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nttcomgroup-my.sharepoint.com/personal/a101246_coe_ntt_com/Documents/SecuredPC/Documents/00_Work/01_申込書更新/20251208_2026年度用/"/>
    </mc:Choice>
  </mc:AlternateContent>
  <xr:revisionPtr revIDLastSave="14" documentId="8_{B9A8E588-6A4B-4625-BA1D-C46CBE1617A6}" xr6:coauthVersionLast="47" xr6:coauthVersionMax="47" xr10:uidLastSave="{213C670B-5B66-43F8-A7EA-A0ECE6CA29FF}"/>
  <workbookProtection workbookAlgorithmName="SHA-512" workbookHashValue="EN/EqbBsfyP3Xc1qBgneWcD02Qi2oYyoeF7s95FeZ22EpnltXndjrHjctBudU+knIWnCivWwj5wLtTZery58xg==" workbookSaltValue="abCYoI/TTMNSnAheEUZ47g==" workbookSpinCount="100000" lockStructure="1"/>
  <bookViews>
    <workbookView xWindow="-108" yWindow="-108" windowWidth="23256" windowHeight="12456" tabRatio="874" xr2:uid="{00000000-000D-0000-FFFF-FFFF00000000}"/>
  </bookViews>
  <sheets>
    <sheet name="ご記入にあたって " sheetId="30" r:id="rId1"/>
    <sheet name="記入マニュアル" sheetId="43" r:id="rId2"/>
    <sheet name="申込書" sheetId="1" r:id="rId3"/>
    <sheet name="学校情報" sheetId="6" r:id="rId4"/>
    <sheet name="コンテンツ＆備考マスタ" sheetId="39" state="hidden" r:id="rId5"/>
    <sheet name="注意事項" sheetId="37" state="hidden" r:id="rId6"/>
    <sheet name="【別紙】GIGAスクールパック申し込み" sheetId="33" r:id="rId7"/>
    <sheet name="選択肢マスタ" sheetId="2" state="hidden" r:id="rId8"/>
    <sheet name="GIGAスクールパック（コンテンツ）" sheetId="34" state="hidden" r:id="rId9"/>
    <sheet name="GIGAスクールパック（端末種別）" sheetId="35" state="hidden" r:id="rId10"/>
    <sheet name="年月日" sheetId="36" state="hidden" r:id="rId11"/>
    <sheet name="【別紙】まなびポケット たんぽくん申し込み" sheetId="38" r:id="rId12"/>
    <sheet name="【別紙】教育委員会アカウント用メールアドレス設定" sheetId="42" r:id="rId13"/>
  </sheets>
  <externalReferences>
    <externalReference r:id="rId14"/>
    <externalReference r:id="rId15"/>
    <externalReference r:id="rId16"/>
  </externalReferences>
  <definedNames>
    <definedName name="_01">年月日!$E$4:$E$34</definedName>
    <definedName name="_02">年月日!$F$4:$F$31</definedName>
    <definedName name="_03">年月日!$G$4:$G$34</definedName>
    <definedName name="_04">年月日!$H$4:$H$33</definedName>
    <definedName name="_05">年月日!$I$4:$I$34</definedName>
    <definedName name="_06">年月日!$J$4:$J$33</definedName>
    <definedName name="_07">年月日!$K$4:$K$34</definedName>
    <definedName name="_08">年月日!$L$4:$L$34</definedName>
    <definedName name="_09">年月日!$M$4:$M$33</definedName>
    <definedName name="_10">年月日!$N$4:$N$34</definedName>
    <definedName name="_11">年月日!$O$4:$O$33</definedName>
    <definedName name="_12">年月日!$P$4:$P$34</definedName>
    <definedName name="_xlnm._FilterDatabase" localSheetId="6" hidden="1">【別紙】GIGAスクールパック申し込み!$B$7:$AY$15</definedName>
    <definedName name="_xlnm._FilterDatabase" localSheetId="8" hidden="1">'GIGAスクールパック（コンテンツ）'!$C$40:$H$79</definedName>
    <definedName name="_xlnm._FilterDatabase" localSheetId="4" hidden="1">'コンテンツ＆備考マスタ'!$D$1:$W$108</definedName>
    <definedName name="_月▼">年月日!$Q$3</definedName>
    <definedName name="▼プルダウンより選択してください">'GIGAスクールパック（端末種別）'!$J$5</definedName>
    <definedName name="▼プルダウンより選択してください▼プルダウンより選択してください">'GIGAスクールパック（端末種別）'!$K$5</definedName>
    <definedName name="AAR_心の健康観察">'コンテンツ＆備考マスタ'!$D$108</definedName>
    <definedName name="AIAIモンキー">'コンテンツ＆備考マスタ'!$D$20</definedName>
    <definedName name="BANSHOT">'コンテンツ＆備考マスタ'!$D$8</definedName>
    <definedName name="Chromebook">'GIGAスクールパック（端末種別）'!$F$5:$F$8</definedName>
    <definedName name="Chromebook_LTE">'GIGAスクールパック（端末種別）'!$G$5:$G$9</definedName>
    <definedName name="Chromebook_Wifi">'GIGAスクールパック（端末種別）'!$F$5:$F$9</definedName>
    <definedName name="eboard">'コンテンツ＆備考マスタ'!$D$5</definedName>
    <definedName name="EEvideo">'コンテンツ＆備考マスタ'!$D$6:$D$7</definedName>
    <definedName name="English_Central">'コンテンツ＆備考マスタ'!$D$21:$D$28</definedName>
    <definedName name="GIGAワークブック">'コンテンツ＆備考マスタ'!$D$9:$D$10</definedName>
    <definedName name="Google">'コンテンツ＆備考マスタ'!$D$11</definedName>
    <definedName name="iPad_LTE">'GIGAスクールパック（端末種別）'!$I$5</definedName>
    <definedName name="iPad_Wifi">'GIGAスクールパック（端末種別）'!$H$5</definedName>
    <definedName name="MEXCBT">'コンテンツ＆備考マスタ'!$D$12</definedName>
    <definedName name="Microsoft_365">'コンテンツ＆備考マスタ'!$D$13</definedName>
    <definedName name="MIMデジタル版">'コンテンツ＆備考マスタ'!$D$29</definedName>
    <definedName name="navima">'コンテンツ＆備考マスタ'!$D$30</definedName>
    <definedName name="NHK_for_School">'コンテンツ＆備考マスタ'!$D$14</definedName>
    <definedName name="_xlnm.Print_Area" localSheetId="6">【別紙】GIGAスクールパック申し込み!$A$1:$AY$81</definedName>
    <definedName name="_xlnm.Print_Area" localSheetId="11">'【別紙】まなびポケット たんぽくん申し込み'!$A$1:$AZ$27</definedName>
    <definedName name="_xlnm.Print_Area" localSheetId="12">【別紙】教育委員会アカウント用メールアドレス設定!$A$1:$AZ$10</definedName>
    <definedName name="_xlnm.Print_Area" localSheetId="0">'ご記入にあたって '!$A$1:$AT$220</definedName>
    <definedName name="_xlnm.Print_Area" localSheetId="2">申込書!$A$1:$AY$123</definedName>
    <definedName name="_xlnm.Print_Titles" localSheetId="3">学校情報!$B:$G,学校情報!$2:$4</definedName>
    <definedName name="Sagasokka">'コンテンツ＆備考マスタ'!$D$31</definedName>
    <definedName name="SKYMENU_Cloud_Professional_Edition">'コンテンツ＆備考マスタ'!$D$32:$D$34</definedName>
    <definedName name="Weblio_Study">'コンテンツ＆備考マスタ'!$D$35:$D$37</definedName>
    <definedName name="WEBQU">'コンテンツ＆備考マスタ'!$D$38:$D$42</definedName>
    <definedName name="Windows_LTE">'GIGAスクールパック（端末種別）'!$E$5:$E$8</definedName>
    <definedName name="Windows_Wifi">'GIGAスクールパック（端末種別）'!$D$5:$D$8</definedName>
    <definedName name="きょうしつでビスケット">'コンテンツ＆備考マスタ'!$D$43</definedName>
    <definedName name="ゴールドフィンガー_スクール_キッズ">'コンテンツ＆備考マスタ'!$D$44</definedName>
    <definedName name="コラボノートEX_for_まなびポケット">'コンテンツ＆備考マスタ'!$D$45</definedName>
    <definedName name="コンテンツ名" localSheetId="0">[1]!コンテンツ一覧[コンテンツ名]</definedName>
    <definedName name="すいスタ♪_for_まなびポケット">'コンテンツ＆備考マスタ'!$D$55</definedName>
    <definedName name="スクールタクト">'コンテンツ＆備考マスタ'!$D$56</definedName>
    <definedName name="すらら">'コンテンツ＆備考マスタ'!$D$57</definedName>
    <definedName name="すららドリル">'コンテンツ＆備考マスタ'!$D$58</definedName>
    <definedName name="デキタス">'コンテンツ＆備考マスタ'!$D$59</definedName>
    <definedName name="ノウン">'コンテンツ＆備考マスタ'!$D$61</definedName>
    <definedName name="ピクチャーキッズ_for_まなびポケット">'コンテンツ＆備考マスタ'!$D$62</definedName>
    <definedName name="ブリタニカ・スクールエディション">'コンテンツ＆備考マスタ'!$D$63:$D$64</definedName>
    <definedName name="まなびスタンプ">'コンテンツ＆備考マスタ'!$D$65</definedName>
    <definedName name="まなびスタンプ_プログラミング">'コンテンツ＆備考マスタ'!$D$66</definedName>
    <definedName name="まなびポケット有償版ダッシュボード_プロ">'コンテンツ＆備考マスタ'!$D$107</definedName>
    <definedName name="まなびポケット有償版ダッシュボード_ベーシック">'コンテンツ＆備考マスタ'!$D$106</definedName>
    <definedName name="まなホーダイ">'コンテンツ＆備考マスタ'!$D$104</definedName>
    <definedName name="ミライシード">'コンテンツ＆備考マスタ'!$D$67:$D$77</definedName>
    <definedName name="みんなの学習クラブfor_まなびポケット">'コンテンツ＆備考マスタ'!$D$79:$D$81</definedName>
    <definedName name="ラインズeライブラリ_for_まなびポケット">'コンテンツ＆備考マスタ'!$D$82</definedName>
    <definedName name="ラインズeライブラリアドバンス_for_まなびポケット">'コンテンツ＆備考マスタ'!$D$83:$D$85</definedName>
    <definedName name="リアテンダント">'コンテンツ＆備考マスタ'!$D$89:$D$90</definedName>
    <definedName name="リーディングスキルテスト_2026年度版">'コンテンツ＆備考マスタ'!$D$86:$D$88</definedName>
    <definedName name="ロイロノート・スクール_リンクアイコン">'コンテンツ＆備考マスタ'!$D$17</definedName>
    <definedName name="学研まんがひみつ文庫">'コンテンツ＆備考マスタ'!$D$15</definedName>
    <definedName name="希望する研修期間" localSheetId="12">'[2]GIGAスクールパック（コンテンツ）'!$D$92:$D$99</definedName>
    <definedName name="希望する研修期間" localSheetId="1">'[3]GIGAスクールパック（コンテンツ）'!$D$86:$D$93</definedName>
    <definedName name="希望する研修期間">'GIGAスクールパック（コンテンツ）'!$D$86:$D$93</definedName>
    <definedName name="事例で学ぶNetモラル_eラーニング_for_まなびポケット">'コンテンツ＆備考マスタ'!$D$54</definedName>
    <definedName name="事例で学ぶNetモラル_for_まなびポケット">'コンテンツ＆備考マスタ'!$D$53</definedName>
    <definedName name="辞書アプリDONGRI">'コンテンツ＆備考マスタ'!$D$46:$D$47</definedName>
    <definedName name="辞書教材サービスBrain">'コンテンツ＆備考マスタ'!$D$48:$D$52</definedName>
    <definedName name="心の健康観察">'コンテンツ＆備考マスタ'!$D$109</definedName>
    <definedName name="多要素認証サービス">'コンテンツ＆備考マスタ'!$D$92:$D$101</definedName>
    <definedName name="端末種別" localSheetId="12">'[2]GIGAスクールパック（端末種別）'!$C$5:$C$11</definedName>
    <definedName name="端末種別" localSheetId="1">'[3]GIGAスクールパック（端末種別）'!$C$5:$C$11</definedName>
    <definedName name="端末種別">'GIGAスクールパック（端末種別）'!$C$5:$C$11</definedName>
    <definedName name="虹色ボックス">'コンテンツ＆備考マスタ'!$D$60</definedName>
    <definedName name="認証連携サービス">'コンテンツ＆備考マスタ'!$D$102</definedName>
    <definedName name="防災学習ポータルサイト">'コンテンツ＆備考マスタ'!$D$16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9" l="1"/>
  <c r="F4" i="39"/>
  <c r="A5" i="39"/>
  <c r="F5" i="39"/>
  <c r="A6" i="39"/>
  <c r="F6" i="39"/>
  <c r="A7" i="39"/>
  <c r="F7" i="39"/>
  <c r="A8" i="39"/>
  <c r="F8" i="39"/>
  <c r="A9" i="39"/>
  <c r="F9" i="39"/>
  <c r="F10" i="39"/>
  <c r="A10" i="39"/>
  <c r="A11" i="39"/>
  <c r="F11" i="39"/>
  <c r="A12" i="39"/>
  <c r="F12" i="39"/>
  <c r="A13" i="39"/>
  <c r="F13" i="39"/>
  <c r="A14" i="39"/>
  <c r="F14" i="39"/>
  <c r="A15" i="39"/>
  <c r="F15" i="39"/>
  <c r="A16" i="39"/>
  <c r="F16" i="39"/>
  <c r="A17" i="39"/>
  <c r="F17" i="39"/>
  <c r="A18" i="39"/>
  <c r="F18" i="39"/>
  <c r="A19" i="39"/>
  <c r="F19" i="39"/>
  <c r="A20" i="39"/>
  <c r="F20" i="39"/>
  <c r="A21" i="39"/>
  <c r="F21" i="39"/>
  <c r="F22" i="39"/>
  <c r="F23" i="39"/>
  <c r="F24" i="39"/>
  <c r="F25" i="39"/>
  <c r="F26" i="39"/>
  <c r="F27" i="39"/>
  <c r="F28" i="39"/>
  <c r="A22" i="39"/>
  <c r="A23" i="39"/>
  <c r="A24" i="39"/>
  <c r="A25" i="39"/>
  <c r="A26" i="39"/>
  <c r="A27" i="39"/>
  <c r="A28" i="39"/>
  <c r="A29" i="39"/>
  <c r="F29" i="39"/>
  <c r="A30" i="39"/>
  <c r="F30" i="39"/>
  <c r="A31" i="39"/>
  <c r="F31" i="39"/>
  <c r="A32" i="39"/>
  <c r="F32" i="39"/>
  <c r="A33" i="39"/>
  <c r="F33" i="39"/>
  <c r="F34" i="39"/>
  <c r="A34" i="39"/>
  <c r="A35" i="39"/>
  <c r="F35" i="39"/>
  <c r="A36" i="39"/>
  <c r="F36" i="39"/>
  <c r="A37" i="39"/>
  <c r="F37" i="39"/>
  <c r="A38" i="39"/>
  <c r="F38" i="39"/>
  <c r="A39" i="39"/>
  <c r="F39" i="39"/>
  <c r="F40" i="39"/>
  <c r="F41" i="39"/>
  <c r="F42" i="39"/>
  <c r="A40" i="39"/>
  <c r="A41" i="39"/>
  <c r="A42" i="39"/>
  <c r="A43" i="39"/>
  <c r="F43" i="39"/>
  <c r="A44" i="39"/>
  <c r="F44" i="39"/>
  <c r="A45" i="39"/>
  <c r="F45" i="39"/>
  <c r="A46" i="39"/>
  <c r="F46" i="39"/>
  <c r="A47" i="39"/>
  <c r="F47" i="39"/>
  <c r="A48" i="39"/>
  <c r="F48" i="39"/>
  <c r="A49" i="39"/>
  <c r="F49" i="39"/>
  <c r="A50" i="39"/>
  <c r="F50" i="39"/>
  <c r="A51" i="39"/>
  <c r="F51" i="39"/>
  <c r="F52" i="39"/>
  <c r="A52" i="39"/>
  <c r="A53" i="39"/>
  <c r="F53" i="39"/>
  <c r="A54" i="39"/>
  <c r="F54" i="39"/>
  <c r="A55" i="39"/>
  <c r="F55" i="39"/>
  <c r="A56" i="39"/>
  <c r="F56" i="39"/>
  <c r="A57" i="39"/>
  <c r="F57" i="39"/>
  <c r="A58" i="39"/>
  <c r="F58" i="39"/>
  <c r="A59" i="39"/>
  <c r="F59" i="39"/>
  <c r="A60" i="39"/>
  <c r="F60" i="39"/>
  <c r="A61" i="39"/>
  <c r="F61" i="39"/>
  <c r="A62" i="39"/>
  <c r="F62" i="39"/>
  <c r="A63" i="39"/>
  <c r="F63" i="39"/>
  <c r="F64" i="39"/>
  <c r="A64" i="39"/>
  <c r="A65" i="39"/>
  <c r="F65" i="39"/>
  <c r="A66" i="39"/>
  <c r="F66" i="39"/>
  <c r="A67" i="39"/>
  <c r="F67" i="39"/>
  <c r="A68" i="39"/>
  <c r="F68" i="39"/>
  <c r="A69" i="39"/>
  <c r="F69" i="39"/>
  <c r="F70" i="39"/>
  <c r="F71" i="39"/>
  <c r="F72" i="39"/>
  <c r="F73" i="39"/>
  <c r="F74" i="39"/>
  <c r="F75" i="39"/>
  <c r="F76" i="39"/>
  <c r="F77" i="39"/>
  <c r="A70" i="39"/>
  <c r="A71" i="39"/>
  <c r="A72" i="39"/>
  <c r="A73" i="39"/>
  <c r="A74" i="39"/>
  <c r="A75" i="39"/>
  <c r="A76" i="39"/>
  <c r="A77" i="39"/>
  <c r="A78" i="39"/>
  <c r="F78" i="39"/>
  <c r="A79" i="39"/>
  <c r="F79" i="39"/>
  <c r="A80" i="39"/>
  <c r="F80" i="39"/>
  <c r="A81" i="39"/>
  <c r="F81" i="39"/>
  <c r="A82" i="39"/>
  <c r="F82" i="39"/>
  <c r="A83" i="39"/>
  <c r="F83" i="39"/>
  <c r="A84" i="39"/>
  <c r="F84" i="39"/>
  <c r="A85" i="39"/>
  <c r="F85" i="39"/>
  <c r="A86" i="39"/>
  <c r="F86" i="39"/>
  <c r="A87" i="39"/>
  <c r="F87" i="39"/>
  <c r="F88" i="39"/>
  <c r="A88" i="39"/>
  <c r="A89" i="39"/>
  <c r="F89" i="39"/>
  <c r="A90" i="39"/>
  <c r="F90" i="39"/>
  <c r="A91" i="39"/>
  <c r="F91" i="39"/>
  <c r="A92" i="39"/>
  <c r="F92" i="39"/>
  <c r="A93" i="39"/>
  <c r="F93" i="39"/>
  <c r="F94" i="39"/>
  <c r="F95" i="39"/>
  <c r="F96" i="39"/>
  <c r="F97" i="39"/>
  <c r="F98" i="39"/>
  <c r="F99" i="39"/>
  <c r="F100" i="39"/>
  <c r="F101" i="39"/>
  <c r="A94" i="39"/>
  <c r="A95" i="39"/>
  <c r="A96" i="39"/>
  <c r="A97" i="39"/>
  <c r="A98" i="39"/>
  <c r="A99" i="39"/>
  <c r="A100" i="39"/>
  <c r="A101" i="39"/>
  <c r="A102" i="39"/>
  <c r="F102" i="39"/>
  <c r="A103" i="39"/>
  <c r="F103" i="39"/>
  <c r="A104" i="39"/>
  <c r="F104" i="39"/>
  <c r="A105" i="39"/>
  <c r="F105" i="39"/>
  <c r="A106" i="39"/>
  <c r="F106" i="39"/>
  <c r="A107" i="39"/>
  <c r="F107" i="39"/>
  <c r="A108" i="39"/>
  <c r="F108" i="39"/>
  <c r="A109" i="39"/>
  <c r="F109" i="39"/>
  <c r="B6" i="6"/>
  <c r="AJ6" i="6"/>
  <c r="AJ7" i="6"/>
  <c r="K20" i="6"/>
  <c r="K19" i="6"/>
  <c r="K18" i="6"/>
  <c r="K17" i="6"/>
  <c r="K16" i="6"/>
  <c r="K15" i="6"/>
  <c r="K14" i="6"/>
  <c r="K13" i="6"/>
  <c r="K12" i="6"/>
  <c r="K11" i="6"/>
  <c r="K10" i="6"/>
  <c r="K9" i="6"/>
  <c r="K8" i="6"/>
  <c r="K7" i="6"/>
  <c r="K6" i="6"/>
  <c r="BA53" i="1"/>
  <c r="BA54" i="1"/>
  <c r="BA55" i="1"/>
  <c r="BA56" i="1"/>
  <c r="BA57" i="1"/>
  <c r="M57" i="1"/>
  <c r="BA58" i="1"/>
  <c r="M58" i="1"/>
  <c r="BA59" i="1"/>
  <c r="M59" i="1"/>
  <c r="BB59" i="1"/>
  <c r="BA60" i="1"/>
  <c r="M60" i="1"/>
  <c r="BA61" i="1"/>
  <c r="M61" i="1"/>
  <c r="BB61" i="1"/>
  <c r="BA62" i="1"/>
  <c r="BA63" i="1"/>
  <c r="K45" i="1"/>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BE6" i="6"/>
  <c r="K7" i="38"/>
  <c r="S11" i="38"/>
  <c r="AD9" i="38"/>
  <c r="BB60" i="1"/>
  <c r="B498" i="43"/>
  <c r="B404" i="43"/>
  <c r="B443" i="43"/>
  <c r="B250" i="43"/>
  <c r="B289" i="43"/>
  <c r="B298" i="43"/>
  <c r="B322" i="43"/>
  <c r="B330" i="43"/>
  <c r="B341" i="43"/>
  <c r="B374" i="43"/>
  <c r="B35" i="43"/>
  <c r="B69" i="43"/>
  <c r="B78" i="43"/>
  <c r="B89" i="43"/>
  <c r="B132" i="43"/>
  <c r="B149" i="43"/>
  <c r="B156" i="43"/>
  <c r="B166" i="43"/>
  <c r="B182" i="43"/>
  <c r="B198" i="43"/>
  <c r="P13" i="6"/>
  <c r="Y13" i="6"/>
  <c r="Z13" i="6"/>
  <c r="AC13" i="6"/>
  <c r="AF13" i="6"/>
  <c r="AG13" i="6"/>
  <c r="AJ13" i="6"/>
  <c r="AM13" i="6"/>
  <c r="AN13" i="6"/>
  <c r="AQ13" i="6"/>
  <c r="AT13" i="6"/>
  <c r="AU13" i="6"/>
  <c r="AX13" i="6"/>
  <c r="BA13" i="6"/>
  <c r="BB13" i="6"/>
  <c r="BE13" i="6"/>
  <c r="EK15" i="6"/>
  <c r="EK14" i="6"/>
  <c r="EK13" i="6"/>
  <c r="EK12" i="6"/>
  <c r="EK11" i="6"/>
  <c r="EK10" i="6"/>
  <c r="EK9" i="6"/>
  <c r="EK8" i="6"/>
  <c r="EK7" i="6"/>
  <c r="BS7" i="6"/>
  <c r="BS8" i="6"/>
  <c r="BS9" i="6"/>
  <c r="BS10" i="6"/>
  <c r="BS11" i="6"/>
  <c r="BS12" i="6"/>
  <c r="BS13" i="6"/>
  <c r="BS14" i="6"/>
  <c r="BS15" i="6"/>
  <c r="BS16" i="6"/>
  <c r="BS17" i="6"/>
  <c r="BS18" i="6"/>
  <c r="BS19" i="6"/>
  <c r="BS20" i="6"/>
  <c r="BS21" i="6"/>
  <c r="BS22" i="6"/>
  <c r="BS23" i="6"/>
  <c r="BS24" i="6"/>
  <c r="BS25" i="6"/>
  <c r="BS26" i="6"/>
  <c r="BS27" i="6"/>
  <c r="BS28" i="6"/>
  <c r="BS29" i="6"/>
  <c r="BS30" i="6"/>
  <c r="BS31" i="6"/>
  <c r="BS32" i="6"/>
  <c r="BS33" i="6"/>
  <c r="BS34" i="6"/>
  <c r="BS35" i="6"/>
  <c r="BS36" i="6"/>
  <c r="BS37" i="6"/>
  <c r="BS38" i="6"/>
  <c r="BS39" i="6"/>
  <c r="BS40" i="6"/>
  <c r="BS41" i="6"/>
  <c r="BS42" i="6"/>
  <c r="BS43" i="6"/>
  <c r="BS44" i="6"/>
  <c r="BS45" i="6"/>
  <c r="BS46" i="6"/>
  <c r="BS47" i="6"/>
  <c r="BS48" i="6"/>
  <c r="BS49" i="6"/>
  <c r="BS50" i="6"/>
  <c r="BS51" i="6"/>
  <c r="BS52" i="6"/>
  <c r="BS53" i="6"/>
  <c r="BS54" i="6"/>
  <c r="BS55" i="6"/>
  <c r="BS56" i="6"/>
  <c r="BS57" i="6"/>
  <c r="BS58" i="6"/>
  <c r="BS59" i="6"/>
  <c r="BS60" i="6"/>
  <c r="BS61" i="6"/>
  <c r="BS62" i="6"/>
  <c r="BS63" i="6"/>
  <c r="BS64" i="6"/>
  <c r="BS65" i="6"/>
  <c r="BS66" i="6"/>
  <c r="BS67" i="6"/>
  <c r="BS68" i="6"/>
  <c r="BS69" i="6"/>
  <c r="BS70" i="6"/>
  <c r="BS71" i="6"/>
  <c r="BS72" i="6"/>
  <c r="BS73" i="6"/>
  <c r="BS74" i="6"/>
  <c r="BS75" i="6"/>
  <c r="BS76" i="6"/>
  <c r="BS77" i="6"/>
  <c r="BS78" i="6"/>
  <c r="BS79" i="6"/>
  <c r="BS80" i="6"/>
  <c r="BS81" i="6"/>
  <c r="BS82" i="6"/>
  <c r="BS83" i="6"/>
  <c r="BS84" i="6"/>
  <c r="BS85" i="6"/>
  <c r="BS86" i="6"/>
  <c r="BS87" i="6"/>
  <c r="BS88" i="6"/>
  <c r="BS89" i="6"/>
  <c r="BS90" i="6"/>
  <c r="BS91" i="6"/>
  <c r="BS92" i="6"/>
  <c r="BS93" i="6"/>
  <c r="BS94" i="6"/>
  <c r="BS95" i="6"/>
  <c r="BS96" i="6"/>
  <c r="BS97" i="6"/>
  <c r="BS98" i="6"/>
  <c r="BS99" i="6"/>
  <c r="BS100" i="6"/>
  <c r="BS101" i="6"/>
  <c r="BS102" i="6"/>
  <c r="BS103" i="6"/>
  <c r="BS104" i="6"/>
  <c r="BS105" i="6"/>
  <c r="BS106" i="6"/>
  <c r="BS107" i="6"/>
  <c r="BS108" i="6"/>
  <c r="BS109" i="6"/>
  <c r="BS110" i="6"/>
  <c r="BS111" i="6"/>
  <c r="BS112" i="6"/>
  <c r="BS113" i="6"/>
  <c r="BS114" i="6"/>
  <c r="BS115" i="6"/>
  <c r="BS116" i="6"/>
  <c r="BS117" i="6"/>
  <c r="BS118" i="6"/>
  <c r="BS119" i="6"/>
  <c r="BS120" i="6"/>
  <c r="BS121" i="6"/>
  <c r="BS122" i="6"/>
  <c r="BS123" i="6"/>
  <c r="BS124" i="6"/>
  <c r="BS125" i="6"/>
  <c r="BS126" i="6"/>
  <c r="BS127" i="6"/>
  <c r="BS128" i="6"/>
  <c r="BS129" i="6"/>
  <c r="BS130" i="6"/>
  <c r="BS131" i="6"/>
  <c r="BS132" i="6"/>
  <c r="BS133" i="6"/>
  <c r="BS134" i="6"/>
  <c r="BS135" i="6"/>
  <c r="BS136" i="6"/>
  <c r="BS137" i="6"/>
  <c r="BS138" i="6"/>
  <c r="BS139" i="6"/>
  <c r="BS140" i="6"/>
  <c r="BS141" i="6"/>
  <c r="BS142" i="6"/>
  <c r="BS143" i="6"/>
  <c r="BS144" i="6"/>
  <c r="BS145" i="6"/>
  <c r="BS146" i="6"/>
  <c r="BS147" i="6"/>
  <c r="BS148" i="6"/>
  <c r="BS149" i="6"/>
  <c r="BS150"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5" i="6"/>
  <c r="BS176" i="6"/>
  <c r="BS177" i="6"/>
  <c r="BS178" i="6"/>
  <c r="BS179" i="6"/>
  <c r="BS180" i="6"/>
  <c r="BS181" i="6"/>
  <c r="BS182" i="6"/>
  <c r="BS183" i="6"/>
  <c r="BS184" i="6"/>
  <c r="BS185" i="6"/>
  <c r="BS186" i="6"/>
  <c r="BS187" i="6"/>
  <c r="BS188" i="6"/>
  <c r="BS189" i="6"/>
  <c r="BS190" i="6"/>
  <c r="BS191" i="6"/>
  <c r="BS192" i="6"/>
  <c r="BS193" i="6"/>
  <c r="BS194" i="6"/>
  <c r="BS195" i="6"/>
  <c r="BS196" i="6"/>
  <c r="BS197" i="6"/>
  <c r="BS198"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5" i="6"/>
  <c r="BS236" i="6"/>
  <c r="BS237" i="6"/>
  <c r="BS238" i="6"/>
  <c r="BS239" i="6"/>
  <c r="BS240" i="6"/>
  <c r="BS241" i="6"/>
  <c r="BS242"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7" i="6"/>
  <c r="BS308" i="6"/>
  <c r="BS309" i="6"/>
  <c r="BS310" i="6"/>
  <c r="BS311" i="6"/>
  <c r="BS312" i="6"/>
  <c r="BS313" i="6"/>
  <c r="BS314" i="6"/>
  <c r="BS315" i="6"/>
  <c r="BS316" i="6"/>
  <c r="BS317" i="6"/>
  <c r="BS318" i="6"/>
  <c r="BS319" i="6"/>
  <c r="BS320" i="6"/>
  <c r="BS321" i="6"/>
  <c r="BS322" i="6"/>
  <c r="BS323" i="6"/>
  <c r="BS324" i="6"/>
  <c r="BS325" i="6"/>
  <c r="BS326" i="6"/>
  <c r="BS327" i="6"/>
  <c r="BS328" i="6"/>
  <c r="BS329" i="6"/>
  <c r="BS330" i="6"/>
  <c r="BS331" i="6"/>
  <c r="BS332" i="6"/>
  <c r="BS333" i="6"/>
  <c r="BS334" i="6"/>
  <c r="BS335" i="6"/>
  <c r="BS336" i="6"/>
  <c r="BS337" i="6"/>
  <c r="BS338" i="6"/>
  <c r="BS339" i="6"/>
  <c r="BS340" i="6"/>
  <c r="BS341" i="6"/>
  <c r="BS342" i="6"/>
  <c r="BS343" i="6"/>
  <c r="BS344" i="6"/>
  <c r="BS345" i="6"/>
  <c r="BS346" i="6"/>
  <c r="BS347" i="6"/>
  <c r="BS348" i="6"/>
  <c r="BS349" i="6"/>
  <c r="BS350" i="6"/>
  <c r="BS351" i="6"/>
  <c r="BS352" i="6"/>
  <c r="BS353" i="6"/>
  <c r="BS354" i="6"/>
  <c r="BS355" i="6"/>
  <c r="BS356" i="6"/>
  <c r="BS357" i="6"/>
  <c r="BS358" i="6"/>
  <c r="BS359" i="6"/>
  <c r="BS360" i="6"/>
  <c r="BS361" i="6"/>
  <c r="BS362" i="6"/>
  <c r="BS363" i="6"/>
  <c r="BS364" i="6"/>
  <c r="BS365" i="6"/>
  <c r="BS366" i="6"/>
  <c r="BS367" i="6"/>
  <c r="BS368" i="6"/>
  <c r="BS369" i="6"/>
  <c r="BS370" i="6"/>
  <c r="BS371" i="6"/>
  <c r="BS372" i="6"/>
  <c r="BS373" i="6"/>
  <c r="BS374" i="6"/>
  <c r="BS375" i="6"/>
  <c r="BS376" i="6"/>
  <c r="BS377" i="6"/>
  <c r="BS378" i="6"/>
  <c r="BS379" i="6"/>
  <c r="BS380" i="6"/>
  <c r="BS381" i="6"/>
  <c r="BS382" i="6"/>
  <c r="BS383" i="6"/>
  <c r="BS384" i="6"/>
  <c r="BS385" i="6"/>
  <c r="BS386" i="6"/>
  <c r="BS387" i="6"/>
  <c r="BS388" i="6"/>
  <c r="BS389" i="6"/>
  <c r="BS390" i="6"/>
  <c r="BS391" i="6"/>
  <c r="BS392" i="6"/>
  <c r="BS393" i="6"/>
  <c r="BS394" i="6"/>
  <c r="BS395" i="6"/>
  <c r="BS396" i="6"/>
  <c r="BS397" i="6"/>
  <c r="BS398" i="6"/>
  <c r="BS399" i="6"/>
  <c r="BS400" i="6"/>
  <c r="BS401" i="6"/>
  <c r="BS402" i="6"/>
  <c r="BS403" i="6"/>
  <c r="BS404" i="6"/>
  <c r="BS405" i="6"/>
  <c r="BS406" i="6"/>
  <c r="BS407" i="6"/>
  <c r="BS408" i="6"/>
  <c r="BS409" i="6"/>
  <c r="BS410" i="6"/>
  <c r="BS411" i="6"/>
  <c r="BS412" i="6"/>
  <c r="BS413" i="6"/>
  <c r="BS414" i="6"/>
  <c r="BS415" i="6"/>
  <c r="BS416" i="6"/>
  <c r="BS417" i="6"/>
  <c r="BS418" i="6"/>
  <c r="BS419" i="6"/>
  <c r="BS420" i="6"/>
  <c r="BS421" i="6"/>
  <c r="BS422" i="6"/>
  <c r="BS423" i="6"/>
  <c r="BS424" i="6"/>
  <c r="BS425" i="6"/>
  <c r="BS426" i="6"/>
  <c r="BS427" i="6"/>
  <c r="BS428" i="6"/>
  <c r="BS429" i="6"/>
  <c r="BS430" i="6"/>
  <c r="BS431" i="6"/>
  <c r="BS432" i="6"/>
  <c r="BS433" i="6"/>
  <c r="BS434" i="6"/>
  <c r="BS435" i="6"/>
  <c r="BS436" i="6"/>
  <c r="BS437" i="6"/>
  <c r="BS438" i="6"/>
  <c r="BS439" i="6"/>
  <c r="BS440" i="6"/>
  <c r="BS441" i="6"/>
  <c r="BS442" i="6"/>
  <c r="BS443" i="6"/>
  <c r="BS444" i="6"/>
  <c r="BS445" i="6"/>
  <c r="BS446" i="6"/>
  <c r="BS447" i="6"/>
  <c r="BS448" i="6"/>
  <c r="BS449" i="6"/>
  <c r="BS450" i="6"/>
  <c r="BS451" i="6"/>
  <c r="BS452" i="6"/>
  <c r="BS453" i="6"/>
  <c r="BS454" i="6"/>
  <c r="BS455" i="6"/>
  <c r="BS456" i="6"/>
  <c r="BS457" i="6"/>
  <c r="BS458" i="6"/>
  <c r="BS459" i="6"/>
  <c r="BS460" i="6"/>
  <c r="BS461" i="6"/>
  <c r="BS462" i="6"/>
  <c r="BS463" i="6"/>
  <c r="BS464" i="6"/>
  <c r="BS465" i="6"/>
  <c r="BS466" i="6"/>
  <c r="BS467" i="6"/>
  <c r="BS468" i="6"/>
  <c r="BS469" i="6"/>
  <c r="BS470" i="6"/>
  <c r="BS471" i="6"/>
  <c r="BS472" i="6"/>
  <c r="BS473" i="6"/>
  <c r="BS474" i="6"/>
  <c r="BS475" i="6"/>
  <c r="BS476" i="6"/>
  <c r="BS477" i="6"/>
  <c r="BS478" i="6"/>
  <c r="BS479" i="6"/>
  <c r="BS480" i="6"/>
  <c r="BS481" i="6"/>
  <c r="BS482" i="6"/>
  <c r="BS483" i="6"/>
  <c r="BS484" i="6"/>
  <c r="BS485" i="6"/>
  <c r="BS486" i="6"/>
  <c r="BS487" i="6"/>
  <c r="BS488" i="6"/>
  <c r="BS489" i="6"/>
  <c r="BS490" i="6"/>
  <c r="BS491" i="6"/>
  <c r="BS492" i="6"/>
  <c r="BS493" i="6"/>
  <c r="BS494" i="6"/>
  <c r="BS495" i="6"/>
  <c r="BS496" i="6"/>
  <c r="BS497" i="6"/>
  <c r="BS498" i="6"/>
  <c r="BS499" i="6"/>
  <c r="BS500" i="6"/>
  <c r="BS501" i="6"/>
  <c r="BS502" i="6"/>
  <c r="BS503" i="6"/>
  <c r="BS504" i="6"/>
  <c r="BS505" i="6"/>
  <c r="BE7" i="6"/>
  <c r="BE8" i="6"/>
  <c r="BE9" i="6"/>
  <c r="BE10" i="6"/>
  <c r="BE11" i="6"/>
  <c r="BE12" i="6"/>
  <c r="BE14" i="6"/>
  <c r="BE15" i="6"/>
  <c r="BE16" i="6"/>
  <c r="BE17" i="6"/>
  <c r="BE18" i="6"/>
  <c r="BE19" i="6"/>
  <c r="BE20" i="6"/>
  <c r="BE21" i="6"/>
  <c r="BE22" i="6"/>
  <c r="BE23" i="6"/>
  <c r="BE24" i="6"/>
  <c r="BE25" i="6"/>
  <c r="BE26" i="6"/>
  <c r="BE27" i="6"/>
  <c r="BE28" i="6"/>
  <c r="BE29" i="6"/>
  <c r="BE30" i="6"/>
  <c r="BE31" i="6"/>
  <c r="BE32" i="6"/>
  <c r="BE33" i="6"/>
  <c r="BE34" i="6"/>
  <c r="BE35" i="6"/>
  <c r="BE36" i="6"/>
  <c r="BE37" i="6"/>
  <c r="BE38" i="6"/>
  <c r="BE39" i="6"/>
  <c r="BE40" i="6"/>
  <c r="BE41" i="6"/>
  <c r="BE42" i="6"/>
  <c r="BE43" i="6"/>
  <c r="BE44" i="6"/>
  <c r="BE45" i="6"/>
  <c r="BE46" i="6"/>
  <c r="BE47" i="6"/>
  <c r="BE48" i="6"/>
  <c r="BE49" i="6"/>
  <c r="BE50" i="6"/>
  <c r="BE51" i="6"/>
  <c r="BE52" i="6"/>
  <c r="BE53" i="6"/>
  <c r="BE54" i="6"/>
  <c r="BE55" i="6"/>
  <c r="BE56" i="6"/>
  <c r="BE57" i="6"/>
  <c r="BE58" i="6"/>
  <c r="BE59" i="6"/>
  <c r="BE60" i="6"/>
  <c r="BE61" i="6"/>
  <c r="BE62" i="6"/>
  <c r="BE63" i="6"/>
  <c r="BE64" i="6"/>
  <c r="BE65" i="6"/>
  <c r="BE66" i="6"/>
  <c r="BE67" i="6"/>
  <c r="BE68" i="6"/>
  <c r="BE69" i="6"/>
  <c r="BE70" i="6"/>
  <c r="BE71" i="6"/>
  <c r="BE72" i="6"/>
  <c r="BE73" i="6"/>
  <c r="BE74" i="6"/>
  <c r="BE75" i="6"/>
  <c r="BE76" i="6"/>
  <c r="BE77" i="6"/>
  <c r="BE78" i="6"/>
  <c r="BE79" i="6"/>
  <c r="BE80" i="6"/>
  <c r="BE81" i="6"/>
  <c r="BE82" i="6"/>
  <c r="BE83" i="6"/>
  <c r="BE84" i="6"/>
  <c r="BE85" i="6"/>
  <c r="BE86" i="6"/>
  <c r="BE87" i="6"/>
  <c r="BE88" i="6"/>
  <c r="BE89" i="6"/>
  <c r="BE90" i="6"/>
  <c r="BE91" i="6"/>
  <c r="BE92" i="6"/>
  <c r="BE93" i="6"/>
  <c r="BE94" i="6"/>
  <c r="BE95" i="6"/>
  <c r="BE96" i="6"/>
  <c r="BE97" i="6"/>
  <c r="BE98" i="6"/>
  <c r="BE99" i="6"/>
  <c r="BE100" i="6"/>
  <c r="BE101" i="6"/>
  <c r="BE102" i="6"/>
  <c r="BE103" i="6"/>
  <c r="BE104" i="6"/>
  <c r="BE105" i="6"/>
  <c r="BE106" i="6"/>
  <c r="BE107" i="6"/>
  <c r="BE108" i="6"/>
  <c r="BE109" i="6"/>
  <c r="BE110" i="6"/>
  <c r="BE111" i="6"/>
  <c r="BE112" i="6"/>
  <c r="BE113" i="6"/>
  <c r="BE114" i="6"/>
  <c r="BE115" i="6"/>
  <c r="BE116" i="6"/>
  <c r="BE117" i="6"/>
  <c r="BE118" i="6"/>
  <c r="BE119" i="6"/>
  <c r="BE120" i="6"/>
  <c r="BE121" i="6"/>
  <c r="BE122" i="6"/>
  <c r="BE123" i="6"/>
  <c r="BE124" i="6"/>
  <c r="BE125" i="6"/>
  <c r="BE126" i="6"/>
  <c r="BE127" i="6"/>
  <c r="BE128" i="6"/>
  <c r="BE129" i="6"/>
  <c r="BE130" i="6"/>
  <c r="BE131" i="6"/>
  <c r="BE132" i="6"/>
  <c r="BE133" i="6"/>
  <c r="BE134" i="6"/>
  <c r="BE135" i="6"/>
  <c r="BE136" i="6"/>
  <c r="BE137" i="6"/>
  <c r="BE138" i="6"/>
  <c r="BE139" i="6"/>
  <c r="BE140" i="6"/>
  <c r="BE141" i="6"/>
  <c r="BE142" i="6"/>
  <c r="BE143" i="6"/>
  <c r="BE144" i="6"/>
  <c r="BE145" i="6"/>
  <c r="BE146" i="6"/>
  <c r="BE147" i="6"/>
  <c r="BE148" i="6"/>
  <c r="BE149" i="6"/>
  <c r="BE150" i="6"/>
  <c r="BE151" i="6"/>
  <c r="BE152" i="6"/>
  <c r="BE153" i="6"/>
  <c r="BE154" i="6"/>
  <c r="BE155" i="6"/>
  <c r="BE156" i="6"/>
  <c r="BE157" i="6"/>
  <c r="BE158" i="6"/>
  <c r="BE159" i="6"/>
  <c r="BE160" i="6"/>
  <c r="BE161" i="6"/>
  <c r="BE162" i="6"/>
  <c r="BE163" i="6"/>
  <c r="BE164" i="6"/>
  <c r="BE165" i="6"/>
  <c r="BE166" i="6"/>
  <c r="BE167" i="6"/>
  <c r="BE168" i="6"/>
  <c r="BE169" i="6"/>
  <c r="BE170" i="6"/>
  <c r="BE171" i="6"/>
  <c r="BE172" i="6"/>
  <c r="BE173" i="6"/>
  <c r="BE174" i="6"/>
  <c r="BE175" i="6"/>
  <c r="BE176" i="6"/>
  <c r="BE177" i="6"/>
  <c r="BE178" i="6"/>
  <c r="BE179" i="6"/>
  <c r="BE180" i="6"/>
  <c r="BE181" i="6"/>
  <c r="BE182" i="6"/>
  <c r="BE183" i="6"/>
  <c r="BE184" i="6"/>
  <c r="BE185" i="6"/>
  <c r="BE186" i="6"/>
  <c r="BE187" i="6"/>
  <c r="BE188" i="6"/>
  <c r="BE189" i="6"/>
  <c r="BE190" i="6"/>
  <c r="BE191" i="6"/>
  <c r="BE192" i="6"/>
  <c r="BE193" i="6"/>
  <c r="BE194" i="6"/>
  <c r="BE195" i="6"/>
  <c r="BE196" i="6"/>
  <c r="BE197" i="6"/>
  <c r="BE198" i="6"/>
  <c r="BE199" i="6"/>
  <c r="BE200" i="6"/>
  <c r="BE201" i="6"/>
  <c r="BE202" i="6"/>
  <c r="BE203" i="6"/>
  <c r="BE204" i="6"/>
  <c r="BE205" i="6"/>
  <c r="BE206" i="6"/>
  <c r="BE207" i="6"/>
  <c r="BE208" i="6"/>
  <c r="BE209" i="6"/>
  <c r="BE210" i="6"/>
  <c r="BE211" i="6"/>
  <c r="BE212" i="6"/>
  <c r="BE213" i="6"/>
  <c r="BE214" i="6"/>
  <c r="BE215" i="6"/>
  <c r="BE216" i="6"/>
  <c r="BE217" i="6"/>
  <c r="BE218" i="6"/>
  <c r="BE219" i="6"/>
  <c r="BE220" i="6"/>
  <c r="BE221" i="6"/>
  <c r="BE222" i="6"/>
  <c r="BE223" i="6"/>
  <c r="BE224" i="6"/>
  <c r="BE225" i="6"/>
  <c r="BE226" i="6"/>
  <c r="BE227" i="6"/>
  <c r="BE228" i="6"/>
  <c r="BE229" i="6"/>
  <c r="BE230" i="6"/>
  <c r="BE231" i="6"/>
  <c r="BE232" i="6"/>
  <c r="BE233" i="6"/>
  <c r="BE234" i="6"/>
  <c r="BE235" i="6"/>
  <c r="BE236" i="6"/>
  <c r="BE237" i="6"/>
  <c r="BE238" i="6"/>
  <c r="BE239" i="6"/>
  <c r="BE240" i="6"/>
  <c r="BE241" i="6"/>
  <c r="BE242" i="6"/>
  <c r="BE243" i="6"/>
  <c r="BE244" i="6"/>
  <c r="BE245" i="6"/>
  <c r="BE246" i="6"/>
  <c r="BE247" i="6"/>
  <c r="BE248" i="6"/>
  <c r="BE249" i="6"/>
  <c r="BE250" i="6"/>
  <c r="BE251" i="6"/>
  <c r="BE252" i="6"/>
  <c r="BE253" i="6"/>
  <c r="BE254" i="6"/>
  <c r="BE255" i="6"/>
  <c r="BE256" i="6"/>
  <c r="BE257" i="6"/>
  <c r="BE258" i="6"/>
  <c r="BE259" i="6"/>
  <c r="BE260" i="6"/>
  <c r="BE261" i="6"/>
  <c r="BE262" i="6"/>
  <c r="BE263" i="6"/>
  <c r="BE264" i="6"/>
  <c r="BE265" i="6"/>
  <c r="BE266" i="6"/>
  <c r="BE267" i="6"/>
  <c r="BE268" i="6"/>
  <c r="BE269" i="6"/>
  <c r="BE270" i="6"/>
  <c r="BE271" i="6"/>
  <c r="BE272" i="6"/>
  <c r="BE273" i="6"/>
  <c r="BE274" i="6"/>
  <c r="BE275" i="6"/>
  <c r="BE276" i="6"/>
  <c r="BE277" i="6"/>
  <c r="BE278" i="6"/>
  <c r="BE279" i="6"/>
  <c r="BE280" i="6"/>
  <c r="BE281" i="6"/>
  <c r="BE282" i="6"/>
  <c r="BE283" i="6"/>
  <c r="BE284" i="6"/>
  <c r="BE285" i="6"/>
  <c r="BE286" i="6"/>
  <c r="BE287" i="6"/>
  <c r="BE288" i="6"/>
  <c r="BE289" i="6"/>
  <c r="BE290" i="6"/>
  <c r="BE291" i="6"/>
  <c r="BE292" i="6"/>
  <c r="BE293" i="6"/>
  <c r="BE294" i="6"/>
  <c r="BE295" i="6"/>
  <c r="BE296" i="6"/>
  <c r="BE297" i="6"/>
  <c r="BE298" i="6"/>
  <c r="BE299" i="6"/>
  <c r="BE300" i="6"/>
  <c r="BE301" i="6"/>
  <c r="BE302" i="6"/>
  <c r="BE303" i="6"/>
  <c r="BE304" i="6"/>
  <c r="BE305" i="6"/>
  <c r="BE306" i="6"/>
  <c r="BE307" i="6"/>
  <c r="BE308" i="6"/>
  <c r="BE309" i="6"/>
  <c r="BE310" i="6"/>
  <c r="BE311" i="6"/>
  <c r="BE312" i="6"/>
  <c r="BE313" i="6"/>
  <c r="BE314" i="6"/>
  <c r="BE315" i="6"/>
  <c r="BE316" i="6"/>
  <c r="BE317" i="6"/>
  <c r="BE318" i="6"/>
  <c r="BE319" i="6"/>
  <c r="BE320" i="6"/>
  <c r="BE321" i="6"/>
  <c r="BE322" i="6"/>
  <c r="BE323" i="6"/>
  <c r="BE324" i="6"/>
  <c r="BE325" i="6"/>
  <c r="BE326" i="6"/>
  <c r="BE327" i="6"/>
  <c r="BE328" i="6"/>
  <c r="BE329" i="6"/>
  <c r="BE330" i="6"/>
  <c r="BE331" i="6"/>
  <c r="BE332" i="6"/>
  <c r="BE333" i="6"/>
  <c r="BE334" i="6"/>
  <c r="BE335" i="6"/>
  <c r="BE336" i="6"/>
  <c r="BE337" i="6"/>
  <c r="BE338" i="6"/>
  <c r="BE339" i="6"/>
  <c r="BE340" i="6"/>
  <c r="BE341" i="6"/>
  <c r="BE342" i="6"/>
  <c r="BE343" i="6"/>
  <c r="BE344" i="6"/>
  <c r="BE345" i="6"/>
  <c r="BE346" i="6"/>
  <c r="BE347" i="6"/>
  <c r="BE348" i="6"/>
  <c r="BE349" i="6"/>
  <c r="BE350" i="6"/>
  <c r="BE351" i="6"/>
  <c r="BE352" i="6"/>
  <c r="BE353" i="6"/>
  <c r="BE354" i="6"/>
  <c r="BE355" i="6"/>
  <c r="BE356" i="6"/>
  <c r="BE357" i="6"/>
  <c r="BE358" i="6"/>
  <c r="BE359" i="6"/>
  <c r="BE360" i="6"/>
  <c r="BE361" i="6"/>
  <c r="BE362" i="6"/>
  <c r="BE363" i="6"/>
  <c r="BE364" i="6"/>
  <c r="BE365" i="6"/>
  <c r="BE366" i="6"/>
  <c r="BE367" i="6"/>
  <c r="BE368" i="6"/>
  <c r="BE369" i="6"/>
  <c r="BE370" i="6"/>
  <c r="BE371" i="6"/>
  <c r="BE372" i="6"/>
  <c r="BE373" i="6"/>
  <c r="BE374" i="6"/>
  <c r="BE375" i="6"/>
  <c r="BE376" i="6"/>
  <c r="BE377" i="6"/>
  <c r="BE378" i="6"/>
  <c r="BE379" i="6"/>
  <c r="BE380" i="6"/>
  <c r="BE381" i="6"/>
  <c r="BE382" i="6"/>
  <c r="BE383" i="6"/>
  <c r="BE384" i="6"/>
  <c r="BE385" i="6"/>
  <c r="BE386" i="6"/>
  <c r="BE387" i="6"/>
  <c r="BE388" i="6"/>
  <c r="BE389" i="6"/>
  <c r="BE390" i="6"/>
  <c r="BE391" i="6"/>
  <c r="BE392" i="6"/>
  <c r="BE393" i="6"/>
  <c r="BE394" i="6"/>
  <c r="BE395" i="6"/>
  <c r="BE396" i="6"/>
  <c r="BE397" i="6"/>
  <c r="BE398" i="6"/>
  <c r="BE399" i="6"/>
  <c r="BE400" i="6"/>
  <c r="BE401" i="6"/>
  <c r="BE402" i="6"/>
  <c r="BE403" i="6"/>
  <c r="BE404" i="6"/>
  <c r="BE405" i="6"/>
  <c r="BE406" i="6"/>
  <c r="BE407" i="6"/>
  <c r="BE408" i="6"/>
  <c r="BE409" i="6"/>
  <c r="BE410" i="6"/>
  <c r="BE411" i="6"/>
  <c r="BE412" i="6"/>
  <c r="BE413" i="6"/>
  <c r="BE414" i="6"/>
  <c r="BE415" i="6"/>
  <c r="BE416" i="6"/>
  <c r="BE417" i="6"/>
  <c r="BE418" i="6"/>
  <c r="BE419" i="6"/>
  <c r="BE420" i="6"/>
  <c r="BE421" i="6"/>
  <c r="BE422" i="6"/>
  <c r="BE423" i="6"/>
  <c r="BE424" i="6"/>
  <c r="BE425" i="6"/>
  <c r="BE426" i="6"/>
  <c r="BE427" i="6"/>
  <c r="BE428" i="6"/>
  <c r="BE429" i="6"/>
  <c r="BE430" i="6"/>
  <c r="BE431" i="6"/>
  <c r="BE432" i="6"/>
  <c r="BE433" i="6"/>
  <c r="BE434" i="6"/>
  <c r="BE435" i="6"/>
  <c r="BE436" i="6"/>
  <c r="BE437" i="6"/>
  <c r="BE438" i="6"/>
  <c r="BE439" i="6"/>
  <c r="BE440" i="6"/>
  <c r="BE441" i="6"/>
  <c r="BE442" i="6"/>
  <c r="BE443" i="6"/>
  <c r="BE444" i="6"/>
  <c r="BE445" i="6"/>
  <c r="BE446" i="6"/>
  <c r="BE447" i="6"/>
  <c r="BE448" i="6"/>
  <c r="BE449" i="6"/>
  <c r="BE450" i="6"/>
  <c r="BE451" i="6"/>
  <c r="BE452" i="6"/>
  <c r="BE453" i="6"/>
  <c r="BE454" i="6"/>
  <c r="BE455" i="6"/>
  <c r="BE456" i="6"/>
  <c r="BE457" i="6"/>
  <c r="BE458" i="6"/>
  <c r="BE459" i="6"/>
  <c r="BE460" i="6"/>
  <c r="BE461" i="6"/>
  <c r="BE462" i="6"/>
  <c r="BE463" i="6"/>
  <c r="BE464" i="6"/>
  <c r="BE465" i="6"/>
  <c r="BE466" i="6"/>
  <c r="BE467" i="6"/>
  <c r="BE468" i="6"/>
  <c r="BE469" i="6"/>
  <c r="BE470" i="6"/>
  <c r="BE471" i="6"/>
  <c r="BE472" i="6"/>
  <c r="BE473" i="6"/>
  <c r="BE474" i="6"/>
  <c r="BE475" i="6"/>
  <c r="BE476" i="6"/>
  <c r="BE477" i="6"/>
  <c r="BE478" i="6"/>
  <c r="BE479" i="6"/>
  <c r="BE480" i="6"/>
  <c r="BE481" i="6"/>
  <c r="BE482" i="6"/>
  <c r="BE483" i="6"/>
  <c r="BE484" i="6"/>
  <c r="BE485" i="6"/>
  <c r="BE486" i="6"/>
  <c r="BE487" i="6"/>
  <c r="BE488" i="6"/>
  <c r="BE489" i="6"/>
  <c r="BE490" i="6"/>
  <c r="BE491" i="6"/>
  <c r="BE492" i="6"/>
  <c r="BE493" i="6"/>
  <c r="BE494" i="6"/>
  <c r="BE495" i="6"/>
  <c r="BE496" i="6"/>
  <c r="BE497" i="6"/>
  <c r="BE498" i="6"/>
  <c r="BE499" i="6"/>
  <c r="BE500" i="6"/>
  <c r="BE501" i="6"/>
  <c r="BE502" i="6"/>
  <c r="BE503" i="6"/>
  <c r="BE504" i="6"/>
  <c r="BE505" i="6"/>
  <c r="AX7" i="6"/>
  <c r="AX8" i="6"/>
  <c r="AX9" i="6"/>
  <c r="AX10" i="6"/>
  <c r="AX11" i="6"/>
  <c r="AX12"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X110" i="6"/>
  <c r="AX111" i="6"/>
  <c r="AX112" i="6"/>
  <c r="AX113" i="6"/>
  <c r="AX114" i="6"/>
  <c r="AX115" i="6"/>
  <c r="AX116" i="6"/>
  <c r="AX117" i="6"/>
  <c r="AX118" i="6"/>
  <c r="AX119" i="6"/>
  <c r="AX120" i="6"/>
  <c r="AX121" i="6"/>
  <c r="AX122" i="6"/>
  <c r="AX123" i="6"/>
  <c r="AX124" i="6"/>
  <c r="AX125" i="6"/>
  <c r="AX126" i="6"/>
  <c r="AX127" i="6"/>
  <c r="AX128" i="6"/>
  <c r="AX129" i="6"/>
  <c r="AX130" i="6"/>
  <c r="AX131" i="6"/>
  <c r="AX132" i="6"/>
  <c r="AX133" i="6"/>
  <c r="AX134" i="6"/>
  <c r="AX135" i="6"/>
  <c r="AX136" i="6"/>
  <c r="AX137" i="6"/>
  <c r="AX138" i="6"/>
  <c r="AX139" i="6"/>
  <c r="AX140" i="6"/>
  <c r="AX141" i="6"/>
  <c r="AX142" i="6"/>
  <c r="AX143" i="6"/>
  <c r="AX144" i="6"/>
  <c r="AX145" i="6"/>
  <c r="AX146" i="6"/>
  <c r="AX147" i="6"/>
  <c r="AX148" i="6"/>
  <c r="AX149" i="6"/>
  <c r="AX150" i="6"/>
  <c r="AX151" i="6"/>
  <c r="AX152" i="6"/>
  <c r="AX153" i="6"/>
  <c r="AX154" i="6"/>
  <c r="AX155" i="6"/>
  <c r="AX156" i="6"/>
  <c r="AX157" i="6"/>
  <c r="AX158" i="6"/>
  <c r="AX159" i="6"/>
  <c r="AX160" i="6"/>
  <c r="AX161" i="6"/>
  <c r="AX162" i="6"/>
  <c r="AX163" i="6"/>
  <c r="AX164" i="6"/>
  <c r="AX165" i="6"/>
  <c r="AX166" i="6"/>
  <c r="AX167" i="6"/>
  <c r="AX168" i="6"/>
  <c r="AX169" i="6"/>
  <c r="AX170" i="6"/>
  <c r="AX171" i="6"/>
  <c r="AX172" i="6"/>
  <c r="AX173" i="6"/>
  <c r="AX174" i="6"/>
  <c r="AX175" i="6"/>
  <c r="AX176" i="6"/>
  <c r="AX177" i="6"/>
  <c r="AX178" i="6"/>
  <c r="AX179" i="6"/>
  <c r="AX180" i="6"/>
  <c r="AX181" i="6"/>
  <c r="AX182" i="6"/>
  <c r="AX183" i="6"/>
  <c r="AX184" i="6"/>
  <c r="AX185" i="6"/>
  <c r="AX186" i="6"/>
  <c r="AX187" i="6"/>
  <c r="AX188" i="6"/>
  <c r="AX189" i="6"/>
  <c r="AX190" i="6"/>
  <c r="AX191" i="6"/>
  <c r="AX192" i="6"/>
  <c r="AX193" i="6"/>
  <c r="AX194" i="6"/>
  <c r="AX195" i="6"/>
  <c r="AX196" i="6"/>
  <c r="AX197" i="6"/>
  <c r="AX198" i="6"/>
  <c r="AX199" i="6"/>
  <c r="AX200" i="6"/>
  <c r="AX201" i="6"/>
  <c r="AX202" i="6"/>
  <c r="AX203" i="6"/>
  <c r="AX204" i="6"/>
  <c r="AX205" i="6"/>
  <c r="AX206" i="6"/>
  <c r="AX207" i="6"/>
  <c r="AX208" i="6"/>
  <c r="AX209" i="6"/>
  <c r="AX210" i="6"/>
  <c r="AX211" i="6"/>
  <c r="AX212" i="6"/>
  <c r="AX213" i="6"/>
  <c r="AX214" i="6"/>
  <c r="AX215" i="6"/>
  <c r="AX216" i="6"/>
  <c r="AX217" i="6"/>
  <c r="AX218" i="6"/>
  <c r="AX219" i="6"/>
  <c r="AX220" i="6"/>
  <c r="AX221" i="6"/>
  <c r="AX222" i="6"/>
  <c r="AX223" i="6"/>
  <c r="AX224" i="6"/>
  <c r="AX225" i="6"/>
  <c r="AX226" i="6"/>
  <c r="AX227" i="6"/>
  <c r="AX228" i="6"/>
  <c r="AX229" i="6"/>
  <c r="AX230" i="6"/>
  <c r="AX231" i="6"/>
  <c r="AX232" i="6"/>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BZ10" i="6"/>
  <c r="BZ6" i="6"/>
  <c r="BZ7" i="6"/>
  <c r="BZ8" i="6"/>
  <c r="BZ9" i="6"/>
  <c r="BZ11" i="6"/>
  <c r="BZ12" i="6"/>
  <c r="AX6" i="6"/>
  <c r="AM6" i="6"/>
  <c r="AN6" i="6"/>
  <c r="AQ6" i="6"/>
  <c r="AM7" i="6"/>
  <c r="AN7" i="6"/>
  <c r="AQ7" i="6"/>
  <c r="AM8" i="6"/>
  <c r="AN8" i="6"/>
  <c r="AQ8" i="6"/>
  <c r="AM9" i="6"/>
  <c r="AN9" i="6"/>
  <c r="AQ9" i="6"/>
  <c r="AM10" i="6"/>
  <c r="AN10" i="6"/>
  <c r="AQ10" i="6"/>
  <c r="AM11" i="6"/>
  <c r="AN11" i="6"/>
  <c r="AQ11" i="6"/>
  <c r="AM12" i="6"/>
  <c r="AN12" i="6"/>
  <c r="AQ12" i="6"/>
  <c r="AM14" i="6"/>
  <c r="AN14" i="6"/>
  <c r="AQ14" i="6"/>
  <c r="AM15" i="6"/>
  <c r="AN15" i="6"/>
  <c r="AQ15" i="6"/>
  <c r="AM16" i="6"/>
  <c r="AN16" i="6"/>
  <c r="AQ16" i="6"/>
  <c r="AM17" i="6"/>
  <c r="AN17" i="6"/>
  <c r="AQ17" i="6"/>
  <c r="AM18" i="6"/>
  <c r="AN18" i="6"/>
  <c r="AQ18" i="6"/>
  <c r="AJ16" i="6"/>
  <c r="AF16" i="6"/>
  <c r="AG16" i="6"/>
  <c r="AJ15" i="6"/>
  <c r="AF15" i="6"/>
  <c r="AG15" i="6"/>
  <c r="AJ14" i="6"/>
  <c r="AF14" i="6"/>
  <c r="AG14" i="6"/>
  <c r="AJ12" i="6"/>
  <c r="AF12" i="6"/>
  <c r="AG12" i="6"/>
  <c r="AJ11" i="6"/>
  <c r="AF11" i="6"/>
  <c r="AG11" i="6"/>
  <c r="AJ10" i="6"/>
  <c r="AF10" i="6"/>
  <c r="AG10" i="6"/>
  <c r="AJ9" i="6"/>
  <c r="AF9" i="6"/>
  <c r="AG9" i="6"/>
  <c r="AJ8" i="6"/>
  <c r="AF8" i="6"/>
  <c r="AG8" i="6"/>
  <c r="AF7" i="6"/>
  <c r="AG7" i="6"/>
  <c r="AF6" i="6"/>
  <c r="AG6" i="6"/>
  <c r="AC23" i="6"/>
  <c r="Y23" i="6"/>
  <c r="Z23" i="6"/>
  <c r="AC22" i="6"/>
  <c r="Y22" i="6"/>
  <c r="Z22" i="6"/>
  <c r="AC21" i="6"/>
  <c r="Y21" i="6"/>
  <c r="Z21" i="6"/>
  <c r="AC20" i="6"/>
  <c r="Y20" i="6"/>
  <c r="Z20" i="6"/>
  <c r="AC19" i="6"/>
  <c r="Y19" i="6"/>
  <c r="Z19" i="6"/>
  <c r="AC18" i="6"/>
  <c r="Y18" i="6"/>
  <c r="Z18" i="6"/>
  <c r="AC17" i="6"/>
  <c r="Y17" i="6"/>
  <c r="Z17" i="6"/>
  <c r="AC16" i="6"/>
  <c r="Y16" i="6"/>
  <c r="Z16" i="6"/>
  <c r="AC15" i="6"/>
  <c r="Y15" i="6"/>
  <c r="Z15" i="6"/>
  <c r="AC14" i="6"/>
  <c r="Y14" i="6"/>
  <c r="Z14" i="6"/>
  <c r="AC12" i="6"/>
  <c r="Y12" i="6"/>
  <c r="Z12" i="6"/>
  <c r="AC11" i="6"/>
  <c r="Y11" i="6"/>
  <c r="Z11" i="6"/>
  <c r="AC10" i="6"/>
  <c r="Y10" i="6"/>
  <c r="Z10" i="6"/>
  <c r="AC9" i="6"/>
  <c r="Y9" i="6"/>
  <c r="Z9" i="6"/>
  <c r="AC8" i="6"/>
  <c r="Y8" i="6"/>
  <c r="Z8" i="6"/>
  <c r="AC7" i="6"/>
  <c r="Y7" i="6"/>
  <c r="Z7" i="6"/>
  <c r="AC6" i="6"/>
  <c r="Y6" i="6"/>
  <c r="Z6" i="6"/>
  <c r="AT6" i="6"/>
  <c r="AU6" i="6"/>
  <c r="AT7" i="6"/>
  <c r="AU7" i="6"/>
  <c r="AT8" i="6"/>
  <c r="AU8" i="6"/>
  <c r="AT9" i="6"/>
  <c r="AU9" i="6"/>
  <c r="AT10" i="6"/>
  <c r="AU10" i="6"/>
  <c r="AT11" i="6"/>
  <c r="AU11" i="6"/>
  <c r="AT12" i="6"/>
  <c r="AU12" i="6"/>
  <c r="AT14" i="6"/>
  <c r="AU14" i="6"/>
  <c r="AJ505" i="6"/>
  <c r="AJ504" i="6"/>
  <c r="AJ503" i="6"/>
  <c r="AJ502" i="6"/>
  <c r="AJ501" i="6"/>
  <c r="AJ500" i="6"/>
  <c r="AJ499" i="6"/>
  <c r="AJ498" i="6"/>
  <c r="AJ497" i="6"/>
  <c r="AJ496" i="6"/>
  <c r="AJ495" i="6"/>
  <c r="AJ494" i="6"/>
  <c r="AJ493" i="6"/>
  <c r="AJ492" i="6"/>
  <c r="AJ491" i="6"/>
  <c r="AJ490" i="6"/>
  <c r="AJ489" i="6"/>
  <c r="AJ488" i="6"/>
  <c r="AJ487" i="6"/>
  <c r="AJ486" i="6"/>
  <c r="AJ485" i="6"/>
  <c r="AJ484" i="6"/>
  <c r="AJ483" i="6"/>
  <c r="AJ482" i="6"/>
  <c r="AJ481" i="6"/>
  <c r="AJ480" i="6"/>
  <c r="AJ479" i="6"/>
  <c r="AJ478" i="6"/>
  <c r="AJ477" i="6"/>
  <c r="AJ476" i="6"/>
  <c r="AJ475" i="6"/>
  <c r="AJ474" i="6"/>
  <c r="AJ473" i="6"/>
  <c r="AJ472" i="6"/>
  <c r="AJ471" i="6"/>
  <c r="AJ470" i="6"/>
  <c r="AJ469" i="6"/>
  <c r="AJ468" i="6"/>
  <c r="AJ467" i="6"/>
  <c r="AJ466" i="6"/>
  <c r="AJ465" i="6"/>
  <c r="AJ464" i="6"/>
  <c r="AJ463" i="6"/>
  <c r="AJ462" i="6"/>
  <c r="AJ461" i="6"/>
  <c r="AJ460" i="6"/>
  <c r="AJ459" i="6"/>
  <c r="AJ458" i="6"/>
  <c r="AJ457" i="6"/>
  <c r="AJ456" i="6"/>
  <c r="AJ455" i="6"/>
  <c r="AJ454" i="6"/>
  <c r="AJ453" i="6"/>
  <c r="AJ452" i="6"/>
  <c r="AJ451" i="6"/>
  <c r="AJ450" i="6"/>
  <c r="AJ449" i="6"/>
  <c r="AJ448" i="6"/>
  <c r="AJ447" i="6"/>
  <c r="AJ446" i="6"/>
  <c r="AJ445" i="6"/>
  <c r="AJ444" i="6"/>
  <c r="AJ443" i="6"/>
  <c r="AJ442" i="6"/>
  <c r="AJ441" i="6"/>
  <c r="AJ440" i="6"/>
  <c r="AJ439" i="6"/>
  <c r="AJ438" i="6"/>
  <c r="AJ437" i="6"/>
  <c r="AJ436" i="6"/>
  <c r="AJ435" i="6"/>
  <c r="AJ434" i="6"/>
  <c r="AJ433" i="6"/>
  <c r="AJ432" i="6"/>
  <c r="AJ431" i="6"/>
  <c r="AJ430" i="6"/>
  <c r="AJ429" i="6"/>
  <c r="AJ428" i="6"/>
  <c r="AJ427" i="6"/>
  <c r="AJ426" i="6"/>
  <c r="AJ425" i="6"/>
  <c r="AJ424" i="6"/>
  <c r="AJ423" i="6"/>
  <c r="AJ422" i="6"/>
  <c r="AJ421" i="6"/>
  <c r="AJ420" i="6"/>
  <c r="AJ419" i="6"/>
  <c r="AJ418" i="6"/>
  <c r="AJ417" i="6"/>
  <c r="AJ416" i="6"/>
  <c r="AJ415" i="6"/>
  <c r="AJ414" i="6"/>
  <c r="AJ413" i="6"/>
  <c r="AJ412" i="6"/>
  <c r="AJ411" i="6"/>
  <c r="AJ410" i="6"/>
  <c r="AJ409" i="6"/>
  <c r="AJ408" i="6"/>
  <c r="AJ407" i="6"/>
  <c r="AJ406" i="6"/>
  <c r="AJ405" i="6"/>
  <c r="AJ404" i="6"/>
  <c r="AJ403" i="6"/>
  <c r="AJ402" i="6"/>
  <c r="AJ401" i="6"/>
  <c r="AJ400" i="6"/>
  <c r="AJ399" i="6"/>
  <c r="AJ398" i="6"/>
  <c r="AJ397" i="6"/>
  <c r="AJ396" i="6"/>
  <c r="AJ395" i="6"/>
  <c r="AJ394" i="6"/>
  <c r="AJ393" i="6"/>
  <c r="AJ392" i="6"/>
  <c r="AJ391" i="6"/>
  <c r="AJ390" i="6"/>
  <c r="AJ389" i="6"/>
  <c r="AJ388" i="6"/>
  <c r="AJ387" i="6"/>
  <c r="AJ386" i="6"/>
  <c r="AJ385" i="6"/>
  <c r="AJ384" i="6"/>
  <c r="AJ383" i="6"/>
  <c r="AJ382" i="6"/>
  <c r="AJ381" i="6"/>
  <c r="AJ380" i="6"/>
  <c r="AJ379" i="6"/>
  <c r="AJ378" i="6"/>
  <c r="AJ377" i="6"/>
  <c r="AJ376" i="6"/>
  <c r="AJ375" i="6"/>
  <c r="AJ374" i="6"/>
  <c r="AJ373" i="6"/>
  <c r="AJ372" i="6"/>
  <c r="AJ371" i="6"/>
  <c r="AJ370" i="6"/>
  <c r="AJ369" i="6"/>
  <c r="AJ368" i="6"/>
  <c r="AJ367" i="6"/>
  <c r="AJ366" i="6"/>
  <c r="AJ365" i="6"/>
  <c r="AJ364" i="6"/>
  <c r="AJ363" i="6"/>
  <c r="AJ362" i="6"/>
  <c r="AJ361" i="6"/>
  <c r="AJ360" i="6"/>
  <c r="AJ359" i="6"/>
  <c r="AJ358" i="6"/>
  <c r="AJ357" i="6"/>
  <c r="AJ356" i="6"/>
  <c r="AJ355" i="6"/>
  <c r="AJ354" i="6"/>
  <c r="AJ353" i="6"/>
  <c r="AJ352" i="6"/>
  <c r="AJ351" i="6"/>
  <c r="AJ350" i="6"/>
  <c r="AJ349" i="6"/>
  <c r="AJ348" i="6"/>
  <c r="AJ347" i="6"/>
  <c r="AJ346" i="6"/>
  <c r="AJ345" i="6"/>
  <c r="AJ344" i="6"/>
  <c r="AJ343" i="6"/>
  <c r="AJ342" i="6"/>
  <c r="AJ341" i="6"/>
  <c r="AJ340" i="6"/>
  <c r="AJ339" i="6"/>
  <c r="AJ338" i="6"/>
  <c r="AJ337" i="6"/>
  <c r="AJ336" i="6"/>
  <c r="AJ335" i="6"/>
  <c r="AJ334" i="6"/>
  <c r="AJ333" i="6"/>
  <c r="AJ332" i="6"/>
  <c r="AJ331" i="6"/>
  <c r="AJ330" i="6"/>
  <c r="AJ329" i="6"/>
  <c r="AJ328" i="6"/>
  <c r="AJ327" i="6"/>
  <c r="AJ326" i="6"/>
  <c r="AJ325" i="6"/>
  <c r="AJ324" i="6"/>
  <c r="AJ323" i="6"/>
  <c r="AJ322" i="6"/>
  <c r="AJ321" i="6"/>
  <c r="AJ320" i="6"/>
  <c r="AJ319" i="6"/>
  <c r="AJ318" i="6"/>
  <c r="AJ317" i="6"/>
  <c r="AJ316" i="6"/>
  <c r="AJ315" i="6"/>
  <c r="AJ314" i="6"/>
  <c r="AJ313" i="6"/>
  <c r="AJ312" i="6"/>
  <c r="AJ311" i="6"/>
  <c r="AJ310" i="6"/>
  <c r="AJ309" i="6"/>
  <c r="AJ308" i="6"/>
  <c r="AJ307" i="6"/>
  <c r="AJ306" i="6"/>
  <c r="AJ305" i="6"/>
  <c r="AJ304" i="6"/>
  <c r="AJ303" i="6"/>
  <c r="AJ302" i="6"/>
  <c r="AJ301" i="6"/>
  <c r="AJ300" i="6"/>
  <c r="AJ299" i="6"/>
  <c r="AJ298" i="6"/>
  <c r="AJ297" i="6"/>
  <c r="AJ296" i="6"/>
  <c r="AJ295" i="6"/>
  <c r="AJ294" i="6"/>
  <c r="AJ293" i="6"/>
  <c r="AJ292" i="6"/>
  <c r="AJ291" i="6"/>
  <c r="AJ290" i="6"/>
  <c r="AJ289" i="6"/>
  <c r="AJ288" i="6"/>
  <c r="AJ287" i="6"/>
  <c r="AJ286" i="6"/>
  <c r="AJ285" i="6"/>
  <c r="AJ284" i="6"/>
  <c r="AJ283" i="6"/>
  <c r="AJ282" i="6"/>
  <c r="AJ281" i="6"/>
  <c r="AJ280" i="6"/>
  <c r="AJ279" i="6"/>
  <c r="AJ278" i="6"/>
  <c r="AJ277" i="6"/>
  <c r="AJ276" i="6"/>
  <c r="AJ275" i="6"/>
  <c r="AJ274" i="6"/>
  <c r="AJ273" i="6"/>
  <c r="AJ272" i="6"/>
  <c r="AJ271" i="6"/>
  <c r="AJ270" i="6"/>
  <c r="AJ269" i="6"/>
  <c r="AJ268" i="6"/>
  <c r="AJ267" i="6"/>
  <c r="AJ266" i="6"/>
  <c r="AJ265" i="6"/>
  <c r="AJ264" i="6"/>
  <c r="AJ263" i="6"/>
  <c r="AJ262" i="6"/>
  <c r="AJ261" i="6"/>
  <c r="AJ260" i="6"/>
  <c r="AJ259" i="6"/>
  <c r="AJ258" i="6"/>
  <c r="AJ257" i="6"/>
  <c r="AJ256" i="6"/>
  <c r="AJ255" i="6"/>
  <c r="AJ254" i="6"/>
  <c r="AJ253" i="6"/>
  <c r="AJ252" i="6"/>
  <c r="AJ251" i="6"/>
  <c r="AJ250" i="6"/>
  <c r="AJ249" i="6"/>
  <c r="AJ248" i="6"/>
  <c r="AJ247" i="6"/>
  <c r="AJ246" i="6"/>
  <c r="AJ245" i="6"/>
  <c r="AJ244" i="6"/>
  <c r="AJ243" i="6"/>
  <c r="AJ242" i="6"/>
  <c r="AJ241" i="6"/>
  <c r="AJ240" i="6"/>
  <c r="AJ239" i="6"/>
  <c r="AJ238" i="6"/>
  <c r="AJ237" i="6"/>
  <c r="AJ236" i="6"/>
  <c r="AJ235" i="6"/>
  <c r="AJ234" i="6"/>
  <c r="AJ233" i="6"/>
  <c r="AJ232" i="6"/>
  <c r="AJ231" i="6"/>
  <c r="AJ230" i="6"/>
  <c r="AJ229" i="6"/>
  <c r="AJ228" i="6"/>
  <c r="AJ227" i="6"/>
  <c r="AJ226" i="6"/>
  <c r="AJ225" i="6"/>
  <c r="AJ224" i="6"/>
  <c r="AJ223" i="6"/>
  <c r="AJ222" i="6"/>
  <c r="AJ221" i="6"/>
  <c r="AJ220" i="6"/>
  <c r="AJ219" i="6"/>
  <c r="AJ218" i="6"/>
  <c r="AJ217" i="6"/>
  <c r="AJ216" i="6"/>
  <c r="AJ215" i="6"/>
  <c r="AJ214" i="6"/>
  <c r="AJ213" i="6"/>
  <c r="AJ212" i="6"/>
  <c r="AJ211" i="6"/>
  <c r="AJ210" i="6"/>
  <c r="AJ209" i="6"/>
  <c r="AJ208" i="6"/>
  <c r="AJ207" i="6"/>
  <c r="AJ206" i="6"/>
  <c r="AJ205" i="6"/>
  <c r="AJ204" i="6"/>
  <c r="AJ203" i="6"/>
  <c r="AJ202" i="6"/>
  <c r="AJ201" i="6"/>
  <c r="AJ200" i="6"/>
  <c r="AJ199" i="6"/>
  <c r="AJ198" i="6"/>
  <c r="AJ197" i="6"/>
  <c r="AJ196" i="6"/>
  <c r="AJ195" i="6"/>
  <c r="AJ194" i="6"/>
  <c r="AJ193" i="6"/>
  <c r="AJ192" i="6"/>
  <c r="AJ191" i="6"/>
  <c r="AJ190" i="6"/>
  <c r="AJ189" i="6"/>
  <c r="AJ188" i="6"/>
  <c r="AJ187" i="6"/>
  <c r="AJ186" i="6"/>
  <c r="AJ185" i="6"/>
  <c r="AJ184" i="6"/>
  <c r="AJ183" i="6"/>
  <c r="AJ182" i="6"/>
  <c r="AJ181" i="6"/>
  <c r="AJ180" i="6"/>
  <c r="AJ179" i="6"/>
  <c r="AJ178" i="6"/>
  <c r="AJ177" i="6"/>
  <c r="AJ176" i="6"/>
  <c r="AJ175" i="6"/>
  <c r="AJ174" i="6"/>
  <c r="AJ173" i="6"/>
  <c r="AJ172" i="6"/>
  <c r="AJ171" i="6"/>
  <c r="AJ170" i="6"/>
  <c r="AJ169" i="6"/>
  <c r="AJ168" i="6"/>
  <c r="AJ167" i="6"/>
  <c r="AJ166" i="6"/>
  <c r="AJ165" i="6"/>
  <c r="AJ164" i="6"/>
  <c r="AJ163" i="6"/>
  <c r="AJ162" i="6"/>
  <c r="AJ161" i="6"/>
  <c r="AJ160" i="6"/>
  <c r="AJ159" i="6"/>
  <c r="AJ158" i="6"/>
  <c r="AJ157" i="6"/>
  <c r="AJ156" i="6"/>
  <c r="AJ155" i="6"/>
  <c r="AJ154" i="6"/>
  <c r="AJ153" i="6"/>
  <c r="AJ152" i="6"/>
  <c r="AJ151" i="6"/>
  <c r="AJ150" i="6"/>
  <c r="AJ149" i="6"/>
  <c r="AJ148" i="6"/>
  <c r="AJ147" i="6"/>
  <c r="AJ146" i="6"/>
  <c r="AJ145" i="6"/>
  <c r="AJ144" i="6"/>
  <c r="AJ143" i="6"/>
  <c r="AJ142" i="6"/>
  <c r="AJ141" i="6"/>
  <c r="AJ140" i="6"/>
  <c r="AJ139" i="6"/>
  <c r="AJ138" i="6"/>
  <c r="AJ137" i="6"/>
  <c r="AJ136" i="6"/>
  <c r="AJ135" i="6"/>
  <c r="AJ134" i="6"/>
  <c r="AJ133" i="6"/>
  <c r="AJ132" i="6"/>
  <c r="AJ131" i="6"/>
  <c r="AJ130" i="6"/>
  <c r="AJ129" i="6"/>
  <c r="AJ128" i="6"/>
  <c r="AJ127" i="6"/>
  <c r="AJ126" i="6"/>
  <c r="AJ125" i="6"/>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4" i="6"/>
  <c r="AJ93" i="6"/>
  <c r="AJ92" i="6"/>
  <c r="AJ91" i="6"/>
  <c r="AJ90" i="6"/>
  <c r="AJ89" i="6"/>
  <c r="AJ88" i="6"/>
  <c r="AJ87" i="6"/>
  <c r="AJ86" i="6"/>
  <c r="AJ85" i="6"/>
  <c r="AJ84" i="6"/>
  <c r="AJ83" i="6"/>
  <c r="AJ82" i="6"/>
  <c r="AJ81" i="6"/>
  <c r="AJ80" i="6"/>
  <c r="AJ79" i="6"/>
  <c r="AJ78" i="6"/>
  <c r="AJ77"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BA14" i="6"/>
  <c r="BB14" i="6"/>
  <c r="P14" i="6"/>
  <c r="BA12" i="6"/>
  <c r="BB12" i="6"/>
  <c r="P12" i="6"/>
  <c r="BA11" i="6"/>
  <c r="BB11" i="6"/>
  <c r="P11" i="6"/>
  <c r="BA10" i="6"/>
  <c r="BB10" i="6"/>
  <c r="P10" i="6"/>
  <c r="BA9" i="6"/>
  <c r="BB9" i="6"/>
  <c r="P9" i="6"/>
  <c r="BA8" i="6"/>
  <c r="BB8" i="6"/>
  <c r="P8" i="6"/>
  <c r="BA7" i="6"/>
  <c r="BB7" i="6"/>
  <c r="P7" i="6"/>
  <c r="BA6" i="6"/>
  <c r="BB6" i="6"/>
  <c r="P6" i="6"/>
  <c r="HT6" i="6"/>
  <c r="HU6" i="6"/>
  <c r="HX6" i="6"/>
  <c r="HQ6" i="6"/>
  <c r="HM6" i="6"/>
  <c r="HN6" i="6"/>
  <c r="HJ6" i="6"/>
  <c r="HF6" i="6"/>
  <c r="HG6" i="6"/>
  <c r="HC6" i="6"/>
  <c r="GY6" i="6"/>
  <c r="GZ6" i="6"/>
  <c r="GV6" i="6"/>
  <c r="GR6" i="6"/>
  <c r="GS6" i="6"/>
  <c r="GO6" i="6"/>
  <c r="GK6" i="6"/>
  <c r="GL6" i="6"/>
  <c r="GH6" i="6"/>
  <c r="GD6" i="6"/>
  <c r="GE6" i="6"/>
  <c r="GA6" i="6"/>
  <c r="FW6" i="6"/>
  <c r="FX6" i="6"/>
  <c r="FT6" i="6"/>
  <c r="FP6" i="6"/>
  <c r="FQ6" i="6"/>
  <c r="FM6" i="6"/>
  <c r="FI6" i="6"/>
  <c r="FJ6" i="6"/>
  <c r="FF6" i="6"/>
  <c r="FB6" i="6"/>
  <c r="FC6" i="6"/>
  <c r="EY6" i="6"/>
  <c r="EU6" i="6"/>
  <c r="EV6" i="6"/>
  <c r="ER6" i="6"/>
  <c r="EN6" i="6"/>
  <c r="EO6" i="6"/>
  <c r="EK6" i="6"/>
  <c r="EG6" i="6"/>
  <c r="EH6" i="6"/>
  <c r="ED6" i="6"/>
  <c r="DZ6" i="6"/>
  <c r="EA6" i="6"/>
  <c r="DW6" i="6"/>
  <c r="DS6" i="6"/>
  <c r="DT6" i="6"/>
  <c r="DP6" i="6"/>
  <c r="DL6" i="6"/>
  <c r="DM6" i="6"/>
  <c r="DI6" i="6"/>
  <c r="DE6" i="6"/>
  <c r="DB6" i="6"/>
  <c r="CX6" i="6"/>
  <c r="CY6" i="6"/>
  <c r="CU6" i="6"/>
  <c r="CQ6" i="6"/>
  <c r="CR6" i="6"/>
  <c r="CN6" i="6"/>
  <c r="CJ6" i="6"/>
  <c r="CK6" i="6"/>
  <c r="CG6" i="6"/>
  <c r="CC6" i="6"/>
  <c r="CD6" i="6"/>
  <c r="BV6" i="6"/>
  <c r="BW6" i="6"/>
  <c r="BS6" i="6"/>
  <c r="BO6" i="6"/>
  <c r="BP6" i="6"/>
  <c r="BL6" i="6"/>
  <c r="BH6" i="6"/>
  <c r="BI6" i="6"/>
  <c r="M53" i="1"/>
  <c r="HT7" i="6"/>
  <c r="HU7" i="6"/>
  <c r="HT8" i="6"/>
  <c r="HU8" i="6"/>
  <c r="HT9" i="6"/>
  <c r="HU9" i="6"/>
  <c r="HT10" i="6"/>
  <c r="HU10" i="6"/>
  <c r="HT11" i="6"/>
  <c r="HU11" i="6"/>
  <c r="HT12" i="6"/>
  <c r="HU12" i="6"/>
  <c r="HT13" i="6"/>
  <c r="HU13" i="6"/>
  <c r="HT14" i="6"/>
  <c r="HU14" i="6"/>
  <c r="HT15" i="6"/>
  <c r="HU15" i="6"/>
  <c r="HT16" i="6"/>
  <c r="HU16" i="6"/>
  <c r="HT17" i="6"/>
  <c r="HU17" i="6"/>
  <c r="HT18" i="6"/>
  <c r="HU18" i="6"/>
  <c r="HT19" i="6"/>
  <c r="HU19" i="6"/>
  <c r="HT20" i="6"/>
  <c r="HU20" i="6"/>
  <c r="HT21" i="6"/>
  <c r="HU21" i="6"/>
  <c r="HT22" i="6"/>
  <c r="HU22" i="6"/>
  <c r="HT23" i="6"/>
  <c r="HU23" i="6"/>
  <c r="HT24" i="6"/>
  <c r="HU24" i="6"/>
  <c r="HT25" i="6"/>
  <c r="HU25" i="6"/>
  <c r="HT26" i="6"/>
  <c r="HU26" i="6"/>
  <c r="HT27" i="6"/>
  <c r="HU27" i="6"/>
  <c r="HT28" i="6"/>
  <c r="HU28" i="6"/>
  <c r="HT29" i="6"/>
  <c r="HU29" i="6"/>
  <c r="HT30" i="6"/>
  <c r="HU30" i="6"/>
  <c r="HT31" i="6"/>
  <c r="HU31" i="6"/>
  <c r="HT32" i="6"/>
  <c r="HU32" i="6"/>
  <c r="HT33" i="6"/>
  <c r="HU33" i="6"/>
  <c r="HT34" i="6"/>
  <c r="HU34" i="6"/>
  <c r="HT35" i="6"/>
  <c r="HU35" i="6"/>
  <c r="HT36" i="6"/>
  <c r="HU36" i="6"/>
  <c r="HT37" i="6"/>
  <c r="HU37" i="6"/>
  <c r="HT38" i="6"/>
  <c r="HU38" i="6"/>
  <c r="HT39" i="6"/>
  <c r="HU39" i="6"/>
  <c r="HT40" i="6"/>
  <c r="HU40" i="6"/>
  <c r="HT41" i="6"/>
  <c r="HU41" i="6"/>
  <c r="HT42" i="6"/>
  <c r="HU42" i="6"/>
  <c r="HT43" i="6"/>
  <c r="HU43" i="6"/>
  <c r="HT44" i="6"/>
  <c r="HU44" i="6"/>
  <c r="HT45" i="6"/>
  <c r="HU45" i="6"/>
  <c r="HT46" i="6"/>
  <c r="HU46" i="6"/>
  <c r="HT47" i="6"/>
  <c r="HU47" i="6"/>
  <c r="HT48" i="6"/>
  <c r="HU48" i="6"/>
  <c r="HT49" i="6"/>
  <c r="HU49" i="6"/>
  <c r="HT50" i="6"/>
  <c r="HU50" i="6"/>
  <c r="HT51" i="6"/>
  <c r="HU51" i="6"/>
  <c r="HT52" i="6"/>
  <c r="HU52" i="6"/>
  <c r="HT53" i="6"/>
  <c r="HU53" i="6"/>
  <c r="HT54" i="6"/>
  <c r="HU54" i="6"/>
  <c r="HT55" i="6"/>
  <c r="HU55" i="6"/>
  <c r="HT56" i="6"/>
  <c r="HU56" i="6"/>
  <c r="HT57" i="6"/>
  <c r="HU57" i="6"/>
  <c r="HT58" i="6"/>
  <c r="HU58" i="6"/>
  <c r="HT59" i="6"/>
  <c r="HU59" i="6"/>
  <c r="HT60" i="6"/>
  <c r="HU60" i="6"/>
  <c r="HT61" i="6"/>
  <c r="HU61" i="6"/>
  <c r="HT62" i="6"/>
  <c r="HU62" i="6"/>
  <c r="HT63" i="6"/>
  <c r="HU63" i="6"/>
  <c r="HT64" i="6"/>
  <c r="HU64" i="6"/>
  <c r="HT65" i="6"/>
  <c r="HU65" i="6"/>
  <c r="HT66" i="6"/>
  <c r="HU66" i="6"/>
  <c r="HT67" i="6"/>
  <c r="HU67" i="6"/>
  <c r="HT68" i="6"/>
  <c r="HU68" i="6"/>
  <c r="HT69" i="6"/>
  <c r="HU69" i="6"/>
  <c r="HT70" i="6"/>
  <c r="HU70" i="6"/>
  <c r="HT71" i="6"/>
  <c r="HU71" i="6"/>
  <c r="HT72" i="6"/>
  <c r="HU72" i="6"/>
  <c r="HT73" i="6"/>
  <c r="HU73" i="6"/>
  <c r="HT74" i="6"/>
  <c r="HU74" i="6"/>
  <c r="HT75" i="6"/>
  <c r="HU75" i="6"/>
  <c r="HT76" i="6"/>
  <c r="HU76" i="6"/>
  <c r="HT77" i="6"/>
  <c r="HU77" i="6"/>
  <c r="HT78" i="6"/>
  <c r="HU78" i="6"/>
  <c r="HT79" i="6"/>
  <c r="HU79" i="6"/>
  <c r="HT80" i="6"/>
  <c r="HU80" i="6"/>
  <c r="HT81" i="6"/>
  <c r="HU81" i="6"/>
  <c r="HT82" i="6"/>
  <c r="HU82" i="6"/>
  <c r="HT83" i="6"/>
  <c r="HU83" i="6"/>
  <c r="HT84" i="6"/>
  <c r="HU84" i="6"/>
  <c r="HT85" i="6"/>
  <c r="HU85" i="6"/>
  <c r="HT86" i="6"/>
  <c r="HU86" i="6"/>
  <c r="HT87" i="6"/>
  <c r="HU87" i="6"/>
  <c r="HT88" i="6"/>
  <c r="HU88" i="6"/>
  <c r="HT89" i="6"/>
  <c r="HU89" i="6"/>
  <c r="HT90" i="6"/>
  <c r="HU90" i="6"/>
  <c r="HT91" i="6"/>
  <c r="HU91" i="6"/>
  <c r="HT92" i="6"/>
  <c r="HU92" i="6"/>
  <c r="HT93" i="6"/>
  <c r="HU93" i="6"/>
  <c r="HT94" i="6"/>
  <c r="HU94" i="6"/>
  <c r="HT95" i="6"/>
  <c r="HU95" i="6"/>
  <c r="HT96" i="6"/>
  <c r="HU96" i="6"/>
  <c r="HT97" i="6"/>
  <c r="HU97" i="6"/>
  <c r="HT98" i="6"/>
  <c r="HU98" i="6"/>
  <c r="HT99" i="6"/>
  <c r="HU99" i="6"/>
  <c r="HT100" i="6"/>
  <c r="HU100" i="6"/>
  <c r="HT101" i="6"/>
  <c r="HU101" i="6"/>
  <c r="HT102" i="6"/>
  <c r="HU102" i="6"/>
  <c r="HT103" i="6"/>
  <c r="HU103" i="6"/>
  <c r="HT104" i="6"/>
  <c r="HU104" i="6"/>
  <c r="HT105" i="6"/>
  <c r="HU105" i="6"/>
  <c r="HT106" i="6"/>
  <c r="HU106" i="6"/>
  <c r="HT107" i="6"/>
  <c r="HU107" i="6"/>
  <c r="HT108" i="6"/>
  <c r="HU108" i="6"/>
  <c r="HT109" i="6"/>
  <c r="HU109" i="6"/>
  <c r="HT110" i="6"/>
  <c r="HU110" i="6"/>
  <c r="HT111" i="6"/>
  <c r="HU111" i="6"/>
  <c r="HT112" i="6"/>
  <c r="HU112" i="6"/>
  <c r="HT113" i="6"/>
  <c r="HU113" i="6"/>
  <c r="HT114" i="6"/>
  <c r="HU114" i="6"/>
  <c r="HT115" i="6"/>
  <c r="HU115" i="6"/>
  <c r="HT116" i="6"/>
  <c r="HU116" i="6"/>
  <c r="HT117" i="6"/>
  <c r="HU117" i="6"/>
  <c r="HT118" i="6"/>
  <c r="HU118" i="6"/>
  <c r="HT119" i="6"/>
  <c r="HU119" i="6"/>
  <c r="HT120" i="6"/>
  <c r="HU120" i="6"/>
  <c r="HT121" i="6"/>
  <c r="HU121" i="6"/>
  <c r="HT122" i="6"/>
  <c r="HU122" i="6"/>
  <c r="HT123" i="6"/>
  <c r="HU123" i="6"/>
  <c r="HT124" i="6"/>
  <c r="HU124" i="6"/>
  <c r="HT125" i="6"/>
  <c r="HU125" i="6"/>
  <c r="HT126" i="6"/>
  <c r="HU126" i="6"/>
  <c r="HT127" i="6"/>
  <c r="HU127" i="6"/>
  <c r="HT128" i="6"/>
  <c r="HU128" i="6"/>
  <c r="HT129" i="6"/>
  <c r="HU129" i="6"/>
  <c r="HT130" i="6"/>
  <c r="HU130" i="6"/>
  <c r="HT131" i="6"/>
  <c r="HU131" i="6"/>
  <c r="HT132" i="6"/>
  <c r="HU132" i="6"/>
  <c r="HT133" i="6"/>
  <c r="HU133" i="6"/>
  <c r="HT134" i="6"/>
  <c r="HU134" i="6"/>
  <c r="HT135" i="6"/>
  <c r="HU135" i="6"/>
  <c r="HT136" i="6"/>
  <c r="HU136" i="6"/>
  <c r="HT137" i="6"/>
  <c r="HU137" i="6"/>
  <c r="HT138" i="6"/>
  <c r="HU138" i="6"/>
  <c r="HT139" i="6"/>
  <c r="HU139" i="6"/>
  <c r="HT140" i="6"/>
  <c r="HU140" i="6"/>
  <c r="HT141" i="6"/>
  <c r="HU141" i="6"/>
  <c r="HT142" i="6"/>
  <c r="HU142" i="6"/>
  <c r="HT143" i="6"/>
  <c r="HU143" i="6"/>
  <c r="HT144" i="6"/>
  <c r="HU144" i="6"/>
  <c r="HT145" i="6"/>
  <c r="HU145" i="6"/>
  <c r="HT146" i="6"/>
  <c r="HU146" i="6"/>
  <c r="HT147" i="6"/>
  <c r="HU147" i="6"/>
  <c r="HT148" i="6"/>
  <c r="HU148" i="6"/>
  <c r="HT149" i="6"/>
  <c r="HU149" i="6"/>
  <c r="HT150" i="6"/>
  <c r="HU150" i="6"/>
  <c r="HT151" i="6"/>
  <c r="HU151" i="6"/>
  <c r="HT152" i="6"/>
  <c r="HU152" i="6"/>
  <c r="HT153" i="6"/>
  <c r="HU153" i="6"/>
  <c r="HT154" i="6"/>
  <c r="HU154" i="6"/>
  <c r="HT155" i="6"/>
  <c r="HU155" i="6"/>
  <c r="HT156" i="6"/>
  <c r="HU156" i="6"/>
  <c r="HT157" i="6"/>
  <c r="HU157" i="6"/>
  <c r="HT158" i="6"/>
  <c r="HU158" i="6"/>
  <c r="HT159" i="6"/>
  <c r="HU159" i="6"/>
  <c r="HT160" i="6"/>
  <c r="HU160" i="6"/>
  <c r="HT161" i="6"/>
  <c r="HU161" i="6"/>
  <c r="HT162" i="6"/>
  <c r="HU162" i="6"/>
  <c r="HT163" i="6"/>
  <c r="HU163" i="6"/>
  <c r="HT164" i="6"/>
  <c r="HU164" i="6"/>
  <c r="HT165" i="6"/>
  <c r="HU165" i="6"/>
  <c r="HT166" i="6"/>
  <c r="HU166" i="6"/>
  <c r="HT167" i="6"/>
  <c r="HU167" i="6"/>
  <c r="HT168" i="6"/>
  <c r="HU168" i="6"/>
  <c r="HT169" i="6"/>
  <c r="HU169" i="6"/>
  <c r="HT170" i="6"/>
  <c r="HU170" i="6"/>
  <c r="HT171" i="6"/>
  <c r="HU171" i="6"/>
  <c r="HT172" i="6"/>
  <c r="HU172" i="6"/>
  <c r="HT173" i="6"/>
  <c r="HU173" i="6"/>
  <c r="HT174" i="6"/>
  <c r="HU174" i="6"/>
  <c r="HT175" i="6"/>
  <c r="HU175" i="6"/>
  <c r="HT176" i="6"/>
  <c r="HU176" i="6"/>
  <c r="HT177" i="6"/>
  <c r="HU177" i="6"/>
  <c r="HT178" i="6"/>
  <c r="HU178" i="6"/>
  <c r="HT179" i="6"/>
  <c r="HU179" i="6"/>
  <c r="HT180" i="6"/>
  <c r="HU180" i="6"/>
  <c r="HT181" i="6"/>
  <c r="HU181" i="6"/>
  <c r="HT182" i="6"/>
  <c r="HU182" i="6"/>
  <c r="HT183" i="6"/>
  <c r="HU183" i="6"/>
  <c r="HT184" i="6"/>
  <c r="HU184" i="6"/>
  <c r="HT185" i="6"/>
  <c r="HU185" i="6"/>
  <c r="HT186" i="6"/>
  <c r="HU186" i="6"/>
  <c r="HT187" i="6"/>
  <c r="HU187" i="6"/>
  <c r="HT188" i="6"/>
  <c r="HU188" i="6"/>
  <c r="HT189" i="6"/>
  <c r="HU189" i="6"/>
  <c r="HT190" i="6"/>
  <c r="HU190" i="6"/>
  <c r="HT191" i="6"/>
  <c r="HU191" i="6"/>
  <c r="HT192" i="6"/>
  <c r="HU192" i="6"/>
  <c r="HT193" i="6"/>
  <c r="HU193" i="6"/>
  <c r="HT194" i="6"/>
  <c r="HU194" i="6"/>
  <c r="HT195" i="6"/>
  <c r="HU195" i="6"/>
  <c r="HT196" i="6"/>
  <c r="HU196" i="6"/>
  <c r="HT197" i="6"/>
  <c r="HU197" i="6"/>
  <c r="HT198" i="6"/>
  <c r="HU198" i="6"/>
  <c r="HT199" i="6"/>
  <c r="HU199" i="6"/>
  <c r="HT200" i="6"/>
  <c r="HU200" i="6"/>
  <c r="HT201" i="6"/>
  <c r="HU201" i="6"/>
  <c r="HT202" i="6"/>
  <c r="HU202" i="6"/>
  <c r="HT203" i="6"/>
  <c r="HU203" i="6"/>
  <c r="HT204" i="6"/>
  <c r="HU204" i="6"/>
  <c r="HT205" i="6"/>
  <c r="HU205" i="6"/>
  <c r="HT206" i="6"/>
  <c r="HU206" i="6"/>
  <c r="HT207" i="6"/>
  <c r="HU207" i="6"/>
  <c r="HT208" i="6"/>
  <c r="HU208" i="6"/>
  <c r="HT209" i="6"/>
  <c r="HU209" i="6"/>
  <c r="HT210" i="6"/>
  <c r="HU210" i="6"/>
  <c r="HT211" i="6"/>
  <c r="HU211" i="6"/>
  <c r="HT212" i="6"/>
  <c r="HU212" i="6"/>
  <c r="HT213" i="6"/>
  <c r="HU213" i="6"/>
  <c r="HT214" i="6"/>
  <c r="HU214" i="6"/>
  <c r="HT215" i="6"/>
  <c r="HU215" i="6"/>
  <c r="HT216" i="6"/>
  <c r="HU216" i="6"/>
  <c r="HT217" i="6"/>
  <c r="HU217" i="6"/>
  <c r="HT218" i="6"/>
  <c r="HU218" i="6"/>
  <c r="HT219" i="6"/>
  <c r="HU219" i="6"/>
  <c r="HT220" i="6"/>
  <c r="HU220" i="6"/>
  <c r="HT221" i="6"/>
  <c r="HU221" i="6"/>
  <c r="HT222" i="6"/>
  <c r="HU222" i="6"/>
  <c r="HT223" i="6"/>
  <c r="HU223" i="6"/>
  <c r="HT224" i="6"/>
  <c r="HU224" i="6"/>
  <c r="HT225" i="6"/>
  <c r="HU225" i="6"/>
  <c r="HT226" i="6"/>
  <c r="HU226" i="6"/>
  <c r="HT227" i="6"/>
  <c r="HU227" i="6"/>
  <c r="HT228" i="6"/>
  <c r="HU228" i="6"/>
  <c r="HT229" i="6"/>
  <c r="HU229" i="6"/>
  <c r="HT230" i="6"/>
  <c r="HU230" i="6"/>
  <c r="HT231" i="6"/>
  <c r="HU231" i="6"/>
  <c r="HT232" i="6"/>
  <c r="HU232" i="6"/>
  <c r="HT233" i="6"/>
  <c r="HU233" i="6"/>
  <c r="HT234" i="6"/>
  <c r="HU234" i="6"/>
  <c r="HT235" i="6"/>
  <c r="HU235" i="6"/>
  <c r="HT236" i="6"/>
  <c r="HU236" i="6"/>
  <c r="HT237" i="6"/>
  <c r="HU237" i="6"/>
  <c r="HT238" i="6"/>
  <c r="HU238" i="6"/>
  <c r="HT239" i="6"/>
  <c r="HU239" i="6"/>
  <c r="HT240" i="6"/>
  <c r="HU240" i="6"/>
  <c r="HT241" i="6"/>
  <c r="HU241" i="6"/>
  <c r="HT242" i="6"/>
  <c r="HU242" i="6"/>
  <c r="HT243" i="6"/>
  <c r="HU243" i="6"/>
  <c r="HT244" i="6"/>
  <c r="HU244" i="6"/>
  <c r="HT245" i="6"/>
  <c r="HU245" i="6"/>
  <c r="HT246" i="6"/>
  <c r="HU246" i="6"/>
  <c r="HT247" i="6"/>
  <c r="HU247" i="6"/>
  <c r="HT248" i="6"/>
  <c r="HU248" i="6"/>
  <c r="HT249" i="6"/>
  <c r="HU249" i="6"/>
  <c r="HT250" i="6"/>
  <c r="HU250" i="6"/>
  <c r="HT251" i="6"/>
  <c r="HU251" i="6"/>
  <c r="HT252" i="6"/>
  <c r="HU252" i="6"/>
  <c r="HT253" i="6"/>
  <c r="HU253" i="6"/>
  <c r="HT254" i="6"/>
  <c r="HU254" i="6"/>
  <c r="HT255" i="6"/>
  <c r="HU255" i="6"/>
  <c r="HT256" i="6"/>
  <c r="HU256" i="6"/>
  <c r="HT257" i="6"/>
  <c r="HU257" i="6"/>
  <c r="HT258" i="6"/>
  <c r="HU258" i="6"/>
  <c r="HT259" i="6"/>
  <c r="HU259" i="6"/>
  <c r="HT260" i="6"/>
  <c r="HU260" i="6"/>
  <c r="HT261" i="6"/>
  <c r="HU261" i="6"/>
  <c r="HT262" i="6"/>
  <c r="HU262" i="6"/>
  <c r="HT263" i="6"/>
  <c r="HU263" i="6"/>
  <c r="HT264" i="6"/>
  <c r="HU264" i="6"/>
  <c r="HT265" i="6"/>
  <c r="HU265" i="6"/>
  <c r="HT266" i="6"/>
  <c r="HU266" i="6"/>
  <c r="HT267" i="6"/>
  <c r="HU267" i="6"/>
  <c r="HT268" i="6"/>
  <c r="HU268" i="6"/>
  <c r="HT269" i="6"/>
  <c r="HU269" i="6"/>
  <c r="HT270" i="6"/>
  <c r="HU270" i="6"/>
  <c r="HT271" i="6"/>
  <c r="HU271" i="6"/>
  <c r="HT272" i="6"/>
  <c r="HU272" i="6"/>
  <c r="HT273" i="6"/>
  <c r="HU273" i="6"/>
  <c r="HT274" i="6"/>
  <c r="HU274" i="6"/>
  <c r="HT275" i="6"/>
  <c r="HU275" i="6"/>
  <c r="HT276" i="6"/>
  <c r="HU276" i="6"/>
  <c r="HT277" i="6"/>
  <c r="HU277" i="6"/>
  <c r="HT278" i="6"/>
  <c r="HU278" i="6"/>
  <c r="HT279" i="6"/>
  <c r="HU279" i="6"/>
  <c r="HT280" i="6"/>
  <c r="HU280" i="6"/>
  <c r="HT281" i="6"/>
  <c r="HU281" i="6"/>
  <c r="HT282" i="6"/>
  <c r="HU282" i="6"/>
  <c r="HT283" i="6"/>
  <c r="HU283" i="6"/>
  <c r="HT284" i="6"/>
  <c r="HU284" i="6"/>
  <c r="HT285" i="6"/>
  <c r="HU285" i="6"/>
  <c r="HT286" i="6"/>
  <c r="HU286" i="6"/>
  <c r="HT287" i="6"/>
  <c r="HU287" i="6"/>
  <c r="HT288" i="6"/>
  <c r="HU288" i="6"/>
  <c r="HT289" i="6"/>
  <c r="HU289" i="6"/>
  <c r="HT290" i="6"/>
  <c r="HU290" i="6"/>
  <c r="HT291" i="6"/>
  <c r="HU291" i="6"/>
  <c r="HT292" i="6"/>
  <c r="HU292" i="6"/>
  <c r="HT293" i="6"/>
  <c r="HU293" i="6"/>
  <c r="HT294" i="6"/>
  <c r="HU294" i="6"/>
  <c r="HT295" i="6"/>
  <c r="HU295" i="6"/>
  <c r="HT296" i="6"/>
  <c r="HU296" i="6"/>
  <c r="HT297" i="6"/>
  <c r="HU297" i="6"/>
  <c r="HT298" i="6"/>
  <c r="HU298" i="6"/>
  <c r="HT299" i="6"/>
  <c r="HU299" i="6"/>
  <c r="HT300" i="6"/>
  <c r="HU300" i="6"/>
  <c r="HT301" i="6"/>
  <c r="HU301" i="6"/>
  <c r="HT302" i="6"/>
  <c r="HU302" i="6"/>
  <c r="HT303" i="6"/>
  <c r="HU303" i="6"/>
  <c r="HT304" i="6"/>
  <c r="HU304" i="6"/>
  <c r="HT305" i="6"/>
  <c r="HU305" i="6"/>
  <c r="HT306" i="6"/>
  <c r="HU306" i="6"/>
  <c r="HT307" i="6"/>
  <c r="HU307" i="6"/>
  <c r="HT308" i="6"/>
  <c r="HU308" i="6"/>
  <c r="HT309" i="6"/>
  <c r="HU309" i="6"/>
  <c r="HT310" i="6"/>
  <c r="HU310" i="6"/>
  <c r="HT311" i="6"/>
  <c r="HU311" i="6"/>
  <c r="HT312" i="6"/>
  <c r="HU312" i="6"/>
  <c r="HT313" i="6"/>
  <c r="HU313" i="6"/>
  <c r="HT314" i="6"/>
  <c r="HU314" i="6"/>
  <c r="HT315" i="6"/>
  <c r="HU315" i="6"/>
  <c r="HT316" i="6"/>
  <c r="HU316" i="6"/>
  <c r="HT317" i="6"/>
  <c r="HU317" i="6"/>
  <c r="HT318" i="6"/>
  <c r="HU318" i="6"/>
  <c r="HT319" i="6"/>
  <c r="HU319" i="6"/>
  <c r="HT320" i="6"/>
  <c r="HU320" i="6"/>
  <c r="HT321" i="6"/>
  <c r="HU321" i="6"/>
  <c r="HT322" i="6"/>
  <c r="HU322" i="6"/>
  <c r="HT323" i="6"/>
  <c r="HU323" i="6"/>
  <c r="HT324" i="6"/>
  <c r="HU324" i="6"/>
  <c r="HT325" i="6"/>
  <c r="HU325" i="6"/>
  <c r="HT326" i="6"/>
  <c r="HU326" i="6"/>
  <c r="HT327" i="6"/>
  <c r="HU327" i="6"/>
  <c r="HT328" i="6"/>
  <c r="HU328" i="6"/>
  <c r="HT329" i="6"/>
  <c r="HU329" i="6"/>
  <c r="HT330" i="6"/>
  <c r="HU330" i="6"/>
  <c r="HT331" i="6"/>
  <c r="HU331" i="6"/>
  <c r="HT332" i="6"/>
  <c r="HU332" i="6"/>
  <c r="HT333" i="6"/>
  <c r="HU333" i="6"/>
  <c r="HT334" i="6"/>
  <c r="HU334" i="6"/>
  <c r="HT335" i="6"/>
  <c r="HU335" i="6"/>
  <c r="HT336" i="6"/>
  <c r="HU336" i="6"/>
  <c r="HT337" i="6"/>
  <c r="HU337" i="6"/>
  <c r="HT338" i="6"/>
  <c r="HU338" i="6"/>
  <c r="HT339" i="6"/>
  <c r="HU339" i="6"/>
  <c r="HT340" i="6"/>
  <c r="HU340" i="6"/>
  <c r="HT341" i="6"/>
  <c r="HU341" i="6"/>
  <c r="HT342" i="6"/>
  <c r="HU342" i="6"/>
  <c r="HT343" i="6"/>
  <c r="HU343" i="6"/>
  <c r="HT344" i="6"/>
  <c r="HU344" i="6"/>
  <c r="HT345" i="6"/>
  <c r="HU345" i="6"/>
  <c r="HT346" i="6"/>
  <c r="HU346" i="6"/>
  <c r="HT347" i="6"/>
  <c r="HU347" i="6"/>
  <c r="HT348" i="6"/>
  <c r="HU348" i="6"/>
  <c r="HT349" i="6"/>
  <c r="HU349" i="6"/>
  <c r="HT350" i="6"/>
  <c r="HU350" i="6"/>
  <c r="HT351" i="6"/>
  <c r="HU351" i="6"/>
  <c r="HT352" i="6"/>
  <c r="HU352" i="6"/>
  <c r="HT353" i="6"/>
  <c r="HU353" i="6"/>
  <c r="HT354" i="6"/>
  <c r="HU354" i="6"/>
  <c r="HT355" i="6"/>
  <c r="HU355" i="6"/>
  <c r="HT356" i="6"/>
  <c r="HU356" i="6"/>
  <c r="HT357" i="6"/>
  <c r="HU357" i="6"/>
  <c r="HT358" i="6"/>
  <c r="HU358" i="6"/>
  <c r="HT359" i="6"/>
  <c r="HU359" i="6"/>
  <c r="HT360" i="6"/>
  <c r="HU360" i="6"/>
  <c r="HT361" i="6"/>
  <c r="HU361" i="6"/>
  <c r="HT362" i="6"/>
  <c r="HU362" i="6"/>
  <c r="HT363" i="6"/>
  <c r="HU363" i="6"/>
  <c r="HT364" i="6"/>
  <c r="HU364" i="6"/>
  <c r="HT365" i="6"/>
  <c r="HU365" i="6"/>
  <c r="HT366" i="6"/>
  <c r="HU366" i="6"/>
  <c r="HT367" i="6"/>
  <c r="HU367" i="6"/>
  <c r="HT368" i="6"/>
  <c r="HU368" i="6"/>
  <c r="HT369" i="6"/>
  <c r="HU369" i="6"/>
  <c r="HT370" i="6"/>
  <c r="HU370" i="6"/>
  <c r="HT371" i="6"/>
  <c r="HU371" i="6"/>
  <c r="HT372" i="6"/>
  <c r="HU372" i="6"/>
  <c r="HT373" i="6"/>
  <c r="HU373" i="6"/>
  <c r="HT374" i="6"/>
  <c r="HU374" i="6"/>
  <c r="HT375" i="6"/>
  <c r="HU375" i="6"/>
  <c r="HT376" i="6"/>
  <c r="HU376" i="6"/>
  <c r="HT377" i="6"/>
  <c r="HU377" i="6"/>
  <c r="HT378" i="6"/>
  <c r="HU378" i="6"/>
  <c r="HT379" i="6"/>
  <c r="HU379" i="6"/>
  <c r="HT380" i="6"/>
  <c r="HU380" i="6"/>
  <c r="HT381" i="6"/>
  <c r="HU381" i="6"/>
  <c r="HT382" i="6"/>
  <c r="HU382" i="6"/>
  <c r="HT383" i="6"/>
  <c r="HU383" i="6"/>
  <c r="HT384" i="6"/>
  <c r="HU384" i="6"/>
  <c r="HT385" i="6"/>
  <c r="HU385" i="6"/>
  <c r="HT386" i="6"/>
  <c r="HU386" i="6"/>
  <c r="HT387" i="6"/>
  <c r="HU387" i="6"/>
  <c r="HT388" i="6"/>
  <c r="HU388" i="6"/>
  <c r="HT389" i="6"/>
  <c r="HU389" i="6"/>
  <c r="HT390" i="6"/>
  <c r="HU390" i="6"/>
  <c r="HT391" i="6"/>
  <c r="HU391" i="6"/>
  <c r="HT392" i="6"/>
  <c r="HU392" i="6"/>
  <c r="HT393" i="6"/>
  <c r="HU393" i="6"/>
  <c r="HT394" i="6"/>
  <c r="HU394" i="6"/>
  <c r="HT395" i="6"/>
  <c r="HU395" i="6"/>
  <c r="HT396" i="6"/>
  <c r="HU396" i="6"/>
  <c r="HT397" i="6"/>
  <c r="HU397" i="6"/>
  <c r="HT398" i="6"/>
  <c r="HU398" i="6"/>
  <c r="HT399" i="6"/>
  <c r="HU399" i="6"/>
  <c r="HT400" i="6"/>
  <c r="HU400" i="6"/>
  <c r="HT401" i="6"/>
  <c r="HU401" i="6"/>
  <c r="HT402" i="6"/>
  <c r="HU402" i="6"/>
  <c r="HT403" i="6"/>
  <c r="HU403" i="6"/>
  <c r="HT404" i="6"/>
  <c r="HU404" i="6"/>
  <c r="HT405" i="6"/>
  <c r="HU405" i="6"/>
  <c r="HT406" i="6"/>
  <c r="HU406" i="6"/>
  <c r="HT407" i="6"/>
  <c r="HU407" i="6"/>
  <c r="HT408" i="6"/>
  <c r="HU408" i="6"/>
  <c r="HT409" i="6"/>
  <c r="HU409" i="6"/>
  <c r="HT410" i="6"/>
  <c r="HU410" i="6"/>
  <c r="HT411" i="6"/>
  <c r="HU411" i="6"/>
  <c r="HT412" i="6"/>
  <c r="HU412" i="6"/>
  <c r="HT413" i="6"/>
  <c r="HU413" i="6"/>
  <c r="HT414" i="6"/>
  <c r="HU414" i="6"/>
  <c r="HT415" i="6"/>
  <c r="HU415" i="6"/>
  <c r="HT416" i="6"/>
  <c r="HU416" i="6"/>
  <c r="HT417" i="6"/>
  <c r="HU417" i="6"/>
  <c r="HT418" i="6"/>
  <c r="HU418" i="6"/>
  <c r="HT419" i="6"/>
  <c r="HU419" i="6"/>
  <c r="HT420" i="6"/>
  <c r="HU420" i="6"/>
  <c r="HT421" i="6"/>
  <c r="HU421" i="6"/>
  <c r="HT422" i="6"/>
  <c r="HU422" i="6"/>
  <c r="HT423" i="6"/>
  <c r="HU423" i="6"/>
  <c r="HT424" i="6"/>
  <c r="HU424" i="6"/>
  <c r="HT425" i="6"/>
  <c r="HU425" i="6"/>
  <c r="HT426" i="6"/>
  <c r="HU426" i="6"/>
  <c r="HT427" i="6"/>
  <c r="HU427" i="6"/>
  <c r="HT428" i="6"/>
  <c r="HU428" i="6"/>
  <c r="HT429" i="6"/>
  <c r="HU429" i="6"/>
  <c r="HT430" i="6"/>
  <c r="HU430" i="6"/>
  <c r="HT431" i="6"/>
  <c r="HU431" i="6"/>
  <c r="HT432" i="6"/>
  <c r="HU432" i="6"/>
  <c r="HT433" i="6"/>
  <c r="HU433" i="6"/>
  <c r="HT434" i="6"/>
  <c r="HU434" i="6"/>
  <c r="HT435" i="6"/>
  <c r="HU435" i="6"/>
  <c r="HT436" i="6"/>
  <c r="HU436" i="6"/>
  <c r="HT437" i="6"/>
  <c r="HU437" i="6"/>
  <c r="HT438" i="6"/>
  <c r="HU438" i="6"/>
  <c r="HT439" i="6"/>
  <c r="HU439" i="6"/>
  <c r="HT440" i="6"/>
  <c r="HU440" i="6"/>
  <c r="HT441" i="6"/>
  <c r="HU441" i="6"/>
  <c r="HT442" i="6"/>
  <c r="HU442" i="6"/>
  <c r="HT443" i="6"/>
  <c r="HU443" i="6"/>
  <c r="HT444" i="6"/>
  <c r="HU444" i="6"/>
  <c r="HT445" i="6"/>
  <c r="HU445" i="6"/>
  <c r="HT446" i="6"/>
  <c r="HU446" i="6"/>
  <c r="HT447" i="6"/>
  <c r="HU447" i="6"/>
  <c r="HT448" i="6"/>
  <c r="HU448" i="6"/>
  <c r="HT449" i="6"/>
  <c r="HU449" i="6"/>
  <c r="HT450" i="6"/>
  <c r="HU450" i="6"/>
  <c r="HT451" i="6"/>
  <c r="HU451" i="6"/>
  <c r="HT452" i="6"/>
  <c r="HU452" i="6"/>
  <c r="HT453" i="6"/>
  <c r="HU453" i="6"/>
  <c r="HT454" i="6"/>
  <c r="HU454" i="6"/>
  <c r="HT455" i="6"/>
  <c r="HU455" i="6"/>
  <c r="HT456" i="6"/>
  <c r="HU456" i="6"/>
  <c r="HT457" i="6"/>
  <c r="HU457" i="6"/>
  <c r="HT458" i="6"/>
  <c r="HU458" i="6"/>
  <c r="HT459" i="6"/>
  <c r="HU459" i="6"/>
  <c r="HT460" i="6"/>
  <c r="HU460" i="6"/>
  <c r="HT461" i="6"/>
  <c r="HU461" i="6"/>
  <c r="HT462" i="6"/>
  <c r="HU462" i="6"/>
  <c r="HT463" i="6"/>
  <c r="HU463" i="6"/>
  <c r="HT464" i="6"/>
  <c r="HU464" i="6"/>
  <c r="HT465" i="6"/>
  <c r="HU465" i="6"/>
  <c r="HT466" i="6"/>
  <c r="HU466" i="6"/>
  <c r="HT467" i="6"/>
  <c r="HU467" i="6"/>
  <c r="HT468" i="6"/>
  <c r="HU468" i="6"/>
  <c r="HT469" i="6"/>
  <c r="HU469" i="6"/>
  <c r="HT470" i="6"/>
  <c r="HU470" i="6"/>
  <c r="HT471" i="6"/>
  <c r="HU471" i="6"/>
  <c r="HT472" i="6"/>
  <c r="HU472" i="6"/>
  <c r="HT473" i="6"/>
  <c r="HU473" i="6"/>
  <c r="HT474" i="6"/>
  <c r="HU474" i="6"/>
  <c r="HT475" i="6"/>
  <c r="HU475" i="6"/>
  <c r="HT476" i="6"/>
  <c r="HU476" i="6"/>
  <c r="HT477" i="6"/>
  <c r="HU477" i="6"/>
  <c r="HT478" i="6"/>
  <c r="HU478" i="6"/>
  <c r="HT479" i="6"/>
  <c r="HU479" i="6"/>
  <c r="HT480" i="6"/>
  <c r="HU480" i="6"/>
  <c r="HT481" i="6"/>
  <c r="HU481" i="6"/>
  <c r="HT482" i="6"/>
  <c r="HU482" i="6"/>
  <c r="HT483" i="6"/>
  <c r="HU483" i="6"/>
  <c r="HT484" i="6"/>
  <c r="HU484" i="6"/>
  <c r="HT485" i="6"/>
  <c r="HU485" i="6"/>
  <c r="HT486" i="6"/>
  <c r="HU486" i="6"/>
  <c r="HT487" i="6"/>
  <c r="HU487" i="6"/>
  <c r="HT488" i="6"/>
  <c r="HU488" i="6"/>
  <c r="HT489" i="6"/>
  <c r="HU489" i="6"/>
  <c r="HT490" i="6"/>
  <c r="HU490" i="6"/>
  <c r="HT491" i="6"/>
  <c r="HU491" i="6"/>
  <c r="HT492" i="6"/>
  <c r="HU492" i="6"/>
  <c r="HT493" i="6"/>
  <c r="HU493" i="6"/>
  <c r="HT494" i="6"/>
  <c r="HU494" i="6"/>
  <c r="HT495" i="6"/>
  <c r="HU495" i="6"/>
  <c r="HT496" i="6"/>
  <c r="HU496" i="6"/>
  <c r="HT497" i="6"/>
  <c r="HU497" i="6"/>
  <c r="HT498" i="6"/>
  <c r="HU498" i="6"/>
  <c r="HT499" i="6"/>
  <c r="HU499" i="6"/>
  <c r="HT500" i="6"/>
  <c r="HU500" i="6"/>
  <c r="HT501" i="6"/>
  <c r="HU501" i="6"/>
  <c r="HT502" i="6"/>
  <c r="HU502" i="6"/>
  <c r="HT503" i="6"/>
  <c r="HU503" i="6"/>
  <c r="HT504" i="6"/>
  <c r="HU504" i="6"/>
  <c r="HT505" i="6"/>
  <c r="HU505" i="6"/>
  <c r="HM7" i="6"/>
  <c r="HN7" i="6"/>
  <c r="HM8" i="6"/>
  <c r="HN8" i="6"/>
  <c r="HM9" i="6"/>
  <c r="HN9" i="6"/>
  <c r="HM10" i="6"/>
  <c r="HN10" i="6"/>
  <c r="HM11" i="6"/>
  <c r="HN11" i="6"/>
  <c r="HM12" i="6"/>
  <c r="HN12" i="6"/>
  <c r="HM13" i="6"/>
  <c r="HN13" i="6"/>
  <c r="HM14" i="6"/>
  <c r="HN14" i="6"/>
  <c r="HM15" i="6"/>
  <c r="HN15" i="6"/>
  <c r="HM16" i="6"/>
  <c r="HN16" i="6"/>
  <c r="HM17" i="6"/>
  <c r="HN17" i="6"/>
  <c r="HM18" i="6"/>
  <c r="HN18" i="6"/>
  <c r="HM19" i="6"/>
  <c r="HN19" i="6"/>
  <c r="HM20" i="6"/>
  <c r="HN20" i="6"/>
  <c r="HM21" i="6"/>
  <c r="HN21" i="6"/>
  <c r="HM22" i="6"/>
  <c r="HN22" i="6"/>
  <c r="HM23" i="6"/>
  <c r="HN23" i="6"/>
  <c r="HM24" i="6"/>
  <c r="HN24" i="6"/>
  <c r="HM25" i="6"/>
  <c r="HN25" i="6"/>
  <c r="HM26" i="6"/>
  <c r="HN26" i="6"/>
  <c r="HM27" i="6"/>
  <c r="HN27" i="6"/>
  <c r="HM28" i="6"/>
  <c r="HN28" i="6"/>
  <c r="HM29" i="6"/>
  <c r="HN29" i="6"/>
  <c r="HM30" i="6"/>
  <c r="HN30" i="6"/>
  <c r="HM31" i="6"/>
  <c r="HN31" i="6"/>
  <c r="HM32" i="6"/>
  <c r="HN32" i="6"/>
  <c r="HM33" i="6"/>
  <c r="HN33" i="6"/>
  <c r="HM34" i="6"/>
  <c r="HN34" i="6"/>
  <c r="HM35" i="6"/>
  <c r="HN35" i="6"/>
  <c r="HM36" i="6"/>
  <c r="HN36" i="6"/>
  <c r="HM37" i="6"/>
  <c r="HN37" i="6"/>
  <c r="HM38" i="6"/>
  <c r="HN38" i="6"/>
  <c r="HM39" i="6"/>
  <c r="HN39" i="6"/>
  <c r="HM40" i="6"/>
  <c r="HN40" i="6"/>
  <c r="HM41" i="6"/>
  <c r="HN41" i="6"/>
  <c r="HM42" i="6"/>
  <c r="HN42" i="6"/>
  <c r="HM43" i="6"/>
  <c r="HN43" i="6"/>
  <c r="HM44" i="6"/>
  <c r="HN44" i="6"/>
  <c r="HM45" i="6"/>
  <c r="HN45" i="6"/>
  <c r="HM46" i="6"/>
  <c r="HN46" i="6"/>
  <c r="HM47" i="6"/>
  <c r="HN47" i="6"/>
  <c r="HM48" i="6"/>
  <c r="HN48" i="6"/>
  <c r="HM49" i="6"/>
  <c r="HN49" i="6"/>
  <c r="HM50" i="6"/>
  <c r="HN50" i="6"/>
  <c r="HM51" i="6"/>
  <c r="HN51" i="6"/>
  <c r="HM52" i="6"/>
  <c r="HN52" i="6"/>
  <c r="HM53" i="6"/>
  <c r="HN53" i="6"/>
  <c r="HM54" i="6"/>
  <c r="HN54" i="6"/>
  <c r="HM55" i="6"/>
  <c r="HN55" i="6"/>
  <c r="HM56" i="6"/>
  <c r="HN56" i="6"/>
  <c r="HM57" i="6"/>
  <c r="HN57" i="6"/>
  <c r="HM58" i="6"/>
  <c r="HN58" i="6"/>
  <c r="HM59" i="6"/>
  <c r="HN59" i="6"/>
  <c r="HM60" i="6"/>
  <c r="HN60" i="6"/>
  <c r="HM61" i="6"/>
  <c r="HN61" i="6"/>
  <c r="HM62" i="6"/>
  <c r="HN62" i="6"/>
  <c r="HM63" i="6"/>
  <c r="HN63" i="6"/>
  <c r="HM64" i="6"/>
  <c r="HN64" i="6"/>
  <c r="HM65" i="6"/>
  <c r="HN65" i="6"/>
  <c r="HM66" i="6"/>
  <c r="HN66" i="6"/>
  <c r="HM67" i="6"/>
  <c r="HN67" i="6"/>
  <c r="HM68" i="6"/>
  <c r="HN68" i="6"/>
  <c r="HM69" i="6"/>
  <c r="HN69" i="6"/>
  <c r="HM70" i="6"/>
  <c r="HN70" i="6"/>
  <c r="HM71" i="6"/>
  <c r="HN71" i="6"/>
  <c r="HM72" i="6"/>
  <c r="HN72" i="6"/>
  <c r="HM73" i="6"/>
  <c r="HN73" i="6"/>
  <c r="HM74" i="6"/>
  <c r="HN74" i="6"/>
  <c r="HM75" i="6"/>
  <c r="HN75" i="6"/>
  <c r="HM76" i="6"/>
  <c r="HN76" i="6"/>
  <c r="HM77" i="6"/>
  <c r="HN77" i="6"/>
  <c r="HM78" i="6"/>
  <c r="HN78" i="6"/>
  <c r="HM79" i="6"/>
  <c r="HN79" i="6"/>
  <c r="HM80" i="6"/>
  <c r="HN80" i="6"/>
  <c r="HM81" i="6"/>
  <c r="HN81" i="6"/>
  <c r="HM82" i="6"/>
  <c r="HN82" i="6"/>
  <c r="HM83" i="6"/>
  <c r="HN83" i="6"/>
  <c r="HM84" i="6"/>
  <c r="HN84" i="6"/>
  <c r="HM85" i="6"/>
  <c r="HN85" i="6"/>
  <c r="HM86" i="6"/>
  <c r="HN86" i="6"/>
  <c r="HM87" i="6"/>
  <c r="HN87" i="6"/>
  <c r="HM88" i="6"/>
  <c r="HN88" i="6"/>
  <c r="HM89" i="6"/>
  <c r="HN89" i="6"/>
  <c r="HM90" i="6"/>
  <c r="HN90" i="6"/>
  <c r="HM91" i="6"/>
  <c r="HN91" i="6"/>
  <c r="HM92" i="6"/>
  <c r="HN92" i="6"/>
  <c r="HM93" i="6"/>
  <c r="HN93" i="6"/>
  <c r="HM94" i="6"/>
  <c r="HN94" i="6"/>
  <c r="HM95" i="6"/>
  <c r="HN95" i="6"/>
  <c r="HM96" i="6"/>
  <c r="HN96" i="6"/>
  <c r="HM97" i="6"/>
  <c r="HN97" i="6"/>
  <c r="HM98" i="6"/>
  <c r="HN98" i="6"/>
  <c r="HM99" i="6"/>
  <c r="HN99" i="6"/>
  <c r="HM100" i="6"/>
  <c r="HN100" i="6"/>
  <c r="HM101" i="6"/>
  <c r="HN101" i="6"/>
  <c r="HM102" i="6"/>
  <c r="HN102" i="6"/>
  <c r="HM103" i="6"/>
  <c r="HN103" i="6"/>
  <c r="HM104" i="6"/>
  <c r="HN104" i="6"/>
  <c r="HM105" i="6"/>
  <c r="HN105" i="6"/>
  <c r="HM106" i="6"/>
  <c r="HN106" i="6"/>
  <c r="HM107" i="6"/>
  <c r="HN107" i="6"/>
  <c r="HM108" i="6"/>
  <c r="HN108" i="6"/>
  <c r="HM109" i="6"/>
  <c r="HN109" i="6"/>
  <c r="HM110" i="6"/>
  <c r="HN110" i="6"/>
  <c r="HM111" i="6"/>
  <c r="HN111" i="6"/>
  <c r="HM112" i="6"/>
  <c r="HN112" i="6"/>
  <c r="HM113" i="6"/>
  <c r="HN113" i="6"/>
  <c r="HM114" i="6"/>
  <c r="HN114" i="6"/>
  <c r="HM115" i="6"/>
  <c r="HN115" i="6"/>
  <c r="HM116" i="6"/>
  <c r="HN116" i="6"/>
  <c r="HM117" i="6"/>
  <c r="HN117" i="6"/>
  <c r="HM118" i="6"/>
  <c r="HN118" i="6"/>
  <c r="HM119" i="6"/>
  <c r="HN119" i="6"/>
  <c r="HM120" i="6"/>
  <c r="HN120" i="6"/>
  <c r="HM121" i="6"/>
  <c r="HN121" i="6"/>
  <c r="HM122" i="6"/>
  <c r="HN122" i="6"/>
  <c r="HM123" i="6"/>
  <c r="HN123" i="6"/>
  <c r="HM124" i="6"/>
  <c r="HN124" i="6"/>
  <c r="HM125" i="6"/>
  <c r="HN125" i="6"/>
  <c r="HM126" i="6"/>
  <c r="HN126" i="6"/>
  <c r="HM127" i="6"/>
  <c r="HN127" i="6"/>
  <c r="HM128" i="6"/>
  <c r="HN128" i="6"/>
  <c r="HM129" i="6"/>
  <c r="HN129" i="6"/>
  <c r="HM130" i="6"/>
  <c r="HN130" i="6"/>
  <c r="HM131" i="6"/>
  <c r="HN131" i="6"/>
  <c r="HM132" i="6"/>
  <c r="HN132" i="6"/>
  <c r="HM133" i="6"/>
  <c r="HN133" i="6"/>
  <c r="HM134" i="6"/>
  <c r="HN134" i="6"/>
  <c r="HM135" i="6"/>
  <c r="HN135" i="6"/>
  <c r="HM136" i="6"/>
  <c r="HN136" i="6"/>
  <c r="HM137" i="6"/>
  <c r="HN137" i="6"/>
  <c r="HM138" i="6"/>
  <c r="HN138" i="6"/>
  <c r="HM139" i="6"/>
  <c r="HN139" i="6"/>
  <c r="HM140" i="6"/>
  <c r="HN140" i="6"/>
  <c r="HM141" i="6"/>
  <c r="HN141" i="6"/>
  <c r="HM142" i="6"/>
  <c r="HN142" i="6"/>
  <c r="HM143" i="6"/>
  <c r="HN143" i="6"/>
  <c r="HM144" i="6"/>
  <c r="HN144" i="6"/>
  <c r="HM145" i="6"/>
  <c r="HN145" i="6"/>
  <c r="HM146" i="6"/>
  <c r="HN146" i="6"/>
  <c r="HM147" i="6"/>
  <c r="HN147" i="6"/>
  <c r="HM148" i="6"/>
  <c r="HN148" i="6"/>
  <c r="HM149" i="6"/>
  <c r="HN149" i="6"/>
  <c r="HM150" i="6"/>
  <c r="HN150" i="6"/>
  <c r="HM151" i="6"/>
  <c r="HN151" i="6"/>
  <c r="HM152" i="6"/>
  <c r="HN152" i="6"/>
  <c r="HM153" i="6"/>
  <c r="HN153" i="6"/>
  <c r="HM154" i="6"/>
  <c r="HN154" i="6"/>
  <c r="HM155" i="6"/>
  <c r="HN155" i="6"/>
  <c r="HM156" i="6"/>
  <c r="HN156" i="6"/>
  <c r="HM157" i="6"/>
  <c r="HN157" i="6"/>
  <c r="HM158" i="6"/>
  <c r="HN158" i="6"/>
  <c r="HM159" i="6"/>
  <c r="HN159" i="6"/>
  <c r="HM160" i="6"/>
  <c r="HN160" i="6"/>
  <c r="HM161" i="6"/>
  <c r="HN161" i="6"/>
  <c r="HM162" i="6"/>
  <c r="HN162" i="6"/>
  <c r="HM163" i="6"/>
  <c r="HN163" i="6"/>
  <c r="HM164" i="6"/>
  <c r="HN164" i="6"/>
  <c r="HM165" i="6"/>
  <c r="HN165" i="6"/>
  <c r="HM166" i="6"/>
  <c r="HN166" i="6"/>
  <c r="HM167" i="6"/>
  <c r="HN167" i="6"/>
  <c r="HM168" i="6"/>
  <c r="HN168" i="6"/>
  <c r="HM169" i="6"/>
  <c r="HN169" i="6"/>
  <c r="HM170" i="6"/>
  <c r="HN170" i="6"/>
  <c r="HM171" i="6"/>
  <c r="HN171" i="6"/>
  <c r="HM172" i="6"/>
  <c r="HN172" i="6"/>
  <c r="HM173" i="6"/>
  <c r="HN173" i="6"/>
  <c r="HM174" i="6"/>
  <c r="HN174" i="6"/>
  <c r="HM175" i="6"/>
  <c r="HN175" i="6"/>
  <c r="HM176" i="6"/>
  <c r="HN176" i="6"/>
  <c r="HM177" i="6"/>
  <c r="HN177" i="6"/>
  <c r="HM178" i="6"/>
  <c r="HN178" i="6"/>
  <c r="HM179" i="6"/>
  <c r="HN179" i="6"/>
  <c r="HM180" i="6"/>
  <c r="HN180" i="6"/>
  <c r="HM181" i="6"/>
  <c r="HN181" i="6"/>
  <c r="HM182" i="6"/>
  <c r="HN182" i="6"/>
  <c r="HM183" i="6"/>
  <c r="HN183" i="6"/>
  <c r="HM184" i="6"/>
  <c r="HN184" i="6"/>
  <c r="HM185" i="6"/>
  <c r="HN185" i="6"/>
  <c r="HM186" i="6"/>
  <c r="HN186" i="6"/>
  <c r="HM187" i="6"/>
  <c r="HN187" i="6"/>
  <c r="HM188" i="6"/>
  <c r="HN188" i="6"/>
  <c r="HM189" i="6"/>
  <c r="HN189" i="6"/>
  <c r="HM190" i="6"/>
  <c r="HN190" i="6"/>
  <c r="HM191" i="6"/>
  <c r="HN191" i="6"/>
  <c r="HM192" i="6"/>
  <c r="HN192" i="6"/>
  <c r="HM193" i="6"/>
  <c r="HN193" i="6"/>
  <c r="HM194" i="6"/>
  <c r="HN194" i="6"/>
  <c r="HM195" i="6"/>
  <c r="HN195" i="6"/>
  <c r="HM196" i="6"/>
  <c r="HN196" i="6"/>
  <c r="HM197" i="6"/>
  <c r="HN197" i="6"/>
  <c r="HM198" i="6"/>
  <c r="HN198" i="6"/>
  <c r="HM199" i="6"/>
  <c r="HN199" i="6"/>
  <c r="HM200" i="6"/>
  <c r="HN200" i="6"/>
  <c r="HM201" i="6"/>
  <c r="HN201" i="6"/>
  <c r="HM202" i="6"/>
  <c r="HN202" i="6"/>
  <c r="HM203" i="6"/>
  <c r="HN203" i="6"/>
  <c r="HM204" i="6"/>
  <c r="HN204" i="6"/>
  <c r="HM205" i="6"/>
  <c r="HN205" i="6"/>
  <c r="HM206" i="6"/>
  <c r="HN206" i="6"/>
  <c r="HM207" i="6"/>
  <c r="HN207" i="6"/>
  <c r="HM208" i="6"/>
  <c r="HN208" i="6"/>
  <c r="HM209" i="6"/>
  <c r="HN209" i="6"/>
  <c r="HM210" i="6"/>
  <c r="HN210" i="6"/>
  <c r="HM211" i="6"/>
  <c r="HN211" i="6"/>
  <c r="HM212" i="6"/>
  <c r="HN212" i="6"/>
  <c r="HM213" i="6"/>
  <c r="HN213" i="6"/>
  <c r="HM214" i="6"/>
  <c r="HN214" i="6"/>
  <c r="HM215" i="6"/>
  <c r="HN215" i="6"/>
  <c r="HM216" i="6"/>
  <c r="HN216" i="6"/>
  <c r="HM217" i="6"/>
  <c r="HN217" i="6"/>
  <c r="HM218" i="6"/>
  <c r="HN218" i="6"/>
  <c r="HM219" i="6"/>
  <c r="HN219" i="6"/>
  <c r="HM220" i="6"/>
  <c r="HN220" i="6"/>
  <c r="HM221" i="6"/>
  <c r="HN221" i="6"/>
  <c r="HM222" i="6"/>
  <c r="HN222" i="6"/>
  <c r="HM223" i="6"/>
  <c r="HN223" i="6"/>
  <c r="HM224" i="6"/>
  <c r="HN224" i="6"/>
  <c r="HM225" i="6"/>
  <c r="HN225" i="6"/>
  <c r="HM226" i="6"/>
  <c r="HN226" i="6"/>
  <c r="HM227" i="6"/>
  <c r="HN227" i="6"/>
  <c r="HM228" i="6"/>
  <c r="HN228" i="6"/>
  <c r="HM229" i="6"/>
  <c r="HN229" i="6"/>
  <c r="HM230" i="6"/>
  <c r="HN230" i="6"/>
  <c r="HM231" i="6"/>
  <c r="HN231" i="6"/>
  <c r="HM232" i="6"/>
  <c r="HN232" i="6"/>
  <c r="HM233" i="6"/>
  <c r="HN233" i="6"/>
  <c r="HM234" i="6"/>
  <c r="HN234" i="6"/>
  <c r="HM235" i="6"/>
  <c r="HN235" i="6"/>
  <c r="HM236" i="6"/>
  <c r="HN236" i="6"/>
  <c r="HM237" i="6"/>
  <c r="HN237" i="6"/>
  <c r="HM238" i="6"/>
  <c r="HN238" i="6"/>
  <c r="HM239" i="6"/>
  <c r="HN239" i="6"/>
  <c r="HM240" i="6"/>
  <c r="HN240" i="6"/>
  <c r="HM241" i="6"/>
  <c r="HN241" i="6"/>
  <c r="HM242" i="6"/>
  <c r="HN242" i="6"/>
  <c r="HM243" i="6"/>
  <c r="HN243" i="6"/>
  <c r="HM244" i="6"/>
  <c r="HN244" i="6"/>
  <c r="HM245" i="6"/>
  <c r="HN245" i="6"/>
  <c r="HM246" i="6"/>
  <c r="HN246" i="6"/>
  <c r="HM247" i="6"/>
  <c r="HN247" i="6"/>
  <c r="HM248" i="6"/>
  <c r="HN248" i="6"/>
  <c r="HM249" i="6"/>
  <c r="HN249" i="6"/>
  <c r="HM250" i="6"/>
  <c r="HN250" i="6"/>
  <c r="HM251" i="6"/>
  <c r="HN251" i="6"/>
  <c r="HM252" i="6"/>
  <c r="HN252" i="6"/>
  <c r="HM253" i="6"/>
  <c r="HN253" i="6"/>
  <c r="HM254" i="6"/>
  <c r="HN254" i="6"/>
  <c r="HM255" i="6"/>
  <c r="HN255" i="6"/>
  <c r="HM256" i="6"/>
  <c r="HN256" i="6"/>
  <c r="HM257" i="6"/>
  <c r="HN257" i="6"/>
  <c r="HM258" i="6"/>
  <c r="HN258" i="6"/>
  <c r="HM259" i="6"/>
  <c r="HN259" i="6"/>
  <c r="HM260" i="6"/>
  <c r="HN260" i="6"/>
  <c r="HM261" i="6"/>
  <c r="HN261" i="6"/>
  <c r="HM262" i="6"/>
  <c r="HN262" i="6"/>
  <c r="HM263" i="6"/>
  <c r="HN263" i="6"/>
  <c r="HM264" i="6"/>
  <c r="HN264" i="6"/>
  <c r="HM265" i="6"/>
  <c r="HN265" i="6"/>
  <c r="HM266" i="6"/>
  <c r="HN266" i="6"/>
  <c r="HM267" i="6"/>
  <c r="HN267" i="6"/>
  <c r="HM268" i="6"/>
  <c r="HN268" i="6"/>
  <c r="HM269" i="6"/>
  <c r="HN269" i="6"/>
  <c r="HM270" i="6"/>
  <c r="HN270" i="6"/>
  <c r="HM271" i="6"/>
  <c r="HN271" i="6"/>
  <c r="HM272" i="6"/>
  <c r="HN272" i="6"/>
  <c r="HM273" i="6"/>
  <c r="HN273" i="6"/>
  <c r="HM274" i="6"/>
  <c r="HN274" i="6"/>
  <c r="HM275" i="6"/>
  <c r="HN275" i="6"/>
  <c r="HM276" i="6"/>
  <c r="HN276" i="6"/>
  <c r="HM277" i="6"/>
  <c r="HN277" i="6"/>
  <c r="HM278" i="6"/>
  <c r="HN278" i="6"/>
  <c r="HM279" i="6"/>
  <c r="HN279" i="6"/>
  <c r="HM280" i="6"/>
  <c r="HN280" i="6"/>
  <c r="HM281" i="6"/>
  <c r="HN281" i="6"/>
  <c r="HM282" i="6"/>
  <c r="HN282" i="6"/>
  <c r="HM283" i="6"/>
  <c r="HN283" i="6"/>
  <c r="HM284" i="6"/>
  <c r="HN284" i="6"/>
  <c r="HM285" i="6"/>
  <c r="HN285" i="6"/>
  <c r="HM286" i="6"/>
  <c r="HN286" i="6"/>
  <c r="HM287" i="6"/>
  <c r="HN287" i="6"/>
  <c r="HM288" i="6"/>
  <c r="HN288" i="6"/>
  <c r="HM289" i="6"/>
  <c r="HN289" i="6"/>
  <c r="HM290" i="6"/>
  <c r="HN290" i="6"/>
  <c r="HM291" i="6"/>
  <c r="HN291" i="6"/>
  <c r="HM292" i="6"/>
  <c r="HN292" i="6"/>
  <c r="HM293" i="6"/>
  <c r="HN293" i="6"/>
  <c r="HM294" i="6"/>
  <c r="HN294" i="6"/>
  <c r="HM295" i="6"/>
  <c r="HN295" i="6"/>
  <c r="HM296" i="6"/>
  <c r="HN296" i="6"/>
  <c r="HM297" i="6"/>
  <c r="HN297" i="6"/>
  <c r="HM298" i="6"/>
  <c r="HN298" i="6"/>
  <c r="HM299" i="6"/>
  <c r="HN299" i="6"/>
  <c r="HM300" i="6"/>
  <c r="HN300" i="6"/>
  <c r="HM301" i="6"/>
  <c r="HN301" i="6"/>
  <c r="HM302" i="6"/>
  <c r="HN302" i="6"/>
  <c r="HM303" i="6"/>
  <c r="HN303" i="6"/>
  <c r="HM304" i="6"/>
  <c r="HN304" i="6"/>
  <c r="HM305" i="6"/>
  <c r="HN305" i="6"/>
  <c r="HM306" i="6"/>
  <c r="HN306" i="6"/>
  <c r="HM307" i="6"/>
  <c r="HN307" i="6"/>
  <c r="HM308" i="6"/>
  <c r="HN308" i="6"/>
  <c r="HM309" i="6"/>
  <c r="HN309" i="6"/>
  <c r="HM310" i="6"/>
  <c r="HN310" i="6"/>
  <c r="HM311" i="6"/>
  <c r="HN311" i="6"/>
  <c r="HM312" i="6"/>
  <c r="HN312" i="6"/>
  <c r="HM313" i="6"/>
  <c r="HN313" i="6"/>
  <c r="HM314" i="6"/>
  <c r="HN314" i="6"/>
  <c r="HM315" i="6"/>
  <c r="HN315" i="6"/>
  <c r="HM316" i="6"/>
  <c r="HN316" i="6"/>
  <c r="HM317" i="6"/>
  <c r="HN317" i="6"/>
  <c r="HM318" i="6"/>
  <c r="HN318" i="6"/>
  <c r="HM319" i="6"/>
  <c r="HN319" i="6"/>
  <c r="HM320" i="6"/>
  <c r="HN320" i="6"/>
  <c r="HM321" i="6"/>
  <c r="HN321" i="6"/>
  <c r="HM322" i="6"/>
  <c r="HN322" i="6"/>
  <c r="HM323" i="6"/>
  <c r="HN323" i="6"/>
  <c r="HM324" i="6"/>
  <c r="HN324" i="6"/>
  <c r="HM325" i="6"/>
  <c r="HN325" i="6"/>
  <c r="HM326" i="6"/>
  <c r="HN326" i="6"/>
  <c r="HM327" i="6"/>
  <c r="HN327" i="6"/>
  <c r="HM328" i="6"/>
  <c r="HN328" i="6"/>
  <c r="HM329" i="6"/>
  <c r="HN329" i="6"/>
  <c r="HM330" i="6"/>
  <c r="HN330" i="6"/>
  <c r="HM331" i="6"/>
  <c r="HN331" i="6"/>
  <c r="HM332" i="6"/>
  <c r="HN332" i="6"/>
  <c r="HM333" i="6"/>
  <c r="HN333" i="6"/>
  <c r="HM334" i="6"/>
  <c r="HN334" i="6"/>
  <c r="HM335" i="6"/>
  <c r="HN335" i="6"/>
  <c r="HM336" i="6"/>
  <c r="HN336" i="6"/>
  <c r="HM337" i="6"/>
  <c r="HN337" i="6"/>
  <c r="HM338" i="6"/>
  <c r="HN338" i="6"/>
  <c r="HM339" i="6"/>
  <c r="HN339" i="6"/>
  <c r="HM340" i="6"/>
  <c r="HN340" i="6"/>
  <c r="HM341" i="6"/>
  <c r="HN341" i="6"/>
  <c r="HM342" i="6"/>
  <c r="HN342" i="6"/>
  <c r="HM343" i="6"/>
  <c r="HN343" i="6"/>
  <c r="HM344" i="6"/>
  <c r="HN344" i="6"/>
  <c r="HM345" i="6"/>
  <c r="HN345" i="6"/>
  <c r="HM346" i="6"/>
  <c r="HN346" i="6"/>
  <c r="HM347" i="6"/>
  <c r="HN347" i="6"/>
  <c r="HM348" i="6"/>
  <c r="HN348" i="6"/>
  <c r="HM349" i="6"/>
  <c r="HN349" i="6"/>
  <c r="HM350" i="6"/>
  <c r="HN350" i="6"/>
  <c r="HM351" i="6"/>
  <c r="HN351" i="6"/>
  <c r="HM352" i="6"/>
  <c r="HN352" i="6"/>
  <c r="HM353" i="6"/>
  <c r="HN353" i="6"/>
  <c r="HM354" i="6"/>
  <c r="HN354" i="6"/>
  <c r="HM355" i="6"/>
  <c r="HN355" i="6"/>
  <c r="HM356" i="6"/>
  <c r="HN356" i="6"/>
  <c r="HM357" i="6"/>
  <c r="HN357" i="6"/>
  <c r="HM358" i="6"/>
  <c r="HN358" i="6"/>
  <c r="HM359" i="6"/>
  <c r="HN359" i="6"/>
  <c r="HM360" i="6"/>
  <c r="HN360" i="6"/>
  <c r="HM361" i="6"/>
  <c r="HN361" i="6"/>
  <c r="HM362" i="6"/>
  <c r="HN362" i="6"/>
  <c r="HM363" i="6"/>
  <c r="HN363" i="6"/>
  <c r="HM364" i="6"/>
  <c r="HN364" i="6"/>
  <c r="HM365" i="6"/>
  <c r="HN365" i="6"/>
  <c r="HM366" i="6"/>
  <c r="HN366" i="6"/>
  <c r="HM367" i="6"/>
  <c r="HN367" i="6"/>
  <c r="HM368" i="6"/>
  <c r="HN368" i="6"/>
  <c r="HM369" i="6"/>
  <c r="HN369" i="6"/>
  <c r="HM370" i="6"/>
  <c r="HN370" i="6"/>
  <c r="HM371" i="6"/>
  <c r="HN371" i="6"/>
  <c r="HM372" i="6"/>
  <c r="HN372" i="6"/>
  <c r="HM373" i="6"/>
  <c r="HN373" i="6"/>
  <c r="HM374" i="6"/>
  <c r="HN374" i="6"/>
  <c r="HM375" i="6"/>
  <c r="HN375" i="6"/>
  <c r="HM376" i="6"/>
  <c r="HN376" i="6"/>
  <c r="HM377" i="6"/>
  <c r="HN377" i="6"/>
  <c r="HM378" i="6"/>
  <c r="HN378" i="6"/>
  <c r="HM379" i="6"/>
  <c r="HN379" i="6"/>
  <c r="HM380" i="6"/>
  <c r="HN380" i="6"/>
  <c r="HM381" i="6"/>
  <c r="HN381" i="6"/>
  <c r="HM382" i="6"/>
  <c r="HN382" i="6"/>
  <c r="HM383" i="6"/>
  <c r="HN383" i="6"/>
  <c r="HM384" i="6"/>
  <c r="HN384" i="6"/>
  <c r="HM385" i="6"/>
  <c r="HN385" i="6"/>
  <c r="HM386" i="6"/>
  <c r="HN386" i="6"/>
  <c r="HM387" i="6"/>
  <c r="HN387" i="6"/>
  <c r="HM388" i="6"/>
  <c r="HN388" i="6"/>
  <c r="HM389" i="6"/>
  <c r="HN389" i="6"/>
  <c r="HM390" i="6"/>
  <c r="HN390" i="6"/>
  <c r="HM391" i="6"/>
  <c r="HN391" i="6"/>
  <c r="HM392" i="6"/>
  <c r="HN392" i="6"/>
  <c r="HM393" i="6"/>
  <c r="HN393" i="6"/>
  <c r="HM394" i="6"/>
  <c r="HN394" i="6"/>
  <c r="HM395" i="6"/>
  <c r="HN395" i="6"/>
  <c r="HM396" i="6"/>
  <c r="HN396" i="6"/>
  <c r="HM397" i="6"/>
  <c r="HN397" i="6"/>
  <c r="HM398" i="6"/>
  <c r="HN398" i="6"/>
  <c r="HM399" i="6"/>
  <c r="HN399" i="6"/>
  <c r="HM400" i="6"/>
  <c r="HN400" i="6"/>
  <c r="HM401" i="6"/>
  <c r="HN401" i="6"/>
  <c r="HM402" i="6"/>
  <c r="HN402" i="6"/>
  <c r="HM403" i="6"/>
  <c r="HN403" i="6"/>
  <c r="HM404" i="6"/>
  <c r="HN404" i="6"/>
  <c r="HM405" i="6"/>
  <c r="HN405" i="6"/>
  <c r="HM406" i="6"/>
  <c r="HN406" i="6"/>
  <c r="HM407" i="6"/>
  <c r="HN407" i="6"/>
  <c r="HM408" i="6"/>
  <c r="HN408" i="6"/>
  <c r="HM409" i="6"/>
  <c r="HN409" i="6"/>
  <c r="HM410" i="6"/>
  <c r="HN410" i="6"/>
  <c r="HM411" i="6"/>
  <c r="HN411" i="6"/>
  <c r="HM412" i="6"/>
  <c r="HN412" i="6"/>
  <c r="HM413" i="6"/>
  <c r="HN413" i="6"/>
  <c r="HM414" i="6"/>
  <c r="HN414" i="6"/>
  <c r="HM415" i="6"/>
  <c r="HN415" i="6"/>
  <c r="HM416" i="6"/>
  <c r="HN416" i="6"/>
  <c r="HM417" i="6"/>
  <c r="HN417" i="6"/>
  <c r="HM418" i="6"/>
  <c r="HN418" i="6"/>
  <c r="HM419" i="6"/>
  <c r="HN419" i="6"/>
  <c r="HM420" i="6"/>
  <c r="HN420" i="6"/>
  <c r="HM421" i="6"/>
  <c r="HN421" i="6"/>
  <c r="HM422" i="6"/>
  <c r="HN422" i="6"/>
  <c r="HM423" i="6"/>
  <c r="HN423" i="6"/>
  <c r="HM424" i="6"/>
  <c r="HN424" i="6"/>
  <c r="HM425" i="6"/>
  <c r="HN425" i="6"/>
  <c r="HM426" i="6"/>
  <c r="HN426" i="6"/>
  <c r="HM427" i="6"/>
  <c r="HN427" i="6"/>
  <c r="HM428" i="6"/>
  <c r="HN428" i="6"/>
  <c r="HM429" i="6"/>
  <c r="HN429" i="6"/>
  <c r="HM430" i="6"/>
  <c r="HN430" i="6"/>
  <c r="HM431" i="6"/>
  <c r="HN431" i="6"/>
  <c r="HM432" i="6"/>
  <c r="HN432" i="6"/>
  <c r="HM433" i="6"/>
  <c r="HN433" i="6"/>
  <c r="HM434" i="6"/>
  <c r="HN434" i="6"/>
  <c r="HM435" i="6"/>
  <c r="HN435" i="6"/>
  <c r="HM436" i="6"/>
  <c r="HN436" i="6"/>
  <c r="HM437" i="6"/>
  <c r="HN437" i="6"/>
  <c r="HM438" i="6"/>
  <c r="HN438" i="6"/>
  <c r="HM439" i="6"/>
  <c r="HN439" i="6"/>
  <c r="HM440" i="6"/>
  <c r="HN440" i="6"/>
  <c r="HM441" i="6"/>
  <c r="HN441" i="6"/>
  <c r="HM442" i="6"/>
  <c r="HN442" i="6"/>
  <c r="HM443" i="6"/>
  <c r="HN443" i="6"/>
  <c r="HM444" i="6"/>
  <c r="HN444" i="6"/>
  <c r="HM445" i="6"/>
  <c r="HN445" i="6"/>
  <c r="HM446" i="6"/>
  <c r="HN446" i="6"/>
  <c r="HM447" i="6"/>
  <c r="HN447" i="6"/>
  <c r="HM448" i="6"/>
  <c r="HN448" i="6"/>
  <c r="HM449" i="6"/>
  <c r="HN449" i="6"/>
  <c r="HM450" i="6"/>
  <c r="HN450" i="6"/>
  <c r="HM451" i="6"/>
  <c r="HN451" i="6"/>
  <c r="HM452" i="6"/>
  <c r="HN452" i="6"/>
  <c r="HM453" i="6"/>
  <c r="HN453" i="6"/>
  <c r="HM454" i="6"/>
  <c r="HN454" i="6"/>
  <c r="HM455" i="6"/>
  <c r="HN455" i="6"/>
  <c r="HM456" i="6"/>
  <c r="HN456" i="6"/>
  <c r="HM457" i="6"/>
  <c r="HN457" i="6"/>
  <c r="HM458" i="6"/>
  <c r="HN458" i="6"/>
  <c r="HM459" i="6"/>
  <c r="HN459" i="6"/>
  <c r="HM460" i="6"/>
  <c r="HN460" i="6"/>
  <c r="HM461" i="6"/>
  <c r="HN461" i="6"/>
  <c r="HM462" i="6"/>
  <c r="HN462" i="6"/>
  <c r="HM463" i="6"/>
  <c r="HN463" i="6"/>
  <c r="HM464" i="6"/>
  <c r="HN464" i="6"/>
  <c r="HM465" i="6"/>
  <c r="HN465" i="6"/>
  <c r="HM466" i="6"/>
  <c r="HN466" i="6"/>
  <c r="HM467" i="6"/>
  <c r="HN467" i="6"/>
  <c r="HM468" i="6"/>
  <c r="HN468" i="6"/>
  <c r="HM469" i="6"/>
  <c r="HN469" i="6"/>
  <c r="HM470" i="6"/>
  <c r="HN470" i="6"/>
  <c r="HM471" i="6"/>
  <c r="HN471" i="6"/>
  <c r="HM472" i="6"/>
  <c r="HN472" i="6"/>
  <c r="HM473" i="6"/>
  <c r="HN473" i="6"/>
  <c r="HM474" i="6"/>
  <c r="HN474" i="6"/>
  <c r="HM475" i="6"/>
  <c r="HN475" i="6"/>
  <c r="HM476" i="6"/>
  <c r="HN476" i="6"/>
  <c r="HM477" i="6"/>
  <c r="HN477" i="6"/>
  <c r="HM478" i="6"/>
  <c r="HN478" i="6"/>
  <c r="HM479" i="6"/>
  <c r="HN479" i="6"/>
  <c r="HM480" i="6"/>
  <c r="HN480" i="6"/>
  <c r="HM481" i="6"/>
  <c r="HN481" i="6"/>
  <c r="HM482" i="6"/>
  <c r="HN482" i="6"/>
  <c r="HM483" i="6"/>
  <c r="HN483" i="6"/>
  <c r="HM484" i="6"/>
  <c r="HN484" i="6"/>
  <c r="HM485" i="6"/>
  <c r="HN485" i="6"/>
  <c r="HM486" i="6"/>
  <c r="HN486" i="6"/>
  <c r="HM487" i="6"/>
  <c r="HN487" i="6"/>
  <c r="HM488" i="6"/>
  <c r="HN488" i="6"/>
  <c r="HM489" i="6"/>
  <c r="HN489" i="6"/>
  <c r="HM490" i="6"/>
  <c r="HN490" i="6"/>
  <c r="HM491" i="6"/>
  <c r="HN491" i="6"/>
  <c r="HM492" i="6"/>
  <c r="HN492" i="6"/>
  <c r="HM493" i="6"/>
  <c r="HN493" i="6"/>
  <c r="HM494" i="6"/>
  <c r="HN494" i="6"/>
  <c r="HM495" i="6"/>
  <c r="HN495" i="6"/>
  <c r="HM496" i="6"/>
  <c r="HN496" i="6"/>
  <c r="HM497" i="6"/>
  <c r="HN497" i="6"/>
  <c r="HM498" i="6"/>
  <c r="HN498" i="6"/>
  <c r="HM499" i="6"/>
  <c r="HN499" i="6"/>
  <c r="HM500" i="6"/>
  <c r="HN500" i="6"/>
  <c r="HM501" i="6"/>
  <c r="HN501" i="6"/>
  <c r="HM502" i="6"/>
  <c r="HN502" i="6"/>
  <c r="HM503" i="6"/>
  <c r="HN503" i="6"/>
  <c r="HM504" i="6"/>
  <c r="HN504" i="6"/>
  <c r="HM505" i="6"/>
  <c r="HN505" i="6"/>
  <c r="HF7" i="6"/>
  <c r="HG7" i="6"/>
  <c r="HF8" i="6"/>
  <c r="HG8" i="6"/>
  <c r="HF9" i="6"/>
  <c r="HG9" i="6"/>
  <c r="HF10" i="6"/>
  <c r="HG10" i="6"/>
  <c r="HF11" i="6"/>
  <c r="HG11" i="6"/>
  <c r="HF12" i="6"/>
  <c r="HG12" i="6"/>
  <c r="HF13" i="6"/>
  <c r="HG13" i="6"/>
  <c r="HF14" i="6"/>
  <c r="HG14" i="6"/>
  <c r="HF15" i="6"/>
  <c r="HG15" i="6"/>
  <c r="HF16" i="6"/>
  <c r="HG16" i="6"/>
  <c r="HF17" i="6"/>
  <c r="HG17" i="6"/>
  <c r="HF18" i="6"/>
  <c r="HG18" i="6"/>
  <c r="HF19" i="6"/>
  <c r="HG19" i="6"/>
  <c r="HF20" i="6"/>
  <c r="HG20" i="6"/>
  <c r="HF21" i="6"/>
  <c r="HG21" i="6"/>
  <c r="HF22" i="6"/>
  <c r="HG22" i="6"/>
  <c r="HF23" i="6"/>
  <c r="HG23" i="6"/>
  <c r="HF24" i="6"/>
  <c r="HG24" i="6"/>
  <c r="HF25" i="6"/>
  <c r="HG25" i="6"/>
  <c r="HF26" i="6"/>
  <c r="HG26" i="6"/>
  <c r="HF27" i="6"/>
  <c r="HG27" i="6"/>
  <c r="HF28" i="6"/>
  <c r="HG28" i="6"/>
  <c r="HF29" i="6"/>
  <c r="HG29" i="6"/>
  <c r="HF30" i="6"/>
  <c r="HG30" i="6"/>
  <c r="HF31" i="6"/>
  <c r="HG31" i="6"/>
  <c r="HF32" i="6"/>
  <c r="HG32" i="6"/>
  <c r="HF33" i="6"/>
  <c r="HG33" i="6"/>
  <c r="HF34" i="6"/>
  <c r="HG34" i="6"/>
  <c r="HF35" i="6"/>
  <c r="HG35" i="6"/>
  <c r="HF36" i="6"/>
  <c r="HG36" i="6"/>
  <c r="HF37" i="6"/>
  <c r="HG37" i="6"/>
  <c r="HF38" i="6"/>
  <c r="HG38" i="6"/>
  <c r="HF39" i="6"/>
  <c r="HG39" i="6"/>
  <c r="HF40" i="6"/>
  <c r="HG40" i="6"/>
  <c r="HF41" i="6"/>
  <c r="HG41" i="6"/>
  <c r="HF42" i="6"/>
  <c r="HG42" i="6"/>
  <c r="HF43" i="6"/>
  <c r="HG43" i="6"/>
  <c r="HF44" i="6"/>
  <c r="HG44" i="6"/>
  <c r="HF45" i="6"/>
  <c r="HG45" i="6"/>
  <c r="HF46" i="6"/>
  <c r="HG46" i="6"/>
  <c r="HF47" i="6"/>
  <c r="HG47" i="6"/>
  <c r="HF48" i="6"/>
  <c r="HG48" i="6"/>
  <c r="HF49" i="6"/>
  <c r="HG49" i="6"/>
  <c r="HF50" i="6"/>
  <c r="HG50" i="6"/>
  <c r="HF51" i="6"/>
  <c r="HG51" i="6"/>
  <c r="HF52" i="6"/>
  <c r="HG52" i="6"/>
  <c r="HF53" i="6"/>
  <c r="HG53" i="6"/>
  <c r="HF54" i="6"/>
  <c r="HG54" i="6"/>
  <c r="HF55" i="6"/>
  <c r="HG55" i="6"/>
  <c r="HF56" i="6"/>
  <c r="HG56" i="6"/>
  <c r="HF57" i="6"/>
  <c r="HG57" i="6"/>
  <c r="HF58" i="6"/>
  <c r="HG58" i="6"/>
  <c r="HF59" i="6"/>
  <c r="HG59" i="6"/>
  <c r="HF60" i="6"/>
  <c r="HG60" i="6"/>
  <c r="HF61" i="6"/>
  <c r="HG61" i="6"/>
  <c r="HF62" i="6"/>
  <c r="HG62" i="6"/>
  <c r="HF63" i="6"/>
  <c r="HG63" i="6"/>
  <c r="HF64" i="6"/>
  <c r="HG64" i="6"/>
  <c r="HF65" i="6"/>
  <c r="HG65" i="6"/>
  <c r="HF66" i="6"/>
  <c r="HG66" i="6"/>
  <c r="HF67" i="6"/>
  <c r="HG67" i="6"/>
  <c r="HF68" i="6"/>
  <c r="HG68" i="6"/>
  <c r="HF69" i="6"/>
  <c r="HG69" i="6"/>
  <c r="HF70" i="6"/>
  <c r="HG70" i="6"/>
  <c r="HF71" i="6"/>
  <c r="HG71" i="6"/>
  <c r="HF72" i="6"/>
  <c r="HG72" i="6"/>
  <c r="HF73" i="6"/>
  <c r="HG73" i="6"/>
  <c r="HF74" i="6"/>
  <c r="HG74" i="6"/>
  <c r="HF75" i="6"/>
  <c r="HG75" i="6"/>
  <c r="HF76" i="6"/>
  <c r="HG76" i="6"/>
  <c r="HF77" i="6"/>
  <c r="HG77" i="6"/>
  <c r="HF78" i="6"/>
  <c r="HG78" i="6"/>
  <c r="HF79" i="6"/>
  <c r="HG79" i="6"/>
  <c r="HF80" i="6"/>
  <c r="HG80" i="6"/>
  <c r="HF81" i="6"/>
  <c r="HG81" i="6"/>
  <c r="HF82" i="6"/>
  <c r="HG82" i="6"/>
  <c r="HF83" i="6"/>
  <c r="HG83" i="6"/>
  <c r="HF84" i="6"/>
  <c r="HG84" i="6"/>
  <c r="HF85" i="6"/>
  <c r="HG85" i="6"/>
  <c r="HF86" i="6"/>
  <c r="HG86" i="6"/>
  <c r="HF87" i="6"/>
  <c r="HG87" i="6"/>
  <c r="HF88" i="6"/>
  <c r="HG88" i="6"/>
  <c r="HF89" i="6"/>
  <c r="HG89" i="6"/>
  <c r="HF90" i="6"/>
  <c r="HG90" i="6"/>
  <c r="HF91" i="6"/>
  <c r="HG91" i="6"/>
  <c r="HF92" i="6"/>
  <c r="HG92" i="6"/>
  <c r="HF93" i="6"/>
  <c r="HG93" i="6"/>
  <c r="HF94" i="6"/>
  <c r="HG94" i="6"/>
  <c r="HF95" i="6"/>
  <c r="HG95" i="6"/>
  <c r="HF96" i="6"/>
  <c r="HG96" i="6"/>
  <c r="HF97" i="6"/>
  <c r="HG97" i="6"/>
  <c r="HF98" i="6"/>
  <c r="HG98" i="6"/>
  <c r="HF99" i="6"/>
  <c r="HG99" i="6"/>
  <c r="HF100" i="6"/>
  <c r="HG100" i="6"/>
  <c r="HF101" i="6"/>
  <c r="HG101" i="6"/>
  <c r="HF102" i="6"/>
  <c r="HG102" i="6"/>
  <c r="HF103" i="6"/>
  <c r="HG103" i="6"/>
  <c r="HF104" i="6"/>
  <c r="HG104" i="6"/>
  <c r="HF105" i="6"/>
  <c r="HG105" i="6"/>
  <c r="HF106" i="6"/>
  <c r="HG106" i="6"/>
  <c r="HF107" i="6"/>
  <c r="HG107" i="6"/>
  <c r="HF108" i="6"/>
  <c r="HG108" i="6"/>
  <c r="HF109" i="6"/>
  <c r="HG109" i="6"/>
  <c r="HF110" i="6"/>
  <c r="HG110" i="6"/>
  <c r="HF111" i="6"/>
  <c r="HG111" i="6"/>
  <c r="HF112" i="6"/>
  <c r="HG112" i="6"/>
  <c r="HF113" i="6"/>
  <c r="HG113" i="6"/>
  <c r="HF114" i="6"/>
  <c r="HG114" i="6"/>
  <c r="HF115" i="6"/>
  <c r="HG115" i="6"/>
  <c r="HF116" i="6"/>
  <c r="HG116" i="6"/>
  <c r="HF117" i="6"/>
  <c r="HG117" i="6"/>
  <c r="HF118" i="6"/>
  <c r="HG118" i="6"/>
  <c r="HF119" i="6"/>
  <c r="HG119" i="6"/>
  <c r="HF120" i="6"/>
  <c r="HG120" i="6"/>
  <c r="HF121" i="6"/>
  <c r="HG121" i="6"/>
  <c r="HF122" i="6"/>
  <c r="HG122" i="6"/>
  <c r="HF123" i="6"/>
  <c r="HG123" i="6"/>
  <c r="HF124" i="6"/>
  <c r="HG124" i="6"/>
  <c r="HF125" i="6"/>
  <c r="HG125" i="6"/>
  <c r="HF126" i="6"/>
  <c r="HG126" i="6"/>
  <c r="HF127" i="6"/>
  <c r="HG127" i="6"/>
  <c r="HF128" i="6"/>
  <c r="HG128" i="6"/>
  <c r="HF129" i="6"/>
  <c r="HG129" i="6"/>
  <c r="HF130" i="6"/>
  <c r="HG130" i="6"/>
  <c r="HF131" i="6"/>
  <c r="HG131" i="6"/>
  <c r="HF132" i="6"/>
  <c r="HG132" i="6"/>
  <c r="HF133" i="6"/>
  <c r="HG133" i="6"/>
  <c r="HF134" i="6"/>
  <c r="HG134" i="6"/>
  <c r="HF135" i="6"/>
  <c r="HG135" i="6"/>
  <c r="HF136" i="6"/>
  <c r="HG136" i="6"/>
  <c r="HF137" i="6"/>
  <c r="HG137" i="6"/>
  <c r="HF138" i="6"/>
  <c r="HG138" i="6"/>
  <c r="HF139" i="6"/>
  <c r="HG139" i="6"/>
  <c r="HF140" i="6"/>
  <c r="HG140" i="6"/>
  <c r="HF141" i="6"/>
  <c r="HG141" i="6"/>
  <c r="HF142" i="6"/>
  <c r="HG142" i="6"/>
  <c r="HF143" i="6"/>
  <c r="HG143" i="6"/>
  <c r="HF144" i="6"/>
  <c r="HG144" i="6"/>
  <c r="HF145" i="6"/>
  <c r="HG145" i="6"/>
  <c r="HF146" i="6"/>
  <c r="HG146" i="6"/>
  <c r="HF147" i="6"/>
  <c r="HG147" i="6"/>
  <c r="HF148" i="6"/>
  <c r="HG148" i="6"/>
  <c r="HF149" i="6"/>
  <c r="HG149" i="6"/>
  <c r="HF150" i="6"/>
  <c r="HG150" i="6"/>
  <c r="HF151" i="6"/>
  <c r="HG151" i="6"/>
  <c r="HF152" i="6"/>
  <c r="HG152" i="6"/>
  <c r="HF153" i="6"/>
  <c r="HG153" i="6"/>
  <c r="HF154" i="6"/>
  <c r="HG154" i="6"/>
  <c r="HF155" i="6"/>
  <c r="HG155" i="6"/>
  <c r="HF156" i="6"/>
  <c r="HG156" i="6"/>
  <c r="HF157" i="6"/>
  <c r="HG157" i="6"/>
  <c r="HF158" i="6"/>
  <c r="HG158" i="6"/>
  <c r="HF159" i="6"/>
  <c r="HG159" i="6"/>
  <c r="HF160" i="6"/>
  <c r="HG160" i="6"/>
  <c r="HF161" i="6"/>
  <c r="HG161" i="6"/>
  <c r="HF162" i="6"/>
  <c r="HG162" i="6"/>
  <c r="HF163" i="6"/>
  <c r="HG163" i="6"/>
  <c r="HF164" i="6"/>
  <c r="HG164" i="6"/>
  <c r="HF165" i="6"/>
  <c r="HG165" i="6"/>
  <c r="HF166" i="6"/>
  <c r="HG166" i="6"/>
  <c r="HF167" i="6"/>
  <c r="HG167" i="6"/>
  <c r="HF168" i="6"/>
  <c r="HG168" i="6"/>
  <c r="HF169" i="6"/>
  <c r="HG169" i="6"/>
  <c r="HF170" i="6"/>
  <c r="HG170" i="6"/>
  <c r="HF171" i="6"/>
  <c r="HG171" i="6"/>
  <c r="HF172" i="6"/>
  <c r="HG172" i="6"/>
  <c r="HF173" i="6"/>
  <c r="HG173" i="6"/>
  <c r="HF174" i="6"/>
  <c r="HG174" i="6"/>
  <c r="HF175" i="6"/>
  <c r="HG175" i="6"/>
  <c r="HF176" i="6"/>
  <c r="HG176" i="6"/>
  <c r="HF177" i="6"/>
  <c r="HG177" i="6"/>
  <c r="HF178" i="6"/>
  <c r="HG178" i="6"/>
  <c r="HF179" i="6"/>
  <c r="HG179" i="6"/>
  <c r="HF180" i="6"/>
  <c r="HG180" i="6"/>
  <c r="HF181" i="6"/>
  <c r="HG181" i="6"/>
  <c r="HF182" i="6"/>
  <c r="HG182" i="6"/>
  <c r="HF183" i="6"/>
  <c r="HG183" i="6"/>
  <c r="HF184" i="6"/>
  <c r="HG184" i="6"/>
  <c r="HF185" i="6"/>
  <c r="HG185" i="6"/>
  <c r="HF186" i="6"/>
  <c r="HG186" i="6"/>
  <c r="HF187" i="6"/>
  <c r="HG187" i="6"/>
  <c r="HF188" i="6"/>
  <c r="HG188" i="6"/>
  <c r="HF189" i="6"/>
  <c r="HG189" i="6"/>
  <c r="HF190" i="6"/>
  <c r="HG190" i="6"/>
  <c r="HF191" i="6"/>
  <c r="HG191" i="6"/>
  <c r="HF192" i="6"/>
  <c r="HG192" i="6"/>
  <c r="HF193" i="6"/>
  <c r="HG193" i="6"/>
  <c r="HF194" i="6"/>
  <c r="HG194" i="6"/>
  <c r="HF195" i="6"/>
  <c r="HG195" i="6"/>
  <c r="HF196" i="6"/>
  <c r="HG196" i="6"/>
  <c r="HF197" i="6"/>
  <c r="HG197" i="6"/>
  <c r="HF198" i="6"/>
  <c r="HG198" i="6"/>
  <c r="HF199" i="6"/>
  <c r="HG199" i="6"/>
  <c r="HF200" i="6"/>
  <c r="HG200" i="6"/>
  <c r="HF201" i="6"/>
  <c r="HG201" i="6"/>
  <c r="HF202" i="6"/>
  <c r="HG202" i="6"/>
  <c r="HF203" i="6"/>
  <c r="HG203" i="6"/>
  <c r="HF204" i="6"/>
  <c r="HG204" i="6"/>
  <c r="HF205" i="6"/>
  <c r="HG205" i="6"/>
  <c r="HF206" i="6"/>
  <c r="HG206" i="6"/>
  <c r="HF207" i="6"/>
  <c r="HG207" i="6"/>
  <c r="HF208" i="6"/>
  <c r="HG208" i="6"/>
  <c r="HF209" i="6"/>
  <c r="HG209" i="6"/>
  <c r="HF210" i="6"/>
  <c r="HG210" i="6"/>
  <c r="HF211" i="6"/>
  <c r="HG211" i="6"/>
  <c r="HF212" i="6"/>
  <c r="HG212" i="6"/>
  <c r="HF213" i="6"/>
  <c r="HG213" i="6"/>
  <c r="HF214" i="6"/>
  <c r="HG214" i="6"/>
  <c r="HF215" i="6"/>
  <c r="HG215" i="6"/>
  <c r="HF216" i="6"/>
  <c r="HG216" i="6"/>
  <c r="HF217" i="6"/>
  <c r="HG217" i="6"/>
  <c r="HF218" i="6"/>
  <c r="HG218" i="6"/>
  <c r="HF219" i="6"/>
  <c r="HG219" i="6"/>
  <c r="HF220" i="6"/>
  <c r="HG220" i="6"/>
  <c r="HF221" i="6"/>
  <c r="HG221" i="6"/>
  <c r="HF222" i="6"/>
  <c r="HG222" i="6"/>
  <c r="HF223" i="6"/>
  <c r="HG223" i="6"/>
  <c r="HF224" i="6"/>
  <c r="HG224" i="6"/>
  <c r="HF225" i="6"/>
  <c r="HG225" i="6"/>
  <c r="HF226" i="6"/>
  <c r="HG226" i="6"/>
  <c r="HF227" i="6"/>
  <c r="HG227" i="6"/>
  <c r="HF228" i="6"/>
  <c r="HG228" i="6"/>
  <c r="HF229" i="6"/>
  <c r="HG229" i="6"/>
  <c r="HF230" i="6"/>
  <c r="HG230" i="6"/>
  <c r="HF231" i="6"/>
  <c r="HG231" i="6"/>
  <c r="HF232" i="6"/>
  <c r="HG232" i="6"/>
  <c r="HF233" i="6"/>
  <c r="HG233" i="6"/>
  <c r="HF234" i="6"/>
  <c r="HG234" i="6"/>
  <c r="HF235" i="6"/>
  <c r="HG235" i="6"/>
  <c r="HF236" i="6"/>
  <c r="HG236" i="6"/>
  <c r="HF237" i="6"/>
  <c r="HG237" i="6"/>
  <c r="HF238" i="6"/>
  <c r="HG238" i="6"/>
  <c r="HF239" i="6"/>
  <c r="HG239" i="6"/>
  <c r="HF240" i="6"/>
  <c r="HG240" i="6"/>
  <c r="HF241" i="6"/>
  <c r="HG241" i="6"/>
  <c r="HF242" i="6"/>
  <c r="HG242" i="6"/>
  <c r="HF243" i="6"/>
  <c r="HG243" i="6"/>
  <c r="HF244" i="6"/>
  <c r="HG244" i="6"/>
  <c r="HF245" i="6"/>
  <c r="HG245" i="6"/>
  <c r="HF246" i="6"/>
  <c r="HG246" i="6"/>
  <c r="HF247" i="6"/>
  <c r="HG247" i="6"/>
  <c r="HF248" i="6"/>
  <c r="HG248" i="6"/>
  <c r="HF249" i="6"/>
  <c r="HG249" i="6"/>
  <c r="HF250" i="6"/>
  <c r="HG250" i="6"/>
  <c r="HF251" i="6"/>
  <c r="HG251" i="6"/>
  <c r="HF252" i="6"/>
  <c r="HG252" i="6"/>
  <c r="HF253" i="6"/>
  <c r="HG253" i="6"/>
  <c r="HF254" i="6"/>
  <c r="HG254" i="6"/>
  <c r="HF255" i="6"/>
  <c r="HG255" i="6"/>
  <c r="HF256" i="6"/>
  <c r="HG256" i="6"/>
  <c r="HF257" i="6"/>
  <c r="HG257" i="6"/>
  <c r="HF258" i="6"/>
  <c r="HG258" i="6"/>
  <c r="HF259" i="6"/>
  <c r="HG259" i="6"/>
  <c r="HF260" i="6"/>
  <c r="HG260" i="6"/>
  <c r="HF261" i="6"/>
  <c r="HG261" i="6"/>
  <c r="HF262" i="6"/>
  <c r="HG262" i="6"/>
  <c r="HF263" i="6"/>
  <c r="HG263" i="6"/>
  <c r="HF264" i="6"/>
  <c r="HG264" i="6"/>
  <c r="HF265" i="6"/>
  <c r="HG265" i="6"/>
  <c r="HF266" i="6"/>
  <c r="HG266" i="6"/>
  <c r="HF267" i="6"/>
  <c r="HG267" i="6"/>
  <c r="HF268" i="6"/>
  <c r="HG268" i="6"/>
  <c r="HF269" i="6"/>
  <c r="HG269" i="6"/>
  <c r="HF270" i="6"/>
  <c r="HG270" i="6"/>
  <c r="HF271" i="6"/>
  <c r="HG271" i="6"/>
  <c r="HF272" i="6"/>
  <c r="HG272" i="6"/>
  <c r="HF273" i="6"/>
  <c r="HG273" i="6"/>
  <c r="HF274" i="6"/>
  <c r="HG274" i="6"/>
  <c r="HF275" i="6"/>
  <c r="HG275" i="6"/>
  <c r="HF276" i="6"/>
  <c r="HG276" i="6"/>
  <c r="HF277" i="6"/>
  <c r="HG277" i="6"/>
  <c r="HF278" i="6"/>
  <c r="HG278" i="6"/>
  <c r="HF279" i="6"/>
  <c r="HG279" i="6"/>
  <c r="HF280" i="6"/>
  <c r="HG280" i="6"/>
  <c r="HF281" i="6"/>
  <c r="HG281" i="6"/>
  <c r="HF282" i="6"/>
  <c r="HG282" i="6"/>
  <c r="HF283" i="6"/>
  <c r="HG283" i="6"/>
  <c r="HF284" i="6"/>
  <c r="HG284" i="6"/>
  <c r="HF285" i="6"/>
  <c r="HG285" i="6"/>
  <c r="HF286" i="6"/>
  <c r="HG286" i="6"/>
  <c r="HF287" i="6"/>
  <c r="HG287" i="6"/>
  <c r="HF288" i="6"/>
  <c r="HG288" i="6"/>
  <c r="HF289" i="6"/>
  <c r="HG289" i="6"/>
  <c r="HF290" i="6"/>
  <c r="HG290" i="6"/>
  <c r="HF291" i="6"/>
  <c r="HG291" i="6"/>
  <c r="HF292" i="6"/>
  <c r="HG292" i="6"/>
  <c r="HF293" i="6"/>
  <c r="HG293" i="6"/>
  <c r="HF294" i="6"/>
  <c r="HG294" i="6"/>
  <c r="HF295" i="6"/>
  <c r="HG295" i="6"/>
  <c r="HF296" i="6"/>
  <c r="HG296" i="6"/>
  <c r="HF297" i="6"/>
  <c r="HG297" i="6"/>
  <c r="HF298" i="6"/>
  <c r="HG298" i="6"/>
  <c r="HF299" i="6"/>
  <c r="HG299" i="6"/>
  <c r="HF300" i="6"/>
  <c r="HG300" i="6"/>
  <c r="HF301" i="6"/>
  <c r="HG301" i="6"/>
  <c r="HF302" i="6"/>
  <c r="HG302" i="6"/>
  <c r="HF303" i="6"/>
  <c r="HG303" i="6"/>
  <c r="HF304" i="6"/>
  <c r="HG304" i="6"/>
  <c r="HF305" i="6"/>
  <c r="HG305" i="6"/>
  <c r="HF306" i="6"/>
  <c r="HG306" i="6"/>
  <c r="HF307" i="6"/>
  <c r="HG307" i="6"/>
  <c r="HF308" i="6"/>
  <c r="HG308" i="6"/>
  <c r="HF309" i="6"/>
  <c r="HG309" i="6"/>
  <c r="HF310" i="6"/>
  <c r="HG310" i="6"/>
  <c r="HF311" i="6"/>
  <c r="HG311" i="6"/>
  <c r="HF312" i="6"/>
  <c r="HG312" i="6"/>
  <c r="HF313" i="6"/>
  <c r="HG313" i="6"/>
  <c r="HF314" i="6"/>
  <c r="HG314" i="6"/>
  <c r="HF315" i="6"/>
  <c r="HG315" i="6"/>
  <c r="HF316" i="6"/>
  <c r="HG316" i="6"/>
  <c r="HF317" i="6"/>
  <c r="HG317" i="6"/>
  <c r="HF318" i="6"/>
  <c r="HG318" i="6"/>
  <c r="HF319" i="6"/>
  <c r="HG319" i="6"/>
  <c r="HF320" i="6"/>
  <c r="HG320" i="6"/>
  <c r="HF321" i="6"/>
  <c r="HG321" i="6"/>
  <c r="HF322" i="6"/>
  <c r="HG322" i="6"/>
  <c r="HF323" i="6"/>
  <c r="HG323" i="6"/>
  <c r="HF324" i="6"/>
  <c r="HG324" i="6"/>
  <c r="HF325" i="6"/>
  <c r="HG325" i="6"/>
  <c r="HF326" i="6"/>
  <c r="HG326" i="6"/>
  <c r="HF327" i="6"/>
  <c r="HG327" i="6"/>
  <c r="HF328" i="6"/>
  <c r="HG328" i="6"/>
  <c r="HF329" i="6"/>
  <c r="HG329" i="6"/>
  <c r="HF330" i="6"/>
  <c r="HG330" i="6"/>
  <c r="HF331" i="6"/>
  <c r="HG331" i="6"/>
  <c r="HF332" i="6"/>
  <c r="HG332" i="6"/>
  <c r="HF333" i="6"/>
  <c r="HG333" i="6"/>
  <c r="HF334" i="6"/>
  <c r="HG334" i="6"/>
  <c r="HF335" i="6"/>
  <c r="HG335" i="6"/>
  <c r="HF336" i="6"/>
  <c r="HG336" i="6"/>
  <c r="HF337" i="6"/>
  <c r="HG337" i="6"/>
  <c r="HF338" i="6"/>
  <c r="HG338" i="6"/>
  <c r="HF339" i="6"/>
  <c r="HG339" i="6"/>
  <c r="HF340" i="6"/>
  <c r="HG340" i="6"/>
  <c r="HF341" i="6"/>
  <c r="HG341" i="6"/>
  <c r="HF342" i="6"/>
  <c r="HG342" i="6"/>
  <c r="HF343" i="6"/>
  <c r="HG343" i="6"/>
  <c r="HF344" i="6"/>
  <c r="HG344" i="6"/>
  <c r="HF345" i="6"/>
  <c r="HG345" i="6"/>
  <c r="HF346" i="6"/>
  <c r="HG346" i="6"/>
  <c r="HF347" i="6"/>
  <c r="HG347" i="6"/>
  <c r="HF348" i="6"/>
  <c r="HG348" i="6"/>
  <c r="HF349" i="6"/>
  <c r="HG349" i="6"/>
  <c r="HF350" i="6"/>
  <c r="HG350" i="6"/>
  <c r="HF351" i="6"/>
  <c r="HG351" i="6"/>
  <c r="HF352" i="6"/>
  <c r="HG352" i="6"/>
  <c r="HF353" i="6"/>
  <c r="HG353" i="6"/>
  <c r="HF354" i="6"/>
  <c r="HG354" i="6"/>
  <c r="HF355" i="6"/>
  <c r="HG355" i="6"/>
  <c r="HF356" i="6"/>
  <c r="HG356" i="6"/>
  <c r="HF357" i="6"/>
  <c r="HG357" i="6"/>
  <c r="HF358" i="6"/>
  <c r="HG358" i="6"/>
  <c r="HF359" i="6"/>
  <c r="HG359" i="6"/>
  <c r="HF360" i="6"/>
  <c r="HG360" i="6"/>
  <c r="HF361" i="6"/>
  <c r="HG361" i="6"/>
  <c r="HF362" i="6"/>
  <c r="HG362" i="6"/>
  <c r="HF363" i="6"/>
  <c r="HG363" i="6"/>
  <c r="HF364" i="6"/>
  <c r="HG364" i="6"/>
  <c r="HF365" i="6"/>
  <c r="HG365" i="6"/>
  <c r="HF366" i="6"/>
  <c r="HG366" i="6"/>
  <c r="HF367" i="6"/>
  <c r="HG367" i="6"/>
  <c r="HF368" i="6"/>
  <c r="HG368" i="6"/>
  <c r="HF369" i="6"/>
  <c r="HG369" i="6"/>
  <c r="HF370" i="6"/>
  <c r="HG370" i="6"/>
  <c r="HF371" i="6"/>
  <c r="HG371" i="6"/>
  <c r="HF372" i="6"/>
  <c r="HG372" i="6"/>
  <c r="HF373" i="6"/>
  <c r="HG373" i="6"/>
  <c r="HF374" i="6"/>
  <c r="HG374" i="6"/>
  <c r="HF375" i="6"/>
  <c r="HG375" i="6"/>
  <c r="HF376" i="6"/>
  <c r="HG376" i="6"/>
  <c r="HF377" i="6"/>
  <c r="HG377" i="6"/>
  <c r="HF378" i="6"/>
  <c r="HG378" i="6"/>
  <c r="HF379" i="6"/>
  <c r="HG379" i="6"/>
  <c r="HF380" i="6"/>
  <c r="HG380" i="6"/>
  <c r="HF381" i="6"/>
  <c r="HG381" i="6"/>
  <c r="HF382" i="6"/>
  <c r="HG382" i="6"/>
  <c r="HF383" i="6"/>
  <c r="HG383" i="6"/>
  <c r="HF384" i="6"/>
  <c r="HG384" i="6"/>
  <c r="HF385" i="6"/>
  <c r="HG385" i="6"/>
  <c r="HF386" i="6"/>
  <c r="HG386" i="6"/>
  <c r="HF387" i="6"/>
  <c r="HG387" i="6"/>
  <c r="HF388" i="6"/>
  <c r="HG388" i="6"/>
  <c r="HF389" i="6"/>
  <c r="HG389" i="6"/>
  <c r="HF390" i="6"/>
  <c r="HG390" i="6"/>
  <c r="HF391" i="6"/>
  <c r="HG391" i="6"/>
  <c r="HF392" i="6"/>
  <c r="HG392" i="6"/>
  <c r="HF393" i="6"/>
  <c r="HG393" i="6"/>
  <c r="HF394" i="6"/>
  <c r="HG394" i="6"/>
  <c r="HF395" i="6"/>
  <c r="HG395" i="6"/>
  <c r="HF396" i="6"/>
  <c r="HG396" i="6"/>
  <c r="HF397" i="6"/>
  <c r="HG397" i="6"/>
  <c r="HF398" i="6"/>
  <c r="HG398" i="6"/>
  <c r="HF399" i="6"/>
  <c r="HG399" i="6"/>
  <c r="HF400" i="6"/>
  <c r="HG400" i="6"/>
  <c r="HF401" i="6"/>
  <c r="HG401" i="6"/>
  <c r="HF402" i="6"/>
  <c r="HG402" i="6"/>
  <c r="HF403" i="6"/>
  <c r="HG403" i="6"/>
  <c r="HF404" i="6"/>
  <c r="HG404" i="6"/>
  <c r="HF405" i="6"/>
  <c r="HG405" i="6"/>
  <c r="HF406" i="6"/>
  <c r="HG406" i="6"/>
  <c r="HF407" i="6"/>
  <c r="HG407" i="6"/>
  <c r="HF408" i="6"/>
  <c r="HG408" i="6"/>
  <c r="HF409" i="6"/>
  <c r="HG409" i="6"/>
  <c r="HF410" i="6"/>
  <c r="HG410" i="6"/>
  <c r="HF411" i="6"/>
  <c r="HG411" i="6"/>
  <c r="HF412" i="6"/>
  <c r="HG412" i="6"/>
  <c r="HF413" i="6"/>
  <c r="HG413" i="6"/>
  <c r="HF414" i="6"/>
  <c r="HG414" i="6"/>
  <c r="HF415" i="6"/>
  <c r="HG415" i="6"/>
  <c r="HF416" i="6"/>
  <c r="HG416" i="6"/>
  <c r="HF417" i="6"/>
  <c r="HG417" i="6"/>
  <c r="HF418" i="6"/>
  <c r="HG418" i="6"/>
  <c r="HF419" i="6"/>
  <c r="HG419" i="6"/>
  <c r="HF420" i="6"/>
  <c r="HG420" i="6"/>
  <c r="HF421" i="6"/>
  <c r="HG421" i="6"/>
  <c r="HF422" i="6"/>
  <c r="HG422" i="6"/>
  <c r="HF423" i="6"/>
  <c r="HG423" i="6"/>
  <c r="HF424" i="6"/>
  <c r="HG424" i="6"/>
  <c r="HF425" i="6"/>
  <c r="HG425" i="6"/>
  <c r="HF426" i="6"/>
  <c r="HG426" i="6"/>
  <c r="HF427" i="6"/>
  <c r="HG427" i="6"/>
  <c r="HF428" i="6"/>
  <c r="HG428" i="6"/>
  <c r="HF429" i="6"/>
  <c r="HG429" i="6"/>
  <c r="HF430" i="6"/>
  <c r="HG430" i="6"/>
  <c r="HF431" i="6"/>
  <c r="HG431" i="6"/>
  <c r="HF432" i="6"/>
  <c r="HG432" i="6"/>
  <c r="HF433" i="6"/>
  <c r="HG433" i="6"/>
  <c r="HF434" i="6"/>
  <c r="HG434" i="6"/>
  <c r="HF435" i="6"/>
  <c r="HG435" i="6"/>
  <c r="HF436" i="6"/>
  <c r="HG436" i="6"/>
  <c r="HF437" i="6"/>
  <c r="HG437" i="6"/>
  <c r="HF438" i="6"/>
  <c r="HG438" i="6"/>
  <c r="HF439" i="6"/>
  <c r="HG439" i="6"/>
  <c r="HF440" i="6"/>
  <c r="HG440" i="6"/>
  <c r="HF441" i="6"/>
  <c r="HG441" i="6"/>
  <c r="HF442" i="6"/>
  <c r="HG442" i="6"/>
  <c r="HF443" i="6"/>
  <c r="HG443" i="6"/>
  <c r="HF444" i="6"/>
  <c r="HG444" i="6"/>
  <c r="HF445" i="6"/>
  <c r="HG445" i="6"/>
  <c r="HF446" i="6"/>
  <c r="HG446" i="6"/>
  <c r="HF447" i="6"/>
  <c r="HG447" i="6"/>
  <c r="HF448" i="6"/>
  <c r="HG448" i="6"/>
  <c r="HF449" i="6"/>
  <c r="HG449" i="6"/>
  <c r="HF450" i="6"/>
  <c r="HG450" i="6"/>
  <c r="HF451" i="6"/>
  <c r="HG451" i="6"/>
  <c r="HF452" i="6"/>
  <c r="HG452" i="6"/>
  <c r="HF453" i="6"/>
  <c r="HG453" i="6"/>
  <c r="HF454" i="6"/>
  <c r="HG454" i="6"/>
  <c r="HF455" i="6"/>
  <c r="HG455" i="6"/>
  <c r="HF456" i="6"/>
  <c r="HG456" i="6"/>
  <c r="HF457" i="6"/>
  <c r="HG457" i="6"/>
  <c r="HF458" i="6"/>
  <c r="HG458" i="6"/>
  <c r="HF459" i="6"/>
  <c r="HG459" i="6"/>
  <c r="HF460" i="6"/>
  <c r="HG460" i="6"/>
  <c r="HF461" i="6"/>
  <c r="HG461" i="6"/>
  <c r="HF462" i="6"/>
  <c r="HG462" i="6"/>
  <c r="HF463" i="6"/>
  <c r="HG463" i="6"/>
  <c r="HF464" i="6"/>
  <c r="HG464" i="6"/>
  <c r="HF465" i="6"/>
  <c r="HG465" i="6"/>
  <c r="HF466" i="6"/>
  <c r="HG466" i="6"/>
  <c r="HF467" i="6"/>
  <c r="HG467" i="6"/>
  <c r="HF468" i="6"/>
  <c r="HG468" i="6"/>
  <c r="HF469" i="6"/>
  <c r="HG469" i="6"/>
  <c r="HF470" i="6"/>
  <c r="HG470" i="6"/>
  <c r="HF471" i="6"/>
  <c r="HG471" i="6"/>
  <c r="HF472" i="6"/>
  <c r="HG472" i="6"/>
  <c r="HF473" i="6"/>
  <c r="HG473" i="6"/>
  <c r="HF474" i="6"/>
  <c r="HG474" i="6"/>
  <c r="HF475" i="6"/>
  <c r="HG475" i="6"/>
  <c r="HF476" i="6"/>
  <c r="HG476" i="6"/>
  <c r="HF477" i="6"/>
  <c r="HG477" i="6"/>
  <c r="HF478" i="6"/>
  <c r="HG478" i="6"/>
  <c r="HF479" i="6"/>
  <c r="HG479" i="6"/>
  <c r="HF480" i="6"/>
  <c r="HG480" i="6"/>
  <c r="HF481" i="6"/>
  <c r="HG481" i="6"/>
  <c r="HF482" i="6"/>
  <c r="HG482" i="6"/>
  <c r="HF483" i="6"/>
  <c r="HG483" i="6"/>
  <c r="HF484" i="6"/>
  <c r="HG484" i="6"/>
  <c r="HF485" i="6"/>
  <c r="HG485" i="6"/>
  <c r="HF486" i="6"/>
  <c r="HG486" i="6"/>
  <c r="HF487" i="6"/>
  <c r="HG487" i="6"/>
  <c r="HF488" i="6"/>
  <c r="HG488" i="6"/>
  <c r="HF489" i="6"/>
  <c r="HG489" i="6"/>
  <c r="HF490" i="6"/>
  <c r="HG490" i="6"/>
  <c r="HF491" i="6"/>
  <c r="HG491" i="6"/>
  <c r="HF492" i="6"/>
  <c r="HG492" i="6"/>
  <c r="HF493" i="6"/>
  <c r="HG493" i="6"/>
  <c r="HF494" i="6"/>
  <c r="HG494" i="6"/>
  <c r="HF495" i="6"/>
  <c r="HG495" i="6"/>
  <c r="HF496" i="6"/>
  <c r="HG496" i="6"/>
  <c r="HF497" i="6"/>
  <c r="HG497" i="6"/>
  <c r="HF498" i="6"/>
  <c r="HG498" i="6"/>
  <c r="HF499" i="6"/>
  <c r="HG499" i="6"/>
  <c r="HF500" i="6"/>
  <c r="HG500" i="6"/>
  <c r="HF501" i="6"/>
  <c r="HG501" i="6"/>
  <c r="HF502" i="6"/>
  <c r="HG502" i="6"/>
  <c r="HF503" i="6"/>
  <c r="HG503" i="6"/>
  <c r="HF504" i="6"/>
  <c r="HG504" i="6"/>
  <c r="HF505" i="6"/>
  <c r="HG505" i="6"/>
  <c r="GY7" i="6"/>
  <c r="GZ7" i="6"/>
  <c r="GY8" i="6"/>
  <c r="GZ8" i="6"/>
  <c r="GY9" i="6"/>
  <c r="GZ9" i="6"/>
  <c r="GY10" i="6"/>
  <c r="GZ10" i="6"/>
  <c r="GY11" i="6"/>
  <c r="GZ11" i="6"/>
  <c r="GY12" i="6"/>
  <c r="GZ12" i="6"/>
  <c r="GY13" i="6"/>
  <c r="GZ13" i="6"/>
  <c r="GY14" i="6"/>
  <c r="GZ14" i="6"/>
  <c r="GY15" i="6"/>
  <c r="GZ15" i="6"/>
  <c r="GY16" i="6"/>
  <c r="GZ16" i="6"/>
  <c r="GY17" i="6"/>
  <c r="GZ17" i="6"/>
  <c r="GY18" i="6"/>
  <c r="GZ18" i="6"/>
  <c r="GY19" i="6"/>
  <c r="GZ19" i="6"/>
  <c r="GY20" i="6"/>
  <c r="GZ20" i="6"/>
  <c r="GY21" i="6"/>
  <c r="GZ21" i="6"/>
  <c r="GY22" i="6"/>
  <c r="GZ22" i="6"/>
  <c r="GY23" i="6"/>
  <c r="GZ23" i="6"/>
  <c r="GY24" i="6"/>
  <c r="GZ24" i="6"/>
  <c r="GY25" i="6"/>
  <c r="GZ25" i="6"/>
  <c r="GY26" i="6"/>
  <c r="GZ26" i="6"/>
  <c r="GY27" i="6"/>
  <c r="GZ27" i="6"/>
  <c r="GY28" i="6"/>
  <c r="GZ28" i="6"/>
  <c r="GY29" i="6"/>
  <c r="GZ29" i="6"/>
  <c r="GY30" i="6"/>
  <c r="GZ30" i="6"/>
  <c r="GY31" i="6"/>
  <c r="GZ31" i="6"/>
  <c r="GY32" i="6"/>
  <c r="GZ32" i="6"/>
  <c r="GY33" i="6"/>
  <c r="GZ33" i="6"/>
  <c r="GY34" i="6"/>
  <c r="GZ34" i="6"/>
  <c r="GY35" i="6"/>
  <c r="GZ35" i="6"/>
  <c r="GY36" i="6"/>
  <c r="GZ36" i="6"/>
  <c r="GY37" i="6"/>
  <c r="GZ37" i="6"/>
  <c r="GY38" i="6"/>
  <c r="GZ38" i="6"/>
  <c r="GY39" i="6"/>
  <c r="GZ39" i="6"/>
  <c r="GY40" i="6"/>
  <c r="GZ40" i="6"/>
  <c r="GY41" i="6"/>
  <c r="GZ41" i="6"/>
  <c r="GY42" i="6"/>
  <c r="GZ42" i="6"/>
  <c r="GY43" i="6"/>
  <c r="GZ43" i="6"/>
  <c r="GY44" i="6"/>
  <c r="GZ44" i="6"/>
  <c r="GY45" i="6"/>
  <c r="GZ45" i="6"/>
  <c r="GY46" i="6"/>
  <c r="GZ46" i="6"/>
  <c r="GY47" i="6"/>
  <c r="GZ47" i="6"/>
  <c r="GY48" i="6"/>
  <c r="GZ48" i="6"/>
  <c r="GY49" i="6"/>
  <c r="GZ49" i="6"/>
  <c r="GY50" i="6"/>
  <c r="GZ50" i="6"/>
  <c r="GY51" i="6"/>
  <c r="GZ51" i="6"/>
  <c r="GY52" i="6"/>
  <c r="GZ52" i="6"/>
  <c r="GY53" i="6"/>
  <c r="GZ53" i="6"/>
  <c r="GY54" i="6"/>
  <c r="GZ54" i="6"/>
  <c r="GY55" i="6"/>
  <c r="GZ55" i="6"/>
  <c r="GY56" i="6"/>
  <c r="GZ56" i="6"/>
  <c r="GY57" i="6"/>
  <c r="GZ57" i="6"/>
  <c r="GY58" i="6"/>
  <c r="GZ58" i="6"/>
  <c r="GY59" i="6"/>
  <c r="GZ59" i="6"/>
  <c r="GY60" i="6"/>
  <c r="GZ60" i="6"/>
  <c r="GY61" i="6"/>
  <c r="GZ61" i="6"/>
  <c r="GY62" i="6"/>
  <c r="GZ62" i="6"/>
  <c r="GY63" i="6"/>
  <c r="GZ63" i="6"/>
  <c r="GY64" i="6"/>
  <c r="GZ64" i="6"/>
  <c r="GY65" i="6"/>
  <c r="GZ65" i="6"/>
  <c r="GY66" i="6"/>
  <c r="GZ66" i="6"/>
  <c r="GY67" i="6"/>
  <c r="GZ67" i="6"/>
  <c r="GY68" i="6"/>
  <c r="GZ68" i="6"/>
  <c r="GY69" i="6"/>
  <c r="GZ69" i="6"/>
  <c r="GY70" i="6"/>
  <c r="GZ70" i="6"/>
  <c r="GY71" i="6"/>
  <c r="GZ71" i="6"/>
  <c r="GY72" i="6"/>
  <c r="GZ72" i="6"/>
  <c r="GY73" i="6"/>
  <c r="GZ73" i="6"/>
  <c r="GY74" i="6"/>
  <c r="GZ74" i="6"/>
  <c r="GY75" i="6"/>
  <c r="GZ75" i="6"/>
  <c r="GY76" i="6"/>
  <c r="GZ76" i="6"/>
  <c r="GY77" i="6"/>
  <c r="GZ77" i="6"/>
  <c r="GY78" i="6"/>
  <c r="GZ78" i="6"/>
  <c r="GY79" i="6"/>
  <c r="GZ79" i="6"/>
  <c r="GY80" i="6"/>
  <c r="GZ80" i="6"/>
  <c r="GY81" i="6"/>
  <c r="GZ81" i="6"/>
  <c r="GY82" i="6"/>
  <c r="GZ82" i="6"/>
  <c r="GY83" i="6"/>
  <c r="GZ83" i="6"/>
  <c r="GY84" i="6"/>
  <c r="GZ84" i="6"/>
  <c r="GY85" i="6"/>
  <c r="GZ85" i="6"/>
  <c r="GY86" i="6"/>
  <c r="GZ86" i="6"/>
  <c r="GY87" i="6"/>
  <c r="GZ87" i="6"/>
  <c r="GY88" i="6"/>
  <c r="GZ88" i="6"/>
  <c r="GY89" i="6"/>
  <c r="GZ89" i="6"/>
  <c r="GY90" i="6"/>
  <c r="GZ90" i="6"/>
  <c r="GY91" i="6"/>
  <c r="GZ91" i="6"/>
  <c r="GY92" i="6"/>
  <c r="GZ92" i="6"/>
  <c r="GY93" i="6"/>
  <c r="GZ93" i="6"/>
  <c r="GY94" i="6"/>
  <c r="GZ94" i="6"/>
  <c r="GY95" i="6"/>
  <c r="GZ95" i="6"/>
  <c r="GY96" i="6"/>
  <c r="GZ96" i="6"/>
  <c r="GY97" i="6"/>
  <c r="GZ97" i="6"/>
  <c r="GY98" i="6"/>
  <c r="GZ98" i="6"/>
  <c r="GY99" i="6"/>
  <c r="GZ99" i="6"/>
  <c r="GY100" i="6"/>
  <c r="GZ100" i="6"/>
  <c r="GY101" i="6"/>
  <c r="GZ101" i="6"/>
  <c r="GY102" i="6"/>
  <c r="GZ102" i="6"/>
  <c r="GY103" i="6"/>
  <c r="GZ103" i="6"/>
  <c r="GY104" i="6"/>
  <c r="GZ104" i="6"/>
  <c r="GY105" i="6"/>
  <c r="GZ105" i="6"/>
  <c r="GY106" i="6"/>
  <c r="GZ106" i="6"/>
  <c r="GY107" i="6"/>
  <c r="GZ107" i="6"/>
  <c r="GY108" i="6"/>
  <c r="GZ108" i="6"/>
  <c r="GY109" i="6"/>
  <c r="GZ109" i="6"/>
  <c r="GY110" i="6"/>
  <c r="GZ110" i="6"/>
  <c r="GY111" i="6"/>
  <c r="GZ111" i="6"/>
  <c r="GY112" i="6"/>
  <c r="GZ112" i="6"/>
  <c r="GY113" i="6"/>
  <c r="GZ113" i="6"/>
  <c r="GY114" i="6"/>
  <c r="GZ114" i="6"/>
  <c r="GY115" i="6"/>
  <c r="GZ115" i="6"/>
  <c r="GY116" i="6"/>
  <c r="GZ116" i="6"/>
  <c r="GY117" i="6"/>
  <c r="GZ117" i="6"/>
  <c r="GY118" i="6"/>
  <c r="GZ118" i="6"/>
  <c r="GY119" i="6"/>
  <c r="GZ119" i="6"/>
  <c r="GY120" i="6"/>
  <c r="GZ120" i="6"/>
  <c r="GY121" i="6"/>
  <c r="GZ121" i="6"/>
  <c r="GY122" i="6"/>
  <c r="GZ122" i="6"/>
  <c r="GY123" i="6"/>
  <c r="GZ123" i="6"/>
  <c r="GY124" i="6"/>
  <c r="GZ124" i="6"/>
  <c r="GY125" i="6"/>
  <c r="GZ125" i="6"/>
  <c r="GY126" i="6"/>
  <c r="GZ126" i="6"/>
  <c r="GY127" i="6"/>
  <c r="GZ127" i="6"/>
  <c r="GY128" i="6"/>
  <c r="GZ128" i="6"/>
  <c r="GY129" i="6"/>
  <c r="GZ129" i="6"/>
  <c r="GY130" i="6"/>
  <c r="GZ130" i="6"/>
  <c r="GY131" i="6"/>
  <c r="GZ131" i="6"/>
  <c r="GY132" i="6"/>
  <c r="GZ132" i="6"/>
  <c r="GY133" i="6"/>
  <c r="GZ133" i="6"/>
  <c r="GY134" i="6"/>
  <c r="GZ134" i="6"/>
  <c r="GY135" i="6"/>
  <c r="GZ135" i="6"/>
  <c r="GY136" i="6"/>
  <c r="GZ136" i="6"/>
  <c r="GY137" i="6"/>
  <c r="GZ137" i="6"/>
  <c r="GY138" i="6"/>
  <c r="GZ138" i="6"/>
  <c r="GY139" i="6"/>
  <c r="GZ139" i="6"/>
  <c r="GY140" i="6"/>
  <c r="GZ140" i="6"/>
  <c r="GY141" i="6"/>
  <c r="GZ141" i="6"/>
  <c r="GY142" i="6"/>
  <c r="GZ142" i="6"/>
  <c r="GY143" i="6"/>
  <c r="GZ143" i="6"/>
  <c r="GY144" i="6"/>
  <c r="GZ144" i="6"/>
  <c r="GY145" i="6"/>
  <c r="GZ145" i="6"/>
  <c r="GY146" i="6"/>
  <c r="GZ146" i="6"/>
  <c r="GY147" i="6"/>
  <c r="GZ147" i="6"/>
  <c r="GY148" i="6"/>
  <c r="GZ148" i="6"/>
  <c r="GY149" i="6"/>
  <c r="GZ149" i="6"/>
  <c r="GY150" i="6"/>
  <c r="GZ150" i="6"/>
  <c r="GY151" i="6"/>
  <c r="GZ151" i="6"/>
  <c r="GY152" i="6"/>
  <c r="GZ152" i="6"/>
  <c r="GY153" i="6"/>
  <c r="GZ153" i="6"/>
  <c r="GY154" i="6"/>
  <c r="GZ154" i="6"/>
  <c r="GY155" i="6"/>
  <c r="GZ155" i="6"/>
  <c r="GY156" i="6"/>
  <c r="GZ156" i="6"/>
  <c r="GY157" i="6"/>
  <c r="GZ157" i="6"/>
  <c r="GY158" i="6"/>
  <c r="GZ158" i="6"/>
  <c r="GY159" i="6"/>
  <c r="GZ159" i="6"/>
  <c r="GY160" i="6"/>
  <c r="GZ160" i="6"/>
  <c r="GY161" i="6"/>
  <c r="GZ161" i="6"/>
  <c r="GY162" i="6"/>
  <c r="GZ162" i="6"/>
  <c r="GY163" i="6"/>
  <c r="GZ163" i="6"/>
  <c r="GY164" i="6"/>
  <c r="GZ164" i="6"/>
  <c r="GY165" i="6"/>
  <c r="GZ165" i="6"/>
  <c r="GY166" i="6"/>
  <c r="GZ166" i="6"/>
  <c r="GY167" i="6"/>
  <c r="GZ167" i="6"/>
  <c r="GY168" i="6"/>
  <c r="GZ168" i="6"/>
  <c r="GY169" i="6"/>
  <c r="GZ169" i="6"/>
  <c r="GY170" i="6"/>
  <c r="GZ170" i="6"/>
  <c r="GY171" i="6"/>
  <c r="GZ171" i="6"/>
  <c r="GY172" i="6"/>
  <c r="GZ172" i="6"/>
  <c r="GY173" i="6"/>
  <c r="GZ173" i="6"/>
  <c r="GY174" i="6"/>
  <c r="GZ174" i="6"/>
  <c r="GY175" i="6"/>
  <c r="GZ175" i="6"/>
  <c r="GY176" i="6"/>
  <c r="GZ176" i="6"/>
  <c r="GY177" i="6"/>
  <c r="GZ177" i="6"/>
  <c r="GY178" i="6"/>
  <c r="GZ178" i="6"/>
  <c r="GY179" i="6"/>
  <c r="GZ179" i="6"/>
  <c r="GY180" i="6"/>
  <c r="GZ180" i="6"/>
  <c r="GY181" i="6"/>
  <c r="GZ181" i="6"/>
  <c r="GY182" i="6"/>
  <c r="GZ182" i="6"/>
  <c r="GY183" i="6"/>
  <c r="GZ183" i="6"/>
  <c r="GY184" i="6"/>
  <c r="GZ184" i="6"/>
  <c r="GY185" i="6"/>
  <c r="GZ185" i="6"/>
  <c r="GY186" i="6"/>
  <c r="GZ186" i="6"/>
  <c r="GY187" i="6"/>
  <c r="GZ187" i="6"/>
  <c r="GY188" i="6"/>
  <c r="GZ188" i="6"/>
  <c r="GY189" i="6"/>
  <c r="GZ189" i="6"/>
  <c r="GY190" i="6"/>
  <c r="GZ190" i="6"/>
  <c r="GY191" i="6"/>
  <c r="GZ191" i="6"/>
  <c r="GY192" i="6"/>
  <c r="GZ192" i="6"/>
  <c r="GY193" i="6"/>
  <c r="GZ193" i="6"/>
  <c r="GY194" i="6"/>
  <c r="GZ194" i="6"/>
  <c r="GY195" i="6"/>
  <c r="GZ195" i="6"/>
  <c r="GY196" i="6"/>
  <c r="GZ196" i="6"/>
  <c r="GY197" i="6"/>
  <c r="GZ197" i="6"/>
  <c r="GY198" i="6"/>
  <c r="GZ198" i="6"/>
  <c r="GY199" i="6"/>
  <c r="GZ199" i="6"/>
  <c r="GY200" i="6"/>
  <c r="GZ200" i="6"/>
  <c r="GY201" i="6"/>
  <c r="GZ201" i="6"/>
  <c r="GY202" i="6"/>
  <c r="GZ202" i="6"/>
  <c r="GY203" i="6"/>
  <c r="GZ203" i="6"/>
  <c r="GY204" i="6"/>
  <c r="GZ204" i="6"/>
  <c r="GY205" i="6"/>
  <c r="GZ205" i="6"/>
  <c r="GY206" i="6"/>
  <c r="GZ206" i="6"/>
  <c r="GY207" i="6"/>
  <c r="GZ207" i="6"/>
  <c r="GY208" i="6"/>
  <c r="GZ208" i="6"/>
  <c r="GY209" i="6"/>
  <c r="GZ209" i="6"/>
  <c r="GY210" i="6"/>
  <c r="GZ210" i="6"/>
  <c r="GY211" i="6"/>
  <c r="GZ211" i="6"/>
  <c r="GY212" i="6"/>
  <c r="GZ212" i="6"/>
  <c r="GY213" i="6"/>
  <c r="GZ213" i="6"/>
  <c r="GY214" i="6"/>
  <c r="GZ214" i="6"/>
  <c r="GY215" i="6"/>
  <c r="GZ215" i="6"/>
  <c r="GY216" i="6"/>
  <c r="GZ216" i="6"/>
  <c r="GY217" i="6"/>
  <c r="GZ217" i="6"/>
  <c r="GY218" i="6"/>
  <c r="GZ218" i="6"/>
  <c r="GY219" i="6"/>
  <c r="GZ219" i="6"/>
  <c r="GY220" i="6"/>
  <c r="GZ220" i="6"/>
  <c r="GY221" i="6"/>
  <c r="GZ221" i="6"/>
  <c r="GY222" i="6"/>
  <c r="GZ222" i="6"/>
  <c r="GY223" i="6"/>
  <c r="GZ223" i="6"/>
  <c r="GY224" i="6"/>
  <c r="GZ224" i="6"/>
  <c r="GY225" i="6"/>
  <c r="GZ225" i="6"/>
  <c r="GY226" i="6"/>
  <c r="GZ226" i="6"/>
  <c r="GY227" i="6"/>
  <c r="GZ227" i="6"/>
  <c r="GY228" i="6"/>
  <c r="GZ228" i="6"/>
  <c r="GY229" i="6"/>
  <c r="GZ229" i="6"/>
  <c r="GY230" i="6"/>
  <c r="GZ230" i="6"/>
  <c r="GY231" i="6"/>
  <c r="GZ231" i="6"/>
  <c r="GY232" i="6"/>
  <c r="GZ232" i="6"/>
  <c r="GY233" i="6"/>
  <c r="GZ233" i="6"/>
  <c r="GY234" i="6"/>
  <c r="GZ234" i="6"/>
  <c r="GY235" i="6"/>
  <c r="GZ235" i="6"/>
  <c r="GY236" i="6"/>
  <c r="GZ236" i="6"/>
  <c r="GY237" i="6"/>
  <c r="GZ237" i="6"/>
  <c r="GY238" i="6"/>
  <c r="GZ238" i="6"/>
  <c r="GY239" i="6"/>
  <c r="GZ239" i="6"/>
  <c r="GY240" i="6"/>
  <c r="GZ240" i="6"/>
  <c r="GY241" i="6"/>
  <c r="GZ241" i="6"/>
  <c r="GY242" i="6"/>
  <c r="GZ242" i="6"/>
  <c r="GY243" i="6"/>
  <c r="GZ243" i="6"/>
  <c r="GY244" i="6"/>
  <c r="GZ244" i="6"/>
  <c r="GY245" i="6"/>
  <c r="GZ245" i="6"/>
  <c r="GY246" i="6"/>
  <c r="GZ246" i="6"/>
  <c r="GY247" i="6"/>
  <c r="GZ247" i="6"/>
  <c r="GY248" i="6"/>
  <c r="GZ248" i="6"/>
  <c r="GY249" i="6"/>
  <c r="GZ249" i="6"/>
  <c r="GY250" i="6"/>
  <c r="GZ250" i="6"/>
  <c r="GY251" i="6"/>
  <c r="GZ251" i="6"/>
  <c r="GY252" i="6"/>
  <c r="GZ252" i="6"/>
  <c r="GY253" i="6"/>
  <c r="GZ253" i="6"/>
  <c r="GY254" i="6"/>
  <c r="GZ254" i="6"/>
  <c r="GY255" i="6"/>
  <c r="GZ255" i="6"/>
  <c r="GY256" i="6"/>
  <c r="GZ256" i="6"/>
  <c r="GY257" i="6"/>
  <c r="GZ257" i="6"/>
  <c r="GY258" i="6"/>
  <c r="GZ258" i="6"/>
  <c r="GY259" i="6"/>
  <c r="GZ259" i="6"/>
  <c r="GY260" i="6"/>
  <c r="GZ260" i="6"/>
  <c r="GY261" i="6"/>
  <c r="GZ261" i="6"/>
  <c r="GY262" i="6"/>
  <c r="GZ262" i="6"/>
  <c r="GY263" i="6"/>
  <c r="GZ263" i="6"/>
  <c r="GY264" i="6"/>
  <c r="GZ264" i="6"/>
  <c r="GY265" i="6"/>
  <c r="GZ265" i="6"/>
  <c r="GY266" i="6"/>
  <c r="GZ266" i="6"/>
  <c r="GY267" i="6"/>
  <c r="GZ267" i="6"/>
  <c r="GY268" i="6"/>
  <c r="GZ268" i="6"/>
  <c r="GY269" i="6"/>
  <c r="GZ269" i="6"/>
  <c r="GY270" i="6"/>
  <c r="GZ270" i="6"/>
  <c r="GY271" i="6"/>
  <c r="GZ271" i="6"/>
  <c r="GY272" i="6"/>
  <c r="GZ272" i="6"/>
  <c r="GY273" i="6"/>
  <c r="GZ273" i="6"/>
  <c r="GY274" i="6"/>
  <c r="GZ274" i="6"/>
  <c r="GY275" i="6"/>
  <c r="GZ275" i="6"/>
  <c r="GY276" i="6"/>
  <c r="GZ276" i="6"/>
  <c r="GY277" i="6"/>
  <c r="GZ277" i="6"/>
  <c r="GY278" i="6"/>
  <c r="GZ278" i="6"/>
  <c r="GY279" i="6"/>
  <c r="GZ279" i="6"/>
  <c r="GY280" i="6"/>
  <c r="GZ280" i="6"/>
  <c r="GY281" i="6"/>
  <c r="GZ281" i="6"/>
  <c r="GY282" i="6"/>
  <c r="GZ282" i="6"/>
  <c r="GY283" i="6"/>
  <c r="GZ283" i="6"/>
  <c r="GY284" i="6"/>
  <c r="GZ284" i="6"/>
  <c r="GY285" i="6"/>
  <c r="GZ285" i="6"/>
  <c r="GY286" i="6"/>
  <c r="GZ286" i="6"/>
  <c r="GY287" i="6"/>
  <c r="GZ287" i="6"/>
  <c r="GY288" i="6"/>
  <c r="GZ288" i="6"/>
  <c r="GY289" i="6"/>
  <c r="GZ289" i="6"/>
  <c r="GY290" i="6"/>
  <c r="GZ290" i="6"/>
  <c r="GY291" i="6"/>
  <c r="GZ291" i="6"/>
  <c r="GY292" i="6"/>
  <c r="GZ292" i="6"/>
  <c r="GY293" i="6"/>
  <c r="GZ293" i="6"/>
  <c r="GY294" i="6"/>
  <c r="GZ294" i="6"/>
  <c r="GY295" i="6"/>
  <c r="GZ295" i="6"/>
  <c r="GY296" i="6"/>
  <c r="GZ296" i="6"/>
  <c r="GY297" i="6"/>
  <c r="GZ297" i="6"/>
  <c r="GY298" i="6"/>
  <c r="GZ298" i="6"/>
  <c r="GY299" i="6"/>
  <c r="GZ299" i="6"/>
  <c r="GY300" i="6"/>
  <c r="GZ300" i="6"/>
  <c r="GY301" i="6"/>
  <c r="GZ301" i="6"/>
  <c r="GY302" i="6"/>
  <c r="GZ302" i="6"/>
  <c r="GY303" i="6"/>
  <c r="GZ303" i="6"/>
  <c r="GY304" i="6"/>
  <c r="GZ304" i="6"/>
  <c r="GY305" i="6"/>
  <c r="GZ305" i="6"/>
  <c r="GY306" i="6"/>
  <c r="GZ306" i="6"/>
  <c r="GY307" i="6"/>
  <c r="GZ307" i="6"/>
  <c r="GY308" i="6"/>
  <c r="GZ308" i="6"/>
  <c r="GY309" i="6"/>
  <c r="GZ309" i="6"/>
  <c r="GY310" i="6"/>
  <c r="GZ310" i="6"/>
  <c r="GY311" i="6"/>
  <c r="GZ311" i="6"/>
  <c r="GY312" i="6"/>
  <c r="GZ312" i="6"/>
  <c r="GY313" i="6"/>
  <c r="GZ313" i="6"/>
  <c r="GY314" i="6"/>
  <c r="GZ314" i="6"/>
  <c r="GY315" i="6"/>
  <c r="GZ315" i="6"/>
  <c r="GY316" i="6"/>
  <c r="GZ316" i="6"/>
  <c r="GY317" i="6"/>
  <c r="GZ317" i="6"/>
  <c r="GY318" i="6"/>
  <c r="GZ318" i="6"/>
  <c r="GY319" i="6"/>
  <c r="GZ319" i="6"/>
  <c r="GY320" i="6"/>
  <c r="GZ320" i="6"/>
  <c r="GY321" i="6"/>
  <c r="GZ321" i="6"/>
  <c r="GY322" i="6"/>
  <c r="GZ322" i="6"/>
  <c r="GY323" i="6"/>
  <c r="GZ323" i="6"/>
  <c r="GY324" i="6"/>
  <c r="GZ324" i="6"/>
  <c r="GY325" i="6"/>
  <c r="GZ325" i="6"/>
  <c r="GY326" i="6"/>
  <c r="GZ326" i="6"/>
  <c r="GY327" i="6"/>
  <c r="GZ327" i="6"/>
  <c r="GY328" i="6"/>
  <c r="GZ328" i="6"/>
  <c r="GY329" i="6"/>
  <c r="GZ329" i="6"/>
  <c r="GY330" i="6"/>
  <c r="GZ330" i="6"/>
  <c r="GY331" i="6"/>
  <c r="GZ331" i="6"/>
  <c r="GY332" i="6"/>
  <c r="GZ332" i="6"/>
  <c r="GY333" i="6"/>
  <c r="GZ333" i="6"/>
  <c r="GY334" i="6"/>
  <c r="GZ334" i="6"/>
  <c r="GY335" i="6"/>
  <c r="GZ335" i="6"/>
  <c r="GY336" i="6"/>
  <c r="GZ336" i="6"/>
  <c r="GY337" i="6"/>
  <c r="GZ337" i="6"/>
  <c r="GY338" i="6"/>
  <c r="GZ338" i="6"/>
  <c r="GY339" i="6"/>
  <c r="GZ339" i="6"/>
  <c r="GY340" i="6"/>
  <c r="GZ340" i="6"/>
  <c r="GY341" i="6"/>
  <c r="GZ341" i="6"/>
  <c r="GY342" i="6"/>
  <c r="GZ342" i="6"/>
  <c r="GY343" i="6"/>
  <c r="GZ343" i="6"/>
  <c r="GY344" i="6"/>
  <c r="GZ344" i="6"/>
  <c r="GY345" i="6"/>
  <c r="GZ345" i="6"/>
  <c r="GY346" i="6"/>
  <c r="GZ346" i="6"/>
  <c r="GY347" i="6"/>
  <c r="GZ347" i="6"/>
  <c r="GY348" i="6"/>
  <c r="GZ348" i="6"/>
  <c r="GY349" i="6"/>
  <c r="GZ349" i="6"/>
  <c r="GY350" i="6"/>
  <c r="GZ350" i="6"/>
  <c r="GY351" i="6"/>
  <c r="GZ351" i="6"/>
  <c r="GY352" i="6"/>
  <c r="GZ352" i="6"/>
  <c r="GY353" i="6"/>
  <c r="GZ353" i="6"/>
  <c r="GY354" i="6"/>
  <c r="GZ354" i="6"/>
  <c r="GY355" i="6"/>
  <c r="GZ355" i="6"/>
  <c r="GY356" i="6"/>
  <c r="GZ356" i="6"/>
  <c r="GY357" i="6"/>
  <c r="GZ357" i="6"/>
  <c r="GY358" i="6"/>
  <c r="GZ358" i="6"/>
  <c r="GY359" i="6"/>
  <c r="GZ359" i="6"/>
  <c r="GY360" i="6"/>
  <c r="GZ360" i="6"/>
  <c r="GY361" i="6"/>
  <c r="GZ361" i="6"/>
  <c r="GY362" i="6"/>
  <c r="GZ362" i="6"/>
  <c r="GY363" i="6"/>
  <c r="GZ363" i="6"/>
  <c r="GY364" i="6"/>
  <c r="GZ364" i="6"/>
  <c r="GY365" i="6"/>
  <c r="GZ365" i="6"/>
  <c r="GY366" i="6"/>
  <c r="GZ366" i="6"/>
  <c r="GY367" i="6"/>
  <c r="GZ367" i="6"/>
  <c r="GY368" i="6"/>
  <c r="GZ368" i="6"/>
  <c r="GY369" i="6"/>
  <c r="GZ369" i="6"/>
  <c r="GY370" i="6"/>
  <c r="GZ370" i="6"/>
  <c r="GY371" i="6"/>
  <c r="GZ371" i="6"/>
  <c r="GY372" i="6"/>
  <c r="GZ372" i="6"/>
  <c r="GY373" i="6"/>
  <c r="GZ373" i="6"/>
  <c r="GY374" i="6"/>
  <c r="GZ374" i="6"/>
  <c r="GY375" i="6"/>
  <c r="GZ375" i="6"/>
  <c r="GY376" i="6"/>
  <c r="GZ376" i="6"/>
  <c r="GY377" i="6"/>
  <c r="GZ377" i="6"/>
  <c r="GY378" i="6"/>
  <c r="GZ378" i="6"/>
  <c r="GY379" i="6"/>
  <c r="GZ379" i="6"/>
  <c r="GY380" i="6"/>
  <c r="GZ380" i="6"/>
  <c r="GY381" i="6"/>
  <c r="GZ381" i="6"/>
  <c r="GY382" i="6"/>
  <c r="GZ382" i="6"/>
  <c r="GY383" i="6"/>
  <c r="GZ383" i="6"/>
  <c r="GY384" i="6"/>
  <c r="GZ384" i="6"/>
  <c r="GY385" i="6"/>
  <c r="GZ385" i="6"/>
  <c r="GY386" i="6"/>
  <c r="GZ386" i="6"/>
  <c r="GY387" i="6"/>
  <c r="GZ387" i="6"/>
  <c r="GY388" i="6"/>
  <c r="GZ388" i="6"/>
  <c r="GY389" i="6"/>
  <c r="GZ389" i="6"/>
  <c r="GY390" i="6"/>
  <c r="GZ390" i="6"/>
  <c r="GY391" i="6"/>
  <c r="GZ391" i="6"/>
  <c r="GY392" i="6"/>
  <c r="GZ392" i="6"/>
  <c r="GY393" i="6"/>
  <c r="GZ393" i="6"/>
  <c r="GY394" i="6"/>
  <c r="GZ394" i="6"/>
  <c r="GY395" i="6"/>
  <c r="GZ395" i="6"/>
  <c r="GY396" i="6"/>
  <c r="GZ396" i="6"/>
  <c r="GY397" i="6"/>
  <c r="GZ397" i="6"/>
  <c r="GY398" i="6"/>
  <c r="GZ398" i="6"/>
  <c r="GY399" i="6"/>
  <c r="GZ399" i="6"/>
  <c r="GY400" i="6"/>
  <c r="GZ400" i="6"/>
  <c r="GY401" i="6"/>
  <c r="GZ401" i="6"/>
  <c r="GY402" i="6"/>
  <c r="GZ402" i="6"/>
  <c r="GY403" i="6"/>
  <c r="GZ403" i="6"/>
  <c r="GY404" i="6"/>
  <c r="GZ404" i="6"/>
  <c r="GY405" i="6"/>
  <c r="GZ405" i="6"/>
  <c r="GY406" i="6"/>
  <c r="GZ406" i="6"/>
  <c r="GY407" i="6"/>
  <c r="GZ407" i="6"/>
  <c r="GY408" i="6"/>
  <c r="GZ408" i="6"/>
  <c r="GY409" i="6"/>
  <c r="GZ409" i="6"/>
  <c r="GY410" i="6"/>
  <c r="GZ410" i="6"/>
  <c r="GY411" i="6"/>
  <c r="GZ411" i="6"/>
  <c r="GY412" i="6"/>
  <c r="GZ412" i="6"/>
  <c r="GY413" i="6"/>
  <c r="GZ413" i="6"/>
  <c r="GY414" i="6"/>
  <c r="GZ414" i="6"/>
  <c r="GY415" i="6"/>
  <c r="GZ415" i="6"/>
  <c r="GY416" i="6"/>
  <c r="GZ416" i="6"/>
  <c r="GY417" i="6"/>
  <c r="GZ417" i="6"/>
  <c r="GY418" i="6"/>
  <c r="GZ418" i="6"/>
  <c r="GY419" i="6"/>
  <c r="GZ419" i="6"/>
  <c r="GY420" i="6"/>
  <c r="GZ420" i="6"/>
  <c r="GY421" i="6"/>
  <c r="GZ421" i="6"/>
  <c r="GY422" i="6"/>
  <c r="GZ422" i="6"/>
  <c r="GY423" i="6"/>
  <c r="GZ423" i="6"/>
  <c r="GY424" i="6"/>
  <c r="GZ424" i="6"/>
  <c r="GY425" i="6"/>
  <c r="GZ425" i="6"/>
  <c r="GY426" i="6"/>
  <c r="GZ426" i="6"/>
  <c r="GY427" i="6"/>
  <c r="GZ427" i="6"/>
  <c r="GY428" i="6"/>
  <c r="GZ428" i="6"/>
  <c r="GY429" i="6"/>
  <c r="GZ429" i="6"/>
  <c r="GY430" i="6"/>
  <c r="GZ430" i="6"/>
  <c r="GY431" i="6"/>
  <c r="GZ431" i="6"/>
  <c r="GY432" i="6"/>
  <c r="GZ432" i="6"/>
  <c r="GY433" i="6"/>
  <c r="GZ433" i="6"/>
  <c r="GY434" i="6"/>
  <c r="GZ434" i="6"/>
  <c r="GY435" i="6"/>
  <c r="GZ435" i="6"/>
  <c r="GY436" i="6"/>
  <c r="GZ436" i="6"/>
  <c r="GY437" i="6"/>
  <c r="GZ437" i="6"/>
  <c r="GY438" i="6"/>
  <c r="GZ438" i="6"/>
  <c r="GY439" i="6"/>
  <c r="GZ439" i="6"/>
  <c r="GY440" i="6"/>
  <c r="GZ440" i="6"/>
  <c r="GY441" i="6"/>
  <c r="GZ441" i="6"/>
  <c r="GY442" i="6"/>
  <c r="GZ442" i="6"/>
  <c r="GY443" i="6"/>
  <c r="GZ443" i="6"/>
  <c r="GY444" i="6"/>
  <c r="GZ444" i="6"/>
  <c r="GY445" i="6"/>
  <c r="GZ445" i="6"/>
  <c r="GY446" i="6"/>
  <c r="GZ446" i="6"/>
  <c r="GY447" i="6"/>
  <c r="GZ447" i="6"/>
  <c r="GY448" i="6"/>
  <c r="GZ448" i="6"/>
  <c r="GY449" i="6"/>
  <c r="GZ449" i="6"/>
  <c r="GY450" i="6"/>
  <c r="GZ450" i="6"/>
  <c r="GY451" i="6"/>
  <c r="GZ451" i="6"/>
  <c r="GY452" i="6"/>
  <c r="GZ452" i="6"/>
  <c r="GY453" i="6"/>
  <c r="GZ453" i="6"/>
  <c r="GY454" i="6"/>
  <c r="GZ454" i="6"/>
  <c r="GY455" i="6"/>
  <c r="GZ455" i="6"/>
  <c r="GY456" i="6"/>
  <c r="GZ456" i="6"/>
  <c r="GY457" i="6"/>
  <c r="GZ457" i="6"/>
  <c r="GY458" i="6"/>
  <c r="GZ458" i="6"/>
  <c r="GY459" i="6"/>
  <c r="GZ459" i="6"/>
  <c r="GY460" i="6"/>
  <c r="GZ460" i="6"/>
  <c r="GY461" i="6"/>
  <c r="GZ461" i="6"/>
  <c r="GY462" i="6"/>
  <c r="GZ462" i="6"/>
  <c r="GY463" i="6"/>
  <c r="GZ463" i="6"/>
  <c r="GY464" i="6"/>
  <c r="GZ464" i="6"/>
  <c r="GY465" i="6"/>
  <c r="GZ465" i="6"/>
  <c r="GY466" i="6"/>
  <c r="GZ466" i="6"/>
  <c r="GY467" i="6"/>
  <c r="GZ467" i="6"/>
  <c r="GY468" i="6"/>
  <c r="GZ468" i="6"/>
  <c r="GY469" i="6"/>
  <c r="GZ469" i="6"/>
  <c r="GY470" i="6"/>
  <c r="GZ470" i="6"/>
  <c r="GY471" i="6"/>
  <c r="GZ471" i="6"/>
  <c r="GY472" i="6"/>
  <c r="GZ472" i="6"/>
  <c r="GY473" i="6"/>
  <c r="GZ473" i="6"/>
  <c r="GY474" i="6"/>
  <c r="GZ474" i="6"/>
  <c r="GY475" i="6"/>
  <c r="GZ475" i="6"/>
  <c r="GY476" i="6"/>
  <c r="GZ476" i="6"/>
  <c r="GY477" i="6"/>
  <c r="GZ477" i="6"/>
  <c r="GY478" i="6"/>
  <c r="GZ478" i="6"/>
  <c r="GY479" i="6"/>
  <c r="GZ479" i="6"/>
  <c r="GY480" i="6"/>
  <c r="GZ480" i="6"/>
  <c r="GY481" i="6"/>
  <c r="GZ481" i="6"/>
  <c r="GY482" i="6"/>
  <c r="GZ482" i="6"/>
  <c r="GY483" i="6"/>
  <c r="GZ483" i="6"/>
  <c r="GY484" i="6"/>
  <c r="GZ484" i="6"/>
  <c r="GY485" i="6"/>
  <c r="GZ485" i="6"/>
  <c r="GY486" i="6"/>
  <c r="GZ486" i="6"/>
  <c r="GY487" i="6"/>
  <c r="GZ487" i="6"/>
  <c r="GY488" i="6"/>
  <c r="GZ488" i="6"/>
  <c r="GY489" i="6"/>
  <c r="GZ489" i="6"/>
  <c r="GY490" i="6"/>
  <c r="GZ490" i="6"/>
  <c r="GY491" i="6"/>
  <c r="GZ491" i="6"/>
  <c r="GY492" i="6"/>
  <c r="GZ492" i="6"/>
  <c r="GY493" i="6"/>
  <c r="GZ493" i="6"/>
  <c r="GY494" i="6"/>
  <c r="GZ494" i="6"/>
  <c r="GY495" i="6"/>
  <c r="GZ495" i="6"/>
  <c r="GY496" i="6"/>
  <c r="GZ496" i="6"/>
  <c r="GY497" i="6"/>
  <c r="GZ497" i="6"/>
  <c r="GY498" i="6"/>
  <c r="GZ498" i="6"/>
  <c r="GY499" i="6"/>
  <c r="GZ499" i="6"/>
  <c r="GY500" i="6"/>
  <c r="GZ500" i="6"/>
  <c r="GY501" i="6"/>
  <c r="GZ501" i="6"/>
  <c r="GY502" i="6"/>
  <c r="GZ502" i="6"/>
  <c r="GY503" i="6"/>
  <c r="GZ503" i="6"/>
  <c r="GY504" i="6"/>
  <c r="GZ504" i="6"/>
  <c r="GY505" i="6"/>
  <c r="GZ505" i="6"/>
  <c r="GR7" i="6"/>
  <c r="GS7" i="6"/>
  <c r="GR8" i="6"/>
  <c r="GS8" i="6"/>
  <c r="GR9" i="6"/>
  <c r="GS9" i="6"/>
  <c r="GR10" i="6"/>
  <c r="GS10" i="6"/>
  <c r="GR11" i="6"/>
  <c r="GS11" i="6"/>
  <c r="GR12" i="6"/>
  <c r="GS12" i="6"/>
  <c r="GR13" i="6"/>
  <c r="GS13" i="6"/>
  <c r="GR14" i="6"/>
  <c r="GS14" i="6"/>
  <c r="GR15" i="6"/>
  <c r="GS15" i="6"/>
  <c r="GR16" i="6"/>
  <c r="GS16" i="6"/>
  <c r="GR17" i="6"/>
  <c r="GS17" i="6"/>
  <c r="GR18" i="6"/>
  <c r="GS18" i="6"/>
  <c r="GR19" i="6"/>
  <c r="GS19" i="6"/>
  <c r="GR20" i="6"/>
  <c r="GS20" i="6"/>
  <c r="GR21" i="6"/>
  <c r="GS21" i="6"/>
  <c r="GR22" i="6"/>
  <c r="GS22" i="6"/>
  <c r="GR23" i="6"/>
  <c r="GS23" i="6"/>
  <c r="GR24" i="6"/>
  <c r="GS24" i="6"/>
  <c r="GR25" i="6"/>
  <c r="GS25" i="6"/>
  <c r="GR26" i="6"/>
  <c r="GS26" i="6"/>
  <c r="GR27" i="6"/>
  <c r="GS27" i="6"/>
  <c r="GR28" i="6"/>
  <c r="GS28" i="6"/>
  <c r="GR29" i="6"/>
  <c r="GS29" i="6"/>
  <c r="GR30" i="6"/>
  <c r="GS30" i="6"/>
  <c r="GR31" i="6"/>
  <c r="GS31" i="6"/>
  <c r="GR32" i="6"/>
  <c r="GS32" i="6"/>
  <c r="GR33" i="6"/>
  <c r="GS33" i="6"/>
  <c r="GR34" i="6"/>
  <c r="GS34" i="6"/>
  <c r="GR35" i="6"/>
  <c r="GS35" i="6"/>
  <c r="GR36" i="6"/>
  <c r="GS36" i="6"/>
  <c r="GR37" i="6"/>
  <c r="GS37" i="6"/>
  <c r="GR38" i="6"/>
  <c r="GS38" i="6"/>
  <c r="GR39" i="6"/>
  <c r="GS39" i="6"/>
  <c r="GR40" i="6"/>
  <c r="GS40" i="6"/>
  <c r="GR41" i="6"/>
  <c r="GS41" i="6"/>
  <c r="GR42" i="6"/>
  <c r="GS42" i="6"/>
  <c r="GR43" i="6"/>
  <c r="GS43" i="6"/>
  <c r="GR44" i="6"/>
  <c r="GS44" i="6"/>
  <c r="GR45" i="6"/>
  <c r="GS45" i="6"/>
  <c r="GR46" i="6"/>
  <c r="GS46" i="6"/>
  <c r="GR47" i="6"/>
  <c r="GS47" i="6"/>
  <c r="GR48" i="6"/>
  <c r="GS48" i="6"/>
  <c r="GR49" i="6"/>
  <c r="GS49" i="6"/>
  <c r="GR50" i="6"/>
  <c r="GS50" i="6"/>
  <c r="GR51" i="6"/>
  <c r="GS51" i="6"/>
  <c r="GR52" i="6"/>
  <c r="GS52" i="6"/>
  <c r="GR53" i="6"/>
  <c r="GS53" i="6"/>
  <c r="GR54" i="6"/>
  <c r="GS54" i="6"/>
  <c r="GR55" i="6"/>
  <c r="GS55" i="6"/>
  <c r="GR56" i="6"/>
  <c r="GS56" i="6"/>
  <c r="GR57" i="6"/>
  <c r="GS57" i="6"/>
  <c r="GR58" i="6"/>
  <c r="GS58" i="6"/>
  <c r="GR59" i="6"/>
  <c r="GS59" i="6"/>
  <c r="GR60" i="6"/>
  <c r="GS60" i="6"/>
  <c r="GR61" i="6"/>
  <c r="GS61" i="6"/>
  <c r="GR62" i="6"/>
  <c r="GS62" i="6"/>
  <c r="GR63" i="6"/>
  <c r="GS63" i="6"/>
  <c r="GR64" i="6"/>
  <c r="GS64" i="6"/>
  <c r="GR65" i="6"/>
  <c r="GS65" i="6"/>
  <c r="GR66" i="6"/>
  <c r="GS66" i="6"/>
  <c r="GR67" i="6"/>
  <c r="GS67" i="6"/>
  <c r="GR68" i="6"/>
  <c r="GS68" i="6"/>
  <c r="GR69" i="6"/>
  <c r="GS69" i="6"/>
  <c r="GR70" i="6"/>
  <c r="GS70" i="6"/>
  <c r="GR71" i="6"/>
  <c r="GS71" i="6"/>
  <c r="GR72" i="6"/>
  <c r="GS72" i="6"/>
  <c r="GR73" i="6"/>
  <c r="GS73" i="6"/>
  <c r="GR74" i="6"/>
  <c r="GS74" i="6"/>
  <c r="GR75" i="6"/>
  <c r="GS75" i="6"/>
  <c r="GR76" i="6"/>
  <c r="GS76" i="6"/>
  <c r="GR77" i="6"/>
  <c r="GS77" i="6"/>
  <c r="GR78" i="6"/>
  <c r="GS78" i="6"/>
  <c r="GR79" i="6"/>
  <c r="GS79" i="6"/>
  <c r="GR80" i="6"/>
  <c r="GS80" i="6"/>
  <c r="GR81" i="6"/>
  <c r="GS81" i="6"/>
  <c r="GR82" i="6"/>
  <c r="GS82" i="6"/>
  <c r="GR83" i="6"/>
  <c r="GS83" i="6"/>
  <c r="GR84" i="6"/>
  <c r="GS84" i="6"/>
  <c r="GR85" i="6"/>
  <c r="GS85" i="6"/>
  <c r="GR86" i="6"/>
  <c r="GS86" i="6"/>
  <c r="GR87" i="6"/>
  <c r="GS87" i="6"/>
  <c r="GR88" i="6"/>
  <c r="GS88" i="6"/>
  <c r="GR89" i="6"/>
  <c r="GS89" i="6"/>
  <c r="GR90" i="6"/>
  <c r="GS90" i="6"/>
  <c r="GR91" i="6"/>
  <c r="GS91" i="6"/>
  <c r="GR92" i="6"/>
  <c r="GS92" i="6"/>
  <c r="GR93" i="6"/>
  <c r="GS93" i="6"/>
  <c r="GR94" i="6"/>
  <c r="GS94" i="6"/>
  <c r="GR95" i="6"/>
  <c r="GS95" i="6"/>
  <c r="GR96" i="6"/>
  <c r="GS96" i="6"/>
  <c r="GR97" i="6"/>
  <c r="GS97" i="6"/>
  <c r="GR98" i="6"/>
  <c r="GS98" i="6"/>
  <c r="GR99" i="6"/>
  <c r="GS99" i="6"/>
  <c r="GR100" i="6"/>
  <c r="GS100" i="6"/>
  <c r="GR101" i="6"/>
  <c r="GS101" i="6"/>
  <c r="GR102" i="6"/>
  <c r="GS102" i="6"/>
  <c r="GR103" i="6"/>
  <c r="GS103" i="6"/>
  <c r="GR104" i="6"/>
  <c r="GS104" i="6"/>
  <c r="GR105" i="6"/>
  <c r="GS105" i="6"/>
  <c r="GR106" i="6"/>
  <c r="GS106" i="6"/>
  <c r="GR107" i="6"/>
  <c r="GS107" i="6"/>
  <c r="GR108" i="6"/>
  <c r="GS108" i="6"/>
  <c r="GR109" i="6"/>
  <c r="GS109" i="6"/>
  <c r="GR110" i="6"/>
  <c r="GS110" i="6"/>
  <c r="GR111" i="6"/>
  <c r="GS111" i="6"/>
  <c r="GR112" i="6"/>
  <c r="GS112" i="6"/>
  <c r="GR113" i="6"/>
  <c r="GS113" i="6"/>
  <c r="GR114" i="6"/>
  <c r="GS114" i="6"/>
  <c r="GR115" i="6"/>
  <c r="GS115" i="6"/>
  <c r="GR116" i="6"/>
  <c r="GS116" i="6"/>
  <c r="GR117" i="6"/>
  <c r="GS117" i="6"/>
  <c r="GR118" i="6"/>
  <c r="GS118" i="6"/>
  <c r="GR119" i="6"/>
  <c r="GS119" i="6"/>
  <c r="GR120" i="6"/>
  <c r="GS120" i="6"/>
  <c r="GR121" i="6"/>
  <c r="GS121" i="6"/>
  <c r="GR122" i="6"/>
  <c r="GS122" i="6"/>
  <c r="GR123" i="6"/>
  <c r="GS123" i="6"/>
  <c r="GR124" i="6"/>
  <c r="GS124" i="6"/>
  <c r="GR125" i="6"/>
  <c r="GS125" i="6"/>
  <c r="GR126" i="6"/>
  <c r="GS126" i="6"/>
  <c r="GR127" i="6"/>
  <c r="GS127" i="6"/>
  <c r="GR128" i="6"/>
  <c r="GS128" i="6"/>
  <c r="GR129" i="6"/>
  <c r="GS129" i="6"/>
  <c r="GR130" i="6"/>
  <c r="GS130" i="6"/>
  <c r="GR131" i="6"/>
  <c r="GS131" i="6"/>
  <c r="GR132" i="6"/>
  <c r="GS132" i="6"/>
  <c r="GR133" i="6"/>
  <c r="GS133" i="6"/>
  <c r="GR134" i="6"/>
  <c r="GS134" i="6"/>
  <c r="GR135" i="6"/>
  <c r="GS135" i="6"/>
  <c r="GR136" i="6"/>
  <c r="GS136" i="6"/>
  <c r="GR137" i="6"/>
  <c r="GS137" i="6"/>
  <c r="GR138" i="6"/>
  <c r="GS138" i="6"/>
  <c r="GR139" i="6"/>
  <c r="GS139" i="6"/>
  <c r="GR140" i="6"/>
  <c r="GS140" i="6"/>
  <c r="GR141" i="6"/>
  <c r="GS141" i="6"/>
  <c r="GR142" i="6"/>
  <c r="GS142" i="6"/>
  <c r="GR143" i="6"/>
  <c r="GS143" i="6"/>
  <c r="GR144" i="6"/>
  <c r="GS144" i="6"/>
  <c r="GR145" i="6"/>
  <c r="GS145" i="6"/>
  <c r="GR146" i="6"/>
  <c r="GS146" i="6"/>
  <c r="GR147" i="6"/>
  <c r="GS147" i="6"/>
  <c r="GR148" i="6"/>
  <c r="GS148" i="6"/>
  <c r="GR149" i="6"/>
  <c r="GS149" i="6"/>
  <c r="GR150" i="6"/>
  <c r="GS150" i="6"/>
  <c r="GR151" i="6"/>
  <c r="GS151" i="6"/>
  <c r="GR152" i="6"/>
  <c r="GS152" i="6"/>
  <c r="GR153" i="6"/>
  <c r="GS153" i="6"/>
  <c r="GR154" i="6"/>
  <c r="GS154" i="6"/>
  <c r="GR155" i="6"/>
  <c r="GS155" i="6"/>
  <c r="GR156" i="6"/>
  <c r="GS156" i="6"/>
  <c r="GR157" i="6"/>
  <c r="GS157" i="6"/>
  <c r="GR158" i="6"/>
  <c r="GS158" i="6"/>
  <c r="GR159" i="6"/>
  <c r="GS159" i="6"/>
  <c r="GR160" i="6"/>
  <c r="GS160" i="6"/>
  <c r="GR161" i="6"/>
  <c r="GS161" i="6"/>
  <c r="GR162" i="6"/>
  <c r="GS162" i="6"/>
  <c r="GR163" i="6"/>
  <c r="GS163" i="6"/>
  <c r="GR164" i="6"/>
  <c r="GS164" i="6"/>
  <c r="GR165" i="6"/>
  <c r="GS165" i="6"/>
  <c r="GR166" i="6"/>
  <c r="GS166" i="6"/>
  <c r="GR167" i="6"/>
  <c r="GS167" i="6"/>
  <c r="GR168" i="6"/>
  <c r="GS168" i="6"/>
  <c r="GR169" i="6"/>
  <c r="GS169" i="6"/>
  <c r="GR170" i="6"/>
  <c r="GS170" i="6"/>
  <c r="GR171" i="6"/>
  <c r="GS171" i="6"/>
  <c r="GR172" i="6"/>
  <c r="GS172" i="6"/>
  <c r="GR173" i="6"/>
  <c r="GS173" i="6"/>
  <c r="GR174" i="6"/>
  <c r="GS174" i="6"/>
  <c r="GR175" i="6"/>
  <c r="GS175" i="6"/>
  <c r="GR176" i="6"/>
  <c r="GS176" i="6"/>
  <c r="GR177" i="6"/>
  <c r="GS177" i="6"/>
  <c r="GR178" i="6"/>
  <c r="GS178" i="6"/>
  <c r="GR179" i="6"/>
  <c r="GS179" i="6"/>
  <c r="GR180" i="6"/>
  <c r="GS180" i="6"/>
  <c r="GR181" i="6"/>
  <c r="GS181" i="6"/>
  <c r="GR182" i="6"/>
  <c r="GS182" i="6"/>
  <c r="GR183" i="6"/>
  <c r="GS183" i="6"/>
  <c r="GR184" i="6"/>
  <c r="GS184" i="6"/>
  <c r="GR185" i="6"/>
  <c r="GS185" i="6"/>
  <c r="GR186" i="6"/>
  <c r="GS186" i="6"/>
  <c r="GR187" i="6"/>
  <c r="GS187" i="6"/>
  <c r="GR188" i="6"/>
  <c r="GS188" i="6"/>
  <c r="GR189" i="6"/>
  <c r="GS189" i="6"/>
  <c r="GR190" i="6"/>
  <c r="GS190" i="6"/>
  <c r="GR191" i="6"/>
  <c r="GS191" i="6"/>
  <c r="GR192" i="6"/>
  <c r="GS192" i="6"/>
  <c r="GR193" i="6"/>
  <c r="GS193" i="6"/>
  <c r="GR194" i="6"/>
  <c r="GS194" i="6"/>
  <c r="GR195" i="6"/>
  <c r="GS195" i="6"/>
  <c r="GR196" i="6"/>
  <c r="GS196" i="6"/>
  <c r="GR197" i="6"/>
  <c r="GS197" i="6"/>
  <c r="GR198" i="6"/>
  <c r="GS198" i="6"/>
  <c r="GR199" i="6"/>
  <c r="GS199" i="6"/>
  <c r="GR200" i="6"/>
  <c r="GS200" i="6"/>
  <c r="GR201" i="6"/>
  <c r="GS201" i="6"/>
  <c r="GR202" i="6"/>
  <c r="GS202" i="6"/>
  <c r="GR203" i="6"/>
  <c r="GS203" i="6"/>
  <c r="GR204" i="6"/>
  <c r="GS204" i="6"/>
  <c r="GR205" i="6"/>
  <c r="GS205" i="6"/>
  <c r="GR206" i="6"/>
  <c r="GS206" i="6"/>
  <c r="GR207" i="6"/>
  <c r="GS207" i="6"/>
  <c r="GR208" i="6"/>
  <c r="GS208" i="6"/>
  <c r="GR209" i="6"/>
  <c r="GS209" i="6"/>
  <c r="GR210" i="6"/>
  <c r="GS210" i="6"/>
  <c r="GR211" i="6"/>
  <c r="GS211" i="6"/>
  <c r="GR212" i="6"/>
  <c r="GS212" i="6"/>
  <c r="GR213" i="6"/>
  <c r="GS213" i="6"/>
  <c r="GR214" i="6"/>
  <c r="GS214" i="6"/>
  <c r="GR215" i="6"/>
  <c r="GS215" i="6"/>
  <c r="GR216" i="6"/>
  <c r="GS216" i="6"/>
  <c r="GR217" i="6"/>
  <c r="GS217" i="6"/>
  <c r="GR218" i="6"/>
  <c r="GS218" i="6"/>
  <c r="GR219" i="6"/>
  <c r="GS219" i="6"/>
  <c r="GR220" i="6"/>
  <c r="GS220" i="6"/>
  <c r="GR221" i="6"/>
  <c r="GS221" i="6"/>
  <c r="GR222" i="6"/>
  <c r="GS222" i="6"/>
  <c r="GR223" i="6"/>
  <c r="GS223" i="6"/>
  <c r="GR224" i="6"/>
  <c r="GS224" i="6"/>
  <c r="GR225" i="6"/>
  <c r="GS225" i="6"/>
  <c r="GR226" i="6"/>
  <c r="GS226" i="6"/>
  <c r="GR227" i="6"/>
  <c r="GS227" i="6"/>
  <c r="GR228" i="6"/>
  <c r="GS228" i="6"/>
  <c r="GR229" i="6"/>
  <c r="GS229" i="6"/>
  <c r="GR230" i="6"/>
  <c r="GS230" i="6"/>
  <c r="GR231" i="6"/>
  <c r="GS231" i="6"/>
  <c r="GR232" i="6"/>
  <c r="GS232" i="6"/>
  <c r="GR233" i="6"/>
  <c r="GS233" i="6"/>
  <c r="GR234" i="6"/>
  <c r="GS234" i="6"/>
  <c r="GR235" i="6"/>
  <c r="GS235" i="6"/>
  <c r="GR236" i="6"/>
  <c r="GS236" i="6"/>
  <c r="GR237" i="6"/>
  <c r="GS237" i="6"/>
  <c r="GR238" i="6"/>
  <c r="GS238" i="6"/>
  <c r="GR239" i="6"/>
  <c r="GS239" i="6"/>
  <c r="GR240" i="6"/>
  <c r="GS240" i="6"/>
  <c r="GR241" i="6"/>
  <c r="GS241" i="6"/>
  <c r="GR242" i="6"/>
  <c r="GS242" i="6"/>
  <c r="GR243" i="6"/>
  <c r="GS243" i="6"/>
  <c r="GR244" i="6"/>
  <c r="GS244" i="6"/>
  <c r="GR245" i="6"/>
  <c r="GS245" i="6"/>
  <c r="GR246" i="6"/>
  <c r="GS246" i="6"/>
  <c r="GR247" i="6"/>
  <c r="GS247" i="6"/>
  <c r="GR248" i="6"/>
  <c r="GS248" i="6"/>
  <c r="GR249" i="6"/>
  <c r="GS249" i="6"/>
  <c r="GR250" i="6"/>
  <c r="GS250" i="6"/>
  <c r="GR251" i="6"/>
  <c r="GS251" i="6"/>
  <c r="GR252" i="6"/>
  <c r="GS252" i="6"/>
  <c r="GR253" i="6"/>
  <c r="GS253" i="6"/>
  <c r="GR254" i="6"/>
  <c r="GS254" i="6"/>
  <c r="GR255" i="6"/>
  <c r="GS255" i="6"/>
  <c r="GR256" i="6"/>
  <c r="GS256" i="6"/>
  <c r="GR257" i="6"/>
  <c r="GS257" i="6"/>
  <c r="GR258" i="6"/>
  <c r="GS258" i="6"/>
  <c r="GR259" i="6"/>
  <c r="GS259" i="6"/>
  <c r="GR260" i="6"/>
  <c r="GS260" i="6"/>
  <c r="GR261" i="6"/>
  <c r="GS261" i="6"/>
  <c r="GR262" i="6"/>
  <c r="GS262" i="6"/>
  <c r="GR263" i="6"/>
  <c r="GS263" i="6"/>
  <c r="GR264" i="6"/>
  <c r="GS264" i="6"/>
  <c r="GR265" i="6"/>
  <c r="GS265" i="6"/>
  <c r="GR266" i="6"/>
  <c r="GS266" i="6"/>
  <c r="GR267" i="6"/>
  <c r="GS267" i="6"/>
  <c r="GR268" i="6"/>
  <c r="GS268" i="6"/>
  <c r="GR269" i="6"/>
  <c r="GS269" i="6"/>
  <c r="GR270" i="6"/>
  <c r="GS270" i="6"/>
  <c r="GR271" i="6"/>
  <c r="GS271" i="6"/>
  <c r="GR272" i="6"/>
  <c r="GS272" i="6"/>
  <c r="GR273" i="6"/>
  <c r="GS273" i="6"/>
  <c r="GR274" i="6"/>
  <c r="GS274" i="6"/>
  <c r="GR275" i="6"/>
  <c r="GS275" i="6"/>
  <c r="GR276" i="6"/>
  <c r="GS276" i="6"/>
  <c r="GR277" i="6"/>
  <c r="GS277" i="6"/>
  <c r="GR278" i="6"/>
  <c r="GS278" i="6"/>
  <c r="GR279" i="6"/>
  <c r="GS279" i="6"/>
  <c r="GR280" i="6"/>
  <c r="GS280" i="6"/>
  <c r="GR281" i="6"/>
  <c r="GS281" i="6"/>
  <c r="GR282" i="6"/>
  <c r="GS282" i="6"/>
  <c r="GR283" i="6"/>
  <c r="GS283" i="6"/>
  <c r="GR284" i="6"/>
  <c r="GS284" i="6"/>
  <c r="GR285" i="6"/>
  <c r="GS285" i="6"/>
  <c r="GR286" i="6"/>
  <c r="GS286" i="6"/>
  <c r="GR287" i="6"/>
  <c r="GS287" i="6"/>
  <c r="GR288" i="6"/>
  <c r="GS288" i="6"/>
  <c r="GR289" i="6"/>
  <c r="GS289" i="6"/>
  <c r="GR290" i="6"/>
  <c r="GS290" i="6"/>
  <c r="GR291" i="6"/>
  <c r="GS291" i="6"/>
  <c r="GR292" i="6"/>
  <c r="GS292" i="6"/>
  <c r="GR293" i="6"/>
  <c r="GS293" i="6"/>
  <c r="GR294" i="6"/>
  <c r="GS294" i="6"/>
  <c r="GR295" i="6"/>
  <c r="GS295" i="6"/>
  <c r="GR296" i="6"/>
  <c r="GS296" i="6"/>
  <c r="GR297" i="6"/>
  <c r="GS297" i="6"/>
  <c r="GR298" i="6"/>
  <c r="GS298" i="6"/>
  <c r="GR299" i="6"/>
  <c r="GS299" i="6"/>
  <c r="GR300" i="6"/>
  <c r="GS300" i="6"/>
  <c r="GR301" i="6"/>
  <c r="GS301" i="6"/>
  <c r="GR302" i="6"/>
  <c r="GS302" i="6"/>
  <c r="GR303" i="6"/>
  <c r="GS303" i="6"/>
  <c r="GR304" i="6"/>
  <c r="GS304" i="6"/>
  <c r="GR305" i="6"/>
  <c r="GS305" i="6"/>
  <c r="GR306" i="6"/>
  <c r="GS306" i="6"/>
  <c r="GR307" i="6"/>
  <c r="GS307" i="6"/>
  <c r="GR308" i="6"/>
  <c r="GS308" i="6"/>
  <c r="GR309" i="6"/>
  <c r="GS309" i="6"/>
  <c r="GR310" i="6"/>
  <c r="GS310" i="6"/>
  <c r="GR311" i="6"/>
  <c r="GS311" i="6"/>
  <c r="GR312" i="6"/>
  <c r="GS312" i="6"/>
  <c r="GR313" i="6"/>
  <c r="GS313" i="6"/>
  <c r="GR314" i="6"/>
  <c r="GS314" i="6"/>
  <c r="GR315" i="6"/>
  <c r="GS315" i="6"/>
  <c r="GR316" i="6"/>
  <c r="GS316" i="6"/>
  <c r="GR317" i="6"/>
  <c r="GS317" i="6"/>
  <c r="GR318" i="6"/>
  <c r="GS318" i="6"/>
  <c r="GR319" i="6"/>
  <c r="GS319" i="6"/>
  <c r="GR320" i="6"/>
  <c r="GS320" i="6"/>
  <c r="GR321" i="6"/>
  <c r="GS321" i="6"/>
  <c r="GR322" i="6"/>
  <c r="GS322" i="6"/>
  <c r="GR323" i="6"/>
  <c r="GS323" i="6"/>
  <c r="GR324" i="6"/>
  <c r="GS324" i="6"/>
  <c r="GR325" i="6"/>
  <c r="GS325" i="6"/>
  <c r="GR326" i="6"/>
  <c r="GS326" i="6"/>
  <c r="GR327" i="6"/>
  <c r="GS327" i="6"/>
  <c r="GR328" i="6"/>
  <c r="GS328" i="6"/>
  <c r="GR329" i="6"/>
  <c r="GS329" i="6"/>
  <c r="GR330" i="6"/>
  <c r="GS330" i="6"/>
  <c r="GR331" i="6"/>
  <c r="GS331" i="6"/>
  <c r="GR332" i="6"/>
  <c r="GS332" i="6"/>
  <c r="GR333" i="6"/>
  <c r="GS333" i="6"/>
  <c r="GR334" i="6"/>
  <c r="GS334" i="6"/>
  <c r="GR335" i="6"/>
  <c r="GS335" i="6"/>
  <c r="GR336" i="6"/>
  <c r="GS336" i="6"/>
  <c r="GR337" i="6"/>
  <c r="GS337" i="6"/>
  <c r="GR338" i="6"/>
  <c r="GS338" i="6"/>
  <c r="GR339" i="6"/>
  <c r="GS339" i="6"/>
  <c r="GR340" i="6"/>
  <c r="GS340" i="6"/>
  <c r="GR341" i="6"/>
  <c r="GS341" i="6"/>
  <c r="GR342" i="6"/>
  <c r="GS342" i="6"/>
  <c r="GR343" i="6"/>
  <c r="GS343" i="6"/>
  <c r="GR344" i="6"/>
  <c r="GS344" i="6"/>
  <c r="GR345" i="6"/>
  <c r="GS345" i="6"/>
  <c r="GR346" i="6"/>
  <c r="GS346" i="6"/>
  <c r="GR347" i="6"/>
  <c r="GS347" i="6"/>
  <c r="GR348" i="6"/>
  <c r="GS348" i="6"/>
  <c r="GR349" i="6"/>
  <c r="GS349" i="6"/>
  <c r="GR350" i="6"/>
  <c r="GS350" i="6"/>
  <c r="GR351" i="6"/>
  <c r="GS351" i="6"/>
  <c r="GR352" i="6"/>
  <c r="GS352" i="6"/>
  <c r="GR353" i="6"/>
  <c r="GS353" i="6"/>
  <c r="GR354" i="6"/>
  <c r="GS354" i="6"/>
  <c r="GR355" i="6"/>
  <c r="GS355" i="6"/>
  <c r="GR356" i="6"/>
  <c r="GS356" i="6"/>
  <c r="GR357" i="6"/>
  <c r="GS357" i="6"/>
  <c r="GR358" i="6"/>
  <c r="GS358" i="6"/>
  <c r="GR359" i="6"/>
  <c r="GS359" i="6"/>
  <c r="GR360" i="6"/>
  <c r="GS360" i="6"/>
  <c r="GR361" i="6"/>
  <c r="GS361" i="6"/>
  <c r="GR362" i="6"/>
  <c r="GS362" i="6"/>
  <c r="GR363" i="6"/>
  <c r="GS363" i="6"/>
  <c r="GR364" i="6"/>
  <c r="GS364" i="6"/>
  <c r="GR365" i="6"/>
  <c r="GS365" i="6"/>
  <c r="GR366" i="6"/>
  <c r="GS366" i="6"/>
  <c r="GR367" i="6"/>
  <c r="GS367" i="6"/>
  <c r="GR368" i="6"/>
  <c r="GS368" i="6"/>
  <c r="GR369" i="6"/>
  <c r="GS369" i="6"/>
  <c r="GR370" i="6"/>
  <c r="GS370" i="6"/>
  <c r="GR371" i="6"/>
  <c r="GS371" i="6"/>
  <c r="GR372" i="6"/>
  <c r="GS372" i="6"/>
  <c r="GR373" i="6"/>
  <c r="GS373" i="6"/>
  <c r="GR374" i="6"/>
  <c r="GS374" i="6"/>
  <c r="GR375" i="6"/>
  <c r="GS375" i="6"/>
  <c r="GR376" i="6"/>
  <c r="GS376" i="6"/>
  <c r="GR377" i="6"/>
  <c r="GS377" i="6"/>
  <c r="GR378" i="6"/>
  <c r="GS378" i="6"/>
  <c r="GR379" i="6"/>
  <c r="GS379" i="6"/>
  <c r="GR380" i="6"/>
  <c r="GS380" i="6"/>
  <c r="GR381" i="6"/>
  <c r="GS381" i="6"/>
  <c r="GR382" i="6"/>
  <c r="GS382" i="6"/>
  <c r="GR383" i="6"/>
  <c r="GS383" i="6"/>
  <c r="GR384" i="6"/>
  <c r="GS384" i="6"/>
  <c r="GR385" i="6"/>
  <c r="GS385" i="6"/>
  <c r="GR386" i="6"/>
  <c r="GS386" i="6"/>
  <c r="GR387" i="6"/>
  <c r="GS387" i="6"/>
  <c r="GR388" i="6"/>
  <c r="GS388" i="6"/>
  <c r="GR389" i="6"/>
  <c r="GS389" i="6"/>
  <c r="GR390" i="6"/>
  <c r="GS390" i="6"/>
  <c r="GR391" i="6"/>
  <c r="GS391" i="6"/>
  <c r="GR392" i="6"/>
  <c r="GS392" i="6"/>
  <c r="GR393" i="6"/>
  <c r="GS393" i="6"/>
  <c r="GR394" i="6"/>
  <c r="GS394" i="6"/>
  <c r="GR395" i="6"/>
  <c r="GS395" i="6"/>
  <c r="GR396" i="6"/>
  <c r="GS396" i="6"/>
  <c r="GR397" i="6"/>
  <c r="GS397" i="6"/>
  <c r="GR398" i="6"/>
  <c r="GS398" i="6"/>
  <c r="GR399" i="6"/>
  <c r="GS399" i="6"/>
  <c r="GR400" i="6"/>
  <c r="GS400" i="6"/>
  <c r="GR401" i="6"/>
  <c r="GS401" i="6"/>
  <c r="GR402" i="6"/>
  <c r="GS402" i="6"/>
  <c r="GR403" i="6"/>
  <c r="GS403" i="6"/>
  <c r="GR404" i="6"/>
  <c r="GS404" i="6"/>
  <c r="GR405" i="6"/>
  <c r="GS405" i="6"/>
  <c r="GR406" i="6"/>
  <c r="GS406" i="6"/>
  <c r="GR407" i="6"/>
  <c r="GS407" i="6"/>
  <c r="GR408" i="6"/>
  <c r="GS408" i="6"/>
  <c r="GR409" i="6"/>
  <c r="GS409" i="6"/>
  <c r="GR410" i="6"/>
  <c r="GS410" i="6"/>
  <c r="GR411" i="6"/>
  <c r="GS411" i="6"/>
  <c r="GR412" i="6"/>
  <c r="GS412" i="6"/>
  <c r="GR413" i="6"/>
  <c r="GS413" i="6"/>
  <c r="GR414" i="6"/>
  <c r="GS414" i="6"/>
  <c r="GR415" i="6"/>
  <c r="GS415" i="6"/>
  <c r="GR416" i="6"/>
  <c r="GS416" i="6"/>
  <c r="GR417" i="6"/>
  <c r="GS417" i="6"/>
  <c r="GR418" i="6"/>
  <c r="GS418" i="6"/>
  <c r="GR419" i="6"/>
  <c r="GS419" i="6"/>
  <c r="GR420" i="6"/>
  <c r="GS420" i="6"/>
  <c r="GR421" i="6"/>
  <c r="GS421" i="6"/>
  <c r="GR422" i="6"/>
  <c r="GS422" i="6"/>
  <c r="GR423" i="6"/>
  <c r="GS423" i="6"/>
  <c r="GR424" i="6"/>
  <c r="GS424" i="6"/>
  <c r="GR425" i="6"/>
  <c r="GS425" i="6"/>
  <c r="GR426" i="6"/>
  <c r="GS426" i="6"/>
  <c r="GR427" i="6"/>
  <c r="GS427" i="6"/>
  <c r="GR428" i="6"/>
  <c r="GS428" i="6"/>
  <c r="GR429" i="6"/>
  <c r="GS429" i="6"/>
  <c r="GR430" i="6"/>
  <c r="GS430" i="6"/>
  <c r="GR431" i="6"/>
  <c r="GS431" i="6"/>
  <c r="GR432" i="6"/>
  <c r="GS432" i="6"/>
  <c r="GR433" i="6"/>
  <c r="GS433" i="6"/>
  <c r="GR434" i="6"/>
  <c r="GS434" i="6"/>
  <c r="GR435" i="6"/>
  <c r="GS435" i="6"/>
  <c r="GR436" i="6"/>
  <c r="GS436" i="6"/>
  <c r="GR437" i="6"/>
  <c r="GS437" i="6"/>
  <c r="GR438" i="6"/>
  <c r="GS438" i="6"/>
  <c r="GR439" i="6"/>
  <c r="GS439" i="6"/>
  <c r="GR440" i="6"/>
  <c r="GS440" i="6"/>
  <c r="GR441" i="6"/>
  <c r="GS441" i="6"/>
  <c r="GR442" i="6"/>
  <c r="GS442" i="6"/>
  <c r="GR443" i="6"/>
  <c r="GS443" i="6"/>
  <c r="GR444" i="6"/>
  <c r="GS444" i="6"/>
  <c r="GR445" i="6"/>
  <c r="GS445" i="6"/>
  <c r="GR446" i="6"/>
  <c r="GS446" i="6"/>
  <c r="GR447" i="6"/>
  <c r="GS447" i="6"/>
  <c r="GR448" i="6"/>
  <c r="GS448" i="6"/>
  <c r="GR449" i="6"/>
  <c r="GS449" i="6"/>
  <c r="GR450" i="6"/>
  <c r="GS450" i="6"/>
  <c r="GR451" i="6"/>
  <c r="GS451" i="6"/>
  <c r="GR452" i="6"/>
  <c r="GS452" i="6"/>
  <c r="GR453" i="6"/>
  <c r="GS453" i="6"/>
  <c r="GR454" i="6"/>
  <c r="GS454" i="6"/>
  <c r="GR455" i="6"/>
  <c r="GS455" i="6"/>
  <c r="GR456" i="6"/>
  <c r="GS456" i="6"/>
  <c r="GR457" i="6"/>
  <c r="GS457" i="6"/>
  <c r="GR458" i="6"/>
  <c r="GS458" i="6"/>
  <c r="GR459" i="6"/>
  <c r="GS459" i="6"/>
  <c r="GR460" i="6"/>
  <c r="GS460" i="6"/>
  <c r="GR461" i="6"/>
  <c r="GS461" i="6"/>
  <c r="GR462" i="6"/>
  <c r="GS462" i="6"/>
  <c r="GR463" i="6"/>
  <c r="GS463" i="6"/>
  <c r="GR464" i="6"/>
  <c r="GS464" i="6"/>
  <c r="GR465" i="6"/>
  <c r="GS465" i="6"/>
  <c r="GR466" i="6"/>
  <c r="GS466" i="6"/>
  <c r="GR467" i="6"/>
  <c r="GS467" i="6"/>
  <c r="GR468" i="6"/>
  <c r="GS468" i="6"/>
  <c r="GR469" i="6"/>
  <c r="GS469" i="6"/>
  <c r="GR470" i="6"/>
  <c r="GS470" i="6"/>
  <c r="GR471" i="6"/>
  <c r="GS471" i="6"/>
  <c r="GR472" i="6"/>
  <c r="GS472" i="6"/>
  <c r="GR473" i="6"/>
  <c r="GS473" i="6"/>
  <c r="GR474" i="6"/>
  <c r="GS474" i="6"/>
  <c r="GR475" i="6"/>
  <c r="GS475" i="6"/>
  <c r="GR476" i="6"/>
  <c r="GS476" i="6"/>
  <c r="GR477" i="6"/>
  <c r="GS477" i="6"/>
  <c r="GR478" i="6"/>
  <c r="GS478" i="6"/>
  <c r="GR479" i="6"/>
  <c r="GS479" i="6"/>
  <c r="GR480" i="6"/>
  <c r="GS480" i="6"/>
  <c r="GR481" i="6"/>
  <c r="GS481" i="6"/>
  <c r="GR482" i="6"/>
  <c r="GS482" i="6"/>
  <c r="GR483" i="6"/>
  <c r="GS483" i="6"/>
  <c r="GR484" i="6"/>
  <c r="GS484" i="6"/>
  <c r="GR485" i="6"/>
  <c r="GS485" i="6"/>
  <c r="GR486" i="6"/>
  <c r="GS486" i="6"/>
  <c r="GR487" i="6"/>
  <c r="GS487" i="6"/>
  <c r="GR488" i="6"/>
  <c r="GS488" i="6"/>
  <c r="GR489" i="6"/>
  <c r="GS489" i="6"/>
  <c r="GR490" i="6"/>
  <c r="GS490" i="6"/>
  <c r="GR491" i="6"/>
  <c r="GS491" i="6"/>
  <c r="GR492" i="6"/>
  <c r="GS492" i="6"/>
  <c r="GR493" i="6"/>
  <c r="GS493" i="6"/>
  <c r="GR494" i="6"/>
  <c r="GS494" i="6"/>
  <c r="GR495" i="6"/>
  <c r="GS495" i="6"/>
  <c r="GR496" i="6"/>
  <c r="GS496" i="6"/>
  <c r="GR497" i="6"/>
  <c r="GS497" i="6"/>
  <c r="GR498" i="6"/>
  <c r="GS498" i="6"/>
  <c r="GR499" i="6"/>
  <c r="GS499" i="6"/>
  <c r="GR500" i="6"/>
  <c r="GS500" i="6"/>
  <c r="GR501" i="6"/>
  <c r="GS501" i="6"/>
  <c r="GR502" i="6"/>
  <c r="GS502" i="6"/>
  <c r="GR503" i="6"/>
  <c r="GS503" i="6"/>
  <c r="GR504" i="6"/>
  <c r="GS504" i="6"/>
  <c r="GR505" i="6"/>
  <c r="GS505" i="6"/>
  <c r="GK7" i="6"/>
  <c r="GL7" i="6"/>
  <c r="GK8" i="6"/>
  <c r="GL8" i="6"/>
  <c r="GK9" i="6"/>
  <c r="GL9" i="6"/>
  <c r="GK10" i="6"/>
  <c r="GL10" i="6"/>
  <c r="GK11" i="6"/>
  <c r="GL11" i="6"/>
  <c r="GK12" i="6"/>
  <c r="GL12" i="6"/>
  <c r="GK13" i="6"/>
  <c r="GL13" i="6"/>
  <c r="GK14" i="6"/>
  <c r="GL14" i="6"/>
  <c r="GK15" i="6"/>
  <c r="GL15" i="6"/>
  <c r="GK16" i="6"/>
  <c r="GL16" i="6"/>
  <c r="GK17" i="6"/>
  <c r="GL17" i="6"/>
  <c r="GK18" i="6"/>
  <c r="GL18" i="6"/>
  <c r="GK19" i="6"/>
  <c r="GL19" i="6"/>
  <c r="GK20" i="6"/>
  <c r="GL20" i="6"/>
  <c r="GK21" i="6"/>
  <c r="GL21" i="6"/>
  <c r="GK22" i="6"/>
  <c r="GL22" i="6"/>
  <c r="GK23" i="6"/>
  <c r="GL23" i="6"/>
  <c r="GK24" i="6"/>
  <c r="GL24" i="6"/>
  <c r="GK25" i="6"/>
  <c r="GL25" i="6"/>
  <c r="GK26" i="6"/>
  <c r="GL26" i="6"/>
  <c r="GK27" i="6"/>
  <c r="GL27" i="6"/>
  <c r="GK28" i="6"/>
  <c r="GL28" i="6"/>
  <c r="GK29" i="6"/>
  <c r="GL29" i="6"/>
  <c r="GK30" i="6"/>
  <c r="GL30" i="6"/>
  <c r="GK31" i="6"/>
  <c r="GL31" i="6"/>
  <c r="GK32" i="6"/>
  <c r="GL32" i="6"/>
  <c r="GK33" i="6"/>
  <c r="GL33" i="6"/>
  <c r="GK34" i="6"/>
  <c r="GL34" i="6"/>
  <c r="GK35" i="6"/>
  <c r="GL35" i="6"/>
  <c r="GK36" i="6"/>
  <c r="GL36" i="6"/>
  <c r="GK37" i="6"/>
  <c r="GL37" i="6"/>
  <c r="GK38" i="6"/>
  <c r="GL38" i="6"/>
  <c r="GK39" i="6"/>
  <c r="GL39" i="6"/>
  <c r="GK40" i="6"/>
  <c r="GL40" i="6"/>
  <c r="GK41" i="6"/>
  <c r="GL41" i="6"/>
  <c r="GK42" i="6"/>
  <c r="GL42" i="6"/>
  <c r="GK43" i="6"/>
  <c r="GL43" i="6"/>
  <c r="GK44" i="6"/>
  <c r="GL44" i="6"/>
  <c r="GK45" i="6"/>
  <c r="GL45" i="6"/>
  <c r="GK46" i="6"/>
  <c r="GL46" i="6"/>
  <c r="GK47" i="6"/>
  <c r="GL47" i="6"/>
  <c r="GK48" i="6"/>
  <c r="GL48" i="6"/>
  <c r="GK49" i="6"/>
  <c r="GL49" i="6"/>
  <c r="GK50" i="6"/>
  <c r="GL50" i="6"/>
  <c r="GK51" i="6"/>
  <c r="GL51" i="6"/>
  <c r="GK52" i="6"/>
  <c r="GL52" i="6"/>
  <c r="GK53" i="6"/>
  <c r="GL53" i="6"/>
  <c r="GK54" i="6"/>
  <c r="GL54" i="6"/>
  <c r="GK55" i="6"/>
  <c r="GL55" i="6"/>
  <c r="GK56" i="6"/>
  <c r="GL56" i="6"/>
  <c r="GK57" i="6"/>
  <c r="GL57" i="6"/>
  <c r="GK58" i="6"/>
  <c r="GL58" i="6"/>
  <c r="GK59" i="6"/>
  <c r="GL59" i="6"/>
  <c r="GK60" i="6"/>
  <c r="GL60" i="6"/>
  <c r="GK61" i="6"/>
  <c r="GL61" i="6"/>
  <c r="GK62" i="6"/>
  <c r="GL62" i="6"/>
  <c r="GK63" i="6"/>
  <c r="GL63" i="6"/>
  <c r="GK64" i="6"/>
  <c r="GL64" i="6"/>
  <c r="GK65" i="6"/>
  <c r="GL65" i="6"/>
  <c r="GK66" i="6"/>
  <c r="GL66" i="6"/>
  <c r="GK67" i="6"/>
  <c r="GL67" i="6"/>
  <c r="GK68" i="6"/>
  <c r="GL68" i="6"/>
  <c r="GK69" i="6"/>
  <c r="GL69" i="6"/>
  <c r="GK70" i="6"/>
  <c r="GL70" i="6"/>
  <c r="GK71" i="6"/>
  <c r="GL71" i="6"/>
  <c r="GK72" i="6"/>
  <c r="GL72" i="6"/>
  <c r="GK73" i="6"/>
  <c r="GL73" i="6"/>
  <c r="GK74" i="6"/>
  <c r="GL74" i="6"/>
  <c r="GK75" i="6"/>
  <c r="GL75" i="6"/>
  <c r="GK76" i="6"/>
  <c r="GL76" i="6"/>
  <c r="GK77" i="6"/>
  <c r="GL77" i="6"/>
  <c r="GK78" i="6"/>
  <c r="GL78" i="6"/>
  <c r="GK79" i="6"/>
  <c r="GL79" i="6"/>
  <c r="GK80" i="6"/>
  <c r="GL80" i="6"/>
  <c r="GK81" i="6"/>
  <c r="GL81" i="6"/>
  <c r="GK82" i="6"/>
  <c r="GL82" i="6"/>
  <c r="GK83" i="6"/>
  <c r="GL83" i="6"/>
  <c r="GK84" i="6"/>
  <c r="GL84" i="6"/>
  <c r="GK85" i="6"/>
  <c r="GL85" i="6"/>
  <c r="GK86" i="6"/>
  <c r="GL86" i="6"/>
  <c r="GK87" i="6"/>
  <c r="GL87" i="6"/>
  <c r="GK88" i="6"/>
  <c r="GL88" i="6"/>
  <c r="GK89" i="6"/>
  <c r="GL89" i="6"/>
  <c r="GK90" i="6"/>
  <c r="GL90" i="6"/>
  <c r="GK91" i="6"/>
  <c r="GL91" i="6"/>
  <c r="GK92" i="6"/>
  <c r="GL92" i="6"/>
  <c r="GK93" i="6"/>
  <c r="GL93" i="6"/>
  <c r="GK94" i="6"/>
  <c r="GL94" i="6"/>
  <c r="GK95" i="6"/>
  <c r="GL95" i="6"/>
  <c r="GK96" i="6"/>
  <c r="GL96" i="6"/>
  <c r="GK97" i="6"/>
  <c r="GL97" i="6"/>
  <c r="GK98" i="6"/>
  <c r="GL98" i="6"/>
  <c r="GK99" i="6"/>
  <c r="GL99" i="6"/>
  <c r="GK100" i="6"/>
  <c r="GL100" i="6"/>
  <c r="GK101" i="6"/>
  <c r="GL101" i="6"/>
  <c r="GK102" i="6"/>
  <c r="GL102" i="6"/>
  <c r="GK103" i="6"/>
  <c r="GL103" i="6"/>
  <c r="GK104" i="6"/>
  <c r="GL104" i="6"/>
  <c r="GK105" i="6"/>
  <c r="GL105" i="6"/>
  <c r="GK106" i="6"/>
  <c r="GL106" i="6"/>
  <c r="GK107" i="6"/>
  <c r="GL107" i="6"/>
  <c r="GK108" i="6"/>
  <c r="GL108" i="6"/>
  <c r="GK109" i="6"/>
  <c r="GL109" i="6"/>
  <c r="GK110" i="6"/>
  <c r="GL110" i="6"/>
  <c r="GK111" i="6"/>
  <c r="GL111" i="6"/>
  <c r="GK112" i="6"/>
  <c r="GL112" i="6"/>
  <c r="GK113" i="6"/>
  <c r="GL113" i="6"/>
  <c r="GK114" i="6"/>
  <c r="GL114" i="6"/>
  <c r="GK115" i="6"/>
  <c r="GL115" i="6"/>
  <c r="GK116" i="6"/>
  <c r="GL116" i="6"/>
  <c r="GK117" i="6"/>
  <c r="GL117" i="6"/>
  <c r="GK118" i="6"/>
  <c r="GL118" i="6"/>
  <c r="GK119" i="6"/>
  <c r="GL119" i="6"/>
  <c r="GK120" i="6"/>
  <c r="GL120" i="6"/>
  <c r="GK121" i="6"/>
  <c r="GL121" i="6"/>
  <c r="GK122" i="6"/>
  <c r="GL122" i="6"/>
  <c r="GK123" i="6"/>
  <c r="GL123" i="6"/>
  <c r="GK124" i="6"/>
  <c r="GL124" i="6"/>
  <c r="GK125" i="6"/>
  <c r="GL125" i="6"/>
  <c r="GK126" i="6"/>
  <c r="GL126" i="6"/>
  <c r="GK127" i="6"/>
  <c r="GL127" i="6"/>
  <c r="GK128" i="6"/>
  <c r="GL128" i="6"/>
  <c r="GK129" i="6"/>
  <c r="GL129" i="6"/>
  <c r="GK130" i="6"/>
  <c r="GL130" i="6"/>
  <c r="GK131" i="6"/>
  <c r="GL131" i="6"/>
  <c r="GK132" i="6"/>
  <c r="GL132" i="6"/>
  <c r="GK133" i="6"/>
  <c r="GL133" i="6"/>
  <c r="GK134" i="6"/>
  <c r="GL134" i="6"/>
  <c r="GK135" i="6"/>
  <c r="GL135" i="6"/>
  <c r="GK136" i="6"/>
  <c r="GL136" i="6"/>
  <c r="GK137" i="6"/>
  <c r="GL137" i="6"/>
  <c r="GK138" i="6"/>
  <c r="GL138" i="6"/>
  <c r="GK139" i="6"/>
  <c r="GL139" i="6"/>
  <c r="GK140" i="6"/>
  <c r="GL140" i="6"/>
  <c r="GK141" i="6"/>
  <c r="GL141" i="6"/>
  <c r="GK142" i="6"/>
  <c r="GL142" i="6"/>
  <c r="GK143" i="6"/>
  <c r="GL143" i="6"/>
  <c r="GK144" i="6"/>
  <c r="GL144" i="6"/>
  <c r="GK145" i="6"/>
  <c r="GL145" i="6"/>
  <c r="GK146" i="6"/>
  <c r="GL146" i="6"/>
  <c r="GK147" i="6"/>
  <c r="GL147" i="6"/>
  <c r="GK148" i="6"/>
  <c r="GL148" i="6"/>
  <c r="GK149" i="6"/>
  <c r="GL149" i="6"/>
  <c r="GK150" i="6"/>
  <c r="GL150" i="6"/>
  <c r="GK151" i="6"/>
  <c r="GL151" i="6"/>
  <c r="GK152" i="6"/>
  <c r="GL152" i="6"/>
  <c r="GK153" i="6"/>
  <c r="GL153" i="6"/>
  <c r="GK154" i="6"/>
  <c r="GL154" i="6"/>
  <c r="GK155" i="6"/>
  <c r="GL155" i="6"/>
  <c r="GK156" i="6"/>
  <c r="GL156" i="6"/>
  <c r="GK157" i="6"/>
  <c r="GL157" i="6"/>
  <c r="GK158" i="6"/>
  <c r="GL158" i="6"/>
  <c r="GK159" i="6"/>
  <c r="GL159" i="6"/>
  <c r="GK160" i="6"/>
  <c r="GL160" i="6"/>
  <c r="GK161" i="6"/>
  <c r="GL161" i="6"/>
  <c r="GK162" i="6"/>
  <c r="GL162" i="6"/>
  <c r="GK163" i="6"/>
  <c r="GL163" i="6"/>
  <c r="GK164" i="6"/>
  <c r="GL164" i="6"/>
  <c r="GK165" i="6"/>
  <c r="GL165" i="6"/>
  <c r="GK166" i="6"/>
  <c r="GL166" i="6"/>
  <c r="GK167" i="6"/>
  <c r="GL167" i="6"/>
  <c r="GK168" i="6"/>
  <c r="GL168" i="6"/>
  <c r="GK169" i="6"/>
  <c r="GL169" i="6"/>
  <c r="GK170" i="6"/>
  <c r="GL170" i="6"/>
  <c r="GK171" i="6"/>
  <c r="GL171" i="6"/>
  <c r="GK172" i="6"/>
  <c r="GL172" i="6"/>
  <c r="GK173" i="6"/>
  <c r="GL173" i="6"/>
  <c r="GK174" i="6"/>
  <c r="GL174" i="6"/>
  <c r="GK175" i="6"/>
  <c r="GL175" i="6"/>
  <c r="GK176" i="6"/>
  <c r="GL176" i="6"/>
  <c r="GK177" i="6"/>
  <c r="GL177" i="6"/>
  <c r="GK178" i="6"/>
  <c r="GL178" i="6"/>
  <c r="GK179" i="6"/>
  <c r="GL179" i="6"/>
  <c r="GK180" i="6"/>
  <c r="GL180" i="6"/>
  <c r="GK181" i="6"/>
  <c r="GL181" i="6"/>
  <c r="GK182" i="6"/>
  <c r="GL182" i="6"/>
  <c r="GK183" i="6"/>
  <c r="GL183" i="6"/>
  <c r="GK184" i="6"/>
  <c r="GL184" i="6"/>
  <c r="GK185" i="6"/>
  <c r="GL185" i="6"/>
  <c r="GK186" i="6"/>
  <c r="GL186" i="6"/>
  <c r="GK187" i="6"/>
  <c r="GL187" i="6"/>
  <c r="GK188" i="6"/>
  <c r="GL188" i="6"/>
  <c r="GK189" i="6"/>
  <c r="GL189" i="6"/>
  <c r="GK190" i="6"/>
  <c r="GL190" i="6"/>
  <c r="GK191" i="6"/>
  <c r="GL191" i="6"/>
  <c r="GK192" i="6"/>
  <c r="GL192" i="6"/>
  <c r="GK193" i="6"/>
  <c r="GL193" i="6"/>
  <c r="GK194" i="6"/>
  <c r="GL194" i="6"/>
  <c r="GK195" i="6"/>
  <c r="GL195" i="6"/>
  <c r="GK196" i="6"/>
  <c r="GL196" i="6"/>
  <c r="GK197" i="6"/>
  <c r="GL197" i="6"/>
  <c r="GK198" i="6"/>
  <c r="GL198" i="6"/>
  <c r="GK199" i="6"/>
  <c r="GL199" i="6"/>
  <c r="GK200" i="6"/>
  <c r="GL200" i="6"/>
  <c r="GK201" i="6"/>
  <c r="GL201" i="6"/>
  <c r="GK202" i="6"/>
  <c r="GL202" i="6"/>
  <c r="GK203" i="6"/>
  <c r="GL203" i="6"/>
  <c r="GK204" i="6"/>
  <c r="GL204" i="6"/>
  <c r="GK205" i="6"/>
  <c r="GL205" i="6"/>
  <c r="GK206" i="6"/>
  <c r="GL206" i="6"/>
  <c r="GK207" i="6"/>
  <c r="GL207" i="6"/>
  <c r="GK208" i="6"/>
  <c r="GL208" i="6"/>
  <c r="GK209" i="6"/>
  <c r="GL209" i="6"/>
  <c r="GK210" i="6"/>
  <c r="GL210" i="6"/>
  <c r="GK211" i="6"/>
  <c r="GL211" i="6"/>
  <c r="GK212" i="6"/>
  <c r="GL212" i="6"/>
  <c r="GK213" i="6"/>
  <c r="GL213" i="6"/>
  <c r="GK214" i="6"/>
  <c r="GL214" i="6"/>
  <c r="GK215" i="6"/>
  <c r="GL215" i="6"/>
  <c r="GK216" i="6"/>
  <c r="GL216" i="6"/>
  <c r="GK217" i="6"/>
  <c r="GL217" i="6"/>
  <c r="GK218" i="6"/>
  <c r="GL218" i="6"/>
  <c r="GK219" i="6"/>
  <c r="GL219" i="6"/>
  <c r="GK220" i="6"/>
  <c r="GL220" i="6"/>
  <c r="GK221" i="6"/>
  <c r="GL221" i="6"/>
  <c r="GK222" i="6"/>
  <c r="GL222" i="6"/>
  <c r="GK223" i="6"/>
  <c r="GL223" i="6"/>
  <c r="GK224" i="6"/>
  <c r="GL224" i="6"/>
  <c r="GK225" i="6"/>
  <c r="GL225" i="6"/>
  <c r="GK226" i="6"/>
  <c r="GL226" i="6"/>
  <c r="GK227" i="6"/>
  <c r="GL227" i="6"/>
  <c r="GK228" i="6"/>
  <c r="GL228" i="6"/>
  <c r="GK229" i="6"/>
  <c r="GL229" i="6"/>
  <c r="GK230" i="6"/>
  <c r="GL230" i="6"/>
  <c r="GK231" i="6"/>
  <c r="GL231" i="6"/>
  <c r="GK232" i="6"/>
  <c r="GL232" i="6"/>
  <c r="GK233" i="6"/>
  <c r="GL233" i="6"/>
  <c r="GK234" i="6"/>
  <c r="GL234" i="6"/>
  <c r="GK235" i="6"/>
  <c r="GL235" i="6"/>
  <c r="GK236" i="6"/>
  <c r="GL236" i="6"/>
  <c r="GK237" i="6"/>
  <c r="GL237" i="6"/>
  <c r="GK238" i="6"/>
  <c r="GL238" i="6"/>
  <c r="GK239" i="6"/>
  <c r="GL239" i="6"/>
  <c r="GK240" i="6"/>
  <c r="GL240" i="6"/>
  <c r="GK241" i="6"/>
  <c r="GL241" i="6"/>
  <c r="GK242" i="6"/>
  <c r="GL242" i="6"/>
  <c r="GK243" i="6"/>
  <c r="GL243" i="6"/>
  <c r="GK244" i="6"/>
  <c r="GL244" i="6"/>
  <c r="GK245" i="6"/>
  <c r="GL245" i="6"/>
  <c r="GK246" i="6"/>
  <c r="GL246" i="6"/>
  <c r="GK247" i="6"/>
  <c r="GL247" i="6"/>
  <c r="GK248" i="6"/>
  <c r="GL248" i="6"/>
  <c r="GK249" i="6"/>
  <c r="GL249" i="6"/>
  <c r="GK250" i="6"/>
  <c r="GL250" i="6"/>
  <c r="GK251" i="6"/>
  <c r="GL251" i="6"/>
  <c r="GK252" i="6"/>
  <c r="GL252" i="6"/>
  <c r="GK253" i="6"/>
  <c r="GL253" i="6"/>
  <c r="GK254" i="6"/>
  <c r="GL254" i="6"/>
  <c r="GK255" i="6"/>
  <c r="GL255" i="6"/>
  <c r="GK256" i="6"/>
  <c r="GL256" i="6"/>
  <c r="GK257" i="6"/>
  <c r="GL257" i="6"/>
  <c r="GK258" i="6"/>
  <c r="GL258" i="6"/>
  <c r="GK259" i="6"/>
  <c r="GL259" i="6"/>
  <c r="GK260" i="6"/>
  <c r="GL260" i="6"/>
  <c r="GK261" i="6"/>
  <c r="GL261" i="6"/>
  <c r="GK262" i="6"/>
  <c r="GL262" i="6"/>
  <c r="GK263" i="6"/>
  <c r="GL263" i="6"/>
  <c r="GK264" i="6"/>
  <c r="GL264" i="6"/>
  <c r="GK265" i="6"/>
  <c r="GL265" i="6"/>
  <c r="GK266" i="6"/>
  <c r="GL266" i="6"/>
  <c r="GK267" i="6"/>
  <c r="GL267" i="6"/>
  <c r="GK268" i="6"/>
  <c r="GL268" i="6"/>
  <c r="GK269" i="6"/>
  <c r="GL269" i="6"/>
  <c r="GK270" i="6"/>
  <c r="GL270" i="6"/>
  <c r="GK271" i="6"/>
  <c r="GL271" i="6"/>
  <c r="GK272" i="6"/>
  <c r="GL272" i="6"/>
  <c r="GK273" i="6"/>
  <c r="GL273" i="6"/>
  <c r="GK274" i="6"/>
  <c r="GL274" i="6"/>
  <c r="GK275" i="6"/>
  <c r="GL275" i="6"/>
  <c r="GK276" i="6"/>
  <c r="GL276" i="6"/>
  <c r="GK277" i="6"/>
  <c r="GL277" i="6"/>
  <c r="GK278" i="6"/>
  <c r="GL278" i="6"/>
  <c r="GK279" i="6"/>
  <c r="GL279" i="6"/>
  <c r="GK280" i="6"/>
  <c r="GL280" i="6"/>
  <c r="GK281" i="6"/>
  <c r="GL281" i="6"/>
  <c r="GK282" i="6"/>
  <c r="GL282" i="6"/>
  <c r="GK283" i="6"/>
  <c r="GL283" i="6"/>
  <c r="GK284" i="6"/>
  <c r="GL284" i="6"/>
  <c r="GK285" i="6"/>
  <c r="GL285" i="6"/>
  <c r="GK286" i="6"/>
  <c r="GL286" i="6"/>
  <c r="GK287" i="6"/>
  <c r="GL287" i="6"/>
  <c r="GK288" i="6"/>
  <c r="GL288" i="6"/>
  <c r="GK289" i="6"/>
  <c r="GL289" i="6"/>
  <c r="GK290" i="6"/>
  <c r="GL290" i="6"/>
  <c r="GK291" i="6"/>
  <c r="GL291" i="6"/>
  <c r="GK292" i="6"/>
  <c r="GL292" i="6"/>
  <c r="GK293" i="6"/>
  <c r="GL293" i="6"/>
  <c r="GK294" i="6"/>
  <c r="GL294" i="6"/>
  <c r="GK295" i="6"/>
  <c r="GL295" i="6"/>
  <c r="GK296" i="6"/>
  <c r="GL296" i="6"/>
  <c r="GK297" i="6"/>
  <c r="GL297" i="6"/>
  <c r="GK298" i="6"/>
  <c r="GL298" i="6"/>
  <c r="GK299" i="6"/>
  <c r="GL299" i="6"/>
  <c r="GK300" i="6"/>
  <c r="GL300" i="6"/>
  <c r="GK301" i="6"/>
  <c r="GL301" i="6"/>
  <c r="GK302" i="6"/>
  <c r="GL302" i="6"/>
  <c r="GK303" i="6"/>
  <c r="GL303" i="6"/>
  <c r="GK304" i="6"/>
  <c r="GL304" i="6"/>
  <c r="GK305" i="6"/>
  <c r="GL305" i="6"/>
  <c r="GK306" i="6"/>
  <c r="GL306" i="6"/>
  <c r="GK307" i="6"/>
  <c r="GL307" i="6"/>
  <c r="GK308" i="6"/>
  <c r="GL308" i="6"/>
  <c r="GK309" i="6"/>
  <c r="GL309" i="6"/>
  <c r="GK310" i="6"/>
  <c r="GL310" i="6"/>
  <c r="GK311" i="6"/>
  <c r="GL311" i="6"/>
  <c r="GK312" i="6"/>
  <c r="GL312" i="6"/>
  <c r="GK313" i="6"/>
  <c r="GL313" i="6"/>
  <c r="GK314" i="6"/>
  <c r="GL314" i="6"/>
  <c r="GK315" i="6"/>
  <c r="GL315" i="6"/>
  <c r="GK316" i="6"/>
  <c r="GL316" i="6"/>
  <c r="GK317" i="6"/>
  <c r="GL317" i="6"/>
  <c r="GK318" i="6"/>
  <c r="GL318" i="6"/>
  <c r="GK319" i="6"/>
  <c r="GL319" i="6"/>
  <c r="GK320" i="6"/>
  <c r="GL320" i="6"/>
  <c r="GK321" i="6"/>
  <c r="GL321" i="6"/>
  <c r="GK322" i="6"/>
  <c r="GL322" i="6"/>
  <c r="GK323" i="6"/>
  <c r="GL323" i="6"/>
  <c r="GK324" i="6"/>
  <c r="GL324" i="6"/>
  <c r="GK325" i="6"/>
  <c r="GL325" i="6"/>
  <c r="GK326" i="6"/>
  <c r="GL326" i="6"/>
  <c r="GK327" i="6"/>
  <c r="GL327" i="6"/>
  <c r="GK328" i="6"/>
  <c r="GL328" i="6"/>
  <c r="GK329" i="6"/>
  <c r="GL329" i="6"/>
  <c r="GK330" i="6"/>
  <c r="GL330" i="6"/>
  <c r="GK331" i="6"/>
  <c r="GL331" i="6"/>
  <c r="GK332" i="6"/>
  <c r="GL332" i="6"/>
  <c r="GK333" i="6"/>
  <c r="GL333" i="6"/>
  <c r="GK334" i="6"/>
  <c r="GL334" i="6"/>
  <c r="GK335" i="6"/>
  <c r="GL335" i="6"/>
  <c r="GK336" i="6"/>
  <c r="GL336" i="6"/>
  <c r="GK337" i="6"/>
  <c r="GL337" i="6"/>
  <c r="GK338" i="6"/>
  <c r="GL338" i="6"/>
  <c r="GK339" i="6"/>
  <c r="GL339" i="6"/>
  <c r="GK340" i="6"/>
  <c r="GL340" i="6"/>
  <c r="GK341" i="6"/>
  <c r="GL341" i="6"/>
  <c r="GK342" i="6"/>
  <c r="GL342" i="6"/>
  <c r="GK343" i="6"/>
  <c r="GL343" i="6"/>
  <c r="GK344" i="6"/>
  <c r="GL344" i="6"/>
  <c r="GK345" i="6"/>
  <c r="GL345" i="6"/>
  <c r="GK346" i="6"/>
  <c r="GL346" i="6"/>
  <c r="GK347" i="6"/>
  <c r="GL347" i="6"/>
  <c r="GK348" i="6"/>
  <c r="GL348" i="6"/>
  <c r="GK349" i="6"/>
  <c r="GL349" i="6"/>
  <c r="GK350" i="6"/>
  <c r="GL350" i="6"/>
  <c r="GK351" i="6"/>
  <c r="GL351" i="6"/>
  <c r="GK352" i="6"/>
  <c r="GL352" i="6"/>
  <c r="GK353" i="6"/>
  <c r="GL353" i="6"/>
  <c r="GK354" i="6"/>
  <c r="GL354" i="6"/>
  <c r="GK355" i="6"/>
  <c r="GL355" i="6"/>
  <c r="GK356" i="6"/>
  <c r="GL356" i="6"/>
  <c r="GK357" i="6"/>
  <c r="GL357" i="6"/>
  <c r="GK358" i="6"/>
  <c r="GL358" i="6"/>
  <c r="GK359" i="6"/>
  <c r="GL359" i="6"/>
  <c r="GK360" i="6"/>
  <c r="GL360" i="6"/>
  <c r="GK361" i="6"/>
  <c r="GL361" i="6"/>
  <c r="GK362" i="6"/>
  <c r="GL362" i="6"/>
  <c r="GK363" i="6"/>
  <c r="GL363" i="6"/>
  <c r="GK364" i="6"/>
  <c r="GL364" i="6"/>
  <c r="GK365" i="6"/>
  <c r="GL365" i="6"/>
  <c r="GK366" i="6"/>
  <c r="GL366" i="6"/>
  <c r="GK367" i="6"/>
  <c r="GL367" i="6"/>
  <c r="GK368" i="6"/>
  <c r="GL368" i="6"/>
  <c r="GK369" i="6"/>
  <c r="GL369" i="6"/>
  <c r="GK370" i="6"/>
  <c r="GL370" i="6"/>
  <c r="GK371" i="6"/>
  <c r="GL371" i="6"/>
  <c r="GK372" i="6"/>
  <c r="GL372" i="6"/>
  <c r="GK373" i="6"/>
  <c r="GL373" i="6"/>
  <c r="GK374" i="6"/>
  <c r="GL374" i="6"/>
  <c r="GK375" i="6"/>
  <c r="GL375" i="6"/>
  <c r="GK376" i="6"/>
  <c r="GL376" i="6"/>
  <c r="GK377" i="6"/>
  <c r="GL377" i="6"/>
  <c r="GK378" i="6"/>
  <c r="GL378" i="6"/>
  <c r="GK379" i="6"/>
  <c r="GL379" i="6"/>
  <c r="GK380" i="6"/>
  <c r="GL380" i="6"/>
  <c r="GK381" i="6"/>
  <c r="GL381" i="6"/>
  <c r="GK382" i="6"/>
  <c r="GL382" i="6"/>
  <c r="GK383" i="6"/>
  <c r="GL383" i="6"/>
  <c r="GK384" i="6"/>
  <c r="GL384" i="6"/>
  <c r="GK385" i="6"/>
  <c r="GL385" i="6"/>
  <c r="GK386" i="6"/>
  <c r="GL386" i="6"/>
  <c r="GK387" i="6"/>
  <c r="GL387" i="6"/>
  <c r="GK388" i="6"/>
  <c r="GL388" i="6"/>
  <c r="GK389" i="6"/>
  <c r="GL389" i="6"/>
  <c r="GK390" i="6"/>
  <c r="GL390" i="6"/>
  <c r="GK391" i="6"/>
  <c r="GL391" i="6"/>
  <c r="GK392" i="6"/>
  <c r="GL392" i="6"/>
  <c r="GK393" i="6"/>
  <c r="GL393" i="6"/>
  <c r="GK394" i="6"/>
  <c r="GL394" i="6"/>
  <c r="GK395" i="6"/>
  <c r="GL395" i="6"/>
  <c r="GK396" i="6"/>
  <c r="GL396" i="6"/>
  <c r="GK397" i="6"/>
  <c r="GL397" i="6"/>
  <c r="GK398" i="6"/>
  <c r="GL398" i="6"/>
  <c r="GK399" i="6"/>
  <c r="GL399" i="6"/>
  <c r="GK400" i="6"/>
  <c r="GL400" i="6"/>
  <c r="GK401" i="6"/>
  <c r="GL401" i="6"/>
  <c r="GK402" i="6"/>
  <c r="GL402" i="6"/>
  <c r="GK403" i="6"/>
  <c r="GL403" i="6"/>
  <c r="GK404" i="6"/>
  <c r="GL404" i="6"/>
  <c r="GK405" i="6"/>
  <c r="GL405" i="6"/>
  <c r="GK406" i="6"/>
  <c r="GL406" i="6"/>
  <c r="GK407" i="6"/>
  <c r="GL407" i="6"/>
  <c r="GK408" i="6"/>
  <c r="GL408" i="6"/>
  <c r="GK409" i="6"/>
  <c r="GL409" i="6"/>
  <c r="GK410" i="6"/>
  <c r="GL410" i="6"/>
  <c r="GK411" i="6"/>
  <c r="GL411" i="6"/>
  <c r="GK412" i="6"/>
  <c r="GL412" i="6"/>
  <c r="GK413" i="6"/>
  <c r="GL413" i="6"/>
  <c r="GK414" i="6"/>
  <c r="GL414" i="6"/>
  <c r="GK415" i="6"/>
  <c r="GL415" i="6"/>
  <c r="GK416" i="6"/>
  <c r="GL416" i="6"/>
  <c r="GK417" i="6"/>
  <c r="GL417" i="6"/>
  <c r="GK418" i="6"/>
  <c r="GL418" i="6"/>
  <c r="GK419" i="6"/>
  <c r="GL419" i="6"/>
  <c r="GK420" i="6"/>
  <c r="GL420" i="6"/>
  <c r="GK421" i="6"/>
  <c r="GL421" i="6"/>
  <c r="GK422" i="6"/>
  <c r="GL422" i="6"/>
  <c r="GK423" i="6"/>
  <c r="GL423" i="6"/>
  <c r="GK424" i="6"/>
  <c r="GL424" i="6"/>
  <c r="GK425" i="6"/>
  <c r="GL425" i="6"/>
  <c r="GK426" i="6"/>
  <c r="GL426" i="6"/>
  <c r="GK427" i="6"/>
  <c r="GL427" i="6"/>
  <c r="GK428" i="6"/>
  <c r="GL428" i="6"/>
  <c r="GK429" i="6"/>
  <c r="GL429" i="6"/>
  <c r="GK430" i="6"/>
  <c r="GL430" i="6"/>
  <c r="GK431" i="6"/>
  <c r="GL431" i="6"/>
  <c r="GK432" i="6"/>
  <c r="GL432" i="6"/>
  <c r="GK433" i="6"/>
  <c r="GL433" i="6"/>
  <c r="GK434" i="6"/>
  <c r="GL434" i="6"/>
  <c r="GK435" i="6"/>
  <c r="GL435" i="6"/>
  <c r="GK436" i="6"/>
  <c r="GL436" i="6"/>
  <c r="GK437" i="6"/>
  <c r="GL437" i="6"/>
  <c r="GK438" i="6"/>
  <c r="GL438" i="6"/>
  <c r="GK439" i="6"/>
  <c r="GL439" i="6"/>
  <c r="GK440" i="6"/>
  <c r="GL440" i="6"/>
  <c r="GK441" i="6"/>
  <c r="GL441" i="6"/>
  <c r="GK442" i="6"/>
  <c r="GL442" i="6"/>
  <c r="GK443" i="6"/>
  <c r="GL443" i="6"/>
  <c r="GK444" i="6"/>
  <c r="GL444" i="6"/>
  <c r="GK445" i="6"/>
  <c r="GL445" i="6"/>
  <c r="GK446" i="6"/>
  <c r="GL446" i="6"/>
  <c r="GK447" i="6"/>
  <c r="GL447" i="6"/>
  <c r="GK448" i="6"/>
  <c r="GL448" i="6"/>
  <c r="GK449" i="6"/>
  <c r="GL449" i="6"/>
  <c r="GK450" i="6"/>
  <c r="GL450" i="6"/>
  <c r="GK451" i="6"/>
  <c r="GL451" i="6"/>
  <c r="GK452" i="6"/>
  <c r="GL452" i="6"/>
  <c r="GK453" i="6"/>
  <c r="GL453" i="6"/>
  <c r="GK454" i="6"/>
  <c r="GL454" i="6"/>
  <c r="GK455" i="6"/>
  <c r="GL455" i="6"/>
  <c r="GK456" i="6"/>
  <c r="GL456" i="6"/>
  <c r="GK457" i="6"/>
  <c r="GL457" i="6"/>
  <c r="GK458" i="6"/>
  <c r="GL458" i="6"/>
  <c r="GK459" i="6"/>
  <c r="GL459" i="6"/>
  <c r="GK460" i="6"/>
  <c r="GL460" i="6"/>
  <c r="GK461" i="6"/>
  <c r="GL461" i="6"/>
  <c r="GK462" i="6"/>
  <c r="GL462" i="6"/>
  <c r="GK463" i="6"/>
  <c r="GL463" i="6"/>
  <c r="GK464" i="6"/>
  <c r="GL464" i="6"/>
  <c r="GK465" i="6"/>
  <c r="GL465" i="6"/>
  <c r="GK466" i="6"/>
  <c r="GL466" i="6"/>
  <c r="GK467" i="6"/>
  <c r="GL467" i="6"/>
  <c r="GK468" i="6"/>
  <c r="GL468" i="6"/>
  <c r="GK469" i="6"/>
  <c r="GL469" i="6"/>
  <c r="GK470" i="6"/>
  <c r="GL470" i="6"/>
  <c r="GK471" i="6"/>
  <c r="GL471" i="6"/>
  <c r="GK472" i="6"/>
  <c r="GL472" i="6"/>
  <c r="GK473" i="6"/>
  <c r="GL473" i="6"/>
  <c r="GK474" i="6"/>
  <c r="GL474" i="6"/>
  <c r="GK475" i="6"/>
  <c r="GL475" i="6"/>
  <c r="GK476" i="6"/>
  <c r="GL476" i="6"/>
  <c r="GK477" i="6"/>
  <c r="GL477" i="6"/>
  <c r="GK478" i="6"/>
  <c r="GL478" i="6"/>
  <c r="GK479" i="6"/>
  <c r="GL479" i="6"/>
  <c r="GK480" i="6"/>
  <c r="GL480" i="6"/>
  <c r="GK481" i="6"/>
  <c r="GL481" i="6"/>
  <c r="GK482" i="6"/>
  <c r="GL482" i="6"/>
  <c r="GK483" i="6"/>
  <c r="GL483" i="6"/>
  <c r="GK484" i="6"/>
  <c r="GL484" i="6"/>
  <c r="GK485" i="6"/>
  <c r="GL485" i="6"/>
  <c r="GK486" i="6"/>
  <c r="GL486" i="6"/>
  <c r="GK487" i="6"/>
  <c r="GL487" i="6"/>
  <c r="GK488" i="6"/>
  <c r="GL488" i="6"/>
  <c r="GK489" i="6"/>
  <c r="GL489" i="6"/>
  <c r="GK490" i="6"/>
  <c r="GL490" i="6"/>
  <c r="GK491" i="6"/>
  <c r="GL491" i="6"/>
  <c r="GK492" i="6"/>
  <c r="GL492" i="6"/>
  <c r="GK493" i="6"/>
  <c r="GL493" i="6"/>
  <c r="GK494" i="6"/>
  <c r="GL494" i="6"/>
  <c r="GK495" i="6"/>
  <c r="GL495" i="6"/>
  <c r="GK496" i="6"/>
  <c r="GL496" i="6"/>
  <c r="GK497" i="6"/>
  <c r="GL497" i="6"/>
  <c r="GK498" i="6"/>
  <c r="GL498" i="6"/>
  <c r="GK499" i="6"/>
  <c r="GL499" i="6"/>
  <c r="GK500" i="6"/>
  <c r="GL500" i="6"/>
  <c r="GK501" i="6"/>
  <c r="GL501" i="6"/>
  <c r="GK502" i="6"/>
  <c r="GL502" i="6"/>
  <c r="GK503" i="6"/>
  <c r="GL503" i="6"/>
  <c r="GK504" i="6"/>
  <c r="GL504" i="6"/>
  <c r="GK505" i="6"/>
  <c r="GL505" i="6"/>
  <c r="GD7" i="6"/>
  <c r="GE7" i="6"/>
  <c r="GD8" i="6"/>
  <c r="GE8" i="6"/>
  <c r="GD9" i="6"/>
  <c r="GE9" i="6"/>
  <c r="GD10" i="6"/>
  <c r="GE10" i="6"/>
  <c r="GD11" i="6"/>
  <c r="GE11" i="6"/>
  <c r="GD12" i="6"/>
  <c r="GE12" i="6"/>
  <c r="GD13" i="6"/>
  <c r="GE13" i="6"/>
  <c r="GD14" i="6"/>
  <c r="GE14" i="6"/>
  <c r="GD15" i="6"/>
  <c r="GE15" i="6"/>
  <c r="GD16" i="6"/>
  <c r="GE16" i="6"/>
  <c r="GD17" i="6"/>
  <c r="GE17" i="6"/>
  <c r="GD18" i="6"/>
  <c r="GE18" i="6"/>
  <c r="GD19" i="6"/>
  <c r="GE19" i="6"/>
  <c r="GD20" i="6"/>
  <c r="GE20" i="6"/>
  <c r="GD21" i="6"/>
  <c r="GE21" i="6"/>
  <c r="GD22" i="6"/>
  <c r="GE22" i="6"/>
  <c r="GD23" i="6"/>
  <c r="GE23" i="6"/>
  <c r="GD24" i="6"/>
  <c r="GE24" i="6"/>
  <c r="GD25" i="6"/>
  <c r="GE25" i="6"/>
  <c r="GD26" i="6"/>
  <c r="GE26" i="6"/>
  <c r="GD27" i="6"/>
  <c r="GE27" i="6"/>
  <c r="GD28" i="6"/>
  <c r="GE28" i="6"/>
  <c r="GD29" i="6"/>
  <c r="GE29" i="6"/>
  <c r="GD30" i="6"/>
  <c r="GE30" i="6"/>
  <c r="GD31" i="6"/>
  <c r="GE31" i="6"/>
  <c r="GD32" i="6"/>
  <c r="GE32" i="6"/>
  <c r="GD33" i="6"/>
  <c r="GE33" i="6"/>
  <c r="GD34" i="6"/>
  <c r="GE34" i="6"/>
  <c r="GD35" i="6"/>
  <c r="GE35" i="6"/>
  <c r="GD36" i="6"/>
  <c r="GE36" i="6"/>
  <c r="GD37" i="6"/>
  <c r="GE37" i="6"/>
  <c r="GD38" i="6"/>
  <c r="GE38" i="6"/>
  <c r="GD39" i="6"/>
  <c r="GE39" i="6"/>
  <c r="GD40" i="6"/>
  <c r="GE40" i="6"/>
  <c r="GD41" i="6"/>
  <c r="GE41" i="6"/>
  <c r="GD42" i="6"/>
  <c r="GE42" i="6"/>
  <c r="GD43" i="6"/>
  <c r="GE43" i="6"/>
  <c r="GD44" i="6"/>
  <c r="GE44" i="6"/>
  <c r="GD45" i="6"/>
  <c r="GE45" i="6"/>
  <c r="GD46" i="6"/>
  <c r="GE46" i="6"/>
  <c r="GD47" i="6"/>
  <c r="GE47" i="6"/>
  <c r="GD48" i="6"/>
  <c r="GE48" i="6"/>
  <c r="GD49" i="6"/>
  <c r="GE49" i="6"/>
  <c r="GD50" i="6"/>
  <c r="GE50" i="6"/>
  <c r="GD51" i="6"/>
  <c r="GE51" i="6"/>
  <c r="GD52" i="6"/>
  <c r="GE52" i="6"/>
  <c r="GD53" i="6"/>
  <c r="GE53" i="6"/>
  <c r="GD54" i="6"/>
  <c r="GE54" i="6"/>
  <c r="GD55" i="6"/>
  <c r="GE55" i="6"/>
  <c r="GD56" i="6"/>
  <c r="GE56" i="6"/>
  <c r="GD57" i="6"/>
  <c r="GE57" i="6"/>
  <c r="GD58" i="6"/>
  <c r="GE58" i="6"/>
  <c r="GD59" i="6"/>
  <c r="GE59" i="6"/>
  <c r="GD60" i="6"/>
  <c r="GE60" i="6"/>
  <c r="GD61" i="6"/>
  <c r="GE61" i="6"/>
  <c r="GD62" i="6"/>
  <c r="GE62" i="6"/>
  <c r="GD63" i="6"/>
  <c r="GE63" i="6"/>
  <c r="GD64" i="6"/>
  <c r="GE64" i="6"/>
  <c r="GD65" i="6"/>
  <c r="GE65" i="6"/>
  <c r="GD66" i="6"/>
  <c r="GE66" i="6"/>
  <c r="GD67" i="6"/>
  <c r="GE67" i="6"/>
  <c r="GD68" i="6"/>
  <c r="GE68" i="6"/>
  <c r="GD69" i="6"/>
  <c r="GE69" i="6"/>
  <c r="GD70" i="6"/>
  <c r="GE70" i="6"/>
  <c r="GD71" i="6"/>
  <c r="GE71" i="6"/>
  <c r="GD72" i="6"/>
  <c r="GE72" i="6"/>
  <c r="GD73" i="6"/>
  <c r="GE73" i="6"/>
  <c r="GD74" i="6"/>
  <c r="GE74" i="6"/>
  <c r="GD75" i="6"/>
  <c r="GE75" i="6"/>
  <c r="GD76" i="6"/>
  <c r="GE76" i="6"/>
  <c r="GD77" i="6"/>
  <c r="GE77" i="6"/>
  <c r="GD78" i="6"/>
  <c r="GE78" i="6"/>
  <c r="GD79" i="6"/>
  <c r="GE79" i="6"/>
  <c r="GD80" i="6"/>
  <c r="GE80" i="6"/>
  <c r="GD81" i="6"/>
  <c r="GE81" i="6"/>
  <c r="GD82" i="6"/>
  <c r="GE82" i="6"/>
  <c r="GD83" i="6"/>
  <c r="GE83" i="6"/>
  <c r="GD84" i="6"/>
  <c r="GE84" i="6"/>
  <c r="GD85" i="6"/>
  <c r="GE85" i="6"/>
  <c r="GD86" i="6"/>
  <c r="GE86" i="6"/>
  <c r="GD87" i="6"/>
  <c r="GE87" i="6"/>
  <c r="GD88" i="6"/>
  <c r="GE88" i="6"/>
  <c r="GD89" i="6"/>
  <c r="GE89" i="6"/>
  <c r="GD90" i="6"/>
  <c r="GE90" i="6"/>
  <c r="GD91" i="6"/>
  <c r="GE91" i="6"/>
  <c r="GD92" i="6"/>
  <c r="GE92" i="6"/>
  <c r="GD93" i="6"/>
  <c r="GE93" i="6"/>
  <c r="GD94" i="6"/>
  <c r="GE94" i="6"/>
  <c r="GD95" i="6"/>
  <c r="GE95" i="6"/>
  <c r="GD96" i="6"/>
  <c r="GE96" i="6"/>
  <c r="GD97" i="6"/>
  <c r="GE97" i="6"/>
  <c r="GD98" i="6"/>
  <c r="GE98" i="6"/>
  <c r="GD99" i="6"/>
  <c r="GE99" i="6"/>
  <c r="GD100" i="6"/>
  <c r="GE100" i="6"/>
  <c r="GD101" i="6"/>
  <c r="GE101" i="6"/>
  <c r="GD102" i="6"/>
  <c r="GE102" i="6"/>
  <c r="GD103" i="6"/>
  <c r="GE103" i="6"/>
  <c r="GD104" i="6"/>
  <c r="GE104" i="6"/>
  <c r="GD105" i="6"/>
  <c r="GE105" i="6"/>
  <c r="GD106" i="6"/>
  <c r="GE106" i="6"/>
  <c r="GD107" i="6"/>
  <c r="GE107" i="6"/>
  <c r="GD108" i="6"/>
  <c r="GE108" i="6"/>
  <c r="GD109" i="6"/>
  <c r="GE109" i="6"/>
  <c r="GD110" i="6"/>
  <c r="GE110" i="6"/>
  <c r="GD111" i="6"/>
  <c r="GE111" i="6"/>
  <c r="GD112" i="6"/>
  <c r="GE112" i="6"/>
  <c r="GD113" i="6"/>
  <c r="GE113" i="6"/>
  <c r="GD114" i="6"/>
  <c r="GE114" i="6"/>
  <c r="GD115" i="6"/>
  <c r="GE115" i="6"/>
  <c r="GD116" i="6"/>
  <c r="GE116" i="6"/>
  <c r="GD117" i="6"/>
  <c r="GE117" i="6"/>
  <c r="GD118" i="6"/>
  <c r="GE118" i="6"/>
  <c r="GD119" i="6"/>
  <c r="GE119" i="6"/>
  <c r="GD120" i="6"/>
  <c r="GE120" i="6"/>
  <c r="GD121" i="6"/>
  <c r="GE121" i="6"/>
  <c r="GD122" i="6"/>
  <c r="GE122" i="6"/>
  <c r="GD123" i="6"/>
  <c r="GE123" i="6"/>
  <c r="GD124" i="6"/>
  <c r="GE124" i="6"/>
  <c r="GD125" i="6"/>
  <c r="GE125" i="6"/>
  <c r="GD126" i="6"/>
  <c r="GE126" i="6"/>
  <c r="GD127" i="6"/>
  <c r="GE127" i="6"/>
  <c r="GD128" i="6"/>
  <c r="GE128" i="6"/>
  <c r="GD129" i="6"/>
  <c r="GE129" i="6"/>
  <c r="GD130" i="6"/>
  <c r="GE130" i="6"/>
  <c r="GD131" i="6"/>
  <c r="GE131" i="6"/>
  <c r="GD132" i="6"/>
  <c r="GE132" i="6"/>
  <c r="GD133" i="6"/>
  <c r="GE133" i="6"/>
  <c r="GD134" i="6"/>
  <c r="GE134" i="6"/>
  <c r="GD135" i="6"/>
  <c r="GE135" i="6"/>
  <c r="GD136" i="6"/>
  <c r="GE136" i="6"/>
  <c r="GD137" i="6"/>
  <c r="GE137" i="6"/>
  <c r="GD138" i="6"/>
  <c r="GE138" i="6"/>
  <c r="GD139" i="6"/>
  <c r="GE139" i="6"/>
  <c r="GD140" i="6"/>
  <c r="GE140" i="6"/>
  <c r="GD141" i="6"/>
  <c r="GE141" i="6"/>
  <c r="GD142" i="6"/>
  <c r="GE142" i="6"/>
  <c r="GD143" i="6"/>
  <c r="GE143" i="6"/>
  <c r="GD144" i="6"/>
  <c r="GE144" i="6"/>
  <c r="GD145" i="6"/>
  <c r="GE145" i="6"/>
  <c r="GD146" i="6"/>
  <c r="GE146" i="6"/>
  <c r="GD147" i="6"/>
  <c r="GE147" i="6"/>
  <c r="GD148" i="6"/>
  <c r="GE148" i="6"/>
  <c r="GD149" i="6"/>
  <c r="GE149" i="6"/>
  <c r="GD150" i="6"/>
  <c r="GE150" i="6"/>
  <c r="GD151" i="6"/>
  <c r="GE151" i="6"/>
  <c r="GD152" i="6"/>
  <c r="GE152" i="6"/>
  <c r="GD153" i="6"/>
  <c r="GE153" i="6"/>
  <c r="GD154" i="6"/>
  <c r="GE154" i="6"/>
  <c r="GD155" i="6"/>
  <c r="GE155" i="6"/>
  <c r="GD156" i="6"/>
  <c r="GE156" i="6"/>
  <c r="GD157" i="6"/>
  <c r="GE157" i="6"/>
  <c r="GD158" i="6"/>
  <c r="GE158" i="6"/>
  <c r="GD159" i="6"/>
  <c r="GE159" i="6"/>
  <c r="GD160" i="6"/>
  <c r="GE160" i="6"/>
  <c r="GD161" i="6"/>
  <c r="GE161" i="6"/>
  <c r="GD162" i="6"/>
  <c r="GE162" i="6"/>
  <c r="GD163" i="6"/>
  <c r="GE163" i="6"/>
  <c r="GD164" i="6"/>
  <c r="GE164" i="6"/>
  <c r="GD165" i="6"/>
  <c r="GE165" i="6"/>
  <c r="GD166" i="6"/>
  <c r="GE166" i="6"/>
  <c r="GD167" i="6"/>
  <c r="GE167" i="6"/>
  <c r="GD168" i="6"/>
  <c r="GE168" i="6"/>
  <c r="GD169" i="6"/>
  <c r="GE169" i="6"/>
  <c r="GD170" i="6"/>
  <c r="GE170" i="6"/>
  <c r="GD171" i="6"/>
  <c r="GE171" i="6"/>
  <c r="GD172" i="6"/>
  <c r="GE172" i="6"/>
  <c r="GD173" i="6"/>
  <c r="GE173" i="6"/>
  <c r="GD174" i="6"/>
  <c r="GE174" i="6"/>
  <c r="GD175" i="6"/>
  <c r="GE175" i="6"/>
  <c r="GD176" i="6"/>
  <c r="GE176" i="6"/>
  <c r="GD177" i="6"/>
  <c r="GE177" i="6"/>
  <c r="GD178" i="6"/>
  <c r="GE178" i="6"/>
  <c r="GD179" i="6"/>
  <c r="GE179" i="6"/>
  <c r="GD180" i="6"/>
  <c r="GE180" i="6"/>
  <c r="GD181" i="6"/>
  <c r="GE181" i="6"/>
  <c r="GD182" i="6"/>
  <c r="GE182" i="6"/>
  <c r="GD183" i="6"/>
  <c r="GE183" i="6"/>
  <c r="GD184" i="6"/>
  <c r="GE184" i="6"/>
  <c r="GD185" i="6"/>
  <c r="GE185" i="6"/>
  <c r="GD186" i="6"/>
  <c r="GE186" i="6"/>
  <c r="GD187" i="6"/>
  <c r="GE187" i="6"/>
  <c r="GD188" i="6"/>
  <c r="GE188" i="6"/>
  <c r="GD189" i="6"/>
  <c r="GE189" i="6"/>
  <c r="GD190" i="6"/>
  <c r="GE190" i="6"/>
  <c r="GD191" i="6"/>
  <c r="GE191" i="6"/>
  <c r="GD192" i="6"/>
  <c r="GE192" i="6"/>
  <c r="GD193" i="6"/>
  <c r="GE193" i="6"/>
  <c r="GD194" i="6"/>
  <c r="GE194" i="6"/>
  <c r="GD195" i="6"/>
  <c r="GE195" i="6"/>
  <c r="GD196" i="6"/>
  <c r="GE196" i="6"/>
  <c r="GD197" i="6"/>
  <c r="GE197" i="6"/>
  <c r="GD198" i="6"/>
  <c r="GE198" i="6"/>
  <c r="GD199" i="6"/>
  <c r="GE199" i="6"/>
  <c r="GD200" i="6"/>
  <c r="GE200" i="6"/>
  <c r="GD201" i="6"/>
  <c r="GE201" i="6"/>
  <c r="GD202" i="6"/>
  <c r="GE202" i="6"/>
  <c r="GD203" i="6"/>
  <c r="GE203" i="6"/>
  <c r="GD204" i="6"/>
  <c r="GE204" i="6"/>
  <c r="GD205" i="6"/>
  <c r="GE205" i="6"/>
  <c r="GD206" i="6"/>
  <c r="GE206" i="6"/>
  <c r="GD207" i="6"/>
  <c r="GE207" i="6"/>
  <c r="GD208" i="6"/>
  <c r="GE208" i="6"/>
  <c r="GD209" i="6"/>
  <c r="GE209" i="6"/>
  <c r="GD210" i="6"/>
  <c r="GE210" i="6"/>
  <c r="GD211" i="6"/>
  <c r="GE211" i="6"/>
  <c r="GD212" i="6"/>
  <c r="GE212" i="6"/>
  <c r="GD213" i="6"/>
  <c r="GE213" i="6"/>
  <c r="GD214" i="6"/>
  <c r="GE214" i="6"/>
  <c r="GD215" i="6"/>
  <c r="GE215" i="6"/>
  <c r="GD216" i="6"/>
  <c r="GE216" i="6"/>
  <c r="GD217" i="6"/>
  <c r="GE217" i="6"/>
  <c r="GD218" i="6"/>
  <c r="GE218" i="6"/>
  <c r="GD219" i="6"/>
  <c r="GE219" i="6"/>
  <c r="GD220" i="6"/>
  <c r="GE220" i="6"/>
  <c r="GD221" i="6"/>
  <c r="GE221" i="6"/>
  <c r="GD222" i="6"/>
  <c r="GE222" i="6"/>
  <c r="GD223" i="6"/>
  <c r="GE223" i="6"/>
  <c r="GD224" i="6"/>
  <c r="GE224" i="6"/>
  <c r="GD225" i="6"/>
  <c r="GE225" i="6"/>
  <c r="GD226" i="6"/>
  <c r="GE226" i="6"/>
  <c r="GD227" i="6"/>
  <c r="GE227" i="6"/>
  <c r="GD228" i="6"/>
  <c r="GE228" i="6"/>
  <c r="GD229" i="6"/>
  <c r="GE229" i="6"/>
  <c r="GD230" i="6"/>
  <c r="GE230" i="6"/>
  <c r="GD231" i="6"/>
  <c r="GE231" i="6"/>
  <c r="GD232" i="6"/>
  <c r="GE232" i="6"/>
  <c r="GD233" i="6"/>
  <c r="GE233" i="6"/>
  <c r="GD234" i="6"/>
  <c r="GE234" i="6"/>
  <c r="GD235" i="6"/>
  <c r="GE235" i="6"/>
  <c r="GD236" i="6"/>
  <c r="GE236" i="6"/>
  <c r="GD237" i="6"/>
  <c r="GE237" i="6"/>
  <c r="GD238" i="6"/>
  <c r="GE238" i="6"/>
  <c r="GD239" i="6"/>
  <c r="GE239" i="6"/>
  <c r="GD240" i="6"/>
  <c r="GE240" i="6"/>
  <c r="GD241" i="6"/>
  <c r="GE241" i="6"/>
  <c r="GD242" i="6"/>
  <c r="GE242" i="6"/>
  <c r="GD243" i="6"/>
  <c r="GE243" i="6"/>
  <c r="GD244" i="6"/>
  <c r="GE244" i="6"/>
  <c r="GD245" i="6"/>
  <c r="GE245" i="6"/>
  <c r="GD246" i="6"/>
  <c r="GE246" i="6"/>
  <c r="GD247" i="6"/>
  <c r="GE247" i="6"/>
  <c r="GD248" i="6"/>
  <c r="GE248" i="6"/>
  <c r="GD249" i="6"/>
  <c r="GE249" i="6"/>
  <c r="GD250" i="6"/>
  <c r="GE250" i="6"/>
  <c r="GD251" i="6"/>
  <c r="GE251" i="6"/>
  <c r="GD252" i="6"/>
  <c r="GE252" i="6"/>
  <c r="GD253" i="6"/>
  <c r="GE253" i="6"/>
  <c r="GD254" i="6"/>
  <c r="GE254" i="6"/>
  <c r="GD255" i="6"/>
  <c r="GE255" i="6"/>
  <c r="GD256" i="6"/>
  <c r="GE256" i="6"/>
  <c r="GD257" i="6"/>
  <c r="GE257" i="6"/>
  <c r="GD258" i="6"/>
  <c r="GE258" i="6"/>
  <c r="GD259" i="6"/>
  <c r="GE259" i="6"/>
  <c r="GD260" i="6"/>
  <c r="GE260" i="6"/>
  <c r="GD261" i="6"/>
  <c r="GE261" i="6"/>
  <c r="GD262" i="6"/>
  <c r="GE262" i="6"/>
  <c r="GD263" i="6"/>
  <c r="GE263" i="6"/>
  <c r="GD264" i="6"/>
  <c r="GE264" i="6"/>
  <c r="GD265" i="6"/>
  <c r="GE265" i="6"/>
  <c r="GD266" i="6"/>
  <c r="GE266" i="6"/>
  <c r="GD267" i="6"/>
  <c r="GE267" i="6"/>
  <c r="GD268" i="6"/>
  <c r="GE268" i="6"/>
  <c r="GD269" i="6"/>
  <c r="GE269" i="6"/>
  <c r="GD270" i="6"/>
  <c r="GE270" i="6"/>
  <c r="GD271" i="6"/>
  <c r="GE271" i="6"/>
  <c r="GD272" i="6"/>
  <c r="GE272" i="6"/>
  <c r="GD273" i="6"/>
  <c r="GE273" i="6"/>
  <c r="GD274" i="6"/>
  <c r="GE274" i="6"/>
  <c r="GD275" i="6"/>
  <c r="GE275" i="6"/>
  <c r="GD276" i="6"/>
  <c r="GE276" i="6"/>
  <c r="GD277" i="6"/>
  <c r="GE277" i="6"/>
  <c r="GD278" i="6"/>
  <c r="GE278" i="6"/>
  <c r="GD279" i="6"/>
  <c r="GE279" i="6"/>
  <c r="GD280" i="6"/>
  <c r="GE280" i="6"/>
  <c r="GD281" i="6"/>
  <c r="GE281" i="6"/>
  <c r="GD282" i="6"/>
  <c r="GE282" i="6"/>
  <c r="GD283" i="6"/>
  <c r="GE283" i="6"/>
  <c r="GD284" i="6"/>
  <c r="GE284" i="6"/>
  <c r="GD285" i="6"/>
  <c r="GE285" i="6"/>
  <c r="GD286" i="6"/>
  <c r="GE286" i="6"/>
  <c r="GD287" i="6"/>
  <c r="GE287" i="6"/>
  <c r="GD288" i="6"/>
  <c r="GE288" i="6"/>
  <c r="GD289" i="6"/>
  <c r="GE289" i="6"/>
  <c r="GD290" i="6"/>
  <c r="GE290" i="6"/>
  <c r="GD291" i="6"/>
  <c r="GE291" i="6"/>
  <c r="GD292" i="6"/>
  <c r="GE292" i="6"/>
  <c r="GD293" i="6"/>
  <c r="GE293" i="6"/>
  <c r="GD294" i="6"/>
  <c r="GE294" i="6"/>
  <c r="GD295" i="6"/>
  <c r="GE295" i="6"/>
  <c r="GD296" i="6"/>
  <c r="GE296" i="6"/>
  <c r="GD297" i="6"/>
  <c r="GE297" i="6"/>
  <c r="GD298" i="6"/>
  <c r="GE298" i="6"/>
  <c r="GD299" i="6"/>
  <c r="GE299" i="6"/>
  <c r="GD300" i="6"/>
  <c r="GE300" i="6"/>
  <c r="GD301" i="6"/>
  <c r="GE301" i="6"/>
  <c r="GD302" i="6"/>
  <c r="GE302" i="6"/>
  <c r="GD303" i="6"/>
  <c r="GE303" i="6"/>
  <c r="GD304" i="6"/>
  <c r="GE304" i="6"/>
  <c r="GD305" i="6"/>
  <c r="GE305" i="6"/>
  <c r="GD306" i="6"/>
  <c r="GE306" i="6"/>
  <c r="GD307" i="6"/>
  <c r="GE307" i="6"/>
  <c r="GD308" i="6"/>
  <c r="GE308" i="6"/>
  <c r="GD309" i="6"/>
  <c r="GE309" i="6"/>
  <c r="GD310" i="6"/>
  <c r="GE310" i="6"/>
  <c r="GD311" i="6"/>
  <c r="GE311" i="6"/>
  <c r="GD312" i="6"/>
  <c r="GE312" i="6"/>
  <c r="GD313" i="6"/>
  <c r="GE313" i="6"/>
  <c r="GD314" i="6"/>
  <c r="GE314" i="6"/>
  <c r="GD315" i="6"/>
  <c r="GE315" i="6"/>
  <c r="GD316" i="6"/>
  <c r="GE316" i="6"/>
  <c r="GD317" i="6"/>
  <c r="GE317" i="6"/>
  <c r="GD318" i="6"/>
  <c r="GE318" i="6"/>
  <c r="GD319" i="6"/>
  <c r="GE319" i="6"/>
  <c r="GD320" i="6"/>
  <c r="GE320" i="6"/>
  <c r="GD321" i="6"/>
  <c r="GE321" i="6"/>
  <c r="GD322" i="6"/>
  <c r="GE322" i="6"/>
  <c r="GD323" i="6"/>
  <c r="GE323" i="6"/>
  <c r="GD324" i="6"/>
  <c r="GE324" i="6"/>
  <c r="GD325" i="6"/>
  <c r="GE325" i="6"/>
  <c r="GD326" i="6"/>
  <c r="GE326" i="6"/>
  <c r="GD327" i="6"/>
  <c r="GE327" i="6"/>
  <c r="GD328" i="6"/>
  <c r="GE328" i="6"/>
  <c r="GD329" i="6"/>
  <c r="GE329" i="6"/>
  <c r="GD330" i="6"/>
  <c r="GE330" i="6"/>
  <c r="GD331" i="6"/>
  <c r="GE331" i="6"/>
  <c r="GD332" i="6"/>
  <c r="GE332" i="6"/>
  <c r="GD333" i="6"/>
  <c r="GE333" i="6"/>
  <c r="GD334" i="6"/>
  <c r="GE334" i="6"/>
  <c r="GD335" i="6"/>
  <c r="GE335" i="6"/>
  <c r="GD336" i="6"/>
  <c r="GE336" i="6"/>
  <c r="GD337" i="6"/>
  <c r="GE337" i="6"/>
  <c r="GD338" i="6"/>
  <c r="GE338" i="6"/>
  <c r="GD339" i="6"/>
  <c r="GE339" i="6"/>
  <c r="GD340" i="6"/>
  <c r="GE340" i="6"/>
  <c r="GD341" i="6"/>
  <c r="GE341" i="6"/>
  <c r="GD342" i="6"/>
  <c r="GE342" i="6"/>
  <c r="GD343" i="6"/>
  <c r="GE343" i="6"/>
  <c r="GD344" i="6"/>
  <c r="GE344" i="6"/>
  <c r="GD345" i="6"/>
  <c r="GE345" i="6"/>
  <c r="GD346" i="6"/>
  <c r="GE346" i="6"/>
  <c r="GD347" i="6"/>
  <c r="GE347" i="6"/>
  <c r="GD348" i="6"/>
  <c r="GE348" i="6"/>
  <c r="GD349" i="6"/>
  <c r="GE349" i="6"/>
  <c r="GD350" i="6"/>
  <c r="GE350" i="6"/>
  <c r="GD351" i="6"/>
  <c r="GE351" i="6"/>
  <c r="GD352" i="6"/>
  <c r="GE352" i="6"/>
  <c r="GD353" i="6"/>
  <c r="GE353" i="6"/>
  <c r="GD354" i="6"/>
  <c r="GE354" i="6"/>
  <c r="GD355" i="6"/>
  <c r="GE355" i="6"/>
  <c r="GD356" i="6"/>
  <c r="GE356" i="6"/>
  <c r="GD357" i="6"/>
  <c r="GE357" i="6"/>
  <c r="GD358" i="6"/>
  <c r="GE358" i="6"/>
  <c r="GD359" i="6"/>
  <c r="GE359" i="6"/>
  <c r="GD360" i="6"/>
  <c r="GE360" i="6"/>
  <c r="GD361" i="6"/>
  <c r="GE361" i="6"/>
  <c r="GD362" i="6"/>
  <c r="GE362" i="6"/>
  <c r="GD363" i="6"/>
  <c r="GE363" i="6"/>
  <c r="GD364" i="6"/>
  <c r="GE364" i="6"/>
  <c r="GD365" i="6"/>
  <c r="GE365" i="6"/>
  <c r="GD366" i="6"/>
  <c r="GE366" i="6"/>
  <c r="GD367" i="6"/>
  <c r="GE367" i="6"/>
  <c r="GD368" i="6"/>
  <c r="GE368" i="6"/>
  <c r="GD369" i="6"/>
  <c r="GE369" i="6"/>
  <c r="GD370" i="6"/>
  <c r="GE370" i="6"/>
  <c r="GD371" i="6"/>
  <c r="GE371" i="6"/>
  <c r="GD372" i="6"/>
  <c r="GE372" i="6"/>
  <c r="GD373" i="6"/>
  <c r="GE373" i="6"/>
  <c r="GD374" i="6"/>
  <c r="GE374" i="6"/>
  <c r="GD375" i="6"/>
  <c r="GE375" i="6"/>
  <c r="GD376" i="6"/>
  <c r="GE376" i="6"/>
  <c r="GD377" i="6"/>
  <c r="GE377" i="6"/>
  <c r="GD378" i="6"/>
  <c r="GE378" i="6"/>
  <c r="GD379" i="6"/>
  <c r="GE379" i="6"/>
  <c r="GD380" i="6"/>
  <c r="GE380" i="6"/>
  <c r="GD381" i="6"/>
  <c r="GE381" i="6"/>
  <c r="GD382" i="6"/>
  <c r="GE382" i="6"/>
  <c r="GD383" i="6"/>
  <c r="GE383" i="6"/>
  <c r="GD384" i="6"/>
  <c r="GE384" i="6"/>
  <c r="GD385" i="6"/>
  <c r="GE385" i="6"/>
  <c r="GD386" i="6"/>
  <c r="GE386" i="6"/>
  <c r="GD387" i="6"/>
  <c r="GE387" i="6"/>
  <c r="GD388" i="6"/>
  <c r="GE388" i="6"/>
  <c r="GD389" i="6"/>
  <c r="GE389" i="6"/>
  <c r="GD390" i="6"/>
  <c r="GE390" i="6"/>
  <c r="GD391" i="6"/>
  <c r="GE391" i="6"/>
  <c r="GD392" i="6"/>
  <c r="GE392" i="6"/>
  <c r="GD393" i="6"/>
  <c r="GE393" i="6"/>
  <c r="GD394" i="6"/>
  <c r="GE394" i="6"/>
  <c r="GD395" i="6"/>
  <c r="GE395" i="6"/>
  <c r="GD396" i="6"/>
  <c r="GE396" i="6"/>
  <c r="GD397" i="6"/>
  <c r="GE397" i="6"/>
  <c r="GD398" i="6"/>
  <c r="GE398" i="6"/>
  <c r="GD399" i="6"/>
  <c r="GE399" i="6"/>
  <c r="GD400" i="6"/>
  <c r="GE400" i="6"/>
  <c r="GD401" i="6"/>
  <c r="GE401" i="6"/>
  <c r="GD402" i="6"/>
  <c r="GE402" i="6"/>
  <c r="GD403" i="6"/>
  <c r="GE403" i="6"/>
  <c r="GD404" i="6"/>
  <c r="GE404" i="6"/>
  <c r="GD405" i="6"/>
  <c r="GE405" i="6"/>
  <c r="GD406" i="6"/>
  <c r="GE406" i="6"/>
  <c r="GD407" i="6"/>
  <c r="GE407" i="6"/>
  <c r="GD408" i="6"/>
  <c r="GE408" i="6"/>
  <c r="GD409" i="6"/>
  <c r="GE409" i="6"/>
  <c r="GD410" i="6"/>
  <c r="GE410" i="6"/>
  <c r="GD411" i="6"/>
  <c r="GE411" i="6"/>
  <c r="GD412" i="6"/>
  <c r="GE412" i="6"/>
  <c r="GD413" i="6"/>
  <c r="GE413" i="6"/>
  <c r="GD414" i="6"/>
  <c r="GE414" i="6"/>
  <c r="GD415" i="6"/>
  <c r="GE415" i="6"/>
  <c r="GD416" i="6"/>
  <c r="GE416" i="6"/>
  <c r="GD417" i="6"/>
  <c r="GE417" i="6"/>
  <c r="GD418" i="6"/>
  <c r="GE418" i="6"/>
  <c r="GD419" i="6"/>
  <c r="GE419" i="6"/>
  <c r="GD420" i="6"/>
  <c r="GE420" i="6"/>
  <c r="GD421" i="6"/>
  <c r="GE421" i="6"/>
  <c r="GD422" i="6"/>
  <c r="GE422" i="6"/>
  <c r="GD423" i="6"/>
  <c r="GE423" i="6"/>
  <c r="GD424" i="6"/>
  <c r="GE424" i="6"/>
  <c r="GD425" i="6"/>
  <c r="GE425" i="6"/>
  <c r="GD426" i="6"/>
  <c r="GE426" i="6"/>
  <c r="GD427" i="6"/>
  <c r="GE427" i="6"/>
  <c r="GD428" i="6"/>
  <c r="GE428" i="6"/>
  <c r="GD429" i="6"/>
  <c r="GE429" i="6"/>
  <c r="GD430" i="6"/>
  <c r="GE430" i="6"/>
  <c r="GD431" i="6"/>
  <c r="GE431" i="6"/>
  <c r="GD432" i="6"/>
  <c r="GE432" i="6"/>
  <c r="GD433" i="6"/>
  <c r="GE433" i="6"/>
  <c r="GD434" i="6"/>
  <c r="GE434" i="6"/>
  <c r="GD435" i="6"/>
  <c r="GE435" i="6"/>
  <c r="GD436" i="6"/>
  <c r="GE436" i="6"/>
  <c r="GD437" i="6"/>
  <c r="GE437" i="6"/>
  <c r="GD438" i="6"/>
  <c r="GE438" i="6"/>
  <c r="GD439" i="6"/>
  <c r="GE439" i="6"/>
  <c r="GD440" i="6"/>
  <c r="GE440" i="6"/>
  <c r="GD441" i="6"/>
  <c r="GE441" i="6"/>
  <c r="GD442" i="6"/>
  <c r="GE442" i="6"/>
  <c r="GD443" i="6"/>
  <c r="GE443" i="6"/>
  <c r="GD444" i="6"/>
  <c r="GE444" i="6"/>
  <c r="GD445" i="6"/>
  <c r="GE445" i="6"/>
  <c r="GD446" i="6"/>
  <c r="GE446" i="6"/>
  <c r="GD447" i="6"/>
  <c r="GE447" i="6"/>
  <c r="GD448" i="6"/>
  <c r="GE448" i="6"/>
  <c r="GD449" i="6"/>
  <c r="GE449" i="6"/>
  <c r="GD450" i="6"/>
  <c r="GE450" i="6"/>
  <c r="GD451" i="6"/>
  <c r="GE451" i="6"/>
  <c r="GD452" i="6"/>
  <c r="GE452" i="6"/>
  <c r="GD453" i="6"/>
  <c r="GE453" i="6"/>
  <c r="GD454" i="6"/>
  <c r="GE454" i="6"/>
  <c r="GD455" i="6"/>
  <c r="GE455" i="6"/>
  <c r="GD456" i="6"/>
  <c r="GE456" i="6"/>
  <c r="GD457" i="6"/>
  <c r="GE457" i="6"/>
  <c r="GD458" i="6"/>
  <c r="GE458" i="6"/>
  <c r="GD459" i="6"/>
  <c r="GE459" i="6"/>
  <c r="GD460" i="6"/>
  <c r="GE460" i="6"/>
  <c r="GD461" i="6"/>
  <c r="GE461" i="6"/>
  <c r="GD462" i="6"/>
  <c r="GE462" i="6"/>
  <c r="GD463" i="6"/>
  <c r="GE463" i="6"/>
  <c r="GD464" i="6"/>
  <c r="GE464" i="6"/>
  <c r="GD465" i="6"/>
  <c r="GE465" i="6"/>
  <c r="GD466" i="6"/>
  <c r="GE466" i="6"/>
  <c r="GD467" i="6"/>
  <c r="GE467" i="6"/>
  <c r="GD468" i="6"/>
  <c r="GE468" i="6"/>
  <c r="GD469" i="6"/>
  <c r="GE469" i="6"/>
  <c r="GD470" i="6"/>
  <c r="GE470" i="6"/>
  <c r="GD471" i="6"/>
  <c r="GE471" i="6"/>
  <c r="GD472" i="6"/>
  <c r="GE472" i="6"/>
  <c r="GD473" i="6"/>
  <c r="GE473" i="6"/>
  <c r="GD474" i="6"/>
  <c r="GE474" i="6"/>
  <c r="GD475" i="6"/>
  <c r="GE475" i="6"/>
  <c r="GD476" i="6"/>
  <c r="GE476" i="6"/>
  <c r="GD477" i="6"/>
  <c r="GE477" i="6"/>
  <c r="GD478" i="6"/>
  <c r="GE478" i="6"/>
  <c r="GD479" i="6"/>
  <c r="GE479" i="6"/>
  <c r="GD480" i="6"/>
  <c r="GE480" i="6"/>
  <c r="GD481" i="6"/>
  <c r="GE481" i="6"/>
  <c r="GD482" i="6"/>
  <c r="GE482" i="6"/>
  <c r="GD483" i="6"/>
  <c r="GE483" i="6"/>
  <c r="GD484" i="6"/>
  <c r="GE484" i="6"/>
  <c r="GD485" i="6"/>
  <c r="GE485" i="6"/>
  <c r="GD486" i="6"/>
  <c r="GE486" i="6"/>
  <c r="GD487" i="6"/>
  <c r="GE487" i="6"/>
  <c r="GD488" i="6"/>
  <c r="GE488" i="6"/>
  <c r="GD489" i="6"/>
  <c r="GE489" i="6"/>
  <c r="GD490" i="6"/>
  <c r="GE490" i="6"/>
  <c r="GD491" i="6"/>
  <c r="GE491" i="6"/>
  <c r="GD492" i="6"/>
  <c r="GE492" i="6"/>
  <c r="GD493" i="6"/>
  <c r="GE493" i="6"/>
  <c r="GD494" i="6"/>
  <c r="GE494" i="6"/>
  <c r="GD495" i="6"/>
  <c r="GE495" i="6"/>
  <c r="GD496" i="6"/>
  <c r="GE496" i="6"/>
  <c r="GD497" i="6"/>
  <c r="GE497" i="6"/>
  <c r="GD498" i="6"/>
  <c r="GE498" i="6"/>
  <c r="GD499" i="6"/>
  <c r="GE499" i="6"/>
  <c r="GD500" i="6"/>
  <c r="GE500" i="6"/>
  <c r="GD501" i="6"/>
  <c r="GE501" i="6"/>
  <c r="GD502" i="6"/>
  <c r="GE502" i="6"/>
  <c r="GD503" i="6"/>
  <c r="GE503" i="6"/>
  <c r="GD504" i="6"/>
  <c r="GE504" i="6"/>
  <c r="GD505" i="6"/>
  <c r="GE505" i="6"/>
  <c r="FW7" i="6"/>
  <c r="FX7" i="6"/>
  <c r="FW8" i="6"/>
  <c r="FX8" i="6"/>
  <c r="FW9" i="6"/>
  <c r="FX9" i="6"/>
  <c r="FW10" i="6"/>
  <c r="FX10" i="6"/>
  <c r="FW11" i="6"/>
  <c r="FX11" i="6"/>
  <c r="FW12" i="6"/>
  <c r="FX12" i="6"/>
  <c r="FW13" i="6"/>
  <c r="FX13" i="6"/>
  <c r="FW14" i="6"/>
  <c r="FX14" i="6"/>
  <c r="FW15" i="6"/>
  <c r="FX15" i="6"/>
  <c r="FW16" i="6"/>
  <c r="FX16" i="6"/>
  <c r="FW17" i="6"/>
  <c r="FX17" i="6"/>
  <c r="FW18" i="6"/>
  <c r="FX18" i="6"/>
  <c r="FW19" i="6"/>
  <c r="FX19" i="6"/>
  <c r="FW20" i="6"/>
  <c r="FX20" i="6"/>
  <c r="FW21" i="6"/>
  <c r="FX21" i="6"/>
  <c r="FW22" i="6"/>
  <c r="FX22" i="6"/>
  <c r="FW23" i="6"/>
  <c r="FX23" i="6"/>
  <c r="FW24" i="6"/>
  <c r="FX24" i="6"/>
  <c r="FW25" i="6"/>
  <c r="FX25" i="6"/>
  <c r="FW26" i="6"/>
  <c r="FX26" i="6"/>
  <c r="FW27" i="6"/>
  <c r="FX27" i="6"/>
  <c r="FW28" i="6"/>
  <c r="FX28" i="6"/>
  <c r="FW29" i="6"/>
  <c r="FX29" i="6"/>
  <c r="FW30" i="6"/>
  <c r="FX30" i="6"/>
  <c r="FW31" i="6"/>
  <c r="FX31" i="6"/>
  <c r="FW32" i="6"/>
  <c r="FX32" i="6"/>
  <c r="FW33" i="6"/>
  <c r="FX33" i="6"/>
  <c r="FW34" i="6"/>
  <c r="FX34" i="6"/>
  <c r="FW35" i="6"/>
  <c r="FX35" i="6"/>
  <c r="FW36" i="6"/>
  <c r="FX36" i="6"/>
  <c r="FW37" i="6"/>
  <c r="FX37" i="6"/>
  <c r="FW38" i="6"/>
  <c r="FX38" i="6"/>
  <c r="FW39" i="6"/>
  <c r="FX39" i="6"/>
  <c r="FW40" i="6"/>
  <c r="FX40" i="6"/>
  <c r="FW41" i="6"/>
  <c r="FX41" i="6"/>
  <c r="FW42" i="6"/>
  <c r="FX42" i="6"/>
  <c r="FW43" i="6"/>
  <c r="FX43" i="6"/>
  <c r="FW44" i="6"/>
  <c r="FX44" i="6"/>
  <c r="FW45" i="6"/>
  <c r="FX45" i="6"/>
  <c r="FW46" i="6"/>
  <c r="FX46" i="6"/>
  <c r="FW47" i="6"/>
  <c r="FX47" i="6"/>
  <c r="FW48" i="6"/>
  <c r="FX48" i="6"/>
  <c r="FW49" i="6"/>
  <c r="FX49" i="6"/>
  <c r="FW50" i="6"/>
  <c r="FX50" i="6"/>
  <c r="FW51" i="6"/>
  <c r="FX51" i="6"/>
  <c r="FW52" i="6"/>
  <c r="FX52" i="6"/>
  <c r="FW53" i="6"/>
  <c r="FX53" i="6"/>
  <c r="FW54" i="6"/>
  <c r="FX54" i="6"/>
  <c r="FW55" i="6"/>
  <c r="FX55" i="6"/>
  <c r="FW56" i="6"/>
  <c r="FX56" i="6"/>
  <c r="FW57" i="6"/>
  <c r="FX57" i="6"/>
  <c r="FW58" i="6"/>
  <c r="FX58" i="6"/>
  <c r="FW59" i="6"/>
  <c r="FX59" i="6"/>
  <c r="FW60" i="6"/>
  <c r="FX60" i="6"/>
  <c r="FW61" i="6"/>
  <c r="FX61" i="6"/>
  <c r="FW62" i="6"/>
  <c r="FX62" i="6"/>
  <c r="FW63" i="6"/>
  <c r="FX63" i="6"/>
  <c r="FW64" i="6"/>
  <c r="FX64" i="6"/>
  <c r="FW65" i="6"/>
  <c r="FX65" i="6"/>
  <c r="FW66" i="6"/>
  <c r="FX66" i="6"/>
  <c r="FW67" i="6"/>
  <c r="FX67" i="6"/>
  <c r="FW68" i="6"/>
  <c r="FX68" i="6"/>
  <c r="FW69" i="6"/>
  <c r="FX69" i="6"/>
  <c r="FW70" i="6"/>
  <c r="FX70" i="6"/>
  <c r="FW71" i="6"/>
  <c r="FX71" i="6"/>
  <c r="FW72" i="6"/>
  <c r="FX72" i="6"/>
  <c r="FW73" i="6"/>
  <c r="FX73" i="6"/>
  <c r="FW74" i="6"/>
  <c r="FX74" i="6"/>
  <c r="FW75" i="6"/>
  <c r="FX75" i="6"/>
  <c r="FW76" i="6"/>
  <c r="FX76" i="6"/>
  <c r="FW77" i="6"/>
  <c r="FX77" i="6"/>
  <c r="FW78" i="6"/>
  <c r="FX78" i="6"/>
  <c r="FW79" i="6"/>
  <c r="FX79" i="6"/>
  <c r="FW80" i="6"/>
  <c r="FX80" i="6"/>
  <c r="FW81" i="6"/>
  <c r="FX81" i="6"/>
  <c r="FW82" i="6"/>
  <c r="FX82" i="6"/>
  <c r="FW83" i="6"/>
  <c r="FX83" i="6"/>
  <c r="FW84" i="6"/>
  <c r="FX84" i="6"/>
  <c r="FW85" i="6"/>
  <c r="FX85" i="6"/>
  <c r="FW86" i="6"/>
  <c r="FX86" i="6"/>
  <c r="FW87" i="6"/>
  <c r="FX87" i="6"/>
  <c r="FW88" i="6"/>
  <c r="FX88" i="6"/>
  <c r="FW89" i="6"/>
  <c r="FX89" i="6"/>
  <c r="FW90" i="6"/>
  <c r="FX90" i="6"/>
  <c r="FW91" i="6"/>
  <c r="FX91" i="6"/>
  <c r="FW92" i="6"/>
  <c r="FX92" i="6"/>
  <c r="FW93" i="6"/>
  <c r="FX93" i="6"/>
  <c r="FW94" i="6"/>
  <c r="FX94" i="6"/>
  <c r="FW95" i="6"/>
  <c r="FX95" i="6"/>
  <c r="FW96" i="6"/>
  <c r="FX96" i="6"/>
  <c r="FW97" i="6"/>
  <c r="FX97" i="6"/>
  <c r="FW98" i="6"/>
  <c r="FX98" i="6"/>
  <c r="FW99" i="6"/>
  <c r="FX99" i="6"/>
  <c r="FW100" i="6"/>
  <c r="FX100" i="6"/>
  <c r="FW101" i="6"/>
  <c r="FX101" i="6"/>
  <c r="FW102" i="6"/>
  <c r="FX102" i="6"/>
  <c r="FW103" i="6"/>
  <c r="FX103" i="6"/>
  <c r="FW104" i="6"/>
  <c r="FX104" i="6"/>
  <c r="FW105" i="6"/>
  <c r="FX105" i="6"/>
  <c r="FW106" i="6"/>
  <c r="FX106" i="6"/>
  <c r="FW107" i="6"/>
  <c r="FX107" i="6"/>
  <c r="FW108" i="6"/>
  <c r="FX108" i="6"/>
  <c r="FW109" i="6"/>
  <c r="FX109" i="6"/>
  <c r="FW110" i="6"/>
  <c r="FX110" i="6"/>
  <c r="FW111" i="6"/>
  <c r="FX111" i="6"/>
  <c r="FW112" i="6"/>
  <c r="FX112" i="6"/>
  <c r="FW113" i="6"/>
  <c r="FX113" i="6"/>
  <c r="FW114" i="6"/>
  <c r="FX114" i="6"/>
  <c r="FW115" i="6"/>
  <c r="FX115" i="6"/>
  <c r="FW116" i="6"/>
  <c r="FX116" i="6"/>
  <c r="FW117" i="6"/>
  <c r="FX117" i="6"/>
  <c r="FW118" i="6"/>
  <c r="FX118" i="6"/>
  <c r="FW119" i="6"/>
  <c r="FX119" i="6"/>
  <c r="FW120" i="6"/>
  <c r="FX120" i="6"/>
  <c r="FW121" i="6"/>
  <c r="FX121" i="6"/>
  <c r="FW122" i="6"/>
  <c r="FX122" i="6"/>
  <c r="FW123" i="6"/>
  <c r="FX123" i="6"/>
  <c r="FW124" i="6"/>
  <c r="FX124" i="6"/>
  <c r="FW125" i="6"/>
  <c r="FX125" i="6"/>
  <c r="FW126" i="6"/>
  <c r="FX126" i="6"/>
  <c r="FW127" i="6"/>
  <c r="FX127" i="6"/>
  <c r="FW128" i="6"/>
  <c r="FX128" i="6"/>
  <c r="FW129" i="6"/>
  <c r="FX129" i="6"/>
  <c r="FW130" i="6"/>
  <c r="FX130" i="6"/>
  <c r="FW131" i="6"/>
  <c r="FX131" i="6"/>
  <c r="FW132" i="6"/>
  <c r="FX132" i="6"/>
  <c r="FW133" i="6"/>
  <c r="FX133" i="6"/>
  <c r="FW134" i="6"/>
  <c r="FX134" i="6"/>
  <c r="FW135" i="6"/>
  <c r="FX135" i="6"/>
  <c r="FW136" i="6"/>
  <c r="FX136" i="6"/>
  <c r="FW137" i="6"/>
  <c r="FX137" i="6"/>
  <c r="FW138" i="6"/>
  <c r="FX138" i="6"/>
  <c r="FW139" i="6"/>
  <c r="FX139" i="6"/>
  <c r="FW140" i="6"/>
  <c r="FX140" i="6"/>
  <c r="FW141" i="6"/>
  <c r="FX141" i="6"/>
  <c r="FW142" i="6"/>
  <c r="FX142" i="6"/>
  <c r="FW143" i="6"/>
  <c r="FX143" i="6"/>
  <c r="FW144" i="6"/>
  <c r="FX144" i="6"/>
  <c r="FW145" i="6"/>
  <c r="FX145" i="6"/>
  <c r="FW146" i="6"/>
  <c r="FX146" i="6"/>
  <c r="FW147" i="6"/>
  <c r="FX147" i="6"/>
  <c r="FW148" i="6"/>
  <c r="FX148" i="6"/>
  <c r="FW149" i="6"/>
  <c r="FX149" i="6"/>
  <c r="FW150" i="6"/>
  <c r="FX150" i="6"/>
  <c r="FW151" i="6"/>
  <c r="FX151" i="6"/>
  <c r="FW152" i="6"/>
  <c r="FX152" i="6"/>
  <c r="FW153" i="6"/>
  <c r="FX153" i="6"/>
  <c r="FW154" i="6"/>
  <c r="FX154" i="6"/>
  <c r="FW155" i="6"/>
  <c r="FX155" i="6"/>
  <c r="FW156" i="6"/>
  <c r="FX156" i="6"/>
  <c r="FW157" i="6"/>
  <c r="FX157" i="6"/>
  <c r="FW158" i="6"/>
  <c r="FX158" i="6"/>
  <c r="FW159" i="6"/>
  <c r="FX159" i="6"/>
  <c r="FW160" i="6"/>
  <c r="FX160" i="6"/>
  <c r="FW161" i="6"/>
  <c r="FX161" i="6"/>
  <c r="FW162" i="6"/>
  <c r="FX162" i="6"/>
  <c r="FW163" i="6"/>
  <c r="FX163" i="6"/>
  <c r="FW164" i="6"/>
  <c r="FX164" i="6"/>
  <c r="FW165" i="6"/>
  <c r="FX165" i="6"/>
  <c r="FW166" i="6"/>
  <c r="FX166" i="6"/>
  <c r="FW167" i="6"/>
  <c r="FX167" i="6"/>
  <c r="FW168" i="6"/>
  <c r="FX168" i="6"/>
  <c r="FW169" i="6"/>
  <c r="FX169" i="6"/>
  <c r="FW170" i="6"/>
  <c r="FX170" i="6"/>
  <c r="FW171" i="6"/>
  <c r="FX171" i="6"/>
  <c r="FW172" i="6"/>
  <c r="FX172" i="6"/>
  <c r="FW173" i="6"/>
  <c r="FX173" i="6"/>
  <c r="FW174" i="6"/>
  <c r="FX174" i="6"/>
  <c r="FW175" i="6"/>
  <c r="FX175" i="6"/>
  <c r="FW176" i="6"/>
  <c r="FX176" i="6"/>
  <c r="FW177" i="6"/>
  <c r="FX177" i="6"/>
  <c r="FW178" i="6"/>
  <c r="FX178" i="6"/>
  <c r="FW179" i="6"/>
  <c r="FX179" i="6"/>
  <c r="FW180" i="6"/>
  <c r="FX180" i="6"/>
  <c r="FW181" i="6"/>
  <c r="FX181" i="6"/>
  <c r="FW182" i="6"/>
  <c r="FX182" i="6"/>
  <c r="FW183" i="6"/>
  <c r="FX183" i="6"/>
  <c r="FW184" i="6"/>
  <c r="FX184" i="6"/>
  <c r="FW185" i="6"/>
  <c r="FX185" i="6"/>
  <c r="FW186" i="6"/>
  <c r="FX186" i="6"/>
  <c r="FW187" i="6"/>
  <c r="FX187" i="6"/>
  <c r="FW188" i="6"/>
  <c r="FX188" i="6"/>
  <c r="FW189" i="6"/>
  <c r="FX189" i="6"/>
  <c r="FW190" i="6"/>
  <c r="FX190" i="6"/>
  <c r="FW191" i="6"/>
  <c r="FX191" i="6"/>
  <c r="FW192" i="6"/>
  <c r="FX192" i="6"/>
  <c r="FW193" i="6"/>
  <c r="FX193" i="6"/>
  <c r="FW194" i="6"/>
  <c r="FX194" i="6"/>
  <c r="FW195" i="6"/>
  <c r="FX195" i="6"/>
  <c r="FW196" i="6"/>
  <c r="FX196" i="6"/>
  <c r="FW197" i="6"/>
  <c r="FX197" i="6"/>
  <c r="FW198" i="6"/>
  <c r="FX198" i="6"/>
  <c r="FW199" i="6"/>
  <c r="FX199" i="6"/>
  <c r="FW200" i="6"/>
  <c r="FX200" i="6"/>
  <c r="FW201" i="6"/>
  <c r="FX201" i="6"/>
  <c r="FW202" i="6"/>
  <c r="FX202" i="6"/>
  <c r="FW203" i="6"/>
  <c r="FX203" i="6"/>
  <c r="FW204" i="6"/>
  <c r="FX204" i="6"/>
  <c r="FW205" i="6"/>
  <c r="FX205" i="6"/>
  <c r="FW206" i="6"/>
  <c r="FX206" i="6"/>
  <c r="FW207" i="6"/>
  <c r="FX207" i="6"/>
  <c r="FW208" i="6"/>
  <c r="FX208" i="6"/>
  <c r="FW209" i="6"/>
  <c r="FX209" i="6"/>
  <c r="FW210" i="6"/>
  <c r="FX210" i="6"/>
  <c r="FW211" i="6"/>
  <c r="FX211" i="6"/>
  <c r="FW212" i="6"/>
  <c r="FX212" i="6"/>
  <c r="FW213" i="6"/>
  <c r="FX213" i="6"/>
  <c r="FW214" i="6"/>
  <c r="FX214" i="6"/>
  <c r="FW215" i="6"/>
  <c r="FX215" i="6"/>
  <c r="FW216" i="6"/>
  <c r="FX216" i="6"/>
  <c r="FW217" i="6"/>
  <c r="FX217" i="6"/>
  <c r="FW218" i="6"/>
  <c r="FX218" i="6"/>
  <c r="FW219" i="6"/>
  <c r="FX219" i="6"/>
  <c r="FW220" i="6"/>
  <c r="FX220" i="6"/>
  <c r="FW221" i="6"/>
  <c r="FX221" i="6"/>
  <c r="FW222" i="6"/>
  <c r="FX222" i="6"/>
  <c r="FW223" i="6"/>
  <c r="FX223" i="6"/>
  <c r="FW224" i="6"/>
  <c r="FX224" i="6"/>
  <c r="FW225" i="6"/>
  <c r="FX225" i="6"/>
  <c r="FW226" i="6"/>
  <c r="FX226" i="6"/>
  <c r="FW227" i="6"/>
  <c r="FX227" i="6"/>
  <c r="FW228" i="6"/>
  <c r="FX228" i="6"/>
  <c r="FW229" i="6"/>
  <c r="FX229" i="6"/>
  <c r="FW230" i="6"/>
  <c r="FX230" i="6"/>
  <c r="FW231" i="6"/>
  <c r="FX231" i="6"/>
  <c r="FW232" i="6"/>
  <c r="FX232" i="6"/>
  <c r="FW233" i="6"/>
  <c r="FX233" i="6"/>
  <c r="FW234" i="6"/>
  <c r="FX234" i="6"/>
  <c r="FW235" i="6"/>
  <c r="FX235" i="6"/>
  <c r="FW236" i="6"/>
  <c r="FX236" i="6"/>
  <c r="FW237" i="6"/>
  <c r="FX237" i="6"/>
  <c r="FW238" i="6"/>
  <c r="FX238" i="6"/>
  <c r="FW239" i="6"/>
  <c r="FX239" i="6"/>
  <c r="FW240" i="6"/>
  <c r="FX240" i="6"/>
  <c r="FW241" i="6"/>
  <c r="FX241" i="6"/>
  <c r="FW242" i="6"/>
  <c r="FX242" i="6"/>
  <c r="FW243" i="6"/>
  <c r="FX243" i="6"/>
  <c r="FW244" i="6"/>
  <c r="FX244" i="6"/>
  <c r="FW245" i="6"/>
  <c r="FX245" i="6"/>
  <c r="FW246" i="6"/>
  <c r="FX246" i="6"/>
  <c r="FW247" i="6"/>
  <c r="FX247" i="6"/>
  <c r="FW248" i="6"/>
  <c r="FX248" i="6"/>
  <c r="FW249" i="6"/>
  <c r="FX249" i="6"/>
  <c r="FW250" i="6"/>
  <c r="FX250" i="6"/>
  <c r="FW251" i="6"/>
  <c r="FX251" i="6"/>
  <c r="FW252" i="6"/>
  <c r="FX252" i="6"/>
  <c r="FW253" i="6"/>
  <c r="FX253" i="6"/>
  <c r="FW254" i="6"/>
  <c r="FX254" i="6"/>
  <c r="FW255" i="6"/>
  <c r="FX255" i="6"/>
  <c r="FW256" i="6"/>
  <c r="FX256" i="6"/>
  <c r="FW257" i="6"/>
  <c r="FX257" i="6"/>
  <c r="FW258" i="6"/>
  <c r="FX258" i="6"/>
  <c r="FW259" i="6"/>
  <c r="FX259" i="6"/>
  <c r="FW260" i="6"/>
  <c r="FX260" i="6"/>
  <c r="FW261" i="6"/>
  <c r="FX261" i="6"/>
  <c r="FW262" i="6"/>
  <c r="FX262" i="6"/>
  <c r="FW263" i="6"/>
  <c r="FX263" i="6"/>
  <c r="FW264" i="6"/>
  <c r="FX264" i="6"/>
  <c r="FW265" i="6"/>
  <c r="FX265" i="6"/>
  <c r="FW266" i="6"/>
  <c r="FX266" i="6"/>
  <c r="FW267" i="6"/>
  <c r="FX267" i="6"/>
  <c r="FW268" i="6"/>
  <c r="FX268" i="6"/>
  <c r="FW269" i="6"/>
  <c r="FX269" i="6"/>
  <c r="FW270" i="6"/>
  <c r="FX270" i="6"/>
  <c r="FW271" i="6"/>
  <c r="FX271" i="6"/>
  <c r="FW272" i="6"/>
  <c r="FX272" i="6"/>
  <c r="FW273" i="6"/>
  <c r="FX273" i="6"/>
  <c r="FW274" i="6"/>
  <c r="FX274" i="6"/>
  <c r="FW275" i="6"/>
  <c r="FX275" i="6"/>
  <c r="FW276" i="6"/>
  <c r="FX276" i="6"/>
  <c r="FW277" i="6"/>
  <c r="FX277" i="6"/>
  <c r="FW278" i="6"/>
  <c r="FX278" i="6"/>
  <c r="FW279" i="6"/>
  <c r="FX279" i="6"/>
  <c r="FW280" i="6"/>
  <c r="FX280" i="6"/>
  <c r="FW281" i="6"/>
  <c r="FX281" i="6"/>
  <c r="FW282" i="6"/>
  <c r="FX282" i="6"/>
  <c r="FW283" i="6"/>
  <c r="FX283" i="6"/>
  <c r="FW284" i="6"/>
  <c r="FX284" i="6"/>
  <c r="FW285" i="6"/>
  <c r="FX285" i="6"/>
  <c r="FW286" i="6"/>
  <c r="FX286" i="6"/>
  <c r="FW287" i="6"/>
  <c r="FX287" i="6"/>
  <c r="FW288" i="6"/>
  <c r="FX288" i="6"/>
  <c r="FW289" i="6"/>
  <c r="FX289" i="6"/>
  <c r="FW290" i="6"/>
  <c r="FX290" i="6"/>
  <c r="FW291" i="6"/>
  <c r="FX291" i="6"/>
  <c r="FW292" i="6"/>
  <c r="FX292" i="6"/>
  <c r="FW293" i="6"/>
  <c r="FX293" i="6"/>
  <c r="FW294" i="6"/>
  <c r="FX294" i="6"/>
  <c r="FW295" i="6"/>
  <c r="FX295" i="6"/>
  <c r="FW296" i="6"/>
  <c r="FX296" i="6"/>
  <c r="FW297" i="6"/>
  <c r="FX297" i="6"/>
  <c r="FW298" i="6"/>
  <c r="FX298" i="6"/>
  <c r="FW299" i="6"/>
  <c r="FX299" i="6"/>
  <c r="FW300" i="6"/>
  <c r="FX300" i="6"/>
  <c r="FW301" i="6"/>
  <c r="FX301" i="6"/>
  <c r="FW302" i="6"/>
  <c r="FX302" i="6"/>
  <c r="FW303" i="6"/>
  <c r="FX303" i="6"/>
  <c r="FW304" i="6"/>
  <c r="FX304" i="6"/>
  <c r="FW305" i="6"/>
  <c r="FX305" i="6"/>
  <c r="FW306" i="6"/>
  <c r="FX306" i="6"/>
  <c r="FW307" i="6"/>
  <c r="FX307" i="6"/>
  <c r="FW308" i="6"/>
  <c r="FX308" i="6"/>
  <c r="FW309" i="6"/>
  <c r="FX309" i="6"/>
  <c r="FW310" i="6"/>
  <c r="FX310" i="6"/>
  <c r="FW311" i="6"/>
  <c r="FX311" i="6"/>
  <c r="FW312" i="6"/>
  <c r="FX312" i="6"/>
  <c r="FW313" i="6"/>
  <c r="FX313" i="6"/>
  <c r="FW314" i="6"/>
  <c r="FX314" i="6"/>
  <c r="FW315" i="6"/>
  <c r="FX315" i="6"/>
  <c r="FW316" i="6"/>
  <c r="FX316" i="6"/>
  <c r="FW317" i="6"/>
  <c r="FX317" i="6"/>
  <c r="FW318" i="6"/>
  <c r="FX318" i="6"/>
  <c r="FW319" i="6"/>
  <c r="FX319" i="6"/>
  <c r="FW320" i="6"/>
  <c r="FX320" i="6"/>
  <c r="FW321" i="6"/>
  <c r="FX321" i="6"/>
  <c r="FW322" i="6"/>
  <c r="FX322" i="6"/>
  <c r="FW323" i="6"/>
  <c r="FX323" i="6"/>
  <c r="FW324" i="6"/>
  <c r="FX324" i="6"/>
  <c r="FW325" i="6"/>
  <c r="FX325" i="6"/>
  <c r="FW326" i="6"/>
  <c r="FX326" i="6"/>
  <c r="FW327" i="6"/>
  <c r="FX327" i="6"/>
  <c r="FW328" i="6"/>
  <c r="FX328" i="6"/>
  <c r="FW329" i="6"/>
  <c r="FX329" i="6"/>
  <c r="FW330" i="6"/>
  <c r="FX330" i="6"/>
  <c r="FW331" i="6"/>
  <c r="FX331" i="6"/>
  <c r="FW332" i="6"/>
  <c r="FX332" i="6"/>
  <c r="FW333" i="6"/>
  <c r="FX333" i="6"/>
  <c r="FW334" i="6"/>
  <c r="FX334" i="6"/>
  <c r="FW335" i="6"/>
  <c r="FX335" i="6"/>
  <c r="FW336" i="6"/>
  <c r="FX336" i="6"/>
  <c r="FW337" i="6"/>
  <c r="FX337" i="6"/>
  <c r="FW338" i="6"/>
  <c r="FX338" i="6"/>
  <c r="FW339" i="6"/>
  <c r="FX339" i="6"/>
  <c r="FW340" i="6"/>
  <c r="FX340" i="6"/>
  <c r="FW341" i="6"/>
  <c r="FX341" i="6"/>
  <c r="FW342" i="6"/>
  <c r="FX342" i="6"/>
  <c r="FW343" i="6"/>
  <c r="FX343" i="6"/>
  <c r="FW344" i="6"/>
  <c r="FX344" i="6"/>
  <c r="FW345" i="6"/>
  <c r="FX345" i="6"/>
  <c r="FW346" i="6"/>
  <c r="FX346" i="6"/>
  <c r="FW347" i="6"/>
  <c r="FX347" i="6"/>
  <c r="FW348" i="6"/>
  <c r="FX348" i="6"/>
  <c r="FW349" i="6"/>
  <c r="FX349" i="6"/>
  <c r="FW350" i="6"/>
  <c r="FX350" i="6"/>
  <c r="FW351" i="6"/>
  <c r="FX351" i="6"/>
  <c r="FW352" i="6"/>
  <c r="FX352" i="6"/>
  <c r="FW353" i="6"/>
  <c r="FX353" i="6"/>
  <c r="FW354" i="6"/>
  <c r="FX354" i="6"/>
  <c r="FW355" i="6"/>
  <c r="FX355" i="6"/>
  <c r="FW356" i="6"/>
  <c r="FX356" i="6"/>
  <c r="FW357" i="6"/>
  <c r="FX357" i="6"/>
  <c r="FW358" i="6"/>
  <c r="FX358" i="6"/>
  <c r="FW359" i="6"/>
  <c r="FX359" i="6"/>
  <c r="FW360" i="6"/>
  <c r="FX360" i="6"/>
  <c r="FW361" i="6"/>
  <c r="FX361" i="6"/>
  <c r="FW362" i="6"/>
  <c r="FX362" i="6"/>
  <c r="FW363" i="6"/>
  <c r="FX363" i="6"/>
  <c r="FW364" i="6"/>
  <c r="FX364" i="6"/>
  <c r="FW365" i="6"/>
  <c r="FX365" i="6"/>
  <c r="FW366" i="6"/>
  <c r="FX366" i="6"/>
  <c r="FW367" i="6"/>
  <c r="FX367" i="6"/>
  <c r="FW368" i="6"/>
  <c r="FX368" i="6"/>
  <c r="FW369" i="6"/>
  <c r="FX369" i="6"/>
  <c r="FW370" i="6"/>
  <c r="FX370" i="6"/>
  <c r="FW371" i="6"/>
  <c r="FX371" i="6"/>
  <c r="FW372" i="6"/>
  <c r="FX372" i="6"/>
  <c r="FW373" i="6"/>
  <c r="FX373" i="6"/>
  <c r="FW374" i="6"/>
  <c r="FX374" i="6"/>
  <c r="FW375" i="6"/>
  <c r="FX375" i="6"/>
  <c r="FW376" i="6"/>
  <c r="FX376" i="6"/>
  <c r="FW377" i="6"/>
  <c r="FX377" i="6"/>
  <c r="FW378" i="6"/>
  <c r="FX378" i="6"/>
  <c r="FW379" i="6"/>
  <c r="FX379" i="6"/>
  <c r="FW380" i="6"/>
  <c r="FX380" i="6"/>
  <c r="FW381" i="6"/>
  <c r="FX381" i="6"/>
  <c r="FW382" i="6"/>
  <c r="FX382" i="6"/>
  <c r="FW383" i="6"/>
  <c r="FX383" i="6"/>
  <c r="FW384" i="6"/>
  <c r="FX384" i="6"/>
  <c r="FW385" i="6"/>
  <c r="FX385" i="6"/>
  <c r="FW386" i="6"/>
  <c r="FX386" i="6"/>
  <c r="FW387" i="6"/>
  <c r="FX387" i="6"/>
  <c r="FW388" i="6"/>
  <c r="FX388" i="6"/>
  <c r="FW389" i="6"/>
  <c r="FX389" i="6"/>
  <c r="FW390" i="6"/>
  <c r="FX390" i="6"/>
  <c r="FW391" i="6"/>
  <c r="FX391" i="6"/>
  <c r="FW392" i="6"/>
  <c r="FX392" i="6"/>
  <c r="FW393" i="6"/>
  <c r="FX393" i="6"/>
  <c r="FW394" i="6"/>
  <c r="FX394" i="6"/>
  <c r="FW395" i="6"/>
  <c r="FX395" i="6"/>
  <c r="FW396" i="6"/>
  <c r="FX396" i="6"/>
  <c r="FW397" i="6"/>
  <c r="FX397" i="6"/>
  <c r="FW398" i="6"/>
  <c r="FX398" i="6"/>
  <c r="FW399" i="6"/>
  <c r="FX399" i="6"/>
  <c r="FW400" i="6"/>
  <c r="FX400" i="6"/>
  <c r="FW401" i="6"/>
  <c r="FX401" i="6"/>
  <c r="FW402" i="6"/>
  <c r="FX402" i="6"/>
  <c r="FW403" i="6"/>
  <c r="FX403" i="6"/>
  <c r="FW404" i="6"/>
  <c r="FX404" i="6"/>
  <c r="FW405" i="6"/>
  <c r="FX405" i="6"/>
  <c r="FW406" i="6"/>
  <c r="FX406" i="6"/>
  <c r="FW407" i="6"/>
  <c r="FX407" i="6"/>
  <c r="FW408" i="6"/>
  <c r="FX408" i="6"/>
  <c r="FW409" i="6"/>
  <c r="FX409" i="6"/>
  <c r="FW410" i="6"/>
  <c r="FX410" i="6"/>
  <c r="FW411" i="6"/>
  <c r="FX411" i="6"/>
  <c r="FW412" i="6"/>
  <c r="FX412" i="6"/>
  <c r="FW413" i="6"/>
  <c r="FX413" i="6"/>
  <c r="FW414" i="6"/>
  <c r="FX414" i="6"/>
  <c r="FW415" i="6"/>
  <c r="FX415" i="6"/>
  <c r="FW416" i="6"/>
  <c r="FX416" i="6"/>
  <c r="FW417" i="6"/>
  <c r="FX417" i="6"/>
  <c r="FW418" i="6"/>
  <c r="FX418" i="6"/>
  <c r="FW419" i="6"/>
  <c r="FX419" i="6"/>
  <c r="FW420" i="6"/>
  <c r="FX420" i="6"/>
  <c r="FW421" i="6"/>
  <c r="FX421" i="6"/>
  <c r="FW422" i="6"/>
  <c r="FX422" i="6"/>
  <c r="FW423" i="6"/>
  <c r="FX423" i="6"/>
  <c r="FW424" i="6"/>
  <c r="FX424" i="6"/>
  <c r="FW425" i="6"/>
  <c r="FX425" i="6"/>
  <c r="FW426" i="6"/>
  <c r="FX426" i="6"/>
  <c r="FW427" i="6"/>
  <c r="FX427" i="6"/>
  <c r="FW428" i="6"/>
  <c r="FX428" i="6"/>
  <c r="FW429" i="6"/>
  <c r="FX429" i="6"/>
  <c r="FW430" i="6"/>
  <c r="FX430" i="6"/>
  <c r="FW431" i="6"/>
  <c r="FX431" i="6"/>
  <c r="FW432" i="6"/>
  <c r="FX432" i="6"/>
  <c r="FW433" i="6"/>
  <c r="FX433" i="6"/>
  <c r="FW434" i="6"/>
  <c r="FX434" i="6"/>
  <c r="FW435" i="6"/>
  <c r="FX435" i="6"/>
  <c r="FW436" i="6"/>
  <c r="FX436" i="6"/>
  <c r="FW437" i="6"/>
  <c r="FX437" i="6"/>
  <c r="FW438" i="6"/>
  <c r="FX438" i="6"/>
  <c r="FW439" i="6"/>
  <c r="FX439" i="6"/>
  <c r="FW440" i="6"/>
  <c r="FX440" i="6"/>
  <c r="FW441" i="6"/>
  <c r="FX441" i="6"/>
  <c r="FW442" i="6"/>
  <c r="FX442" i="6"/>
  <c r="FW443" i="6"/>
  <c r="FX443" i="6"/>
  <c r="FW444" i="6"/>
  <c r="FX444" i="6"/>
  <c r="FW445" i="6"/>
  <c r="FX445" i="6"/>
  <c r="FW446" i="6"/>
  <c r="FX446" i="6"/>
  <c r="FW447" i="6"/>
  <c r="FX447" i="6"/>
  <c r="FW448" i="6"/>
  <c r="FX448" i="6"/>
  <c r="FW449" i="6"/>
  <c r="FX449" i="6"/>
  <c r="FW450" i="6"/>
  <c r="FX450" i="6"/>
  <c r="FW451" i="6"/>
  <c r="FX451" i="6"/>
  <c r="FW452" i="6"/>
  <c r="FX452" i="6"/>
  <c r="FW453" i="6"/>
  <c r="FX453" i="6"/>
  <c r="FW454" i="6"/>
  <c r="FX454" i="6"/>
  <c r="FW455" i="6"/>
  <c r="FX455" i="6"/>
  <c r="FW456" i="6"/>
  <c r="FX456" i="6"/>
  <c r="FW457" i="6"/>
  <c r="FX457" i="6"/>
  <c r="FW458" i="6"/>
  <c r="FX458" i="6"/>
  <c r="FW459" i="6"/>
  <c r="FX459" i="6"/>
  <c r="FW460" i="6"/>
  <c r="FX460" i="6"/>
  <c r="FW461" i="6"/>
  <c r="FX461" i="6"/>
  <c r="FW462" i="6"/>
  <c r="FX462" i="6"/>
  <c r="FW463" i="6"/>
  <c r="FX463" i="6"/>
  <c r="FW464" i="6"/>
  <c r="FX464" i="6"/>
  <c r="FW465" i="6"/>
  <c r="FX465" i="6"/>
  <c r="FW466" i="6"/>
  <c r="FX466" i="6"/>
  <c r="FW467" i="6"/>
  <c r="FX467" i="6"/>
  <c r="FW468" i="6"/>
  <c r="FX468" i="6"/>
  <c r="FW469" i="6"/>
  <c r="FX469" i="6"/>
  <c r="FW470" i="6"/>
  <c r="FX470" i="6"/>
  <c r="FW471" i="6"/>
  <c r="FX471" i="6"/>
  <c r="FW472" i="6"/>
  <c r="FX472" i="6"/>
  <c r="FW473" i="6"/>
  <c r="FX473" i="6"/>
  <c r="FW474" i="6"/>
  <c r="FX474" i="6"/>
  <c r="FW475" i="6"/>
  <c r="FX475" i="6"/>
  <c r="FW476" i="6"/>
  <c r="FX476" i="6"/>
  <c r="FW477" i="6"/>
  <c r="FX477" i="6"/>
  <c r="FW478" i="6"/>
  <c r="FX478" i="6"/>
  <c r="FW479" i="6"/>
  <c r="FX479" i="6"/>
  <c r="FW480" i="6"/>
  <c r="FX480" i="6"/>
  <c r="FW481" i="6"/>
  <c r="FX481" i="6"/>
  <c r="FW482" i="6"/>
  <c r="FX482" i="6"/>
  <c r="FW483" i="6"/>
  <c r="FX483" i="6"/>
  <c r="FW484" i="6"/>
  <c r="FX484" i="6"/>
  <c r="FW485" i="6"/>
  <c r="FX485" i="6"/>
  <c r="FW486" i="6"/>
  <c r="FX486" i="6"/>
  <c r="FW487" i="6"/>
  <c r="FX487" i="6"/>
  <c r="FW488" i="6"/>
  <c r="FX488" i="6"/>
  <c r="FW489" i="6"/>
  <c r="FX489" i="6"/>
  <c r="FW490" i="6"/>
  <c r="FX490" i="6"/>
  <c r="FW491" i="6"/>
  <c r="FX491" i="6"/>
  <c r="FW492" i="6"/>
  <c r="FX492" i="6"/>
  <c r="FW493" i="6"/>
  <c r="FX493" i="6"/>
  <c r="FW494" i="6"/>
  <c r="FX494" i="6"/>
  <c r="FW495" i="6"/>
  <c r="FX495" i="6"/>
  <c r="FW496" i="6"/>
  <c r="FX496" i="6"/>
  <c r="FW497" i="6"/>
  <c r="FX497" i="6"/>
  <c r="FW498" i="6"/>
  <c r="FX498" i="6"/>
  <c r="FW499" i="6"/>
  <c r="FX499" i="6"/>
  <c r="FW500" i="6"/>
  <c r="FX500" i="6"/>
  <c r="FW501" i="6"/>
  <c r="FX501" i="6"/>
  <c r="FW502" i="6"/>
  <c r="FX502" i="6"/>
  <c r="FW503" i="6"/>
  <c r="FX503" i="6"/>
  <c r="FW504" i="6"/>
  <c r="FX504" i="6"/>
  <c r="FW505" i="6"/>
  <c r="FX505" i="6"/>
  <c r="FP7" i="6"/>
  <c r="FQ7" i="6"/>
  <c r="FP8" i="6"/>
  <c r="FQ8" i="6"/>
  <c r="FP9" i="6"/>
  <c r="FQ9" i="6"/>
  <c r="FP10" i="6"/>
  <c r="FQ10" i="6"/>
  <c r="FP11" i="6"/>
  <c r="FQ11" i="6"/>
  <c r="FP12" i="6"/>
  <c r="FQ12" i="6"/>
  <c r="FP13" i="6"/>
  <c r="FQ13" i="6"/>
  <c r="FP14" i="6"/>
  <c r="FQ14" i="6"/>
  <c r="FP15" i="6"/>
  <c r="FQ15" i="6"/>
  <c r="FP16" i="6"/>
  <c r="FQ16" i="6"/>
  <c r="FP17" i="6"/>
  <c r="FQ17" i="6"/>
  <c r="FP18" i="6"/>
  <c r="FQ18" i="6"/>
  <c r="FP19" i="6"/>
  <c r="FQ19" i="6"/>
  <c r="FP20" i="6"/>
  <c r="FQ20" i="6"/>
  <c r="FP21" i="6"/>
  <c r="FQ21" i="6"/>
  <c r="FP22" i="6"/>
  <c r="FQ22" i="6"/>
  <c r="FP23" i="6"/>
  <c r="FQ23" i="6"/>
  <c r="FP24" i="6"/>
  <c r="FQ24" i="6"/>
  <c r="FP25" i="6"/>
  <c r="FQ25" i="6"/>
  <c r="FP26" i="6"/>
  <c r="FQ26" i="6"/>
  <c r="FP27" i="6"/>
  <c r="FQ27" i="6"/>
  <c r="FP28" i="6"/>
  <c r="FQ28" i="6"/>
  <c r="FP29" i="6"/>
  <c r="FQ29" i="6"/>
  <c r="FP30" i="6"/>
  <c r="FQ30" i="6"/>
  <c r="FP31" i="6"/>
  <c r="FQ31" i="6"/>
  <c r="FP32" i="6"/>
  <c r="FQ32" i="6"/>
  <c r="FP33" i="6"/>
  <c r="FQ33" i="6"/>
  <c r="FP34" i="6"/>
  <c r="FQ34" i="6"/>
  <c r="FP35" i="6"/>
  <c r="FQ35" i="6"/>
  <c r="FP36" i="6"/>
  <c r="FQ36" i="6"/>
  <c r="FP37" i="6"/>
  <c r="FQ37" i="6"/>
  <c r="FP38" i="6"/>
  <c r="FQ38" i="6"/>
  <c r="FP39" i="6"/>
  <c r="FQ39" i="6"/>
  <c r="FP40" i="6"/>
  <c r="FQ40" i="6"/>
  <c r="FP41" i="6"/>
  <c r="FQ41" i="6"/>
  <c r="FP42" i="6"/>
  <c r="FQ42" i="6"/>
  <c r="FP43" i="6"/>
  <c r="FQ43" i="6"/>
  <c r="FP44" i="6"/>
  <c r="FQ44" i="6"/>
  <c r="FP45" i="6"/>
  <c r="FQ45" i="6"/>
  <c r="FP46" i="6"/>
  <c r="FQ46" i="6"/>
  <c r="FP47" i="6"/>
  <c r="FQ47" i="6"/>
  <c r="FP48" i="6"/>
  <c r="FQ48" i="6"/>
  <c r="FP49" i="6"/>
  <c r="FQ49" i="6"/>
  <c r="FP50" i="6"/>
  <c r="FQ50" i="6"/>
  <c r="FP51" i="6"/>
  <c r="FQ51" i="6"/>
  <c r="FP52" i="6"/>
  <c r="FQ52" i="6"/>
  <c r="FP53" i="6"/>
  <c r="FQ53" i="6"/>
  <c r="FP54" i="6"/>
  <c r="FQ54" i="6"/>
  <c r="FP55" i="6"/>
  <c r="FQ55" i="6"/>
  <c r="FP56" i="6"/>
  <c r="FQ56" i="6"/>
  <c r="FP57" i="6"/>
  <c r="FQ57" i="6"/>
  <c r="FP58" i="6"/>
  <c r="FQ58" i="6"/>
  <c r="FP59" i="6"/>
  <c r="FQ59" i="6"/>
  <c r="FP60" i="6"/>
  <c r="FQ60" i="6"/>
  <c r="FP61" i="6"/>
  <c r="FQ61" i="6"/>
  <c r="FP62" i="6"/>
  <c r="FQ62" i="6"/>
  <c r="FP63" i="6"/>
  <c r="FQ63" i="6"/>
  <c r="FP64" i="6"/>
  <c r="FQ64" i="6"/>
  <c r="FP65" i="6"/>
  <c r="FQ65" i="6"/>
  <c r="FP66" i="6"/>
  <c r="FQ66" i="6"/>
  <c r="FP67" i="6"/>
  <c r="FQ67" i="6"/>
  <c r="FP68" i="6"/>
  <c r="FQ68" i="6"/>
  <c r="FP69" i="6"/>
  <c r="FQ69" i="6"/>
  <c r="FP70" i="6"/>
  <c r="FQ70" i="6"/>
  <c r="FP71" i="6"/>
  <c r="FQ71" i="6"/>
  <c r="FP72" i="6"/>
  <c r="FQ72" i="6"/>
  <c r="FP73" i="6"/>
  <c r="FQ73" i="6"/>
  <c r="FP74" i="6"/>
  <c r="FQ74" i="6"/>
  <c r="FP75" i="6"/>
  <c r="FQ75" i="6"/>
  <c r="FP76" i="6"/>
  <c r="FQ76" i="6"/>
  <c r="FP77" i="6"/>
  <c r="FQ77" i="6"/>
  <c r="FP78" i="6"/>
  <c r="FQ78" i="6"/>
  <c r="FP79" i="6"/>
  <c r="FQ79" i="6"/>
  <c r="FP80" i="6"/>
  <c r="FQ80" i="6"/>
  <c r="FP81" i="6"/>
  <c r="FQ81" i="6"/>
  <c r="FP82" i="6"/>
  <c r="FQ82" i="6"/>
  <c r="FP83" i="6"/>
  <c r="FQ83" i="6"/>
  <c r="FP84" i="6"/>
  <c r="FQ84" i="6"/>
  <c r="FP85" i="6"/>
  <c r="FQ85" i="6"/>
  <c r="FP86" i="6"/>
  <c r="FQ86" i="6"/>
  <c r="FP87" i="6"/>
  <c r="FQ87" i="6"/>
  <c r="FP88" i="6"/>
  <c r="FQ88" i="6"/>
  <c r="FP89" i="6"/>
  <c r="FQ89" i="6"/>
  <c r="FP90" i="6"/>
  <c r="FQ90" i="6"/>
  <c r="FP91" i="6"/>
  <c r="FQ91" i="6"/>
  <c r="FP92" i="6"/>
  <c r="FQ92" i="6"/>
  <c r="FP93" i="6"/>
  <c r="FQ93" i="6"/>
  <c r="FP94" i="6"/>
  <c r="FQ94" i="6"/>
  <c r="FP95" i="6"/>
  <c r="FQ95" i="6"/>
  <c r="FP96" i="6"/>
  <c r="FQ96" i="6"/>
  <c r="FP97" i="6"/>
  <c r="FQ97" i="6"/>
  <c r="FP98" i="6"/>
  <c r="FQ98" i="6"/>
  <c r="FP99" i="6"/>
  <c r="FQ99" i="6"/>
  <c r="FP100" i="6"/>
  <c r="FQ100" i="6"/>
  <c r="FP101" i="6"/>
  <c r="FQ101" i="6"/>
  <c r="FP102" i="6"/>
  <c r="FQ102" i="6"/>
  <c r="FP103" i="6"/>
  <c r="FQ103" i="6"/>
  <c r="FP104" i="6"/>
  <c r="FQ104" i="6"/>
  <c r="FP105" i="6"/>
  <c r="FQ105" i="6"/>
  <c r="FP106" i="6"/>
  <c r="FQ106" i="6"/>
  <c r="FP107" i="6"/>
  <c r="FQ107" i="6"/>
  <c r="FP108" i="6"/>
  <c r="FQ108" i="6"/>
  <c r="FP109" i="6"/>
  <c r="FQ109" i="6"/>
  <c r="FP110" i="6"/>
  <c r="FQ110" i="6"/>
  <c r="FP111" i="6"/>
  <c r="FQ111" i="6"/>
  <c r="FP112" i="6"/>
  <c r="FQ112" i="6"/>
  <c r="FP113" i="6"/>
  <c r="FQ113" i="6"/>
  <c r="FP114" i="6"/>
  <c r="FQ114" i="6"/>
  <c r="FP115" i="6"/>
  <c r="FQ115" i="6"/>
  <c r="FP116" i="6"/>
  <c r="FQ116" i="6"/>
  <c r="FP117" i="6"/>
  <c r="FQ117" i="6"/>
  <c r="FP118" i="6"/>
  <c r="FQ118" i="6"/>
  <c r="FP119" i="6"/>
  <c r="FQ119" i="6"/>
  <c r="FP120" i="6"/>
  <c r="FQ120" i="6"/>
  <c r="FP121" i="6"/>
  <c r="FQ121" i="6"/>
  <c r="FP122" i="6"/>
  <c r="FQ122" i="6"/>
  <c r="FP123" i="6"/>
  <c r="FQ123" i="6"/>
  <c r="FP124" i="6"/>
  <c r="FQ124" i="6"/>
  <c r="FP125" i="6"/>
  <c r="FQ125" i="6"/>
  <c r="FP126" i="6"/>
  <c r="FQ126" i="6"/>
  <c r="FP127" i="6"/>
  <c r="FQ127" i="6"/>
  <c r="FP128" i="6"/>
  <c r="FQ128" i="6"/>
  <c r="FP129" i="6"/>
  <c r="FQ129" i="6"/>
  <c r="FP130" i="6"/>
  <c r="FQ130" i="6"/>
  <c r="FP131" i="6"/>
  <c r="FQ131" i="6"/>
  <c r="FP132" i="6"/>
  <c r="FQ132" i="6"/>
  <c r="FP133" i="6"/>
  <c r="FQ133" i="6"/>
  <c r="FP134" i="6"/>
  <c r="FQ134" i="6"/>
  <c r="FP135" i="6"/>
  <c r="FQ135" i="6"/>
  <c r="FP136" i="6"/>
  <c r="FQ136" i="6"/>
  <c r="FP137" i="6"/>
  <c r="FQ137" i="6"/>
  <c r="FP138" i="6"/>
  <c r="FQ138" i="6"/>
  <c r="FP139" i="6"/>
  <c r="FQ139" i="6"/>
  <c r="FP140" i="6"/>
  <c r="FQ140" i="6"/>
  <c r="FP141" i="6"/>
  <c r="FQ141" i="6"/>
  <c r="FP142" i="6"/>
  <c r="FQ142" i="6"/>
  <c r="FP143" i="6"/>
  <c r="FQ143" i="6"/>
  <c r="FP144" i="6"/>
  <c r="FQ144" i="6"/>
  <c r="FP145" i="6"/>
  <c r="FQ145" i="6"/>
  <c r="FP146" i="6"/>
  <c r="FQ146" i="6"/>
  <c r="FP147" i="6"/>
  <c r="FQ147" i="6"/>
  <c r="FP148" i="6"/>
  <c r="FQ148" i="6"/>
  <c r="FP149" i="6"/>
  <c r="FQ149" i="6"/>
  <c r="FP150" i="6"/>
  <c r="FQ150" i="6"/>
  <c r="FP151" i="6"/>
  <c r="FQ151" i="6"/>
  <c r="FP152" i="6"/>
  <c r="FQ152" i="6"/>
  <c r="FP153" i="6"/>
  <c r="FQ153" i="6"/>
  <c r="FP154" i="6"/>
  <c r="FQ154" i="6"/>
  <c r="FP155" i="6"/>
  <c r="FQ155" i="6"/>
  <c r="FP156" i="6"/>
  <c r="FQ156" i="6"/>
  <c r="FP157" i="6"/>
  <c r="FQ157" i="6"/>
  <c r="FP158" i="6"/>
  <c r="FQ158" i="6"/>
  <c r="FP159" i="6"/>
  <c r="FQ159" i="6"/>
  <c r="FP160" i="6"/>
  <c r="FQ160" i="6"/>
  <c r="FP161" i="6"/>
  <c r="FQ161" i="6"/>
  <c r="FP162" i="6"/>
  <c r="FQ162" i="6"/>
  <c r="FP163" i="6"/>
  <c r="FQ163" i="6"/>
  <c r="FP164" i="6"/>
  <c r="FQ164" i="6"/>
  <c r="FP165" i="6"/>
  <c r="FQ165" i="6"/>
  <c r="FP166" i="6"/>
  <c r="FQ166" i="6"/>
  <c r="FP167" i="6"/>
  <c r="FQ167" i="6"/>
  <c r="FP168" i="6"/>
  <c r="FQ168" i="6"/>
  <c r="FP169" i="6"/>
  <c r="FQ169" i="6"/>
  <c r="FP170" i="6"/>
  <c r="FQ170" i="6"/>
  <c r="FP171" i="6"/>
  <c r="FQ171" i="6"/>
  <c r="FP172" i="6"/>
  <c r="FQ172" i="6"/>
  <c r="FP173" i="6"/>
  <c r="FQ173" i="6"/>
  <c r="FP174" i="6"/>
  <c r="FQ174" i="6"/>
  <c r="FP175" i="6"/>
  <c r="FQ175" i="6"/>
  <c r="FP176" i="6"/>
  <c r="FQ176" i="6"/>
  <c r="FP177" i="6"/>
  <c r="FQ177" i="6"/>
  <c r="FP178" i="6"/>
  <c r="FQ178" i="6"/>
  <c r="FP179" i="6"/>
  <c r="FQ179" i="6"/>
  <c r="FP180" i="6"/>
  <c r="FQ180" i="6"/>
  <c r="FP181" i="6"/>
  <c r="FQ181" i="6"/>
  <c r="FP182" i="6"/>
  <c r="FQ182" i="6"/>
  <c r="FP183" i="6"/>
  <c r="FQ183" i="6"/>
  <c r="FP184" i="6"/>
  <c r="FQ184" i="6"/>
  <c r="FP185" i="6"/>
  <c r="FQ185" i="6"/>
  <c r="FP186" i="6"/>
  <c r="FQ186" i="6"/>
  <c r="FP187" i="6"/>
  <c r="FQ187" i="6"/>
  <c r="FP188" i="6"/>
  <c r="FQ188" i="6"/>
  <c r="FP189" i="6"/>
  <c r="FQ189" i="6"/>
  <c r="FP190" i="6"/>
  <c r="FQ190" i="6"/>
  <c r="FP191" i="6"/>
  <c r="FQ191" i="6"/>
  <c r="FP192" i="6"/>
  <c r="FQ192" i="6"/>
  <c r="FP193" i="6"/>
  <c r="FQ193" i="6"/>
  <c r="FP194" i="6"/>
  <c r="FQ194" i="6"/>
  <c r="FP195" i="6"/>
  <c r="FQ195" i="6"/>
  <c r="FP196" i="6"/>
  <c r="FQ196" i="6"/>
  <c r="FP197" i="6"/>
  <c r="FQ197" i="6"/>
  <c r="FP198" i="6"/>
  <c r="FQ198" i="6"/>
  <c r="FP199" i="6"/>
  <c r="FQ199" i="6"/>
  <c r="FP200" i="6"/>
  <c r="FQ200" i="6"/>
  <c r="FP201" i="6"/>
  <c r="FQ201" i="6"/>
  <c r="FP202" i="6"/>
  <c r="FQ202" i="6"/>
  <c r="FP203" i="6"/>
  <c r="FQ203" i="6"/>
  <c r="FP204" i="6"/>
  <c r="FQ204" i="6"/>
  <c r="FP205" i="6"/>
  <c r="FQ205" i="6"/>
  <c r="FP206" i="6"/>
  <c r="FQ206" i="6"/>
  <c r="FP207" i="6"/>
  <c r="FQ207" i="6"/>
  <c r="FP208" i="6"/>
  <c r="FQ208" i="6"/>
  <c r="FP209" i="6"/>
  <c r="FQ209" i="6"/>
  <c r="FP210" i="6"/>
  <c r="FQ210" i="6"/>
  <c r="FP211" i="6"/>
  <c r="FQ211" i="6"/>
  <c r="FP212" i="6"/>
  <c r="FQ212" i="6"/>
  <c r="FP213" i="6"/>
  <c r="FQ213" i="6"/>
  <c r="FP214" i="6"/>
  <c r="FQ214" i="6"/>
  <c r="FP215" i="6"/>
  <c r="FQ215" i="6"/>
  <c r="FP216" i="6"/>
  <c r="FQ216" i="6"/>
  <c r="FP217" i="6"/>
  <c r="FQ217" i="6"/>
  <c r="FP218" i="6"/>
  <c r="FQ218" i="6"/>
  <c r="FP219" i="6"/>
  <c r="FQ219" i="6"/>
  <c r="FP220" i="6"/>
  <c r="FQ220" i="6"/>
  <c r="FP221" i="6"/>
  <c r="FQ221" i="6"/>
  <c r="FP222" i="6"/>
  <c r="FQ222" i="6"/>
  <c r="FP223" i="6"/>
  <c r="FQ223" i="6"/>
  <c r="FP224" i="6"/>
  <c r="FQ224" i="6"/>
  <c r="FP225" i="6"/>
  <c r="FQ225" i="6"/>
  <c r="FP226" i="6"/>
  <c r="FQ226" i="6"/>
  <c r="FP227" i="6"/>
  <c r="FQ227" i="6"/>
  <c r="FP228" i="6"/>
  <c r="FQ228" i="6"/>
  <c r="FP229" i="6"/>
  <c r="FQ229" i="6"/>
  <c r="FP230" i="6"/>
  <c r="FQ230" i="6"/>
  <c r="FP231" i="6"/>
  <c r="FQ231" i="6"/>
  <c r="FP232" i="6"/>
  <c r="FQ232" i="6"/>
  <c r="FP233" i="6"/>
  <c r="FQ233" i="6"/>
  <c r="FP234" i="6"/>
  <c r="FQ234" i="6"/>
  <c r="FP235" i="6"/>
  <c r="FQ235" i="6"/>
  <c r="FP236" i="6"/>
  <c r="FQ236" i="6"/>
  <c r="FP237" i="6"/>
  <c r="FQ237" i="6"/>
  <c r="FP238" i="6"/>
  <c r="FQ238" i="6"/>
  <c r="FP239" i="6"/>
  <c r="FQ239" i="6"/>
  <c r="FP240" i="6"/>
  <c r="FQ240" i="6"/>
  <c r="FP241" i="6"/>
  <c r="FQ241" i="6"/>
  <c r="FP242" i="6"/>
  <c r="FQ242" i="6"/>
  <c r="FP243" i="6"/>
  <c r="FQ243" i="6"/>
  <c r="FP244" i="6"/>
  <c r="FQ244" i="6"/>
  <c r="FP245" i="6"/>
  <c r="FQ245" i="6"/>
  <c r="FP246" i="6"/>
  <c r="FQ246" i="6"/>
  <c r="FP247" i="6"/>
  <c r="FQ247" i="6"/>
  <c r="FP248" i="6"/>
  <c r="FQ248" i="6"/>
  <c r="FP249" i="6"/>
  <c r="FQ249" i="6"/>
  <c r="FP250" i="6"/>
  <c r="FQ250" i="6"/>
  <c r="FP251" i="6"/>
  <c r="FQ251" i="6"/>
  <c r="FP252" i="6"/>
  <c r="FQ252" i="6"/>
  <c r="FP253" i="6"/>
  <c r="FQ253" i="6"/>
  <c r="FP254" i="6"/>
  <c r="FQ254" i="6"/>
  <c r="FP255" i="6"/>
  <c r="FQ255" i="6"/>
  <c r="FP256" i="6"/>
  <c r="FQ256" i="6"/>
  <c r="FP257" i="6"/>
  <c r="FQ257" i="6"/>
  <c r="FP258" i="6"/>
  <c r="FQ258" i="6"/>
  <c r="FP259" i="6"/>
  <c r="FQ259" i="6"/>
  <c r="FP260" i="6"/>
  <c r="FQ260" i="6"/>
  <c r="FP261" i="6"/>
  <c r="FQ261" i="6"/>
  <c r="FP262" i="6"/>
  <c r="FQ262" i="6"/>
  <c r="FP263" i="6"/>
  <c r="FQ263" i="6"/>
  <c r="FP264" i="6"/>
  <c r="FQ264" i="6"/>
  <c r="FP265" i="6"/>
  <c r="FQ265" i="6"/>
  <c r="FP266" i="6"/>
  <c r="FQ266" i="6"/>
  <c r="FP267" i="6"/>
  <c r="FQ267" i="6"/>
  <c r="FP268" i="6"/>
  <c r="FQ268" i="6"/>
  <c r="FP269" i="6"/>
  <c r="FQ269" i="6"/>
  <c r="FP270" i="6"/>
  <c r="FQ270" i="6"/>
  <c r="FP271" i="6"/>
  <c r="FQ271" i="6"/>
  <c r="FP272" i="6"/>
  <c r="FQ272" i="6"/>
  <c r="FP273" i="6"/>
  <c r="FQ273" i="6"/>
  <c r="FP274" i="6"/>
  <c r="FQ274" i="6"/>
  <c r="FP275" i="6"/>
  <c r="FQ275" i="6"/>
  <c r="FP276" i="6"/>
  <c r="FQ276" i="6"/>
  <c r="FP277" i="6"/>
  <c r="FQ277" i="6"/>
  <c r="FP278" i="6"/>
  <c r="FQ278" i="6"/>
  <c r="FP279" i="6"/>
  <c r="FQ279" i="6"/>
  <c r="FP280" i="6"/>
  <c r="FQ280" i="6"/>
  <c r="FP281" i="6"/>
  <c r="FQ281" i="6"/>
  <c r="FP282" i="6"/>
  <c r="FQ282" i="6"/>
  <c r="FP283" i="6"/>
  <c r="FQ283" i="6"/>
  <c r="FP284" i="6"/>
  <c r="FQ284" i="6"/>
  <c r="FP285" i="6"/>
  <c r="FQ285" i="6"/>
  <c r="FP286" i="6"/>
  <c r="FQ286" i="6"/>
  <c r="FP287" i="6"/>
  <c r="FQ287" i="6"/>
  <c r="FP288" i="6"/>
  <c r="FQ288" i="6"/>
  <c r="FP289" i="6"/>
  <c r="FQ289" i="6"/>
  <c r="FP290" i="6"/>
  <c r="FQ290" i="6"/>
  <c r="FP291" i="6"/>
  <c r="FQ291" i="6"/>
  <c r="FP292" i="6"/>
  <c r="FQ292" i="6"/>
  <c r="FP293" i="6"/>
  <c r="FQ293" i="6"/>
  <c r="FP294" i="6"/>
  <c r="FQ294" i="6"/>
  <c r="FP295" i="6"/>
  <c r="FQ295" i="6"/>
  <c r="FP296" i="6"/>
  <c r="FQ296" i="6"/>
  <c r="FP297" i="6"/>
  <c r="FQ297" i="6"/>
  <c r="FP298" i="6"/>
  <c r="FQ298" i="6"/>
  <c r="FP299" i="6"/>
  <c r="FQ299" i="6"/>
  <c r="FP300" i="6"/>
  <c r="FQ300" i="6"/>
  <c r="FP301" i="6"/>
  <c r="FQ301" i="6"/>
  <c r="FP302" i="6"/>
  <c r="FQ302" i="6"/>
  <c r="FP303" i="6"/>
  <c r="FQ303" i="6"/>
  <c r="FP304" i="6"/>
  <c r="FQ304" i="6"/>
  <c r="FP305" i="6"/>
  <c r="FQ305" i="6"/>
  <c r="FP306" i="6"/>
  <c r="FQ306" i="6"/>
  <c r="FP307" i="6"/>
  <c r="FQ307" i="6"/>
  <c r="FP308" i="6"/>
  <c r="FQ308" i="6"/>
  <c r="FP309" i="6"/>
  <c r="FQ309" i="6"/>
  <c r="FP310" i="6"/>
  <c r="FQ310" i="6"/>
  <c r="FP311" i="6"/>
  <c r="FQ311" i="6"/>
  <c r="FP312" i="6"/>
  <c r="FQ312" i="6"/>
  <c r="FP313" i="6"/>
  <c r="FQ313" i="6"/>
  <c r="FP314" i="6"/>
  <c r="FQ314" i="6"/>
  <c r="FP315" i="6"/>
  <c r="FQ315" i="6"/>
  <c r="FP316" i="6"/>
  <c r="FQ316" i="6"/>
  <c r="FP317" i="6"/>
  <c r="FQ317" i="6"/>
  <c r="FP318" i="6"/>
  <c r="FQ318" i="6"/>
  <c r="FP319" i="6"/>
  <c r="FQ319" i="6"/>
  <c r="FP320" i="6"/>
  <c r="FQ320" i="6"/>
  <c r="FP321" i="6"/>
  <c r="FQ321" i="6"/>
  <c r="FP322" i="6"/>
  <c r="FQ322" i="6"/>
  <c r="FP323" i="6"/>
  <c r="FQ323" i="6"/>
  <c r="FP324" i="6"/>
  <c r="FQ324" i="6"/>
  <c r="FP325" i="6"/>
  <c r="FQ325" i="6"/>
  <c r="FP326" i="6"/>
  <c r="FQ326" i="6"/>
  <c r="FP327" i="6"/>
  <c r="FQ327" i="6"/>
  <c r="FP328" i="6"/>
  <c r="FQ328" i="6"/>
  <c r="FP329" i="6"/>
  <c r="FQ329" i="6"/>
  <c r="FP330" i="6"/>
  <c r="FQ330" i="6"/>
  <c r="FP331" i="6"/>
  <c r="FQ331" i="6"/>
  <c r="FP332" i="6"/>
  <c r="FQ332" i="6"/>
  <c r="FP333" i="6"/>
  <c r="FQ333" i="6"/>
  <c r="FP334" i="6"/>
  <c r="FQ334" i="6"/>
  <c r="FP335" i="6"/>
  <c r="FQ335" i="6"/>
  <c r="FP336" i="6"/>
  <c r="FQ336" i="6"/>
  <c r="FP337" i="6"/>
  <c r="FQ337" i="6"/>
  <c r="FP338" i="6"/>
  <c r="FQ338" i="6"/>
  <c r="FP339" i="6"/>
  <c r="FQ339" i="6"/>
  <c r="FP340" i="6"/>
  <c r="FQ340" i="6"/>
  <c r="FP341" i="6"/>
  <c r="FQ341" i="6"/>
  <c r="FP342" i="6"/>
  <c r="FQ342" i="6"/>
  <c r="FP343" i="6"/>
  <c r="FQ343" i="6"/>
  <c r="FP344" i="6"/>
  <c r="FQ344" i="6"/>
  <c r="FP345" i="6"/>
  <c r="FQ345" i="6"/>
  <c r="FP346" i="6"/>
  <c r="FQ346" i="6"/>
  <c r="FP347" i="6"/>
  <c r="FQ347" i="6"/>
  <c r="FP348" i="6"/>
  <c r="FQ348" i="6"/>
  <c r="FP349" i="6"/>
  <c r="FQ349" i="6"/>
  <c r="FP350" i="6"/>
  <c r="FQ350" i="6"/>
  <c r="FP351" i="6"/>
  <c r="FQ351" i="6"/>
  <c r="FP352" i="6"/>
  <c r="FQ352" i="6"/>
  <c r="FP353" i="6"/>
  <c r="FQ353" i="6"/>
  <c r="FP354" i="6"/>
  <c r="FQ354" i="6"/>
  <c r="FP355" i="6"/>
  <c r="FQ355" i="6"/>
  <c r="FP356" i="6"/>
  <c r="FQ356" i="6"/>
  <c r="FP357" i="6"/>
  <c r="FQ357" i="6"/>
  <c r="FP358" i="6"/>
  <c r="FQ358" i="6"/>
  <c r="FP359" i="6"/>
  <c r="FQ359" i="6"/>
  <c r="FP360" i="6"/>
  <c r="FQ360" i="6"/>
  <c r="FP361" i="6"/>
  <c r="FQ361" i="6"/>
  <c r="FP362" i="6"/>
  <c r="FQ362" i="6"/>
  <c r="FP363" i="6"/>
  <c r="FQ363" i="6"/>
  <c r="FP364" i="6"/>
  <c r="FQ364" i="6"/>
  <c r="FP365" i="6"/>
  <c r="FQ365" i="6"/>
  <c r="FP366" i="6"/>
  <c r="FQ366" i="6"/>
  <c r="FP367" i="6"/>
  <c r="FQ367" i="6"/>
  <c r="FP368" i="6"/>
  <c r="FQ368" i="6"/>
  <c r="FP369" i="6"/>
  <c r="FQ369" i="6"/>
  <c r="FP370" i="6"/>
  <c r="FQ370" i="6"/>
  <c r="FP371" i="6"/>
  <c r="FQ371" i="6"/>
  <c r="FP372" i="6"/>
  <c r="FQ372" i="6"/>
  <c r="FP373" i="6"/>
  <c r="FQ373" i="6"/>
  <c r="FP374" i="6"/>
  <c r="FQ374" i="6"/>
  <c r="FP375" i="6"/>
  <c r="FQ375" i="6"/>
  <c r="FP376" i="6"/>
  <c r="FQ376" i="6"/>
  <c r="FP377" i="6"/>
  <c r="FQ377" i="6"/>
  <c r="FP378" i="6"/>
  <c r="FQ378" i="6"/>
  <c r="FP379" i="6"/>
  <c r="FQ379" i="6"/>
  <c r="FP380" i="6"/>
  <c r="FQ380" i="6"/>
  <c r="FP381" i="6"/>
  <c r="FQ381" i="6"/>
  <c r="FP382" i="6"/>
  <c r="FQ382" i="6"/>
  <c r="FP383" i="6"/>
  <c r="FQ383" i="6"/>
  <c r="FP384" i="6"/>
  <c r="FQ384" i="6"/>
  <c r="FP385" i="6"/>
  <c r="FQ385" i="6"/>
  <c r="FP386" i="6"/>
  <c r="FQ386" i="6"/>
  <c r="FP387" i="6"/>
  <c r="FQ387" i="6"/>
  <c r="FP388" i="6"/>
  <c r="FQ388" i="6"/>
  <c r="FP389" i="6"/>
  <c r="FQ389" i="6"/>
  <c r="FP390" i="6"/>
  <c r="FQ390" i="6"/>
  <c r="FP391" i="6"/>
  <c r="FQ391" i="6"/>
  <c r="FP392" i="6"/>
  <c r="FQ392" i="6"/>
  <c r="FP393" i="6"/>
  <c r="FQ393" i="6"/>
  <c r="FP394" i="6"/>
  <c r="FQ394" i="6"/>
  <c r="FP395" i="6"/>
  <c r="FQ395" i="6"/>
  <c r="FP396" i="6"/>
  <c r="FQ396" i="6"/>
  <c r="FP397" i="6"/>
  <c r="FQ397" i="6"/>
  <c r="FP398" i="6"/>
  <c r="FQ398" i="6"/>
  <c r="FP399" i="6"/>
  <c r="FQ399" i="6"/>
  <c r="FP400" i="6"/>
  <c r="FQ400" i="6"/>
  <c r="FP401" i="6"/>
  <c r="FQ401" i="6"/>
  <c r="FP402" i="6"/>
  <c r="FQ402" i="6"/>
  <c r="FP403" i="6"/>
  <c r="FQ403" i="6"/>
  <c r="FP404" i="6"/>
  <c r="FQ404" i="6"/>
  <c r="FP405" i="6"/>
  <c r="FQ405" i="6"/>
  <c r="FP406" i="6"/>
  <c r="FQ406" i="6"/>
  <c r="FP407" i="6"/>
  <c r="FQ407" i="6"/>
  <c r="FP408" i="6"/>
  <c r="FQ408" i="6"/>
  <c r="FP409" i="6"/>
  <c r="FQ409" i="6"/>
  <c r="FP410" i="6"/>
  <c r="FQ410" i="6"/>
  <c r="FP411" i="6"/>
  <c r="FQ411" i="6"/>
  <c r="FP412" i="6"/>
  <c r="FQ412" i="6"/>
  <c r="FP413" i="6"/>
  <c r="FQ413" i="6"/>
  <c r="FP414" i="6"/>
  <c r="FQ414" i="6"/>
  <c r="FP415" i="6"/>
  <c r="FQ415" i="6"/>
  <c r="FP416" i="6"/>
  <c r="FQ416" i="6"/>
  <c r="FP417" i="6"/>
  <c r="FQ417" i="6"/>
  <c r="FP418" i="6"/>
  <c r="FQ418" i="6"/>
  <c r="FP419" i="6"/>
  <c r="FQ419" i="6"/>
  <c r="FP420" i="6"/>
  <c r="FQ420" i="6"/>
  <c r="FP421" i="6"/>
  <c r="FQ421" i="6"/>
  <c r="FP422" i="6"/>
  <c r="FQ422" i="6"/>
  <c r="FP423" i="6"/>
  <c r="FQ423" i="6"/>
  <c r="FP424" i="6"/>
  <c r="FQ424" i="6"/>
  <c r="FP425" i="6"/>
  <c r="FQ425" i="6"/>
  <c r="FP426" i="6"/>
  <c r="FQ426" i="6"/>
  <c r="FP427" i="6"/>
  <c r="FQ427" i="6"/>
  <c r="FP428" i="6"/>
  <c r="FQ428" i="6"/>
  <c r="FP429" i="6"/>
  <c r="FQ429" i="6"/>
  <c r="FP430" i="6"/>
  <c r="FQ430" i="6"/>
  <c r="FP431" i="6"/>
  <c r="FQ431" i="6"/>
  <c r="FP432" i="6"/>
  <c r="FQ432" i="6"/>
  <c r="FP433" i="6"/>
  <c r="FQ433" i="6"/>
  <c r="FP434" i="6"/>
  <c r="FQ434" i="6"/>
  <c r="FP435" i="6"/>
  <c r="FQ435" i="6"/>
  <c r="FP436" i="6"/>
  <c r="FQ436" i="6"/>
  <c r="FP437" i="6"/>
  <c r="FQ437" i="6"/>
  <c r="FP438" i="6"/>
  <c r="FQ438" i="6"/>
  <c r="FP439" i="6"/>
  <c r="FQ439" i="6"/>
  <c r="FP440" i="6"/>
  <c r="FQ440" i="6"/>
  <c r="FP441" i="6"/>
  <c r="FQ441" i="6"/>
  <c r="FP442" i="6"/>
  <c r="FQ442" i="6"/>
  <c r="FP443" i="6"/>
  <c r="FQ443" i="6"/>
  <c r="FP444" i="6"/>
  <c r="FQ444" i="6"/>
  <c r="FP445" i="6"/>
  <c r="FQ445" i="6"/>
  <c r="FP446" i="6"/>
  <c r="FQ446" i="6"/>
  <c r="FP447" i="6"/>
  <c r="FQ447" i="6"/>
  <c r="FP448" i="6"/>
  <c r="FQ448" i="6"/>
  <c r="FP449" i="6"/>
  <c r="FQ449" i="6"/>
  <c r="FP450" i="6"/>
  <c r="FQ450" i="6"/>
  <c r="FP451" i="6"/>
  <c r="FQ451" i="6"/>
  <c r="FP452" i="6"/>
  <c r="FQ452" i="6"/>
  <c r="FP453" i="6"/>
  <c r="FQ453" i="6"/>
  <c r="FP454" i="6"/>
  <c r="FQ454" i="6"/>
  <c r="FP455" i="6"/>
  <c r="FQ455" i="6"/>
  <c r="FP456" i="6"/>
  <c r="FQ456" i="6"/>
  <c r="FP457" i="6"/>
  <c r="FQ457" i="6"/>
  <c r="FP458" i="6"/>
  <c r="FQ458" i="6"/>
  <c r="FP459" i="6"/>
  <c r="FQ459" i="6"/>
  <c r="FP460" i="6"/>
  <c r="FQ460" i="6"/>
  <c r="FP461" i="6"/>
  <c r="FQ461" i="6"/>
  <c r="FP462" i="6"/>
  <c r="FQ462" i="6"/>
  <c r="FP463" i="6"/>
  <c r="FQ463" i="6"/>
  <c r="FP464" i="6"/>
  <c r="FQ464" i="6"/>
  <c r="FP465" i="6"/>
  <c r="FQ465" i="6"/>
  <c r="FP466" i="6"/>
  <c r="FQ466" i="6"/>
  <c r="FP467" i="6"/>
  <c r="FQ467" i="6"/>
  <c r="FP468" i="6"/>
  <c r="FQ468" i="6"/>
  <c r="FP469" i="6"/>
  <c r="FQ469" i="6"/>
  <c r="FP470" i="6"/>
  <c r="FQ470" i="6"/>
  <c r="FP471" i="6"/>
  <c r="FQ471" i="6"/>
  <c r="FP472" i="6"/>
  <c r="FQ472" i="6"/>
  <c r="FP473" i="6"/>
  <c r="FQ473" i="6"/>
  <c r="FP474" i="6"/>
  <c r="FQ474" i="6"/>
  <c r="FP475" i="6"/>
  <c r="FQ475" i="6"/>
  <c r="FP476" i="6"/>
  <c r="FQ476" i="6"/>
  <c r="FP477" i="6"/>
  <c r="FQ477" i="6"/>
  <c r="FP478" i="6"/>
  <c r="FQ478" i="6"/>
  <c r="FP479" i="6"/>
  <c r="FQ479" i="6"/>
  <c r="FP480" i="6"/>
  <c r="FQ480" i="6"/>
  <c r="FP481" i="6"/>
  <c r="FQ481" i="6"/>
  <c r="FP482" i="6"/>
  <c r="FQ482" i="6"/>
  <c r="FP483" i="6"/>
  <c r="FQ483" i="6"/>
  <c r="FP484" i="6"/>
  <c r="FQ484" i="6"/>
  <c r="FP485" i="6"/>
  <c r="FQ485" i="6"/>
  <c r="FP486" i="6"/>
  <c r="FQ486" i="6"/>
  <c r="FP487" i="6"/>
  <c r="FQ487" i="6"/>
  <c r="FP488" i="6"/>
  <c r="FQ488" i="6"/>
  <c r="FP489" i="6"/>
  <c r="FQ489" i="6"/>
  <c r="FP490" i="6"/>
  <c r="FQ490" i="6"/>
  <c r="FP491" i="6"/>
  <c r="FQ491" i="6"/>
  <c r="FP492" i="6"/>
  <c r="FQ492" i="6"/>
  <c r="FP493" i="6"/>
  <c r="FQ493" i="6"/>
  <c r="FP494" i="6"/>
  <c r="FQ494" i="6"/>
  <c r="FP495" i="6"/>
  <c r="FQ495" i="6"/>
  <c r="FP496" i="6"/>
  <c r="FQ496" i="6"/>
  <c r="FP497" i="6"/>
  <c r="FQ497" i="6"/>
  <c r="FP498" i="6"/>
  <c r="FQ498" i="6"/>
  <c r="FP499" i="6"/>
  <c r="FQ499" i="6"/>
  <c r="FP500" i="6"/>
  <c r="FQ500" i="6"/>
  <c r="FP501" i="6"/>
  <c r="FQ501" i="6"/>
  <c r="FP502" i="6"/>
  <c r="FQ502" i="6"/>
  <c r="FP503" i="6"/>
  <c r="FQ503" i="6"/>
  <c r="FP504" i="6"/>
  <c r="FQ504" i="6"/>
  <c r="FP505" i="6"/>
  <c r="FQ505" i="6"/>
  <c r="FI7" i="6"/>
  <c r="FJ7" i="6"/>
  <c r="FI8" i="6"/>
  <c r="FJ8" i="6"/>
  <c r="FI9" i="6"/>
  <c r="FJ9" i="6"/>
  <c r="FI10" i="6"/>
  <c r="FJ10" i="6"/>
  <c r="FI11" i="6"/>
  <c r="FJ11" i="6"/>
  <c r="FI12" i="6"/>
  <c r="FJ12" i="6"/>
  <c r="FI13" i="6"/>
  <c r="FJ13" i="6"/>
  <c r="FI14" i="6"/>
  <c r="FJ14" i="6"/>
  <c r="FI15" i="6"/>
  <c r="FJ15" i="6"/>
  <c r="FI16" i="6"/>
  <c r="FJ16" i="6"/>
  <c r="FI17" i="6"/>
  <c r="FJ17" i="6"/>
  <c r="FI18" i="6"/>
  <c r="FJ18" i="6"/>
  <c r="FI19" i="6"/>
  <c r="FJ19" i="6"/>
  <c r="FI20" i="6"/>
  <c r="FJ20" i="6"/>
  <c r="FI21" i="6"/>
  <c r="FJ21" i="6"/>
  <c r="FI22" i="6"/>
  <c r="FJ22" i="6"/>
  <c r="FI23" i="6"/>
  <c r="FJ23" i="6"/>
  <c r="FI24" i="6"/>
  <c r="FJ24" i="6"/>
  <c r="FI25" i="6"/>
  <c r="FJ25" i="6"/>
  <c r="FI26" i="6"/>
  <c r="FJ26" i="6"/>
  <c r="FI27" i="6"/>
  <c r="FJ27" i="6"/>
  <c r="FI28" i="6"/>
  <c r="FJ28" i="6"/>
  <c r="FI29" i="6"/>
  <c r="FJ29" i="6"/>
  <c r="FI30" i="6"/>
  <c r="FJ30" i="6"/>
  <c r="FI31" i="6"/>
  <c r="FJ31" i="6"/>
  <c r="FI32" i="6"/>
  <c r="FJ32" i="6"/>
  <c r="FI33" i="6"/>
  <c r="FJ33" i="6"/>
  <c r="FI34" i="6"/>
  <c r="FJ34" i="6"/>
  <c r="FI35" i="6"/>
  <c r="FJ35" i="6"/>
  <c r="FI36" i="6"/>
  <c r="FJ36" i="6"/>
  <c r="FI37" i="6"/>
  <c r="FJ37" i="6"/>
  <c r="FI38" i="6"/>
  <c r="FJ38" i="6"/>
  <c r="FI39" i="6"/>
  <c r="FJ39" i="6"/>
  <c r="FI40" i="6"/>
  <c r="FJ40" i="6"/>
  <c r="FI41" i="6"/>
  <c r="FJ41" i="6"/>
  <c r="FI42" i="6"/>
  <c r="FJ42" i="6"/>
  <c r="FI43" i="6"/>
  <c r="FJ43" i="6"/>
  <c r="FI44" i="6"/>
  <c r="FJ44" i="6"/>
  <c r="FI45" i="6"/>
  <c r="FJ45" i="6"/>
  <c r="FI46" i="6"/>
  <c r="FJ46" i="6"/>
  <c r="FI47" i="6"/>
  <c r="FJ47" i="6"/>
  <c r="FI48" i="6"/>
  <c r="FJ48" i="6"/>
  <c r="FI49" i="6"/>
  <c r="FJ49" i="6"/>
  <c r="FI50" i="6"/>
  <c r="FJ50" i="6"/>
  <c r="FI51" i="6"/>
  <c r="FJ51" i="6"/>
  <c r="FI52" i="6"/>
  <c r="FJ52" i="6"/>
  <c r="FI53" i="6"/>
  <c r="FJ53" i="6"/>
  <c r="FI54" i="6"/>
  <c r="FJ54" i="6"/>
  <c r="FI55" i="6"/>
  <c r="FJ55" i="6"/>
  <c r="FI56" i="6"/>
  <c r="FJ56" i="6"/>
  <c r="FI57" i="6"/>
  <c r="FJ57" i="6"/>
  <c r="FI58" i="6"/>
  <c r="FJ58" i="6"/>
  <c r="FI59" i="6"/>
  <c r="FJ59" i="6"/>
  <c r="FI60" i="6"/>
  <c r="FJ60" i="6"/>
  <c r="FI61" i="6"/>
  <c r="FJ61" i="6"/>
  <c r="FI62" i="6"/>
  <c r="FJ62" i="6"/>
  <c r="FI63" i="6"/>
  <c r="FJ63" i="6"/>
  <c r="FI64" i="6"/>
  <c r="FJ64" i="6"/>
  <c r="FI65" i="6"/>
  <c r="FJ65" i="6"/>
  <c r="FI66" i="6"/>
  <c r="FJ66" i="6"/>
  <c r="FI67" i="6"/>
  <c r="FJ67" i="6"/>
  <c r="FI68" i="6"/>
  <c r="FJ68" i="6"/>
  <c r="FI69" i="6"/>
  <c r="FJ69" i="6"/>
  <c r="FI70" i="6"/>
  <c r="FJ70" i="6"/>
  <c r="FI71" i="6"/>
  <c r="FJ71" i="6"/>
  <c r="FI72" i="6"/>
  <c r="FJ72" i="6"/>
  <c r="FI73" i="6"/>
  <c r="FJ73" i="6"/>
  <c r="FI74" i="6"/>
  <c r="FJ74" i="6"/>
  <c r="FI75" i="6"/>
  <c r="FJ75" i="6"/>
  <c r="FI76" i="6"/>
  <c r="FJ76" i="6"/>
  <c r="FI77" i="6"/>
  <c r="FJ77" i="6"/>
  <c r="FI78" i="6"/>
  <c r="FJ78" i="6"/>
  <c r="FI79" i="6"/>
  <c r="FJ79" i="6"/>
  <c r="FI80" i="6"/>
  <c r="FJ80" i="6"/>
  <c r="FI81" i="6"/>
  <c r="FJ81" i="6"/>
  <c r="FI82" i="6"/>
  <c r="FJ82" i="6"/>
  <c r="FI83" i="6"/>
  <c r="FJ83" i="6"/>
  <c r="FI84" i="6"/>
  <c r="FJ84" i="6"/>
  <c r="FI85" i="6"/>
  <c r="FJ85" i="6"/>
  <c r="FI86" i="6"/>
  <c r="FJ86" i="6"/>
  <c r="FI87" i="6"/>
  <c r="FJ87" i="6"/>
  <c r="FI88" i="6"/>
  <c r="FJ88" i="6"/>
  <c r="FI89" i="6"/>
  <c r="FJ89" i="6"/>
  <c r="FI90" i="6"/>
  <c r="FJ90" i="6"/>
  <c r="FI91" i="6"/>
  <c r="FJ91" i="6"/>
  <c r="FI92" i="6"/>
  <c r="FJ92" i="6"/>
  <c r="FI93" i="6"/>
  <c r="FJ93" i="6"/>
  <c r="FI94" i="6"/>
  <c r="FJ94" i="6"/>
  <c r="FI95" i="6"/>
  <c r="FJ95" i="6"/>
  <c r="FI96" i="6"/>
  <c r="FJ96" i="6"/>
  <c r="FI97" i="6"/>
  <c r="FJ97" i="6"/>
  <c r="FI98" i="6"/>
  <c r="FJ98" i="6"/>
  <c r="FI99" i="6"/>
  <c r="FJ99" i="6"/>
  <c r="FI100" i="6"/>
  <c r="FJ100" i="6"/>
  <c r="FI101" i="6"/>
  <c r="FJ101" i="6"/>
  <c r="FI102" i="6"/>
  <c r="FJ102" i="6"/>
  <c r="FI103" i="6"/>
  <c r="FJ103" i="6"/>
  <c r="FI104" i="6"/>
  <c r="FJ104" i="6"/>
  <c r="FI105" i="6"/>
  <c r="FJ105" i="6"/>
  <c r="FI106" i="6"/>
  <c r="FJ106" i="6"/>
  <c r="FI107" i="6"/>
  <c r="FJ107" i="6"/>
  <c r="FI108" i="6"/>
  <c r="FJ108" i="6"/>
  <c r="FI109" i="6"/>
  <c r="FJ109" i="6"/>
  <c r="FI110" i="6"/>
  <c r="FJ110" i="6"/>
  <c r="FI111" i="6"/>
  <c r="FJ111" i="6"/>
  <c r="FI112" i="6"/>
  <c r="FJ112" i="6"/>
  <c r="FI113" i="6"/>
  <c r="FJ113" i="6"/>
  <c r="FI114" i="6"/>
  <c r="FJ114" i="6"/>
  <c r="FI115" i="6"/>
  <c r="FJ115" i="6"/>
  <c r="FI116" i="6"/>
  <c r="FJ116" i="6"/>
  <c r="FI117" i="6"/>
  <c r="FJ117" i="6"/>
  <c r="FI118" i="6"/>
  <c r="FJ118" i="6"/>
  <c r="FI119" i="6"/>
  <c r="FJ119" i="6"/>
  <c r="FI120" i="6"/>
  <c r="FJ120" i="6"/>
  <c r="FI121" i="6"/>
  <c r="FJ121" i="6"/>
  <c r="FI122" i="6"/>
  <c r="FJ122" i="6"/>
  <c r="FI123" i="6"/>
  <c r="FJ123" i="6"/>
  <c r="FI124" i="6"/>
  <c r="FJ124" i="6"/>
  <c r="FI125" i="6"/>
  <c r="FJ125" i="6"/>
  <c r="FI126" i="6"/>
  <c r="FJ126" i="6"/>
  <c r="FI127" i="6"/>
  <c r="FJ127" i="6"/>
  <c r="FI128" i="6"/>
  <c r="FJ128" i="6"/>
  <c r="FI129" i="6"/>
  <c r="FJ129" i="6"/>
  <c r="FI130" i="6"/>
  <c r="FJ130" i="6"/>
  <c r="FI131" i="6"/>
  <c r="FJ131" i="6"/>
  <c r="FI132" i="6"/>
  <c r="FJ132" i="6"/>
  <c r="FI133" i="6"/>
  <c r="FJ133" i="6"/>
  <c r="FI134" i="6"/>
  <c r="FJ134" i="6"/>
  <c r="FI135" i="6"/>
  <c r="FJ135" i="6"/>
  <c r="FI136" i="6"/>
  <c r="FJ136" i="6"/>
  <c r="FI137" i="6"/>
  <c r="FJ137" i="6"/>
  <c r="FI138" i="6"/>
  <c r="FJ138" i="6"/>
  <c r="FI139" i="6"/>
  <c r="FJ139" i="6"/>
  <c r="FI140" i="6"/>
  <c r="FJ140" i="6"/>
  <c r="FI141" i="6"/>
  <c r="FJ141" i="6"/>
  <c r="FI142" i="6"/>
  <c r="FJ142" i="6"/>
  <c r="FI143" i="6"/>
  <c r="FJ143" i="6"/>
  <c r="FI144" i="6"/>
  <c r="FJ144" i="6"/>
  <c r="FI145" i="6"/>
  <c r="FJ145" i="6"/>
  <c r="FI146" i="6"/>
  <c r="FJ146" i="6"/>
  <c r="FI147" i="6"/>
  <c r="FJ147" i="6"/>
  <c r="FI148" i="6"/>
  <c r="FJ148" i="6"/>
  <c r="FI149" i="6"/>
  <c r="FJ149" i="6"/>
  <c r="FI150" i="6"/>
  <c r="FJ150" i="6"/>
  <c r="FI151" i="6"/>
  <c r="FJ151" i="6"/>
  <c r="FI152" i="6"/>
  <c r="FJ152" i="6"/>
  <c r="FI153" i="6"/>
  <c r="FJ153" i="6"/>
  <c r="FI154" i="6"/>
  <c r="FJ154" i="6"/>
  <c r="FI155" i="6"/>
  <c r="FJ155" i="6"/>
  <c r="FI156" i="6"/>
  <c r="FJ156" i="6"/>
  <c r="FI157" i="6"/>
  <c r="FJ157" i="6"/>
  <c r="FI158" i="6"/>
  <c r="FJ158" i="6"/>
  <c r="FI159" i="6"/>
  <c r="FJ159" i="6"/>
  <c r="FI160" i="6"/>
  <c r="FJ160" i="6"/>
  <c r="FI161" i="6"/>
  <c r="FJ161" i="6"/>
  <c r="FI162" i="6"/>
  <c r="FJ162" i="6"/>
  <c r="FI163" i="6"/>
  <c r="FJ163" i="6"/>
  <c r="FI164" i="6"/>
  <c r="FJ164" i="6"/>
  <c r="FI165" i="6"/>
  <c r="FJ165" i="6"/>
  <c r="FI166" i="6"/>
  <c r="FJ166" i="6"/>
  <c r="FI167" i="6"/>
  <c r="FJ167" i="6"/>
  <c r="FI168" i="6"/>
  <c r="FJ168" i="6"/>
  <c r="FI169" i="6"/>
  <c r="FJ169" i="6"/>
  <c r="FI170" i="6"/>
  <c r="FJ170" i="6"/>
  <c r="FI171" i="6"/>
  <c r="FJ171" i="6"/>
  <c r="FI172" i="6"/>
  <c r="FJ172" i="6"/>
  <c r="FI173" i="6"/>
  <c r="FJ173" i="6"/>
  <c r="FI174" i="6"/>
  <c r="FJ174" i="6"/>
  <c r="FI175" i="6"/>
  <c r="FJ175" i="6"/>
  <c r="FI176" i="6"/>
  <c r="FJ176" i="6"/>
  <c r="FI177" i="6"/>
  <c r="FJ177" i="6"/>
  <c r="FI178" i="6"/>
  <c r="FJ178" i="6"/>
  <c r="FI179" i="6"/>
  <c r="FJ179" i="6"/>
  <c r="FI180" i="6"/>
  <c r="FJ180" i="6"/>
  <c r="FI181" i="6"/>
  <c r="FJ181" i="6"/>
  <c r="FI182" i="6"/>
  <c r="FJ182" i="6"/>
  <c r="FI183" i="6"/>
  <c r="FJ183" i="6"/>
  <c r="FI184" i="6"/>
  <c r="FJ184" i="6"/>
  <c r="FI185" i="6"/>
  <c r="FJ185" i="6"/>
  <c r="FI186" i="6"/>
  <c r="FJ186" i="6"/>
  <c r="FI187" i="6"/>
  <c r="FJ187" i="6"/>
  <c r="FI188" i="6"/>
  <c r="FJ188" i="6"/>
  <c r="FI189" i="6"/>
  <c r="FJ189" i="6"/>
  <c r="FI190" i="6"/>
  <c r="FJ190" i="6"/>
  <c r="FI191" i="6"/>
  <c r="FJ191" i="6"/>
  <c r="FI192" i="6"/>
  <c r="FJ192" i="6"/>
  <c r="FI193" i="6"/>
  <c r="FJ193" i="6"/>
  <c r="FI194" i="6"/>
  <c r="FJ194" i="6"/>
  <c r="FI195" i="6"/>
  <c r="FJ195" i="6"/>
  <c r="FI196" i="6"/>
  <c r="FJ196" i="6"/>
  <c r="FI197" i="6"/>
  <c r="FJ197" i="6"/>
  <c r="FI198" i="6"/>
  <c r="FJ198" i="6"/>
  <c r="FI199" i="6"/>
  <c r="FJ199" i="6"/>
  <c r="FI200" i="6"/>
  <c r="FJ200" i="6"/>
  <c r="FI201" i="6"/>
  <c r="FJ201" i="6"/>
  <c r="FI202" i="6"/>
  <c r="FJ202" i="6"/>
  <c r="FI203" i="6"/>
  <c r="FJ203" i="6"/>
  <c r="FI204" i="6"/>
  <c r="FJ204" i="6"/>
  <c r="FI205" i="6"/>
  <c r="FJ205" i="6"/>
  <c r="FI206" i="6"/>
  <c r="FJ206" i="6"/>
  <c r="FI207" i="6"/>
  <c r="FJ207" i="6"/>
  <c r="FI208" i="6"/>
  <c r="FJ208" i="6"/>
  <c r="FI209" i="6"/>
  <c r="FJ209" i="6"/>
  <c r="FI210" i="6"/>
  <c r="FJ210" i="6"/>
  <c r="FI211" i="6"/>
  <c r="FJ211" i="6"/>
  <c r="FI212" i="6"/>
  <c r="FJ212" i="6"/>
  <c r="FI213" i="6"/>
  <c r="FJ213" i="6"/>
  <c r="FI214" i="6"/>
  <c r="FJ214" i="6"/>
  <c r="FI215" i="6"/>
  <c r="FJ215" i="6"/>
  <c r="FI216" i="6"/>
  <c r="FJ216" i="6"/>
  <c r="FI217" i="6"/>
  <c r="FJ217" i="6"/>
  <c r="FI218" i="6"/>
  <c r="FJ218" i="6"/>
  <c r="FI219" i="6"/>
  <c r="FJ219" i="6"/>
  <c r="FI220" i="6"/>
  <c r="FJ220" i="6"/>
  <c r="FI221" i="6"/>
  <c r="FJ221" i="6"/>
  <c r="FI222" i="6"/>
  <c r="FJ222" i="6"/>
  <c r="FI223" i="6"/>
  <c r="FJ223" i="6"/>
  <c r="FI224" i="6"/>
  <c r="FJ224" i="6"/>
  <c r="FI225" i="6"/>
  <c r="FJ225" i="6"/>
  <c r="FI226" i="6"/>
  <c r="FJ226" i="6"/>
  <c r="FI227" i="6"/>
  <c r="FJ227" i="6"/>
  <c r="FI228" i="6"/>
  <c r="FJ228" i="6"/>
  <c r="FI229" i="6"/>
  <c r="FJ229" i="6"/>
  <c r="FI230" i="6"/>
  <c r="FJ230" i="6"/>
  <c r="FI231" i="6"/>
  <c r="FJ231" i="6"/>
  <c r="FI232" i="6"/>
  <c r="FJ232" i="6"/>
  <c r="FI233" i="6"/>
  <c r="FJ233" i="6"/>
  <c r="FI234" i="6"/>
  <c r="FJ234" i="6"/>
  <c r="FI235" i="6"/>
  <c r="FJ235" i="6"/>
  <c r="FI236" i="6"/>
  <c r="FJ236" i="6"/>
  <c r="FI237" i="6"/>
  <c r="FJ237" i="6"/>
  <c r="FI238" i="6"/>
  <c r="FJ238" i="6"/>
  <c r="FI239" i="6"/>
  <c r="FJ239" i="6"/>
  <c r="FI240" i="6"/>
  <c r="FJ240" i="6"/>
  <c r="FI241" i="6"/>
  <c r="FJ241" i="6"/>
  <c r="FI242" i="6"/>
  <c r="FJ242" i="6"/>
  <c r="FI243" i="6"/>
  <c r="FJ243" i="6"/>
  <c r="FI244" i="6"/>
  <c r="FJ244" i="6"/>
  <c r="FI245" i="6"/>
  <c r="FJ245" i="6"/>
  <c r="FI246" i="6"/>
  <c r="FJ246" i="6"/>
  <c r="FI247" i="6"/>
  <c r="FJ247" i="6"/>
  <c r="FI248" i="6"/>
  <c r="FJ248" i="6"/>
  <c r="FI249" i="6"/>
  <c r="FJ249" i="6"/>
  <c r="FI250" i="6"/>
  <c r="FJ250" i="6"/>
  <c r="FI251" i="6"/>
  <c r="FJ251" i="6"/>
  <c r="FI252" i="6"/>
  <c r="FJ252" i="6"/>
  <c r="FI253" i="6"/>
  <c r="FJ253" i="6"/>
  <c r="FI254" i="6"/>
  <c r="FJ254" i="6"/>
  <c r="FI255" i="6"/>
  <c r="FJ255" i="6"/>
  <c r="FI256" i="6"/>
  <c r="FJ256" i="6"/>
  <c r="FI257" i="6"/>
  <c r="FJ257" i="6"/>
  <c r="FI258" i="6"/>
  <c r="FJ258" i="6"/>
  <c r="FI259" i="6"/>
  <c r="FJ259" i="6"/>
  <c r="FI260" i="6"/>
  <c r="FJ260" i="6"/>
  <c r="FI261" i="6"/>
  <c r="FJ261" i="6"/>
  <c r="FI262" i="6"/>
  <c r="FJ262" i="6"/>
  <c r="FI263" i="6"/>
  <c r="FJ263" i="6"/>
  <c r="FI264" i="6"/>
  <c r="FJ264" i="6"/>
  <c r="FI265" i="6"/>
  <c r="FJ265" i="6"/>
  <c r="FI266" i="6"/>
  <c r="FJ266" i="6"/>
  <c r="FI267" i="6"/>
  <c r="FJ267" i="6"/>
  <c r="FI268" i="6"/>
  <c r="FJ268" i="6"/>
  <c r="FI269" i="6"/>
  <c r="FJ269" i="6"/>
  <c r="FI270" i="6"/>
  <c r="FJ270" i="6"/>
  <c r="FI271" i="6"/>
  <c r="FJ271" i="6"/>
  <c r="FI272" i="6"/>
  <c r="FJ272" i="6"/>
  <c r="FI273" i="6"/>
  <c r="FJ273" i="6"/>
  <c r="FI274" i="6"/>
  <c r="FJ274" i="6"/>
  <c r="FI275" i="6"/>
  <c r="FJ275" i="6"/>
  <c r="FI276" i="6"/>
  <c r="FJ276" i="6"/>
  <c r="FI277" i="6"/>
  <c r="FJ277" i="6"/>
  <c r="FI278" i="6"/>
  <c r="FJ278" i="6"/>
  <c r="FI279" i="6"/>
  <c r="FJ279" i="6"/>
  <c r="FI280" i="6"/>
  <c r="FJ280" i="6"/>
  <c r="FI281" i="6"/>
  <c r="FJ281" i="6"/>
  <c r="FI282" i="6"/>
  <c r="FJ282" i="6"/>
  <c r="FI283" i="6"/>
  <c r="FJ283" i="6"/>
  <c r="FI284" i="6"/>
  <c r="FJ284" i="6"/>
  <c r="FI285" i="6"/>
  <c r="FJ285" i="6"/>
  <c r="FI286" i="6"/>
  <c r="FJ286" i="6"/>
  <c r="FI287" i="6"/>
  <c r="FJ287" i="6"/>
  <c r="FI288" i="6"/>
  <c r="FJ288" i="6"/>
  <c r="FI289" i="6"/>
  <c r="FJ289" i="6"/>
  <c r="FI290" i="6"/>
  <c r="FJ290" i="6"/>
  <c r="FI291" i="6"/>
  <c r="FJ291" i="6"/>
  <c r="FI292" i="6"/>
  <c r="FJ292" i="6"/>
  <c r="FI293" i="6"/>
  <c r="FJ293" i="6"/>
  <c r="FI294" i="6"/>
  <c r="FJ294" i="6"/>
  <c r="FI295" i="6"/>
  <c r="FJ295" i="6"/>
  <c r="FI296" i="6"/>
  <c r="FJ296" i="6"/>
  <c r="FI297" i="6"/>
  <c r="FJ297" i="6"/>
  <c r="FI298" i="6"/>
  <c r="FJ298" i="6"/>
  <c r="FI299" i="6"/>
  <c r="FJ299" i="6"/>
  <c r="FI300" i="6"/>
  <c r="FJ300" i="6"/>
  <c r="FI301" i="6"/>
  <c r="FJ301" i="6"/>
  <c r="FI302" i="6"/>
  <c r="FJ302" i="6"/>
  <c r="FI303" i="6"/>
  <c r="FJ303" i="6"/>
  <c r="FI304" i="6"/>
  <c r="FJ304" i="6"/>
  <c r="FI305" i="6"/>
  <c r="FJ305" i="6"/>
  <c r="FI306" i="6"/>
  <c r="FJ306" i="6"/>
  <c r="FI307" i="6"/>
  <c r="FJ307" i="6"/>
  <c r="FI308" i="6"/>
  <c r="FJ308" i="6"/>
  <c r="FI309" i="6"/>
  <c r="FJ309" i="6"/>
  <c r="FI310" i="6"/>
  <c r="FJ310" i="6"/>
  <c r="FI311" i="6"/>
  <c r="FJ311" i="6"/>
  <c r="FI312" i="6"/>
  <c r="FJ312" i="6"/>
  <c r="FI313" i="6"/>
  <c r="FJ313" i="6"/>
  <c r="FI314" i="6"/>
  <c r="FJ314" i="6"/>
  <c r="FI315" i="6"/>
  <c r="FJ315" i="6"/>
  <c r="FI316" i="6"/>
  <c r="FJ316" i="6"/>
  <c r="FI317" i="6"/>
  <c r="FJ317" i="6"/>
  <c r="FI318" i="6"/>
  <c r="FJ318" i="6"/>
  <c r="FI319" i="6"/>
  <c r="FJ319" i="6"/>
  <c r="FI320" i="6"/>
  <c r="FJ320" i="6"/>
  <c r="FI321" i="6"/>
  <c r="FJ321" i="6"/>
  <c r="FI322" i="6"/>
  <c r="FJ322" i="6"/>
  <c r="FI323" i="6"/>
  <c r="FJ323" i="6"/>
  <c r="FI324" i="6"/>
  <c r="FJ324" i="6"/>
  <c r="FI325" i="6"/>
  <c r="FJ325" i="6"/>
  <c r="FI326" i="6"/>
  <c r="FJ326" i="6"/>
  <c r="FI327" i="6"/>
  <c r="FJ327" i="6"/>
  <c r="FI328" i="6"/>
  <c r="FJ328" i="6"/>
  <c r="FI329" i="6"/>
  <c r="FJ329" i="6"/>
  <c r="FI330" i="6"/>
  <c r="FJ330" i="6"/>
  <c r="FI331" i="6"/>
  <c r="FJ331" i="6"/>
  <c r="FI332" i="6"/>
  <c r="FJ332" i="6"/>
  <c r="FI333" i="6"/>
  <c r="FJ333" i="6"/>
  <c r="FI334" i="6"/>
  <c r="FJ334" i="6"/>
  <c r="FI335" i="6"/>
  <c r="FJ335" i="6"/>
  <c r="FI336" i="6"/>
  <c r="FJ336" i="6"/>
  <c r="FI337" i="6"/>
  <c r="FJ337" i="6"/>
  <c r="FI338" i="6"/>
  <c r="FJ338" i="6"/>
  <c r="FI339" i="6"/>
  <c r="FJ339" i="6"/>
  <c r="FI340" i="6"/>
  <c r="FJ340" i="6"/>
  <c r="FI341" i="6"/>
  <c r="FJ341" i="6"/>
  <c r="FI342" i="6"/>
  <c r="FJ342" i="6"/>
  <c r="FI343" i="6"/>
  <c r="FJ343" i="6"/>
  <c r="FI344" i="6"/>
  <c r="FJ344" i="6"/>
  <c r="FI345" i="6"/>
  <c r="FJ345" i="6"/>
  <c r="FI346" i="6"/>
  <c r="FJ346" i="6"/>
  <c r="FI347" i="6"/>
  <c r="FJ347" i="6"/>
  <c r="FI348" i="6"/>
  <c r="FJ348" i="6"/>
  <c r="FI349" i="6"/>
  <c r="FJ349" i="6"/>
  <c r="FI350" i="6"/>
  <c r="FJ350" i="6"/>
  <c r="FI351" i="6"/>
  <c r="FJ351" i="6"/>
  <c r="FI352" i="6"/>
  <c r="FJ352" i="6"/>
  <c r="FI353" i="6"/>
  <c r="FJ353" i="6"/>
  <c r="FI354" i="6"/>
  <c r="FJ354" i="6"/>
  <c r="FI355" i="6"/>
  <c r="FJ355" i="6"/>
  <c r="FI356" i="6"/>
  <c r="FJ356" i="6"/>
  <c r="FI357" i="6"/>
  <c r="FJ357" i="6"/>
  <c r="FI358" i="6"/>
  <c r="FJ358" i="6"/>
  <c r="FI359" i="6"/>
  <c r="FJ359" i="6"/>
  <c r="FI360" i="6"/>
  <c r="FJ360" i="6"/>
  <c r="FI361" i="6"/>
  <c r="FJ361" i="6"/>
  <c r="FI362" i="6"/>
  <c r="FJ362" i="6"/>
  <c r="FI363" i="6"/>
  <c r="FJ363" i="6"/>
  <c r="FI364" i="6"/>
  <c r="FJ364" i="6"/>
  <c r="FI365" i="6"/>
  <c r="FJ365" i="6"/>
  <c r="FI366" i="6"/>
  <c r="FJ366" i="6"/>
  <c r="FI367" i="6"/>
  <c r="FJ367" i="6"/>
  <c r="FI368" i="6"/>
  <c r="FJ368" i="6"/>
  <c r="FI369" i="6"/>
  <c r="FJ369" i="6"/>
  <c r="FI370" i="6"/>
  <c r="FJ370" i="6"/>
  <c r="FI371" i="6"/>
  <c r="FJ371" i="6"/>
  <c r="FI372" i="6"/>
  <c r="FJ372" i="6"/>
  <c r="FI373" i="6"/>
  <c r="FJ373" i="6"/>
  <c r="FI374" i="6"/>
  <c r="FJ374" i="6"/>
  <c r="FI375" i="6"/>
  <c r="FJ375" i="6"/>
  <c r="FI376" i="6"/>
  <c r="FJ376" i="6"/>
  <c r="FI377" i="6"/>
  <c r="FJ377" i="6"/>
  <c r="FI378" i="6"/>
  <c r="FJ378" i="6"/>
  <c r="FI379" i="6"/>
  <c r="FJ379" i="6"/>
  <c r="FI380" i="6"/>
  <c r="FJ380" i="6"/>
  <c r="FI381" i="6"/>
  <c r="FJ381" i="6"/>
  <c r="FI382" i="6"/>
  <c r="FJ382" i="6"/>
  <c r="FI383" i="6"/>
  <c r="FJ383" i="6"/>
  <c r="FI384" i="6"/>
  <c r="FJ384" i="6"/>
  <c r="FI385" i="6"/>
  <c r="FJ385" i="6"/>
  <c r="FI386" i="6"/>
  <c r="FJ386" i="6"/>
  <c r="FI387" i="6"/>
  <c r="FJ387" i="6"/>
  <c r="FI388" i="6"/>
  <c r="FJ388" i="6"/>
  <c r="FI389" i="6"/>
  <c r="FJ389" i="6"/>
  <c r="FI390" i="6"/>
  <c r="FJ390" i="6"/>
  <c r="FI391" i="6"/>
  <c r="FJ391" i="6"/>
  <c r="FI392" i="6"/>
  <c r="FJ392" i="6"/>
  <c r="FI393" i="6"/>
  <c r="FJ393" i="6"/>
  <c r="FI394" i="6"/>
  <c r="FJ394" i="6"/>
  <c r="FI395" i="6"/>
  <c r="FJ395" i="6"/>
  <c r="FI396" i="6"/>
  <c r="FJ396" i="6"/>
  <c r="FI397" i="6"/>
  <c r="FJ397" i="6"/>
  <c r="FI398" i="6"/>
  <c r="FJ398" i="6"/>
  <c r="FI399" i="6"/>
  <c r="FJ399" i="6"/>
  <c r="FI400" i="6"/>
  <c r="FJ400" i="6"/>
  <c r="FI401" i="6"/>
  <c r="FJ401" i="6"/>
  <c r="FI402" i="6"/>
  <c r="FJ402" i="6"/>
  <c r="FI403" i="6"/>
  <c r="FJ403" i="6"/>
  <c r="FI404" i="6"/>
  <c r="FJ404" i="6"/>
  <c r="FI405" i="6"/>
  <c r="FJ405" i="6"/>
  <c r="FI406" i="6"/>
  <c r="FJ406" i="6"/>
  <c r="FI407" i="6"/>
  <c r="FJ407" i="6"/>
  <c r="FI408" i="6"/>
  <c r="FJ408" i="6"/>
  <c r="FI409" i="6"/>
  <c r="FJ409" i="6"/>
  <c r="FI410" i="6"/>
  <c r="FJ410" i="6"/>
  <c r="FI411" i="6"/>
  <c r="FJ411" i="6"/>
  <c r="FI412" i="6"/>
  <c r="FJ412" i="6"/>
  <c r="FI413" i="6"/>
  <c r="FJ413" i="6"/>
  <c r="FI414" i="6"/>
  <c r="FJ414" i="6"/>
  <c r="FI415" i="6"/>
  <c r="FJ415" i="6"/>
  <c r="FI416" i="6"/>
  <c r="FJ416" i="6"/>
  <c r="FI417" i="6"/>
  <c r="FJ417" i="6"/>
  <c r="FI418" i="6"/>
  <c r="FJ418" i="6"/>
  <c r="FI419" i="6"/>
  <c r="FJ419" i="6"/>
  <c r="FI420" i="6"/>
  <c r="FJ420" i="6"/>
  <c r="FI421" i="6"/>
  <c r="FJ421" i="6"/>
  <c r="FI422" i="6"/>
  <c r="FJ422" i="6"/>
  <c r="FI423" i="6"/>
  <c r="FJ423" i="6"/>
  <c r="FI424" i="6"/>
  <c r="FJ424" i="6"/>
  <c r="FI425" i="6"/>
  <c r="FJ425" i="6"/>
  <c r="FI426" i="6"/>
  <c r="FJ426" i="6"/>
  <c r="FI427" i="6"/>
  <c r="FJ427" i="6"/>
  <c r="FI428" i="6"/>
  <c r="FJ428" i="6"/>
  <c r="FI429" i="6"/>
  <c r="FJ429" i="6"/>
  <c r="FI430" i="6"/>
  <c r="FJ430" i="6"/>
  <c r="FI431" i="6"/>
  <c r="FJ431" i="6"/>
  <c r="FI432" i="6"/>
  <c r="FJ432" i="6"/>
  <c r="FI433" i="6"/>
  <c r="FJ433" i="6"/>
  <c r="FI434" i="6"/>
  <c r="FJ434" i="6"/>
  <c r="FI435" i="6"/>
  <c r="FJ435" i="6"/>
  <c r="FI436" i="6"/>
  <c r="FJ436" i="6"/>
  <c r="FI437" i="6"/>
  <c r="FJ437" i="6"/>
  <c r="FI438" i="6"/>
  <c r="FJ438" i="6"/>
  <c r="FI439" i="6"/>
  <c r="FJ439" i="6"/>
  <c r="FI440" i="6"/>
  <c r="FJ440" i="6"/>
  <c r="FI441" i="6"/>
  <c r="FJ441" i="6"/>
  <c r="FI442" i="6"/>
  <c r="FJ442" i="6"/>
  <c r="FI443" i="6"/>
  <c r="FJ443" i="6"/>
  <c r="FI444" i="6"/>
  <c r="FJ444" i="6"/>
  <c r="FI445" i="6"/>
  <c r="FJ445" i="6"/>
  <c r="FI446" i="6"/>
  <c r="FJ446" i="6"/>
  <c r="FI447" i="6"/>
  <c r="FJ447" i="6"/>
  <c r="FI448" i="6"/>
  <c r="FJ448" i="6"/>
  <c r="FI449" i="6"/>
  <c r="FJ449" i="6"/>
  <c r="FI450" i="6"/>
  <c r="FJ450" i="6"/>
  <c r="FI451" i="6"/>
  <c r="FJ451" i="6"/>
  <c r="FI452" i="6"/>
  <c r="FJ452" i="6"/>
  <c r="FI453" i="6"/>
  <c r="FJ453" i="6"/>
  <c r="FI454" i="6"/>
  <c r="FJ454" i="6"/>
  <c r="FI455" i="6"/>
  <c r="FJ455" i="6"/>
  <c r="FI456" i="6"/>
  <c r="FJ456" i="6"/>
  <c r="FI457" i="6"/>
  <c r="FJ457" i="6"/>
  <c r="FI458" i="6"/>
  <c r="FJ458" i="6"/>
  <c r="FI459" i="6"/>
  <c r="FJ459" i="6"/>
  <c r="FI460" i="6"/>
  <c r="FJ460" i="6"/>
  <c r="FI461" i="6"/>
  <c r="FJ461" i="6"/>
  <c r="FI462" i="6"/>
  <c r="FJ462" i="6"/>
  <c r="FI463" i="6"/>
  <c r="FJ463" i="6"/>
  <c r="FI464" i="6"/>
  <c r="FJ464" i="6"/>
  <c r="FI465" i="6"/>
  <c r="FJ465" i="6"/>
  <c r="FI466" i="6"/>
  <c r="FJ466" i="6"/>
  <c r="FI467" i="6"/>
  <c r="FJ467" i="6"/>
  <c r="FI468" i="6"/>
  <c r="FJ468" i="6"/>
  <c r="FI469" i="6"/>
  <c r="FJ469" i="6"/>
  <c r="FI470" i="6"/>
  <c r="FJ470" i="6"/>
  <c r="FI471" i="6"/>
  <c r="FJ471" i="6"/>
  <c r="FI472" i="6"/>
  <c r="FJ472" i="6"/>
  <c r="FI473" i="6"/>
  <c r="FJ473" i="6"/>
  <c r="FI474" i="6"/>
  <c r="FJ474" i="6"/>
  <c r="FI475" i="6"/>
  <c r="FJ475" i="6"/>
  <c r="FI476" i="6"/>
  <c r="FJ476" i="6"/>
  <c r="FI477" i="6"/>
  <c r="FJ477" i="6"/>
  <c r="FI478" i="6"/>
  <c r="FJ478" i="6"/>
  <c r="FI479" i="6"/>
  <c r="FJ479" i="6"/>
  <c r="FI480" i="6"/>
  <c r="FJ480" i="6"/>
  <c r="FI481" i="6"/>
  <c r="FJ481" i="6"/>
  <c r="FI482" i="6"/>
  <c r="FJ482" i="6"/>
  <c r="FI483" i="6"/>
  <c r="FJ483" i="6"/>
  <c r="FI484" i="6"/>
  <c r="FJ484" i="6"/>
  <c r="FI485" i="6"/>
  <c r="FJ485" i="6"/>
  <c r="FI486" i="6"/>
  <c r="FJ486" i="6"/>
  <c r="FI487" i="6"/>
  <c r="FJ487" i="6"/>
  <c r="FI488" i="6"/>
  <c r="FJ488" i="6"/>
  <c r="FI489" i="6"/>
  <c r="FJ489" i="6"/>
  <c r="FI490" i="6"/>
  <c r="FJ490" i="6"/>
  <c r="FI491" i="6"/>
  <c r="FJ491" i="6"/>
  <c r="FI492" i="6"/>
  <c r="FJ492" i="6"/>
  <c r="FI493" i="6"/>
  <c r="FJ493" i="6"/>
  <c r="FI494" i="6"/>
  <c r="FJ494" i="6"/>
  <c r="FI495" i="6"/>
  <c r="FJ495" i="6"/>
  <c r="FI496" i="6"/>
  <c r="FJ496" i="6"/>
  <c r="FI497" i="6"/>
  <c r="FJ497" i="6"/>
  <c r="FI498" i="6"/>
  <c r="FJ498" i="6"/>
  <c r="FI499" i="6"/>
  <c r="FJ499" i="6"/>
  <c r="FI500" i="6"/>
  <c r="FJ500" i="6"/>
  <c r="FI501" i="6"/>
  <c r="FJ501" i="6"/>
  <c r="FI502" i="6"/>
  <c r="FJ502" i="6"/>
  <c r="FI503" i="6"/>
  <c r="FJ503" i="6"/>
  <c r="FI504" i="6"/>
  <c r="FJ504" i="6"/>
  <c r="FI505" i="6"/>
  <c r="FJ505" i="6"/>
  <c r="FB7" i="6"/>
  <c r="FC7" i="6"/>
  <c r="FB8" i="6"/>
  <c r="FC8" i="6"/>
  <c r="FB9" i="6"/>
  <c r="FC9" i="6"/>
  <c r="FB10" i="6"/>
  <c r="FC10" i="6"/>
  <c r="FB11" i="6"/>
  <c r="FC11" i="6"/>
  <c r="FB12" i="6"/>
  <c r="FC12" i="6"/>
  <c r="FB13" i="6"/>
  <c r="FC13" i="6"/>
  <c r="FB14" i="6"/>
  <c r="FC14" i="6"/>
  <c r="FB15" i="6"/>
  <c r="FC15" i="6"/>
  <c r="FB16" i="6"/>
  <c r="FC16" i="6"/>
  <c r="FB17" i="6"/>
  <c r="FC17" i="6"/>
  <c r="FB18" i="6"/>
  <c r="FC18" i="6"/>
  <c r="FB19" i="6"/>
  <c r="FC19" i="6"/>
  <c r="FB20" i="6"/>
  <c r="FC20" i="6"/>
  <c r="FB21" i="6"/>
  <c r="FC21" i="6"/>
  <c r="FB22" i="6"/>
  <c r="FC22" i="6"/>
  <c r="FB23" i="6"/>
  <c r="FC23" i="6"/>
  <c r="FB24" i="6"/>
  <c r="FC24" i="6"/>
  <c r="FB25" i="6"/>
  <c r="FC25" i="6"/>
  <c r="FB26" i="6"/>
  <c r="FC26" i="6"/>
  <c r="FB27" i="6"/>
  <c r="FC27" i="6"/>
  <c r="FB28" i="6"/>
  <c r="FC28" i="6"/>
  <c r="FB29" i="6"/>
  <c r="FC29" i="6"/>
  <c r="FB30" i="6"/>
  <c r="FC30" i="6"/>
  <c r="FB31" i="6"/>
  <c r="FC31" i="6"/>
  <c r="FB32" i="6"/>
  <c r="FC32" i="6"/>
  <c r="FB33" i="6"/>
  <c r="FC33" i="6"/>
  <c r="FB34" i="6"/>
  <c r="FC34" i="6"/>
  <c r="FB35" i="6"/>
  <c r="FC35" i="6"/>
  <c r="FB36" i="6"/>
  <c r="FC36" i="6"/>
  <c r="FB37" i="6"/>
  <c r="FC37" i="6"/>
  <c r="FB38" i="6"/>
  <c r="FC38" i="6"/>
  <c r="FB39" i="6"/>
  <c r="FC39" i="6"/>
  <c r="FB40" i="6"/>
  <c r="FC40" i="6"/>
  <c r="FB41" i="6"/>
  <c r="FC41" i="6"/>
  <c r="FB42" i="6"/>
  <c r="FC42" i="6"/>
  <c r="FB43" i="6"/>
  <c r="FC43" i="6"/>
  <c r="FB44" i="6"/>
  <c r="FC44" i="6"/>
  <c r="FB45" i="6"/>
  <c r="FC45" i="6"/>
  <c r="FB46" i="6"/>
  <c r="FC46" i="6"/>
  <c r="FB47" i="6"/>
  <c r="FC47" i="6"/>
  <c r="FB48" i="6"/>
  <c r="FC48" i="6"/>
  <c r="FB49" i="6"/>
  <c r="FC49" i="6"/>
  <c r="FB50" i="6"/>
  <c r="FC50" i="6"/>
  <c r="FB51" i="6"/>
  <c r="FC51" i="6"/>
  <c r="FB52" i="6"/>
  <c r="FC52" i="6"/>
  <c r="FB53" i="6"/>
  <c r="FC53" i="6"/>
  <c r="FB54" i="6"/>
  <c r="FC54" i="6"/>
  <c r="FB55" i="6"/>
  <c r="FC55" i="6"/>
  <c r="FB56" i="6"/>
  <c r="FC56" i="6"/>
  <c r="FB57" i="6"/>
  <c r="FC57" i="6"/>
  <c r="FB58" i="6"/>
  <c r="FC58" i="6"/>
  <c r="FB59" i="6"/>
  <c r="FC59" i="6"/>
  <c r="FB60" i="6"/>
  <c r="FC60" i="6"/>
  <c r="FB61" i="6"/>
  <c r="FC61" i="6"/>
  <c r="FB62" i="6"/>
  <c r="FC62" i="6"/>
  <c r="FB63" i="6"/>
  <c r="FC63" i="6"/>
  <c r="FB64" i="6"/>
  <c r="FC64" i="6"/>
  <c r="FB65" i="6"/>
  <c r="FC65" i="6"/>
  <c r="FB66" i="6"/>
  <c r="FC66" i="6"/>
  <c r="FB67" i="6"/>
  <c r="FC67" i="6"/>
  <c r="FB68" i="6"/>
  <c r="FC68" i="6"/>
  <c r="FB69" i="6"/>
  <c r="FC69" i="6"/>
  <c r="FB70" i="6"/>
  <c r="FC70" i="6"/>
  <c r="FB71" i="6"/>
  <c r="FC71" i="6"/>
  <c r="FB72" i="6"/>
  <c r="FC72" i="6"/>
  <c r="FB73" i="6"/>
  <c r="FC73" i="6"/>
  <c r="FB74" i="6"/>
  <c r="FC74" i="6"/>
  <c r="FB75" i="6"/>
  <c r="FC75" i="6"/>
  <c r="FB76" i="6"/>
  <c r="FC76" i="6"/>
  <c r="FB77" i="6"/>
  <c r="FC77" i="6"/>
  <c r="FB78" i="6"/>
  <c r="FC78" i="6"/>
  <c r="FB79" i="6"/>
  <c r="FC79" i="6"/>
  <c r="FB80" i="6"/>
  <c r="FC80" i="6"/>
  <c r="FB81" i="6"/>
  <c r="FC81" i="6"/>
  <c r="FB82" i="6"/>
  <c r="FC82" i="6"/>
  <c r="FB83" i="6"/>
  <c r="FC83" i="6"/>
  <c r="FB84" i="6"/>
  <c r="FC84" i="6"/>
  <c r="FB85" i="6"/>
  <c r="FC85" i="6"/>
  <c r="FB86" i="6"/>
  <c r="FC86" i="6"/>
  <c r="FB87" i="6"/>
  <c r="FC87" i="6"/>
  <c r="FB88" i="6"/>
  <c r="FC88" i="6"/>
  <c r="FB89" i="6"/>
  <c r="FC89" i="6"/>
  <c r="FB90" i="6"/>
  <c r="FC90" i="6"/>
  <c r="FB91" i="6"/>
  <c r="FC91" i="6"/>
  <c r="FB92" i="6"/>
  <c r="FC92" i="6"/>
  <c r="FB93" i="6"/>
  <c r="FC93" i="6"/>
  <c r="FB94" i="6"/>
  <c r="FC94" i="6"/>
  <c r="FB95" i="6"/>
  <c r="FC95" i="6"/>
  <c r="FB96" i="6"/>
  <c r="FC96" i="6"/>
  <c r="FB97" i="6"/>
  <c r="FC97" i="6"/>
  <c r="FB98" i="6"/>
  <c r="FC98" i="6"/>
  <c r="FB99" i="6"/>
  <c r="FC99" i="6"/>
  <c r="FB100" i="6"/>
  <c r="FC100" i="6"/>
  <c r="FB101" i="6"/>
  <c r="FC101" i="6"/>
  <c r="FB102" i="6"/>
  <c r="FC102" i="6"/>
  <c r="FB103" i="6"/>
  <c r="FC103" i="6"/>
  <c r="FB104" i="6"/>
  <c r="FC104" i="6"/>
  <c r="FB105" i="6"/>
  <c r="FC105" i="6"/>
  <c r="FB106" i="6"/>
  <c r="FC106" i="6"/>
  <c r="FB107" i="6"/>
  <c r="FC107" i="6"/>
  <c r="FB108" i="6"/>
  <c r="FC108" i="6"/>
  <c r="FB109" i="6"/>
  <c r="FC109" i="6"/>
  <c r="FB110" i="6"/>
  <c r="FC110" i="6"/>
  <c r="FB111" i="6"/>
  <c r="FC111" i="6"/>
  <c r="FB112" i="6"/>
  <c r="FC112" i="6"/>
  <c r="FB113" i="6"/>
  <c r="FC113" i="6"/>
  <c r="FB114" i="6"/>
  <c r="FC114" i="6"/>
  <c r="FB115" i="6"/>
  <c r="FC115" i="6"/>
  <c r="FB116" i="6"/>
  <c r="FC116" i="6"/>
  <c r="FB117" i="6"/>
  <c r="FC117" i="6"/>
  <c r="FB118" i="6"/>
  <c r="FC118" i="6"/>
  <c r="FB119" i="6"/>
  <c r="FC119" i="6"/>
  <c r="FB120" i="6"/>
  <c r="FC120" i="6"/>
  <c r="FB121" i="6"/>
  <c r="FC121" i="6"/>
  <c r="FB122" i="6"/>
  <c r="FC122" i="6"/>
  <c r="FB123" i="6"/>
  <c r="FC123" i="6"/>
  <c r="FB124" i="6"/>
  <c r="FC124" i="6"/>
  <c r="FB125" i="6"/>
  <c r="FC125" i="6"/>
  <c r="FB126" i="6"/>
  <c r="FC126" i="6"/>
  <c r="FB127" i="6"/>
  <c r="FC127" i="6"/>
  <c r="FB128" i="6"/>
  <c r="FC128" i="6"/>
  <c r="FB129" i="6"/>
  <c r="FC129" i="6"/>
  <c r="FB130" i="6"/>
  <c r="FC130" i="6"/>
  <c r="FB131" i="6"/>
  <c r="FC131" i="6"/>
  <c r="FB132" i="6"/>
  <c r="FC132" i="6"/>
  <c r="FB133" i="6"/>
  <c r="FC133" i="6"/>
  <c r="FB134" i="6"/>
  <c r="FC134" i="6"/>
  <c r="FB135" i="6"/>
  <c r="FC135" i="6"/>
  <c r="FB136" i="6"/>
  <c r="FC136" i="6"/>
  <c r="FB137" i="6"/>
  <c r="FC137" i="6"/>
  <c r="FB138" i="6"/>
  <c r="FC138" i="6"/>
  <c r="FB139" i="6"/>
  <c r="FC139" i="6"/>
  <c r="FB140" i="6"/>
  <c r="FC140" i="6"/>
  <c r="FB141" i="6"/>
  <c r="FC141" i="6"/>
  <c r="FB142" i="6"/>
  <c r="FC142" i="6"/>
  <c r="FB143" i="6"/>
  <c r="FC143" i="6"/>
  <c r="FB144" i="6"/>
  <c r="FC144" i="6"/>
  <c r="FB145" i="6"/>
  <c r="FC145" i="6"/>
  <c r="FB146" i="6"/>
  <c r="FC146" i="6"/>
  <c r="FB147" i="6"/>
  <c r="FC147" i="6"/>
  <c r="FB148" i="6"/>
  <c r="FC148" i="6"/>
  <c r="FB149" i="6"/>
  <c r="FC149" i="6"/>
  <c r="FB150" i="6"/>
  <c r="FC150" i="6"/>
  <c r="FB151" i="6"/>
  <c r="FC151" i="6"/>
  <c r="FB152" i="6"/>
  <c r="FC152" i="6"/>
  <c r="FB153" i="6"/>
  <c r="FC153" i="6"/>
  <c r="FB154" i="6"/>
  <c r="FC154" i="6"/>
  <c r="FB155" i="6"/>
  <c r="FC155" i="6"/>
  <c r="FB156" i="6"/>
  <c r="FC156" i="6"/>
  <c r="FB157" i="6"/>
  <c r="FC157" i="6"/>
  <c r="FB158" i="6"/>
  <c r="FC158" i="6"/>
  <c r="FB159" i="6"/>
  <c r="FC159" i="6"/>
  <c r="FB160" i="6"/>
  <c r="FC160" i="6"/>
  <c r="FB161" i="6"/>
  <c r="FC161" i="6"/>
  <c r="FB162" i="6"/>
  <c r="FC162" i="6"/>
  <c r="FB163" i="6"/>
  <c r="FC163" i="6"/>
  <c r="FB164" i="6"/>
  <c r="FC164" i="6"/>
  <c r="FB165" i="6"/>
  <c r="FC165" i="6"/>
  <c r="FB166" i="6"/>
  <c r="FC166" i="6"/>
  <c r="FB167" i="6"/>
  <c r="FC167" i="6"/>
  <c r="FB168" i="6"/>
  <c r="FC168" i="6"/>
  <c r="FB169" i="6"/>
  <c r="FC169" i="6"/>
  <c r="FB170" i="6"/>
  <c r="FC170" i="6"/>
  <c r="FB171" i="6"/>
  <c r="FC171" i="6"/>
  <c r="FB172" i="6"/>
  <c r="FC172" i="6"/>
  <c r="FB173" i="6"/>
  <c r="FC173" i="6"/>
  <c r="FB174" i="6"/>
  <c r="FC174" i="6"/>
  <c r="FB175" i="6"/>
  <c r="FC175" i="6"/>
  <c r="FB176" i="6"/>
  <c r="FC176" i="6"/>
  <c r="FB177" i="6"/>
  <c r="FC177" i="6"/>
  <c r="FB178" i="6"/>
  <c r="FC178" i="6"/>
  <c r="FB179" i="6"/>
  <c r="FC179" i="6"/>
  <c r="FB180" i="6"/>
  <c r="FC180" i="6"/>
  <c r="FB181" i="6"/>
  <c r="FC181" i="6"/>
  <c r="FB182" i="6"/>
  <c r="FC182" i="6"/>
  <c r="FB183" i="6"/>
  <c r="FC183" i="6"/>
  <c r="FB184" i="6"/>
  <c r="FC184" i="6"/>
  <c r="FB185" i="6"/>
  <c r="FC185" i="6"/>
  <c r="FB186" i="6"/>
  <c r="FC186" i="6"/>
  <c r="FB187" i="6"/>
  <c r="FC187" i="6"/>
  <c r="FB188" i="6"/>
  <c r="FC188" i="6"/>
  <c r="FB189" i="6"/>
  <c r="FC189" i="6"/>
  <c r="FB190" i="6"/>
  <c r="FC190" i="6"/>
  <c r="FB191" i="6"/>
  <c r="FC191" i="6"/>
  <c r="FB192" i="6"/>
  <c r="FC192" i="6"/>
  <c r="FB193" i="6"/>
  <c r="FC193" i="6"/>
  <c r="FB194" i="6"/>
  <c r="FC194" i="6"/>
  <c r="FB195" i="6"/>
  <c r="FC195" i="6"/>
  <c r="FB196" i="6"/>
  <c r="FC196" i="6"/>
  <c r="FB197" i="6"/>
  <c r="FC197" i="6"/>
  <c r="FB198" i="6"/>
  <c r="FC198" i="6"/>
  <c r="FB199" i="6"/>
  <c r="FC199" i="6"/>
  <c r="FB200" i="6"/>
  <c r="FC200" i="6"/>
  <c r="FB201" i="6"/>
  <c r="FC201" i="6"/>
  <c r="FB202" i="6"/>
  <c r="FC202" i="6"/>
  <c r="FB203" i="6"/>
  <c r="FC203" i="6"/>
  <c r="FB204" i="6"/>
  <c r="FC204" i="6"/>
  <c r="FB205" i="6"/>
  <c r="FC205" i="6"/>
  <c r="FB206" i="6"/>
  <c r="FC206" i="6"/>
  <c r="FB207" i="6"/>
  <c r="FC207" i="6"/>
  <c r="FB208" i="6"/>
  <c r="FC208" i="6"/>
  <c r="FB209" i="6"/>
  <c r="FC209" i="6"/>
  <c r="FB210" i="6"/>
  <c r="FC210" i="6"/>
  <c r="FB211" i="6"/>
  <c r="FC211" i="6"/>
  <c r="FB212" i="6"/>
  <c r="FC212" i="6"/>
  <c r="FB213" i="6"/>
  <c r="FC213" i="6"/>
  <c r="FB214" i="6"/>
  <c r="FC214" i="6"/>
  <c r="FB215" i="6"/>
  <c r="FC215" i="6"/>
  <c r="FB216" i="6"/>
  <c r="FC216" i="6"/>
  <c r="FB217" i="6"/>
  <c r="FC217" i="6"/>
  <c r="FB218" i="6"/>
  <c r="FC218" i="6"/>
  <c r="FB219" i="6"/>
  <c r="FC219" i="6"/>
  <c r="FB220" i="6"/>
  <c r="FC220" i="6"/>
  <c r="FB221" i="6"/>
  <c r="FC221" i="6"/>
  <c r="FB222" i="6"/>
  <c r="FC222" i="6"/>
  <c r="FB223" i="6"/>
  <c r="FC223" i="6"/>
  <c r="FB224" i="6"/>
  <c r="FC224" i="6"/>
  <c r="FB225" i="6"/>
  <c r="FC225" i="6"/>
  <c r="FB226" i="6"/>
  <c r="FC226" i="6"/>
  <c r="FB227" i="6"/>
  <c r="FC227" i="6"/>
  <c r="FB228" i="6"/>
  <c r="FC228" i="6"/>
  <c r="FB229" i="6"/>
  <c r="FC229" i="6"/>
  <c r="FB230" i="6"/>
  <c r="FC230" i="6"/>
  <c r="FB231" i="6"/>
  <c r="FC231" i="6"/>
  <c r="FB232" i="6"/>
  <c r="FC232" i="6"/>
  <c r="FB233" i="6"/>
  <c r="FC233" i="6"/>
  <c r="FB234" i="6"/>
  <c r="FC234" i="6"/>
  <c r="FB235" i="6"/>
  <c r="FC235" i="6"/>
  <c r="FB236" i="6"/>
  <c r="FC236" i="6"/>
  <c r="FB237" i="6"/>
  <c r="FC237" i="6"/>
  <c r="FB238" i="6"/>
  <c r="FC238" i="6"/>
  <c r="FB239" i="6"/>
  <c r="FC239" i="6"/>
  <c r="FB240" i="6"/>
  <c r="FC240" i="6"/>
  <c r="FB241" i="6"/>
  <c r="FC241" i="6"/>
  <c r="FB242" i="6"/>
  <c r="FC242" i="6"/>
  <c r="FB243" i="6"/>
  <c r="FC243" i="6"/>
  <c r="FB244" i="6"/>
  <c r="FC244" i="6"/>
  <c r="FB245" i="6"/>
  <c r="FC245" i="6"/>
  <c r="FB246" i="6"/>
  <c r="FC246" i="6"/>
  <c r="FB247" i="6"/>
  <c r="FC247" i="6"/>
  <c r="FB248" i="6"/>
  <c r="FC248" i="6"/>
  <c r="FB249" i="6"/>
  <c r="FC249" i="6"/>
  <c r="FB250" i="6"/>
  <c r="FC250" i="6"/>
  <c r="FB251" i="6"/>
  <c r="FC251" i="6"/>
  <c r="FB252" i="6"/>
  <c r="FC252" i="6"/>
  <c r="FB253" i="6"/>
  <c r="FC253" i="6"/>
  <c r="FB254" i="6"/>
  <c r="FC254" i="6"/>
  <c r="FB255" i="6"/>
  <c r="FC255" i="6"/>
  <c r="FB256" i="6"/>
  <c r="FC256" i="6"/>
  <c r="FB257" i="6"/>
  <c r="FC257" i="6"/>
  <c r="FB258" i="6"/>
  <c r="FC258" i="6"/>
  <c r="FB259" i="6"/>
  <c r="FC259" i="6"/>
  <c r="FB260" i="6"/>
  <c r="FC260" i="6"/>
  <c r="FB261" i="6"/>
  <c r="FC261" i="6"/>
  <c r="FB262" i="6"/>
  <c r="FC262" i="6"/>
  <c r="FB263" i="6"/>
  <c r="FC263" i="6"/>
  <c r="FB264" i="6"/>
  <c r="FC264" i="6"/>
  <c r="FB265" i="6"/>
  <c r="FC265" i="6"/>
  <c r="FB266" i="6"/>
  <c r="FC266" i="6"/>
  <c r="FB267" i="6"/>
  <c r="FC267" i="6"/>
  <c r="FB268" i="6"/>
  <c r="FC268" i="6"/>
  <c r="FB269" i="6"/>
  <c r="FC269" i="6"/>
  <c r="FB270" i="6"/>
  <c r="FC270" i="6"/>
  <c r="FB271" i="6"/>
  <c r="FC271" i="6"/>
  <c r="FB272" i="6"/>
  <c r="FC272" i="6"/>
  <c r="FB273" i="6"/>
  <c r="FC273" i="6"/>
  <c r="FB274" i="6"/>
  <c r="FC274" i="6"/>
  <c r="FB275" i="6"/>
  <c r="FC275" i="6"/>
  <c r="FB276" i="6"/>
  <c r="FC276" i="6"/>
  <c r="FB277" i="6"/>
  <c r="FC277" i="6"/>
  <c r="FB278" i="6"/>
  <c r="FC278" i="6"/>
  <c r="FB279" i="6"/>
  <c r="FC279" i="6"/>
  <c r="FB280" i="6"/>
  <c r="FC280" i="6"/>
  <c r="FB281" i="6"/>
  <c r="FC281" i="6"/>
  <c r="FB282" i="6"/>
  <c r="FC282" i="6"/>
  <c r="FB283" i="6"/>
  <c r="FC283" i="6"/>
  <c r="FB284" i="6"/>
  <c r="FC284" i="6"/>
  <c r="FB285" i="6"/>
  <c r="FC285" i="6"/>
  <c r="FB286" i="6"/>
  <c r="FC286" i="6"/>
  <c r="FB287" i="6"/>
  <c r="FC287" i="6"/>
  <c r="FB288" i="6"/>
  <c r="FC288" i="6"/>
  <c r="FB289" i="6"/>
  <c r="FC289" i="6"/>
  <c r="FB290" i="6"/>
  <c r="FC290" i="6"/>
  <c r="FB291" i="6"/>
  <c r="FC291" i="6"/>
  <c r="FB292" i="6"/>
  <c r="FC292" i="6"/>
  <c r="FB293" i="6"/>
  <c r="FC293" i="6"/>
  <c r="FB294" i="6"/>
  <c r="FC294" i="6"/>
  <c r="FB295" i="6"/>
  <c r="FC295" i="6"/>
  <c r="FB296" i="6"/>
  <c r="FC296" i="6"/>
  <c r="FB297" i="6"/>
  <c r="FC297" i="6"/>
  <c r="FB298" i="6"/>
  <c r="FC298" i="6"/>
  <c r="FB299" i="6"/>
  <c r="FC299" i="6"/>
  <c r="FB300" i="6"/>
  <c r="FC300" i="6"/>
  <c r="FB301" i="6"/>
  <c r="FC301" i="6"/>
  <c r="FB302" i="6"/>
  <c r="FC302" i="6"/>
  <c r="FB303" i="6"/>
  <c r="FC303" i="6"/>
  <c r="FB304" i="6"/>
  <c r="FC304" i="6"/>
  <c r="FB305" i="6"/>
  <c r="FC305" i="6"/>
  <c r="FB306" i="6"/>
  <c r="FC306" i="6"/>
  <c r="FB307" i="6"/>
  <c r="FC307" i="6"/>
  <c r="FB308" i="6"/>
  <c r="FC308" i="6"/>
  <c r="FB309" i="6"/>
  <c r="FC309" i="6"/>
  <c r="FB310" i="6"/>
  <c r="FC310" i="6"/>
  <c r="FB311" i="6"/>
  <c r="FC311" i="6"/>
  <c r="FB312" i="6"/>
  <c r="FC312" i="6"/>
  <c r="FB313" i="6"/>
  <c r="FC313" i="6"/>
  <c r="FB314" i="6"/>
  <c r="FC314" i="6"/>
  <c r="FB315" i="6"/>
  <c r="FC315" i="6"/>
  <c r="FB316" i="6"/>
  <c r="FC316" i="6"/>
  <c r="FB317" i="6"/>
  <c r="FC317" i="6"/>
  <c r="FB318" i="6"/>
  <c r="FC318" i="6"/>
  <c r="FB319" i="6"/>
  <c r="FC319" i="6"/>
  <c r="FB320" i="6"/>
  <c r="FC320" i="6"/>
  <c r="FB321" i="6"/>
  <c r="FC321" i="6"/>
  <c r="FB322" i="6"/>
  <c r="FC322" i="6"/>
  <c r="FB323" i="6"/>
  <c r="FC323" i="6"/>
  <c r="FB324" i="6"/>
  <c r="FC324" i="6"/>
  <c r="FB325" i="6"/>
  <c r="FC325" i="6"/>
  <c r="FB326" i="6"/>
  <c r="FC326" i="6"/>
  <c r="FB327" i="6"/>
  <c r="FC327" i="6"/>
  <c r="FB328" i="6"/>
  <c r="FC328" i="6"/>
  <c r="FB329" i="6"/>
  <c r="FC329" i="6"/>
  <c r="FB330" i="6"/>
  <c r="FC330" i="6"/>
  <c r="FB331" i="6"/>
  <c r="FC331" i="6"/>
  <c r="FB332" i="6"/>
  <c r="FC332" i="6"/>
  <c r="FB333" i="6"/>
  <c r="FC333" i="6"/>
  <c r="FB334" i="6"/>
  <c r="FC334" i="6"/>
  <c r="FB335" i="6"/>
  <c r="FC335" i="6"/>
  <c r="FB336" i="6"/>
  <c r="FC336" i="6"/>
  <c r="FB337" i="6"/>
  <c r="FC337" i="6"/>
  <c r="FB338" i="6"/>
  <c r="FC338" i="6"/>
  <c r="FB339" i="6"/>
  <c r="FC339" i="6"/>
  <c r="FB340" i="6"/>
  <c r="FC340" i="6"/>
  <c r="FB341" i="6"/>
  <c r="FC341" i="6"/>
  <c r="FB342" i="6"/>
  <c r="FC342" i="6"/>
  <c r="FB343" i="6"/>
  <c r="FC343" i="6"/>
  <c r="FB344" i="6"/>
  <c r="FC344" i="6"/>
  <c r="FB345" i="6"/>
  <c r="FC345" i="6"/>
  <c r="FB346" i="6"/>
  <c r="FC346" i="6"/>
  <c r="FB347" i="6"/>
  <c r="FC347" i="6"/>
  <c r="FB348" i="6"/>
  <c r="FC348" i="6"/>
  <c r="FB349" i="6"/>
  <c r="FC349" i="6"/>
  <c r="FB350" i="6"/>
  <c r="FC350" i="6"/>
  <c r="FB351" i="6"/>
  <c r="FC351" i="6"/>
  <c r="FB352" i="6"/>
  <c r="FC352" i="6"/>
  <c r="FB353" i="6"/>
  <c r="FC353" i="6"/>
  <c r="FB354" i="6"/>
  <c r="FC354" i="6"/>
  <c r="FB355" i="6"/>
  <c r="FC355" i="6"/>
  <c r="FB356" i="6"/>
  <c r="FC356" i="6"/>
  <c r="FB357" i="6"/>
  <c r="FC357" i="6"/>
  <c r="FB358" i="6"/>
  <c r="FC358" i="6"/>
  <c r="FB359" i="6"/>
  <c r="FC359" i="6"/>
  <c r="FB360" i="6"/>
  <c r="FC360" i="6"/>
  <c r="FB361" i="6"/>
  <c r="FC361" i="6"/>
  <c r="FB362" i="6"/>
  <c r="FC362" i="6"/>
  <c r="FB363" i="6"/>
  <c r="FC363" i="6"/>
  <c r="FB364" i="6"/>
  <c r="FC364" i="6"/>
  <c r="FB365" i="6"/>
  <c r="FC365" i="6"/>
  <c r="FB366" i="6"/>
  <c r="FC366" i="6"/>
  <c r="FB367" i="6"/>
  <c r="FC367" i="6"/>
  <c r="FB368" i="6"/>
  <c r="FC368" i="6"/>
  <c r="FB369" i="6"/>
  <c r="FC369" i="6"/>
  <c r="FB370" i="6"/>
  <c r="FC370" i="6"/>
  <c r="FB371" i="6"/>
  <c r="FC371" i="6"/>
  <c r="FB372" i="6"/>
  <c r="FC372" i="6"/>
  <c r="FB373" i="6"/>
  <c r="FC373" i="6"/>
  <c r="FB374" i="6"/>
  <c r="FC374" i="6"/>
  <c r="FB375" i="6"/>
  <c r="FC375" i="6"/>
  <c r="FB376" i="6"/>
  <c r="FC376" i="6"/>
  <c r="FB377" i="6"/>
  <c r="FC377" i="6"/>
  <c r="FB378" i="6"/>
  <c r="FC378" i="6"/>
  <c r="FB379" i="6"/>
  <c r="FC379" i="6"/>
  <c r="FB380" i="6"/>
  <c r="FC380" i="6"/>
  <c r="FB381" i="6"/>
  <c r="FC381" i="6"/>
  <c r="FB382" i="6"/>
  <c r="FC382" i="6"/>
  <c r="FB383" i="6"/>
  <c r="FC383" i="6"/>
  <c r="FB384" i="6"/>
  <c r="FC384" i="6"/>
  <c r="FB385" i="6"/>
  <c r="FC385" i="6"/>
  <c r="FB386" i="6"/>
  <c r="FC386" i="6"/>
  <c r="FB387" i="6"/>
  <c r="FC387" i="6"/>
  <c r="FB388" i="6"/>
  <c r="FC388" i="6"/>
  <c r="FB389" i="6"/>
  <c r="FC389" i="6"/>
  <c r="FB390" i="6"/>
  <c r="FC390" i="6"/>
  <c r="FB391" i="6"/>
  <c r="FC391" i="6"/>
  <c r="FB392" i="6"/>
  <c r="FC392" i="6"/>
  <c r="FB393" i="6"/>
  <c r="FC393" i="6"/>
  <c r="FB394" i="6"/>
  <c r="FC394" i="6"/>
  <c r="FB395" i="6"/>
  <c r="FC395" i="6"/>
  <c r="FB396" i="6"/>
  <c r="FC396" i="6"/>
  <c r="FB397" i="6"/>
  <c r="FC397" i="6"/>
  <c r="FB398" i="6"/>
  <c r="FC398" i="6"/>
  <c r="FB399" i="6"/>
  <c r="FC399" i="6"/>
  <c r="FB400" i="6"/>
  <c r="FC400" i="6"/>
  <c r="FB401" i="6"/>
  <c r="FC401" i="6"/>
  <c r="FB402" i="6"/>
  <c r="FC402" i="6"/>
  <c r="FB403" i="6"/>
  <c r="FC403" i="6"/>
  <c r="FB404" i="6"/>
  <c r="FC404" i="6"/>
  <c r="FB405" i="6"/>
  <c r="FC405" i="6"/>
  <c r="FB406" i="6"/>
  <c r="FC406" i="6"/>
  <c r="FB407" i="6"/>
  <c r="FC407" i="6"/>
  <c r="FB408" i="6"/>
  <c r="FC408" i="6"/>
  <c r="FB409" i="6"/>
  <c r="FC409" i="6"/>
  <c r="FB410" i="6"/>
  <c r="FC410" i="6"/>
  <c r="FB411" i="6"/>
  <c r="FC411" i="6"/>
  <c r="FB412" i="6"/>
  <c r="FC412" i="6"/>
  <c r="FB413" i="6"/>
  <c r="FC413" i="6"/>
  <c r="FB414" i="6"/>
  <c r="FC414" i="6"/>
  <c r="FB415" i="6"/>
  <c r="FC415" i="6"/>
  <c r="FB416" i="6"/>
  <c r="FC416" i="6"/>
  <c r="FB417" i="6"/>
  <c r="FC417" i="6"/>
  <c r="FB418" i="6"/>
  <c r="FC418" i="6"/>
  <c r="FB419" i="6"/>
  <c r="FC419" i="6"/>
  <c r="FB420" i="6"/>
  <c r="FC420" i="6"/>
  <c r="FB421" i="6"/>
  <c r="FC421" i="6"/>
  <c r="FB422" i="6"/>
  <c r="FC422" i="6"/>
  <c r="FB423" i="6"/>
  <c r="FC423" i="6"/>
  <c r="FB424" i="6"/>
  <c r="FC424" i="6"/>
  <c r="FB425" i="6"/>
  <c r="FC425" i="6"/>
  <c r="FB426" i="6"/>
  <c r="FC426" i="6"/>
  <c r="FB427" i="6"/>
  <c r="FC427" i="6"/>
  <c r="FB428" i="6"/>
  <c r="FC428" i="6"/>
  <c r="FB429" i="6"/>
  <c r="FC429" i="6"/>
  <c r="FB430" i="6"/>
  <c r="FC430" i="6"/>
  <c r="FB431" i="6"/>
  <c r="FC431" i="6"/>
  <c r="FB432" i="6"/>
  <c r="FC432" i="6"/>
  <c r="FB433" i="6"/>
  <c r="FC433" i="6"/>
  <c r="FB434" i="6"/>
  <c r="FC434" i="6"/>
  <c r="FB435" i="6"/>
  <c r="FC435" i="6"/>
  <c r="FB436" i="6"/>
  <c r="FC436" i="6"/>
  <c r="FB437" i="6"/>
  <c r="FC437" i="6"/>
  <c r="FB438" i="6"/>
  <c r="FC438" i="6"/>
  <c r="FB439" i="6"/>
  <c r="FC439" i="6"/>
  <c r="FB440" i="6"/>
  <c r="FC440" i="6"/>
  <c r="FB441" i="6"/>
  <c r="FC441" i="6"/>
  <c r="FB442" i="6"/>
  <c r="FC442" i="6"/>
  <c r="FB443" i="6"/>
  <c r="FC443" i="6"/>
  <c r="FB444" i="6"/>
  <c r="FC444" i="6"/>
  <c r="FB445" i="6"/>
  <c r="FC445" i="6"/>
  <c r="FB446" i="6"/>
  <c r="FC446" i="6"/>
  <c r="FB447" i="6"/>
  <c r="FC447" i="6"/>
  <c r="FB448" i="6"/>
  <c r="FC448" i="6"/>
  <c r="FB449" i="6"/>
  <c r="FC449" i="6"/>
  <c r="FB450" i="6"/>
  <c r="FC450" i="6"/>
  <c r="FB451" i="6"/>
  <c r="FC451" i="6"/>
  <c r="FB452" i="6"/>
  <c r="FC452" i="6"/>
  <c r="FB453" i="6"/>
  <c r="FC453" i="6"/>
  <c r="FB454" i="6"/>
  <c r="FC454" i="6"/>
  <c r="FB455" i="6"/>
  <c r="FC455" i="6"/>
  <c r="FB456" i="6"/>
  <c r="FC456" i="6"/>
  <c r="FB457" i="6"/>
  <c r="FC457" i="6"/>
  <c r="FB458" i="6"/>
  <c r="FC458" i="6"/>
  <c r="FB459" i="6"/>
  <c r="FC459" i="6"/>
  <c r="FB460" i="6"/>
  <c r="FC460" i="6"/>
  <c r="FB461" i="6"/>
  <c r="FC461" i="6"/>
  <c r="FB462" i="6"/>
  <c r="FC462" i="6"/>
  <c r="FB463" i="6"/>
  <c r="FC463" i="6"/>
  <c r="FB464" i="6"/>
  <c r="FC464" i="6"/>
  <c r="FB465" i="6"/>
  <c r="FC465" i="6"/>
  <c r="FB466" i="6"/>
  <c r="FC466" i="6"/>
  <c r="FB467" i="6"/>
  <c r="FC467" i="6"/>
  <c r="FB468" i="6"/>
  <c r="FC468" i="6"/>
  <c r="FB469" i="6"/>
  <c r="FC469" i="6"/>
  <c r="FB470" i="6"/>
  <c r="FC470" i="6"/>
  <c r="FB471" i="6"/>
  <c r="FC471" i="6"/>
  <c r="FB472" i="6"/>
  <c r="FC472" i="6"/>
  <c r="FB473" i="6"/>
  <c r="FC473" i="6"/>
  <c r="FB474" i="6"/>
  <c r="FC474" i="6"/>
  <c r="FB475" i="6"/>
  <c r="FC475" i="6"/>
  <c r="FB476" i="6"/>
  <c r="FC476" i="6"/>
  <c r="FB477" i="6"/>
  <c r="FC477" i="6"/>
  <c r="FB478" i="6"/>
  <c r="FC478" i="6"/>
  <c r="FB479" i="6"/>
  <c r="FC479" i="6"/>
  <c r="FB480" i="6"/>
  <c r="FC480" i="6"/>
  <c r="FB481" i="6"/>
  <c r="FC481" i="6"/>
  <c r="FB482" i="6"/>
  <c r="FC482" i="6"/>
  <c r="FB483" i="6"/>
  <c r="FC483" i="6"/>
  <c r="FB484" i="6"/>
  <c r="FC484" i="6"/>
  <c r="FB485" i="6"/>
  <c r="FC485" i="6"/>
  <c r="FB486" i="6"/>
  <c r="FC486" i="6"/>
  <c r="FB487" i="6"/>
  <c r="FC487" i="6"/>
  <c r="FB488" i="6"/>
  <c r="FC488" i="6"/>
  <c r="FB489" i="6"/>
  <c r="FC489" i="6"/>
  <c r="FB490" i="6"/>
  <c r="FC490" i="6"/>
  <c r="FB491" i="6"/>
  <c r="FC491" i="6"/>
  <c r="FB492" i="6"/>
  <c r="FC492" i="6"/>
  <c r="FB493" i="6"/>
  <c r="FC493" i="6"/>
  <c r="FB494" i="6"/>
  <c r="FC494" i="6"/>
  <c r="FB495" i="6"/>
  <c r="FC495" i="6"/>
  <c r="FB496" i="6"/>
  <c r="FC496" i="6"/>
  <c r="FB497" i="6"/>
  <c r="FC497" i="6"/>
  <c r="FB498" i="6"/>
  <c r="FC498" i="6"/>
  <c r="FB499" i="6"/>
  <c r="FC499" i="6"/>
  <c r="FB500" i="6"/>
  <c r="FC500" i="6"/>
  <c r="FB501" i="6"/>
  <c r="FC501" i="6"/>
  <c r="FB502" i="6"/>
  <c r="FC502" i="6"/>
  <c r="FB503" i="6"/>
  <c r="FC503" i="6"/>
  <c r="FB504" i="6"/>
  <c r="FC504" i="6"/>
  <c r="FB505" i="6"/>
  <c r="FC505" i="6"/>
  <c r="EU7" i="6"/>
  <c r="EV7" i="6"/>
  <c r="EU8" i="6"/>
  <c r="EV8" i="6"/>
  <c r="EU9" i="6"/>
  <c r="EV9" i="6"/>
  <c r="EU10" i="6"/>
  <c r="EV10" i="6"/>
  <c r="EU11" i="6"/>
  <c r="EV11" i="6"/>
  <c r="EU12" i="6"/>
  <c r="EV12" i="6"/>
  <c r="EU13" i="6"/>
  <c r="EV13" i="6"/>
  <c r="EU14" i="6"/>
  <c r="EV14" i="6"/>
  <c r="EU15" i="6"/>
  <c r="EV15" i="6"/>
  <c r="EU16" i="6"/>
  <c r="EV16" i="6"/>
  <c r="EU17" i="6"/>
  <c r="EV17" i="6"/>
  <c r="EU18" i="6"/>
  <c r="EV18" i="6"/>
  <c r="EU19" i="6"/>
  <c r="EV19" i="6"/>
  <c r="EU20" i="6"/>
  <c r="EV20" i="6"/>
  <c r="EU21" i="6"/>
  <c r="EV21" i="6"/>
  <c r="EU22" i="6"/>
  <c r="EV22" i="6"/>
  <c r="EU23" i="6"/>
  <c r="EV23" i="6"/>
  <c r="EU24" i="6"/>
  <c r="EV24" i="6"/>
  <c r="EU25" i="6"/>
  <c r="EV25" i="6"/>
  <c r="EU26" i="6"/>
  <c r="EV26" i="6"/>
  <c r="EU27" i="6"/>
  <c r="EV27" i="6"/>
  <c r="EU28" i="6"/>
  <c r="EV28" i="6"/>
  <c r="EU29" i="6"/>
  <c r="EV29" i="6"/>
  <c r="EU30" i="6"/>
  <c r="EV30" i="6"/>
  <c r="EU31" i="6"/>
  <c r="EV31" i="6"/>
  <c r="EU32" i="6"/>
  <c r="EV32" i="6"/>
  <c r="EU33" i="6"/>
  <c r="EV33" i="6"/>
  <c r="EU34" i="6"/>
  <c r="EV34" i="6"/>
  <c r="EU35" i="6"/>
  <c r="EV35" i="6"/>
  <c r="EU36" i="6"/>
  <c r="EV36" i="6"/>
  <c r="EU37" i="6"/>
  <c r="EV37" i="6"/>
  <c r="EU38" i="6"/>
  <c r="EV38" i="6"/>
  <c r="EU39" i="6"/>
  <c r="EV39" i="6"/>
  <c r="EU40" i="6"/>
  <c r="EV40" i="6"/>
  <c r="EU41" i="6"/>
  <c r="EV41" i="6"/>
  <c r="EU42" i="6"/>
  <c r="EV42" i="6"/>
  <c r="EU43" i="6"/>
  <c r="EV43" i="6"/>
  <c r="EU44" i="6"/>
  <c r="EV44" i="6"/>
  <c r="EU45" i="6"/>
  <c r="EV45" i="6"/>
  <c r="EU46" i="6"/>
  <c r="EV46" i="6"/>
  <c r="EU47" i="6"/>
  <c r="EV47" i="6"/>
  <c r="EU48" i="6"/>
  <c r="EV48" i="6"/>
  <c r="EU49" i="6"/>
  <c r="EV49" i="6"/>
  <c r="EU50" i="6"/>
  <c r="EV50" i="6"/>
  <c r="EU51" i="6"/>
  <c r="EV51" i="6"/>
  <c r="EU52" i="6"/>
  <c r="EV52" i="6"/>
  <c r="EU53" i="6"/>
  <c r="EV53" i="6"/>
  <c r="EU54" i="6"/>
  <c r="EV54" i="6"/>
  <c r="EU55" i="6"/>
  <c r="EV55" i="6"/>
  <c r="EU56" i="6"/>
  <c r="EV56" i="6"/>
  <c r="EU57" i="6"/>
  <c r="EV57" i="6"/>
  <c r="EU58" i="6"/>
  <c r="EV58" i="6"/>
  <c r="EU59" i="6"/>
  <c r="EV59" i="6"/>
  <c r="EU60" i="6"/>
  <c r="EV60" i="6"/>
  <c r="EU61" i="6"/>
  <c r="EV61" i="6"/>
  <c r="EU62" i="6"/>
  <c r="EV62" i="6"/>
  <c r="EU63" i="6"/>
  <c r="EV63" i="6"/>
  <c r="EU64" i="6"/>
  <c r="EV64" i="6"/>
  <c r="EU65" i="6"/>
  <c r="EV65" i="6"/>
  <c r="EU66" i="6"/>
  <c r="EV66" i="6"/>
  <c r="EU67" i="6"/>
  <c r="EV67" i="6"/>
  <c r="EU68" i="6"/>
  <c r="EV68" i="6"/>
  <c r="EU69" i="6"/>
  <c r="EV69" i="6"/>
  <c r="EU70" i="6"/>
  <c r="EV70" i="6"/>
  <c r="EU71" i="6"/>
  <c r="EV71" i="6"/>
  <c r="EU72" i="6"/>
  <c r="EV72" i="6"/>
  <c r="EU73" i="6"/>
  <c r="EV73" i="6"/>
  <c r="EU74" i="6"/>
  <c r="EV74" i="6"/>
  <c r="EU75" i="6"/>
  <c r="EV75" i="6"/>
  <c r="EU76" i="6"/>
  <c r="EV76" i="6"/>
  <c r="EU77" i="6"/>
  <c r="EV77" i="6"/>
  <c r="EU78" i="6"/>
  <c r="EV78" i="6"/>
  <c r="EU79" i="6"/>
  <c r="EV79" i="6"/>
  <c r="EU80" i="6"/>
  <c r="EV80" i="6"/>
  <c r="EU81" i="6"/>
  <c r="EV81" i="6"/>
  <c r="EU82" i="6"/>
  <c r="EV82" i="6"/>
  <c r="EU83" i="6"/>
  <c r="EV83" i="6"/>
  <c r="EU84" i="6"/>
  <c r="EV84" i="6"/>
  <c r="EU85" i="6"/>
  <c r="EV85" i="6"/>
  <c r="EU86" i="6"/>
  <c r="EV86" i="6"/>
  <c r="EU87" i="6"/>
  <c r="EV87" i="6"/>
  <c r="EU88" i="6"/>
  <c r="EV88" i="6"/>
  <c r="EU89" i="6"/>
  <c r="EV89" i="6"/>
  <c r="EU90" i="6"/>
  <c r="EV90" i="6"/>
  <c r="EU91" i="6"/>
  <c r="EV91" i="6"/>
  <c r="EU92" i="6"/>
  <c r="EV92" i="6"/>
  <c r="EU93" i="6"/>
  <c r="EV93" i="6"/>
  <c r="EU94" i="6"/>
  <c r="EV94" i="6"/>
  <c r="EU95" i="6"/>
  <c r="EV95" i="6"/>
  <c r="EU96" i="6"/>
  <c r="EV96" i="6"/>
  <c r="EU97" i="6"/>
  <c r="EV97" i="6"/>
  <c r="EU98" i="6"/>
  <c r="EV98" i="6"/>
  <c r="EU99" i="6"/>
  <c r="EV99" i="6"/>
  <c r="EU100" i="6"/>
  <c r="EV100" i="6"/>
  <c r="EU101" i="6"/>
  <c r="EV101" i="6"/>
  <c r="EU102" i="6"/>
  <c r="EV102" i="6"/>
  <c r="EU103" i="6"/>
  <c r="EV103" i="6"/>
  <c r="EU104" i="6"/>
  <c r="EV104" i="6"/>
  <c r="EU105" i="6"/>
  <c r="EV105" i="6"/>
  <c r="EU106" i="6"/>
  <c r="EV106" i="6"/>
  <c r="EU107" i="6"/>
  <c r="EV107" i="6"/>
  <c r="EU108" i="6"/>
  <c r="EV108" i="6"/>
  <c r="EU109" i="6"/>
  <c r="EV109" i="6"/>
  <c r="EU110" i="6"/>
  <c r="EV110" i="6"/>
  <c r="EU111" i="6"/>
  <c r="EV111" i="6"/>
  <c r="EU112" i="6"/>
  <c r="EV112" i="6"/>
  <c r="EU113" i="6"/>
  <c r="EV113" i="6"/>
  <c r="EU114" i="6"/>
  <c r="EV114" i="6"/>
  <c r="EU115" i="6"/>
  <c r="EV115" i="6"/>
  <c r="EU116" i="6"/>
  <c r="EV116" i="6"/>
  <c r="EU117" i="6"/>
  <c r="EV117" i="6"/>
  <c r="EU118" i="6"/>
  <c r="EV118" i="6"/>
  <c r="EU119" i="6"/>
  <c r="EV119" i="6"/>
  <c r="EU120" i="6"/>
  <c r="EV120" i="6"/>
  <c r="EU121" i="6"/>
  <c r="EV121" i="6"/>
  <c r="EU122" i="6"/>
  <c r="EV122" i="6"/>
  <c r="EU123" i="6"/>
  <c r="EV123" i="6"/>
  <c r="EU124" i="6"/>
  <c r="EV124" i="6"/>
  <c r="EU125" i="6"/>
  <c r="EV125" i="6"/>
  <c r="EU126" i="6"/>
  <c r="EV126" i="6"/>
  <c r="EU127" i="6"/>
  <c r="EV127" i="6"/>
  <c r="EU128" i="6"/>
  <c r="EV128" i="6"/>
  <c r="EU129" i="6"/>
  <c r="EV129" i="6"/>
  <c r="EU130" i="6"/>
  <c r="EV130" i="6"/>
  <c r="EU131" i="6"/>
  <c r="EV131" i="6"/>
  <c r="EU132" i="6"/>
  <c r="EV132" i="6"/>
  <c r="EU133" i="6"/>
  <c r="EV133" i="6"/>
  <c r="EU134" i="6"/>
  <c r="EV134" i="6"/>
  <c r="EU135" i="6"/>
  <c r="EV135" i="6"/>
  <c r="EU136" i="6"/>
  <c r="EV136" i="6"/>
  <c r="EU137" i="6"/>
  <c r="EV137" i="6"/>
  <c r="EU138" i="6"/>
  <c r="EV138" i="6"/>
  <c r="EU139" i="6"/>
  <c r="EV139" i="6"/>
  <c r="EU140" i="6"/>
  <c r="EV140" i="6"/>
  <c r="EU141" i="6"/>
  <c r="EV141" i="6"/>
  <c r="EU142" i="6"/>
  <c r="EV142" i="6"/>
  <c r="EU143" i="6"/>
  <c r="EV143" i="6"/>
  <c r="EU144" i="6"/>
  <c r="EV144" i="6"/>
  <c r="EU145" i="6"/>
  <c r="EV145" i="6"/>
  <c r="EU146" i="6"/>
  <c r="EV146" i="6"/>
  <c r="EU147" i="6"/>
  <c r="EV147" i="6"/>
  <c r="EU148" i="6"/>
  <c r="EV148" i="6"/>
  <c r="EU149" i="6"/>
  <c r="EV149" i="6"/>
  <c r="EU150" i="6"/>
  <c r="EV150" i="6"/>
  <c r="EU151" i="6"/>
  <c r="EV151" i="6"/>
  <c r="EU152" i="6"/>
  <c r="EV152" i="6"/>
  <c r="EU153" i="6"/>
  <c r="EV153" i="6"/>
  <c r="EU154" i="6"/>
  <c r="EV154" i="6"/>
  <c r="EU155" i="6"/>
  <c r="EV155" i="6"/>
  <c r="EU156" i="6"/>
  <c r="EV156" i="6"/>
  <c r="EU157" i="6"/>
  <c r="EV157" i="6"/>
  <c r="EU158" i="6"/>
  <c r="EV158" i="6"/>
  <c r="EU159" i="6"/>
  <c r="EV159" i="6"/>
  <c r="EU160" i="6"/>
  <c r="EV160" i="6"/>
  <c r="EU161" i="6"/>
  <c r="EV161" i="6"/>
  <c r="EU162" i="6"/>
  <c r="EV162" i="6"/>
  <c r="EU163" i="6"/>
  <c r="EV163" i="6"/>
  <c r="EU164" i="6"/>
  <c r="EV164" i="6"/>
  <c r="EU165" i="6"/>
  <c r="EV165" i="6"/>
  <c r="EU166" i="6"/>
  <c r="EV166" i="6"/>
  <c r="EU167" i="6"/>
  <c r="EV167" i="6"/>
  <c r="EU168" i="6"/>
  <c r="EV168" i="6"/>
  <c r="EU169" i="6"/>
  <c r="EV169" i="6"/>
  <c r="EU170" i="6"/>
  <c r="EV170" i="6"/>
  <c r="EU171" i="6"/>
  <c r="EV171" i="6"/>
  <c r="EU172" i="6"/>
  <c r="EV172" i="6"/>
  <c r="EU173" i="6"/>
  <c r="EV173" i="6"/>
  <c r="EU174" i="6"/>
  <c r="EV174" i="6"/>
  <c r="EU175" i="6"/>
  <c r="EV175" i="6"/>
  <c r="EU176" i="6"/>
  <c r="EV176" i="6"/>
  <c r="EU177" i="6"/>
  <c r="EV177" i="6"/>
  <c r="EU178" i="6"/>
  <c r="EV178" i="6"/>
  <c r="EU179" i="6"/>
  <c r="EV179" i="6"/>
  <c r="EU180" i="6"/>
  <c r="EV180" i="6"/>
  <c r="EU181" i="6"/>
  <c r="EV181" i="6"/>
  <c r="EU182" i="6"/>
  <c r="EV182" i="6"/>
  <c r="EU183" i="6"/>
  <c r="EV183" i="6"/>
  <c r="EU184" i="6"/>
  <c r="EV184" i="6"/>
  <c r="EU185" i="6"/>
  <c r="EV185" i="6"/>
  <c r="EU186" i="6"/>
  <c r="EV186" i="6"/>
  <c r="EU187" i="6"/>
  <c r="EV187" i="6"/>
  <c r="EU188" i="6"/>
  <c r="EV188" i="6"/>
  <c r="EU189" i="6"/>
  <c r="EV189" i="6"/>
  <c r="EU190" i="6"/>
  <c r="EV190" i="6"/>
  <c r="EU191" i="6"/>
  <c r="EV191" i="6"/>
  <c r="EU192" i="6"/>
  <c r="EV192" i="6"/>
  <c r="EU193" i="6"/>
  <c r="EV193" i="6"/>
  <c r="EU194" i="6"/>
  <c r="EV194" i="6"/>
  <c r="EU195" i="6"/>
  <c r="EV195" i="6"/>
  <c r="EU196" i="6"/>
  <c r="EV196" i="6"/>
  <c r="EU197" i="6"/>
  <c r="EV197" i="6"/>
  <c r="EU198" i="6"/>
  <c r="EV198" i="6"/>
  <c r="EU199" i="6"/>
  <c r="EV199" i="6"/>
  <c r="EU200" i="6"/>
  <c r="EV200" i="6"/>
  <c r="EU201" i="6"/>
  <c r="EV201" i="6"/>
  <c r="EU202" i="6"/>
  <c r="EV202" i="6"/>
  <c r="EU203" i="6"/>
  <c r="EV203" i="6"/>
  <c r="EU204" i="6"/>
  <c r="EV204" i="6"/>
  <c r="EU205" i="6"/>
  <c r="EV205" i="6"/>
  <c r="EU206" i="6"/>
  <c r="EV206" i="6"/>
  <c r="EU207" i="6"/>
  <c r="EV207" i="6"/>
  <c r="EU208" i="6"/>
  <c r="EV208" i="6"/>
  <c r="EU209" i="6"/>
  <c r="EV209" i="6"/>
  <c r="EU210" i="6"/>
  <c r="EV210" i="6"/>
  <c r="EU211" i="6"/>
  <c r="EV211" i="6"/>
  <c r="EU212" i="6"/>
  <c r="EV212" i="6"/>
  <c r="EU213" i="6"/>
  <c r="EV213" i="6"/>
  <c r="EU214" i="6"/>
  <c r="EV214" i="6"/>
  <c r="EU215" i="6"/>
  <c r="EV215" i="6"/>
  <c r="EU216" i="6"/>
  <c r="EV216" i="6"/>
  <c r="EU217" i="6"/>
  <c r="EV217" i="6"/>
  <c r="EU218" i="6"/>
  <c r="EV218" i="6"/>
  <c r="EU219" i="6"/>
  <c r="EV219" i="6"/>
  <c r="EU220" i="6"/>
  <c r="EV220" i="6"/>
  <c r="EU221" i="6"/>
  <c r="EV221" i="6"/>
  <c r="EU222" i="6"/>
  <c r="EV222" i="6"/>
  <c r="EU223" i="6"/>
  <c r="EV223" i="6"/>
  <c r="EU224" i="6"/>
  <c r="EV224" i="6"/>
  <c r="EU225" i="6"/>
  <c r="EV225" i="6"/>
  <c r="EU226" i="6"/>
  <c r="EV226" i="6"/>
  <c r="EU227" i="6"/>
  <c r="EV227" i="6"/>
  <c r="EU228" i="6"/>
  <c r="EV228" i="6"/>
  <c r="EU229" i="6"/>
  <c r="EV229" i="6"/>
  <c r="EU230" i="6"/>
  <c r="EV230" i="6"/>
  <c r="EU231" i="6"/>
  <c r="EV231" i="6"/>
  <c r="EU232" i="6"/>
  <c r="EV232" i="6"/>
  <c r="EU233" i="6"/>
  <c r="EV233" i="6"/>
  <c r="EU234" i="6"/>
  <c r="EV234" i="6"/>
  <c r="EU235" i="6"/>
  <c r="EV235" i="6"/>
  <c r="EU236" i="6"/>
  <c r="EV236" i="6"/>
  <c r="EU237" i="6"/>
  <c r="EV237" i="6"/>
  <c r="EU238" i="6"/>
  <c r="EV238" i="6"/>
  <c r="EU239" i="6"/>
  <c r="EV239" i="6"/>
  <c r="EU240" i="6"/>
  <c r="EV240" i="6"/>
  <c r="EU241" i="6"/>
  <c r="EV241" i="6"/>
  <c r="EU242" i="6"/>
  <c r="EV242" i="6"/>
  <c r="EU243" i="6"/>
  <c r="EV243" i="6"/>
  <c r="EU244" i="6"/>
  <c r="EV244" i="6"/>
  <c r="EU245" i="6"/>
  <c r="EV245" i="6"/>
  <c r="EU246" i="6"/>
  <c r="EV246" i="6"/>
  <c r="EU247" i="6"/>
  <c r="EV247" i="6"/>
  <c r="EU248" i="6"/>
  <c r="EV248" i="6"/>
  <c r="EU249" i="6"/>
  <c r="EV249" i="6"/>
  <c r="EU250" i="6"/>
  <c r="EV250" i="6"/>
  <c r="EU251" i="6"/>
  <c r="EV251" i="6"/>
  <c r="EU252" i="6"/>
  <c r="EV252" i="6"/>
  <c r="EU253" i="6"/>
  <c r="EV253" i="6"/>
  <c r="EU254" i="6"/>
  <c r="EV254" i="6"/>
  <c r="EU255" i="6"/>
  <c r="EV255" i="6"/>
  <c r="EU256" i="6"/>
  <c r="EV256" i="6"/>
  <c r="EU257" i="6"/>
  <c r="EV257" i="6"/>
  <c r="EU258" i="6"/>
  <c r="EV258" i="6"/>
  <c r="EU259" i="6"/>
  <c r="EV259" i="6"/>
  <c r="EU260" i="6"/>
  <c r="EV260" i="6"/>
  <c r="EU261" i="6"/>
  <c r="EV261" i="6"/>
  <c r="EU262" i="6"/>
  <c r="EV262" i="6"/>
  <c r="EU263" i="6"/>
  <c r="EV263" i="6"/>
  <c r="EU264" i="6"/>
  <c r="EV264" i="6"/>
  <c r="EU265" i="6"/>
  <c r="EV265" i="6"/>
  <c r="EU266" i="6"/>
  <c r="EV266" i="6"/>
  <c r="EU267" i="6"/>
  <c r="EV267" i="6"/>
  <c r="EU268" i="6"/>
  <c r="EV268" i="6"/>
  <c r="EU269" i="6"/>
  <c r="EV269" i="6"/>
  <c r="EU270" i="6"/>
  <c r="EV270" i="6"/>
  <c r="EU271" i="6"/>
  <c r="EV271" i="6"/>
  <c r="EU272" i="6"/>
  <c r="EV272" i="6"/>
  <c r="EU273" i="6"/>
  <c r="EV273" i="6"/>
  <c r="EU274" i="6"/>
  <c r="EV274" i="6"/>
  <c r="EU275" i="6"/>
  <c r="EV275" i="6"/>
  <c r="EU276" i="6"/>
  <c r="EV276" i="6"/>
  <c r="EU277" i="6"/>
  <c r="EV277" i="6"/>
  <c r="EU278" i="6"/>
  <c r="EV278" i="6"/>
  <c r="EU279" i="6"/>
  <c r="EV279" i="6"/>
  <c r="EU280" i="6"/>
  <c r="EV280" i="6"/>
  <c r="EU281" i="6"/>
  <c r="EV281" i="6"/>
  <c r="EU282" i="6"/>
  <c r="EV282" i="6"/>
  <c r="EU283" i="6"/>
  <c r="EV283" i="6"/>
  <c r="EU284" i="6"/>
  <c r="EV284" i="6"/>
  <c r="EU285" i="6"/>
  <c r="EV285" i="6"/>
  <c r="EU286" i="6"/>
  <c r="EV286" i="6"/>
  <c r="EU287" i="6"/>
  <c r="EV287" i="6"/>
  <c r="EU288" i="6"/>
  <c r="EV288" i="6"/>
  <c r="EU289" i="6"/>
  <c r="EV289" i="6"/>
  <c r="EU290" i="6"/>
  <c r="EV290" i="6"/>
  <c r="EU291" i="6"/>
  <c r="EV291" i="6"/>
  <c r="EU292" i="6"/>
  <c r="EV292" i="6"/>
  <c r="EU293" i="6"/>
  <c r="EV293" i="6"/>
  <c r="EU294" i="6"/>
  <c r="EV294" i="6"/>
  <c r="EU295" i="6"/>
  <c r="EV295" i="6"/>
  <c r="EU296" i="6"/>
  <c r="EV296" i="6"/>
  <c r="EU297" i="6"/>
  <c r="EV297" i="6"/>
  <c r="EU298" i="6"/>
  <c r="EV298" i="6"/>
  <c r="EU299" i="6"/>
  <c r="EV299" i="6"/>
  <c r="EU300" i="6"/>
  <c r="EV300" i="6"/>
  <c r="EU301" i="6"/>
  <c r="EV301" i="6"/>
  <c r="EU302" i="6"/>
  <c r="EV302" i="6"/>
  <c r="EU303" i="6"/>
  <c r="EV303" i="6"/>
  <c r="EU304" i="6"/>
  <c r="EV304" i="6"/>
  <c r="EU305" i="6"/>
  <c r="EV305" i="6"/>
  <c r="EU306" i="6"/>
  <c r="EV306" i="6"/>
  <c r="EU307" i="6"/>
  <c r="EV307" i="6"/>
  <c r="EU308" i="6"/>
  <c r="EV308" i="6"/>
  <c r="EU309" i="6"/>
  <c r="EV309" i="6"/>
  <c r="EU310" i="6"/>
  <c r="EV310" i="6"/>
  <c r="EU311" i="6"/>
  <c r="EV311" i="6"/>
  <c r="EU312" i="6"/>
  <c r="EV312" i="6"/>
  <c r="EU313" i="6"/>
  <c r="EV313" i="6"/>
  <c r="EU314" i="6"/>
  <c r="EV314" i="6"/>
  <c r="EU315" i="6"/>
  <c r="EV315" i="6"/>
  <c r="EU316" i="6"/>
  <c r="EV316" i="6"/>
  <c r="EU317" i="6"/>
  <c r="EV317" i="6"/>
  <c r="EU318" i="6"/>
  <c r="EV318" i="6"/>
  <c r="EU319" i="6"/>
  <c r="EV319" i="6"/>
  <c r="EU320" i="6"/>
  <c r="EV320" i="6"/>
  <c r="EU321" i="6"/>
  <c r="EV321" i="6"/>
  <c r="EU322" i="6"/>
  <c r="EV322" i="6"/>
  <c r="EU323" i="6"/>
  <c r="EV323" i="6"/>
  <c r="EU324" i="6"/>
  <c r="EV324" i="6"/>
  <c r="EU325" i="6"/>
  <c r="EV325" i="6"/>
  <c r="EU326" i="6"/>
  <c r="EV326" i="6"/>
  <c r="EU327" i="6"/>
  <c r="EV327" i="6"/>
  <c r="EU328" i="6"/>
  <c r="EV328" i="6"/>
  <c r="EU329" i="6"/>
  <c r="EV329" i="6"/>
  <c r="EU330" i="6"/>
  <c r="EV330" i="6"/>
  <c r="EU331" i="6"/>
  <c r="EV331" i="6"/>
  <c r="EU332" i="6"/>
  <c r="EV332" i="6"/>
  <c r="EU333" i="6"/>
  <c r="EV333" i="6"/>
  <c r="EU334" i="6"/>
  <c r="EV334" i="6"/>
  <c r="EU335" i="6"/>
  <c r="EV335" i="6"/>
  <c r="EU336" i="6"/>
  <c r="EV336" i="6"/>
  <c r="EU337" i="6"/>
  <c r="EV337" i="6"/>
  <c r="EU338" i="6"/>
  <c r="EV338" i="6"/>
  <c r="EU339" i="6"/>
  <c r="EV339" i="6"/>
  <c r="EU340" i="6"/>
  <c r="EV340" i="6"/>
  <c r="EU341" i="6"/>
  <c r="EV341" i="6"/>
  <c r="EU342" i="6"/>
  <c r="EV342" i="6"/>
  <c r="EU343" i="6"/>
  <c r="EV343" i="6"/>
  <c r="EU344" i="6"/>
  <c r="EV344" i="6"/>
  <c r="EU345" i="6"/>
  <c r="EV345" i="6"/>
  <c r="EU346" i="6"/>
  <c r="EV346" i="6"/>
  <c r="EU347" i="6"/>
  <c r="EV347" i="6"/>
  <c r="EU348" i="6"/>
  <c r="EV348" i="6"/>
  <c r="EU349" i="6"/>
  <c r="EV349" i="6"/>
  <c r="EU350" i="6"/>
  <c r="EV350" i="6"/>
  <c r="EU351" i="6"/>
  <c r="EV351" i="6"/>
  <c r="EU352" i="6"/>
  <c r="EV352" i="6"/>
  <c r="EU353" i="6"/>
  <c r="EV353" i="6"/>
  <c r="EU354" i="6"/>
  <c r="EV354" i="6"/>
  <c r="EU355" i="6"/>
  <c r="EV355" i="6"/>
  <c r="EU356" i="6"/>
  <c r="EV356" i="6"/>
  <c r="EU357" i="6"/>
  <c r="EV357" i="6"/>
  <c r="EU358" i="6"/>
  <c r="EV358" i="6"/>
  <c r="EU359" i="6"/>
  <c r="EV359" i="6"/>
  <c r="EU360" i="6"/>
  <c r="EV360" i="6"/>
  <c r="EU361" i="6"/>
  <c r="EV361" i="6"/>
  <c r="EU362" i="6"/>
  <c r="EV362" i="6"/>
  <c r="EU363" i="6"/>
  <c r="EV363" i="6"/>
  <c r="EU364" i="6"/>
  <c r="EV364" i="6"/>
  <c r="EU365" i="6"/>
  <c r="EV365" i="6"/>
  <c r="EU366" i="6"/>
  <c r="EV366" i="6"/>
  <c r="EU367" i="6"/>
  <c r="EV367" i="6"/>
  <c r="EU368" i="6"/>
  <c r="EV368" i="6"/>
  <c r="EU369" i="6"/>
  <c r="EV369" i="6"/>
  <c r="EU370" i="6"/>
  <c r="EV370" i="6"/>
  <c r="EU371" i="6"/>
  <c r="EV371" i="6"/>
  <c r="EU372" i="6"/>
  <c r="EV372" i="6"/>
  <c r="EU373" i="6"/>
  <c r="EV373" i="6"/>
  <c r="EU374" i="6"/>
  <c r="EV374" i="6"/>
  <c r="EU375" i="6"/>
  <c r="EV375" i="6"/>
  <c r="EU376" i="6"/>
  <c r="EV376" i="6"/>
  <c r="EU377" i="6"/>
  <c r="EV377" i="6"/>
  <c r="EU378" i="6"/>
  <c r="EV378" i="6"/>
  <c r="EU379" i="6"/>
  <c r="EV379" i="6"/>
  <c r="EU380" i="6"/>
  <c r="EV380" i="6"/>
  <c r="EU381" i="6"/>
  <c r="EV381" i="6"/>
  <c r="EU382" i="6"/>
  <c r="EV382" i="6"/>
  <c r="EU383" i="6"/>
  <c r="EV383" i="6"/>
  <c r="EU384" i="6"/>
  <c r="EV384" i="6"/>
  <c r="EU385" i="6"/>
  <c r="EV385" i="6"/>
  <c r="EU386" i="6"/>
  <c r="EV386" i="6"/>
  <c r="EU387" i="6"/>
  <c r="EV387" i="6"/>
  <c r="EU388" i="6"/>
  <c r="EV388" i="6"/>
  <c r="EU389" i="6"/>
  <c r="EV389" i="6"/>
  <c r="EU390" i="6"/>
  <c r="EV390" i="6"/>
  <c r="EU391" i="6"/>
  <c r="EV391" i="6"/>
  <c r="EU392" i="6"/>
  <c r="EV392" i="6"/>
  <c r="EU393" i="6"/>
  <c r="EV393" i="6"/>
  <c r="EU394" i="6"/>
  <c r="EV394" i="6"/>
  <c r="EU395" i="6"/>
  <c r="EV395" i="6"/>
  <c r="EU396" i="6"/>
  <c r="EV396" i="6"/>
  <c r="EU397" i="6"/>
  <c r="EV397" i="6"/>
  <c r="EU398" i="6"/>
  <c r="EV398" i="6"/>
  <c r="EU399" i="6"/>
  <c r="EV399" i="6"/>
  <c r="EU400" i="6"/>
  <c r="EV400" i="6"/>
  <c r="EU401" i="6"/>
  <c r="EV401" i="6"/>
  <c r="EU402" i="6"/>
  <c r="EV402" i="6"/>
  <c r="EU403" i="6"/>
  <c r="EV403" i="6"/>
  <c r="EU404" i="6"/>
  <c r="EV404" i="6"/>
  <c r="EU405" i="6"/>
  <c r="EV405" i="6"/>
  <c r="EU406" i="6"/>
  <c r="EV406" i="6"/>
  <c r="EU407" i="6"/>
  <c r="EV407" i="6"/>
  <c r="EU408" i="6"/>
  <c r="EV408" i="6"/>
  <c r="EU409" i="6"/>
  <c r="EV409" i="6"/>
  <c r="EU410" i="6"/>
  <c r="EV410" i="6"/>
  <c r="EU411" i="6"/>
  <c r="EV411" i="6"/>
  <c r="EU412" i="6"/>
  <c r="EV412" i="6"/>
  <c r="EU413" i="6"/>
  <c r="EV413" i="6"/>
  <c r="EU414" i="6"/>
  <c r="EV414" i="6"/>
  <c r="EU415" i="6"/>
  <c r="EV415" i="6"/>
  <c r="EU416" i="6"/>
  <c r="EV416" i="6"/>
  <c r="EU417" i="6"/>
  <c r="EV417" i="6"/>
  <c r="EU418" i="6"/>
  <c r="EV418" i="6"/>
  <c r="EU419" i="6"/>
  <c r="EV419" i="6"/>
  <c r="EU420" i="6"/>
  <c r="EV420" i="6"/>
  <c r="EU421" i="6"/>
  <c r="EV421" i="6"/>
  <c r="EU422" i="6"/>
  <c r="EV422" i="6"/>
  <c r="EU423" i="6"/>
  <c r="EV423" i="6"/>
  <c r="EU424" i="6"/>
  <c r="EV424" i="6"/>
  <c r="EU425" i="6"/>
  <c r="EV425" i="6"/>
  <c r="EU426" i="6"/>
  <c r="EV426" i="6"/>
  <c r="EU427" i="6"/>
  <c r="EV427" i="6"/>
  <c r="EU428" i="6"/>
  <c r="EV428" i="6"/>
  <c r="EU429" i="6"/>
  <c r="EV429" i="6"/>
  <c r="EU430" i="6"/>
  <c r="EV430" i="6"/>
  <c r="EU431" i="6"/>
  <c r="EV431" i="6"/>
  <c r="EU432" i="6"/>
  <c r="EV432" i="6"/>
  <c r="EU433" i="6"/>
  <c r="EV433" i="6"/>
  <c r="EU434" i="6"/>
  <c r="EV434" i="6"/>
  <c r="EU435" i="6"/>
  <c r="EV435" i="6"/>
  <c r="EU436" i="6"/>
  <c r="EV436" i="6"/>
  <c r="EU437" i="6"/>
  <c r="EV437" i="6"/>
  <c r="EU438" i="6"/>
  <c r="EV438" i="6"/>
  <c r="EU439" i="6"/>
  <c r="EV439" i="6"/>
  <c r="EU440" i="6"/>
  <c r="EV440" i="6"/>
  <c r="EU441" i="6"/>
  <c r="EV441" i="6"/>
  <c r="EU442" i="6"/>
  <c r="EV442" i="6"/>
  <c r="EU443" i="6"/>
  <c r="EV443" i="6"/>
  <c r="EU444" i="6"/>
  <c r="EV444" i="6"/>
  <c r="EU445" i="6"/>
  <c r="EV445" i="6"/>
  <c r="EU446" i="6"/>
  <c r="EV446" i="6"/>
  <c r="EU447" i="6"/>
  <c r="EV447" i="6"/>
  <c r="EU448" i="6"/>
  <c r="EV448" i="6"/>
  <c r="EU449" i="6"/>
  <c r="EV449" i="6"/>
  <c r="EU450" i="6"/>
  <c r="EV450" i="6"/>
  <c r="EU451" i="6"/>
  <c r="EV451" i="6"/>
  <c r="EU452" i="6"/>
  <c r="EV452" i="6"/>
  <c r="EU453" i="6"/>
  <c r="EV453" i="6"/>
  <c r="EU454" i="6"/>
  <c r="EV454" i="6"/>
  <c r="EU455" i="6"/>
  <c r="EV455" i="6"/>
  <c r="EU456" i="6"/>
  <c r="EV456" i="6"/>
  <c r="EU457" i="6"/>
  <c r="EV457" i="6"/>
  <c r="EU458" i="6"/>
  <c r="EV458" i="6"/>
  <c r="EU459" i="6"/>
  <c r="EV459" i="6"/>
  <c r="EU460" i="6"/>
  <c r="EV460" i="6"/>
  <c r="EU461" i="6"/>
  <c r="EV461" i="6"/>
  <c r="EU462" i="6"/>
  <c r="EV462" i="6"/>
  <c r="EU463" i="6"/>
  <c r="EV463" i="6"/>
  <c r="EU464" i="6"/>
  <c r="EV464" i="6"/>
  <c r="EU465" i="6"/>
  <c r="EV465" i="6"/>
  <c r="EU466" i="6"/>
  <c r="EV466" i="6"/>
  <c r="EU467" i="6"/>
  <c r="EV467" i="6"/>
  <c r="EU468" i="6"/>
  <c r="EV468" i="6"/>
  <c r="EU469" i="6"/>
  <c r="EV469" i="6"/>
  <c r="EU470" i="6"/>
  <c r="EV470" i="6"/>
  <c r="EU471" i="6"/>
  <c r="EV471" i="6"/>
  <c r="EU472" i="6"/>
  <c r="EV472" i="6"/>
  <c r="EU473" i="6"/>
  <c r="EV473" i="6"/>
  <c r="EU474" i="6"/>
  <c r="EV474" i="6"/>
  <c r="EU475" i="6"/>
  <c r="EV475" i="6"/>
  <c r="EU476" i="6"/>
  <c r="EV476" i="6"/>
  <c r="EU477" i="6"/>
  <c r="EV477" i="6"/>
  <c r="EU478" i="6"/>
  <c r="EV478" i="6"/>
  <c r="EU479" i="6"/>
  <c r="EV479" i="6"/>
  <c r="EU480" i="6"/>
  <c r="EV480" i="6"/>
  <c r="EU481" i="6"/>
  <c r="EV481" i="6"/>
  <c r="EU482" i="6"/>
  <c r="EV482" i="6"/>
  <c r="EU483" i="6"/>
  <c r="EV483" i="6"/>
  <c r="EU484" i="6"/>
  <c r="EV484" i="6"/>
  <c r="EU485" i="6"/>
  <c r="EV485" i="6"/>
  <c r="EU486" i="6"/>
  <c r="EV486" i="6"/>
  <c r="EU487" i="6"/>
  <c r="EV487" i="6"/>
  <c r="EU488" i="6"/>
  <c r="EV488" i="6"/>
  <c r="EU489" i="6"/>
  <c r="EV489" i="6"/>
  <c r="EU490" i="6"/>
  <c r="EV490" i="6"/>
  <c r="EU491" i="6"/>
  <c r="EV491" i="6"/>
  <c r="EU492" i="6"/>
  <c r="EV492" i="6"/>
  <c r="EU493" i="6"/>
  <c r="EV493" i="6"/>
  <c r="EU494" i="6"/>
  <c r="EV494" i="6"/>
  <c r="EU495" i="6"/>
  <c r="EV495" i="6"/>
  <c r="EU496" i="6"/>
  <c r="EV496" i="6"/>
  <c r="EU497" i="6"/>
  <c r="EV497" i="6"/>
  <c r="EU498" i="6"/>
  <c r="EV498" i="6"/>
  <c r="EU499" i="6"/>
  <c r="EV499" i="6"/>
  <c r="EU500" i="6"/>
  <c r="EV500" i="6"/>
  <c r="EU501" i="6"/>
  <c r="EV501" i="6"/>
  <c r="EU502" i="6"/>
  <c r="EV502" i="6"/>
  <c r="EU503" i="6"/>
  <c r="EV503" i="6"/>
  <c r="EU504" i="6"/>
  <c r="EV504" i="6"/>
  <c r="EU505" i="6"/>
  <c r="EV505" i="6"/>
  <c r="EN7" i="6"/>
  <c r="EO7" i="6"/>
  <c r="EN8" i="6"/>
  <c r="EO8" i="6"/>
  <c r="EN9" i="6"/>
  <c r="EO9" i="6"/>
  <c r="EN10" i="6"/>
  <c r="EO10" i="6"/>
  <c r="EN11" i="6"/>
  <c r="EO11" i="6"/>
  <c r="EN12" i="6"/>
  <c r="EO12" i="6"/>
  <c r="EN13" i="6"/>
  <c r="EO13" i="6"/>
  <c r="EN14" i="6"/>
  <c r="EO14" i="6"/>
  <c r="EN15" i="6"/>
  <c r="EO15" i="6"/>
  <c r="EN16" i="6"/>
  <c r="EO16" i="6"/>
  <c r="EN17" i="6"/>
  <c r="EO17" i="6"/>
  <c r="EN18" i="6"/>
  <c r="EO18" i="6"/>
  <c r="EN19" i="6"/>
  <c r="EO19" i="6"/>
  <c r="EN20" i="6"/>
  <c r="EO20" i="6"/>
  <c r="EN21" i="6"/>
  <c r="EO21" i="6"/>
  <c r="EN22" i="6"/>
  <c r="EO22" i="6"/>
  <c r="EN23" i="6"/>
  <c r="EO23" i="6"/>
  <c r="EN24" i="6"/>
  <c r="EO24" i="6"/>
  <c r="EN25" i="6"/>
  <c r="EO25" i="6"/>
  <c r="EN26" i="6"/>
  <c r="EO26" i="6"/>
  <c r="EN27" i="6"/>
  <c r="EO27" i="6"/>
  <c r="EN28" i="6"/>
  <c r="EO28" i="6"/>
  <c r="EN29" i="6"/>
  <c r="EO29" i="6"/>
  <c r="EN30" i="6"/>
  <c r="EO30" i="6"/>
  <c r="EN31" i="6"/>
  <c r="EO31" i="6"/>
  <c r="EN32" i="6"/>
  <c r="EO32" i="6"/>
  <c r="EN33" i="6"/>
  <c r="EO33" i="6"/>
  <c r="EN34" i="6"/>
  <c r="EO34" i="6"/>
  <c r="EN35" i="6"/>
  <c r="EO35" i="6"/>
  <c r="EN36" i="6"/>
  <c r="EO36" i="6"/>
  <c r="EN37" i="6"/>
  <c r="EO37" i="6"/>
  <c r="EN38" i="6"/>
  <c r="EO38" i="6"/>
  <c r="EN39" i="6"/>
  <c r="EO39" i="6"/>
  <c r="EN40" i="6"/>
  <c r="EO40" i="6"/>
  <c r="EN41" i="6"/>
  <c r="EO41" i="6"/>
  <c r="EN42" i="6"/>
  <c r="EO42" i="6"/>
  <c r="EN43" i="6"/>
  <c r="EO43" i="6"/>
  <c r="EN44" i="6"/>
  <c r="EO44" i="6"/>
  <c r="EN45" i="6"/>
  <c r="EO45" i="6"/>
  <c r="EN46" i="6"/>
  <c r="EO46" i="6"/>
  <c r="EN47" i="6"/>
  <c r="EO47" i="6"/>
  <c r="EN48" i="6"/>
  <c r="EO48" i="6"/>
  <c r="EN49" i="6"/>
  <c r="EO49" i="6"/>
  <c r="EN50" i="6"/>
  <c r="EO50" i="6"/>
  <c r="EN51" i="6"/>
  <c r="EO51" i="6"/>
  <c r="EN52" i="6"/>
  <c r="EO52" i="6"/>
  <c r="EN53" i="6"/>
  <c r="EO53" i="6"/>
  <c r="EN54" i="6"/>
  <c r="EO54" i="6"/>
  <c r="EN55" i="6"/>
  <c r="EO55" i="6"/>
  <c r="EN56" i="6"/>
  <c r="EO56" i="6"/>
  <c r="EN57" i="6"/>
  <c r="EO57" i="6"/>
  <c r="EN58" i="6"/>
  <c r="EO58" i="6"/>
  <c r="EN59" i="6"/>
  <c r="EO59" i="6"/>
  <c r="EN60" i="6"/>
  <c r="EO60" i="6"/>
  <c r="EN61" i="6"/>
  <c r="EO61" i="6"/>
  <c r="EN62" i="6"/>
  <c r="EO62" i="6"/>
  <c r="EN63" i="6"/>
  <c r="EO63" i="6"/>
  <c r="EN64" i="6"/>
  <c r="EO64" i="6"/>
  <c r="EN65" i="6"/>
  <c r="EO65" i="6"/>
  <c r="EN66" i="6"/>
  <c r="EO66" i="6"/>
  <c r="EN67" i="6"/>
  <c r="EO67" i="6"/>
  <c r="EN68" i="6"/>
  <c r="EO68" i="6"/>
  <c r="EN69" i="6"/>
  <c r="EO69" i="6"/>
  <c r="EN70" i="6"/>
  <c r="EO70" i="6"/>
  <c r="EN71" i="6"/>
  <c r="EO71" i="6"/>
  <c r="EN72" i="6"/>
  <c r="EO72" i="6"/>
  <c r="EN73" i="6"/>
  <c r="EO73" i="6"/>
  <c r="EN74" i="6"/>
  <c r="EO74" i="6"/>
  <c r="EN75" i="6"/>
  <c r="EO75" i="6"/>
  <c r="EN76" i="6"/>
  <c r="EO76" i="6"/>
  <c r="EN77" i="6"/>
  <c r="EO77" i="6"/>
  <c r="EN78" i="6"/>
  <c r="EO78" i="6"/>
  <c r="EN79" i="6"/>
  <c r="EO79" i="6"/>
  <c r="EN80" i="6"/>
  <c r="EO80" i="6"/>
  <c r="EN81" i="6"/>
  <c r="EO81" i="6"/>
  <c r="EN82" i="6"/>
  <c r="EO82" i="6"/>
  <c r="EN83" i="6"/>
  <c r="EO83" i="6"/>
  <c r="EN84" i="6"/>
  <c r="EO84" i="6"/>
  <c r="EN85" i="6"/>
  <c r="EO85" i="6"/>
  <c r="EN86" i="6"/>
  <c r="EO86" i="6"/>
  <c r="EN87" i="6"/>
  <c r="EO87" i="6"/>
  <c r="EN88" i="6"/>
  <c r="EO88" i="6"/>
  <c r="EN89" i="6"/>
  <c r="EO89" i="6"/>
  <c r="EN90" i="6"/>
  <c r="EO90" i="6"/>
  <c r="EN91" i="6"/>
  <c r="EO91" i="6"/>
  <c r="EN92" i="6"/>
  <c r="EO92" i="6"/>
  <c r="EN93" i="6"/>
  <c r="EO93" i="6"/>
  <c r="EN94" i="6"/>
  <c r="EO94" i="6"/>
  <c r="EN95" i="6"/>
  <c r="EO95" i="6"/>
  <c r="EN96" i="6"/>
  <c r="EO96" i="6"/>
  <c r="EN97" i="6"/>
  <c r="EO97" i="6"/>
  <c r="EN98" i="6"/>
  <c r="EO98" i="6"/>
  <c r="EN99" i="6"/>
  <c r="EO99" i="6"/>
  <c r="EN100" i="6"/>
  <c r="EO100" i="6"/>
  <c r="EN101" i="6"/>
  <c r="EO101" i="6"/>
  <c r="EN102" i="6"/>
  <c r="EO102" i="6"/>
  <c r="EN103" i="6"/>
  <c r="EO103" i="6"/>
  <c r="EN104" i="6"/>
  <c r="EO104" i="6"/>
  <c r="EN105" i="6"/>
  <c r="EO105" i="6"/>
  <c r="EN106" i="6"/>
  <c r="EO106" i="6"/>
  <c r="EN107" i="6"/>
  <c r="EO107" i="6"/>
  <c r="EN108" i="6"/>
  <c r="EO108" i="6"/>
  <c r="EN109" i="6"/>
  <c r="EO109" i="6"/>
  <c r="EN110" i="6"/>
  <c r="EO110" i="6"/>
  <c r="EN111" i="6"/>
  <c r="EO111" i="6"/>
  <c r="EN112" i="6"/>
  <c r="EO112" i="6"/>
  <c r="EN113" i="6"/>
  <c r="EO113" i="6"/>
  <c r="EN114" i="6"/>
  <c r="EO114" i="6"/>
  <c r="EN115" i="6"/>
  <c r="EO115" i="6"/>
  <c r="EN116" i="6"/>
  <c r="EO116" i="6"/>
  <c r="EN117" i="6"/>
  <c r="EO117" i="6"/>
  <c r="EN118" i="6"/>
  <c r="EO118" i="6"/>
  <c r="EN119" i="6"/>
  <c r="EO119" i="6"/>
  <c r="EN120" i="6"/>
  <c r="EO120" i="6"/>
  <c r="EN121" i="6"/>
  <c r="EO121" i="6"/>
  <c r="EN122" i="6"/>
  <c r="EO122" i="6"/>
  <c r="EN123" i="6"/>
  <c r="EO123" i="6"/>
  <c r="EN124" i="6"/>
  <c r="EO124" i="6"/>
  <c r="EN125" i="6"/>
  <c r="EO125" i="6"/>
  <c r="EN126" i="6"/>
  <c r="EO126" i="6"/>
  <c r="EN127" i="6"/>
  <c r="EO127" i="6"/>
  <c r="EN128" i="6"/>
  <c r="EO128" i="6"/>
  <c r="EN129" i="6"/>
  <c r="EO129" i="6"/>
  <c r="EN130" i="6"/>
  <c r="EO130" i="6"/>
  <c r="EN131" i="6"/>
  <c r="EO131" i="6"/>
  <c r="EN132" i="6"/>
  <c r="EO132" i="6"/>
  <c r="EN133" i="6"/>
  <c r="EO133" i="6"/>
  <c r="EN134" i="6"/>
  <c r="EO134" i="6"/>
  <c r="EN135" i="6"/>
  <c r="EO135" i="6"/>
  <c r="EN136" i="6"/>
  <c r="EO136" i="6"/>
  <c r="EN137" i="6"/>
  <c r="EO137" i="6"/>
  <c r="EN138" i="6"/>
  <c r="EO138" i="6"/>
  <c r="EN139" i="6"/>
  <c r="EO139" i="6"/>
  <c r="EN140" i="6"/>
  <c r="EO140" i="6"/>
  <c r="EN141" i="6"/>
  <c r="EO141" i="6"/>
  <c r="EN142" i="6"/>
  <c r="EO142" i="6"/>
  <c r="EN143" i="6"/>
  <c r="EO143" i="6"/>
  <c r="EN144" i="6"/>
  <c r="EO144" i="6"/>
  <c r="EN145" i="6"/>
  <c r="EO145" i="6"/>
  <c r="EN146" i="6"/>
  <c r="EO146" i="6"/>
  <c r="EN147" i="6"/>
  <c r="EO147" i="6"/>
  <c r="EN148" i="6"/>
  <c r="EO148" i="6"/>
  <c r="EN149" i="6"/>
  <c r="EO149" i="6"/>
  <c r="EN150" i="6"/>
  <c r="EO150" i="6"/>
  <c r="EN151" i="6"/>
  <c r="EO151" i="6"/>
  <c r="EN152" i="6"/>
  <c r="EO152" i="6"/>
  <c r="EN153" i="6"/>
  <c r="EO153" i="6"/>
  <c r="EN154" i="6"/>
  <c r="EO154" i="6"/>
  <c r="EN155" i="6"/>
  <c r="EO155" i="6"/>
  <c r="EN156" i="6"/>
  <c r="EO156" i="6"/>
  <c r="EN157" i="6"/>
  <c r="EO157" i="6"/>
  <c r="EN158" i="6"/>
  <c r="EO158" i="6"/>
  <c r="EN159" i="6"/>
  <c r="EO159" i="6"/>
  <c r="EN160" i="6"/>
  <c r="EO160" i="6"/>
  <c r="EN161" i="6"/>
  <c r="EO161" i="6"/>
  <c r="EN162" i="6"/>
  <c r="EO162" i="6"/>
  <c r="EN163" i="6"/>
  <c r="EO163" i="6"/>
  <c r="EN164" i="6"/>
  <c r="EO164" i="6"/>
  <c r="EN165" i="6"/>
  <c r="EO165" i="6"/>
  <c r="EN166" i="6"/>
  <c r="EO166" i="6"/>
  <c r="EN167" i="6"/>
  <c r="EO167" i="6"/>
  <c r="EN168" i="6"/>
  <c r="EO168" i="6"/>
  <c r="EN169" i="6"/>
  <c r="EO169" i="6"/>
  <c r="EN170" i="6"/>
  <c r="EO170" i="6"/>
  <c r="EN171" i="6"/>
  <c r="EO171" i="6"/>
  <c r="EN172" i="6"/>
  <c r="EO172" i="6"/>
  <c r="EN173" i="6"/>
  <c r="EO173" i="6"/>
  <c r="EN174" i="6"/>
  <c r="EO174" i="6"/>
  <c r="EN175" i="6"/>
  <c r="EO175" i="6"/>
  <c r="EN176" i="6"/>
  <c r="EO176" i="6"/>
  <c r="EN177" i="6"/>
  <c r="EO177" i="6"/>
  <c r="EN178" i="6"/>
  <c r="EO178" i="6"/>
  <c r="EN179" i="6"/>
  <c r="EO179" i="6"/>
  <c r="EN180" i="6"/>
  <c r="EO180" i="6"/>
  <c r="EN181" i="6"/>
  <c r="EO181" i="6"/>
  <c r="EN182" i="6"/>
  <c r="EO182" i="6"/>
  <c r="EN183" i="6"/>
  <c r="EO183" i="6"/>
  <c r="EN184" i="6"/>
  <c r="EO184" i="6"/>
  <c r="EN185" i="6"/>
  <c r="EO185" i="6"/>
  <c r="EN186" i="6"/>
  <c r="EO186" i="6"/>
  <c r="EN187" i="6"/>
  <c r="EO187" i="6"/>
  <c r="EN188" i="6"/>
  <c r="EO188" i="6"/>
  <c r="EN189" i="6"/>
  <c r="EO189" i="6"/>
  <c r="EN190" i="6"/>
  <c r="EO190" i="6"/>
  <c r="EN191" i="6"/>
  <c r="EO191" i="6"/>
  <c r="EN192" i="6"/>
  <c r="EO192" i="6"/>
  <c r="EN193" i="6"/>
  <c r="EO193" i="6"/>
  <c r="EN194" i="6"/>
  <c r="EO194" i="6"/>
  <c r="EN195" i="6"/>
  <c r="EO195" i="6"/>
  <c r="EN196" i="6"/>
  <c r="EO196" i="6"/>
  <c r="EN197" i="6"/>
  <c r="EO197" i="6"/>
  <c r="EN198" i="6"/>
  <c r="EO198" i="6"/>
  <c r="EN199" i="6"/>
  <c r="EO199" i="6"/>
  <c r="EN200" i="6"/>
  <c r="EO200" i="6"/>
  <c r="EN201" i="6"/>
  <c r="EO201" i="6"/>
  <c r="EN202" i="6"/>
  <c r="EO202" i="6"/>
  <c r="EN203" i="6"/>
  <c r="EO203" i="6"/>
  <c r="EN204" i="6"/>
  <c r="EO204" i="6"/>
  <c r="EN205" i="6"/>
  <c r="EO205" i="6"/>
  <c r="EN206" i="6"/>
  <c r="EO206" i="6"/>
  <c r="EN207" i="6"/>
  <c r="EO207" i="6"/>
  <c r="EN208" i="6"/>
  <c r="EO208" i="6"/>
  <c r="EN209" i="6"/>
  <c r="EO209" i="6"/>
  <c r="EN210" i="6"/>
  <c r="EO210" i="6"/>
  <c r="EN211" i="6"/>
  <c r="EO211" i="6"/>
  <c r="EN212" i="6"/>
  <c r="EO212" i="6"/>
  <c r="EN213" i="6"/>
  <c r="EO213" i="6"/>
  <c r="EN214" i="6"/>
  <c r="EO214" i="6"/>
  <c r="EN215" i="6"/>
  <c r="EO215" i="6"/>
  <c r="EN216" i="6"/>
  <c r="EO216" i="6"/>
  <c r="EN217" i="6"/>
  <c r="EO217" i="6"/>
  <c r="EN218" i="6"/>
  <c r="EO218" i="6"/>
  <c r="EN219" i="6"/>
  <c r="EO219" i="6"/>
  <c r="EN220" i="6"/>
  <c r="EO220" i="6"/>
  <c r="EN221" i="6"/>
  <c r="EO221" i="6"/>
  <c r="EN222" i="6"/>
  <c r="EO222" i="6"/>
  <c r="EN223" i="6"/>
  <c r="EO223" i="6"/>
  <c r="EN224" i="6"/>
  <c r="EO224" i="6"/>
  <c r="EN225" i="6"/>
  <c r="EO225" i="6"/>
  <c r="EN226" i="6"/>
  <c r="EO226" i="6"/>
  <c r="EN227" i="6"/>
  <c r="EO227" i="6"/>
  <c r="EN228" i="6"/>
  <c r="EO228" i="6"/>
  <c r="EN229" i="6"/>
  <c r="EO229" i="6"/>
  <c r="EN230" i="6"/>
  <c r="EO230" i="6"/>
  <c r="EN231" i="6"/>
  <c r="EO231" i="6"/>
  <c r="EN232" i="6"/>
  <c r="EO232" i="6"/>
  <c r="EN233" i="6"/>
  <c r="EO233" i="6"/>
  <c r="EN234" i="6"/>
  <c r="EO234" i="6"/>
  <c r="EN235" i="6"/>
  <c r="EO235" i="6"/>
  <c r="EN236" i="6"/>
  <c r="EO236" i="6"/>
  <c r="EN237" i="6"/>
  <c r="EO237" i="6"/>
  <c r="EN238" i="6"/>
  <c r="EO238" i="6"/>
  <c r="EN239" i="6"/>
  <c r="EO239" i="6"/>
  <c r="EN240" i="6"/>
  <c r="EO240" i="6"/>
  <c r="EN241" i="6"/>
  <c r="EO241" i="6"/>
  <c r="EN242" i="6"/>
  <c r="EO242" i="6"/>
  <c r="EN243" i="6"/>
  <c r="EO243" i="6"/>
  <c r="EN244" i="6"/>
  <c r="EO244" i="6"/>
  <c r="EN245" i="6"/>
  <c r="EO245" i="6"/>
  <c r="EN246" i="6"/>
  <c r="EO246" i="6"/>
  <c r="EN247" i="6"/>
  <c r="EO247" i="6"/>
  <c r="EN248" i="6"/>
  <c r="EO248" i="6"/>
  <c r="EN249" i="6"/>
  <c r="EO249" i="6"/>
  <c r="EN250" i="6"/>
  <c r="EO250" i="6"/>
  <c r="EN251" i="6"/>
  <c r="EO251" i="6"/>
  <c r="EN252" i="6"/>
  <c r="EO252" i="6"/>
  <c r="EN253" i="6"/>
  <c r="EO253" i="6"/>
  <c r="EN254" i="6"/>
  <c r="EO254" i="6"/>
  <c r="EN255" i="6"/>
  <c r="EO255" i="6"/>
  <c r="EN256" i="6"/>
  <c r="EO256" i="6"/>
  <c r="EN257" i="6"/>
  <c r="EO257" i="6"/>
  <c r="EN258" i="6"/>
  <c r="EO258" i="6"/>
  <c r="EN259" i="6"/>
  <c r="EO259" i="6"/>
  <c r="EN260" i="6"/>
  <c r="EO260" i="6"/>
  <c r="EN261" i="6"/>
  <c r="EO261" i="6"/>
  <c r="EN262" i="6"/>
  <c r="EO262" i="6"/>
  <c r="EN263" i="6"/>
  <c r="EO263" i="6"/>
  <c r="EN264" i="6"/>
  <c r="EO264" i="6"/>
  <c r="EN265" i="6"/>
  <c r="EO265" i="6"/>
  <c r="EN266" i="6"/>
  <c r="EO266" i="6"/>
  <c r="EN267" i="6"/>
  <c r="EO267" i="6"/>
  <c r="EN268" i="6"/>
  <c r="EO268" i="6"/>
  <c r="EN269" i="6"/>
  <c r="EO269" i="6"/>
  <c r="EN270" i="6"/>
  <c r="EO270" i="6"/>
  <c r="EN271" i="6"/>
  <c r="EO271" i="6"/>
  <c r="EN272" i="6"/>
  <c r="EO272" i="6"/>
  <c r="EN273" i="6"/>
  <c r="EO273" i="6"/>
  <c r="EN274" i="6"/>
  <c r="EO274" i="6"/>
  <c r="EN275" i="6"/>
  <c r="EO275" i="6"/>
  <c r="EN276" i="6"/>
  <c r="EO276" i="6"/>
  <c r="EN277" i="6"/>
  <c r="EO277" i="6"/>
  <c r="EN278" i="6"/>
  <c r="EO278" i="6"/>
  <c r="EN279" i="6"/>
  <c r="EO279" i="6"/>
  <c r="EN280" i="6"/>
  <c r="EO280" i="6"/>
  <c r="EN281" i="6"/>
  <c r="EO281" i="6"/>
  <c r="EN282" i="6"/>
  <c r="EO282" i="6"/>
  <c r="EN283" i="6"/>
  <c r="EO283" i="6"/>
  <c r="EN284" i="6"/>
  <c r="EO284" i="6"/>
  <c r="EN285" i="6"/>
  <c r="EO285" i="6"/>
  <c r="EN286" i="6"/>
  <c r="EO286" i="6"/>
  <c r="EN287" i="6"/>
  <c r="EO287" i="6"/>
  <c r="EN288" i="6"/>
  <c r="EO288" i="6"/>
  <c r="EN289" i="6"/>
  <c r="EO289" i="6"/>
  <c r="EN290" i="6"/>
  <c r="EO290" i="6"/>
  <c r="EN291" i="6"/>
  <c r="EO291" i="6"/>
  <c r="EN292" i="6"/>
  <c r="EO292" i="6"/>
  <c r="EN293" i="6"/>
  <c r="EO293" i="6"/>
  <c r="EN294" i="6"/>
  <c r="EO294" i="6"/>
  <c r="EN295" i="6"/>
  <c r="EO295" i="6"/>
  <c r="EN296" i="6"/>
  <c r="EO296" i="6"/>
  <c r="EN297" i="6"/>
  <c r="EO297" i="6"/>
  <c r="EN298" i="6"/>
  <c r="EO298" i="6"/>
  <c r="EN299" i="6"/>
  <c r="EO299" i="6"/>
  <c r="EN300" i="6"/>
  <c r="EO300" i="6"/>
  <c r="EN301" i="6"/>
  <c r="EO301" i="6"/>
  <c r="EN302" i="6"/>
  <c r="EO302" i="6"/>
  <c r="EN303" i="6"/>
  <c r="EO303" i="6"/>
  <c r="EN304" i="6"/>
  <c r="EO304" i="6"/>
  <c r="EN305" i="6"/>
  <c r="EO305" i="6"/>
  <c r="EN306" i="6"/>
  <c r="EO306" i="6"/>
  <c r="EN307" i="6"/>
  <c r="EO307" i="6"/>
  <c r="EN308" i="6"/>
  <c r="EO308" i="6"/>
  <c r="EN309" i="6"/>
  <c r="EO309" i="6"/>
  <c r="EN310" i="6"/>
  <c r="EO310" i="6"/>
  <c r="EN311" i="6"/>
  <c r="EO311" i="6"/>
  <c r="EN312" i="6"/>
  <c r="EO312" i="6"/>
  <c r="EN313" i="6"/>
  <c r="EO313" i="6"/>
  <c r="EN314" i="6"/>
  <c r="EO314" i="6"/>
  <c r="EN315" i="6"/>
  <c r="EO315" i="6"/>
  <c r="EN316" i="6"/>
  <c r="EO316" i="6"/>
  <c r="EN317" i="6"/>
  <c r="EO317" i="6"/>
  <c r="EN318" i="6"/>
  <c r="EO318" i="6"/>
  <c r="EN319" i="6"/>
  <c r="EO319" i="6"/>
  <c r="EN320" i="6"/>
  <c r="EO320" i="6"/>
  <c r="EN321" i="6"/>
  <c r="EO321" i="6"/>
  <c r="EN322" i="6"/>
  <c r="EO322" i="6"/>
  <c r="EN323" i="6"/>
  <c r="EO323" i="6"/>
  <c r="EN324" i="6"/>
  <c r="EO324" i="6"/>
  <c r="EN325" i="6"/>
  <c r="EO325" i="6"/>
  <c r="EN326" i="6"/>
  <c r="EO326" i="6"/>
  <c r="EN327" i="6"/>
  <c r="EO327" i="6"/>
  <c r="EN328" i="6"/>
  <c r="EO328" i="6"/>
  <c r="EN329" i="6"/>
  <c r="EO329" i="6"/>
  <c r="EN330" i="6"/>
  <c r="EO330" i="6"/>
  <c r="EN331" i="6"/>
  <c r="EO331" i="6"/>
  <c r="EN332" i="6"/>
  <c r="EO332" i="6"/>
  <c r="EN333" i="6"/>
  <c r="EO333" i="6"/>
  <c r="EN334" i="6"/>
  <c r="EO334" i="6"/>
  <c r="EN335" i="6"/>
  <c r="EO335" i="6"/>
  <c r="EN336" i="6"/>
  <c r="EO336" i="6"/>
  <c r="EN337" i="6"/>
  <c r="EO337" i="6"/>
  <c r="EN338" i="6"/>
  <c r="EO338" i="6"/>
  <c r="EN339" i="6"/>
  <c r="EO339" i="6"/>
  <c r="EN340" i="6"/>
  <c r="EO340" i="6"/>
  <c r="EN341" i="6"/>
  <c r="EO341" i="6"/>
  <c r="EN342" i="6"/>
  <c r="EO342" i="6"/>
  <c r="EN343" i="6"/>
  <c r="EO343" i="6"/>
  <c r="EN344" i="6"/>
  <c r="EO344" i="6"/>
  <c r="EN345" i="6"/>
  <c r="EO345" i="6"/>
  <c r="EN346" i="6"/>
  <c r="EO346" i="6"/>
  <c r="EN347" i="6"/>
  <c r="EO347" i="6"/>
  <c r="EN348" i="6"/>
  <c r="EO348" i="6"/>
  <c r="EN349" i="6"/>
  <c r="EO349" i="6"/>
  <c r="EN350" i="6"/>
  <c r="EO350" i="6"/>
  <c r="EN351" i="6"/>
  <c r="EO351" i="6"/>
  <c r="EN352" i="6"/>
  <c r="EO352" i="6"/>
  <c r="EN353" i="6"/>
  <c r="EO353" i="6"/>
  <c r="EN354" i="6"/>
  <c r="EO354" i="6"/>
  <c r="EN355" i="6"/>
  <c r="EO355" i="6"/>
  <c r="EN356" i="6"/>
  <c r="EO356" i="6"/>
  <c r="EN357" i="6"/>
  <c r="EO357" i="6"/>
  <c r="EN358" i="6"/>
  <c r="EO358" i="6"/>
  <c r="EN359" i="6"/>
  <c r="EO359" i="6"/>
  <c r="EN360" i="6"/>
  <c r="EO360" i="6"/>
  <c r="EN361" i="6"/>
  <c r="EO361" i="6"/>
  <c r="EN362" i="6"/>
  <c r="EO362" i="6"/>
  <c r="EN363" i="6"/>
  <c r="EO363" i="6"/>
  <c r="EN364" i="6"/>
  <c r="EO364" i="6"/>
  <c r="EN365" i="6"/>
  <c r="EO365" i="6"/>
  <c r="EN366" i="6"/>
  <c r="EO366" i="6"/>
  <c r="EN367" i="6"/>
  <c r="EO367" i="6"/>
  <c r="EN368" i="6"/>
  <c r="EO368" i="6"/>
  <c r="EN369" i="6"/>
  <c r="EO369" i="6"/>
  <c r="EN370" i="6"/>
  <c r="EO370" i="6"/>
  <c r="EN371" i="6"/>
  <c r="EO371" i="6"/>
  <c r="EN372" i="6"/>
  <c r="EO372" i="6"/>
  <c r="EN373" i="6"/>
  <c r="EO373" i="6"/>
  <c r="EN374" i="6"/>
  <c r="EO374" i="6"/>
  <c r="EN375" i="6"/>
  <c r="EO375" i="6"/>
  <c r="EN376" i="6"/>
  <c r="EO376" i="6"/>
  <c r="EN377" i="6"/>
  <c r="EO377" i="6"/>
  <c r="EN378" i="6"/>
  <c r="EO378" i="6"/>
  <c r="EN379" i="6"/>
  <c r="EO379" i="6"/>
  <c r="EN380" i="6"/>
  <c r="EO380" i="6"/>
  <c r="EN381" i="6"/>
  <c r="EO381" i="6"/>
  <c r="EN382" i="6"/>
  <c r="EO382" i="6"/>
  <c r="EN383" i="6"/>
  <c r="EO383" i="6"/>
  <c r="EN384" i="6"/>
  <c r="EO384" i="6"/>
  <c r="EN385" i="6"/>
  <c r="EO385" i="6"/>
  <c r="EN386" i="6"/>
  <c r="EO386" i="6"/>
  <c r="EN387" i="6"/>
  <c r="EO387" i="6"/>
  <c r="EN388" i="6"/>
  <c r="EO388" i="6"/>
  <c r="EN389" i="6"/>
  <c r="EO389" i="6"/>
  <c r="EN390" i="6"/>
  <c r="EO390" i="6"/>
  <c r="EN391" i="6"/>
  <c r="EO391" i="6"/>
  <c r="EN392" i="6"/>
  <c r="EO392" i="6"/>
  <c r="EN393" i="6"/>
  <c r="EO393" i="6"/>
  <c r="EN394" i="6"/>
  <c r="EO394" i="6"/>
  <c r="EN395" i="6"/>
  <c r="EO395" i="6"/>
  <c r="EN396" i="6"/>
  <c r="EO396" i="6"/>
  <c r="EN397" i="6"/>
  <c r="EO397" i="6"/>
  <c r="EN398" i="6"/>
  <c r="EO398" i="6"/>
  <c r="EN399" i="6"/>
  <c r="EO399" i="6"/>
  <c r="EN400" i="6"/>
  <c r="EO400" i="6"/>
  <c r="EN401" i="6"/>
  <c r="EO401" i="6"/>
  <c r="EN402" i="6"/>
  <c r="EO402" i="6"/>
  <c r="EN403" i="6"/>
  <c r="EO403" i="6"/>
  <c r="EN404" i="6"/>
  <c r="EO404" i="6"/>
  <c r="EN405" i="6"/>
  <c r="EO405" i="6"/>
  <c r="EN406" i="6"/>
  <c r="EO406" i="6"/>
  <c r="EN407" i="6"/>
  <c r="EO407" i="6"/>
  <c r="EN408" i="6"/>
  <c r="EO408" i="6"/>
  <c r="EN409" i="6"/>
  <c r="EO409" i="6"/>
  <c r="EN410" i="6"/>
  <c r="EO410" i="6"/>
  <c r="EN411" i="6"/>
  <c r="EO411" i="6"/>
  <c r="EN412" i="6"/>
  <c r="EO412" i="6"/>
  <c r="EN413" i="6"/>
  <c r="EO413" i="6"/>
  <c r="EN414" i="6"/>
  <c r="EO414" i="6"/>
  <c r="EN415" i="6"/>
  <c r="EO415" i="6"/>
  <c r="EN416" i="6"/>
  <c r="EO416" i="6"/>
  <c r="EN417" i="6"/>
  <c r="EO417" i="6"/>
  <c r="EN418" i="6"/>
  <c r="EO418" i="6"/>
  <c r="EN419" i="6"/>
  <c r="EO419" i="6"/>
  <c r="EN420" i="6"/>
  <c r="EO420" i="6"/>
  <c r="EN421" i="6"/>
  <c r="EO421" i="6"/>
  <c r="EN422" i="6"/>
  <c r="EO422" i="6"/>
  <c r="EN423" i="6"/>
  <c r="EO423" i="6"/>
  <c r="EN424" i="6"/>
  <c r="EO424" i="6"/>
  <c r="EN425" i="6"/>
  <c r="EO425" i="6"/>
  <c r="EN426" i="6"/>
  <c r="EO426" i="6"/>
  <c r="EN427" i="6"/>
  <c r="EO427" i="6"/>
  <c r="EN428" i="6"/>
  <c r="EO428" i="6"/>
  <c r="EN429" i="6"/>
  <c r="EO429" i="6"/>
  <c r="EN430" i="6"/>
  <c r="EO430" i="6"/>
  <c r="EN431" i="6"/>
  <c r="EO431" i="6"/>
  <c r="EN432" i="6"/>
  <c r="EO432" i="6"/>
  <c r="EN433" i="6"/>
  <c r="EO433" i="6"/>
  <c r="EN434" i="6"/>
  <c r="EO434" i="6"/>
  <c r="EN435" i="6"/>
  <c r="EO435" i="6"/>
  <c r="EN436" i="6"/>
  <c r="EO436" i="6"/>
  <c r="EN437" i="6"/>
  <c r="EO437" i="6"/>
  <c r="EN438" i="6"/>
  <c r="EO438" i="6"/>
  <c r="EN439" i="6"/>
  <c r="EO439" i="6"/>
  <c r="EN440" i="6"/>
  <c r="EO440" i="6"/>
  <c r="EN441" i="6"/>
  <c r="EO441" i="6"/>
  <c r="EN442" i="6"/>
  <c r="EO442" i="6"/>
  <c r="EN443" i="6"/>
  <c r="EO443" i="6"/>
  <c r="EN444" i="6"/>
  <c r="EO444" i="6"/>
  <c r="EN445" i="6"/>
  <c r="EO445" i="6"/>
  <c r="EN446" i="6"/>
  <c r="EO446" i="6"/>
  <c r="EN447" i="6"/>
  <c r="EO447" i="6"/>
  <c r="EN448" i="6"/>
  <c r="EO448" i="6"/>
  <c r="EN449" i="6"/>
  <c r="EO449" i="6"/>
  <c r="EN450" i="6"/>
  <c r="EO450" i="6"/>
  <c r="EN451" i="6"/>
  <c r="EO451" i="6"/>
  <c r="EN452" i="6"/>
  <c r="EO452" i="6"/>
  <c r="EN453" i="6"/>
  <c r="EO453" i="6"/>
  <c r="EN454" i="6"/>
  <c r="EO454" i="6"/>
  <c r="EN455" i="6"/>
  <c r="EO455" i="6"/>
  <c r="EN456" i="6"/>
  <c r="EO456" i="6"/>
  <c r="EN457" i="6"/>
  <c r="EO457" i="6"/>
  <c r="EN458" i="6"/>
  <c r="EO458" i="6"/>
  <c r="EN459" i="6"/>
  <c r="EO459" i="6"/>
  <c r="EN460" i="6"/>
  <c r="EO460" i="6"/>
  <c r="EN461" i="6"/>
  <c r="EO461" i="6"/>
  <c r="EN462" i="6"/>
  <c r="EO462" i="6"/>
  <c r="EN463" i="6"/>
  <c r="EO463" i="6"/>
  <c r="EN464" i="6"/>
  <c r="EO464" i="6"/>
  <c r="EN465" i="6"/>
  <c r="EO465" i="6"/>
  <c r="EN466" i="6"/>
  <c r="EO466" i="6"/>
  <c r="EN467" i="6"/>
  <c r="EO467" i="6"/>
  <c r="EN468" i="6"/>
  <c r="EO468" i="6"/>
  <c r="EN469" i="6"/>
  <c r="EO469" i="6"/>
  <c r="EN470" i="6"/>
  <c r="EO470" i="6"/>
  <c r="EN471" i="6"/>
  <c r="EO471" i="6"/>
  <c r="EN472" i="6"/>
  <c r="EO472" i="6"/>
  <c r="EN473" i="6"/>
  <c r="EO473" i="6"/>
  <c r="EN474" i="6"/>
  <c r="EO474" i="6"/>
  <c r="EN475" i="6"/>
  <c r="EO475" i="6"/>
  <c r="EN476" i="6"/>
  <c r="EO476" i="6"/>
  <c r="EN477" i="6"/>
  <c r="EO477" i="6"/>
  <c r="EN478" i="6"/>
  <c r="EO478" i="6"/>
  <c r="EN479" i="6"/>
  <c r="EO479" i="6"/>
  <c r="EN480" i="6"/>
  <c r="EO480" i="6"/>
  <c r="EN481" i="6"/>
  <c r="EO481" i="6"/>
  <c r="EN482" i="6"/>
  <c r="EO482" i="6"/>
  <c r="EN483" i="6"/>
  <c r="EO483" i="6"/>
  <c r="EN484" i="6"/>
  <c r="EO484" i="6"/>
  <c r="EN485" i="6"/>
  <c r="EO485" i="6"/>
  <c r="EN486" i="6"/>
  <c r="EO486" i="6"/>
  <c r="EN487" i="6"/>
  <c r="EO487" i="6"/>
  <c r="EN488" i="6"/>
  <c r="EO488" i="6"/>
  <c r="EN489" i="6"/>
  <c r="EO489" i="6"/>
  <c r="EN490" i="6"/>
  <c r="EO490" i="6"/>
  <c r="EN491" i="6"/>
  <c r="EO491" i="6"/>
  <c r="EN492" i="6"/>
  <c r="EO492" i="6"/>
  <c r="EN493" i="6"/>
  <c r="EO493" i="6"/>
  <c r="EN494" i="6"/>
  <c r="EO494" i="6"/>
  <c r="EN495" i="6"/>
  <c r="EO495" i="6"/>
  <c r="EN496" i="6"/>
  <c r="EO496" i="6"/>
  <c r="EN497" i="6"/>
  <c r="EO497" i="6"/>
  <c r="EN498" i="6"/>
  <c r="EO498" i="6"/>
  <c r="EN499" i="6"/>
  <c r="EO499" i="6"/>
  <c r="EN500" i="6"/>
  <c r="EO500" i="6"/>
  <c r="EN501" i="6"/>
  <c r="EO501" i="6"/>
  <c r="EN502" i="6"/>
  <c r="EO502" i="6"/>
  <c r="EN503" i="6"/>
  <c r="EO503" i="6"/>
  <c r="EN504" i="6"/>
  <c r="EO504" i="6"/>
  <c r="EN505" i="6"/>
  <c r="EO505" i="6"/>
  <c r="EG7" i="6"/>
  <c r="EH7" i="6"/>
  <c r="EG8" i="6"/>
  <c r="EH8" i="6"/>
  <c r="EG9" i="6"/>
  <c r="EH9" i="6"/>
  <c r="EG10" i="6"/>
  <c r="EH10" i="6"/>
  <c r="EG11" i="6"/>
  <c r="EH11" i="6"/>
  <c r="EG12" i="6"/>
  <c r="EH12" i="6"/>
  <c r="EG13" i="6"/>
  <c r="EH13" i="6"/>
  <c r="EG14" i="6"/>
  <c r="EH14" i="6"/>
  <c r="EG15" i="6"/>
  <c r="EH15" i="6"/>
  <c r="EG16" i="6"/>
  <c r="EH16" i="6"/>
  <c r="EG17" i="6"/>
  <c r="EH17" i="6"/>
  <c r="EG18" i="6"/>
  <c r="EH18" i="6"/>
  <c r="EG19" i="6"/>
  <c r="EH19" i="6"/>
  <c r="EG20" i="6"/>
  <c r="EH20" i="6"/>
  <c r="EG21" i="6"/>
  <c r="EH21" i="6"/>
  <c r="EG22" i="6"/>
  <c r="EH22" i="6"/>
  <c r="EG23" i="6"/>
  <c r="EH23" i="6"/>
  <c r="EG24" i="6"/>
  <c r="EH24" i="6"/>
  <c r="EG25" i="6"/>
  <c r="EH25" i="6"/>
  <c r="EG26" i="6"/>
  <c r="EH26" i="6"/>
  <c r="EG27" i="6"/>
  <c r="EH27" i="6"/>
  <c r="EG28" i="6"/>
  <c r="EH28" i="6"/>
  <c r="EG29" i="6"/>
  <c r="EH29" i="6"/>
  <c r="EG30" i="6"/>
  <c r="EH30" i="6"/>
  <c r="EG31" i="6"/>
  <c r="EH31" i="6"/>
  <c r="EG32" i="6"/>
  <c r="EH32" i="6"/>
  <c r="EG33" i="6"/>
  <c r="EH33" i="6"/>
  <c r="EG34" i="6"/>
  <c r="EH34" i="6"/>
  <c r="EG35" i="6"/>
  <c r="EH35" i="6"/>
  <c r="EG36" i="6"/>
  <c r="EH36" i="6"/>
  <c r="EG37" i="6"/>
  <c r="EH37" i="6"/>
  <c r="EG38" i="6"/>
  <c r="EH38" i="6"/>
  <c r="EG39" i="6"/>
  <c r="EH39" i="6"/>
  <c r="EG40" i="6"/>
  <c r="EH40" i="6"/>
  <c r="EG41" i="6"/>
  <c r="EH41" i="6"/>
  <c r="EG42" i="6"/>
  <c r="EH42" i="6"/>
  <c r="EG43" i="6"/>
  <c r="EH43" i="6"/>
  <c r="EG44" i="6"/>
  <c r="EH44" i="6"/>
  <c r="EG45" i="6"/>
  <c r="EH45" i="6"/>
  <c r="EG46" i="6"/>
  <c r="EH46" i="6"/>
  <c r="EG47" i="6"/>
  <c r="EH47" i="6"/>
  <c r="EG48" i="6"/>
  <c r="EH48" i="6"/>
  <c r="EG49" i="6"/>
  <c r="EH49" i="6"/>
  <c r="EG50" i="6"/>
  <c r="EH50" i="6"/>
  <c r="EG51" i="6"/>
  <c r="EH51" i="6"/>
  <c r="EG52" i="6"/>
  <c r="EH52" i="6"/>
  <c r="EG53" i="6"/>
  <c r="EH53" i="6"/>
  <c r="EG54" i="6"/>
  <c r="EH54" i="6"/>
  <c r="EG55" i="6"/>
  <c r="EH55" i="6"/>
  <c r="EG56" i="6"/>
  <c r="EH56" i="6"/>
  <c r="EG57" i="6"/>
  <c r="EH57" i="6"/>
  <c r="EG58" i="6"/>
  <c r="EH58" i="6"/>
  <c r="EG59" i="6"/>
  <c r="EH59" i="6"/>
  <c r="EG60" i="6"/>
  <c r="EH60" i="6"/>
  <c r="EG61" i="6"/>
  <c r="EH61" i="6"/>
  <c r="EG62" i="6"/>
  <c r="EH62" i="6"/>
  <c r="EG63" i="6"/>
  <c r="EH63" i="6"/>
  <c r="EG64" i="6"/>
  <c r="EH64" i="6"/>
  <c r="EG65" i="6"/>
  <c r="EH65" i="6"/>
  <c r="EG66" i="6"/>
  <c r="EH66" i="6"/>
  <c r="EG67" i="6"/>
  <c r="EH67" i="6"/>
  <c r="EG68" i="6"/>
  <c r="EH68" i="6"/>
  <c r="EG69" i="6"/>
  <c r="EH69" i="6"/>
  <c r="EG70" i="6"/>
  <c r="EH70" i="6"/>
  <c r="EG71" i="6"/>
  <c r="EH71" i="6"/>
  <c r="EG72" i="6"/>
  <c r="EH72" i="6"/>
  <c r="EG73" i="6"/>
  <c r="EH73" i="6"/>
  <c r="EG74" i="6"/>
  <c r="EH74" i="6"/>
  <c r="EG75" i="6"/>
  <c r="EH75" i="6"/>
  <c r="EG76" i="6"/>
  <c r="EH76" i="6"/>
  <c r="EG77" i="6"/>
  <c r="EH77" i="6"/>
  <c r="EG78" i="6"/>
  <c r="EH78" i="6"/>
  <c r="EG79" i="6"/>
  <c r="EH79" i="6"/>
  <c r="EG80" i="6"/>
  <c r="EH80" i="6"/>
  <c r="EG81" i="6"/>
  <c r="EH81" i="6"/>
  <c r="EG82" i="6"/>
  <c r="EH82" i="6"/>
  <c r="EG83" i="6"/>
  <c r="EH83" i="6"/>
  <c r="EG84" i="6"/>
  <c r="EH84" i="6"/>
  <c r="EG85" i="6"/>
  <c r="EH85" i="6"/>
  <c r="EG86" i="6"/>
  <c r="EH86" i="6"/>
  <c r="EG87" i="6"/>
  <c r="EH87" i="6"/>
  <c r="EG88" i="6"/>
  <c r="EH88" i="6"/>
  <c r="EG89" i="6"/>
  <c r="EH89" i="6"/>
  <c r="EG90" i="6"/>
  <c r="EH90" i="6"/>
  <c r="EG91" i="6"/>
  <c r="EH91" i="6"/>
  <c r="EG92" i="6"/>
  <c r="EH92" i="6"/>
  <c r="EG93" i="6"/>
  <c r="EH93" i="6"/>
  <c r="EG94" i="6"/>
  <c r="EH94" i="6"/>
  <c r="EG95" i="6"/>
  <c r="EH95" i="6"/>
  <c r="EG96" i="6"/>
  <c r="EH96" i="6"/>
  <c r="EG97" i="6"/>
  <c r="EH97" i="6"/>
  <c r="EG98" i="6"/>
  <c r="EH98" i="6"/>
  <c r="EG99" i="6"/>
  <c r="EH99" i="6"/>
  <c r="EG100" i="6"/>
  <c r="EH100" i="6"/>
  <c r="EG101" i="6"/>
  <c r="EH101" i="6"/>
  <c r="EG102" i="6"/>
  <c r="EH102" i="6"/>
  <c r="EG103" i="6"/>
  <c r="EH103" i="6"/>
  <c r="EG104" i="6"/>
  <c r="EH104" i="6"/>
  <c r="EG105" i="6"/>
  <c r="EH105" i="6"/>
  <c r="EG106" i="6"/>
  <c r="EH106" i="6"/>
  <c r="EG107" i="6"/>
  <c r="EH107" i="6"/>
  <c r="EG108" i="6"/>
  <c r="EH108" i="6"/>
  <c r="EG109" i="6"/>
  <c r="EH109" i="6"/>
  <c r="EG110" i="6"/>
  <c r="EH110" i="6"/>
  <c r="EG111" i="6"/>
  <c r="EH111" i="6"/>
  <c r="EG112" i="6"/>
  <c r="EH112" i="6"/>
  <c r="EG113" i="6"/>
  <c r="EH113" i="6"/>
  <c r="EG114" i="6"/>
  <c r="EH114" i="6"/>
  <c r="EG115" i="6"/>
  <c r="EH115" i="6"/>
  <c r="EG116" i="6"/>
  <c r="EH116" i="6"/>
  <c r="EG117" i="6"/>
  <c r="EH117" i="6"/>
  <c r="EG118" i="6"/>
  <c r="EH118" i="6"/>
  <c r="EG119" i="6"/>
  <c r="EH119" i="6"/>
  <c r="EG120" i="6"/>
  <c r="EH120" i="6"/>
  <c r="EG121" i="6"/>
  <c r="EH121" i="6"/>
  <c r="EG122" i="6"/>
  <c r="EH122" i="6"/>
  <c r="EG123" i="6"/>
  <c r="EH123" i="6"/>
  <c r="EG124" i="6"/>
  <c r="EH124" i="6"/>
  <c r="EG125" i="6"/>
  <c r="EH125" i="6"/>
  <c r="EG126" i="6"/>
  <c r="EH126" i="6"/>
  <c r="EG127" i="6"/>
  <c r="EH127" i="6"/>
  <c r="EG128" i="6"/>
  <c r="EH128" i="6"/>
  <c r="EG129" i="6"/>
  <c r="EH129" i="6"/>
  <c r="EG130" i="6"/>
  <c r="EH130" i="6"/>
  <c r="EG131" i="6"/>
  <c r="EH131" i="6"/>
  <c r="EG132" i="6"/>
  <c r="EH132" i="6"/>
  <c r="EG133" i="6"/>
  <c r="EH133" i="6"/>
  <c r="EG134" i="6"/>
  <c r="EH134" i="6"/>
  <c r="EG135" i="6"/>
  <c r="EH135" i="6"/>
  <c r="EG136" i="6"/>
  <c r="EH136" i="6"/>
  <c r="EG137" i="6"/>
  <c r="EH137" i="6"/>
  <c r="EG138" i="6"/>
  <c r="EH138" i="6"/>
  <c r="EG139" i="6"/>
  <c r="EH139" i="6"/>
  <c r="EG140" i="6"/>
  <c r="EH140" i="6"/>
  <c r="EG141" i="6"/>
  <c r="EH141" i="6"/>
  <c r="EG142" i="6"/>
  <c r="EH142" i="6"/>
  <c r="EG143" i="6"/>
  <c r="EH143" i="6"/>
  <c r="EG144" i="6"/>
  <c r="EH144" i="6"/>
  <c r="EG145" i="6"/>
  <c r="EH145" i="6"/>
  <c r="EG146" i="6"/>
  <c r="EH146" i="6"/>
  <c r="EG147" i="6"/>
  <c r="EH147" i="6"/>
  <c r="EG148" i="6"/>
  <c r="EH148" i="6"/>
  <c r="EG149" i="6"/>
  <c r="EH149" i="6"/>
  <c r="EG150" i="6"/>
  <c r="EH150" i="6"/>
  <c r="EG151" i="6"/>
  <c r="EH151" i="6"/>
  <c r="EG152" i="6"/>
  <c r="EH152" i="6"/>
  <c r="EG153" i="6"/>
  <c r="EH153" i="6"/>
  <c r="EG154" i="6"/>
  <c r="EH154" i="6"/>
  <c r="EG155" i="6"/>
  <c r="EH155" i="6"/>
  <c r="EG156" i="6"/>
  <c r="EH156" i="6"/>
  <c r="EG157" i="6"/>
  <c r="EH157" i="6"/>
  <c r="EG158" i="6"/>
  <c r="EH158" i="6"/>
  <c r="EG159" i="6"/>
  <c r="EH159" i="6"/>
  <c r="EG160" i="6"/>
  <c r="EH160" i="6"/>
  <c r="EG161" i="6"/>
  <c r="EH161" i="6"/>
  <c r="EG162" i="6"/>
  <c r="EH162" i="6"/>
  <c r="EG163" i="6"/>
  <c r="EH163" i="6"/>
  <c r="EG164" i="6"/>
  <c r="EH164" i="6"/>
  <c r="EG165" i="6"/>
  <c r="EH165" i="6"/>
  <c r="EG166" i="6"/>
  <c r="EH166" i="6"/>
  <c r="EG167" i="6"/>
  <c r="EH167" i="6"/>
  <c r="EG168" i="6"/>
  <c r="EH168" i="6"/>
  <c r="EG169" i="6"/>
  <c r="EH169" i="6"/>
  <c r="EG170" i="6"/>
  <c r="EH170" i="6"/>
  <c r="EG171" i="6"/>
  <c r="EH171" i="6"/>
  <c r="EG172" i="6"/>
  <c r="EH172" i="6"/>
  <c r="EG173" i="6"/>
  <c r="EH173" i="6"/>
  <c r="EG174" i="6"/>
  <c r="EH174" i="6"/>
  <c r="EG175" i="6"/>
  <c r="EH175" i="6"/>
  <c r="EG176" i="6"/>
  <c r="EH176" i="6"/>
  <c r="EG177" i="6"/>
  <c r="EH177" i="6"/>
  <c r="EG178" i="6"/>
  <c r="EH178" i="6"/>
  <c r="EG179" i="6"/>
  <c r="EH179" i="6"/>
  <c r="EG180" i="6"/>
  <c r="EH180" i="6"/>
  <c r="EG181" i="6"/>
  <c r="EH181" i="6"/>
  <c r="EG182" i="6"/>
  <c r="EH182" i="6"/>
  <c r="EG183" i="6"/>
  <c r="EH183" i="6"/>
  <c r="EG184" i="6"/>
  <c r="EH184" i="6"/>
  <c r="EG185" i="6"/>
  <c r="EH185" i="6"/>
  <c r="EG186" i="6"/>
  <c r="EH186" i="6"/>
  <c r="EG187" i="6"/>
  <c r="EH187" i="6"/>
  <c r="EG188" i="6"/>
  <c r="EH188" i="6"/>
  <c r="EG189" i="6"/>
  <c r="EH189" i="6"/>
  <c r="EG190" i="6"/>
  <c r="EH190" i="6"/>
  <c r="EG191" i="6"/>
  <c r="EH191" i="6"/>
  <c r="EG192" i="6"/>
  <c r="EH192" i="6"/>
  <c r="EG193" i="6"/>
  <c r="EH193" i="6"/>
  <c r="EG194" i="6"/>
  <c r="EH194" i="6"/>
  <c r="EG195" i="6"/>
  <c r="EH195" i="6"/>
  <c r="EG196" i="6"/>
  <c r="EH196" i="6"/>
  <c r="EG197" i="6"/>
  <c r="EH197" i="6"/>
  <c r="EG198" i="6"/>
  <c r="EH198" i="6"/>
  <c r="EG199" i="6"/>
  <c r="EH199" i="6"/>
  <c r="EG200" i="6"/>
  <c r="EH200" i="6"/>
  <c r="EG201" i="6"/>
  <c r="EH201" i="6"/>
  <c r="EG202" i="6"/>
  <c r="EH202" i="6"/>
  <c r="EG203" i="6"/>
  <c r="EH203" i="6"/>
  <c r="EG204" i="6"/>
  <c r="EH204" i="6"/>
  <c r="EG205" i="6"/>
  <c r="EH205" i="6"/>
  <c r="EG206" i="6"/>
  <c r="EH206" i="6"/>
  <c r="EG207" i="6"/>
  <c r="EH207" i="6"/>
  <c r="EG208" i="6"/>
  <c r="EH208" i="6"/>
  <c r="EG209" i="6"/>
  <c r="EH209" i="6"/>
  <c r="EG210" i="6"/>
  <c r="EH210" i="6"/>
  <c r="EG211" i="6"/>
  <c r="EH211" i="6"/>
  <c r="EG212" i="6"/>
  <c r="EH212" i="6"/>
  <c r="EG213" i="6"/>
  <c r="EH213" i="6"/>
  <c r="EG214" i="6"/>
  <c r="EH214" i="6"/>
  <c r="EG215" i="6"/>
  <c r="EH215" i="6"/>
  <c r="EG216" i="6"/>
  <c r="EH216" i="6"/>
  <c r="EG217" i="6"/>
  <c r="EH217" i="6"/>
  <c r="EG218" i="6"/>
  <c r="EH218" i="6"/>
  <c r="EG219" i="6"/>
  <c r="EH219" i="6"/>
  <c r="EG220" i="6"/>
  <c r="EH220" i="6"/>
  <c r="EG221" i="6"/>
  <c r="EH221" i="6"/>
  <c r="EG222" i="6"/>
  <c r="EH222" i="6"/>
  <c r="EG223" i="6"/>
  <c r="EH223" i="6"/>
  <c r="EG224" i="6"/>
  <c r="EH224" i="6"/>
  <c r="EG225" i="6"/>
  <c r="EH225" i="6"/>
  <c r="EG226" i="6"/>
  <c r="EH226" i="6"/>
  <c r="EG227" i="6"/>
  <c r="EH227" i="6"/>
  <c r="EG228" i="6"/>
  <c r="EH228" i="6"/>
  <c r="EG229" i="6"/>
  <c r="EH229" i="6"/>
  <c r="EG230" i="6"/>
  <c r="EH230" i="6"/>
  <c r="EG231" i="6"/>
  <c r="EH231" i="6"/>
  <c r="EG232" i="6"/>
  <c r="EH232" i="6"/>
  <c r="EG233" i="6"/>
  <c r="EH233" i="6"/>
  <c r="EG234" i="6"/>
  <c r="EH234" i="6"/>
  <c r="EG235" i="6"/>
  <c r="EH235" i="6"/>
  <c r="EG236" i="6"/>
  <c r="EH236" i="6"/>
  <c r="EG237" i="6"/>
  <c r="EH237" i="6"/>
  <c r="EG238" i="6"/>
  <c r="EH238" i="6"/>
  <c r="EG239" i="6"/>
  <c r="EH239" i="6"/>
  <c r="EG240" i="6"/>
  <c r="EH240" i="6"/>
  <c r="EG241" i="6"/>
  <c r="EH241" i="6"/>
  <c r="EG242" i="6"/>
  <c r="EH242" i="6"/>
  <c r="EG243" i="6"/>
  <c r="EH243" i="6"/>
  <c r="EG244" i="6"/>
  <c r="EH244" i="6"/>
  <c r="EG245" i="6"/>
  <c r="EH245" i="6"/>
  <c r="EG246" i="6"/>
  <c r="EH246" i="6"/>
  <c r="EG247" i="6"/>
  <c r="EH247" i="6"/>
  <c r="EG248" i="6"/>
  <c r="EH248" i="6"/>
  <c r="EG249" i="6"/>
  <c r="EH249" i="6"/>
  <c r="EG250" i="6"/>
  <c r="EH250" i="6"/>
  <c r="EG251" i="6"/>
  <c r="EH251" i="6"/>
  <c r="EG252" i="6"/>
  <c r="EH252" i="6"/>
  <c r="EG253" i="6"/>
  <c r="EH253" i="6"/>
  <c r="EG254" i="6"/>
  <c r="EH254" i="6"/>
  <c r="EG255" i="6"/>
  <c r="EH255" i="6"/>
  <c r="EG256" i="6"/>
  <c r="EH256" i="6"/>
  <c r="EG257" i="6"/>
  <c r="EH257" i="6"/>
  <c r="EG258" i="6"/>
  <c r="EH258" i="6"/>
  <c r="EG259" i="6"/>
  <c r="EH259" i="6"/>
  <c r="EG260" i="6"/>
  <c r="EH260" i="6"/>
  <c r="EG261" i="6"/>
  <c r="EH261" i="6"/>
  <c r="EG262" i="6"/>
  <c r="EH262" i="6"/>
  <c r="EG263" i="6"/>
  <c r="EH263" i="6"/>
  <c r="EG264" i="6"/>
  <c r="EH264" i="6"/>
  <c r="EG265" i="6"/>
  <c r="EH265" i="6"/>
  <c r="EG266" i="6"/>
  <c r="EH266" i="6"/>
  <c r="EG267" i="6"/>
  <c r="EH267" i="6"/>
  <c r="EG268" i="6"/>
  <c r="EH268" i="6"/>
  <c r="EG269" i="6"/>
  <c r="EH269" i="6"/>
  <c r="EG270" i="6"/>
  <c r="EH270" i="6"/>
  <c r="EG271" i="6"/>
  <c r="EH271" i="6"/>
  <c r="EG272" i="6"/>
  <c r="EH272" i="6"/>
  <c r="EG273" i="6"/>
  <c r="EH273" i="6"/>
  <c r="EG274" i="6"/>
  <c r="EH274" i="6"/>
  <c r="EG275" i="6"/>
  <c r="EH275" i="6"/>
  <c r="EG276" i="6"/>
  <c r="EH276" i="6"/>
  <c r="EG277" i="6"/>
  <c r="EH277" i="6"/>
  <c r="EG278" i="6"/>
  <c r="EH278" i="6"/>
  <c r="EG279" i="6"/>
  <c r="EH279" i="6"/>
  <c r="EG280" i="6"/>
  <c r="EH280" i="6"/>
  <c r="EG281" i="6"/>
  <c r="EH281" i="6"/>
  <c r="EG282" i="6"/>
  <c r="EH282" i="6"/>
  <c r="EG283" i="6"/>
  <c r="EH283" i="6"/>
  <c r="EG284" i="6"/>
  <c r="EH284" i="6"/>
  <c r="EG285" i="6"/>
  <c r="EH285" i="6"/>
  <c r="EG286" i="6"/>
  <c r="EH286" i="6"/>
  <c r="EG287" i="6"/>
  <c r="EH287" i="6"/>
  <c r="EG288" i="6"/>
  <c r="EH288" i="6"/>
  <c r="EG289" i="6"/>
  <c r="EH289" i="6"/>
  <c r="EG290" i="6"/>
  <c r="EH290" i="6"/>
  <c r="EG291" i="6"/>
  <c r="EH291" i="6"/>
  <c r="EG292" i="6"/>
  <c r="EH292" i="6"/>
  <c r="EG293" i="6"/>
  <c r="EH293" i="6"/>
  <c r="EG294" i="6"/>
  <c r="EH294" i="6"/>
  <c r="EG295" i="6"/>
  <c r="EH295" i="6"/>
  <c r="EG296" i="6"/>
  <c r="EH296" i="6"/>
  <c r="EG297" i="6"/>
  <c r="EH297" i="6"/>
  <c r="EG298" i="6"/>
  <c r="EH298" i="6"/>
  <c r="EG299" i="6"/>
  <c r="EH299" i="6"/>
  <c r="EG300" i="6"/>
  <c r="EH300" i="6"/>
  <c r="EG301" i="6"/>
  <c r="EH301" i="6"/>
  <c r="EG302" i="6"/>
  <c r="EH302" i="6"/>
  <c r="EG303" i="6"/>
  <c r="EH303" i="6"/>
  <c r="EG304" i="6"/>
  <c r="EH304" i="6"/>
  <c r="EG305" i="6"/>
  <c r="EH305" i="6"/>
  <c r="EG306" i="6"/>
  <c r="EH306" i="6"/>
  <c r="EG307" i="6"/>
  <c r="EH307" i="6"/>
  <c r="EG308" i="6"/>
  <c r="EH308" i="6"/>
  <c r="EG309" i="6"/>
  <c r="EH309" i="6"/>
  <c r="EG310" i="6"/>
  <c r="EH310" i="6"/>
  <c r="EG311" i="6"/>
  <c r="EH311" i="6"/>
  <c r="EG312" i="6"/>
  <c r="EH312" i="6"/>
  <c r="EG313" i="6"/>
  <c r="EH313" i="6"/>
  <c r="EG314" i="6"/>
  <c r="EH314" i="6"/>
  <c r="EG315" i="6"/>
  <c r="EH315" i="6"/>
  <c r="EG316" i="6"/>
  <c r="EH316" i="6"/>
  <c r="EG317" i="6"/>
  <c r="EH317" i="6"/>
  <c r="EG318" i="6"/>
  <c r="EH318" i="6"/>
  <c r="EG319" i="6"/>
  <c r="EH319" i="6"/>
  <c r="EG320" i="6"/>
  <c r="EH320" i="6"/>
  <c r="EG321" i="6"/>
  <c r="EH321" i="6"/>
  <c r="EG322" i="6"/>
  <c r="EH322" i="6"/>
  <c r="EG323" i="6"/>
  <c r="EH323" i="6"/>
  <c r="EG324" i="6"/>
  <c r="EH324" i="6"/>
  <c r="EG325" i="6"/>
  <c r="EH325" i="6"/>
  <c r="EG326" i="6"/>
  <c r="EH326" i="6"/>
  <c r="EG327" i="6"/>
  <c r="EH327" i="6"/>
  <c r="EG328" i="6"/>
  <c r="EH328" i="6"/>
  <c r="EG329" i="6"/>
  <c r="EH329" i="6"/>
  <c r="EG330" i="6"/>
  <c r="EH330" i="6"/>
  <c r="EG331" i="6"/>
  <c r="EH331" i="6"/>
  <c r="EG332" i="6"/>
  <c r="EH332" i="6"/>
  <c r="EG333" i="6"/>
  <c r="EH333" i="6"/>
  <c r="EG334" i="6"/>
  <c r="EH334" i="6"/>
  <c r="EG335" i="6"/>
  <c r="EH335" i="6"/>
  <c r="EG336" i="6"/>
  <c r="EH336" i="6"/>
  <c r="EG337" i="6"/>
  <c r="EH337" i="6"/>
  <c r="EG338" i="6"/>
  <c r="EH338" i="6"/>
  <c r="EG339" i="6"/>
  <c r="EH339" i="6"/>
  <c r="EG340" i="6"/>
  <c r="EH340" i="6"/>
  <c r="EG341" i="6"/>
  <c r="EH341" i="6"/>
  <c r="EG342" i="6"/>
  <c r="EH342" i="6"/>
  <c r="EG343" i="6"/>
  <c r="EH343" i="6"/>
  <c r="EG344" i="6"/>
  <c r="EH344" i="6"/>
  <c r="EG345" i="6"/>
  <c r="EH345" i="6"/>
  <c r="EG346" i="6"/>
  <c r="EH346" i="6"/>
  <c r="EG347" i="6"/>
  <c r="EH347" i="6"/>
  <c r="EG348" i="6"/>
  <c r="EH348" i="6"/>
  <c r="EG349" i="6"/>
  <c r="EH349" i="6"/>
  <c r="EG350" i="6"/>
  <c r="EH350" i="6"/>
  <c r="EG351" i="6"/>
  <c r="EH351" i="6"/>
  <c r="EG352" i="6"/>
  <c r="EH352" i="6"/>
  <c r="EG353" i="6"/>
  <c r="EH353" i="6"/>
  <c r="EG354" i="6"/>
  <c r="EH354" i="6"/>
  <c r="EG355" i="6"/>
  <c r="EH355" i="6"/>
  <c r="EG356" i="6"/>
  <c r="EH356" i="6"/>
  <c r="EG357" i="6"/>
  <c r="EH357" i="6"/>
  <c r="EG358" i="6"/>
  <c r="EH358" i="6"/>
  <c r="EG359" i="6"/>
  <c r="EH359" i="6"/>
  <c r="EG360" i="6"/>
  <c r="EH360" i="6"/>
  <c r="EG361" i="6"/>
  <c r="EH361" i="6"/>
  <c r="EG362" i="6"/>
  <c r="EH362" i="6"/>
  <c r="EG363" i="6"/>
  <c r="EH363" i="6"/>
  <c r="EG364" i="6"/>
  <c r="EH364" i="6"/>
  <c r="EG365" i="6"/>
  <c r="EH365" i="6"/>
  <c r="EG366" i="6"/>
  <c r="EH366" i="6"/>
  <c r="EG367" i="6"/>
  <c r="EH367" i="6"/>
  <c r="EG368" i="6"/>
  <c r="EH368" i="6"/>
  <c r="EG369" i="6"/>
  <c r="EH369" i="6"/>
  <c r="EG370" i="6"/>
  <c r="EH370" i="6"/>
  <c r="EG371" i="6"/>
  <c r="EH371" i="6"/>
  <c r="EG372" i="6"/>
  <c r="EH372" i="6"/>
  <c r="EG373" i="6"/>
  <c r="EH373" i="6"/>
  <c r="EG374" i="6"/>
  <c r="EH374" i="6"/>
  <c r="EG375" i="6"/>
  <c r="EH375" i="6"/>
  <c r="EG376" i="6"/>
  <c r="EH376" i="6"/>
  <c r="EG377" i="6"/>
  <c r="EH377" i="6"/>
  <c r="EG378" i="6"/>
  <c r="EH378" i="6"/>
  <c r="EG379" i="6"/>
  <c r="EH379" i="6"/>
  <c r="EG380" i="6"/>
  <c r="EH380" i="6"/>
  <c r="EG381" i="6"/>
  <c r="EH381" i="6"/>
  <c r="EG382" i="6"/>
  <c r="EH382" i="6"/>
  <c r="EG383" i="6"/>
  <c r="EH383" i="6"/>
  <c r="EG384" i="6"/>
  <c r="EH384" i="6"/>
  <c r="EG385" i="6"/>
  <c r="EH385" i="6"/>
  <c r="EG386" i="6"/>
  <c r="EH386" i="6"/>
  <c r="EG387" i="6"/>
  <c r="EH387" i="6"/>
  <c r="EG388" i="6"/>
  <c r="EH388" i="6"/>
  <c r="EG389" i="6"/>
  <c r="EH389" i="6"/>
  <c r="EG390" i="6"/>
  <c r="EH390" i="6"/>
  <c r="EG391" i="6"/>
  <c r="EH391" i="6"/>
  <c r="EG392" i="6"/>
  <c r="EH392" i="6"/>
  <c r="EG393" i="6"/>
  <c r="EH393" i="6"/>
  <c r="EG394" i="6"/>
  <c r="EH394" i="6"/>
  <c r="EG395" i="6"/>
  <c r="EH395" i="6"/>
  <c r="EG396" i="6"/>
  <c r="EH396" i="6"/>
  <c r="EG397" i="6"/>
  <c r="EH397" i="6"/>
  <c r="EG398" i="6"/>
  <c r="EH398" i="6"/>
  <c r="EG399" i="6"/>
  <c r="EH399" i="6"/>
  <c r="EG400" i="6"/>
  <c r="EH400" i="6"/>
  <c r="EG401" i="6"/>
  <c r="EH401" i="6"/>
  <c r="EG402" i="6"/>
  <c r="EH402" i="6"/>
  <c r="EG403" i="6"/>
  <c r="EH403" i="6"/>
  <c r="EG404" i="6"/>
  <c r="EH404" i="6"/>
  <c r="EG405" i="6"/>
  <c r="EH405" i="6"/>
  <c r="EG406" i="6"/>
  <c r="EH406" i="6"/>
  <c r="EG407" i="6"/>
  <c r="EH407" i="6"/>
  <c r="EG408" i="6"/>
  <c r="EH408" i="6"/>
  <c r="EG409" i="6"/>
  <c r="EH409" i="6"/>
  <c r="EG410" i="6"/>
  <c r="EH410" i="6"/>
  <c r="EG411" i="6"/>
  <c r="EH411" i="6"/>
  <c r="EG412" i="6"/>
  <c r="EH412" i="6"/>
  <c r="EG413" i="6"/>
  <c r="EH413" i="6"/>
  <c r="EG414" i="6"/>
  <c r="EH414" i="6"/>
  <c r="EG415" i="6"/>
  <c r="EH415" i="6"/>
  <c r="EG416" i="6"/>
  <c r="EH416" i="6"/>
  <c r="EG417" i="6"/>
  <c r="EH417" i="6"/>
  <c r="EG418" i="6"/>
  <c r="EH418" i="6"/>
  <c r="EG419" i="6"/>
  <c r="EH419" i="6"/>
  <c r="EG420" i="6"/>
  <c r="EH420" i="6"/>
  <c r="EG421" i="6"/>
  <c r="EH421" i="6"/>
  <c r="EG422" i="6"/>
  <c r="EH422" i="6"/>
  <c r="EG423" i="6"/>
  <c r="EH423" i="6"/>
  <c r="EG424" i="6"/>
  <c r="EH424" i="6"/>
  <c r="EG425" i="6"/>
  <c r="EH425" i="6"/>
  <c r="EG426" i="6"/>
  <c r="EH426" i="6"/>
  <c r="EG427" i="6"/>
  <c r="EH427" i="6"/>
  <c r="EG428" i="6"/>
  <c r="EH428" i="6"/>
  <c r="EG429" i="6"/>
  <c r="EH429" i="6"/>
  <c r="EG430" i="6"/>
  <c r="EH430" i="6"/>
  <c r="EG431" i="6"/>
  <c r="EH431" i="6"/>
  <c r="EG432" i="6"/>
  <c r="EH432" i="6"/>
  <c r="EG433" i="6"/>
  <c r="EH433" i="6"/>
  <c r="EG434" i="6"/>
  <c r="EH434" i="6"/>
  <c r="EG435" i="6"/>
  <c r="EH435" i="6"/>
  <c r="EG436" i="6"/>
  <c r="EH436" i="6"/>
  <c r="EG437" i="6"/>
  <c r="EH437" i="6"/>
  <c r="EG438" i="6"/>
  <c r="EH438" i="6"/>
  <c r="EG439" i="6"/>
  <c r="EH439" i="6"/>
  <c r="EG440" i="6"/>
  <c r="EH440" i="6"/>
  <c r="EG441" i="6"/>
  <c r="EH441" i="6"/>
  <c r="EG442" i="6"/>
  <c r="EH442" i="6"/>
  <c r="EG443" i="6"/>
  <c r="EH443" i="6"/>
  <c r="EG444" i="6"/>
  <c r="EH444" i="6"/>
  <c r="EG445" i="6"/>
  <c r="EH445" i="6"/>
  <c r="EG446" i="6"/>
  <c r="EH446" i="6"/>
  <c r="EG447" i="6"/>
  <c r="EH447" i="6"/>
  <c r="EG448" i="6"/>
  <c r="EH448" i="6"/>
  <c r="EG449" i="6"/>
  <c r="EH449" i="6"/>
  <c r="EG450" i="6"/>
  <c r="EH450" i="6"/>
  <c r="EG451" i="6"/>
  <c r="EH451" i="6"/>
  <c r="EG452" i="6"/>
  <c r="EH452" i="6"/>
  <c r="EG453" i="6"/>
  <c r="EH453" i="6"/>
  <c r="EG454" i="6"/>
  <c r="EH454" i="6"/>
  <c r="EG455" i="6"/>
  <c r="EH455" i="6"/>
  <c r="EG456" i="6"/>
  <c r="EH456" i="6"/>
  <c r="EG457" i="6"/>
  <c r="EH457" i="6"/>
  <c r="EG458" i="6"/>
  <c r="EH458" i="6"/>
  <c r="EG459" i="6"/>
  <c r="EH459" i="6"/>
  <c r="EG460" i="6"/>
  <c r="EH460" i="6"/>
  <c r="EG461" i="6"/>
  <c r="EH461" i="6"/>
  <c r="EG462" i="6"/>
  <c r="EH462" i="6"/>
  <c r="EG463" i="6"/>
  <c r="EH463" i="6"/>
  <c r="EG464" i="6"/>
  <c r="EH464" i="6"/>
  <c r="EG465" i="6"/>
  <c r="EH465" i="6"/>
  <c r="EG466" i="6"/>
  <c r="EH466" i="6"/>
  <c r="EG467" i="6"/>
  <c r="EH467" i="6"/>
  <c r="EG468" i="6"/>
  <c r="EH468" i="6"/>
  <c r="EG469" i="6"/>
  <c r="EH469" i="6"/>
  <c r="EG470" i="6"/>
  <c r="EH470" i="6"/>
  <c r="EG471" i="6"/>
  <c r="EH471" i="6"/>
  <c r="EG472" i="6"/>
  <c r="EH472" i="6"/>
  <c r="EG473" i="6"/>
  <c r="EH473" i="6"/>
  <c r="EG474" i="6"/>
  <c r="EH474" i="6"/>
  <c r="EG475" i="6"/>
  <c r="EH475" i="6"/>
  <c r="EG476" i="6"/>
  <c r="EH476" i="6"/>
  <c r="EG477" i="6"/>
  <c r="EH477" i="6"/>
  <c r="EG478" i="6"/>
  <c r="EH478" i="6"/>
  <c r="EG479" i="6"/>
  <c r="EH479" i="6"/>
  <c r="EG480" i="6"/>
  <c r="EH480" i="6"/>
  <c r="EG481" i="6"/>
  <c r="EH481" i="6"/>
  <c r="EG482" i="6"/>
  <c r="EH482" i="6"/>
  <c r="EG483" i="6"/>
  <c r="EH483" i="6"/>
  <c r="EG484" i="6"/>
  <c r="EH484" i="6"/>
  <c r="EG485" i="6"/>
  <c r="EH485" i="6"/>
  <c r="EG486" i="6"/>
  <c r="EH486" i="6"/>
  <c r="EG487" i="6"/>
  <c r="EH487" i="6"/>
  <c r="EG488" i="6"/>
  <c r="EH488" i="6"/>
  <c r="EG489" i="6"/>
  <c r="EH489" i="6"/>
  <c r="EG490" i="6"/>
  <c r="EH490" i="6"/>
  <c r="EG491" i="6"/>
  <c r="EH491" i="6"/>
  <c r="EG492" i="6"/>
  <c r="EH492" i="6"/>
  <c r="EG493" i="6"/>
  <c r="EH493" i="6"/>
  <c r="EG494" i="6"/>
  <c r="EH494" i="6"/>
  <c r="EG495" i="6"/>
  <c r="EH495" i="6"/>
  <c r="EG496" i="6"/>
  <c r="EH496" i="6"/>
  <c r="EG497" i="6"/>
  <c r="EH497" i="6"/>
  <c r="EG498" i="6"/>
  <c r="EH498" i="6"/>
  <c r="EG499" i="6"/>
  <c r="EH499" i="6"/>
  <c r="EG500" i="6"/>
  <c r="EH500" i="6"/>
  <c r="EG501" i="6"/>
  <c r="EH501" i="6"/>
  <c r="EG502" i="6"/>
  <c r="EH502" i="6"/>
  <c r="EG503" i="6"/>
  <c r="EH503" i="6"/>
  <c r="EG504" i="6"/>
  <c r="EH504" i="6"/>
  <c r="EG505" i="6"/>
  <c r="EH505" i="6"/>
  <c r="DZ7" i="6"/>
  <c r="EA7" i="6"/>
  <c r="DZ8" i="6"/>
  <c r="EA8" i="6"/>
  <c r="DZ9" i="6"/>
  <c r="EA9" i="6"/>
  <c r="DZ10" i="6"/>
  <c r="EA10" i="6"/>
  <c r="DZ11" i="6"/>
  <c r="EA11" i="6"/>
  <c r="DZ12" i="6"/>
  <c r="EA12" i="6"/>
  <c r="DZ13" i="6"/>
  <c r="EA13" i="6"/>
  <c r="DZ14" i="6"/>
  <c r="EA14" i="6"/>
  <c r="DZ15" i="6"/>
  <c r="EA15" i="6"/>
  <c r="DZ16" i="6"/>
  <c r="EA16" i="6"/>
  <c r="DZ17" i="6"/>
  <c r="EA17" i="6"/>
  <c r="DZ18" i="6"/>
  <c r="EA18" i="6"/>
  <c r="DZ19" i="6"/>
  <c r="EA19" i="6"/>
  <c r="DZ20" i="6"/>
  <c r="EA20" i="6"/>
  <c r="DZ21" i="6"/>
  <c r="EA21" i="6"/>
  <c r="DZ22" i="6"/>
  <c r="EA22" i="6"/>
  <c r="DZ23" i="6"/>
  <c r="EA23" i="6"/>
  <c r="DZ24" i="6"/>
  <c r="EA24" i="6"/>
  <c r="DZ25" i="6"/>
  <c r="EA25" i="6"/>
  <c r="DZ26" i="6"/>
  <c r="EA26" i="6"/>
  <c r="DZ27" i="6"/>
  <c r="EA27" i="6"/>
  <c r="DZ28" i="6"/>
  <c r="EA28" i="6"/>
  <c r="DZ29" i="6"/>
  <c r="EA29" i="6"/>
  <c r="DZ30" i="6"/>
  <c r="EA30" i="6"/>
  <c r="DZ31" i="6"/>
  <c r="EA31" i="6"/>
  <c r="DZ32" i="6"/>
  <c r="EA32" i="6"/>
  <c r="DZ33" i="6"/>
  <c r="EA33" i="6"/>
  <c r="DZ34" i="6"/>
  <c r="EA34" i="6"/>
  <c r="DZ35" i="6"/>
  <c r="EA35" i="6"/>
  <c r="DZ36" i="6"/>
  <c r="EA36" i="6"/>
  <c r="DZ37" i="6"/>
  <c r="EA37" i="6"/>
  <c r="DZ38" i="6"/>
  <c r="EA38" i="6"/>
  <c r="DZ39" i="6"/>
  <c r="EA39" i="6"/>
  <c r="DZ40" i="6"/>
  <c r="EA40" i="6"/>
  <c r="DZ41" i="6"/>
  <c r="EA41" i="6"/>
  <c r="DZ42" i="6"/>
  <c r="EA42" i="6"/>
  <c r="DZ43" i="6"/>
  <c r="EA43" i="6"/>
  <c r="DZ44" i="6"/>
  <c r="EA44" i="6"/>
  <c r="DZ45" i="6"/>
  <c r="EA45" i="6"/>
  <c r="DZ46" i="6"/>
  <c r="EA46" i="6"/>
  <c r="DZ47" i="6"/>
  <c r="EA47" i="6"/>
  <c r="DZ48" i="6"/>
  <c r="EA48" i="6"/>
  <c r="DZ49" i="6"/>
  <c r="EA49" i="6"/>
  <c r="DZ50" i="6"/>
  <c r="EA50" i="6"/>
  <c r="DZ51" i="6"/>
  <c r="EA51" i="6"/>
  <c r="DZ52" i="6"/>
  <c r="EA52" i="6"/>
  <c r="DZ53" i="6"/>
  <c r="EA53" i="6"/>
  <c r="DZ54" i="6"/>
  <c r="EA54" i="6"/>
  <c r="DZ55" i="6"/>
  <c r="EA55" i="6"/>
  <c r="DZ56" i="6"/>
  <c r="EA56" i="6"/>
  <c r="DZ57" i="6"/>
  <c r="EA57" i="6"/>
  <c r="DZ58" i="6"/>
  <c r="EA58" i="6"/>
  <c r="DZ59" i="6"/>
  <c r="EA59" i="6"/>
  <c r="DZ60" i="6"/>
  <c r="EA60" i="6"/>
  <c r="DZ61" i="6"/>
  <c r="EA61" i="6"/>
  <c r="DZ62" i="6"/>
  <c r="EA62" i="6"/>
  <c r="DZ63" i="6"/>
  <c r="EA63" i="6"/>
  <c r="DZ64" i="6"/>
  <c r="EA64" i="6"/>
  <c r="DZ65" i="6"/>
  <c r="EA65" i="6"/>
  <c r="DZ66" i="6"/>
  <c r="EA66" i="6"/>
  <c r="DZ67" i="6"/>
  <c r="EA67" i="6"/>
  <c r="DZ68" i="6"/>
  <c r="EA68" i="6"/>
  <c r="DZ69" i="6"/>
  <c r="EA69" i="6"/>
  <c r="DZ70" i="6"/>
  <c r="EA70" i="6"/>
  <c r="DZ71" i="6"/>
  <c r="EA71" i="6"/>
  <c r="DZ72" i="6"/>
  <c r="EA72" i="6"/>
  <c r="DZ73" i="6"/>
  <c r="EA73" i="6"/>
  <c r="DZ74" i="6"/>
  <c r="EA74" i="6"/>
  <c r="DZ75" i="6"/>
  <c r="EA75" i="6"/>
  <c r="DZ76" i="6"/>
  <c r="EA76" i="6"/>
  <c r="DZ77" i="6"/>
  <c r="EA77" i="6"/>
  <c r="DZ78" i="6"/>
  <c r="EA78" i="6"/>
  <c r="DZ79" i="6"/>
  <c r="EA79" i="6"/>
  <c r="DZ80" i="6"/>
  <c r="EA80" i="6"/>
  <c r="DZ81" i="6"/>
  <c r="EA81" i="6"/>
  <c r="DZ82" i="6"/>
  <c r="EA82" i="6"/>
  <c r="DZ83" i="6"/>
  <c r="EA83" i="6"/>
  <c r="DZ84" i="6"/>
  <c r="EA84" i="6"/>
  <c r="DZ85" i="6"/>
  <c r="EA85" i="6"/>
  <c r="DZ86" i="6"/>
  <c r="EA86" i="6"/>
  <c r="DZ87" i="6"/>
  <c r="EA87" i="6"/>
  <c r="DZ88" i="6"/>
  <c r="EA88" i="6"/>
  <c r="DZ89" i="6"/>
  <c r="EA89" i="6"/>
  <c r="DZ90" i="6"/>
  <c r="EA90" i="6"/>
  <c r="DZ91" i="6"/>
  <c r="EA91" i="6"/>
  <c r="DZ92" i="6"/>
  <c r="EA92" i="6"/>
  <c r="DZ93" i="6"/>
  <c r="EA93" i="6"/>
  <c r="DZ94" i="6"/>
  <c r="EA94" i="6"/>
  <c r="DZ95" i="6"/>
  <c r="EA95" i="6"/>
  <c r="DZ96" i="6"/>
  <c r="EA96" i="6"/>
  <c r="DZ97" i="6"/>
  <c r="EA97" i="6"/>
  <c r="DZ98" i="6"/>
  <c r="EA98" i="6"/>
  <c r="DZ99" i="6"/>
  <c r="EA99" i="6"/>
  <c r="DZ100" i="6"/>
  <c r="EA100" i="6"/>
  <c r="DZ101" i="6"/>
  <c r="EA101" i="6"/>
  <c r="DZ102" i="6"/>
  <c r="EA102" i="6"/>
  <c r="DZ103" i="6"/>
  <c r="EA103" i="6"/>
  <c r="DZ104" i="6"/>
  <c r="EA104" i="6"/>
  <c r="DZ105" i="6"/>
  <c r="EA105" i="6"/>
  <c r="DZ106" i="6"/>
  <c r="EA106" i="6"/>
  <c r="DZ107" i="6"/>
  <c r="EA107" i="6"/>
  <c r="DZ108" i="6"/>
  <c r="EA108" i="6"/>
  <c r="DZ109" i="6"/>
  <c r="EA109" i="6"/>
  <c r="DZ110" i="6"/>
  <c r="EA110" i="6"/>
  <c r="DZ111" i="6"/>
  <c r="EA111" i="6"/>
  <c r="DZ112" i="6"/>
  <c r="EA112" i="6"/>
  <c r="DZ113" i="6"/>
  <c r="EA113" i="6"/>
  <c r="DZ114" i="6"/>
  <c r="EA114" i="6"/>
  <c r="DZ115" i="6"/>
  <c r="EA115" i="6"/>
  <c r="DZ116" i="6"/>
  <c r="EA116" i="6"/>
  <c r="DZ117" i="6"/>
  <c r="EA117" i="6"/>
  <c r="DZ118" i="6"/>
  <c r="EA118" i="6"/>
  <c r="DZ119" i="6"/>
  <c r="EA119" i="6"/>
  <c r="DZ120" i="6"/>
  <c r="EA120" i="6"/>
  <c r="DZ121" i="6"/>
  <c r="EA121" i="6"/>
  <c r="DZ122" i="6"/>
  <c r="EA122" i="6"/>
  <c r="DZ123" i="6"/>
  <c r="EA123" i="6"/>
  <c r="DZ124" i="6"/>
  <c r="EA124" i="6"/>
  <c r="DZ125" i="6"/>
  <c r="EA125" i="6"/>
  <c r="DZ126" i="6"/>
  <c r="EA126" i="6"/>
  <c r="DZ127" i="6"/>
  <c r="EA127" i="6"/>
  <c r="DZ128" i="6"/>
  <c r="EA128" i="6"/>
  <c r="DZ129" i="6"/>
  <c r="EA129" i="6"/>
  <c r="DZ130" i="6"/>
  <c r="EA130" i="6"/>
  <c r="DZ131" i="6"/>
  <c r="EA131" i="6"/>
  <c r="DZ132" i="6"/>
  <c r="EA132" i="6"/>
  <c r="DZ133" i="6"/>
  <c r="EA133" i="6"/>
  <c r="DZ134" i="6"/>
  <c r="EA134" i="6"/>
  <c r="DZ135" i="6"/>
  <c r="EA135" i="6"/>
  <c r="DZ136" i="6"/>
  <c r="EA136" i="6"/>
  <c r="DZ137" i="6"/>
  <c r="EA137" i="6"/>
  <c r="DZ138" i="6"/>
  <c r="EA138" i="6"/>
  <c r="DZ139" i="6"/>
  <c r="EA139" i="6"/>
  <c r="DZ140" i="6"/>
  <c r="EA140" i="6"/>
  <c r="DZ141" i="6"/>
  <c r="EA141" i="6"/>
  <c r="DZ142" i="6"/>
  <c r="EA142" i="6"/>
  <c r="DZ143" i="6"/>
  <c r="EA143" i="6"/>
  <c r="DZ144" i="6"/>
  <c r="EA144" i="6"/>
  <c r="DZ145" i="6"/>
  <c r="EA145" i="6"/>
  <c r="DZ146" i="6"/>
  <c r="EA146" i="6"/>
  <c r="DZ147" i="6"/>
  <c r="EA147" i="6"/>
  <c r="DZ148" i="6"/>
  <c r="EA148" i="6"/>
  <c r="DZ149" i="6"/>
  <c r="EA149" i="6"/>
  <c r="DZ150" i="6"/>
  <c r="EA150" i="6"/>
  <c r="DZ151" i="6"/>
  <c r="EA151" i="6"/>
  <c r="DZ152" i="6"/>
  <c r="EA152" i="6"/>
  <c r="DZ153" i="6"/>
  <c r="EA153" i="6"/>
  <c r="DZ154" i="6"/>
  <c r="EA154" i="6"/>
  <c r="DZ155" i="6"/>
  <c r="EA155" i="6"/>
  <c r="DZ156" i="6"/>
  <c r="EA156" i="6"/>
  <c r="DZ157" i="6"/>
  <c r="EA157" i="6"/>
  <c r="DZ158" i="6"/>
  <c r="EA158" i="6"/>
  <c r="DZ159" i="6"/>
  <c r="EA159" i="6"/>
  <c r="DZ160" i="6"/>
  <c r="EA160" i="6"/>
  <c r="DZ161" i="6"/>
  <c r="EA161" i="6"/>
  <c r="DZ162" i="6"/>
  <c r="EA162" i="6"/>
  <c r="DZ163" i="6"/>
  <c r="EA163" i="6"/>
  <c r="DZ164" i="6"/>
  <c r="EA164" i="6"/>
  <c r="DZ165" i="6"/>
  <c r="EA165" i="6"/>
  <c r="DZ166" i="6"/>
  <c r="EA166" i="6"/>
  <c r="DZ167" i="6"/>
  <c r="EA167" i="6"/>
  <c r="DZ168" i="6"/>
  <c r="EA168" i="6"/>
  <c r="DZ169" i="6"/>
  <c r="EA169" i="6"/>
  <c r="DZ170" i="6"/>
  <c r="EA170" i="6"/>
  <c r="DZ171" i="6"/>
  <c r="EA171" i="6"/>
  <c r="DZ172" i="6"/>
  <c r="EA172" i="6"/>
  <c r="DZ173" i="6"/>
  <c r="EA173" i="6"/>
  <c r="DZ174" i="6"/>
  <c r="EA174" i="6"/>
  <c r="DZ175" i="6"/>
  <c r="EA175" i="6"/>
  <c r="DZ176" i="6"/>
  <c r="EA176" i="6"/>
  <c r="DZ177" i="6"/>
  <c r="EA177" i="6"/>
  <c r="DZ178" i="6"/>
  <c r="EA178" i="6"/>
  <c r="DZ179" i="6"/>
  <c r="EA179" i="6"/>
  <c r="DZ180" i="6"/>
  <c r="EA180" i="6"/>
  <c r="DZ181" i="6"/>
  <c r="EA181" i="6"/>
  <c r="DZ182" i="6"/>
  <c r="EA182" i="6"/>
  <c r="DZ183" i="6"/>
  <c r="EA183" i="6"/>
  <c r="DZ184" i="6"/>
  <c r="EA184" i="6"/>
  <c r="DZ185" i="6"/>
  <c r="EA185" i="6"/>
  <c r="DZ186" i="6"/>
  <c r="EA186" i="6"/>
  <c r="DZ187" i="6"/>
  <c r="EA187" i="6"/>
  <c r="DZ188" i="6"/>
  <c r="EA188" i="6"/>
  <c r="DZ189" i="6"/>
  <c r="EA189" i="6"/>
  <c r="DZ190" i="6"/>
  <c r="EA190" i="6"/>
  <c r="DZ191" i="6"/>
  <c r="EA191" i="6"/>
  <c r="DZ192" i="6"/>
  <c r="EA192" i="6"/>
  <c r="DZ193" i="6"/>
  <c r="EA193" i="6"/>
  <c r="DZ194" i="6"/>
  <c r="EA194" i="6"/>
  <c r="DZ195" i="6"/>
  <c r="EA195" i="6"/>
  <c r="DZ196" i="6"/>
  <c r="EA196" i="6"/>
  <c r="DZ197" i="6"/>
  <c r="EA197" i="6"/>
  <c r="DZ198" i="6"/>
  <c r="EA198" i="6"/>
  <c r="DZ199" i="6"/>
  <c r="EA199" i="6"/>
  <c r="DZ200" i="6"/>
  <c r="EA200" i="6"/>
  <c r="DZ201" i="6"/>
  <c r="EA201" i="6"/>
  <c r="DZ202" i="6"/>
  <c r="EA202" i="6"/>
  <c r="DZ203" i="6"/>
  <c r="EA203" i="6"/>
  <c r="DZ204" i="6"/>
  <c r="EA204" i="6"/>
  <c r="DZ205" i="6"/>
  <c r="EA205" i="6"/>
  <c r="DZ206" i="6"/>
  <c r="EA206" i="6"/>
  <c r="DZ207" i="6"/>
  <c r="EA207" i="6"/>
  <c r="DZ208" i="6"/>
  <c r="EA208" i="6"/>
  <c r="DZ209" i="6"/>
  <c r="EA209" i="6"/>
  <c r="DZ210" i="6"/>
  <c r="EA210" i="6"/>
  <c r="DZ211" i="6"/>
  <c r="EA211" i="6"/>
  <c r="DZ212" i="6"/>
  <c r="EA212" i="6"/>
  <c r="DZ213" i="6"/>
  <c r="EA213" i="6"/>
  <c r="DZ214" i="6"/>
  <c r="EA214" i="6"/>
  <c r="DZ215" i="6"/>
  <c r="EA215" i="6"/>
  <c r="DZ216" i="6"/>
  <c r="EA216" i="6"/>
  <c r="DZ217" i="6"/>
  <c r="EA217" i="6"/>
  <c r="DZ218" i="6"/>
  <c r="EA218" i="6"/>
  <c r="DZ219" i="6"/>
  <c r="EA219" i="6"/>
  <c r="DZ220" i="6"/>
  <c r="EA220" i="6"/>
  <c r="DZ221" i="6"/>
  <c r="EA221" i="6"/>
  <c r="DZ222" i="6"/>
  <c r="EA222" i="6"/>
  <c r="DZ223" i="6"/>
  <c r="EA223" i="6"/>
  <c r="DZ224" i="6"/>
  <c r="EA224" i="6"/>
  <c r="DZ225" i="6"/>
  <c r="EA225" i="6"/>
  <c r="DZ226" i="6"/>
  <c r="EA226" i="6"/>
  <c r="DZ227" i="6"/>
  <c r="EA227" i="6"/>
  <c r="DZ228" i="6"/>
  <c r="EA228" i="6"/>
  <c r="DZ229" i="6"/>
  <c r="EA229" i="6"/>
  <c r="DZ230" i="6"/>
  <c r="EA230" i="6"/>
  <c r="DZ231" i="6"/>
  <c r="EA231" i="6"/>
  <c r="DZ232" i="6"/>
  <c r="EA232" i="6"/>
  <c r="DZ233" i="6"/>
  <c r="EA233" i="6"/>
  <c r="DZ234" i="6"/>
  <c r="EA234" i="6"/>
  <c r="DZ235" i="6"/>
  <c r="EA235" i="6"/>
  <c r="DZ236" i="6"/>
  <c r="EA236" i="6"/>
  <c r="DZ237" i="6"/>
  <c r="EA237" i="6"/>
  <c r="DZ238" i="6"/>
  <c r="EA238" i="6"/>
  <c r="DZ239" i="6"/>
  <c r="EA239" i="6"/>
  <c r="DZ240" i="6"/>
  <c r="EA240" i="6"/>
  <c r="DZ241" i="6"/>
  <c r="EA241" i="6"/>
  <c r="DZ242" i="6"/>
  <c r="EA242" i="6"/>
  <c r="DZ243" i="6"/>
  <c r="EA243" i="6"/>
  <c r="DZ244" i="6"/>
  <c r="EA244" i="6"/>
  <c r="DZ245" i="6"/>
  <c r="EA245" i="6"/>
  <c r="DZ246" i="6"/>
  <c r="EA246" i="6"/>
  <c r="DZ247" i="6"/>
  <c r="EA247" i="6"/>
  <c r="DZ248" i="6"/>
  <c r="EA248" i="6"/>
  <c r="DZ249" i="6"/>
  <c r="EA249" i="6"/>
  <c r="DZ250" i="6"/>
  <c r="EA250" i="6"/>
  <c r="DZ251" i="6"/>
  <c r="EA251" i="6"/>
  <c r="DZ252" i="6"/>
  <c r="EA252" i="6"/>
  <c r="DZ253" i="6"/>
  <c r="EA253" i="6"/>
  <c r="DZ254" i="6"/>
  <c r="EA254" i="6"/>
  <c r="DZ255" i="6"/>
  <c r="EA255" i="6"/>
  <c r="DZ256" i="6"/>
  <c r="EA256" i="6"/>
  <c r="DZ257" i="6"/>
  <c r="EA257" i="6"/>
  <c r="DZ258" i="6"/>
  <c r="EA258" i="6"/>
  <c r="DZ259" i="6"/>
  <c r="EA259" i="6"/>
  <c r="DZ260" i="6"/>
  <c r="EA260" i="6"/>
  <c r="DZ261" i="6"/>
  <c r="EA261" i="6"/>
  <c r="DZ262" i="6"/>
  <c r="EA262" i="6"/>
  <c r="DZ263" i="6"/>
  <c r="EA263" i="6"/>
  <c r="DZ264" i="6"/>
  <c r="EA264" i="6"/>
  <c r="DZ265" i="6"/>
  <c r="EA265" i="6"/>
  <c r="DZ266" i="6"/>
  <c r="EA266" i="6"/>
  <c r="DZ267" i="6"/>
  <c r="EA267" i="6"/>
  <c r="DZ268" i="6"/>
  <c r="EA268" i="6"/>
  <c r="DZ269" i="6"/>
  <c r="EA269" i="6"/>
  <c r="DZ270" i="6"/>
  <c r="EA270" i="6"/>
  <c r="DZ271" i="6"/>
  <c r="EA271" i="6"/>
  <c r="DZ272" i="6"/>
  <c r="EA272" i="6"/>
  <c r="DZ273" i="6"/>
  <c r="EA273" i="6"/>
  <c r="DZ274" i="6"/>
  <c r="EA274" i="6"/>
  <c r="DZ275" i="6"/>
  <c r="EA275" i="6"/>
  <c r="DZ276" i="6"/>
  <c r="EA276" i="6"/>
  <c r="DZ277" i="6"/>
  <c r="EA277" i="6"/>
  <c r="DZ278" i="6"/>
  <c r="EA278" i="6"/>
  <c r="DZ279" i="6"/>
  <c r="EA279" i="6"/>
  <c r="DZ280" i="6"/>
  <c r="EA280" i="6"/>
  <c r="DZ281" i="6"/>
  <c r="EA281" i="6"/>
  <c r="DZ282" i="6"/>
  <c r="EA282" i="6"/>
  <c r="DZ283" i="6"/>
  <c r="EA283" i="6"/>
  <c r="DZ284" i="6"/>
  <c r="EA284" i="6"/>
  <c r="DZ285" i="6"/>
  <c r="EA285" i="6"/>
  <c r="DZ286" i="6"/>
  <c r="EA286" i="6"/>
  <c r="DZ287" i="6"/>
  <c r="EA287" i="6"/>
  <c r="DZ288" i="6"/>
  <c r="EA288" i="6"/>
  <c r="DZ289" i="6"/>
  <c r="EA289" i="6"/>
  <c r="DZ290" i="6"/>
  <c r="EA290" i="6"/>
  <c r="DZ291" i="6"/>
  <c r="EA291" i="6"/>
  <c r="DZ292" i="6"/>
  <c r="EA292" i="6"/>
  <c r="DZ293" i="6"/>
  <c r="EA293" i="6"/>
  <c r="DZ294" i="6"/>
  <c r="EA294" i="6"/>
  <c r="DZ295" i="6"/>
  <c r="EA295" i="6"/>
  <c r="DZ296" i="6"/>
  <c r="EA296" i="6"/>
  <c r="DZ297" i="6"/>
  <c r="EA297" i="6"/>
  <c r="DZ298" i="6"/>
  <c r="EA298" i="6"/>
  <c r="DZ299" i="6"/>
  <c r="EA299" i="6"/>
  <c r="DZ300" i="6"/>
  <c r="EA300" i="6"/>
  <c r="DZ301" i="6"/>
  <c r="EA301" i="6"/>
  <c r="DZ302" i="6"/>
  <c r="EA302" i="6"/>
  <c r="DZ303" i="6"/>
  <c r="EA303" i="6"/>
  <c r="DZ304" i="6"/>
  <c r="EA304" i="6"/>
  <c r="DZ305" i="6"/>
  <c r="EA305" i="6"/>
  <c r="DZ306" i="6"/>
  <c r="EA306" i="6"/>
  <c r="DZ307" i="6"/>
  <c r="EA307" i="6"/>
  <c r="DZ308" i="6"/>
  <c r="EA308" i="6"/>
  <c r="DZ309" i="6"/>
  <c r="EA309" i="6"/>
  <c r="DZ310" i="6"/>
  <c r="EA310" i="6"/>
  <c r="DZ311" i="6"/>
  <c r="EA311" i="6"/>
  <c r="DZ312" i="6"/>
  <c r="EA312" i="6"/>
  <c r="DZ313" i="6"/>
  <c r="EA313" i="6"/>
  <c r="DZ314" i="6"/>
  <c r="EA314" i="6"/>
  <c r="DZ315" i="6"/>
  <c r="EA315" i="6"/>
  <c r="DZ316" i="6"/>
  <c r="EA316" i="6"/>
  <c r="DZ317" i="6"/>
  <c r="EA317" i="6"/>
  <c r="DZ318" i="6"/>
  <c r="EA318" i="6"/>
  <c r="DZ319" i="6"/>
  <c r="EA319" i="6"/>
  <c r="DZ320" i="6"/>
  <c r="EA320" i="6"/>
  <c r="DZ321" i="6"/>
  <c r="EA321" i="6"/>
  <c r="DZ322" i="6"/>
  <c r="EA322" i="6"/>
  <c r="DZ323" i="6"/>
  <c r="EA323" i="6"/>
  <c r="DZ324" i="6"/>
  <c r="EA324" i="6"/>
  <c r="DZ325" i="6"/>
  <c r="EA325" i="6"/>
  <c r="DZ326" i="6"/>
  <c r="EA326" i="6"/>
  <c r="DZ327" i="6"/>
  <c r="EA327" i="6"/>
  <c r="DZ328" i="6"/>
  <c r="EA328" i="6"/>
  <c r="DZ329" i="6"/>
  <c r="EA329" i="6"/>
  <c r="DZ330" i="6"/>
  <c r="EA330" i="6"/>
  <c r="DZ331" i="6"/>
  <c r="EA331" i="6"/>
  <c r="DZ332" i="6"/>
  <c r="EA332" i="6"/>
  <c r="DZ333" i="6"/>
  <c r="EA333" i="6"/>
  <c r="DZ334" i="6"/>
  <c r="EA334" i="6"/>
  <c r="DZ335" i="6"/>
  <c r="EA335" i="6"/>
  <c r="DZ336" i="6"/>
  <c r="EA336" i="6"/>
  <c r="DZ337" i="6"/>
  <c r="EA337" i="6"/>
  <c r="DZ338" i="6"/>
  <c r="EA338" i="6"/>
  <c r="DZ339" i="6"/>
  <c r="EA339" i="6"/>
  <c r="DZ340" i="6"/>
  <c r="EA340" i="6"/>
  <c r="DZ341" i="6"/>
  <c r="EA341" i="6"/>
  <c r="DZ342" i="6"/>
  <c r="EA342" i="6"/>
  <c r="DZ343" i="6"/>
  <c r="EA343" i="6"/>
  <c r="DZ344" i="6"/>
  <c r="EA344" i="6"/>
  <c r="DZ345" i="6"/>
  <c r="EA345" i="6"/>
  <c r="DZ346" i="6"/>
  <c r="EA346" i="6"/>
  <c r="DZ347" i="6"/>
  <c r="EA347" i="6"/>
  <c r="DZ348" i="6"/>
  <c r="EA348" i="6"/>
  <c r="DZ349" i="6"/>
  <c r="EA349" i="6"/>
  <c r="DZ350" i="6"/>
  <c r="EA350" i="6"/>
  <c r="DZ351" i="6"/>
  <c r="EA351" i="6"/>
  <c r="DZ352" i="6"/>
  <c r="EA352" i="6"/>
  <c r="DZ353" i="6"/>
  <c r="EA353" i="6"/>
  <c r="DZ354" i="6"/>
  <c r="EA354" i="6"/>
  <c r="DZ355" i="6"/>
  <c r="EA355" i="6"/>
  <c r="DZ356" i="6"/>
  <c r="EA356" i="6"/>
  <c r="DZ357" i="6"/>
  <c r="EA357" i="6"/>
  <c r="DZ358" i="6"/>
  <c r="EA358" i="6"/>
  <c r="DZ359" i="6"/>
  <c r="EA359" i="6"/>
  <c r="DZ360" i="6"/>
  <c r="EA360" i="6"/>
  <c r="DZ361" i="6"/>
  <c r="EA361" i="6"/>
  <c r="DZ362" i="6"/>
  <c r="EA362" i="6"/>
  <c r="DZ363" i="6"/>
  <c r="EA363" i="6"/>
  <c r="DZ364" i="6"/>
  <c r="EA364" i="6"/>
  <c r="DZ365" i="6"/>
  <c r="EA365" i="6"/>
  <c r="DZ366" i="6"/>
  <c r="EA366" i="6"/>
  <c r="DZ367" i="6"/>
  <c r="EA367" i="6"/>
  <c r="DZ368" i="6"/>
  <c r="EA368" i="6"/>
  <c r="DZ369" i="6"/>
  <c r="EA369" i="6"/>
  <c r="DZ370" i="6"/>
  <c r="EA370" i="6"/>
  <c r="DZ371" i="6"/>
  <c r="EA371" i="6"/>
  <c r="DZ372" i="6"/>
  <c r="EA372" i="6"/>
  <c r="DZ373" i="6"/>
  <c r="EA373" i="6"/>
  <c r="DZ374" i="6"/>
  <c r="EA374" i="6"/>
  <c r="DZ375" i="6"/>
  <c r="EA375" i="6"/>
  <c r="DZ376" i="6"/>
  <c r="EA376" i="6"/>
  <c r="DZ377" i="6"/>
  <c r="EA377" i="6"/>
  <c r="DZ378" i="6"/>
  <c r="EA378" i="6"/>
  <c r="DZ379" i="6"/>
  <c r="EA379" i="6"/>
  <c r="DZ380" i="6"/>
  <c r="EA380" i="6"/>
  <c r="DZ381" i="6"/>
  <c r="EA381" i="6"/>
  <c r="DZ382" i="6"/>
  <c r="EA382" i="6"/>
  <c r="DZ383" i="6"/>
  <c r="EA383" i="6"/>
  <c r="DZ384" i="6"/>
  <c r="EA384" i="6"/>
  <c r="DZ385" i="6"/>
  <c r="EA385" i="6"/>
  <c r="DZ386" i="6"/>
  <c r="EA386" i="6"/>
  <c r="DZ387" i="6"/>
  <c r="EA387" i="6"/>
  <c r="DZ388" i="6"/>
  <c r="EA388" i="6"/>
  <c r="DZ389" i="6"/>
  <c r="EA389" i="6"/>
  <c r="DZ390" i="6"/>
  <c r="EA390" i="6"/>
  <c r="DZ391" i="6"/>
  <c r="EA391" i="6"/>
  <c r="DZ392" i="6"/>
  <c r="EA392" i="6"/>
  <c r="DZ393" i="6"/>
  <c r="EA393" i="6"/>
  <c r="DZ394" i="6"/>
  <c r="EA394" i="6"/>
  <c r="DZ395" i="6"/>
  <c r="EA395" i="6"/>
  <c r="DZ396" i="6"/>
  <c r="EA396" i="6"/>
  <c r="DZ397" i="6"/>
  <c r="EA397" i="6"/>
  <c r="DZ398" i="6"/>
  <c r="EA398" i="6"/>
  <c r="DZ399" i="6"/>
  <c r="EA399" i="6"/>
  <c r="DZ400" i="6"/>
  <c r="EA400" i="6"/>
  <c r="DZ401" i="6"/>
  <c r="EA401" i="6"/>
  <c r="DZ402" i="6"/>
  <c r="EA402" i="6"/>
  <c r="DZ403" i="6"/>
  <c r="EA403" i="6"/>
  <c r="DZ404" i="6"/>
  <c r="EA404" i="6"/>
  <c r="DZ405" i="6"/>
  <c r="EA405" i="6"/>
  <c r="DZ406" i="6"/>
  <c r="EA406" i="6"/>
  <c r="DZ407" i="6"/>
  <c r="EA407" i="6"/>
  <c r="DZ408" i="6"/>
  <c r="EA408" i="6"/>
  <c r="DZ409" i="6"/>
  <c r="EA409" i="6"/>
  <c r="DZ410" i="6"/>
  <c r="EA410" i="6"/>
  <c r="DZ411" i="6"/>
  <c r="EA411" i="6"/>
  <c r="DZ412" i="6"/>
  <c r="EA412" i="6"/>
  <c r="DZ413" i="6"/>
  <c r="EA413" i="6"/>
  <c r="DZ414" i="6"/>
  <c r="EA414" i="6"/>
  <c r="DZ415" i="6"/>
  <c r="EA415" i="6"/>
  <c r="DZ416" i="6"/>
  <c r="EA416" i="6"/>
  <c r="DZ417" i="6"/>
  <c r="EA417" i="6"/>
  <c r="DZ418" i="6"/>
  <c r="EA418" i="6"/>
  <c r="DZ419" i="6"/>
  <c r="EA419" i="6"/>
  <c r="DZ420" i="6"/>
  <c r="EA420" i="6"/>
  <c r="DZ421" i="6"/>
  <c r="EA421" i="6"/>
  <c r="DZ422" i="6"/>
  <c r="EA422" i="6"/>
  <c r="DZ423" i="6"/>
  <c r="EA423" i="6"/>
  <c r="DZ424" i="6"/>
  <c r="EA424" i="6"/>
  <c r="DZ425" i="6"/>
  <c r="EA425" i="6"/>
  <c r="DZ426" i="6"/>
  <c r="EA426" i="6"/>
  <c r="DZ427" i="6"/>
  <c r="EA427" i="6"/>
  <c r="DZ428" i="6"/>
  <c r="EA428" i="6"/>
  <c r="DZ429" i="6"/>
  <c r="EA429" i="6"/>
  <c r="DZ430" i="6"/>
  <c r="EA430" i="6"/>
  <c r="DZ431" i="6"/>
  <c r="EA431" i="6"/>
  <c r="DZ432" i="6"/>
  <c r="EA432" i="6"/>
  <c r="DZ433" i="6"/>
  <c r="EA433" i="6"/>
  <c r="DZ434" i="6"/>
  <c r="EA434" i="6"/>
  <c r="DZ435" i="6"/>
  <c r="EA435" i="6"/>
  <c r="DZ436" i="6"/>
  <c r="EA436" i="6"/>
  <c r="DZ437" i="6"/>
  <c r="EA437" i="6"/>
  <c r="DZ438" i="6"/>
  <c r="EA438" i="6"/>
  <c r="DZ439" i="6"/>
  <c r="EA439" i="6"/>
  <c r="DZ440" i="6"/>
  <c r="EA440" i="6"/>
  <c r="DZ441" i="6"/>
  <c r="EA441" i="6"/>
  <c r="DZ442" i="6"/>
  <c r="EA442" i="6"/>
  <c r="DZ443" i="6"/>
  <c r="EA443" i="6"/>
  <c r="DZ444" i="6"/>
  <c r="EA444" i="6"/>
  <c r="DZ445" i="6"/>
  <c r="EA445" i="6"/>
  <c r="DZ446" i="6"/>
  <c r="EA446" i="6"/>
  <c r="DZ447" i="6"/>
  <c r="EA447" i="6"/>
  <c r="DZ448" i="6"/>
  <c r="EA448" i="6"/>
  <c r="DZ449" i="6"/>
  <c r="EA449" i="6"/>
  <c r="DZ450" i="6"/>
  <c r="EA450" i="6"/>
  <c r="DZ451" i="6"/>
  <c r="EA451" i="6"/>
  <c r="DZ452" i="6"/>
  <c r="EA452" i="6"/>
  <c r="DZ453" i="6"/>
  <c r="EA453" i="6"/>
  <c r="DZ454" i="6"/>
  <c r="EA454" i="6"/>
  <c r="DZ455" i="6"/>
  <c r="EA455" i="6"/>
  <c r="DZ456" i="6"/>
  <c r="EA456" i="6"/>
  <c r="DZ457" i="6"/>
  <c r="EA457" i="6"/>
  <c r="DZ458" i="6"/>
  <c r="EA458" i="6"/>
  <c r="DZ459" i="6"/>
  <c r="EA459" i="6"/>
  <c r="DZ460" i="6"/>
  <c r="EA460" i="6"/>
  <c r="DZ461" i="6"/>
  <c r="EA461" i="6"/>
  <c r="DZ462" i="6"/>
  <c r="EA462" i="6"/>
  <c r="DZ463" i="6"/>
  <c r="EA463" i="6"/>
  <c r="DZ464" i="6"/>
  <c r="EA464" i="6"/>
  <c r="DZ465" i="6"/>
  <c r="EA465" i="6"/>
  <c r="DZ466" i="6"/>
  <c r="EA466" i="6"/>
  <c r="DZ467" i="6"/>
  <c r="EA467" i="6"/>
  <c r="DZ468" i="6"/>
  <c r="EA468" i="6"/>
  <c r="DZ469" i="6"/>
  <c r="EA469" i="6"/>
  <c r="DZ470" i="6"/>
  <c r="EA470" i="6"/>
  <c r="DZ471" i="6"/>
  <c r="EA471" i="6"/>
  <c r="DZ472" i="6"/>
  <c r="EA472" i="6"/>
  <c r="DZ473" i="6"/>
  <c r="EA473" i="6"/>
  <c r="DZ474" i="6"/>
  <c r="EA474" i="6"/>
  <c r="DZ475" i="6"/>
  <c r="EA475" i="6"/>
  <c r="DZ476" i="6"/>
  <c r="EA476" i="6"/>
  <c r="DZ477" i="6"/>
  <c r="EA477" i="6"/>
  <c r="DZ478" i="6"/>
  <c r="EA478" i="6"/>
  <c r="DZ479" i="6"/>
  <c r="EA479" i="6"/>
  <c r="DZ480" i="6"/>
  <c r="EA480" i="6"/>
  <c r="DZ481" i="6"/>
  <c r="EA481" i="6"/>
  <c r="DZ482" i="6"/>
  <c r="EA482" i="6"/>
  <c r="DZ483" i="6"/>
  <c r="EA483" i="6"/>
  <c r="DZ484" i="6"/>
  <c r="EA484" i="6"/>
  <c r="DZ485" i="6"/>
  <c r="EA485" i="6"/>
  <c r="DZ486" i="6"/>
  <c r="EA486" i="6"/>
  <c r="DZ487" i="6"/>
  <c r="EA487" i="6"/>
  <c r="DZ488" i="6"/>
  <c r="EA488" i="6"/>
  <c r="DZ489" i="6"/>
  <c r="EA489" i="6"/>
  <c r="DZ490" i="6"/>
  <c r="EA490" i="6"/>
  <c r="DZ491" i="6"/>
  <c r="EA491" i="6"/>
  <c r="DZ492" i="6"/>
  <c r="EA492" i="6"/>
  <c r="DZ493" i="6"/>
  <c r="EA493" i="6"/>
  <c r="DZ494" i="6"/>
  <c r="EA494" i="6"/>
  <c r="DZ495" i="6"/>
  <c r="EA495" i="6"/>
  <c r="DZ496" i="6"/>
  <c r="EA496" i="6"/>
  <c r="DZ497" i="6"/>
  <c r="EA497" i="6"/>
  <c r="DZ498" i="6"/>
  <c r="EA498" i="6"/>
  <c r="DZ499" i="6"/>
  <c r="EA499" i="6"/>
  <c r="DZ500" i="6"/>
  <c r="EA500" i="6"/>
  <c r="DZ501" i="6"/>
  <c r="EA501" i="6"/>
  <c r="DZ502" i="6"/>
  <c r="EA502" i="6"/>
  <c r="DZ503" i="6"/>
  <c r="EA503" i="6"/>
  <c r="DZ504" i="6"/>
  <c r="EA504" i="6"/>
  <c r="DZ505" i="6"/>
  <c r="EA505" i="6"/>
  <c r="DS7" i="6"/>
  <c r="DT7" i="6"/>
  <c r="DS8" i="6"/>
  <c r="DT8" i="6"/>
  <c r="DS9" i="6"/>
  <c r="DT9" i="6"/>
  <c r="DS10" i="6"/>
  <c r="DT10" i="6"/>
  <c r="DS11" i="6"/>
  <c r="DT11" i="6"/>
  <c r="DS12" i="6"/>
  <c r="DT12" i="6"/>
  <c r="DS13" i="6"/>
  <c r="DT13" i="6"/>
  <c r="DS14" i="6"/>
  <c r="DT14" i="6"/>
  <c r="DS15" i="6"/>
  <c r="DT15" i="6"/>
  <c r="DS16" i="6"/>
  <c r="DT16" i="6"/>
  <c r="DS17" i="6"/>
  <c r="DT17" i="6"/>
  <c r="DS18" i="6"/>
  <c r="DT18" i="6"/>
  <c r="DS19" i="6"/>
  <c r="DT19" i="6"/>
  <c r="DS20" i="6"/>
  <c r="DT20" i="6"/>
  <c r="DS21" i="6"/>
  <c r="DT21" i="6"/>
  <c r="DS22" i="6"/>
  <c r="DT22" i="6"/>
  <c r="DS23" i="6"/>
  <c r="DT23" i="6"/>
  <c r="DS24" i="6"/>
  <c r="DT24" i="6"/>
  <c r="DS25" i="6"/>
  <c r="DT25" i="6"/>
  <c r="DS26" i="6"/>
  <c r="DT26" i="6"/>
  <c r="DS27" i="6"/>
  <c r="DT27" i="6"/>
  <c r="DS28" i="6"/>
  <c r="DT28" i="6"/>
  <c r="DS29" i="6"/>
  <c r="DT29" i="6"/>
  <c r="DS30" i="6"/>
  <c r="DT30" i="6"/>
  <c r="DS31" i="6"/>
  <c r="DT31" i="6"/>
  <c r="DS32" i="6"/>
  <c r="DT32" i="6"/>
  <c r="DS33" i="6"/>
  <c r="DT33" i="6"/>
  <c r="DS34" i="6"/>
  <c r="DT34" i="6"/>
  <c r="DS35" i="6"/>
  <c r="DT35" i="6"/>
  <c r="DS36" i="6"/>
  <c r="DT36" i="6"/>
  <c r="DS37" i="6"/>
  <c r="DT37" i="6"/>
  <c r="DS38" i="6"/>
  <c r="DT38" i="6"/>
  <c r="DS39" i="6"/>
  <c r="DT39" i="6"/>
  <c r="DS40" i="6"/>
  <c r="DT40" i="6"/>
  <c r="DS41" i="6"/>
  <c r="DT41" i="6"/>
  <c r="DS42" i="6"/>
  <c r="DT42" i="6"/>
  <c r="DS43" i="6"/>
  <c r="DT43" i="6"/>
  <c r="DS44" i="6"/>
  <c r="DT44" i="6"/>
  <c r="DS45" i="6"/>
  <c r="DT45" i="6"/>
  <c r="DS46" i="6"/>
  <c r="DT46" i="6"/>
  <c r="DS47" i="6"/>
  <c r="DT47" i="6"/>
  <c r="DS48" i="6"/>
  <c r="DT48" i="6"/>
  <c r="DS49" i="6"/>
  <c r="DT49" i="6"/>
  <c r="DS50" i="6"/>
  <c r="DT50" i="6"/>
  <c r="DS51" i="6"/>
  <c r="DT51" i="6"/>
  <c r="DS52" i="6"/>
  <c r="DT52" i="6"/>
  <c r="DS53" i="6"/>
  <c r="DT53" i="6"/>
  <c r="DS54" i="6"/>
  <c r="DT54" i="6"/>
  <c r="DS55" i="6"/>
  <c r="DT55" i="6"/>
  <c r="DS56" i="6"/>
  <c r="DT56" i="6"/>
  <c r="DS57" i="6"/>
  <c r="DT57" i="6"/>
  <c r="DS58" i="6"/>
  <c r="DT58" i="6"/>
  <c r="DS59" i="6"/>
  <c r="DT59" i="6"/>
  <c r="DS60" i="6"/>
  <c r="DT60" i="6"/>
  <c r="DS61" i="6"/>
  <c r="DT61" i="6"/>
  <c r="DS62" i="6"/>
  <c r="DT62" i="6"/>
  <c r="DS63" i="6"/>
  <c r="DT63" i="6"/>
  <c r="DS64" i="6"/>
  <c r="DT64" i="6"/>
  <c r="DS65" i="6"/>
  <c r="DT65" i="6"/>
  <c r="DS66" i="6"/>
  <c r="DT66" i="6"/>
  <c r="DS67" i="6"/>
  <c r="DT67" i="6"/>
  <c r="DS68" i="6"/>
  <c r="DT68" i="6"/>
  <c r="DS69" i="6"/>
  <c r="DT69" i="6"/>
  <c r="DS70" i="6"/>
  <c r="DT70" i="6"/>
  <c r="DS71" i="6"/>
  <c r="DT71" i="6"/>
  <c r="DS72" i="6"/>
  <c r="DT72" i="6"/>
  <c r="DS73" i="6"/>
  <c r="DT73" i="6"/>
  <c r="DS74" i="6"/>
  <c r="DT74" i="6"/>
  <c r="DS75" i="6"/>
  <c r="DT75" i="6"/>
  <c r="DS76" i="6"/>
  <c r="DT76" i="6"/>
  <c r="DS77" i="6"/>
  <c r="DT77" i="6"/>
  <c r="DS78" i="6"/>
  <c r="DT78" i="6"/>
  <c r="DS79" i="6"/>
  <c r="DT79" i="6"/>
  <c r="DS80" i="6"/>
  <c r="DT80" i="6"/>
  <c r="DS81" i="6"/>
  <c r="DT81" i="6"/>
  <c r="DS82" i="6"/>
  <c r="DT82" i="6"/>
  <c r="DS83" i="6"/>
  <c r="DT83" i="6"/>
  <c r="DS84" i="6"/>
  <c r="DT84" i="6"/>
  <c r="DS85" i="6"/>
  <c r="DT85" i="6"/>
  <c r="DS86" i="6"/>
  <c r="DT86" i="6"/>
  <c r="DS87" i="6"/>
  <c r="DT87" i="6"/>
  <c r="DS88" i="6"/>
  <c r="DT88" i="6"/>
  <c r="DS89" i="6"/>
  <c r="DT89" i="6"/>
  <c r="DS90" i="6"/>
  <c r="DT90" i="6"/>
  <c r="DS91" i="6"/>
  <c r="DT91" i="6"/>
  <c r="DS92" i="6"/>
  <c r="DT92" i="6"/>
  <c r="DS93" i="6"/>
  <c r="DT93" i="6"/>
  <c r="DS94" i="6"/>
  <c r="DT94" i="6"/>
  <c r="DS95" i="6"/>
  <c r="DT95" i="6"/>
  <c r="DS96" i="6"/>
  <c r="DT96" i="6"/>
  <c r="DS97" i="6"/>
  <c r="DT97" i="6"/>
  <c r="DS98" i="6"/>
  <c r="DT98" i="6"/>
  <c r="DS99" i="6"/>
  <c r="DT99" i="6"/>
  <c r="DS100" i="6"/>
  <c r="DT100" i="6"/>
  <c r="DS101" i="6"/>
  <c r="DT101" i="6"/>
  <c r="DS102" i="6"/>
  <c r="DT102" i="6"/>
  <c r="DS103" i="6"/>
  <c r="DT103" i="6"/>
  <c r="DS104" i="6"/>
  <c r="DT104" i="6"/>
  <c r="DS105" i="6"/>
  <c r="DT105" i="6"/>
  <c r="DS106" i="6"/>
  <c r="DT106" i="6"/>
  <c r="DS107" i="6"/>
  <c r="DT107" i="6"/>
  <c r="DS108" i="6"/>
  <c r="DT108" i="6"/>
  <c r="DS109" i="6"/>
  <c r="DT109" i="6"/>
  <c r="DS110" i="6"/>
  <c r="DT110" i="6"/>
  <c r="DS111" i="6"/>
  <c r="DT111" i="6"/>
  <c r="DS112" i="6"/>
  <c r="DT112" i="6"/>
  <c r="DS113" i="6"/>
  <c r="DT113" i="6"/>
  <c r="DS114" i="6"/>
  <c r="DT114" i="6"/>
  <c r="DS115" i="6"/>
  <c r="DT115" i="6"/>
  <c r="DS116" i="6"/>
  <c r="DT116" i="6"/>
  <c r="DS117" i="6"/>
  <c r="DT117" i="6"/>
  <c r="DS118" i="6"/>
  <c r="DT118" i="6"/>
  <c r="DS119" i="6"/>
  <c r="DT119" i="6"/>
  <c r="DS120" i="6"/>
  <c r="DT120" i="6"/>
  <c r="DS121" i="6"/>
  <c r="DT121" i="6"/>
  <c r="DS122" i="6"/>
  <c r="DT122" i="6"/>
  <c r="DS123" i="6"/>
  <c r="DT123" i="6"/>
  <c r="DS124" i="6"/>
  <c r="DT124" i="6"/>
  <c r="DS125" i="6"/>
  <c r="DT125" i="6"/>
  <c r="DS126" i="6"/>
  <c r="DT126" i="6"/>
  <c r="DS127" i="6"/>
  <c r="DT127" i="6"/>
  <c r="DS128" i="6"/>
  <c r="DT128" i="6"/>
  <c r="DS129" i="6"/>
  <c r="DT129" i="6"/>
  <c r="DS130" i="6"/>
  <c r="DT130" i="6"/>
  <c r="DS131" i="6"/>
  <c r="DT131" i="6"/>
  <c r="DS132" i="6"/>
  <c r="DT132" i="6"/>
  <c r="DS133" i="6"/>
  <c r="DT133" i="6"/>
  <c r="DS134" i="6"/>
  <c r="DT134" i="6"/>
  <c r="DS135" i="6"/>
  <c r="DT135" i="6"/>
  <c r="DS136" i="6"/>
  <c r="DT136" i="6"/>
  <c r="DS137" i="6"/>
  <c r="DT137" i="6"/>
  <c r="DS138" i="6"/>
  <c r="DT138" i="6"/>
  <c r="DS139" i="6"/>
  <c r="DT139" i="6"/>
  <c r="DS140" i="6"/>
  <c r="DT140" i="6"/>
  <c r="DS141" i="6"/>
  <c r="DT141" i="6"/>
  <c r="DS142" i="6"/>
  <c r="DT142" i="6"/>
  <c r="DS143" i="6"/>
  <c r="DT143" i="6"/>
  <c r="DS144" i="6"/>
  <c r="DT144" i="6"/>
  <c r="DS145" i="6"/>
  <c r="DT145" i="6"/>
  <c r="DS146" i="6"/>
  <c r="DT146" i="6"/>
  <c r="DS147" i="6"/>
  <c r="DT147" i="6"/>
  <c r="DS148" i="6"/>
  <c r="DT148" i="6"/>
  <c r="DS149" i="6"/>
  <c r="DT149" i="6"/>
  <c r="DS150" i="6"/>
  <c r="DT150" i="6"/>
  <c r="DS151" i="6"/>
  <c r="DT151" i="6"/>
  <c r="DS152" i="6"/>
  <c r="DT152" i="6"/>
  <c r="DS153" i="6"/>
  <c r="DT153" i="6"/>
  <c r="DS154" i="6"/>
  <c r="DT154" i="6"/>
  <c r="DS155" i="6"/>
  <c r="DT155" i="6"/>
  <c r="DS156" i="6"/>
  <c r="DT156" i="6"/>
  <c r="DS157" i="6"/>
  <c r="DT157" i="6"/>
  <c r="DS158" i="6"/>
  <c r="DT158" i="6"/>
  <c r="DS159" i="6"/>
  <c r="DT159" i="6"/>
  <c r="DS160" i="6"/>
  <c r="DT160" i="6"/>
  <c r="DS161" i="6"/>
  <c r="DT161" i="6"/>
  <c r="DS162" i="6"/>
  <c r="DT162" i="6"/>
  <c r="DS163" i="6"/>
  <c r="DT163" i="6"/>
  <c r="DS164" i="6"/>
  <c r="DT164" i="6"/>
  <c r="DS165" i="6"/>
  <c r="DT165" i="6"/>
  <c r="DS166" i="6"/>
  <c r="DT166" i="6"/>
  <c r="DS167" i="6"/>
  <c r="DT167" i="6"/>
  <c r="DS168" i="6"/>
  <c r="DT168" i="6"/>
  <c r="DS169" i="6"/>
  <c r="DT169" i="6"/>
  <c r="DS170" i="6"/>
  <c r="DT170" i="6"/>
  <c r="DS171" i="6"/>
  <c r="DT171" i="6"/>
  <c r="DS172" i="6"/>
  <c r="DT172" i="6"/>
  <c r="DS173" i="6"/>
  <c r="DT173" i="6"/>
  <c r="DS174" i="6"/>
  <c r="DT174" i="6"/>
  <c r="DS175" i="6"/>
  <c r="DT175" i="6"/>
  <c r="DS176" i="6"/>
  <c r="DT176" i="6"/>
  <c r="DS177" i="6"/>
  <c r="DT177" i="6"/>
  <c r="DS178" i="6"/>
  <c r="DT178" i="6"/>
  <c r="DS179" i="6"/>
  <c r="DT179" i="6"/>
  <c r="DS180" i="6"/>
  <c r="DT180" i="6"/>
  <c r="DS181" i="6"/>
  <c r="DT181" i="6"/>
  <c r="DS182" i="6"/>
  <c r="DT182" i="6"/>
  <c r="DS183" i="6"/>
  <c r="DT183" i="6"/>
  <c r="DS184" i="6"/>
  <c r="DT184" i="6"/>
  <c r="DS185" i="6"/>
  <c r="DT185" i="6"/>
  <c r="DS186" i="6"/>
  <c r="DT186" i="6"/>
  <c r="DS187" i="6"/>
  <c r="DT187" i="6"/>
  <c r="DS188" i="6"/>
  <c r="DT188" i="6"/>
  <c r="DS189" i="6"/>
  <c r="DT189" i="6"/>
  <c r="DS190" i="6"/>
  <c r="DT190" i="6"/>
  <c r="DS191" i="6"/>
  <c r="DT191" i="6"/>
  <c r="DS192" i="6"/>
  <c r="DT192" i="6"/>
  <c r="DS193" i="6"/>
  <c r="DT193" i="6"/>
  <c r="DS194" i="6"/>
  <c r="DT194" i="6"/>
  <c r="DS195" i="6"/>
  <c r="DT195" i="6"/>
  <c r="DS196" i="6"/>
  <c r="DT196" i="6"/>
  <c r="DS197" i="6"/>
  <c r="DT197" i="6"/>
  <c r="DS198" i="6"/>
  <c r="DT198" i="6"/>
  <c r="DS199" i="6"/>
  <c r="DT199" i="6"/>
  <c r="DS200" i="6"/>
  <c r="DT200" i="6"/>
  <c r="DS201" i="6"/>
  <c r="DT201" i="6"/>
  <c r="DS202" i="6"/>
  <c r="DT202" i="6"/>
  <c r="DS203" i="6"/>
  <c r="DT203" i="6"/>
  <c r="DS204" i="6"/>
  <c r="DT204" i="6"/>
  <c r="DS205" i="6"/>
  <c r="DT205" i="6"/>
  <c r="DS206" i="6"/>
  <c r="DT206" i="6"/>
  <c r="DS207" i="6"/>
  <c r="DT207" i="6"/>
  <c r="DS208" i="6"/>
  <c r="DT208" i="6"/>
  <c r="DS209" i="6"/>
  <c r="DT209" i="6"/>
  <c r="DS210" i="6"/>
  <c r="DT210" i="6"/>
  <c r="DS211" i="6"/>
  <c r="DT211" i="6"/>
  <c r="DS212" i="6"/>
  <c r="DT212" i="6"/>
  <c r="DS213" i="6"/>
  <c r="DT213" i="6"/>
  <c r="DS214" i="6"/>
  <c r="DT214" i="6"/>
  <c r="DS215" i="6"/>
  <c r="DT215" i="6"/>
  <c r="DS216" i="6"/>
  <c r="DT216" i="6"/>
  <c r="DS217" i="6"/>
  <c r="DT217" i="6"/>
  <c r="DS218" i="6"/>
  <c r="DT218" i="6"/>
  <c r="DS219" i="6"/>
  <c r="DT219" i="6"/>
  <c r="DS220" i="6"/>
  <c r="DT220" i="6"/>
  <c r="DS221" i="6"/>
  <c r="DT221" i="6"/>
  <c r="DS222" i="6"/>
  <c r="DT222" i="6"/>
  <c r="DS223" i="6"/>
  <c r="DT223" i="6"/>
  <c r="DS224" i="6"/>
  <c r="DT224" i="6"/>
  <c r="DS225" i="6"/>
  <c r="DT225" i="6"/>
  <c r="DS226" i="6"/>
  <c r="DT226" i="6"/>
  <c r="DS227" i="6"/>
  <c r="DT227" i="6"/>
  <c r="DS228" i="6"/>
  <c r="DT228" i="6"/>
  <c r="DS229" i="6"/>
  <c r="DT229" i="6"/>
  <c r="DS230" i="6"/>
  <c r="DT230" i="6"/>
  <c r="DS231" i="6"/>
  <c r="DT231" i="6"/>
  <c r="DS232" i="6"/>
  <c r="DT232" i="6"/>
  <c r="DS233" i="6"/>
  <c r="DT233" i="6"/>
  <c r="DS234" i="6"/>
  <c r="DT234" i="6"/>
  <c r="DS235" i="6"/>
  <c r="DT235" i="6"/>
  <c r="DS236" i="6"/>
  <c r="DT236" i="6"/>
  <c r="DS237" i="6"/>
  <c r="DT237" i="6"/>
  <c r="DS238" i="6"/>
  <c r="DT238" i="6"/>
  <c r="DS239" i="6"/>
  <c r="DT239" i="6"/>
  <c r="DS240" i="6"/>
  <c r="DT240" i="6"/>
  <c r="DS241" i="6"/>
  <c r="DT241" i="6"/>
  <c r="DS242" i="6"/>
  <c r="DT242" i="6"/>
  <c r="DS243" i="6"/>
  <c r="DT243" i="6"/>
  <c r="DS244" i="6"/>
  <c r="DT244" i="6"/>
  <c r="DS245" i="6"/>
  <c r="DT245" i="6"/>
  <c r="DS246" i="6"/>
  <c r="DT246" i="6"/>
  <c r="DS247" i="6"/>
  <c r="DT247" i="6"/>
  <c r="DS248" i="6"/>
  <c r="DT248" i="6"/>
  <c r="DS249" i="6"/>
  <c r="DT249" i="6"/>
  <c r="DS250" i="6"/>
  <c r="DT250" i="6"/>
  <c r="DS251" i="6"/>
  <c r="DT251" i="6"/>
  <c r="DS252" i="6"/>
  <c r="DT252" i="6"/>
  <c r="DS253" i="6"/>
  <c r="DT253" i="6"/>
  <c r="DS254" i="6"/>
  <c r="DT254" i="6"/>
  <c r="DS255" i="6"/>
  <c r="DT255" i="6"/>
  <c r="DS256" i="6"/>
  <c r="DT256" i="6"/>
  <c r="DS257" i="6"/>
  <c r="DT257" i="6"/>
  <c r="DS258" i="6"/>
  <c r="DT258" i="6"/>
  <c r="DS259" i="6"/>
  <c r="DT259" i="6"/>
  <c r="DS260" i="6"/>
  <c r="DT260" i="6"/>
  <c r="DS261" i="6"/>
  <c r="DT261" i="6"/>
  <c r="DS262" i="6"/>
  <c r="DT262" i="6"/>
  <c r="DS263" i="6"/>
  <c r="DT263" i="6"/>
  <c r="DS264" i="6"/>
  <c r="DT264" i="6"/>
  <c r="DS265" i="6"/>
  <c r="DT265" i="6"/>
  <c r="DS266" i="6"/>
  <c r="DT266" i="6"/>
  <c r="DS267" i="6"/>
  <c r="DT267" i="6"/>
  <c r="DS268" i="6"/>
  <c r="DT268" i="6"/>
  <c r="DS269" i="6"/>
  <c r="DT269" i="6"/>
  <c r="DS270" i="6"/>
  <c r="DT270" i="6"/>
  <c r="DS271" i="6"/>
  <c r="DT271" i="6"/>
  <c r="DS272" i="6"/>
  <c r="DT272" i="6"/>
  <c r="DS273" i="6"/>
  <c r="DT273" i="6"/>
  <c r="DS274" i="6"/>
  <c r="DT274" i="6"/>
  <c r="DS275" i="6"/>
  <c r="DT275" i="6"/>
  <c r="DS276" i="6"/>
  <c r="DT276" i="6"/>
  <c r="DS277" i="6"/>
  <c r="DT277" i="6"/>
  <c r="DS278" i="6"/>
  <c r="DT278" i="6"/>
  <c r="DS279" i="6"/>
  <c r="DT279" i="6"/>
  <c r="DS280" i="6"/>
  <c r="DT280" i="6"/>
  <c r="DS281" i="6"/>
  <c r="DT281" i="6"/>
  <c r="DS282" i="6"/>
  <c r="DT282" i="6"/>
  <c r="DS283" i="6"/>
  <c r="DT283" i="6"/>
  <c r="DS284" i="6"/>
  <c r="DT284" i="6"/>
  <c r="DS285" i="6"/>
  <c r="DT285" i="6"/>
  <c r="DS286" i="6"/>
  <c r="DT286" i="6"/>
  <c r="DS287" i="6"/>
  <c r="DT287" i="6"/>
  <c r="DS288" i="6"/>
  <c r="DT288" i="6"/>
  <c r="DS289" i="6"/>
  <c r="DT289" i="6"/>
  <c r="DS290" i="6"/>
  <c r="DT290" i="6"/>
  <c r="DS291" i="6"/>
  <c r="DT291" i="6"/>
  <c r="DS292" i="6"/>
  <c r="DT292" i="6"/>
  <c r="DS293" i="6"/>
  <c r="DT293" i="6"/>
  <c r="DS294" i="6"/>
  <c r="DT294" i="6"/>
  <c r="DS295" i="6"/>
  <c r="DT295" i="6"/>
  <c r="DS296" i="6"/>
  <c r="DT296" i="6"/>
  <c r="DS297" i="6"/>
  <c r="DT297" i="6"/>
  <c r="DS298" i="6"/>
  <c r="DT298" i="6"/>
  <c r="DS299" i="6"/>
  <c r="DT299" i="6"/>
  <c r="DS300" i="6"/>
  <c r="DT300" i="6"/>
  <c r="DS301" i="6"/>
  <c r="DT301" i="6"/>
  <c r="DS302" i="6"/>
  <c r="DT302" i="6"/>
  <c r="DS303" i="6"/>
  <c r="DT303" i="6"/>
  <c r="DS304" i="6"/>
  <c r="DT304" i="6"/>
  <c r="DS305" i="6"/>
  <c r="DT305" i="6"/>
  <c r="DS306" i="6"/>
  <c r="DT306" i="6"/>
  <c r="DS307" i="6"/>
  <c r="DT307" i="6"/>
  <c r="DS308" i="6"/>
  <c r="DT308" i="6"/>
  <c r="DS309" i="6"/>
  <c r="DT309" i="6"/>
  <c r="DS310" i="6"/>
  <c r="DT310" i="6"/>
  <c r="DS311" i="6"/>
  <c r="DT311" i="6"/>
  <c r="DS312" i="6"/>
  <c r="DT312" i="6"/>
  <c r="DS313" i="6"/>
  <c r="DT313" i="6"/>
  <c r="DS314" i="6"/>
  <c r="DT314" i="6"/>
  <c r="DS315" i="6"/>
  <c r="DT315" i="6"/>
  <c r="DS316" i="6"/>
  <c r="DT316" i="6"/>
  <c r="DS317" i="6"/>
  <c r="DT317" i="6"/>
  <c r="DS318" i="6"/>
  <c r="DT318" i="6"/>
  <c r="DS319" i="6"/>
  <c r="DT319" i="6"/>
  <c r="DS320" i="6"/>
  <c r="DT320" i="6"/>
  <c r="DS321" i="6"/>
  <c r="DT321" i="6"/>
  <c r="DS322" i="6"/>
  <c r="DT322" i="6"/>
  <c r="DS323" i="6"/>
  <c r="DT323" i="6"/>
  <c r="DS324" i="6"/>
  <c r="DT324" i="6"/>
  <c r="DS325" i="6"/>
  <c r="DT325" i="6"/>
  <c r="DS326" i="6"/>
  <c r="DT326" i="6"/>
  <c r="DS327" i="6"/>
  <c r="DT327" i="6"/>
  <c r="DS328" i="6"/>
  <c r="DT328" i="6"/>
  <c r="DS329" i="6"/>
  <c r="DT329" i="6"/>
  <c r="DS330" i="6"/>
  <c r="DT330" i="6"/>
  <c r="DS331" i="6"/>
  <c r="DT331" i="6"/>
  <c r="DS332" i="6"/>
  <c r="DT332" i="6"/>
  <c r="DS333" i="6"/>
  <c r="DT333" i="6"/>
  <c r="DS334" i="6"/>
  <c r="DT334" i="6"/>
  <c r="DS335" i="6"/>
  <c r="DT335" i="6"/>
  <c r="DS336" i="6"/>
  <c r="DT336" i="6"/>
  <c r="DS337" i="6"/>
  <c r="DT337" i="6"/>
  <c r="DS338" i="6"/>
  <c r="DT338" i="6"/>
  <c r="DS339" i="6"/>
  <c r="DT339" i="6"/>
  <c r="DS340" i="6"/>
  <c r="DT340" i="6"/>
  <c r="DS341" i="6"/>
  <c r="DT341" i="6"/>
  <c r="DS342" i="6"/>
  <c r="DT342" i="6"/>
  <c r="DS343" i="6"/>
  <c r="DT343" i="6"/>
  <c r="DS344" i="6"/>
  <c r="DT344" i="6"/>
  <c r="DS345" i="6"/>
  <c r="DT345" i="6"/>
  <c r="DS346" i="6"/>
  <c r="DT346" i="6"/>
  <c r="DS347" i="6"/>
  <c r="DT347" i="6"/>
  <c r="DS348" i="6"/>
  <c r="DT348" i="6"/>
  <c r="DS349" i="6"/>
  <c r="DT349" i="6"/>
  <c r="DS350" i="6"/>
  <c r="DT350" i="6"/>
  <c r="DS351" i="6"/>
  <c r="DT351" i="6"/>
  <c r="DS352" i="6"/>
  <c r="DT352" i="6"/>
  <c r="DS353" i="6"/>
  <c r="DT353" i="6"/>
  <c r="DS354" i="6"/>
  <c r="DT354" i="6"/>
  <c r="DS355" i="6"/>
  <c r="DT355" i="6"/>
  <c r="DS356" i="6"/>
  <c r="DT356" i="6"/>
  <c r="DS357" i="6"/>
  <c r="DT357" i="6"/>
  <c r="DS358" i="6"/>
  <c r="DT358" i="6"/>
  <c r="DS359" i="6"/>
  <c r="DT359" i="6"/>
  <c r="DS360" i="6"/>
  <c r="DT360" i="6"/>
  <c r="DS361" i="6"/>
  <c r="DT361" i="6"/>
  <c r="DS362" i="6"/>
  <c r="DT362" i="6"/>
  <c r="DS363" i="6"/>
  <c r="DT363" i="6"/>
  <c r="DS364" i="6"/>
  <c r="DT364" i="6"/>
  <c r="DS365" i="6"/>
  <c r="DT365" i="6"/>
  <c r="DS366" i="6"/>
  <c r="DT366" i="6"/>
  <c r="DS367" i="6"/>
  <c r="DT367" i="6"/>
  <c r="DS368" i="6"/>
  <c r="DT368" i="6"/>
  <c r="DS369" i="6"/>
  <c r="DT369" i="6"/>
  <c r="DS370" i="6"/>
  <c r="DT370" i="6"/>
  <c r="DS371" i="6"/>
  <c r="DT371" i="6"/>
  <c r="DS372" i="6"/>
  <c r="DT372" i="6"/>
  <c r="DS373" i="6"/>
  <c r="DT373" i="6"/>
  <c r="DS374" i="6"/>
  <c r="DT374" i="6"/>
  <c r="DS375" i="6"/>
  <c r="DT375" i="6"/>
  <c r="DS376" i="6"/>
  <c r="DT376" i="6"/>
  <c r="DS377" i="6"/>
  <c r="DT377" i="6"/>
  <c r="DS378" i="6"/>
  <c r="DT378" i="6"/>
  <c r="DS379" i="6"/>
  <c r="DT379" i="6"/>
  <c r="DS380" i="6"/>
  <c r="DT380" i="6"/>
  <c r="DS381" i="6"/>
  <c r="DT381" i="6"/>
  <c r="DS382" i="6"/>
  <c r="DT382" i="6"/>
  <c r="DS383" i="6"/>
  <c r="DT383" i="6"/>
  <c r="DS384" i="6"/>
  <c r="DT384" i="6"/>
  <c r="DS385" i="6"/>
  <c r="DT385" i="6"/>
  <c r="DS386" i="6"/>
  <c r="DT386" i="6"/>
  <c r="DS387" i="6"/>
  <c r="DT387" i="6"/>
  <c r="DS388" i="6"/>
  <c r="DT388" i="6"/>
  <c r="DS389" i="6"/>
  <c r="DT389" i="6"/>
  <c r="DS390" i="6"/>
  <c r="DT390" i="6"/>
  <c r="DS391" i="6"/>
  <c r="DT391" i="6"/>
  <c r="DS392" i="6"/>
  <c r="DT392" i="6"/>
  <c r="DS393" i="6"/>
  <c r="DT393" i="6"/>
  <c r="DS394" i="6"/>
  <c r="DT394" i="6"/>
  <c r="DS395" i="6"/>
  <c r="DT395" i="6"/>
  <c r="DS396" i="6"/>
  <c r="DT396" i="6"/>
  <c r="DS397" i="6"/>
  <c r="DT397" i="6"/>
  <c r="DS398" i="6"/>
  <c r="DT398" i="6"/>
  <c r="DS399" i="6"/>
  <c r="DT399" i="6"/>
  <c r="DS400" i="6"/>
  <c r="DT400" i="6"/>
  <c r="DS401" i="6"/>
  <c r="DT401" i="6"/>
  <c r="DS402" i="6"/>
  <c r="DT402" i="6"/>
  <c r="DS403" i="6"/>
  <c r="DT403" i="6"/>
  <c r="DS404" i="6"/>
  <c r="DT404" i="6"/>
  <c r="DS405" i="6"/>
  <c r="DT405" i="6"/>
  <c r="DS406" i="6"/>
  <c r="DT406" i="6"/>
  <c r="DS407" i="6"/>
  <c r="DT407" i="6"/>
  <c r="DS408" i="6"/>
  <c r="DT408" i="6"/>
  <c r="DS409" i="6"/>
  <c r="DT409" i="6"/>
  <c r="DS410" i="6"/>
  <c r="DT410" i="6"/>
  <c r="DS411" i="6"/>
  <c r="DT411" i="6"/>
  <c r="DS412" i="6"/>
  <c r="DT412" i="6"/>
  <c r="DS413" i="6"/>
  <c r="DT413" i="6"/>
  <c r="DS414" i="6"/>
  <c r="DT414" i="6"/>
  <c r="DS415" i="6"/>
  <c r="DT415" i="6"/>
  <c r="DS416" i="6"/>
  <c r="DT416" i="6"/>
  <c r="DS417" i="6"/>
  <c r="DT417" i="6"/>
  <c r="DS418" i="6"/>
  <c r="DT418" i="6"/>
  <c r="DS419" i="6"/>
  <c r="DT419" i="6"/>
  <c r="DS420" i="6"/>
  <c r="DT420" i="6"/>
  <c r="DS421" i="6"/>
  <c r="DT421" i="6"/>
  <c r="DS422" i="6"/>
  <c r="DT422" i="6"/>
  <c r="DS423" i="6"/>
  <c r="DT423" i="6"/>
  <c r="DS424" i="6"/>
  <c r="DT424" i="6"/>
  <c r="DS425" i="6"/>
  <c r="DT425" i="6"/>
  <c r="DS426" i="6"/>
  <c r="DT426" i="6"/>
  <c r="DS427" i="6"/>
  <c r="DT427" i="6"/>
  <c r="DS428" i="6"/>
  <c r="DT428" i="6"/>
  <c r="DS429" i="6"/>
  <c r="DT429" i="6"/>
  <c r="DS430" i="6"/>
  <c r="DT430" i="6"/>
  <c r="DS431" i="6"/>
  <c r="DT431" i="6"/>
  <c r="DS432" i="6"/>
  <c r="DT432" i="6"/>
  <c r="DS433" i="6"/>
  <c r="DT433" i="6"/>
  <c r="DS434" i="6"/>
  <c r="DT434" i="6"/>
  <c r="DS435" i="6"/>
  <c r="DT435" i="6"/>
  <c r="DS436" i="6"/>
  <c r="DT436" i="6"/>
  <c r="DS437" i="6"/>
  <c r="DT437" i="6"/>
  <c r="DS438" i="6"/>
  <c r="DT438" i="6"/>
  <c r="DS439" i="6"/>
  <c r="DT439" i="6"/>
  <c r="DS440" i="6"/>
  <c r="DT440" i="6"/>
  <c r="DS441" i="6"/>
  <c r="DT441" i="6"/>
  <c r="DS442" i="6"/>
  <c r="DT442" i="6"/>
  <c r="DS443" i="6"/>
  <c r="DT443" i="6"/>
  <c r="DS444" i="6"/>
  <c r="DT444" i="6"/>
  <c r="DS445" i="6"/>
  <c r="DT445" i="6"/>
  <c r="DS446" i="6"/>
  <c r="DT446" i="6"/>
  <c r="DS447" i="6"/>
  <c r="DT447" i="6"/>
  <c r="DS448" i="6"/>
  <c r="DT448" i="6"/>
  <c r="DS449" i="6"/>
  <c r="DT449" i="6"/>
  <c r="DS450" i="6"/>
  <c r="DT450" i="6"/>
  <c r="DS451" i="6"/>
  <c r="DT451" i="6"/>
  <c r="DS452" i="6"/>
  <c r="DT452" i="6"/>
  <c r="DS453" i="6"/>
  <c r="DT453" i="6"/>
  <c r="DS454" i="6"/>
  <c r="DT454" i="6"/>
  <c r="DS455" i="6"/>
  <c r="DT455" i="6"/>
  <c r="DS456" i="6"/>
  <c r="DT456" i="6"/>
  <c r="DS457" i="6"/>
  <c r="DT457" i="6"/>
  <c r="DS458" i="6"/>
  <c r="DT458" i="6"/>
  <c r="DS459" i="6"/>
  <c r="DT459" i="6"/>
  <c r="DS460" i="6"/>
  <c r="DT460" i="6"/>
  <c r="DS461" i="6"/>
  <c r="DT461" i="6"/>
  <c r="DS462" i="6"/>
  <c r="DT462" i="6"/>
  <c r="DS463" i="6"/>
  <c r="DT463" i="6"/>
  <c r="DS464" i="6"/>
  <c r="DT464" i="6"/>
  <c r="DS465" i="6"/>
  <c r="DT465" i="6"/>
  <c r="DS466" i="6"/>
  <c r="DT466" i="6"/>
  <c r="DS467" i="6"/>
  <c r="DT467" i="6"/>
  <c r="DS468" i="6"/>
  <c r="DT468" i="6"/>
  <c r="DS469" i="6"/>
  <c r="DT469" i="6"/>
  <c r="DS470" i="6"/>
  <c r="DT470" i="6"/>
  <c r="DS471" i="6"/>
  <c r="DT471" i="6"/>
  <c r="DS472" i="6"/>
  <c r="DT472" i="6"/>
  <c r="DS473" i="6"/>
  <c r="DT473" i="6"/>
  <c r="DS474" i="6"/>
  <c r="DT474" i="6"/>
  <c r="DS475" i="6"/>
  <c r="DT475" i="6"/>
  <c r="DS476" i="6"/>
  <c r="DT476" i="6"/>
  <c r="DS477" i="6"/>
  <c r="DT477" i="6"/>
  <c r="DS478" i="6"/>
  <c r="DT478" i="6"/>
  <c r="DS479" i="6"/>
  <c r="DT479" i="6"/>
  <c r="DS480" i="6"/>
  <c r="DT480" i="6"/>
  <c r="DS481" i="6"/>
  <c r="DT481" i="6"/>
  <c r="DS482" i="6"/>
  <c r="DT482" i="6"/>
  <c r="DS483" i="6"/>
  <c r="DT483" i="6"/>
  <c r="DS484" i="6"/>
  <c r="DT484" i="6"/>
  <c r="DS485" i="6"/>
  <c r="DT485" i="6"/>
  <c r="DS486" i="6"/>
  <c r="DT486" i="6"/>
  <c r="DS487" i="6"/>
  <c r="DT487" i="6"/>
  <c r="DS488" i="6"/>
  <c r="DT488" i="6"/>
  <c r="DS489" i="6"/>
  <c r="DT489" i="6"/>
  <c r="DS490" i="6"/>
  <c r="DT490" i="6"/>
  <c r="DS491" i="6"/>
  <c r="DT491" i="6"/>
  <c r="DS492" i="6"/>
  <c r="DT492" i="6"/>
  <c r="DS493" i="6"/>
  <c r="DT493" i="6"/>
  <c r="DS494" i="6"/>
  <c r="DT494" i="6"/>
  <c r="DS495" i="6"/>
  <c r="DT495" i="6"/>
  <c r="DS496" i="6"/>
  <c r="DT496" i="6"/>
  <c r="DS497" i="6"/>
  <c r="DT497" i="6"/>
  <c r="DS498" i="6"/>
  <c r="DT498" i="6"/>
  <c r="DS499" i="6"/>
  <c r="DT499" i="6"/>
  <c r="DS500" i="6"/>
  <c r="DT500" i="6"/>
  <c r="DS501" i="6"/>
  <c r="DT501" i="6"/>
  <c r="DS502" i="6"/>
  <c r="DT502" i="6"/>
  <c r="DS503" i="6"/>
  <c r="DT503" i="6"/>
  <c r="DS504" i="6"/>
  <c r="DT504" i="6"/>
  <c r="DS505" i="6"/>
  <c r="DT505" i="6"/>
  <c r="DL7" i="6"/>
  <c r="DM7" i="6"/>
  <c r="DL8" i="6"/>
  <c r="DM8" i="6"/>
  <c r="DL9" i="6"/>
  <c r="DM9" i="6"/>
  <c r="DL10" i="6"/>
  <c r="DM10" i="6"/>
  <c r="DL11" i="6"/>
  <c r="DM11" i="6"/>
  <c r="DL12" i="6"/>
  <c r="DM12" i="6"/>
  <c r="DL13" i="6"/>
  <c r="DM13" i="6"/>
  <c r="DL14" i="6"/>
  <c r="DM14" i="6"/>
  <c r="DL15" i="6"/>
  <c r="DM15" i="6"/>
  <c r="DL16" i="6"/>
  <c r="DM16" i="6"/>
  <c r="DL17" i="6"/>
  <c r="DM17" i="6"/>
  <c r="DL18" i="6"/>
  <c r="DM18" i="6"/>
  <c r="DL19" i="6"/>
  <c r="DM19" i="6"/>
  <c r="DL20" i="6"/>
  <c r="DM20" i="6"/>
  <c r="DL21" i="6"/>
  <c r="DM21" i="6"/>
  <c r="DL22" i="6"/>
  <c r="DM22" i="6"/>
  <c r="DL23" i="6"/>
  <c r="DM23" i="6"/>
  <c r="DL24" i="6"/>
  <c r="DM24" i="6"/>
  <c r="DL25" i="6"/>
  <c r="DM25" i="6"/>
  <c r="DL26" i="6"/>
  <c r="DM26" i="6"/>
  <c r="DL27" i="6"/>
  <c r="DM27" i="6"/>
  <c r="DL28" i="6"/>
  <c r="DM28" i="6"/>
  <c r="DL29" i="6"/>
  <c r="DM29" i="6"/>
  <c r="DL30" i="6"/>
  <c r="DM30" i="6"/>
  <c r="DL31" i="6"/>
  <c r="DM31" i="6"/>
  <c r="DL32" i="6"/>
  <c r="DM32" i="6"/>
  <c r="DL33" i="6"/>
  <c r="DM33" i="6"/>
  <c r="DL34" i="6"/>
  <c r="DM34" i="6"/>
  <c r="DL35" i="6"/>
  <c r="DM35" i="6"/>
  <c r="DL36" i="6"/>
  <c r="DM36" i="6"/>
  <c r="DL37" i="6"/>
  <c r="DM37" i="6"/>
  <c r="DL38" i="6"/>
  <c r="DM38" i="6"/>
  <c r="DL39" i="6"/>
  <c r="DM39" i="6"/>
  <c r="DL40" i="6"/>
  <c r="DM40" i="6"/>
  <c r="DL41" i="6"/>
  <c r="DM41" i="6"/>
  <c r="DL42" i="6"/>
  <c r="DM42" i="6"/>
  <c r="DL43" i="6"/>
  <c r="DM43" i="6"/>
  <c r="DL44" i="6"/>
  <c r="DM44" i="6"/>
  <c r="DL45" i="6"/>
  <c r="DM45" i="6"/>
  <c r="DL46" i="6"/>
  <c r="DM46" i="6"/>
  <c r="DL47" i="6"/>
  <c r="DM47" i="6"/>
  <c r="DL48" i="6"/>
  <c r="DM48" i="6"/>
  <c r="DL49" i="6"/>
  <c r="DM49" i="6"/>
  <c r="DL50" i="6"/>
  <c r="DM50" i="6"/>
  <c r="DL51" i="6"/>
  <c r="DM51" i="6"/>
  <c r="DL52" i="6"/>
  <c r="DM52" i="6"/>
  <c r="DL53" i="6"/>
  <c r="DM53" i="6"/>
  <c r="DL54" i="6"/>
  <c r="DM54" i="6"/>
  <c r="DL55" i="6"/>
  <c r="DM55" i="6"/>
  <c r="DL56" i="6"/>
  <c r="DM56" i="6"/>
  <c r="DL57" i="6"/>
  <c r="DM57" i="6"/>
  <c r="DL58" i="6"/>
  <c r="DM58" i="6"/>
  <c r="DL59" i="6"/>
  <c r="DM59" i="6"/>
  <c r="DL60" i="6"/>
  <c r="DM60" i="6"/>
  <c r="DL61" i="6"/>
  <c r="DM61" i="6"/>
  <c r="DL62" i="6"/>
  <c r="DM62" i="6"/>
  <c r="DL63" i="6"/>
  <c r="DM63" i="6"/>
  <c r="DL64" i="6"/>
  <c r="DM64" i="6"/>
  <c r="DL65" i="6"/>
  <c r="DM65" i="6"/>
  <c r="DL66" i="6"/>
  <c r="DM66" i="6"/>
  <c r="DL67" i="6"/>
  <c r="DM67" i="6"/>
  <c r="DL68" i="6"/>
  <c r="DM68" i="6"/>
  <c r="DL69" i="6"/>
  <c r="DM69" i="6"/>
  <c r="DL70" i="6"/>
  <c r="DM70" i="6"/>
  <c r="DL71" i="6"/>
  <c r="DM71" i="6"/>
  <c r="DL72" i="6"/>
  <c r="DM72" i="6"/>
  <c r="DL73" i="6"/>
  <c r="DM73" i="6"/>
  <c r="DL74" i="6"/>
  <c r="DM74" i="6"/>
  <c r="DL75" i="6"/>
  <c r="DM75" i="6"/>
  <c r="DL76" i="6"/>
  <c r="DM76" i="6"/>
  <c r="DL77" i="6"/>
  <c r="DM77" i="6"/>
  <c r="DL78" i="6"/>
  <c r="DM78" i="6"/>
  <c r="DL79" i="6"/>
  <c r="DM79" i="6"/>
  <c r="DL80" i="6"/>
  <c r="DM80" i="6"/>
  <c r="DL81" i="6"/>
  <c r="DM81" i="6"/>
  <c r="DL82" i="6"/>
  <c r="DM82" i="6"/>
  <c r="DL83" i="6"/>
  <c r="DM83" i="6"/>
  <c r="DL84" i="6"/>
  <c r="DM84" i="6"/>
  <c r="DL85" i="6"/>
  <c r="DM85" i="6"/>
  <c r="DL86" i="6"/>
  <c r="DM86" i="6"/>
  <c r="DL87" i="6"/>
  <c r="DM87" i="6"/>
  <c r="DL88" i="6"/>
  <c r="DM88" i="6"/>
  <c r="DL89" i="6"/>
  <c r="DM89" i="6"/>
  <c r="DL90" i="6"/>
  <c r="DM90" i="6"/>
  <c r="DL91" i="6"/>
  <c r="DM91" i="6"/>
  <c r="DL92" i="6"/>
  <c r="DM92" i="6"/>
  <c r="DL93" i="6"/>
  <c r="DM93" i="6"/>
  <c r="DL94" i="6"/>
  <c r="DM94" i="6"/>
  <c r="DL95" i="6"/>
  <c r="DM95" i="6"/>
  <c r="DL96" i="6"/>
  <c r="DM96" i="6"/>
  <c r="DL97" i="6"/>
  <c r="DM97" i="6"/>
  <c r="DL98" i="6"/>
  <c r="DM98" i="6"/>
  <c r="DL99" i="6"/>
  <c r="DM99" i="6"/>
  <c r="DL100" i="6"/>
  <c r="DM100" i="6"/>
  <c r="DL101" i="6"/>
  <c r="DM101" i="6"/>
  <c r="DL102" i="6"/>
  <c r="DM102" i="6"/>
  <c r="DL103" i="6"/>
  <c r="DM103" i="6"/>
  <c r="DL104" i="6"/>
  <c r="DM104" i="6"/>
  <c r="DL105" i="6"/>
  <c r="DM105" i="6"/>
  <c r="DL106" i="6"/>
  <c r="DM106" i="6"/>
  <c r="DL107" i="6"/>
  <c r="DM107" i="6"/>
  <c r="DL108" i="6"/>
  <c r="DM108" i="6"/>
  <c r="DL109" i="6"/>
  <c r="DM109" i="6"/>
  <c r="DL110" i="6"/>
  <c r="DM110" i="6"/>
  <c r="DL111" i="6"/>
  <c r="DM111" i="6"/>
  <c r="DL112" i="6"/>
  <c r="DM112" i="6"/>
  <c r="DL113" i="6"/>
  <c r="DM113" i="6"/>
  <c r="DL114" i="6"/>
  <c r="DM114" i="6"/>
  <c r="DL115" i="6"/>
  <c r="DM115" i="6"/>
  <c r="DL116" i="6"/>
  <c r="DM116" i="6"/>
  <c r="DL117" i="6"/>
  <c r="DM117" i="6"/>
  <c r="DL118" i="6"/>
  <c r="DM118" i="6"/>
  <c r="DL119" i="6"/>
  <c r="DM119" i="6"/>
  <c r="DL120" i="6"/>
  <c r="DM120" i="6"/>
  <c r="DL121" i="6"/>
  <c r="DM121" i="6"/>
  <c r="DL122" i="6"/>
  <c r="DM122" i="6"/>
  <c r="DL123" i="6"/>
  <c r="DM123" i="6"/>
  <c r="DL124" i="6"/>
  <c r="DM124" i="6"/>
  <c r="DL125" i="6"/>
  <c r="DM125" i="6"/>
  <c r="DL126" i="6"/>
  <c r="DM126" i="6"/>
  <c r="DL127" i="6"/>
  <c r="DM127" i="6"/>
  <c r="DL128" i="6"/>
  <c r="DM128" i="6"/>
  <c r="DL129" i="6"/>
  <c r="DM129" i="6"/>
  <c r="DL130" i="6"/>
  <c r="DM130" i="6"/>
  <c r="DL131" i="6"/>
  <c r="DM131" i="6"/>
  <c r="DL132" i="6"/>
  <c r="DM132" i="6"/>
  <c r="DL133" i="6"/>
  <c r="DM133" i="6"/>
  <c r="DL134" i="6"/>
  <c r="DM134" i="6"/>
  <c r="DL135" i="6"/>
  <c r="DM135" i="6"/>
  <c r="DL136" i="6"/>
  <c r="DM136" i="6"/>
  <c r="DL137" i="6"/>
  <c r="DM137" i="6"/>
  <c r="DL138" i="6"/>
  <c r="DM138" i="6"/>
  <c r="DL139" i="6"/>
  <c r="DM139" i="6"/>
  <c r="DL140" i="6"/>
  <c r="DM140" i="6"/>
  <c r="DL141" i="6"/>
  <c r="DM141" i="6"/>
  <c r="DL142" i="6"/>
  <c r="DM142" i="6"/>
  <c r="DL143" i="6"/>
  <c r="DM143" i="6"/>
  <c r="DL144" i="6"/>
  <c r="DM144" i="6"/>
  <c r="DL145" i="6"/>
  <c r="DM145" i="6"/>
  <c r="DL146" i="6"/>
  <c r="DM146" i="6"/>
  <c r="DL147" i="6"/>
  <c r="DM147" i="6"/>
  <c r="DL148" i="6"/>
  <c r="DM148" i="6"/>
  <c r="DL149" i="6"/>
  <c r="DM149" i="6"/>
  <c r="DL150" i="6"/>
  <c r="DM150" i="6"/>
  <c r="DL151" i="6"/>
  <c r="DM151" i="6"/>
  <c r="DL152" i="6"/>
  <c r="DM152" i="6"/>
  <c r="DL153" i="6"/>
  <c r="DM153" i="6"/>
  <c r="DL154" i="6"/>
  <c r="DM154" i="6"/>
  <c r="DL155" i="6"/>
  <c r="DM155" i="6"/>
  <c r="DL156" i="6"/>
  <c r="DM156" i="6"/>
  <c r="DL157" i="6"/>
  <c r="DM157" i="6"/>
  <c r="DL158" i="6"/>
  <c r="DM158" i="6"/>
  <c r="DL159" i="6"/>
  <c r="DM159" i="6"/>
  <c r="DL160" i="6"/>
  <c r="DM160" i="6"/>
  <c r="DL161" i="6"/>
  <c r="DM161" i="6"/>
  <c r="DL162" i="6"/>
  <c r="DM162" i="6"/>
  <c r="DL163" i="6"/>
  <c r="DM163" i="6"/>
  <c r="DL164" i="6"/>
  <c r="DM164" i="6"/>
  <c r="DL165" i="6"/>
  <c r="DM165" i="6"/>
  <c r="DL166" i="6"/>
  <c r="DM166" i="6"/>
  <c r="DL167" i="6"/>
  <c r="DM167" i="6"/>
  <c r="DL168" i="6"/>
  <c r="DM168" i="6"/>
  <c r="DL169" i="6"/>
  <c r="DM169" i="6"/>
  <c r="DL170" i="6"/>
  <c r="DM170" i="6"/>
  <c r="DL171" i="6"/>
  <c r="DM171" i="6"/>
  <c r="DL172" i="6"/>
  <c r="DM172" i="6"/>
  <c r="DL173" i="6"/>
  <c r="DM173" i="6"/>
  <c r="DL174" i="6"/>
  <c r="DM174" i="6"/>
  <c r="DL175" i="6"/>
  <c r="DM175" i="6"/>
  <c r="DL176" i="6"/>
  <c r="DM176" i="6"/>
  <c r="DL177" i="6"/>
  <c r="DM177" i="6"/>
  <c r="DL178" i="6"/>
  <c r="DM178" i="6"/>
  <c r="DL179" i="6"/>
  <c r="DM179" i="6"/>
  <c r="DL180" i="6"/>
  <c r="DM180" i="6"/>
  <c r="DL181" i="6"/>
  <c r="DM181" i="6"/>
  <c r="DL182" i="6"/>
  <c r="DM182" i="6"/>
  <c r="DL183" i="6"/>
  <c r="DM183" i="6"/>
  <c r="DL184" i="6"/>
  <c r="DM184" i="6"/>
  <c r="DL185" i="6"/>
  <c r="DM185" i="6"/>
  <c r="DL186" i="6"/>
  <c r="DM186" i="6"/>
  <c r="DL187" i="6"/>
  <c r="DM187" i="6"/>
  <c r="DL188" i="6"/>
  <c r="DM188" i="6"/>
  <c r="DL189" i="6"/>
  <c r="DM189" i="6"/>
  <c r="DL190" i="6"/>
  <c r="DM190" i="6"/>
  <c r="DL191" i="6"/>
  <c r="DM191" i="6"/>
  <c r="DL192" i="6"/>
  <c r="DM192" i="6"/>
  <c r="DL193" i="6"/>
  <c r="DM193" i="6"/>
  <c r="DL194" i="6"/>
  <c r="DM194" i="6"/>
  <c r="DL195" i="6"/>
  <c r="DM195" i="6"/>
  <c r="DL196" i="6"/>
  <c r="DM196" i="6"/>
  <c r="DL197" i="6"/>
  <c r="DM197" i="6"/>
  <c r="DL198" i="6"/>
  <c r="DM198" i="6"/>
  <c r="DL199" i="6"/>
  <c r="DM199" i="6"/>
  <c r="DL200" i="6"/>
  <c r="DM200" i="6"/>
  <c r="DL201" i="6"/>
  <c r="DM201" i="6"/>
  <c r="DL202" i="6"/>
  <c r="DM202" i="6"/>
  <c r="DL203" i="6"/>
  <c r="DM203" i="6"/>
  <c r="DL204" i="6"/>
  <c r="DM204" i="6"/>
  <c r="DL205" i="6"/>
  <c r="DM205" i="6"/>
  <c r="DL206" i="6"/>
  <c r="DM206" i="6"/>
  <c r="DL207" i="6"/>
  <c r="DM207" i="6"/>
  <c r="DL208" i="6"/>
  <c r="DM208" i="6"/>
  <c r="DL209" i="6"/>
  <c r="DM209" i="6"/>
  <c r="DL210" i="6"/>
  <c r="DM210" i="6"/>
  <c r="DL211" i="6"/>
  <c r="DM211" i="6"/>
  <c r="DL212" i="6"/>
  <c r="DM212" i="6"/>
  <c r="DL213" i="6"/>
  <c r="DM213" i="6"/>
  <c r="DL214" i="6"/>
  <c r="DM214" i="6"/>
  <c r="DL215" i="6"/>
  <c r="DM215" i="6"/>
  <c r="DL216" i="6"/>
  <c r="DM216" i="6"/>
  <c r="DL217" i="6"/>
  <c r="DM217" i="6"/>
  <c r="DL218" i="6"/>
  <c r="DM218" i="6"/>
  <c r="DL219" i="6"/>
  <c r="DM219" i="6"/>
  <c r="DL220" i="6"/>
  <c r="DM220" i="6"/>
  <c r="DL221" i="6"/>
  <c r="DM221" i="6"/>
  <c r="DL222" i="6"/>
  <c r="DM222" i="6"/>
  <c r="DL223" i="6"/>
  <c r="DM223" i="6"/>
  <c r="DL224" i="6"/>
  <c r="DM224" i="6"/>
  <c r="DL225" i="6"/>
  <c r="DM225" i="6"/>
  <c r="DL226" i="6"/>
  <c r="DM226" i="6"/>
  <c r="DL227" i="6"/>
  <c r="DM227" i="6"/>
  <c r="DL228" i="6"/>
  <c r="DM228" i="6"/>
  <c r="DL229" i="6"/>
  <c r="DM229" i="6"/>
  <c r="DL230" i="6"/>
  <c r="DM230" i="6"/>
  <c r="DL231" i="6"/>
  <c r="DM231" i="6"/>
  <c r="DL232" i="6"/>
  <c r="DM232" i="6"/>
  <c r="DL233" i="6"/>
  <c r="DM233" i="6"/>
  <c r="DL234" i="6"/>
  <c r="DM234" i="6"/>
  <c r="DL235" i="6"/>
  <c r="DM235" i="6"/>
  <c r="DL236" i="6"/>
  <c r="DM236" i="6"/>
  <c r="DL237" i="6"/>
  <c r="DM237" i="6"/>
  <c r="DL238" i="6"/>
  <c r="DM238" i="6"/>
  <c r="DL239" i="6"/>
  <c r="DM239" i="6"/>
  <c r="DL240" i="6"/>
  <c r="DM240" i="6"/>
  <c r="DL241" i="6"/>
  <c r="DM241" i="6"/>
  <c r="DL242" i="6"/>
  <c r="DM242" i="6"/>
  <c r="DL243" i="6"/>
  <c r="DM243" i="6"/>
  <c r="DL244" i="6"/>
  <c r="DM244" i="6"/>
  <c r="DL245" i="6"/>
  <c r="DM245" i="6"/>
  <c r="DL246" i="6"/>
  <c r="DM246" i="6"/>
  <c r="DL247" i="6"/>
  <c r="DM247" i="6"/>
  <c r="DL248" i="6"/>
  <c r="DM248" i="6"/>
  <c r="DL249" i="6"/>
  <c r="DM249" i="6"/>
  <c r="DL250" i="6"/>
  <c r="DM250" i="6"/>
  <c r="DL251" i="6"/>
  <c r="DM251" i="6"/>
  <c r="DL252" i="6"/>
  <c r="DM252" i="6"/>
  <c r="DL253" i="6"/>
  <c r="DM253" i="6"/>
  <c r="DL254" i="6"/>
  <c r="DM254" i="6"/>
  <c r="DL255" i="6"/>
  <c r="DM255" i="6"/>
  <c r="DL256" i="6"/>
  <c r="DM256" i="6"/>
  <c r="DL257" i="6"/>
  <c r="DM257" i="6"/>
  <c r="DL258" i="6"/>
  <c r="DM258" i="6"/>
  <c r="DL259" i="6"/>
  <c r="DM259" i="6"/>
  <c r="DL260" i="6"/>
  <c r="DM260" i="6"/>
  <c r="DL261" i="6"/>
  <c r="DM261" i="6"/>
  <c r="DL262" i="6"/>
  <c r="DM262" i="6"/>
  <c r="DL263" i="6"/>
  <c r="DM263" i="6"/>
  <c r="DL264" i="6"/>
  <c r="DM264" i="6"/>
  <c r="DL265" i="6"/>
  <c r="DM265" i="6"/>
  <c r="DL266" i="6"/>
  <c r="DM266" i="6"/>
  <c r="DL267" i="6"/>
  <c r="DM267" i="6"/>
  <c r="DL268" i="6"/>
  <c r="DM268" i="6"/>
  <c r="DL269" i="6"/>
  <c r="DM269" i="6"/>
  <c r="DL270" i="6"/>
  <c r="DM270" i="6"/>
  <c r="DL271" i="6"/>
  <c r="DM271" i="6"/>
  <c r="DL272" i="6"/>
  <c r="DM272" i="6"/>
  <c r="DL273" i="6"/>
  <c r="DM273" i="6"/>
  <c r="DL274" i="6"/>
  <c r="DM274" i="6"/>
  <c r="DL275" i="6"/>
  <c r="DM275" i="6"/>
  <c r="DL276" i="6"/>
  <c r="DM276" i="6"/>
  <c r="DL277" i="6"/>
  <c r="DM277" i="6"/>
  <c r="DL278" i="6"/>
  <c r="DM278" i="6"/>
  <c r="DL279" i="6"/>
  <c r="DM279" i="6"/>
  <c r="DL280" i="6"/>
  <c r="DM280" i="6"/>
  <c r="DL281" i="6"/>
  <c r="DM281" i="6"/>
  <c r="DL282" i="6"/>
  <c r="DM282" i="6"/>
  <c r="DL283" i="6"/>
  <c r="DM283" i="6"/>
  <c r="DL284" i="6"/>
  <c r="DM284" i="6"/>
  <c r="DL285" i="6"/>
  <c r="DM285" i="6"/>
  <c r="DL286" i="6"/>
  <c r="DM286" i="6"/>
  <c r="DL287" i="6"/>
  <c r="DM287" i="6"/>
  <c r="DL288" i="6"/>
  <c r="DM288" i="6"/>
  <c r="DL289" i="6"/>
  <c r="DM289" i="6"/>
  <c r="DL290" i="6"/>
  <c r="DM290" i="6"/>
  <c r="DL291" i="6"/>
  <c r="DM291" i="6"/>
  <c r="DL292" i="6"/>
  <c r="DM292" i="6"/>
  <c r="DL293" i="6"/>
  <c r="DM293" i="6"/>
  <c r="DL294" i="6"/>
  <c r="DM294" i="6"/>
  <c r="DL295" i="6"/>
  <c r="DM295" i="6"/>
  <c r="DL296" i="6"/>
  <c r="DM296" i="6"/>
  <c r="DL297" i="6"/>
  <c r="DM297" i="6"/>
  <c r="DL298" i="6"/>
  <c r="DM298" i="6"/>
  <c r="DL299" i="6"/>
  <c r="DM299" i="6"/>
  <c r="DL300" i="6"/>
  <c r="DM300" i="6"/>
  <c r="DL301" i="6"/>
  <c r="DM301" i="6"/>
  <c r="DL302" i="6"/>
  <c r="DM302" i="6"/>
  <c r="DL303" i="6"/>
  <c r="DM303" i="6"/>
  <c r="DL304" i="6"/>
  <c r="DM304" i="6"/>
  <c r="DL305" i="6"/>
  <c r="DM305" i="6"/>
  <c r="DL306" i="6"/>
  <c r="DM306" i="6"/>
  <c r="DL307" i="6"/>
  <c r="DM307" i="6"/>
  <c r="DL308" i="6"/>
  <c r="DM308" i="6"/>
  <c r="DL309" i="6"/>
  <c r="DM309" i="6"/>
  <c r="DL310" i="6"/>
  <c r="DM310" i="6"/>
  <c r="DL311" i="6"/>
  <c r="DM311" i="6"/>
  <c r="DL312" i="6"/>
  <c r="DM312" i="6"/>
  <c r="DL313" i="6"/>
  <c r="DM313" i="6"/>
  <c r="DL314" i="6"/>
  <c r="DM314" i="6"/>
  <c r="DL315" i="6"/>
  <c r="DM315" i="6"/>
  <c r="DL316" i="6"/>
  <c r="DM316" i="6"/>
  <c r="DL317" i="6"/>
  <c r="DM317" i="6"/>
  <c r="DL318" i="6"/>
  <c r="DM318" i="6"/>
  <c r="DL319" i="6"/>
  <c r="DM319" i="6"/>
  <c r="DL320" i="6"/>
  <c r="DM320" i="6"/>
  <c r="DL321" i="6"/>
  <c r="DM321" i="6"/>
  <c r="DL322" i="6"/>
  <c r="DM322" i="6"/>
  <c r="DL323" i="6"/>
  <c r="DM323" i="6"/>
  <c r="DL324" i="6"/>
  <c r="DM324" i="6"/>
  <c r="DL325" i="6"/>
  <c r="DM325" i="6"/>
  <c r="DL326" i="6"/>
  <c r="DM326" i="6"/>
  <c r="DL327" i="6"/>
  <c r="DM327" i="6"/>
  <c r="DL328" i="6"/>
  <c r="DM328" i="6"/>
  <c r="DL329" i="6"/>
  <c r="DM329" i="6"/>
  <c r="DL330" i="6"/>
  <c r="DM330" i="6"/>
  <c r="DL331" i="6"/>
  <c r="DM331" i="6"/>
  <c r="DL332" i="6"/>
  <c r="DM332" i="6"/>
  <c r="DL333" i="6"/>
  <c r="DM333" i="6"/>
  <c r="DL334" i="6"/>
  <c r="DM334" i="6"/>
  <c r="DL335" i="6"/>
  <c r="DM335" i="6"/>
  <c r="DL336" i="6"/>
  <c r="DM336" i="6"/>
  <c r="DL337" i="6"/>
  <c r="DM337" i="6"/>
  <c r="DL338" i="6"/>
  <c r="DM338" i="6"/>
  <c r="DL339" i="6"/>
  <c r="DM339" i="6"/>
  <c r="DL340" i="6"/>
  <c r="DM340" i="6"/>
  <c r="DL341" i="6"/>
  <c r="DM341" i="6"/>
  <c r="DL342" i="6"/>
  <c r="DM342" i="6"/>
  <c r="DL343" i="6"/>
  <c r="DM343" i="6"/>
  <c r="DL344" i="6"/>
  <c r="DM344" i="6"/>
  <c r="DL345" i="6"/>
  <c r="DM345" i="6"/>
  <c r="DL346" i="6"/>
  <c r="DM346" i="6"/>
  <c r="DL347" i="6"/>
  <c r="DM347" i="6"/>
  <c r="DL348" i="6"/>
  <c r="DM348" i="6"/>
  <c r="DL349" i="6"/>
  <c r="DM349" i="6"/>
  <c r="DL350" i="6"/>
  <c r="DM350" i="6"/>
  <c r="DL351" i="6"/>
  <c r="DM351" i="6"/>
  <c r="DL352" i="6"/>
  <c r="DM352" i="6"/>
  <c r="DL353" i="6"/>
  <c r="DM353" i="6"/>
  <c r="DL354" i="6"/>
  <c r="DM354" i="6"/>
  <c r="DL355" i="6"/>
  <c r="DM355" i="6"/>
  <c r="DL356" i="6"/>
  <c r="DM356" i="6"/>
  <c r="DL357" i="6"/>
  <c r="DM357" i="6"/>
  <c r="DL358" i="6"/>
  <c r="DM358" i="6"/>
  <c r="DL359" i="6"/>
  <c r="DM359" i="6"/>
  <c r="DL360" i="6"/>
  <c r="DM360" i="6"/>
  <c r="DL361" i="6"/>
  <c r="DM361" i="6"/>
  <c r="DL362" i="6"/>
  <c r="DM362" i="6"/>
  <c r="DL363" i="6"/>
  <c r="DM363" i="6"/>
  <c r="DL364" i="6"/>
  <c r="DM364" i="6"/>
  <c r="DL365" i="6"/>
  <c r="DM365" i="6"/>
  <c r="DL366" i="6"/>
  <c r="DM366" i="6"/>
  <c r="DL367" i="6"/>
  <c r="DM367" i="6"/>
  <c r="DL368" i="6"/>
  <c r="DM368" i="6"/>
  <c r="DL369" i="6"/>
  <c r="DM369" i="6"/>
  <c r="DL370" i="6"/>
  <c r="DM370" i="6"/>
  <c r="DL371" i="6"/>
  <c r="DM371" i="6"/>
  <c r="DL372" i="6"/>
  <c r="DM372" i="6"/>
  <c r="DL373" i="6"/>
  <c r="DM373" i="6"/>
  <c r="DL374" i="6"/>
  <c r="DM374" i="6"/>
  <c r="DL375" i="6"/>
  <c r="DM375" i="6"/>
  <c r="DL376" i="6"/>
  <c r="DM376" i="6"/>
  <c r="DL377" i="6"/>
  <c r="DM377" i="6"/>
  <c r="DL378" i="6"/>
  <c r="DM378" i="6"/>
  <c r="DL379" i="6"/>
  <c r="DM379" i="6"/>
  <c r="DL380" i="6"/>
  <c r="DM380" i="6"/>
  <c r="DL381" i="6"/>
  <c r="DM381" i="6"/>
  <c r="DL382" i="6"/>
  <c r="DM382" i="6"/>
  <c r="DL383" i="6"/>
  <c r="DM383" i="6"/>
  <c r="DL384" i="6"/>
  <c r="DM384" i="6"/>
  <c r="DL385" i="6"/>
  <c r="DM385" i="6"/>
  <c r="DL386" i="6"/>
  <c r="DM386" i="6"/>
  <c r="DL387" i="6"/>
  <c r="DM387" i="6"/>
  <c r="DL388" i="6"/>
  <c r="DM388" i="6"/>
  <c r="DL389" i="6"/>
  <c r="DM389" i="6"/>
  <c r="DL390" i="6"/>
  <c r="DM390" i="6"/>
  <c r="DL391" i="6"/>
  <c r="DM391" i="6"/>
  <c r="DL392" i="6"/>
  <c r="DM392" i="6"/>
  <c r="DL393" i="6"/>
  <c r="DM393" i="6"/>
  <c r="DL394" i="6"/>
  <c r="DM394" i="6"/>
  <c r="DL395" i="6"/>
  <c r="DM395" i="6"/>
  <c r="DL396" i="6"/>
  <c r="DM396" i="6"/>
  <c r="DL397" i="6"/>
  <c r="DM397" i="6"/>
  <c r="DL398" i="6"/>
  <c r="DM398" i="6"/>
  <c r="DL399" i="6"/>
  <c r="DM399" i="6"/>
  <c r="DL400" i="6"/>
  <c r="DM400" i="6"/>
  <c r="DL401" i="6"/>
  <c r="DM401" i="6"/>
  <c r="DL402" i="6"/>
  <c r="DM402" i="6"/>
  <c r="DL403" i="6"/>
  <c r="DM403" i="6"/>
  <c r="DL404" i="6"/>
  <c r="DM404" i="6"/>
  <c r="DL405" i="6"/>
  <c r="DM405" i="6"/>
  <c r="DL406" i="6"/>
  <c r="DM406" i="6"/>
  <c r="DL407" i="6"/>
  <c r="DM407" i="6"/>
  <c r="DL408" i="6"/>
  <c r="DM408" i="6"/>
  <c r="DL409" i="6"/>
  <c r="DM409" i="6"/>
  <c r="DL410" i="6"/>
  <c r="DM410" i="6"/>
  <c r="DL411" i="6"/>
  <c r="DM411" i="6"/>
  <c r="DL412" i="6"/>
  <c r="DM412" i="6"/>
  <c r="DL413" i="6"/>
  <c r="DM413" i="6"/>
  <c r="DL414" i="6"/>
  <c r="DM414" i="6"/>
  <c r="DL415" i="6"/>
  <c r="DM415" i="6"/>
  <c r="DL416" i="6"/>
  <c r="DM416" i="6"/>
  <c r="DL417" i="6"/>
  <c r="DM417" i="6"/>
  <c r="DL418" i="6"/>
  <c r="DM418" i="6"/>
  <c r="DL419" i="6"/>
  <c r="DM419" i="6"/>
  <c r="DL420" i="6"/>
  <c r="DM420" i="6"/>
  <c r="DL421" i="6"/>
  <c r="DM421" i="6"/>
  <c r="DL422" i="6"/>
  <c r="DM422" i="6"/>
  <c r="DL423" i="6"/>
  <c r="DM423" i="6"/>
  <c r="DL424" i="6"/>
  <c r="DM424" i="6"/>
  <c r="DL425" i="6"/>
  <c r="DM425" i="6"/>
  <c r="DL426" i="6"/>
  <c r="DM426" i="6"/>
  <c r="DL427" i="6"/>
  <c r="DM427" i="6"/>
  <c r="DL428" i="6"/>
  <c r="DM428" i="6"/>
  <c r="DL429" i="6"/>
  <c r="DM429" i="6"/>
  <c r="DL430" i="6"/>
  <c r="DM430" i="6"/>
  <c r="DL431" i="6"/>
  <c r="DM431" i="6"/>
  <c r="DL432" i="6"/>
  <c r="DM432" i="6"/>
  <c r="DL433" i="6"/>
  <c r="DM433" i="6"/>
  <c r="DL434" i="6"/>
  <c r="DM434" i="6"/>
  <c r="DL435" i="6"/>
  <c r="DM435" i="6"/>
  <c r="DL436" i="6"/>
  <c r="DM436" i="6"/>
  <c r="DL437" i="6"/>
  <c r="DM437" i="6"/>
  <c r="DL438" i="6"/>
  <c r="DM438" i="6"/>
  <c r="DL439" i="6"/>
  <c r="DM439" i="6"/>
  <c r="DL440" i="6"/>
  <c r="DM440" i="6"/>
  <c r="DL441" i="6"/>
  <c r="DM441" i="6"/>
  <c r="DL442" i="6"/>
  <c r="DM442" i="6"/>
  <c r="DL443" i="6"/>
  <c r="DM443" i="6"/>
  <c r="DL444" i="6"/>
  <c r="DM444" i="6"/>
  <c r="DL445" i="6"/>
  <c r="DM445" i="6"/>
  <c r="DL446" i="6"/>
  <c r="DM446" i="6"/>
  <c r="DL447" i="6"/>
  <c r="DM447" i="6"/>
  <c r="DL448" i="6"/>
  <c r="DM448" i="6"/>
  <c r="DL449" i="6"/>
  <c r="DM449" i="6"/>
  <c r="DL450" i="6"/>
  <c r="DM450" i="6"/>
  <c r="DL451" i="6"/>
  <c r="DM451" i="6"/>
  <c r="DL452" i="6"/>
  <c r="DM452" i="6"/>
  <c r="DL453" i="6"/>
  <c r="DM453" i="6"/>
  <c r="DL454" i="6"/>
  <c r="DM454" i="6"/>
  <c r="DL455" i="6"/>
  <c r="DM455" i="6"/>
  <c r="DL456" i="6"/>
  <c r="DM456" i="6"/>
  <c r="DL457" i="6"/>
  <c r="DM457" i="6"/>
  <c r="DL458" i="6"/>
  <c r="DM458" i="6"/>
  <c r="DL459" i="6"/>
  <c r="DM459" i="6"/>
  <c r="DL460" i="6"/>
  <c r="DM460" i="6"/>
  <c r="DL461" i="6"/>
  <c r="DM461" i="6"/>
  <c r="DL462" i="6"/>
  <c r="DM462" i="6"/>
  <c r="DL463" i="6"/>
  <c r="DM463" i="6"/>
  <c r="DL464" i="6"/>
  <c r="DM464" i="6"/>
  <c r="DL465" i="6"/>
  <c r="DM465" i="6"/>
  <c r="DL466" i="6"/>
  <c r="DM466" i="6"/>
  <c r="DL467" i="6"/>
  <c r="DM467" i="6"/>
  <c r="DL468" i="6"/>
  <c r="DM468" i="6"/>
  <c r="DL469" i="6"/>
  <c r="DM469" i="6"/>
  <c r="DL470" i="6"/>
  <c r="DM470" i="6"/>
  <c r="DL471" i="6"/>
  <c r="DM471" i="6"/>
  <c r="DL472" i="6"/>
  <c r="DM472" i="6"/>
  <c r="DL473" i="6"/>
  <c r="DM473" i="6"/>
  <c r="DL474" i="6"/>
  <c r="DM474" i="6"/>
  <c r="DL475" i="6"/>
  <c r="DM475" i="6"/>
  <c r="DL476" i="6"/>
  <c r="DM476" i="6"/>
  <c r="DL477" i="6"/>
  <c r="DM477" i="6"/>
  <c r="DL478" i="6"/>
  <c r="DM478" i="6"/>
  <c r="DL479" i="6"/>
  <c r="DM479" i="6"/>
  <c r="DL480" i="6"/>
  <c r="DM480" i="6"/>
  <c r="DL481" i="6"/>
  <c r="DM481" i="6"/>
  <c r="DL482" i="6"/>
  <c r="DM482" i="6"/>
  <c r="DL483" i="6"/>
  <c r="DM483" i="6"/>
  <c r="DL484" i="6"/>
  <c r="DM484" i="6"/>
  <c r="DL485" i="6"/>
  <c r="DM485" i="6"/>
  <c r="DL486" i="6"/>
  <c r="DM486" i="6"/>
  <c r="DL487" i="6"/>
  <c r="DM487" i="6"/>
  <c r="DL488" i="6"/>
  <c r="DM488" i="6"/>
  <c r="DL489" i="6"/>
  <c r="DM489" i="6"/>
  <c r="DL490" i="6"/>
  <c r="DM490" i="6"/>
  <c r="DL491" i="6"/>
  <c r="DM491" i="6"/>
  <c r="DL492" i="6"/>
  <c r="DM492" i="6"/>
  <c r="DL493" i="6"/>
  <c r="DM493" i="6"/>
  <c r="DL494" i="6"/>
  <c r="DM494" i="6"/>
  <c r="DL495" i="6"/>
  <c r="DM495" i="6"/>
  <c r="DL496" i="6"/>
  <c r="DM496" i="6"/>
  <c r="DL497" i="6"/>
  <c r="DM497" i="6"/>
  <c r="DL498" i="6"/>
  <c r="DM498" i="6"/>
  <c r="DL499" i="6"/>
  <c r="DM499" i="6"/>
  <c r="DL500" i="6"/>
  <c r="DM500" i="6"/>
  <c r="DL501" i="6"/>
  <c r="DM501" i="6"/>
  <c r="DL502" i="6"/>
  <c r="DM502" i="6"/>
  <c r="DL503" i="6"/>
  <c r="DM503" i="6"/>
  <c r="DL504" i="6"/>
  <c r="DM504" i="6"/>
  <c r="DL505" i="6"/>
  <c r="DM505" i="6"/>
  <c r="DE7" i="6"/>
  <c r="DF7" i="6"/>
  <c r="DE8" i="6"/>
  <c r="DF8" i="6"/>
  <c r="DE9" i="6"/>
  <c r="DF9" i="6"/>
  <c r="DE10" i="6"/>
  <c r="DF10" i="6"/>
  <c r="DE11" i="6"/>
  <c r="DF11" i="6"/>
  <c r="DE12" i="6"/>
  <c r="DF12" i="6"/>
  <c r="DE13" i="6"/>
  <c r="DF13" i="6"/>
  <c r="DE14" i="6"/>
  <c r="DF14" i="6"/>
  <c r="DE15" i="6"/>
  <c r="DF15" i="6"/>
  <c r="DE16" i="6"/>
  <c r="DF16" i="6"/>
  <c r="DE17" i="6"/>
  <c r="DF17" i="6"/>
  <c r="DE18" i="6"/>
  <c r="DF18" i="6"/>
  <c r="DE19" i="6"/>
  <c r="DF19" i="6"/>
  <c r="DE20" i="6"/>
  <c r="DF20" i="6"/>
  <c r="DE21" i="6"/>
  <c r="DF21" i="6"/>
  <c r="DE22" i="6"/>
  <c r="DF22" i="6"/>
  <c r="DE23" i="6"/>
  <c r="DF23" i="6"/>
  <c r="DE24" i="6"/>
  <c r="DF24" i="6"/>
  <c r="DE25" i="6"/>
  <c r="DF25" i="6"/>
  <c r="DE26" i="6"/>
  <c r="DF26" i="6"/>
  <c r="DE27" i="6"/>
  <c r="DF27" i="6"/>
  <c r="DE28" i="6"/>
  <c r="DF28" i="6"/>
  <c r="DE29" i="6"/>
  <c r="DF29" i="6"/>
  <c r="DE30" i="6"/>
  <c r="DF30" i="6"/>
  <c r="DE31" i="6"/>
  <c r="DF31" i="6"/>
  <c r="DE32" i="6"/>
  <c r="DF32" i="6"/>
  <c r="DE33" i="6"/>
  <c r="DF33" i="6"/>
  <c r="DE34" i="6"/>
  <c r="DF34" i="6"/>
  <c r="DE35" i="6"/>
  <c r="DF35" i="6"/>
  <c r="DE36" i="6"/>
  <c r="DF36" i="6"/>
  <c r="DE37" i="6"/>
  <c r="DF37" i="6"/>
  <c r="DE38" i="6"/>
  <c r="DF38" i="6"/>
  <c r="DE39" i="6"/>
  <c r="DF39" i="6"/>
  <c r="DE40" i="6"/>
  <c r="DF40" i="6"/>
  <c r="DE41" i="6"/>
  <c r="DF41" i="6"/>
  <c r="DE42" i="6"/>
  <c r="DF42" i="6"/>
  <c r="DE43" i="6"/>
  <c r="DF43" i="6"/>
  <c r="DE44" i="6"/>
  <c r="DF44" i="6"/>
  <c r="DE45" i="6"/>
  <c r="DF45" i="6"/>
  <c r="DE46" i="6"/>
  <c r="DF46" i="6"/>
  <c r="DE47" i="6"/>
  <c r="DF47" i="6"/>
  <c r="DE48" i="6"/>
  <c r="DF48" i="6"/>
  <c r="DE49" i="6"/>
  <c r="DF49" i="6"/>
  <c r="DE50" i="6"/>
  <c r="DF50" i="6"/>
  <c r="DE51" i="6"/>
  <c r="DF51" i="6"/>
  <c r="DE52" i="6"/>
  <c r="DF52" i="6"/>
  <c r="DE53" i="6"/>
  <c r="DF53" i="6"/>
  <c r="DE54" i="6"/>
  <c r="DF54" i="6"/>
  <c r="DE55" i="6"/>
  <c r="DF55" i="6"/>
  <c r="DE56" i="6"/>
  <c r="DF56" i="6"/>
  <c r="DE57" i="6"/>
  <c r="DF57" i="6"/>
  <c r="DE58" i="6"/>
  <c r="DF58" i="6"/>
  <c r="DE59" i="6"/>
  <c r="DF59" i="6"/>
  <c r="DE60" i="6"/>
  <c r="DF60" i="6"/>
  <c r="DE61" i="6"/>
  <c r="DF61" i="6"/>
  <c r="DE62" i="6"/>
  <c r="DF62" i="6"/>
  <c r="DE63" i="6"/>
  <c r="DF63" i="6"/>
  <c r="DE64" i="6"/>
  <c r="DF64" i="6"/>
  <c r="DE65" i="6"/>
  <c r="DF65" i="6"/>
  <c r="DE66" i="6"/>
  <c r="DF66" i="6"/>
  <c r="DE67" i="6"/>
  <c r="DF67" i="6"/>
  <c r="DE68" i="6"/>
  <c r="DF68" i="6"/>
  <c r="DE69" i="6"/>
  <c r="DF69" i="6"/>
  <c r="DE70" i="6"/>
  <c r="DF70" i="6"/>
  <c r="DE71" i="6"/>
  <c r="DF71" i="6"/>
  <c r="DE72" i="6"/>
  <c r="DF72" i="6"/>
  <c r="DE73" i="6"/>
  <c r="DF73" i="6"/>
  <c r="DE74" i="6"/>
  <c r="DF74" i="6"/>
  <c r="DE75" i="6"/>
  <c r="DF75" i="6"/>
  <c r="DE76" i="6"/>
  <c r="DF76" i="6"/>
  <c r="DE77" i="6"/>
  <c r="DF77" i="6"/>
  <c r="DE78" i="6"/>
  <c r="DF78" i="6"/>
  <c r="DE79" i="6"/>
  <c r="DF79" i="6"/>
  <c r="DE80" i="6"/>
  <c r="DF80" i="6"/>
  <c r="DE81" i="6"/>
  <c r="DF81" i="6"/>
  <c r="DE82" i="6"/>
  <c r="DF82" i="6"/>
  <c r="DE83" i="6"/>
  <c r="DF83" i="6"/>
  <c r="DE84" i="6"/>
  <c r="DF84" i="6"/>
  <c r="DE85" i="6"/>
  <c r="DF85" i="6"/>
  <c r="DE86" i="6"/>
  <c r="DF86" i="6"/>
  <c r="DE87" i="6"/>
  <c r="DF87" i="6"/>
  <c r="DE88" i="6"/>
  <c r="DF88" i="6"/>
  <c r="DE89" i="6"/>
  <c r="DF89" i="6"/>
  <c r="DE90" i="6"/>
  <c r="DF90" i="6"/>
  <c r="DE91" i="6"/>
  <c r="DF91" i="6"/>
  <c r="DE92" i="6"/>
  <c r="DF92" i="6"/>
  <c r="DE93" i="6"/>
  <c r="DF93" i="6"/>
  <c r="DE94" i="6"/>
  <c r="DF94" i="6"/>
  <c r="DE95" i="6"/>
  <c r="DF95" i="6"/>
  <c r="DE96" i="6"/>
  <c r="DF96" i="6"/>
  <c r="DE97" i="6"/>
  <c r="DF97" i="6"/>
  <c r="DE98" i="6"/>
  <c r="DF98" i="6"/>
  <c r="DE99" i="6"/>
  <c r="DF99" i="6"/>
  <c r="DE100" i="6"/>
  <c r="DF100" i="6"/>
  <c r="DE101" i="6"/>
  <c r="DF101" i="6"/>
  <c r="DE102" i="6"/>
  <c r="DF102" i="6"/>
  <c r="DE103" i="6"/>
  <c r="DF103" i="6"/>
  <c r="DE104" i="6"/>
  <c r="DF104" i="6"/>
  <c r="DE105" i="6"/>
  <c r="DF105" i="6"/>
  <c r="DE106" i="6"/>
  <c r="DF106" i="6"/>
  <c r="DE107" i="6"/>
  <c r="DF107" i="6"/>
  <c r="DE108" i="6"/>
  <c r="DF108" i="6"/>
  <c r="DE109" i="6"/>
  <c r="DF109" i="6"/>
  <c r="DE110" i="6"/>
  <c r="DF110" i="6"/>
  <c r="DE111" i="6"/>
  <c r="DF111" i="6"/>
  <c r="DE112" i="6"/>
  <c r="DF112" i="6"/>
  <c r="DE113" i="6"/>
  <c r="DF113" i="6"/>
  <c r="DE114" i="6"/>
  <c r="DF114" i="6"/>
  <c r="DE115" i="6"/>
  <c r="DF115" i="6"/>
  <c r="DE116" i="6"/>
  <c r="DF116" i="6"/>
  <c r="DE117" i="6"/>
  <c r="DF117" i="6"/>
  <c r="DE118" i="6"/>
  <c r="DF118" i="6"/>
  <c r="DE119" i="6"/>
  <c r="DF119" i="6"/>
  <c r="DE120" i="6"/>
  <c r="DF120" i="6"/>
  <c r="DE121" i="6"/>
  <c r="DF121" i="6"/>
  <c r="DE122" i="6"/>
  <c r="DF122" i="6"/>
  <c r="DE123" i="6"/>
  <c r="DF123" i="6"/>
  <c r="DE124" i="6"/>
  <c r="DF124" i="6"/>
  <c r="DE125" i="6"/>
  <c r="DF125" i="6"/>
  <c r="DE126" i="6"/>
  <c r="DF126" i="6"/>
  <c r="DE127" i="6"/>
  <c r="DF127" i="6"/>
  <c r="DE128" i="6"/>
  <c r="DF128" i="6"/>
  <c r="DE129" i="6"/>
  <c r="DF129" i="6"/>
  <c r="DE130" i="6"/>
  <c r="DF130" i="6"/>
  <c r="DE131" i="6"/>
  <c r="DF131" i="6"/>
  <c r="DE132" i="6"/>
  <c r="DF132" i="6"/>
  <c r="DE133" i="6"/>
  <c r="DF133" i="6"/>
  <c r="DE134" i="6"/>
  <c r="DF134" i="6"/>
  <c r="DE135" i="6"/>
  <c r="DF135" i="6"/>
  <c r="DE136" i="6"/>
  <c r="DF136" i="6"/>
  <c r="DE137" i="6"/>
  <c r="DF137" i="6"/>
  <c r="DE138" i="6"/>
  <c r="DF138" i="6"/>
  <c r="DE139" i="6"/>
  <c r="DF139" i="6"/>
  <c r="DE140" i="6"/>
  <c r="DF140" i="6"/>
  <c r="DE141" i="6"/>
  <c r="DF141" i="6"/>
  <c r="DE142" i="6"/>
  <c r="DF142" i="6"/>
  <c r="DE143" i="6"/>
  <c r="DF143" i="6"/>
  <c r="DE144" i="6"/>
  <c r="DF144" i="6"/>
  <c r="DE145" i="6"/>
  <c r="DF145" i="6"/>
  <c r="DE146" i="6"/>
  <c r="DF146" i="6"/>
  <c r="DE147" i="6"/>
  <c r="DF147" i="6"/>
  <c r="DE148" i="6"/>
  <c r="DF148" i="6"/>
  <c r="DE149" i="6"/>
  <c r="DF149" i="6"/>
  <c r="DE150" i="6"/>
  <c r="DF150" i="6"/>
  <c r="DE151" i="6"/>
  <c r="DF151" i="6"/>
  <c r="DE152" i="6"/>
  <c r="DF152" i="6"/>
  <c r="DE153" i="6"/>
  <c r="DF153" i="6"/>
  <c r="DE154" i="6"/>
  <c r="DF154" i="6"/>
  <c r="DE155" i="6"/>
  <c r="DF155" i="6"/>
  <c r="DE156" i="6"/>
  <c r="DF156" i="6"/>
  <c r="DE157" i="6"/>
  <c r="DF157" i="6"/>
  <c r="DE158" i="6"/>
  <c r="DF158" i="6"/>
  <c r="DE159" i="6"/>
  <c r="DF159" i="6"/>
  <c r="DE160" i="6"/>
  <c r="DF160" i="6"/>
  <c r="DE161" i="6"/>
  <c r="DF161" i="6"/>
  <c r="DE162" i="6"/>
  <c r="DF162" i="6"/>
  <c r="DE163" i="6"/>
  <c r="DF163" i="6"/>
  <c r="DE164" i="6"/>
  <c r="DF164" i="6"/>
  <c r="DE165" i="6"/>
  <c r="DF165" i="6"/>
  <c r="DE166" i="6"/>
  <c r="DF166" i="6"/>
  <c r="DE167" i="6"/>
  <c r="DF167" i="6"/>
  <c r="DE168" i="6"/>
  <c r="DF168" i="6"/>
  <c r="DE169" i="6"/>
  <c r="DF169" i="6"/>
  <c r="DE170" i="6"/>
  <c r="DF170" i="6"/>
  <c r="DE171" i="6"/>
  <c r="DF171" i="6"/>
  <c r="DE172" i="6"/>
  <c r="DF172" i="6"/>
  <c r="DE173" i="6"/>
  <c r="DF173" i="6"/>
  <c r="DE174" i="6"/>
  <c r="DF174" i="6"/>
  <c r="DE175" i="6"/>
  <c r="DF175" i="6"/>
  <c r="DE176" i="6"/>
  <c r="DF176" i="6"/>
  <c r="DE177" i="6"/>
  <c r="DF177" i="6"/>
  <c r="DE178" i="6"/>
  <c r="DF178" i="6"/>
  <c r="DE179" i="6"/>
  <c r="DF179" i="6"/>
  <c r="DE180" i="6"/>
  <c r="DF180" i="6"/>
  <c r="DE181" i="6"/>
  <c r="DF181" i="6"/>
  <c r="DE182" i="6"/>
  <c r="DF182" i="6"/>
  <c r="DE183" i="6"/>
  <c r="DF183" i="6"/>
  <c r="DE184" i="6"/>
  <c r="DF184" i="6"/>
  <c r="DE185" i="6"/>
  <c r="DF185" i="6"/>
  <c r="DE186" i="6"/>
  <c r="DF186" i="6"/>
  <c r="DE187" i="6"/>
  <c r="DF187" i="6"/>
  <c r="DE188" i="6"/>
  <c r="DF188" i="6"/>
  <c r="DE189" i="6"/>
  <c r="DF189" i="6"/>
  <c r="DE190" i="6"/>
  <c r="DF190" i="6"/>
  <c r="DE191" i="6"/>
  <c r="DF191" i="6"/>
  <c r="DE192" i="6"/>
  <c r="DF192" i="6"/>
  <c r="DE193" i="6"/>
  <c r="DF193" i="6"/>
  <c r="DE194" i="6"/>
  <c r="DF194" i="6"/>
  <c r="DE195" i="6"/>
  <c r="DF195" i="6"/>
  <c r="DE196" i="6"/>
  <c r="DF196" i="6"/>
  <c r="DE197" i="6"/>
  <c r="DF197" i="6"/>
  <c r="DE198" i="6"/>
  <c r="DF198" i="6"/>
  <c r="DE199" i="6"/>
  <c r="DF199" i="6"/>
  <c r="DE200" i="6"/>
  <c r="DF200" i="6"/>
  <c r="DE201" i="6"/>
  <c r="DF201" i="6"/>
  <c r="DE202" i="6"/>
  <c r="DF202" i="6"/>
  <c r="DE203" i="6"/>
  <c r="DF203" i="6"/>
  <c r="DE204" i="6"/>
  <c r="DF204" i="6"/>
  <c r="DE205" i="6"/>
  <c r="DF205" i="6"/>
  <c r="DE206" i="6"/>
  <c r="DF206" i="6"/>
  <c r="DE207" i="6"/>
  <c r="DF207" i="6"/>
  <c r="DE208" i="6"/>
  <c r="DF208" i="6"/>
  <c r="DE209" i="6"/>
  <c r="DF209" i="6"/>
  <c r="DE210" i="6"/>
  <c r="DF210" i="6"/>
  <c r="DE211" i="6"/>
  <c r="DF211" i="6"/>
  <c r="DE212" i="6"/>
  <c r="DF212" i="6"/>
  <c r="DE213" i="6"/>
  <c r="DF213" i="6"/>
  <c r="DE214" i="6"/>
  <c r="DF214" i="6"/>
  <c r="DE215" i="6"/>
  <c r="DF215" i="6"/>
  <c r="DE216" i="6"/>
  <c r="DF216" i="6"/>
  <c r="DE217" i="6"/>
  <c r="DF217" i="6"/>
  <c r="DE218" i="6"/>
  <c r="DF218" i="6"/>
  <c r="DE219" i="6"/>
  <c r="DF219" i="6"/>
  <c r="DE220" i="6"/>
  <c r="DF220" i="6"/>
  <c r="DE221" i="6"/>
  <c r="DF221" i="6"/>
  <c r="DE222" i="6"/>
  <c r="DF222" i="6"/>
  <c r="DE223" i="6"/>
  <c r="DF223" i="6"/>
  <c r="DE224" i="6"/>
  <c r="DF224" i="6"/>
  <c r="DE225" i="6"/>
  <c r="DF225" i="6"/>
  <c r="DE226" i="6"/>
  <c r="DF226" i="6"/>
  <c r="DE227" i="6"/>
  <c r="DF227" i="6"/>
  <c r="DE228" i="6"/>
  <c r="DF228" i="6"/>
  <c r="DE229" i="6"/>
  <c r="DF229" i="6"/>
  <c r="DE230" i="6"/>
  <c r="DF230" i="6"/>
  <c r="DE231" i="6"/>
  <c r="DF231" i="6"/>
  <c r="DE232" i="6"/>
  <c r="DF232" i="6"/>
  <c r="DE233" i="6"/>
  <c r="DF233" i="6"/>
  <c r="DE234" i="6"/>
  <c r="DF234" i="6"/>
  <c r="DE235" i="6"/>
  <c r="DF235" i="6"/>
  <c r="DE236" i="6"/>
  <c r="DF236" i="6"/>
  <c r="DE237" i="6"/>
  <c r="DF237" i="6"/>
  <c r="DE238" i="6"/>
  <c r="DF238" i="6"/>
  <c r="DE239" i="6"/>
  <c r="DF239" i="6"/>
  <c r="DE240" i="6"/>
  <c r="DF240" i="6"/>
  <c r="DE241" i="6"/>
  <c r="DF241" i="6"/>
  <c r="DE242" i="6"/>
  <c r="DF242" i="6"/>
  <c r="DE243" i="6"/>
  <c r="DF243" i="6"/>
  <c r="DE244" i="6"/>
  <c r="DF244" i="6"/>
  <c r="DE245" i="6"/>
  <c r="DF245" i="6"/>
  <c r="DE246" i="6"/>
  <c r="DF246" i="6"/>
  <c r="DE247" i="6"/>
  <c r="DF247" i="6"/>
  <c r="DE248" i="6"/>
  <c r="DF248" i="6"/>
  <c r="DE249" i="6"/>
  <c r="DF249" i="6"/>
  <c r="DE250" i="6"/>
  <c r="DF250" i="6"/>
  <c r="DE251" i="6"/>
  <c r="DF251" i="6"/>
  <c r="DE252" i="6"/>
  <c r="DF252" i="6"/>
  <c r="DE253" i="6"/>
  <c r="DF253" i="6"/>
  <c r="DE254" i="6"/>
  <c r="DF254" i="6"/>
  <c r="DE255" i="6"/>
  <c r="DF255" i="6"/>
  <c r="DE256" i="6"/>
  <c r="DF256" i="6"/>
  <c r="DE257" i="6"/>
  <c r="DF257" i="6"/>
  <c r="DE258" i="6"/>
  <c r="DF258" i="6"/>
  <c r="DE259" i="6"/>
  <c r="DF259" i="6"/>
  <c r="DE260" i="6"/>
  <c r="DF260" i="6"/>
  <c r="DE261" i="6"/>
  <c r="DF261" i="6"/>
  <c r="DE262" i="6"/>
  <c r="DF262" i="6"/>
  <c r="DE263" i="6"/>
  <c r="DF263" i="6"/>
  <c r="DE264" i="6"/>
  <c r="DF264" i="6"/>
  <c r="DE265" i="6"/>
  <c r="DF265" i="6"/>
  <c r="DE266" i="6"/>
  <c r="DF266" i="6"/>
  <c r="DE267" i="6"/>
  <c r="DF267" i="6"/>
  <c r="DE268" i="6"/>
  <c r="DF268" i="6"/>
  <c r="DE269" i="6"/>
  <c r="DF269" i="6"/>
  <c r="DE270" i="6"/>
  <c r="DF270" i="6"/>
  <c r="DE271" i="6"/>
  <c r="DF271" i="6"/>
  <c r="DE272" i="6"/>
  <c r="DF272" i="6"/>
  <c r="DE273" i="6"/>
  <c r="DF273" i="6"/>
  <c r="DE274" i="6"/>
  <c r="DF274" i="6"/>
  <c r="DE275" i="6"/>
  <c r="DF275" i="6"/>
  <c r="DE276" i="6"/>
  <c r="DF276" i="6"/>
  <c r="DE277" i="6"/>
  <c r="DF277" i="6"/>
  <c r="DE278" i="6"/>
  <c r="DF278" i="6"/>
  <c r="DE279" i="6"/>
  <c r="DF279" i="6"/>
  <c r="DE280" i="6"/>
  <c r="DF280" i="6"/>
  <c r="DE281" i="6"/>
  <c r="DF281" i="6"/>
  <c r="DE282" i="6"/>
  <c r="DF282" i="6"/>
  <c r="DE283" i="6"/>
  <c r="DF283" i="6"/>
  <c r="DE284" i="6"/>
  <c r="DF284" i="6"/>
  <c r="DE285" i="6"/>
  <c r="DF285" i="6"/>
  <c r="DE286" i="6"/>
  <c r="DF286" i="6"/>
  <c r="DE287" i="6"/>
  <c r="DF287" i="6"/>
  <c r="DE288" i="6"/>
  <c r="DF288" i="6"/>
  <c r="DE289" i="6"/>
  <c r="DF289" i="6"/>
  <c r="DE290" i="6"/>
  <c r="DF290" i="6"/>
  <c r="DE291" i="6"/>
  <c r="DF291" i="6"/>
  <c r="DE292" i="6"/>
  <c r="DF292" i="6"/>
  <c r="DE293" i="6"/>
  <c r="DF293" i="6"/>
  <c r="DE294" i="6"/>
  <c r="DF294" i="6"/>
  <c r="DE295" i="6"/>
  <c r="DF295" i="6"/>
  <c r="DE296" i="6"/>
  <c r="DF296" i="6"/>
  <c r="DE297" i="6"/>
  <c r="DF297" i="6"/>
  <c r="DE298" i="6"/>
  <c r="DF298" i="6"/>
  <c r="DE299" i="6"/>
  <c r="DF299" i="6"/>
  <c r="DE300" i="6"/>
  <c r="DF300" i="6"/>
  <c r="DE301" i="6"/>
  <c r="DF301" i="6"/>
  <c r="DE302" i="6"/>
  <c r="DF302" i="6"/>
  <c r="DE303" i="6"/>
  <c r="DF303" i="6"/>
  <c r="DE304" i="6"/>
  <c r="DF304" i="6"/>
  <c r="DE305" i="6"/>
  <c r="DF305" i="6"/>
  <c r="DE306" i="6"/>
  <c r="DF306" i="6"/>
  <c r="DE307" i="6"/>
  <c r="DF307" i="6"/>
  <c r="DE308" i="6"/>
  <c r="DF308" i="6"/>
  <c r="DE309" i="6"/>
  <c r="DF309" i="6"/>
  <c r="DE310" i="6"/>
  <c r="DF310" i="6"/>
  <c r="DE311" i="6"/>
  <c r="DF311" i="6"/>
  <c r="DE312" i="6"/>
  <c r="DF312" i="6"/>
  <c r="DE313" i="6"/>
  <c r="DF313" i="6"/>
  <c r="DE314" i="6"/>
  <c r="DF314" i="6"/>
  <c r="DE315" i="6"/>
  <c r="DF315" i="6"/>
  <c r="DE316" i="6"/>
  <c r="DF316" i="6"/>
  <c r="DE317" i="6"/>
  <c r="DF317" i="6"/>
  <c r="DE318" i="6"/>
  <c r="DF318" i="6"/>
  <c r="DE319" i="6"/>
  <c r="DF319" i="6"/>
  <c r="DE320" i="6"/>
  <c r="DF320" i="6"/>
  <c r="DE321" i="6"/>
  <c r="DF321" i="6"/>
  <c r="DE322" i="6"/>
  <c r="DF322" i="6"/>
  <c r="DE323" i="6"/>
  <c r="DF323" i="6"/>
  <c r="DE324" i="6"/>
  <c r="DF324" i="6"/>
  <c r="DE325" i="6"/>
  <c r="DF325" i="6"/>
  <c r="DE326" i="6"/>
  <c r="DF326" i="6"/>
  <c r="DE327" i="6"/>
  <c r="DF327" i="6"/>
  <c r="DE328" i="6"/>
  <c r="DF328" i="6"/>
  <c r="DE329" i="6"/>
  <c r="DF329" i="6"/>
  <c r="DE330" i="6"/>
  <c r="DF330" i="6"/>
  <c r="DE331" i="6"/>
  <c r="DF331" i="6"/>
  <c r="DE332" i="6"/>
  <c r="DF332" i="6"/>
  <c r="DE333" i="6"/>
  <c r="DF333" i="6"/>
  <c r="DE334" i="6"/>
  <c r="DF334" i="6"/>
  <c r="DE335" i="6"/>
  <c r="DF335" i="6"/>
  <c r="DE336" i="6"/>
  <c r="DF336" i="6"/>
  <c r="DE337" i="6"/>
  <c r="DF337" i="6"/>
  <c r="DE338" i="6"/>
  <c r="DF338" i="6"/>
  <c r="DE339" i="6"/>
  <c r="DF339" i="6"/>
  <c r="DE340" i="6"/>
  <c r="DF340" i="6"/>
  <c r="DE341" i="6"/>
  <c r="DF341" i="6"/>
  <c r="DE342" i="6"/>
  <c r="DF342" i="6"/>
  <c r="DE343" i="6"/>
  <c r="DF343" i="6"/>
  <c r="DE344" i="6"/>
  <c r="DF344" i="6"/>
  <c r="DE345" i="6"/>
  <c r="DF345" i="6"/>
  <c r="DE346" i="6"/>
  <c r="DF346" i="6"/>
  <c r="DE347" i="6"/>
  <c r="DF347" i="6"/>
  <c r="DE348" i="6"/>
  <c r="DF348" i="6"/>
  <c r="DE349" i="6"/>
  <c r="DF349" i="6"/>
  <c r="DE350" i="6"/>
  <c r="DF350" i="6"/>
  <c r="DE351" i="6"/>
  <c r="DF351" i="6"/>
  <c r="DE352" i="6"/>
  <c r="DF352" i="6"/>
  <c r="DE353" i="6"/>
  <c r="DF353" i="6"/>
  <c r="DE354" i="6"/>
  <c r="DF354" i="6"/>
  <c r="DE355" i="6"/>
  <c r="DF355" i="6"/>
  <c r="DE356" i="6"/>
  <c r="DF356" i="6"/>
  <c r="DE357" i="6"/>
  <c r="DF357" i="6"/>
  <c r="DE358" i="6"/>
  <c r="DF358" i="6"/>
  <c r="DE359" i="6"/>
  <c r="DF359" i="6"/>
  <c r="DE360" i="6"/>
  <c r="DF360" i="6"/>
  <c r="DE361" i="6"/>
  <c r="DF361" i="6"/>
  <c r="DE362" i="6"/>
  <c r="DF362" i="6"/>
  <c r="DE363" i="6"/>
  <c r="DF363" i="6"/>
  <c r="DE364" i="6"/>
  <c r="DF364" i="6"/>
  <c r="DE365" i="6"/>
  <c r="DF365" i="6"/>
  <c r="DE366" i="6"/>
  <c r="DF366" i="6"/>
  <c r="DE367" i="6"/>
  <c r="DF367" i="6"/>
  <c r="DE368" i="6"/>
  <c r="DF368" i="6"/>
  <c r="DE369" i="6"/>
  <c r="DF369" i="6"/>
  <c r="DE370" i="6"/>
  <c r="DF370" i="6"/>
  <c r="DE371" i="6"/>
  <c r="DF371" i="6"/>
  <c r="DE372" i="6"/>
  <c r="DF372" i="6"/>
  <c r="DE373" i="6"/>
  <c r="DF373" i="6"/>
  <c r="DE374" i="6"/>
  <c r="DF374" i="6"/>
  <c r="DE375" i="6"/>
  <c r="DF375" i="6"/>
  <c r="DE376" i="6"/>
  <c r="DF376" i="6"/>
  <c r="DE377" i="6"/>
  <c r="DF377" i="6"/>
  <c r="DE378" i="6"/>
  <c r="DF378" i="6"/>
  <c r="DE379" i="6"/>
  <c r="DF379" i="6"/>
  <c r="DE380" i="6"/>
  <c r="DF380" i="6"/>
  <c r="DE381" i="6"/>
  <c r="DF381" i="6"/>
  <c r="DE382" i="6"/>
  <c r="DF382" i="6"/>
  <c r="DE383" i="6"/>
  <c r="DF383" i="6"/>
  <c r="DE384" i="6"/>
  <c r="DF384" i="6"/>
  <c r="DE385" i="6"/>
  <c r="DF385" i="6"/>
  <c r="DE386" i="6"/>
  <c r="DF386" i="6"/>
  <c r="DE387" i="6"/>
  <c r="DF387" i="6"/>
  <c r="DE388" i="6"/>
  <c r="DF388" i="6"/>
  <c r="DE389" i="6"/>
  <c r="DF389" i="6"/>
  <c r="DE390" i="6"/>
  <c r="DF390" i="6"/>
  <c r="DE391" i="6"/>
  <c r="DF391" i="6"/>
  <c r="DE392" i="6"/>
  <c r="DF392" i="6"/>
  <c r="DE393" i="6"/>
  <c r="DF393" i="6"/>
  <c r="DE394" i="6"/>
  <c r="DF394" i="6"/>
  <c r="DE395" i="6"/>
  <c r="DF395" i="6"/>
  <c r="DE396" i="6"/>
  <c r="DF396" i="6"/>
  <c r="DE397" i="6"/>
  <c r="DF397" i="6"/>
  <c r="DE398" i="6"/>
  <c r="DF398" i="6"/>
  <c r="DE399" i="6"/>
  <c r="DF399" i="6"/>
  <c r="DE400" i="6"/>
  <c r="DF400" i="6"/>
  <c r="DE401" i="6"/>
  <c r="DF401" i="6"/>
  <c r="DE402" i="6"/>
  <c r="DF402" i="6"/>
  <c r="DE403" i="6"/>
  <c r="DF403" i="6"/>
  <c r="DE404" i="6"/>
  <c r="DF404" i="6"/>
  <c r="DE405" i="6"/>
  <c r="DF405" i="6"/>
  <c r="DE406" i="6"/>
  <c r="DF406" i="6"/>
  <c r="DE407" i="6"/>
  <c r="DF407" i="6"/>
  <c r="DE408" i="6"/>
  <c r="DF408" i="6"/>
  <c r="DE409" i="6"/>
  <c r="DF409" i="6"/>
  <c r="DE410" i="6"/>
  <c r="DF410" i="6"/>
  <c r="DE411" i="6"/>
  <c r="DF411" i="6"/>
  <c r="DE412" i="6"/>
  <c r="DF412" i="6"/>
  <c r="DE413" i="6"/>
  <c r="DF413" i="6"/>
  <c r="DE414" i="6"/>
  <c r="DF414" i="6"/>
  <c r="DE415" i="6"/>
  <c r="DF415" i="6"/>
  <c r="DE416" i="6"/>
  <c r="DF416" i="6"/>
  <c r="DE417" i="6"/>
  <c r="DF417" i="6"/>
  <c r="DE418" i="6"/>
  <c r="DF418" i="6"/>
  <c r="DE419" i="6"/>
  <c r="DF419" i="6"/>
  <c r="DE420" i="6"/>
  <c r="DF420" i="6"/>
  <c r="DE421" i="6"/>
  <c r="DF421" i="6"/>
  <c r="DE422" i="6"/>
  <c r="DF422" i="6"/>
  <c r="DE423" i="6"/>
  <c r="DF423" i="6"/>
  <c r="DE424" i="6"/>
  <c r="DF424" i="6"/>
  <c r="DE425" i="6"/>
  <c r="DF425" i="6"/>
  <c r="DE426" i="6"/>
  <c r="DF426" i="6"/>
  <c r="DE427" i="6"/>
  <c r="DF427" i="6"/>
  <c r="DE428" i="6"/>
  <c r="DF428" i="6"/>
  <c r="DE429" i="6"/>
  <c r="DF429" i="6"/>
  <c r="DE430" i="6"/>
  <c r="DF430" i="6"/>
  <c r="DE431" i="6"/>
  <c r="DF431" i="6"/>
  <c r="DE432" i="6"/>
  <c r="DF432" i="6"/>
  <c r="DE433" i="6"/>
  <c r="DF433" i="6"/>
  <c r="DE434" i="6"/>
  <c r="DF434" i="6"/>
  <c r="DE435" i="6"/>
  <c r="DF435" i="6"/>
  <c r="DE436" i="6"/>
  <c r="DF436" i="6"/>
  <c r="DE437" i="6"/>
  <c r="DF437" i="6"/>
  <c r="DE438" i="6"/>
  <c r="DF438" i="6"/>
  <c r="DE439" i="6"/>
  <c r="DF439" i="6"/>
  <c r="DE440" i="6"/>
  <c r="DF440" i="6"/>
  <c r="DE441" i="6"/>
  <c r="DF441" i="6"/>
  <c r="DE442" i="6"/>
  <c r="DF442" i="6"/>
  <c r="DE443" i="6"/>
  <c r="DF443" i="6"/>
  <c r="DE444" i="6"/>
  <c r="DF444" i="6"/>
  <c r="DE445" i="6"/>
  <c r="DF445" i="6"/>
  <c r="DE446" i="6"/>
  <c r="DF446" i="6"/>
  <c r="DE447" i="6"/>
  <c r="DF447" i="6"/>
  <c r="DE448" i="6"/>
  <c r="DF448" i="6"/>
  <c r="DE449" i="6"/>
  <c r="DF449" i="6"/>
  <c r="DE450" i="6"/>
  <c r="DF450" i="6"/>
  <c r="DE451" i="6"/>
  <c r="DF451" i="6"/>
  <c r="DE452" i="6"/>
  <c r="DF452" i="6"/>
  <c r="DE453" i="6"/>
  <c r="DF453" i="6"/>
  <c r="DE454" i="6"/>
  <c r="DF454" i="6"/>
  <c r="DE455" i="6"/>
  <c r="DF455" i="6"/>
  <c r="DE456" i="6"/>
  <c r="DF456" i="6"/>
  <c r="DE457" i="6"/>
  <c r="DF457" i="6"/>
  <c r="DE458" i="6"/>
  <c r="DF458" i="6"/>
  <c r="DE459" i="6"/>
  <c r="DF459" i="6"/>
  <c r="DE460" i="6"/>
  <c r="DF460" i="6"/>
  <c r="DE461" i="6"/>
  <c r="DF461" i="6"/>
  <c r="DE462" i="6"/>
  <c r="DF462" i="6"/>
  <c r="DE463" i="6"/>
  <c r="DF463" i="6"/>
  <c r="DE464" i="6"/>
  <c r="DF464" i="6"/>
  <c r="DE465" i="6"/>
  <c r="DF465" i="6"/>
  <c r="DE466" i="6"/>
  <c r="DF466" i="6"/>
  <c r="DE467" i="6"/>
  <c r="DF467" i="6"/>
  <c r="DE468" i="6"/>
  <c r="DF468" i="6"/>
  <c r="DE469" i="6"/>
  <c r="DF469" i="6"/>
  <c r="DE470" i="6"/>
  <c r="DF470" i="6"/>
  <c r="DE471" i="6"/>
  <c r="DF471" i="6"/>
  <c r="DE472" i="6"/>
  <c r="DF472" i="6"/>
  <c r="DE473" i="6"/>
  <c r="DF473" i="6"/>
  <c r="DE474" i="6"/>
  <c r="DF474" i="6"/>
  <c r="DE475" i="6"/>
  <c r="DF475" i="6"/>
  <c r="DE476" i="6"/>
  <c r="DF476" i="6"/>
  <c r="DE477" i="6"/>
  <c r="DF477" i="6"/>
  <c r="DE478" i="6"/>
  <c r="DF478" i="6"/>
  <c r="DE479" i="6"/>
  <c r="DF479" i="6"/>
  <c r="DE480" i="6"/>
  <c r="DF480" i="6"/>
  <c r="DE481" i="6"/>
  <c r="DF481" i="6"/>
  <c r="DE482" i="6"/>
  <c r="DF482" i="6"/>
  <c r="DE483" i="6"/>
  <c r="DF483" i="6"/>
  <c r="DE484" i="6"/>
  <c r="DF484" i="6"/>
  <c r="DE485" i="6"/>
  <c r="DF485" i="6"/>
  <c r="DE486" i="6"/>
  <c r="DF486" i="6"/>
  <c r="DE487" i="6"/>
  <c r="DF487" i="6"/>
  <c r="DE488" i="6"/>
  <c r="DF488" i="6"/>
  <c r="DE489" i="6"/>
  <c r="DF489" i="6"/>
  <c r="DE490" i="6"/>
  <c r="DF490" i="6"/>
  <c r="DE491" i="6"/>
  <c r="DF491" i="6"/>
  <c r="DE492" i="6"/>
  <c r="DF492" i="6"/>
  <c r="DE493" i="6"/>
  <c r="DF493" i="6"/>
  <c r="DE494" i="6"/>
  <c r="DF494" i="6"/>
  <c r="DE495" i="6"/>
  <c r="DF495" i="6"/>
  <c r="DE496" i="6"/>
  <c r="DF496" i="6"/>
  <c r="DE497" i="6"/>
  <c r="DF497" i="6"/>
  <c r="DE498" i="6"/>
  <c r="DF498" i="6"/>
  <c r="DE499" i="6"/>
  <c r="DF499" i="6"/>
  <c r="DE500" i="6"/>
  <c r="DF500" i="6"/>
  <c r="DE501" i="6"/>
  <c r="DF501" i="6"/>
  <c r="DE502" i="6"/>
  <c r="DF502" i="6"/>
  <c r="DE503" i="6"/>
  <c r="DF503" i="6"/>
  <c r="DE504" i="6"/>
  <c r="DF504" i="6"/>
  <c r="DE505" i="6"/>
  <c r="DF505" i="6"/>
  <c r="CX7" i="6"/>
  <c r="CY7" i="6"/>
  <c r="CX8" i="6"/>
  <c r="CY8" i="6"/>
  <c r="CX9" i="6"/>
  <c r="CY9" i="6"/>
  <c r="CX10" i="6"/>
  <c r="CY10" i="6"/>
  <c r="CX11" i="6"/>
  <c r="CY11" i="6"/>
  <c r="CX12" i="6"/>
  <c r="CY12" i="6"/>
  <c r="CX13" i="6"/>
  <c r="CY13" i="6"/>
  <c r="CX14" i="6"/>
  <c r="CY14" i="6"/>
  <c r="CX15" i="6"/>
  <c r="CY15" i="6"/>
  <c r="CX16" i="6"/>
  <c r="CY16" i="6"/>
  <c r="CX17" i="6"/>
  <c r="CY17" i="6"/>
  <c r="CX18" i="6"/>
  <c r="CY18" i="6"/>
  <c r="CX19" i="6"/>
  <c r="CY19" i="6"/>
  <c r="CX20" i="6"/>
  <c r="CY20" i="6"/>
  <c r="CX21" i="6"/>
  <c r="CY21" i="6"/>
  <c r="CX22" i="6"/>
  <c r="CY22" i="6"/>
  <c r="CX23" i="6"/>
  <c r="CY23" i="6"/>
  <c r="CX24" i="6"/>
  <c r="CY24" i="6"/>
  <c r="CX25" i="6"/>
  <c r="CY25" i="6"/>
  <c r="CX26" i="6"/>
  <c r="CY26" i="6"/>
  <c r="CX27" i="6"/>
  <c r="CY27" i="6"/>
  <c r="CX28" i="6"/>
  <c r="CY28" i="6"/>
  <c r="CX29" i="6"/>
  <c r="CY29" i="6"/>
  <c r="CX30" i="6"/>
  <c r="CY30" i="6"/>
  <c r="CX31" i="6"/>
  <c r="CY31" i="6"/>
  <c r="CX32" i="6"/>
  <c r="CY32" i="6"/>
  <c r="CX33" i="6"/>
  <c r="CY33" i="6"/>
  <c r="CX34" i="6"/>
  <c r="CY34" i="6"/>
  <c r="CX35" i="6"/>
  <c r="CY35" i="6"/>
  <c r="CX36" i="6"/>
  <c r="CY36" i="6"/>
  <c r="CX37" i="6"/>
  <c r="CY37" i="6"/>
  <c r="CX38" i="6"/>
  <c r="CY38" i="6"/>
  <c r="CX39" i="6"/>
  <c r="CY39" i="6"/>
  <c r="CX40" i="6"/>
  <c r="CY40" i="6"/>
  <c r="CX41" i="6"/>
  <c r="CY41" i="6"/>
  <c r="CX42" i="6"/>
  <c r="CY42" i="6"/>
  <c r="CX43" i="6"/>
  <c r="CY43" i="6"/>
  <c r="CX44" i="6"/>
  <c r="CY44" i="6"/>
  <c r="CX45" i="6"/>
  <c r="CY45" i="6"/>
  <c r="CX46" i="6"/>
  <c r="CY46" i="6"/>
  <c r="CX47" i="6"/>
  <c r="CY47" i="6"/>
  <c r="CX48" i="6"/>
  <c r="CY48" i="6"/>
  <c r="CX49" i="6"/>
  <c r="CY49" i="6"/>
  <c r="CX50" i="6"/>
  <c r="CY50" i="6"/>
  <c r="CX51" i="6"/>
  <c r="CY51" i="6"/>
  <c r="CX52" i="6"/>
  <c r="CY52" i="6"/>
  <c r="CX53" i="6"/>
  <c r="CY53" i="6"/>
  <c r="CX54" i="6"/>
  <c r="CY54" i="6"/>
  <c r="CX55" i="6"/>
  <c r="CY55" i="6"/>
  <c r="CX56" i="6"/>
  <c r="CY56" i="6"/>
  <c r="CX57" i="6"/>
  <c r="CY57" i="6"/>
  <c r="CX58" i="6"/>
  <c r="CY58" i="6"/>
  <c r="CX59" i="6"/>
  <c r="CY59" i="6"/>
  <c r="CX60" i="6"/>
  <c r="CY60" i="6"/>
  <c r="CX61" i="6"/>
  <c r="CY61" i="6"/>
  <c r="CX62" i="6"/>
  <c r="CY62" i="6"/>
  <c r="CX63" i="6"/>
  <c r="CY63" i="6"/>
  <c r="CX64" i="6"/>
  <c r="CY64" i="6"/>
  <c r="CX65" i="6"/>
  <c r="CY65" i="6"/>
  <c r="CX66" i="6"/>
  <c r="CY66" i="6"/>
  <c r="CX67" i="6"/>
  <c r="CY67" i="6"/>
  <c r="CX68" i="6"/>
  <c r="CY68" i="6"/>
  <c r="CX69" i="6"/>
  <c r="CY69" i="6"/>
  <c r="CX70" i="6"/>
  <c r="CY70" i="6"/>
  <c r="CX71" i="6"/>
  <c r="CY71" i="6"/>
  <c r="CX72" i="6"/>
  <c r="CY72" i="6"/>
  <c r="CX73" i="6"/>
  <c r="CY73" i="6"/>
  <c r="CX74" i="6"/>
  <c r="CY74" i="6"/>
  <c r="CX75" i="6"/>
  <c r="CY75" i="6"/>
  <c r="CX76" i="6"/>
  <c r="CY76" i="6"/>
  <c r="CX77" i="6"/>
  <c r="CY77" i="6"/>
  <c r="CX78" i="6"/>
  <c r="CY78" i="6"/>
  <c r="CX79" i="6"/>
  <c r="CY79" i="6"/>
  <c r="CX80" i="6"/>
  <c r="CY80" i="6"/>
  <c r="CX81" i="6"/>
  <c r="CY81" i="6"/>
  <c r="CX82" i="6"/>
  <c r="CY82" i="6"/>
  <c r="CX83" i="6"/>
  <c r="CY83" i="6"/>
  <c r="CX84" i="6"/>
  <c r="CY84" i="6"/>
  <c r="CX85" i="6"/>
  <c r="CY85" i="6"/>
  <c r="CX86" i="6"/>
  <c r="CY86" i="6"/>
  <c r="CX87" i="6"/>
  <c r="CY87" i="6"/>
  <c r="CX88" i="6"/>
  <c r="CY88" i="6"/>
  <c r="CX89" i="6"/>
  <c r="CY89" i="6"/>
  <c r="CX90" i="6"/>
  <c r="CY90" i="6"/>
  <c r="CX91" i="6"/>
  <c r="CY91" i="6"/>
  <c r="CX92" i="6"/>
  <c r="CY92" i="6"/>
  <c r="CX93" i="6"/>
  <c r="CY93" i="6"/>
  <c r="CX94" i="6"/>
  <c r="CY94" i="6"/>
  <c r="CX95" i="6"/>
  <c r="CY95" i="6"/>
  <c r="CX96" i="6"/>
  <c r="CY96" i="6"/>
  <c r="CX97" i="6"/>
  <c r="CY97" i="6"/>
  <c r="CX98" i="6"/>
  <c r="CY98" i="6"/>
  <c r="CX99" i="6"/>
  <c r="CY99" i="6"/>
  <c r="CX100" i="6"/>
  <c r="CY100" i="6"/>
  <c r="CX101" i="6"/>
  <c r="CY101" i="6"/>
  <c r="CX102" i="6"/>
  <c r="CY102" i="6"/>
  <c r="CX103" i="6"/>
  <c r="CY103" i="6"/>
  <c r="CX104" i="6"/>
  <c r="CY104" i="6"/>
  <c r="CX105" i="6"/>
  <c r="CY105" i="6"/>
  <c r="CX106" i="6"/>
  <c r="CY106" i="6"/>
  <c r="CX107" i="6"/>
  <c r="CY107" i="6"/>
  <c r="CX108" i="6"/>
  <c r="CY108" i="6"/>
  <c r="CX109" i="6"/>
  <c r="CY109" i="6"/>
  <c r="CX110" i="6"/>
  <c r="CY110" i="6"/>
  <c r="CX111" i="6"/>
  <c r="CY111" i="6"/>
  <c r="CX112" i="6"/>
  <c r="CY112" i="6"/>
  <c r="CX113" i="6"/>
  <c r="CY113" i="6"/>
  <c r="CX114" i="6"/>
  <c r="CY114" i="6"/>
  <c r="CX115" i="6"/>
  <c r="CY115" i="6"/>
  <c r="CX116" i="6"/>
  <c r="CY116" i="6"/>
  <c r="CX117" i="6"/>
  <c r="CY117" i="6"/>
  <c r="CX118" i="6"/>
  <c r="CY118" i="6"/>
  <c r="CX119" i="6"/>
  <c r="CY119" i="6"/>
  <c r="CX120" i="6"/>
  <c r="CY120" i="6"/>
  <c r="CX121" i="6"/>
  <c r="CY121" i="6"/>
  <c r="CX122" i="6"/>
  <c r="CY122" i="6"/>
  <c r="CX123" i="6"/>
  <c r="CY123" i="6"/>
  <c r="CX124" i="6"/>
  <c r="CY124" i="6"/>
  <c r="CX125" i="6"/>
  <c r="CY125" i="6"/>
  <c r="CX126" i="6"/>
  <c r="CY126" i="6"/>
  <c r="CX127" i="6"/>
  <c r="CY127" i="6"/>
  <c r="CX128" i="6"/>
  <c r="CY128" i="6"/>
  <c r="CX129" i="6"/>
  <c r="CY129" i="6"/>
  <c r="CX130" i="6"/>
  <c r="CY130" i="6"/>
  <c r="CX131" i="6"/>
  <c r="CY131" i="6"/>
  <c r="CX132" i="6"/>
  <c r="CY132" i="6"/>
  <c r="CX133" i="6"/>
  <c r="CY133" i="6"/>
  <c r="CX134" i="6"/>
  <c r="CY134" i="6"/>
  <c r="CX135" i="6"/>
  <c r="CY135" i="6"/>
  <c r="CX136" i="6"/>
  <c r="CY136" i="6"/>
  <c r="CX137" i="6"/>
  <c r="CY137" i="6"/>
  <c r="CX138" i="6"/>
  <c r="CY138" i="6"/>
  <c r="CX139" i="6"/>
  <c r="CY139" i="6"/>
  <c r="CX140" i="6"/>
  <c r="CY140" i="6"/>
  <c r="CX141" i="6"/>
  <c r="CY141" i="6"/>
  <c r="CX142" i="6"/>
  <c r="CY142" i="6"/>
  <c r="CX143" i="6"/>
  <c r="CY143" i="6"/>
  <c r="CX144" i="6"/>
  <c r="CY144" i="6"/>
  <c r="CX145" i="6"/>
  <c r="CY145" i="6"/>
  <c r="CX146" i="6"/>
  <c r="CY146" i="6"/>
  <c r="CX147" i="6"/>
  <c r="CY147" i="6"/>
  <c r="CX148" i="6"/>
  <c r="CY148" i="6"/>
  <c r="CX149" i="6"/>
  <c r="CY149" i="6"/>
  <c r="CX150" i="6"/>
  <c r="CY150" i="6"/>
  <c r="CX151" i="6"/>
  <c r="CY151" i="6"/>
  <c r="CX152" i="6"/>
  <c r="CY152" i="6"/>
  <c r="CX153" i="6"/>
  <c r="CY153" i="6"/>
  <c r="CX154" i="6"/>
  <c r="CY154" i="6"/>
  <c r="CX155" i="6"/>
  <c r="CY155" i="6"/>
  <c r="CX156" i="6"/>
  <c r="CY156" i="6"/>
  <c r="CX157" i="6"/>
  <c r="CY157" i="6"/>
  <c r="CX158" i="6"/>
  <c r="CY158" i="6"/>
  <c r="CX159" i="6"/>
  <c r="CY159" i="6"/>
  <c r="CX160" i="6"/>
  <c r="CY160" i="6"/>
  <c r="CX161" i="6"/>
  <c r="CY161" i="6"/>
  <c r="CX162" i="6"/>
  <c r="CY162" i="6"/>
  <c r="CX163" i="6"/>
  <c r="CY163" i="6"/>
  <c r="CX164" i="6"/>
  <c r="CY164" i="6"/>
  <c r="CX165" i="6"/>
  <c r="CY165" i="6"/>
  <c r="CX166" i="6"/>
  <c r="CY166" i="6"/>
  <c r="CX167" i="6"/>
  <c r="CY167" i="6"/>
  <c r="CX168" i="6"/>
  <c r="CY168" i="6"/>
  <c r="CX169" i="6"/>
  <c r="CY169" i="6"/>
  <c r="CX170" i="6"/>
  <c r="CY170" i="6"/>
  <c r="CX171" i="6"/>
  <c r="CY171" i="6"/>
  <c r="CX172" i="6"/>
  <c r="CY172" i="6"/>
  <c r="CX173" i="6"/>
  <c r="CY173" i="6"/>
  <c r="CX174" i="6"/>
  <c r="CY174" i="6"/>
  <c r="CX175" i="6"/>
  <c r="CY175" i="6"/>
  <c r="CX176" i="6"/>
  <c r="CY176" i="6"/>
  <c r="CX177" i="6"/>
  <c r="CY177" i="6"/>
  <c r="CX178" i="6"/>
  <c r="CY178" i="6"/>
  <c r="CX179" i="6"/>
  <c r="CY179" i="6"/>
  <c r="CX180" i="6"/>
  <c r="CY180" i="6"/>
  <c r="CX181" i="6"/>
  <c r="CY181" i="6"/>
  <c r="CX182" i="6"/>
  <c r="CY182" i="6"/>
  <c r="CX183" i="6"/>
  <c r="CY183" i="6"/>
  <c r="CX184" i="6"/>
  <c r="CY184" i="6"/>
  <c r="CX185" i="6"/>
  <c r="CY185" i="6"/>
  <c r="CX186" i="6"/>
  <c r="CY186" i="6"/>
  <c r="CX187" i="6"/>
  <c r="CY187" i="6"/>
  <c r="CX188" i="6"/>
  <c r="CY188" i="6"/>
  <c r="CX189" i="6"/>
  <c r="CY189" i="6"/>
  <c r="CX190" i="6"/>
  <c r="CY190" i="6"/>
  <c r="CX191" i="6"/>
  <c r="CY191" i="6"/>
  <c r="CX192" i="6"/>
  <c r="CY192" i="6"/>
  <c r="CX193" i="6"/>
  <c r="CY193" i="6"/>
  <c r="CX194" i="6"/>
  <c r="CY194" i="6"/>
  <c r="CX195" i="6"/>
  <c r="CY195" i="6"/>
  <c r="CX196" i="6"/>
  <c r="CY196" i="6"/>
  <c r="CX197" i="6"/>
  <c r="CY197" i="6"/>
  <c r="CX198" i="6"/>
  <c r="CY198" i="6"/>
  <c r="CX199" i="6"/>
  <c r="CY199" i="6"/>
  <c r="CX200" i="6"/>
  <c r="CY200" i="6"/>
  <c r="CX201" i="6"/>
  <c r="CY201" i="6"/>
  <c r="CX202" i="6"/>
  <c r="CY202" i="6"/>
  <c r="CX203" i="6"/>
  <c r="CY203" i="6"/>
  <c r="CX204" i="6"/>
  <c r="CY204" i="6"/>
  <c r="CX205" i="6"/>
  <c r="CY205" i="6"/>
  <c r="CX206" i="6"/>
  <c r="CY206" i="6"/>
  <c r="CX207" i="6"/>
  <c r="CY207" i="6"/>
  <c r="CX208" i="6"/>
  <c r="CY208" i="6"/>
  <c r="CX209" i="6"/>
  <c r="CY209" i="6"/>
  <c r="CX210" i="6"/>
  <c r="CY210" i="6"/>
  <c r="CX211" i="6"/>
  <c r="CY211" i="6"/>
  <c r="CX212" i="6"/>
  <c r="CY212" i="6"/>
  <c r="CX213" i="6"/>
  <c r="CY213" i="6"/>
  <c r="CX214" i="6"/>
  <c r="CY214" i="6"/>
  <c r="CX215" i="6"/>
  <c r="CY215" i="6"/>
  <c r="CX216" i="6"/>
  <c r="CY216" i="6"/>
  <c r="CX217" i="6"/>
  <c r="CY217" i="6"/>
  <c r="CX218" i="6"/>
  <c r="CY218" i="6"/>
  <c r="CX219" i="6"/>
  <c r="CY219" i="6"/>
  <c r="CX220" i="6"/>
  <c r="CY220" i="6"/>
  <c r="CX221" i="6"/>
  <c r="CY221" i="6"/>
  <c r="CX222" i="6"/>
  <c r="CY222" i="6"/>
  <c r="CX223" i="6"/>
  <c r="CY223" i="6"/>
  <c r="CX224" i="6"/>
  <c r="CY224" i="6"/>
  <c r="CX225" i="6"/>
  <c r="CY225" i="6"/>
  <c r="CX226" i="6"/>
  <c r="CY226" i="6"/>
  <c r="CX227" i="6"/>
  <c r="CY227" i="6"/>
  <c r="CX228" i="6"/>
  <c r="CY228" i="6"/>
  <c r="CX229" i="6"/>
  <c r="CY229" i="6"/>
  <c r="CX230" i="6"/>
  <c r="CY230" i="6"/>
  <c r="CX231" i="6"/>
  <c r="CY231" i="6"/>
  <c r="CX232" i="6"/>
  <c r="CY232" i="6"/>
  <c r="CX233" i="6"/>
  <c r="CY233" i="6"/>
  <c r="CX234" i="6"/>
  <c r="CY234" i="6"/>
  <c r="CX235" i="6"/>
  <c r="CY235" i="6"/>
  <c r="CX236" i="6"/>
  <c r="CY236" i="6"/>
  <c r="CX237" i="6"/>
  <c r="CY237" i="6"/>
  <c r="CX238" i="6"/>
  <c r="CY238" i="6"/>
  <c r="CX239" i="6"/>
  <c r="CY239" i="6"/>
  <c r="CX240" i="6"/>
  <c r="CY240" i="6"/>
  <c r="CX241" i="6"/>
  <c r="CY241" i="6"/>
  <c r="CX242" i="6"/>
  <c r="CY242" i="6"/>
  <c r="CX243" i="6"/>
  <c r="CY243" i="6"/>
  <c r="CX244" i="6"/>
  <c r="CY244" i="6"/>
  <c r="CX245" i="6"/>
  <c r="CY245" i="6"/>
  <c r="CX246" i="6"/>
  <c r="CY246" i="6"/>
  <c r="CX247" i="6"/>
  <c r="CY247" i="6"/>
  <c r="CX248" i="6"/>
  <c r="CY248" i="6"/>
  <c r="CX249" i="6"/>
  <c r="CY249" i="6"/>
  <c r="CX250" i="6"/>
  <c r="CY250" i="6"/>
  <c r="CX251" i="6"/>
  <c r="CY251" i="6"/>
  <c r="CX252" i="6"/>
  <c r="CY252" i="6"/>
  <c r="CX253" i="6"/>
  <c r="CY253" i="6"/>
  <c r="CX254" i="6"/>
  <c r="CY254" i="6"/>
  <c r="CX255" i="6"/>
  <c r="CY255" i="6"/>
  <c r="CX256" i="6"/>
  <c r="CY256" i="6"/>
  <c r="CX257" i="6"/>
  <c r="CY257" i="6"/>
  <c r="CX258" i="6"/>
  <c r="CY258" i="6"/>
  <c r="CX259" i="6"/>
  <c r="CY259" i="6"/>
  <c r="CX260" i="6"/>
  <c r="CY260" i="6"/>
  <c r="CX261" i="6"/>
  <c r="CY261" i="6"/>
  <c r="CX262" i="6"/>
  <c r="CY262" i="6"/>
  <c r="CX263" i="6"/>
  <c r="CY263" i="6"/>
  <c r="CX264" i="6"/>
  <c r="CY264" i="6"/>
  <c r="CX265" i="6"/>
  <c r="CY265" i="6"/>
  <c r="CX266" i="6"/>
  <c r="CY266" i="6"/>
  <c r="CX267" i="6"/>
  <c r="CY267" i="6"/>
  <c r="CX268" i="6"/>
  <c r="CY268" i="6"/>
  <c r="CX269" i="6"/>
  <c r="CY269" i="6"/>
  <c r="CX270" i="6"/>
  <c r="CY270" i="6"/>
  <c r="CX271" i="6"/>
  <c r="CY271" i="6"/>
  <c r="CX272" i="6"/>
  <c r="CY272" i="6"/>
  <c r="CX273" i="6"/>
  <c r="CY273" i="6"/>
  <c r="CX274" i="6"/>
  <c r="CY274" i="6"/>
  <c r="CX275" i="6"/>
  <c r="CY275" i="6"/>
  <c r="CX276" i="6"/>
  <c r="CY276" i="6"/>
  <c r="CX277" i="6"/>
  <c r="CY277" i="6"/>
  <c r="CX278" i="6"/>
  <c r="CY278" i="6"/>
  <c r="CX279" i="6"/>
  <c r="CY279" i="6"/>
  <c r="CX280" i="6"/>
  <c r="CY280" i="6"/>
  <c r="CX281" i="6"/>
  <c r="CY281" i="6"/>
  <c r="CX282" i="6"/>
  <c r="CY282" i="6"/>
  <c r="CX283" i="6"/>
  <c r="CY283" i="6"/>
  <c r="CX284" i="6"/>
  <c r="CY284" i="6"/>
  <c r="CX285" i="6"/>
  <c r="CY285" i="6"/>
  <c r="CX286" i="6"/>
  <c r="CY286" i="6"/>
  <c r="CX287" i="6"/>
  <c r="CY287" i="6"/>
  <c r="CX288" i="6"/>
  <c r="CY288" i="6"/>
  <c r="CX289" i="6"/>
  <c r="CY289" i="6"/>
  <c r="CX290" i="6"/>
  <c r="CY290" i="6"/>
  <c r="CX291" i="6"/>
  <c r="CY291" i="6"/>
  <c r="CX292" i="6"/>
  <c r="CY292" i="6"/>
  <c r="CX293" i="6"/>
  <c r="CY293" i="6"/>
  <c r="CX294" i="6"/>
  <c r="CY294" i="6"/>
  <c r="CX295" i="6"/>
  <c r="CY295" i="6"/>
  <c r="CX296" i="6"/>
  <c r="CY296" i="6"/>
  <c r="CX297" i="6"/>
  <c r="CY297" i="6"/>
  <c r="CX298" i="6"/>
  <c r="CY298" i="6"/>
  <c r="CX299" i="6"/>
  <c r="CY299" i="6"/>
  <c r="CX300" i="6"/>
  <c r="CY300" i="6"/>
  <c r="CX301" i="6"/>
  <c r="CY301" i="6"/>
  <c r="CX302" i="6"/>
  <c r="CY302" i="6"/>
  <c r="CX303" i="6"/>
  <c r="CY303" i="6"/>
  <c r="CX304" i="6"/>
  <c r="CY304" i="6"/>
  <c r="CX305" i="6"/>
  <c r="CY305" i="6"/>
  <c r="CX306" i="6"/>
  <c r="CY306" i="6"/>
  <c r="CX307" i="6"/>
  <c r="CY307" i="6"/>
  <c r="CX308" i="6"/>
  <c r="CY308" i="6"/>
  <c r="CX309" i="6"/>
  <c r="CY309" i="6"/>
  <c r="CX310" i="6"/>
  <c r="CY310" i="6"/>
  <c r="CX311" i="6"/>
  <c r="CY311" i="6"/>
  <c r="CX312" i="6"/>
  <c r="CY312" i="6"/>
  <c r="CX313" i="6"/>
  <c r="CY313" i="6"/>
  <c r="CX314" i="6"/>
  <c r="CY314" i="6"/>
  <c r="CX315" i="6"/>
  <c r="CY315" i="6"/>
  <c r="CX316" i="6"/>
  <c r="CY316" i="6"/>
  <c r="CX317" i="6"/>
  <c r="CY317" i="6"/>
  <c r="CX318" i="6"/>
  <c r="CY318" i="6"/>
  <c r="CX319" i="6"/>
  <c r="CY319" i="6"/>
  <c r="CX320" i="6"/>
  <c r="CY320" i="6"/>
  <c r="CX321" i="6"/>
  <c r="CY321" i="6"/>
  <c r="CX322" i="6"/>
  <c r="CY322" i="6"/>
  <c r="CX323" i="6"/>
  <c r="CY323" i="6"/>
  <c r="CX324" i="6"/>
  <c r="CY324" i="6"/>
  <c r="CX325" i="6"/>
  <c r="CY325" i="6"/>
  <c r="CX326" i="6"/>
  <c r="CY326" i="6"/>
  <c r="CX327" i="6"/>
  <c r="CY327" i="6"/>
  <c r="CX328" i="6"/>
  <c r="CY328" i="6"/>
  <c r="CX329" i="6"/>
  <c r="CY329" i="6"/>
  <c r="CX330" i="6"/>
  <c r="CY330" i="6"/>
  <c r="CX331" i="6"/>
  <c r="CY331" i="6"/>
  <c r="CX332" i="6"/>
  <c r="CY332" i="6"/>
  <c r="CX333" i="6"/>
  <c r="CY333" i="6"/>
  <c r="CX334" i="6"/>
  <c r="CY334" i="6"/>
  <c r="CX335" i="6"/>
  <c r="CY335" i="6"/>
  <c r="CX336" i="6"/>
  <c r="CY336" i="6"/>
  <c r="CX337" i="6"/>
  <c r="CY337" i="6"/>
  <c r="CX338" i="6"/>
  <c r="CY338" i="6"/>
  <c r="CX339" i="6"/>
  <c r="CY339" i="6"/>
  <c r="CX340" i="6"/>
  <c r="CY340" i="6"/>
  <c r="CX341" i="6"/>
  <c r="CY341" i="6"/>
  <c r="CX342" i="6"/>
  <c r="CY342" i="6"/>
  <c r="CX343" i="6"/>
  <c r="CY343" i="6"/>
  <c r="CX344" i="6"/>
  <c r="CY344" i="6"/>
  <c r="CX345" i="6"/>
  <c r="CY345" i="6"/>
  <c r="CX346" i="6"/>
  <c r="CY346" i="6"/>
  <c r="CX347" i="6"/>
  <c r="CY347" i="6"/>
  <c r="CX348" i="6"/>
  <c r="CY348" i="6"/>
  <c r="CX349" i="6"/>
  <c r="CY349" i="6"/>
  <c r="CX350" i="6"/>
  <c r="CY350" i="6"/>
  <c r="CX351" i="6"/>
  <c r="CY351" i="6"/>
  <c r="CX352" i="6"/>
  <c r="CY352" i="6"/>
  <c r="CX353" i="6"/>
  <c r="CY353" i="6"/>
  <c r="CX354" i="6"/>
  <c r="CY354" i="6"/>
  <c r="CX355" i="6"/>
  <c r="CY355" i="6"/>
  <c r="CX356" i="6"/>
  <c r="CY356" i="6"/>
  <c r="CX357" i="6"/>
  <c r="CY357" i="6"/>
  <c r="CX358" i="6"/>
  <c r="CY358" i="6"/>
  <c r="CX359" i="6"/>
  <c r="CY359" i="6"/>
  <c r="CX360" i="6"/>
  <c r="CY360" i="6"/>
  <c r="CX361" i="6"/>
  <c r="CY361" i="6"/>
  <c r="CX362" i="6"/>
  <c r="CY362" i="6"/>
  <c r="CX363" i="6"/>
  <c r="CY363" i="6"/>
  <c r="CX364" i="6"/>
  <c r="CY364" i="6"/>
  <c r="CX365" i="6"/>
  <c r="CY365" i="6"/>
  <c r="CX366" i="6"/>
  <c r="CY366" i="6"/>
  <c r="CX367" i="6"/>
  <c r="CY367" i="6"/>
  <c r="CX368" i="6"/>
  <c r="CY368" i="6"/>
  <c r="CX369" i="6"/>
  <c r="CY369" i="6"/>
  <c r="CX370" i="6"/>
  <c r="CY370" i="6"/>
  <c r="CX371" i="6"/>
  <c r="CY371" i="6"/>
  <c r="CX372" i="6"/>
  <c r="CY372" i="6"/>
  <c r="CX373" i="6"/>
  <c r="CY373" i="6"/>
  <c r="CX374" i="6"/>
  <c r="CY374" i="6"/>
  <c r="CX375" i="6"/>
  <c r="CY375" i="6"/>
  <c r="CX376" i="6"/>
  <c r="CY376" i="6"/>
  <c r="CX377" i="6"/>
  <c r="CY377" i="6"/>
  <c r="CX378" i="6"/>
  <c r="CY378" i="6"/>
  <c r="CX379" i="6"/>
  <c r="CY379" i="6"/>
  <c r="CX380" i="6"/>
  <c r="CY380" i="6"/>
  <c r="CX381" i="6"/>
  <c r="CY381" i="6"/>
  <c r="CX382" i="6"/>
  <c r="CY382" i="6"/>
  <c r="CX383" i="6"/>
  <c r="CY383" i="6"/>
  <c r="CX384" i="6"/>
  <c r="CY384" i="6"/>
  <c r="CX385" i="6"/>
  <c r="CY385" i="6"/>
  <c r="CX386" i="6"/>
  <c r="CY386" i="6"/>
  <c r="CX387" i="6"/>
  <c r="CY387" i="6"/>
  <c r="CX388" i="6"/>
  <c r="CY388" i="6"/>
  <c r="CX389" i="6"/>
  <c r="CY389" i="6"/>
  <c r="CX390" i="6"/>
  <c r="CY390" i="6"/>
  <c r="CX391" i="6"/>
  <c r="CY391" i="6"/>
  <c r="CX392" i="6"/>
  <c r="CY392" i="6"/>
  <c r="CX393" i="6"/>
  <c r="CY393" i="6"/>
  <c r="CX394" i="6"/>
  <c r="CY394" i="6"/>
  <c r="CX395" i="6"/>
  <c r="CY395" i="6"/>
  <c r="CX396" i="6"/>
  <c r="CY396" i="6"/>
  <c r="CX397" i="6"/>
  <c r="CY397" i="6"/>
  <c r="CX398" i="6"/>
  <c r="CY398" i="6"/>
  <c r="CX399" i="6"/>
  <c r="CY399" i="6"/>
  <c r="CX400" i="6"/>
  <c r="CY400" i="6"/>
  <c r="CX401" i="6"/>
  <c r="CY401" i="6"/>
  <c r="CX402" i="6"/>
  <c r="CY402" i="6"/>
  <c r="CX403" i="6"/>
  <c r="CY403" i="6"/>
  <c r="CX404" i="6"/>
  <c r="CY404" i="6"/>
  <c r="CX405" i="6"/>
  <c r="CY405" i="6"/>
  <c r="CX406" i="6"/>
  <c r="CY406" i="6"/>
  <c r="CX407" i="6"/>
  <c r="CY407" i="6"/>
  <c r="CX408" i="6"/>
  <c r="CY408" i="6"/>
  <c r="CX409" i="6"/>
  <c r="CY409" i="6"/>
  <c r="CX410" i="6"/>
  <c r="CY410" i="6"/>
  <c r="CX411" i="6"/>
  <c r="CY411" i="6"/>
  <c r="CX412" i="6"/>
  <c r="CY412" i="6"/>
  <c r="CX413" i="6"/>
  <c r="CY413" i="6"/>
  <c r="CX414" i="6"/>
  <c r="CY414" i="6"/>
  <c r="CX415" i="6"/>
  <c r="CY415" i="6"/>
  <c r="CX416" i="6"/>
  <c r="CY416" i="6"/>
  <c r="CX417" i="6"/>
  <c r="CY417" i="6"/>
  <c r="CX418" i="6"/>
  <c r="CY418" i="6"/>
  <c r="CX419" i="6"/>
  <c r="CY419" i="6"/>
  <c r="CX420" i="6"/>
  <c r="CY420" i="6"/>
  <c r="CX421" i="6"/>
  <c r="CY421" i="6"/>
  <c r="CX422" i="6"/>
  <c r="CY422" i="6"/>
  <c r="CX423" i="6"/>
  <c r="CY423" i="6"/>
  <c r="CX424" i="6"/>
  <c r="CY424" i="6"/>
  <c r="CX425" i="6"/>
  <c r="CY425" i="6"/>
  <c r="CX426" i="6"/>
  <c r="CY426" i="6"/>
  <c r="CX427" i="6"/>
  <c r="CY427" i="6"/>
  <c r="CX428" i="6"/>
  <c r="CY428" i="6"/>
  <c r="CX429" i="6"/>
  <c r="CY429" i="6"/>
  <c r="CX430" i="6"/>
  <c r="CY430" i="6"/>
  <c r="CX431" i="6"/>
  <c r="CY431" i="6"/>
  <c r="CX432" i="6"/>
  <c r="CY432" i="6"/>
  <c r="CX433" i="6"/>
  <c r="CY433" i="6"/>
  <c r="CX434" i="6"/>
  <c r="CY434" i="6"/>
  <c r="CX435" i="6"/>
  <c r="CY435" i="6"/>
  <c r="CX436" i="6"/>
  <c r="CY436" i="6"/>
  <c r="CX437" i="6"/>
  <c r="CY437" i="6"/>
  <c r="CX438" i="6"/>
  <c r="CY438" i="6"/>
  <c r="CX439" i="6"/>
  <c r="CY439" i="6"/>
  <c r="CX440" i="6"/>
  <c r="CY440" i="6"/>
  <c r="CX441" i="6"/>
  <c r="CY441" i="6"/>
  <c r="CX442" i="6"/>
  <c r="CY442" i="6"/>
  <c r="CX443" i="6"/>
  <c r="CY443" i="6"/>
  <c r="CX444" i="6"/>
  <c r="CY444" i="6"/>
  <c r="CX445" i="6"/>
  <c r="CY445" i="6"/>
  <c r="CX446" i="6"/>
  <c r="CY446" i="6"/>
  <c r="CX447" i="6"/>
  <c r="CY447" i="6"/>
  <c r="CX448" i="6"/>
  <c r="CY448" i="6"/>
  <c r="CX449" i="6"/>
  <c r="CY449" i="6"/>
  <c r="CX450" i="6"/>
  <c r="CY450" i="6"/>
  <c r="CX451" i="6"/>
  <c r="CY451" i="6"/>
  <c r="CX452" i="6"/>
  <c r="CY452" i="6"/>
  <c r="CX453" i="6"/>
  <c r="CY453" i="6"/>
  <c r="CX454" i="6"/>
  <c r="CY454" i="6"/>
  <c r="CX455" i="6"/>
  <c r="CY455" i="6"/>
  <c r="CX456" i="6"/>
  <c r="CY456" i="6"/>
  <c r="CX457" i="6"/>
  <c r="CY457" i="6"/>
  <c r="CX458" i="6"/>
  <c r="CY458" i="6"/>
  <c r="CX459" i="6"/>
  <c r="CY459" i="6"/>
  <c r="CX460" i="6"/>
  <c r="CY460" i="6"/>
  <c r="CX461" i="6"/>
  <c r="CY461" i="6"/>
  <c r="CX462" i="6"/>
  <c r="CY462" i="6"/>
  <c r="CX463" i="6"/>
  <c r="CY463" i="6"/>
  <c r="CX464" i="6"/>
  <c r="CY464" i="6"/>
  <c r="CX465" i="6"/>
  <c r="CY465" i="6"/>
  <c r="CX466" i="6"/>
  <c r="CY466" i="6"/>
  <c r="CX467" i="6"/>
  <c r="CY467" i="6"/>
  <c r="CX468" i="6"/>
  <c r="CY468" i="6"/>
  <c r="CX469" i="6"/>
  <c r="CY469" i="6"/>
  <c r="CX470" i="6"/>
  <c r="CY470" i="6"/>
  <c r="CX471" i="6"/>
  <c r="CY471" i="6"/>
  <c r="CX472" i="6"/>
  <c r="CY472" i="6"/>
  <c r="CX473" i="6"/>
  <c r="CY473" i="6"/>
  <c r="CX474" i="6"/>
  <c r="CY474" i="6"/>
  <c r="CX475" i="6"/>
  <c r="CY475" i="6"/>
  <c r="CX476" i="6"/>
  <c r="CY476" i="6"/>
  <c r="CX477" i="6"/>
  <c r="CY477" i="6"/>
  <c r="CX478" i="6"/>
  <c r="CY478" i="6"/>
  <c r="CX479" i="6"/>
  <c r="CY479" i="6"/>
  <c r="CX480" i="6"/>
  <c r="CY480" i="6"/>
  <c r="CX481" i="6"/>
  <c r="CY481" i="6"/>
  <c r="CX482" i="6"/>
  <c r="CY482" i="6"/>
  <c r="CX483" i="6"/>
  <c r="CY483" i="6"/>
  <c r="CX484" i="6"/>
  <c r="CY484" i="6"/>
  <c r="CX485" i="6"/>
  <c r="CY485" i="6"/>
  <c r="CX486" i="6"/>
  <c r="CY486" i="6"/>
  <c r="CX487" i="6"/>
  <c r="CY487" i="6"/>
  <c r="CX488" i="6"/>
  <c r="CY488" i="6"/>
  <c r="CX489" i="6"/>
  <c r="CY489" i="6"/>
  <c r="CX490" i="6"/>
  <c r="CY490" i="6"/>
  <c r="CX491" i="6"/>
  <c r="CY491" i="6"/>
  <c r="CX492" i="6"/>
  <c r="CY492" i="6"/>
  <c r="CX493" i="6"/>
  <c r="CY493" i="6"/>
  <c r="CX494" i="6"/>
  <c r="CY494" i="6"/>
  <c r="CX495" i="6"/>
  <c r="CY495" i="6"/>
  <c r="CX496" i="6"/>
  <c r="CY496" i="6"/>
  <c r="CX497" i="6"/>
  <c r="CY497" i="6"/>
  <c r="CX498" i="6"/>
  <c r="CY498" i="6"/>
  <c r="CX499" i="6"/>
  <c r="CY499" i="6"/>
  <c r="CX500" i="6"/>
  <c r="CY500" i="6"/>
  <c r="CX501" i="6"/>
  <c r="CY501" i="6"/>
  <c r="CX502" i="6"/>
  <c r="CY502" i="6"/>
  <c r="CX503" i="6"/>
  <c r="CY503" i="6"/>
  <c r="CX504" i="6"/>
  <c r="CY504" i="6"/>
  <c r="CX505" i="6"/>
  <c r="CY505" i="6"/>
  <c r="CQ7" i="6"/>
  <c r="CR7" i="6"/>
  <c r="CQ8" i="6"/>
  <c r="CR8" i="6"/>
  <c r="CQ9" i="6"/>
  <c r="CR9" i="6"/>
  <c r="CQ10" i="6"/>
  <c r="CR10" i="6"/>
  <c r="CQ11" i="6"/>
  <c r="CR11" i="6"/>
  <c r="CQ12" i="6"/>
  <c r="CR12" i="6"/>
  <c r="CQ13" i="6"/>
  <c r="CR13" i="6"/>
  <c r="CQ14" i="6"/>
  <c r="CR14" i="6"/>
  <c r="CQ15" i="6"/>
  <c r="CR15" i="6"/>
  <c r="CQ16" i="6"/>
  <c r="CR16" i="6"/>
  <c r="CQ17" i="6"/>
  <c r="CR17" i="6"/>
  <c r="CQ18" i="6"/>
  <c r="CR18" i="6"/>
  <c r="CQ19" i="6"/>
  <c r="CR19" i="6"/>
  <c r="CQ20" i="6"/>
  <c r="CR20" i="6"/>
  <c r="CQ21" i="6"/>
  <c r="CR21" i="6"/>
  <c r="CQ22" i="6"/>
  <c r="CR22" i="6"/>
  <c r="CQ23" i="6"/>
  <c r="CR23" i="6"/>
  <c r="CQ24" i="6"/>
  <c r="CR24" i="6"/>
  <c r="CQ25" i="6"/>
  <c r="CR25" i="6"/>
  <c r="CQ26" i="6"/>
  <c r="CR26" i="6"/>
  <c r="CQ27" i="6"/>
  <c r="CR27" i="6"/>
  <c r="CQ28" i="6"/>
  <c r="CR28" i="6"/>
  <c r="CQ29" i="6"/>
  <c r="CR29" i="6"/>
  <c r="CQ30" i="6"/>
  <c r="CR30" i="6"/>
  <c r="CQ31" i="6"/>
  <c r="CR31" i="6"/>
  <c r="CQ32" i="6"/>
  <c r="CR32" i="6"/>
  <c r="CQ33" i="6"/>
  <c r="CR33" i="6"/>
  <c r="CQ34" i="6"/>
  <c r="CR34" i="6"/>
  <c r="CQ35" i="6"/>
  <c r="CR35" i="6"/>
  <c r="CQ36" i="6"/>
  <c r="CR36" i="6"/>
  <c r="CQ37" i="6"/>
  <c r="CR37" i="6"/>
  <c r="CQ38" i="6"/>
  <c r="CR38" i="6"/>
  <c r="CQ39" i="6"/>
  <c r="CR39" i="6"/>
  <c r="CQ40" i="6"/>
  <c r="CR40" i="6"/>
  <c r="CQ41" i="6"/>
  <c r="CR41" i="6"/>
  <c r="CQ42" i="6"/>
  <c r="CR42" i="6"/>
  <c r="CQ43" i="6"/>
  <c r="CR43" i="6"/>
  <c r="CQ44" i="6"/>
  <c r="CR44" i="6"/>
  <c r="CQ45" i="6"/>
  <c r="CR45" i="6"/>
  <c r="CQ46" i="6"/>
  <c r="CR46" i="6"/>
  <c r="CQ47" i="6"/>
  <c r="CR47" i="6"/>
  <c r="CQ48" i="6"/>
  <c r="CR48" i="6"/>
  <c r="CQ49" i="6"/>
  <c r="CR49" i="6"/>
  <c r="CQ50" i="6"/>
  <c r="CR50" i="6"/>
  <c r="CQ51" i="6"/>
  <c r="CR51" i="6"/>
  <c r="CQ52" i="6"/>
  <c r="CR52" i="6"/>
  <c r="CQ53" i="6"/>
  <c r="CR53" i="6"/>
  <c r="CQ54" i="6"/>
  <c r="CR54" i="6"/>
  <c r="CQ55" i="6"/>
  <c r="CR55" i="6"/>
  <c r="CQ56" i="6"/>
  <c r="CR56" i="6"/>
  <c r="CQ57" i="6"/>
  <c r="CR57" i="6"/>
  <c r="CQ58" i="6"/>
  <c r="CR58" i="6"/>
  <c r="CQ59" i="6"/>
  <c r="CR59" i="6"/>
  <c r="CQ60" i="6"/>
  <c r="CR60" i="6"/>
  <c r="CQ61" i="6"/>
  <c r="CR61" i="6"/>
  <c r="CQ62" i="6"/>
  <c r="CR62" i="6"/>
  <c r="CQ63" i="6"/>
  <c r="CR63" i="6"/>
  <c r="CQ64" i="6"/>
  <c r="CR64" i="6"/>
  <c r="CQ65" i="6"/>
  <c r="CR65" i="6"/>
  <c r="CQ66" i="6"/>
  <c r="CR66" i="6"/>
  <c r="CQ67" i="6"/>
  <c r="CR67" i="6"/>
  <c r="CQ68" i="6"/>
  <c r="CR68" i="6"/>
  <c r="CQ69" i="6"/>
  <c r="CR69" i="6"/>
  <c r="CQ70" i="6"/>
  <c r="CR70" i="6"/>
  <c r="CQ71" i="6"/>
  <c r="CR71" i="6"/>
  <c r="CQ72" i="6"/>
  <c r="CR72" i="6"/>
  <c r="CQ73" i="6"/>
  <c r="CR73" i="6"/>
  <c r="CQ74" i="6"/>
  <c r="CR74" i="6"/>
  <c r="CQ75" i="6"/>
  <c r="CR75" i="6"/>
  <c r="CQ76" i="6"/>
  <c r="CR76" i="6"/>
  <c r="CQ77" i="6"/>
  <c r="CR77" i="6"/>
  <c r="CQ78" i="6"/>
  <c r="CR78" i="6"/>
  <c r="CQ79" i="6"/>
  <c r="CR79" i="6"/>
  <c r="CQ80" i="6"/>
  <c r="CR80" i="6"/>
  <c r="CQ81" i="6"/>
  <c r="CR81" i="6"/>
  <c r="CQ82" i="6"/>
  <c r="CR82" i="6"/>
  <c r="CQ83" i="6"/>
  <c r="CR83" i="6"/>
  <c r="CQ84" i="6"/>
  <c r="CR84" i="6"/>
  <c r="CQ85" i="6"/>
  <c r="CR85" i="6"/>
  <c r="CQ86" i="6"/>
  <c r="CR86" i="6"/>
  <c r="CQ87" i="6"/>
  <c r="CR87" i="6"/>
  <c r="CQ88" i="6"/>
  <c r="CR88" i="6"/>
  <c r="CQ89" i="6"/>
  <c r="CR89" i="6"/>
  <c r="CQ90" i="6"/>
  <c r="CR90" i="6"/>
  <c r="CQ91" i="6"/>
  <c r="CR91" i="6"/>
  <c r="CQ92" i="6"/>
  <c r="CR92" i="6"/>
  <c r="CQ93" i="6"/>
  <c r="CR93" i="6"/>
  <c r="CQ94" i="6"/>
  <c r="CR94" i="6"/>
  <c r="CQ95" i="6"/>
  <c r="CR95" i="6"/>
  <c r="CQ96" i="6"/>
  <c r="CR96" i="6"/>
  <c r="CQ97" i="6"/>
  <c r="CR97" i="6"/>
  <c r="CQ98" i="6"/>
  <c r="CR98" i="6"/>
  <c r="CQ99" i="6"/>
  <c r="CR99" i="6"/>
  <c r="CQ100" i="6"/>
  <c r="CR100" i="6"/>
  <c r="CQ101" i="6"/>
  <c r="CR101" i="6"/>
  <c r="CQ102" i="6"/>
  <c r="CR102" i="6"/>
  <c r="CQ103" i="6"/>
  <c r="CR103" i="6"/>
  <c r="CQ104" i="6"/>
  <c r="CR104" i="6"/>
  <c r="CQ105" i="6"/>
  <c r="CR105" i="6"/>
  <c r="CQ106" i="6"/>
  <c r="CR106" i="6"/>
  <c r="CQ107" i="6"/>
  <c r="CR107" i="6"/>
  <c r="CQ108" i="6"/>
  <c r="CR108" i="6"/>
  <c r="CQ109" i="6"/>
  <c r="CR109" i="6"/>
  <c r="CQ110" i="6"/>
  <c r="CR110" i="6"/>
  <c r="CQ111" i="6"/>
  <c r="CR111" i="6"/>
  <c r="CQ112" i="6"/>
  <c r="CR112" i="6"/>
  <c r="CQ113" i="6"/>
  <c r="CR113" i="6"/>
  <c r="CQ114" i="6"/>
  <c r="CR114" i="6"/>
  <c r="CQ115" i="6"/>
  <c r="CR115" i="6"/>
  <c r="CQ116" i="6"/>
  <c r="CR116" i="6"/>
  <c r="CQ117" i="6"/>
  <c r="CR117" i="6"/>
  <c r="CQ118" i="6"/>
  <c r="CR118" i="6"/>
  <c r="CQ119" i="6"/>
  <c r="CR119" i="6"/>
  <c r="CQ120" i="6"/>
  <c r="CR120" i="6"/>
  <c r="CQ121" i="6"/>
  <c r="CR121" i="6"/>
  <c r="CQ122" i="6"/>
  <c r="CR122" i="6"/>
  <c r="CQ123" i="6"/>
  <c r="CR123" i="6"/>
  <c r="CQ124" i="6"/>
  <c r="CR124" i="6"/>
  <c r="CQ125" i="6"/>
  <c r="CR125" i="6"/>
  <c r="CQ126" i="6"/>
  <c r="CR126" i="6"/>
  <c r="CQ127" i="6"/>
  <c r="CR127" i="6"/>
  <c r="CQ128" i="6"/>
  <c r="CR128" i="6"/>
  <c r="CQ129" i="6"/>
  <c r="CR129" i="6"/>
  <c r="CQ130" i="6"/>
  <c r="CR130" i="6"/>
  <c r="CQ131" i="6"/>
  <c r="CR131" i="6"/>
  <c r="CQ132" i="6"/>
  <c r="CR132" i="6"/>
  <c r="CQ133" i="6"/>
  <c r="CR133" i="6"/>
  <c r="CQ134" i="6"/>
  <c r="CR134" i="6"/>
  <c r="CQ135" i="6"/>
  <c r="CR135" i="6"/>
  <c r="CQ136" i="6"/>
  <c r="CR136" i="6"/>
  <c r="CQ137" i="6"/>
  <c r="CR137" i="6"/>
  <c r="CQ138" i="6"/>
  <c r="CR138" i="6"/>
  <c r="CQ139" i="6"/>
  <c r="CR139" i="6"/>
  <c r="CQ140" i="6"/>
  <c r="CR140" i="6"/>
  <c r="CQ141" i="6"/>
  <c r="CR141" i="6"/>
  <c r="CQ142" i="6"/>
  <c r="CR142" i="6"/>
  <c r="CQ143" i="6"/>
  <c r="CR143" i="6"/>
  <c r="CQ144" i="6"/>
  <c r="CR144" i="6"/>
  <c r="CQ145" i="6"/>
  <c r="CR145" i="6"/>
  <c r="CQ146" i="6"/>
  <c r="CR146" i="6"/>
  <c r="CQ147" i="6"/>
  <c r="CR147" i="6"/>
  <c r="CQ148" i="6"/>
  <c r="CR148" i="6"/>
  <c r="CQ149" i="6"/>
  <c r="CR149" i="6"/>
  <c r="CQ150" i="6"/>
  <c r="CR150" i="6"/>
  <c r="CQ151" i="6"/>
  <c r="CR151" i="6"/>
  <c r="CQ152" i="6"/>
  <c r="CR152" i="6"/>
  <c r="CQ153" i="6"/>
  <c r="CR153" i="6"/>
  <c r="CQ154" i="6"/>
  <c r="CR154" i="6"/>
  <c r="CQ155" i="6"/>
  <c r="CR155" i="6"/>
  <c r="CQ156" i="6"/>
  <c r="CR156" i="6"/>
  <c r="CQ157" i="6"/>
  <c r="CR157" i="6"/>
  <c r="CQ158" i="6"/>
  <c r="CR158" i="6"/>
  <c r="CQ159" i="6"/>
  <c r="CR159" i="6"/>
  <c r="CQ160" i="6"/>
  <c r="CR160" i="6"/>
  <c r="CQ161" i="6"/>
  <c r="CR161" i="6"/>
  <c r="CQ162" i="6"/>
  <c r="CR162" i="6"/>
  <c r="CQ163" i="6"/>
  <c r="CR163" i="6"/>
  <c r="CQ164" i="6"/>
  <c r="CR164" i="6"/>
  <c r="CQ165" i="6"/>
  <c r="CR165" i="6"/>
  <c r="CQ166" i="6"/>
  <c r="CR166" i="6"/>
  <c r="CQ167" i="6"/>
  <c r="CR167" i="6"/>
  <c r="CQ168" i="6"/>
  <c r="CR168" i="6"/>
  <c r="CQ169" i="6"/>
  <c r="CR169" i="6"/>
  <c r="CQ170" i="6"/>
  <c r="CR170" i="6"/>
  <c r="CQ171" i="6"/>
  <c r="CR171" i="6"/>
  <c r="CQ172" i="6"/>
  <c r="CR172" i="6"/>
  <c r="CQ173" i="6"/>
  <c r="CR173" i="6"/>
  <c r="CQ174" i="6"/>
  <c r="CR174" i="6"/>
  <c r="CQ175" i="6"/>
  <c r="CR175" i="6"/>
  <c r="CQ176" i="6"/>
  <c r="CR176" i="6"/>
  <c r="CQ177" i="6"/>
  <c r="CR177" i="6"/>
  <c r="CQ178" i="6"/>
  <c r="CR178" i="6"/>
  <c r="CQ179" i="6"/>
  <c r="CR179" i="6"/>
  <c r="CQ180" i="6"/>
  <c r="CR180" i="6"/>
  <c r="CQ181" i="6"/>
  <c r="CR181" i="6"/>
  <c r="CQ182" i="6"/>
  <c r="CR182" i="6"/>
  <c r="CQ183" i="6"/>
  <c r="CR183" i="6"/>
  <c r="CQ184" i="6"/>
  <c r="CR184" i="6"/>
  <c r="CQ185" i="6"/>
  <c r="CR185" i="6"/>
  <c r="CQ186" i="6"/>
  <c r="CR186" i="6"/>
  <c r="CQ187" i="6"/>
  <c r="CR187" i="6"/>
  <c r="CQ188" i="6"/>
  <c r="CR188" i="6"/>
  <c r="CQ189" i="6"/>
  <c r="CR189" i="6"/>
  <c r="CQ190" i="6"/>
  <c r="CR190" i="6"/>
  <c r="CQ191" i="6"/>
  <c r="CR191" i="6"/>
  <c r="CQ192" i="6"/>
  <c r="CR192" i="6"/>
  <c r="CQ193" i="6"/>
  <c r="CR193" i="6"/>
  <c r="CQ194" i="6"/>
  <c r="CR194" i="6"/>
  <c r="CQ195" i="6"/>
  <c r="CR195" i="6"/>
  <c r="CQ196" i="6"/>
  <c r="CR196" i="6"/>
  <c r="CQ197" i="6"/>
  <c r="CR197" i="6"/>
  <c r="CQ198" i="6"/>
  <c r="CR198" i="6"/>
  <c r="CQ199" i="6"/>
  <c r="CR199" i="6"/>
  <c r="CQ200" i="6"/>
  <c r="CR200" i="6"/>
  <c r="CQ201" i="6"/>
  <c r="CR201" i="6"/>
  <c r="CQ202" i="6"/>
  <c r="CR202" i="6"/>
  <c r="CQ203" i="6"/>
  <c r="CR203" i="6"/>
  <c r="CQ204" i="6"/>
  <c r="CR204" i="6"/>
  <c r="CQ205" i="6"/>
  <c r="CR205" i="6"/>
  <c r="CQ206" i="6"/>
  <c r="CR206" i="6"/>
  <c r="CQ207" i="6"/>
  <c r="CR207" i="6"/>
  <c r="CQ208" i="6"/>
  <c r="CR208" i="6"/>
  <c r="CQ209" i="6"/>
  <c r="CR209" i="6"/>
  <c r="CQ210" i="6"/>
  <c r="CR210" i="6"/>
  <c r="CQ211" i="6"/>
  <c r="CR211" i="6"/>
  <c r="CQ212" i="6"/>
  <c r="CR212" i="6"/>
  <c r="CQ213" i="6"/>
  <c r="CR213" i="6"/>
  <c r="CQ214" i="6"/>
  <c r="CR214" i="6"/>
  <c r="CQ215" i="6"/>
  <c r="CR215" i="6"/>
  <c r="CQ216" i="6"/>
  <c r="CR216" i="6"/>
  <c r="CQ217" i="6"/>
  <c r="CR217" i="6"/>
  <c r="CQ218" i="6"/>
  <c r="CR218" i="6"/>
  <c r="CQ219" i="6"/>
  <c r="CR219" i="6"/>
  <c r="CQ220" i="6"/>
  <c r="CR220" i="6"/>
  <c r="CQ221" i="6"/>
  <c r="CR221" i="6"/>
  <c r="CQ222" i="6"/>
  <c r="CR222" i="6"/>
  <c r="CQ223" i="6"/>
  <c r="CR223" i="6"/>
  <c r="CQ224" i="6"/>
  <c r="CR224" i="6"/>
  <c r="CQ225" i="6"/>
  <c r="CR225" i="6"/>
  <c r="CQ226" i="6"/>
  <c r="CR226" i="6"/>
  <c r="CQ227" i="6"/>
  <c r="CR227" i="6"/>
  <c r="CQ228" i="6"/>
  <c r="CR228" i="6"/>
  <c r="CQ229" i="6"/>
  <c r="CR229" i="6"/>
  <c r="CQ230" i="6"/>
  <c r="CR230" i="6"/>
  <c r="CQ231" i="6"/>
  <c r="CR231" i="6"/>
  <c r="CQ232" i="6"/>
  <c r="CR232" i="6"/>
  <c r="CQ233" i="6"/>
  <c r="CR233" i="6"/>
  <c r="CQ234" i="6"/>
  <c r="CR234" i="6"/>
  <c r="CQ235" i="6"/>
  <c r="CR235" i="6"/>
  <c r="CQ236" i="6"/>
  <c r="CR236" i="6"/>
  <c r="CQ237" i="6"/>
  <c r="CR237" i="6"/>
  <c r="CQ238" i="6"/>
  <c r="CR238" i="6"/>
  <c r="CQ239" i="6"/>
  <c r="CR239" i="6"/>
  <c r="CQ240" i="6"/>
  <c r="CR240" i="6"/>
  <c r="CQ241" i="6"/>
  <c r="CR241" i="6"/>
  <c r="CQ242" i="6"/>
  <c r="CR242" i="6"/>
  <c r="CQ243" i="6"/>
  <c r="CR243" i="6"/>
  <c r="CQ244" i="6"/>
  <c r="CR244" i="6"/>
  <c r="CQ245" i="6"/>
  <c r="CR245" i="6"/>
  <c r="CQ246" i="6"/>
  <c r="CR246" i="6"/>
  <c r="CQ247" i="6"/>
  <c r="CR247" i="6"/>
  <c r="CQ248" i="6"/>
  <c r="CR248" i="6"/>
  <c r="CQ249" i="6"/>
  <c r="CR249" i="6"/>
  <c r="CQ250" i="6"/>
  <c r="CR250" i="6"/>
  <c r="CQ251" i="6"/>
  <c r="CR251" i="6"/>
  <c r="CQ252" i="6"/>
  <c r="CR252" i="6"/>
  <c r="CQ253" i="6"/>
  <c r="CR253" i="6"/>
  <c r="CQ254" i="6"/>
  <c r="CR254" i="6"/>
  <c r="CQ255" i="6"/>
  <c r="CR255" i="6"/>
  <c r="CQ256" i="6"/>
  <c r="CR256" i="6"/>
  <c r="CQ257" i="6"/>
  <c r="CR257" i="6"/>
  <c r="CQ258" i="6"/>
  <c r="CR258" i="6"/>
  <c r="CQ259" i="6"/>
  <c r="CR259" i="6"/>
  <c r="CQ260" i="6"/>
  <c r="CR260" i="6"/>
  <c r="CQ261" i="6"/>
  <c r="CR261" i="6"/>
  <c r="CQ262" i="6"/>
  <c r="CR262" i="6"/>
  <c r="CQ263" i="6"/>
  <c r="CR263" i="6"/>
  <c r="CQ264" i="6"/>
  <c r="CR264" i="6"/>
  <c r="CQ265" i="6"/>
  <c r="CR265" i="6"/>
  <c r="CQ266" i="6"/>
  <c r="CR266" i="6"/>
  <c r="CQ267" i="6"/>
  <c r="CR267" i="6"/>
  <c r="CQ268" i="6"/>
  <c r="CR268" i="6"/>
  <c r="CQ269" i="6"/>
  <c r="CR269" i="6"/>
  <c r="CQ270" i="6"/>
  <c r="CR270" i="6"/>
  <c r="CQ271" i="6"/>
  <c r="CR271" i="6"/>
  <c r="CQ272" i="6"/>
  <c r="CR272" i="6"/>
  <c r="CQ273" i="6"/>
  <c r="CR273" i="6"/>
  <c r="CQ274" i="6"/>
  <c r="CR274" i="6"/>
  <c r="CQ275" i="6"/>
  <c r="CR275" i="6"/>
  <c r="CQ276" i="6"/>
  <c r="CR276" i="6"/>
  <c r="CQ277" i="6"/>
  <c r="CR277" i="6"/>
  <c r="CQ278" i="6"/>
  <c r="CR278" i="6"/>
  <c r="CQ279" i="6"/>
  <c r="CR279" i="6"/>
  <c r="CQ280" i="6"/>
  <c r="CR280" i="6"/>
  <c r="CQ281" i="6"/>
  <c r="CR281" i="6"/>
  <c r="CQ282" i="6"/>
  <c r="CR282" i="6"/>
  <c r="CQ283" i="6"/>
  <c r="CR283" i="6"/>
  <c r="CQ284" i="6"/>
  <c r="CR284" i="6"/>
  <c r="CQ285" i="6"/>
  <c r="CR285" i="6"/>
  <c r="CQ286" i="6"/>
  <c r="CR286" i="6"/>
  <c r="CQ287" i="6"/>
  <c r="CR287" i="6"/>
  <c r="CQ288" i="6"/>
  <c r="CR288" i="6"/>
  <c r="CQ289" i="6"/>
  <c r="CR289" i="6"/>
  <c r="CQ290" i="6"/>
  <c r="CR290" i="6"/>
  <c r="CQ291" i="6"/>
  <c r="CR291" i="6"/>
  <c r="CQ292" i="6"/>
  <c r="CR292" i="6"/>
  <c r="CQ293" i="6"/>
  <c r="CR293" i="6"/>
  <c r="CQ294" i="6"/>
  <c r="CR294" i="6"/>
  <c r="CQ295" i="6"/>
  <c r="CR295" i="6"/>
  <c r="CQ296" i="6"/>
  <c r="CR296" i="6"/>
  <c r="CQ297" i="6"/>
  <c r="CR297" i="6"/>
  <c r="CQ298" i="6"/>
  <c r="CR298" i="6"/>
  <c r="CQ299" i="6"/>
  <c r="CR299" i="6"/>
  <c r="CQ300" i="6"/>
  <c r="CR300" i="6"/>
  <c r="CQ301" i="6"/>
  <c r="CR301" i="6"/>
  <c r="CQ302" i="6"/>
  <c r="CR302" i="6"/>
  <c r="CQ303" i="6"/>
  <c r="CR303" i="6"/>
  <c r="CQ304" i="6"/>
  <c r="CR304" i="6"/>
  <c r="CQ305" i="6"/>
  <c r="CR305" i="6"/>
  <c r="CQ306" i="6"/>
  <c r="CR306" i="6"/>
  <c r="CQ307" i="6"/>
  <c r="CR307" i="6"/>
  <c r="CQ308" i="6"/>
  <c r="CR308" i="6"/>
  <c r="CQ309" i="6"/>
  <c r="CR309" i="6"/>
  <c r="CQ310" i="6"/>
  <c r="CR310" i="6"/>
  <c r="CQ311" i="6"/>
  <c r="CR311" i="6"/>
  <c r="CQ312" i="6"/>
  <c r="CR312" i="6"/>
  <c r="CQ313" i="6"/>
  <c r="CR313" i="6"/>
  <c r="CQ314" i="6"/>
  <c r="CR314" i="6"/>
  <c r="CQ315" i="6"/>
  <c r="CR315" i="6"/>
  <c r="CQ316" i="6"/>
  <c r="CR316" i="6"/>
  <c r="CQ317" i="6"/>
  <c r="CR317" i="6"/>
  <c r="CQ318" i="6"/>
  <c r="CR318" i="6"/>
  <c r="CQ319" i="6"/>
  <c r="CR319" i="6"/>
  <c r="CQ320" i="6"/>
  <c r="CR320" i="6"/>
  <c r="CQ321" i="6"/>
  <c r="CR321" i="6"/>
  <c r="CQ322" i="6"/>
  <c r="CR322" i="6"/>
  <c r="CQ323" i="6"/>
  <c r="CR323" i="6"/>
  <c r="CQ324" i="6"/>
  <c r="CR324" i="6"/>
  <c r="CQ325" i="6"/>
  <c r="CR325" i="6"/>
  <c r="CQ326" i="6"/>
  <c r="CR326" i="6"/>
  <c r="CQ327" i="6"/>
  <c r="CR327" i="6"/>
  <c r="CQ328" i="6"/>
  <c r="CR328" i="6"/>
  <c r="CQ329" i="6"/>
  <c r="CR329" i="6"/>
  <c r="CQ330" i="6"/>
  <c r="CR330" i="6"/>
  <c r="CQ331" i="6"/>
  <c r="CR331" i="6"/>
  <c r="CQ332" i="6"/>
  <c r="CR332" i="6"/>
  <c r="CQ333" i="6"/>
  <c r="CR333" i="6"/>
  <c r="CQ334" i="6"/>
  <c r="CR334" i="6"/>
  <c r="CQ335" i="6"/>
  <c r="CR335" i="6"/>
  <c r="CQ336" i="6"/>
  <c r="CR336" i="6"/>
  <c r="CQ337" i="6"/>
  <c r="CR337" i="6"/>
  <c r="CQ338" i="6"/>
  <c r="CR338" i="6"/>
  <c r="CQ339" i="6"/>
  <c r="CR339" i="6"/>
  <c r="CQ340" i="6"/>
  <c r="CR340" i="6"/>
  <c r="CQ341" i="6"/>
  <c r="CR341" i="6"/>
  <c r="CQ342" i="6"/>
  <c r="CR342" i="6"/>
  <c r="CQ343" i="6"/>
  <c r="CR343" i="6"/>
  <c r="CQ344" i="6"/>
  <c r="CR344" i="6"/>
  <c r="CQ345" i="6"/>
  <c r="CR345" i="6"/>
  <c r="CQ346" i="6"/>
  <c r="CR346" i="6"/>
  <c r="CQ347" i="6"/>
  <c r="CR347" i="6"/>
  <c r="CQ348" i="6"/>
  <c r="CR348" i="6"/>
  <c r="CQ349" i="6"/>
  <c r="CR349" i="6"/>
  <c r="CQ350" i="6"/>
  <c r="CR350" i="6"/>
  <c r="CQ351" i="6"/>
  <c r="CR351" i="6"/>
  <c r="CQ352" i="6"/>
  <c r="CR352" i="6"/>
  <c r="CQ353" i="6"/>
  <c r="CR353" i="6"/>
  <c r="CQ354" i="6"/>
  <c r="CR354" i="6"/>
  <c r="CQ355" i="6"/>
  <c r="CR355" i="6"/>
  <c r="CQ356" i="6"/>
  <c r="CR356" i="6"/>
  <c r="CQ357" i="6"/>
  <c r="CR357" i="6"/>
  <c r="CQ358" i="6"/>
  <c r="CR358" i="6"/>
  <c r="CQ359" i="6"/>
  <c r="CR359" i="6"/>
  <c r="CQ360" i="6"/>
  <c r="CR360" i="6"/>
  <c r="CQ361" i="6"/>
  <c r="CR361" i="6"/>
  <c r="CQ362" i="6"/>
  <c r="CR362" i="6"/>
  <c r="CQ363" i="6"/>
  <c r="CR363" i="6"/>
  <c r="CQ364" i="6"/>
  <c r="CR364" i="6"/>
  <c r="CQ365" i="6"/>
  <c r="CR365" i="6"/>
  <c r="CQ366" i="6"/>
  <c r="CR366" i="6"/>
  <c r="CQ367" i="6"/>
  <c r="CR367" i="6"/>
  <c r="CQ368" i="6"/>
  <c r="CR368" i="6"/>
  <c r="CQ369" i="6"/>
  <c r="CR369" i="6"/>
  <c r="CQ370" i="6"/>
  <c r="CR370" i="6"/>
  <c r="CQ371" i="6"/>
  <c r="CR371" i="6"/>
  <c r="CQ372" i="6"/>
  <c r="CR372" i="6"/>
  <c r="CQ373" i="6"/>
  <c r="CR373" i="6"/>
  <c r="CQ374" i="6"/>
  <c r="CR374" i="6"/>
  <c r="CQ375" i="6"/>
  <c r="CR375" i="6"/>
  <c r="CQ376" i="6"/>
  <c r="CR376" i="6"/>
  <c r="CQ377" i="6"/>
  <c r="CR377" i="6"/>
  <c r="CQ378" i="6"/>
  <c r="CR378" i="6"/>
  <c r="CQ379" i="6"/>
  <c r="CR379" i="6"/>
  <c r="CQ380" i="6"/>
  <c r="CR380" i="6"/>
  <c r="CQ381" i="6"/>
  <c r="CR381" i="6"/>
  <c r="CQ382" i="6"/>
  <c r="CR382" i="6"/>
  <c r="CQ383" i="6"/>
  <c r="CR383" i="6"/>
  <c r="CQ384" i="6"/>
  <c r="CR384" i="6"/>
  <c r="CQ385" i="6"/>
  <c r="CR385" i="6"/>
  <c r="CQ386" i="6"/>
  <c r="CR386" i="6"/>
  <c r="CQ387" i="6"/>
  <c r="CR387" i="6"/>
  <c r="CQ388" i="6"/>
  <c r="CR388" i="6"/>
  <c r="CQ389" i="6"/>
  <c r="CR389" i="6"/>
  <c r="CQ390" i="6"/>
  <c r="CR390" i="6"/>
  <c r="CQ391" i="6"/>
  <c r="CR391" i="6"/>
  <c r="CQ392" i="6"/>
  <c r="CR392" i="6"/>
  <c r="CQ393" i="6"/>
  <c r="CR393" i="6"/>
  <c r="CQ394" i="6"/>
  <c r="CR394" i="6"/>
  <c r="CQ395" i="6"/>
  <c r="CR395" i="6"/>
  <c r="CQ396" i="6"/>
  <c r="CR396" i="6"/>
  <c r="CQ397" i="6"/>
  <c r="CR397" i="6"/>
  <c r="CQ398" i="6"/>
  <c r="CR398" i="6"/>
  <c r="CQ399" i="6"/>
  <c r="CR399" i="6"/>
  <c r="CQ400" i="6"/>
  <c r="CR400" i="6"/>
  <c r="CQ401" i="6"/>
  <c r="CR401" i="6"/>
  <c r="CQ402" i="6"/>
  <c r="CR402" i="6"/>
  <c r="CQ403" i="6"/>
  <c r="CR403" i="6"/>
  <c r="CQ404" i="6"/>
  <c r="CR404" i="6"/>
  <c r="CQ405" i="6"/>
  <c r="CR405" i="6"/>
  <c r="CQ406" i="6"/>
  <c r="CR406" i="6"/>
  <c r="CQ407" i="6"/>
  <c r="CR407" i="6"/>
  <c r="CQ408" i="6"/>
  <c r="CR408" i="6"/>
  <c r="CQ409" i="6"/>
  <c r="CR409" i="6"/>
  <c r="CQ410" i="6"/>
  <c r="CR410" i="6"/>
  <c r="CQ411" i="6"/>
  <c r="CR411" i="6"/>
  <c r="CQ412" i="6"/>
  <c r="CR412" i="6"/>
  <c r="CQ413" i="6"/>
  <c r="CR413" i="6"/>
  <c r="CQ414" i="6"/>
  <c r="CR414" i="6"/>
  <c r="CQ415" i="6"/>
  <c r="CR415" i="6"/>
  <c r="CQ416" i="6"/>
  <c r="CR416" i="6"/>
  <c r="CQ417" i="6"/>
  <c r="CR417" i="6"/>
  <c r="CQ418" i="6"/>
  <c r="CR418" i="6"/>
  <c r="CQ419" i="6"/>
  <c r="CR419" i="6"/>
  <c r="CQ420" i="6"/>
  <c r="CR420" i="6"/>
  <c r="CQ421" i="6"/>
  <c r="CR421" i="6"/>
  <c r="CQ422" i="6"/>
  <c r="CR422" i="6"/>
  <c r="CQ423" i="6"/>
  <c r="CR423" i="6"/>
  <c r="CQ424" i="6"/>
  <c r="CR424" i="6"/>
  <c r="CQ425" i="6"/>
  <c r="CR425" i="6"/>
  <c r="CQ426" i="6"/>
  <c r="CR426" i="6"/>
  <c r="CQ427" i="6"/>
  <c r="CR427" i="6"/>
  <c r="CQ428" i="6"/>
  <c r="CR428" i="6"/>
  <c r="CQ429" i="6"/>
  <c r="CR429" i="6"/>
  <c r="CQ430" i="6"/>
  <c r="CR430" i="6"/>
  <c r="CQ431" i="6"/>
  <c r="CR431" i="6"/>
  <c r="CQ432" i="6"/>
  <c r="CR432" i="6"/>
  <c r="CQ433" i="6"/>
  <c r="CR433" i="6"/>
  <c r="CQ434" i="6"/>
  <c r="CR434" i="6"/>
  <c r="CQ435" i="6"/>
  <c r="CR435" i="6"/>
  <c r="CQ436" i="6"/>
  <c r="CR436" i="6"/>
  <c r="CQ437" i="6"/>
  <c r="CR437" i="6"/>
  <c r="CQ438" i="6"/>
  <c r="CR438" i="6"/>
  <c r="CQ439" i="6"/>
  <c r="CR439" i="6"/>
  <c r="CQ440" i="6"/>
  <c r="CR440" i="6"/>
  <c r="CQ441" i="6"/>
  <c r="CR441" i="6"/>
  <c r="CQ442" i="6"/>
  <c r="CR442" i="6"/>
  <c r="CQ443" i="6"/>
  <c r="CR443" i="6"/>
  <c r="CQ444" i="6"/>
  <c r="CR444" i="6"/>
  <c r="CQ445" i="6"/>
  <c r="CR445" i="6"/>
  <c r="CQ446" i="6"/>
  <c r="CR446" i="6"/>
  <c r="CQ447" i="6"/>
  <c r="CR447" i="6"/>
  <c r="CQ448" i="6"/>
  <c r="CR448" i="6"/>
  <c r="CQ449" i="6"/>
  <c r="CR449" i="6"/>
  <c r="CQ450" i="6"/>
  <c r="CR450" i="6"/>
  <c r="CQ451" i="6"/>
  <c r="CR451" i="6"/>
  <c r="CQ452" i="6"/>
  <c r="CR452" i="6"/>
  <c r="CQ453" i="6"/>
  <c r="CR453" i="6"/>
  <c r="CQ454" i="6"/>
  <c r="CR454" i="6"/>
  <c r="CQ455" i="6"/>
  <c r="CR455" i="6"/>
  <c r="CQ456" i="6"/>
  <c r="CR456" i="6"/>
  <c r="CQ457" i="6"/>
  <c r="CR457" i="6"/>
  <c r="CQ458" i="6"/>
  <c r="CR458" i="6"/>
  <c r="CQ459" i="6"/>
  <c r="CR459" i="6"/>
  <c r="CQ460" i="6"/>
  <c r="CR460" i="6"/>
  <c r="CQ461" i="6"/>
  <c r="CR461" i="6"/>
  <c r="CQ462" i="6"/>
  <c r="CR462" i="6"/>
  <c r="CQ463" i="6"/>
  <c r="CR463" i="6"/>
  <c r="CQ464" i="6"/>
  <c r="CR464" i="6"/>
  <c r="CQ465" i="6"/>
  <c r="CR465" i="6"/>
  <c r="CQ466" i="6"/>
  <c r="CR466" i="6"/>
  <c r="CQ467" i="6"/>
  <c r="CR467" i="6"/>
  <c r="CQ468" i="6"/>
  <c r="CR468" i="6"/>
  <c r="CQ469" i="6"/>
  <c r="CR469" i="6"/>
  <c r="CQ470" i="6"/>
  <c r="CR470" i="6"/>
  <c r="CQ471" i="6"/>
  <c r="CR471" i="6"/>
  <c r="CQ472" i="6"/>
  <c r="CR472" i="6"/>
  <c r="CQ473" i="6"/>
  <c r="CR473" i="6"/>
  <c r="CQ474" i="6"/>
  <c r="CR474" i="6"/>
  <c r="CQ475" i="6"/>
  <c r="CR475" i="6"/>
  <c r="CQ476" i="6"/>
  <c r="CR476" i="6"/>
  <c r="CQ477" i="6"/>
  <c r="CR477" i="6"/>
  <c r="CQ478" i="6"/>
  <c r="CR478" i="6"/>
  <c r="CQ479" i="6"/>
  <c r="CR479" i="6"/>
  <c r="CQ480" i="6"/>
  <c r="CR480" i="6"/>
  <c r="CQ481" i="6"/>
  <c r="CR481" i="6"/>
  <c r="CQ482" i="6"/>
  <c r="CR482" i="6"/>
  <c r="CQ483" i="6"/>
  <c r="CR483" i="6"/>
  <c r="CQ484" i="6"/>
  <c r="CR484" i="6"/>
  <c r="CQ485" i="6"/>
  <c r="CR485" i="6"/>
  <c r="CQ486" i="6"/>
  <c r="CR486" i="6"/>
  <c r="CQ487" i="6"/>
  <c r="CR487" i="6"/>
  <c r="CQ488" i="6"/>
  <c r="CR488" i="6"/>
  <c r="CQ489" i="6"/>
  <c r="CR489" i="6"/>
  <c r="CQ490" i="6"/>
  <c r="CR490" i="6"/>
  <c r="CQ491" i="6"/>
  <c r="CR491" i="6"/>
  <c r="CQ492" i="6"/>
  <c r="CR492" i="6"/>
  <c r="CQ493" i="6"/>
  <c r="CR493" i="6"/>
  <c r="CQ494" i="6"/>
  <c r="CR494" i="6"/>
  <c r="CQ495" i="6"/>
  <c r="CR495" i="6"/>
  <c r="CQ496" i="6"/>
  <c r="CR496" i="6"/>
  <c r="CQ497" i="6"/>
  <c r="CR497" i="6"/>
  <c r="CQ498" i="6"/>
  <c r="CR498" i="6"/>
  <c r="CQ499" i="6"/>
  <c r="CR499" i="6"/>
  <c r="CQ500" i="6"/>
  <c r="CR500" i="6"/>
  <c r="CQ501" i="6"/>
  <c r="CR501" i="6"/>
  <c r="CQ502" i="6"/>
  <c r="CR502" i="6"/>
  <c r="CQ503" i="6"/>
  <c r="CR503" i="6"/>
  <c r="CQ504" i="6"/>
  <c r="CR504" i="6"/>
  <c r="CQ505" i="6"/>
  <c r="CR505" i="6"/>
  <c r="CJ7" i="6"/>
  <c r="CK7" i="6"/>
  <c r="CJ8" i="6"/>
  <c r="CK8" i="6"/>
  <c r="CJ9" i="6"/>
  <c r="CK9" i="6"/>
  <c r="CJ10" i="6"/>
  <c r="CK10" i="6"/>
  <c r="CJ11" i="6"/>
  <c r="CK11" i="6"/>
  <c r="CJ12" i="6"/>
  <c r="CK12" i="6"/>
  <c r="CJ13" i="6"/>
  <c r="CK13" i="6"/>
  <c r="CJ14" i="6"/>
  <c r="CK14" i="6"/>
  <c r="CJ15" i="6"/>
  <c r="CK15" i="6"/>
  <c r="CJ16" i="6"/>
  <c r="CK16" i="6"/>
  <c r="CJ17" i="6"/>
  <c r="CK17" i="6"/>
  <c r="CJ18" i="6"/>
  <c r="CK18" i="6"/>
  <c r="CJ19" i="6"/>
  <c r="CK19" i="6"/>
  <c r="CJ20" i="6"/>
  <c r="CK20" i="6"/>
  <c r="CJ21" i="6"/>
  <c r="CK21" i="6"/>
  <c r="CJ22" i="6"/>
  <c r="CK22" i="6"/>
  <c r="CJ23" i="6"/>
  <c r="CK23" i="6"/>
  <c r="CJ24" i="6"/>
  <c r="CK24" i="6"/>
  <c r="CJ25" i="6"/>
  <c r="CK25" i="6"/>
  <c r="CJ26" i="6"/>
  <c r="CK26" i="6"/>
  <c r="CJ27" i="6"/>
  <c r="CK27" i="6"/>
  <c r="CJ28" i="6"/>
  <c r="CK28" i="6"/>
  <c r="CJ29" i="6"/>
  <c r="CK29" i="6"/>
  <c r="CJ30" i="6"/>
  <c r="CK30" i="6"/>
  <c r="CJ31" i="6"/>
  <c r="CK31" i="6"/>
  <c r="CJ32" i="6"/>
  <c r="CK32" i="6"/>
  <c r="CJ33" i="6"/>
  <c r="CK33" i="6"/>
  <c r="CJ34" i="6"/>
  <c r="CK34" i="6"/>
  <c r="CJ35" i="6"/>
  <c r="CK35" i="6"/>
  <c r="CJ36" i="6"/>
  <c r="CK36" i="6"/>
  <c r="CJ37" i="6"/>
  <c r="CK37" i="6"/>
  <c r="CJ38" i="6"/>
  <c r="CK38" i="6"/>
  <c r="CJ39" i="6"/>
  <c r="CK39" i="6"/>
  <c r="CJ40" i="6"/>
  <c r="CK40" i="6"/>
  <c r="CJ41" i="6"/>
  <c r="CK41" i="6"/>
  <c r="CJ42" i="6"/>
  <c r="CK42" i="6"/>
  <c r="CJ43" i="6"/>
  <c r="CK43" i="6"/>
  <c r="CJ44" i="6"/>
  <c r="CK44" i="6"/>
  <c r="CJ45" i="6"/>
  <c r="CK45" i="6"/>
  <c r="CJ46" i="6"/>
  <c r="CK46" i="6"/>
  <c r="CJ47" i="6"/>
  <c r="CK47" i="6"/>
  <c r="CJ48" i="6"/>
  <c r="CK48" i="6"/>
  <c r="CJ49" i="6"/>
  <c r="CK49" i="6"/>
  <c r="CJ50" i="6"/>
  <c r="CK50" i="6"/>
  <c r="CJ51" i="6"/>
  <c r="CK51" i="6"/>
  <c r="CJ52" i="6"/>
  <c r="CK52" i="6"/>
  <c r="CJ53" i="6"/>
  <c r="CK53" i="6"/>
  <c r="CJ54" i="6"/>
  <c r="CK54" i="6"/>
  <c r="CJ55" i="6"/>
  <c r="CK55" i="6"/>
  <c r="CJ56" i="6"/>
  <c r="CK56" i="6"/>
  <c r="CJ57" i="6"/>
  <c r="CK57" i="6"/>
  <c r="CJ58" i="6"/>
  <c r="CK58" i="6"/>
  <c r="CJ59" i="6"/>
  <c r="CK59" i="6"/>
  <c r="CJ60" i="6"/>
  <c r="CK60" i="6"/>
  <c r="CJ61" i="6"/>
  <c r="CK61" i="6"/>
  <c r="CJ62" i="6"/>
  <c r="CK62" i="6"/>
  <c r="CJ63" i="6"/>
  <c r="CK63" i="6"/>
  <c r="CJ64" i="6"/>
  <c r="CK64" i="6"/>
  <c r="CJ65" i="6"/>
  <c r="CK65" i="6"/>
  <c r="CJ66" i="6"/>
  <c r="CK66" i="6"/>
  <c r="CJ67" i="6"/>
  <c r="CK67" i="6"/>
  <c r="CJ68" i="6"/>
  <c r="CK68" i="6"/>
  <c r="CJ69" i="6"/>
  <c r="CK69" i="6"/>
  <c r="CJ70" i="6"/>
  <c r="CK70" i="6"/>
  <c r="CJ71" i="6"/>
  <c r="CK71" i="6"/>
  <c r="CJ72" i="6"/>
  <c r="CK72" i="6"/>
  <c r="CJ73" i="6"/>
  <c r="CK73" i="6"/>
  <c r="CJ74" i="6"/>
  <c r="CK74" i="6"/>
  <c r="CJ75" i="6"/>
  <c r="CK75" i="6"/>
  <c r="CJ76" i="6"/>
  <c r="CK76" i="6"/>
  <c r="CJ77" i="6"/>
  <c r="CK77" i="6"/>
  <c r="CJ78" i="6"/>
  <c r="CK78" i="6"/>
  <c r="CJ79" i="6"/>
  <c r="CK79" i="6"/>
  <c r="CJ80" i="6"/>
  <c r="CK80" i="6"/>
  <c r="CJ81" i="6"/>
  <c r="CK81" i="6"/>
  <c r="CJ82" i="6"/>
  <c r="CK82" i="6"/>
  <c r="CJ83" i="6"/>
  <c r="CK83" i="6"/>
  <c r="CJ84" i="6"/>
  <c r="CK84" i="6"/>
  <c r="CJ85" i="6"/>
  <c r="CK85" i="6"/>
  <c r="CJ86" i="6"/>
  <c r="CK86" i="6"/>
  <c r="CJ87" i="6"/>
  <c r="CK87" i="6"/>
  <c r="CJ88" i="6"/>
  <c r="CK88" i="6"/>
  <c r="CJ89" i="6"/>
  <c r="CK89" i="6"/>
  <c r="CJ90" i="6"/>
  <c r="CK90" i="6"/>
  <c r="CJ91" i="6"/>
  <c r="CK91" i="6"/>
  <c r="CJ92" i="6"/>
  <c r="CK92" i="6"/>
  <c r="CJ93" i="6"/>
  <c r="CK93" i="6"/>
  <c r="CJ94" i="6"/>
  <c r="CK94" i="6"/>
  <c r="CJ95" i="6"/>
  <c r="CK95" i="6"/>
  <c r="CJ96" i="6"/>
  <c r="CK96" i="6"/>
  <c r="CJ97" i="6"/>
  <c r="CK97" i="6"/>
  <c r="CJ98" i="6"/>
  <c r="CK98" i="6"/>
  <c r="CJ99" i="6"/>
  <c r="CK99" i="6"/>
  <c r="CJ100" i="6"/>
  <c r="CK100" i="6"/>
  <c r="CJ101" i="6"/>
  <c r="CK101" i="6"/>
  <c r="CJ102" i="6"/>
  <c r="CK102" i="6"/>
  <c r="CJ103" i="6"/>
  <c r="CK103" i="6"/>
  <c r="CJ104" i="6"/>
  <c r="CK104" i="6"/>
  <c r="CJ105" i="6"/>
  <c r="CK105" i="6"/>
  <c r="CJ106" i="6"/>
  <c r="CK106" i="6"/>
  <c r="CJ107" i="6"/>
  <c r="CK107" i="6"/>
  <c r="CJ108" i="6"/>
  <c r="CK108" i="6"/>
  <c r="CJ109" i="6"/>
  <c r="CK109" i="6"/>
  <c r="CJ110" i="6"/>
  <c r="CK110" i="6"/>
  <c r="CJ111" i="6"/>
  <c r="CK111" i="6"/>
  <c r="CJ112" i="6"/>
  <c r="CK112" i="6"/>
  <c r="CJ113" i="6"/>
  <c r="CK113" i="6"/>
  <c r="CJ114" i="6"/>
  <c r="CK114" i="6"/>
  <c r="CJ115" i="6"/>
  <c r="CK115" i="6"/>
  <c r="CJ116" i="6"/>
  <c r="CK116" i="6"/>
  <c r="CJ117" i="6"/>
  <c r="CK117" i="6"/>
  <c r="CJ118" i="6"/>
  <c r="CK118" i="6"/>
  <c r="CJ119" i="6"/>
  <c r="CK119" i="6"/>
  <c r="CJ120" i="6"/>
  <c r="CK120" i="6"/>
  <c r="CJ121" i="6"/>
  <c r="CK121" i="6"/>
  <c r="CJ122" i="6"/>
  <c r="CK122" i="6"/>
  <c r="CJ123" i="6"/>
  <c r="CK123" i="6"/>
  <c r="CJ124" i="6"/>
  <c r="CK124" i="6"/>
  <c r="CJ125" i="6"/>
  <c r="CK125" i="6"/>
  <c r="CJ126" i="6"/>
  <c r="CK126" i="6"/>
  <c r="CJ127" i="6"/>
  <c r="CK127" i="6"/>
  <c r="CJ128" i="6"/>
  <c r="CK128" i="6"/>
  <c r="CJ129" i="6"/>
  <c r="CK129" i="6"/>
  <c r="CJ130" i="6"/>
  <c r="CK130" i="6"/>
  <c r="CJ131" i="6"/>
  <c r="CK131" i="6"/>
  <c r="CJ132" i="6"/>
  <c r="CK132" i="6"/>
  <c r="CJ133" i="6"/>
  <c r="CK133" i="6"/>
  <c r="CJ134" i="6"/>
  <c r="CK134" i="6"/>
  <c r="CJ135" i="6"/>
  <c r="CK135" i="6"/>
  <c r="CJ136" i="6"/>
  <c r="CK136" i="6"/>
  <c r="CJ137" i="6"/>
  <c r="CK137" i="6"/>
  <c r="CJ138" i="6"/>
  <c r="CK138" i="6"/>
  <c r="CJ139" i="6"/>
  <c r="CK139" i="6"/>
  <c r="CJ140" i="6"/>
  <c r="CK140" i="6"/>
  <c r="CJ141" i="6"/>
  <c r="CK141" i="6"/>
  <c r="CJ142" i="6"/>
  <c r="CK142" i="6"/>
  <c r="CJ143" i="6"/>
  <c r="CK143" i="6"/>
  <c r="CJ144" i="6"/>
  <c r="CK144" i="6"/>
  <c r="CJ145" i="6"/>
  <c r="CK145" i="6"/>
  <c r="CJ146" i="6"/>
  <c r="CK146" i="6"/>
  <c r="CJ147" i="6"/>
  <c r="CK147" i="6"/>
  <c r="CJ148" i="6"/>
  <c r="CK148" i="6"/>
  <c r="CJ149" i="6"/>
  <c r="CK149" i="6"/>
  <c r="CJ150" i="6"/>
  <c r="CK150" i="6"/>
  <c r="CJ151" i="6"/>
  <c r="CK151" i="6"/>
  <c r="CJ152" i="6"/>
  <c r="CK152" i="6"/>
  <c r="CJ153" i="6"/>
  <c r="CK153" i="6"/>
  <c r="CJ154" i="6"/>
  <c r="CK154" i="6"/>
  <c r="CJ155" i="6"/>
  <c r="CK155" i="6"/>
  <c r="CJ156" i="6"/>
  <c r="CK156" i="6"/>
  <c r="CJ157" i="6"/>
  <c r="CK157" i="6"/>
  <c r="CJ158" i="6"/>
  <c r="CK158" i="6"/>
  <c r="CJ159" i="6"/>
  <c r="CK159" i="6"/>
  <c r="CJ160" i="6"/>
  <c r="CK160" i="6"/>
  <c r="CJ161" i="6"/>
  <c r="CK161" i="6"/>
  <c r="CJ162" i="6"/>
  <c r="CK162" i="6"/>
  <c r="CJ163" i="6"/>
  <c r="CK163" i="6"/>
  <c r="CJ164" i="6"/>
  <c r="CK164" i="6"/>
  <c r="CJ165" i="6"/>
  <c r="CK165" i="6"/>
  <c r="CJ166" i="6"/>
  <c r="CK166" i="6"/>
  <c r="CJ167" i="6"/>
  <c r="CK167" i="6"/>
  <c r="CJ168" i="6"/>
  <c r="CK168" i="6"/>
  <c r="CJ169" i="6"/>
  <c r="CK169" i="6"/>
  <c r="CJ170" i="6"/>
  <c r="CK170" i="6"/>
  <c r="CJ171" i="6"/>
  <c r="CK171" i="6"/>
  <c r="CJ172" i="6"/>
  <c r="CK172" i="6"/>
  <c r="CJ173" i="6"/>
  <c r="CK173" i="6"/>
  <c r="CJ174" i="6"/>
  <c r="CK174" i="6"/>
  <c r="CJ175" i="6"/>
  <c r="CK175" i="6"/>
  <c r="CJ176" i="6"/>
  <c r="CK176" i="6"/>
  <c r="CJ177" i="6"/>
  <c r="CK177" i="6"/>
  <c r="CJ178" i="6"/>
  <c r="CK178" i="6"/>
  <c r="CJ179" i="6"/>
  <c r="CK179" i="6"/>
  <c r="CJ180" i="6"/>
  <c r="CK180" i="6"/>
  <c r="CJ181" i="6"/>
  <c r="CK181" i="6"/>
  <c r="CJ182" i="6"/>
  <c r="CK182" i="6"/>
  <c r="CJ183" i="6"/>
  <c r="CK183" i="6"/>
  <c r="CJ184" i="6"/>
  <c r="CK184" i="6"/>
  <c r="CJ185" i="6"/>
  <c r="CK185" i="6"/>
  <c r="CJ186" i="6"/>
  <c r="CK186" i="6"/>
  <c r="CJ187" i="6"/>
  <c r="CK187" i="6"/>
  <c r="CJ188" i="6"/>
  <c r="CK188" i="6"/>
  <c r="CJ189" i="6"/>
  <c r="CK189" i="6"/>
  <c r="CJ190" i="6"/>
  <c r="CK190" i="6"/>
  <c r="CJ191" i="6"/>
  <c r="CK191" i="6"/>
  <c r="CJ192" i="6"/>
  <c r="CK192" i="6"/>
  <c r="CJ193" i="6"/>
  <c r="CK193" i="6"/>
  <c r="CJ194" i="6"/>
  <c r="CK194" i="6"/>
  <c r="CJ195" i="6"/>
  <c r="CK195" i="6"/>
  <c r="CJ196" i="6"/>
  <c r="CK196" i="6"/>
  <c r="CJ197" i="6"/>
  <c r="CK197" i="6"/>
  <c r="CJ198" i="6"/>
  <c r="CK198" i="6"/>
  <c r="CJ199" i="6"/>
  <c r="CK199" i="6"/>
  <c r="CJ200" i="6"/>
  <c r="CK200" i="6"/>
  <c r="CJ201" i="6"/>
  <c r="CK201" i="6"/>
  <c r="CJ202" i="6"/>
  <c r="CK202" i="6"/>
  <c r="CJ203" i="6"/>
  <c r="CK203" i="6"/>
  <c r="CJ204" i="6"/>
  <c r="CK204" i="6"/>
  <c r="CJ205" i="6"/>
  <c r="CK205" i="6"/>
  <c r="CJ206" i="6"/>
  <c r="CK206" i="6"/>
  <c r="CJ207" i="6"/>
  <c r="CK207" i="6"/>
  <c r="CJ208" i="6"/>
  <c r="CK208" i="6"/>
  <c r="CJ209" i="6"/>
  <c r="CK209" i="6"/>
  <c r="CJ210" i="6"/>
  <c r="CK210" i="6"/>
  <c r="CJ211" i="6"/>
  <c r="CK211" i="6"/>
  <c r="CJ212" i="6"/>
  <c r="CK212" i="6"/>
  <c r="CJ213" i="6"/>
  <c r="CK213" i="6"/>
  <c r="CJ214" i="6"/>
  <c r="CK214" i="6"/>
  <c r="CJ215" i="6"/>
  <c r="CK215" i="6"/>
  <c r="CJ216" i="6"/>
  <c r="CK216" i="6"/>
  <c r="CJ217" i="6"/>
  <c r="CK217" i="6"/>
  <c r="CJ218" i="6"/>
  <c r="CK218" i="6"/>
  <c r="CJ219" i="6"/>
  <c r="CK219" i="6"/>
  <c r="CJ220" i="6"/>
  <c r="CK220" i="6"/>
  <c r="CJ221" i="6"/>
  <c r="CK221" i="6"/>
  <c r="CJ222" i="6"/>
  <c r="CK222" i="6"/>
  <c r="CJ223" i="6"/>
  <c r="CK223" i="6"/>
  <c r="CJ224" i="6"/>
  <c r="CK224" i="6"/>
  <c r="CJ225" i="6"/>
  <c r="CK225" i="6"/>
  <c r="CJ226" i="6"/>
  <c r="CK226" i="6"/>
  <c r="CJ227" i="6"/>
  <c r="CK227" i="6"/>
  <c r="CJ228" i="6"/>
  <c r="CK228" i="6"/>
  <c r="CJ229" i="6"/>
  <c r="CK229" i="6"/>
  <c r="CJ230" i="6"/>
  <c r="CK230" i="6"/>
  <c r="CJ231" i="6"/>
  <c r="CK231" i="6"/>
  <c r="CJ232" i="6"/>
  <c r="CK232" i="6"/>
  <c r="CJ233" i="6"/>
  <c r="CK233" i="6"/>
  <c r="CJ234" i="6"/>
  <c r="CK234" i="6"/>
  <c r="CJ235" i="6"/>
  <c r="CK235" i="6"/>
  <c r="CJ236" i="6"/>
  <c r="CK236" i="6"/>
  <c r="CJ237" i="6"/>
  <c r="CK237" i="6"/>
  <c r="CJ238" i="6"/>
  <c r="CK238" i="6"/>
  <c r="CJ239" i="6"/>
  <c r="CK239" i="6"/>
  <c r="CJ240" i="6"/>
  <c r="CK240" i="6"/>
  <c r="CJ241" i="6"/>
  <c r="CK241" i="6"/>
  <c r="CJ242" i="6"/>
  <c r="CK242" i="6"/>
  <c r="CJ243" i="6"/>
  <c r="CK243" i="6"/>
  <c r="CJ244" i="6"/>
  <c r="CK244" i="6"/>
  <c r="CJ245" i="6"/>
  <c r="CK245" i="6"/>
  <c r="CJ246" i="6"/>
  <c r="CK246" i="6"/>
  <c r="CJ247" i="6"/>
  <c r="CK247" i="6"/>
  <c r="CJ248" i="6"/>
  <c r="CK248" i="6"/>
  <c r="CJ249" i="6"/>
  <c r="CK249" i="6"/>
  <c r="CJ250" i="6"/>
  <c r="CK250" i="6"/>
  <c r="CJ251" i="6"/>
  <c r="CK251" i="6"/>
  <c r="CJ252" i="6"/>
  <c r="CK252" i="6"/>
  <c r="CJ253" i="6"/>
  <c r="CK253" i="6"/>
  <c r="CJ254" i="6"/>
  <c r="CK254" i="6"/>
  <c r="CJ255" i="6"/>
  <c r="CK255" i="6"/>
  <c r="CJ256" i="6"/>
  <c r="CK256" i="6"/>
  <c r="CJ257" i="6"/>
  <c r="CK257" i="6"/>
  <c r="CJ258" i="6"/>
  <c r="CK258" i="6"/>
  <c r="CJ259" i="6"/>
  <c r="CK259" i="6"/>
  <c r="CJ260" i="6"/>
  <c r="CK260" i="6"/>
  <c r="CJ261" i="6"/>
  <c r="CK261" i="6"/>
  <c r="CJ262" i="6"/>
  <c r="CK262" i="6"/>
  <c r="CJ263" i="6"/>
  <c r="CK263" i="6"/>
  <c r="CJ264" i="6"/>
  <c r="CK264" i="6"/>
  <c r="CJ265" i="6"/>
  <c r="CK265" i="6"/>
  <c r="CJ266" i="6"/>
  <c r="CK266" i="6"/>
  <c r="CJ267" i="6"/>
  <c r="CK267" i="6"/>
  <c r="CJ268" i="6"/>
  <c r="CK268" i="6"/>
  <c r="CJ269" i="6"/>
  <c r="CK269" i="6"/>
  <c r="CJ270" i="6"/>
  <c r="CK270" i="6"/>
  <c r="CJ271" i="6"/>
  <c r="CK271" i="6"/>
  <c r="CJ272" i="6"/>
  <c r="CK272" i="6"/>
  <c r="CJ273" i="6"/>
  <c r="CK273" i="6"/>
  <c r="CJ274" i="6"/>
  <c r="CK274" i="6"/>
  <c r="CJ275" i="6"/>
  <c r="CK275" i="6"/>
  <c r="CJ276" i="6"/>
  <c r="CK276" i="6"/>
  <c r="CJ277" i="6"/>
  <c r="CK277" i="6"/>
  <c r="CJ278" i="6"/>
  <c r="CK278" i="6"/>
  <c r="CJ279" i="6"/>
  <c r="CK279" i="6"/>
  <c r="CJ280" i="6"/>
  <c r="CK280" i="6"/>
  <c r="CJ281" i="6"/>
  <c r="CK281" i="6"/>
  <c r="CJ282" i="6"/>
  <c r="CK282" i="6"/>
  <c r="CJ283" i="6"/>
  <c r="CK283" i="6"/>
  <c r="CJ284" i="6"/>
  <c r="CK284" i="6"/>
  <c r="CJ285" i="6"/>
  <c r="CK285" i="6"/>
  <c r="CJ286" i="6"/>
  <c r="CK286" i="6"/>
  <c r="CJ287" i="6"/>
  <c r="CK287" i="6"/>
  <c r="CJ288" i="6"/>
  <c r="CK288" i="6"/>
  <c r="CJ289" i="6"/>
  <c r="CK289" i="6"/>
  <c r="CJ290" i="6"/>
  <c r="CK290" i="6"/>
  <c r="CJ291" i="6"/>
  <c r="CK291" i="6"/>
  <c r="CJ292" i="6"/>
  <c r="CK292" i="6"/>
  <c r="CJ293" i="6"/>
  <c r="CK293" i="6"/>
  <c r="CJ294" i="6"/>
  <c r="CK294" i="6"/>
  <c r="CJ295" i="6"/>
  <c r="CK295" i="6"/>
  <c r="CJ296" i="6"/>
  <c r="CK296" i="6"/>
  <c r="CJ297" i="6"/>
  <c r="CK297" i="6"/>
  <c r="CJ298" i="6"/>
  <c r="CK298" i="6"/>
  <c r="CJ299" i="6"/>
  <c r="CK299" i="6"/>
  <c r="CJ300" i="6"/>
  <c r="CK300" i="6"/>
  <c r="CJ301" i="6"/>
  <c r="CK301" i="6"/>
  <c r="CJ302" i="6"/>
  <c r="CK302" i="6"/>
  <c r="CJ303" i="6"/>
  <c r="CK303" i="6"/>
  <c r="CJ304" i="6"/>
  <c r="CK304" i="6"/>
  <c r="CJ305" i="6"/>
  <c r="CK305" i="6"/>
  <c r="CJ306" i="6"/>
  <c r="CK306" i="6"/>
  <c r="CJ307" i="6"/>
  <c r="CK307" i="6"/>
  <c r="CJ308" i="6"/>
  <c r="CK308" i="6"/>
  <c r="CJ309" i="6"/>
  <c r="CK309" i="6"/>
  <c r="CJ310" i="6"/>
  <c r="CK310" i="6"/>
  <c r="CJ311" i="6"/>
  <c r="CK311" i="6"/>
  <c r="CJ312" i="6"/>
  <c r="CK312" i="6"/>
  <c r="CJ313" i="6"/>
  <c r="CK313" i="6"/>
  <c r="CJ314" i="6"/>
  <c r="CK314" i="6"/>
  <c r="CJ315" i="6"/>
  <c r="CK315" i="6"/>
  <c r="CJ316" i="6"/>
  <c r="CK316" i="6"/>
  <c r="CJ317" i="6"/>
  <c r="CK317" i="6"/>
  <c r="CJ318" i="6"/>
  <c r="CK318" i="6"/>
  <c r="CJ319" i="6"/>
  <c r="CK319" i="6"/>
  <c r="CJ320" i="6"/>
  <c r="CK320" i="6"/>
  <c r="CJ321" i="6"/>
  <c r="CK321" i="6"/>
  <c r="CJ322" i="6"/>
  <c r="CK322" i="6"/>
  <c r="CJ323" i="6"/>
  <c r="CK323" i="6"/>
  <c r="CJ324" i="6"/>
  <c r="CK324" i="6"/>
  <c r="CJ325" i="6"/>
  <c r="CK325" i="6"/>
  <c r="CJ326" i="6"/>
  <c r="CK326" i="6"/>
  <c r="CJ327" i="6"/>
  <c r="CK327" i="6"/>
  <c r="CJ328" i="6"/>
  <c r="CK328" i="6"/>
  <c r="CJ329" i="6"/>
  <c r="CK329" i="6"/>
  <c r="CJ330" i="6"/>
  <c r="CK330" i="6"/>
  <c r="CJ331" i="6"/>
  <c r="CK331" i="6"/>
  <c r="CJ332" i="6"/>
  <c r="CK332" i="6"/>
  <c r="CJ333" i="6"/>
  <c r="CK333" i="6"/>
  <c r="CJ334" i="6"/>
  <c r="CK334" i="6"/>
  <c r="CJ335" i="6"/>
  <c r="CK335" i="6"/>
  <c r="CJ336" i="6"/>
  <c r="CK336" i="6"/>
  <c r="CJ337" i="6"/>
  <c r="CK337" i="6"/>
  <c r="CJ338" i="6"/>
  <c r="CK338" i="6"/>
  <c r="CJ339" i="6"/>
  <c r="CK339" i="6"/>
  <c r="CJ340" i="6"/>
  <c r="CK340" i="6"/>
  <c r="CJ341" i="6"/>
  <c r="CK341" i="6"/>
  <c r="CJ342" i="6"/>
  <c r="CK342" i="6"/>
  <c r="CJ343" i="6"/>
  <c r="CK343" i="6"/>
  <c r="CJ344" i="6"/>
  <c r="CK344" i="6"/>
  <c r="CJ345" i="6"/>
  <c r="CK345" i="6"/>
  <c r="CJ346" i="6"/>
  <c r="CK346" i="6"/>
  <c r="CJ347" i="6"/>
  <c r="CK347" i="6"/>
  <c r="CJ348" i="6"/>
  <c r="CK348" i="6"/>
  <c r="CJ349" i="6"/>
  <c r="CK349" i="6"/>
  <c r="CJ350" i="6"/>
  <c r="CK350" i="6"/>
  <c r="CJ351" i="6"/>
  <c r="CK351" i="6"/>
  <c r="CJ352" i="6"/>
  <c r="CK352" i="6"/>
  <c r="CJ353" i="6"/>
  <c r="CK353" i="6"/>
  <c r="CJ354" i="6"/>
  <c r="CK354" i="6"/>
  <c r="CJ355" i="6"/>
  <c r="CK355" i="6"/>
  <c r="CJ356" i="6"/>
  <c r="CK356" i="6"/>
  <c r="CJ357" i="6"/>
  <c r="CK357" i="6"/>
  <c r="CJ358" i="6"/>
  <c r="CK358" i="6"/>
  <c r="CJ359" i="6"/>
  <c r="CK359" i="6"/>
  <c r="CJ360" i="6"/>
  <c r="CK360" i="6"/>
  <c r="CJ361" i="6"/>
  <c r="CK361" i="6"/>
  <c r="CJ362" i="6"/>
  <c r="CK362" i="6"/>
  <c r="CJ363" i="6"/>
  <c r="CK363" i="6"/>
  <c r="CJ364" i="6"/>
  <c r="CK364" i="6"/>
  <c r="CJ365" i="6"/>
  <c r="CK365" i="6"/>
  <c r="CJ366" i="6"/>
  <c r="CK366" i="6"/>
  <c r="CJ367" i="6"/>
  <c r="CK367" i="6"/>
  <c r="CJ368" i="6"/>
  <c r="CK368" i="6"/>
  <c r="CJ369" i="6"/>
  <c r="CK369" i="6"/>
  <c r="CJ370" i="6"/>
  <c r="CK370" i="6"/>
  <c r="CJ371" i="6"/>
  <c r="CK371" i="6"/>
  <c r="CJ372" i="6"/>
  <c r="CK372" i="6"/>
  <c r="CJ373" i="6"/>
  <c r="CK373" i="6"/>
  <c r="CJ374" i="6"/>
  <c r="CK374" i="6"/>
  <c r="CJ375" i="6"/>
  <c r="CK375" i="6"/>
  <c r="CJ376" i="6"/>
  <c r="CK376" i="6"/>
  <c r="CJ377" i="6"/>
  <c r="CK377" i="6"/>
  <c r="CJ378" i="6"/>
  <c r="CK378" i="6"/>
  <c r="CJ379" i="6"/>
  <c r="CK379" i="6"/>
  <c r="CJ380" i="6"/>
  <c r="CK380" i="6"/>
  <c r="CJ381" i="6"/>
  <c r="CK381" i="6"/>
  <c r="CJ382" i="6"/>
  <c r="CK382" i="6"/>
  <c r="CJ383" i="6"/>
  <c r="CK383" i="6"/>
  <c r="CJ384" i="6"/>
  <c r="CK384" i="6"/>
  <c r="CJ385" i="6"/>
  <c r="CK385" i="6"/>
  <c r="CJ386" i="6"/>
  <c r="CK386" i="6"/>
  <c r="CJ387" i="6"/>
  <c r="CK387" i="6"/>
  <c r="CJ388" i="6"/>
  <c r="CK388" i="6"/>
  <c r="CJ389" i="6"/>
  <c r="CK389" i="6"/>
  <c r="CJ390" i="6"/>
  <c r="CK390" i="6"/>
  <c r="CJ391" i="6"/>
  <c r="CK391" i="6"/>
  <c r="CJ392" i="6"/>
  <c r="CK392" i="6"/>
  <c r="CJ393" i="6"/>
  <c r="CK393" i="6"/>
  <c r="CJ394" i="6"/>
  <c r="CK394" i="6"/>
  <c r="CJ395" i="6"/>
  <c r="CK395" i="6"/>
  <c r="CJ396" i="6"/>
  <c r="CK396" i="6"/>
  <c r="CJ397" i="6"/>
  <c r="CK397" i="6"/>
  <c r="CJ398" i="6"/>
  <c r="CK398" i="6"/>
  <c r="CJ399" i="6"/>
  <c r="CK399" i="6"/>
  <c r="CJ400" i="6"/>
  <c r="CK400" i="6"/>
  <c r="CJ401" i="6"/>
  <c r="CK401" i="6"/>
  <c r="CJ402" i="6"/>
  <c r="CK402" i="6"/>
  <c r="CJ403" i="6"/>
  <c r="CK403" i="6"/>
  <c r="CJ404" i="6"/>
  <c r="CK404" i="6"/>
  <c r="CJ405" i="6"/>
  <c r="CK405" i="6"/>
  <c r="CJ406" i="6"/>
  <c r="CK406" i="6"/>
  <c r="CJ407" i="6"/>
  <c r="CK407" i="6"/>
  <c r="CJ408" i="6"/>
  <c r="CK408" i="6"/>
  <c r="CJ409" i="6"/>
  <c r="CK409" i="6"/>
  <c r="CJ410" i="6"/>
  <c r="CK410" i="6"/>
  <c r="CJ411" i="6"/>
  <c r="CK411" i="6"/>
  <c r="CJ412" i="6"/>
  <c r="CK412" i="6"/>
  <c r="CJ413" i="6"/>
  <c r="CK413" i="6"/>
  <c r="CJ414" i="6"/>
  <c r="CK414" i="6"/>
  <c r="CJ415" i="6"/>
  <c r="CK415" i="6"/>
  <c r="CJ416" i="6"/>
  <c r="CK416" i="6"/>
  <c r="CJ417" i="6"/>
  <c r="CK417" i="6"/>
  <c r="CJ418" i="6"/>
  <c r="CK418" i="6"/>
  <c r="CJ419" i="6"/>
  <c r="CK419" i="6"/>
  <c r="CJ420" i="6"/>
  <c r="CK420" i="6"/>
  <c r="CJ421" i="6"/>
  <c r="CK421" i="6"/>
  <c r="CJ422" i="6"/>
  <c r="CK422" i="6"/>
  <c r="CJ423" i="6"/>
  <c r="CK423" i="6"/>
  <c r="CJ424" i="6"/>
  <c r="CK424" i="6"/>
  <c r="CJ425" i="6"/>
  <c r="CK425" i="6"/>
  <c r="CJ426" i="6"/>
  <c r="CK426" i="6"/>
  <c r="CJ427" i="6"/>
  <c r="CK427" i="6"/>
  <c r="CJ428" i="6"/>
  <c r="CK428" i="6"/>
  <c r="CJ429" i="6"/>
  <c r="CK429" i="6"/>
  <c r="CJ430" i="6"/>
  <c r="CK430" i="6"/>
  <c r="CJ431" i="6"/>
  <c r="CK431" i="6"/>
  <c r="CJ432" i="6"/>
  <c r="CK432" i="6"/>
  <c r="CJ433" i="6"/>
  <c r="CK433" i="6"/>
  <c r="CJ434" i="6"/>
  <c r="CK434" i="6"/>
  <c r="CJ435" i="6"/>
  <c r="CK435" i="6"/>
  <c r="CJ436" i="6"/>
  <c r="CK436" i="6"/>
  <c r="CJ437" i="6"/>
  <c r="CK437" i="6"/>
  <c r="CJ438" i="6"/>
  <c r="CK438" i="6"/>
  <c r="CJ439" i="6"/>
  <c r="CK439" i="6"/>
  <c r="CJ440" i="6"/>
  <c r="CK440" i="6"/>
  <c r="CJ441" i="6"/>
  <c r="CK441" i="6"/>
  <c r="CJ442" i="6"/>
  <c r="CK442" i="6"/>
  <c r="CJ443" i="6"/>
  <c r="CK443" i="6"/>
  <c r="CJ444" i="6"/>
  <c r="CK444" i="6"/>
  <c r="CJ445" i="6"/>
  <c r="CK445" i="6"/>
  <c r="CJ446" i="6"/>
  <c r="CK446" i="6"/>
  <c r="CJ447" i="6"/>
  <c r="CK447" i="6"/>
  <c r="CJ448" i="6"/>
  <c r="CK448" i="6"/>
  <c r="CJ449" i="6"/>
  <c r="CK449" i="6"/>
  <c r="CJ450" i="6"/>
  <c r="CK450" i="6"/>
  <c r="CJ451" i="6"/>
  <c r="CK451" i="6"/>
  <c r="CJ452" i="6"/>
  <c r="CK452" i="6"/>
  <c r="CJ453" i="6"/>
  <c r="CK453" i="6"/>
  <c r="CJ454" i="6"/>
  <c r="CK454" i="6"/>
  <c r="CJ455" i="6"/>
  <c r="CK455" i="6"/>
  <c r="CJ456" i="6"/>
  <c r="CK456" i="6"/>
  <c r="CJ457" i="6"/>
  <c r="CK457" i="6"/>
  <c r="CJ458" i="6"/>
  <c r="CK458" i="6"/>
  <c r="CJ459" i="6"/>
  <c r="CK459" i="6"/>
  <c r="CJ460" i="6"/>
  <c r="CK460" i="6"/>
  <c r="CJ461" i="6"/>
  <c r="CK461" i="6"/>
  <c r="CJ462" i="6"/>
  <c r="CK462" i="6"/>
  <c r="CJ463" i="6"/>
  <c r="CK463" i="6"/>
  <c r="CJ464" i="6"/>
  <c r="CK464" i="6"/>
  <c r="CJ465" i="6"/>
  <c r="CK465" i="6"/>
  <c r="CJ466" i="6"/>
  <c r="CK466" i="6"/>
  <c r="CJ467" i="6"/>
  <c r="CK467" i="6"/>
  <c r="CJ468" i="6"/>
  <c r="CK468" i="6"/>
  <c r="CJ469" i="6"/>
  <c r="CK469" i="6"/>
  <c r="CJ470" i="6"/>
  <c r="CK470" i="6"/>
  <c r="CJ471" i="6"/>
  <c r="CK471" i="6"/>
  <c r="CJ472" i="6"/>
  <c r="CK472" i="6"/>
  <c r="CJ473" i="6"/>
  <c r="CK473" i="6"/>
  <c r="CJ474" i="6"/>
  <c r="CK474" i="6"/>
  <c r="CJ475" i="6"/>
  <c r="CK475" i="6"/>
  <c r="CJ476" i="6"/>
  <c r="CK476" i="6"/>
  <c r="CJ477" i="6"/>
  <c r="CK477" i="6"/>
  <c r="CJ478" i="6"/>
  <c r="CK478" i="6"/>
  <c r="CJ479" i="6"/>
  <c r="CK479" i="6"/>
  <c r="CJ480" i="6"/>
  <c r="CK480" i="6"/>
  <c r="CJ481" i="6"/>
  <c r="CK481" i="6"/>
  <c r="CJ482" i="6"/>
  <c r="CK482" i="6"/>
  <c r="CJ483" i="6"/>
  <c r="CK483" i="6"/>
  <c r="CJ484" i="6"/>
  <c r="CK484" i="6"/>
  <c r="CJ485" i="6"/>
  <c r="CK485" i="6"/>
  <c r="CJ486" i="6"/>
  <c r="CK486" i="6"/>
  <c r="CJ487" i="6"/>
  <c r="CK487" i="6"/>
  <c r="CJ488" i="6"/>
  <c r="CK488" i="6"/>
  <c r="CJ489" i="6"/>
  <c r="CK489" i="6"/>
  <c r="CJ490" i="6"/>
  <c r="CK490" i="6"/>
  <c r="CJ491" i="6"/>
  <c r="CK491" i="6"/>
  <c r="CJ492" i="6"/>
  <c r="CK492" i="6"/>
  <c r="CJ493" i="6"/>
  <c r="CK493" i="6"/>
  <c r="CJ494" i="6"/>
  <c r="CK494" i="6"/>
  <c r="CJ495" i="6"/>
  <c r="CK495" i="6"/>
  <c r="CJ496" i="6"/>
  <c r="CK496" i="6"/>
  <c r="CJ497" i="6"/>
  <c r="CK497" i="6"/>
  <c r="CJ498" i="6"/>
  <c r="CK498" i="6"/>
  <c r="CJ499" i="6"/>
  <c r="CK499" i="6"/>
  <c r="CJ500" i="6"/>
  <c r="CK500" i="6"/>
  <c r="CJ501" i="6"/>
  <c r="CK501" i="6"/>
  <c r="CJ502" i="6"/>
  <c r="CK502" i="6"/>
  <c r="CJ503" i="6"/>
  <c r="CK503" i="6"/>
  <c r="CJ504" i="6"/>
  <c r="CK504" i="6"/>
  <c r="CJ505" i="6"/>
  <c r="CK505" i="6"/>
  <c r="CC7" i="6"/>
  <c r="CD7" i="6"/>
  <c r="CC8" i="6"/>
  <c r="CD8" i="6"/>
  <c r="CC9" i="6"/>
  <c r="CD9" i="6"/>
  <c r="CC10" i="6"/>
  <c r="CD10" i="6"/>
  <c r="CC11" i="6"/>
  <c r="CD11" i="6"/>
  <c r="CC12" i="6"/>
  <c r="CD12" i="6"/>
  <c r="CC13" i="6"/>
  <c r="CD13" i="6"/>
  <c r="CC14" i="6"/>
  <c r="CD14" i="6"/>
  <c r="CC15" i="6"/>
  <c r="CD15" i="6"/>
  <c r="CC16" i="6"/>
  <c r="CD16" i="6"/>
  <c r="CC17" i="6"/>
  <c r="CD17" i="6"/>
  <c r="CC18" i="6"/>
  <c r="CD18" i="6"/>
  <c r="CC19" i="6"/>
  <c r="CD19" i="6"/>
  <c r="CC20" i="6"/>
  <c r="CD20" i="6"/>
  <c r="CC21" i="6"/>
  <c r="CD21" i="6"/>
  <c r="CC22" i="6"/>
  <c r="CD22" i="6"/>
  <c r="CC23" i="6"/>
  <c r="CD23" i="6"/>
  <c r="CC24" i="6"/>
  <c r="CD24" i="6"/>
  <c r="CC25" i="6"/>
  <c r="CD25" i="6"/>
  <c r="CC26" i="6"/>
  <c r="CD26" i="6"/>
  <c r="CC27" i="6"/>
  <c r="CD27" i="6"/>
  <c r="CC28" i="6"/>
  <c r="CD28" i="6"/>
  <c r="CC29" i="6"/>
  <c r="CD29" i="6"/>
  <c r="CC30" i="6"/>
  <c r="CD30" i="6"/>
  <c r="CC31" i="6"/>
  <c r="CD31" i="6"/>
  <c r="CC32" i="6"/>
  <c r="CD32" i="6"/>
  <c r="CC33" i="6"/>
  <c r="CD33" i="6"/>
  <c r="CC34" i="6"/>
  <c r="CD34" i="6"/>
  <c r="CC35" i="6"/>
  <c r="CD35" i="6"/>
  <c r="CC36" i="6"/>
  <c r="CD36" i="6"/>
  <c r="CC37" i="6"/>
  <c r="CD37" i="6"/>
  <c r="CC38" i="6"/>
  <c r="CD38" i="6"/>
  <c r="CC39" i="6"/>
  <c r="CD39" i="6"/>
  <c r="CC40" i="6"/>
  <c r="CD40" i="6"/>
  <c r="CC41" i="6"/>
  <c r="CD41" i="6"/>
  <c r="CC42" i="6"/>
  <c r="CD42" i="6"/>
  <c r="CC43" i="6"/>
  <c r="CD43" i="6"/>
  <c r="CC44" i="6"/>
  <c r="CD44" i="6"/>
  <c r="CC45" i="6"/>
  <c r="CD45" i="6"/>
  <c r="CC46" i="6"/>
  <c r="CD46" i="6"/>
  <c r="CC47" i="6"/>
  <c r="CD47" i="6"/>
  <c r="CC48" i="6"/>
  <c r="CD48" i="6"/>
  <c r="CC49" i="6"/>
  <c r="CD49" i="6"/>
  <c r="CC50" i="6"/>
  <c r="CD50" i="6"/>
  <c r="CC51" i="6"/>
  <c r="CD51" i="6"/>
  <c r="CC52" i="6"/>
  <c r="CD52" i="6"/>
  <c r="CC53" i="6"/>
  <c r="CD53" i="6"/>
  <c r="CC54" i="6"/>
  <c r="CD54" i="6"/>
  <c r="CC55" i="6"/>
  <c r="CD55" i="6"/>
  <c r="CC56" i="6"/>
  <c r="CD56" i="6"/>
  <c r="CC57" i="6"/>
  <c r="CD57" i="6"/>
  <c r="CC58" i="6"/>
  <c r="CD58" i="6"/>
  <c r="CC59" i="6"/>
  <c r="CD59" i="6"/>
  <c r="CC60" i="6"/>
  <c r="CD60" i="6"/>
  <c r="CC61" i="6"/>
  <c r="CD61" i="6"/>
  <c r="CC62" i="6"/>
  <c r="CD62" i="6"/>
  <c r="CC63" i="6"/>
  <c r="CD63" i="6"/>
  <c r="CC64" i="6"/>
  <c r="CD64" i="6"/>
  <c r="CC65" i="6"/>
  <c r="CD65" i="6"/>
  <c r="CC66" i="6"/>
  <c r="CD66" i="6"/>
  <c r="CC67" i="6"/>
  <c r="CD67" i="6"/>
  <c r="CC68" i="6"/>
  <c r="CD68" i="6"/>
  <c r="CC69" i="6"/>
  <c r="CD69" i="6"/>
  <c r="CC70" i="6"/>
  <c r="CD70" i="6"/>
  <c r="CC71" i="6"/>
  <c r="CD71" i="6"/>
  <c r="CC72" i="6"/>
  <c r="CD72" i="6"/>
  <c r="CC73" i="6"/>
  <c r="CD73" i="6"/>
  <c r="CC74" i="6"/>
  <c r="CD74" i="6"/>
  <c r="CC75" i="6"/>
  <c r="CD75" i="6"/>
  <c r="CC76" i="6"/>
  <c r="CD76" i="6"/>
  <c r="CC77" i="6"/>
  <c r="CD77" i="6"/>
  <c r="CC78" i="6"/>
  <c r="CD78" i="6"/>
  <c r="CC79" i="6"/>
  <c r="CD79" i="6"/>
  <c r="CC80" i="6"/>
  <c r="CD80" i="6"/>
  <c r="CC81" i="6"/>
  <c r="CD81" i="6"/>
  <c r="CC82" i="6"/>
  <c r="CD82" i="6"/>
  <c r="CC83" i="6"/>
  <c r="CD83" i="6"/>
  <c r="CC84" i="6"/>
  <c r="CD84" i="6"/>
  <c r="CC85" i="6"/>
  <c r="CD85" i="6"/>
  <c r="CC86" i="6"/>
  <c r="CD86" i="6"/>
  <c r="CC87" i="6"/>
  <c r="CD87" i="6"/>
  <c r="CC88" i="6"/>
  <c r="CD88" i="6"/>
  <c r="CC89" i="6"/>
  <c r="CD89" i="6"/>
  <c r="CC90" i="6"/>
  <c r="CD90" i="6"/>
  <c r="CC91" i="6"/>
  <c r="CD91" i="6"/>
  <c r="CC92" i="6"/>
  <c r="CD92" i="6"/>
  <c r="CC93" i="6"/>
  <c r="CD93" i="6"/>
  <c r="CC94" i="6"/>
  <c r="CD94" i="6"/>
  <c r="CC95" i="6"/>
  <c r="CD95" i="6"/>
  <c r="CC96" i="6"/>
  <c r="CD96" i="6"/>
  <c r="CC97" i="6"/>
  <c r="CD97" i="6"/>
  <c r="CC98" i="6"/>
  <c r="CD98" i="6"/>
  <c r="CC99" i="6"/>
  <c r="CD99" i="6"/>
  <c r="CC100" i="6"/>
  <c r="CD100" i="6"/>
  <c r="CC101" i="6"/>
  <c r="CD101" i="6"/>
  <c r="CC102" i="6"/>
  <c r="CD102" i="6"/>
  <c r="CC103" i="6"/>
  <c r="CD103" i="6"/>
  <c r="CC104" i="6"/>
  <c r="CD104" i="6"/>
  <c r="CC105" i="6"/>
  <c r="CD105" i="6"/>
  <c r="CC106" i="6"/>
  <c r="CD106" i="6"/>
  <c r="CC107" i="6"/>
  <c r="CD107" i="6"/>
  <c r="CC108" i="6"/>
  <c r="CD108" i="6"/>
  <c r="CC109" i="6"/>
  <c r="CD109" i="6"/>
  <c r="CC110" i="6"/>
  <c r="CD110" i="6"/>
  <c r="CC111" i="6"/>
  <c r="CD111" i="6"/>
  <c r="CC112" i="6"/>
  <c r="CD112" i="6"/>
  <c r="CC113" i="6"/>
  <c r="CD113" i="6"/>
  <c r="CC114" i="6"/>
  <c r="CD114" i="6"/>
  <c r="CC115" i="6"/>
  <c r="CD115" i="6"/>
  <c r="CC116" i="6"/>
  <c r="CD116" i="6"/>
  <c r="CC117" i="6"/>
  <c r="CD117" i="6"/>
  <c r="CC118" i="6"/>
  <c r="CD118" i="6"/>
  <c r="CC119" i="6"/>
  <c r="CD119" i="6"/>
  <c r="CC120" i="6"/>
  <c r="CD120" i="6"/>
  <c r="CC121" i="6"/>
  <c r="CD121" i="6"/>
  <c r="CC122" i="6"/>
  <c r="CD122" i="6"/>
  <c r="CC123" i="6"/>
  <c r="CD123" i="6"/>
  <c r="CC124" i="6"/>
  <c r="CD124" i="6"/>
  <c r="CC125" i="6"/>
  <c r="CD125" i="6"/>
  <c r="CC126" i="6"/>
  <c r="CD126" i="6"/>
  <c r="CC127" i="6"/>
  <c r="CD127" i="6"/>
  <c r="CC128" i="6"/>
  <c r="CD128" i="6"/>
  <c r="CC129" i="6"/>
  <c r="CD129" i="6"/>
  <c r="CC130" i="6"/>
  <c r="CD130" i="6"/>
  <c r="CC131" i="6"/>
  <c r="CD131" i="6"/>
  <c r="CC132" i="6"/>
  <c r="CD132" i="6"/>
  <c r="CC133" i="6"/>
  <c r="CD133" i="6"/>
  <c r="CC134" i="6"/>
  <c r="CD134" i="6"/>
  <c r="CC135" i="6"/>
  <c r="CD135" i="6"/>
  <c r="CC136" i="6"/>
  <c r="CD136" i="6"/>
  <c r="CC137" i="6"/>
  <c r="CD137" i="6"/>
  <c r="CC138" i="6"/>
  <c r="CD138" i="6"/>
  <c r="CC139" i="6"/>
  <c r="CD139" i="6"/>
  <c r="CC140" i="6"/>
  <c r="CD140" i="6"/>
  <c r="CC141" i="6"/>
  <c r="CD141" i="6"/>
  <c r="CC142" i="6"/>
  <c r="CD142" i="6"/>
  <c r="CC143" i="6"/>
  <c r="CD143" i="6"/>
  <c r="CC144" i="6"/>
  <c r="CD144" i="6"/>
  <c r="CC145" i="6"/>
  <c r="CD145" i="6"/>
  <c r="CC146" i="6"/>
  <c r="CD146" i="6"/>
  <c r="CC147" i="6"/>
  <c r="CD147" i="6"/>
  <c r="CC148" i="6"/>
  <c r="CD148" i="6"/>
  <c r="CC149" i="6"/>
  <c r="CD149" i="6"/>
  <c r="CC150" i="6"/>
  <c r="CD150" i="6"/>
  <c r="CC151" i="6"/>
  <c r="CD151" i="6"/>
  <c r="CC152" i="6"/>
  <c r="CD152" i="6"/>
  <c r="CC153" i="6"/>
  <c r="CD153" i="6"/>
  <c r="CC154" i="6"/>
  <c r="CD154" i="6"/>
  <c r="CC155" i="6"/>
  <c r="CD155" i="6"/>
  <c r="CC156" i="6"/>
  <c r="CD156" i="6"/>
  <c r="CC157" i="6"/>
  <c r="CD157" i="6"/>
  <c r="CC158" i="6"/>
  <c r="CD158" i="6"/>
  <c r="CC159" i="6"/>
  <c r="CD159" i="6"/>
  <c r="CC160" i="6"/>
  <c r="CD160" i="6"/>
  <c r="CC161" i="6"/>
  <c r="CD161" i="6"/>
  <c r="CC162" i="6"/>
  <c r="CD162" i="6"/>
  <c r="CC163" i="6"/>
  <c r="CD163" i="6"/>
  <c r="CC164" i="6"/>
  <c r="CD164" i="6"/>
  <c r="CC165" i="6"/>
  <c r="CD165" i="6"/>
  <c r="CC166" i="6"/>
  <c r="CD166" i="6"/>
  <c r="CC167" i="6"/>
  <c r="CD167" i="6"/>
  <c r="CC168" i="6"/>
  <c r="CD168" i="6"/>
  <c r="CC169" i="6"/>
  <c r="CD169" i="6"/>
  <c r="CC170" i="6"/>
  <c r="CD170" i="6"/>
  <c r="CC171" i="6"/>
  <c r="CD171" i="6"/>
  <c r="CC172" i="6"/>
  <c r="CD172" i="6"/>
  <c r="CC173" i="6"/>
  <c r="CD173" i="6"/>
  <c r="CC174" i="6"/>
  <c r="CD174" i="6"/>
  <c r="CC175" i="6"/>
  <c r="CD175" i="6"/>
  <c r="CC176" i="6"/>
  <c r="CD176" i="6"/>
  <c r="CC177" i="6"/>
  <c r="CD177" i="6"/>
  <c r="CC178" i="6"/>
  <c r="CD178" i="6"/>
  <c r="CC179" i="6"/>
  <c r="CD179" i="6"/>
  <c r="CC180" i="6"/>
  <c r="CD180" i="6"/>
  <c r="CC181" i="6"/>
  <c r="CD181" i="6"/>
  <c r="CC182" i="6"/>
  <c r="CD182" i="6"/>
  <c r="CC183" i="6"/>
  <c r="CD183" i="6"/>
  <c r="CC184" i="6"/>
  <c r="CD184" i="6"/>
  <c r="CC185" i="6"/>
  <c r="CD185" i="6"/>
  <c r="CC186" i="6"/>
  <c r="CD186" i="6"/>
  <c r="CC187" i="6"/>
  <c r="CD187" i="6"/>
  <c r="CC188" i="6"/>
  <c r="CD188" i="6"/>
  <c r="CC189" i="6"/>
  <c r="CD189" i="6"/>
  <c r="CC190" i="6"/>
  <c r="CD190" i="6"/>
  <c r="CC191" i="6"/>
  <c r="CD191" i="6"/>
  <c r="CC192" i="6"/>
  <c r="CD192" i="6"/>
  <c r="CC193" i="6"/>
  <c r="CD193" i="6"/>
  <c r="CC194" i="6"/>
  <c r="CD194" i="6"/>
  <c r="CC195" i="6"/>
  <c r="CD195" i="6"/>
  <c r="CC196" i="6"/>
  <c r="CD196" i="6"/>
  <c r="CC197" i="6"/>
  <c r="CD197" i="6"/>
  <c r="CC198" i="6"/>
  <c r="CD198" i="6"/>
  <c r="CC199" i="6"/>
  <c r="CD199" i="6"/>
  <c r="CC200" i="6"/>
  <c r="CD200" i="6"/>
  <c r="CC201" i="6"/>
  <c r="CD201" i="6"/>
  <c r="CC202" i="6"/>
  <c r="CD202" i="6"/>
  <c r="CC203" i="6"/>
  <c r="CD203" i="6"/>
  <c r="CC204" i="6"/>
  <c r="CD204" i="6"/>
  <c r="CC205" i="6"/>
  <c r="CD205" i="6"/>
  <c r="CC206" i="6"/>
  <c r="CD206" i="6"/>
  <c r="CC207" i="6"/>
  <c r="CD207" i="6"/>
  <c r="CC208" i="6"/>
  <c r="CD208" i="6"/>
  <c r="CC209" i="6"/>
  <c r="CD209" i="6"/>
  <c r="CC210" i="6"/>
  <c r="CD210" i="6"/>
  <c r="CC211" i="6"/>
  <c r="CD211" i="6"/>
  <c r="CC212" i="6"/>
  <c r="CD212" i="6"/>
  <c r="CC213" i="6"/>
  <c r="CD213" i="6"/>
  <c r="CC214" i="6"/>
  <c r="CD214" i="6"/>
  <c r="CC215" i="6"/>
  <c r="CD215" i="6"/>
  <c r="CC216" i="6"/>
  <c r="CD216" i="6"/>
  <c r="CC217" i="6"/>
  <c r="CD217" i="6"/>
  <c r="CC218" i="6"/>
  <c r="CD218" i="6"/>
  <c r="CC219" i="6"/>
  <c r="CD219" i="6"/>
  <c r="CC220" i="6"/>
  <c r="CD220" i="6"/>
  <c r="CC221" i="6"/>
  <c r="CD221" i="6"/>
  <c r="CC222" i="6"/>
  <c r="CD222" i="6"/>
  <c r="CC223" i="6"/>
  <c r="CD223" i="6"/>
  <c r="CC224" i="6"/>
  <c r="CD224" i="6"/>
  <c r="CC225" i="6"/>
  <c r="CD225" i="6"/>
  <c r="CC226" i="6"/>
  <c r="CD226" i="6"/>
  <c r="CC227" i="6"/>
  <c r="CD227" i="6"/>
  <c r="CC228" i="6"/>
  <c r="CD228" i="6"/>
  <c r="CC229" i="6"/>
  <c r="CD229" i="6"/>
  <c r="CC230" i="6"/>
  <c r="CD230" i="6"/>
  <c r="CC231" i="6"/>
  <c r="CD231" i="6"/>
  <c r="CC232" i="6"/>
  <c r="CD232" i="6"/>
  <c r="CC233" i="6"/>
  <c r="CD233" i="6"/>
  <c r="CC234" i="6"/>
  <c r="CD234" i="6"/>
  <c r="CC235" i="6"/>
  <c r="CD235" i="6"/>
  <c r="CC236" i="6"/>
  <c r="CD236" i="6"/>
  <c r="CC237" i="6"/>
  <c r="CD237" i="6"/>
  <c r="CC238" i="6"/>
  <c r="CD238" i="6"/>
  <c r="CC239" i="6"/>
  <c r="CD239" i="6"/>
  <c r="CC240" i="6"/>
  <c r="CD240" i="6"/>
  <c r="CC241" i="6"/>
  <c r="CD241" i="6"/>
  <c r="CC242" i="6"/>
  <c r="CD242" i="6"/>
  <c r="CC243" i="6"/>
  <c r="CD243" i="6"/>
  <c r="CC244" i="6"/>
  <c r="CD244" i="6"/>
  <c r="CC245" i="6"/>
  <c r="CD245" i="6"/>
  <c r="CC246" i="6"/>
  <c r="CD246" i="6"/>
  <c r="CC247" i="6"/>
  <c r="CD247" i="6"/>
  <c r="CC248" i="6"/>
  <c r="CD248" i="6"/>
  <c r="CC249" i="6"/>
  <c r="CD249" i="6"/>
  <c r="CC250" i="6"/>
  <c r="CD250" i="6"/>
  <c r="CC251" i="6"/>
  <c r="CD251" i="6"/>
  <c r="CC252" i="6"/>
  <c r="CD252" i="6"/>
  <c r="CC253" i="6"/>
  <c r="CD253" i="6"/>
  <c r="CC254" i="6"/>
  <c r="CD254" i="6"/>
  <c r="CC255" i="6"/>
  <c r="CD255" i="6"/>
  <c r="CC256" i="6"/>
  <c r="CD256" i="6"/>
  <c r="CC257" i="6"/>
  <c r="CD257" i="6"/>
  <c r="CC258" i="6"/>
  <c r="CD258" i="6"/>
  <c r="CC259" i="6"/>
  <c r="CD259" i="6"/>
  <c r="CC260" i="6"/>
  <c r="CD260" i="6"/>
  <c r="CC261" i="6"/>
  <c r="CD261" i="6"/>
  <c r="CC262" i="6"/>
  <c r="CD262" i="6"/>
  <c r="CC263" i="6"/>
  <c r="CD263" i="6"/>
  <c r="CC264" i="6"/>
  <c r="CD264" i="6"/>
  <c r="CC265" i="6"/>
  <c r="CD265" i="6"/>
  <c r="CC266" i="6"/>
  <c r="CD266" i="6"/>
  <c r="CC267" i="6"/>
  <c r="CD267" i="6"/>
  <c r="CC268" i="6"/>
  <c r="CD268" i="6"/>
  <c r="CC269" i="6"/>
  <c r="CD269" i="6"/>
  <c r="CC270" i="6"/>
  <c r="CD270" i="6"/>
  <c r="CC271" i="6"/>
  <c r="CD271" i="6"/>
  <c r="CC272" i="6"/>
  <c r="CD272" i="6"/>
  <c r="CC273" i="6"/>
  <c r="CD273" i="6"/>
  <c r="CC274" i="6"/>
  <c r="CD274" i="6"/>
  <c r="CC275" i="6"/>
  <c r="CD275" i="6"/>
  <c r="CC276" i="6"/>
  <c r="CD276" i="6"/>
  <c r="CC277" i="6"/>
  <c r="CD277" i="6"/>
  <c r="CC278" i="6"/>
  <c r="CD278" i="6"/>
  <c r="CC279" i="6"/>
  <c r="CD279" i="6"/>
  <c r="CC280" i="6"/>
  <c r="CD280" i="6"/>
  <c r="CC281" i="6"/>
  <c r="CD281" i="6"/>
  <c r="CC282" i="6"/>
  <c r="CD282" i="6"/>
  <c r="CC283" i="6"/>
  <c r="CD283" i="6"/>
  <c r="CC284" i="6"/>
  <c r="CD284" i="6"/>
  <c r="CC285" i="6"/>
  <c r="CD285" i="6"/>
  <c r="CC286" i="6"/>
  <c r="CD286" i="6"/>
  <c r="CC287" i="6"/>
  <c r="CD287" i="6"/>
  <c r="CC288" i="6"/>
  <c r="CD288" i="6"/>
  <c r="CC289" i="6"/>
  <c r="CD289" i="6"/>
  <c r="CC290" i="6"/>
  <c r="CD290" i="6"/>
  <c r="CC291" i="6"/>
  <c r="CD291" i="6"/>
  <c r="CC292" i="6"/>
  <c r="CD292" i="6"/>
  <c r="CC293" i="6"/>
  <c r="CD293" i="6"/>
  <c r="CC294" i="6"/>
  <c r="CD294" i="6"/>
  <c r="CC295" i="6"/>
  <c r="CD295" i="6"/>
  <c r="CC296" i="6"/>
  <c r="CD296" i="6"/>
  <c r="CC297" i="6"/>
  <c r="CD297" i="6"/>
  <c r="CC298" i="6"/>
  <c r="CD298" i="6"/>
  <c r="CC299" i="6"/>
  <c r="CD299" i="6"/>
  <c r="CC300" i="6"/>
  <c r="CD300" i="6"/>
  <c r="CC301" i="6"/>
  <c r="CD301" i="6"/>
  <c r="CC302" i="6"/>
  <c r="CD302" i="6"/>
  <c r="CC303" i="6"/>
  <c r="CD303" i="6"/>
  <c r="CC304" i="6"/>
  <c r="CD304" i="6"/>
  <c r="CC305" i="6"/>
  <c r="CD305" i="6"/>
  <c r="CC306" i="6"/>
  <c r="CD306" i="6"/>
  <c r="CC307" i="6"/>
  <c r="CD307" i="6"/>
  <c r="CC308" i="6"/>
  <c r="CD308" i="6"/>
  <c r="CC309" i="6"/>
  <c r="CD309" i="6"/>
  <c r="CC310" i="6"/>
  <c r="CD310" i="6"/>
  <c r="CC311" i="6"/>
  <c r="CD311" i="6"/>
  <c r="CC312" i="6"/>
  <c r="CD312" i="6"/>
  <c r="CC313" i="6"/>
  <c r="CD313" i="6"/>
  <c r="CC314" i="6"/>
  <c r="CD314" i="6"/>
  <c r="CC315" i="6"/>
  <c r="CD315" i="6"/>
  <c r="CC316" i="6"/>
  <c r="CD316" i="6"/>
  <c r="CC317" i="6"/>
  <c r="CD317" i="6"/>
  <c r="CC318" i="6"/>
  <c r="CD318" i="6"/>
  <c r="CC319" i="6"/>
  <c r="CD319" i="6"/>
  <c r="CC320" i="6"/>
  <c r="CD320" i="6"/>
  <c r="CC321" i="6"/>
  <c r="CD321" i="6"/>
  <c r="CC322" i="6"/>
  <c r="CD322" i="6"/>
  <c r="CC323" i="6"/>
  <c r="CD323" i="6"/>
  <c r="CC324" i="6"/>
  <c r="CD324" i="6"/>
  <c r="CC325" i="6"/>
  <c r="CD325" i="6"/>
  <c r="CC326" i="6"/>
  <c r="CD326" i="6"/>
  <c r="CC327" i="6"/>
  <c r="CD327" i="6"/>
  <c r="CC328" i="6"/>
  <c r="CD328" i="6"/>
  <c r="CC329" i="6"/>
  <c r="CD329" i="6"/>
  <c r="CC330" i="6"/>
  <c r="CD330" i="6"/>
  <c r="CC331" i="6"/>
  <c r="CD331" i="6"/>
  <c r="CC332" i="6"/>
  <c r="CD332" i="6"/>
  <c r="CC333" i="6"/>
  <c r="CD333" i="6"/>
  <c r="CC334" i="6"/>
  <c r="CD334" i="6"/>
  <c r="CC335" i="6"/>
  <c r="CD335" i="6"/>
  <c r="CC336" i="6"/>
  <c r="CD336" i="6"/>
  <c r="CC337" i="6"/>
  <c r="CD337" i="6"/>
  <c r="CC338" i="6"/>
  <c r="CD338" i="6"/>
  <c r="CC339" i="6"/>
  <c r="CD339" i="6"/>
  <c r="CC340" i="6"/>
  <c r="CD340" i="6"/>
  <c r="CC341" i="6"/>
  <c r="CD341" i="6"/>
  <c r="CC342" i="6"/>
  <c r="CD342" i="6"/>
  <c r="CC343" i="6"/>
  <c r="CD343" i="6"/>
  <c r="CC344" i="6"/>
  <c r="CD344" i="6"/>
  <c r="CC345" i="6"/>
  <c r="CD345" i="6"/>
  <c r="CC346" i="6"/>
  <c r="CD346" i="6"/>
  <c r="CC347" i="6"/>
  <c r="CD347" i="6"/>
  <c r="CC348" i="6"/>
  <c r="CD348" i="6"/>
  <c r="CC349" i="6"/>
  <c r="CD349" i="6"/>
  <c r="CC350" i="6"/>
  <c r="CD350" i="6"/>
  <c r="CC351" i="6"/>
  <c r="CD351" i="6"/>
  <c r="CC352" i="6"/>
  <c r="CD352" i="6"/>
  <c r="CC353" i="6"/>
  <c r="CD353" i="6"/>
  <c r="CC354" i="6"/>
  <c r="CD354" i="6"/>
  <c r="CC355" i="6"/>
  <c r="CD355" i="6"/>
  <c r="CC356" i="6"/>
  <c r="CD356" i="6"/>
  <c r="CC357" i="6"/>
  <c r="CD357" i="6"/>
  <c r="CC358" i="6"/>
  <c r="CD358" i="6"/>
  <c r="CC359" i="6"/>
  <c r="CD359" i="6"/>
  <c r="CC360" i="6"/>
  <c r="CD360" i="6"/>
  <c r="CC361" i="6"/>
  <c r="CD361" i="6"/>
  <c r="CC362" i="6"/>
  <c r="CD362" i="6"/>
  <c r="CC363" i="6"/>
  <c r="CD363" i="6"/>
  <c r="CC364" i="6"/>
  <c r="CD364" i="6"/>
  <c r="CC365" i="6"/>
  <c r="CD365" i="6"/>
  <c r="CC366" i="6"/>
  <c r="CD366" i="6"/>
  <c r="CC367" i="6"/>
  <c r="CD367" i="6"/>
  <c r="CC368" i="6"/>
  <c r="CD368" i="6"/>
  <c r="CC369" i="6"/>
  <c r="CD369" i="6"/>
  <c r="CC370" i="6"/>
  <c r="CD370" i="6"/>
  <c r="CC371" i="6"/>
  <c r="CD371" i="6"/>
  <c r="CC372" i="6"/>
  <c r="CD372" i="6"/>
  <c r="CC373" i="6"/>
  <c r="CD373" i="6"/>
  <c r="CC374" i="6"/>
  <c r="CD374" i="6"/>
  <c r="CC375" i="6"/>
  <c r="CD375" i="6"/>
  <c r="CC376" i="6"/>
  <c r="CD376" i="6"/>
  <c r="CC377" i="6"/>
  <c r="CD377" i="6"/>
  <c r="CC378" i="6"/>
  <c r="CD378" i="6"/>
  <c r="CC379" i="6"/>
  <c r="CD379" i="6"/>
  <c r="CC380" i="6"/>
  <c r="CD380" i="6"/>
  <c r="CC381" i="6"/>
  <c r="CD381" i="6"/>
  <c r="CC382" i="6"/>
  <c r="CD382" i="6"/>
  <c r="CC383" i="6"/>
  <c r="CD383" i="6"/>
  <c r="CC384" i="6"/>
  <c r="CD384" i="6"/>
  <c r="CC385" i="6"/>
  <c r="CD385" i="6"/>
  <c r="CC386" i="6"/>
  <c r="CD386" i="6"/>
  <c r="CC387" i="6"/>
  <c r="CD387" i="6"/>
  <c r="CC388" i="6"/>
  <c r="CD388" i="6"/>
  <c r="CC389" i="6"/>
  <c r="CD389" i="6"/>
  <c r="CC390" i="6"/>
  <c r="CD390" i="6"/>
  <c r="CC391" i="6"/>
  <c r="CD391" i="6"/>
  <c r="CC392" i="6"/>
  <c r="CD392" i="6"/>
  <c r="CC393" i="6"/>
  <c r="CD393" i="6"/>
  <c r="CC394" i="6"/>
  <c r="CD394" i="6"/>
  <c r="CC395" i="6"/>
  <c r="CD395" i="6"/>
  <c r="CC396" i="6"/>
  <c r="CD396" i="6"/>
  <c r="CC397" i="6"/>
  <c r="CD397" i="6"/>
  <c r="CC398" i="6"/>
  <c r="CD398" i="6"/>
  <c r="CC399" i="6"/>
  <c r="CD399" i="6"/>
  <c r="CC400" i="6"/>
  <c r="CD400" i="6"/>
  <c r="CC401" i="6"/>
  <c r="CD401" i="6"/>
  <c r="CC402" i="6"/>
  <c r="CD402" i="6"/>
  <c r="CC403" i="6"/>
  <c r="CD403" i="6"/>
  <c r="CC404" i="6"/>
  <c r="CD404" i="6"/>
  <c r="CC405" i="6"/>
  <c r="CD405" i="6"/>
  <c r="CC406" i="6"/>
  <c r="CD406" i="6"/>
  <c r="CC407" i="6"/>
  <c r="CD407" i="6"/>
  <c r="CC408" i="6"/>
  <c r="CD408" i="6"/>
  <c r="CC409" i="6"/>
  <c r="CD409" i="6"/>
  <c r="CC410" i="6"/>
  <c r="CD410" i="6"/>
  <c r="CC411" i="6"/>
  <c r="CD411" i="6"/>
  <c r="CC412" i="6"/>
  <c r="CD412" i="6"/>
  <c r="CC413" i="6"/>
  <c r="CD413" i="6"/>
  <c r="CC414" i="6"/>
  <c r="CD414" i="6"/>
  <c r="CC415" i="6"/>
  <c r="CD415" i="6"/>
  <c r="CC416" i="6"/>
  <c r="CD416" i="6"/>
  <c r="CC417" i="6"/>
  <c r="CD417" i="6"/>
  <c r="CC418" i="6"/>
  <c r="CD418" i="6"/>
  <c r="CC419" i="6"/>
  <c r="CD419" i="6"/>
  <c r="CC420" i="6"/>
  <c r="CD420" i="6"/>
  <c r="CC421" i="6"/>
  <c r="CD421" i="6"/>
  <c r="CC422" i="6"/>
  <c r="CD422" i="6"/>
  <c r="CC423" i="6"/>
  <c r="CD423" i="6"/>
  <c r="CC424" i="6"/>
  <c r="CD424" i="6"/>
  <c r="CC425" i="6"/>
  <c r="CD425" i="6"/>
  <c r="CC426" i="6"/>
  <c r="CD426" i="6"/>
  <c r="CC427" i="6"/>
  <c r="CD427" i="6"/>
  <c r="CC428" i="6"/>
  <c r="CD428" i="6"/>
  <c r="CC429" i="6"/>
  <c r="CD429" i="6"/>
  <c r="CC430" i="6"/>
  <c r="CD430" i="6"/>
  <c r="CC431" i="6"/>
  <c r="CD431" i="6"/>
  <c r="CC432" i="6"/>
  <c r="CD432" i="6"/>
  <c r="CC433" i="6"/>
  <c r="CD433" i="6"/>
  <c r="CC434" i="6"/>
  <c r="CD434" i="6"/>
  <c r="CC435" i="6"/>
  <c r="CD435" i="6"/>
  <c r="CC436" i="6"/>
  <c r="CD436" i="6"/>
  <c r="CC437" i="6"/>
  <c r="CD437" i="6"/>
  <c r="CC438" i="6"/>
  <c r="CD438" i="6"/>
  <c r="CC439" i="6"/>
  <c r="CD439" i="6"/>
  <c r="CC440" i="6"/>
  <c r="CD440" i="6"/>
  <c r="CC441" i="6"/>
  <c r="CD441" i="6"/>
  <c r="CC442" i="6"/>
  <c r="CD442" i="6"/>
  <c r="CC443" i="6"/>
  <c r="CD443" i="6"/>
  <c r="CC444" i="6"/>
  <c r="CD444" i="6"/>
  <c r="CC445" i="6"/>
  <c r="CD445" i="6"/>
  <c r="CC446" i="6"/>
  <c r="CD446" i="6"/>
  <c r="CC447" i="6"/>
  <c r="CD447" i="6"/>
  <c r="CC448" i="6"/>
  <c r="CD448" i="6"/>
  <c r="CC449" i="6"/>
  <c r="CD449" i="6"/>
  <c r="CC450" i="6"/>
  <c r="CD450" i="6"/>
  <c r="CC451" i="6"/>
  <c r="CD451" i="6"/>
  <c r="CC452" i="6"/>
  <c r="CD452" i="6"/>
  <c r="CC453" i="6"/>
  <c r="CD453" i="6"/>
  <c r="CC454" i="6"/>
  <c r="CD454" i="6"/>
  <c r="CC455" i="6"/>
  <c r="CD455" i="6"/>
  <c r="CC456" i="6"/>
  <c r="CD456" i="6"/>
  <c r="CC457" i="6"/>
  <c r="CD457" i="6"/>
  <c r="CC458" i="6"/>
  <c r="CD458" i="6"/>
  <c r="CC459" i="6"/>
  <c r="CD459" i="6"/>
  <c r="CC460" i="6"/>
  <c r="CD460" i="6"/>
  <c r="CC461" i="6"/>
  <c r="CD461" i="6"/>
  <c r="CC462" i="6"/>
  <c r="CD462" i="6"/>
  <c r="CC463" i="6"/>
  <c r="CD463" i="6"/>
  <c r="CC464" i="6"/>
  <c r="CD464" i="6"/>
  <c r="CC465" i="6"/>
  <c r="CD465" i="6"/>
  <c r="CC466" i="6"/>
  <c r="CD466" i="6"/>
  <c r="CC467" i="6"/>
  <c r="CD467" i="6"/>
  <c r="CC468" i="6"/>
  <c r="CD468" i="6"/>
  <c r="CC469" i="6"/>
  <c r="CD469" i="6"/>
  <c r="CC470" i="6"/>
  <c r="CD470" i="6"/>
  <c r="CC471" i="6"/>
  <c r="CD471" i="6"/>
  <c r="CC472" i="6"/>
  <c r="CD472" i="6"/>
  <c r="CC473" i="6"/>
  <c r="CD473" i="6"/>
  <c r="CC474" i="6"/>
  <c r="CD474" i="6"/>
  <c r="CC475" i="6"/>
  <c r="CD475" i="6"/>
  <c r="CC476" i="6"/>
  <c r="CD476" i="6"/>
  <c r="CC477" i="6"/>
  <c r="CD477" i="6"/>
  <c r="CC478" i="6"/>
  <c r="CD478" i="6"/>
  <c r="CC479" i="6"/>
  <c r="CD479" i="6"/>
  <c r="CC480" i="6"/>
  <c r="CD480" i="6"/>
  <c r="CC481" i="6"/>
  <c r="CD481" i="6"/>
  <c r="CC482" i="6"/>
  <c r="CD482" i="6"/>
  <c r="CC483" i="6"/>
  <c r="CD483" i="6"/>
  <c r="CC484" i="6"/>
  <c r="CD484" i="6"/>
  <c r="CC485" i="6"/>
  <c r="CD485" i="6"/>
  <c r="CC486" i="6"/>
  <c r="CD486" i="6"/>
  <c r="CC487" i="6"/>
  <c r="CD487" i="6"/>
  <c r="CC488" i="6"/>
  <c r="CD488" i="6"/>
  <c r="CC489" i="6"/>
  <c r="CD489" i="6"/>
  <c r="CC490" i="6"/>
  <c r="CD490" i="6"/>
  <c r="CC491" i="6"/>
  <c r="CD491" i="6"/>
  <c r="CC492" i="6"/>
  <c r="CD492" i="6"/>
  <c r="CC493" i="6"/>
  <c r="CD493" i="6"/>
  <c r="CC494" i="6"/>
  <c r="CD494" i="6"/>
  <c r="CC495" i="6"/>
  <c r="CD495" i="6"/>
  <c r="CC496" i="6"/>
  <c r="CD496" i="6"/>
  <c r="CC497" i="6"/>
  <c r="CD497" i="6"/>
  <c r="CC498" i="6"/>
  <c r="CD498" i="6"/>
  <c r="CC499" i="6"/>
  <c r="CD499" i="6"/>
  <c r="CC500" i="6"/>
  <c r="CD500" i="6"/>
  <c r="CC501" i="6"/>
  <c r="CD501" i="6"/>
  <c r="CC502" i="6"/>
  <c r="CD502" i="6"/>
  <c r="CC503" i="6"/>
  <c r="CD503" i="6"/>
  <c r="CC504" i="6"/>
  <c r="CD504" i="6"/>
  <c r="CC505" i="6"/>
  <c r="CD505" i="6"/>
  <c r="BV7" i="6"/>
  <c r="BW7" i="6"/>
  <c r="BV8" i="6"/>
  <c r="BW8" i="6"/>
  <c r="BV9" i="6"/>
  <c r="BW9" i="6"/>
  <c r="BV10" i="6"/>
  <c r="BW10" i="6"/>
  <c r="BV11" i="6"/>
  <c r="BW11" i="6"/>
  <c r="BV12" i="6"/>
  <c r="BW12" i="6"/>
  <c r="BV13" i="6"/>
  <c r="BW13" i="6"/>
  <c r="BV14" i="6"/>
  <c r="BW14" i="6"/>
  <c r="BV15" i="6"/>
  <c r="BW15" i="6"/>
  <c r="BV16" i="6"/>
  <c r="BW16" i="6"/>
  <c r="BV17" i="6"/>
  <c r="BW17" i="6"/>
  <c r="BV18" i="6"/>
  <c r="BW18" i="6"/>
  <c r="BV19" i="6"/>
  <c r="BW19" i="6"/>
  <c r="BV20" i="6"/>
  <c r="BW20" i="6"/>
  <c r="BV21" i="6"/>
  <c r="BW21" i="6"/>
  <c r="BV22" i="6"/>
  <c r="BW22" i="6"/>
  <c r="BV23" i="6"/>
  <c r="BW23" i="6"/>
  <c r="BV24" i="6"/>
  <c r="BW24" i="6"/>
  <c r="BV25" i="6"/>
  <c r="BW25" i="6"/>
  <c r="BV26" i="6"/>
  <c r="BW26" i="6"/>
  <c r="BV27" i="6"/>
  <c r="BW27" i="6"/>
  <c r="BV28" i="6"/>
  <c r="BW28" i="6"/>
  <c r="BV29" i="6"/>
  <c r="BW29" i="6"/>
  <c r="BV30" i="6"/>
  <c r="BW30" i="6"/>
  <c r="BV31" i="6"/>
  <c r="BW31" i="6"/>
  <c r="BV32" i="6"/>
  <c r="BW32" i="6"/>
  <c r="BV33" i="6"/>
  <c r="BW33" i="6"/>
  <c r="BV34" i="6"/>
  <c r="BW34" i="6"/>
  <c r="BV35" i="6"/>
  <c r="BW35" i="6"/>
  <c r="BV36" i="6"/>
  <c r="BW36" i="6"/>
  <c r="BV37" i="6"/>
  <c r="BW37" i="6"/>
  <c r="BV38" i="6"/>
  <c r="BW38" i="6"/>
  <c r="BV39" i="6"/>
  <c r="BW39" i="6"/>
  <c r="BV40" i="6"/>
  <c r="BW40" i="6"/>
  <c r="BV41" i="6"/>
  <c r="BW41" i="6"/>
  <c r="BV42" i="6"/>
  <c r="BW42" i="6"/>
  <c r="BV43" i="6"/>
  <c r="BW43" i="6"/>
  <c r="BV44" i="6"/>
  <c r="BW44" i="6"/>
  <c r="BV45" i="6"/>
  <c r="BW45" i="6"/>
  <c r="BV46" i="6"/>
  <c r="BW46" i="6"/>
  <c r="BV47" i="6"/>
  <c r="BW47" i="6"/>
  <c r="BV48" i="6"/>
  <c r="BW48" i="6"/>
  <c r="BV49" i="6"/>
  <c r="BW49" i="6"/>
  <c r="BV50" i="6"/>
  <c r="BW50" i="6"/>
  <c r="BV51" i="6"/>
  <c r="BW51" i="6"/>
  <c r="BV52" i="6"/>
  <c r="BW52" i="6"/>
  <c r="BV53" i="6"/>
  <c r="BW53" i="6"/>
  <c r="BV54" i="6"/>
  <c r="BW54" i="6"/>
  <c r="BV55" i="6"/>
  <c r="BW55" i="6"/>
  <c r="BV56" i="6"/>
  <c r="BW56" i="6"/>
  <c r="BV57" i="6"/>
  <c r="BW57" i="6"/>
  <c r="BV58" i="6"/>
  <c r="BW58" i="6"/>
  <c r="BV59" i="6"/>
  <c r="BW59" i="6"/>
  <c r="BV60" i="6"/>
  <c r="BW60" i="6"/>
  <c r="BV61" i="6"/>
  <c r="BW61" i="6"/>
  <c r="BV62" i="6"/>
  <c r="BW62" i="6"/>
  <c r="BV63" i="6"/>
  <c r="BW63" i="6"/>
  <c r="BV64" i="6"/>
  <c r="BW64" i="6"/>
  <c r="BV65" i="6"/>
  <c r="BW65" i="6"/>
  <c r="BV66" i="6"/>
  <c r="BW66" i="6"/>
  <c r="BV67" i="6"/>
  <c r="BW67" i="6"/>
  <c r="BV68" i="6"/>
  <c r="BW68" i="6"/>
  <c r="BV69" i="6"/>
  <c r="BW69" i="6"/>
  <c r="BV70" i="6"/>
  <c r="BW70" i="6"/>
  <c r="BV71" i="6"/>
  <c r="BW71" i="6"/>
  <c r="BV72" i="6"/>
  <c r="BW72" i="6"/>
  <c r="BV73" i="6"/>
  <c r="BW73" i="6"/>
  <c r="BV74" i="6"/>
  <c r="BW74" i="6"/>
  <c r="BV75" i="6"/>
  <c r="BW75" i="6"/>
  <c r="BV76" i="6"/>
  <c r="BW76" i="6"/>
  <c r="BV77" i="6"/>
  <c r="BW77" i="6"/>
  <c r="BV78" i="6"/>
  <c r="BW78" i="6"/>
  <c r="BV79" i="6"/>
  <c r="BW79" i="6"/>
  <c r="BV80" i="6"/>
  <c r="BW80" i="6"/>
  <c r="BV81" i="6"/>
  <c r="BW81" i="6"/>
  <c r="BV82" i="6"/>
  <c r="BW82" i="6"/>
  <c r="BV83" i="6"/>
  <c r="BW83" i="6"/>
  <c r="BV84" i="6"/>
  <c r="BW84" i="6"/>
  <c r="BV85" i="6"/>
  <c r="BW85" i="6"/>
  <c r="BV86" i="6"/>
  <c r="BW86" i="6"/>
  <c r="BV87" i="6"/>
  <c r="BW87" i="6"/>
  <c r="BV88" i="6"/>
  <c r="BW88" i="6"/>
  <c r="BV89" i="6"/>
  <c r="BW89" i="6"/>
  <c r="BV90" i="6"/>
  <c r="BW90" i="6"/>
  <c r="BV91" i="6"/>
  <c r="BW91" i="6"/>
  <c r="BV92" i="6"/>
  <c r="BW92" i="6"/>
  <c r="BV93" i="6"/>
  <c r="BW93" i="6"/>
  <c r="BV94" i="6"/>
  <c r="BW94" i="6"/>
  <c r="BV95" i="6"/>
  <c r="BW95" i="6"/>
  <c r="BV96" i="6"/>
  <c r="BW96" i="6"/>
  <c r="BV97" i="6"/>
  <c r="BW97" i="6"/>
  <c r="BV98" i="6"/>
  <c r="BW98" i="6"/>
  <c r="BV99" i="6"/>
  <c r="BW99" i="6"/>
  <c r="BV100" i="6"/>
  <c r="BW100" i="6"/>
  <c r="BV101" i="6"/>
  <c r="BW101" i="6"/>
  <c r="BV102" i="6"/>
  <c r="BW102" i="6"/>
  <c r="BV103" i="6"/>
  <c r="BW103" i="6"/>
  <c r="BV104" i="6"/>
  <c r="BW104" i="6"/>
  <c r="BV105" i="6"/>
  <c r="BW105" i="6"/>
  <c r="BV106" i="6"/>
  <c r="BW106" i="6"/>
  <c r="BV107" i="6"/>
  <c r="BW107" i="6"/>
  <c r="BV108" i="6"/>
  <c r="BW108" i="6"/>
  <c r="BV109" i="6"/>
  <c r="BW109" i="6"/>
  <c r="BV110" i="6"/>
  <c r="BW110" i="6"/>
  <c r="BV111" i="6"/>
  <c r="BW111" i="6"/>
  <c r="BV112" i="6"/>
  <c r="BW112" i="6"/>
  <c r="BV113" i="6"/>
  <c r="BW113" i="6"/>
  <c r="BV114" i="6"/>
  <c r="BW114" i="6"/>
  <c r="BV115" i="6"/>
  <c r="BW115" i="6"/>
  <c r="BV116" i="6"/>
  <c r="BW116" i="6"/>
  <c r="BV117" i="6"/>
  <c r="BW117" i="6"/>
  <c r="BV118" i="6"/>
  <c r="BW118" i="6"/>
  <c r="BV119" i="6"/>
  <c r="BW119" i="6"/>
  <c r="BV120" i="6"/>
  <c r="BW120" i="6"/>
  <c r="BV121" i="6"/>
  <c r="BW121" i="6"/>
  <c r="BV122" i="6"/>
  <c r="BW122" i="6"/>
  <c r="BV123" i="6"/>
  <c r="BW123" i="6"/>
  <c r="BV124" i="6"/>
  <c r="BW124" i="6"/>
  <c r="BV125" i="6"/>
  <c r="BW125" i="6"/>
  <c r="BV126" i="6"/>
  <c r="BW126" i="6"/>
  <c r="BV127" i="6"/>
  <c r="BW127" i="6"/>
  <c r="BV128" i="6"/>
  <c r="BW128" i="6"/>
  <c r="BV129" i="6"/>
  <c r="BW129" i="6"/>
  <c r="BV130" i="6"/>
  <c r="BW130" i="6"/>
  <c r="BV131" i="6"/>
  <c r="BW131" i="6"/>
  <c r="BV132" i="6"/>
  <c r="BW132" i="6"/>
  <c r="BV133" i="6"/>
  <c r="BW133" i="6"/>
  <c r="BV134" i="6"/>
  <c r="BW134" i="6"/>
  <c r="BV135" i="6"/>
  <c r="BW135" i="6"/>
  <c r="BV136" i="6"/>
  <c r="BW136" i="6"/>
  <c r="BV137" i="6"/>
  <c r="BW137" i="6"/>
  <c r="BV138" i="6"/>
  <c r="BW138" i="6"/>
  <c r="BV139" i="6"/>
  <c r="BW139" i="6"/>
  <c r="BV140" i="6"/>
  <c r="BW140" i="6"/>
  <c r="BV141" i="6"/>
  <c r="BW141" i="6"/>
  <c r="BV142" i="6"/>
  <c r="BW142" i="6"/>
  <c r="BV143" i="6"/>
  <c r="BW143" i="6"/>
  <c r="BV144" i="6"/>
  <c r="BW144" i="6"/>
  <c r="BV145" i="6"/>
  <c r="BW145" i="6"/>
  <c r="BV146" i="6"/>
  <c r="BW146" i="6"/>
  <c r="BV147" i="6"/>
  <c r="BW147" i="6"/>
  <c r="BV148" i="6"/>
  <c r="BW148" i="6"/>
  <c r="BV149" i="6"/>
  <c r="BW149" i="6"/>
  <c r="BV150" i="6"/>
  <c r="BW150" i="6"/>
  <c r="BV151" i="6"/>
  <c r="BW151" i="6"/>
  <c r="BV152" i="6"/>
  <c r="BW152" i="6"/>
  <c r="BV153" i="6"/>
  <c r="BW153" i="6"/>
  <c r="BV154" i="6"/>
  <c r="BW154" i="6"/>
  <c r="BV155" i="6"/>
  <c r="BW155" i="6"/>
  <c r="BV156" i="6"/>
  <c r="BW156" i="6"/>
  <c r="BV157" i="6"/>
  <c r="BW157" i="6"/>
  <c r="BV158" i="6"/>
  <c r="BW158" i="6"/>
  <c r="BV159" i="6"/>
  <c r="BW159" i="6"/>
  <c r="BV160" i="6"/>
  <c r="BW160" i="6"/>
  <c r="BV161" i="6"/>
  <c r="BW161" i="6"/>
  <c r="BV162" i="6"/>
  <c r="BW162" i="6"/>
  <c r="BV163" i="6"/>
  <c r="BW163" i="6"/>
  <c r="BV164" i="6"/>
  <c r="BW164" i="6"/>
  <c r="BV165" i="6"/>
  <c r="BW165" i="6"/>
  <c r="BV166" i="6"/>
  <c r="BW166" i="6"/>
  <c r="BV167" i="6"/>
  <c r="BW167" i="6"/>
  <c r="BV168" i="6"/>
  <c r="BW168" i="6"/>
  <c r="BV169" i="6"/>
  <c r="BW169" i="6"/>
  <c r="BV170" i="6"/>
  <c r="BW170" i="6"/>
  <c r="BV171" i="6"/>
  <c r="BW171" i="6"/>
  <c r="BV172" i="6"/>
  <c r="BW172" i="6"/>
  <c r="BV173" i="6"/>
  <c r="BW173" i="6"/>
  <c r="BV174" i="6"/>
  <c r="BW174" i="6"/>
  <c r="BV175" i="6"/>
  <c r="BW175" i="6"/>
  <c r="BV176" i="6"/>
  <c r="BW176" i="6"/>
  <c r="BV177" i="6"/>
  <c r="BW177" i="6"/>
  <c r="BV178" i="6"/>
  <c r="BW178" i="6"/>
  <c r="BV179" i="6"/>
  <c r="BW179" i="6"/>
  <c r="BV180" i="6"/>
  <c r="BW180" i="6"/>
  <c r="BV181" i="6"/>
  <c r="BW181" i="6"/>
  <c r="BV182" i="6"/>
  <c r="BW182" i="6"/>
  <c r="BV183" i="6"/>
  <c r="BW183" i="6"/>
  <c r="BV184" i="6"/>
  <c r="BW184" i="6"/>
  <c r="BV185" i="6"/>
  <c r="BW185" i="6"/>
  <c r="BV186" i="6"/>
  <c r="BW186" i="6"/>
  <c r="BV187" i="6"/>
  <c r="BW187" i="6"/>
  <c r="BV188" i="6"/>
  <c r="BW188" i="6"/>
  <c r="BV189" i="6"/>
  <c r="BW189" i="6"/>
  <c r="BV190" i="6"/>
  <c r="BW190" i="6"/>
  <c r="BV191" i="6"/>
  <c r="BW191" i="6"/>
  <c r="BV192" i="6"/>
  <c r="BW192" i="6"/>
  <c r="BV193" i="6"/>
  <c r="BW193" i="6"/>
  <c r="BV194" i="6"/>
  <c r="BW194" i="6"/>
  <c r="BV195" i="6"/>
  <c r="BW195" i="6"/>
  <c r="BV196" i="6"/>
  <c r="BW196" i="6"/>
  <c r="BV197" i="6"/>
  <c r="BW197" i="6"/>
  <c r="BV198" i="6"/>
  <c r="BW198" i="6"/>
  <c r="BV199" i="6"/>
  <c r="BW199" i="6"/>
  <c r="BV200" i="6"/>
  <c r="BW200" i="6"/>
  <c r="BV201" i="6"/>
  <c r="BW201" i="6"/>
  <c r="BV202" i="6"/>
  <c r="BW202" i="6"/>
  <c r="BV203" i="6"/>
  <c r="BW203" i="6"/>
  <c r="BV204" i="6"/>
  <c r="BW204" i="6"/>
  <c r="BV205" i="6"/>
  <c r="BW205" i="6"/>
  <c r="BV206" i="6"/>
  <c r="BW206" i="6"/>
  <c r="BV207" i="6"/>
  <c r="BW207" i="6"/>
  <c r="BV208" i="6"/>
  <c r="BW208" i="6"/>
  <c r="BV209" i="6"/>
  <c r="BW209" i="6"/>
  <c r="BV210" i="6"/>
  <c r="BW210" i="6"/>
  <c r="BV211" i="6"/>
  <c r="BW211" i="6"/>
  <c r="BV212" i="6"/>
  <c r="BW212" i="6"/>
  <c r="BV213" i="6"/>
  <c r="BW213" i="6"/>
  <c r="BV214" i="6"/>
  <c r="BW214" i="6"/>
  <c r="BV215" i="6"/>
  <c r="BW215" i="6"/>
  <c r="BV216" i="6"/>
  <c r="BW216" i="6"/>
  <c r="BV217" i="6"/>
  <c r="BW217" i="6"/>
  <c r="BV218" i="6"/>
  <c r="BW218" i="6"/>
  <c r="BV219" i="6"/>
  <c r="BW219" i="6"/>
  <c r="BV220" i="6"/>
  <c r="BW220" i="6"/>
  <c r="BV221" i="6"/>
  <c r="BW221" i="6"/>
  <c r="BV222" i="6"/>
  <c r="BW222" i="6"/>
  <c r="BV223" i="6"/>
  <c r="BW223" i="6"/>
  <c r="BV224" i="6"/>
  <c r="BW224" i="6"/>
  <c r="BV225" i="6"/>
  <c r="BW225" i="6"/>
  <c r="BV226" i="6"/>
  <c r="BW226" i="6"/>
  <c r="BV227" i="6"/>
  <c r="BW227" i="6"/>
  <c r="BV228" i="6"/>
  <c r="BW228" i="6"/>
  <c r="BV229" i="6"/>
  <c r="BW229" i="6"/>
  <c r="BV230" i="6"/>
  <c r="BW230" i="6"/>
  <c r="BV231" i="6"/>
  <c r="BW231" i="6"/>
  <c r="BV232" i="6"/>
  <c r="BW232" i="6"/>
  <c r="BV233" i="6"/>
  <c r="BW233" i="6"/>
  <c r="BV234" i="6"/>
  <c r="BW234" i="6"/>
  <c r="BV235" i="6"/>
  <c r="BW235" i="6"/>
  <c r="BV236" i="6"/>
  <c r="BW236" i="6"/>
  <c r="BV237" i="6"/>
  <c r="BW237" i="6"/>
  <c r="BV238" i="6"/>
  <c r="BW238" i="6"/>
  <c r="BV239" i="6"/>
  <c r="BW239" i="6"/>
  <c r="BV240" i="6"/>
  <c r="BW240" i="6"/>
  <c r="BV241" i="6"/>
  <c r="BW241" i="6"/>
  <c r="BV242" i="6"/>
  <c r="BW242" i="6"/>
  <c r="BV243" i="6"/>
  <c r="BW243" i="6"/>
  <c r="BV244" i="6"/>
  <c r="BW244" i="6"/>
  <c r="BV245" i="6"/>
  <c r="BW245" i="6"/>
  <c r="BV246" i="6"/>
  <c r="BW246" i="6"/>
  <c r="BV247" i="6"/>
  <c r="BW247" i="6"/>
  <c r="BV248" i="6"/>
  <c r="BW248" i="6"/>
  <c r="BV249" i="6"/>
  <c r="BW249" i="6"/>
  <c r="BV250" i="6"/>
  <c r="BW250" i="6"/>
  <c r="BV251" i="6"/>
  <c r="BW251" i="6"/>
  <c r="BV252" i="6"/>
  <c r="BW252" i="6"/>
  <c r="BV253" i="6"/>
  <c r="BW253" i="6"/>
  <c r="BV254" i="6"/>
  <c r="BW254" i="6"/>
  <c r="BV255" i="6"/>
  <c r="BW255" i="6"/>
  <c r="BV256" i="6"/>
  <c r="BW256" i="6"/>
  <c r="BV257" i="6"/>
  <c r="BW257" i="6"/>
  <c r="BV258" i="6"/>
  <c r="BW258" i="6"/>
  <c r="BV259" i="6"/>
  <c r="BW259" i="6"/>
  <c r="BV260" i="6"/>
  <c r="BW260" i="6"/>
  <c r="BV261" i="6"/>
  <c r="BW261" i="6"/>
  <c r="BV262" i="6"/>
  <c r="BW262" i="6"/>
  <c r="BV263" i="6"/>
  <c r="BW263" i="6"/>
  <c r="BV264" i="6"/>
  <c r="BW264" i="6"/>
  <c r="BV265" i="6"/>
  <c r="BW265" i="6"/>
  <c r="BV266" i="6"/>
  <c r="BW266" i="6"/>
  <c r="BV267" i="6"/>
  <c r="BW267" i="6"/>
  <c r="BV268" i="6"/>
  <c r="BW268" i="6"/>
  <c r="BV269" i="6"/>
  <c r="BW269" i="6"/>
  <c r="BV270" i="6"/>
  <c r="BW270" i="6"/>
  <c r="BV271" i="6"/>
  <c r="BW271" i="6"/>
  <c r="BV272" i="6"/>
  <c r="BW272" i="6"/>
  <c r="BV273" i="6"/>
  <c r="BW273" i="6"/>
  <c r="BV274" i="6"/>
  <c r="BW274" i="6"/>
  <c r="BV275" i="6"/>
  <c r="BW275" i="6"/>
  <c r="BV276" i="6"/>
  <c r="BW276" i="6"/>
  <c r="BV277" i="6"/>
  <c r="BW277" i="6"/>
  <c r="BV278" i="6"/>
  <c r="BW278" i="6"/>
  <c r="BV279" i="6"/>
  <c r="BW279" i="6"/>
  <c r="BV280" i="6"/>
  <c r="BW280" i="6"/>
  <c r="BV281" i="6"/>
  <c r="BW281" i="6"/>
  <c r="BV282" i="6"/>
  <c r="BW282" i="6"/>
  <c r="BV283" i="6"/>
  <c r="BW283" i="6"/>
  <c r="BV284" i="6"/>
  <c r="BW284" i="6"/>
  <c r="BV285" i="6"/>
  <c r="BW285" i="6"/>
  <c r="BV286" i="6"/>
  <c r="BW286" i="6"/>
  <c r="BV287" i="6"/>
  <c r="BW287" i="6"/>
  <c r="BV288" i="6"/>
  <c r="BW288" i="6"/>
  <c r="BV289" i="6"/>
  <c r="BW289" i="6"/>
  <c r="BV290" i="6"/>
  <c r="BW290" i="6"/>
  <c r="BV291" i="6"/>
  <c r="BW291" i="6"/>
  <c r="BV292" i="6"/>
  <c r="BW292" i="6"/>
  <c r="BV293" i="6"/>
  <c r="BW293" i="6"/>
  <c r="BV294" i="6"/>
  <c r="BW294" i="6"/>
  <c r="BV295" i="6"/>
  <c r="BW295" i="6"/>
  <c r="BV296" i="6"/>
  <c r="BW296" i="6"/>
  <c r="BV297" i="6"/>
  <c r="BW297" i="6"/>
  <c r="BV298" i="6"/>
  <c r="BW298" i="6"/>
  <c r="BV299" i="6"/>
  <c r="BW299" i="6"/>
  <c r="BV300" i="6"/>
  <c r="BW300" i="6"/>
  <c r="BV301" i="6"/>
  <c r="BW301" i="6"/>
  <c r="BV302" i="6"/>
  <c r="BW302" i="6"/>
  <c r="BV303" i="6"/>
  <c r="BW303" i="6"/>
  <c r="BV304" i="6"/>
  <c r="BW304" i="6"/>
  <c r="BV305" i="6"/>
  <c r="BW305" i="6"/>
  <c r="BV306" i="6"/>
  <c r="BW306" i="6"/>
  <c r="BV307" i="6"/>
  <c r="BW307" i="6"/>
  <c r="BV308" i="6"/>
  <c r="BW308" i="6"/>
  <c r="BV309" i="6"/>
  <c r="BW309" i="6"/>
  <c r="BV310" i="6"/>
  <c r="BW310" i="6"/>
  <c r="BV311" i="6"/>
  <c r="BW311" i="6"/>
  <c r="BV312" i="6"/>
  <c r="BW312" i="6"/>
  <c r="BV313" i="6"/>
  <c r="BW313" i="6"/>
  <c r="BV314" i="6"/>
  <c r="BW314" i="6"/>
  <c r="BV315" i="6"/>
  <c r="BW315" i="6"/>
  <c r="BV316" i="6"/>
  <c r="BW316" i="6"/>
  <c r="BV317" i="6"/>
  <c r="BW317" i="6"/>
  <c r="BV318" i="6"/>
  <c r="BW318" i="6"/>
  <c r="BV319" i="6"/>
  <c r="BW319" i="6"/>
  <c r="BV320" i="6"/>
  <c r="BW320" i="6"/>
  <c r="BV321" i="6"/>
  <c r="BW321" i="6"/>
  <c r="BV322" i="6"/>
  <c r="BW322" i="6"/>
  <c r="BV323" i="6"/>
  <c r="BW323" i="6"/>
  <c r="BV324" i="6"/>
  <c r="BW324" i="6"/>
  <c r="BV325" i="6"/>
  <c r="BW325" i="6"/>
  <c r="BV326" i="6"/>
  <c r="BW326" i="6"/>
  <c r="BV327" i="6"/>
  <c r="BW327" i="6"/>
  <c r="BV328" i="6"/>
  <c r="BW328" i="6"/>
  <c r="BV329" i="6"/>
  <c r="BW329" i="6"/>
  <c r="BV330" i="6"/>
  <c r="BW330" i="6"/>
  <c r="BV331" i="6"/>
  <c r="BW331" i="6"/>
  <c r="BV332" i="6"/>
  <c r="BW332" i="6"/>
  <c r="BV333" i="6"/>
  <c r="BW333" i="6"/>
  <c r="BV334" i="6"/>
  <c r="BW334" i="6"/>
  <c r="BV335" i="6"/>
  <c r="BW335" i="6"/>
  <c r="BV336" i="6"/>
  <c r="BW336" i="6"/>
  <c r="BV337" i="6"/>
  <c r="BW337" i="6"/>
  <c r="BV338" i="6"/>
  <c r="BW338" i="6"/>
  <c r="BV339" i="6"/>
  <c r="BW339" i="6"/>
  <c r="BV340" i="6"/>
  <c r="BW340" i="6"/>
  <c r="BV341" i="6"/>
  <c r="BW341" i="6"/>
  <c r="BV342" i="6"/>
  <c r="BW342" i="6"/>
  <c r="BV343" i="6"/>
  <c r="BW343" i="6"/>
  <c r="BV344" i="6"/>
  <c r="BW344" i="6"/>
  <c r="BV345" i="6"/>
  <c r="BW345" i="6"/>
  <c r="BV346" i="6"/>
  <c r="BW346" i="6"/>
  <c r="BV347" i="6"/>
  <c r="BW347" i="6"/>
  <c r="BV348" i="6"/>
  <c r="BW348" i="6"/>
  <c r="BV349" i="6"/>
  <c r="BW349" i="6"/>
  <c r="BV350" i="6"/>
  <c r="BW350" i="6"/>
  <c r="BV351" i="6"/>
  <c r="BW351" i="6"/>
  <c r="BV352" i="6"/>
  <c r="BW352" i="6"/>
  <c r="BV353" i="6"/>
  <c r="BW353" i="6"/>
  <c r="BV354" i="6"/>
  <c r="BW354" i="6"/>
  <c r="BV355" i="6"/>
  <c r="BW355" i="6"/>
  <c r="BV356" i="6"/>
  <c r="BW356" i="6"/>
  <c r="BV357" i="6"/>
  <c r="BW357" i="6"/>
  <c r="BV358" i="6"/>
  <c r="BW358" i="6"/>
  <c r="BV359" i="6"/>
  <c r="BW359" i="6"/>
  <c r="BV360" i="6"/>
  <c r="BW360" i="6"/>
  <c r="BV361" i="6"/>
  <c r="BW361" i="6"/>
  <c r="BV362" i="6"/>
  <c r="BW362" i="6"/>
  <c r="BV363" i="6"/>
  <c r="BW363" i="6"/>
  <c r="BV364" i="6"/>
  <c r="BW364" i="6"/>
  <c r="BV365" i="6"/>
  <c r="BW365" i="6"/>
  <c r="BV366" i="6"/>
  <c r="BW366" i="6"/>
  <c r="BV367" i="6"/>
  <c r="BW367" i="6"/>
  <c r="BV368" i="6"/>
  <c r="BW368" i="6"/>
  <c r="BV369" i="6"/>
  <c r="BW369" i="6"/>
  <c r="BV370" i="6"/>
  <c r="BW370" i="6"/>
  <c r="BV371" i="6"/>
  <c r="BW371" i="6"/>
  <c r="BV372" i="6"/>
  <c r="BW372" i="6"/>
  <c r="BV373" i="6"/>
  <c r="BW373" i="6"/>
  <c r="BV374" i="6"/>
  <c r="BW374" i="6"/>
  <c r="BV375" i="6"/>
  <c r="BW375" i="6"/>
  <c r="BV376" i="6"/>
  <c r="BW376" i="6"/>
  <c r="BV377" i="6"/>
  <c r="BW377" i="6"/>
  <c r="BV378" i="6"/>
  <c r="BW378" i="6"/>
  <c r="BV379" i="6"/>
  <c r="BW379" i="6"/>
  <c r="BV380" i="6"/>
  <c r="BW380" i="6"/>
  <c r="BV381" i="6"/>
  <c r="BW381" i="6"/>
  <c r="BV382" i="6"/>
  <c r="BW382" i="6"/>
  <c r="BV383" i="6"/>
  <c r="BW383" i="6"/>
  <c r="BV384" i="6"/>
  <c r="BW384" i="6"/>
  <c r="BV385" i="6"/>
  <c r="BW385" i="6"/>
  <c r="BV386" i="6"/>
  <c r="BW386" i="6"/>
  <c r="BV387" i="6"/>
  <c r="BW387" i="6"/>
  <c r="BV388" i="6"/>
  <c r="BW388" i="6"/>
  <c r="BV389" i="6"/>
  <c r="BW389" i="6"/>
  <c r="BV390" i="6"/>
  <c r="BW390" i="6"/>
  <c r="BV391" i="6"/>
  <c r="BW391" i="6"/>
  <c r="BV392" i="6"/>
  <c r="BW392" i="6"/>
  <c r="BV393" i="6"/>
  <c r="BW393" i="6"/>
  <c r="BV394" i="6"/>
  <c r="BW394" i="6"/>
  <c r="BV395" i="6"/>
  <c r="BW395" i="6"/>
  <c r="BV396" i="6"/>
  <c r="BW396" i="6"/>
  <c r="BV397" i="6"/>
  <c r="BW397" i="6"/>
  <c r="BV398" i="6"/>
  <c r="BW398" i="6"/>
  <c r="BV399" i="6"/>
  <c r="BW399" i="6"/>
  <c r="BV400" i="6"/>
  <c r="BW400" i="6"/>
  <c r="BV401" i="6"/>
  <c r="BW401" i="6"/>
  <c r="BV402" i="6"/>
  <c r="BW402" i="6"/>
  <c r="BV403" i="6"/>
  <c r="BW403" i="6"/>
  <c r="BV404" i="6"/>
  <c r="BW404" i="6"/>
  <c r="BV405" i="6"/>
  <c r="BW405" i="6"/>
  <c r="BV406" i="6"/>
  <c r="BW406" i="6"/>
  <c r="BV407" i="6"/>
  <c r="BW407" i="6"/>
  <c r="BV408" i="6"/>
  <c r="BW408" i="6"/>
  <c r="BV409" i="6"/>
  <c r="BW409" i="6"/>
  <c r="BV410" i="6"/>
  <c r="BW410" i="6"/>
  <c r="BV411" i="6"/>
  <c r="BW411" i="6"/>
  <c r="BV412" i="6"/>
  <c r="BW412" i="6"/>
  <c r="BV413" i="6"/>
  <c r="BW413" i="6"/>
  <c r="BV414" i="6"/>
  <c r="BW414" i="6"/>
  <c r="BV415" i="6"/>
  <c r="BW415" i="6"/>
  <c r="BV416" i="6"/>
  <c r="BW416" i="6"/>
  <c r="BV417" i="6"/>
  <c r="BW417" i="6"/>
  <c r="BV418" i="6"/>
  <c r="BW418" i="6"/>
  <c r="BV419" i="6"/>
  <c r="BW419" i="6"/>
  <c r="BV420" i="6"/>
  <c r="BW420" i="6"/>
  <c r="BV421" i="6"/>
  <c r="BW421" i="6"/>
  <c r="BV422" i="6"/>
  <c r="BW422" i="6"/>
  <c r="BV423" i="6"/>
  <c r="BW423" i="6"/>
  <c r="BV424" i="6"/>
  <c r="BW424" i="6"/>
  <c r="BV425" i="6"/>
  <c r="BW425" i="6"/>
  <c r="BV426" i="6"/>
  <c r="BW426" i="6"/>
  <c r="BV427" i="6"/>
  <c r="BW427" i="6"/>
  <c r="BV428" i="6"/>
  <c r="BW428" i="6"/>
  <c r="BV429" i="6"/>
  <c r="BW429" i="6"/>
  <c r="BV430" i="6"/>
  <c r="BW430" i="6"/>
  <c r="BV431" i="6"/>
  <c r="BW431" i="6"/>
  <c r="BV432" i="6"/>
  <c r="BW432" i="6"/>
  <c r="BV433" i="6"/>
  <c r="BW433" i="6"/>
  <c r="BV434" i="6"/>
  <c r="BW434" i="6"/>
  <c r="BV435" i="6"/>
  <c r="BW435" i="6"/>
  <c r="BV436" i="6"/>
  <c r="BW436" i="6"/>
  <c r="BV437" i="6"/>
  <c r="BW437" i="6"/>
  <c r="BV438" i="6"/>
  <c r="BW438" i="6"/>
  <c r="BV439" i="6"/>
  <c r="BW439" i="6"/>
  <c r="BV440" i="6"/>
  <c r="BW440" i="6"/>
  <c r="BV441" i="6"/>
  <c r="BW441" i="6"/>
  <c r="BV442" i="6"/>
  <c r="BW442" i="6"/>
  <c r="BV443" i="6"/>
  <c r="BW443" i="6"/>
  <c r="BV444" i="6"/>
  <c r="BW444" i="6"/>
  <c r="BV445" i="6"/>
  <c r="BW445" i="6"/>
  <c r="BV446" i="6"/>
  <c r="BW446" i="6"/>
  <c r="BV447" i="6"/>
  <c r="BW447" i="6"/>
  <c r="BV448" i="6"/>
  <c r="BW448" i="6"/>
  <c r="BV449" i="6"/>
  <c r="BW449" i="6"/>
  <c r="BV450" i="6"/>
  <c r="BW450" i="6"/>
  <c r="BV451" i="6"/>
  <c r="BW451" i="6"/>
  <c r="BV452" i="6"/>
  <c r="BW452" i="6"/>
  <c r="BV453" i="6"/>
  <c r="BW453" i="6"/>
  <c r="BV454" i="6"/>
  <c r="BW454" i="6"/>
  <c r="BV455" i="6"/>
  <c r="BW455" i="6"/>
  <c r="BV456" i="6"/>
  <c r="BW456" i="6"/>
  <c r="BV457" i="6"/>
  <c r="BW457" i="6"/>
  <c r="BV458" i="6"/>
  <c r="BW458" i="6"/>
  <c r="BV459" i="6"/>
  <c r="BW459" i="6"/>
  <c r="BV460" i="6"/>
  <c r="BW460" i="6"/>
  <c r="BV461" i="6"/>
  <c r="BW461" i="6"/>
  <c r="BV462" i="6"/>
  <c r="BW462" i="6"/>
  <c r="BV463" i="6"/>
  <c r="BW463" i="6"/>
  <c r="BV464" i="6"/>
  <c r="BW464" i="6"/>
  <c r="BV465" i="6"/>
  <c r="BW465" i="6"/>
  <c r="BV466" i="6"/>
  <c r="BW466" i="6"/>
  <c r="BV467" i="6"/>
  <c r="BW467" i="6"/>
  <c r="BV468" i="6"/>
  <c r="BW468" i="6"/>
  <c r="BV469" i="6"/>
  <c r="BW469" i="6"/>
  <c r="BV470" i="6"/>
  <c r="BW470" i="6"/>
  <c r="BV471" i="6"/>
  <c r="BW471" i="6"/>
  <c r="BV472" i="6"/>
  <c r="BW472" i="6"/>
  <c r="BV473" i="6"/>
  <c r="BW473" i="6"/>
  <c r="BV474" i="6"/>
  <c r="BW474" i="6"/>
  <c r="BV475" i="6"/>
  <c r="BW475" i="6"/>
  <c r="BV476" i="6"/>
  <c r="BW476" i="6"/>
  <c r="BV477" i="6"/>
  <c r="BW477" i="6"/>
  <c r="BV478" i="6"/>
  <c r="BW478" i="6"/>
  <c r="BV479" i="6"/>
  <c r="BW479" i="6"/>
  <c r="BV480" i="6"/>
  <c r="BW480" i="6"/>
  <c r="BV481" i="6"/>
  <c r="BW481" i="6"/>
  <c r="BV482" i="6"/>
  <c r="BW482" i="6"/>
  <c r="BV483" i="6"/>
  <c r="BW483" i="6"/>
  <c r="BV484" i="6"/>
  <c r="BW484" i="6"/>
  <c r="BV485" i="6"/>
  <c r="BW485" i="6"/>
  <c r="BV486" i="6"/>
  <c r="BW486" i="6"/>
  <c r="BV487" i="6"/>
  <c r="BW487" i="6"/>
  <c r="BV488" i="6"/>
  <c r="BW488" i="6"/>
  <c r="BV489" i="6"/>
  <c r="BW489" i="6"/>
  <c r="BV490" i="6"/>
  <c r="BW490" i="6"/>
  <c r="BV491" i="6"/>
  <c r="BW491" i="6"/>
  <c r="BV492" i="6"/>
  <c r="BW492" i="6"/>
  <c r="BV493" i="6"/>
  <c r="BW493" i="6"/>
  <c r="BV494" i="6"/>
  <c r="BW494" i="6"/>
  <c r="BV495" i="6"/>
  <c r="BW495" i="6"/>
  <c r="BV496" i="6"/>
  <c r="BW496" i="6"/>
  <c r="BV497" i="6"/>
  <c r="BW497" i="6"/>
  <c r="BV498" i="6"/>
  <c r="BW498" i="6"/>
  <c r="BV499" i="6"/>
  <c r="BW499" i="6"/>
  <c r="BV500" i="6"/>
  <c r="BW500" i="6"/>
  <c r="BV501" i="6"/>
  <c r="BW501" i="6"/>
  <c r="BV502" i="6"/>
  <c r="BW502" i="6"/>
  <c r="BV503" i="6"/>
  <c r="BW503" i="6"/>
  <c r="BV504" i="6"/>
  <c r="BW504" i="6"/>
  <c r="BV505" i="6"/>
  <c r="BW505" i="6"/>
  <c r="BO7" i="6"/>
  <c r="BP7" i="6"/>
  <c r="BO8" i="6"/>
  <c r="BP8" i="6"/>
  <c r="BO9" i="6"/>
  <c r="BP9" i="6"/>
  <c r="BO10" i="6"/>
  <c r="BP10" i="6"/>
  <c r="BO11" i="6"/>
  <c r="BP11" i="6"/>
  <c r="BO12" i="6"/>
  <c r="BP12" i="6"/>
  <c r="BO13" i="6"/>
  <c r="BP13" i="6"/>
  <c r="BO14" i="6"/>
  <c r="BP14" i="6"/>
  <c r="BO15" i="6"/>
  <c r="BP15" i="6"/>
  <c r="BO16" i="6"/>
  <c r="BP16" i="6"/>
  <c r="BO17" i="6"/>
  <c r="BP17" i="6"/>
  <c r="BO18" i="6"/>
  <c r="BP18" i="6"/>
  <c r="BO19" i="6"/>
  <c r="BP19" i="6"/>
  <c r="BO20" i="6"/>
  <c r="BP20" i="6"/>
  <c r="BO21" i="6"/>
  <c r="BP21" i="6"/>
  <c r="BO22" i="6"/>
  <c r="BP22" i="6"/>
  <c r="BO23" i="6"/>
  <c r="BP23" i="6"/>
  <c r="BO24" i="6"/>
  <c r="BP24" i="6"/>
  <c r="BO25" i="6"/>
  <c r="BP25" i="6"/>
  <c r="BO26" i="6"/>
  <c r="BP26" i="6"/>
  <c r="BO27" i="6"/>
  <c r="BP27" i="6"/>
  <c r="BO28" i="6"/>
  <c r="BP28" i="6"/>
  <c r="BO29" i="6"/>
  <c r="BP29" i="6"/>
  <c r="BO30" i="6"/>
  <c r="BP30" i="6"/>
  <c r="BO31" i="6"/>
  <c r="BP31" i="6"/>
  <c r="BO32" i="6"/>
  <c r="BP32" i="6"/>
  <c r="BO33" i="6"/>
  <c r="BP33" i="6"/>
  <c r="BO34" i="6"/>
  <c r="BP34" i="6"/>
  <c r="BO35" i="6"/>
  <c r="BP35" i="6"/>
  <c r="BO36" i="6"/>
  <c r="BP36" i="6"/>
  <c r="BO37" i="6"/>
  <c r="BP37" i="6"/>
  <c r="BO38" i="6"/>
  <c r="BP38" i="6"/>
  <c r="BO39" i="6"/>
  <c r="BP39" i="6"/>
  <c r="BO40" i="6"/>
  <c r="BP40" i="6"/>
  <c r="BO41" i="6"/>
  <c r="BP41" i="6"/>
  <c r="BO42" i="6"/>
  <c r="BP42" i="6"/>
  <c r="BO43" i="6"/>
  <c r="BP43" i="6"/>
  <c r="BO44" i="6"/>
  <c r="BP44" i="6"/>
  <c r="BO45" i="6"/>
  <c r="BP45" i="6"/>
  <c r="BO46" i="6"/>
  <c r="BP46" i="6"/>
  <c r="BO47" i="6"/>
  <c r="BP47" i="6"/>
  <c r="BO48" i="6"/>
  <c r="BP48" i="6"/>
  <c r="BO49" i="6"/>
  <c r="BP49" i="6"/>
  <c r="BO50" i="6"/>
  <c r="BP50" i="6"/>
  <c r="BO51" i="6"/>
  <c r="BP51" i="6"/>
  <c r="BO52" i="6"/>
  <c r="BP52" i="6"/>
  <c r="BO53" i="6"/>
  <c r="BP53" i="6"/>
  <c r="BO54" i="6"/>
  <c r="BP54" i="6"/>
  <c r="BO55" i="6"/>
  <c r="BP55" i="6"/>
  <c r="BO56" i="6"/>
  <c r="BP56" i="6"/>
  <c r="BO57" i="6"/>
  <c r="BP57" i="6"/>
  <c r="BO58" i="6"/>
  <c r="BP58" i="6"/>
  <c r="BO59" i="6"/>
  <c r="BP59" i="6"/>
  <c r="BO60" i="6"/>
  <c r="BP60" i="6"/>
  <c r="BO61" i="6"/>
  <c r="BP61" i="6"/>
  <c r="BO62" i="6"/>
  <c r="BP62" i="6"/>
  <c r="BO63" i="6"/>
  <c r="BP63" i="6"/>
  <c r="BO64" i="6"/>
  <c r="BP64" i="6"/>
  <c r="BO65" i="6"/>
  <c r="BP65" i="6"/>
  <c r="BO66" i="6"/>
  <c r="BP66" i="6"/>
  <c r="BO67" i="6"/>
  <c r="BP67" i="6"/>
  <c r="BO68" i="6"/>
  <c r="BP68" i="6"/>
  <c r="BO69" i="6"/>
  <c r="BP69" i="6"/>
  <c r="BO70" i="6"/>
  <c r="BP70" i="6"/>
  <c r="BO71" i="6"/>
  <c r="BP71" i="6"/>
  <c r="BO72" i="6"/>
  <c r="BP72" i="6"/>
  <c r="BO73" i="6"/>
  <c r="BP73" i="6"/>
  <c r="BO74" i="6"/>
  <c r="BP74" i="6"/>
  <c r="BO75" i="6"/>
  <c r="BP75" i="6"/>
  <c r="BO76" i="6"/>
  <c r="BP76" i="6"/>
  <c r="BO77" i="6"/>
  <c r="BP77" i="6"/>
  <c r="BO78" i="6"/>
  <c r="BP78" i="6"/>
  <c r="BO79" i="6"/>
  <c r="BP79" i="6"/>
  <c r="BO80" i="6"/>
  <c r="BP80" i="6"/>
  <c r="BO81" i="6"/>
  <c r="BP81" i="6"/>
  <c r="BO82" i="6"/>
  <c r="BP82" i="6"/>
  <c r="BO83" i="6"/>
  <c r="BP83" i="6"/>
  <c r="BO84" i="6"/>
  <c r="BP84" i="6"/>
  <c r="BO85" i="6"/>
  <c r="BP85" i="6"/>
  <c r="BO86" i="6"/>
  <c r="BP86" i="6"/>
  <c r="BO87" i="6"/>
  <c r="BP87" i="6"/>
  <c r="BO88" i="6"/>
  <c r="BP88" i="6"/>
  <c r="BO89" i="6"/>
  <c r="BP89" i="6"/>
  <c r="BO90" i="6"/>
  <c r="BP90" i="6"/>
  <c r="BO91" i="6"/>
  <c r="BP91" i="6"/>
  <c r="BO92" i="6"/>
  <c r="BP92" i="6"/>
  <c r="BO93" i="6"/>
  <c r="BP93" i="6"/>
  <c r="BO94" i="6"/>
  <c r="BP94" i="6"/>
  <c r="BO95" i="6"/>
  <c r="BP95" i="6"/>
  <c r="BO96" i="6"/>
  <c r="BP96" i="6"/>
  <c r="BO97" i="6"/>
  <c r="BP97" i="6"/>
  <c r="BO98" i="6"/>
  <c r="BP98" i="6"/>
  <c r="BO99" i="6"/>
  <c r="BP99" i="6"/>
  <c r="BO100" i="6"/>
  <c r="BP100" i="6"/>
  <c r="BO101" i="6"/>
  <c r="BP101" i="6"/>
  <c r="BO102" i="6"/>
  <c r="BP102" i="6"/>
  <c r="BO103" i="6"/>
  <c r="BP103" i="6"/>
  <c r="BO104" i="6"/>
  <c r="BP104" i="6"/>
  <c r="BO105" i="6"/>
  <c r="BP105" i="6"/>
  <c r="BO106" i="6"/>
  <c r="BP106" i="6"/>
  <c r="BO107" i="6"/>
  <c r="BP107" i="6"/>
  <c r="BO108" i="6"/>
  <c r="BP108" i="6"/>
  <c r="BO109" i="6"/>
  <c r="BP109" i="6"/>
  <c r="BO110" i="6"/>
  <c r="BP110" i="6"/>
  <c r="BO111" i="6"/>
  <c r="BP111" i="6"/>
  <c r="BO112" i="6"/>
  <c r="BP112" i="6"/>
  <c r="BO113" i="6"/>
  <c r="BP113" i="6"/>
  <c r="BO114" i="6"/>
  <c r="BP114" i="6"/>
  <c r="BO115" i="6"/>
  <c r="BP115" i="6"/>
  <c r="BO116" i="6"/>
  <c r="BP116" i="6"/>
  <c r="BO117" i="6"/>
  <c r="BP117" i="6"/>
  <c r="BO118" i="6"/>
  <c r="BP118" i="6"/>
  <c r="BO119" i="6"/>
  <c r="BP119" i="6"/>
  <c r="BO120" i="6"/>
  <c r="BP120" i="6"/>
  <c r="BO121" i="6"/>
  <c r="BP121" i="6"/>
  <c r="BO122" i="6"/>
  <c r="BP122" i="6"/>
  <c r="BO123" i="6"/>
  <c r="BP123" i="6"/>
  <c r="BO124" i="6"/>
  <c r="BP124" i="6"/>
  <c r="BO125" i="6"/>
  <c r="BP125" i="6"/>
  <c r="BO126" i="6"/>
  <c r="BP126" i="6"/>
  <c r="BO127" i="6"/>
  <c r="BP127" i="6"/>
  <c r="BO128" i="6"/>
  <c r="BP128" i="6"/>
  <c r="BO129" i="6"/>
  <c r="BP129" i="6"/>
  <c r="BO130" i="6"/>
  <c r="BP130" i="6"/>
  <c r="BO131" i="6"/>
  <c r="BP131" i="6"/>
  <c r="BO132" i="6"/>
  <c r="BP132" i="6"/>
  <c r="BO133" i="6"/>
  <c r="BP133" i="6"/>
  <c r="BO134" i="6"/>
  <c r="BP134" i="6"/>
  <c r="BO135" i="6"/>
  <c r="BP135" i="6"/>
  <c r="BO136" i="6"/>
  <c r="BP136" i="6"/>
  <c r="BO137" i="6"/>
  <c r="BP137" i="6"/>
  <c r="BO138" i="6"/>
  <c r="BP138" i="6"/>
  <c r="BO139" i="6"/>
  <c r="BP139" i="6"/>
  <c r="BO140" i="6"/>
  <c r="BP140" i="6"/>
  <c r="BO141" i="6"/>
  <c r="BP141" i="6"/>
  <c r="BO142" i="6"/>
  <c r="BP142" i="6"/>
  <c r="BO143" i="6"/>
  <c r="BP143" i="6"/>
  <c r="BO144" i="6"/>
  <c r="BP144" i="6"/>
  <c r="BO145" i="6"/>
  <c r="BP145" i="6"/>
  <c r="BO146" i="6"/>
  <c r="BP146" i="6"/>
  <c r="BO147" i="6"/>
  <c r="BP147" i="6"/>
  <c r="BO148" i="6"/>
  <c r="BP148" i="6"/>
  <c r="BO149" i="6"/>
  <c r="BP149" i="6"/>
  <c r="BO150" i="6"/>
  <c r="BP150" i="6"/>
  <c r="BO151" i="6"/>
  <c r="BP151" i="6"/>
  <c r="BO152" i="6"/>
  <c r="BP152" i="6"/>
  <c r="BO153" i="6"/>
  <c r="BP153" i="6"/>
  <c r="BO154" i="6"/>
  <c r="BP154" i="6"/>
  <c r="BO155" i="6"/>
  <c r="BP155" i="6"/>
  <c r="BO156" i="6"/>
  <c r="BP156" i="6"/>
  <c r="BO157" i="6"/>
  <c r="BP157" i="6"/>
  <c r="BO158" i="6"/>
  <c r="BP158" i="6"/>
  <c r="BO159" i="6"/>
  <c r="BP159" i="6"/>
  <c r="BO160" i="6"/>
  <c r="BP160" i="6"/>
  <c r="BO161" i="6"/>
  <c r="BP161" i="6"/>
  <c r="BO162" i="6"/>
  <c r="BP162" i="6"/>
  <c r="BO163" i="6"/>
  <c r="BP163" i="6"/>
  <c r="BO164" i="6"/>
  <c r="BP164" i="6"/>
  <c r="BO165" i="6"/>
  <c r="BP165" i="6"/>
  <c r="BO166" i="6"/>
  <c r="BP166" i="6"/>
  <c r="BO167" i="6"/>
  <c r="BP167" i="6"/>
  <c r="BO168" i="6"/>
  <c r="BP168" i="6"/>
  <c r="BO169" i="6"/>
  <c r="BP169" i="6"/>
  <c r="BO170" i="6"/>
  <c r="BP170" i="6"/>
  <c r="BO171" i="6"/>
  <c r="BP171" i="6"/>
  <c r="BO172" i="6"/>
  <c r="BP172" i="6"/>
  <c r="BO173" i="6"/>
  <c r="BP173" i="6"/>
  <c r="BO174" i="6"/>
  <c r="BP174" i="6"/>
  <c r="BO175" i="6"/>
  <c r="BP175" i="6"/>
  <c r="BO176" i="6"/>
  <c r="BP176" i="6"/>
  <c r="BO177" i="6"/>
  <c r="BP177" i="6"/>
  <c r="BO178" i="6"/>
  <c r="BP178" i="6"/>
  <c r="BO179" i="6"/>
  <c r="BP179" i="6"/>
  <c r="BO180" i="6"/>
  <c r="BP180" i="6"/>
  <c r="BO181" i="6"/>
  <c r="BP181" i="6"/>
  <c r="BO182" i="6"/>
  <c r="BP182" i="6"/>
  <c r="BO183" i="6"/>
  <c r="BP183" i="6"/>
  <c r="BO184" i="6"/>
  <c r="BP184" i="6"/>
  <c r="BO185" i="6"/>
  <c r="BP185" i="6"/>
  <c r="BO186" i="6"/>
  <c r="BP186" i="6"/>
  <c r="BO187" i="6"/>
  <c r="BP187" i="6"/>
  <c r="BO188" i="6"/>
  <c r="BP188" i="6"/>
  <c r="BO189" i="6"/>
  <c r="BP189" i="6"/>
  <c r="BO190" i="6"/>
  <c r="BP190" i="6"/>
  <c r="BO191" i="6"/>
  <c r="BP191" i="6"/>
  <c r="BO192" i="6"/>
  <c r="BP192" i="6"/>
  <c r="BO193" i="6"/>
  <c r="BP193" i="6"/>
  <c r="BO194" i="6"/>
  <c r="BP194" i="6"/>
  <c r="BO195" i="6"/>
  <c r="BP195" i="6"/>
  <c r="BO196" i="6"/>
  <c r="BP196" i="6"/>
  <c r="BO197" i="6"/>
  <c r="BP197" i="6"/>
  <c r="BO198" i="6"/>
  <c r="BP198" i="6"/>
  <c r="BO199" i="6"/>
  <c r="BP199" i="6"/>
  <c r="BO200" i="6"/>
  <c r="BP200" i="6"/>
  <c r="BO201" i="6"/>
  <c r="BP201" i="6"/>
  <c r="BO202" i="6"/>
  <c r="BP202" i="6"/>
  <c r="BO203" i="6"/>
  <c r="BP203" i="6"/>
  <c r="BO204" i="6"/>
  <c r="BP204" i="6"/>
  <c r="BO205" i="6"/>
  <c r="BP205" i="6"/>
  <c r="BO206" i="6"/>
  <c r="BP206" i="6"/>
  <c r="BO207" i="6"/>
  <c r="BP207" i="6"/>
  <c r="BO208" i="6"/>
  <c r="BP208" i="6"/>
  <c r="BO209" i="6"/>
  <c r="BP209" i="6"/>
  <c r="BO210" i="6"/>
  <c r="BP210" i="6"/>
  <c r="BO211" i="6"/>
  <c r="BP211" i="6"/>
  <c r="BO212" i="6"/>
  <c r="BP212" i="6"/>
  <c r="BO213" i="6"/>
  <c r="BP213" i="6"/>
  <c r="BO214" i="6"/>
  <c r="BP214" i="6"/>
  <c r="BO215" i="6"/>
  <c r="BP215" i="6"/>
  <c r="BO216" i="6"/>
  <c r="BP216" i="6"/>
  <c r="BO217" i="6"/>
  <c r="BP217" i="6"/>
  <c r="BO218" i="6"/>
  <c r="BP218" i="6"/>
  <c r="BO219" i="6"/>
  <c r="BP219" i="6"/>
  <c r="BO220" i="6"/>
  <c r="BP220" i="6"/>
  <c r="BO221" i="6"/>
  <c r="BP221" i="6"/>
  <c r="BO222" i="6"/>
  <c r="BP222" i="6"/>
  <c r="BO223" i="6"/>
  <c r="BP223" i="6"/>
  <c r="BO224" i="6"/>
  <c r="BP224" i="6"/>
  <c r="BO225" i="6"/>
  <c r="BP225" i="6"/>
  <c r="BO226" i="6"/>
  <c r="BP226" i="6"/>
  <c r="BO227" i="6"/>
  <c r="BP227" i="6"/>
  <c r="BO228" i="6"/>
  <c r="BP228" i="6"/>
  <c r="BO229" i="6"/>
  <c r="BP229" i="6"/>
  <c r="BO230" i="6"/>
  <c r="BP230" i="6"/>
  <c r="BO231" i="6"/>
  <c r="BP231" i="6"/>
  <c r="BO232" i="6"/>
  <c r="BP232" i="6"/>
  <c r="BO233" i="6"/>
  <c r="BP233" i="6"/>
  <c r="BO234" i="6"/>
  <c r="BP234" i="6"/>
  <c r="BO235" i="6"/>
  <c r="BP235" i="6"/>
  <c r="BO236" i="6"/>
  <c r="BP236" i="6"/>
  <c r="BO237" i="6"/>
  <c r="BP237" i="6"/>
  <c r="BO238" i="6"/>
  <c r="BP238" i="6"/>
  <c r="BO239" i="6"/>
  <c r="BP239" i="6"/>
  <c r="BO240" i="6"/>
  <c r="BP240" i="6"/>
  <c r="BO241" i="6"/>
  <c r="BP241" i="6"/>
  <c r="BO242" i="6"/>
  <c r="BP242" i="6"/>
  <c r="BO243" i="6"/>
  <c r="BP243" i="6"/>
  <c r="BO244" i="6"/>
  <c r="BP244" i="6"/>
  <c r="BO245" i="6"/>
  <c r="BP245" i="6"/>
  <c r="BO246" i="6"/>
  <c r="BP246" i="6"/>
  <c r="BO247" i="6"/>
  <c r="BP247" i="6"/>
  <c r="BO248" i="6"/>
  <c r="BP248" i="6"/>
  <c r="BO249" i="6"/>
  <c r="BP249" i="6"/>
  <c r="BO250" i="6"/>
  <c r="BP250" i="6"/>
  <c r="BO251" i="6"/>
  <c r="BP251" i="6"/>
  <c r="BO252" i="6"/>
  <c r="BP252" i="6"/>
  <c r="BO253" i="6"/>
  <c r="BP253" i="6"/>
  <c r="BO254" i="6"/>
  <c r="BP254" i="6"/>
  <c r="BO255" i="6"/>
  <c r="BP255" i="6"/>
  <c r="BO256" i="6"/>
  <c r="BP256" i="6"/>
  <c r="BO257" i="6"/>
  <c r="BP257" i="6"/>
  <c r="BO258" i="6"/>
  <c r="BP258" i="6"/>
  <c r="BO259" i="6"/>
  <c r="BP259" i="6"/>
  <c r="BO260" i="6"/>
  <c r="BP260" i="6"/>
  <c r="BO261" i="6"/>
  <c r="BP261" i="6"/>
  <c r="BO262" i="6"/>
  <c r="BP262" i="6"/>
  <c r="BO263" i="6"/>
  <c r="BP263" i="6"/>
  <c r="BO264" i="6"/>
  <c r="BP264" i="6"/>
  <c r="BO265" i="6"/>
  <c r="BP265" i="6"/>
  <c r="BO266" i="6"/>
  <c r="BP266" i="6"/>
  <c r="BO267" i="6"/>
  <c r="BP267" i="6"/>
  <c r="BO268" i="6"/>
  <c r="BP268" i="6"/>
  <c r="BO269" i="6"/>
  <c r="BP269" i="6"/>
  <c r="BO270" i="6"/>
  <c r="BP270" i="6"/>
  <c r="BO271" i="6"/>
  <c r="BP271" i="6"/>
  <c r="BO272" i="6"/>
  <c r="BP272" i="6"/>
  <c r="BO273" i="6"/>
  <c r="BP273" i="6"/>
  <c r="BO274" i="6"/>
  <c r="BP274" i="6"/>
  <c r="BO275" i="6"/>
  <c r="BP275" i="6"/>
  <c r="BO276" i="6"/>
  <c r="BP276" i="6"/>
  <c r="BO277" i="6"/>
  <c r="BP277" i="6"/>
  <c r="BO278" i="6"/>
  <c r="BP278" i="6"/>
  <c r="BO279" i="6"/>
  <c r="BP279" i="6"/>
  <c r="BO280" i="6"/>
  <c r="BP280" i="6"/>
  <c r="BO281" i="6"/>
  <c r="BP281" i="6"/>
  <c r="BO282" i="6"/>
  <c r="BP282" i="6"/>
  <c r="BO283" i="6"/>
  <c r="BP283" i="6"/>
  <c r="BO284" i="6"/>
  <c r="BP284" i="6"/>
  <c r="BO285" i="6"/>
  <c r="BP285" i="6"/>
  <c r="BO286" i="6"/>
  <c r="BP286" i="6"/>
  <c r="BO287" i="6"/>
  <c r="BP287" i="6"/>
  <c r="BO288" i="6"/>
  <c r="BP288" i="6"/>
  <c r="BO289" i="6"/>
  <c r="BP289" i="6"/>
  <c r="BO290" i="6"/>
  <c r="BP290" i="6"/>
  <c r="BO291" i="6"/>
  <c r="BP291" i="6"/>
  <c r="BO292" i="6"/>
  <c r="BP292" i="6"/>
  <c r="BO293" i="6"/>
  <c r="BP293" i="6"/>
  <c r="BO294" i="6"/>
  <c r="BP294" i="6"/>
  <c r="BO295" i="6"/>
  <c r="BP295" i="6"/>
  <c r="BO296" i="6"/>
  <c r="BP296" i="6"/>
  <c r="BO297" i="6"/>
  <c r="BP297" i="6"/>
  <c r="BO298" i="6"/>
  <c r="BP298" i="6"/>
  <c r="BO299" i="6"/>
  <c r="BP299" i="6"/>
  <c r="BO300" i="6"/>
  <c r="BP300" i="6"/>
  <c r="BO301" i="6"/>
  <c r="BP301" i="6"/>
  <c r="BO302" i="6"/>
  <c r="BP302" i="6"/>
  <c r="BO303" i="6"/>
  <c r="BP303" i="6"/>
  <c r="BO304" i="6"/>
  <c r="BP304" i="6"/>
  <c r="BO305" i="6"/>
  <c r="BP305" i="6"/>
  <c r="BO306" i="6"/>
  <c r="BP306" i="6"/>
  <c r="BO307" i="6"/>
  <c r="BP307" i="6"/>
  <c r="BO308" i="6"/>
  <c r="BP308" i="6"/>
  <c r="BO309" i="6"/>
  <c r="BP309" i="6"/>
  <c r="BO310" i="6"/>
  <c r="BP310" i="6"/>
  <c r="BO311" i="6"/>
  <c r="BP311" i="6"/>
  <c r="BO312" i="6"/>
  <c r="BP312" i="6"/>
  <c r="BO313" i="6"/>
  <c r="BP313" i="6"/>
  <c r="BO314" i="6"/>
  <c r="BP314" i="6"/>
  <c r="BO315" i="6"/>
  <c r="BP315" i="6"/>
  <c r="BO316" i="6"/>
  <c r="BP316" i="6"/>
  <c r="BO317" i="6"/>
  <c r="BP317" i="6"/>
  <c r="BO318" i="6"/>
  <c r="BP318" i="6"/>
  <c r="BO319" i="6"/>
  <c r="BP319" i="6"/>
  <c r="BO320" i="6"/>
  <c r="BP320" i="6"/>
  <c r="BO321" i="6"/>
  <c r="BP321" i="6"/>
  <c r="BO322" i="6"/>
  <c r="BP322" i="6"/>
  <c r="BO323" i="6"/>
  <c r="BP323" i="6"/>
  <c r="BO324" i="6"/>
  <c r="BP324" i="6"/>
  <c r="BO325" i="6"/>
  <c r="BP325" i="6"/>
  <c r="BO326" i="6"/>
  <c r="BP326" i="6"/>
  <c r="BO327" i="6"/>
  <c r="BP327" i="6"/>
  <c r="BO328" i="6"/>
  <c r="BP328" i="6"/>
  <c r="BO329" i="6"/>
  <c r="BP329" i="6"/>
  <c r="BO330" i="6"/>
  <c r="BP330" i="6"/>
  <c r="BO331" i="6"/>
  <c r="BP331" i="6"/>
  <c r="BO332" i="6"/>
  <c r="BP332" i="6"/>
  <c r="BO333" i="6"/>
  <c r="BP333" i="6"/>
  <c r="BO334" i="6"/>
  <c r="BP334" i="6"/>
  <c r="BO335" i="6"/>
  <c r="BP335" i="6"/>
  <c r="BO336" i="6"/>
  <c r="BP336" i="6"/>
  <c r="BO337" i="6"/>
  <c r="BP337" i="6"/>
  <c r="BO338" i="6"/>
  <c r="BP338" i="6"/>
  <c r="BO339" i="6"/>
  <c r="BP339" i="6"/>
  <c r="BO340" i="6"/>
  <c r="BP340" i="6"/>
  <c r="BO341" i="6"/>
  <c r="BP341" i="6"/>
  <c r="BO342" i="6"/>
  <c r="BP342" i="6"/>
  <c r="BO343" i="6"/>
  <c r="BP343" i="6"/>
  <c r="BO344" i="6"/>
  <c r="BP344" i="6"/>
  <c r="BO345" i="6"/>
  <c r="BP345" i="6"/>
  <c r="BO346" i="6"/>
  <c r="BP346" i="6"/>
  <c r="BO347" i="6"/>
  <c r="BP347" i="6"/>
  <c r="BO348" i="6"/>
  <c r="BP348" i="6"/>
  <c r="BO349" i="6"/>
  <c r="BP349" i="6"/>
  <c r="BO350" i="6"/>
  <c r="BP350" i="6"/>
  <c r="BO351" i="6"/>
  <c r="BP351" i="6"/>
  <c r="BO352" i="6"/>
  <c r="BP352" i="6"/>
  <c r="BO353" i="6"/>
  <c r="BP353" i="6"/>
  <c r="BO354" i="6"/>
  <c r="BP354" i="6"/>
  <c r="BO355" i="6"/>
  <c r="BP355" i="6"/>
  <c r="BO356" i="6"/>
  <c r="BP356" i="6"/>
  <c r="BO357" i="6"/>
  <c r="BP357" i="6"/>
  <c r="BO358" i="6"/>
  <c r="BP358" i="6"/>
  <c r="BO359" i="6"/>
  <c r="BP359" i="6"/>
  <c r="BO360" i="6"/>
  <c r="BP360" i="6"/>
  <c r="BO361" i="6"/>
  <c r="BP361" i="6"/>
  <c r="BO362" i="6"/>
  <c r="BP362" i="6"/>
  <c r="BO363" i="6"/>
  <c r="BP363" i="6"/>
  <c r="BO364" i="6"/>
  <c r="BP364" i="6"/>
  <c r="BO365" i="6"/>
  <c r="BP365" i="6"/>
  <c r="BO366" i="6"/>
  <c r="BP366" i="6"/>
  <c r="BO367" i="6"/>
  <c r="BP367" i="6"/>
  <c r="BO368" i="6"/>
  <c r="BP368" i="6"/>
  <c r="BO369" i="6"/>
  <c r="BP369" i="6"/>
  <c r="BO370" i="6"/>
  <c r="BP370" i="6"/>
  <c r="BO371" i="6"/>
  <c r="BP371" i="6"/>
  <c r="BO372" i="6"/>
  <c r="BP372" i="6"/>
  <c r="BO373" i="6"/>
  <c r="BP373" i="6"/>
  <c r="BO374" i="6"/>
  <c r="BP374" i="6"/>
  <c r="BO375" i="6"/>
  <c r="BP375" i="6"/>
  <c r="BO376" i="6"/>
  <c r="BP376" i="6"/>
  <c r="BO377" i="6"/>
  <c r="BP377" i="6"/>
  <c r="BO378" i="6"/>
  <c r="BP378" i="6"/>
  <c r="BO379" i="6"/>
  <c r="BP379" i="6"/>
  <c r="BO380" i="6"/>
  <c r="BP380" i="6"/>
  <c r="BO381" i="6"/>
  <c r="BP381" i="6"/>
  <c r="BO382" i="6"/>
  <c r="BP382" i="6"/>
  <c r="BO383" i="6"/>
  <c r="BP383" i="6"/>
  <c r="BO384" i="6"/>
  <c r="BP384" i="6"/>
  <c r="BO385" i="6"/>
  <c r="BP385" i="6"/>
  <c r="BO386" i="6"/>
  <c r="BP386" i="6"/>
  <c r="BO387" i="6"/>
  <c r="BP387" i="6"/>
  <c r="BO388" i="6"/>
  <c r="BP388" i="6"/>
  <c r="BO389" i="6"/>
  <c r="BP389" i="6"/>
  <c r="BO390" i="6"/>
  <c r="BP390" i="6"/>
  <c r="BO391" i="6"/>
  <c r="BP391" i="6"/>
  <c r="BO392" i="6"/>
  <c r="BP392" i="6"/>
  <c r="BO393" i="6"/>
  <c r="BP393" i="6"/>
  <c r="BO394" i="6"/>
  <c r="BP394" i="6"/>
  <c r="BO395" i="6"/>
  <c r="BP395" i="6"/>
  <c r="BO396" i="6"/>
  <c r="BP396" i="6"/>
  <c r="BO397" i="6"/>
  <c r="BP397" i="6"/>
  <c r="BO398" i="6"/>
  <c r="BP398" i="6"/>
  <c r="BO399" i="6"/>
  <c r="BP399" i="6"/>
  <c r="BO400" i="6"/>
  <c r="BP400" i="6"/>
  <c r="BO401" i="6"/>
  <c r="BP401" i="6"/>
  <c r="BO402" i="6"/>
  <c r="BP402" i="6"/>
  <c r="BO403" i="6"/>
  <c r="BP403" i="6"/>
  <c r="BO404" i="6"/>
  <c r="BP404" i="6"/>
  <c r="BO405" i="6"/>
  <c r="BP405" i="6"/>
  <c r="BO406" i="6"/>
  <c r="BP406" i="6"/>
  <c r="BO407" i="6"/>
  <c r="BP407" i="6"/>
  <c r="BO408" i="6"/>
  <c r="BP408" i="6"/>
  <c r="BO409" i="6"/>
  <c r="BP409" i="6"/>
  <c r="BO410" i="6"/>
  <c r="BP410" i="6"/>
  <c r="BO411" i="6"/>
  <c r="BP411" i="6"/>
  <c r="BO412" i="6"/>
  <c r="BP412" i="6"/>
  <c r="BO413" i="6"/>
  <c r="BP413" i="6"/>
  <c r="BO414" i="6"/>
  <c r="BP414" i="6"/>
  <c r="BO415" i="6"/>
  <c r="BP415" i="6"/>
  <c r="BO416" i="6"/>
  <c r="BP416" i="6"/>
  <c r="BO417" i="6"/>
  <c r="BP417" i="6"/>
  <c r="BO418" i="6"/>
  <c r="BP418" i="6"/>
  <c r="BO419" i="6"/>
  <c r="BP419" i="6"/>
  <c r="BO420" i="6"/>
  <c r="BP420" i="6"/>
  <c r="BO421" i="6"/>
  <c r="BP421" i="6"/>
  <c r="BO422" i="6"/>
  <c r="BP422" i="6"/>
  <c r="BO423" i="6"/>
  <c r="BP423" i="6"/>
  <c r="BO424" i="6"/>
  <c r="BP424" i="6"/>
  <c r="BO425" i="6"/>
  <c r="BP425" i="6"/>
  <c r="BO426" i="6"/>
  <c r="BP426" i="6"/>
  <c r="BO427" i="6"/>
  <c r="BP427" i="6"/>
  <c r="BO428" i="6"/>
  <c r="BP428" i="6"/>
  <c r="BO429" i="6"/>
  <c r="BP429" i="6"/>
  <c r="BO430" i="6"/>
  <c r="BP430" i="6"/>
  <c r="BO431" i="6"/>
  <c r="BP431" i="6"/>
  <c r="BO432" i="6"/>
  <c r="BP432" i="6"/>
  <c r="BO433" i="6"/>
  <c r="BP433" i="6"/>
  <c r="BO434" i="6"/>
  <c r="BP434" i="6"/>
  <c r="BO435" i="6"/>
  <c r="BP435" i="6"/>
  <c r="BO436" i="6"/>
  <c r="BP436" i="6"/>
  <c r="BO437" i="6"/>
  <c r="BP437" i="6"/>
  <c r="BO438" i="6"/>
  <c r="BP438" i="6"/>
  <c r="BO439" i="6"/>
  <c r="BP439" i="6"/>
  <c r="BO440" i="6"/>
  <c r="BP440" i="6"/>
  <c r="BO441" i="6"/>
  <c r="BP441" i="6"/>
  <c r="BO442" i="6"/>
  <c r="BP442" i="6"/>
  <c r="BO443" i="6"/>
  <c r="BP443" i="6"/>
  <c r="BO444" i="6"/>
  <c r="BP444" i="6"/>
  <c r="BO445" i="6"/>
  <c r="BP445" i="6"/>
  <c r="BO446" i="6"/>
  <c r="BP446" i="6"/>
  <c r="BO447" i="6"/>
  <c r="BP447" i="6"/>
  <c r="BO448" i="6"/>
  <c r="BP448" i="6"/>
  <c r="BO449" i="6"/>
  <c r="BP449" i="6"/>
  <c r="BO450" i="6"/>
  <c r="BP450" i="6"/>
  <c r="BO451" i="6"/>
  <c r="BP451" i="6"/>
  <c r="BO452" i="6"/>
  <c r="BP452" i="6"/>
  <c r="BO453" i="6"/>
  <c r="BP453" i="6"/>
  <c r="BO454" i="6"/>
  <c r="BP454" i="6"/>
  <c r="BO455" i="6"/>
  <c r="BP455" i="6"/>
  <c r="BO456" i="6"/>
  <c r="BP456" i="6"/>
  <c r="BO457" i="6"/>
  <c r="BP457" i="6"/>
  <c r="BO458" i="6"/>
  <c r="BP458" i="6"/>
  <c r="BO459" i="6"/>
  <c r="BP459" i="6"/>
  <c r="BO460" i="6"/>
  <c r="BP460" i="6"/>
  <c r="BO461" i="6"/>
  <c r="BP461" i="6"/>
  <c r="BO462" i="6"/>
  <c r="BP462" i="6"/>
  <c r="BO463" i="6"/>
  <c r="BP463" i="6"/>
  <c r="BO464" i="6"/>
  <c r="BP464" i="6"/>
  <c r="BO465" i="6"/>
  <c r="BP465" i="6"/>
  <c r="BO466" i="6"/>
  <c r="BP466" i="6"/>
  <c r="BO467" i="6"/>
  <c r="BP467" i="6"/>
  <c r="BO468" i="6"/>
  <c r="BP468" i="6"/>
  <c r="BO469" i="6"/>
  <c r="BP469" i="6"/>
  <c r="BO470" i="6"/>
  <c r="BP470" i="6"/>
  <c r="BO471" i="6"/>
  <c r="BP471" i="6"/>
  <c r="BO472" i="6"/>
  <c r="BP472" i="6"/>
  <c r="BO473" i="6"/>
  <c r="BP473" i="6"/>
  <c r="BO474" i="6"/>
  <c r="BP474" i="6"/>
  <c r="BO475" i="6"/>
  <c r="BP475" i="6"/>
  <c r="BO476" i="6"/>
  <c r="BP476" i="6"/>
  <c r="BO477" i="6"/>
  <c r="BP477" i="6"/>
  <c r="BO478" i="6"/>
  <c r="BP478" i="6"/>
  <c r="BO479" i="6"/>
  <c r="BP479" i="6"/>
  <c r="BO480" i="6"/>
  <c r="BP480" i="6"/>
  <c r="BO481" i="6"/>
  <c r="BP481" i="6"/>
  <c r="BO482" i="6"/>
  <c r="BP482" i="6"/>
  <c r="BO483" i="6"/>
  <c r="BP483" i="6"/>
  <c r="BO484" i="6"/>
  <c r="BP484" i="6"/>
  <c r="BO485" i="6"/>
  <c r="BP485" i="6"/>
  <c r="BO486" i="6"/>
  <c r="BP486" i="6"/>
  <c r="BO487" i="6"/>
  <c r="BP487" i="6"/>
  <c r="BO488" i="6"/>
  <c r="BP488" i="6"/>
  <c r="BO489" i="6"/>
  <c r="BP489" i="6"/>
  <c r="BO490" i="6"/>
  <c r="BP490" i="6"/>
  <c r="BO491" i="6"/>
  <c r="BP491" i="6"/>
  <c r="BO492" i="6"/>
  <c r="BP492" i="6"/>
  <c r="BO493" i="6"/>
  <c r="BP493" i="6"/>
  <c r="BO494" i="6"/>
  <c r="BP494" i="6"/>
  <c r="BO495" i="6"/>
  <c r="BP495" i="6"/>
  <c r="BO496" i="6"/>
  <c r="BP496" i="6"/>
  <c r="BO497" i="6"/>
  <c r="BP497" i="6"/>
  <c r="BO498" i="6"/>
  <c r="BP498" i="6"/>
  <c r="BO499" i="6"/>
  <c r="BP499" i="6"/>
  <c r="BO500" i="6"/>
  <c r="BP500" i="6"/>
  <c r="BO501" i="6"/>
  <c r="BP501" i="6"/>
  <c r="BO502" i="6"/>
  <c r="BP502" i="6"/>
  <c r="BO503" i="6"/>
  <c r="BP503" i="6"/>
  <c r="BO504" i="6"/>
  <c r="BP504" i="6"/>
  <c r="BO505" i="6"/>
  <c r="BP505" i="6"/>
  <c r="BH7" i="6"/>
  <c r="BI7" i="6"/>
  <c r="BH8" i="6"/>
  <c r="BI8" i="6"/>
  <c r="BH9" i="6"/>
  <c r="BI9" i="6"/>
  <c r="BH10" i="6"/>
  <c r="BI10" i="6"/>
  <c r="BH11" i="6"/>
  <c r="BI11" i="6"/>
  <c r="BH12" i="6"/>
  <c r="BI12" i="6"/>
  <c r="BH13" i="6"/>
  <c r="BI13" i="6"/>
  <c r="BH14" i="6"/>
  <c r="BI14" i="6"/>
  <c r="BH15" i="6"/>
  <c r="BI15" i="6"/>
  <c r="BH16" i="6"/>
  <c r="BI16" i="6"/>
  <c r="BH17" i="6"/>
  <c r="BI17" i="6"/>
  <c r="BH18" i="6"/>
  <c r="BI18" i="6"/>
  <c r="BH19" i="6"/>
  <c r="BI19" i="6"/>
  <c r="BH20" i="6"/>
  <c r="BI20" i="6"/>
  <c r="BH21" i="6"/>
  <c r="BI21" i="6"/>
  <c r="BH22" i="6"/>
  <c r="BI22" i="6"/>
  <c r="BH23" i="6"/>
  <c r="BI23" i="6"/>
  <c r="BH24" i="6"/>
  <c r="BI24" i="6"/>
  <c r="BH25" i="6"/>
  <c r="BI25" i="6"/>
  <c r="BH26" i="6"/>
  <c r="BI26" i="6"/>
  <c r="BH27" i="6"/>
  <c r="BI27" i="6"/>
  <c r="BH28" i="6"/>
  <c r="BI28" i="6"/>
  <c r="BH29" i="6"/>
  <c r="BI29" i="6"/>
  <c r="BH30" i="6"/>
  <c r="BI30" i="6"/>
  <c r="BH31" i="6"/>
  <c r="BI31" i="6"/>
  <c r="BH32" i="6"/>
  <c r="BI32" i="6"/>
  <c r="BH33" i="6"/>
  <c r="BI33" i="6"/>
  <c r="BH34" i="6"/>
  <c r="BI34" i="6"/>
  <c r="BH35" i="6"/>
  <c r="BI35" i="6"/>
  <c r="BH36" i="6"/>
  <c r="BI36" i="6"/>
  <c r="BH37" i="6"/>
  <c r="BI37" i="6"/>
  <c r="BH38" i="6"/>
  <c r="BI38" i="6"/>
  <c r="BH39" i="6"/>
  <c r="BI39" i="6"/>
  <c r="BH40" i="6"/>
  <c r="BI40" i="6"/>
  <c r="BH41" i="6"/>
  <c r="BI41" i="6"/>
  <c r="BH42" i="6"/>
  <c r="BI42" i="6"/>
  <c r="BH43" i="6"/>
  <c r="BI43" i="6"/>
  <c r="BH44" i="6"/>
  <c r="BI44" i="6"/>
  <c r="BH45" i="6"/>
  <c r="BI45" i="6"/>
  <c r="BH46" i="6"/>
  <c r="BI46" i="6"/>
  <c r="BH47" i="6"/>
  <c r="BI47" i="6"/>
  <c r="BH48" i="6"/>
  <c r="BI48" i="6"/>
  <c r="BH49" i="6"/>
  <c r="BI49" i="6"/>
  <c r="BH50" i="6"/>
  <c r="BI50" i="6"/>
  <c r="BH51" i="6"/>
  <c r="BI51" i="6"/>
  <c r="BH52" i="6"/>
  <c r="BI52" i="6"/>
  <c r="BH53" i="6"/>
  <c r="BI53" i="6"/>
  <c r="BH54" i="6"/>
  <c r="BI54" i="6"/>
  <c r="BH55" i="6"/>
  <c r="BI55" i="6"/>
  <c r="BH56" i="6"/>
  <c r="BI56" i="6"/>
  <c r="BH57" i="6"/>
  <c r="BI57" i="6"/>
  <c r="BH58" i="6"/>
  <c r="BI58" i="6"/>
  <c r="BH59" i="6"/>
  <c r="BI59" i="6"/>
  <c r="BH60" i="6"/>
  <c r="BI60" i="6"/>
  <c r="BH61" i="6"/>
  <c r="BI61" i="6"/>
  <c r="BH62" i="6"/>
  <c r="BI62" i="6"/>
  <c r="BH63" i="6"/>
  <c r="BI63" i="6"/>
  <c r="BH64" i="6"/>
  <c r="BI64" i="6"/>
  <c r="BH65" i="6"/>
  <c r="BI65" i="6"/>
  <c r="BH66" i="6"/>
  <c r="BI66" i="6"/>
  <c r="BH67" i="6"/>
  <c r="BI67" i="6"/>
  <c r="BH68" i="6"/>
  <c r="BI68" i="6"/>
  <c r="BH69" i="6"/>
  <c r="BI69" i="6"/>
  <c r="BH70" i="6"/>
  <c r="BI70" i="6"/>
  <c r="BH71" i="6"/>
  <c r="BI71" i="6"/>
  <c r="BH72" i="6"/>
  <c r="BI72" i="6"/>
  <c r="BH73" i="6"/>
  <c r="BI73" i="6"/>
  <c r="BH74" i="6"/>
  <c r="BI74" i="6"/>
  <c r="BH75" i="6"/>
  <c r="BI75" i="6"/>
  <c r="BH76" i="6"/>
  <c r="BI76" i="6"/>
  <c r="BH77" i="6"/>
  <c r="BI77" i="6"/>
  <c r="BH78" i="6"/>
  <c r="BI78" i="6"/>
  <c r="BH79" i="6"/>
  <c r="BI79" i="6"/>
  <c r="BH80" i="6"/>
  <c r="BI80" i="6"/>
  <c r="BH81" i="6"/>
  <c r="BI81" i="6"/>
  <c r="BH82" i="6"/>
  <c r="BI82" i="6"/>
  <c r="BH83" i="6"/>
  <c r="BI83" i="6"/>
  <c r="BH84" i="6"/>
  <c r="BI84" i="6"/>
  <c r="BH85" i="6"/>
  <c r="BI85" i="6"/>
  <c r="BH86" i="6"/>
  <c r="BI86" i="6"/>
  <c r="BH87" i="6"/>
  <c r="BI87" i="6"/>
  <c r="BH88" i="6"/>
  <c r="BI88" i="6"/>
  <c r="BH89" i="6"/>
  <c r="BI89" i="6"/>
  <c r="BH90" i="6"/>
  <c r="BI90" i="6"/>
  <c r="BH91" i="6"/>
  <c r="BI91" i="6"/>
  <c r="BH92" i="6"/>
  <c r="BI92" i="6"/>
  <c r="BH93" i="6"/>
  <c r="BI93" i="6"/>
  <c r="BH94" i="6"/>
  <c r="BI94" i="6"/>
  <c r="BH95" i="6"/>
  <c r="BI95" i="6"/>
  <c r="BH96" i="6"/>
  <c r="BI96" i="6"/>
  <c r="BH97" i="6"/>
  <c r="BI97" i="6"/>
  <c r="BH98" i="6"/>
  <c r="BI98" i="6"/>
  <c r="BH99" i="6"/>
  <c r="BI99" i="6"/>
  <c r="BH100" i="6"/>
  <c r="BI100" i="6"/>
  <c r="BH101" i="6"/>
  <c r="BI101" i="6"/>
  <c r="BH102" i="6"/>
  <c r="BI102" i="6"/>
  <c r="BH103" i="6"/>
  <c r="BI103" i="6"/>
  <c r="BH104" i="6"/>
  <c r="BI104" i="6"/>
  <c r="BH105" i="6"/>
  <c r="BI105" i="6"/>
  <c r="BH106" i="6"/>
  <c r="BI106" i="6"/>
  <c r="BH107" i="6"/>
  <c r="BI107" i="6"/>
  <c r="BH108" i="6"/>
  <c r="BI108" i="6"/>
  <c r="BH109" i="6"/>
  <c r="BI109" i="6"/>
  <c r="BH110" i="6"/>
  <c r="BI110" i="6"/>
  <c r="BH111" i="6"/>
  <c r="BI111" i="6"/>
  <c r="BH112" i="6"/>
  <c r="BI112" i="6"/>
  <c r="BH113" i="6"/>
  <c r="BI113" i="6"/>
  <c r="BH114" i="6"/>
  <c r="BI114" i="6"/>
  <c r="BH115" i="6"/>
  <c r="BI115" i="6"/>
  <c r="BH116" i="6"/>
  <c r="BI116" i="6"/>
  <c r="BH117" i="6"/>
  <c r="BI117" i="6"/>
  <c r="BH118" i="6"/>
  <c r="BI118" i="6"/>
  <c r="BH119" i="6"/>
  <c r="BI119" i="6"/>
  <c r="BH120" i="6"/>
  <c r="BI120" i="6"/>
  <c r="BH121" i="6"/>
  <c r="BI121" i="6"/>
  <c r="BH122" i="6"/>
  <c r="BI122" i="6"/>
  <c r="BH123" i="6"/>
  <c r="BI123" i="6"/>
  <c r="BH124" i="6"/>
  <c r="BI124" i="6"/>
  <c r="BH125" i="6"/>
  <c r="BI125" i="6"/>
  <c r="BH126" i="6"/>
  <c r="BI126" i="6"/>
  <c r="BH127" i="6"/>
  <c r="BI127" i="6"/>
  <c r="BH128" i="6"/>
  <c r="BI128" i="6"/>
  <c r="BH129" i="6"/>
  <c r="BI129" i="6"/>
  <c r="BH130" i="6"/>
  <c r="BI130" i="6"/>
  <c r="BH131" i="6"/>
  <c r="BI131" i="6"/>
  <c r="BH132" i="6"/>
  <c r="BI132" i="6"/>
  <c r="BH133" i="6"/>
  <c r="BI133" i="6"/>
  <c r="BH134" i="6"/>
  <c r="BI134" i="6"/>
  <c r="BH135" i="6"/>
  <c r="BI135" i="6"/>
  <c r="BH136" i="6"/>
  <c r="BI136" i="6"/>
  <c r="BH137" i="6"/>
  <c r="BI137" i="6"/>
  <c r="BH138" i="6"/>
  <c r="BI138" i="6"/>
  <c r="BH139" i="6"/>
  <c r="BI139" i="6"/>
  <c r="BH140" i="6"/>
  <c r="BI140" i="6"/>
  <c r="BH141" i="6"/>
  <c r="BI141" i="6"/>
  <c r="BH142" i="6"/>
  <c r="BI142" i="6"/>
  <c r="BH143" i="6"/>
  <c r="BI143" i="6"/>
  <c r="BH144" i="6"/>
  <c r="BI144" i="6"/>
  <c r="BH145" i="6"/>
  <c r="BI145" i="6"/>
  <c r="BH146" i="6"/>
  <c r="BI146" i="6"/>
  <c r="BH147" i="6"/>
  <c r="BI147" i="6"/>
  <c r="BH148" i="6"/>
  <c r="BI148" i="6"/>
  <c r="BH149" i="6"/>
  <c r="BI149" i="6"/>
  <c r="BH150" i="6"/>
  <c r="BI150" i="6"/>
  <c r="BH151" i="6"/>
  <c r="BI151" i="6"/>
  <c r="BH152" i="6"/>
  <c r="BI152" i="6"/>
  <c r="BH153" i="6"/>
  <c r="BI153" i="6"/>
  <c r="BH154" i="6"/>
  <c r="BI154" i="6"/>
  <c r="BH155" i="6"/>
  <c r="BI155" i="6"/>
  <c r="BH156" i="6"/>
  <c r="BI156" i="6"/>
  <c r="BH157" i="6"/>
  <c r="BI157" i="6"/>
  <c r="BH158" i="6"/>
  <c r="BI158" i="6"/>
  <c r="BH159" i="6"/>
  <c r="BI159" i="6"/>
  <c r="BH160" i="6"/>
  <c r="BI160" i="6"/>
  <c r="BH161" i="6"/>
  <c r="BI161" i="6"/>
  <c r="BH162" i="6"/>
  <c r="BI162" i="6"/>
  <c r="BH163" i="6"/>
  <c r="BI163" i="6"/>
  <c r="BH164" i="6"/>
  <c r="BI164" i="6"/>
  <c r="BH165" i="6"/>
  <c r="BI165" i="6"/>
  <c r="BH166" i="6"/>
  <c r="BI166" i="6"/>
  <c r="BH167" i="6"/>
  <c r="BI167" i="6"/>
  <c r="BH168" i="6"/>
  <c r="BI168" i="6"/>
  <c r="BH169" i="6"/>
  <c r="BI169" i="6"/>
  <c r="BH170" i="6"/>
  <c r="BI170" i="6"/>
  <c r="BH171" i="6"/>
  <c r="BI171" i="6"/>
  <c r="BH172" i="6"/>
  <c r="BI172" i="6"/>
  <c r="BH173" i="6"/>
  <c r="BI173" i="6"/>
  <c r="BH174" i="6"/>
  <c r="BI174" i="6"/>
  <c r="BH175" i="6"/>
  <c r="BI175" i="6"/>
  <c r="BH176" i="6"/>
  <c r="BI176" i="6"/>
  <c r="BH177" i="6"/>
  <c r="BI177" i="6"/>
  <c r="BH178" i="6"/>
  <c r="BI178" i="6"/>
  <c r="BH179" i="6"/>
  <c r="BI179" i="6"/>
  <c r="BH180" i="6"/>
  <c r="BI180" i="6"/>
  <c r="BH181" i="6"/>
  <c r="BI181" i="6"/>
  <c r="BH182" i="6"/>
  <c r="BI182" i="6"/>
  <c r="BH183" i="6"/>
  <c r="BI183" i="6"/>
  <c r="BH184" i="6"/>
  <c r="BI184" i="6"/>
  <c r="BH185" i="6"/>
  <c r="BI185" i="6"/>
  <c r="BH186" i="6"/>
  <c r="BI186" i="6"/>
  <c r="BH187" i="6"/>
  <c r="BI187" i="6"/>
  <c r="BH188" i="6"/>
  <c r="BI188" i="6"/>
  <c r="BH189" i="6"/>
  <c r="BI189" i="6"/>
  <c r="BH190" i="6"/>
  <c r="BI190" i="6"/>
  <c r="BH191" i="6"/>
  <c r="BI191" i="6"/>
  <c r="BH192" i="6"/>
  <c r="BI192" i="6"/>
  <c r="BH193" i="6"/>
  <c r="BI193" i="6"/>
  <c r="BH194" i="6"/>
  <c r="BI194" i="6"/>
  <c r="BH195" i="6"/>
  <c r="BI195" i="6"/>
  <c r="BH196" i="6"/>
  <c r="BI196" i="6"/>
  <c r="BH197" i="6"/>
  <c r="BI197" i="6"/>
  <c r="BH198" i="6"/>
  <c r="BI198" i="6"/>
  <c r="BH199" i="6"/>
  <c r="BI199" i="6"/>
  <c r="BH200" i="6"/>
  <c r="BI200" i="6"/>
  <c r="BH201" i="6"/>
  <c r="BI201" i="6"/>
  <c r="BH202" i="6"/>
  <c r="BI202" i="6"/>
  <c r="BH203" i="6"/>
  <c r="BI203" i="6"/>
  <c r="BH204" i="6"/>
  <c r="BI204" i="6"/>
  <c r="BH205" i="6"/>
  <c r="BI205" i="6"/>
  <c r="BH206" i="6"/>
  <c r="BI206" i="6"/>
  <c r="BH207" i="6"/>
  <c r="BI207" i="6"/>
  <c r="BH208" i="6"/>
  <c r="BI208" i="6"/>
  <c r="BH209" i="6"/>
  <c r="BI209" i="6"/>
  <c r="BH210" i="6"/>
  <c r="BI210" i="6"/>
  <c r="BH211" i="6"/>
  <c r="BI211" i="6"/>
  <c r="BH212" i="6"/>
  <c r="BI212" i="6"/>
  <c r="BH213" i="6"/>
  <c r="BI213" i="6"/>
  <c r="BH214" i="6"/>
  <c r="BI214" i="6"/>
  <c r="BH215" i="6"/>
  <c r="BI215" i="6"/>
  <c r="BH216" i="6"/>
  <c r="BI216" i="6"/>
  <c r="BH217" i="6"/>
  <c r="BI217" i="6"/>
  <c r="BH218" i="6"/>
  <c r="BI218" i="6"/>
  <c r="BH219" i="6"/>
  <c r="BI219" i="6"/>
  <c r="BH220" i="6"/>
  <c r="BI220" i="6"/>
  <c r="BH221" i="6"/>
  <c r="BI221" i="6"/>
  <c r="BH222" i="6"/>
  <c r="BI222" i="6"/>
  <c r="BH223" i="6"/>
  <c r="BI223" i="6"/>
  <c r="BH224" i="6"/>
  <c r="BI224" i="6"/>
  <c r="BH225" i="6"/>
  <c r="BI225" i="6"/>
  <c r="BH226" i="6"/>
  <c r="BI226" i="6"/>
  <c r="BH227" i="6"/>
  <c r="BI227" i="6"/>
  <c r="BH228" i="6"/>
  <c r="BI228" i="6"/>
  <c r="BH229" i="6"/>
  <c r="BI229" i="6"/>
  <c r="BH230" i="6"/>
  <c r="BI230" i="6"/>
  <c r="BH231" i="6"/>
  <c r="BI231" i="6"/>
  <c r="BH232" i="6"/>
  <c r="BI232" i="6"/>
  <c r="BH233" i="6"/>
  <c r="BI233" i="6"/>
  <c r="BH234" i="6"/>
  <c r="BI234" i="6"/>
  <c r="BH235" i="6"/>
  <c r="BI235" i="6"/>
  <c r="BH236" i="6"/>
  <c r="BI236" i="6"/>
  <c r="BH237" i="6"/>
  <c r="BI237" i="6"/>
  <c r="BH238" i="6"/>
  <c r="BI238" i="6"/>
  <c r="BH239" i="6"/>
  <c r="BI239" i="6"/>
  <c r="BH240" i="6"/>
  <c r="BI240" i="6"/>
  <c r="BH241" i="6"/>
  <c r="BI241" i="6"/>
  <c r="BH242" i="6"/>
  <c r="BI242" i="6"/>
  <c r="BH243" i="6"/>
  <c r="BI243" i="6"/>
  <c r="BH244" i="6"/>
  <c r="BI244" i="6"/>
  <c r="BH245" i="6"/>
  <c r="BI245" i="6"/>
  <c r="BH246" i="6"/>
  <c r="BI246" i="6"/>
  <c r="BH247" i="6"/>
  <c r="BI247" i="6"/>
  <c r="BH248" i="6"/>
  <c r="BI248" i="6"/>
  <c r="BH249" i="6"/>
  <c r="BI249" i="6"/>
  <c r="BH250" i="6"/>
  <c r="BI250" i="6"/>
  <c r="BH251" i="6"/>
  <c r="BI251" i="6"/>
  <c r="BH252" i="6"/>
  <c r="BI252" i="6"/>
  <c r="BH253" i="6"/>
  <c r="BI253" i="6"/>
  <c r="BH254" i="6"/>
  <c r="BI254" i="6"/>
  <c r="BH255" i="6"/>
  <c r="BI255" i="6"/>
  <c r="BH256" i="6"/>
  <c r="BI256" i="6"/>
  <c r="BH257" i="6"/>
  <c r="BI257" i="6"/>
  <c r="BH258" i="6"/>
  <c r="BI258" i="6"/>
  <c r="BH259" i="6"/>
  <c r="BI259" i="6"/>
  <c r="BH260" i="6"/>
  <c r="BI260" i="6"/>
  <c r="BH261" i="6"/>
  <c r="BI261" i="6"/>
  <c r="BH262" i="6"/>
  <c r="BI262" i="6"/>
  <c r="BH263" i="6"/>
  <c r="BI263" i="6"/>
  <c r="BH264" i="6"/>
  <c r="BI264" i="6"/>
  <c r="BH265" i="6"/>
  <c r="BI265" i="6"/>
  <c r="BH266" i="6"/>
  <c r="BI266" i="6"/>
  <c r="BH267" i="6"/>
  <c r="BI267" i="6"/>
  <c r="BH268" i="6"/>
  <c r="BI268" i="6"/>
  <c r="BH269" i="6"/>
  <c r="BI269" i="6"/>
  <c r="BH270" i="6"/>
  <c r="BI270" i="6"/>
  <c r="BH271" i="6"/>
  <c r="BI271" i="6"/>
  <c r="BH272" i="6"/>
  <c r="BI272" i="6"/>
  <c r="BH273" i="6"/>
  <c r="BI273" i="6"/>
  <c r="BH274" i="6"/>
  <c r="BI274" i="6"/>
  <c r="BH275" i="6"/>
  <c r="BI275" i="6"/>
  <c r="BH276" i="6"/>
  <c r="BI276" i="6"/>
  <c r="BH277" i="6"/>
  <c r="BI277" i="6"/>
  <c r="BH278" i="6"/>
  <c r="BI278" i="6"/>
  <c r="BH279" i="6"/>
  <c r="BI279" i="6"/>
  <c r="BH280" i="6"/>
  <c r="BI280" i="6"/>
  <c r="BH281" i="6"/>
  <c r="BI281" i="6"/>
  <c r="BH282" i="6"/>
  <c r="BI282" i="6"/>
  <c r="BH283" i="6"/>
  <c r="BI283" i="6"/>
  <c r="BH284" i="6"/>
  <c r="BI284" i="6"/>
  <c r="BH285" i="6"/>
  <c r="BI285" i="6"/>
  <c r="BH286" i="6"/>
  <c r="BI286" i="6"/>
  <c r="BH287" i="6"/>
  <c r="BI287" i="6"/>
  <c r="BH288" i="6"/>
  <c r="BI288" i="6"/>
  <c r="BH289" i="6"/>
  <c r="BI289" i="6"/>
  <c r="BH290" i="6"/>
  <c r="BI290" i="6"/>
  <c r="BH291" i="6"/>
  <c r="BI291" i="6"/>
  <c r="BH292" i="6"/>
  <c r="BI292" i="6"/>
  <c r="BH293" i="6"/>
  <c r="BI293" i="6"/>
  <c r="BH294" i="6"/>
  <c r="BI294" i="6"/>
  <c r="BH295" i="6"/>
  <c r="BI295" i="6"/>
  <c r="BH296" i="6"/>
  <c r="BI296" i="6"/>
  <c r="BH297" i="6"/>
  <c r="BI297" i="6"/>
  <c r="BH298" i="6"/>
  <c r="BI298" i="6"/>
  <c r="BH299" i="6"/>
  <c r="BI299" i="6"/>
  <c r="BH300" i="6"/>
  <c r="BI300" i="6"/>
  <c r="BH301" i="6"/>
  <c r="BI301" i="6"/>
  <c r="BH302" i="6"/>
  <c r="BI302" i="6"/>
  <c r="BH303" i="6"/>
  <c r="BI303" i="6"/>
  <c r="BH304" i="6"/>
  <c r="BI304" i="6"/>
  <c r="BH305" i="6"/>
  <c r="BI305" i="6"/>
  <c r="BH306" i="6"/>
  <c r="BI306" i="6"/>
  <c r="BH307" i="6"/>
  <c r="BI307" i="6"/>
  <c r="BH308" i="6"/>
  <c r="BI308" i="6"/>
  <c r="BH309" i="6"/>
  <c r="BI309" i="6"/>
  <c r="BH310" i="6"/>
  <c r="BI310" i="6"/>
  <c r="BH311" i="6"/>
  <c r="BI311" i="6"/>
  <c r="BH312" i="6"/>
  <c r="BI312" i="6"/>
  <c r="BH313" i="6"/>
  <c r="BI313" i="6"/>
  <c r="BH314" i="6"/>
  <c r="BI314" i="6"/>
  <c r="BH315" i="6"/>
  <c r="BI315" i="6"/>
  <c r="BH316" i="6"/>
  <c r="BI316" i="6"/>
  <c r="BH317" i="6"/>
  <c r="BI317" i="6"/>
  <c r="BH318" i="6"/>
  <c r="BI318" i="6"/>
  <c r="BH319" i="6"/>
  <c r="BI319" i="6"/>
  <c r="BH320" i="6"/>
  <c r="BI320" i="6"/>
  <c r="BH321" i="6"/>
  <c r="BI321" i="6"/>
  <c r="BH322" i="6"/>
  <c r="BI322" i="6"/>
  <c r="BH323" i="6"/>
  <c r="BI323" i="6"/>
  <c r="BH324" i="6"/>
  <c r="BI324" i="6"/>
  <c r="BH325" i="6"/>
  <c r="BI325" i="6"/>
  <c r="BH326" i="6"/>
  <c r="BI326" i="6"/>
  <c r="BH327" i="6"/>
  <c r="BI327" i="6"/>
  <c r="BH328" i="6"/>
  <c r="BI328" i="6"/>
  <c r="BH329" i="6"/>
  <c r="BI329" i="6"/>
  <c r="BH330" i="6"/>
  <c r="BI330" i="6"/>
  <c r="BH331" i="6"/>
  <c r="BI331" i="6"/>
  <c r="BH332" i="6"/>
  <c r="BI332" i="6"/>
  <c r="BH333" i="6"/>
  <c r="BI333" i="6"/>
  <c r="BH334" i="6"/>
  <c r="BI334" i="6"/>
  <c r="BH335" i="6"/>
  <c r="BI335" i="6"/>
  <c r="BH336" i="6"/>
  <c r="BI336" i="6"/>
  <c r="BH337" i="6"/>
  <c r="BI337" i="6"/>
  <c r="BH338" i="6"/>
  <c r="BI338" i="6"/>
  <c r="BH339" i="6"/>
  <c r="BI339" i="6"/>
  <c r="BH340" i="6"/>
  <c r="BI340" i="6"/>
  <c r="BH341" i="6"/>
  <c r="BI341" i="6"/>
  <c r="BH342" i="6"/>
  <c r="BI342" i="6"/>
  <c r="BH343" i="6"/>
  <c r="BI343" i="6"/>
  <c r="BH344" i="6"/>
  <c r="BI344" i="6"/>
  <c r="BH345" i="6"/>
  <c r="BI345" i="6"/>
  <c r="BH346" i="6"/>
  <c r="BI346" i="6"/>
  <c r="BH347" i="6"/>
  <c r="BI347" i="6"/>
  <c r="BH348" i="6"/>
  <c r="BI348" i="6"/>
  <c r="BH349" i="6"/>
  <c r="BI349" i="6"/>
  <c r="BH350" i="6"/>
  <c r="BI350" i="6"/>
  <c r="BH351" i="6"/>
  <c r="BI351" i="6"/>
  <c r="BH352" i="6"/>
  <c r="BI352" i="6"/>
  <c r="BH353" i="6"/>
  <c r="BI353" i="6"/>
  <c r="BH354" i="6"/>
  <c r="BI354" i="6"/>
  <c r="BH355" i="6"/>
  <c r="BI355" i="6"/>
  <c r="BH356" i="6"/>
  <c r="BI356" i="6"/>
  <c r="BH357" i="6"/>
  <c r="BI357" i="6"/>
  <c r="BH358" i="6"/>
  <c r="BI358" i="6"/>
  <c r="BH359" i="6"/>
  <c r="BI359" i="6"/>
  <c r="BH360" i="6"/>
  <c r="BI360" i="6"/>
  <c r="BH361" i="6"/>
  <c r="BI361" i="6"/>
  <c r="BH362" i="6"/>
  <c r="BI362" i="6"/>
  <c r="BH363" i="6"/>
  <c r="BI363" i="6"/>
  <c r="BH364" i="6"/>
  <c r="BI364" i="6"/>
  <c r="BH365" i="6"/>
  <c r="BI365" i="6"/>
  <c r="BH366" i="6"/>
  <c r="BI366" i="6"/>
  <c r="BH367" i="6"/>
  <c r="BI367" i="6"/>
  <c r="BH368" i="6"/>
  <c r="BI368" i="6"/>
  <c r="BH369" i="6"/>
  <c r="BI369" i="6"/>
  <c r="BH370" i="6"/>
  <c r="BI370" i="6"/>
  <c r="BH371" i="6"/>
  <c r="BI371" i="6"/>
  <c r="BH372" i="6"/>
  <c r="BI372" i="6"/>
  <c r="BH373" i="6"/>
  <c r="BI373" i="6"/>
  <c r="BH374" i="6"/>
  <c r="BI374" i="6"/>
  <c r="BH375" i="6"/>
  <c r="BI375" i="6"/>
  <c r="BH376" i="6"/>
  <c r="BI376" i="6"/>
  <c r="BH377" i="6"/>
  <c r="BI377" i="6"/>
  <c r="BH378" i="6"/>
  <c r="BI378" i="6"/>
  <c r="BH379" i="6"/>
  <c r="BI379" i="6"/>
  <c r="BH380" i="6"/>
  <c r="BI380" i="6"/>
  <c r="BH381" i="6"/>
  <c r="BI381" i="6"/>
  <c r="BH382" i="6"/>
  <c r="BI382" i="6"/>
  <c r="BH383" i="6"/>
  <c r="BI383" i="6"/>
  <c r="BH384" i="6"/>
  <c r="BI384" i="6"/>
  <c r="BH385" i="6"/>
  <c r="BI385" i="6"/>
  <c r="BH386" i="6"/>
  <c r="BI386" i="6"/>
  <c r="BH387" i="6"/>
  <c r="BI387" i="6"/>
  <c r="BH388" i="6"/>
  <c r="BI388" i="6"/>
  <c r="BH389" i="6"/>
  <c r="BI389" i="6"/>
  <c r="BH390" i="6"/>
  <c r="BI390" i="6"/>
  <c r="BH391" i="6"/>
  <c r="BI391" i="6"/>
  <c r="BH392" i="6"/>
  <c r="BI392" i="6"/>
  <c r="BH393" i="6"/>
  <c r="BI393" i="6"/>
  <c r="BH394" i="6"/>
  <c r="BI394" i="6"/>
  <c r="BH395" i="6"/>
  <c r="BI395" i="6"/>
  <c r="BH396" i="6"/>
  <c r="BI396" i="6"/>
  <c r="BH397" i="6"/>
  <c r="BI397" i="6"/>
  <c r="BH398" i="6"/>
  <c r="BI398" i="6"/>
  <c r="BH399" i="6"/>
  <c r="BI399" i="6"/>
  <c r="BH400" i="6"/>
  <c r="BI400" i="6"/>
  <c r="BH401" i="6"/>
  <c r="BI401" i="6"/>
  <c r="BH402" i="6"/>
  <c r="BI402" i="6"/>
  <c r="BH403" i="6"/>
  <c r="BI403" i="6"/>
  <c r="BH404" i="6"/>
  <c r="BI404" i="6"/>
  <c r="BH405" i="6"/>
  <c r="BI405" i="6"/>
  <c r="BH406" i="6"/>
  <c r="BI406" i="6"/>
  <c r="BH407" i="6"/>
  <c r="BI407" i="6"/>
  <c r="BH408" i="6"/>
  <c r="BI408" i="6"/>
  <c r="BH409" i="6"/>
  <c r="BI409" i="6"/>
  <c r="BH410" i="6"/>
  <c r="BI410" i="6"/>
  <c r="BH411" i="6"/>
  <c r="BI411" i="6"/>
  <c r="BH412" i="6"/>
  <c r="BI412" i="6"/>
  <c r="BH413" i="6"/>
  <c r="BI413" i="6"/>
  <c r="BH414" i="6"/>
  <c r="BI414" i="6"/>
  <c r="BH415" i="6"/>
  <c r="BI415" i="6"/>
  <c r="BH416" i="6"/>
  <c r="BI416" i="6"/>
  <c r="BH417" i="6"/>
  <c r="BI417" i="6"/>
  <c r="BH418" i="6"/>
  <c r="BI418" i="6"/>
  <c r="BH419" i="6"/>
  <c r="BI419" i="6"/>
  <c r="BH420" i="6"/>
  <c r="BI420" i="6"/>
  <c r="BH421" i="6"/>
  <c r="BI421" i="6"/>
  <c r="BH422" i="6"/>
  <c r="BI422" i="6"/>
  <c r="BH423" i="6"/>
  <c r="BI423" i="6"/>
  <c r="BH424" i="6"/>
  <c r="BI424" i="6"/>
  <c r="BH425" i="6"/>
  <c r="BI425" i="6"/>
  <c r="BH426" i="6"/>
  <c r="BI426" i="6"/>
  <c r="BH427" i="6"/>
  <c r="BI427" i="6"/>
  <c r="BH428" i="6"/>
  <c r="BI428" i="6"/>
  <c r="BH429" i="6"/>
  <c r="BI429" i="6"/>
  <c r="BH430" i="6"/>
  <c r="BI430" i="6"/>
  <c r="BH431" i="6"/>
  <c r="BI431" i="6"/>
  <c r="BH432" i="6"/>
  <c r="BI432" i="6"/>
  <c r="BH433" i="6"/>
  <c r="BI433" i="6"/>
  <c r="BH434" i="6"/>
  <c r="BI434" i="6"/>
  <c r="BH435" i="6"/>
  <c r="BI435" i="6"/>
  <c r="BH436" i="6"/>
  <c r="BI436" i="6"/>
  <c r="BH437" i="6"/>
  <c r="BI437" i="6"/>
  <c r="BH438" i="6"/>
  <c r="BI438" i="6"/>
  <c r="BH439" i="6"/>
  <c r="BI439" i="6"/>
  <c r="BH440" i="6"/>
  <c r="BI440" i="6"/>
  <c r="BH441" i="6"/>
  <c r="BI441" i="6"/>
  <c r="BH442" i="6"/>
  <c r="BI442" i="6"/>
  <c r="BH443" i="6"/>
  <c r="BI443" i="6"/>
  <c r="BH444" i="6"/>
  <c r="BI444" i="6"/>
  <c r="BH445" i="6"/>
  <c r="BI445" i="6"/>
  <c r="BH446" i="6"/>
  <c r="BI446" i="6"/>
  <c r="BH447" i="6"/>
  <c r="BI447" i="6"/>
  <c r="BH448" i="6"/>
  <c r="BI448" i="6"/>
  <c r="BH449" i="6"/>
  <c r="BI449" i="6"/>
  <c r="BH450" i="6"/>
  <c r="BI450" i="6"/>
  <c r="BH451" i="6"/>
  <c r="BI451" i="6"/>
  <c r="BH452" i="6"/>
  <c r="BI452" i="6"/>
  <c r="BH453" i="6"/>
  <c r="BI453" i="6"/>
  <c r="BH454" i="6"/>
  <c r="BI454" i="6"/>
  <c r="BH455" i="6"/>
  <c r="BI455" i="6"/>
  <c r="BH456" i="6"/>
  <c r="BI456" i="6"/>
  <c r="BH457" i="6"/>
  <c r="BI457" i="6"/>
  <c r="BH458" i="6"/>
  <c r="BI458" i="6"/>
  <c r="BH459" i="6"/>
  <c r="BI459" i="6"/>
  <c r="BH460" i="6"/>
  <c r="BI460" i="6"/>
  <c r="BH461" i="6"/>
  <c r="BI461" i="6"/>
  <c r="BH462" i="6"/>
  <c r="BI462" i="6"/>
  <c r="BH463" i="6"/>
  <c r="BI463" i="6"/>
  <c r="BH464" i="6"/>
  <c r="BI464" i="6"/>
  <c r="BH465" i="6"/>
  <c r="BI465" i="6"/>
  <c r="BH466" i="6"/>
  <c r="BI466" i="6"/>
  <c r="BH467" i="6"/>
  <c r="BI467" i="6"/>
  <c r="BH468" i="6"/>
  <c r="BI468" i="6"/>
  <c r="BH469" i="6"/>
  <c r="BI469" i="6"/>
  <c r="BH470" i="6"/>
  <c r="BI470" i="6"/>
  <c r="BH471" i="6"/>
  <c r="BI471" i="6"/>
  <c r="BH472" i="6"/>
  <c r="BI472" i="6"/>
  <c r="BH473" i="6"/>
  <c r="BI473" i="6"/>
  <c r="BH474" i="6"/>
  <c r="BI474" i="6"/>
  <c r="BH475" i="6"/>
  <c r="BI475" i="6"/>
  <c r="BH476" i="6"/>
  <c r="BI476" i="6"/>
  <c r="BH477" i="6"/>
  <c r="BI477" i="6"/>
  <c r="BH478" i="6"/>
  <c r="BI478" i="6"/>
  <c r="BH479" i="6"/>
  <c r="BI479" i="6"/>
  <c r="BH480" i="6"/>
  <c r="BI480" i="6"/>
  <c r="BH481" i="6"/>
  <c r="BI481" i="6"/>
  <c r="BH482" i="6"/>
  <c r="BI482" i="6"/>
  <c r="BH483" i="6"/>
  <c r="BI483" i="6"/>
  <c r="BH484" i="6"/>
  <c r="BI484" i="6"/>
  <c r="BH485" i="6"/>
  <c r="BI485" i="6"/>
  <c r="BH486" i="6"/>
  <c r="BI486" i="6"/>
  <c r="BH487" i="6"/>
  <c r="BI487" i="6"/>
  <c r="BH488" i="6"/>
  <c r="BI488" i="6"/>
  <c r="BH489" i="6"/>
  <c r="BI489" i="6"/>
  <c r="BH490" i="6"/>
  <c r="BI490" i="6"/>
  <c r="BH491" i="6"/>
  <c r="BI491" i="6"/>
  <c r="BH492" i="6"/>
  <c r="BI492" i="6"/>
  <c r="BH493" i="6"/>
  <c r="BI493" i="6"/>
  <c r="BH494" i="6"/>
  <c r="BI494" i="6"/>
  <c r="BH495" i="6"/>
  <c r="BI495" i="6"/>
  <c r="BH496" i="6"/>
  <c r="BI496" i="6"/>
  <c r="BH497" i="6"/>
  <c r="BI497" i="6"/>
  <c r="BH498" i="6"/>
  <c r="BI498" i="6"/>
  <c r="BH499" i="6"/>
  <c r="BI499" i="6"/>
  <c r="BH500" i="6"/>
  <c r="BI500" i="6"/>
  <c r="BH501" i="6"/>
  <c r="BI501" i="6"/>
  <c r="BH502" i="6"/>
  <c r="BI502" i="6"/>
  <c r="BH503" i="6"/>
  <c r="BI503" i="6"/>
  <c r="BH504" i="6"/>
  <c r="BI504" i="6"/>
  <c r="BH505" i="6"/>
  <c r="BI505" i="6"/>
  <c r="BA15" i="6"/>
  <c r="BB15" i="6"/>
  <c r="BA16" i="6"/>
  <c r="BB16" i="6"/>
  <c r="BA17" i="6"/>
  <c r="BB17" i="6"/>
  <c r="BA18" i="6"/>
  <c r="BB18" i="6"/>
  <c r="BA19" i="6"/>
  <c r="BB19" i="6"/>
  <c r="BA20" i="6"/>
  <c r="BB20" i="6"/>
  <c r="BA21" i="6"/>
  <c r="BB21" i="6"/>
  <c r="BA22" i="6"/>
  <c r="BB22" i="6"/>
  <c r="BA23" i="6"/>
  <c r="BB23" i="6"/>
  <c r="BA24" i="6"/>
  <c r="BB24" i="6"/>
  <c r="BA25" i="6"/>
  <c r="BB25" i="6"/>
  <c r="BA26" i="6"/>
  <c r="BB26" i="6"/>
  <c r="BA27" i="6"/>
  <c r="BB27" i="6"/>
  <c r="BA28" i="6"/>
  <c r="BB28" i="6"/>
  <c r="BA29" i="6"/>
  <c r="BB29" i="6"/>
  <c r="BA30" i="6"/>
  <c r="BB30" i="6"/>
  <c r="BA31" i="6"/>
  <c r="BB31" i="6"/>
  <c r="BA32" i="6"/>
  <c r="BB32" i="6"/>
  <c r="BA33" i="6"/>
  <c r="BB33" i="6"/>
  <c r="BA34" i="6"/>
  <c r="BB34" i="6"/>
  <c r="BA35" i="6"/>
  <c r="BB35" i="6"/>
  <c r="BA36" i="6"/>
  <c r="BB36" i="6"/>
  <c r="BA37" i="6"/>
  <c r="BB37" i="6"/>
  <c r="BA38" i="6"/>
  <c r="BB38" i="6"/>
  <c r="BA39" i="6"/>
  <c r="BB39" i="6"/>
  <c r="BA40" i="6"/>
  <c r="BB40" i="6"/>
  <c r="BA41" i="6"/>
  <c r="BB41" i="6"/>
  <c r="BA42" i="6"/>
  <c r="BB42" i="6"/>
  <c r="BA43" i="6"/>
  <c r="BB43" i="6"/>
  <c r="BA44" i="6"/>
  <c r="BB44" i="6"/>
  <c r="BA45" i="6"/>
  <c r="BB45" i="6"/>
  <c r="BA46" i="6"/>
  <c r="BB46" i="6"/>
  <c r="BA47" i="6"/>
  <c r="BB47" i="6"/>
  <c r="BA48" i="6"/>
  <c r="BB48" i="6"/>
  <c r="BA49" i="6"/>
  <c r="BB49" i="6"/>
  <c r="BA50" i="6"/>
  <c r="BB50" i="6"/>
  <c r="BA51" i="6"/>
  <c r="BB51" i="6"/>
  <c r="BA52" i="6"/>
  <c r="BB52" i="6"/>
  <c r="BA53" i="6"/>
  <c r="BB53" i="6"/>
  <c r="BA54" i="6"/>
  <c r="BB54" i="6"/>
  <c r="BA55" i="6"/>
  <c r="BB55" i="6"/>
  <c r="BA56" i="6"/>
  <c r="BB56" i="6"/>
  <c r="BA57" i="6"/>
  <c r="BB57" i="6"/>
  <c r="BA58" i="6"/>
  <c r="BB58" i="6"/>
  <c r="BA59" i="6"/>
  <c r="BB59" i="6"/>
  <c r="BA60" i="6"/>
  <c r="BB60" i="6"/>
  <c r="BA61" i="6"/>
  <c r="BB61" i="6"/>
  <c r="BA62" i="6"/>
  <c r="BB62" i="6"/>
  <c r="BA63" i="6"/>
  <c r="BB63" i="6"/>
  <c r="BA64" i="6"/>
  <c r="BB64" i="6"/>
  <c r="BA65" i="6"/>
  <c r="BB65" i="6"/>
  <c r="BA66" i="6"/>
  <c r="BB66" i="6"/>
  <c r="BA67" i="6"/>
  <c r="BB67" i="6"/>
  <c r="BA68" i="6"/>
  <c r="BB68" i="6"/>
  <c r="BA69" i="6"/>
  <c r="BB69" i="6"/>
  <c r="BA70" i="6"/>
  <c r="BB70" i="6"/>
  <c r="BA71" i="6"/>
  <c r="BB71" i="6"/>
  <c r="BA72" i="6"/>
  <c r="BB72" i="6"/>
  <c r="BA73" i="6"/>
  <c r="BB73" i="6"/>
  <c r="BA74" i="6"/>
  <c r="BB74" i="6"/>
  <c r="BA75" i="6"/>
  <c r="BB75" i="6"/>
  <c r="BA76" i="6"/>
  <c r="BB76" i="6"/>
  <c r="BA77" i="6"/>
  <c r="BB77" i="6"/>
  <c r="BA78" i="6"/>
  <c r="BB78" i="6"/>
  <c r="BA79" i="6"/>
  <c r="BB79" i="6"/>
  <c r="BA80" i="6"/>
  <c r="BB80" i="6"/>
  <c r="BA81" i="6"/>
  <c r="BB81" i="6"/>
  <c r="BA82" i="6"/>
  <c r="BB82" i="6"/>
  <c r="BA83" i="6"/>
  <c r="BB83" i="6"/>
  <c r="BA84" i="6"/>
  <c r="BB84" i="6"/>
  <c r="BA85" i="6"/>
  <c r="BB85" i="6"/>
  <c r="BA86" i="6"/>
  <c r="BB86" i="6"/>
  <c r="BA87" i="6"/>
  <c r="BB87" i="6"/>
  <c r="BA88" i="6"/>
  <c r="BB88" i="6"/>
  <c r="BA89" i="6"/>
  <c r="BB89" i="6"/>
  <c r="BA90" i="6"/>
  <c r="BB90" i="6"/>
  <c r="BA91" i="6"/>
  <c r="BB91" i="6"/>
  <c r="BA92" i="6"/>
  <c r="BB92" i="6"/>
  <c r="BA93" i="6"/>
  <c r="BB93" i="6"/>
  <c r="BA94" i="6"/>
  <c r="BB94" i="6"/>
  <c r="BA95" i="6"/>
  <c r="BB95" i="6"/>
  <c r="BA96" i="6"/>
  <c r="BB96" i="6"/>
  <c r="BA97" i="6"/>
  <c r="BB97" i="6"/>
  <c r="BA98" i="6"/>
  <c r="BB98" i="6"/>
  <c r="BA99" i="6"/>
  <c r="BB99" i="6"/>
  <c r="BA100" i="6"/>
  <c r="BB100" i="6"/>
  <c r="BA101" i="6"/>
  <c r="BB101" i="6"/>
  <c r="BA102" i="6"/>
  <c r="BB102" i="6"/>
  <c r="BA103" i="6"/>
  <c r="BB103" i="6"/>
  <c r="BA104" i="6"/>
  <c r="BB104" i="6"/>
  <c r="BA105" i="6"/>
  <c r="BB105" i="6"/>
  <c r="BA106" i="6"/>
  <c r="BB106" i="6"/>
  <c r="BA107" i="6"/>
  <c r="BB107" i="6"/>
  <c r="BA108" i="6"/>
  <c r="BB108" i="6"/>
  <c r="BA109" i="6"/>
  <c r="BB109" i="6"/>
  <c r="BA110" i="6"/>
  <c r="BB110" i="6"/>
  <c r="BA111" i="6"/>
  <c r="BB111" i="6"/>
  <c r="BA112" i="6"/>
  <c r="BB112" i="6"/>
  <c r="BA113" i="6"/>
  <c r="BB113" i="6"/>
  <c r="BA114" i="6"/>
  <c r="BB114" i="6"/>
  <c r="BA115" i="6"/>
  <c r="BB115" i="6"/>
  <c r="BA116" i="6"/>
  <c r="BB116" i="6"/>
  <c r="BA117" i="6"/>
  <c r="BB117" i="6"/>
  <c r="BA118" i="6"/>
  <c r="BB118" i="6"/>
  <c r="BA119" i="6"/>
  <c r="BB119" i="6"/>
  <c r="BA120" i="6"/>
  <c r="BB120" i="6"/>
  <c r="BA121" i="6"/>
  <c r="BB121" i="6"/>
  <c r="BA122" i="6"/>
  <c r="BB122" i="6"/>
  <c r="BA123" i="6"/>
  <c r="BB123" i="6"/>
  <c r="BA124" i="6"/>
  <c r="BB124" i="6"/>
  <c r="BA125" i="6"/>
  <c r="BB125" i="6"/>
  <c r="BA126" i="6"/>
  <c r="BB126" i="6"/>
  <c r="BA127" i="6"/>
  <c r="BB127" i="6"/>
  <c r="BA128" i="6"/>
  <c r="BB128" i="6"/>
  <c r="BA129" i="6"/>
  <c r="BB129" i="6"/>
  <c r="BA130" i="6"/>
  <c r="BB130" i="6"/>
  <c r="BA131" i="6"/>
  <c r="BB131" i="6"/>
  <c r="BA132" i="6"/>
  <c r="BB132" i="6"/>
  <c r="BA133" i="6"/>
  <c r="BB133" i="6"/>
  <c r="BA134" i="6"/>
  <c r="BB134" i="6"/>
  <c r="BA135" i="6"/>
  <c r="BB135" i="6"/>
  <c r="BA136" i="6"/>
  <c r="BB136" i="6"/>
  <c r="BA137" i="6"/>
  <c r="BB137" i="6"/>
  <c r="BA138" i="6"/>
  <c r="BB138" i="6"/>
  <c r="BA139" i="6"/>
  <c r="BB139" i="6"/>
  <c r="BA140" i="6"/>
  <c r="BB140" i="6"/>
  <c r="BA141" i="6"/>
  <c r="BB141" i="6"/>
  <c r="BA142" i="6"/>
  <c r="BB142" i="6"/>
  <c r="BA143" i="6"/>
  <c r="BB143" i="6"/>
  <c r="BA144" i="6"/>
  <c r="BB144" i="6"/>
  <c r="BA145" i="6"/>
  <c r="BB145" i="6"/>
  <c r="BA146" i="6"/>
  <c r="BB146" i="6"/>
  <c r="BA147" i="6"/>
  <c r="BB147" i="6"/>
  <c r="BA148" i="6"/>
  <c r="BB148" i="6"/>
  <c r="BA149" i="6"/>
  <c r="BB149" i="6"/>
  <c r="BA150" i="6"/>
  <c r="BB150" i="6"/>
  <c r="BA151" i="6"/>
  <c r="BB151" i="6"/>
  <c r="BA152" i="6"/>
  <c r="BB152" i="6"/>
  <c r="BA153" i="6"/>
  <c r="BB153" i="6"/>
  <c r="BA154" i="6"/>
  <c r="BB154" i="6"/>
  <c r="BA155" i="6"/>
  <c r="BB155" i="6"/>
  <c r="BA156" i="6"/>
  <c r="BB156" i="6"/>
  <c r="BA157" i="6"/>
  <c r="BB157" i="6"/>
  <c r="BA158" i="6"/>
  <c r="BB158" i="6"/>
  <c r="BA159" i="6"/>
  <c r="BB159" i="6"/>
  <c r="BA160" i="6"/>
  <c r="BB160" i="6"/>
  <c r="BA161" i="6"/>
  <c r="BB161" i="6"/>
  <c r="BA162" i="6"/>
  <c r="BB162" i="6"/>
  <c r="BA163" i="6"/>
  <c r="BB163" i="6"/>
  <c r="BA164" i="6"/>
  <c r="BB164" i="6"/>
  <c r="BA165" i="6"/>
  <c r="BB165" i="6"/>
  <c r="BA166" i="6"/>
  <c r="BB166" i="6"/>
  <c r="BA167" i="6"/>
  <c r="BB167" i="6"/>
  <c r="BA168" i="6"/>
  <c r="BB168" i="6"/>
  <c r="BA169" i="6"/>
  <c r="BB169" i="6"/>
  <c r="BA170" i="6"/>
  <c r="BB170" i="6"/>
  <c r="BA171" i="6"/>
  <c r="BB171" i="6"/>
  <c r="BA172" i="6"/>
  <c r="BB172" i="6"/>
  <c r="BA173" i="6"/>
  <c r="BB173" i="6"/>
  <c r="BA174" i="6"/>
  <c r="BB174" i="6"/>
  <c r="BA175" i="6"/>
  <c r="BB175" i="6"/>
  <c r="BA176" i="6"/>
  <c r="BB176" i="6"/>
  <c r="BA177" i="6"/>
  <c r="BB177" i="6"/>
  <c r="BA178" i="6"/>
  <c r="BB178" i="6"/>
  <c r="BA179" i="6"/>
  <c r="BB179" i="6"/>
  <c r="BA180" i="6"/>
  <c r="BB180" i="6"/>
  <c r="BA181" i="6"/>
  <c r="BB181" i="6"/>
  <c r="BA182" i="6"/>
  <c r="BB182" i="6"/>
  <c r="BA183" i="6"/>
  <c r="BB183" i="6"/>
  <c r="BA184" i="6"/>
  <c r="BB184" i="6"/>
  <c r="BA185" i="6"/>
  <c r="BB185" i="6"/>
  <c r="BA186" i="6"/>
  <c r="BB186" i="6"/>
  <c r="BA187" i="6"/>
  <c r="BB187" i="6"/>
  <c r="BA188" i="6"/>
  <c r="BB188" i="6"/>
  <c r="BA189" i="6"/>
  <c r="BB189" i="6"/>
  <c r="BA190" i="6"/>
  <c r="BB190" i="6"/>
  <c r="BA191" i="6"/>
  <c r="BB191" i="6"/>
  <c r="BA192" i="6"/>
  <c r="BB192" i="6"/>
  <c r="BA193" i="6"/>
  <c r="BB193" i="6"/>
  <c r="BA194" i="6"/>
  <c r="BB194" i="6"/>
  <c r="BA195" i="6"/>
  <c r="BB195" i="6"/>
  <c r="BA196" i="6"/>
  <c r="BB196" i="6"/>
  <c r="BA197" i="6"/>
  <c r="BB197" i="6"/>
  <c r="BA198" i="6"/>
  <c r="BB198" i="6"/>
  <c r="BA199" i="6"/>
  <c r="BB199" i="6"/>
  <c r="BA200" i="6"/>
  <c r="BB200" i="6"/>
  <c r="BA201" i="6"/>
  <c r="BB201" i="6"/>
  <c r="BA202" i="6"/>
  <c r="BB202" i="6"/>
  <c r="BA203" i="6"/>
  <c r="BB203" i="6"/>
  <c r="BA204" i="6"/>
  <c r="BB204" i="6"/>
  <c r="BA205" i="6"/>
  <c r="BB205" i="6"/>
  <c r="BA206" i="6"/>
  <c r="BB206" i="6"/>
  <c r="BA207" i="6"/>
  <c r="BB207" i="6"/>
  <c r="BA208" i="6"/>
  <c r="BB208" i="6"/>
  <c r="BA209" i="6"/>
  <c r="BB209" i="6"/>
  <c r="BA210" i="6"/>
  <c r="BB210" i="6"/>
  <c r="BA211" i="6"/>
  <c r="BB211" i="6"/>
  <c r="BA212" i="6"/>
  <c r="BB212" i="6"/>
  <c r="BA213" i="6"/>
  <c r="BB213" i="6"/>
  <c r="BA214" i="6"/>
  <c r="BB214" i="6"/>
  <c r="BA215" i="6"/>
  <c r="BB215" i="6"/>
  <c r="BA216" i="6"/>
  <c r="BB216" i="6"/>
  <c r="BA217" i="6"/>
  <c r="BB217" i="6"/>
  <c r="BA218" i="6"/>
  <c r="BB218" i="6"/>
  <c r="BA219" i="6"/>
  <c r="BB219" i="6"/>
  <c r="BA220" i="6"/>
  <c r="BB220" i="6"/>
  <c r="BA221" i="6"/>
  <c r="BB221" i="6"/>
  <c r="BA222" i="6"/>
  <c r="BB222" i="6"/>
  <c r="BA223" i="6"/>
  <c r="BB223" i="6"/>
  <c r="BA224" i="6"/>
  <c r="BB224" i="6"/>
  <c r="BA225" i="6"/>
  <c r="BB225" i="6"/>
  <c r="BA226" i="6"/>
  <c r="BB226" i="6"/>
  <c r="BA227" i="6"/>
  <c r="BB227" i="6"/>
  <c r="BA228" i="6"/>
  <c r="BB228" i="6"/>
  <c r="BA229" i="6"/>
  <c r="BB229" i="6"/>
  <c r="BA230" i="6"/>
  <c r="BB230" i="6"/>
  <c r="BA231" i="6"/>
  <c r="BB231" i="6"/>
  <c r="BA232" i="6"/>
  <c r="BB232" i="6"/>
  <c r="BA233" i="6"/>
  <c r="BB233" i="6"/>
  <c r="BA234" i="6"/>
  <c r="BB234" i="6"/>
  <c r="BA235" i="6"/>
  <c r="BB235" i="6"/>
  <c r="BA236" i="6"/>
  <c r="BB236" i="6"/>
  <c r="BA237" i="6"/>
  <c r="BB237" i="6"/>
  <c r="BA238" i="6"/>
  <c r="BB238" i="6"/>
  <c r="BA239" i="6"/>
  <c r="BB239" i="6"/>
  <c r="BA240" i="6"/>
  <c r="BB240" i="6"/>
  <c r="BA241" i="6"/>
  <c r="BB241" i="6"/>
  <c r="BA242" i="6"/>
  <c r="BB242" i="6"/>
  <c r="BA243" i="6"/>
  <c r="BB243" i="6"/>
  <c r="BA244" i="6"/>
  <c r="BB244" i="6"/>
  <c r="BA245" i="6"/>
  <c r="BB245" i="6"/>
  <c r="BA246" i="6"/>
  <c r="BB246" i="6"/>
  <c r="BA247" i="6"/>
  <c r="BB247" i="6"/>
  <c r="BA248" i="6"/>
  <c r="BB248" i="6"/>
  <c r="BA249" i="6"/>
  <c r="BB249" i="6"/>
  <c r="BA250" i="6"/>
  <c r="BB250" i="6"/>
  <c r="BA251" i="6"/>
  <c r="BB251" i="6"/>
  <c r="BA252" i="6"/>
  <c r="BB252" i="6"/>
  <c r="BA253" i="6"/>
  <c r="BB253" i="6"/>
  <c r="BA254" i="6"/>
  <c r="BB254" i="6"/>
  <c r="BA255" i="6"/>
  <c r="BB255" i="6"/>
  <c r="BA256" i="6"/>
  <c r="BB256" i="6"/>
  <c r="BA257" i="6"/>
  <c r="BB257" i="6"/>
  <c r="BA258" i="6"/>
  <c r="BB258" i="6"/>
  <c r="BA259" i="6"/>
  <c r="BB259" i="6"/>
  <c r="BA260" i="6"/>
  <c r="BB260" i="6"/>
  <c r="BA261" i="6"/>
  <c r="BB261" i="6"/>
  <c r="BA262" i="6"/>
  <c r="BB262" i="6"/>
  <c r="BA263" i="6"/>
  <c r="BB263" i="6"/>
  <c r="BA264" i="6"/>
  <c r="BB264" i="6"/>
  <c r="BA265" i="6"/>
  <c r="BB265" i="6"/>
  <c r="BA266" i="6"/>
  <c r="BB266" i="6"/>
  <c r="BA267" i="6"/>
  <c r="BB267" i="6"/>
  <c r="BA268" i="6"/>
  <c r="BB268" i="6"/>
  <c r="BA269" i="6"/>
  <c r="BB269" i="6"/>
  <c r="BA270" i="6"/>
  <c r="BB270" i="6"/>
  <c r="BA271" i="6"/>
  <c r="BB271" i="6"/>
  <c r="BA272" i="6"/>
  <c r="BB272" i="6"/>
  <c r="BA273" i="6"/>
  <c r="BB273" i="6"/>
  <c r="BA274" i="6"/>
  <c r="BB274" i="6"/>
  <c r="BA275" i="6"/>
  <c r="BB275" i="6"/>
  <c r="BA276" i="6"/>
  <c r="BB276" i="6"/>
  <c r="BA277" i="6"/>
  <c r="BB277" i="6"/>
  <c r="BA278" i="6"/>
  <c r="BB278" i="6"/>
  <c r="BA279" i="6"/>
  <c r="BB279" i="6"/>
  <c r="BA280" i="6"/>
  <c r="BB280" i="6"/>
  <c r="BA281" i="6"/>
  <c r="BB281" i="6"/>
  <c r="BA282" i="6"/>
  <c r="BB282" i="6"/>
  <c r="BA283" i="6"/>
  <c r="BB283" i="6"/>
  <c r="BA284" i="6"/>
  <c r="BB284" i="6"/>
  <c r="BA285" i="6"/>
  <c r="BB285" i="6"/>
  <c r="BA286" i="6"/>
  <c r="BB286" i="6"/>
  <c r="BA287" i="6"/>
  <c r="BB287" i="6"/>
  <c r="BA288" i="6"/>
  <c r="BB288" i="6"/>
  <c r="BA289" i="6"/>
  <c r="BB289" i="6"/>
  <c r="BA290" i="6"/>
  <c r="BB290" i="6"/>
  <c r="BA291" i="6"/>
  <c r="BB291" i="6"/>
  <c r="BA292" i="6"/>
  <c r="BB292" i="6"/>
  <c r="BA293" i="6"/>
  <c r="BB293" i="6"/>
  <c r="BA294" i="6"/>
  <c r="BB294" i="6"/>
  <c r="BA295" i="6"/>
  <c r="BB295" i="6"/>
  <c r="BA296" i="6"/>
  <c r="BB296" i="6"/>
  <c r="BA297" i="6"/>
  <c r="BB297" i="6"/>
  <c r="BA298" i="6"/>
  <c r="BB298" i="6"/>
  <c r="BA299" i="6"/>
  <c r="BB299" i="6"/>
  <c r="BA300" i="6"/>
  <c r="BB300" i="6"/>
  <c r="BA301" i="6"/>
  <c r="BB301" i="6"/>
  <c r="BA302" i="6"/>
  <c r="BB302" i="6"/>
  <c r="BA303" i="6"/>
  <c r="BB303" i="6"/>
  <c r="BA304" i="6"/>
  <c r="BB304" i="6"/>
  <c r="BA305" i="6"/>
  <c r="BB305" i="6"/>
  <c r="BA306" i="6"/>
  <c r="BB306" i="6"/>
  <c r="BA307" i="6"/>
  <c r="BB307" i="6"/>
  <c r="BA308" i="6"/>
  <c r="BB308" i="6"/>
  <c r="BA309" i="6"/>
  <c r="BB309" i="6"/>
  <c r="BA310" i="6"/>
  <c r="BB310" i="6"/>
  <c r="BA311" i="6"/>
  <c r="BB311" i="6"/>
  <c r="BA312" i="6"/>
  <c r="BB312" i="6"/>
  <c r="BA313" i="6"/>
  <c r="BB313" i="6"/>
  <c r="BA314" i="6"/>
  <c r="BB314" i="6"/>
  <c r="BA315" i="6"/>
  <c r="BB315" i="6"/>
  <c r="BA316" i="6"/>
  <c r="BB316" i="6"/>
  <c r="BA317" i="6"/>
  <c r="BB317" i="6"/>
  <c r="BA318" i="6"/>
  <c r="BB318" i="6"/>
  <c r="BA319" i="6"/>
  <c r="BB319" i="6"/>
  <c r="BA320" i="6"/>
  <c r="BB320" i="6"/>
  <c r="BA321" i="6"/>
  <c r="BB321" i="6"/>
  <c r="BA322" i="6"/>
  <c r="BB322" i="6"/>
  <c r="BA323" i="6"/>
  <c r="BB323" i="6"/>
  <c r="BA324" i="6"/>
  <c r="BB324" i="6"/>
  <c r="BA325" i="6"/>
  <c r="BB325" i="6"/>
  <c r="BA326" i="6"/>
  <c r="BB326" i="6"/>
  <c r="BA327" i="6"/>
  <c r="BB327" i="6"/>
  <c r="BA328" i="6"/>
  <c r="BB328" i="6"/>
  <c r="BA329" i="6"/>
  <c r="BB329" i="6"/>
  <c r="BA330" i="6"/>
  <c r="BB330" i="6"/>
  <c r="BA331" i="6"/>
  <c r="BB331" i="6"/>
  <c r="BA332" i="6"/>
  <c r="BB332" i="6"/>
  <c r="BA333" i="6"/>
  <c r="BB333" i="6"/>
  <c r="BA334" i="6"/>
  <c r="BB334" i="6"/>
  <c r="BA335" i="6"/>
  <c r="BB335" i="6"/>
  <c r="BA336" i="6"/>
  <c r="BB336" i="6"/>
  <c r="BA337" i="6"/>
  <c r="BB337" i="6"/>
  <c r="BA338" i="6"/>
  <c r="BB338" i="6"/>
  <c r="BA339" i="6"/>
  <c r="BB339" i="6"/>
  <c r="BA340" i="6"/>
  <c r="BB340" i="6"/>
  <c r="BA341" i="6"/>
  <c r="BB341" i="6"/>
  <c r="BA342" i="6"/>
  <c r="BB342" i="6"/>
  <c r="BA343" i="6"/>
  <c r="BB343" i="6"/>
  <c r="BA344" i="6"/>
  <c r="BB344" i="6"/>
  <c r="BA345" i="6"/>
  <c r="BB345" i="6"/>
  <c r="BA346" i="6"/>
  <c r="BB346" i="6"/>
  <c r="BA347" i="6"/>
  <c r="BB347" i="6"/>
  <c r="BA348" i="6"/>
  <c r="BB348" i="6"/>
  <c r="BA349" i="6"/>
  <c r="BB349" i="6"/>
  <c r="BA350" i="6"/>
  <c r="BB350" i="6"/>
  <c r="BA351" i="6"/>
  <c r="BB351" i="6"/>
  <c r="BA352" i="6"/>
  <c r="BB352" i="6"/>
  <c r="BA353" i="6"/>
  <c r="BB353" i="6"/>
  <c r="BA354" i="6"/>
  <c r="BB354" i="6"/>
  <c r="BA355" i="6"/>
  <c r="BB355" i="6"/>
  <c r="BA356" i="6"/>
  <c r="BB356" i="6"/>
  <c r="BA357" i="6"/>
  <c r="BB357" i="6"/>
  <c r="BA358" i="6"/>
  <c r="BB358" i="6"/>
  <c r="BA359" i="6"/>
  <c r="BB359" i="6"/>
  <c r="BA360" i="6"/>
  <c r="BB360" i="6"/>
  <c r="BA361" i="6"/>
  <c r="BB361" i="6"/>
  <c r="BA362" i="6"/>
  <c r="BB362" i="6"/>
  <c r="BA363" i="6"/>
  <c r="BB363" i="6"/>
  <c r="BA364" i="6"/>
  <c r="BB364" i="6"/>
  <c r="BA365" i="6"/>
  <c r="BB365" i="6"/>
  <c r="BA366" i="6"/>
  <c r="BB366" i="6"/>
  <c r="BA367" i="6"/>
  <c r="BB367" i="6"/>
  <c r="BA368" i="6"/>
  <c r="BB368" i="6"/>
  <c r="BA369" i="6"/>
  <c r="BB369" i="6"/>
  <c r="BA370" i="6"/>
  <c r="BB370" i="6"/>
  <c r="BA371" i="6"/>
  <c r="BB371" i="6"/>
  <c r="BA372" i="6"/>
  <c r="BB372" i="6"/>
  <c r="BA373" i="6"/>
  <c r="BB373" i="6"/>
  <c r="BA374" i="6"/>
  <c r="BB374" i="6"/>
  <c r="BA375" i="6"/>
  <c r="BB375" i="6"/>
  <c r="BA376" i="6"/>
  <c r="BB376" i="6"/>
  <c r="BA377" i="6"/>
  <c r="BB377" i="6"/>
  <c r="BA378" i="6"/>
  <c r="BB378" i="6"/>
  <c r="BA379" i="6"/>
  <c r="BB379" i="6"/>
  <c r="BA380" i="6"/>
  <c r="BB380" i="6"/>
  <c r="BA381" i="6"/>
  <c r="BB381" i="6"/>
  <c r="BA382" i="6"/>
  <c r="BB382" i="6"/>
  <c r="BA383" i="6"/>
  <c r="BB383" i="6"/>
  <c r="BA384" i="6"/>
  <c r="BB384" i="6"/>
  <c r="BA385" i="6"/>
  <c r="BB385" i="6"/>
  <c r="BA386" i="6"/>
  <c r="BB386" i="6"/>
  <c r="BA387" i="6"/>
  <c r="BB387" i="6"/>
  <c r="BA388" i="6"/>
  <c r="BB388" i="6"/>
  <c r="BA389" i="6"/>
  <c r="BB389" i="6"/>
  <c r="BA390" i="6"/>
  <c r="BB390" i="6"/>
  <c r="BA391" i="6"/>
  <c r="BB391" i="6"/>
  <c r="BA392" i="6"/>
  <c r="BB392" i="6"/>
  <c r="BA393" i="6"/>
  <c r="BB393" i="6"/>
  <c r="BA394" i="6"/>
  <c r="BB394" i="6"/>
  <c r="BA395" i="6"/>
  <c r="BB395" i="6"/>
  <c r="BA396" i="6"/>
  <c r="BB396" i="6"/>
  <c r="BA397" i="6"/>
  <c r="BB397" i="6"/>
  <c r="BA398" i="6"/>
  <c r="BB398" i="6"/>
  <c r="BA399" i="6"/>
  <c r="BB399" i="6"/>
  <c r="BA400" i="6"/>
  <c r="BB400" i="6"/>
  <c r="BA401" i="6"/>
  <c r="BB401" i="6"/>
  <c r="BA402" i="6"/>
  <c r="BB402" i="6"/>
  <c r="BA403" i="6"/>
  <c r="BB403" i="6"/>
  <c r="BA404" i="6"/>
  <c r="BB404" i="6"/>
  <c r="BA405" i="6"/>
  <c r="BB405" i="6"/>
  <c r="BA406" i="6"/>
  <c r="BB406" i="6"/>
  <c r="BA407" i="6"/>
  <c r="BB407" i="6"/>
  <c r="BA408" i="6"/>
  <c r="BB408" i="6"/>
  <c r="BA409" i="6"/>
  <c r="BB409" i="6"/>
  <c r="BA410" i="6"/>
  <c r="BB410" i="6"/>
  <c r="BA411" i="6"/>
  <c r="BB411" i="6"/>
  <c r="BA412" i="6"/>
  <c r="BB412" i="6"/>
  <c r="BA413" i="6"/>
  <c r="BB413" i="6"/>
  <c r="BA414" i="6"/>
  <c r="BB414" i="6"/>
  <c r="BA415" i="6"/>
  <c r="BB415" i="6"/>
  <c r="BA416" i="6"/>
  <c r="BB416" i="6"/>
  <c r="BA417" i="6"/>
  <c r="BB417" i="6"/>
  <c r="BA418" i="6"/>
  <c r="BB418" i="6"/>
  <c r="BA419" i="6"/>
  <c r="BB419" i="6"/>
  <c r="BA420" i="6"/>
  <c r="BB420" i="6"/>
  <c r="BA421" i="6"/>
  <c r="BB421" i="6"/>
  <c r="BA422" i="6"/>
  <c r="BB422" i="6"/>
  <c r="BA423" i="6"/>
  <c r="BB423" i="6"/>
  <c r="BA424" i="6"/>
  <c r="BB424" i="6"/>
  <c r="BA425" i="6"/>
  <c r="BB425" i="6"/>
  <c r="BA426" i="6"/>
  <c r="BB426" i="6"/>
  <c r="BA427" i="6"/>
  <c r="BB427" i="6"/>
  <c r="BA428" i="6"/>
  <c r="BB428" i="6"/>
  <c r="BA429" i="6"/>
  <c r="BB429" i="6"/>
  <c r="BA430" i="6"/>
  <c r="BB430" i="6"/>
  <c r="BA431" i="6"/>
  <c r="BB431" i="6"/>
  <c r="BA432" i="6"/>
  <c r="BB432" i="6"/>
  <c r="BA433" i="6"/>
  <c r="BB433" i="6"/>
  <c r="BA434" i="6"/>
  <c r="BB434" i="6"/>
  <c r="BA435" i="6"/>
  <c r="BB435" i="6"/>
  <c r="BA436" i="6"/>
  <c r="BB436" i="6"/>
  <c r="BA437" i="6"/>
  <c r="BB437" i="6"/>
  <c r="BA438" i="6"/>
  <c r="BB438" i="6"/>
  <c r="BA439" i="6"/>
  <c r="BB439" i="6"/>
  <c r="BA440" i="6"/>
  <c r="BB440" i="6"/>
  <c r="BA441" i="6"/>
  <c r="BB441" i="6"/>
  <c r="BA442" i="6"/>
  <c r="BB442" i="6"/>
  <c r="BA443" i="6"/>
  <c r="BB443" i="6"/>
  <c r="BA444" i="6"/>
  <c r="BB444" i="6"/>
  <c r="BA445" i="6"/>
  <c r="BB445" i="6"/>
  <c r="BA446" i="6"/>
  <c r="BB446" i="6"/>
  <c r="BA447" i="6"/>
  <c r="BB447" i="6"/>
  <c r="BA448" i="6"/>
  <c r="BB448" i="6"/>
  <c r="BA449" i="6"/>
  <c r="BB449" i="6"/>
  <c r="BA450" i="6"/>
  <c r="BB450" i="6"/>
  <c r="BA451" i="6"/>
  <c r="BB451" i="6"/>
  <c r="BA452" i="6"/>
  <c r="BB452" i="6"/>
  <c r="BA453" i="6"/>
  <c r="BB453" i="6"/>
  <c r="BA454" i="6"/>
  <c r="BB454" i="6"/>
  <c r="BA455" i="6"/>
  <c r="BB455" i="6"/>
  <c r="BA456" i="6"/>
  <c r="BB456" i="6"/>
  <c r="BA457" i="6"/>
  <c r="BB457" i="6"/>
  <c r="BA458" i="6"/>
  <c r="BB458" i="6"/>
  <c r="BA459" i="6"/>
  <c r="BB459" i="6"/>
  <c r="BA460" i="6"/>
  <c r="BB460" i="6"/>
  <c r="BA461" i="6"/>
  <c r="BB461" i="6"/>
  <c r="BA462" i="6"/>
  <c r="BB462" i="6"/>
  <c r="BA463" i="6"/>
  <c r="BB463" i="6"/>
  <c r="BA464" i="6"/>
  <c r="BB464" i="6"/>
  <c r="BA465" i="6"/>
  <c r="BB465" i="6"/>
  <c r="BA466" i="6"/>
  <c r="BB466" i="6"/>
  <c r="BA467" i="6"/>
  <c r="BB467" i="6"/>
  <c r="BA468" i="6"/>
  <c r="BB468" i="6"/>
  <c r="BA469" i="6"/>
  <c r="BB469" i="6"/>
  <c r="BA470" i="6"/>
  <c r="BB470" i="6"/>
  <c r="BA471" i="6"/>
  <c r="BB471" i="6"/>
  <c r="BA472" i="6"/>
  <c r="BB472" i="6"/>
  <c r="BA473" i="6"/>
  <c r="BB473" i="6"/>
  <c r="BA474" i="6"/>
  <c r="BB474" i="6"/>
  <c r="BA475" i="6"/>
  <c r="BB475" i="6"/>
  <c r="BA476" i="6"/>
  <c r="BB476" i="6"/>
  <c r="BA477" i="6"/>
  <c r="BB477" i="6"/>
  <c r="BA478" i="6"/>
  <c r="BB478" i="6"/>
  <c r="BA479" i="6"/>
  <c r="BB479" i="6"/>
  <c r="BA480" i="6"/>
  <c r="BB480" i="6"/>
  <c r="BA481" i="6"/>
  <c r="BB481" i="6"/>
  <c r="BA482" i="6"/>
  <c r="BB482" i="6"/>
  <c r="BA483" i="6"/>
  <c r="BB483" i="6"/>
  <c r="BA484" i="6"/>
  <c r="BB484" i="6"/>
  <c r="BA485" i="6"/>
  <c r="BB485" i="6"/>
  <c r="BA486" i="6"/>
  <c r="BB486" i="6"/>
  <c r="BA487" i="6"/>
  <c r="BB487" i="6"/>
  <c r="BA488" i="6"/>
  <c r="BB488" i="6"/>
  <c r="BA489" i="6"/>
  <c r="BB489" i="6"/>
  <c r="BA490" i="6"/>
  <c r="BB490" i="6"/>
  <c r="BA491" i="6"/>
  <c r="BB491" i="6"/>
  <c r="BA492" i="6"/>
  <c r="BB492" i="6"/>
  <c r="BA493" i="6"/>
  <c r="BB493" i="6"/>
  <c r="BA494" i="6"/>
  <c r="BB494" i="6"/>
  <c r="BA495" i="6"/>
  <c r="BB495" i="6"/>
  <c r="BA496" i="6"/>
  <c r="BB496" i="6"/>
  <c r="BA497" i="6"/>
  <c r="BB497" i="6"/>
  <c r="BA498" i="6"/>
  <c r="BB498" i="6"/>
  <c r="BA499" i="6"/>
  <c r="BB499" i="6"/>
  <c r="BA500" i="6"/>
  <c r="BB500" i="6"/>
  <c r="BA501" i="6"/>
  <c r="BB501" i="6"/>
  <c r="BA502" i="6"/>
  <c r="BB502" i="6"/>
  <c r="BA503" i="6"/>
  <c r="BB503" i="6"/>
  <c r="BA504" i="6"/>
  <c r="BB504" i="6"/>
  <c r="BA505" i="6"/>
  <c r="BB505" i="6"/>
  <c r="AT15" i="6"/>
  <c r="AU15" i="6"/>
  <c r="AT16" i="6"/>
  <c r="AU16" i="6"/>
  <c r="AT17" i="6"/>
  <c r="AU17" i="6"/>
  <c r="AT18" i="6"/>
  <c r="AU18" i="6"/>
  <c r="AT19" i="6"/>
  <c r="AU19" i="6"/>
  <c r="AT20" i="6"/>
  <c r="AU20" i="6"/>
  <c r="AT21" i="6"/>
  <c r="AU21" i="6"/>
  <c r="AT22" i="6"/>
  <c r="AU22" i="6"/>
  <c r="AT23" i="6"/>
  <c r="AU23" i="6"/>
  <c r="AT24" i="6"/>
  <c r="AU24" i="6"/>
  <c r="AT25" i="6"/>
  <c r="AU25" i="6"/>
  <c r="AT26" i="6"/>
  <c r="AU26" i="6"/>
  <c r="AT27" i="6"/>
  <c r="AU27" i="6"/>
  <c r="AT28" i="6"/>
  <c r="AU28" i="6"/>
  <c r="AT29" i="6"/>
  <c r="AU29" i="6"/>
  <c r="AT30" i="6"/>
  <c r="AU30" i="6"/>
  <c r="AT31" i="6"/>
  <c r="AU31" i="6"/>
  <c r="AT32" i="6"/>
  <c r="AU32" i="6"/>
  <c r="AT33" i="6"/>
  <c r="AU33" i="6"/>
  <c r="AT34" i="6"/>
  <c r="AU34" i="6"/>
  <c r="AT35" i="6"/>
  <c r="AU35" i="6"/>
  <c r="AT36" i="6"/>
  <c r="AU36" i="6"/>
  <c r="AT37" i="6"/>
  <c r="AU37" i="6"/>
  <c r="AT38" i="6"/>
  <c r="AU38" i="6"/>
  <c r="AT39" i="6"/>
  <c r="AU39" i="6"/>
  <c r="AT40" i="6"/>
  <c r="AU40" i="6"/>
  <c r="AT41" i="6"/>
  <c r="AU41" i="6"/>
  <c r="AT42" i="6"/>
  <c r="AU42" i="6"/>
  <c r="AT43" i="6"/>
  <c r="AU43" i="6"/>
  <c r="AT44" i="6"/>
  <c r="AU44" i="6"/>
  <c r="AT45" i="6"/>
  <c r="AU45" i="6"/>
  <c r="AT46" i="6"/>
  <c r="AU46" i="6"/>
  <c r="AT47" i="6"/>
  <c r="AU47" i="6"/>
  <c r="AT48" i="6"/>
  <c r="AU48" i="6"/>
  <c r="AT49" i="6"/>
  <c r="AU49" i="6"/>
  <c r="AT50" i="6"/>
  <c r="AU50" i="6"/>
  <c r="AT51" i="6"/>
  <c r="AU51" i="6"/>
  <c r="AT52" i="6"/>
  <c r="AU52" i="6"/>
  <c r="AT53" i="6"/>
  <c r="AU53" i="6"/>
  <c r="AT54" i="6"/>
  <c r="AU54" i="6"/>
  <c r="AT55" i="6"/>
  <c r="AU55" i="6"/>
  <c r="AT56" i="6"/>
  <c r="AU56" i="6"/>
  <c r="AT57" i="6"/>
  <c r="AU57" i="6"/>
  <c r="AT58" i="6"/>
  <c r="AU58" i="6"/>
  <c r="AT59" i="6"/>
  <c r="AU59" i="6"/>
  <c r="AT60" i="6"/>
  <c r="AU60" i="6"/>
  <c r="AT61" i="6"/>
  <c r="AU61" i="6"/>
  <c r="AT62" i="6"/>
  <c r="AU62" i="6"/>
  <c r="AT63" i="6"/>
  <c r="AU63" i="6"/>
  <c r="AT64" i="6"/>
  <c r="AU64" i="6"/>
  <c r="AT65" i="6"/>
  <c r="AU65" i="6"/>
  <c r="AT66" i="6"/>
  <c r="AU66" i="6"/>
  <c r="AT67" i="6"/>
  <c r="AU67" i="6"/>
  <c r="AT68" i="6"/>
  <c r="AU68" i="6"/>
  <c r="AT69" i="6"/>
  <c r="AU69" i="6"/>
  <c r="AT70" i="6"/>
  <c r="AU70" i="6"/>
  <c r="AT71" i="6"/>
  <c r="AU71" i="6"/>
  <c r="AT72" i="6"/>
  <c r="AU72" i="6"/>
  <c r="AT73" i="6"/>
  <c r="AU73" i="6"/>
  <c r="AT74" i="6"/>
  <c r="AU74" i="6"/>
  <c r="AT75" i="6"/>
  <c r="AU75" i="6"/>
  <c r="AT76" i="6"/>
  <c r="AU76" i="6"/>
  <c r="AT77" i="6"/>
  <c r="AU77" i="6"/>
  <c r="AT78" i="6"/>
  <c r="AU78" i="6"/>
  <c r="AT79" i="6"/>
  <c r="AU79" i="6"/>
  <c r="AT80" i="6"/>
  <c r="AU80" i="6"/>
  <c r="AT81" i="6"/>
  <c r="AU81" i="6"/>
  <c r="AT82" i="6"/>
  <c r="AU82" i="6"/>
  <c r="AT83" i="6"/>
  <c r="AU83" i="6"/>
  <c r="AT84" i="6"/>
  <c r="AU84" i="6"/>
  <c r="AT85" i="6"/>
  <c r="AU85" i="6"/>
  <c r="AT86" i="6"/>
  <c r="AU86" i="6"/>
  <c r="AT87" i="6"/>
  <c r="AU87" i="6"/>
  <c r="AT88" i="6"/>
  <c r="AU88" i="6"/>
  <c r="AT89" i="6"/>
  <c r="AU89" i="6"/>
  <c r="AT90" i="6"/>
  <c r="AU90" i="6"/>
  <c r="AT91" i="6"/>
  <c r="AU91" i="6"/>
  <c r="AT92" i="6"/>
  <c r="AU92" i="6"/>
  <c r="AT93" i="6"/>
  <c r="AU93" i="6"/>
  <c r="AT94" i="6"/>
  <c r="AU94" i="6"/>
  <c r="AT95" i="6"/>
  <c r="AU95" i="6"/>
  <c r="AT96" i="6"/>
  <c r="AU96" i="6"/>
  <c r="AT97" i="6"/>
  <c r="AU97" i="6"/>
  <c r="AT98" i="6"/>
  <c r="AU98" i="6"/>
  <c r="AT99" i="6"/>
  <c r="AU99" i="6"/>
  <c r="AT100" i="6"/>
  <c r="AU100" i="6"/>
  <c r="AT101" i="6"/>
  <c r="AU101" i="6"/>
  <c r="AT102" i="6"/>
  <c r="AU102" i="6"/>
  <c r="AT103" i="6"/>
  <c r="AU103" i="6"/>
  <c r="AT104" i="6"/>
  <c r="AU104" i="6"/>
  <c r="AT105" i="6"/>
  <c r="AU105" i="6"/>
  <c r="AT106" i="6"/>
  <c r="AU106" i="6"/>
  <c r="AT107" i="6"/>
  <c r="AU107" i="6"/>
  <c r="AT108" i="6"/>
  <c r="AU108" i="6"/>
  <c r="AT109" i="6"/>
  <c r="AU109" i="6"/>
  <c r="AT110" i="6"/>
  <c r="AU110" i="6"/>
  <c r="AT111" i="6"/>
  <c r="AU111" i="6"/>
  <c r="AT112" i="6"/>
  <c r="AU112" i="6"/>
  <c r="AT113" i="6"/>
  <c r="AU113" i="6"/>
  <c r="AT114" i="6"/>
  <c r="AU114" i="6"/>
  <c r="AT115" i="6"/>
  <c r="AU115" i="6"/>
  <c r="AT116" i="6"/>
  <c r="AU116" i="6"/>
  <c r="AT117" i="6"/>
  <c r="AU117" i="6"/>
  <c r="AT118" i="6"/>
  <c r="AU118" i="6"/>
  <c r="AT119" i="6"/>
  <c r="AU119" i="6"/>
  <c r="AT120" i="6"/>
  <c r="AU120" i="6"/>
  <c r="AT121" i="6"/>
  <c r="AU121" i="6"/>
  <c r="AT122" i="6"/>
  <c r="AU122" i="6"/>
  <c r="AT123" i="6"/>
  <c r="AU123" i="6"/>
  <c r="AT124" i="6"/>
  <c r="AU124" i="6"/>
  <c r="AT125" i="6"/>
  <c r="AU125" i="6"/>
  <c r="AT126" i="6"/>
  <c r="AU126" i="6"/>
  <c r="AT127" i="6"/>
  <c r="AU127" i="6"/>
  <c r="AT128" i="6"/>
  <c r="AU128" i="6"/>
  <c r="AT129" i="6"/>
  <c r="AU129" i="6"/>
  <c r="AT130" i="6"/>
  <c r="AU130" i="6"/>
  <c r="AT131" i="6"/>
  <c r="AU131" i="6"/>
  <c r="AT132" i="6"/>
  <c r="AU132" i="6"/>
  <c r="AT133" i="6"/>
  <c r="AU133" i="6"/>
  <c r="AT134" i="6"/>
  <c r="AU134" i="6"/>
  <c r="AT135" i="6"/>
  <c r="AU135" i="6"/>
  <c r="AT136" i="6"/>
  <c r="AU136" i="6"/>
  <c r="AT137" i="6"/>
  <c r="AU137" i="6"/>
  <c r="AT138" i="6"/>
  <c r="AU138" i="6"/>
  <c r="AT139" i="6"/>
  <c r="AU139" i="6"/>
  <c r="AT140" i="6"/>
  <c r="AU140" i="6"/>
  <c r="AT141" i="6"/>
  <c r="AU141" i="6"/>
  <c r="AT142" i="6"/>
  <c r="AU142" i="6"/>
  <c r="AT143" i="6"/>
  <c r="AU143" i="6"/>
  <c r="AT144" i="6"/>
  <c r="AU144" i="6"/>
  <c r="AT145" i="6"/>
  <c r="AU145" i="6"/>
  <c r="AT146" i="6"/>
  <c r="AU146" i="6"/>
  <c r="AT147" i="6"/>
  <c r="AU147" i="6"/>
  <c r="AT148" i="6"/>
  <c r="AU148" i="6"/>
  <c r="AT149" i="6"/>
  <c r="AU149" i="6"/>
  <c r="AT150" i="6"/>
  <c r="AU150" i="6"/>
  <c r="AT151" i="6"/>
  <c r="AU151" i="6"/>
  <c r="AT152" i="6"/>
  <c r="AU152" i="6"/>
  <c r="AT153" i="6"/>
  <c r="AU153" i="6"/>
  <c r="AT154" i="6"/>
  <c r="AU154" i="6"/>
  <c r="AT155" i="6"/>
  <c r="AU155" i="6"/>
  <c r="AT156" i="6"/>
  <c r="AU156" i="6"/>
  <c r="AT157" i="6"/>
  <c r="AU157" i="6"/>
  <c r="AT158" i="6"/>
  <c r="AU158" i="6"/>
  <c r="AT159" i="6"/>
  <c r="AU159" i="6"/>
  <c r="AT160" i="6"/>
  <c r="AU160" i="6"/>
  <c r="AT161" i="6"/>
  <c r="AU161" i="6"/>
  <c r="AT162" i="6"/>
  <c r="AU162" i="6"/>
  <c r="AT163" i="6"/>
  <c r="AU163" i="6"/>
  <c r="AT164" i="6"/>
  <c r="AU164" i="6"/>
  <c r="AT165" i="6"/>
  <c r="AU165" i="6"/>
  <c r="AT166" i="6"/>
  <c r="AU166" i="6"/>
  <c r="AT167" i="6"/>
  <c r="AU167" i="6"/>
  <c r="AT168" i="6"/>
  <c r="AU168" i="6"/>
  <c r="AT169" i="6"/>
  <c r="AU169" i="6"/>
  <c r="AT170" i="6"/>
  <c r="AU170" i="6"/>
  <c r="AT171" i="6"/>
  <c r="AU171" i="6"/>
  <c r="AT172" i="6"/>
  <c r="AU172" i="6"/>
  <c r="AT173" i="6"/>
  <c r="AU173" i="6"/>
  <c r="AT174" i="6"/>
  <c r="AU174" i="6"/>
  <c r="AT175" i="6"/>
  <c r="AU175" i="6"/>
  <c r="AT176" i="6"/>
  <c r="AU176" i="6"/>
  <c r="AT177" i="6"/>
  <c r="AU177" i="6"/>
  <c r="AT178" i="6"/>
  <c r="AU178" i="6"/>
  <c r="AT179" i="6"/>
  <c r="AU179" i="6"/>
  <c r="AT180" i="6"/>
  <c r="AU180" i="6"/>
  <c r="AT181" i="6"/>
  <c r="AU181" i="6"/>
  <c r="AT182" i="6"/>
  <c r="AU182" i="6"/>
  <c r="AT183" i="6"/>
  <c r="AU183" i="6"/>
  <c r="AT184" i="6"/>
  <c r="AU184" i="6"/>
  <c r="AT185" i="6"/>
  <c r="AU185" i="6"/>
  <c r="AT186" i="6"/>
  <c r="AU186" i="6"/>
  <c r="AT187" i="6"/>
  <c r="AU187" i="6"/>
  <c r="AT188" i="6"/>
  <c r="AU188" i="6"/>
  <c r="AT189" i="6"/>
  <c r="AU189" i="6"/>
  <c r="AT190" i="6"/>
  <c r="AU190" i="6"/>
  <c r="AT191" i="6"/>
  <c r="AU191" i="6"/>
  <c r="AT192" i="6"/>
  <c r="AU192" i="6"/>
  <c r="AT193" i="6"/>
  <c r="AU193" i="6"/>
  <c r="AT194" i="6"/>
  <c r="AU194" i="6"/>
  <c r="AT195" i="6"/>
  <c r="AU195" i="6"/>
  <c r="AT196" i="6"/>
  <c r="AU196" i="6"/>
  <c r="AT197" i="6"/>
  <c r="AU197" i="6"/>
  <c r="AT198" i="6"/>
  <c r="AU198" i="6"/>
  <c r="AT199" i="6"/>
  <c r="AU199" i="6"/>
  <c r="AT200" i="6"/>
  <c r="AU200" i="6"/>
  <c r="AT201" i="6"/>
  <c r="AU201" i="6"/>
  <c r="AT202" i="6"/>
  <c r="AU202" i="6"/>
  <c r="AT203" i="6"/>
  <c r="AU203" i="6"/>
  <c r="AT204" i="6"/>
  <c r="AU204" i="6"/>
  <c r="AT205" i="6"/>
  <c r="AU205" i="6"/>
  <c r="AT206" i="6"/>
  <c r="AU206" i="6"/>
  <c r="AT207" i="6"/>
  <c r="AU207" i="6"/>
  <c r="AT208" i="6"/>
  <c r="AU208" i="6"/>
  <c r="AT209" i="6"/>
  <c r="AU209" i="6"/>
  <c r="AT210" i="6"/>
  <c r="AU210" i="6"/>
  <c r="AT211" i="6"/>
  <c r="AU211" i="6"/>
  <c r="AT212" i="6"/>
  <c r="AU212" i="6"/>
  <c r="AT213" i="6"/>
  <c r="AU213" i="6"/>
  <c r="AT214" i="6"/>
  <c r="AU214" i="6"/>
  <c r="AT215" i="6"/>
  <c r="AU215" i="6"/>
  <c r="AT216" i="6"/>
  <c r="AU216" i="6"/>
  <c r="AT217" i="6"/>
  <c r="AU217" i="6"/>
  <c r="AT218" i="6"/>
  <c r="AU218" i="6"/>
  <c r="AT219" i="6"/>
  <c r="AU219" i="6"/>
  <c r="AT220" i="6"/>
  <c r="AU220" i="6"/>
  <c r="AT221" i="6"/>
  <c r="AU221" i="6"/>
  <c r="AT222" i="6"/>
  <c r="AU222" i="6"/>
  <c r="AT223" i="6"/>
  <c r="AU223" i="6"/>
  <c r="AT224" i="6"/>
  <c r="AU224" i="6"/>
  <c r="AT225" i="6"/>
  <c r="AU225" i="6"/>
  <c r="AT226" i="6"/>
  <c r="AU226" i="6"/>
  <c r="AT227" i="6"/>
  <c r="AU227" i="6"/>
  <c r="AT228" i="6"/>
  <c r="AU228" i="6"/>
  <c r="AT229" i="6"/>
  <c r="AU229" i="6"/>
  <c r="AT230" i="6"/>
  <c r="AU230" i="6"/>
  <c r="AT231" i="6"/>
  <c r="AU231" i="6"/>
  <c r="AT232" i="6"/>
  <c r="AU232" i="6"/>
  <c r="AT233" i="6"/>
  <c r="AU233" i="6"/>
  <c r="AT234" i="6"/>
  <c r="AU234" i="6"/>
  <c r="AT235" i="6"/>
  <c r="AU235" i="6"/>
  <c r="AT236" i="6"/>
  <c r="AU236" i="6"/>
  <c r="AT237" i="6"/>
  <c r="AU237" i="6"/>
  <c r="AT238" i="6"/>
  <c r="AU238" i="6"/>
  <c r="AT239" i="6"/>
  <c r="AU239" i="6"/>
  <c r="AT240" i="6"/>
  <c r="AU240" i="6"/>
  <c r="AT241" i="6"/>
  <c r="AU241" i="6"/>
  <c r="AT242" i="6"/>
  <c r="AU242" i="6"/>
  <c r="AT243" i="6"/>
  <c r="AU243" i="6"/>
  <c r="AT244" i="6"/>
  <c r="AU244" i="6"/>
  <c r="AT245" i="6"/>
  <c r="AU245" i="6"/>
  <c r="AT246" i="6"/>
  <c r="AU246" i="6"/>
  <c r="AT247" i="6"/>
  <c r="AU247" i="6"/>
  <c r="AT248" i="6"/>
  <c r="AU248" i="6"/>
  <c r="AT249" i="6"/>
  <c r="AU249" i="6"/>
  <c r="AT250" i="6"/>
  <c r="AU250" i="6"/>
  <c r="AT251" i="6"/>
  <c r="AU251" i="6"/>
  <c r="AT252" i="6"/>
  <c r="AU252" i="6"/>
  <c r="AT253" i="6"/>
  <c r="AU253" i="6"/>
  <c r="AT254" i="6"/>
  <c r="AU254" i="6"/>
  <c r="AT255" i="6"/>
  <c r="AU255" i="6"/>
  <c r="AT256" i="6"/>
  <c r="AU256" i="6"/>
  <c r="AT257" i="6"/>
  <c r="AU257" i="6"/>
  <c r="AT258" i="6"/>
  <c r="AU258" i="6"/>
  <c r="AT259" i="6"/>
  <c r="AU259" i="6"/>
  <c r="AT260" i="6"/>
  <c r="AU260" i="6"/>
  <c r="AT261" i="6"/>
  <c r="AU261" i="6"/>
  <c r="AT262" i="6"/>
  <c r="AU262" i="6"/>
  <c r="AT263" i="6"/>
  <c r="AU263" i="6"/>
  <c r="AT264" i="6"/>
  <c r="AU264" i="6"/>
  <c r="AT265" i="6"/>
  <c r="AU265" i="6"/>
  <c r="AT266" i="6"/>
  <c r="AU266" i="6"/>
  <c r="AT267" i="6"/>
  <c r="AU267" i="6"/>
  <c r="AT268" i="6"/>
  <c r="AU268" i="6"/>
  <c r="AT269" i="6"/>
  <c r="AU269" i="6"/>
  <c r="AT270" i="6"/>
  <c r="AU270" i="6"/>
  <c r="AT271" i="6"/>
  <c r="AU271" i="6"/>
  <c r="AT272" i="6"/>
  <c r="AU272" i="6"/>
  <c r="AT273" i="6"/>
  <c r="AU273" i="6"/>
  <c r="AT274" i="6"/>
  <c r="AU274" i="6"/>
  <c r="AT275" i="6"/>
  <c r="AU275" i="6"/>
  <c r="AT276" i="6"/>
  <c r="AU276" i="6"/>
  <c r="AT277" i="6"/>
  <c r="AU277" i="6"/>
  <c r="AT278" i="6"/>
  <c r="AU278" i="6"/>
  <c r="AT279" i="6"/>
  <c r="AU279" i="6"/>
  <c r="AT280" i="6"/>
  <c r="AU280" i="6"/>
  <c r="AT281" i="6"/>
  <c r="AU281" i="6"/>
  <c r="AT282" i="6"/>
  <c r="AU282" i="6"/>
  <c r="AT283" i="6"/>
  <c r="AU283" i="6"/>
  <c r="AT284" i="6"/>
  <c r="AU284" i="6"/>
  <c r="AT285" i="6"/>
  <c r="AU285" i="6"/>
  <c r="AT286" i="6"/>
  <c r="AU286" i="6"/>
  <c r="AT287" i="6"/>
  <c r="AU287" i="6"/>
  <c r="AT288" i="6"/>
  <c r="AU288" i="6"/>
  <c r="AT289" i="6"/>
  <c r="AU289" i="6"/>
  <c r="AT290" i="6"/>
  <c r="AU290" i="6"/>
  <c r="AT291" i="6"/>
  <c r="AU291" i="6"/>
  <c r="AT292" i="6"/>
  <c r="AU292" i="6"/>
  <c r="AT293" i="6"/>
  <c r="AU293" i="6"/>
  <c r="AT294" i="6"/>
  <c r="AU294" i="6"/>
  <c r="AT295" i="6"/>
  <c r="AU295" i="6"/>
  <c r="AT296" i="6"/>
  <c r="AU296" i="6"/>
  <c r="AT297" i="6"/>
  <c r="AU297" i="6"/>
  <c r="AT298" i="6"/>
  <c r="AU298" i="6"/>
  <c r="AT299" i="6"/>
  <c r="AU299" i="6"/>
  <c r="AT300" i="6"/>
  <c r="AU300" i="6"/>
  <c r="AT301" i="6"/>
  <c r="AU301" i="6"/>
  <c r="AT302" i="6"/>
  <c r="AU302" i="6"/>
  <c r="AT303" i="6"/>
  <c r="AU303" i="6"/>
  <c r="AT304" i="6"/>
  <c r="AU304" i="6"/>
  <c r="AT305" i="6"/>
  <c r="AU305" i="6"/>
  <c r="AT306" i="6"/>
  <c r="AU306" i="6"/>
  <c r="AT307" i="6"/>
  <c r="AU307" i="6"/>
  <c r="AT308" i="6"/>
  <c r="AU308" i="6"/>
  <c r="AT309" i="6"/>
  <c r="AU309" i="6"/>
  <c r="AT310" i="6"/>
  <c r="AU310" i="6"/>
  <c r="AT311" i="6"/>
  <c r="AU311" i="6"/>
  <c r="AT312" i="6"/>
  <c r="AU312" i="6"/>
  <c r="AT313" i="6"/>
  <c r="AU313" i="6"/>
  <c r="AT314" i="6"/>
  <c r="AU314" i="6"/>
  <c r="AT315" i="6"/>
  <c r="AU315" i="6"/>
  <c r="AT316" i="6"/>
  <c r="AU316" i="6"/>
  <c r="AT317" i="6"/>
  <c r="AU317" i="6"/>
  <c r="AT318" i="6"/>
  <c r="AU318" i="6"/>
  <c r="AT319" i="6"/>
  <c r="AU319" i="6"/>
  <c r="AT320" i="6"/>
  <c r="AU320" i="6"/>
  <c r="AT321" i="6"/>
  <c r="AU321" i="6"/>
  <c r="AT322" i="6"/>
  <c r="AU322" i="6"/>
  <c r="AT323" i="6"/>
  <c r="AU323" i="6"/>
  <c r="AT324" i="6"/>
  <c r="AU324" i="6"/>
  <c r="AT325" i="6"/>
  <c r="AU325" i="6"/>
  <c r="AT326" i="6"/>
  <c r="AU326" i="6"/>
  <c r="AT327" i="6"/>
  <c r="AU327" i="6"/>
  <c r="AT328" i="6"/>
  <c r="AU328" i="6"/>
  <c r="AT329" i="6"/>
  <c r="AU329" i="6"/>
  <c r="AT330" i="6"/>
  <c r="AU330" i="6"/>
  <c r="AT331" i="6"/>
  <c r="AU331" i="6"/>
  <c r="AT332" i="6"/>
  <c r="AU332" i="6"/>
  <c r="AT333" i="6"/>
  <c r="AU333" i="6"/>
  <c r="AT334" i="6"/>
  <c r="AU334" i="6"/>
  <c r="AT335" i="6"/>
  <c r="AU335" i="6"/>
  <c r="AT336" i="6"/>
  <c r="AU336" i="6"/>
  <c r="AT337" i="6"/>
  <c r="AU337" i="6"/>
  <c r="AT338" i="6"/>
  <c r="AU338" i="6"/>
  <c r="AT339" i="6"/>
  <c r="AU339" i="6"/>
  <c r="AT340" i="6"/>
  <c r="AU340" i="6"/>
  <c r="AT341" i="6"/>
  <c r="AU341" i="6"/>
  <c r="AT342" i="6"/>
  <c r="AU342" i="6"/>
  <c r="AT343" i="6"/>
  <c r="AU343" i="6"/>
  <c r="AT344" i="6"/>
  <c r="AU344" i="6"/>
  <c r="AT345" i="6"/>
  <c r="AU345" i="6"/>
  <c r="AT346" i="6"/>
  <c r="AU346" i="6"/>
  <c r="AT347" i="6"/>
  <c r="AU347" i="6"/>
  <c r="AT348" i="6"/>
  <c r="AU348" i="6"/>
  <c r="AT349" i="6"/>
  <c r="AU349" i="6"/>
  <c r="AT350" i="6"/>
  <c r="AU350" i="6"/>
  <c r="AT351" i="6"/>
  <c r="AU351" i="6"/>
  <c r="AT352" i="6"/>
  <c r="AU352" i="6"/>
  <c r="AT353" i="6"/>
  <c r="AU353" i="6"/>
  <c r="AT354" i="6"/>
  <c r="AU354" i="6"/>
  <c r="AT355" i="6"/>
  <c r="AU355" i="6"/>
  <c r="AT356" i="6"/>
  <c r="AU356" i="6"/>
  <c r="AT357" i="6"/>
  <c r="AU357" i="6"/>
  <c r="AT358" i="6"/>
  <c r="AU358" i="6"/>
  <c r="AT359" i="6"/>
  <c r="AU359" i="6"/>
  <c r="AT360" i="6"/>
  <c r="AU360" i="6"/>
  <c r="AT361" i="6"/>
  <c r="AU361" i="6"/>
  <c r="AT362" i="6"/>
  <c r="AU362" i="6"/>
  <c r="AT363" i="6"/>
  <c r="AU363" i="6"/>
  <c r="AT364" i="6"/>
  <c r="AU364" i="6"/>
  <c r="AT365" i="6"/>
  <c r="AU365" i="6"/>
  <c r="AT366" i="6"/>
  <c r="AU366" i="6"/>
  <c r="AT367" i="6"/>
  <c r="AU367" i="6"/>
  <c r="AT368" i="6"/>
  <c r="AU368" i="6"/>
  <c r="AT369" i="6"/>
  <c r="AU369" i="6"/>
  <c r="AT370" i="6"/>
  <c r="AU370" i="6"/>
  <c r="AT371" i="6"/>
  <c r="AU371" i="6"/>
  <c r="AT372" i="6"/>
  <c r="AU372" i="6"/>
  <c r="AT373" i="6"/>
  <c r="AU373" i="6"/>
  <c r="AT374" i="6"/>
  <c r="AU374" i="6"/>
  <c r="AT375" i="6"/>
  <c r="AU375" i="6"/>
  <c r="AT376" i="6"/>
  <c r="AU376" i="6"/>
  <c r="AT377" i="6"/>
  <c r="AU377" i="6"/>
  <c r="AT378" i="6"/>
  <c r="AU378" i="6"/>
  <c r="AT379" i="6"/>
  <c r="AU379" i="6"/>
  <c r="AT380" i="6"/>
  <c r="AU380" i="6"/>
  <c r="AT381" i="6"/>
  <c r="AU381" i="6"/>
  <c r="AT382" i="6"/>
  <c r="AU382" i="6"/>
  <c r="AT383" i="6"/>
  <c r="AU383" i="6"/>
  <c r="AT384" i="6"/>
  <c r="AU384" i="6"/>
  <c r="AT385" i="6"/>
  <c r="AU385" i="6"/>
  <c r="AT386" i="6"/>
  <c r="AU386" i="6"/>
  <c r="AT387" i="6"/>
  <c r="AU387" i="6"/>
  <c r="AT388" i="6"/>
  <c r="AU388" i="6"/>
  <c r="AT389" i="6"/>
  <c r="AU389" i="6"/>
  <c r="AT390" i="6"/>
  <c r="AU390" i="6"/>
  <c r="AT391" i="6"/>
  <c r="AU391" i="6"/>
  <c r="AT392" i="6"/>
  <c r="AU392" i="6"/>
  <c r="AT393" i="6"/>
  <c r="AU393" i="6"/>
  <c r="AT394" i="6"/>
  <c r="AU394" i="6"/>
  <c r="AT395" i="6"/>
  <c r="AU395" i="6"/>
  <c r="AT396" i="6"/>
  <c r="AU396" i="6"/>
  <c r="AT397" i="6"/>
  <c r="AU397" i="6"/>
  <c r="AT398" i="6"/>
  <c r="AU398" i="6"/>
  <c r="AT399" i="6"/>
  <c r="AU399" i="6"/>
  <c r="AT400" i="6"/>
  <c r="AU400" i="6"/>
  <c r="AT401" i="6"/>
  <c r="AU401" i="6"/>
  <c r="AT402" i="6"/>
  <c r="AU402" i="6"/>
  <c r="AT403" i="6"/>
  <c r="AU403" i="6"/>
  <c r="AT404" i="6"/>
  <c r="AU404" i="6"/>
  <c r="AT405" i="6"/>
  <c r="AU405" i="6"/>
  <c r="AT406" i="6"/>
  <c r="AU406" i="6"/>
  <c r="AT407" i="6"/>
  <c r="AU407" i="6"/>
  <c r="AT408" i="6"/>
  <c r="AU408" i="6"/>
  <c r="AT409" i="6"/>
  <c r="AU409" i="6"/>
  <c r="AT410" i="6"/>
  <c r="AU410" i="6"/>
  <c r="AT411" i="6"/>
  <c r="AU411" i="6"/>
  <c r="AT412" i="6"/>
  <c r="AU412" i="6"/>
  <c r="AT413" i="6"/>
  <c r="AU413" i="6"/>
  <c r="AT414" i="6"/>
  <c r="AU414" i="6"/>
  <c r="AT415" i="6"/>
  <c r="AU415" i="6"/>
  <c r="AT416" i="6"/>
  <c r="AU416" i="6"/>
  <c r="AT417" i="6"/>
  <c r="AU417" i="6"/>
  <c r="AT418" i="6"/>
  <c r="AU418" i="6"/>
  <c r="AT419" i="6"/>
  <c r="AU419" i="6"/>
  <c r="AT420" i="6"/>
  <c r="AU420" i="6"/>
  <c r="AT421" i="6"/>
  <c r="AU421" i="6"/>
  <c r="AT422" i="6"/>
  <c r="AU422" i="6"/>
  <c r="AT423" i="6"/>
  <c r="AU423" i="6"/>
  <c r="AT424" i="6"/>
  <c r="AU424" i="6"/>
  <c r="AT425" i="6"/>
  <c r="AU425" i="6"/>
  <c r="AT426" i="6"/>
  <c r="AU426" i="6"/>
  <c r="AT427" i="6"/>
  <c r="AU427" i="6"/>
  <c r="AT428" i="6"/>
  <c r="AU428" i="6"/>
  <c r="AT429" i="6"/>
  <c r="AU429" i="6"/>
  <c r="AT430" i="6"/>
  <c r="AU430" i="6"/>
  <c r="AT431" i="6"/>
  <c r="AU431" i="6"/>
  <c r="AT432" i="6"/>
  <c r="AU432" i="6"/>
  <c r="AT433" i="6"/>
  <c r="AU433" i="6"/>
  <c r="AT434" i="6"/>
  <c r="AU434" i="6"/>
  <c r="AT435" i="6"/>
  <c r="AU435" i="6"/>
  <c r="AT436" i="6"/>
  <c r="AU436" i="6"/>
  <c r="AT437" i="6"/>
  <c r="AU437" i="6"/>
  <c r="AT438" i="6"/>
  <c r="AU438" i="6"/>
  <c r="AT439" i="6"/>
  <c r="AU439" i="6"/>
  <c r="AT440" i="6"/>
  <c r="AU440" i="6"/>
  <c r="AT441" i="6"/>
  <c r="AU441" i="6"/>
  <c r="AT442" i="6"/>
  <c r="AU442" i="6"/>
  <c r="AT443" i="6"/>
  <c r="AU443" i="6"/>
  <c r="AT444" i="6"/>
  <c r="AU444" i="6"/>
  <c r="AT445" i="6"/>
  <c r="AU445" i="6"/>
  <c r="AT446" i="6"/>
  <c r="AU446" i="6"/>
  <c r="AT447" i="6"/>
  <c r="AU447" i="6"/>
  <c r="AT448" i="6"/>
  <c r="AU448" i="6"/>
  <c r="AT449" i="6"/>
  <c r="AU449" i="6"/>
  <c r="AT450" i="6"/>
  <c r="AU450" i="6"/>
  <c r="AT451" i="6"/>
  <c r="AU451" i="6"/>
  <c r="AT452" i="6"/>
  <c r="AU452" i="6"/>
  <c r="AT453" i="6"/>
  <c r="AU453" i="6"/>
  <c r="AT454" i="6"/>
  <c r="AU454" i="6"/>
  <c r="AT455" i="6"/>
  <c r="AU455" i="6"/>
  <c r="AT456" i="6"/>
  <c r="AU456" i="6"/>
  <c r="AT457" i="6"/>
  <c r="AU457" i="6"/>
  <c r="AT458" i="6"/>
  <c r="AU458" i="6"/>
  <c r="AT459" i="6"/>
  <c r="AU459" i="6"/>
  <c r="AT460" i="6"/>
  <c r="AU460" i="6"/>
  <c r="AT461" i="6"/>
  <c r="AU461" i="6"/>
  <c r="AT462" i="6"/>
  <c r="AU462" i="6"/>
  <c r="AT463" i="6"/>
  <c r="AU463" i="6"/>
  <c r="AT464" i="6"/>
  <c r="AU464" i="6"/>
  <c r="AT465" i="6"/>
  <c r="AU465" i="6"/>
  <c r="AT466" i="6"/>
  <c r="AU466" i="6"/>
  <c r="AT467" i="6"/>
  <c r="AU467" i="6"/>
  <c r="AT468" i="6"/>
  <c r="AU468" i="6"/>
  <c r="AT469" i="6"/>
  <c r="AU469" i="6"/>
  <c r="AT470" i="6"/>
  <c r="AU470" i="6"/>
  <c r="AT471" i="6"/>
  <c r="AU471" i="6"/>
  <c r="AT472" i="6"/>
  <c r="AU472" i="6"/>
  <c r="AT473" i="6"/>
  <c r="AU473" i="6"/>
  <c r="AT474" i="6"/>
  <c r="AU474" i="6"/>
  <c r="AT475" i="6"/>
  <c r="AU475" i="6"/>
  <c r="AT476" i="6"/>
  <c r="AU476" i="6"/>
  <c r="AT477" i="6"/>
  <c r="AU477" i="6"/>
  <c r="AT478" i="6"/>
  <c r="AU478" i="6"/>
  <c r="AT479" i="6"/>
  <c r="AU479" i="6"/>
  <c r="AT480" i="6"/>
  <c r="AU480" i="6"/>
  <c r="AT481" i="6"/>
  <c r="AU481" i="6"/>
  <c r="AT482" i="6"/>
  <c r="AU482" i="6"/>
  <c r="AT483" i="6"/>
  <c r="AU483" i="6"/>
  <c r="AT484" i="6"/>
  <c r="AU484" i="6"/>
  <c r="AT485" i="6"/>
  <c r="AU485" i="6"/>
  <c r="AT486" i="6"/>
  <c r="AU486" i="6"/>
  <c r="AT487" i="6"/>
  <c r="AU487" i="6"/>
  <c r="AT488" i="6"/>
  <c r="AU488" i="6"/>
  <c r="AT489" i="6"/>
  <c r="AU489" i="6"/>
  <c r="AT490" i="6"/>
  <c r="AU490" i="6"/>
  <c r="AT491" i="6"/>
  <c r="AU491" i="6"/>
  <c r="AT492" i="6"/>
  <c r="AU492" i="6"/>
  <c r="AT493" i="6"/>
  <c r="AU493" i="6"/>
  <c r="AT494" i="6"/>
  <c r="AU494" i="6"/>
  <c r="AT495" i="6"/>
  <c r="AU495" i="6"/>
  <c r="AT496" i="6"/>
  <c r="AU496" i="6"/>
  <c r="AT497" i="6"/>
  <c r="AU497" i="6"/>
  <c r="AT498" i="6"/>
  <c r="AU498" i="6"/>
  <c r="AT499" i="6"/>
  <c r="AU499" i="6"/>
  <c r="AT500" i="6"/>
  <c r="AU500" i="6"/>
  <c r="AT501" i="6"/>
  <c r="AU501" i="6"/>
  <c r="AT502" i="6"/>
  <c r="AU502" i="6"/>
  <c r="AT503" i="6"/>
  <c r="AU503" i="6"/>
  <c r="AT504" i="6"/>
  <c r="AU504" i="6"/>
  <c r="AT505" i="6"/>
  <c r="AU505" i="6"/>
  <c r="AM19" i="6"/>
  <c r="AN19" i="6"/>
  <c r="AM20" i="6"/>
  <c r="AN20" i="6"/>
  <c r="AM21" i="6"/>
  <c r="AN21" i="6"/>
  <c r="AM22" i="6"/>
  <c r="AN22" i="6"/>
  <c r="AM23" i="6"/>
  <c r="AN23" i="6"/>
  <c r="AM24" i="6"/>
  <c r="AN24" i="6"/>
  <c r="AM25" i="6"/>
  <c r="AN25" i="6"/>
  <c r="AM26" i="6"/>
  <c r="AN26" i="6"/>
  <c r="AM27" i="6"/>
  <c r="AN27" i="6"/>
  <c r="AM28" i="6"/>
  <c r="AN28" i="6"/>
  <c r="AM29" i="6"/>
  <c r="AN29" i="6"/>
  <c r="AM30" i="6"/>
  <c r="AN30" i="6"/>
  <c r="AM31" i="6"/>
  <c r="AN31" i="6"/>
  <c r="AM32" i="6"/>
  <c r="AN32" i="6"/>
  <c r="AM33" i="6"/>
  <c r="AN33" i="6"/>
  <c r="AM34" i="6"/>
  <c r="AN34" i="6"/>
  <c r="AM35" i="6"/>
  <c r="AN35" i="6"/>
  <c r="AM36" i="6"/>
  <c r="AN36" i="6"/>
  <c r="AM37" i="6"/>
  <c r="AN37" i="6"/>
  <c r="AM38" i="6"/>
  <c r="AN38" i="6"/>
  <c r="AM39" i="6"/>
  <c r="AN39" i="6"/>
  <c r="AM40" i="6"/>
  <c r="AN40" i="6"/>
  <c r="AM41" i="6"/>
  <c r="AN41" i="6"/>
  <c r="AM42" i="6"/>
  <c r="AN42" i="6"/>
  <c r="AM43" i="6"/>
  <c r="AN43" i="6"/>
  <c r="AM44" i="6"/>
  <c r="AN44" i="6"/>
  <c r="AM45" i="6"/>
  <c r="AN45" i="6"/>
  <c r="AM46" i="6"/>
  <c r="AN46" i="6"/>
  <c r="AM47" i="6"/>
  <c r="AN47" i="6"/>
  <c r="AM48" i="6"/>
  <c r="AN48" i="6"/>
  <c r="AM49" i="6"/>
  <c r="AN49" i="6"/>
  <c r="AM50" i="6"/>
  <c r="AN50" i="6"/>
  <c r="AM51" i="6"/>
  <c r="AN51" i="6"/>
  <c r="AM52" i="6"/>
  <c r="AN52" i="6"/>
  <c r="AM53" i="6"/>
  <c r="AN53" i="6"/>
  <c r="AM54" i="6"/>
  <c r="AN54" i="6"/>
  <c r="AM55" i="6"/>
  <c r="AN55" i="6"/>
  <c r="AM56" i="6"/>
  <c r="AN56" i="6"/>
  <c r="AM57" i="6"/>
  <c r="AN57" i="6"/>
  <c r="AM58" i="6"/>
  <c r="AN58" i="6"/>
  <c r="AM59" i="6"/>
  <c r="AN59" i="6"/>
  <c r="AM60" i="6"/>
  <c r="AN60" i="6"/>
  <c r="AM61" i="6"/>
  <c r="AN61" i="6"/>
  <c r="AM62" i="6"/>
  <c r="AN62" i="6"/>
  <c r="AM63" i="6"/>
  <c r="AN63" i="6"/>
  <c r="AM64" i="6"/>
  <c r="AN64" i="6"/>
  <c r="AM65" i="6"/>
  <c r="AN65" i="6"/>
  <c r="AM66" i="6"/>
  <c r="AN66" i="6"/>
  <c r="AM67" i="6"/>
  <c r="AN67" i="6"/>
  <c r="AM68" i="6"/>
  <c r="AN68" i="6"/>
  <c r="AM69" i="6"/>
  <c r="AN69" i="6"/>
  <c r="AM70" i="6"/>
  <c r="AN70" i="6"/>
  <c r="AM71" i="6"/>
  <c r="AN71" i="6"/>
  <c r="AM72" i="6"/>
  <c r="AN72" i="6"/>
  <c r="AM73" i="6"/>
  <c r="AN73" i="6"/>
  <c r="AM74" i="6"/>
  <c r="AN74" i="6"/>
  <c r="AM75" i="6"/>
  <c r="AN75" i="6"/>
  <c r="AM76" i="6"/>
  <c r="AN76" i="6"/>
  <c r="AM77" i="6"/>
  <c r="AN77" i="6"/>
  <c r="AM78" i="6"/>
  <c r="AN78" i="6"/>
  <c r="AM79" i="6"/>
  <c r="AN79" i="6"/>
  <c r="AM80" i="6"/>
  <c r="AN80" i="6"/>
  <c r="AM81" i="6"/>
  <c r="AN81" i="6"/>
  <c r="AM82" i="6"/>
  <c r="AN82" i="6"/>
  <c r="AM83" i="6"/>
  <c r="AN83" i="6"/>
  <c r="AM84" i="6"/>
  <c r="AN84" i="6"/>
  <c r="AM85" i="6"/>
  <c r="AN85" i="6"/>
  <c r="AM86" i="6"/>
  <c r="AN86" i="6"/>
  <c r="AM87" i="6"/>
  <c r="AN87" i="6"/>
  <c r="AM88" i="6"/>
  <c r="AN88" i="6"/>
  <c r="AM89" i="6"/>
  <c r="AN89" i="6"/>
  <c r="AM90" i="6"/>
  <c r="AN90" i="6"/>
  <c r="AM91" i="6"/>
  <c r="AN91" i="6"/>
  <c r="AM92" i="6"/>
  <c r="AN92" i="6"/>
  <c r="AM93" i="6"/>
  <c r="AN93" i="6"/>
  <c r="AM94" i="6"/>
  <c r="AN94" i="6"/>
  <c r="AM95" i="6"/>
  <c r="AN95" i="6"/>
  <c r="AM96" i="6"/>
  <c r="AN96" i="6"/>
  <c r="AM97" i="6"/>
  <c r="AN97" i="6"/>
  <c r="AM98" i="6"/>
  <c r="AN98" i="6"/>
  <c r="AM99" i="6"/>
  <c r="AN99" i="6"/>
  <c r="AM100" i="6"/>
  <c r="AN100" i="6"/>
  <c r="AM101" i="6"/>
  <c r="AN101" i="6"/>
  <c r="AM102" i="6"/>
  <c r="AN102" i="6"/>
  <c r="AM103" i="6"/>
  <c r="AN103" i="6"/>
  <c r="AM104" i="6"/>
  <c r="AN104" i="6"/>
  <c r="AM105" i="6"/>
  <c r="AN105" i="6"/>
  <c r="AM106" i="6"/>
  <c r="AN106" i="6"/>
  <c r="AM107" i="6"/>
  <c r="AN107" i="6"/>
  <c r="AM108" i="6"/>
  <c r="AN108" i="6"/>
  <c r="AM109" i="6"/>
  <c r="AN109" i="6"/>
  <c r="AM110" i="6"/>
  <c r="AN110" i="6"/>
  <c r="AM111" i="6"/>
  <c r="AN111" i="6"/>
  <c r="AM112" i="6"/>
  <c r="AN112" i="6"/>
  <c r="AM113" i="6"/>
  <c r="AN113" i="6"/>
  <c r="AM114" i="6"/>
  <c r="AN114" i="6"/>
  <c r="AM115" i="6"/>
  <c r="AN115" i="6"/>
  <c r="AM116" i="6"/>
  <c r="AN116" i="6"/>
  <c r="AM117" i="6"/>
  <c r="AN117" i="6"/>
  <c r="AM118" i="6"/>
  <c r="AN118" i="6"/>
  <c r="AM119" i="6"/>
  <c r="AN119" i="6"/>
  <c r="AM120" i="6"/>
  <c r="AN120" i="6"/>
  <c r="AM121" i="6"/>
  <c r="AN121" i="6"/>
  <c r="AM122" i="6"/>
  <c r="AN122" i="6"/>
  <c r="AM123" i="6"/>
  <c r="AN123" i="6"/>
  <c r="AM124" i="6"/>
  <c r="AN124" i="6"/>
  <c r="AM125" i="6"/>
  <c r="AN125" i="6"/>
  <c r="AM126" i="6"/>
  <c r="AN126" i="6"/>
  <c r="AM127" i="6"/>
  <c r="AN127" i="6"/>
  <c r="AM128" i="6"/>
  <c r="AN128" i="6"/>
  <c r="AM129" i="6"/>
  <c r="AN129" i="6"/>
  <c r="AM130" i="6"/>
  <c r="AN130" i="6"/>
  <c r="AM131" i="6"/>
  <c r="AN131" i="6"/>
  <c r="AM132" i="6"/>
  <c r="AN132" i="6"/>
  <c r="AM133" i="6"/>
  <c r="AN133" i="6"/>
  <c r="AM134" i="6"/>
  <c r="AN134" i="6"/>
  <c r="AM135" i="6"/>
  <c r="AN135" i="6"/>
  <c r="AM136" i="6"/>
  <c r="AN136" i="6"/>
  <c r="AM137" i="6"/>
  <c r="AN137" i="6"/>
  <c r="AM138" i="6"/>
  <c r="AN138" i="6"/>
  <c r="AM139" i="6"/>
  <c r="AN139" i="6"/>
  <c r="AM140" i="6"/>
  <c r="AN140" i="6"/>
  <c r="AM141" i="6"/>
  <c r="AN141" i="6"/>
  <c r="AM142" i="6"/>
  <c r="AN142" i="6"/>
  <c r="AM143" i="6"/>
  <c r="AN143" i="6"/>
  <c r="AM144" i="6"/>
  <c r="AN144" i="6"/>
  <c r="AM145" i="6"/>
  <c r="AN145" i="6"/>
  <c r="AM146" i="6"/>
  <c r="AN146" i="6"/>
  <c r="AM147" i="6"/>
  <c r="AN147" i="6"/>
  <c r="AM148" i="6"/>
  <c r="AN148" i="6"/>
  <c r="AM149" i="6"/>
  <c r="AN149" i="6"/>
  <c r="AM150" i="6"/>
  <c r="AN150" i="6"/>
  <c r="AM151" i="6"/>
  <c r="AN151" i="6"/>
  <c r="AM152" i="6"/>
  <c r="AN152" i="6"/>
  <c r="AM153" i="6"/>
  <c r="AN153" i="6"/>
  <c r="AM154" i="6"/>
  <c r="AN154" i="6"/>
  <c r="AM155" i="6"/>
  <c r="AN155" i="6"/>
  <c r="AM156" i="6"/>
  <c r="AN156" i="6"/>
  <c r="AM157" i="6"/>
  <c r="AN157" i="6"/>
  <c r="AM158" i="6"/>
  <c r="AN158" i="6"/>
  <c r="AM159" i="6"/>
  <c r="AN159" i="6"/>
  <c r="AM160" i="6"/>
  <c r="AN160" i="6"/>
  <c r="AM161" i="6"/>
  <c r="AN161" i="6"/>
  <c r="AM162" i="6"/>
  <c r="AN162" i="6"/>
  <c r="AM163" i="6"/>
  <c r="AN163" i="6"/>
  <c r="AM164" i="6"/>
  <c r="AN164" i="6"/>
  <c r="AM165" i="6"/>
  <c r="AN165" i="6"/>
  <c r="AM166" i="6"/>
  <c r="AN166" i="6"/>
  <c r="AM167" i="6"/>
  <c r="AN167" i="6"/>
  <c r="AM168" i="6"/>
  <c r="AN168" i="6"/>
  <c r="AM169" i="6"/>
  <c r="AN169" i="6"/>
  <c r="AM170" i="6"/>
  <c r="AN170" i="6"/>
  <c r="AM171" i="6"/>
  <c r="AN171" i="6"/>
  <c r="AM172" i="6"/>
  <c r="AN172" i="6"/>
  <c r="AM173" i="6"/>
  <c r="AN173" i="6"/>
  <c r="AM174" i="6"/>
  <c r="AN174" i="6"/>
  <c r="AM175" i="6"/>
  <c r="AN175" i="6"/>
  <c r="AM176" i="6"/>
  <c r="AN176" i="6"/>
  <c r="AM177" i="6"/>
  <c r="AN177" i="6"/>
  <c r="AM178" i="6"/>
  <c r="AN178" i="6"/>
  <c r="AM179" i="6"/>
  <c r="AN179" i="6"/>
  <c r="AM180" i="6"/>
  <c r="AN180" i="6"/>
  <c r="AM181" i="6"/>
  <c r="AN181" i="6"/>
  <c r="AM182" i="6"/>
  <c r="AN182" i="6"/>
  <c r="AM183" i="6"/>
  <c r="AN183" i="6"/>
  <c r="AM184" i="6"/>
  <c r="AN184" i="6"/>
  <c r="AM185" i="6"/>
  <c r="AN185" i="6"/>
  <c r="AM186" i="6"/>
  <c r="AN186" i="6"/>
  <c r="AM187" i="6"/>
  <c r="AN187" i="6"/>
  <c r="AM188" i="6"/>
  <c r="AN188" i="6"/>
  <c r="AM189" i="6"/>
  <c r="AN189" i="6"/>
  <c r="AM190" i="6"/>
  <c r="AN190" i="6"/>
  <c r="AM191" i="6"/>
  <c r="AN191" i="6"/>
  <c r="AM192" i="6"/>
  <c r="AN192" i="6"/>
  <c r="AM193" i="6"/>
  <c r="AN193" i="6"/>
  <c r="AM194" i="6"/>
  <c r="AN194" i="6"/>
  <c r="AM195" i="6"/>
  <c r="AN195" i="6"/>
  <c r="AM196" i="6"/>
  <c r="AN196" i="6"/>
  <c r="AM197" i="6"/>
  <c r="AN197" i="6"/>
  <c r="AM198" i="6"/>
  <c r="AN198" i="6"/>
  <c r="AM199" i="6"/>
  <c r="AN199" i="6"/>
  <c r="AM200" i="6"/>
  <c r="AN200" i="6"/>
  <c r="AM201" i="6"/>
  <c r="AN201" i="6"/>
  <c r="AM202" i="6"/>
  <c r="AN202" i="6"/>
  <c r="AM203" i="6"/>
  <c r="AN203" i="6"/>
  <c r="AM204" i="6"/>
  <c r="AN204" i="6"/>
  <c r="AM205" i="6"/>
  <c r="AN205" i="6"/>
  <c r="AM206" i="6"/>
  <c r="AN206" i="6"/>
  <c r="AM207" i="6"/>
  <c r="AN207" i="6"/>
  <c r="AM208" i="6"/>
  <c r="AN208" i="6"/>
  <c r="AM209" i="6"/>
  <c r="AN209" i="6"/>
  <c r="AM210" i="6"/>
  <c r="AN210" i="6"/>
  <c r="AM211" i="6"/>
  <c r="AN211" i="6"/>
  <c r="AM212" i="6"/>
  <c r="AN212" i="6"/>
  <c r="AM213" i="6"/>
  <c r="AN213" i="6"/>
  <c r="AM214" i="6"/>
  <c r="AN214" i="6"/>
  <c r="AM215" i="6"/>
  <c r="AN215" i="6"/>
  <c r="AM216" i="6"/>
  <c r="AN216" i="6"/>
  <c r="AM217" i="6"/>
  <c r="AN217" i="6"/>
  <c r="AM218" i="6"/>
  <c r="AN218" i="6"/>
  <c r="AM219" i="6"/>
  <c r="AN219" i="6"/>
  <c r="AM220" i="6"/>
  <c r="AN220" i="6"/>
  <c r="AM221" i="6"/>
  <c r="AN221" i="6"/>
  <c r="AM222" i="6"/>
  <c r="AN222" i="6"/>
  <c r="AM223" i="6"/>
  <c r="AN223" i="6"/>
  <c r="AM224" i="6"/>
  <c r="AN224" i="6"/>
  <c r="AM225" i="6"/>
  <c r="AN225" i="6"/>
  <c r="AM226" i="6"/>
  <c r="AN226" i="6"/>
  <c r="AM227" i="6"/>
  <c r="AN227" i="6"/>
  <c r="AM228" i="6"/>
  <c r="AN228" i="6"/>
  <c r="AM229" i="6"/>
  <c r="AN229" i="6"/>
  <c r="AM230" i="6"/>
  <c r="AN230" i="6"/>
  <c r="AM231" i="6"/>
  <c r="AN231" i="6"/>
  <c r="AM232" i="6"/>
  <c r="AN232" i="6"/>
  <c r="AM233" i="6"/>
  <c r="AN233" i="6"/>
  <c r="AM234" i="6"/>
  <c r="AN234" i="6"/>
  <c r="AM235" i="6"/>
  <c r="AN235" i="6"/>
  <c r="AM236" i="6"/>
  <c r="AN236" i="6"/>
  <c r="AM237" i="6"/>
  <c r="AN237" i="6"/>
  <c r="AM238" i="6"/>
  <c r="AN238" i="6"/>
  <c r="AM239" i="6"/>
  <c r="AN239" i="6"/>
  <c r="AM240" i="6"/>
  <c r="AN240" i="6"/>
  <c r="AM241" i="6"/>
  <c r="AN241" i="6"/>
  <c r="AM242" i="6"/>
  <c r="AN242" i="6"/>
  <c r="AM243" i="6"/>
  <c r="AN243" i="6"/>
  <c r="AM244" i="6"/>
  <c r="AN244" i="6"/>
  <c r="AM245" i="6"/>
  <c r="AN245" i="6"/>
  <c r="AM246" i="6"/>
  <c r="AN246" i="6"/>
  <c r="AM247" i="6"/>
  <c r="AN247" i="6"/>
  <c r="AM248" i="6"/>
  <c r="AN248" i="6"/>
  <c r="AM249" i="6"/>
  <c r="AN249" i="6"/>
  <c r="AM250" i="6"/>
  <c r="AN250" i="6"/>
  <c r="AM251" i="6"/>
  <c r="AN251" i="6"/>
  <c r="AM252" i="6"/>
  <c r="AN252" i="6"/>
  <c r="AM253" i="6"/>
  <c r="AN253" i="6"/>
  <c r="AM254" i="6"/>
  <c r="AN254" i="6"/>
  <c r="AM255" i="6"/>
  <c r="AN255" i="6"/>
  <c r="AM256" i="6"/>
  <c r="AN256" i="6"/>
  <c r="AM257" i="6"/>
  <c r="AN257" i="6"/>
  <c r="AM258" i="6"/>
  <c r="AN258" i="6"/>
  <c r="AM259" i="6"/>
  <c r="AN259" i="6"/>
  <c r="AM260" i="6"/>
  <c r="AN260" i="6"/>
  <c r="AM261" i="6"/>
  <c r="AN261" i="6"/>
  <c r="AM262" i="6"/>
  <c r="AN262" i="6"/>
  <c r="AM263" i="6"/>
  <c r="AN263" i="6"/>
  <c r="AM264" i="6"/>
  <c r="AN264" i="6"/>
  <c r="AM265" i="6"/>
  <c r="AN265" i="6"/>
  <c r="AM266" i="6"/>
  <c r="AN266" i="6"/>
  <c r="AM267" i="6"/>
  <c r="AN267" i="6"/>
  <c r="AM268" i="6"/>
  <c r="AN268" i="6"/>
  <c r="AM269" i="6"/>
  <c r="AN269" i="6"/>
  <c r="AM270" i="6"/>
  <c r="AN270" i="6"/>
  <c r="AM271" i="6"/>
  <c r="AN271" i="6"/>
  <c r="AM272" i="6"/>
  <c r="AN272" i="6"/>
  <c r="AM273" i="6"/>
  <c r="AN273" i="6"/>
  <c r="AM274" i="6"/>
  <c r="AN274" i="6"/>
  <c r="AM275" i="6"/>
  <c r="AN275" i="6"/>
  <c r="AM276" i="6"/>
  <c r="AN276" i="6"/>
  <c r="AM277" i="6"/>
  <c r="AN277" i="6"/>
  <c r="AM278" i="6"/>
  <c r="AN278" i="6"/>
  <c r="AM279" i="6"/>
  <c r="AN279" i="6"/>
  <c r="AM280" i="6"/>
  <c r="AN280" i="6"/>
  <c r="AM281" i="6"/>
  <c r="AN281" i="6"/>
  <c r="AM282" i="6"/>
  <c r="AN282" i="6"/>
  <c r="AM283" i="6"/>
  <c r="AN283" i="6"/>
  <c r="AM284" i="6"/>
  <c r="AN284" i="6"/>
  <c r="AM285" i="6"/>
  <c r="AN285" i="6"/>
  <c r="AM286" i="6"/>
  <c r="AN286" i="6"/>
  <c r="AM287" i="6"/>
  <c r="AN287" i="6"/>
  <c r="AM288" i="6"/>
  <c r="AN288" i="6"/>
  <c r="AM289" i="6"/>
  <c r="AN289" i="6"/>
  <c r="AM290" i="6"/>
  <c r="AN290" i="6"/>
  <c r="AM291" i="6"/>
  <c r="AN291" i="6"/>
  <c r="AM292" i="6"/>
  <c r="AN292" i="6"/>
  <c r="AM293" i="6"/>
  <c r="AN293" i="6"/>
  <c r="AM294" i="6"/>
  <c r="AN294" i="6"/>
  <c r="AM295" i="6"/>
  <c r="AN295" i="6"/>
  <c r="AM296" i="6"/>
  <c r="AN296" i="6"/>
  <c r="AM297" i="6"/>
  <c r="AN297" i="6"/>
  <c r="AM298" i="6"/>
  <c r="AN298" i="6"/>
  <c r="AM299" i="6"/>
  <c r="AN299" i="6"/>
  <c r="AM300" i="6"/>
  <c r="AN300" i="6"/>
  <c r="AM301" i="6"/>
  <c r="AN301" i="6"/>
  <c r="AM302" i="6"/>
  <c r="AN302" i="6"/>
  <c r="AM303" i="6"/>
  <c r="AN303" i="6"/>
  <c r="AM304" i="6"/>
  <c r="AN304" i="6"/>
  <c r="AM305" i="6"/>
  <c r="AN305" i="6"/>
  <c r="AM306" i="6"/>
  <c r="AN306" i="6"/>
  <c r="AM307" i="6"/>
  <c r="AN307" i="6"/>
  <c r="AM308" i="6"/>
  <c r="AN308" i="6"/>
  <c r="AM309" i="6"/>
  <c r="AN309" i="6"/>
  <c r="AM310" i="6"/>
  <c r="AN310" i="6"/>
  <c r="AM311" i="6"/>
  <c r="AN311" i="6"/>
  <c r="AM312" i="6"/>
  <c r="AN312" i="6"/>
  <c r="AM313" i="6"/>
  <c r="AN313" i="6"/>
  <c r="AM314" i="6"/>
  <c r="AN314" i="6"/>
  <c r="AM315" i="6"/>
  <c r="AN315" i="6"/>
  <c r="AM316" i="6"/>
  <c r="AN316" i="6"/>
  <c r="AM317" i="6"/>
  <c r="AN317" i="6"/>
  <c r="AM318" i="6"/>
  <c r="AN318" i="6"/>
  <c r="AM319" i="6"/>
  <c r="AN319" i="6"/>
  <c r="AM320" i="6"/>
  <c r="AN320" i="6"/>
  <c r="AM321" i="6"/>
  <c r="AN321" i="6"/>
  <c r="AM322" i="6"/>
  <c r="AN322" i="6"/>
  <c r="AM323" i="6"/>
  <c r="AN323" i="6"/>
  <c r="AM324" i="6"/>
  <c r="AN324" i="6"/>
  <c r="AM325" i="6"/>
  <c r="AN325" i="6"/>
  <c r="AM326" i="6"/>
  <c r="AN326" i="6"/>
  <c r="AM327" i="6"/>
  <c r="AN327" i="6"/>
  <c r="AM328" i="6"/>
  <c r="AN328" i="6"/>
  <c r="AM329" i="6"/>
  <c r="AN329" i="6"/>
  <c r="AM330" i="6"/>
  <c r="AN330" i="6"/>
  <c r="AM331" i="6"/>
  <c r="AN331" i="6"/>
  <c r="AM332" i="6"/>
  <c r="AN332" i="6"/>
  <c r="AM333" i="6"/>
  <c r="AN333" i="6"/>
  <c r="AM334" i="6"/>
  <c r="AN334" i="6"/>
  <c r="AM335" i="6"/>
  <c r="AN335" i="6"/>
  <c r="AM336" i="6"/>
  <c r="AN336" i="6"/>
  <c r="AM337" i="6"/>
  <c r="AN337" i="6"/>
  <c r="AM338" i="6"/>
  <c r="AN338" i="6"/>
  <c r="AM339" i="6"/>
  <c r="AN339" i="6"/>
  <c r="AM340" i="6"/>
  <c r="AN340" i="6"/>
  <c r="AM341" i="6"/>
  <c r="AN341" i="6"/>
  <c r="AM342" i="6"/>
  <c r="AN342" i="6"/>
  <c r="AM343" i="6"/>
  <c r="AN343" i="6"/>
  <c r="AM344" i="6"/>
  <c r="AN344" i="6"/>
  <c r="AM345" i="6"/>
  <c r="AN345" i="6"/>
  <c r="AM346" i="6"/>
  <c r="AN346" i="6"/>
  <c r="AM347" i="6"/>
  <c r="AN347" i="6"/>
  <c r="AM348" i="6"/>
  <c r="AN348" i="6"/>
  <c r="AM349" i="6"/>
  <c r="AN349" i="6"/>
  <c r="AM350" i="6"/>
  <c r="AN350" i="6"/>
  <c r="AM351" i="6"/>
  <c r="AN351" i="6"/>
  <c r="AM352" i="6"/>
  <c r="AN352" i="6"/>
  <c r="AM353" i="6"/>
  <c r="AN353" i="6"/>
  <c r="AM354" i="6"/>
  <c r="AN354" i="6"/>
  <c r="AM355" i="6"/>
  <c r="AN355" i="6"/>
  <c r="AM356" i="6"/>
  <c r="AN356" i="6"/>
  <c r="AM357" i="6"/>
  <c r="AN357" i="6"/>
  <c r="AM358" i="6"/>
  <c r="AN358" i="6"/>
  <c r="AM359" i="6"/>
  <c r="AN359" i="6"/>
  <c r="AM360" i="6"/>
  <c r="AN360" i="6"/>
  <c r="AM361" i="6"/>
  <c r="AN361" i="6"/>
  <c r="AM362" i="6"/>
  <c r="AN362" i="6"/>
  <c r="AM363" i="6"/>
  <c r="AN363" i="6"/>
  <c r="AM364" i="6"/>
  <c r="AN364" i="6"/>
  <c r="AM365" i="6"/>
  <c r="AN365" i="6"/>
  <c r="AM366" i="6"/>
  <c r="AN366" i="6"/>
  <c r="AM367" i="6"/>
  <c r="AN367" i="6"/>
  <c r="AM368" i="6"/>
  <c r="AN368" i="6"/>
  <c r="AM369" i="6"/>
  <c r="AN369" i="6"/>
  <c r="AM370" i="6"/>
  <c r="AN370" i="6"/>
  <c r="AM371" i="6"/>
  <c r="AN371" i="6"/>
  <c r="AM372" i="6"/>
  <c r="AN372" i="6"/>
  <c r="AM373" i="6"/>
  <c r="AN373" i="6"/>
  <c r="AM374" i="6"/>
  <c r="AN374" i="6"/>
  <c r="AM375" i="6"/>
  <c r="AN375" i="6"/>
  <c r="AM376" i="6"/>
  <c r="AN376" i="6"/>
  <c r="AM377" i="6"/>
  <c r="AN377" i="6"/>
  <c r="AM378" i="6"/>
  <c r="AN378" i="6"/>
  <c r="AM379" i="6"/>
  <c r="AN379" i="6"/>
  <c r="AM380" i="6"/>
  <c r="AN380" i="6"/>
  <c r="AM381" i="6"/>
  <c r="AN381" i="6"/>
  <c r="AM382" i="6"/>
  <c r="AN382" i="6"/>
  <c r="AM383" i="6"/>
  <c r="AN383" i="6"/>
  <c r="AM384" i="6"/>
  <c r="AN384" i="6"/>
  <c r="AM385" i="6"/>
  <c r="AN385" i="6"/>
  <c r="AM386" i="6"/>
  <c r="AN386" i="6"/>
  <c r="AM387" i="6"/>
  <c r="AN387" i="6"/>
  <c r="AM388" i="6"/>
  <c r="AN388" i="6"/>
  <c r="AM389" i="6"/>
  <c r="AN389" i="6"/>
  <c r="AM390" i="6"/>
  <c r="AN390" i="6"/>
  <c r="AM391" i="6"/>
  <c r="AN391" i="6"/>
  <c r="AM392" i="6"/>
  <c r="AN392" i="6"/>
  <c r="AM393" i="6"/>
  <c r="AN393" i="6"/>
  <c r="AM394" i="6"/>
  <c r="AN394" i="6"/>
  <c r="AM395" i="6"/>
  <c r="AN395" i="6"/>
  <c r="AM396" i="6"/>
  <c r="AN396" i="6"/>
  <c r="AM397" i="6"/>
  <c r="AN397" i="6"/>
  <c r="AM398" i="6"/>
  <c r="AN398" i="6"/>
  <c r="AM399" i="6"/>
  <c r="AN399" i="6"/>
  <c r="AM400" i="6"/>
  <c r="AN400" i="6"/>
  <c r="AM401" i="6"/>
  <c r="AN401" i="6"/>
  <c r="AM402" i="6"/>
  <c r="AN402" i="6"/>
  <c r="AM403" i="6"/>
  <c r="AN403" i="6"/>
  <c r="AM404" i="6"/>
  <c r="AN404" i="6"/>
  <c r="AM405" i="6"/>
  <c r="AN405" i="6"/>
  <c r="AM406" i="6"/>
  <c r="AN406" i="6"/>
  <c r="AM407" i="6"/>
  <c r="AN407" i="6"/>
  <c r="AM408" i="6"/>
  <c r="AN408" i="6"/>
  <c r="AM409" i="6"/>
  <c r="AN409" i="6"/>
  <c r="AM410" i="6"/>
  <c r="AN410" i="6"/>
  <c r="AM411" i="6"/>
  <c r="AN411" i="6"/>
  <c r="AM412" i="6"/>
  <c r="AN412" i="6"/>
  <c r="AM413" i="6"/>
  <c r="AN413" i="6"/>
  <c r="AM414" i="6"/>
  <c r="AN414" i="6"/>
  <c r="AM415" i="6"/>
  <c r="AN415" i="6"/>
  <c r="AM416" i="6"/>
  <c r="AN416" i="6"/>
  <c r="AM417" i="6"/>
  <c r="AN417" i="6"/>
  <c r="AM418" i="6"/>
  <c r="AN418" i="6"/>
  <c r="AM419" i="6"/>
  <c r="AN419" i="6"/>
  <c r="AM420" i="6"/>
  <c r="AN420" i="6"/>
  <c r="AM421" i="6"/>
  <c r="AN421" i="6"/>
  <c r="AM422" i="6"/>
  <c r="AN422" i="6"/>
  <c r="AM423" i="6"/>
  <c r="AN423" i="6"/>
  <c r="AM424" i="6"/>
  <c r="AN424" i="6"/>
  <c r="AM425" i="6"/>
  <c r="AN425" i="6"/>
  <c r="AM426" i="6"/>
  <c r="AN426" i="6"/>
  <c r="AM427" i="6"/>
  <c r="AN427" i="6"/>
  <c r="AM428" i="6"/>
  <c r="AN428" i="6"/>
  <c r="AM429" i="6"/>
  <c r="AN429" i="6"/>
  <c r="AM430" i="6"/>
  <c r="AN430" i="6"/>
  <c r="AM431" i="6"/>
  <c r="AN431" i="6"/>
  <c r="AM432" i="6"/>
  <c r="AN432" i="6"/>
  <c r="AM433" i="6"/>
  <c r="AN433" i="6"/>
  <c r="AM434" i="6"/>
  <c r="AN434" i="6"/>
  <c r="AM435" i="6"/>
  <c r="AN435" i="6"/>
  <c r="AM436" i="6"/>
  <c r="AN436" i="6"/>
  <c r="AM437" i="6"/>
  <c r="AN437" i="6"/>
  <c r="AM438" i="6"/>
  <c r="AN438" i="6"/>
  <c r="AM439" i="6"/>
  <c r="AN439" i="6"/>
  <c r="AM440" i="6"/>
  <c r="AN440" i="6"/>
  <c r="AM441" i="6"/>
  <c r="AN441" i="6"/>
  <c r="AM442" i="6"/>
  <c r="AN442" i="6"/>
  <c r="AM443" i="6"/>
  <c r="AN443" i="6"/>
  <c r="AM444" i="6"/>
  <c r="AN444" i="6"/>
  <c r="AM445" i="6"/>
  <c r="AN445" i="6"/>
  <c r="AM446" i="6"/>
  <c r="AN446" i="6"/>
  <c r="AM447" i="6"/>
  <c r="AN447" i="6"/>
  <c r="AM448" i="6"/>
  <c r="AN448" i="6"/>
  <c r="AM449" i="6"/>
  <c r="AN449" i="6"/>
  <c r="AM450" i="6"/>
  <c r="AN450" i="6"/>
  <c r="AM451" i="6"/>
  <c r="AN451" i="6"/>
  <c r="AM452" i="6"/>
  <c r="AN452" i="6"/>
  <c r="AM453" i="6"/>
  <c r="AN453" i="6"/>
  <c r="AM454" i="6"/>
  <c r="AN454" i="6"/>
  <c r="AM455" i="6"/>
  <c r="AN455" i="6"/>
  <c r="AM456" i="6"/>
  <c r="AN456" i="6"/>
  <c r="AM457" i="6"/>
  <c r="AN457" i="6"/>
  <c r="AM458" i="6"/>
  <c r="AN458" i="6"/>
  <c r="AM459" i="6"/>
  <c r="AN459" i="6"/>
  <c r="AM460" i="6"/>
  <c r="AN460" i="6"/>
  <c r="AM461" i="6"/>
  <c r="AN461" i="6"/>
  <c r="AM462" i="6"/>
  <c r="AN462" i="6"/>
  <c r="AM463" i="6"/>
  <c r="AN463" i="6"/>
  <c r="AM464" i="6"/>
  <c r="AN464" i="6"/>
  <c r="AM465" i="6"/>
  <c r="AN465" i="6"/>
  <c r="AM466" i="6"/>
  <c r="AN466" i="6"/>
  <c r="AM467" i="6"/>
  <c r="AN467" i="6"/>
  <c r="AM468" i="6"/>
  <c r="AN468" i="6"/>
  <c r="AM469" i="6"/>
  <c r="AN469" i="6"/>
  <c r="AM470" i="6"/>
  <c r="AN470" i="6"/>
  <c r="AM471" i="6"/>
  <c r="AN471" i="6"/>
  <c r="AM472" i="6"/>
  <c r="AN472" i="6"/>
  <c r="AM473" i="6"/>
  <c r="AN473" i="6"/>
  <c r="AM474" i="6"/>
  <c r="AN474" i="6"/>
  <c r="AM475" i="6"/>
  <c r="AN475" i="6"/>
  <c r="AM476" i="6"/>
  <c r="AN476" i="6"/>
  <c r="AM477" i="6"/>
  <c r="AN477" i="6"/>
  <c r="AM478" i="6"/>
  <c r="AN478" i="6"/>
  <c r="AM479" i="6"/>
  <c r="AN479" i="6"/>
  <c r="AM480" i="6"/>
  <c r="AN480" i="6"/>
  <c r="AM481" i="6"/>
  <c r="AN481" i="6"/>
  <c r="AM482" i="6"/>
  <c r="AN482" i="6"/>
  <c r="AM483" i="6"/>
  <c r="AN483" i="6"/>
  <c r="AM484" i="6"/>
  <c r="AN484" i="6"/>
  <c r="AM485" i="6"/>
  <c r="AN485" i="6"/>
  <c r="AM486" i="6"/>
  <c r="AN486" i="6"/>
  <c r="AM487" i="6"/>
  <c r="AN487" i="6"/>
  <c r="AM488" i="6"/>
  <c r="AN488" i="6"/>
  <c r="AM489" i="6"/>
  <c r="AN489" i="6"/>
  <c r="AM490" i="6"/>
  <c r="AN490" i="6"/>
  <c r="AM491" i="6"/>
  <c r="AN491" i="6"/>
  <c r="AM492" i="6"/>
  <c r="AN492" i="6"/>
  <c r="AM493" i="6"/>
  <c r="AN493" i="6"/>
  <c r="AM494" i="6"/>
  <c r="AN494" i="6"/>
  <c r="AM495" i="6"/>
  <c r="AN495" i="6"/>
  <c r="AM496" i="6"/>
  <c r="AN496" i="6"/>
  <c r="AM497" i="6"/>
  <c r="AN497" i="6"/>
  <c r="AM498" i="6"/>
  <c r="AN498" i="6"/>
  <c r="AM499" i="6"/>
  <c r="AN499" i="6"/>
  <c r="AM500" i="6"/>
  <c r="AN500" i="6"/>
  <c r="AM501" i="6"/>
  <c r="AN501" i="6"/>
  <c r="AM502" i="6"/>
  <c r="AN502" i="6"/>
  <c r="AM503" i="6"/>
  <c r="AN503" i="6"/>
  <c r="AM504" i="6"/>
  <c r="AN504" i="6"/>
  <c r="AM505" i="6"/>
  <c r="AN505" i="6"/>
  <c r="AF17" i="6"/>
  <c r="AG17" i="6"/>
  <c r="AF18" i="6"/>
  <c r="AG18" i="6"/>
  <c r="AF19" i="6"/>
  <c r="AG19" i="6"/>
  <c r="AF20" i="6"/>
  <c r="AG20" i="6"/>
  <c r="AF21" i="6"/>
  <c r="AG21" i="6"/>
  <c r="AF22" i="6"/>
  <c r="AG22" i="6"/>
  <c r="AF23" i="6"/>
  <c r="AG23" i="6"/>
  <c r="AF24" i="6"/>
  <c r="AG24" i="6"/>
  <c r="AF25" i="6"/>
  <c r="AG25" i="6"/>
  <c r="AF26" i="6"/>
  <c r="AG26" i="6"/>
  <c r="AF27" i="6"/>
  <c r="AG27" i="6"/>
  <c r="AF28" i="6"/>
  <c r="AG28" i="6"/>
  <c r="AF29" i="6"/>
  <c r="AG29" i="6"/>
  <c r="AF30" i="6"/>
  <c r="AG30" i="6"/>
  <c r="AF31" i="6"/>
  <c r="AG31" i="6"/>
  <c r="AF32" i="6"/>
  <c r="AG32" i="6"/>
  <c r="AF33" i="6"/>
  <c r="AG33" i="6"/>
  <c r="AF34" i="6"/>
  <c r="AG34" i="6"/>
  <c r="AF35" i="6"/>
  <c r="AG35" i="6"/>
  <c r="AF36" i="6"/>
  <c r="AG36" i="6"/>
  <c r="AF37" i="6"/>
  <c r="AG37" i="6"/>
  <c r="AF38" i="6"/>
  <c r="AG38" i="6"/>
  <c r="AF39" i="6"/>
  <c r="AG39" i="6"/>
  <c r="AF40" i="6"/>
  <c r="AG40" i="6"/>
  <c r="AF41" i="6"/>
  <c r="AG41" i="6"/>
  <c r="AF42" i="6"/>
  <c r="AG42" i="6"/>
  <c r="AF43" i="6"/>
  <c r="AG43" i="6"/>
  <c r="AF44" i="6"/>
  <c r="AG44" i="6"/>
  <c r="AF45" i="6"/>
  <c r="AG45" i="6"/>
  <c r="AF46" i="6"/>
  <c r="AG46" i="6"/>
  <c r="AF47" i="6"/>
  <c r="AG47" i="6"/>
  <c r="AF48" i="6"/>
  <c r="AG48" i="6"/>
  <c r="AF49" i="6"/>
  <c r="AG49"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3" i="6"/>
  <c r="AG63" i="6"/>
  <c r="AF64" i="6"/>
  <c r="AG64" i="6"/>
  <c r="AF65" i="6"/>
  <c r="AG65" i="6"/>
  <c r="AF66" i="6"/>
  <c r="AG66" i="6"/>
  <c r="AF67" i="6"/>
  <c r="AG67" i="6"/>
  <c r="AF68" i="6"/>
  <c r="AG68" i="6"/>
  <c r="AF69" i="6"/>
  <c r="AG69" i="6"/>
  <c r="AF70" i="6"/>
  <c r="AG70" i="6"/>
  <c r="AF71" i="6"/>
  <c r="AG71" i="6"/>
  <c r="AF72" i="6"/>
  <c r="AG72" i="6"/>
  <c r="AF73" i="6"/>
  <c r="AG73" i="6"/>
  <c r="AF74" i="6"/>
  <c r="AG74" i="6"/>
  <c r="AF75" i="6"/>
  <c r="AG75" i="6"/>
  <c r="AF76" i="6"/>
  <c r="AG76" i="6"/>
  <c r="AF77" i="6"/>
  <c r="AG77" i="6"/>
  <c r="AF78" i="6"/>
  <c r="AG78" i="6"/>
  <c r="AF79" i="6"/>
  <c r="AG79" i="6"/>
  <c r="AF80" i="6"/>
  <c r="AG80" i="6"/>
  <c r="AF81" i="6"/>
  <c r="AG81" i="6"/>
  <c r="AF82" i="6"/>
  <c r="AG82" i="6"/>
  <c r="AF83" i="6"/>
  <c r="AG83" i="6"/>
  <c r="AF84" i="6"/>
  <c r="AG84" i="6"/>
  <c r="AF85" i="6"/>
  <c r="AG85" i="6"/>
  <c r="AF86" i="6"/>
  <c r="AG86" i="6"/>
  <c r="AF87" i="6"/>
  <c r="AG87" i="6"/>
  <c r="AF88" i="6"/>
  <c r="AG88" i="6"/>
  <c r="AF89" i="6"/>
  <c r="AG89" i="6"/>
  <c r="AF90" i="6"/>
  <c r="AG90" i="6"/>
  <c r="AF91" i="6"/>
  <c r="AG91" i="6"/>
  <c r="AF92" i="6"/>
  <c r="AG92" i="6"/>
  <c r="AF93" i="6"/>
  <c r="AG93" i="6"/>
  <c r="AF94" i="6"/>
  <c r="AG94" i="6"/>
  <c r="AF95" i="6"/>
  <c r="AG95" i="6"/>
  <c r="AF96" i="6"/>
  <c r="AG96" i="6"/>
  <c r="AF97" i="6"/>
  <c r="AG97" i="6"/>
  <c r="AF98" i="6"/>
  <c r="AG98" i="6"/>
  <c r="AF99" i="6"/>
  <c r="AG99" i="6"/>
  <c r="AF100" i="6"/>
  <c r="AG100" i="6"/>
  <c r="AF101" i="6"/>
  <c r="AG101" i="6"/>
  <c r="AF102" i="6"/>
  <c r="AG102" i="6"/>
  <c r="AF103" i="6"/>
  <c r="AG103" i="6"/>
  <c r="AF104" i="6"/>
  <c r="AG104" i="6"/>
  <c r="AF105" i="6"/>
  <c r="AG105" i="6"/>
  <c r="AF106" i="6"/>
  <c r="AG106" i="6"/>
  <c r="AF107" i="6"/>
  <c r="AG107" i="6"/>
  <c r="AF108" i="6"/>
  <c r="AG108" i="6"/>
  <c r="AF109" i="6"/>
  <c r="AG109" i="6"/>
  <c r="AF110" i="6"/>
  <c r="AG110" i="6"/>
  <c r="AF111" i="6"/>
  <c r="AG111" i="6"/>
  <c r="AF112" i="6"/>
  <c r="AG112" i="6"/>
  <c r="AF113" i="6"/>
  <c r="AG113" i="6"/>
  <c r="AF114" i="6"/>
  <c r="AG114" i="6"/>
  <c r="AF115" i="6"/>
  <c r="AG115" i="6"/>
  <c r="AF116" i="6"/>
  <c r="AG116" i="6"/>
  <c r="AF117" i="6"/>
  <c r="AG117" i="6"/>
  <c r="AF118" i="6"/>
  <c r="AG118" i="6"/>
  <c r="AF119" i="6"/>
  <c r="AG119" i="6"/>
  <c r="AF120" i="6"/>
  <c r="AG120" i="6"/>
  <c r="AF121" i="6"/>
  <c r="AG121" i="6"/>
  <c r="AF122" i="6"/>
  <c r="AG122" i="6"/>
  <c r="AF123" i="6"/>
  <c r="AG123" i="6"/>
  <c r="AF124" i="6"/>
  <c r="AG124" i="6"/>
  <c r="AF125" i="6"/>
  <c r="AG125" i="6"/>
  <c r="AF126" i="6"/>
  <c r="AG126" i="6"/>
  <c r="AF127" i="6"/>
  <c r="AG127" i="6"/>
  <c r="AF128" i="6"/>
  <c r="AG128"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3" i="6"/>
  <c r="AG143" i="6"/>
  <c r="AF144" i="6"/>
  <c r="AG144" i="6"/>
  <c r="AF145" i="6"/>
  <c r="AG145" i="6"/>
  <c r="AF146" i="6"/>
  <c r="AG146" i="6"/>
  <c r="AF147" i="6"/>
  <c r="AG147" i="6"/>
  <c r="AF148" i="6"/>
  <c r="AG148" i="6"/>
  <c r="AF149" i="6"/>
  <c r="AG149" i="6"/>
  <c r="AF150" i="6"/>
  <c r="AG150" i="6"/>
  <c r="AF151" i="6"/>
  <c r="AG151" i="6"/>
  <c r="AF152" i="6"/>
  <c r="AG152" i="6"/>
  <c r="AF153" i="6"/>
  <c r="AG153" i="6"/>
  <c r="AF154" i="6"/>
  <c r="AG154" i="6"/>
  <c r="AF155" i="6"/>
  <c r="AG155" i="6"/>
  <c r="AF156" i="6"/>
  <c r="AG156" i="6"/>
  <c r="AF157" i="6"/>
  <c r="AG157" i="6"/>
  <c r="AF158" i="6"/>
  <c r="AG158" i="6"/>
  <c r="AF159" i="6"/>
  <c r="AG159" i="6"/>
  <c r="AF160" i="6"/>
  <c r="AG160"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76" i="6"/>
  <c r="AG176" i="6"/>
  <c r="AF177" i="6"/>
  <c r="AG177" i="6"/>
  <c r="AF178" i="6"/>
  <c r="AG178" i="6"/>
  <c r="AF179" i="6"/>
  <c r="AG179" i="6"/>
  <c r="AF180" i="6"/>
  <c r="AG180" i="6"/>
  <c r="AF181" i="6"/>
  <c r="AG181" i="6"/>
  <c r="AF182" i="6"/>
  <c r="AG182" i="6"/>
  <c r="AF183" i="6"/>
  <c r="AG183" i="6"/>
  <c r="AF184" i="6"/>
  <c r="AG184" i="6"/>
  <c r="AF185" i="6"/>
  <c r="AG185" i="6"/>
  <c r="AF186" i="6"/>
  <c r="AG186" i="6"/>
  <c r="AF187" i="6"/>
  <c r="AG187" i="6"/>
  <c r="AF188" i="6"/>
  <c r="AG188" i="6"/>
  <c r="AF189" i="6"/>
  <c r="AG189" i="6"/>
  <c r="AF190" i="6"/>
  <c r="AG190" i="6"/>
  <c r="AF191" i="6"/>
  <c r="AG191" i="6"/>
  <c r="AF192" i="6"/>
  <c r="AG192"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5" i="6"/>
  <c r="AG215" i="6"/>
  <c r="AF216" i="6"/>
  <c r="AG216" i="6"/>
  <c r="AF217" i="6"/>
  <c r="AG217" i="6"/>
  <c r="AF218" i="6"/>
  <c r="AG218" i="6"/>
  <c r="AF219" i="6"/>
  <c r="AG219" i="6"/>
  <c r="AF220" i="6"/>
  <c r="AG220" i="6"/>
  <c r="AF221" i="6"/>
  <c r="AG221" i="6"/>
  <c r="AF222" i="6"/>
  <c r="AG222" i="6"/>
  <c r="AF223" i="6"/>
  <c r="AG223" i="6"/>
  <c r="AF224" i="6"/>
  <c r="AG224" i="6"/>
  <c r="AF225" i="6"/>
  <c r="AG225" i="6"/>
  <c r="AF226" i="6"/>
  <c r="AG226" i="6"/>
  <c r="AF227" i="6"/>
  <c r="AG227" i="6"/>
  <c r="AF228" i="6"/>
  <c r="AG228" i="6"/>
  <c r="AF229" i="6"/>
  <c r="AG229" i="6"/>
  <c r="AF230" i="6"/>
  <c r="AG230" i="6"/>
  <c r="AF231" i="6"/>
  <c r="AG231" i="6"/>
  <c r="AF232" i="6"/>
  <c r="AG232" i="6"/>
  <c r="AF233" i="6"/>
  <c r="AG233" i="6"/>
  <c r="AF234" i="6"/>
  <c r="AG234" i="6"/>
  <c r="AF235" i="6"/>
  <c r="AG235" i="6"/>
  <c r="AF236" i="6"/>
  <c r="AG236" i="6"/>
  <c r="AF237" i="6"/>
  <c r="AG237" i="6"/>
  <c r="AF238" i="6"/>
  <c r="AG238" i="6"/>
  <c r="AF239" i="6"/>
  <c r="AG239" i="6"/>
  <c r="AF240" i="6"/>
  <c r="AG240" i="6"/>
  <c r="AF241" i="6"/>
  <c r="AG241" i="6"/>
  <c r="AF242" i="6"/>
  <c r="AG242" i="6"/>
  <c r="AF243" i="6"/>
  <c r="AG243" i="6"/>
  <c r="AF244" i="6"/>
  <c r="AG244" i="6"/>
  <c r="AF245" i="6"/>
  <c r="AG245" i="6"/>
  <c r="AF246" i="6"/>
  <c r="AG246" i="6"/>
  <c r="AF247" i="6"/>
  <c r="AG247" i="6"/>
  <c r="AF248" i="6"/>
  <c r="AG248" i="6"/>
  <c r="AF249" i="6"/>
  <c r="AG249" i="6"/>
  <c r="AF250" i="6"/>
  <c r="AG250" i="6"/>
  <c r="AF251" i="6"/>
  <c r="AG251" i="6"/>
  <c r="AF252" i="6"/>
  <c r="AG252" i="6"/>
  <c r="AF253" i="6"/>
  <c r="AG253" i="6"/>
  <c r="AF254" i="6"/>
  <c r="AG254" i="6"/>
  <c r="AF255" i="6"/>
  <c r="AG255" i="6"/>
  <c r="AF256" i="6"/>
  <c r="AG256" i="6"/>
  <c r="AF257" i="6"/>
  <c r="AG257" i="6"/>
  <c r="AF258" i="6"/>
  <c r="AG258" i="6"/>
  <c r="AF259" i="6"/>
  <c r="AG259" i="6"/>
  <c r="AF260" i="6"/>
  <c r="AG260"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2" i="6"/>
  <c r="AG332" i="6"/>
  <c r="AF333" i="6"/>
  <c r="AG333" i="6"/>
  <c r="AF334" i="6"/>
  <c r="AG334" i="6"/>
  <c r="AF335" i="6"/>
  <c r="AG335" i="6"/>
  <c r="AF336" i="6"/>
  <c r="AG336" i="6"/>
  <c r="AF337" i="6"/>
  <c r="AG337" i="6"/>
  <c r="AF338" i="6"/>
  <c r="AG338" i="6"/>
  <c r="AF339" i="6"/>
  <c r="AG339" i="6"/>
  <c r="AF340" i="6"/>
  <c r="AG340" i="6"/>
  <c r="AF341" i="6"/>
  <c r="AG341" i="6"/>
  <c r="AF342" i="6"/>
  <c r="AG342" i="6"/>
  <c r="AF343" i="6"/>
  <c r="AG343" i="6"/>
  <c r="AF344" i="6"/>
  <c r="AG344" i="6"/>
  <c r="AF345" i="6"/>
  <c r="AG345" i="6"/>
  <c r="AF346" i="6"/>
  <c r="AG346" i="6"/>
  <c r="AF347" i="6"/>
  <c r="AG347" i="6"/>
  <c r="AF348" i="6"/>
  <c r="AG348" i="6"/>
  <c r="AF349" i="6"/>
  <c r="AG349"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76" i="6"/>
  <c r="AG376" i="6"/>
  <c r="AF377" i="6"/>
  <c r="AG377" i="6"/>
  <c r="AF378" i="6"/>
  <c r="AG378" i="6"/>
  <c r="AF379" i="6"/>
  <c r="AG379" i="6"/>
  <c r="AF380" i="6"/>
  <c r="AG380" i="6"/>
  <c r="AF381" i="6"/>
  <c r="AG381" i="6"/>
  <c r="AF382" i="6"/>
  <c r="AG382" i="6"/>
  <c r="AF383" i="6"/>
  <c r="AG383" i="6"/>
  <c r="AF384" i="6"/>
  <c r="AG384" i="6"/>
  <c r="AF385" i="6"/>
  <c r="AG385" i="6"/>
  <c r="AF386" i="6"/>
  <c r="AG386" i="6"/>
  <c r="AF387" i="6"/>
  <c r="AG387" i="6"/>
  <c r="AF388" i="6"/>
  <c r="AG388" i="6"/>
  <c r="AF389" i="6"/>
  <c r="AG389" i="6"/>
  <c r="AF390" i="6"/>
  <c r="AG390" i="6"/>
  <c r="AF391" i="6"/>
  <c r="AG391" i="6"/>
  <c r="AF392" i="6"/>
  <c r="AG392" i="6"/>
  <c r="AF393" i="6"/>
  <c r="AG393"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0" i="6"/>
  <c r="AG410" i="6"/>
  <c r="AF411" i="6"/>
  <c r="AG411" i="6"/>
  <c r="AF412" i="6"/>
  <c r="AG412" i="6"/>
  <c r="AF413" i="6"/>
  <c r="AG413" i="6"/>
  <c r="AF414" i="6"/>
  <c r="AG414" i="6"/>
  <c r="AF415" i="6"/>
  <c r="AG415" i="6"/>
  <c r="AF416" i="6"/>
  <c r="AG416" i="6"/>
  <c r="AF417" i="6"/>
  <c r="AG417" i="6"/>
  <c r="AF418" i="6"/>
  <c r="AG418" i="6"/>
  <c r="AF419" i="6"/>
  <c r="AG419" i="6"/>
  <c r="AF420" i="6"/>
  <c r="AG420" i="6"/>
  <c r="AF421" i="6"/>
  <c r="AG421" i="6"/>
  <c r="AF422" i="6"/>
  <c r="AG422" i="6"/>
  <c r="AF423" i="6"/>
  <c r="AG423" i="6"/>
  <c r="AF424" i="6"/>
  <c r="AG424" i="6"/>
  <c r="AF425" i="6"/>
  <c r="AG425" i="6"/>
  <c r="AF426" i="6"/>
  <c r="AG426" i="6"/>
  <c r="AF427" i="6"/>
  <c r="AG427"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1" i="6"/>
  <c r="AG441" i="6"/>
  <c r="AF442" i="6"/>
  <c r="AG442" i="6"/>
  <c r="AF443" i="6"/>
  <c r="AG443" i="6"/>
  <c r="AF444" i="6"/>
  <c r="AG444" i="6"/>
  <c r="AF445" i="6"/>
  <c r="AG445" i="6"/>
  <c r="AF446" i="6"/>
  <c r="AG446" i="6"/>
  <c r="AF447" i="6"/>
  <c r="AG447" i="6"/>
  <c r="AF448" i="6"/>
  <c r="AG448" i="6"/>
  <c r="AF449" i="6"/>
  <c r="AG449" i="6"/>
  <c r="AF450" i="6"/>
  <c r="AG450" i="6"/>
  <c r="AF451" i="6"/>
  <c r="AG451" i="6"/>
  <c r="AF452" i="6"/>
  <c r="AG452" i="6"/>
  <c r="AF453" i="6"/>
  <c r="AG453" i="6"/>
  <c r="AF454" i="6"/>
  <c r="AG454" i="6"/>
  <c r="AF455" i="6"/>
  <c r="AG455" i="6"/>
  <c r="AF456" i="6"/>
  <c r="AG456" i="6"/>
  <c r="AF457" i="6"/>
  <c r="AG457" i="6"/>
  <c r="AF458" i="6"/>
  <c r="AG458" i="6"/>
  <c r="AF459" i="6"/>
  <c r="AG459" i="6"/>
  <c r="AF460" i="6"/>
  <c r="AG460" i="6"/>
  <c r="AF461" i="6"/>
  <c r="AG461" i="6"/>
  <c r="AF462" i="6"/>
  <c r="AG462" i="6"/>
  <c r="AF463" i="6"/>
  <c r="AG463" i="6"/>
  <c r="AF464" i="6"/>
  <c r="AG464" i="6"/>
  <c r="AF465" i="6"/>
  <c r="AG465" i="6"/>
  <c r="AF466" i="6"/>
  <c r="AG466" i="6"/>
  <c r="AF467" i="6"/>
  <c r="AG467" i="6"/>
  <c r="AF468" i="6"/>
  <c r="AG468" i="6"/>
  <c r="AF469" i="6"/>
  <c r="AG469" i="6"/>
  <c r="AF470" i="6"/>
  <c r="AG470" i="6"/>
  <c r="AF471" i="6"/>
  <c r="AG471" i="6"/>
  <c r="AF472" i="6"/>
  <c r="AG472" i="6"/>
  <c r="AF473" i="6"/>
  <c r="AG473" i="6"/>
  <c r="AF474" i="6"/>
  <c r="AG474" i="6"/>
  <c r="AF475" i="6"/>
  <c r="AG475" i="6"/>
  <c r="AF476" i="6"/>
  <c r="AG476" i="6"/>
  <c r="AF477" i="6"/>
  <c r="AG477" i="6"/>
  <c r="AF478" i="6"/>
  <c r="AG478" i="6"/>
  <c r="AF479" i="6"/>
  <c r="AG479" i="6"/>
  <c r="AF480" i="6"/>
  <c r="AG480" i="6"/>
  <c r="AF481" i="6"/>
  <c r="AG481" i="6"/>
  <c r="AF482" i="6"/>
  <c r="AG482" i="6"/>
  <c r="AF483" i="6"/>
  <c r="AG483" i="6"/>
  <c r="AF484" i="6"/>
  <c r="AG484" i="6"/>
  <c r="AF485" i="6"/>
  <c r="AG485" i="6"/>
  <c r="AF486" i="6"/>
  <c r="AG486" i="6"/>
  <c r="AF487" i="6"/>
  <c r="AG487" i="6"/>
  <c r="AF488" i="6"/>
  <c r="AG488" i="6"/>
  <c r="AF489" i="6"/>
  <c r="AG489" i="6"/>
  <c r="AF490" i="6"/>
  <c r="AG490" i="6"/>
  <c r="AF491" i="6"/>
  <c r="AG491" i="6"/>
  <c r="AF492" i="6"/>
  <c r="AG492" i="6"/>
  <c r="AF493" i="6"/>
  <c r="AG493" i="6"/>
  <c r="AF494" i="6"/>
  <c r="AG494" i="6"/>
  <c r="AF495" i="6"/>
  <c r="AG495" i="6"/>
  <c r="AF496" i="6"/>
  <c r="AG496" i="6"/>
  <c r="AF497" i="6"/>
  <c r="AG497" i="6"/>
  <c r="AF498" i="6"/>
  <c r="AG498" i="6"/>
  <c r="AF499" i="6"/>
  <c r="AG499" i="6"/>
  <c r="AF500" i="6"/>
  <c r="AG500" i="6"/>
  <c r="AF501" i="6"/>
  <c r="AG501" i="6"/>
  <c r="AF502" i="6"/>
  <c r="AG502" i="6"/>
  <c r="AF503" i="6"/>
  <c r="AG503" i="6"/>
  <c r="AF504" i="6"/>
  <c r="AG504" i="6"/>
  <c r="AF505" i="6"/>
  <c r="AG505" i="6"/>
  <c r="Y24" i="6"/>
  <c r="Z24" i="6"/>
  <c r="Y25" i="6"/>
  <c r="Z25" i="6"/>
  <c r="Y26" i="6"/>
  <c r="Z26" i="6"/>
  <c r="Y27" i="6"/>
  <c r="Z27" i="6"/>
  <c r="Y28" i="6"/>
  <c r="Z28" i="6"/>
  <c r="Y29" i="6"/>
  <c r="Z29" i="6"/>
  <c r="Y30" i="6"/>
  <c r="Z30" i="6"/>
  <c r="Y31" i="6"/>
  <c r="Z31" i="6"/>
  <c r="Y32" i="6"/>
  <c r="Z32" i="6"/>
  <c r="Y33" i="6"/>
  <c r="Z33" i="6"/>
  <c r="Y34" i="6"/>
  <c r="Z34" i="6"/>
  <c r="Y35" i="6"/>
  <c r="Z35" i="6"/>
  <c r="Y36" i="6"/>
  <c r="Z36" i="6"/>
  <c r="Y37" i="6"/>
  <c r="Z37" i="6"/>
  <c r="Y38" i="6"/>
  <c r="Z38" i="6"/>
  <c r="Y39" i="6"/>
  <c r="Z39" i="6"/>
  <c r="Y40" i="6"/>
  <c r="Z40" i="6"/>
  <c r="Y41" i="6"/>
  <c r="Z41" i="6"/>
  <c r="Y42" i="6"/>
  <c r="Z42" i="6"/>
  <c r="Y43" i="6"/>
  <c r="Z43" i="6"/>
  <c r="Y44" i="6"/>
  <c r="Z44" i="6"/>
  <c r="Y45" i="6"/>
  <c r="Z45" i="6"/>
  <c r="Y46" i="6"/>
  <c r="Z46" i="6"/>
  <c r="Y47" i="6"/>
  <c r="Z47" i="6"/>
  <c r="Y48" i="6"/>
  <c r="Z48" i="6"/>
  <c r="Y49" i="6"/>
  <c r="Z49" i="6"/>
  <c r="Y50" i="6"/>
  <c r="Z50" i="6"/>
  <c r="Y51" i="6"/>
  <c r="Z51" i="6"/>
  <c r="Y52" i="6"/>
  <c r="Z52" i="6"/>
  <c r="Y53" i="6"/>
  <c r="Z53" i="6"/>
  <c r="Y54" i="6"/>
  <c r="Z54" i="6"/>
  <c r="Y55" i="6"/>
  <c r="Z55" i="6"/>
  <c r="Y56" i="6"/>
  <c r="Z56" i="6"/>
  <c r="Y57" i="6"/>
  <c r="Z57" i="6"/>
  <c r="Y58" i="6"/>
  <c r="Z58" i="6"/>
  <c r="Y59" i="6"/>
  <c r="Z59" i="6"/>
  <c r="Y60" i="6"/>
  <c r="Z60" i="6"/>
  <c r="Y61" i="6"/>
  <c r="Z61" i="6"/>
  <c r="Y62" i="6"/>
  <c r="Z62" i="6"/>
  <c r="Y63" i="6"/>
  <c r="Z63" i="6"/>
  <c r="Y64" i="6"/>
  <c r="Z64" i="6"/>
  <c r="Y65" i="6"/>
  <c r="Z65" i="6"/>
  <c r="Y66" i="6"/>
  <c r="Z66" i="6"/>
  <c r="Y67" i="6"/>
  <c r="Z67" i="6"/>
  <c r="Y68" i="6"/>
  <c r="Z68" i="6"/>
  <c r="Y69" i="6"/>
  <c r="Z69" i="6"/>
  <c r="Y70" i="6"/>
  <c r="Z70" i="6"/>
  <c r="Y71" i="6"/>
  <c r="Z71" i="6"/>
  <c r="Y72" i="6"/>
  <c r="Z72" i="6"/>
  <c r="Y73" i="6"/>
  <c r="Z73" i="6"/>
  <c r="Y74" i="6"/>
  <c r="Z74" i="6"/>
  <c r="Y75" i="6"/>
  <c r="Z75" i="6"/>
  <c r="Y76" i="6"/>
  <c r="Z76" i="6"/>
  <c r="Y77" i="6"/>
  <c r="Z77" i="6"/>
  <c r="Y78" i="6"/>
  <c r="Z78" i="6"/>
  <c r="Y79" i="6"/>
  <c r="Z79" i="6"/>
  <c r="Y80" i="6"/>
  <c r="Z80" i="6"/>
  <c r="Y81" i="6"/>
  <c r="Z81" i="6"/>
  <c r="Y82" i="6"/>
  <c r="Z82" i="6"/>
  <c r="Y83" i="6"/>
  <c r="Z83" i="6"/>
  <c r="Y84" i="6"/>
  <c r="Z84" i="6"/>
  <c r="Y85" i="6"/>
  <c r="Z85" i="6"/>
  <c r="Y86" i="6"/>
  <c r="Z86" i="6"/>
  <c r="Y87" i="6"/>
  <c r="Z87" i="6"/>
  <c r="Y88" i="6"/>
  <c r="Z88" i="6"/>
  <c r="Y89" i="6"/>
  <c r="Z89" i="6"/>
  <c r="Y90" i="6"/>
  <c r="Z90" i="6"/>
  <c r="Y91" i="6"/>
  <c r="Z91" i="6"/>
  <c r="Y92" i="6"/>
  <c r="Z92" i="6"/>
  <c r="Y93" i="6"/>
  <c r="Z93" i="6"/>
  <c r="Y94" i="6"/>
  <c r="Z94" i="6"/>
  <c r="Y95" i="6"/>
  <c r="Z95" i="6"/>
  <c r="Y96" i="6"/>
  <c r="Z96" i="6"/>
  <c r="Y97" i="6"/>
  <c r="Z97" i="6"/>
  <c r="Y98" i="6"/>
  <c r="Z98" i="6"/>
  <c r="Y99" i="6"/>
  <c r="Z99" i="6"/>
  <c r="Y100" i="6"/>
  <c r="Z100" i="6"/>
  <c r="Y101" i="6"/>
  <c r="Z101" i="6"/>
  <c r="Y102" i="6"/>
  <c r="Z102" i="6"/>
  <c r="Y103" i="6"/>
  <c r="Z103" i="6"/>
  <c r="Y104" i="6"/>
  <c r="Z104" i="6"/>
  <c r="Y105" i="6"/>
  <c r="Z105" i="6"/>
  <c r="Y106" i="6"/>
  <c r="Z106" i="6"/>
  <c r="Y107" i="6"/>
  <c r="Z107" i="6"/>
  <c r="Y108" i="6"/>
  <c r="Z108" i="6"/>
  <c r="Y109" i="6"/>
  <c r="Z109" i="6"/>
  <c r="Y110" i="6"/>
  <c r="Z110" i="6"/>
  <c r="Y111" i="6"/>
  <c r="Z111" i="6"/>
  <c r="Y112" i="6"/>
  <c r="Z112" i="6"/>
  <c r="Y113" i="6"/>
  <c r="Z113" i="6"/>
  <c r="Y114" i="6"/>
  <c r="Z114" i="6"/>
  <c r="Y115" i="6"/>
  <c r="Z115" i="6"/>
  <c r="Y116" i="6"/>
  <c r="Z116" i="6"/>
  <c r="Y117" i="6"/>
  <c r="Z117" i="6"/>
  <c r="Y118" i="6"/>
  <c r="Z118" i="6"/>
  <c r="Y119" i="6"/>
  <c r="Z119" i="6"/>
  <c r="Y120" i="6"/>
  <c r="Z120" i="6"/>
  <c r="Y121" i="6"/>
  <c r="Z121" i="6"/>
  <c r="Y122" i="6"/>
  <c r="Z122" i="6"/>
  <c r="Y123" i="6"/>
  <c r="Z123" i="6"/>
  <c r="Y124" i="6"/>
  <c r="Z124" i="6"/>
  <c r="Y125" i="6"/>
  <c r="Z125" i="6"/>
  <c r="Y126" i="6"/>
  <c r="Z126" i="6"/>
  <c r="Y127" i="6"/>
  <c r="Z127" i="6"/>
  <c r="Y128" i="6"/>
  <c r="Z128" i="6"/>
  <c r="Y129" i="6"/>
  <c r="Z129" i="6"/>
  <c r="Y130" i="6"/>
  <c r="Z130" i="6"/>
  <c r="Y131" i="6"/>
  <c r="Z131" i="6"/>
  <c r="Y132" i="6"/>
  <c r="Z132" i="6"/>
  <c r="Y133" i="6"/>
  <c r="Z133" i="6"/>
  <c r="Y134" i="6"/>
  <c r="Z134" i="6"/>
  <c r="Y135" i="6"/>
  <c r="Z135" i="6"/>
  <c r="Y136" i="6"/>
  <c r="Z136" i="6"/>
  <c r="Y137" i="6"/>
  <c r="Z137" i="6"/>
  <c r="Y138" i="6"/>
  <c r="Z138" i="6"/>
  <c r="Y139" i="6"/>
  <c r="Z139" i="6"/>
  <c r="Y140" i="6"/>
  <c r="Z140" i="6"/>
  <c r="Y141" i="6"/>
  <c r="Z141" i="6"/>
  <c r="Y142" i="6"/>
  <c r="Z142" i="6"/>
  <c r="Y143" i="6"/>
  <c r="Z143" i="6"/>
  <c r="Y144" i="6"/>
  <c r="Z144" i="6"/>
  <c r="Y145" i="6"/>
  <c r="Z145" i="6"/>
  <c r="Y146" i="6"/>
  <c r="Z146" i="6"/>
  <c r="Y147" i="6"/>
  <c r="Z147" i="6"/>
  <c r="Y148" i="6"/>
  <c r="Z148" i="6"/>
  <c r="Y149" i="6"/>
  <c r="Z149" i="6"/>
  <c r="Y150" i="6"/>
  <c r="Z150" i="6"/>
  <c r="Y151" i="6"/>
  <c r="Z151" i="6"/>
  <c r="Y152" i="6"/>
  <c r="Z152" i="6"/>
  <c r="Y153" i="6"/>
  <c r="Z153" i="6"/>
  <c r="Y154" i="6"/>
  <c r="Z154" i="6"/>
  <c r="Y155" i="6"/>
  <c r="Z155" i="6"/>
  <c r="Y156" i="6"/>
  <c r="Z156" i="6"/>
  <c r="Y157" i="6"/>
  <c r="Z157" i="6"/>
  <c r="Y158" i="6"/>
  <c r="Z158" i="6"/>
  <c r="Y159" i="6"/>
  <c r="Z159" i="6"/>
  <c r="Y160" i="6"/>
  <c r="Z160" i="6"/>
  <c r="Y161" i="6"/>
  <c r="Z161" i="6"/>
  <c r="Y162" i="6"/>
  <c r="Z162" i="6"/>
  <c r="Y163" i="6"/>
  <c r="Z163" i="6"/>
  <c r="Y164" i="6"/>
  <c r="Z164" i="6"/>
  <c r="Y165" i="6"/>
  <c r="Z165" i="6"/>
  <c r="Y166" i="6"/>
  <c r="Z166" i="6"/>
  <c r="Y167" i="6"/>
  <c r="Z167" i="6"/>
  <c r="Y168" i="6"/>
  <c r="Z168" i="6"/>
  <c r="Y169" i="6"/>
  <c r="Z169" i="6"/>
  <c r="Y170" i="6"/>
  <c r="Z170" i="6"/>
  <c r="Y171" i="6"/>
  <c r="Z171" i="6"/>
  <c r="Y172" i="6"/>
  <c r="Z172" i="6"/>
  <c r="Y173" i="6"/>
  <c r="Z173" i="6"/>
  <c r="Y174" i="6"/>
  <c r="Z174" i="6"/>
  <c r="Y175" i="6"/>
  <c r="Z175" i="6"/>
  <c r="Y176" i="6"/>
  <c r="Z176" i="6"/>
  <c r="Y177" i="6"/>
  <c r="Z177" i="6"/>
  <c r="Y178" i="6"/>
  <c r="Z178" i="6"/>
  <c r="Y179" i="6"/>
  <c r="Z179" i="6"/>
  <c r="Y180" i="6"/>
  <c r="Z180" i="6"/>
  <c r="Y181" i="6"/>
  <c r="Z181" i="6"/>
  <c r="Y182" i="6"/>
  <c r="Z182" i="6"/>
  <c r="Y183" i="6"/>
  <c r="Z183" i="6"/>
  <c r="Y184" i="6"/>
  <c r="Z184" i="6"/>
  <c r="Y185" i="6"/>
  <c r="Z185" i="6"/>
  <c r="Y186" i="6"/>
  <c r="Z186" i="6"/>
  <c r="Y187" i="6"/>
  <c r="Z187" i="6"/>
  <c r="Y188" i="6"/>
  <c r="Z188" i="6"/>
  <c r="Y189" i="6"/>
  <c r="Z189" i="6"/>
  <c r="Y190" i="6"/>
  <c r="Z190" i="6"/>
  <c r="Y191" i="6"/>
  <c r="Z191" i="6"/>
  <c r="Y192" i="6"/>
  <c r="Z192" i="6"/>
  <c r="Y193" i="6"/>
  <c r="Z193" i="6"/>
  <c r="Y194" i="6"/>
  <c r="Z194" i="6"/>
  <c r="Y195" i="6"/>
  <c r="Z195" i="6"/>
  <c r="Y196" i="6"/>
  <c r="Z196" i="6"/>
  <c r="Y197" i="6"/>
  <c r="Z197" i="6"/>
  <c r="Y198" i="6"/>
  <c r="Z198" i="6"/>
  <c r="Y199" i="6"/>
  <c r="Z199" i="6"/>
  <c r="Y200" i="6"/>
  <c r="Z200" i="6"/>
  <c r="Y201" i="6"/>
  <c r="Z201" i="6"/>
  <c r="Y202" i="6"/>
  <c r="Z202" i="6"/>
  <c r="Y203" i="6"/>
  <c r="Z203" i="6"/>
  <c r="Y204" i="6"/>
  <c r="Z204" i="6"/>
  <c r="Y205" i="6"/>
  <c r="Z205" i="6"/>
  <c r="Y206" i="6"/>
  <c r="Z206" i="6"/>
  <c r="Y207" i="6"/>
  <c r="Z207" i="6"/>
  <c r="Y208" i="6"/>
  <c r="Z208" i="6"/>
  <c r="Y209" i="6"/>
  <c r="Z209" i="6"/>
  <c r="Y210" i="6"/>
  <c r="Z210" i="6"/>
  <c r="Y211" i="6"/>
  <c r="Z211" i="6"/>
  <c r="Y212" i="6"/>
  <c r="Z212" i="6"/>
  <c r="Y213" i="6"/>
  <c r="Z213" i="6"/>
  <c r="Y214" i="6"/>
  <c r="Z214" i="6"/>
  <c r="Y215" i="6"/>
  <c r="Z215" i="6"/>
  <c r="Y216" i="6"/>
  <c r="Z216" i="6"/>
  <c r="Y217" i="6"/>
  <c r="Z217" i="6"/>
  <c r="Y218" i="6"/>
  <c r="Z218" i="6"/>
  <c r="Y219" i="6"/>
  <c r="Z219" i="6"/>
  <c r="Y220" i="6"/>
  <c r="Z220" i="6"/>
  <c r="Y221" i="6"/>
  <c r="Z221" i="6"/>
  <c r="Y222" i="6"/>
  <c r="Z222" i="6"/>
  <c r="Y223" i="6"/>
  <c r="Z223" i="6"/>
  <c r="Y224" i="6"/>
  <c r="Z224" i="6"/>
  <c r="Y225" i="6"/>
  <c r="Z225" i="6"/>
  <c r="Y226" i="6"/>
  <c r="Z226" i="6"/>
  <c r="Y227" i="6"/>
  <c r="Z227" i="6"/>
  <c r="Y228" i="6"/>
  <c r="Z228" i="6"/>
  <c r="Y229" i="6"/>
  <c r="Z229" i="6"/>
  <c r="Y230" i="6"/>
  <c r="Z230" i="6"/>
  <c r="Y231" i="6"/>
  <c r="Z231" i="6"/>
  <c r="Y232" i="6"/>
  <c r="Z232" i="6"/>
  <c r="Y233" i="6"/>
  <c r="Z233" i="6"/>
  <c r="Y234" i="6"/>
  <c r="Z234" i="6"/>
  <c r="Y235" i="6"/>
  <c r="Z235" i="6"/>
  <c r="Y236" i="6"/>
  <c r="Z236" i="6"/>
  <c r="Y237" i="6"/>
  <c r="Z237" i="6"/>
  <c r="Y238" i="6"/>
  <c r="Z238" i="6"/>
  <c r="Y239" i="6"/>
  <c r="Z239" i="6"/>
  <c r="Y240" i="6"/>
  <c r="Z240" i="6"/>
  <c r="Y241" i="6"/>
  <c r="Z241" i="6"/>
  <c r="Y242" i="6"/>
  <c r="Z242" i="6"/>
  <c r="Y243" i="6"/>
  <c r="Z243" i="6"/>
  <c r="Y244" i="6"/>
  <c r="Z244" i="6"/>
  <c r="Y245" i="6"/>
  <c r="Z245" i="6"/>
  <c r="Y246" i="6"/>
  <c r="Z246" i="6"/>
  <c r="Y247" i="6"/>
  <c r="Z247" i="6"/>
  <c r="Y248" i="6"/>
  <c r="Z248" i="6"/>
  <c r="Y249" i="6"/>
  <c r="Z249" i="6"/>
  <c r="Y250" i="6"/>
  <c r="Z250" i="6"/>
  <c r="Y251" i="6"/>
  <c r="Z251" i="6"/>
  <c r="Y252" i="6"/>
  <c r="Z252" i="6"/>
  <c r="Y253" i="6"/>
  <c r="Z253" i="6"/>
  <c r="Y254" i="6"/>
  <c r="Z254" i="6"/>
  <c r="Y255" i="6"/>
  <c r="Z255" i="6"/>
  <c r="Y256" i="6"/>
  <c r="Z256" i="6"/>
  <c r="Y257" i="6"/>
  <c r="Z257" i="6"/>
  <c r="Y258" i="6"/>
  <c r="Z258" i="6"/>
  <c r="Y259" i="6"/>
  <c r="Z259" i="6"/>
  <c r="Y260" i="6"/>
  <c r="Z260" i="6"/>
  <c r="Y261" i="6"/>
  <c r="Z261" i="6"/>
  <c r="Y262" i="6"/>
  <c r="Z262" i="6"/>
  <c r="Y263" i="6"/>
  <c r="Z263" i="6"/>
  <c r="Y264" i="6"/>
  <c r="Z264" i="6"/>
  <c r="Y265" i="6"/>
  <c r="Z265" i="6"/>
  <c r="Y266" i="6"/>
  <c r="Z266" i="6"/>
  <c r="Y267" i="6"/>
  <c r="Z267" i="6"/>
  <c r="Y268" i="6"/>
  <c r="Z268" i="6"/>
  <c r="Y269" i="6"/>
  <c r="Z269" i="6"/>
  <c r="Y270" i="6"/>
  <c r="Z270" i="6"/>
  <c r="Y271" i="6"/>
  <c r="Z271" i="6"/>
  <c r="Y272" i="6"/>
  <c r="Z272" i="6"/>
  <c r="Y273" i="6"/>
  <c r="Z273" i="6"/>
  <c r="Y274" i="6"/>
  <c r="Z274" i="6"/>
  <c r="Y275" i="6"/>
  <c r="Z275" i="6"/>
  <c r="Y276" i="6"/>
  <c r="Z276" i="6"/>
  <c r="Y277" i="6"/>
  <c r="Z277" i="6"/>
  <c r="Y278" i="6"/>
  <c r="Z278" i="6"/>
  <c r="Y279" i="6"/>
  <c r="Z279" i="6"/>
  <c r="Y280" i="6"/>
  <c r="Z280" i="6"/>
  <c r="Y281" i="6"/>
  <c r="Z281" i="6"/>
  <c r="Y282" i="6"/>
  <c r="Z282" i="6"/>
  <c r="Y283" i="6"/>
  <c r="Z283" i="6"/>
  <c r="Y284" i="6"/>
  <c r="Z284" i="6"/>
  <c r="Y285" i="6"/>
  <c r="Z285" i="6"/>
  <c r="Y286" i="6"/>
  <c r="Z286" i="6"/>
  <c r="Y287" i="6"/>
  <c r="Z287" i="6"/>
  <c r="Y288" i="6"/>
  <c r="Z288" i="6"/>
  <c r="Y289" i="6"/>
  <c r="Z289" i="6"/>
  <c r="Y290" i="6"/>
  <c r="Z290" i="6"/>
  <c r="Y291" i="6"/>
  <c r="Z291" i="6"/>
  <c r="Y292" i="6"/>
  <c r="Z292" i="6"/>
  <c r="Y293" i="6"/>
  <c r="Z293" i="6"/>
  <c r="Y294" i="6"/>
  <c r="Z294" i="6"/>
  <c r="Y295" i="6"/>
  <c r="Z295" i="6"/>
  <c r="Y296" i="6"/>
  <c r="Z296" i="6"/>
  <c r="Y297" i="6"/>
  <c r="Z297" i="6"/>
  <c r="Y298" i="6"/>
  <c r="Z298" i="6"/>
  <c r="Y299" i="6"/>
  <c r="Z299" i="6"/>
  <c r="Y300" i="6"/>
  <c r="Z300" i="6"/>
  <c r="Y301" i="6"/>
  <c r="Z301" i="6"/>
  <c r="Y302" i="6"/>
  <c r="Z302" i="6"/>
  <c r="Y303" i="6"/>
  <c r="Z303" i="6"/>
  <c r="Y304" i="6"/>
  <c r="Z304" i="6"/>
  <c r="Y305" i="6"/>
  <c r="Z305" i="6"/>
  <c r="Y306" i="6"/>
  <c r="Z306" i="6"/>
  <c r="Y307" i="6"/>
  <c r="Z307" i="6"/>
  <c r="Y308" i="6"/>
  <c r="Z308" i="6"/>
  <c r="Y309" i="6"/>
  <c r="Z309" i="6"/>
  <c r="Y310" i="6"/>
  <c r="Z310" i="6"/>
  <c r="Y311" i="6"/>
  <c r="Z311" i="6"/>
  <c r="Y312" i="6"/>
  <c r="Z312" i="6"/>
  <c r="Y313" i="6"/>
  <c r="Z313" i="6"/>
  <c r="Y314" i="6"/>
  <c r="Z314" i="6"/>
  <c r="Y315" i="6"/>
  <c r="Z315" i="6"/>
  <c r="Y316" i="6"/>
  <c r="Z316" i="6"/>
  <c r="Y317" i="6"/>
  <c r="Z317" i="6"/>
  <c r="Y318" i="6"/>
  <c r="Z318" i="6"/>
  <c r="Y319" i="6"/>
  <c r="Z319" i="6"/>
  <c r="Y320" i="6"/>
  <c r="Z320" i="6"/>
  <c r="Y321" i="6"/>
  <c r="Z321" i="6"/>
  <c r="Y322" i="6"/>
  <c r="Z322" i="6"/>
  <c r="Y323" i="6"/>
  <c r="Z323" i="6"/>
  <c r="Y324" i="6"/>
  <c r="Z324" i="6"/>
  <c r="Y325" i="6"/>
  <c r="Z325" i="6"/>
  <c r="Y326" i="6"/>
  <c r="Z326" i="6"/>
  <c r="Y327" i="6"/>
  <c r="Z327" i="6"/>
  <c r="Y328" i="6"/>
  <c r="Z328" i="6"/>
  <c r="Y329" i="6"/>
  <c r="Z329" i="6"/>
  <c r="Y330" i="6"/>
  <c r="Z330" i="6"/>
  <c r="Y331" i="6"/>
  <c r="Z331" i="6"/>
  <c r="Y332" i="6"/>
  <c r="Z332" i="6"/>
  <c r="Y333" i="6"/>
  <c r="Z333" i="6"/>
  <c r="Y334" i="6"/>
  <c r="Z334" i="6"/>
  <c r="Y335" i="6"/>
  <c r="Z335" i="6"/>
  <c r="Y336" i="6"/>
  <c r="Z336" i="6"/>
  <c r="Y337" i="6"/>
  <c r="Z337" i="6"/>
  <c r="Y338" i="6"/>
  <c r="Z338" i="6"/>
  <c r="Y339" i="6"/>
  <c r="Z339" i="6"/>
  <c r="Y340" i="6"/>
  <c r="Z340" i="6"/>
  <c r="Y341" i="6"/>
  <c r="Z341" i="6"/>
  <c r="Y342" i="6"/>
  <c r="Z342" i="6"/>
  <c r="Y343" i="6"/>
  <c r="Z343" i="6"/>
  <c r="Y344" i="6"/>
  <c r="Z344" i="6"/>
  <c r="Y345" i="6"/>
  <c r="Z345" i="6"/>
  <c r="Y346" i="6"/>
  <c r="Z346" i="6"/>
  <c r="Y347" i="6"/>
  <c r="Z347" i="6"/>
  <c r="Y348" i="6"/>
  <c r="Z348" i="6"/>
  <c r="Y349" i="6"/>
  <c r="Z349" i="6"/>
  <c r="Y350" i="6"/>
  <c r="Z350" i="6"/>
  <c r="Y351" i="6"/>
  <c r="Z351" i="6"/>
  <c r="Y352" i="6"/>
  <c r="Z352" i="6"/>
  <c r="Y353" i="6"/>
  <c r="Z353" i="6"/>
  <c r="Y354" i="6"/>
  <c r="Z354" i="6"/>
  <c r="Y355" i="6"/>
  <c r="Z355" i="6"/>
  <c r="Y356" i="6"/>
  <c r="Z356" i="6"/>
  <c r="Y357" i="6"/>
  <c r="Z357" i="6"/>
  <c r="Y358" i="6"/>
  <c r="Z358" i="6"/>
  <c r="Y359" i="6"/>
  <c r="Z359" i="6"/>
  <c r="Y360" i="6"/>
  <c r="Z360" i="6"/>
  <c r="Y361" i="6"/>
  <c r="Z361" i="6"/>
  <c r="Y362" i="6"/>
  <c r="Z362" i="6"/>
  <c r="Y363" i="6"/>
  <c r="Z363" i="6"/>
  <c r="Y364" i="6"/>
  <c r="Z364" i="6"/>
  <c r="Y365" i="6"/>
  <c r="Z365" i="6"/>
  <c r="Y366" i="6"/>
  <c r="Z366" i="6"/>
  <c r="Y367" i="6"/>
  <c r="Z367" i="6"/>
  <c r="Y368" i="6"/>
  <c r="Z368" i="6"/>
  <c r="Y369" i="6"/>
  <c r="Z369" i="6"/>
  <c r="Y370" i="6"/>
  <c r="Z370" i="6"/>
  <c r="Y371" i="6"/>
  <c r="Z371" i="6"/>
  <c r="Y372" i="6"/>
  <c r="Z372" i="6"/>
  <c r="Y373" i="6"/>
  <c r="Z373" i="6"/>
  <c r="Y374" i="6"/>
  <c r="Z374" i="6"/>
  <c r="Y375" i="6"/>
  <c r="Z375" i="6"/>
  <c r="Y376" i="6"/>
  <c r="Z376" i="6"/>
  <c r="Y377" i="6"/>
  <c r="Z377" i="6"/>
  <c r="Y378" i="6"/>
  <c r="Z378" i="6"/>
  <c r="Y379" i="6"/>
  <c r="Z379" i="6"/>
  <c r="Y380" i="6"/>
  <c r="Z380" i="6"/>
  <c r="Y381" i="6"/>
  <c r="Z381" i="6"/>
  <c r="Y382" i="6"/>
  <c r="Z382" i="6"/>
  <c r="Y383" i="6"/>
  <c r="Z383" i="6"/>
  <c r="Y384" i="6"/>
  <c r="Z384" i="6"/>
  <c r="Y385" i="6"/>
  <c r="Z385" i="6"/>
  <c r="Y386" i="6"/>
  <c r="Z386" i="6"/>
  <c r="Y387" i="6"/>
  <c r="Z387" i="6"/>
  <c r="Y388" i="6"/>
  <c r="Z388" i="6"/>
  <c r="Y389" i="6"/>
  <c r="Z389" i="6"/>
  <c r="Y390" i="6"/>
  <c r="Z390" i="6"/>
  <c r="Y391" i="6"/>
  <c r="Z391" i="6"/>
  <c r="Y392" i="6"/>
  <c r="Z392" i="6"/>
  <c r="Y393" i="6"/>
  <c r="Z393" i="6"/>
  <c r="Y394" i="6"/>
  <c r="Z394" i="6"/>
  <c r="Y395" i="6"/>
  <c r="Z395" i="6"/>
  <c r="Y396" i="6"/>
  <c r="Z396" i="6"/>
  <c r="Y397" i="6"/>
  <c r="Z397" i="6"/>
  <c r="Y398" i="6"/>
  <c r="Z398" i="6"/>
  <c r="Y399" i="6"/>
  <c r="Z399" i="6"/>
  <c r="Y400" i="6"/>
  <c r="Z400" i="6"/>
  <c r="Y401" i="6"/>
  <c r="Z401" i="6"/>
  <c r="Y402" i="6"/>
  <c r="Z402" i="6"/>
  <c r="Y403" i="6"/>
  <c r="Z403" i="6"/>
  <c r="Y404" i="6"/>
  <c r="Z404" i="6"/>
  <c r="Y405" i="6"/>
  <c r="Z405" i="6"/>
  <c r="Y406" i="6"/>
  <c r="Z406" i="6"/>
  <c r="Y407" i="6"/>
  <c r="Z407" i="6"/>
  <c r="Y408" i="6"/>
  <c r="Z408" i="6"/>
  <c r="Y409" i="6"/>
  <c r="Z409" i="6"/>
  <c r="Y410" i="6"/>
  <c r="Z410" i="6"/>
  <c r="Y411" i="6"/>
  <c r="Z411" i="6"/>
  <c r="Y412" i="6"/>
  <c r="Z412" i="6"/>
  <c r="Y413" i="6"/>
  <c r="Z413" i="6"/>
  <c r="Y414" i="6"/>
  <c r="Z414" i="6"/>
  <c r="Y415" i="6"/>
  <c r="Z415" i="6"/>
  <c r="Y416" i="6"/>
  <c r="Z416" i="6"/>
  <c r="Y417" i="6"/>
  <c r="Z417" i="6"/>
  <c r="Y418" i="6"/>
  <c r="Z418" i="6"/>
  <c r="Y419" i="6"/>
  <c r="Z419" i="6"/>
  <c r="Y420" i="6"/>
  <c r="Z420" i="6"/>
  <c r="Y421" i="6"/>
  <c r="Z421" i="6"/>
  <c r="Y422" i="6"/>
  <c r="Z422" i="6"/>
  <c r="Y423" i="6"/>
  <c r="Z423" i="6"/>
  <c r="Y424" i="6"/>
  <c r="Z424" i="6"/>
  <c r="Y425" i="6"/>
  <c r="Z425" i="6"/>
  <c r="Y426" i="6"/>
  <c r="Z426" i="6"/>
  <c r="Y427" i="6"/>
  <c r="Z427" i="6"/>
  <c r="Y428" i="6"/>
  <c r="Z428" i="6"/>
  <c r="Y429" i="6"/>
  <c r="Z429" i="6"/>
  <c r="Y430" i="6"/>
  <c r="Z430" i="6"/>
  <c r="Y431" i="6"/>
  <c r="Z431" i="6"/>
  <c r="Y432" i="6"/>
  <c r="Z432" i="6"/>
  <c r="Y433" i="6"/>
  <c r="Z433" i="6"/>
  <c r="Y434" i="6"/>
  <c r="Z434" i="6"/>
  <c r="Y435" i="6"/>
  <c r="Z435" i="6"/>
  <c r="Y436" i="6"/>
  <c r="Z436" i="6"/>
  <c r="Y437" i="6"/>
  <c r="Z437" i="6"/>
  <c r="Y438" i="6"/>
  <c r="Z438" i="6"/>
  <c r="Y439" i="6"/>
  <c r="Z439" i="6"/>
  <c r="Y440" i="6"/>
  <c r="Z440" i="6"/>
  <c r="Y441" i="6"/>
  <c r="Z441" i="6"/>
  <c r="Y442" i="6"/>
  <c r="Z442" i="6"/>
  <c r="Y443" i="6"/>
  <c r="Z443" i="6"/>
  <c r="Y444" i="6"/>
  <c r="Z444" i="6"/>
  <c r="Y445" i="6"/>
  <c r="Z445" i="6"/>
  <c r="Y446" i="6"/>
  <c r="Z446" i="6"/>
  <c r="Y447" i="6"/>
  <c r="Z447" i="6"/>
  <c r="Y448" i="6"/>
  <c r="Z448" i="6"/>
  <c r="Y449" i="6"/>
  <c r="Z449" i="6"/>
  <c r="Y450" i="6"/>
  <c r="Z450" i="6"/>
  <c r="Y451" i="6"/>
  <c r="Z451" i="6"/>
  <c r="Y452" i="6"/>
  <c r="Z452" i="6"/>
  <c r="Y453" i="6"/>
  <c r="Z453" i="6"/>
  <c r="Y454" i="6"/>
  <c r="Z454" i="6"/>
  <c r="Y455" i="6"/>
  <c r="Z455" i="6"/>
  <c r="Y456" i="6"/>
  <c r="Z456" i="6"/>
  <c r="Y457" i="6"/>
  <c r="Z457" i="6"/>
  <c r="Y458" i="6"/>
  <c r="Z458" i="6"/>
  <c r="Y459" i="6"/>
  <c r="Z459" i="6"/>
  <c r="Y460" i="6"/>
  <c r="Z460" i="6"/>
  <c r="Y461" i="6"/>
  <c r="Z461" i="6"/>
  <c r="Y462" i="6"/>
  <c r="Z462" i="6"/>
  <c r="Y463" i="6"/>
  <c r="Z463" i="6"/>
  <c r="Y464" i="6"/>
  <c r="Z464" i="6"/>
  <c r="Y465" i="6"/>
  <c r="Z465" i="6"/>
  <c r="Y466" i="6"/>
  <c r="Z466" i="6"/>
  <c r="Y467" i="6"/>
  <c r="Z467" i="6"/>
  <c r="Y468" i="6"/>
  <c r="Z468" i="6"/>
  <c r="Y469" i="6"/>
  <c r="Z469" i="6"/>
  <c r="Y470" i="6"/>
  <c r="Z470" i="6"/>
  <c r="Y471" i="6"/>
  <c r="Z471" i="6"/>
  <c r="Y472" i="6"/>
  <c r="Z472" i="6"/>
  <c r="Y473" i="6"/>
  <c r="Z473" i="6"/>
  <c r="Y474" i="6"/>
  <c r="Z474" i="6"/>
  <c r="Y475" i="6"/>
  <c r="Z475" i="6"/>
  <c r="Y476" i="6"/>
  <c r="Z476" i="6"/>
  <c r="Y477" i="6"/>
  <c r="Z477" i="6"/>
  <c r="Y478" i="6"/>
  <c r="Z478" i="6"/>
  <c r="Y479" i="6"/>
  <c r="Z479" i="6"/>
  <c r="Y480" i="6"/>
  <c r="Z480" i="6"/>
  <c r="Y481" i="6"/>
  <c r="Z481" i="6"/>
  <c r="Y482" i="6"/>
  <c r="Z482" i="6"/>
  <c r="Y483" i="6"/>
  <c r="Z483" i="6"/>
  <c r="Y484" i="6"/>
  <c r="Z484" i="6"/>
  <c r="Y485" i="6"/>
  <c r="Z485" i="6"/>
  <c r="Y486" i="6"/>
  <c r="Z486" i="6"/>
  <c r="Y487" i="6"/>
  <c r="Z487" i="6"/>
  <c r="Y488" i="6"/>
  <c r="Z488" i="6"/>
  <c r="Y489" i="6"/>
  <c r="Z489" i="6"/>
  <c r="Y490" i="6"/>
  <c r="Z490" i="6"/>
  <c r="Y491" i="6"/>
  <c r="Z491" i="6"/>
  <c r="Y492" i="6"/>
  <c r="Z492" i="6"/>
  <c r="Y493" i="6"/>
  <c r="Z493" i="6"/>
  <c r="Y494" i="6"/>
  <c r="Z494" i="6"/>
  <c r="Y495" i="6"/>
  <c r="Z495" i="6"/>
  <c r="Y496" i="6"/>
  <c r="Z496" i="6"/>
  <c r="Y497" i="6"/>
  <c r="Z497" i="6"/>
  <c r="Y498" i="6"/>
  <c r="Z498" i="6"/>
  <c r="Y499" i="6"/>
  <c r="Z499" i="6"/>
  <c r="Y500" i="6"/>
  <c r="Z500" i="6"/>
  <c r="Y501" i="6"/>
  <c r="Z501" i="6"/>
  <c r="Y502" i="6"/>
  <c r="Z502" i="6"/>
  <c r="Y503" i="6"/>
  <c r="Z503" i="6"/>
  <c r="Y504" i="6"/>
  <c r="Z504" i="6"/>
  <c r="Y505" i="6"/>
  <c r="Z505" i="6"/>
  <c r="AU12" i="38"/>
  <c r="AM11" i="38"/>
  <c r="AI11" i="38"/>
  <c r="W11" i="38"/>
  <c r="AD11" i="38"/>
  <c r="A3" i="36"/>
  <c r="B3" i="36" s="1"/>
  <c r="B4" i="36" s="1"/>
  <c r="B5" i="36" s="1"/>
  <c r="B6" i="36" s="1"/>
  <c r="B7" i="36" s="1"/>
  <c r="B8" i="36" s="1"/>
  <c r="B9" i="36" s="1"/>
  <c r="B10" i="36" s="1"/>
  <c r="B11" i="36" s="1"/>
  <c r="B12" i="36" s="1"/>
  <c r="B13" i="36" s="1"/>
  <c r="B14" i="36" s="1"/>
  <c r="H80" i="34"/>
  <c r="E80" i="34"/>
  <c r="C80" i="34"/>
  <c r="H79" i="34"/>
  <c r="E79" i="34"/>
  <c r="C79" i="34"/>
  <c r="H78" i="34"/>
  <c r="E78" i="34"/>
  <c r="C78" i="34"/>
  <c r="H77" i="34"/>
  <c r="E77" i="34"/>
  <c r="C77" i="34"/>
  <c r="H76" i="34"/>
  <c r="E76" i="34"/>
  <c r="C76" i="34"/>
  <c r="H75" i="34"/>
  <c r="E75" i="34"/>
  <c r="C75" i="34"/>
  <c r="H74" i="34"/>
  <c r="E74" i="34"/>
  <c r="C74" i="34"/>
  <c r="H73" i="34"/>
  <c r="E73" i="34"/>
  <c r="C73" i="34"/>
  <c r="H72" i="34"/>
  <c r="E72" i="34"/>
  <c r="C72" i="34"/>
  <c r="H71" i="34"/>
  <c r="E71" i="34"/>
  <c r="C71" i="34"/>
  <c r="H70" i="34"/>
  <c r="E70" i="34"/>
  <c r="C70" i="34"/>
  <c r="H69" i="34"/>
  <c r="E69" i="34"/>
  <c r="C69" i="34"/>
  <c r="H68" i="34"/>
  <c r="E68" i="34"/>
  <c r="C68" i="34"/>
  <c r="H67" i="34"/>
  <c r="E67" i="34"/>
  <c r="C67" i="34"/>
  <c r="H66" i="34"/>
  <c r="E66" i="34"/>
  <c r="C66" i="34"/>
  <c r="H65" i="34"/>
  <c r="E65" i="34"/>
  <c r="C65" i="34"/>
  <c r="H64" i="34"/>
  <c r="E64" i="34"/>
  <c r="C64" i="34"/>
  <c r="H63" i="34"/>
  <c r="E63" i="34"/>
  <c r="C63" i="34"/>
  <c r="H62" i="34"/>
  <c r="E62" i="34"/>
  <c r="C62" i="34"/>
  <c r="H61" i="34"/>
  <c r="E61" i="34"/>
  <c r="C61" i="34"/>
  <c r="H60" i="34"/>
  <c r="E60" i="34"/>
  <c r="C60" i="34"/>
  <c r="H59" i="34"/>
  <c r="E59" i="34"/>
  <c r="C59" i="34"/>
  <c r="H58" i="34"/>
  <c r="E58" i="34"/>
  <c r="C58" i="34"/>
  <c r="H57" i="34"/>
  <c r="E57" i="34"/>
  <c r="C57" i="34"/>
  <c r="H56" i="34"/>
  <c r="E56" i="34"/>
  <c r="C56" i="34"/>
  <c r="H55" i="34"/>
  <c r="E55" i="34"/>
  <c r="C55" i="34"/>
  <c r="H54" i="34"/>
  <c r="E54" i="34"/>
  <c r="C54" i="34"/>
  <c r="H53" i="34"/>
  <c r="E53" i="34"/>
  <c r="C53" i="34"/>
  <c r="H52" i="34"/>
  <c r="E52" i="34"/>
  <c r="C52" i="34"/>
  <c r="H51" i="34"/>
  <c r="E51" i="34"/>
  <c r="C51" i="34"/>
  <c r="H50" i="34"/>
  <c r="E50" i="34"/>
  <c r="C50" i="34"/>
  <c r="H49" i="34"/>
  <c r="E49" i="34"/>
  <c r="C49" i="34"/>
  <c r="H48" i="34"/>
  <c r="E48" i="34"/>
  <c r="C48" i="34"/>
  <c r="H47" i="34"/>
  <c r="E47" i="34"/>
  <c r="C47" i="34"/>
  <c r="H46" i="34"/>
  <c r="E46" i="34"/>
  <c r="C46" i="34"/>
  <c r="H45" i="34"/>
  <c r="E45" i="34"/>
  <c r="C45" i="34"/>
  <c r="H44" i="34"/>
  <c r="E44" i="34"/>
  <c r="C44" i="34"/>
  <c r="H43" i="34"/>
  <c r="E43" i="34"/>
  <c r="C43" i="34"/>
  <c r="H42" i="34"/>
  <c r="E42" i="34"/>
  <c r="C42" i="34"/>
  <c r="H41" i="34"/>
  <c r="E41" i="34"/>
  <c r="C41" i="34"/>
  <c r="K80" i="33"/>
  <c r="K79" i="33"/>
  <c r="K78" i="33"/>
  <c r="K77" i="33"/>
  <c r="K76" i="33"/>
  <c r="K75" i="33"/>
  <c r="K52" i="33"/>
  <c r="K51" i="33"/>
  <c r="U34" i="33"/>
  <c r="T34" i="33"/>
  <c r="P34" i="33"/>
  <c r="U33" i="33"/>
  <c r="T33" i="33"/>
  <c r="P33" i="33"/>
  <c r="BA32" i="33"/>
  <c r="U32" i="33"/>
  <c r="T32" i="33"/>
  <c r="P32" i="33"/>
  <c r="Y29" i="33"/>
  <c r="Y29" i="33" a="1"/>
  <c r="U29" i="33"/>
  <c r="T29" i="33"/>
  <c r="P29" i="33"/>
  <c r="M29" i="33"/>
  <c r="D29" i="33"/>
  <c r="C29" i="33"/>
  <c r="B29" i="33"/>
  <c r="Y28" i="33"/>
  <c r="Y28" i="33" a="1"/>
  <c r="U28" i="33"/>
  <c r="T28" i="33"/>
  <c r="P28" i="33"/>
  <c r="M28" i="33"/>
  <c r="D28" i="33"/>
  <c r="C28" i="33"/>
  <c r="B28" i="33"/>
  <c r="Y27" i="33"/>
  <c r="Y27" i="33" a="1"/>
  <c r="U27" i="33"/>
  <c r="T27" i="33"/>
  <c r="P27" i="33"/>
  <c r="M27" i="33"/>
  <c r="D27" i="33"/>
  <c r="C27" i="33"/>
  <c r="B27" i="33"/>
  <c r="Y26" i="33"/>
  <c r="Y26" i="33" a="1"/>
  <c r="U26" i="33"/>
  <c r="T26" i="33"/>
  <c r="P26" i="33"/>
  <c r="M26" i="33"/>
  <c r="D26" i="33"/>
  <c r="C26" i="33"/>
  <c r="B26" i="33"/>
  <c r="Y25" i="33"/>
  <c r="Y25" i="33" a="1"/>
  <c r="U25" i="33"/>
  <c r="T25" i="33"/>
  <c r="P25" i="33"/>
  <c r="M25" i="33"/>
  <c r="D25" i="33"/>
  <c r="C25" i="33"/>
  <c r="B25" i="33"/>
  <c r="Y24" i="33"/>
  <c r="Y24" i="33" a="1"/>
  <c r="U24" i="33"/>
  <c r="T24" i="33"/>
  <c r="P24" i="33"/>
  <c r="M24" i="33"/>
  <c r="D24" i="33"/>
  <c r="C24" i="33"/>
  <c r="B24" i="33"/>
  <c r="Y23" i="33"/>
  <c r="Y23" i="33" a="1"/>
  <c r="U23" i="33"/>
  <c r="T23" i="33"/>
  <c r="P23" i="33"/>
  <c r="M23" i="33"/>
  <c r="D23" i="33"/>
  <c r="C23" i="33"/>
  <c r="B23" i="33"/>
  <c r="Y22" i="33"/>
  <c r="Y22" i="33" a="1"/>
  <c r="U22" i="33"/>
  <c r="T22" i="33"/>
  <c r="P22" i="33"/>
  <c r="M22" i="33"/>
  <c r="D22" i="33"/>
  <c r="C22" i="33"/>
  <c r="B22" i="33"/>
  <c r="Y21" i="33"/>
  <c r="Y21" i="33" a="1"/>
  <c r="U21" i="33"/>
  <c r="T21" i="33"/>
  <c r="P21" i="33"/>
  <c r="M21" i="33"/>
  <c r="D21" i="33"/>
  <c r="C21" i="33"/>
  <c r="B21" i="33"/>
  <c r="Y20" i="33"/>
  <c r="Y20" i="33" a="1"/>
  <c r="U20" i="33"/>
  <c r="T20" i="33"/>
  <c r="P20" i="33"/>
  <c r="M20" i="33"/>
  <c r="D20" i="33"/>
  <c r="C20" i="33"/>
  <c r="B20" i="33"/>
  <c r="Y19" i="33"/>
  <c r="Y19" i="33" a="1"/>
  <c r="U19" i="33"/>
  <c r="T19" i="33"/>
  <c r="P19" i="33"/>
  <c r="M19" i="33"/>
  <c r="D19" i="33"/>
  <c r="C19" i="33"/>
  <c r="B19" i="33"/>
  <c r="Y18" i="33"/>
  <c r="Y18" i="33" a="1"/>
  <c r="U18" i="33"/>
  <c r="T18" i="33"/>
  <c r="P18" i="33"/>
  <c r="M18" i="33"/>
  <c r="D18" i="33"/>
  <c r="C18" i="33"/>
  <c r="B18" i="33"/>
  <c r="Y17" i="33"/>
  <c r="Y17" i="33" a="1"/>
  <c r="U17" i="33"/>
  <c r="T17" i="33"/>
  <c r="P17" i="33"/>
  <c r="M17" i="33"/>
  <c r="D17" i="33"/>
  <c r="C17" i="33"/>
  <c r="B17" i="33"/>
  <c r="B17" i="33" a="1"/>
  <c r="J8" i="33"/>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7" i="37"/>
  <c r="B6" i="37"/>
  <c r="B5" i="37"/>
  <c r="B4" i="37"/>
  <c r="B3" i="37"/>
  <c r="HX505" i="6"/>
  <c r="HQ505" i="6"/>
  <c r="HJ505" i="6"/>
  <c r="HC505" i="6"/>
  <c r="GV505" i="6"/>
  <c r="GO505" i="6"/>
  <c r="GH505" i="6"/>
  <c r="GA505" i="6"/>
  <c r="FT505" i="6"/>
  <c r="FM505" i="6"/>
  <c r="FF505" i="6"/>
  <c r="EY505" i="6"/>
  <c r="ER505" i="6"/>
  <c r="EK505" i="6"/>
  <c r="ED505" i="6"/>
  <c r="DW505" i="6"/>
  <c r="DP505" i="6"/>
  <c r="DI505" i="6"/>
  <c r="DB505" i="6"/>
  <c r="CU505" i="6"/>
  <c r="CN505" i="6"/>
  <c r="CG505" i="6"/>
  <c r="BZ505" i="6"/>
  <c r="BL505" i="6"/>
  <c r="AQ505" i="6"/>
  <c r="AC505" i="6"/>
  <c r="P505" i="6"/>
  <c r="B505" i="6"/>
  <c r="HX504" i="6"/>
  <c r="HQ504" i="6"/>
  <c r="HJ504" i="6"/>
  <c r="HC504" i="6"/>
  <c r="GV504" i="6"/>
  <c r="GO504" i="6"/>
  <c r="GH504" i="6"/>
  <c r="GA504" i="6"/>
  <c r="FT504" i="6"/>
  <c r="FM504" i="6"/>
  <c r="FF504" i="6"/>
  <c r="EY504" i="6"/>
  <c r="ER504" i="6"/>
  <c r="EK504" i="6"/>
  <c r="ED504" i="6"/>
  <c r="DW504" i="6"/>
  <c r="DP504" i="6"/>
  <c r="DI504" i="6"/>
  <c r="DB504" i="6"/>
  <c r="CU504" i="6"/>
  <c r="CN504" i="6"/>
  <c r="CG504" i="6"/>
  <c r="BZ504" i="6"/>
  <c r="BL504" i="6"/>
  <c r="AQ504" i="6"/>
  <c r="AC504" i="6"/>
  <c r="P504" i="6"/>
  <c r="B504" i="6"/>
  <c r="HX503" i="6"/>
  <c r="HQ503" i="6"/>
  <c r="HJ503" i="6"/>
  <c r="HC503" i="6"/>
  <c r="GV503" i="6"/>
  <c r="GO503" i="6"/>
  <c r="GH503" i="6"/>
  <c r="GA503" i="6"/>
  <c r="FT503" i="6"/>
  <c r="FM503" i="6"/>
  <c r="FF503" i="6"/>
  <c r="EY503" i="6"/>
  <c r="ER503" i="6"/>
  <c r="EK503" i="6"/>
  <c r="ED503" i="6"/>
  <c r="DW503" i="6"/>
  <c r="DP503" i="6"/>
  <c r="DI503" i="6"/>
  <c r="DB503" i="6"/>
  <c r="CU503" i="6"/>
  <c r="CN503" i="6"/>
  <c r="CG503" i="6"/>
  <c r="BZ503" i="6"/>
  <c r="BL503" i="6"/>
  <c r="AQ503" i="6"/>
  <c r="AC503" i="6"/>
  <c r="P503" i="6"/>
  <c r="B503" i="6"/>
  <c r="HX502" i="6"/>
  <c r="HQ502" i="6"/>
  <c r="HJ502" i="6"/>
  <c r="HC502" i="6"/>
  <c r="GV502" i="6"/>
  <c r="GO502" i="6"/>
  <c r="GH502" i="6"/>
  <c r="GA502" i="6"/>
  <c r="FT502" i="6"/>
  <c r="FM502" i="6"/>
  <c r="FF502" i="6"/>
  <c r="EY502" i="6"/>
  <c r="ER502" i="6"/>
  <c r="EK502" i="6"/>
  <c r="ED502" i="6"/>
  <c r="DW502" i="6"/>
  <c r="DP502" i="6"/>
  <c r="DI502" i="6"/>
  <c r="DB502" i="6"/>
  <c r="CU502" i="6"/>
  <c r="CN502" i="6"/>
  <c r="CG502" i="6"/>
  <c r="BZ502" i="6"/>
  <c r="BL502" i="6"/>
  <c r="AQ502" i="6"/>
  <c r="AC502" i="6"/>
  <c r="P502" i="6"/>
  <c r="B502" i="6"/>
  <c r="HX501" i="6"/>
  <c r="HQ501" i="6"/>
  <c r="HJ501" i="6"/>
  <c r="HC501" i="6"/>
  <c r="GV501" i="6"/>
  <c r="GO501" i="6"/>
  <c r="GH501" i="6"/>
  <c r="GA501" i="6"/>
  <c r="FT501" i="6"/>
  <c r="FM501" i="6"/>
  <c r="FF501" i="6"/>
  <c r="EY501" i="6"/>
  <c r="ER501" i="6"/>
  <c r="EK501" i="6"/>
  <c r="ED501" i="6"/>
  <c r="DW501" i="6"/>
  <c r="DP501" i="6"/>
  <c r="DI501" i="6"/>
  <c r="DB501" i="6"/>
  <c r="CU501" i="6"/>
  <c r="CN501" i="6"/>
  <c r="CG501" i="6"/>
  <c r="BZ501" i="6"/>
  <c r="BL501" i="6"/>
  <c r="AQ501" i="6"/>
  <c r="AC501" i="6"/>
  <c r="P501" i="6"/>
  <c r="B501" i="6"/>
  <c r="HX500" i="6"/>
  <c r="HQ500" i="6"/>
  <c r="HJ500" i="6"/>
  <c r="HC500" i="6"/>
  <c r="GV500" i="6"/>
  <c r="GO500" i="6"/>
  <c r="GH500" i="6"/>
  <c r="GA500" i="6"/>
  <c r="FT500" i="6"/>
  <c r="FM500" i="6"/>
  <c r="FF500" i="6"/>
  <c r="EY500" i="6"/>
  <c r="ER500" i="6"/>
  <c r="EK500" i="6"/>
  <c r="ED500" i="6"/>
  <c r="DW500" i="6"/>
  <c r="DP500" i="6"/>
  <c r="DI500" i="6"/>
  <c r="DB500" i="6"/>
  <c r="CU500" i="6"/>
  <c r="CN500" i="6"/>
  <c r="CG500" i="6"/>
  <c r="BZ500" i="6"/>
  <c r="BL500" i="6"/>
  <c r="AQ500" i="6"/>
  <c r="AC500" i="6"/>
  <c r="P500" i="6"/>
  <c r="B500" i="6"/>
  <c r="HX499" i="6"/>
  <c r="HQ499" i="6"/>
  <c r="HJ499" i="6"/>
  <c r="HC499" i="6"/>
  <c r="GV499" i="6"/>
  <c r="GO499" i="6"/>
  <c r="GH499" i="6"/>
  <c r="GA499" i="6"/>
  <c r="FT499" i="6"/>
  <c r="FM499" i="6"/>
  <c r="FF499" i="6"/>
  <c r="EY499" i="6"/>
  <c r="ER499" i="6"/>
  <c r="EK499" i="6"/>
  <c r="ED499" i="6"/>
  <c r="DW499" i="6"/>
  <c r="DP499" i="6"/>
  <c r="DI499" i="6"/>
  <c r="DB499" i="6"/>
  <c r="CU499" i="6"/>
  <c r="CN499" i="6"/>
  <c r="CG499" i="6"/>
  <c r="BZ499" i="6"/>
  <c r="BL499" i="6"/>
  <c r="AQ499" i="6"/>
  <c r="AC499" i="6"/>
  <c r="P499" i="6"/>
  <c r="B499" i="6"/>
  <c r="HX498" i="6"/>
  <c r="HQ498" i="6"/>
  <c r="HJ498" i="6"/>
  <c r="HC498" i="6"/>
  <c r="GV498" i="6"/>
  <c r="GO498" i="6"/>
  <c r="GH498" i="6"/>
  <c r="GA498" i="6"/>
  <c r="FT498" i="6"/>
  <c r="FM498" i="6"/>
  <c r="FF498" i="6"/>
  <c r="EY498" i="6"/>
  <c r="ER498" i="6"/>
  <c r="EK498" i="6"/>
  <c r="ED498" i="6"/>
  <c r="DW498" i="6"/>
  <c r="DP498" i="6"/>
  <c r="DI498" i="6"/>
  <c r="DB498" i="6"/>
  <c r="CU498" i="6"/>
  <c r="CN498" i="6"/>
  <c r="CG498" i="6"/>
  <c r="BZ498" i="6"/>
  <c r="BL498" i="6"/>
  <c r="AQ498" i="6"/>
  <c r="AC498" i="6"/>
  <c r="P498" i="6"/>
  <c r="B498" i="6"/>
  <c r="HX497" i="6"/>
  <c r="HQ497" i="6"/>
  <c r="HJ497" i="6"/>
  <c r="HC497" i="6"/>
  <c r="GV497" i="6"/>
  <c r="GO497" i="6"/>
  <c r="GH497" i="6"/>
  <c r="GA497" i="6"/>
  <c r="FT497" i="6"/>
  <c r="FM497" i="6"/>
  <c r="FF497" i="6"/>
  <c r="EY497" i="6"/>
  <c r="ER497" i="6"/>
  <c r="EK497" i="6"/>
  <c r="ED497" i="6"/>
  <c r="DW497" i="6"/>
  <c r="DP497" i="6"/>
  <c r="DI497" i="6"/>
  <c r="DB497" i="6"/>
  <c r="CU497" i="6"/>
  <c r="CN497" i="6"/>
  <c r="CG497" i="6"/>
  <c r="BZ497" i="6"/>
  <c r="BL497" i="6"/>
  <c r="AQ497" i="6"/>
  <c r="AC497" i="6"/>
  <c r="P497" i="6"/>
  <c r="B497" i="6"/>
  <c r="HX496" i="6"/>
  <c r="HQ496" i="6"/>
  <c r="HJ496" i="6"/>
  <c r="HC496" i="6"/>
  <c r="GV496" i="6"/>
  <c r="GO496" i="6"/>
  <c r="GH496" i="6"/>
  <c r="GA496" i="6"/>
  <c r="FT496" i="6"/>
  <c r="FM496" i="6"/>
  <c r="FF496" i="6"/>
  <c r="EY496" i="6"/>
  <c r="ER496" i="6"/>
  <c r="EK496" i="6"/>
  <c r="ED496" i="6"/>
  <c r="DW496" i="6"/>
  <c r="DP496" i="6"/>
  <c r="DI496" i="6"/>
  <c r="DB496" i="6"/>
  <c r="CU496" i="6"/>
  <c r="CN496" i="6"/>
  <c r="CG496" i="6"/>
  <c r="BZ496" i="6"/>
  <c r="BL496" i="6"/>
  <c r="AQ496" i="6"/>
  <c r="AC496" i="6"/>
  <c r="P496" i="6"/>
  <c r="B496" i="6"/>
  <c r="HX495" i="6"/>
  <c r="HQ495" i="6"/>
  <c r="HJ495" i="6"/>
  <c r="HC495" i="6"/>
  <c r="GV495" i="6"/>
  <c r="GO495" i="6"/>
  <c r="GH495" i="6"/>
  <c r="GA495" i="6"/>
  <c r="FT495" i="6"/>
  <c r="FM495" i="6"/>
  <c r="FF495" i="6"/>
  <c r="EY495" i="6"/>
  <c r="ER495" i="6"/>
  <c r="EK495" i="6"/>
  <c r="ED495" i="6"/>
  <c r="DW495" i="6"/>
  <c r="DP495" i="6"/>
  <c r="DI495" i="6"/>
  <c r="DB495" i="6"/>
  <c r="CU495" i="6"/>
  <c r="CN495" i="6"/>
  <c r="CG495" i="6"/>
  <c r="BZ495" i="6"/>
  <c r="BL495" i="6"/>
  <c r="AQ495" i="6"/>
  <c r="AC495" i="6"/>
  <c r="P495" i="6"/>
  <c r="B495" i="6"/>
  <c r="HX494" i="6"/>
  <c r="HQ494" i="6"/>
  <c r="HJ494" i="6"/>
  <c r="HC494" i="6"/>
  <c r="GV494" i="6"/>
  <c r="GO494" i="6"/>
  <c r="GH494" i="6"/>
  <c r="GA494" i="6"/>
  <c r="FT494" i="6"/>
  <c r="FM494" i="6"/>
  <c r="FF494" i="6"/>
  <c r="EY494" i="6"/>
  <c r="ER494" i="6"/>
  <c r="EK494" i="6"/>
  <c r="ED494" i="6"/>
  <c r="DW494" i="6"/>
  <c r="DP494" i="6"/>
  <c r="DI494" i="6"/>
  <c r="DB494" i="6"/>
  <c r="CU494" i="6"/>
  <c r="CN494" i="6"/>
  <c r="CG494" i="6"/>
  <c r="BZ494" i="6"/>
  <c r="BL494" i="6"/>
  <c r="AQ494" i="6"/>
  <c r="AC494" i="6"/>
  <c r="P494" i="6"/>
  <c r="B494" i="6"/>
  <c r="HX493" i="6"/>
  <c r="HQ493" i="6"/>
  <c r="HJ493" i="6"/>
  <c r="HC493" i="6"/>
  <c r="GV493" i="6"/>
  <c r="GO493" i="6"/>
  <c r="GH493" i="6"/>
  <c r="GA493" i="6"/>
  <c r="FT493" i="6"/>
  <c r="FM493" i="6"/>
  <c r="FF493" i="6"/>
  <c r="EY493" i="6"/>
  <c r="ER493" i="6"/>
  <c r="EK493" i="6"/>
  <c r="ED493" i="6"/>
  <c r="DW493" i="6"/>
  <c r="DP493" i="6"/>
  <c r="DI493" i="6"/>
  <c r="DB493" i="6"/>
  <c r="CU493" i="6"/>
  <c r="CN493" i="6"/>
  <c r="CG493" i="6"/>
  <c r="BZ493" i="6"/>
  <c r="BL493" i="6"/>
  <c r="AQ493" i="6"/>
  <c r="AC493" i="6"/>
  <c r="P493" i="6"/>
  <c r="B493" i="6"/>
  <c r="HX492" i="6"/>
  <c r="HQ492" i="6"/>
  <c r="HJ492" i="6"/>
  <c r="HC492" i="6"/>
  <c r="GV492" i="6"/>
  <c r="GO492" i="6"/>
  <c r="GH492" i="6"/>
  <c r="GA492" i="6"/>
  <c r="FT492" i="6"/>
  <c r="FM492" i="6"/>
  <c r="FF492" i="6"/>
  <c r="EY492" i="6"/>
  <c r="ER492" i="6"/>
  <c r="EK492" i="6"/>
  <c r="ED492" i="6"/>
  <c r="DW492" i="6"/>
  <c r="DP492" i="6"/>
  <c r="DI492" i="6"/>
  <c r="DB492" i="6"/>
  <c r="CU492" i="6"/>
  <c r="CN492" i="6"/>
  <c r="CG492" i="6"/>
  <c r="BZ492" i="6"/>
  <c r="BL492" i="6"/>
  <c r="AQ492" i="6"/>
  <c r="AC492" i="6"/>
  <c r="P492" i="6"/>
  <c r="B492" i="6"/>
  <c r="HX491" i="6"/>
  <c r="HQ491" i="6"/>
  <c r="HJ491" i="6"/>
  <c r="HC491" i="6"/>
  <c r="GV491" i="6"/>
  <c r="GO491" i="6"/>
  <c r="GH491" i="6"/>
  <c r="GA491" i="6"/>
  <c r="FT491" i="6"/>
  <c r="FM491" i="6"/>
  <c r="FF491" i="6"/>
  <c r="EY491" i="6"/>
  <c r="ER491" i="6"/>
  <c r="EK491" i="6"/>
  <c r="ED491" i="6"/>
  <c r="DW491" i="6"/>
  <c r="DP491" i="6"/>
  <c r="DI491" i="6"/>
  <c r="DB491" i="6"/>
  <c r="CU491" i="6"/>
  <c r="CN491" i="6"/>
  <c r="CG491" i="6"/>
  <c r="BZ491" i="6"/>
  <c r="BL491" i="6"/>
  <c r="AQ491" i="6"/>
  <c r="AC491" i="6"/>
  <c r="P491" i="6"/>
  <c r="B491" i="6"/>
  <c r="HX490" i="6"/>
  <c r="HQ490" i="6"/>
  <c r="HJ490" i="6"/>
  <c r="HC490" i="6"/>
  <c r="GV490" i="6"/>
  <c r="GO490" i="6"/>
  <c r="GH490" i="6"/>
  <c r="GA490" i="6"/>
  <c r="FT490" i="6"/>
  <c r="FM490" i="6"/>
  <c r="FF490" i="6"/>
  <c r="EY490" i="6"/>
  <c r="ER490" i="6"/>
  <c r="EK490" i="6"/>
  <c r="ED490" i="6"/>
  <c r="DW490" i="6"/>
  <c r="DP490" i="6"/>
  <c r="DI490" i="6"/>
  <c r="DB490" i="6"/>
  <c r="CU490" i="6"/>
  <c r="CN490" i="6"/>
  <c r="CG490" i="6"/>
  <c r="BZ490" i="6"/>
  <c r="BL490" i="6"/>
  <c r="AQ490" i="6"/>
  <c r="AC490" i="6"/>
  <c r="P490" i="6"/>
  <c r="B490" i="6"/>
  <c r="HX489" i="6"/>
  <c r="HQ489" i="6"/>
  <c r="HJ489" i="6"/>
  <c r="HC489" i="6"/>
  <c r="GV489" i="6"/>
  <c r="GO489" i="6"/>
  <c r="GH489" i="6"/>
  <c r="GA489" i="6"/>
  <c r="FT489" i="6"/>
  <c r="FM489" i="6"/>
  <c r="FF489" i="6"/>
  <c r="EY489" i="6"/>
  <c r="ER489" i="6"/>
  <c r="EK489" i="6"/>
  <c r="ED489" i="6"/>
  <c r="DW489" i="6"/>
  <c r="DP489" i="6"/>
  <c r="DI489" i="6"/>
  <c r="DB489" i="6"/>
  <c r="CU489" i="6"/>
  <c r="CN489" i="6"/>
  <c r="CG489" i="6"/>
  <c r="BZ489" i="6"/>
  <c r="BL489" i="6"/>
  <c r="AQ489" i="6"/>
  <c r="AC489" i="6"/>
  <c r="P489" i="6"/>
  <c r="B489" i="6"/>
  <c r="HX488" i="6"/>
  <c r="HQ488" i="6"/>
  <c r="HJ488" i="6"/>
  <c r="HC488" i="6"/>
  <c r="GV488" i="6"/>
  <c r="GO488" i="6"/>
  <c r="GH488" i="6"/>
  <c r="GA488" i="6"/>
  <c r="FT488" i="6"/>
  <c r="FM488" i="6"/>
  <c r="FF488" i="6"/>
  <c r="EY488" i="6"/>
  <c r="ER488" i="6"/>
  <c r="EK488" i="6"/>
  <c r="ED488" i="6"/>
  <c r="DW488" i="6"/>
  <c r="DP488" i="6"/>
  <c r="DI488" i="6"/>
  <c r="DB488" i="6"/>
  <c r="CU488" i="6"/>
  <c r="CN488" i="6"/>
  <c r="CG488" i="6"/>
  <c r="BZ488" i="6"/>
  <c r="BL488" i="6"/>
  <c r="AQ488" i="6"/>
  <c r="AC488" i="6"/>
  <c r="P488" i="6"/>
  <c r="B488" i="6"/>
  <c r="HX487" i="6"/>
  <c r="HQ487" i="6"/>
  <c r="HJ487" i="6"/>
  <c r="HC487" i="6"/>
  <c r="GV487" i="6"/>
  <c r="GO487" i="6"/>
  <c r="GH487" i="6"/>
  <c r="GA487" i="6"/>
  <c r="FT487" i="6"/>
  <c r="FM487" i="6"/>
  <c r="FF487" i="6"/>
  <c r="EY487" i="6"/>
  <c r="ER487" i="6"/>
  <c r="EK487" i="6"/>
  <c r="ED487" i="6"/>
  <c r="DW487" i="6"/>
  <c r="DP487" i="6"/>
  <c r="DI487" i="6"/>
  <c r="DB487" i="6"/>
  <c r="CU487" i="6"/>
  <c r="CN487" i="6"/>
  <c r="CG487" i="6"/>
  <c r="BZ487" i="6"/>
  <c r="BL487" i="6"/>
  <c r="AQ487" i="6"/>
  <c r="AC487" i="6"/>
  <c r="P487" i="6"/>
  <c r="B487" i="6"/>
  <c r="HX486" i="6"/>
  <c r="HQ486" i="6"/>
  <c r="HJ486" i="6"/>
  <c r="HC486" i="6"/>
  <c r="GV486" i="6"/>
  <c r="GO486" i="6"/>
  <c r="GH486" i="6"/>
  <c r="GA486" i="6"/>
  <c r="FT486" i="6"/>
  <c r="FM486" i="6"/>
  <c r="FF486" i="6"/>
  <c r="EY486" i="6"/>
  <c r="ER486" i="6"/>
  <c r="EK486" i="6"/>
  <c r="ED486" i="6"/>
  <c r="DW486" i="6"/>
  <c r="DP486" i="6"/>
  <c r="DI486" i="6"/>
  <c r="DB486" i="6"/>
  <c r="CU486" i="6"/>
  <c r="CN486" i="6"/>
  <c r="CG486" i="6"/>
  <c r="BZ486" i="6"/>
  <c r="BL486" i="6"/>
  <c r="AQ486" i="6"/>
  <c r="AC486" i="6"/>
  <c r="P486" i="6"/>
  <c r="B486" i="6"/>
  <c r="HX485" i="6"/>
  <c r="HQ485" i="6"/>
  <c r="HJ485" i="6"/>
  <c r="HC485" i="6"/>
  <c r="GV485" i="6"/>
  <c r="GO485" i="6"/>
  <c r="GH485" i="6"/>
  <c r="GA485" i="6"/>
  <c r="FT485" i="6"/>
  <c r="FM485" i="6"/>
  <c r="FF485" i="6"/>
  <c r="EY485" i="6"/>
  <c r="ER485" i="6"/>
  <c r="EK485" i="6"/>
  <c r="ED485" i="6"/>
  <c r="DW485" i="6"/>
  <c r="DP485" i="6"/>
  <c r="DI485" i="6"/>
  <c r="DB485" i="6"/>
  <c r="CU485" i="6"/>
  <c r="CN485" i="6"/>
  <c r="CG485" i="6"/>
  <c r="BZ485" i="6"/>
  <c r="BL485" i="6"/>
  <c r="AQ485" i="6"/>
  <c r="AC485" i="6"/>
  <c r="P485" i="6"/>
  <c r="B485" i="6"/>
  <c r="HX484" i="6"/>
  <c r="HQ484" i="6"/>
  <c r="HJ484" i="6"/>
  <c r="HC484" i="6"/>
  <c r="GV484" i="6"/>
  <c r="GO484" i="6"/>
  <c r="GH484" i="6"/>
  <c r="GA484" i="6"/>
  <c r="FT484" i="6"/>
  <c r="FM484" i="6"/>
  <c r="FF484" i="6"/>
  <c r="EY484" i="6"/>
  <c r="ER484" i="6"/>
  <c r="EK484" i="6"/>
  <c r="ED484" i="6"/>
  <c r="DW484" i="6"/>
  <c r="DP484" i="6"/>
  <c r="DI484" i="6"/>
  <c r="DB484" i="6"/>
  <c r="CU484" i="6"/>
  <c r="CN484" i="6"/>
  <c r="CG484" i="6"/>
  <c r="BZ484" i="6"/>
  <c r="BL484" i="6"/>
  <c r="AQ484" i="6"/>
  <c r="AC484" i="6"/>
  <c r="P484" i="6"/>
  <c r="B484" i="6"/>
  <c r="HX483" i="6"/>
  <c r="HQ483" i="6"/>
  <c r="HJ483" i="6"/>
  <c r="HC483" i="6"/>
  <c r="GV483" i="6"/>
  <c r="GO483" i="6"/>
  <c r="GH483" i="6"/>
  <c r="GA483" i="6"/>
  <c r="FT483" i="6"/>
  <c r="FM483" i="6"/>
  <c r="FF483" i="6"/>
  <c r="EY483" i="6"/>
  <c r="ER483" i="6"/>
  <c r="EK483" i="6"/>
  <c r="ED483" i="6"/>
  <c r="DW483" i="6"/>
  <c r="DP483" i="6"/>
  <c r="DI483" i="6"/>
  <c r="DB483" i="6"/>
  <c r="CU483" i="6"/>
  <c r="CN483" i="6"/>
  <c r="CG483" i="6"/>
  <c r="BZ483" i="6"/>
  <c r="BL483" i="6"/>
  <c r="AQ483" i="6"/>
  <c r="AC483" i="6"/>
  <c r="P483" i="6"/>
  <c r="B483" i="6"/>
  <c r="HX482" i="6"/>
  <c r="HQ482" i="6"/>
  <c r="HJ482" i="6"/>
  <c r="HC482" i="6"/>
  <c r="GV482" i="6"/>
  <c r="GO482" i="6"/>
  <c r="GH482" i="6"/>
  <c r="GA482" i="6"/>
  <c r="FT482" i="6"/>
  <c r="FM482" i="6"/>
  <c r="FF482" i="6"/>
  <c r="EY482" i="6"/>
  <c r="ER482" i="6"/>
  <c r="EK482" i="6"/>
  <c r="ED482" i="6"/>
  <c r="DW482" i="6"/>
  <c r="DP482" i="6"/>
  <c r="DI482" i="6"/>
  <c r="DB482" i="6"/>
  <c r="CU482" i="6"/>
  <c r="CN482" i="6"/>
  <c r="CG482" i="6"/>
  <c r="BZ482" i="6"/>
  <c r="BL482" i="6"/>
  <c r="AQ482" i="6"/>
  <c r="AC482" i="6"/>
  <c r="P482" i="6"/>
  <c r="B482" i="6"/>
  <c r="HX481" i="6"/>
  <c r="HQ481" i="6"/>
  <c r="HJ481" i="6"/>
  <c r="HC481" i="6"/>
  <c r="GV481" i="6"/>
  <c r="GO481" i="6"/>
  <c r="GH481" i="6"/>
  <c r="GA481" i="6"/>
  <c r="FT481" i="6"/>
  <c r="FM481" i="6"/>
  <c r="FF481" i="6"/>
  <c r="EY481" i="6"/>
  <c r="ER481" i="6"/>
  <c r="EK481" i="6"/>
  <c r="ED481" i="6"/>
  <c r="DW481" i="6"/>
  <c r="DP481" i="6"/>
  <c r="DI481" i="6"/>
  <c r="DB481" i="6"/>
  <c r="CU481" i="6"/>
  <c r="CN481" i="6"/>
  <c r="CG481" i="6"/>
  <c r="BZ481" i="6"/>
  <c r="BL481" i="6"/>
  <c r="AQ481" i="6"/>
  <c r="AC481" i="6"/>
  <c r="P481" i="6"/>
  <c r="B481" i="6"/>
  <c r="HX480" i="6"/>
  <c r="HQ480" i="6"/>
  <c r="HJ480" i="6"/>
  <c r="HC480" i="6"/>
  <c r="GV480" i="6"/>
  <c r="GO480" i="6"/>
  <c r="GH480" i="6"/>
  <c r="GA480" i="6"/>
  <c r="FT480" i="6"/>
  <c r="FM480" i="6"/>
  <c r="FF480" i="6"/>
  <c r="EY480" i="6"/>
  <c r="ER480" i="6"/>
  <c r="EK480" i="6"/>
  <c r="ED480" i="6"/>
  <c r="DW480" i="6"/>
  <c r="DP480" i="6"/>
  <c r="DI480" i="6"/>
  <c r="DB480" i="6"/>
  <c r="CU480" i="6"/>
  <c r="CN480" i="6"/>
  <c r="CG480" i="6"/>
  <c r="BZ480" i="6"/>
  <c r="BL480" i="6"/>
  <c r="AQ480" i="6"/>
  <c r="AC480" i="6"/>
  <c r="P480" i="6"/>
  <c r="B480" i="6"/>
  <c r="HX479" i="6"/>
  <c r="HQ479" i="6"/>
  <c r="HJ479" i="6"/>
  <c r="HC479" i="6"/>
  <c r="GV479" i="6"/>
  <c r="GO479" i="6"/>
  <c r="GH479" i="6"/>
  <c r="GA479" i="6"/>
  <c r="FT479" i="6"/>
  <c r="FM479" i="6"/>
  <c r="FF479" i="6"/>
  <c r="EY479" i="6"/>
  <c r="ER479" i="6"/>
  <c r="EK479" i="6"/>
  <c r="ED479" i="6"/>
  <c r="DW479" i="6"/>
  <c r="DP479" i="6"/>
  <c r="DI479" i="6"/>
  <c r="DB479" i="6"/>
  <c r="CU479" i="6"/>
  <c r="CN479" i="6"/>
  <c r="CG479" i="6"/>
  <c r="BZ479" i="6"/>
  <c r="BL479" i="6"/>
  <c r="AQ479" i="6"/>
  <c r="AC479" i="6"/>
  <c r="P479" i="6"/>
  <c r="B479" i="6"/>
  <c r="HX478" i="6"/>
  <c r="HQ478" i="6"/>
  <c r="HJ478" i="6"/>
  <c r="HC478" i="6"/>
  <c r="GV478" i="6"/>
  <c r="GO478" i="6"/>
  <c r="GH478" i="6"/>
  <c r="GA478" i="6"/>
  <c r="FT478" i="6"/>
  <c r="FM478" i="6"/>
  <c r="FF478" i="6"/>
  <c r="EY478" i="6"/>
  <c r="ER478" i="6"/>
  <c r="EK478" i="6"/>
  <c r="ED478" i="6"/>
  <c r="DW478" i="6"/>
  <c r="DP478" i="6"/>
  <c r="DI478" i="6"/>
  <c r="DB478" i="6"/>
  <c r="CU478" i="6"/>
  <c r="CN478" i="6"/>
  <c r="CG478" i="6"/>
  <c r="BZ478" i="6"/>
  <c r="BL478" i="6"/>
  <c r="AQ478" i="6"/>
  <c r="AC478" i="6"/>
  <c r="P478" i="6"/>
  <c r="B478" i="6"/>
  <c r="HX477" i="6"/>
  <c r="HQ477" i="6"/>
  <c r="HJ477" i="6"/>
  <c r="HC477" i="6"/>
  <c r="GV477" i="6"/>
  <c r="GO477" i="6"/>
  <c r="GH477" i="6"/>
  <c r="GA477" i="6"/>
  <c r="FT477" i="6"/>
  <c r="FM477" i="6"/>
  <c r="FF477" i="6"/>
  <c r="EY477" i="6"/>
  <c r="ER477" i="6"/>
  <c r="EK477" i="6"/>
  <c r="ED477" i="6"/>
  <c r="DW477" i="6"/>
  <c r="DP477" i="6"/>
  <c r="DI477" i="6"/>
  <c r="DB477" i="6"/>
  <c r="CU477" i="6"/>
  <c r="CN477" i="6"/>
  <c r="CG477" i="6"/>
  <c r="BZ477" i="6"/>
  <c r="BL477" i="6"/>
  <c r="AQ477" i="6"/>
  <c r="AC477" i="6"/>
  <c r="P477" i="6"/>
  <c r="B477" i="6"/>
  <c r="HX476" i="6"/>
  <c r="HQ476" i="6"/>
  <c r="HJ476" i="6"/>
  <c r="HC476" i="6"/>
  <c r="GV476" i="6"/>
  <c r="GO476" i="6"/>
  <c r="GH476" i="6"/>
  <c r="GA476" i="6"/>
  <c r="FT476" i="6"/>
  <c r="FM476" i="6"/>
  <c r="FF476" i="6"/>
  <c r="EY476" i="6"/>
  <c r="ER476" i="6"/>
  <c r="EK476" i="6"/>
  <c r="ED476" i="6"/>
  <c r="DW476" i="6"/>
  <c r="DP476" i="6"/>
  <c r="DI476" i="6"/>
  <c r="DB476" i="6"/>
  <c r="CU476" i="6"/>
  <c r="CN476" i="6"/>
  <c r="CG476" i="6"/>
  <c r="BZ476" i="6"/>
  <c r="BL476" i="6"/>
  <c r="AQ476" i="6"/>
  <c r="AC476" i="6"/>
  <c r="P476" i="6"/>
  <c r="B476" i="6"/>
  <c r="HX475" i="6"/>
  <c r="HQ475" i="6"/>
  <c r="HJ475" i="6"/>
  <c r="HC475" i="6"/>
  <c r="GV475" i="6"/>
  <c r="GO475" i="6"/>
  <c r="GH475" i="6"/>
  <c r="GA475" i="6"/>
  <c r="FT475" i="6"/>
  <c r="FM475" i="6"/>
  <c r="FF475" i="6"/>
  <c r="EY475" i="6"/>
  <c r="ER475" i="6"/>
  <c r="EK475" i="6"/>
  <c r="ED475" i="6"/>
  <c r="DW475" i="6"/>
  <c r="DP475" i="6"/>
  <c r="DI475" i="6"/>
  <c r="DB475" i="6"/>
  <c r="CU475" i="6"/>
  <c r="CN475" i="6"/>
  <c r="CG475" i="6"/>
  <c r="BZ475" i="6"/>
  <c r="BL475" i="6"/>
  <c r="AQ475" i="6"/>
  <c r="AC475" i="6"/>
  <c r="P475" i="6"/>
  <c r="B475" i="6"/>
  <c r="HX474" i="6"/>
  <c r="HQ474" i="6"/>
  <c r="HJ474" i="6"/>
  <c r="HC474" i="6"/>
  <c r="GV474" i="6"/>
  <c r="GO474" i="6"/>
  <c r="GH474" i="6"/>
  <c r="GA474" i="6"/>
  <c r="FT474" i="6"/>
  <c r="FM474" i="6"/>
  <c r="FF474" i="6"/>
  <c r="EY474" i="6"/>
  <c r="ER474" i="6"/>
  <c r="EK474" i="6"/>
  <c r="ED474" i="6"/>
  <c r="DW474" i="6"/>
  <c r="DP474" i="6"/>
  <c r="DI474" i="6"/>
  <c r="DB474" i="6"/>
  <c r="CU474" i="6"/>
  <c r="CN474" i="6"/>
  <c r="CG474" i="6"/>
  <c r="BZ474" i="6"/>
  <c r="BL474" i="6"/>
  <c r="AQ474" i="6"/>
  <c r="AC474" i="6"/>
  <c r="P474" i="6"/>
  <c r="B474" i="6"/>
  <c r="HX473" i="6"/>
  <c r="HQ473" i="6"/>
  <c r="HJ473" i="6"/>
  <c r="HC473" i="6"/>
  <c r="GV473" i="6"/>
  <c r="GO473" i="6"/>
  <c r="GH473" i="6"/>
  <c r="GA473" i="6"/>
  <c r="FT473" i="6"/>
  <c r="FM473" i="6"/>
  <c r="FF473" i="6"/>
  <c r="EY473" i="6"/>
  <c r="ER473" i="6"/>
  <c r="EK473" i="6"/>
  <c r="ED473" i="6"/>
  <c r="DW473" i="6"/>
  <c r="DP473" i="6"/>
  <c r="DI473" i="6"/>
  <c r="DB473" i="6"/>
  <c r="CU473" i="6"/>
  <c r="CN473" i="6"/>
  <c r="CG473" i="6"/>
  <c r="BZ473" i="6"/>
  <c r="BL473" i="6"/>
  <c r="AQ473" i="6"/>
  <c r="AC473" i="6"/>
  <c r="P473" i="6"/>
  <c r="B473" i="6"/>
  <c r="HX472" i="6"/>
  <c r="HQ472" i="6"/>
  <c r="HJ472" i="6"/>
  <c r="HC472" i="6"/>
  <c r="GV472" i="6"/>
  <c r="GO472" i="6"/>
  <c r="GH472" i="6"/>
  <c r="GA472" i="6"/>
  <c r="FT472" i="6"/>
  <c r="FM472" i="6"/>
  <c r="FF472" i="6"/>
  <c r="EY472" i="6"/>
  <c r="ER472" i="6"/>
  <c r="EK472" i="6"/>
  <c r="ED472" i="6"/>
  <c r="DW472" i="6"/>
  <c r="DP472" i="6"/>
  <c r="DI472" i="6"/>
  <c r="DB472" i="6"/>
  <c r="CU472" i="6"/>
  <c r="CN472" i="6"/>
  <c r="CG472" i="6"/>
  <c r="BZ472" i="6"/>
  <c r="BL472" i="6"/>
  <c r="AQ472" i="6"/>
  <c r="AC472" i="6"/>
  <c r="P472" i="6"/>
  <c r="B472" i="6"/>
  <c r="HX471" i="6"/>
  <c r="HQ471" i="6"/>
  <c r="HJ471" i="6"/>
  <c r="HC471" i="6"/>
  <c r="GV471" i="6"/>
  <c r="GO471" i="6"/>
  <c r="GH471" i="6"/>
  <c r="GA471" i="6"/>
  <c r="FT471" i="6"/>
  <c r="FM471" i="6"/>
  <c r="FF471" i="6"/>
  <c r="EY471" i="6"/>
  <c r="ER471" i="6"/>
  <c r="EK471" i="6"/>
  <c r="ED471" i="6"/>
  <c r="DW471" i="6"/>
  <c r="DP471" i="6"/>
  <c r="DI471" i="6"/>
  <c r="DB471" i="6"/>
  <c r="CU471" i="6"/>
  <c r="CN471" i="6"/>
  <c r="CG471" i="6"/>
  <c r="BZ471" i="6"/>
  <c r="BL471" i="6"/>
  <c r="AQ471" i="6"/>
  <c r="AC471" i="6"/>
  <c r="P471" i="6"/>
  <c r="B471" i="6"/>
  <c r="HX470" i="6"/>
  <c r="HQ470" i="6"/>
  <c r="HJ470" i="6"/>
  <c r="HC470" i="6"/>
  <c r="GV470" i="6"/>
  <c r="GO470" i="6"/>
  <c r="GH470" i="6"/>
  <c r="GA470" i="6"/>
  <c r="FT470" i="6"/>
  <c r="FM470" i="6"/>
  <c r="FF470" i="6"/>
  <c r="EY470" i="6"/>
  <c r="ER470" i="6"/>
  <c r="EK470" i="6"/>
  <c r="ED470" i="6"/>
  <c r="DW470" i="6"/>
  <c r="DP470" i="6"/>
  <c r="DI470" i="6"/>
  <c r="DB470" i="6"/>
  <c r="CU470" i="6"/>
  <c r="CN470" i="6"/>
  <c r="CG470" i="6"/>
  <c r="BZ470" i="6"/>
  <c r="BL470" i="6"/>
  <c r="AQ470" i="6"/>
  <c r="AC470" i="6"/>
  <c r="P470" i="6"/>
  <c r="B470" i="6"/>
  <c r="HX469" i="6"/>
  <c r="HQ469" i="6"/>
  <c r="HJ469" i="6"/>
  <c r="HC469" i="6"/>
  <c r="GV469" i="6"/>
  <c r="GO469" i="6"/>
  <c r="GH469" i="6"/>
  <c r="GA469" i="6"/>
  <c r="FT469" i="6"/>
  <c r="FM469" i="6"/>
  <c r="FF469" i="6"/>
  <c r="EY469" i="6"/>
  <c r="ER469" i="6"/>
  <c r="EK469" i="6"/>
  <c r="ED469" i="6"/>
  <c r="DW469" i="6"/>
  <c r="DP469" i="6"/>
  <c r="DI469" i="6"/>
  <c r="DB469" i="6"/>
  <c r="CU469" i="6"/>
  <c r="CN469" i="6"/>
  <c r="CG469" i="6"/>
  <c r="BZ469" i="6"/>
  <c r="BL469" i="6"/>
  <c r="AQ469" i="6"/>
  <c r="AC469" i="6"/>
  <c r="P469" i="6"/>
  <c r="B469" i="6"/>
  <c r="HX468" i="6"/>
  <c r="HQ468" i="6"/>
  <c r="HJ468" i="6"/>
  <c r="HC468" i="6"/>
  <c r="GV468" i="6"/>
  <c r="GO468" i="6"/>
  <c r="GH468" i="6"/>
  <c r="GA468" i="6"/>
  <c r="FT468" i="6"/>
  <c r="FM468" i="6"/>
  <c r="FF468" i="6"/>
  <c r="EY468" i="6"/>
  <c r="ER468" i="6"/>
  <c r="EK468" i="6"/>
  <c r="ED468" i="6"/>
  <c r="DW468" i="6"/>
  <c r="DP468" i="6"/>
  <c r="DI468" i="6"/>
  <c r="DB468" i="6"/>
  <c r="CU468" i="6"/>
  <c r="CN468" i="6"/>
  <c r="CG468" i="6"/>
  <c r="BZ468" i="6"/>
  <c r="BL468" i="6"/>
  <c r="AQ468" i="6"/>
  <c r="AC468" i="6"/>
  <c r="P468" i="6"/>
  <c r="B468" i="6"/>
  <c r="HX467" i="6"/>
  <c r="HQ467" i="6"/>
  <c r="HJ467" i="6"/>
  <c r="HC467" i="6"/>
  <c r="GV467" i="6"/>
  <c r="GO467" i="6"/>
  <c r="GH467" i="6"/>
  <c r="GA467" i="6"/>
  <c r="FT467" i="6"/>
  <c r="FM467" i="6"/>
  <c r="FF467" i="6"/>
  <c r="EY467" i="6"/>
  <c r="ER467" i="6"/>
  <c r="EK467" i="6"/>
  <c r="ED467" i="6"/>
  <c r="DW467" i="6"/>
  <c r="DP467" i="6"/>
  <c r="DI467" i="6"/>
  <c r="DB467" i="6"/>
  <c r="CU467" i="6"/>
  <c r="CN467" i="6"/>
  <c r="CG467" i="6"/>
  <c r="BZ467" i="6"/>
  <c r="BL467" i="6"/>
  <c r="AQ467" i="6"/>
  <c r="AC467" i="6"/>
  <c r="P467" i="6"/>
  <c r="B467" i="6"/>
  <c r="HX466" i="6"/>
  <c r="HQ466" i="6"/>
  <c r="HJ466" i="6"/>
  <c r="HC466" i="6"/>
  <c r="GV466" i="6"/>
  <c r="GO466" i="6"/>
  <c r="GH466" i="6"/>
  <c r="GA466" i="6"/>
  <c r="FT466" i="6"/>
  <c r="FM466" i="6"/>
  <c r="FF466" i="6"/>
  <c r="EY466" i="6"/>
  <c r="ER466" i="6"/>
  <c r="EK466" i="6"/>
  <c r="ED466" i="6"/>
  <c r="DW466" i="6"/>
  <c r="DP466" i="6"/>
  <c r="DI466" i="6"/>
  <c r="DB466" i="6"/>
  <c r="CU466" i="6"/>
  <c r="CN466" i="6"/>
  <c r="CG466" i="6"/>
  <c r="BZ466" i="6"/>
  <c r="BL466" i="6"/>
  <c r="AQ466" i="6"/>
  <c r="AC466" i="6"/>
  <c r="P466" i="6"/>
  <c r="B466" i="6"/>
  <c r="HX465" i="6"/>
  <c r="HQ465" i="6"/>
  <c r="HJ465" i="6"/>
  <c r="HC465" i="6"/>
  <c r="GV465" i="6"/>
  <c r="GO465" i="6"/>
  <c r="GH465" i="6"/>
  <c r="GA465" i="6"/>
  <c r="FT465" i="6"/>
  <c r="FM465" i="6"/>
  <c r="FF465" i="6"/>
  <c r="EY465" i="6"/>
  <c r="ER465" i="6"/>
  <c r="EK465" i="6"/>
  <c r="ED465" i="6"/>
  <c r="DW465" i="6"/>
  <c r="DP465" i="6"/>
  <c r="DI465" i="6"/>
  <c r="DB465" i="6"/>
  <c r="CU465" i="6"/>
  <c r="CN465" i="6"/>
  <c r="CG465" i="6"/>
  <c r="BZ465" i="6"/>
  <c r="BL465" i="6"/>
  <c r="AQ465" i="6"/>
  <c r="AC465" i="6"/>
  <c r="P465" i="6"/>
  <c r="B465" i="6"/>
  <c r="HX464" i="6"/>
  <c r="HQ464" i="6"/>
  <c r="HJ464" i="6"/>
  <c r="HC464" i="6"/>
  <c r="GV464" i="6"/>
  <c r="GO464" i="6"/>
  <c r="GH464" i="6"/>
  <c r="GA464" i="6"/>
  <c r="FT464" i="6"/>
  <c r="FM464" i="6"/>
  <c r="FF464" i="6"/>
  <c r="EY464" i="6"/>
  <c r="ER464" i="6"/>
  <c r="EK464" i="6"/>
  <c r="ED464" i="6"/>
  <c r="DW464" i="6"/>
  <c r="DP464" i="6"/>
  <c r="DI464" i="6"/>
  <c r="DB464" i="6"/>
  <c r="CU464" i="6"/>
  <c r="CN464" i="6"/>
  <c r="CG464" i="6"/>
  <c r="BZ464" i="6"/>
  <c r="BL464" i="6"/>
  <c r="AQ464" i="6"/>
  <c r="AC464" i="6"/>
  <c r="P464" i="6"/>
  <c r="B464" i="6"/>
  <c r="HX463" i="6"/>
  <c r="HQ463" i="6"/>
  <c r="HJ463" i="6"/>
  <c r="HC463" i="6"/>
  <c r="GV463" i="6"/>
  <c r="GO463" i="6"/>
  <c r="GH463" i="6"/>
  <c r="GA463" i="6"/>
  <c r="FT463" i="6"/>
  <c r="FM463" i="6"/>
  <c r="FF463" i="6"/>
  <c r="EY463" i="6"/>
  <c r="ER463" i="6"/>
  <c r="EK463" i="6"/>
  <c r="ED463" i="6"/>
  <c r="DW463" i="6"/>
  <c r="DP463" i="6"/>
  <c r="DI463" i="6"/>
  <c r="DB463" i="6"/>
  <c r="CU463" i="6"/>
  <c r="CN463" i="6"/>
  <c r="CG463" i="6"/>
  <c r="BZ463" i="6"/>
  <c r="BL463" i="6"/>
  <c r="AQ463" i="6"/>
  <c r="AC463" i="6"/>
  <c r="P463" i="6"/>
  <c r="B463" i="6"/>
  <c r="HX462" i="6"/>
  <c r="HQ462" i="6"/>
  <c r="HJ462" i="6"/>
  <c r="HC462" i="6"/>
  <c r="GV462" i="6"/>
  <c r="GO462" i="6"/>
  <c r="GH462" i="6"/>
  <c r="GA462" i="6"/>
  <c r="FT462" i="6"/>
  <c r="FM462" i="6"/>
  <c r="FF462" i="6"/>
  <c r="EY462" i="6"/>
  <c r="ER462" i="6"/>
  <c r="EK462" i="6"/>
  <c r="ED462" i="6"/>
  <c r="DW462" i="6"/>
  <c r="DP462" i="6"/>
  <c r="DI462" i="6"/>
  <c r="DB462" i="6"/>
  <c r="CU462" i="6"/>
  <c r="CN462" i="6"/>
  <c r="CG462" i="6"/>
  <c r="BZ462" i="6"/>
  <c r="BL462" i="6"/>
  <c r="AQ462" i="6"/>
  <c r="AC462" i="6"/>
  <c r="P462" i="6"/>
  <c r="B462" i="6"/>
  <c r="HX461" i="6"/>
  <c r="HQ461" i="6"/>
  <c r="HJ461" i="6"/>
  <c r="HC461" i="6"/>
  <c r="GV461" i="6"/>
  <c r="GO461" i="6"/>
  <c r="GH461" i="6"/>
  <c r="GA461" i="6"/>
  <c r="FT461" i="6"/>
  <c r="FM461" i="6"/>
  <c r="FF461" i="6"/>
  <c r="EY461" i="6"/>
  <c r="ER461" i="6"/>
  <c r="EK461" i="6"/>
  <c r="ED461" i="6"/>
  <c r="DW461" i="6"/>
  <c r="DP461" i="6"/>
  <c r="DI461" i="6"/>
  <c r="DB461" i="6"/>
  <c r="CU461" i="6"/>
  <c r="CN461" i="6"/>
  <c r="CG461" i="6"/>
  <c r="BZ461" i="6"/>
  <c r="BL461" i="6"/>
  <c r="AQ461" i="6"/>
  <c r="AC461" i="6"/>
  <c r="P461" i="6"/>
  <c r="B461" i="6"/>
  <c r="HX460" i="6"/>
  <c r="HQ460" i="6"/>
  <c r="HJ460" i="6"/>
  <c r="HC460" i="6"/>
  <c r="GV460" i="6"/>
  <c r="GO460" i="6"/>
  <c r="GH460" i="6"/>
  <c r="GA460" i="6"/>
  <c r="FT460" i="6"/>
  <c r="FM460" i="6"/>
  <c r="FF460" i="6"/>
  <c r="EY460" i="6"/>
  <c r="ER460" i="6"/>
  <c r="EK460" i="6"/>
  <c r="ED460" i="6"/>
  <c r="DW460" i="6"/>
  <c r="DP460" i="6"/>
  <c r="DI460" i="6"/>
  <c r="DB460" i="6"/>
  <c r="CU460" i="6"/>
  <c r="CN460" i="6"/>
  <c r="CG460" i="6"/>
  <c r="BZ460" i="6"/>
  <c r="BL460" i="6"/>
  <c r="AQ460" i="6"/>
  <c r="AC460" i="6"/>
  <c r="P460" i="6"/>
  <c r="B460" i="6"/>
  <c r="HX459" i="6"/>
  <c r="HQ459" i="6"/>
  <c r="HJ459" i="6"/>
  <c r="HC459" i="6"/>
  <c r="GV459" i="6"/>
  <c r="GO459" i="6"/>
  <c r="GH459" i="6"/>
  <c r="GA459" i="6"/>
  <c r="FT459" i="6"/>
  <c r="FM459" i="6"/>
  <c r="FF459" i="6"/>
  <c r="EY459" i="6"/>
  <c r="ER459" i="6"/>
  <c r="EK459" i="6"/>
  <c r="ED459" i="6"/>
  <c r="DW459" i="6"/>
  <c r="DP459" i="6"/>
  <c r="DI459" i="6"/>
  <c r="DB459" i="6"/>
  <c r="CU459" i="6"/>
  <c r="CN459" i="6"/>
  <c r="CG459" i="6"/>
  <c r="BZ459" i="6"/>
  <c r="BL459" i="6"/>
  <c r="AQ459" i="6"/>
  <c r="AC459" i="6"/>
  <c r="P459" i="6"/>
  <c r="B459" i="6"/>
  <c r="HX458" i="6"/>
  <c r="HQ458" i="6"/>
  <c r="HJ458" i="6"/>
  <c r="HC458" i="6"/>
  <c r="GV458" i="6"/>
  <c r="GO458" i="6"/>
  <c r="GH458" i="6"/>
  <c r="GA458" i="6"/>
  <c r="FT458" i="6"/>
  <c r="FM458" i="6"/>
  <c r="FF458" i="6"/>
  <c r="EY458" i="6"/>
  <c r="ER458" i="6"/>
  <c r="EK458" i="6"/>
  <c r="ED458" i="6"/>
  <c r="DW458" i="6"/>
  <c r="DP458" i="6"/>
  <c r="DI458" i="6"/>
  <c r="DB458" i="6"/>
  <c r="CU458" i="6"/>
  <c r="CN458" i="6"/>
  <c r="CG458" i="6"/>
  <c r="BZ458" i="6"/>
  <c r="BL458" i="6"/>
  <c r="AQ458" i="6"/>
  <c r="AC458" i="6"/>
  <c r="P458" i="6"/>
  <c r="B458" i="6"/>
  <c r="HX457" i="6"/>
  <c r="HQ457" i="6"/>
  <c r="HJ457" i="6"/>
  <c r="HC457" i="6"/>
  <c r="GV457" i="6"/>
  <c r="GO457" i="6"/>
  <c r="GH457" i="6"/>
  <c r="GA457" i="6"/>
  <c r="FT457" i="6"/>
  <c r="FM457" i="6"/>
  <c r="FF457" i="6"/>
  <c r="EY457" i="6"/>
  <c r="ER457" i="6"/>
  <c r="EK457" i="6"/>
  <c r="ED457" i="6"/>
  <c r="DW457" i="6"/>
  <c r="DP457" i="6"/>
  <c r="DI457" i="6"/>
  <c r="DB457" i="6"/>
  <c r="CU457" i="6"/>
  <c r="CN457" i="6"/>
  <c r="CG457" i="6"/>
  <c r="BZ457" i="6"/>
  <c r="BL457" i="6"/>
  <c r="AQ457" i="6"/>
  <c r="AC457" i="6"/>
  <c r="P457" i="6"/>
  <c r="B457" i="6"/>
  <c r="HX456" i="6"/>
  <c r="HQ456" i="6"/>
  <c r="HJ456" i="6"/>
  <c r="HC456" i="6"/>
  <c r="GV456" i="6"/>
  <c r="GO456" i="6"/>
  <c r="GH456" i="6"/>
  <c r="GA456" i="6"/>
  <c r="FT456" i="6"/>
  <c r="FM456" i="6"/>
  <c r="FF456" i="6"/>
  <c r="EY456" i="6"/>
  <c r="ER456" i="6"/>
  <c r="EK456" i="6"/>
  <c r="ED456" i="6"/>
  <c r="DW456" i="6"/>
  <c r="DP456" i="6"/>
  <c r="DI456" i="6"/>
  <c r="DB456" i="6"/>
  <c r="CU456" i="6"/>
  <c r="CN456" i="6"/>
  <c r="CG456" i="6"/>
  <c r="BZ456" i="6"/>
  <c r="BL456" i="6"/>
  <c r="AQ456" i="6"/>
  <c r="AC456" i="6"/>
  <c r="P456" i="6"/>
  <c r="B456" i="6"/>
  <c r="HX455" i="6"/>
  <c r="HQ455" i="6"/>
  <c r="HJ455" i="6"/>
  <c r="HC455" i="6"/>
  <c r="GV455" i="6"/>
  <c r="GO455" i="6"/>
  <c r="GH455" i="6"/>
  <c r="GA455" i="6"/>
  <c r="FT455" i="6"/>
  <c r="FM455" i="6"/>
  <c r="FF455" i="6"/>
  <c r="EY455" i="6"/>
  <c r="ER455" i="6"/>
  <c r="EK455" i="6"/>
  <c r="ED455" i="6"/>
  <c r="DW455" i="6"/>
  <c r="DP455" i="6"/>
  <c r="DI455" i="6"/>
  <c r="DB455" i="6"/>
  <c r="CU455" i="6"/>
  <c r="CN455" i="6"/>
  <c r="CG455" i="6"/>
  <c r="BZ455" i="6"/>
  <c r="BL455" i="6"/>
  <c r="AQ455" i="6"/>
  <c r="AC455" i="6"/>
  <c r="P455" i="6"/>
  <c r="B455" i="6"/>
  <c r="HX454" i="6"/>
  <c r="HQ454" i="6"/>
  <c r="HJ454" i="6"/>
  <c r="HC454" i="6"/>
  <c r="GV454" i="6"/>
  <c r="GO454" i="6"/>
  <c r="GH454" i="6"/>
  <c r="GA454" i="6"/>
  <c r="FT454" i="6"/>
  <c r="FM454" i="6"/>
  <c r="FF454" i="6"/>
  <c r="EY454" i="6"/>
  <c r="ER454" i="6"/>
  <c r="EK454" i="6"/>
  <c r="ED454" i="6"/>
  <c r="DW454" i="6"/>
  <c r="DP454" i="6"/>
  <c r="DI454" i="6"/>
  <c r="DB454" i="6"/>
  <c r="CU454" i="6"/>
  <c r="CN454" i="6"/>
  <c r="CG454" i="6"/>
  <c r="BZ454" i="6"/>
  <c r="BL454" i="6"/>
  <c r="AQ454" i="6"/>
  <c r="AC454" i="6"/>
  <c r="P454" i="6"/>
  <c r="B454" i="6"/>
  <c r="HX453" i="6"/>
  <c r="HQ453" i="6"/>
  <c r="HJ453" i="6"/>
  <c r="HC453" i="6"/>
  <c r="GV453" i="6"/>
  <c r="GO453" i="6"/>
  <c r="GH453" i="6"/>
  <c r="GA453" i="6"/>
  <c r="FT453" i="6"/>
  <c r="FM453" i="6"/>
  <c r="FF453" i="6"/>
  <c r="EY453" i="6"/>
  <c r="ER453" i="6"/>
  <c r="EK453" i="6"/>
  <c r="ED453" i="6"/>
  <c r="DW453" i="6"/>
  <c r="DP453" i="6"/>
  <c r="DI453" i="6"/>
  <c r="DB453" i="6"/>
  <c r="CU453" i="6"/>
  <c r="CN453" i="6"/>
  <c r="CG453" i="6"/>
  <c r="BZ453" i="6"/>
  <c r="BL453" i="6"/>
  <c r="AQ453" i="6"/>
  <c r="AC453" i="6"/>
  <c r="P453" i="6"/>
  <c r="B453" i="6"/>
  <c r="HX452" i="6"/>
  <c r="HQ452" i="6"/>
  <c r="HJ452" i="6"/>
  <c r="HC452" i="6"/>
  <c r="GV452" i="6"/>
  <c r="GO452" i="6"/>
  <c r="GH452" i="6"/>
  <c r="GA452" i="6"/>
  <c r="FT452" i="6"/>
  <c r="FM452" i="6"/>
  <c r="FF452" i="6"/>
  <c r="EY452" i="6"/>
  <c r="ER452" i="6"/>
  <c r="EK452" i="6"/>
  <c r="ED452" i="6"/>
  <c r="DW452" i="6"/>
  <c r="DP452" i="6"/>
  <c r="DI452" i="6"/>
  <c r="DB452" i="6"/>
  <c r="CU452" i="6"/>
  <c r="CN452" i="6"/>
  <c r="CG452" i="6"/>
  <c r="BZ452" i="6"/>
  <c r="BL452" i="6"/>
  <c r="AQ452" i="6"/>
  <c r="AC452" i="6"/>
  <c r="P452" i="6"/>
  <c r="B452" i="6"/>
  <c r="HX451" i="6"/>
  <c r="HQ451" i="6"/>
  <c r="HJ451" i="6"/>
  <c r="HC451" i="6"/>
  <c r="GV451" i="6"/>
  <c r="GO451" i="6"/>
  <c r="GH451" i="6"/>
  <c r="GA451" i="6"/>
  <c r="FT451" i="6"/>
  <c r="FM451" i="6"/>
  <c r="FF451" i="6"/>
  <c r="EY451" i="6"/>
  <c r="ER451" i="6"/>
  <c r="EK451" i="6"/>
  <c r="ED451" i="6"/>
  <c r="DW451" i="6"/>
  <c r="DP451" i="6"/>
  <c r="DI451" i="6"/>
  <c r="DB451" i="6"/>
  <c r="CU451" i="6"/>
  <c r="CN451" i="6"/>
  <c r="CG451" i="6"/>
  <c r="BZ451" i="6"/>
  <c r="BL451" i="6"/>
  <c r="AQ451" i="6"/>
  <c r="AC451" i="6"/>
  <c r="P451" i="6"/>
  <c r="B451" i="6"/>
  <c r="HX450" i="6"/>
  <c r="HQ450" i="6"/>
  <c r="HJ450" i="6"/>
  <c r="HC450" i="6"/>
  <c r="GV450" i="6"/>
  <c r="GO450" i="6"/>
  <c r="GH450" i="6"/>
  <c r="GA450" i="6"/>
  <c r="FT450" i="6"/>
  <c r="FM450" i="6"/>
  <c r="FF450" i="6"/>
  <c r="EY450" i="6"/>
  <c r="ER450" i="6"/>
  <c r="EK450" i="6"/>
  <c r="ED450" i="6"/>
  <c r="DW450" i="6"/>
  <c r="DP450" i="6"/>
  <c r="DI450" i="6"/>
  <c r="DB450" i="6"/>
  <c r="CU450" i="6"/>
  <c r="CN450" i="6"/>
  <c r="CG450" i="6"/>
  <c r="BZ450" i="6"/>
  <c r="BL450" i="6"/>
  <c r="AQ450" i="6"/>
  <c r="AC450" i="6"/>
  <c r="P450" i="6"/>
  <c r="B450" i="6"/>
  <c r="HX449" i="6"/>
  <c r="HQ449" i="6"/>
  <c r="HJ449" i="6"/>
  <c r="HC449" i="6"/>
  <c r="GV449" i="6"/>
  <c r="GO449" i="6"/>
  <c r="GH449" i="6"/>
  <c r="GA449" i="6"/>
  <c r="FT449" i="6"/>
  <c r="FM449" i="6"/>
  <c r="FF449" i="6"/>
  <c r="EY449" i="6"/>
  <c r="ER449" i="6"/>
  <c r="EK449" i="6"/>
  <c r="ED449" i="6"/>
  <c r="DW449" i="6"/>
  <c r="DP449" i="6"/>
  <c r="DI449" i="6"/>
  <c r="DB449" i="6"/>
  <c r="CU449" i="6"/>
  <c r="CN449" i="6"/>
  <c r="CG449" i="6"/>
  <c r="BZ449" i="6"/>
  <c r="BL449" i="6"/>
  <c r="AQ449" i="6"/>
  <c r="AC449" i="6"/>
  <c r="P449" i="6"/>
  <c r="B449" i="6"/>
  <c r="HX448" i="6"/>
  <c r="HQ448" i="6"/>
  <c r="HJ448" i="6"/>
  <c r="HC448" i="6"/>
  <c r="GV448" i="6"/>
  <c r="GO448" i="6"/>
  <c r="GH448" i="6"/>
  <c r="GA448" i="6"/>
  <c r="FT448" i="6"/>
  <c r="FM448" i="6"/>
  <c r="FF448" i="6"/>
  <c r="EY448" i="6"/>
  <c r="ER448" i="6"/>
  <c r="EK448" i="6"/>
  <c r="ED448" i="6"/>
  <c r="DW448" i="6"/>
  <c r="DP448" i="6"/>
  <c r="DI448" i="6"/>
  <c r="DB448" i="6"/>
  <c r="CU448" i="6"/>
  <c r="CN448" i="6"/>
  <c r="CG448" i="6"/>
  <c r="BZ448" i="6"/>
  <c r="BL448" i="6"/>
  <c r="AQ448" i="6"/>
  <c r="AC448" i="6"/>
  <c r="P448" i="6"/>
  <c r="B448" i="6"/>
  <c r="HX447" i="6"/>
  <c r="HQ447" i="6"/>
  <c r="HJ447" i="6"/>
  <c r="HC447" i="6"/>
  <c r="GV447" i="6"/>
  <c r="GO447" i="6"/>
  <c r="GH447" i="6"/>
  <c r="GA447" i="6"/>
  <c r="FT447" i="6"/>
  <c r="FM447" i="6"/>
  <c r="FF447" i="6"/>
  <c r="EY447" i="6"/>
  <c r="ER447" i="6"/>
  <c r="EK447" i="6"/>
  <c r="ED447" i="6"/>
  <c r="DW447" i="6"/>
  <c r="DP447" i="6"/>
  <c r="DI447" i="6"/>
  <c r="DB447" i="6"/>
  <c r="CU447" i="6"/>
  <c r="CN447" i="6"/>
  <c r="CG447" i="6"/>
  <c r="BZ447" i="6"/>
  <c r="BL447" i="6"/>
  <c r="AQ447" i="6"/>
  <c r="AC447" i="6"/>
  <c r="P447" i="6"/>
  <c r="B447" i="6"/>
  <c r="HX446" i="6"/>
  <c r="HQ446" i="6"/>
  <c r="HJ446" i="6"/>
  <c r="HC446" i="6"/>
  <c r="GV446" i="6"/>
  <c r="GO446" i="6"/>
  <c r="GH446" i="6"/>
  <c r="GA446" i="6"/>
  <c r="FT446" i="6"/>
  <c r="FM446" i="6"/>
  <c r="FF446" i="6"/>
  <c r="EY446" i="6"/>
  <c r="ER446" i="6"/>
  <c r="EK446" i="6"/>
  <c r="ED446" i="6"/>
  <c r="DW446" i="6"/>
  <c r="DP446" i="6"/>
  <c r="DI446" i="6"/>
  <c r="DB446" i="6"/>
  <c r="CU446" i="6"/>
  <c r="CN446" i="6"/>
  <c r="CG446" i="6"/>
  <c r="BZ446" i="6"/>
  <c r="BL446" i="6"/>
  <c r="AQ446" i="6"/>
  <c r="AC446" i="6"/>
  <c r="P446" i="6"/>
  <c r="B446" i="6"/>
  <c r="HX445" i="6"/>
  <c r="HQ445" i="6"/>
  <c r="HJ445" i="6"/>
  <c r="HC445" i="6"/>
  <c r="GV445" i="6"/>
  <c r="GO445" i="6"/>
  <c r="GH445" i="6"/>
  <c r="GA445" i="6"/>
  <c r="FT445" i="6"/>
  <c r="FM445" i="6"/>
  <c r="FF445" i="6"/>
  <c r="EY445" i="6"/>
  <c r="ER445" i="6"/>
  <c r="EK445" i="6"/>
  <c r="ED445" i="6"/>
  <c r="DW445" i="6"/>
  <c r="DP445" i="6"/>
  <c r="DI445" i="6"/>
  <c r="DB445" i="6"/>
  <c r="CU445" i="6"/>
  <c r="CN445" i="6"/>
  <c r="CG445" i="6"/>
  <c r="BZ445" i="6"/>
  <c r="BL445" i="6"/>
  <c r="AQ445" i="6"/>
  <c r="AC445" i="6"/>
  <c r="P445" i="6"/>
  <c r="B445" i="6"/>
  <c r="HX444" i="6"/>
  <c r="HQ444" i="6"/>
  <c r="HJ444" i="6"/>
  <c r="HC444" i="6"/>
  <c r="GV444" i="6"/>
  <c r="GO444" i="6"/>
  <c r="GH444" i="6"/>
  <c r="GA444" i="6"/>
  <c r="FT444" i="6"/>
  <c r="FM444" i="6"/>
  <c r="FF444" i="6"/>
  <c r="EY444" i="6"/>
  <c r="ER444" i="6"/>
  <c r="EK444" i="6"/>
  <c r="ED444" i="6"/>
  <c r="DW444" i="6"/>
  <c r="DP444" i="6"/>
  <c r="DI444" i="6"/>
  <c r="DB444" i="6"/>
  <c r="CU444" i="6"/>
  <c r="CN444" i="6"/>
  <c r="CG444" i="6"/>
  <c r="BZ444" i="6"/>
  <c r="BL444" i="6"/>
  <c r="AQ444" i="6"/>
  <c r="AC444" i="6"/>
  <c r="P444" i="6"/>
  <c r="B444" i="6"/>
  <c r="HX443" i="6"/>
  <c r="HQ443" i="6"/>
  <c r="HJ443" i="6"/>
  <c r="HC443" i="6"/>
  <c r="GV443" i="6"/>
  <c r="GO443" i="6"/>
  <c r="GH443" i="6"/>
  <c r="GA443" i="6"/>
  <c r="FT443" i="6"/>
  <c r="FM443" i="6"/>
  <c r="FF443" i="6"/>
  <c r="EY443" i="6"/>
  <c r="ER443" i="6"/>
  <c r="EK443" i="6"/>
  <c r="ED443" i="6"/>
  <c r="DW443" i="6"/>
  <c r="DP443" i="6"/>
  <c r="DI443" i="6"/>
  <c r="DB443" i="6"/>
  <c r="CU443" i="6"/>
  <c r="CN443" i="6"/>
  <c r="CG443" i="6"/>
  <c r="BZ443" i="6"/>
  <c r="BL443" i="6"/>
  <c r="AQ443" i="6"/>
  <c r="AC443" i="6"/>
  <c r="P443" i="6"/>
  <c r="B443" i="6"/>
  <c r="HX442" i="6"/>
  <c r="HQ442" i="6"/>
  <c r="HJ442" i="6"/>
  <c r="HC442" i="6"/>
  <c r="GV442" i="6"/>
  <c r="GO442" i="6"/>
  <c r="GH442" i="6"/>
  <c r="GA442" i="6"/>
  <c r="FT442" i="6"/>
  <c r="FM442" i="6"/>
  <c r="FF442" i="6"/>
  <c r="EY442" i="6"/>
  <c r="ER442" i="6"/>
  <c r="EK442" i="6"/>
  <c r="ED442" i="6"/>
  <c r="DW442" i="6"/>
  <c r="DP442" i="6"/>
  <c r="DI442" i="6"/>
  <c r="DB442" i="6"/>
  <c r="CU442" i="6"/>
  <c r="CN442" i="6"/>
  <c r="CG442" i="6"/>
  <c r="BZ442" i="6"/>
  <c r="BL442" i="6"/>
  <c r="AQ442" i="6"/>
  <c r="AC442" i="6"/>
  <c r="P442" i="6"/>
  <c r="B442" i="6"/>
  <c r="HX441" i="6"/>
  <c r="HQ441" i="6"/>
  <c r="HJ441" i="6"/>
  <c r="HC441" i="6"/>
  <c r="GV441" i="6"/>
  <c r="GO441" i="6"/>
  <c r="GH441" i="6"/>
  <c r="GA441" i="6"/>
  <c r="FT441" i="6"/>
  <c r="FM441" i="6"/>
  <c r="FF441" i="6"/>
  <c r="EY441" i="6"/>
  <c r="ER441" i="6"/>
  <c r="EK441" i="6"/>
  <c r="ED441" i="6"/>
  <c r="DW441" i="6"/>
  <c r="DP441" i="6"/>
  <c r="DI441" i="6"/>
  <c r="DB441" i="6"/>
  <c r="CU441" i="6"/>
  <c r="CN441" i="6"/>
  <c r="CG441" i="6"/>
  <c r="BZ441" i="6"/>
  <c r="BL441" i="6"/>
  <c r="AQ441" i="6"/>
  <c r="AC441" i="6"/>
  <c r="P441" i="6"/>
  <c r="B441" i="6"/>
  <c r="HX440" i="6"/>
  <c r="HQ440" i="6"/>
  <c r="HJ440" i="6"/>
  <c r="HC440" i="6"/>
  <c r="GV440" i="6"/>
  <c r="GO440" i="6"/>
  <c r="GH440" i="6"/>
  <c r="GA440" i="6"/>
  <c r="FT440" i="6"/>
  <c r="FM440" i="6"/>
  <c r="FF440" i="6"/>
  <c r="EY440" i="6"/>
  <c r="ER440" i="6"/>
  <c r="EK440" i="6"/>
  <c r="ED440" i="6"/>
  <c r="DW440" i="6"/>
  <c r="DP440" i="6"/>
  <c r="DI440" i="6"/>
  <c r="DB440" i="6"/>
  <c r="CU440" i="6"/>
  <c r="CN440" i="6"/>
  <c r="CG440" i="6"/>
  <c r="BZ440" i="6"/>
  <c r="BL440" i="6"/>
  <c r="AQ440" i="6"/>
  <c r="AC440" i="6"/>
  <c r="P440" i="6"/>
  <c r="B440" i="6"/>
  <c r="HX439" i="6"/>
  <c r="HQ439" i="6"/>
  <c r="HJ439" i="6"/>
  <c r="HC439" i="6"/>
  <c r="GV439" i="6"/>
  <c r="GO439" i="6"/>
  <c r="GH439" i="6"/>
  <c r="GA439" i="6"/>
  <c r="FT439" i="6"/>
  <c r="FM439" i="6"/>
  <c r="FF439" i="6"/>
  <c r="EY439" i="6"/>
  <c r="ER439" i="6"/>
  <c r="EK439" i="6"/>
  <c r="ED439" i="6"/>
  <c r="DW439" i="6"/>
  <c r="DP439" i="6"/>
  <c r="DI439" i="6"/>
  <c r="DB439" i="6"/>
  <c r="CU439" i="6"/>
  <c r="CN439" i="6"/>
  <c r="CG439" i="6"/>
  <c r="BZ439" i="6"/>
  <c r="BL439" i="6"/>
  <c r="AQ439" i="6"/>
  <c r="AC439" i="6"/>
  <c r="P439" i="6"/>
  <c r="B439" i="6"/>
  <c r="HX438" i="6"/>
  <c r="HQ438" i="6"/>
  <c r="HJ438" i="6"/>
  <c r="HC438" i="6"/>
  <c r="GV438" i="6"/>
  <c r="GO438" i="6"/>
  <c r="GH438" i="6"/>
  <c r="GA438" i="6"/>
  <c r="FT438" i="6"/>
  <c r="FM438" i="6"/>
  <c r="FF438" i="6"/>
  <c r="EY438" i="6"/>
  <c r="ER438" i="6"/>
  <c r="EK438" i="6"/>
  <c r="ED438" i="6"/>
  <c r="DW438" i="6"/>
  <c r="DP438" i="6"/>
  <c r="DI438" i="6"/>
  <c r="DB438" i="6"/>
  <c r="CU438" i="6"/>
  <c r="CN438" i="6"/>
  <c r="CG438" i="6"/>
  <c r="BZ438" i="6"/>
  <c r="BL438" i="6"/>
  <c r="AQ438" i="6"/>
  <c r="AC438" i="6"/>
  <c r="P438" i="6"/>
  <c r="B438" i="6"/>
  <c r="HX437" i="6"/>
  <c r="HQ437" i="6"/>
  <c r="HJ437" i="6"/>
  <c r="HC437" i="6"/>
  <c r="GV437" i="6"/>
  <c r="GO437" i="6"/>
  <c r="GH437" i="6"/>
  <c r="GA437" i="6"/>
  <c r="FT437" i="6"/>
  <c r="FM437" i="6"/>
  <c r="FF437" i="6"/>
  <c r="EY437" i="6"/>
  <c r="ER437" i="6"/>
  <c r="EK437" i="6"/>
  <c r="ED437" i="6"/>
  <c r="DW437" i="6"/>
  <c r="DP437" i="6"/>
  <c r="DI437" i="6"/>
  <c r="DB437" i="6"/>
  <c r="CU437" i="6"/>
  <c r="CN437" i="6"/>
  <c r="CG437" i="6"/>
  <c r="BZ437" i="6"/>
  <c r="BL437" i="6"/>
  <c r="AQ437" i="6"/>
  <c r="AC437" i="6"/>
  <c r="P437" i="6"/>
  <c r="B437" i="6"/>
  <c r="HX436" i="6"/>
  <c r="HQ436" i="6"/>
  <c r="HJ436" i="6"/>
  <c r="HC436" i="6"/>
  <c r="GV436" i="6"/>
  <c r="GO436" i="6"/>
  <c r="GH436" i="6"/>
  <c r="GA436" i="6"/>
  <c r="FT436" i="6"/>
  <c r="FM436" i="6"/>
  <c r="FF436" i="6"/>
  <c r="EY436" i="6"/>
  <c r="ER436" i="6"/>
  <c r="EK436" i="6"/>
  <c r="ED436" i="6"/>
  <c r="DW436" i="6"/>
  <c r="DP436" i="6"/>
  <c r="DI436" i="6"/>
  <c r="DB436" i="6"/>
  <c r="CU436" i="6"/>
  <c r="CN436" i="6"/>
  <c r="CG436" i="6"/>
  <c r="BZ436" i="6"/>
  <c r="BL436" i="6"/>
  <c r="AQ436" i="6"/>
  <c r="AC436" i="6"/>
  <c r="P436" i="6"/>
  <c r="B436" i="6"/>
  <c r="HX435" i="6"/>
  <c r="HQ435" i="6"/>
  <c r="HJ435" i="6"/>
  <c r="HC435" i="6"/>
  <c r="GV435" i="6"/>
  <c r="GO435" i="6"/>
  <c r="GH435" i="6"/>
  <c r="GA435" i="6"/>
  <c r="FT435" i="6"/>
  <c r="FM435" i="6"/>
  <c r="FF435" i="6"/>
  <c r="EY435" i="6"/>
  <c r="ER435" i="6"/>
  <c r="EK435" i="6"/>
  <c r="ED435" i="6"/>
  <c r="DW435" i="6"/>
  <c r="DP435" i="6"/>
  <c r="DI435" i="6"/>
  <c r="DB435" i="6"/>
  <c r="CU435" i="6"/>
  <c r="CN435" i="6"/>
  <c r="CG435" i="6"/>
  <c r="BZ435" i="6"/>
  <c r="BL435" i="6"/>
  <c r="AQ435" i="6"/>
  <c r="AC435" i="6"/>
  <c r="P435" i="6"/>
  <c r="B435" i="6"/>
  <c r="HX434" i="6"/>
  <c r="HQ434" i="6"/>
  <c r="HJ434" i="6"/>
  <c r="HC434" i="6"/>
  <c r="GV434" i="6"/>
  <c r="GO434" i="6"/>
  <c r="GH434" i="6"/>
  <c r="GA434" i="6"/>
  <c r="FT434" i="6"/>
  <c r="FM434" i="6"/>
  <c r="FF434" i="6"/>
  <c r="EY434" i="6"/>
  <c r="ER434" i="6"/>
  <c r="EK434" i="6"/>
  <c r="ED434" i="6"/>
  <c r="DW434" i="6"/>
  <c r="DP434" i="6"/>
  <c r="DI434" i="6"/>
  <c r="DB434" i="6"/>
  <c r="CU434" i="6"/>
  <c r="CN434" i="6"/>
  <c r="CG434" i="6"/>
  <c r="BZ434" i="6"/>
  <c r="BL434" i="6"/>
  <c r="AQ434" i="6"/>
  <c r="AC434" i="6"/>
  <c r="P434" i="6"/>
  <c r="B434" i="6"/>
  <c r="HX433" i="6"/>
  <c r="HQ433" i="6"/>
  <c r="HJ433" i="6"/>
  <c r="HC433" i="6"/>
  <c r="GV433" i="6"/>
  <c r="GO433" i="6"/>
  <c r="GH433" i="6"/>
  <c r="GA433" i="6"/>
  <c r="FT433" i="6"/>
  <c r="FM433" i="6"/>
  <c r="FF433" i="6"/>
  <c r="EY433" i="6"/>
  <c r="ER433" i="6"/>
  <c r="EK433" i="6"/>
  <c r="ED433" i="6"/>
  <c r="DW433" i="6"/>
  <c r="DP433" i="6"/>
  <c r="DI433" i="6"/>
  <c r="DB433" i="6"/>
  <c r="CU433" i="6"/>
  <c r="CN433" i="6"/>
  <c r="CG433" i="6"/>
  <c r="BZ433" i="6"/>
  <c r="BL433" i="6"/>
  <c r="AQ433" i="6"/>
  <c r="AC433" i="6"/>
  <c r="P433" i="6"/>
  <c r="B433" i="6"/>
  <c r="HX432" i="6"/>
  <c r="HQ432" i="6"/>
  <c r="HJ432" i="6"/>
  <c r="HC432" i="6"/>
  <c r="GV432" i="6"/>
  <c r="GO432" i="6"/>
  <c r="GH432" i="6"/>
  <c r="GA432" i="6"/>
  <c r="FT432" i="6"/>
  <c r="FM432" i="6"/>
  <c r="FF432" i="6"/>
  <c r="EY432" i="6"/>
  <c r="ER432" i="6"/>
  <c r="EK432" i="6"/>
  <c r="ED432" i="6"/>
  <c r="DW432" i="6"/>
  <c r="DP432" i="6"/>
  <c r="DI432" i="6"/>
  <c r="DB432" i="6"/>
  <c r="CU432" i="6"/>
  <c r="CN432" i="6"/>
  <c r="CG432" i="6"/>
  <c r="BZ432" i="6"/>
  <c r="BL432" i="6"/>
  <c r="AQ432" i="6"/>
  <c r="AC432" i="6"/>
  <c r="P432" i="6"/>
  <c r="B432" i="6"/>
  <c r="HX431" i="6"/>
  <c r="HQ431" i="6"/>
  <c r="HJ431" i="6"/>
  <c r="HC431" i="6"/>
  <c r="GV431" i="6"/>
  <c r="GO431" i="6"/>
  <c r="GH431" i="6"/>
  <c r="GA431" i="6"/>
  <c r="FT431" i="6"/>
  <c r="FM431" i="6"/>
  <c r="FF431" i="6"/>
  <c r="EY431" i="6"/>
  <c r="ER431" i="6"/>
  <c r="EK431" i="6"/>
  <c r="ED431" i="6"/>
  <c r="DW431" i="6"/>
  <c r="DP431" i="6"/>
  <c r="DI431" i="6"/>
  <c r="DB431" i="6"/>
  <c r="CU431" i="6"/>
  <c r="CN431" i="6"/>
  <c r="CG431" i="6"/>
  <c r="BZ431" i="6"/>
  <c r="BL431" i="6"/>
  <c r="AQ431" i="6"/>
  <c r="AC431" i="6"/>
  <c r="P431" i="6"/>
  <c r="B431" i="6"/>
  <c r="HX430" i="6"/>
  <c r="HQ430" i="6"/>
  <c r="HJ430" i="6"/>
  <c r="HC430" i="6"/>
  <c r="GV430" i="6"/>
  <c r="GO430" i="6"/>
  <c r="GH430" i="6"/>
  <c r="GA430" i="6"/>
  <c r="FT430" i="6"/>
  <c r="FM430" i="6"/>
  <c r="FF430" i="6"/>
  <c r="EY430" i="6"/>
  <c r="ER430" i="6"/>
  <c r="EK430" i="6"/>
  <c r="ED430" i="6"/>
  <c r="DW430" i="6"/>
  <c r="DP430" i="6"/>
  <c r="DI430" i="6"/>
  <c r="DB430" i="6"/>
  <c r="CU430" i="6"/>
  <c r="CN430" i="6"/>
  <c r="CG430" i="6"/>
  <c r="BZ430" i="6"/>
  <c r="BL430" i="6"/>
  <c r="AQ430" i="6"/>
  <c r="AC430" i="6"/>
  <c r="P430" i="6"/>
  <c r="B430" i="6"/>
  <c r="HX429" i="6"/>
  <c r="HQ429" i="6"/>
  <c r="HJ429" i="6"/>
  <c r="HC429" i="6"/>
  <c r="GV429" i="6"/>
  <c r="GO429" i="6"/>
  <c r="GH429" i="6"/>
  <c r="GA429" i="6"/>
  <c r="FT429" i="6"/>
  <c r="FM429" i="6"/>
  <c r="FF429" i="6"/>
  <c r="EY429" i="6"/>
  <c r="ER429" i="6"/>
  <c r="EK429" i="6"/>
  <c r="ED429" i="6"/>
  <c r="DW429" i="6"/>
  <c r="DP429" i="6"/>
  <c r="DI429" i="6"/>
  <c r="DB429" i="6"/>
  <c r="CU429" i="6"/>
  <c r="CN429" i="6"/>
  <c r="CG429" i="6"/>
  <c r="BZ429" i="6"/>
  <c r="BL429" i="6"/>
  <c r="AQ429" i="6"/>
  <c r="AC429" i="6"/>
  <c r="P429" i="6"/>
  <c r="B429" i="6"/>
  <c r="HX428" i="6"/>
  <c r="HQ428" i="6"/>
  <c r="HJ428" i="6"/>
  <c r="HC428" i="6"/>
  <c r="GV428" i="6"/>
  <c r="GO428" i="6"/>
  <c r="GH428" i="6"/>
  <c r="GA428" i="6"/>
  <c r="FT428" i="6"/>
  <c r="FM428" i="6"/>
  <c r="FF428" i="6"/>
  <c r="EY428" i="6"/>
  <c r="ER428" i="6"/>
  <c r="EK428" i="6"/>
  <c r="ED428" i="6"/>
  <c r="DW428" i="6"/>
  <c r="DP428" i="6"/>
  <c r="DI428" i="6"/>
  <c r="DB428" i="6"/>
  <c r="CU428" i="6"/>
  <c r="CN428" i="6"/>
  <c r="CG428" i="6"/>
  <c r="BZ428" i="6"/>
  <c r="BL428" i="6"/>
  <c r="AQ428" i="6"/>
  <c r="AC428" i="6"/>
  <c r="P428" i="6"/>
  <c r="B428" i="6"/>
  <c r="HX427" i="6"/>
  <c r="HQ427" i="6"/>
  <c r="HJ427" i="6"/>
  <c r="HC427" i="6"/>
  <c r="GV427" i="6"/>
  <c r="GO427" i="6"/>
  <c r="GH427" i="6"/>
  <c r="GA427" i="6"/>
  <c r="FT427" i="6"/>
  <c r="FM427" i="6"/>
  <c r="FF427" i="6"/>
  <c r="EY427" i="6"/>
  <c r="ER427" i="6"/>
  <c r="EK427" i="6"/>
  <c r="ED427" i="6"/>
  <c r="DW427" i="6"/>
  <c r="DP427" i="6"/>
  <c r="DI427" i="6"/>
  <c r="DB427" i="6"/>
  <c r="CU427" i="6"/>
  <c r="CN427" i="6"/>
  <c r="CG427" i="6"/>
  <c r="BZ427" i="6"/>
  <c r="BL427" i="6"/>
  <c r="AQ427" i="6"/>
  <c r="AC427" i="6"/>
  <c r="P427" i="6"/>
  <c r="B427" i="6"/>
  <c r="HX426" i="6"/>
  <c r="HQ426" i="6"/>
  <c r="HJ426" i="6"/>
  <c r="HC426" i="6"/>
  <c r="GV426" i="6"/>
  <c r="GO426" i="6"/>
  <c r="GH426" i="6"/>
  <c r="GA426" i="6"/>
  <c r="FT426" i="6"/>
  <c r="FM426" i="6"/>
  <c r="FF426" i="6"/>
  <c r="EY426" i="6"/>
  <c r="ER426" i="6"/>
  <c r="EK426" i="6"/>
  <c r="ED426" i="6"/>
  <c r="DW426" i="6"/>
  <c r="DP426" i="6"/>
  <c r="DI426" i="6"/>
  <c r="DB426" i="6"/>
  <c r="CU426" i="6"/>
  <c r="CN426" i="6"/>
  <c r="CG426" i="6"/>
  <c r="BZ426" i="6"/>
  <c r="BL426" i="6"/>
  <c r="AQ426" i="6"/>
  <c r="AC426" i="6"/>
  <c r="P426" i="6"/>
  <c r="B426" i="6"/>
  <c r="HX425" i="6"/>
  <c r="HQ425" i="6"/>
  <c r="HJ425" i="6"/>
  <c r="HC425" i="6"/>
  <c r="GV425" i="6"/>
  <c r="GO425" i="6"/>
  <c r="GH425" i="6"/>
  <c r="GA425" i="6"/>
  <c r="FT425" i="6"/>
  <c r="FM425" i="6"/>
  <c r="FF425" i="6"/>
  <c r="EY425" i="6"/>
  <c r="ER425" i="6"/>
  <c r="EK425" i="6"/>
  <c r="ED425" i="6"/>
  <c r="DW425" i="6"/>
  <c r="DP425" i="6"/>
  <c r="DI425" i="6"/>
  <c r="DB425" i="6"/>
  <c r="CU425" i="6"/>
  <c r="CN425" i="6"/>
  <c r="CG425" i="6"/>
  <c r="BZ425" i="6"/>
  <c r="BL425" i="6"/>
  <c r="AQ425" i="6"/>
  <c r="AC425" i="6"/>
  <c r="P425" i="6"/>
  <c r="B425" i="6"/>
  <c r="HX424" i="6"/>
  <c r="HQ424" i="6"/>
  <c r="HJ424" i="6"/>
  <c r="HC424" i="6"/>
  <c r="GV424" i="6"/>
  <c r="GO424" i="6"/>
  <c r="GH424" i="6"/>
  <c r="GA424" i="6"/>
  <c r="FT424" i="6"/>
  <c r="FM424" i="6"/>
  <c r="FF424" i="6"/>
  <c r="EY424" i="6"/>
  <c r="ER424" i="6"/>
  <c r="EK424" i="6"/>
  <c r="ED424" i="6"/>
  <c r="DW424" i="6"/>
  <c r="DP424" i="6"/>
  <c r="DI424" i="6"/>
  <c r="DB424" i="6"/>
  <c r="CU424" i="6"/>
  <c r="CN424" i="6"/>
  <c r="CG424" i="6"/>
  <c r="BZ424" i="6"/>
  <c r="BL424" i="6"/>
  <c r="AQ424" i="6"/>
  <c r="AC424" i="6"/>
  <c r="P424" i="6"/>
  <c r="B424" i="6"/>
  <c r="HX423" i="6"/>
  <c r="HQ423" i="6"/>
  <c r="HJ423" i="6"/>
  <c r="HC423" i="6"/>
  <c r="GV423" i="6"/>
  <c r="GO423" i="6"/>
  <c r="GH423" i="6"/>
  <c r="GA423" i="6"/>
  <c r="FT423" i="6"/>
  <c r="FM423" i="6"/>
  <c r="FF423" i="6"/>
  <c r="EY423" i="6"/>
  <c r="ER423" i="6"/>
  <c r="EK423" i="6"/>
  <c r="ED423" i="6"/>
  <c r="DW423" i="6"/>
  <c r="DP423" i="6"/>
  <c r="DI423" i="6"/>
  <c r="DB423" i="6"/>
  <c r="CU423" i="6"/>
  <c r="CN423" i="6"/>
  <c r="CG423" i="6"/>
  <c r="BZ423" i="6"/>
  <c r="BL423" i="6"/>
  <c r="AQ423" i="6"/>
  <c r="AC423" i="6"/>
  <c r="P423" i="6"/>
  <c r="B423" i="6"/>
  <c r="HX422" i="6"/>
  <c r="HQ422" i="6"/>
  <c r="HJ422" i="6"/>
  <c r="HC422" i="6"/>
  <c r="GV422" i="6"/>
  <c r="GO422" i="6"/>
  <c r="GH422" i="6"/>
  <c r="GA422" i="6"/>
  <c r="FT422" i="6"/>
  <c r="FM422" i="6"/>
  <c r="FF422" i="6"/>
  <c r="EY422" i="6"/>
  <c r="ER422" i="6"/>
  <c r="EK422" i="6"/>
  <c r="ED422" i="6"/>
  <c r="DW422" i="6"/>
  <c r="DP422" i="6"/>
  <c r="DI422" i="6"/>
  <c r="DB422" i="6"/>
  <c r="CU422" i="6"/>
  <c r="CN422" i="6"/>
  <c r="CG422" i="6"/>
  <c r="BZ422" i="6"/>
  <c r="BL422" i="6"/>
  <c r="AQ422" i="6"/>
  <c r="AC422" i="6"/>
  <c r="P422" i="6"/>
  <c r="B422" i="6"/>
  <c r="HX421" i="6"/>
  <c r="HQ421" i="6"/>
  <c r="HJ421" i="6"/>
  <c r="HC421" i="6"/>
  <c r="GV421" i="6"/>
  <c r="GO421" i="6"/>
  <c r="GH421" i="6"/>
  <c r="GA421" i="6"/>
  <c r="FT421" i="6"/>
  <c r="FM421" i="6"/>
  <c r="FF421" i="6"/>
  <c r="EY421" i="6"/>
  <c r="ER421" i="6"/>
  <c r="EK421" i="6"/>
  <c r="ED421" i="6"/>
  <c r="DW421" i="6"/>
  <c r="DP421" i="6"/>
  <c r="DI421" i="6"/>
  <c r="DB421" i="6"/>
  <c r="CU421" i="6"/>
  <c r="CN421" i="6"/>
  <c r="CG421" i="6"/>
  <c r="BZ421" i="6"/>
  <c r="BL421" i="6"/>
  <c r="AQ421" i="6"/>
  <c r="AC421" i="6"/>
  <c r="P421" i="6"/>
  <c r="B421" i="6"/>
  <c r="HX420" i="6"/>
  <c r="HQ420" i="6"/>
  <c r="HJ420" i="6"/>
  <c r="HC420" i="6"/>
  <c r="GV420" i="6"/>
  <c r="GO420" i="6"/>
  <c r="GH420" i="6"/>
  <c r="GA420" i="6"/>
  <c r="FT420" i="6"/>
  <c r="FM420" i="6"/>
  <c r="FF420" i="6"/>
  <c r="EY420" i="6"/>
  <c r="ER420" i="6"/>
  <c r="EK420" i="6"/>
  <c r="ED420" i="6"/>
  <c r="DW420" i="6"/>
  <c r="DP420" i="6"/>
  <c r="DI420" i="6"/>
  <c r="DB420" i="6"/>
  <c r="CU420" i="6"/>
  <c r="CN420" i="6"/>
  <c r="CG420" i="6"/>
  <c r="BZ420" i="6"/>
  <c r="BL420" i="6"/>
  <c r="AQ420" i="6"/>
  <c r="AC420" i="6"/>
  <c r="P420" i="6"/>
  <c r="B420" i="6"/>
  <c r="HX419" i="6"/>
  <c r="HQ419" i="6"/>
  <c r="HJ419" i="6"/>
  <c r="HC419" i="6"/>
  <c r="GV419" i="6"/>
  <c r="GO419" i="6"/>
  <c r="GH419" i="6"/>
  <c r="GA419" i="6"/>
  <c r="FT419" i="6"/>
  <c r="FM419" i="6"/>
  <c r="FF419" i="6"/>
  <c r="EY419" i="6"/>
  <c r="ER419" i="6"/>
  <c r="EK419" i="6"/>
  <c r="ED419" i="6"/>
  <c r="DW419" i="6"/>
  <c r="DP419" i="6"/>
  <c r="DI419" i="6"/>
  <c r="DB419" i="6"/>
  <c r="CU419" i="6"/>
  <c r="CN419" i="6"/>
  <c r="CG419" i="6"/>
  <c r="BZ419" i="6"/>
  <c r="BL419" i="6"/>
  <c r="AQ419" i="6"/>
  <c r="AC419" i="6"/>
  <c r="P419" i="6"/>
  <c r="B419" i="6"/>
  <c r="HX418" i="6"/>
  <c r="HQ418" i="6"/>
  <c r="HJ418" i="6"/>
  <c r="HC418" i="6"/>
  <c r="GV418" i="6"/>
  <c r="GO418" i="6"/>
  <c r="GH418" i="6"/>
  <c r="GA418" i="6"/>
  <c r="FT418" i="6"/>
  <c r="FM418" i="6"/>
  <c r="FF418" i="6"/>
  <c r="EY418" i="6"/>
  <c r="ER418" i="6"/>
  <c r="EK418" i="6"/>
  <c r="ED418" i="6"/>
  <c r="DW418" i="6"/>
  <c r="DP418" i="6"/>
  <c r="DI418" i="6"/>
  <c r="DB418" i="6"/>
  <c r="CU418" i="6"/>
  <c r="CN418" i="6"/>
  <c r="CG418" i="6"/>
  <c r="BZ418" i="6"/>
  <c r="BL418" i="6"/>
  <c r="AQ418" i="6"/>
  <c r="AC418" i="6"/>
  <c r="P418" i="6"/>
  <c r="B418" i="6"/>
  <c r="HX417" i="6"/>
  <c r="HQ417" i="6"/>
  <c r="HJ417" i="6"/>
  <c r="HC417" i="6"/>
  <c r="GV417" i="6"/>
  <c r="GO417" i="6"/>
  <c r="GH417" i="6"/>
  <c r="GA417" i="6"/>
  <c r="FT417" i="6"/>
  <c r="FM417" i="6"/>
  <c r="FF417" i="6"/>
  <c r="EY417" i="6"/>
  <c r="ER417" i="6"/>
  <c r="EK417" i="6"/>
  <c r="ED417" i="6"/>
  <c r="DW417" i="6"/>
  <c r="DP417" i="6"/>
  <c r="DI417" i="6"/>
  <c r="DB417" i="6"/>
  <c r="CU417" i="6"/>
  <c r="CN417" i="6"/>
  <c r="CG417" i="6"/>
  <c r="BZ417" i="6"/>
  <c r="BL417" i="6"/>
  <c r="AQ417" i="6"/>
  <c r="AC417" i="6"/>
  <c r="P417" i="6"/>
  <c r="B417" i="6"/>
  <c r="HX416" i="6"/>
  <c r="HQ416" i="6"/>
  <c r="HJ416" i="6"/>
  <c r="HC416" i="6"/>
  <c r="GV416" i="6"/>
  <c r="GO416" i="6"/>
  <c r="GH416" i="6"/>
  <c r="GA416" i="6"/>
  <c r="FT416" i="6"/>
  <c r="FM416" i="6"/>
  <c r="FF416" i="6"/>
  <c r="EY416" i="6"/>
  <c r="ER416" i="6"/>
  <c r="EK416" i="6"/>
  <c r="ED416" i="6"/>
  <c r="DW416" i="6"/>
  <c r="DP416" i="6"/>
  <c r="DI416" i="6"/>
  <c r="DB416" i="6"/>
  <c r="CU416" i="6"/>
  <c r="CN416" i="6"/>
  <c r="CG416" i="6"/>
  <c r="BZ416" i="6"/>
  <c r="BL416" i="6"/>
  <c r="AQ416" i="6"/>
  <c r="AC416" i="6"/>
  <c r="P416" i="6"/>
  <c r="B416" i="6"/>
  <c r="HX415" i="6"/>
  <c r="HQ415" i="6"/>
  <c r="HJ415" i="6"/>
  <c r="HC415" i="6"/>
  <c r="GV415" i="6"/>
  <c r="GO415" i="6"/>
  <c r="GH415" i="6"/>
  <c r="GA415" i="6"/>
  <c r="FT415" i="6"/>
  <c r="FM415" i="6"/>
  <c r="FF415" i="6"/>
  <c r="EY415" i="6"/>
  <c r="ER415" i="6"/>
  <c r="EK415" i="6"/>
  <c r="ED415" i="6"/>
  <c r="DW415" i="6"/>
  <c r="DP415" i="6"/>
  <c r="DI415" i="6"/>
  <c r="DB415" i="6"/>
  <c r="CU415" i="6"/>
  <c r="CN415" i="6"/>
  <c r="CG415" i="6"/>
  <c r="BZ415" i="6"/>
  <c r="BL415" i="6"/>
  <c r="AQ415" i="6"/>
  <c r="AC415" i="6"/>
  <c r="P415" i="6"/>
  <c r="B415" i="6"/>
  <c r="HX414" i="6"/>
  <c r="HQ414" i="6"/>
  <c r="HJ414" i="6"/>
  <c r="HC414" i="6"/>
  <c r="GV414" i="6"/>
  <c r="GO414" i="6"/>
  <c r="GH414" i="6"/>
  <c r="GA414" i="6"/>
  <c r="FT414" i="6"/>
  <c r="FM414" i="6"/>
  <c r="FF414" i="6"/>
  <c r="EY414" i="6"/>
  <c r="ER414" i="6"/>
  <c r="EK414" i="6"/>
  <c r="ED414" i="6"/>
  <c r="DW414" i="6"/>
  <c r="DP414" i="6"/>
  <c r="DI414" i="6"/>
  <c r="DB414" i="6"/>
  <c r="CU414" i="6"/>
  <c r="CN414" i="6"/>
  <c r="CG414" i="6"/>
  <c r="BZ414" i="6"/>
  <c r="BL414" i="6"/>
  <c r="AQ414" i="6"/>
  <c r="AC414" i="6"/>
  <c r="P414" i="6"/>
  <c r="B414" i="6"/>
  <c r="HX413" i="6"/>
  <c r="HQ413" i="6"/>
  <c r="HJ413" i="6"/>
  <c r="HC413" i="6"/>
  <c r="GV413" i="6"/>
  <c r="GO413" i="6"/>
  <c r="GH413" i="6"/>
  <c r="GA413" i="6"/>
  <c r="FT413" i="6"/>
  <c r="FM413" i="6"/>
  <c r="FF413" i="6"/>
  <c r="EY413" i="6"/>
  <c r="ER413" i="6"/>
  <c r="EK413" i="6"/>
  <c r="ED413" i="6"/>
  <c r="DW413" i="6"/>
  <c r="DP413" i="6"/>
  <c r="DI413" i="6"/>
  <c r="DB413" i="6"/>
  <c r="CU413" i="6"/>
  <c r="CN413" i="6"/>
  <c r="CG413" i="6"/>
  <c r="BZ413" i="6"/>
  <c r="BL413" i="6"/>
  <c r="AQ413" i="6"/>
  <c r="AC413" i="6"/>
  <c r="P413" i="6"/>
  <c r="B413" i="6"/>
  <c r="HX412" i="6"/>
  <c r="HQ412" i="6"/>
  <c r="HJ412" i="6"/>
  <c r="HC412" i="6"/>
  <c r="GV412" i="6"/>
  <c r="GO412" i="6"/>
  <c r="GH412" i="6"/>
  <c r="GA412" i="6"/>
  <c r="FT412" i="6"/>
  <c r="FM412" i="6"/>
  <c r="FF412" i="6"/>
  <c r="EY412" i="6"/>
  <c r="ER412" i="6"/>
  <c r="EK412" i="6"/>
  <c r="ED412" i="6"/>
  <c r="DW412" i="6"/>
  <c r="DP412" i="6"/>
  <c r="DI412" i="6"/>
  <c r="DB412" i="6"/>
  <c r="CU412" i="6"/>
  <c r="CN412" i="6"/>
  <c r="CG412" i="6"/>
  <c r="BZ412" i="6"/>
  <c r="BL412" i="6"/>
  <c r="AQ412" i="6"/>
  <c r="AC412" i="6"/>
  <c r="P412" i="6"/>
  <c r="B412" i="6"/>
  <c r="HX411" i="6"/>
  <c r="HQ411" i="6"/>
  <c r="HJ411" i="6"/>
  <c r="HC411" i="6"/>
  <c r="GV411" i="6"/>
  <c r="GO411" i="6"/>
  <c r="GH411" i="6"/>
  <c r="GA411" i="6"/>
  <c r="FT411" i="6"/>
  <c r="FM411" i="6"/>
  <c r="FF411" i="6"/>
  <c r="EY411" i="6"/>
  <c r="ER411" i="6"/>
  <c r="EK411" i="6"/>
  <c r="ED411" i="6"/>
  <c r="DW411" i="6"/>
  <c r="DP411" i="6"/>
  <c r="DI411" i="6"/>
  <c r="DB411" i="6"/>
  <c r="CU411" i="6"/>
  <c r="CN411" i="6"/>
  <c r="CG411" i="6"/>
  <c r="BZ411" i="6"/>
  <c r="BL411" i="6"/>
  <c r="AQ411" i="6"/>
  <c r="AC411" i="6"/>
  <c r="P411" i="6"/>
  <c r="B411" i="6"/>
  <c r="HX410" i="6"/>
  <c r="HQ410" i="6"/>
  <c r="HJ410" i="6"/>
  <c r="HC410" i="6"/>
  <c r="GV410" i="6"/>
  <c r="GO410" i="6"/>
  <c r="GH410" i="6"/>
  <c r="GA410" i="6"/>
  <c r="FT410" i="6"/>
  <c r="FM410" i="6"/>
  <c r="FF410" i="6"/>
  <c r="EY410" i="6"/>
  <c r="ER410" i="6"/>
  <c r="EK410" i="6"/>
  <c r="ED410" i="6"/>
  <c r="DW410" i="6"/>
  <c r="DP410" i="6"/>
  <c r="DI410" i="6"/>
  <c r="DB410" i="6"/>
  <c r="CU410" i="6"/>
  <c r="CN410" i="6"/>
  <c r="CG410" i="6"/>
  <c r="BZ410" i="6"/>
  <c r="BL410" i="6"/>
  <c r="AQ410" i="6"/>
  <c r="AC410" i="6"/>
  <c r="P410" i="6"/>
  <c r="B410" i="6"/>
  <c r="HX409" i="6"/>
  <c r="HQ409" i="6"/>
  <c r="HJ409" i="6"/>
  <c r="HC409" i="6"/>
  <c r="GV409" i="6"/>
  <c r="GO409" i="6"/>
  <c r="GH409" i="6"/>
  <c r="GA409" i="6"/>
  <c r="FT409" i="6"/>
  <c r="FM409" i="6"/>
  <c r="FF409" i="6"/>
  <c r="EY409" i="6"/>
  <c r="ER409" i="6"/>
  <c r="EK409" i="6"/>
  <c r="ED409" i="6"/>
  <c r="DW409" i="6"/>
  <c r="DP409" i="6"/>
  <c r="DI409" i="6"/>
  <c r="DB409" i="6"/>
  <c r="CU409" i="6"/>
  <c r="CN409" i="6"/>
  <c r="CG409" i="6"/>
  <c r="BZ409" i="6"/>
  <c r="BL409" i="6"/>
  <c r="AQ409" i="6"/>
  <c r="AC409" i="6"/>
  <c r="P409" i="6"/>
  <c r="B409" i="6"/>
  <c r="HX408" i="6"/>
  <c r="HQ408" i="6"/>
  <c r="HJ408" i="6"/>
  <c r="HC408" i="6"/>
  <c r="GV408" i="6"/>
  <c r="GO408" i="6"/>
  <c r="GH408" i="6"/>
  <c r="GA408" i="6"/>
  <c r="FT408" i="6"/>
  <c r="FM408" i="6"/>
  <c r="FF408" i="6"/>
  <c r="EY408" i="6"/>
  <c r="ER408" i="6"/>
  <c r="EK408" i="6"/>
  <c r="ED408" i="6"/>
  <c r="DW408" i="6"/>
  <c r="DP408" i="6"/>
  <c r="DI408" i="6"/>
  <c r="DB408" i="6"/>
  <c r="CU408" i="6"/>
  <c r="CN408" i="6"/>
  <c r="CG408" i="6"/>
  <c r="BZ408" i="6"/>
  <c r="BL408" i="6"/>
  <c r="AQ408" i="6"/>
  <c r="AC408" i="6"/>
  <c r="P408" i="6"/>
  <c r="B408" i="6"/>
  <c r="HX407" i="6"/>
  <c r="HQ407" i="6"/>
  <c r="HJ407" i="6"/>
  <c r="HC407" i="6"/>
  <c r="GV407" i="6"/>
  <c r="GO407" i="6"/>
  <c r="GH407" i="6"/>
  <c r="GA407" i="6"/>
  <c r="FT407" i="6"/>
  <c r="FM407" i="6"/>
  <c r="FF407" i="6"/>
  <c r="EY407" i="6"/>
  <c r="ER407" i="6"/>
  <c r="EK407" i="6"/>
  <c r="ED407" i="6"/>
  <c r="DW407" i="6"/>
  <c r="DP407" i="6"/>
  <c r="DI407" i="6"/>
  <c r="DB407" i="6"/>
  <c r="CU407" i="6"/>
  <c r="CN407" i="6"/>
  <c r="CG407" i="6"/>
  <c r="BZ407" i="6"/>
  <c r="BL407" i="6"/>
  <c r="AQ407" i="6"/>
  <c r="AC407" i="6"/>
  <c r="P407" i="6"/>
  <c r="B407" i="6"/>
  <c r="HX406" i="6"/>
  <c r="HQ406" i="6"/>
  <c r="HJ406" i="6"/>
  <c r="HC406" i="6"/>
  <c r="GV406" i="6"/>
  <c r="GO406" i="6"/>
  <c r="GH406" i="6"/>
  <c r="GA406" i="6"/>
  <c r="FT406" i="6"/>
  <c r="FM406" i="6"/>
  <c r="FF406" i="6"/>
  <c r="EY406" i="6"/>
  <c r="ER406" i="6"/>
  <c r="EK406" i="6"/>
  <c r="ED406" i="6"/>
  <c r="DW406" i="6"/>
  <c r="DP406" i="6"/>
  <c r="DI406" i="6"/>
  <c r="DB406" i="6"/>
  <c r="CU406" i="6"/>
  <c r="CN406" i="6"/>
  <c r="CG406" i="6"/>
  <c r="BZ406" i="6"/>
  <c r="BL406" i="6"/>
  <c r="AQ406" i="6"/>
  <c r="AC406" i="6"/>
  <c r="P406" i="6"/>
  <c r="B406" i="6"/>
  <c r="HX405" i="6"/>
  <c r="HQ405" i="6"/>
  <c r="HJ405" i="6"/>
  <c r="HC405" i="6"/>
  <c r="GV405" i="6"/>
  <c r="GO405" i="6"/>
  <c r="GH405" i="6"/>
  <c r="GA405" i="6"/>
  <c r="FT405" i="6"/>
  <c r="FM405" i="6"/>
  <c r="FF405" i="6"/>
  <c r="EY405" i="6"/>
  <c r="ER405" i="6"/>
  <c r="EK405" i="6"/>
  <c r="ED405" i="6"/>
  <c r="DW405" i="6"/>
  <c r="DP405" i="6"/>
  <c r="DI405" i="6"/>
  <c r="DB405" i="6"/>
  <c r="CU405" i="6"/>
  <c r="CN405" i="6"/>
  <c r="CG405" i="6"/>
  <c r="BZ405" i="6"/>
  <c r="BL405" i="6"/>
  <c r="AQ405" i="6"/>
  <c r="AC405" i="6"/>
  <c r="P405" i="6"/>
  <c r="B405" i="6"/>
  <c r="HX404" i="6"/>
  <c r="HQ404" i="6"/>
  <c r="HJ404" i="6"/>
  <c r="HC404" i="6"/>
  <c r="GV404" i="6"/>
  <c r="GO404" i="6"/>
  <c r="GH404" i="6"/>
  <c r="GA404" i="6"/>
  <c r="FT404" i="6"/>
  <c r="FM404" i="6"/>
  <c r="FF404" i="6"/>
  <c r="EY404" i="6"/>
  <c r="ER404" i="6"/>
  <c r="EK404" i="6"/>
  <c r="ED404" i="6"/>
  <c r="DW404" i="6"/>
  <c r="DP404" i="6"/>
  <c r="DI404" i="6"/>
  <c r="DB404" i="6"/>
  <c r="CU404" i="6"/>
  <c r="CN404" i="6"/>
  <c r="CG404" i="6"/>
  <c r="BZ404" i="6"/>
  <c r="BL404" i="6"/>
  <c r="AQ404" i="6"/>
  <c r="AC404" i="6"/>
  <c r="P404" i="6"/>
  <c r="B404" i="6"/>
  <c r="HX403" i="6"/>
  <c r="HQ403" i="6"/>
  <c r="HJ403" i="6"/>
  <c r="HC403" i="6"/>
  <c r="GV403" i="6"/>
  <c r="GO403" i="6"/>
  <c r="GH403" i="6"/>
  <c r="GA403" i="6"/>
  <c r="FT403" i="6"/>
  <c r="FM403" i="6"/>
  <c r="FF403" i="6"/>
  <c r="EY403" i="6"/>
  <c r="ER403" i="6"/>
  <c r="EK403" i="6"/>
  <c r="ED403" i="6"/>
  <c r="DW403" i="6"/>
  <c r="DP403" i="6"/>
  <c r="DI403" i="6"/>
  <c r="DB403" i="6"/>
  <c r="CU403" i="6"/>
  <c r="CN403" i="6"/>
  <c r="CG403" i="6"/>
  <c r="BZ403" i="6"/>
  <c r="BL403" i="6"/>
  <c r="AQ403" i="6"/>
  <c r="AC403" i="6"/>
  <c r="P403" i="6"/>
  <c r="B403" i="6"/>
  <c r="HX402" i="6"/>
  <c r="HQ402" i="6"/>
  <c r="HJ402" i="6"/>
  <c r="HC402" i="6"/>
  <c r="GV402" i="6"/>
  <c r="GO402" i="6"/>
  <c r="GH402" i="6"/>
  <c r="GA402" i="6"/>
  <c r="FT402" i="6"/>
  <c r="FM402" i="6"/>
  <c r="FF402" i="6"/>
  <c r="EY402" i="6"/>
  <c r="ER402" i="6"/>
  <c r="EK402" i="6"/>
  <c r="ED402" i="6"/>
  <c r="DW402" i="6"/>
  <c r="DP402" i="6"/>
  <c r="DI402" i="6"/>
  <c r="DB402" i="6"/>
  <c r="CU402" i="6"/>
  <c r="CN402" i="6"/>
  <c r="CG402" i="6"/>
  <c r="BZ402" i="6"/>
  <c r="BL402" i="6"/>
  <c r="AQ402" i="6"/>
  <c r="AC402" i="6"/>
  <c r="P402" i="6"/>
  <c r="B402" i="6"/>
  <c r="HX401" i="6"/>
  <c r="HQ401" i="6"/>
  <c r="HJ401" i="6"/>
  <c r="HC401" i="6"/>
  <c r="GV401" i="6"/>
  <c r="GO401" i="6"/>
  <c r="GH401" i="6"/>
  <c r="GA401" i="6"/>
  <c r="FT401" i="6"/>
  <c r="FM401" i="6"/>
  <c r="FF401" i="6"/>
  <c r="EY401" i="6"/>
  <c r="ER401" i="6"/>
  <c r="EK401" i="6"/>
  <c r="ED401" i="6"/>
  <c r="DW401" i="6"/>
  <c r="DP401" i="6"/>
  <c r="DI401" i="6"/>
  <c r="DB401" i="6"/>
  <c r="CU401" i="6"/>
  <c r="CN401" i="6"/>
  <c r="CG401" i="6"/>
  <c r="BZ401" i="6"/>
  <c r="BL401" i="6"/>
  <c r="AQ401" i="6"/>
  <c r="AC401" i="6"/>
  <c r="P401" i="6"/>
  <c r="B401" i="6"/>
  <c r="HX400" i="6"/>
  <c r="HQ400" i="6"/>
  <c r="HJ400" i="6"/>
  <c r="HC400" i="6"/>
  <c r="GV400" i="6"/>
  <c r="GO400" i="6"/>
  <c r="GH400" i="6"/>
  <c r="GA400" i="6"/>
  <c r="FT400" i="6"/>
  <c r="FM400" i="6"/>
  <c r="FF400" i="6"/>
  <c r="EY400" i="6"/>
  <c r="ER400" i="6"/>
  <c r="EK400" i="6"/>
  <c r="ED400" i="6"/>
  <c r="DW400" i="6"/>
  <c r="DP400" i="6"/>
  <c r="DI400" i="6"/>
  <c r="DB400" i="6"/>
  <c r="CU400" i="6"/>
  <c r="CN400" i="6"/>
  <c r="CG400" i="6"/>
  <c r="BZ400" i="6"/>
  <c r="BL400" i="6"/>
  <c r="AQ400" i="6"/>
  <c r="AC400" i="6"/>
  <c r="P400" i="6"/>
  <c r="B400" i="6"/>
  <c r="HX399" i="6"/>
  <c r="HQ399" i="6"/>
  <c r="HJ399" i="6"/>
  <c r="HC399" i="6"/>
  <c r="GV399" i="6"/>
  <c r="GO399" i="6"/>
  <c r="GH399" i="6"/>
  <c r="GA399" i="6"/>
  <c r="FT399" i="6"/>
  <c r="FM399" i="6"/>
  <c r="FF399" i="6"/>
  <c r="EY399" i="6"/>
  <c r="ER399" i="6"/>
  <c r="EK399" i="6"/>
  <c r="ED399" i="6"/>
  <c r="DW399" i="6"/>
  <c r="DP399" i="6"/>
  <c r="DI399" i="6"/>
  <c r="DB399" i="6"/>
  <c r="CU399" i="6"/>
  <c r="CN399" i="6"/>
  <c r="CG399" i="6"/>
  <c r="BZ399" i="6"/>
  <c r="BL399" i="6"/>
  <c r="AQ399" i="6"/>
  <c r="AC399" i="6"/>
  <c r="P399" i="6"/>
  <c r="B399" i="6"/>
  <c r="HX398" i="6"/>
  <c r="HQ398" i="6"/>
  <c r="HJ398" i="6"/>
  <c r="HC398" i="6"/>
  <c r="GV398" i="6"/>
  <c r="GO398" i="6"/>
  <c r="GH398" i="6"/>
  <c r="GA398" i="6"/>
  <c r="FT398" i="6"/>
  <c r="FM398" i="6"/>
  <c r="FF398" i="6"/>
  <c r="EY398" i="6"/>
  <c r="ER398" i="6"/>
  <c r="EK398" i="6"/>
  <c r="ED398" i="6"/>
  <c r="DW398" i="6"/>
  <c r="DP398" i="6"/>
  <c r="DI398" i="6"/>
  <c r="DB398" i="6"/>
  <c r="CU398" i="6"/>
  <c r="CN398" i="6"/>
  <c r="CG398" i="6"/>
  <c r="BZ398" i="6"/>
  <c r="BL398" i="6"/>
  <c r="AQ398" i="6"/>
  <c r="AC398" i="6"/>
  <c r="P398" i="6"/>
  <c r="B398" i="6"/>
  <c r="HX397" i="6"/>
  <c r="HQ397" i="6"/>
  <c r="HJ397" i="6"/>
  <c r="HC397" i="6"/>
  <c r="GV397" i="6"/>
  <c r="GO397" i="6"/>
  <c r="GH397" i="6"/>
  <c r="GA397" i="6"/>
  <c r="FT397" i="6"/>
  <c r="FM397" i="6"/>
  <c r="FF397" i="6"/>
  <c r="EY397" i="6"/>
  <c r="ER397" i="6"/>
  <c r="EK397" i="6"/>
  <c r="ED397" i="6"/>
  <c r="DW397" i="6"/>
  <c r="DP397" i="6"/>
  <c r="DI397" i="6"/>
  <c r="DB397" i="6"/>
  <c r="CU397" i="6"/>
  <c r="CN397" i="6"/>
  <c r="CG397" i="6"/>
  <c r="BZ397" i="6"/>
  <c r="BL397" i="6"/>
  <c r="AQ397" i="6"/>
  <c r="AC397" i="6"/>
  <c r="P397" i="6"/>
  <c r="B397" i="6"/>
  <c r="HX396" i="6"/>
  <c r="HQ396" i="6"/>
  <c r="HJ396" i="6"/>
  <c r="HC396" i="6"/>
  <c r="GV396" i="6"/>
  <c r="GO396" i="6"/>
  <c r="GH396" i="6"/>
  <c r="GA396" i="6"/>
  <c r="FT396" i="6"/>
  <c r="FM396" i="6"/>
  <c r="FF396" i="6"/>
  <c r="EY396" i="6"/>
  <c r="ER396" i="6"/>
  <c r="EK396" i="6"/>
  <c r="ED396" i="6"/>
  <c r="DW396" i="6"/>
  <c r="DP396" i="6"/>
  <c r="DI396" i="6"/>
  <c r="DB396" i="6"/>
  <c r="CU396" i="6"/>
  <c r="CN396" i="6"/>
  <c r="CG396" i="6"/>
  <c r="BZ396" i="6"/>
  <c r="BL396" i="6"/>
  <c r="AQ396" i="6"/>
  <c r="AC396" i="6"/>
  <c r="P396" i="6"/>
  <c r="B396" i="6"/>
  <c r="HX395" i="6"/>
  <c r="HQ395" i="6"/>
  <c r="HJ395" i="6"/>
  <c r="HC395" i="6"/>
  <c r="GV395" i="6"/>
  <c r="GO395" i="6"/>
  <c r="GH395" i="6"/>
  <c r="GA395" i="6"/>
  <c r="FT395" i="6"/>
  <c r="FM395" i="6"/>
  <c r="FF395" i="6"/>
  <c r="EY395" i="6"/>
  <c r="ER395" i="6"/>
  <c r="EK395" i="6"/>
  <c r="ED395" i="6"/>
  <c r="DW395" i="6"/>
  <c r="DP395" i="6"/>
  <c r="DI395" i="6"/>
  <c r="DB395" i="6"/>
  <c r="CU395" i="6"/>
  <c r="CN395" i="6"/>
  <c r="CG395" i="6"/>
  <c r="BZ395" i="6"/>
  <c r="BL395" i="6"/>
  <c r="AQ395" i="6"/>
  <c r="AC395" i="6"/>
  <c r="P395" i="6"/>
  <c r="B395" i="6"/>
  <c r="HX394" i="6"/>
  <c r="HQ394" i="6"/>
  <c r="HJ394" i="6"/>
  <c r="HC394" i="6"/>
  <c r="GV394" i="6"/>
  <c r="GO394" i="6"/>
  <c r="GH394" i="6"/>
  <c r="GA394" i="6"/>
  <c r="FT394" i="6"/>
  <c r="FM394" i="6"/>
  <c r="FF394" i="6"/>
  <c r="EY394" i="6"/>
  <c r="ER394" i="6"/>
  <c r="EK394" i="6"/>
  <c r="ED394" i="6"/>
  <c r="DW394" i="6"/>
  <c r="DP394" i="6"/>
  <c r="DI394" i="6"/>
  <c r="DB394" i="6"/>
  <c r="CU394" i="6"/>
  <c r="CN394" i="6"/>
  <c r="CG394" i="6"/>
  <c r="BZ394" i="6"/>
  <c r="BL394" i="6"/>
  <c r="AQ394" i="6"/>
  <c r="AC394" i="6"/>
  <c r="P394" i="6"/>
  <c r="B394" i="6"/>
  <c r="HX393" i="6"/>
  <c r="HQ393" i="6"/>
  <c r="HJ393" i="6"/>
  <c r="HC393" i="6"/>
  <c r="GV393" i="6"/>
  <c r="GO393" i="6"/>
  <c r="GH393" i="6"/>
  <c r="GA393" i="6"/>
  <c r="FT393" i="6"/>
  <c r="FM393" i="6"/>
  <c r="FF393" i="6"/>
  <c r="EY393" i="6"/>
  <c r="ER393" i="6"/>
  <c r="EK393" i="6"/>
  <c r="ED393" i="6"/>
  <c r="DW393" i="6"/>
  <c r="DP393" i="6"/>
  <c r="DI393" i="6"/>
  <c r="DB393" i="6"/>
  <c r="CU393" i="6"/>
  <c r="CN393" i="6"/>
  <c r="CG393" i="6"/>
  <c r="BZ393" i="6"/>
  <c r="BL393" i="6"/>
  <c r="AQ393" i="6"/>
  <c r="AC393" i="6"/>
  <c r="P393" i="6"/>
  <c r="B393" i="6"/>
  <c r="HX392" i="6"/>
  <c r="HQ392" i="6"/>
  <c r="HJ392" i="6"/>
  <c r="HC392" i="6"/>
  <c r="GV392" i="6"/>
  <c r="GO392" i="6"/>
  <c r="GH392" i="6"/>
  <c r="GA392" i="6"/>
  <c r="FT392" i="6"/>
  <c r="FM392" i="6"/>
  <c r="FF392" i="6"/>
  <c r="EY392" i="6"/>
  <c r="ER392" i="6"/>
  <c r="EK392" i="6"/>
  <c r="ED392" i="6"/>
  <c r="DW392" i="6"/>
  <c r="DP392" i="6"/>
  <c r="DI392" i="6"/>
  <c r="DB392" i="6"/>
  <c r="CU392" i="6"/>
  <c r="CN392" i="6"/>
  <c r="CG392" i="6"/>
  <c r="BZ392" i="6"/>
  <c r="BL392" i="6"/>
  <c r="AQ392" i="6"/>
  <c r="AC392" i="6"/>
  <c r="P392" i="6"/>
  <c r="B392" i="6"/>
  <c r="HX391" i="6"/>
  <c r="HQ391" i="6"/>
  <c r="HJ391" i="6"/>
  <c r="HC391" i="6"/>
  <c r="GV391" i="6"/>
  <c r="GO391" i="6"/>
  <c r="GH391" i="6"/>
  <c r="GA391" i="6"/>
  <c r="FT391" i="6"/>
  <c r="FM391" i="6"/>
  <c r="FF391" i="6"/>
  <c r="EY391" i="6"/>
  <c r="ER391" i="6"/>
  <c r="EK391" i="6"/>
  <c r="ED391" i="6"/>
  <c r="DW391" i="6"/>
  <c r="DP391" i="6"/>
  <c r="DI391" i="6"/>
  <c r="DB391" i="6"/>
  <c r="CU391" i="6"/>
  <c r="CN391" i="6"/>
  <c r="CG391" i="6"/>
  <c r="BZ391" i="6"/>
  <c r="BL391" i="6"/>
  <c r="AQ391" i="6"/>
  <c r="AC391" i="6"/>
  <c r="P391" i="6"/>
  <c r="B391" i="6"/>
  <c r="HX390" i="6"/>
  <c r="HQ390" i="6"/>
  <c r="HJ390" i="6"/>
  <c r="HC390" i="6"/>
  <c r="GV390" i="6"/>
  <c r="GO390" i="6"/>
  <c r="GH390" i="6"/>
  <c r="GA390" i="6"/>
  <c r="FT390" i="6"/>
  <c r="FM390" i="6"/>
  <c r="FF390" i="6"/>
  <c r="EY390" i="6"/>
  <c r="ER390" i="6"/>
  <c r="EK390" i="6"/>
  <c r="ED390" i="6"/>
  <c r="DW390" i="6"/>
  <c r="DP390" i="6"/>
  <c r="DI390" i="6"/>
  <c r="DB390" i="6"/>
  <c r="CU390" i="6"/>
  <c r="CN390" i="6"/>
  <c r="CG390" i="6"/>
  <c r="BZ390" i="6"/>
  <c r="BL390" i="6"/>
  <c r="AQ390" i="6"/>
  <c r="AC390" i="6"/>
  <c r="P390" i="6"/>
  <c r="B390" i="6"/>
  <c r="HX389" i="6"/>
  <c r="HQ389" i="6"/>
  <c r="HJ389" i="6"/>
  <c r="HC389" i="6"/>
  <c r="GV389" i="6"/>
  <c r="GO389" i="6"/>
  <c r="GH389" i="6"/>
  <c r="GA389" i="6"/>
  <c r="FT389" i="6"/>
  <c r="FM389" i="6"/>
  <c r="FF389" i="6"/>
  <c r="EY389" i="6"/>
  <c r="ER389" i="6"/>
  <c r="EK389" i="6"/>
  <c r="ED389" i="6"/>
  <c r="DW389" i="6"/>
  <c r="DP389" i="6"/>
  <c r="DI389" i="6"/>
  <c r="DB389" i="6"/>
  <c r="CU389" i="6"/>
  <c r="CN389" i="6"/>
  <c r="CG389" i="6"/>
  <c r="BZ389" i="6"/>
  <c r="BL389" i="6"/>
  <c r="AQ389" i="6"/>
  <c r="AC389" i="6"/>
  <c r="P389" i="6"/>
  <c r="B389" i="6"/>
  <c r="HX388" i="6"/>
  <c r="HQ388" i="6"/>
  <c r="HJ388" i="6"/>
  <c r="HC388" i="6"/>
  <c r="GV388" i="6"/>
  <c r="GO388" i="6"/>
  <c r="GH388" i="6"/>
  <c r="GA388" i="6"/>
  <c r="FT388" i="6"/>
  <c r="FM388" i="6"/>
  <c r="FF388" i="6"/>
  <c r="EY388" i="6"/>
  <c r="ER388" i="6"/>
  <c r="EK388" i="6"/>
  <c r="ED388" i="6"/>
  <c r="DW388" i="6"/>
  <c r="DP388" i="6"/>
  <c r="DI388" i="6"/>
  <c r="DB388" i="6"/>
  <c r="CU388" i="6"/>
  <c r="CN388" i="6"/>
  <c r="CG388" i="6"/>
  <c r="BZ388" i="6"/>
  <c r="BL388" i="6"/>
  <c r="AQ388" i="6"/>
  <c r="AC388" i="6"/>
  <c r="P388" i="6"/>
  <c r="B388" i="6"/>
  <c r="HX387" i="6"/>
  <c r="HQ387" i="6"/>
  <c r="HJ387" i="6"/>
  <c r="HC387" i="6"/>
  <c r="GV387" i="6"/>
  <c r="GO387" i="6"/>
  <c r="GH387" i="6"/>
  <c r="GA387" i="6"/>
  <c r="FT387" i="6"/>
  <c r="FM387" i="6"/>
  <c r="FF387" i="6"/>
  <c r="EY387" i="6"/>
  <c r="ER387" i="6"/>
  <c r="EK387" i="6"/>
  <c r="ED387" i="6"/>
  <c r="DW387" i="6"/>
  <c r="DP387" i="6"/>
  <c r="DI387" i="6"/>
  <c r="DB387" i="6"/>
  <c r="CU387" i="6"/>
  <c r="CN387" i="6"/>
  <c r="CG387" i="6"/>
  <c r="BZ387" i="6"/>
  <c r="BL387" i="6"/>
  <c r="AQ387" i="6"/>
  <c r="AC387" i="6"/>
  <c r="P387" i="6"/>
  <c r="B387" i="6"/>
  <c r="HX386" i="6"/>
  <c r="HQ386" i="6"/>
  <c r="HJ386" i="6"/>
  <c r="HC386" i="6"/>
  <c r="GV386" i="6"/>
  <c r="GO386" i="6"/>
  <c r="GH386" i="6"/>
  <c r="GA386" i="6"/>
  <c r="FT386" i="6"/>
  <c r="FM386" i="6"/>
  <c r="FF386" i="6"/>
  <c r="EY386" i="6"/>
  <c r="ER386" i="6"/>
  <c r="EK386" i="6"/>
  <c r="ED386" i="6"/>
  <c r="DW386" i="6"/>
  <c r="DP386" i="6"/>
  <c r="DI386" i="6"/>
  <c r="DB386" i="6"/>
  <c r="CU386" i="6"/>
  <c r="CN386" i="6"/>
  <c r="CG386" i="6"/>
  <c r="BZ386" i="6"/>
  <c r="BL386" i="6"/>
  <c r="AQ386" i="6"/>
  <c r="AC386" i="6"/>
  <c r="P386" i="6"/>
  <c r="B386" i="6"/>
  <c r="HX385" i="6"/>
  <c r="HQ385" i="6"/>
  <c r="HJ385" i="6"/>
  <c r="HC385" i="6"/>
  <c r="GV385" i="6"/>
  <c r="GO385" i="6"/>
  <c r="GH385" i="6"/>
  <c r="GA385" i="6"/>
  <c r="FT385" i="6"/>
  <c r="FM385" i="6"/>
  <c r="FF385" i="6"/>
  <c r="EY385" i="6"/>
  <c r="ER385" i="6"/>
  <c r="EK385" i="6"/>
  <c r="ED385" i="6"/>
  <c r="DW385" i="6"/>
  <c r="DP385" i="6"/>
  <c r="DI385" i="6"/>
  <c r="DB385" i="6"/>
  <c r="CU385" i="6"/>
  <c r="CN385" i="6"/>
  <c r="CG385" i="6"/>
  <c r="BZ385" i="6"/>
  <c r="BL385" i="6"/>
  <c r="AQ385" i="6"/>
  <c r="AC385" i="6"/>
  <c r="P385" i="6"/>
  <c r="B385" i="6"/>
  <c r="HX384" i="6"/>
  <c r="HQ384" i="6"/>
  <c r="HJ384" i="6"/>
  <c r="HC384" i="6"/>
  <c r="GV384" i="6"/>
  <c r="GO384" i="6"/>
  <c r="GH384" i="6"/>
  <c r="GA384" i="6"/>
  <c r="FT384" i="6"/>
  <c r="FM384" i="6"/>
  <c r="FF384" i="6"/>
  <c r="EY384" i="6"/>
  <c r="ER384" i="6"/>
  <c r="EK384" i="6"/>
  <c r="ED384" i="6"/>
  <c r="DW384" i="6"/>
  <c r="DP384" i="6"/>
  <c r="DI384" i="6"/>
  <c r="DB384" i="6"/>
  <c r="CU384" i="6"/>
  <c r="CN384" i="6"/>
  <c r="CG384" i="6"/>
  <c r="BZ384" i="6"/>
  <c r="BL384" i="6"/>
  <c r="AQ384" i="6"/>
  <c r="AC384" i="6"/>
  <c r="P384" i="6"/>
  <c r="B384" i="6"/>
  <c r="HX383" i="6"/>
  <c r="HQ383" i="6"/>
  <c r="HJ383" i="6"/>
  <c r="HC383" i="6"/>
  <c r="GV383" i="6"/>
  <c r="GO383" i="6"/>
  <c r="GH383" i="6"/>
  <c r="GA383" i="6"/>
  <c r="FT383" i="6"/>
  <c r="FM383" i="6"/>
  <c r="FF383" i="6"/>
  <c r="EY383" i="6"/>
  <c r="ER383" i="6"/>
  <c r="EK383" i="6"/>
  <c r="ED383" i="6"/>
  <c r="DW383" i="6"/>
  <c r="DP383" i="6"/>
  <c r="DI383" i="6"/>
  <c r="DB383" i="6"/>
  <c r="CU383" i="6"/>
  <c r="CN383" i="6"/>
  <c r="CG383" i="6"/>
  <c r="BZ383" i="6"/>
  <c r="BL383" i="6"/>
  <c r="AQ383" i="6"/>
  <c r="AC383" i="6"/>
  <c r="P383" i="6"/>
  <c r="B383" i="6"/>
  <c r="HX382" i="6"/>
  <c r="HQ382" i="6"/>
  <c r="HJ382" i="6"/>
  <c r="HC382" i="6"/>
  <c r="GV382" i="6"/>
  <c r="GO382" i="6"/>
  <c r="GH382" i="6"/>
  <c r="GA382" i="6"/>
  <c r="FT382" i="6"/>
  <c r="FM382" i="6"/>
  <c r="FF382" i="6"/>
  <c r="EY382" i="6"/>
  <c r="ER382" i="6"/>
  <c r="EK382" i="6"/>
  <c r="ED382" i="6"/>
  <c r="DW382" i="6"/>
  <c r="DP382" i="6"/>
  <c r="DI382" i="6"/>
  <c r="DB382" i="6"/>
  <c r="CU382" i="6"/>
  <c r="CN382" i="6"/>
  <c r="CG382" i="6"/>
  <c r="BZ382" i="6"/>
  <c r="BL382" i="6"/>
  <c r="AQ382" i="6"/>
  <c r="AC382" i="6"/>
  <c r="P382" i="6"/>
  <c r="B382" i="6"/>
  <c r="HX381" i="6"/>
  <c r="HQ381" i="6"/>
  <c r="HJ381" i="6"/>
  <c r="HC381" i="6"/>
  <c r="GV381" i="6"/>
  <c r="GO381" i="6"/>
  <c r="GH381" i="6"/>
  <c r="GA381" i="6"/>
  <c r="FT381" i="6"/>
  <c r="FM381" i="6"/>
  <c r="FF381" i="6"/>
  <c r="EY381" i="6"/>
  <c r="ER381" i="6"/>
  <c r="EK381" i="6"/>
  <c r="ED381" i="6"/>
  <c r="DW381" i="6"/>
  <c r="DP381" i="6"/>
  <c r="DI381" i="6"/>
  <c r="DB381" i="6"/>
  <c r="CU381" i="6"/>
  <c r="CN381" i="6"/>
  <c r="CG381" i="6"/>
  <c r="BZ381" i="6"/>
  <c r="BL381" i="6"/>
  <c r="AQ381" i="6"/>
  <c r="AC381" i="6"/>
  <c r="P381" i="6"/>
  <c r="B381" i="6"/>
  <c r="HX380" i="6"/>
  <c r="HQ380" i="6"/>
  <c r="HJ380" i="6"/>
  <c r="HC380" i="6"/>
  <c r="GV380" i="6"/>
  <c r="GO380" i="6"/>
  <c r="GH380" i="6"/>
  <c r="GA380" i="6"/>
  <c r="FT380" i="6"/>
  <c r="FM380" i="6"/>
  <c r="FF380" i="6"/>
  <c r="EY380" i="6"/>
  <c r="ER380" i="6"/>
  <c r="EK380" i="6"/>
  <c r="ED380" i="6"/>
  <c r="DW380" i="6"/>
  <c r="DP380" i="6"/>
  <c r="DI380" i="6"/>
  <c r="DB380" i="6"/>
  <c r="CU380" i="6"/>
  <c r="CN380" i="6"/>
  <c r="CG380" i="6"/>
  <c r="BZ380" i="6"/>
  <c r="BL380" i="6"/>
  <c r="AQ380" i="6"/>
  <c r="AC380" i="6"/>
  <c r="P380" i="6"/>
  <c r="B380" i="6"/>
  <c r="HX379" i="6"/>
  <c r="HQ379" i="6"/>
  <c r="HJ379" i="6"/>
  <c r="HC379" i="6"/>
  <c r="GV379" i="6"/>
  <c r="GO379" i="6"/>
  <c r="GH379" i="6"/>
  <c r="GA379" i="6"/>
  <c r="FT379" i="6"/>
  <c r="FM379" i="6"/>
  <c r="FF379" i="6"/>
  <c r="EY379" i="6"/>
  <c r="ER379" i="6"/>
  <c r="EK379" i="6"/>
  <c r="ED379" i="6"/>
  <c r="DW379" i="6"/>
  <c r="DP379" i="6"/>
  <c r="DI379" i="6"/>
  <c r="DB379" i="6"/>
  <c r="CU379" i="6"/>
  <c r="CN379" i="6"/>
  <c r="CG379" i="6"/>
  <c r="BZ379" i="6"/>
  <c r="BL379" i="6"/>
  <c r="AQ379" i="6"/>
  <c r="AC379" i="6"/>
  <c r="P379" i="6"/>
  <c r="B379" i="6"/>
  <c r="HX378" i="6"/>
  <c r="HQ378" i="6"/>
  <c r="HJ378" i="6"/>
  <c r="HC378" i="6"/>
  <c r="GV378" i="6"/>
  <c r="GO378" i="6"/>
  <c r="GH378" i="6"/>
  <c r="GA378" i="6"/>
  <c r="FT378" i="6"/>
  <c r="FM378" i="6"/>
  <c r="FF378" i="6"/>
  <c r="EY378" i="6"/>
  <c r="ER378" i="6"/>
  <c r="EK378" i="6"/>
  <c r="ED378" i="6"/>
  <c r="DW378" i="6"/>
  <c r="DP378" i="6"/>
  <c r="DI378" i="6"/>
  <c r="DB378" i="6"/>
  <c r="CU378" i="6"/>
  <c r="CN378" i="6"/>
  <c r="CG378" i="6"/>
  <c r="BZ378" i="6"/>
  <c r="BL378" i="6"/>
  <c r="AQ378" i="6"/>
  <c r="AC378" i="6"/>
  <c r="P378" i="6"/>
  <c r="B378" i="6"/>
  <c r="HX377" i="6"/>
  <c r="HQ377" i="6"/>
  <c r="HJ377" i="6"/>
  <c r="HC377" i="6"/>
  <c r="GV377" i="6"/>
  <c r="GO377" i="6"/>
  <c r="GH377" i="6"/>
  <c r="GA377" i="6"/>
  <c r="FT377" i="6"/>
  <c r="FM377" i="6"/>
  <c r="FF377" i="6"/>
  <c r="EY377" i="6"/>
  <c r="ER377" i="6"/>
  <c r="EK377" i="6"/>
  <c r="ED377" i="6"/>
  <c r="DW377" i="6"/>
  <c r="DP377" i="6"/>
  <c r="DI377" i="6"/>
  <c r="DB377" i="6"/>
  <c r="CU377" i="6"/>
  <c r="CN377" i="6"/>
  <c r="CG377" i="6"/>
  <c r="BZ377" i="6"/>
  <c r="BL377" i="6"/>
  <c r="AQ377" i="6"/>
  <c r="AC377" i="6"/>
  <c r="P377" i="6"/>
  <c r="B377" i="6"/>
  <c r="HX376" i="6"/>
  <c r="HQ376" i="6"/>
  <c r="HJ376" i="6"/>
  <c r="HC376" i="6"/>
  <c r="GV376" i="6"/>
  <c r="GO376" i="6"/>
  <c r="GH376" i="6"/>
  <c r="GA376" i="6"/>
  <c r="FT376" i="6"/>
  <c r="FM376" i="6"/>
  <c r="FF376" i="6"/>
  <c r="EY376" i="6"/>
  <c r="ER376" i="6"/>
  <c r="EK376" i="6"/>
  <c r="ED376" i="6"/>
  <c r="DW376" i="6"/>
  <c r="DP376" i="6"/>
  <c r="DI376" i="6"/>
  <c r="DB376" i="6"/>
  <c r="CU376" i="6"/>
  <c r="CN376" i="6"/>
  <c r="CG376" i="6"/>
  <c r="BZ376" i="6"/>
  <c r="BL376" i="6"/>
  <c r="AQ376" i="6"/>
  <c r="AC376" i="6"/>
  <c r="P376" i="6"/>
  <c r="B376" i="6"/>
  <c r="HX375" i="6"/>
  <c r="HQ375" i="6"/>
  <c r="HJ375" i="6"/>
  <c r="HC375" i="6"/>
  <c r="GV375" i="6"/>
  <c r="GO375" i="6"/>
  <c r="GH375" i="6"/>
  <c r="GA375" i="6"/>
  <c r="FT375" i="6"/>
  <c r="FM375" i="6"/>
  <c r="FF375" i="6"/>
  <c r="EY375" i="6"/>
  <c r="ER375" i="6"/>
  <c r="EK375" i="6"/>
  <c r="ED375" i="6"/>
  <c r="DW375" i="6"/>
  <c r="DP375" i="6"/>
  <c r="DI375" i="6"/>
  <c r="DB375" i="6"/>
  <c r="CU375" i="6"/>
  <c r="CN375" i="6"/>
  <c r="CG375" i="6"/>
  <c r="BZ375" i="6"/>
  <c r="BL375" i="6"/>
  <c r="AQ375" i="6"/>
  <c r="AC375" i="6"/>
  <c r="P375" i="6"/>
  <c r="B375" i="6"/>
  <c r="HX374" i="6"/>
  <c r="HQ374" i="6"/>
  <c r="HJ374" i="6"/>
  <c r="HC374" i="6"/>
  <c r="GV374" i="6"/>
  <c r="GO374" i="6"/>
  <c r="GH374" i="6"/>
  <c r="GA374" i="6"/>
  <c r="FT374" i="6"/>
  <c r="FM374" i="6"/>
  <c r="FF374" i="6"/>
  <c r="EY374" i="6"/>
  <c r="ER374" i="6"/>
  <c r="EK374" i="6"/>
  <c r="ED374" i="6"/>
  <c r="DW374" i="6"/>
  <c r="DP374" i="6"/>
  <c r="DI374" i="6"/>
  <c r="DB374" i="6"/>
  <c r="CU374" i="6"/>
  <c r="CN374" i="6"/>
  <c r="CG374" i="6"/>
  <c r="BZ374" i="6"/>
  <c r="BL374" i="6"/>
  <c r="AQ374" i="6"/>
  <c r="AC374" i="6"/>
  <c r="P374" i="6"/>
  <c r="B374" i="6"/>
  <c r="HX373" i="6"/>
  <c r="HQ373" i="6"/>
  <c r="HJ373" i="6"/>
  <c r="HC373" i="6"/>
  <c r="GV373" i="6"/>
  <c r="GO373" i="6"/>
  <c r="GH373" i="6"/>
  <c r="GA373" i="6"/>
  <c r="FT373" i="6"/>
  <c r="FM373" i="6"/>
  <c r="FF373" i="6"/>
  <c r="EY373" i="6"/>
  <c r="ER373" i="6"/>
  <c r="EK373" i="6"/>
  <c r="ED373" i="6"/>
  <c r="DW373" i="6"/>
  <c r="DP373" i="6"/>
  <c r="DI373" i="6"/>
  <c r="DB373" i="6"/>
  <c r="CU373" i="6"/>
  <c r="CN373" i="6"/>
  <c r="CG373" i="6"/>
  <c r="BZ373" i="6"/>
  <c r="BL373" i="6"/>
  <c r="AQ373" i="6"/>
  <c r="AC373" i="6"/>
  <c r="P373" i="6"/>
  <c r="B373" i="6"/>
  <c r="HX372" i="6"/>
  <c r="HQ372" i="6"/>
  <c r="HJ372" i="6"/>
  <c r="HC372" i="6"/>
  <c r="GV372" i="6"/>
  <c r="GO372" i="6"/>
  <c r="GH372" i="6"/>
  <c r="GA372" i="6"/>
  <c r="FT372" i="6"/>
  <c r="FM372" i="6"/>
  <c r="FF372" i="6"/>
  <c r="EY372" i="6"/>
  <c r="ER372" i="6"/>
  <c r="EK372" i="6"/>
  <c r="ED372" i="6"/>
  <c r="DW372" i="6"/>
  <c r="DP372" i="6"/>
  <c r="DI372" i="6"/>
  <c r="DB372" i="6"/>
  <c r="CU372" i="6"/>
  <c r="CN372" i="6"/>
  <c r="CG372" i="6"/>
  <c r="BZ372" i="6"/>
  <c r="BL372" i="6"/>
  <c r="AQ372" i="6"/>
  <c r="AC372" i="6"/>
  <c r="P372" i="6"/>
  <c r="B372" i="6"/>
  <c r="HX371" i="6"/>
  <c r="HQ371" i="6"/>
  <c r="HJ371" i="6"/>
  <c r="HC371" i="6"/>
  <c r="GV371" i="6"/>
  <c r="GO371" i="6"/>
  <c r="GH371" i="6"/>
  <c r="GA371" i="6"/>
  <c r="FT371" i="6"/>
  <c r="FM371" i="6"/>
  <c r="FF371" i="6"/>
  <c r="EY371" i="6"/>
  <c r="ER371" i="6"/>
  <c r="EK371" i="6"/>
  <c r="ED371" i="6"/>
  <c r="DW371" i="6"/>
  <c r="DP371" i="6"/>
  <c r="DI371" i="6"/>
  <c r="DB371" i="6"/>
  <c r="CU371" i="6"/>
  <c r="CN371" i="6"/>
  <c r="CG371" i="6"/>
  <c r="BZ371" i="6"/>
  <c r="BL371" i="6"/>
  <c r="AQ371" i="6"/>
  <c r="AC371" i="6"/>
  <c r="P371" i="6"/>
  <c r="B371" i="6"/>
  <c r="HX370" i="6"/>
  <c r="HQ370" i="6"/>
  <c r="HJ370" i="6"/>
  <c r="HC370" i="6"/>
  <c r="GV370" i="6"/>
  <c r="GO370" i="6"/>
  <c r="GH370" i="6"/>
  <c r="GA370" i="6"/>
  <c r="FT370" i="6"/>
  <c r="FM370" i="6"/>
  <c r="FF370" i="6"/>
  <c r="EY370" i="6"/>
  <c r="ER370" i="6"/>
  <c r="EK370" i="6"/>
  <c r="ED370" i="6"/>
  <c r="DW370" i="6"/>
  <c r="DP370" i="6"/>
  <c r="DI370" i="6"/>
  <c r="DB370" i="6"/>
  <c r="CU370" i="6"/>
  <c r="CN370" i="6"/>
  <c r="CG370" i="6"/>
  <c r="BZ370" i="6"/>
  <c r="BL370" i="6"/>
  <c r="AQ370" i="6"/>
  <c r="AC370" i="6"/>
  <c r="P370" i="6"/>
  <c r="B370" i="6"/>
  <c r="HX369" i="6"/>
  <c r="HQ369" i="6"/>
  <c r="HJ369" i="6"/>
  <c r="HC369" i="6"/>
  <c r="GV369" i="6"/>
  <c r="GO369" i="6"/>
  <c r="GH369" i="6"/>
  <c r="GA369" i="6"/>
  <c r="FT369" i="6"/>
  <c r="FM369" i="6"/>
  <c r="FF369" i="6"/>
  <c r="EY369" i="6"/>
  <c r="ER369" i="6"/>
  <c r="EK369" i="6"/>
  <c r="ED369" i="6"/>
  <c r="DW369" i="6"/>
  <c r="DP369" i="6"/>
  <c r="DI369" i="6"/>
  <c r="DB369" i="6"/>
  <c r="CU369" i="6"/>
  <c r="CN369" i="6"/>
  <c r="CG369" i="6"/>
  <c r="BZ369" i="6"/>
  <c r="BL369" i="6"/>
  <c r="AQ369" i="6"/>
  <c r="AC369" i="6"/>
  <c r="P369" i="6"/>
  <c r="B369" i="6"/>
  <c r="HX368" i="6"/>
  <c r="HQ368" i="6"/>
  <c r="HJ368" i="6"/>
  <c r="HC368" i="6"/>
  <c r="GV368" i="6"/>
  <c r="GO368" i="6"/>
  <c r="GH368" i="6"/>
  <c r="GA368" i="6"/>
  <c r="FT368" i="6"/>
  <c r="FM368" i="6"/>
  <c r="FF368" i="6"/>
  <c r="EY368" i="6"/>
  <c r="ER368" i="6"/>
  <c r="EK368" i="6"/>
  <c r="ED368" i="6"/>
  <c r="DW368" i="6"/>
  <c r="DP368" i="6"/>
  <c r="DI368" i="6"/>
  <c r="DB368" i="6"/>
  <c r="CU368" i="6"/>
  <c r="CN368" i="6"/>
  <c r="CG368" i="6"/>
  <c r="BZ368" i="6"/>
  <c r="BL368" i="6"/>
  <c r="AQ368" i="6"/>
  <c r="AC368" i="6"/>
  <c r="P368" i="6"/>
  <c r="B368" i="6"/>
  <c r="HX367" i="6"/>
  <c r="HQ367" i="6"/>
  <c r="HJ367" i="6"/>
  <c r="HC367" i="6"/>
  <c r="GV367" i="6"/>
  <c r="GO367" i="6"/>
  <c r="GH367" i="6"/>
  <c r="GA367" i="6"/>
  <c r="FT367" i="6"/>
  <c r="FM367" i="6"/>
  <c r="FF367" i="6"/>
  <c r="EY367" i="6"/>
  <c r="ER367" i="6"/>
  <c r="EK367" i="6"/>
  <c r="ED367" i="6"/>
  <c r="DW367" i="6"/>
  <c r="DP367" i="6"/>
  <c r="DI367" i="6"/>
  <c r="DB367" i="6"/>
  <c r="CU367" i="6"/>
  <c r="CN367" i="6"/>
  <c r="CG367" i="6"/>
  <c r="BZ367" i="6"/>
  <c r="BL367" i="6"/>
  <c r="AQ367" i="6"/>
  <c r="AC367" i="6"/>
  <c r="P367" i="6"/>
  <c r="B367" i="6"/>
  <c r="HX366" i="6"/>
  <c r="HQ366" i="6"/>
  <c r="HJ366" i="6"/>
  <c r="HC366" i="6"/>
  <c r="GV366" i="6"/>
  <c r="GO366" i="6"/>
  <c r="GH366" i="6"/>
  <c r="GA366" i="6"/>
  <c r="FT366" i="6"/>
  <c r="FM366" i="6"/>
  <c r="FF366" i="6"/>
  <c r="EY366" i="6"/>
  <c r="ER366" i="6"/>
  <c r="EK366" i="6"/>
  <c r="ED366" i="6"/>
  <c r="DW366" i="6"/>
  <c r="DP366" i="6"/>
  <c r="DI366" i="6"/>
  <c r="DB366" i="6"/>
  <c r="CU366" i="6"/>
  <c r="CN366" i="6"/>
  <c r="CG366" i="6"/>
  <c r="BZ366" i="6"/>
  <c r="BL366" i="6"/>
  <c r="AQ366" i="6"/>
  <c r="AC366" i="6"/>
  <c r="P366" i="6"/>
  <c r="B366" i="6"/>
  <c r="HX365" i="6"/>
  <c r="HQ365" i="6"/>
  <c r="HJ365" i="6"/>
  <c r="HC365" i="6"/>
  <c r="GV365" i="6"/>
  <c r="GO365" i="6"/>
  <c r="GH365" i="6"/>
  <c r="GA365" i="6"/>
  <c r="FT365" i="6"/>
  <c r="FM365" i="6"/>
  <c r="FF365" i="6"/>
  <c r="EY365" i="6"/>
  <c r="ER365" i="6"/>
  <c r="EK365" i="6"/>
  <c r="ED365" i="6"/>
  <c r="DW365" i="6"/>
  <c r="DP365" i="6"/>
  <c r="DI365" i="6"/>
  <c r="DB365" i="6"/>
  <c r="CU365" i="6"/>
  <c r="CN365" i="6"/>
  <c r="CG365" i="6"/>
  <c r="BZ365" i="6"/>
  <c r="BL365" i="6"/>
  <c r="AQ365" i="6"/>
  <c r="AC365" i="6"/>
  <c r="P365" i="6"/>
  <c r="B365" i="6"/>
  <c r="HX364" i="6"/>
  <c r="HQ364" i="6"/>
  <c r="HJ364" i="6"/>
  <c r="HC364" i="6"/>
  <c r="GV364" i="6"/>
  <c r="GO364" i="6"/>
  <c r="GH364" i="6"/>
  <c r="GA364" i="6"/>
  <c r="FT364" i="6"/>
  <c r="FM364" i="6"/>
  <c r="FF364" i="6"/>
  <c r="EY364" i="6"/>
  <c r="ER364" i="6"/>
  <c r="EK364" i="6"/>
  <c r="ED364" i="6"/>
  <c r="DW364" i="6"/>
  <c r="DP364" i="6"/>
  <c r="DI364" i="6"/>
  <c r="DB364" i="6"/>
  <c r="CU364" i="6"/>
  <c r="CN364" i="6"/>
  <c r="CG364" i="6"/>
  <c r="BZ364" i="6"/>
  <c r="BL364" i="6"/>
  <c r="AQ364" i="6"/>
  <c r="AC364" i="6"/>
  <c r="P364" i="6"/>
  <c r="B364" i="6"/>
  <c r="HX363" i="6"/>
  <c r="HQ363" i="6"/>
  <c r="HJ363" i="6"/>
  <c r="HC363" i="6"/>
  <c r="GV363" i="6"/>
  <c r="GO363" i="6"/>
  <c r="GH363" i="6"/>
  <c r="GA363" i="6"/>
  <c r="FT363" i="6"/>
  <c r="FM363" i="6"/>
  <c r="FF363" i="6"/>
  <c r="EY363" i="6"/>
  <c r="ER363" i="6"/>
  <c r="EK363" i="6"/>
  <c r="ED363" i="6"/>
  <c r="DW363" i="6"/>
  <c r="DP363" i="6"/>
  <c r="DI363" i="6"/>
  <c r="DB363" i="6"/>
  <c r="CU363" i="6"/>
  <c r="CN363" i="6"/>
  <c r="CG363" i="6"/>
  <c r="BZ363" i="6"/>
  <c r="BL363" i="6"/>
  <c r="AQ363" i="6"/>
  <c r="AC363" i="6"/>
  <c r="P363" i="6"/>
  <c r="B363" i="6"/>
  <c r="HX362" i="6"/>
  <c r="HQ362" i="6"/>
  <c r="HJ362" i="6"/>
  <c r="HC362" i="6"/>
  <c r="GV362" i="6"/>
  <c r="GO362" i="6"/>
  <c r="GH362" i="6"/>
  <c r="GA362" i="6"/>
  <c r="FT362" i="6"/>
  <c r="FM362" i="6"/>
  <c r="FF362" i="6"/>
  <c r="EY362" i="6"/>
  <c r="ER362" i="6"/>
  <c r="EK362" i="6"/>
  <c r="ED362" i="6"/>
  <c r="DW362" i="6"/>
  <c r="DP362" i="6"/>
  <c r="DI362" i="6"/>
  <c r="DB362" i="6"/>
  <c r="CU362" i="6"/>
  <c r="CN362" i="6"/>
  <c r="CG362" i="6"/>
  <c r="BZ362" i="6"/>
  <c r="BL362" i="6"/>
  <c r="AQ362" i="6"/>
  <c r="AC362" i="6"/>
  <c r="P362" i="6"/>
  <c r="B362" i="6"/>
  <c r="HX361" i="6"/>
  <c r="HQ361" i="6"/>
  <c r="HJ361" i="6"/>
  <c r="HC361" i="6"/>
  <c r="GV361" i="6"/>
  <c r="GO361" i="6"/>
  <c r="GH361" i="6"/>
  <c r="GA361" i="6"/>
  <c r="FT361" i="6"/>
  <c r="FM361" i="6"/>
  <c r="FF361" i="6"/>
  <c r="EY361" i="6"/>
  <c r="ER361" i="6"/>
  <c r="EK361" i="6"/>
  <c r="ED361" i="6"/>
  <c r="DW361" i="6"/>
  <c r="DP361" i="6"/>
  <c r="DI361" i="6"/>
  <c r="DB361" i="6"/>
  <c r="CU361" i="6"/>
  <c r="CN361" i="6"/>
  <c r="CG361" i="6"/>
  <c r="BZ361" i="6"/>
  <c r="BL361" i="6"/>
  <c r="AQ361" i="6"/>
  <c r="AC361" i="6"/>
  <c r="P361" i="6"/>
  <c r="B361" i="6"/>
  <c r="HX360" i="6"/>
  <c r="HQ360" i="6"/>
  <c r="HJ360" i="6"/>
  <c r="HC360" i="6"/>
  <c r="GV360" i="6"/>
  <c r="GO360" i="6"/>
  <c r="GH360" i="6"/>
  <c r="GA360" i="6"/>
  <c r="FT360" i="6"/>
  <c r="FM360" i="6"/>
  <c r="FF360" i="6"/>
  <c r="EY360" i="6"/>
  <c r="ER360" i="6"/>
  <c r="EK360" i="6"/>
  <c r="ED360" i="6"/>
  <c r="DW360" i="6"/>
  <c r="DP360" i="6"/>
  <c r="DI360" i="6"/>
  <c r="DB360" i="6"/>
  <c r="CU360" i="6"/>
  <c r="CN360" i="6"/>
  <c r="CG360" i="6"/>
  <c r="BZ360" i="6"/>
  <c r="BL360" i="6"/>
  <c r="AQ360" i="6"/>
  <c r="AC360" i="6"/>
  <c r="P360" i="6"/>
  <c r="B360" i="6"/>
  <c r="HX359" i="6"/>
  <c r="HQ359" i="6"/>
  <c r="HJ359" i="6"/>
  <c r="HC359" i="6"/>
  <c r="GV359" i="6"/>
  <c r="GO359" i="6"/>
  <c r="GH359" i="6"/>
  <c r="GA359" i="6"/>
  <c r="FT359" i="6"/>
  <c r="FM359" i="6"/>
  <c r="FF359" i="6"/>
  <c r="EY359" i="6"/>
  <c r="ER359" i="6"/>
  <c r="EK359" i="6"/>
  <c r="ED359" i="6"/>
  <c r="DW359" i="6"/>
  <c r="DP359" i="6"/>
  <c r="DI359" i="6"/>
  <c r="DB359" i="6"/>
  <c r="CU359" i="6"/>
  <c r="CN359" i="6"/>
  <c r="CG359" i="6"/>
  <c r="BZ359" i="6"/>
  <c r="BL359" i="6"/>
  <c r="AQ359" i="6"/>
  <c r="AC359" i="6"/>
  <c r="P359" i="6"/>
  <c r="B359" i="6"/>
  <c r="HX358" i="6"/>
  <c r="HQ358" i="6"/>
  <c r="HJ358" i="6"/>
  <c r="HC358" i="6"/>
  <c r="GV358" i="6"/>
  <c r="GO358" i="6"/>
  <c r="GH358" i="6"/>
  <c r="GA358" i="6"/>
  <c r="FT358" i="6"/>
  <c r="FM358" i="6"/>
  <c r="FF358" i="6"/>
  <c r="EY358" i="6"/>
  <c r="ER358" i="6"/>
  <c r="EK358" i="6"/>
  <c r="ED358" i="6"/>
  <c r="DW358" i="6"/>
  <c r="DP358" i="6"/>
  <c r="DI358" i="6"/>
  <c r="DB358" i="6"/>
  <c r="CU358" i="6"/>
  <c r="CN358" i="6"/>
  <c r="CG358" i="6"/>
  <c r="BZ358" i="6"/>
  <c r="BL358" i="6"/>
  <c r="AQ358" i="6"/>
  <c r="AC358" i="6"/>
  <c r="P358" i="6"/>
  <c r="B358" i="6"/>
  <c r="HX357" i="6"/>
  <c r="HQ357" i="6"/>
  <c r="HJ357" i="6"/>
  <c r="HC357" i="6"/>
  <c r="GV357" i="6"/>
  <c r="GO357" i="6"/>
  <c r="GH357" i="6"/>
  <c r="GA357" i="6"/>
  <c r="FT357" i="6"/>
  <c r="FM357" i="6"/>
  <c r="FF357" i="6"/>
  <c r="EY357" i="6"/>
  <c r="ER357" i="6"/>
  <c r="EK357" i="6"/>
  <c r="ED357" i="6"/>
  <c r="DW357" i="6"/>
  <c r="DP357" i="6"/>
  <c r="DI357" i="6"/>
  <c r="DB357" i="6"/>
  <c r="CU357" i="6"/>
  <c r="CN357" i="6"/>
  <c r="CG357" i="6"/>
  <c r="BZ357" i="6"/>
  <c r="BL357" i="6"/>
  <c r="AQ357" i="6"/>
  <c r="AC357" i="6"/>
  <c r="P357" i="6"/>
  <c r="B357" i="6"/>
  <c r="HX356" i="6"/>
  <c r="HQ356" i="6"/>
  <c r="HJ356" i="6"/>
  <c r="HC356" i="6"/>
  <c r="GV356" i="6"/>
  <c r="GO356" i="6"/>
  <c r="GH356" i="6"/>
  <c r="GA356" i="6"/>
  <c r="FT356" i="6"/>
  <c r="FM356" i="6"/>
  <c r="FF356" i="6"/>
  <c r="EY356" i="6"/>
  <c r="ER356" i="6"/>
  <c r="EK356" i="6"/>
  <c r="ED356" i="6"/>
  <c r="DW356" i="6"/>
  <c r="DP356" i="6"/>
  <c r="DI356" i="6"/>
  <c r="DB356" i="6"/>
  <c r="CU356" i="6"/>
  <c r="CN356" i="6"/>
  <c r="CG356" i="6"/>
  <c r="BZ356" i="6"/>
  <c r="BL356" i="6"/>
  <c r="AQ356" i="6"/>
  <c r="AC356" i="6"/>
  <c r="P356" i="6"/>
  <c r="B356" i="6"/>
  <c r="HX355" i="6"/>
  <c r="HQ355" i="6"/>
  <c r="HJ355" i="6"/>
  <c r="HC355" i="6"/>
  <c r="GV355" i="6"/>
  <c r="GO355" i="6"/>
  <c r="GH355" i="6"/>
  <c r="GA355" i="6"/>
  <c r="FT355" i="6"/>
  <c r="FM355" i="6"/>
  <c r="FF355" i="6"/>
  <c r="EY355" i="6"/>
  <c r="ER355" i="6"/>
  <c r="EK355" i="6"/>
  <c r="ED355" i="6"/>
  <c r="DW355" i="6"/>
  <c r="DP355" i="6"/>
  <c r="DI355" i="6"/>
  <c r="DB355" i="6"/>
  <c r="CU355" i="6"/>
  <c r="CN355" i="6"/>
  <c r="CG355" i="6"/>
  <c r="BZ355" i="6"/>
  <c r="BL355" i="6"/>
  <c r="AQ355" i="6"/>
  <c r="AC355" i="6"/>
  <c r="P355" i="6"/>
  <c r="B355" i="6"/>
  <c r="HX354" i="6"/>
  <c r="HQ354" i="6"/>
  <c r="HJ354" i="6"/>
  <c r="HC354" i="6"/>
  <c r="GV354" i="6"/>
  <c r="GO354" i="6"/>
  <c r="GH354" i="6"/>
  <c r="GA354" i="6"/>
  <c r="FT354" i="6"/>
  <c r="FM354" i="6"/>
  <c r="FF354" i="6"/>
  <c r="EY354" i="6"/>
  <c r="ER354" i="6"/>
  <c r="EK354" i="6"/>
  <c r="ED354" i="6"/>
  <c r="DW354" i="6"/>
  <c r="DP354" i="6"/>
  <c r="DI354" i="6"/>
  <c r="DB354" i="6"/>
  <c r="CU354" i="6"/>
  <c r="CN354" i="6"/>
  <c r="CG354" i="6"/>
  <c r="BZ354" i="6"/>
  <c r="BL354" i="6"/>
  <c r="AQ354" i="6"/>
  <c r="AC354" i="6"/>
  <c r="P354" i="6"/>
  <c r="B354" i="6"/>
  <c r="HX353" i="6"/>
  <c r="HQ353" i="6"/>
  <c r="HJ353" i="6"/>
  <c r="HC353" i="6"/>
  <c r="GV353" i="6"/>
  <c r="GO353" i="6"/>
  <c r="GH353" i="6"/>
  <c r="GA353" i="6"/>
  <c r="FT353" i="6"/>
  <c r="FM353" i="6"/>
  <c r="FF353" i="6"/>
  <c r="EY353" i="6"/>
  <c r="ER353" i="6"/>
  <c r="EK353" i="6"/>
  <c r="ED353" i="6"/>
  <c r="DW353" i="6"/>
  <c r="DP353" i="6"/>
  <c r="DI353" i="6"/>
  <c r="DB353" i="6"/>
  <c r="CU353" i="6"/>
  <c r="CN353" i="6"/>
  <c r="CG353" i="6"/>
  <c r="BZ353" i="6"/>
  <c r="BL353" i="6"/>
  <c r="AQ353" i="6"/>
  <c r="AC353" i="6"/>
  <c r="P353" i="6"/>
  <c r="B353" i="6"/>
  <c r="HX352" i="6"/>
  <c r="HQ352" i="6"/>
  <c r="HJ352" i="6"/>
  <c r="HC352" i="6"/>
  <c r="GV352" i="6"/>
  <c r="GO352" i="6"/>
  <c r="GH352" i="6"/>
  <c r="GA352" i="6"/>
  <c r="FT352" i="6"/>
  <c r="FM352" i="6"/>
  <c r="FF352" i="6"/>
  <c r="EY352" i="6"/>
  <c r="ER352" i="6"/>
  <c r="EK352" i="6"/>
  <c r="ED352" i="6"/>
  <c r="DW352" i="6"/>
  <c r="DP352" i="6"/>
  <c r="DI352" i="6"/>
  <c r="DB352" i="6"/>
  <c r="CU352" i="6"/>
  <c r="CN352" i="6"/>
  <c r="CG352" i="6"/>
  <c r="BZ352" i="6"/>
  <c r="BL352" i="6"/>
  <c r="AQ352" i="6"/>
  <c r="AC352" i="6"/>
  <c r="P352" i="6"/>
  <c r="B352" i="6"/>
  <c r="HX351" i="6"/>
  <c r="HQ351" i="6"/>
  <c r="HJ351" i="6"/>
  <c r="HC351" i="6"/>
  <c r="GV351" i="6"/>
  <c r="GO351" i="6"/>
  <c r="GH351" i="6"/>
  <c r="GA351" i="6"/>
  <c r="FT351" i="6"/>
  <c r="FM351" i="6"/>
  <c r="FF351" i="6"/>
  <c r="EY351" i="6"/>
  <c r="ER351" i="6"/>
  <c r="EK351" i="6"/>
  <c r="ED351" i="6"/>
  <c r="DW351" i="6"/>
  <c r="DP351" i="6"/>
  <c r="DI351" i="6"/>
  <c r="DB351" i="6"/>
  <c r="CU351" i="6"/>
  <c r="CN351" i="6"/>
  <c r="CG351" i="6"/>
  <c r="BZ351" i="6"/>
  <c r="BL351" i="6"/>
  <c r="AQ351" i="6"/>
  <c r="AC351" i="6"/>
  <c r="P351" i="6"/>
  <c r="B351" i="6"/>
  <c r="HX350" i="6"/>
  <c r="HQ350" i="6"/>
  <c r="HJ350" i="6"/>
  <c r="HC350" i="6"/>
  <c r="GV350" i="6"/>
  <c r="GO350" i="6"/>
  <c r="GH350" i="6"/>
  <c r="GA350" i="6"/>
  <c r="FT350" i="6"/>
  <c r="FM350" i="6"/>
  <c r="FF350" i="6"/>
  <c r="EY350" i="6"/>
  <c r="ER350" i="6"/>
  <c r="EK350" i="6"/>
  <c r="ED350" i="6"/>
  <c r="DW350" i="6"/>
  <c r="DP350" i="6"/>
  <c r="DI350" i="6"/>
  <c r="DB350" i="6"/>
  <c r="CU350" i="6"/>
  <c r="CN350" i="6"/>
  <c r="CG350" i="6"/>
  <c r="BZ350" i="6"/>
  <c r="BL350" i="6"/>
  <c r="AQ350" i="6"/>
  <c r="AC350" i="6"/>
  <c r="P350" i="6"/>
  <c r="B350" i="6"/>
  <c r="HX349" i="6"/>
  <c r="HQ349" i="6"/>
  <c r="HJ349" i="6"/>
  <c r="HC349" i="6"/>
  <c r="GV349" i="6"/>
  <c r="GO349" i="6"/>
  <c r="GH349" i="6"/>
  <c r="GA349" i="6"/>
  <c r="FT349" i="6"/>
  <c r="FM349" i="6"/>
  <c r="FF349" i="6"/>
  <c r="EY349" i="6"/>
  <c r="ER349" i="6"/>
  <c r="EK349" i="6"/>
  <c r="ED349" i="6"/>
  <c r="DW349" i="6"/>
  <c r="DP349" i="6"/>
  <c r="DI349" i="6"/>
  <c r="DB349" i="6"/>
  <c r="CU349" i="6"/>
  <c r="CN349" i="6"/>
  <c r="CG349" i="6"/>
  <c r="BZ349" i="6"/>
  <c r="BL349" i="6"/>
  <c r="AQ349" i="6"/>
  <c r="AC349" i="6"/>
  <c r="P349" i="6"/>
  <c r="B349" i="6"/>
  <c r="HX348" i="6"/>
  <c r="HQ348" i="6"/>
  <c r="HJ348" i="6"/>
  <c r="HC348" i="6"/>
  <c r="GV348" i="6"/>
  <c r="GO348" i="6"/>
  <c r="GH348" i="6"/>
  <c r="GA348" i="6"/>
  <c r="FT348" i="6"/>
  <c r="FM348" i="6"/>
  <c r="FF348" i="6"/>
  <c r="EY348" i="6"/>
  <c r="ER348" i="6"/>
  <c r="EK348" i="6"/>
  <c r="ED348" i="6"/>
  <c r="DW348" i="6"/>
  <c r="DP348" i="6"/>
  <c r="DI348" i="6"/>
  <c r="DB348" i="6"/>
  <c r="CU348" i="6"/>
  <c r="CN348" i="6"/>
  <c r="CG348" i="6"/>
  <c r="BZ348" i="6"/>
  <c r="BL348" i="6"/>
  <c r="AQ348" i="6"/>
  <c r="AC348" i="6"/>
  <c r="P348" i="6"/>
  <c r="B348" i="6"/>
  <c r="HX347" i="6"/>
  <c r="HQ347" i="6"/>
  <c r="HJ347" i="6"/>
  <c r="HC347" i="6"/>
  <c r="GV347" i="6"/>
  <c r="GO347" i="6"/>
  <c r="GH347" i="6"/>
  <c r="GA347" i="6"/>
  <c r="FT347" i="6"/>
  <c r="FM347" i="6"/>
  <c r="FF347" i="6"/>
  <c r="EY347" i="6"/>
  <c r="ER347" i="6"/>
  <c r="EK347" i="6"/>
  <c r="ED347" i="6"/>
  <c r="DW347" i="6"/>
  <c r="DP347" i="6"/>
  <c r="DI347" i="6"/>
  <c r="DB347" i="6"/>
  <c r="CU347" i="6"/>
  <c r="CN347" i="6"/>
  <c r="CG347" i="6"/>
  <c r="BZ347" i="6"/>
  <c r="BL347" i="6"/>
  <c r="AQ347" i="6"/>
  <c r="AC347" i="6"/>
  <c r="P347" i="6"/>
  <c r="B347" i="6"/>
  <c r="HX346" i="6"/>
  <c r="HQ346" i="6"/>
  <c r="HJ346" i="6"/>
  <c r="HC346" i="6"/>
  <c r="GV346" i="6"/>
  <c r="GO346" i="6"/>
  <c r="GH346" i="6"/>
  <c r="GA346" i="6"/>
  <c r="FT346" i="6"/>
  <c r="FM346" i="6"/>
  <c r="FF346" i="6"/>
  <c r="EY346" i="6"/>
  <c r="ER346" i="6"/>
  <c r="EK346" i="6"/>
  <c r="ED346" i="6"/>
  <c r="DW346" i="6"/>
  <c r="DP346" i="6"/>
  <c r="DI346" i="6"/>
  <c r="DB346" i="6"/>
  <c r="CU346" i="6"/>
  <c r="CN346" i="6"/>
  <c r="CG346" i="6"/>
  <c r="BZ346" i="6"/>
  <c r="BL346" i="6"/>
  <c r="AQ346" i="6"/>
  <c r="AC346" i="6"/>
  <c r="P346" i="6"/>
  <c r="B346" i="6"/>
  <c r="HX345" i="6"/>
  <c r="HQ345" i="6"/>
  <c r="HJ345" i="6"/>
  <c r="HC345" i="6"/>
  <c r="GV345" i="6"/>
  <c r="GO345" i="6"/>
  <c r="GH345" i="6"/>
  <c r="GA345" i="6"/>
  <c r="FT345" i="6"/>
  <c r="FM345" i="6"/>
  <c r="FF345" i="6"/>
  <c r="EY345" i="6"/>
  <c r="ER345" i="6"/>
  <c r="EK345" i="6"/>
  <c r="ED345" i="6"/>
  <c r="DW345" i="6"/>
  <c r="DP345" i="6"/>
  <c r="DI345" i="6"/>
  <c r="DB345" i="6"/>
  <c r="CU345" i="6"/>
  <c r="CN345" i="6"/>
  <c r="CG345" i="6"/>
  <c r="BZ345" i="6"/>
  <c r="BL345" i="6"/>
  <c r="AQ345" i="6"/>
  <c r="AC345" i="6"/>
  <c r="P345" i="6"/>
  <c r="B345" i="6"/>
  <c r="HX344" i="6"/>
  <c r="HQ344" i="6"/>
  <c r="HJ344" i="6"/>
  <c r="HC344" i="6"/>
  <c r="GV344" i="6"/>
  <c r="GO344" i="6"/>
  <c r="GH344" i="6"/>
  <c r="GA344" i="6"/>
  <c r="FT344" i="6"/>
  <c r="FM344" i="6"/>
  <c r="FF344" i="6"/>
  <c r="EY344" i="6"/>
  <c r="ER344" i="6"/>
  <c r="EK344" i="6"/>
  <c r="ED344" i="6"/>
  <c r="DW344" i="6"/>
  <c r="DP344" i="6"/>
  <c r="DI344" i="6"/>
  <c r="DB344" i="6"/>
  <c r="CU344" i="6"/>
  <c r="CN344" i="6"/>
  <c r="CG344" i="6"/>
  <c r="BZ344" i="6"/>
  <c r="BL344" i="6"/>
  <c r="AQ344" i="6"/>
  <c r="AC344" i="6"/>
  <c r="P344" i="6"/>
  <c r="B344" i="6"/>
  <c r="HX343" i="6"/>
  <c r="HQ343" i="6"/>
  <c r="HJ343" i="6"/>
  <c r="HC343" i="6"/>
  <c r="GV343" i="6"/>
  <c r="GO343" i="6"/>
  <c r="GH343" i="6"/>
  <c r="GA343" i="6"/>
  <c r="FT343" i="6"/>
  <c r="FM343" i="6"/>
  <c r="FF343" i="6"/>
  <c r="EY343" i="6"/>
  <c r="ER343" i="6"/>
  <c r="EK343" i="6"/>
  <c r="ED343" i="6"/>
  <c r="DW343" i="6"/>
  <c r="DP343" i="6"/>
  <c r="DI343" i="6"/>
  <c r="DB343" i="6"/>
  <c r="CU343" i="6"/>
  <c r="CN343" i="6"/>
  <c r="CG343" i="6"/>
  <c r="BZ343" i="6"/>
  <c r="BL343" i="6"/>
  <c r="AQ343" i="6"/>
  <c r="AC343" i="6"/>
  <c r="P343" i="6"/>
  <c r="B343" i="6"/>
  <c r="HX342" i="6"/>
  <c r="HQ342" i="6"/>
  <c r="HJ342" i="6"/>
  <c r="HC342" i="6"/>
  <c r="GV342" i="6"/>
  <c r="GO342" i="6"/>
  <c r="GH342" i="6"/>
  <c r="GA342" i="6"/>
  <c r="FT342" i="6"/>
  <c r="FM342" i="6"/>
  <c r="FF342" i="6"/>
  <c r="EY342" i="6"/>
  <c r="ER342" i="6"/>
  <c r="EK342" i="6"/>
  <c r="ED342" i="6"/>
  <c r="DW342" i="6"/>
  <c r="DP342" i="6"/>
  <c r="DI342" i="6"/>
  <c r="DB342" i="6"/>
  <c r="CU342" i="6"/>
  <c r="CN342" i="6"/>
  <c r="CG342" i="6"/>
  <c r="BZ342" i="6"/>
  <c r="BL342" i="6"/>
  <c r="AQ342" i="6"/>
  <c r="AC342" i="6"/>
  <c r="P342" i="6"/>
  <c r="B342" i="6"/>
  <c r="HX341" i="6"/>
  <c r="HQ341" i="6"/>
  <c r="HJ341" i="6"/>
  <c r="HC341" i="6"/>
  <c r="GV341" i="6"/>
  <c r="GO341" i="6"/>
  <c r="GH341" i="6"/>
  <c r="GA341" i="6"/>
  <c r="FT341" i="6"/>
  <c r="FM341" i="6"/>
  <c r="FF341" i="6"/>
  <c r="EY341" i="6"/>
  <c r="ER341" i="6"/>
  <c r="EK341" i="6"/>
  <c r="ED341" i="6"/>
  <c r="DW341" i="6"/>
  <c r="DP341" i="6"/>
  <c r="DI341" i="6"/>
  <c r="DB341" i="6"/>
  <c r="CU341" i="6"/>
  <c r="CN341" i="6"/>
  <c r="CG341" i="6"/>
  <c r="BZ341" i="6"/>
  <c r="BL341" i="6"/>
  <c r="AQ341" i="6"/>
  <c r="AC341" i="6"/>
  <c r="P341" i="6"/>
  <c r="B341" i="6"/>
  <c r="HX340" i="6"/>
  <c r="HQ340" i="6"/>
  <c r="HJ340" i="6"/>
  <c r="HC340" i="6"/>
  <c r="GV340" i="6"/>
  <c r="GO340" i="6"/>
  <c r="GH340" i="6"/>
  <c r="GA340" i="6"/>
  <c r="FT340" i="6"/>
  <c r="FM340" i="6"/>
  <c r="FF340" i="6"/>
  <c r="EY340" i="6"/>
  <c r="ER340" i="6"/>
  <c r="EK340" i="6"/>
  <c r="ED340" i="6"/>
  <c r="DW340" i="6"/>
  <c r="DP340" i="6"/>
  <c r="DI340" i="6"/>
  <c r="DB340" i="6"/>
  <c r="CU340" i="6"/>
  <c r="CN340" i="6"/>
  <c r="CG340" i="6"/>
  <c r="BZ340" i="6"/>
  <c r="BL340" i="6"/>
  <c r="AQ340" i="6"/>
  <c r="AC340" i="6"/>
  <c r="P340" i="6"/>
  <c r="B340" i="6"/>
  <c r="HX339" i="6"/>
  <c r="HQ339" i="6"/>
  <c r="HJ339" i="6"/>
  <c r="HC339" i="6"/>
  <c r="GV339" i="6"/>
  <c r="GO339" i="6"/>
  <c r="GH339" i="6"/>
  <c r="GA339" i="6"/>
  <c r="FT339" i="6"/>
  <c r="FM339" i="6"/>
  <c r="FF339" i="6"/>
  <c r="EY339" i="6"/>
  <c r="ER339" i="6"/>
  <c r="EK339" i="6"/>
  <c r="ED339" i="6"/>
  <c r="DW339" i="6"/>
  <c r="DP339" i="6"/>
  <c r="DI339" i="6"/>
  <c r="DB339" i="6"/>
  <c r="CU339" i="6"/>
  <c r="CN339" i="6"/>
  <c r="CG339" i="6"/>
  <c r="BZ339" i="6"/>
  <c r="BL339" i="6"/>
  <c r="AQ339" i="6"/>
  <c r="AC339" i="6"/>
  <c r="P339" i="6"/>
  <c r="B339" i="6"/>
  <c r="HX338" i="6"/>
  <c r="HQ338" i="6"/>
  <c r="HJ338" i="6"/>
  <c r="HC338" i="6"/>
  <c r="GV338" i="6"/>
  <c r="GO338" i="6"/>
  <c r="GH338" i="6"/>
  <c r="GA338" i="6"/>
  <c r="FT338" i="6"/>
  <c r="FM338" i="6"/>
  <c r="FF338" i="6"/>
  <c r="EY338" i="6"/>
  <c r="ER338" i="6"/>
  <c r="EK338" i="6"/>
  <c r="ED338" i="6"/>
  <c r="DW338" i="6"/>
  <c r="DP338" i="6"/>
  <c r="DI338" i="6"/>
  <c r="DB338" i="6"/>
  <c r="CU338" i="6"/>
  <c r="CN338" i="6"/>
  <c r="CG338" i="6"/>
  <c r="BZ338" i="6"/>
  <c r="BL338" i="6"/>
  <c r="AQ338" i="6"/>
  <c r="AC338" i="6"/>
  <c r="P338" i="6"/>
  <c r="B338" i="6"/>
  <c r="HX337" i="6"/>
  <c r="HQ337" i="6"/>
  <c r="HJ337" i="6"/>
  <c r="HC337" i="6"/>
  <c r="GV337" i="6"/>
  <c r="GO337" i="6"/>
  <c r="GH337" i="6"/>
  <c r="GA337" i="6"/>
  <c r="FT337" i="6"/>
  <c r="FM337" i="6"/>
  <c r="FF337" i="6"/>
  <c r="EY337" i="6"/>
  <c r="ER337" i="6"/>
  <c r="EK337" i="6"/>
  <c r="ED337" i="6"/>
  <c r="DW337" i="6"/>
  <c r="DP337" i="6"/>
  <c r="DI337" i="6"/>
  <c r="DB337" i="6"/>
  <c r="CU337" i="6"/>
  <c r="CN337" i="6"/>
  <c r="CG337" i="6"/>
  <c r="BZ337" i="6"/>
  <c r="BL337" i="6"/>
  <c r="AQ337" i="6"/>
  <c r="AC337" i="6"/>
  <c r="P337" i="6"/>
  <c r="B337" i="6"/>
  <c r="HX336" i="6"/>
  <c r="HQ336" i="6"/>
  <c r="HJ336" i="6"/>
  <c r="HC336" i="6"/>
  <c r="GV336" i="6"/>
  <c r="GO336" i="6"/>
  <c r="GH336" i="6"/>
  <c r="GA336" i="6"/>
  <c r="FT336" i="6"/>
  <c r="FM336" i="6"/>
  <c r="FF336" i="6"/>
  <c r="EY336" i="6"/>
  <c r="ER336" i="6"/>
  <c r="EK336" i="6"/>
  <c r="ED336" i="6"/>
  <c r="DW336" i="6"/>
  <c r="DP336" i="6"/>
  <c r="DI336" i="6"/>
  <c r="DB336" i="6"/>
  <c r="CU336" i="6"/>
  <c r="CN336" i="6"/>
  <c r="CG336" i="6"/>
  <c r="BZ336" i="6"/>
  <c r="BL336" i="6"/>
  <c r="AQ336" i="6"/>
  <c r="AC336" i="6"/>
  <c r="P336" i="6"/>
  <c r="B336" i="6"/>
  <c r="HX335" i="6"/>
  <c r="HQ335" i="6"/>
  <c r="HJ335" i="6"/>
  <c r="HC335" i="6"/>
  <c r="GV335" i="6"/>
  <c r="GO335" i="6"/>
  <c r="GH335" i="6"/>
  <c r="GA335" i="6"/>
  <c r="FT335" i="6"/>
  <c r="FM335" i="6"/>
  <c r="FF335" i="6"/>
  <c r="EY335" i="6"/>
  <c r="ER335" i="6"/>
  <c r="EK335" i="6"/>
  <c r="ED335" i="6"/>
  <c r="DW335" i="6"/>
  <c r="DP335" i="6"/>
  <c r="DI335" i="6"/>
  <c r="DB335" i="6"/>
  <c r="CU335" i="6"/>
  <c r="CN335" i="6"/>
  <c r="CG335" i="6"/>
  <c r="BZ335" i="6"/>
  <c r="BL335" i="6"/>
  <c r="AQ335" i="6"/>
  <c r="AC335" i="6"/>
  <c r="P335" i="6"/>
  <c r="B335" i="6"/>
  <c r="HX334" i="6"/>
  <c r="HQ334" i="6"/>
  <c r="HJ334" i="6"/>
  <c r="HC334" i="6"/>
  <c r="GV334" i="6"/>
  <c r="GO334" i="6"/>
  <c r="GH334" i="6"/>
  <c r="GA334" i="6"/>
  <c r="FT334" i="6"/>
  <c r="FM334" i="6"/>
  <c r="FF334" i="6"/>
  <c r="EY334" i="6"/>
  <c r="ER334" i="6"/>
  <c r="EK334" i="6"/>
  <c r="ED334" i="6"/>
  <c r="DW334" i="6"/>
  <c r="DP334" i="6"/>
  <c r="DI334" i="6"/>
  <c r="DB334" i="6"/>
  <c r="CU334" i="6"/>
  <c r="CN334" i="6"/>
  <c r="CG334" i="6"/>
  <c r="BZ334" i="6"/>
  <c r="BL334" i="6"/>
  <c r="AQ334" i="6"/>
  <c r="AC334" i="6"/>
  <c r="P334" i="6"/>
  <c r="B334" i="6"/>
  <c r="HX333" i="6"/>
  <c r="HQ333" i="6"/>
  <c r="HJ333" i="6"/>
  <c r="HC333" i="6"/>
  <c r="GV333" i="6"/>
  <c r="GO333" i="6"/>
  <c r="GH333" i="6"/>
  <c r="GA333" i="6"/>
  <c r="FT333" i="6"/>
  <c r="FM333" i="6"/>
  <c r="FF333" i="6"/>
  <c r="EY333" i="6"/>
  <c r="ER333" i="6"/>
  <c r="EK333" i="6"/>
  <c r="ED333" i="6"/>
  <c r="DW333" i="6"/>
  <c r="DP333" i="6"/>
  <c r="DI333" i="6"/>
  <c r="DB333" i="6"/>
  <c r="CU333" i="6"/>
  <c r="CN333" i="6"/>
  <c r="CG333" i="6"/>
  <c r="BZ333" i="6"/>
  <c r="BL333" i="6"/>
  <c r="AQ333" i="6"/>
  <c r="AC333" i="6"/>
  <c r="P333" i="6"/>
  <c r="B333" i="6"/>
  <c r="HX332" i="6"/>
  <c r="HQ332" i="6"/>
  <c r="HJ332" i="6"/>
  <c r="HC332" i="6"/>
  <c r="GV332" i="6"/>
  <c r="GO332" i="6"/>
  <c r="GH332" i="6"/>
  <c r="GA332" i="6"/>
  <c r="FT332" i="6"/>
  <c r="FM332" i="6"/>
  <c r="FF332" i="6"/>
  <c r="EY332" i="6"/>
  <c r="ER332" i="6"/>
  <c r="EK332" i="6"/>
  <c r="ED332" i="6"/>
  <c r="DW332" i="6"/>
  <c r="DP332" i="6"/>
  <c r="DI332" i="6"/>
  <c r="DB332" i="6"/>
  <c r="CU332" i="6"/>
  <c r="CN332" i="6"/>
  <c r="CG332" i="6"/>
  <c r="BZ332" i="6"/>
  <c r="BL332" i="6"/>
  <c r="AQ332" i="6"/>
  <c r="AC332" i="6"/>
  <c r="P332" i="6"/>
  <c r="B332" i="6"/>
  <c r="HX331" i="6"/>
  <c r="HQ331" i="6"/>
  <c r="HJ331" i="6"/>
  <c r="HC331" i="6"/>
  <c r="GV331" i="6"/>
  <c r="GO331" i="6"/>
  <c r="GH331" i="6"/>
  <c r="GA331" i="6"/>
  <c r="FT331" i="6"/>
  <c r="FM331" i="6"/>
  <c r="FF331" i="6"/>
  <c r="EY331" i="6"/>
  <c r="ER331" i="6"/>
  <c r="EK331" i="6"/>
  <c r="ED331" i="6"/>
  <c r="DW331" i="6"/>
  <c r="DP331" i="6"/>
  <c r="DI331" i="6"/>
  <c r="DB331" i="6"/>
  <c r="CU331" i="6"/>
  <c r="CN331" i="6"/>
  <c r="CG331" i="6"/>
  <c r="BZ331" i="6"/>
  <c r="BL331" i="6"/>
  <c r="AQ331" i="6"/>
  <c r="AC331" i="6"/>
  <c r="P331" i="6"/>
  <c r="B331" i="6"/>
  <c r="HX330" i="6"/>
  <c r="HQ330" i="6"/>
  <c r="HJ330" i="6"/>
  <c r="HC330" i="6"/>
  <c r="GV330" i="6"/>
  <c r="GO330" i="6"/>
  <c r="GH330" i="6"/>
  <c r="GA330" i="6"/>
  <c r="FT330" i="6"/>
  <c r="FM330" i="6"/>
  <c r="FF330" i="6"/>
  <c r="EY330" i="6"/>
  <c r="ER330" i="6"/>
  <c r="EK330" i="6"/>
  <c r="ED330" i="6"/>
  <c r="DW330" i="6"/>
  <c r="DP330" i="6"/>
  <c r="DI330" i="6"/>
  <c r="DB330" i="6"/>
  <c r="CU330" i="6"/>
  <c r="CN330" i="6"/>
  <c r="CG330" i="6"/>
  <c r="BZ330" i="6"/>
  <c r="BL330" i="6"/>
  <c r="AQ330" i="6"/>
  <c r="AC330" i="6"/>
  <c r="P330" i="6"/>
  <c r="B330" i="6"/>
  <c r="HX329" i="6"/>
  <c r="HQ329" i="6"/>
  <c r="HJ329" i="6"/>
  <c r="HC329" i="6"/>
  <c r="GV329" i="6"/>
  <c r="GO329" i="6"/>
  <c r="GH329" i="6"/>
  <c r="GA329" i="6"/>
  <c r="FT329" i="6"/>
  <c r="FM329" i="6"/>
  <c r="FF329" i="6"/>
  <c r="EY329" i="6"/>
  <c r="ER329" i="6"/>
  <c r="EK329" i="6"/>
  <c r="ED329" i="6"/>
  <c r="DW329" i="6"/>
  <c r="DP329" i="6"/>
  <c r="DI329" i="6"/>
  <c r="DB329" i="6"/>
  <c r="CU329" i="6"/>
  <c r="CN329" i="6"/>
  <c r="CG329" i="6"/>
  <c r="BZ329" i="6"/>
  <c r="BL329" i="6"/>
  <c r="AQ329" i="6"/>
  <c r="AC329" i="6"/>
  <c r="P329" i="6"/>
  <c r="B329" i="6"/>
  <c r="HX328" i="6"/>
  <c r="HQ328" i="6"/>
  <c r="HJ328" i="6"/>
  <c r="HC328" i="6"/>
  <c r="GV328" i="6"/>
  <c r="GO328" i="6"/>
  <c r="GH328" i="6"/>
  <c r="GA328" i="6"/>
  <c r="FT328" i="6"/>
  <c r="FM328" i="6"/>
  <c r="FF328" i="6"/>
  <c r="EY328" i="6"/>
  <c r="ER328" i="6"/>
  <c r="EK328" i="6"/>
  <c r="ED328" i="6"/>
  <c r="DW328" i="6"/>
  <c r="DP328" i="6"/>
  <c r="DI328" i="6"/>
  <c r="DB328" i="6"/>
  <c r="CU328" i="6"/>
  <c r="CN328" i="6"/>
  <c r="CG328" i="6"/>
  <c r="BZ328" i="6"/>
  <c r="BL328" i="6"/>
  <c r="AQ328" i="6"/>
  <c r="AC328" i="6"/>
  <c r="P328" i="6"/>
  <c r="B328" i="6"/>
  <c r="HX327" i="6"/>
  <c r="HQ327" i="6"/>
  <c r="HJ327" i="6"/>
  <c r="HC327" i="6"/>
  <c r="GV327" i="6"/>
  <c r="GO327" i="6"/>
  <c r="GH327" i="6"/>
  <c r="GA327" i="6"/>
  <c r="FT327" i="6"/>
  <c r="FM327" i="6"/>
  <c r="FF327" i="6"/>
  <c r="EY327" i="6"/>
  <c r="ER327" i="6"/>
  <c r="EK327" i="6"/>
  <c r="ED327" i="6"/>
  <c r="DW327" i="6"/>
  <c r="DP327" i="6"/>
  <c r="DI327" i="6"/>
  <c r="DB327" i="6"/>
  <c r="CU327" i="6"/>
  <c r="CN327" i="6"/>
  <c r="CG327" i="6"/>
  <c r="BZ327" i="6"/>
  <c r="BL327" i="6"/>
  <c r="AQ327" i="6"/>
  <c r="AC327" i="6"/>
  <c r="P327" i="6"/>
  <c r="B327" i="6"/>
  <c r="HX326" i="6"/>
  <c r="HQ326" i="6"/>
  <c r="HJ326" i="6"/>
  <c r="HC326" i="6"/>
  <c r="GV326" i="6"/>
  <c r="GO326" i="6"/>
  <c r="GH326" i="6"/>
  <c r="GA326" i="6"/>
  <c r="FT326" i="6"/>
  <c r="FM326" i="6"/>
  <c r="FF326" i="6"/>
  <c r="EY326" i="6"/>
  <c r="ER326" i="6"/>
  <c r="EK326" i="6"/>
  <c r="ED326" i="6"/>
  <c r="DW326" i="6"/>
  <c r="DP326" i="6"/>
  <c r="DI326" i="6"/>
  <c r="DB326" i="6"/>
  <c r="CU326" i="6"/>
  <c r="CN326" i="6"/>
  <c r="CG326" i="6"/>
  <c r="BZ326" i="6"/>
  <c r="BL326" i="6"/>
  <c r="AQ326" i="6"/>
  <c r="AC326" i="6"/>
  <c r="P326" i="6"/>
  <c r="B326" i="6"/>
  <c r="HX325" i="6"/>
  <c r="HQ325" i="6"/>
  <c r="HJ325" i="6"/>
  <c r="HC325" i="6"/>
  <c r="GV325" i="6"/>
  <c r="GO325" i="6"/>
  <c r="GH325" i="6"/>
  <c r="GA325" i="6"/>
  <c r="FT325" i="6"/>
  <c r="FM325" i="6"/>
  <c r="FF325" i="6"/>
  <c r="EY325" i="6"/>
  <c r="ER325" i="6"/>
  <c r="EK325" i="6"/>
  <c r="ED325" i="6"/>
  <c r="DW325" i="6"/>
  <c r="DP325" i="6"/>
  <c r="DI325" i="6"/>
  <c r="DB325" i="6"/>
  <c r="CU325" i="6"/>
  <c r="CN325" i="6"/>
  <c r="CG325" i="6"/>
  <c r="BZ325" i="6"/>
  <c r="BL325" i="6"/>
  <c r="AQ325" i="6"/>
  <c r="AC325" i="6"/>
  <c r="P325" i="6"/>
  <c r="B325" i="6"/>
  <c r="HX324" i="6"/>
  <c r="HQ324" i="6"/>
  <c r="HJ324" i="6"/>
  <c r="HC324" i="6"/>
  <c r="GV324" i="6"/>
  <c r="GO324" i="6"/>
  <c r="GH324" i="6"/>
  <c r="GA324" i="6"/>
  <c r="FT324" i="6"/>
  <c r="FM324" i="6"/>
  <c r="FF324" i="6"/>
  <c r="EY324" i="6"/>
  <c r="ER324" i="6"/>
  <c r="EK324" i="6"/>
  <c r="ED324" i="6"/>
  <c r="DW324" i="6"/>
  <c r="DP324" i="6"/>
  <c r="DI324" i="6"/>
  <c r="DB324" i="6"/>
  <c r="CU324" i="6"/>
  <c r="CN324" i="6"/>
  <c r="CG324" i="6"/>
  <c r="BZ324" i="6"/>
  <c r="BL324" i="6"/>
  <c r="AQ324" i="6"/>
  <c r="AC324" i="6"/>
  <c r="P324" i="6"/>
  <c r="B324" i="6"/>
  <c r="HX323" i="6"/>
  <c r="HQ323" i="6"/>
  <c r="HJ323" i="6"/>
  <c r="HC323" i="6"/>
  <c r="GV323" i="6"/>
  <c r="GO323" i="6"/>
  <c r="GH323" i="6"/>
  <c r="GA323" i="6"/>
  <c r="FT323" i="6"/>
  <c r="FM323" i="6"/>
  <c r="FF323" i="6"/>
  <c r="EY323" i="6"/>
  <c r="ER323" i="6"/>
  <c r="EK323" i="6"/>
  <c r="ED323" i="6"/>
  <c r="DW323" i="6"/>
  <c r="DP323" i="6"/>
  <c r="DI323" i="6"/>
  <c r="DB323" i="6"/>
  <c r="CU323" i="6"/>
  <c r="CN323" i="6"/>
  <c r="CG323" i="6"/>
  <c r="BZ323" i="6"/>
  <c r="BL323" i="6"/>
  <c r="AQ323" i="6"/>
  <c r="AC323" i="6"/>
  <c r="P323" i="6"/>
  <c r="B323" i="6"/>
  <c r="HX322" i="6"/>
  <c r="HQ322" i="6"/>
  <c r="HJ322" i="6"/>
  <c r="HC322" i="6"/>
  <c r="GV322" i="6"/>
  <c r="GO322" i="6"/>
  <c r="GH322" i="6"/>
  <c r="GA322" i="6"/>
  <c r="FT322" i="6"/>
  <c r="FM322" i="6"/>
  <c r="FF322" i="6"/>
  <c r="EY322" i="6"/>
  <c r="ER322" i="6"/>
  <c r="EK322" i="6"/>
  <c r="ED322" i="6"/>
  <c r="DW322" i="6"/>
  <c r="DP322" i="6"/>
  <c r="DI322" i="6"/>
  <c r="DB322" i="6"/>
  <c r="CU322" i="6"/>
  <c r="CN322" i="6"/>
  <c r="CG322" i="6"/>
  <c r="BZ322" i="6"/>
  <c r="BL322" i="6"/>
  <c r="AQ322" i="6"/>
  <c r="AC322" i="6"/>
  <c r="P322" i="6"/>
  <c r="B322" i="6"/>
  <c r="HX321" i="6"/>
  <c r="HQ321" i="6"/>
  <c r="HJ321" i="6"/>
  <c r="HC321" i="6"/>
  <c r="GV321" i="6"/>
  <c r="GO321" i="6"/>
  <c r="GH321" i="6"/>
  <c r="GA321" i="6"/>
  <c r="FT321" i="6"/>
  <c r="FM321" i="6"/>
  <c r="FF321" i="6"/>
  <c r="EY321" i="6"/>
  <c r="ER321" i="6"/>
  <c r="EK321" i="6"/>
  <c r="ED321" i="6"/>
  <c r="DW321" i="6"/>
  <c r="DP321" i="6"/>
  <c r="DI321" i="6"/>
  <c r="DB321" i="6"/>
  <c r="CU321" i="6"/>
  <c r="CN321" i="6"/>
  <c r="CG321" i="6"/>
  <c r="BZ321" i="6"/>
  <c r="BL321" i="6"/>
  <c r="AQ321" i="6"/>
  <c r="AC321" i="6"/>
  <c r="P321" i="6"/>
  <c r="B321" i="6"/>
  <c r="HX320" i="6"/>
  <c r="HQ320" i="6"/>
  <c r="HJ320" i="6"/>
  <c r="HC320" i="6"/>
  <c r="GV320" i="6"/>
  <c r="GO320" i="6"/>
  <c r="GH320" i="6"/>
  <c r="GA320" i="6"/>
  <c r="FT320" i="6"/>
  <c r="FM320" i="6"/>
  <c r="FF320" i="6"/>
  <c r="EY320" i="6"/>
  <c r="ER320" i="6"/>
  <c r="EK320" i="6"/>
  <c r="ED320" i="6"/>
  <c r="DW320" i="6"/>
  <c r="DP320" i="6"/>
  <c r="DI320" i="6"/>
  <c r="DB320" i="6"/>
  <c r="CU320" i="6"/>
  <c r="CN320" i="6"/>
  <c r="CG320" i="6"/>
  <c r="BZ320" i="6"/>
  <c r="BL320" i="6"/>
  <c r="AQ320" i="6"/>
  <c r="AC320" i="6"/>
  <c r="P320" i="6"/>
  <c r="B320" i="6"/>
  <c r="HX319" i="6"/>
  <c r="HQ319" i="6"/>
  <c r="HJ319" i="6"/>
  <c r="HC319" i="6"/>
  <c r="GV319" i="6"/>
  <c r="GO319" i="6"/>
  <c r="GH319" i="6"/>
  <c r="GA319" i="6"/>
  <c r="FT319" i="6"/>
  <c r="FM319" i="6"/>
  <c r="FF319" i="6"/>
  <c r="EY319" i="6"/>
  <c r="ER319" i="6"/>
  <c r="EK319" i="6"/>
  <c r="ED319" i="6"/>
  <c r="DW319" i="6"/>
  <c r="DP319" i="6"/>
  <c r="DI319" i="6"/>
  <c r="DB319" i="6"/>
  <c r="CU319" i="6"/>
  <c r="CN319" i="6"/>
  <c r="CG319" i="6"/>
  <c r="BZ319" i="6"/>
  <c r="BL319" i="6"/>
  <c r="AQ319" i="6"/>
  <c r="AC319" i="6"/>
  <c r="P319" i="6"/>
  <c r="B319" i="6"/>
  <c r="HX318" i="6"/>
  <c r="HQ318" i="6"/>
  <c r="HJ318" i="6"/>
  <c r="HC318" i="6"/>
  <c r="GV318" i="6"/>
  <c r="GO318" i="6"/>
  <c r="GH318" i="6"/>
  <c r="GA318" i="6"/>
  <c r="FT318" i="6"/>
  <c r="FM318" i="6"/>
  <c r="FF318" i="6"/>
  <c r="EY318" i="6"/>
  <c r="ER318" i="6"/>
  <c r="EK318" i="6"/>
  <c r="ED318" i="6"/>
  <c r="DW318" i="6"/>
  <c r="DP318" i="6"/>
  <c r="DI318" i="6"/>
  <c r="DB318" i="6"/>
  <c r="CU318" i="6"/>
  <c r="CN318" i="6"/>
  <c r="CG318" i="6"/>
  <c r="BZ318" i="6"/>
  <c r="BL318" i="6"/>
  <c r="AQ318" i="6"/>
  <c r="AC318" i="6"/>
  <c r="P318" i="6"/>
  <c r="B318" i="6"/>
  <c r="HX317" i="6"/>
  <c r="HQ317" i="6"/>
  <c r="HJ317" i="6"/>
  <c r="HC317" i="6"/>
  <c r="GV317" i="6"/>
  <c r="GO317" i="6"/>
  <c r="GH317" i="6"/>
  <c r="GA317" i="6"/>
  <c r="FT317" i="6"/>
  <c r="FM317" i="6"/>
  <c r="FF317" i="6"/>
  <c r="EY317" i="6"/>
  <c r="ER317" i="6"/>
  <c r="EK317" i="6"/>
  <c r="ED317" i="6"/>
  <c r="DW317" i="6"/>
  <c r="DP317" i="6"/>
  <c r="DI317" i="6"/>
  <c r="DB317" i="6"/>
  <c r="CU317" i="6"/>
  <c r="CN317" i="6"/>
  <c r="CG317" i="6"/>
  <c r="BZ317" i="6"/>
  <c r="BL317" i="6"/>
  <c r="AQ317" i="6"/>
  <c r="AC317" i="6"/>
  <c r="P317" i="6"/>
  <c r="B317" i="6"/>
  <c r="HX316" i="6"/>
  <c r="HQ316" i="6"/>
  <c r="HJ316" i="6"/>
  <c r="HC316" i="6"/>
  <c r="GV316" i="6"/>
  <c r="GO316" i="6"/>
  <c r="GH316" i="6"/>
  <c r="GA316" i="6"/>
  <c r="FT316" i="6"/>
  <c r="FM316" i="6"/>
  <c r="FF316" i="6"/>
  <c r="EY316" i="6"/>
  <c r="ER316" i="6"/>
  <c r="EK316" i="6"/>
  <c r="ED316" i="6"/>
  <c r="DW316" i="6"/>
  <c r="DP316" i="6"/>
  <c r="DI316" i="6"/>
  <c r="DB316" i="6"/>
  <c r="CU316" i="6"/>
  <c r="CN316" i="6"/>
  <c r="CG316" i="6"/>
  <c r="BZ316" i="6"/>
  <c r="BL316" i="6"/>
  <c r="AQ316" i="6"/>
  <c r="AC316" i="6"/>
  <c r="P316" i="6"/>
  <c r="B316" i="6"/>
  <c r="HX315" i="6"/>
  <c r="HQ315" i="6"/>
  <c r="HJ315" i="6"/>
  <c r="HC315" i="6"/>
  <c r="GV315" i="6"/>
  <c r="GO315" i="6"/>
  <c r="GH315" i="6"/>
  <c r="GA315" i="6"/>
  <c r="FT315" i="6"/>
  <c r="FM315" i="6"/>
  <c r="FF315" i="6"/>
  <c r="EY315" i="6"/>
  <c r="ER315" i="6"/>
  <c r="EK315" i="6"/>
  <c r="ED315" i="6"/>
  <c r="DW315" i="6"/>
  <c r="DP315" i="6"/>
  <c r="DI315" i="6"/>
  <c r="DB315" i="6"/>
  <c r="CU315" i="6"/>
  <c r="CN315" i="6"/>
  <c r="CG315" i="6"/>
  <c r="BZ315" i="6"/>
  <c r="BL315" i="6"/>
  <c r="AQ315" i="6"/>
  <c r="AC315" i="6"/>
  <c r="P315" i="6"/>
  <c r="B315" i="6"/>
  <c r="HX314" i="6"/>
  <c r="HQ314" i="6"/>
  <c r="HJ314" i="6"/>
  <c r="HC314" i="6"/>
  <c r="GV314" i="6"/>
  <c r="GO314" i="6"/>
  <c r="GH314" i="6"/>
  <c r="GA314" i="6"/>
  <c r="FT314" i="6"/>
  <c r="FM314" i="6"/>
  <c r="FF314" i="6"/>
  <c r="EY314" i="6"/>
  <c r="ER314" i="6"/>
  <c r="EK314" i="6"/>
  <c r="ED314" i="6"/>
  <c r="DW314" i="6"/>
  <c r="DP314" i="6"/>
  <c r="DI314" i="6"/>
  <c r="DB314" i="6"/>
  <c r="CU314" i="6"/>
  <c r="CN314" i="6"/>
  <c r="CG314" i="6"/>
  <c r="BZ314" i="6"/>
  <c r="BL314" i="6"/>
  <c r="AQ314" i="6"/>
  <c r="AC314" i="6"/>
  <c r="P314" i="6"/>
  <c r="B314" i="6"/>
  <c r="HX313" i="6"/>
  <c r="HQ313" i="6"/>
  <c r="HJ313" i="6"/>
  <c r="HC313" i="6"/>
  <c r="GV313" i="6"/>
  <c r="GO313" i="6"/>
  <c r="GH313" i="6"/>
  <c r="GA313" i="6"/>
  <c r="FT313" i="6"/>
  <c r="FM313" i="6"/>
  <c r="FF313" i="6"/>
  <c r="EY313" i="6"/>
  <c r="ER313" i="6"/>
  <c r="EK313" i="6"/>
  <c r="ED313" i="6"/>
  <c r="DW313" i="6"/>
  <c r="DP313" i="6"/>
  <c r="DI313" i="6"/>
  <c r="DB313" i="6"/>
  <c r="CU313" i="6"/>
  <c r="CN313" i="6"/>
  <c r="CG313" i="6"/>
  <c r="BZ313" i="6"/>
  <c r="BL313" i="6"/>
  <c r="AQ313" i="6"/>
  <c r="AC313" i="6"/>
  <c r="P313" i="6"/>
  <c r="B313" i="6"/>
  <c r="HX312" i="6"/>
  <c r="HQ312" i="6"/>
  <c r="HJ312" i="6"/>
  <c r="HC312" i="6"/>
  <c r="GV312" i="6"/>
  <c r="GO312" i="6"/>
  <c r="GH312" i="6"/>
  <c r="GA312" i="6"/>
  <c r="FT312" i="6"/>
  <c r="FM312" i="6"/>
  <c r="FF312" i="6"/>
  <c r="EY312" i="6"/>
  <c r="ER312" i="6"/>
  <c r="EK312" i="6"/>
  <c r="ED312" i="6"/>
  <c r="DW312" i="6"/>
  <c r="DP312" i="6"/>
  <c r="DI312" i="6"/>
  <c r="DB312" i="6"/>
  <c r="CU312" i="6"/>
  <c r="CN312" i="6"/>
  <c r="CG312" i="6"/>
  <c r="BZ312" i="6"/>
  <c r="BL312" i="6"/>
  <c r="AQ312" i="6"/>
  <c r="AC312" i="6"/>
  <c r="P312" i="6"/>
  <c r="B312" i="6"/>
  <c r="HX311" i="6"/>
  <c r="HQ311" i="6"/>
  <c r="HJ311" i="6"/>
  <c r="HC311" i="6"/>
  <c r="GV311" i="6"/>
  <c r="GO311" i="6"/>
  <c r="GH311" i="6"/>
  <c r="GA311" i="6"/>
  <c r="FT311" i="6"/>
  <c r="FM311" i="6"/>
  <c r="FF311" i="6"/>
  <c r="EY311" i="6"/>
  <c r="ER311" i="6"/>
  <c r="EK311" i="6"/>
  <c r="ED311" i="6"/>
  <c r="DW311" i="6"/>
  <c r="DP311" i="6"/>
  <c r="DI311" i="6"/>
  <c r="DB311" i="6"/>
  <c r="CU311" i="6"/>
  <c r="CN311" i="6"/>
  <c r="CG311" i="6"/>
  <c r="BZ311" i="6"/>
  <c r="BL311" i="6"/>
  <c r="AQ311" i="6"/>
  <c r="AC311" i="6"/>
  <c r="P311" i="6"/>
  <c r="B311" i="6"/>
  <c r="HX310" i="6"/>
  <c r="HQ310" i="6"/>
  <c r="HJ310" i="6"/>
  <c r="HC310" i="6"/>
  <c r="GV310" i="6"/>
  <c r="GO310" i="6"/>
  <c r="GH310" i="6"/>
  <c r="GA310" i="6"/>
  <c r="FT310" i="6"/>
  <c r="FM310" i="6"/>
  <c r="FF310" i="6"/>
  <c r="EY310" i="6"/>
  <c r="ER310" i="6"/>
  <c r="EK310" i="6"/>
  <c r="ED310" i="6"/>
  <c r="DW310" i="6"/>
  <c r="DP310" i="6"/>
  <c r="DI310" i="6"/>
  <c r="DB310" i="6"/>
  <c r="CU310" i="6"/>
  <c r="CN310" i="6"/>
  <c r="CG310" i="6"/>
  <c r="BZ310" i="6"/>
  <c r="BL310" i="6"/>
  <c r="AQ310" i="6"/>
  <c r="AC310" i="6"/>
  <c r="P310" i="6"/>
  <c r="B310" i="6"/>
  <c r="HX309" i="6"/>
  <c r="HQ309" i="6"/>
  <c r="HJ309" i="6"/>
  <c r="HC309" i="6"/>
  <c r="GV309" i="6"/>
  <c r="GO309" i="6"/>
  <c r="GH309" i="6"/>
  <c r="GA309" i="6"/>
  <c r="FT309" i="6"/>
  <c r="FM309" i="6"/>
  <c r="FF309" i="6"/>
  <c r="EY309" i="6"/>
  <c r="ER309" i="6"/>
  <c r="EK309" i="6"/>
  <c r="ED309" i="6"/>
  <c r="DW309" i="6"/>
  <c r="DP309" i="6"/>
  <c r="DI309" i="6"/>
  <c r="DB309" i="6"/>
  <c r="CU309" i="6"/>
  <c r="CN309" i="6"/>
  <c r="CG309" i="6"/>
  <c r="BZ309" i="6"/>
  <c r="BL309" i="6"/>
  <c r="AQ309" i="6"/>
  <c r="AC309" i="6"/>
  <c r="P309" i="6"/>
  <c r="B309" i="6"/>
  <c r="HX308" i="6"/>
  <c r="HQ308" i="6"/>
  <c r="HJ308" i="6"/>
  <c r="HC308" i="6"/>
  <c r="GV308" i="6"/>
  <c r="GO308" i="6"/>
  <c r="GH308" i="6"/>
  <c r="GA308" i="6"/>
  <c r="FT308" i="6"/>
  <c r="FM308" i="6"/>
  <c r="FF308" i="6"/>
  <c r="EY308" i="6"/>
  <c r="ER308" i="6"/>
  <c r="EK308" i="6"/>
  <c r="ED308" i="6"/>
  <c r="DW308" i="6"/>
  <c r="DP308" i="6"/>
  <c r="DI308" i="6"/>
  <c r="DB308" i="6"/>
  <c r="CU308" i="6"/>
  <c r="CN308" i="6"/>
  <c r="CG308" i="6"/>
  <c r="BZ308" i="6"/>
  <c r="BL308" i="6"/>
  <c r="AQ308" i="6"/>
  <c r="AC308" i="6"/>
  <c r="P308" i="6"/>
  <c r="B308" i="6"/>
  <c r="HX307" i="6"/>
  <c r="HQ307" i="6"/>
  <c r="HJ307" i="6"/>
  <c r="HC307" i="6"/>
  <c r="GV307" i="6"/>
  <c r="GO307" i="6"/>
  <c r="GH307" i="6"/>
  <c r="GA307" i="6"/>
  <c r="FT307" i="6"/>
  <c r="FM307" i="6"/>
  <c r="FF307" i="6"/>
  <c r="EY307" i="6"/>
  <c r="ER307" i="6"/>
  <c r="EK307" i="6"/>
  <c r="ED307" i="6"/>
  <c r="DW307" i="6"/>
  <c r="DP307" i="6"/>
  <c r="DI307" i="6"/>
  <c r="DB307" i="6"/>
  <c r="CU307" i="6"/>
  <c r="CN307" i="6"/>
  <c r="CG307" i="6"/>
  <c r="BZ307" i="6"/>
  <c r="BL307" i="6"/>
  <c r="AQ307" i="6"/>
  <c r="AC307" i="6"/>
  <c r="P307" i="6"/>
  <c r="B307" i="6"/>
  <c r="HX306" i="6"/>
  <c r="HQ306" i="6"/>
  <c r="HJ306" i="6"/>
  <c r="HC306" i="6"/>
  <c r="GV306" i="6"/>
  <c r="GO306" i="6"/>
  <c r="GH306" i="6"/>
  <c r="GA306" i="6"/>
  <c r="FT306" i="6"/>
  <c r="FM306" i="6"/>
  <c r="FF306" i="6"/>
  <c r="EY306" i="6"/>
  <c r="ER306" i="6"/>
  <c r="EK306" i="6"/>
  <c r="ED306" i="6"/>
  <c r="DW306" i="6"/>
  <c r="DP306" i="6"/>
  <c r="DI306" i="6"/>
  <c r="DB306" i="6"/>
  <c r="CU306" i="6"/>
  <c r="CN306" i="6"/>
  <c r="CG306" i="6"/>
  <c r="BZ306" i="6"/>
  <c r="BL306" i="6"/>
  <c r="AQ306" i="6"/>
  <c r="AC306" i="6"/>
  <c r="P306" i="6"/>
  <c r="B306" i="6"/>
  <c r="HX305" i="6"/>
  <c r="HQ305" i="6"/>
  <c r="HJ305" i="6"/>
  <c r="HC305" i="6"/>
  <c r="GV305" i="6"/>
  <c r="GO305" i="6"/>
  <c r="GH305" i="6"/>
  <c r="GA305" i="6"/>
  <c r="FT305" i="6"/>
  <c r="FM305" i="6"/>
  <c r="FF305" i="6"/>
  <c r="EY305" i="6"/>
  <c r="ER305" i="6"/>
  <c r="EK305" i="6"/>
  <c r="ED305" i="6"/>
  <c r="DW305" i="6"/>
  <c r="DP305" i="6"/>
  <c r="DI305" i="6"/>
  <c r="DB305" i="6"/>
  <c r="CU305" i="6"/>
  <c r="CN305" i="6"/>
  <c r="CG305" i="6"/>
  <c r="BZ305" i="6"/>
  <c r="BL305" i="6"/>
  <c r="AQ305" i="6"/>
  <c r="AC305" i="6"/>
  <c r="P305" i="6"/>
  <c r="B305" i="6"/>
  <c r="HX304" i="6"/>
  <c r="HQ304" i="6"/>
  <c r="HJ304" i="6"/>
  <c r="HC304" i="6"/>
  <c r="GV304" i="6"/>
  <c r="GO304" i="6"/>
  <c r="GH304" i="6"/>
  <c r="GA304" i="6"/>
  <c r="FT304" i="6"/>
  <c r="FM304" i="6"/>
  <c r="FF304" i="6"/>
  <c r="EY304" i="6"/>
  <c r="ER304" i="6"/>
  <c r="EK304" i="6"/>
  <c r="ED304" i="6"/>
  <c r="DW304" i="6"/>
  <c r="DP304" i="6"/>
  <c r="DI304" i="6"/>
  <c r="DB304" i="6"/>
  <c r="CU304" i="6"/>
  <c r="CN304" i="6"/>
  <c r="CG304" i="6"/>
  <c r="BZ304" i="6"/>
  <c r="BL304" i="6"/>
  <c r="AQ304" i="6"/>
  <c r="AC304" i="6"/>
  <c r="P304" i="6"/>
  <c r="B304" i="6"/>
  <c r="HX303" i="6"/>
  <c r="HQ303" i="6"/>
  <c r="HJ303" i="6"/>
  <c r="HC303" i="6"/>
  <c r="GV303" i="6"/>
  <c r="GO303" i="6"/>
  <c r="GH303" i="6"/>
  <c r="GA303" i="6"/>
  <c r="FT303" i="6"/>
  <c r="FM303" i="6"/>
  <c r="FF303" i="6"/>
  <c r="EY303" i="6"/>
  <c r="ER303" i="6"/>
  <c r="EK303" i="6"/>
  <c r="ED303" i="6"/>
  <c r="DW303" i="6"/>
  <c r="DP303" i="6"/>
  <c r="DI303" i="6"/>
  <c r="DB303" i="6"/>
  <c r="CU303" i="6"/>
  <c r="CN303" i="6"/>
  <c r="CG303" i="6"/>
  <c r="BZ303" i="6"/>
  <c r="BL303" i="6"/>
  <c r="AQ303" i="6"/>
  <c r="AC303" i="6"/>
  <c r="P303" i="6"/>
  <c r="B303" i="6"/>
  <c r="HX302" i="6"/>
  <c r="HQ302" i="6"/>
  <c r="HJ302" i="6"/>
  <c r="HC302" i="6"/>
  <c r="GV302" i="6"/>
  <c r="GO302" i="6"/>
  <c r="GH302" i="6"/>
  <c r="GA302" i="6"/>
  <c r="FT302" i="6"/>
  <c r="FM302" i="6"/>
  <c r="FF302" i="6"/>
  <c r="EY302" i="6"/>
  <c r="ER302" i="6"/>
  <c r="EK302" i="6"/>
  <c r="ED302" i="6"/>
  <c r="DW302" i="6"/>
  <c r="DP302" i="6"/>
  <c r="DI302" i="6"/>
  <c r="DB302" i="6"/>
  <c r="CU302" i="6"/>
  <c r="CN302" i="6"/>
  <c r="CG302" i="6"/>
  <c r="BZ302" i="6"/>
  <c r="BL302" i="6"/>
  <c r="AQ302" i="6"/>
  <c r="AC302" i="6"/>
  <c r="P302" i="6"/>
  <c r="B302" i="6"/>
  <c r="HX301" i="6"/>
  <c r="HQ301" i="6"/>
  <c r="HJ301" i="6"/>
  <c r="HC301" i="6"/>
  <c r="GV301" i="6"/>
  <c r="GO301" i="6"/>
  <c r="GH301" i="6"/>
  <c r="GA301" i="6"/>
  <c r="FT301" i="6"/>
  <c r="FM301" i="6"/>
  <c r="FF301" i="6"/>
  <c r="EY301" i="6"/>
  <c r="ER301" i="6"/>
  <c r="EK301" i="6"/>
  <c r="ED301" i="6"/>
  <c r="DW301" i="6"/>
  <c r="DP301" i="6"/>
  <c r="DI301" i="6"/>
  <c r="DB301" i="6"/>
  <c r="CU301" i="6"/>
  <c r="CN301" i="6"/>
  <c r="CG301" i="6"/>
  <c r="BZ301" i="6"/>
  <c r="BL301" i="6"/>
  <c r="AQ301" i="6"/>
  <c r="AC301" i="6"/>
  <c r="P301" i="6"/>
  <c r="B301" i="6"/>
  <c r="HX300" i="6"/>
  <c r="HQ300" i="6"/>
  <c r="HJ300" i="6"/>
  <c r="HC300" i="6"/>
  <c r="GV300" i="6"/>
  <c r="GO300" i="6"/>
  <c r="GH300" i="6"/>
  <c r="GA300" i="6"/>
  <c r="FT300" i="6"/>
  <c r="FM300" i="6"/>
  <c r="FF300" i="6"/>
  <c r="EY300" i="6"/>
  <c r="ER300" i="6"/>
  <c r="EK300" i="6"/>
  <c r="ED300" i="6"/>
  <c r="DW300" i="6"/>
  <c r="DP300" i="6"/>
  <c r="DI300" i="6"/>
  <c r="DB300" i="6"/>
  <c r="CU300" i="6"/>
  <c r="CN300" i="6"/>
  <c r="CG300" i="6"/>
  <c r="BZ300" i="6"/>
  <c r="BL300" i="6"/>
  <c r="AQ300" i="6"/>
  <c r="AC300" i="6"/>
  <c r="P300" i="6"/>
  <c r="B300" i="6"/>
  <c r="HX299" i="6"/>
  <c r="HQ299" i="6"/>
  <c r="HJ299" i="6"/>
  <c r="HC299" i="6"/>
  <c r="GV299" i="6"/>
  <c r="GO299" i="6"/>
  <c r="GH299" i="6"/>
  <c r="GA299" i="6"/>
  <c r="FT299" i="6"/>
  <c r="FM299" i="6"/>
  <c r="FF299" i="6"/>
  <c r="EY299" i="6"/>
  <c r="ER299" i="6"/>
  <c r="EK299" i="6"/>
  <c r="ED299" i="6"/>
  <c r="DW299" i="6"/>
  <c r="DP299" i="6"/>
  <c r="DI299" i="6"/>
  <c r="DB299" i="6"/>
  <c r="CU299" i="6"/>
  <c r="CN299" i="6"/>
  <c r="CG299" i="6"/>
  <c r="BZ299" i="6"/>
  <c r="BL299" i="6"/>
  <c r="AQ299" i="6"/>
  <c r="AC299" i="6"/>
  <c r="P299" i="6"/>
  <c r="B299" i="6"/>
  <c r="HX298" i="6"/>
  <c r="HQ298" i="6"/>
  <c r="HJ298" i="6"/>
  <c r="HC298" i="6"/>
  <c r="GV298" i="6"/>
  <c r="GO298" i="6"/>
  <c r="GH298" i="6"/>
  <c r="GA298" i="6"/>
  <c r="FT298" i="6"/>
  <c r="FM298" i="6"/>
  <c r="FF298" i="6"/>
  <c r="EY298" i="6"/>
  <c r="ER298" i="6"/>
  <c r="EK298" i="6"/>
  <c r="ED298" i="6"/>
  <c r="DW298" i="6"/>
  <c r="DP298" i="6"/>
  <c r="DI298" i="6"/>
  <c r="DB298" i="6"/>
  <c r="CU298" i="6"/>
  <c r="CN298" i="6"/>
  <c r="CG298" i="6"/>
  <c r="BZ298" i="6"/>
  <c r="BL298" i="6"/>
  <c r="AQ298" i="6"/>
  <c r="AC298" i="6"/>
  <c r="P298" i="6"/>
  <c r="B298" i="6"/>
  <c r="HX297" i="6"/>
  <c r="HQ297" i="6"/>
  <c r="HJ297" i="6"/>
  <c r="HC297" i="6"/>
  <c r="GV297" i="6"/>
  <c r="GO297" i="6"/>
  <c r="GH297" i="6"/>
  <c r="GA297" i="6"/>
  <c r="FT297" i="6"/>
  <c r="FM297" i="6"/>
  <c r="FF297" i="6"/>
  <c r="EY297" i="6"/>
  <c r="ER297" i="6"/>
  <c r="EK297" i="6"/>
  <c r="ED297" i="6"/>
  <c r="DW297" i="6"/>
  <c r="DP297" i="6"/>
  <c r="DI297" i="6"/>
  <c r="DB297" i="6"/>
  <c r="CU297" i="6"/>
  <c r="CN297" i="6"/>
  <c r="CG297" i="6"/>
  <c r="BZ297" i="6"/>
  <c r="BL297" i="6"/>
  <c r="AQ297" i="6"/>
  <c r="AC297" i="6"/>
  <c r="P297" i="6"/>
  <c r="B297" i="6"/>
  <c r="HX296" i="6"/>
  <c r="HQ296" i="6"/>
  <c r="HJ296" i="6"/>
  <c r="HC296" i="6"/>
  <c r="GV296" i="6"/>
  <c r="GO296" i="6"/>
  <c r="GH296" i="6"/>
  <c r="GA296" i="6"/>
  <c r="FT296" i="6"/>
  <c r="FM296" i="6"/>
  <c r="FF296" i="6"/>
  <c r="EY296" i="6"/>
  <c r="ER296" i="6"/>
  <c r="EK296" i="6"/>
  <c r="ED296" i="6"/>
  <c r="DW296" i="6"/>
  <c r="DP296" i="6"/>
  <c r="DI296" i="6"/>
  <c r="DB296" i="6"/>
  <c r="CU296" i="6"/>
  <c r="CN296" i="6"/>
  <c r="CG296" i="6"/>
  <c r="BZ296" i="6"/>
  <c r="BL296" i="6"/>
  <c r="AQ296" i="6"/>
  <c r="AC296" i="6"/>
  <c r="P296" i="6"/>
  <c r="B296" i="6"/>
  <c r="HX295" i="6"/>
  <c r="HQ295" i="6"/>
  <c r="HJ295" i="6"/>
  <c r="HC295" i="6"/>
  <c r="GV295" i="6"/>
  <c r="GO295" i="6"/>
  <c r="GH295" i="6"/>
  <c r="GA295" i="6"/>
  <c r="FT295" i="6"/>
  <c r="FM295" i="6"/>
  <c r="FF295" i="6"/>
  <c r="EY295" i="6"/>
  <c r="ER295" i="6"/>
  <c r="EK295" i="6"/>
  <c r="ED295" i="6"/>
  <c r="DW295" i="6"/>
  <c r="DP295" i="6"/>
  <c r="DI295" i="6"/>
  <c r="DB295" i="6"/>
  <c r="CU295" i="6"/>
  <c r="CN295" i="6"/>
  <c r="CG295" i="6"/>
  <c r="BZ295" i="6"/>
  <c r="BL295" i="6"/>
  <c r="AQ295" i="6"/>
  <c r="AC295" i="6"/>
  <c r="P295" i="6"/>
  <c r="B295" i="6"/>
  <c r="HX294" i="6"/>
  <c r="HQ294" i="6"/>
  <c r="HJ294" i="6"/>
  <c r="HC294" i="6"/>
  <c r="GV294" i="6"/>
  <c r="GO294" i="6"/>
  <c r="GH294" i="6"/>
  <c r="GA294" i="6"/>
  <c r="FT294" i="6"/>
  <c r="FM294" i="6"/>
  <c r="FF294" i="6"/>
  <c r="EY294" i="6"/>
  <c r="ER294" i="6"/>
  <c r="EK294" i="6"/>
  <c r="ED294" i="6"/>
  <c r="DW294" i="6"/>
  <c r="DP294" i="6"/>
  <c r="DI294" i="6"/>
  <c r="DB294" i="6"/>
  <c r="CU294" i="6"/>
  <c r="CN294" i="6"/>
  <c r="CG294" i="6"/>
  <c r="BZ294" i="6"/>
  <c r="BL294" i="6"/>
  <c r="AQ294" i="6"/>
  <c r="AC294" i="6"/>
  <c r="P294" i="6"/>
  <c r="B294" i="6"/>
  <c r="HX293" i="6"/>
  <c r="HQ293" i="6"/>
  <c r="HJ293" i="6"/>
  <c r="HC293" i="6"/>
  <c r="GV293" i="6"/>
  <c r="GO293" i="6"/>
  <c r="GH293" i="6"/>
  <c r="GA293" i="6"/>
  <c r="FT293" i="6"/>
  <c r="FM293" i="6"/>
  <c r="FF293" i="6"/>
  <c r="EY293" i="6"/>
  <c r="ER293" i="6"/>
  <c r="EK293" i="6"/>
  <c r="ED293" i="6"/>
  <c r="DW293" i="6"/>
  <c r="DP293" i="6"/>
  <c r="DI293" i="6"/>
  <c r="DB293" i="6"/>
  <c r="CU293" i="6"/>
  <c r="CN293" i="6"/>
  <c r="CG293" i="6"/>
  <c r="BZ293" i="6"/>
  <c r="BL293" i="6"/>
  <c r="AQ293" i="6"/>
  <c r="AC293" i="6"/>
  <c r="P293" i="6"/>
  <c r="B293" i="6"/>
  <c r="HX292" i="6"/>
  <c r="HQ292" i="6"/>
  <c r="HJ292" i="6"/>
  <c r="HC292" i="6"/>
  <c r="GV292" i="6"/>
  <c r="GO292" i="6"/>
  <c r="GH292" i="6"/>
  <c r="GA292" i="6"/>
  <c r="FT292" i="6"/>
  <c r="FM292" i="6"/>
  <c r="FF292" i="6"/>
  <c r="EY292" i="6"/>
  <c r="ER292" i="6"/>
  <c r="EK292" i="6"/>
  <c r="ED292" i="6"/>
  <c r="DW292" i="6"/>
  <c r="DP292" i="6"/>
  <c r="DI292" i="6"/>
  <c r="DB292" i="6"/>
  <c r="CU292" i="6"/>
  <c r="CN292" i="6"/>
  <c r="CG292" i="6"/>
  <c r="BZ292" i="6"/>
  <c r="BL292" i="6"/>
  <c r="AQ292" i="6"/>
  <c r="AC292" i="6"/>
  <c r="P292" i="6"/>
  <c r="B292" i="6"/>
  <c r="HX291" i="6"/>
  <c r="HQ291" i="6"/>
  <c r="HJ291" i="6"/>
  <c r="HC291" i="6"/>
  <c r="GV291" i="6"/>
  <c r="GO291" i="6"/>
  <c r="GH291" i="6"/>
  <c r="GA291" i="6"/>
  <c r="FT291" i="6"/>
  <c r="FM291" i="6"/>
  <c r="FF291" i="6"/>
  <c r="EY291" i="6"/>
  <c r="ER291" i="6"/>
  <c r="EK291" i="6"/>
  <c r="ED291" i="6"/>
  <c r="DW291" i="6"/>
  <c r="DP291" i="6"/>
  <c r="DI291" i="6"/>
  <c r="DB291" i="6"/>
  <c r="CU291" i="6"/>
  <c r="CN291" i="6"/>
  <c r="CG291" i="6"/>
  <c r="BZ291" i="6"/>
  <c r="BL291" i="6"/>
  <c r="AQ291" i="6"/>
  <c r="AC291" i="6"/>
  <c r="P291" i="6"/>
  <c r="B291" i="6"/>
  <c r="HX290" i="6"/>
  <c r="HQ290" i="6"/>
  <c r="HJ290" i="6"/>
  <c r="HC290" i="6"/>
  <c r="GV290" i="6"/>
  <c r="GO290" i="6"/>
  <c r="GH290" i="6"/>
  <c r="GA290" i="6"/>
  <c r="FT290" i="6"/>
  <c r="FM290" i="6"/>
  <c r="FF290" i="6"/>
  <c r="EY290" i="6"/>
  <c r="ER290" i="6"/>
  <c r="EK290" i="6"/>
  <c r="ED290" i="6"/>
  <c r="DW290" i="6"/>
  <c r="DP290" i="6"/>
  <c r="DI290" i="6"/>
  <c r="DB290" i="6"/>
  <c r="CU290" i="6"/>
  <c r="CN290" i="6"/>
  <c r="CG290" i="6"/>
  <c r="BZ290" i="6"/>
  <c r="BL290" i="6"/>
  <c r="AQ290" i="6"/>
  <c r="AC290" i="6"/>
  <c r="P290" i="6"/>
  <c r="B290" i="6"/>
  <c r="HX289" i="6"/>
  <c r="HQ289" i="6"/>
  <c r="HJ289" i="6"/>
  <c r="HC289" i="6"/>
  <c r="GV289" i="6"/>
  <c r="GO289" i="6"/>
  <c r="GH289" i="6"/>
  <c r="GA289" i="6"/>
  <c r="FT289" i="6"/>
  <c r="FM289" i="6"/>
  <c r="FF289" i="6"/>
  <c r="EY289" i="6"/>
  <c r="ER289" i="6"/>
  <c r="EK289" i="6"/>
  <c r="ED289" i="6"/>
  <c r="DW289" i="6"/>
  <c r="DP289" i="6"/>
  <c r="DI289" i="6"/>
  <c r="DB289" i="6"/>
  <c r="CU289" i="6"/>
  <c r="CN289" i="6"/>
  <c r="CG289" i="6"/>
  <c r="BZ289" i="6"/>
  <c r="BL289" i="6"/>
  <c r="AQ289" i="6"/>
  <c r="AC289" i="6"/>
  <c r="P289" i="6"/>
  <c r="B289" i="6"/>
  <c r="HX288" i="6"/>
  <c r="HQ288" i="6"/>
  <c r="HJ288" i="6"/>
  <c r="HC288" i="6"/>
  <c r="GV288" i="6"/>
  <c r="GO288" i="6"/>
  <c r="GH288" i="6"/>
  <c r="GA288" i="6"/>
  <c r="FT288" i="6"/>
  <c r="FM288" i="6"/>
  <c r="FF288" i="6"/>
  <c r="EY288" i="6"/>
  <c r="ER288" i="6"/>
  <c r="EK288" i="6"/>
  <c r="ED288" i="6"/>
  <c r="DW288" i="6"/>
  <c r="DP288" i="6"/>
  <c r="DI288" i="6"/>
  <c r="DB288" i="6"/>
  <c r="CU288" i="6"/>
  <c r="CN288" i="6"/>
  <c r="CG288" i="6"/>
  <c r="BZ288" i="6"/>
  <c r="BL288" i="6"/>
  <c r="AQ288" i="6"/>
  <c r="AC288" i="6"/>
  <c r="P288" i="6"/>
  <c r="B288" i="6"/>
  <c r="HX287" i="6"/>
  <c r="HQ287" i="6"/>
  <c r="HJ287" i="6"/>
  <c r="HC287" i="6"/>
  <c r="GV287" i="6"/>
  <c r="GO287" i="6"/>
  <c r="GH287" i="6"/>
  <c r="GA287" i="6"/>
  <c r="FT287" i="6"/>
  <c r="FM287" i="6"/>
  <c r="FF287" i="6"/>
  <c r="EY287" i="6"/>
  <c r="ER287" i="6"/>
  <c r="EK287" i="6"/>
  <c r="ED287" i="6"/>
  <c r="DW287" i="6"/>
  <c r="DP287" i="6"/>
  <c r="DI287" i="6"/>
  <c r="DB287" i="6"/>
  <c r="CU287" i="6"/>
  <c r="CN287" i="6"/>
  <c r="CG287" i="6"/>
  <c r="BZ287" i="6"/>
  <c r="BL287" i="6"/>
  <c r="AQ287" i="6"/>
  <c r="AC287" i="6"/>
  <c r="P287" i="6"/>
  <c r="B287" i="6"/>
  <c r="HX286" i="6"/>
  <c r="HQ286" i="6"/>
  <c r="HJ286" i="6"/>
  <c r="HC286" i="6"/>
  <c r="GV286" i="6"/>
  <c r="GO286" i="6"/>
  <c r="GH286" i="6"/>
  <c r="GA286" i="6"/>
  <c r="FT286" i="6"/>
  <c r="FM286" i="6"/>
  <c r="FF286" i="6"/>
  <c r="EY286" i="6"/>
  <c r="ER286" i="6"/>
  <c r="EK286" i="6"/>
  <c r="ED286" i="6"/>
  <c r="DW286" i="6"/>
  <c r="DP286" i="6"/>
  <c r="DI286" i="6"/>
  <c r="DB286" i="6"/>
  <c r="CU286" i="6"/>
  <c r="CN286" i="6"/>
  <c r="CG286" i="6"/>
  <c r="BZ286" i="6"/>
  <c r="BL286" i="6"/>
  <c r="AQ286" i="6"/>
  <c r="AC286" i="6"/>
  <c r="P286" i="6"/>
  <c r="B286" i="6"/>
  <c r="HX285" i="6"/>
  <c r="HQ285" i="6"/>
  <c r="HJ285" i="6"/>
  <c r="HC285" i="6"/>
  <c r="GV285" i="6"/>
  <c r="GO285" i="6"/>
  <c r="GH285" i="6"/>
  <c r="GA285" i="6"/>
  <c r="FT285" i="6"/>
  <c r="FM285" i="6"/>
  <c r="FF285" i="6"/>
  <c r="EY285" i="6"/>
  <c r="ER285" i="6"/>
  <c r="EK285" i="6"/>
  <c r="ED285" i="6"/>
  <c r="DW285" i="6"/>
  <c r="DP285" i="6"/>
  <c r="DI285" i="6"/>
  <c r="DB285" i="6"/>
  <c r="CU285" i="6"/>
  <c r="CN285" i="6"/>
  <c r="CG285" i="6"/>
  <c r="BZ285" i="6"/>
  <c r="BL285" i="6"/>
  <c r="AQ285" i="6"/>
  <c r="AC285" i="6"/>
  <c r="P285" i="6"/>
  <c r="B285" i="6"/>
  <c r="HX284" i="6"/>
  <c r="HQ284" i="6"/>
  <c r="HJ284" i="6"/>
  <c r="HC284" i="6"/>
  <c r="GV284" i="6"/>
  <c r="GO284" i="6"/>
  <c r="GH284" i="6"/>
  <c r="GA284" i="6"/>
  <c r="FT284" i="6"/>
  <c r="FM284" i="6"/>
  <c r="FF284" i="6"/>
  <c r="EY284" i="6"/>
  <c r="ER284" i="6"/>
  <c r="EK284" i="6"/>
  <c r="ED284" i="6"/>
  <c r="DW284" i="6"/>
  <c r="DP284" i="6"/>
  <c r="DI284" i="6"/>
  <c r="DB284" i="6"/>
  <c r="CU284" i="6"/>
  <c r="CN284" i="6"/>
  <c r="CG284" i="6"/>
  <c r="BZ284" i="6"/>
  <c r="BL284" i="6"/>
  <c r="AQ284" i="6"/>
  <c r="AC284" i="6"/>
  <c r="P284" i="6"/>
  <c r="B284" i="6"/>
  <c r="HX283" i="6"/>
  <c r="HQ283" i="6"/>
  <c r="HJ283" i="6"/>
  <c r="HC283" i="6"/>
  <c r="GV283" i="6"/>
  <c r="GO283" i="6"/>
  <c r="GH283" i="6"/>
  <c r="GA283" i="6"/>
  <c r="FT283" i="6"/>
  <c r="FM283" i="6"/>
  <c r="FF283" i="6"/>
  <c r="EY283" i="6"/>
  <c r="ER283" i="6"/>
  <c r="EK283" i="6"/>
  <c r="ED283" i="6"/>
  <c r="DW283" i="6"/>
  <c r="DP283" i="6"/>
  <c r="DI283" i="6"/>
  <c r="DB283" i="6"/>
  <c r="CU283" i="6"/>
  <c r="CN283" i="6"/>
  <c r="CG283" i="6"/>
  <c r="BZ283" i="6"/>
  <c r="BL283" i="6"/>
  <c r="AQ283" i="6"/>
  <c r="AC283" i="6"/>
  <c r="P283" i="6"/>
  <c r="B283" i="6"/>
  <c r="HX282" i="6"/>
  <c r="HQ282" i="6"/>
  <c r="HJ282" i="6"/>
  <c r="HC282" i="6"/>
  <c r="GV282" i="6"/>
  <c r="GO282" i="6"/>
  <c r="GH282" i="6"/>
  <c r="GA282" i="6"/>
  <c r="FT282" i="6"/>
  <c r="FM282" i="6"/>
  <c r="FF282" i="6"/>
  <c r="EY282" i="6"/>
  <c r="ER282" i="6"/>
  <c r="EK282" i="6"/>
  <c r="ED282" i="6"/>
  <c r="DW282" i="6"/>
  <c r="DP282" i="6"/>
  <c r="DI282" i="6"/>
  <c r="DB282" i="6"/>
  <c r="CU282" i="6"/>
  <c r="CN282" i="6"/>
  <c r="CG282" i="6"/>
  <c r="BZ282" i="6"/>
  <c r="BL282" i="6"/>
  <c r="AQ282" i="6"/>
  <c r="AC282" i="6"/>
  <c r="P282" i="6"/>
  <c r="B282" i="6"/>
  <c r="HX281" i="6"/>
  <c r="HQ281" i="6"/>
  <c r="HJ281" i="6"/>
  <c r="HC281" i="6"/>
  <c r="GV281" i="6"/>
  <c r="GO281" i="6"/>
  <c r="GH281" i="6"/>
  <c r="GA281" i="6"/>
  <c r="FT281" i="6"/>
  <c r="FM281" i="6"/>
  <c r="FF281" i="6"/>
  <c r="EY281" i="6"/>
  <c r="ER281" i="6"/>
  <c r="EK281" i="6"/>
  <c r="ED281" i="6"/>
  <c r="DW281" i="6"/>
  <c r="DP281" i="6"/>
  <c r="DI281" i="6"/>
  <c r="DB281" i="6"/>
  <c r="CU281" i="6"/>
  <c r="CN281" i="6"/>
  <c r="CG281" i="6"/>
  <c r="BZ281" i="6"/>
  <c r="BL281" i="6"/>
  <c r="AQ281" i="6"/>
  <c r="AC281" i="6"/>
  <c r="P281" i="6"/>
  <c r="B281" i="6"/>
  <c r="HX280" i="6"/>
  <c r="HQ280" i="6"/>
  <c r="HJ280" i="6"/>
  <c r="HC280" i="6"/>
  <c r="GV280" i="6"/>
  <c r="GO280" i="6"/>
  <c r="GH280" i="6"/>
  <c r="GA280" i="6"/>
  <c r="FT280" i="6"/>
  <c r="FM280" i="6"/>
  <c r="FF280" i="6"/>
  <c r="EY280" i="6"/>
  <c r="ER280" i="6"/>
  <c r="EK280" i="6"/>
  <c r="ED280" i="6"/>
  <c r="DW280" i="6"/>
  <c r="DP280" i="6"/>
  <c r="DI280" i="6"/>
  <c r="DB280" i="6"/>
  <c r="CU280" i="6"/>
  <c r="CN280" i="6"/>
  <c r="CG280" i="6"/>
  <c r="BZ280" i="6"/>
  <c r="BL280" i="6"/>
  <c r="AQ280" i="6"/>
  <c r="AC280" i="6"/>
  <c r="P280" i="6"/>
  <c r="B280" i="6"/>
  <c r="HX279" i="6"/>
  <c r="HQ279" i="6"/>
  <c r="HJ279" i="6"/>
  <c r="HC279" i="6"/>
  <c r="GV279" i="6"/>
  <c r="GO279" i="6"/>
  <c r="GH279" i="6"/>
  <c r="GA279" i="6"/>
  <c r="FT279" i="6"/>
  <c r="FM279" i="6"/>
  <c r="FF279" i="6"/>
  <c r="EY279" i="6"/>
  <c r="ER279" i="6"/>
  <c r="EK279" i="6"/>
  <c r="ED279" i="6"/>
  <c r="DW279" i="6"/>
  <c r="DP279" i="6"/>
  <c r="DI279" i="6"/>
  <c r="DB279" i="6"/>
  <c r="CU279" i="6"/>
  <c r="CN279" i="6"/>
  <c r="CG279" i="6"/>
  <c r="BZ279" i="6"/>
  <c r="BL279" i="6"/>
  <c r="AQ279" i="6"/>
  <c r="AC279" i="6"/>
  <c r="P279" i="6"/>
  <c r="B279" i="6"/>
  <c r="HX278" i="6"/>
  <c r="HQ278" i="6"/>
  <c r="HJ278" i="6"/>
  <c r="HC278" i="6"/>
  <c r="GV278" i="6"/>
  <c r="GO278" i="6"/>
  <c r="GH278" i="6"/>
  <c r="GA278" i="6"/>
  <c r="FT278" i="6"/>
  <c r="FM278" i="6"/>
  <c r="FF278" i="6"/>
  <c r="EY278" i="6"/>
  <c r="ER278" i="6"/>
  <c r="EK278" i="6"/>
  <c r="ED278" i="6"/>
  <c r="DW278" i="6"/>
  <c r="DP278" i="6"/>
  <c r="DI278" i="6"/>
  <c r="DB278" i="6"/>
  <c r="CU278" i="6"/>
  <c r="CN278" i="6"/>
  <c r="CG278" i="6"/>
  <c r="BZ278" i="6"/>
  <c r="BL278" i="6"/>
  <c r="AQ278" i="6"/>
  <c r="AC278" i="6"/>
  <c r="P278" i="6"/>
  <c r="B278" i="6"/>
  <c r="HX277" i="6"/>
  <c r="HQ277" i="6"/>
  <c r="HJ277" i="6"/>
  <c r="HC277" i="6"/>
  <c r="GV277" i="6"/>
  <c r="GO277" i="6"/>
  <c r="GH277" i="6"/>
  <c r="GA277" i="6"/>
  <c r="FT277" i="6"/>
  <c r="FM277" i="6"/>
  <c r="FF277" i="6"/>
  <c r="EY277" i="6"/>
  <c r="ER277" i="6"/>
  <c r="EK277" i="6"/>
  <c r="ED277" i="6"/>
  <c r="DW277" i="6"/>
  <c r="DP277" i="6"/>
  <c r="DI277" i="6"/>
  <c r="DB277" i="6"/>
  <c r="CU277" i="6"/>
  <c r="CN277" i="6"/>
  <c r="CG277" i="6"/>
  <c r="BZ277" i="6"/>
  <c r="BL277" i="6"/>
  <c r="AQ277" i="6"/>
  <c r="AC277" i="6"/>
  <c r="P277" i="6"/>
  <c r="B277" i="6"/>
  <c r="HX276" i="6"/>
  <c r="HQ276" i="6"/>
  <c r="HJ276" i="6"/>
  <c r="HC276" i="6"/>
  <c r="GV276" i="6"/>
  <c r="GO276" i="6"/>
  <c r="GH276" i="6"/>
  <c r="GA276" i="6"/>
  <c r="FT276" i="6"/>
  <c r="FM276" i="6"/>
  <c r="FF276" i="6"/>
  <c r="EY276" i="6"/>
  <c r="ER276" i="6"/>
  <c r="EK276" i="6"/>
  <c r="ED276" i="6"/>
  <c r="DW276" i="6"/>
  <c r="DP276" i="6"/>
  <c r="DI276" i="6"/>
  <c r="DB276" i="6"/>
  <c r="CU276" i="6"/>
  <c r="CN276" i="6"/>
  <c r="CG276" i="6"/>
  <c r="BZ276" i="6"/>
  <c r="BL276" i="6"/>
  <c r="AQ276" i="6"/>
  <c r="AC276" i="6"/>
  <c r="P276" i="6"/>
  <c r="B276" i="6"/>
  <c r="HX275" i="6"/>
  <c r="HQ275" i="6"/>
  <c r="HJ275" i="6"/>
  <c r="HC275" i="6"/>
  <c r="GV275" i="6"/>
  <c r="GO275" i="6"/>
  <c r="GH275" i="6"/>
  <c r="GA275" i="6"/>
  <c r="FT275" i="6"/>
  <c r="FM275" i="6"/>
  <c r="FF275" i="6"/>
  <c r="EY275" i="6"/>
  <c r="ER275" i="6"/>
  <c r="EK275" i="6"/>
  <c r="ED275" i="6"/>
  <c r="DW275" i="6"/>
  <c r="DP275" i="6"/>
  <c r="DI275" i="6"/>
  <c r="DB275" i="6"/>
  <c r="CU275" i="6"/>
  <c r="CN275" i="6"/>
  <c r="CG275" i="6"/>
  <c r="BZ275" i="6"/>
  <c r="BL275" i="6"/>
  <c r="AQ275" i="6"/>
  <c r="AC275" i="6"/>
  <c r="P275" i="6"/>
  <c r="B275" i="6"/>
  <c r="HX274" i="6"/>
  <c r="HQ274" i="6"/>
  <c r="HJ274" i="6"/>
  <c r="HC274" i="6"/>
  <c r="GV274" i="6"/>
  <c r="GO274" i="6"/>
  <c r="GH274" i="6"/>
  <c r="GA274" i="6"/>
  <c r="FT274" i="6"/>
  <c r="FM274" i="6"/>
  <c r="FF274" i="6"/>
  <c r="EY274" i="6"/>
  <c r="ER274" i="6"/>
  <c r="EK274" i="6"/>
  <c r="ED274" i="6"/>
  <c r="DW274" i="6"/>
  <c r="DP274" i="6"/>
  <c r="DI274" i="6"/>
  <c r="DB274" i="6"/>
  <c r="CU274" i="6"/>
  <c r="CN274" i="6"/>
  <c r="CG274" i="6"/>
  <c r="BZ274" i="6"/>
  <c r="BL274" i="6"/>
  <c r="AQ274" i="6"/>
  <c r="AC274" i="6"/>
  <c r="P274" i="6"/>
  <c r="B274" i="6"/>
  <c r="HX273" i="6"/>
  <c r="HQ273" i="6"/>
  <c r="HJ273" i="6"/>
  <c r="HC273" i="6"/>
  <c r="GV273" i="6"/>
  <c r="GO273" i="6"/>
  <c r="GH273" i="6"/>
  <c r="GA273" i="6"/>
  <c r="FT273" i="6"/>
  <c r="FM273" i="6"/>
  <c r="FF273" i="6"/>
  <c r="EY273" i="6"/>
  <c r="ER273" i="6"/>
  <c r="EK273" i="6"/>
  <c r="ED273" i="6"/>
  <c r="DW273" i="6"/>
  <c r="DP273" i="6"/>
  <c r="DI273" i="6"/>
  <c r="DB273" i="6"/>
  <c r="CU273" i="6"/>
  <c r="CN273" i="6"/>
  <c r="CG273" i="6"/>
  <c r="BZ273" i="6"/>
  <c r="BL273" i="6"/>
  <c r="AQ273" i="6"/>
  <c r="AC273" i="6"/>
  <c r="P273" i="6"/>
  <c r="B273" i="6"/>
  <c r="HX272" i="6"/>
  <c r="HQ272" i="6"/>
  <c r="HJ272" i="6"/>
  <c r="HC272" i="6"/>
  <c r="GV272" i="6"/>
  <c r="GO272" i="6"/>
  <c r="GH272" i="6"/>
  <c r="GA272" i="6"/>
  <c r="FT272" i="6"/>
  <c r="FM272" i="6"/>
  <c r="FF272" i="6"/>
  <c r="EY272" i="6"/>
  <c r="ER272" i="6"/>
  <c r="EK272" i="6"/>
  <c r="ED272" i="6"/>
  <c r="DW272" i="6"/>
  <c r="DP272" i="6"/>
  <c r="DI272" i="6"/>
  <c r="DB272" i="6"/>
  <c r="CU272" i="6"/>
  <c r="CN272" i="6"/>
  <c r="CG272" i="6"/>
  <c r="BZ272" i="6"/>
  <c r="BL272" i="6"/>
  <c r="AQ272" i="6"/>
  <c r="AC272" i="6"/>
  <c r="P272" i="6"/>
  <c r="B272" i="6"/>
  <c r="HX271" i="6"/>
  <c r="HQ271" i="6"/>
  <c r="HJ271" i="6"/>
  <c r="HC271" i="6"/>
  <c r="GV271" i="6"/>
  <c r="GO271" i="6"/>
  <c r="GH271" i="6"/>
  <c r="GA271" i="6"/>
  <c r="FT271" i="6"/>
  <c r="FM271" i="6"/>
  <c r="FF271" i="6"/>
  <c r="EY271" i="6"/>
  <c r="ER271" i="6"/>
  <c r="EK271" i="6"/>
  <c r="ED271" i="6"/>
  <c r="DW271" i="6"/>
  <c r="DP271" i="6"/>
  <c r="DI271" i="6"/>
  <c r="DB271" i="6"/>
  <c r="CU271" i="6"/>
  <c r="CN271" i="6"/>
  <c r="CG271" i="6"/>
  <c r="BZ271" i="6"/>
  <c r="BL271" i="6"/>
  <c r="AQ271" i="6"/>
  <c r="AC271" i="6"/>
  <c r="P271" i="6"/>
  <c r="B271" i="6"/>
  <c r="HX270" i="6"/>
  <c r="HQ270" i="6"/>
  <c r="HJ270" i="6"/>
  <c r="HC270" i="6"/>
  <c r="GV270" i="6"/>
  <c r="GO270" i="6"/>
  <c r="GH270" i="6"/>
  <c r="GA270" i="6"/>
  <c r="FT270" i="6"/>
  <c r="FM270" i="6"/>
  <c r="FF270" i="6"/>
  <c r="EY270" i="6"/>
  <c r="ER270" i="6"/>
  <c r="EK270" i="6"/>
  <c r="ED270" i="6"/>
  <c r="DW270" i="6"/>
  <c r="DP270" i="6"/>
  <c r="DI270" i="6"/>
  <c r="DB270" i="6"/>
  <c r="CU270" i="6"/>
  <c r="CN270" i="6"/>
  <c r="CG270" i="6"/>
  <c r="BZ270" i="6"/>
  <c r="BL270" i="6"/>
  <c r="AQ270" i="6"/>
  <c r="AC270" i="6"/>
  <c r="P270" i="6"/>
  <c r="B270" i="6"/>
  <c r="HX269" i="6"/>
  <c r="HQ269" i="6"/>
  <c r="HJ269" i="6"/>
  <c r="HC269" i="6"/>
  <c r="GV269" i="6"/>
  <c r="GO269" i="6"/>
  <c r="GH269" i="6"/>
  <c r="GA269" i="6"/>
  <c r="FT269" i="6"/>
  <c r="FM269" i="6"/>
  <c r="FF269" i="6"/>
  <c r="EY269" i="6"/>
  <c r="ER269" i="6"/>
  <c r="EK269" i="6"/>
  <c r="ED269" i="6"/>
  <c r="DW269" i="6"/>
  <c r="DP269" i="6"/>
  <c r="DI269" i="6"/>
  <c r="DB269" i="6"/>
  <c r="CU269" i="6"/>
  <c r="CN269" i="6"/>
  <c r="CG269" i="6"/>
  <c r="BZ269" i="6"/>
  <c r="BL269" i="6"/>
  <c r="AQ269" i="6"/>
  <c r="AC269" i="6"/>
  <c r="P269" i="6"/>
  <c r="B269" i="6"/>
  <c r="HX268" i="6"/>
  <c r="HQ268" i="6"/>
  <c r="HJ268" i="6"/>
  <c r="HC268" i="6"/>
  <c r="GV268" i="6"/>
  <c r="GO268" i="6"/>
  <c r="GH268" i="6"/>
  <c r="GA268" i="6"/>
  <c r="FT268" i="6"/>
  <c r="FM268" i="6"/>
  <c r="FF268" i="6"/>
  <c r="EY268" i="6"/>
  <c r="ER268" i="6"/>
  <c r="EK268" i="6"/>
  <c r="ED268" i="6"/>
  <c r="DW268" i="6"/>
  <c r="DP268" i="6"/>
  <c r="DI268" i="6"/>
  <c r="DB268" i="6"/>
  <c r="CU268" i="6"/>
  <c r="CN268" i="6"/>
  <c r="CG268" i="6"/>
  <c r="BZ268" i="6"/>
  <c r="BL268" i="6"/>
  <c r="AQ268" i="6"/>
  <c r="AC268" i="6"/>
  <c r="P268" i="6"/>
  <c r="B268" i="6"/>
  <c r="HX267" i="6"/>
  <c r="HQ267" i="6"/>
  <c r="HJ267" i="6"/>
  <c r="HC267" i="6"/>
  <c r="GV267" i="6"/>
  <c r="GO267" i="6"/>
  <c r="GH267" i="6"/>
  <c r="GA267" i="6"/>
  <c r="FT267" i="6"/>
  <c r="FM267" i="6"/>
  <c r="FF267" i="6"/>
  <c r="EY267" i="6"/>
  <c r="ER267" i="6"/>
  <c r="EK267" i="6"/>
  <c r="ED267" i="6"/>
  <c r="DW267" i="6"/>
  <c r="DP267" i="6"/>
  <c r="DI267" i="6"/>
  <c r="DB267" i="6"/>
  <c r="CU267" i="6"/>
  <c r="CN267" i="6"/>
  <c r="CG267" i="6"/>
  <c r="BZ267" i="6"/>
  <c r="BL267" i="6"/>
  <c r="AQ267" i="6"/>
  <c r="AC267" i="6"/>
  <c r="P267" i="6"/>
  <c r="B267" i="6"/>
  <c r="HX266" i="6"/>
  <c r="HQ266" i="6"/>
  <c r="HJ266" i="6"/>
  <c r="HC266" i="6"/>
  <c r="GV266" i="6"/>
  <c r="GO266" i="6"/>
  <c r="GH266" i="6"/>
  <c r="GA266" i="6"/>
  <c r="FT266" i="6"/>
  <c r="FM266" i="6"/>
  <c r="FF266" i="6"/>
  <c r="EY266" i="6"/>
  <c r="ER266" i="6"/>
  <c r="EK266" i="6"/>
  <c r="ED266" i="6"/>
  <c r="DW266" i="6"/>
  <c r="DP266" i="6"/>
  <c r="DI266" i="6"/>
  <c r="DB266" i="6"/>
  <c r="CU266" i="6"/>
  <c r="CN266" i="6"/>
  <c r="CG266" i="6"/>
  <c r="BZ266" i="6"/>
  <c r="BL266" i="6"/>
  <c r="AQ266" i="6"/>
  <c r="AC266" i="6"/>
  <c r="P266" i="6"/>
  <c r="B266" i="6"/>
  <c r="HX265" i="6"/>
  <c r="HQ265" i="6"/>
  <c r="HJ265" i="6"/>
  <c r="HC265" i="6"/>
  <c r="GV265" i="6"/>
  <c r="GO265" i="6"/>
  <c r="GH265" i="6"/>
  <c r="GA265" i="6"/>
  <c r="FT265" i="6"/>
  <c r="FM265" i="6"/>
  <c r="FF265" i="6"/>
  <c r="EY265" i="6"/>
  <c r="ER265" i="6"/>
  <c r="EK265" i="6"/>
  <c r="ED265" i="6"/>
  <c r="DW265" i="6"/>
  <c r="DP265" i="6"/>
  <c r="DI265" i="6"/>
  <c r="DB265" i="6"/>
  <c r="CU265" i="6"/>
  <c r="CN265" i="6"/>
  <c r="CG265" i="6"/>
  <c r="BZ265" i="6"/>
  <c r="BL265" i="6"/>
  <c r="AQ265" i="6"/>
  <c r="AC265" i="6"/>
  <c r="P265" i="6"/>
  <c r="B265" i="6"/>
  <c r="HX264" i="6"/>
  <c r="HQ264" i="6"/>
  <c r="HJ264" i="6"/>
  <c r="HC264" i="6"/>
  <c r="GV264" i="6"/>
  <c r="GO264" i="6"/>
  <c r="GH264" i="6"/>
  <c r="GA264" i="6"/>
  <c r="FT264" i="6"/>
  <c r="FM264" i="6"/>
  <c r="FF264" i="6"/>
  <c r="EY264" i="6"/>
  <c r="ER264" i="6"/>
  <c r="EK264" i="6"/>
  <c r="ED264" i="6"/>
  <c r="DW264" i="6"/>
  <c r="DP264" i="6"/>
  <c r="DI264" i="6"/>
  <c r="DB264" i="6"/>
  <c r="CU264" i="6"/>
  <c r="CN264" i="6"/>
  <c r="CG264" i="6"/>
  <c r="BZ264" i="6"/>
  <c r="BL264" i="6"/>
  <c r="AQ264" i="6"/>
  <c r="AC264" i="6"/>
  <c r="P264" i="6"/>
  <c r="B264" i="6"/>
  <c r="HX263" i="6"/>
  <c r="HQ263" i="6"/>
  <c r="HJ263" i="6"/>
  <c r="HC263" i="6"/>
  <c r="GV263" i="6"/>
  <c r="GO263" i="6"/>
  <c r="GH263" i="6"/>
  <c r="GA263" i="6"/>
  <c r="FT263" i="6"/>
  <c r="FM263" i="6"/>
  <c r="FF263" i="6"/>
  <c r="EY263" i="6"/>
  <c r="ER263" i="6"/>
  <c r="EK263" i="6"/>
  <c r="ED263" i="6"/>
  <c r="DW263" i="6"/>
  <c r="DP263" i="6"/>
  <c r="DI263" i="6"/>
  <c r="DB263" i="6"/>
  <c r="CU263" i="6"/>
  <c r="CN263" i="6"/>
  <c r="CG263" i="6"/>
  <c r="BZ263" i="6"/>
  <c r="BL263" i="6"/>
  <c r="AQ263" i="6"/>
  <c r="AC263" i="6"/>
  <c r="P263" i="6"/>
  <c r="B263" i="6"/>
  <c r="HX262" i="6"/>
  <c r="HQ262" i="6"/>
  <c r="HJ262" i="6"/>
  <c r="HC262" i="6"/>
  <c r="GV262" i="6"/>
  <c r="GO262" i="6"/>
  <c r="GH262" i="6"/>
  <c r="GA262" i="6"/>
  <c r="FT262" i="6"/>
  <c r="FM262" i="6"/>
  <c r="FF262" i="6"/>
  <c r="EY262" i="6"/>
  <c r="ER262" i="6"/>
  <c r="EK262" i="6"/>
  <c r="ED262" i="6"/>
  <c r="DW262" i="6"/>
  <c r="DP262" i="6"/>
  <c r="DI262" i="6"/>
  <c r="DB262" i="6"/>
  <c r="CU262" i="6"/>
  <c r="CN262" i="6"/>
  <c r="CG262" i="6"/>
  <c r="BZ262" i="6"/>
  <c r="BL262" i="6"/>
  <c r="AQ262" i="6"/>
  <c r="AC262" i="6"/>
  <c r="P262" i="6"/>
  <c r="B262" i="6"/>
  <c r="HX261" i="6"/>
  <c r="HQ261" i="6"/>
  <c r="HJ261" i="6"/>
  <c r="HC261" i="6"/>
  <c r="GV261" i="6"/>
  <c r="GO261" i="6"/>
  <c r="GH261" i="6"/>
  <c r="GA261" i="6"/>
  <c r="FT261" i="6"/>
  <c r="FM261" i="6"/>
  <c r="FF261" i="6"/>
  <c r="EY261" i="6"/>
  <c r="ER261" i="6"/>
  <c r="EK261" i="6"/>
  <c r="ED261" i="6"/>
  <c r="DW261" i="6"/>
  <c r="DP261" i="6"/>
  <c r="DI261" i="6"/>
  <c r="DB261" i="6"/>
  <c r="CU261" i="6"/>
  <c r="CN261" i="6"/>
  <c r="CG261" i="6"/>
  <c r="BZ261" i="6"/>
  <c r="BL261" i="6"/>
  <c r="AQ261" i="6"/>
  <c r="AC261" i="6"/>
  <c r="P261" i="6"/>
  <c r="B261" i="6"/>
  <c r="HX260" i="6"/>
  <c r="HQ260" i="6"/>
  <c r="HJ260" i="6"/>
  <c r="HC260" i="6"/>
  <c r="GV260" i="6"/>
  <c r="GO260" i="6"/>
  <c r="GH260" i="6"/>
  <c r="GA260" i="6"/>
  <c r="FT260" i="6"/>
  <c r="FM260" i="6"/>
  <c r="FF260" i="6"/>
  <c r="EY260" i="6"/>
  <c r="ER260" i="6"/>
  <c r="EK260" i="6"/>
  <c r="ED260" i="6"/>
  <c r="DW260" i="6"/>
  <c r="DP260" i="6"/>
  <c r="DI260" i="6"/>
  <c r="DB260" i="6"/>
  <c r="CU260" i="6"/>
  <c r="CN260" i="6"/>
  <c r="CG260" i="6"/>
  <c r="BZ260" i="6"/>
  <c r="BL260" i="6"/>
  <c r="AQ260" i="6"/>
  <c r="AC260" i="6"/>
  <c r="P260" i="6"/>
  <c r="B260" i="6"/>
  <c r="HX259" i="6"/>
  <c r="HQ259" i="6"/>
  <c r="HJ259" i="6"/>
  <c r="HC259" i="6"/>
  <c r="GV259" i="6"/>
  <c r="GO259" i="6"/>
  <c r="GH259" i="6"/>
  <c r="GA259" i="6"/>
  <c r="FT259" i="6"/>
  <c r="FM259" i="6"/>
  <c r="FF259" i="6"/>
  <c r="EY259" i="6"/>
  <c r="ER259" i="6"/>
  <c r="EK259" i="6"/>
  <c r="ED259" i="6"/>
  <c r="DW259" i="6"/>
  <c r="DP259" i="6"/>
  <c r="DI259" i="6"/>
  <c r="DB259" i="6"/>
  <c r="CU259" i="6"/>
  <c r="CN259" i="6"/>
  <c r="CG259" i="6"/>
  <c r="BZ259" i="6"/>
  <c r="BL259" i="6"/>
  <c r="AQ259" i="6"/>
  <c r="AC259" i="6"/>
  <c r="P259" i="6"/>
  <c r="B259" i="6"/>
  <c r="HX258" i="6"/>
  <c r="HQ258" i="6"/>
  <c r="HJ258" i="6"/>
  <c r="HC258" i="6"/>
  <c r="GV258" i="6"/>
  <c r="GO258" i="6"/>
  <c r="GH258" i="6"/>
  <c r="GA258" i="6"/>
  <c r="FT258" i="6"/>
  <c r="FM258" i="6"/>
  <c r="FF258" i="6"/>
  <c r="EY258" i="6"/>
  <c r="ER258" i="6"/>
  <c r="EK258" i="6"/>
  <c r="ED258" i="6"/>
  <c r="DW258" i="6"/>
  <c r="DP258" i="6"/>
  <c r="DI258" i="6"/>
  <c r="DB258" i="6"/>
  <c r="CU258" i="6"/>
  <c r="CN258" i="6"/>
  <c r="CG258" i="6"/>
  <c r="BZ258" i="6"/>
  <c r="BL258" i="6"/>
  <c r="AQ258" i="6"/>
  <c r="AC258" i="6"/>
  <c r="P258" i="6"/>
  <c r="B258" i="6"/>
  <c r="HX257" i="6"/>
  <c r="HQ257" i="6"/>
  <c r="HJ257" i="6"/>
  <c r="HC257" i="6"/>
  <c r="GV257" i="6"/>
  <c r="GO257" i="6"/>
  <c r="GH257" i="6"/>
  <c r="GA257" i="6"/>
  <c r="FT257" i="6"/>
  <c r="FM257" i="6"/>
  <c r="FF257" i="6"/>
  <c r="EY257" i="6"/>
  <c r="ER257" i="6"/>
  <c r="EK257" i="6"/>
  <c r="ED257" i="6"/>
  <c r="DW257" i="6"/>
  <c r="DP257" i="6"/>
  <c r="DI257" i="6"/>
  <c r="DB257" i="6"/>
  <c r="CU257" i="6"/>
  <c r="CN257" i="6"/>
  <c r="CG257" i="6"/>
  <c r="BZ257" i="6"/>
  <c r="BL257" i="6"/>
  <c r="AQ257" i="6"/>
  <c r="AC257" i="6"/>
  <c r="P257" i="6"/>
  <c r="B257" i="6"/>
  <c r="HX256" i="6"/>
  <c r="HQ256" i="6"/>
  <c r="HJ256" i="6"/>
  <c r="HC256" i="6"/>
  <c r="GV256" i="6"/>
  <c r="GO256" i="6"/>
  <c r="GH256" i="6"/>
  <c r="GA256" i="6"/>
  <c r="FT256" i="6"/>
  <c r="FM256" i="6"/>
  <c r="FF256" i="6"/>
  <c r="EY256" i="6"/>
  <c r="ER256" i="6"/>
  <c r="EK256" i="6"/>
  <c r="ED256" i="6"/>
  <c r="DW256" i="6"/>
  <c r="DP256" i="6"/>
  <c r="DI256" i="6"/>
  <c r="DB256" i="6"/>
  <c r="CU256" i="6"/>
  <c r="CN256" i="6"/>
  <c r="CG256" i="6"/>
  <c r="BZ256" i="6"/>
  <c r="BL256" i="6"/>
  <c r="AQ256" i="6"/>
  <c r="AC256" i="6"/>
  <c r="P256" i="6"/>
  <c r="B256" i="6"/>
  <c r="HX255" i="6"/>
  <c r="HQ255" i="6"/>
  <c r="HJ255" i="6"/>
  <c r="HC255" i="6"/>
  <c r="GV255" i="6"/>
  <c r="GO255" i="6"/>
  <c r="GH255" i="6"/>
  <c r="GA255" i="6"/>
  <c r="FT255" i="6"/>
  <c r="FM255" i="6"/>
  <c r="FF255" i="6"/>
  <c r="EY255" i="6"/>
  <c r="ER255" i="6"/>
  <c r="EK255" i="6"/>
  <c r="ED255" i="6"/>
  <c r="DW255" i="6"/>
  <c r="DP255" i="6"/>
  <c r="DI255" i="6"/>
  <c r="DB255" i="6"/>
  <c r="CU255" i="6"/>
  <c r="CN255" i="6"/>
  <c r="CG255" i="6"/>
  <c r="BZ255" i="6"/>
  <c r="BL255" i="6"/>
  <c r="AQ255" i="6"/>
  <c r="AC255" i="6"/>
  <c r="P255" i="6"/>
  <c r="B255" i="6"/>
  <c r="HX254" i="6"/>
  <c r="HQ254" i="6"/>
  <c r="HJ254" i="6"/>
  <c r="HC254" i="6"/>
  <c r="GV254" i="6"/>
  <c r="GO254" i="6"/>
  <c r="GH254" i="6"/>
  <c r="GA254" i="6"/>
  <c r="FT254" i="6"/>
  <c r="FM254" i="6"/>
  <c r="FF254" i="6"/>
  <c r="EY254" i="6"/>
  <c r="ER254" i="6"/>
  <c r="EK254" i="6"/>
  <c r="ED254" i="6"/>
  <c r="DW254" i="6"/>
  <c r="DP254" i="6"/>
  <c r="DI254" i="6"/>
  <c r="DB254" i="6"/>
  <c r="CU254" i="6"/>
  <c r="CN254" i="6"/>
  <c r="CG254" i="6"/>
  <c r="BZ254" i="6"/>
  <c r="BL254" i="6"/>
  <c r="AQ254" i="6"/>
  <c r="AC254" i="6"/>
  <c r="P254" i="6"/>
  <c r="B254" i="6"/>
  <c r="HX253" i="6"/>
  <c r="HQ253" i="6"/>
  <c r="HJ253" i="6"/>
  <c r="HC253" i="6"/>
  <c r="GV253" i="6"/>
  <c r="GO253" i="6"/>
  <c r="GH253" i="6"/>
  <c r="GA253" i="6"/>
  <c r="FT253" i="6"/>
  <c r="FM253" i="6"/>
  <c r="FF253" i="6"/>
  <c r="EY253" i="6"/>
  <c r="ER253" i="6"/>
  <c r="EK253" i="6"/>
  <c r="ED253" i="6"/>
  <c r="DW253" i="6"/>
  <c r="DP253" i="6"/>
  <c r="DI253" i="6"/>
  <c r="DB253" i="6"/>
  <c r="CU253" i="6"/>
  <c r="CN253" i="6"/>
  <c r="CG253" i="6"/>
  <c r="BZ253" i="6"/>
  <c r="BL253" i="6"/>
  <c r="AQ253" i="6"/>
  <c r="AC253" i="6"/>
  <c r="P253" i="6"/>
  <c r="B253" i="6"/>
  <c r="HX252" i="6"/>
  <c r="HQ252" i="6"/>
  <c r="HJ252" i="6"/>
  <c r="HC252" i="6"/>
  <c r="GV252" i="6"/>
  <c r="GO252" i="6"/>
  <c r="GH252" i="6"/>
  <c r="GA252" i="6"/>
  <c r="FT252" i="6"/>
  <c r="FM252" i="6"/>
  <c r="FF252" i="6"/>
  <c r="EY252" i="6"/>
  <c r="ER252" i="6"/>
  <c r="EK252" i="6"/>
  <c r="ED252" i="6"/>
  <c r="DW252" i="6"/>
  <c r="DP252" i="6"/>
  <c r="DI252" i="6"/>
  <c r="DB252" i="6"/>
  <c r="CU252" i="6"/>
  <c r="CN252" i="6"/>
  <c r="CG252" i="6"/>
  <c r="BZ252" i="6"/>
  <c r="BL252" i="6"/>
  <c r="AQ252" i="6"/>
  <c r="AC252" i="6"/>
  <c r="P252" i="6"/>
  <c r="B252" i="6"/>
  <c r="HX251" i="6"/>
  <c r="HQ251" i="6"/>
  <c r="HJ251" i="6"/>
  <c r="HC251" i="6"/>
  <c r="GV251" i="6"/>
  <c r="GO251" i="6"/>
  <c r="GH251" i="6"/>
  <c r="GA251" i="6"/>
  <c r="FT251" i="6"/>
  <c r="FM251" i="6"/>
  <c r="FF251" i="6"/>
  <c r="EY251" i="6"/>
  <c r="ER251" i="6"/>
  <c r="EK251" i="6"/>
  <c r="ED251" i="6"/>
  <c r="DW251" i="6"/>
  <c r="DP251" i="6"/>
  <c r="DI251" i="6"/>
  <c r="DB251" i="6"/>
  <c r="CU251" i="6"/>
  <c r="CN251" i="6"/>
  <c r="CG251" i="6"/>
  <c r="BZ251" i="6"/>
  <c r="BL251" i="6"/>
  <c r="AQ251" i="6"/>
  <c r="AC251" i="6"/>
  <c r="P251" i="6"/>
  <c r="B251" i="6"/>
  <c r="HX250" i="6"/>
  <c r="HQ250" i="6"/>
  <c r="HJ250" i="6"/>
  <c r="HC250" i="6"/>
  <c r="GV250" i="6"/>
  <c r="GO250" i="6"/>
  <c r="GH250" i="6"/>
  <c r="GA250" i="6"/>
  <c r="FT250" i="6"/>
  <c r="FM250" i="6"/>
  <c r="FF250" i="6"/>
  <c r="EY250" i="6"/>
  <c r="ER250" i="6"/>
  <c r="EK250" i="6"/>
  <c r="ED250" i="6"/>
  <c r="DW250" i="6"/>
  <c r="DP250" i="6"/>
  <c r="DI250" i="6"/>
  <c r="DB250" i="6"/>
  <c r="CU250" i="6"/>
  <c r="CN250" i="6"/>
  <c r="CG250" i="6"/>
  <c r="BZ250" i="6"/>
  <c r="BL250" i="6"/>
  <c r="AQ250" i="6"/>
  <c r="AC250" i="6"/>
  <c r="P250" i="6"/>
  <c r="B250" i="6"/>
  <c r="HX249" i="6"/>
  <c r="HQ249" i="6"/>
  <c r="HJ249" i="6"/>
  <c r="HC249" i="6"/>
  <c r="GV249" i="6"/>
  <c r="GO249" i="6"/>
  <c r="GH249" i="6"/>
  <c r="GA249" i="6"/>
  <c r="FT249" i="6"/>
  <c r="FM249" i="6"/>
  <c r="FF249" i="6"/>
  <c r="EY249" i="6"/>
  <c r="ER249" i="6"/>
  <c r="EK249" i="6"/>
  <c r="ED249" i="6"/>
  <c r="DW249" i="6"/>
  <c r="DP249" i="6"/>
  <c r="DI249" i="6"/>
  <c r="DB249" i="6"/>
  <c r="CU249" i="6"/>
  <c r="CN249" i="6"/>
  <c r="CG249" i="6"/>
  <c r="BZ249" i="6"/>
  <c r="BL249" i="6"/>
  <c r="AQ249" i="6"/>
  <c r="AC249" i="6"/>
  <c r="P249" i="6"/>
  <c r="B249" i="6"/>
  <c r="HX248" i="6"/>
  <c r="HQ248" i="6"/>
  <c r="HJ248" i="6"/>
  <c r="HC248" i="6"/>
  <c r="GV248" i="6"/>
  <c r="GO248" i="6"/>
  <c r="GH248" i="6"/>
  <c r="GA248" i="6"/>
  <c r="FT248" i="6"/>
  <c r="FM248" i="6"/>
  <c r="FF248" i="6"/>
  <c r="EY248" i="6"/>
  <c r="ER248" i="6"/>
  <c r="EK248" i="6"/>
  <c r="ED248" i="6"/>
  <c r="DW248" i="6"/>
  <c r="DP248" i="6"/>
  <c r="DI248" i="6"/>
  <c r="DB248" i="6"/>
  <c r="CU248" i="6"/>
  <c r="CN248" i="6"/>
  <c r="CG248" i="6"/>
  <c r="BZ248" i="6"/>
  <c r="BL248" i="6"/>
  <c r="AQ248" i="6"/>
  <c r="AC248" i="6"/>
  <c r="P248" i="6"/>
  <c r="B248" i="6"/>
  <c r="HX247" i="6"/>
  <c r="HQ247" i="6"/>
  <c r="HJ247" i="6"/>
  <c r="HC247" i="6"/>
  <c r="GV247" i="6"/>
  <c r="GO247" i="6"/>
  <c r="GH247" i="6"/>
  <c r="GA247" i="6"/>
  <c r="FT247" i="6"/>
  <c r="FM247" i="6"/>
  <c r="FF247" i="6"/>
  <c r="EY247" i="6"/>
  <c r="ER247" i="6"/>
  <c r="EK247" i="6"/>
  <c r="ED247" i="6"/>
  <c r="DW247" i="6"/>
  <c r="DP247" i="6"/>
  <c r="DI247" i="6"/>
  <c r="DB247" i="6"/>
  <c r="CU247" i="6"/>
  <c r="CN247" i="6"/>
  <c r="CG247" i="6"/>
  <c r="BZ247" i="6"/>
  <c r="BL247" i="6"/>
  <c r="AQ247" i="6"/>
  <c r="AC247" i="6"/>
  <c r="P247" i="6"/>
  <c r="B247" i="6"/>
  <c r="HX246" i="6"/>
  <c r="HQ246" i="6"/>
  <c r="HJ246" i="6"/>
  <c r="HC246" i="6"/>
  <c r="GV246" i="6"/>
  <c r="GO246" i="6"/>
  <c r="GH246" i="6"/>
  <c r="GA246" i="6"/>
  <c r="FT246" i="6"/>
  <c r="FM246" i="6"/>
  <c r="FF246" i="6"/>
  <c r="EY246" i="6"/>
  <c r="ER246" i="6"/>
  <c r="EK246" i="6"/>
  <c r="ED246" i="6"/>
  <c r="DW246" i="6"/>
  <c r="DP246" i="6"/>
  <c r="DI246" i="6"/>
  <c r="DB246" i="6"/>
  <c r="CU246" i="6"/>
  <c r="CN246" i="6"/>
  <c r="CG246" i="6"/>
  <c r="BZ246" i="6"/>
  <c r="BL246" i="6"/>
  <c r="AQ246" i="6"/>
  <c r="AC246" i="6"/>
  <c r="P246" i="6"/>
  <c r="B246" i="6"/>
  <c r="HX245" i="6"/>
  <c r="HQ245" i="6"/>
  <c r="HJ245" i="6"/>
  <c r="HC245" i="6"/>
  <c r="GV245" i="6"/>
  <c r="GO245" i="6"/>
  <c r="GH245" i="6"/>
  <c r="GA245" i="6"/>
  <c r="FT245" i="6"/>
  <c r="FM245" i="6"/>
  <c r="FF245" i="6"/>
  <c r="EY245" i="6"/>
  <c r="ER245" i="6"/>
  <c r="EK245" i="6"/>
  <c r="ED245" i="6"/>
  <c r="DW245" i="6"/>
  <c r="DP245" i="6"/>
  <c r="DI245" i="6"/>
  <c r="DB245" i="6"/>
  <c r="CU245" i="6"/>
  <c r="CN245" i="6"/>
  <c r="CG245" i="6"/>
  <c r="BZ245" i="6"/>
  <c r="BL245" i="6"/>
  <c r="AQ245" i="6"/>
  <c r="AC245" i="6"/>
  <c r="P245" i="6"/>
  <c r="B245" i="6"/>
  <c r="HX244" i="6"/>
  <c r="HQ244" i="6"/>
  <c r="HJ244" i="6"/>
  <c r="HC244" i="6"/>
  <c r="GV244" i="6"/>
  <c r="GO244" i="6"/>
  <c r="GH244" i="6"/>
  <c r="GA244" i="6"/>
  <c r="FT244" i="6"/>
  <c r="FM244" i="6"/>
  <c r="FF244" i="6"/>
  <c r="EY244" i="6"/>
  <c r="ER244" i="6"/>
  <c r="EK244" i="6"/>
  <c r="ED244" i="6"/>
  <c r="DW244" i="6"/>
  <c r="DP244" i="6"/>
  <c r="DI244" i="6"/>
  <c r="DB244" i="6"/>
  <c r="CU244" i="6"/>
  <c r="CN244" i="6"/>
  <c r="CG244" i="6"/>
  <c r="BZ244" i="6"/>
  <c r="BL244" i="6"/>
  <c r="AQ244" i="6"/>
  <c r="AC244" i="6"/>
  <c r="P244" i="6"/>
  <c r="B244" i="6"/>
  <c r="HX243" i="6"/>
  <c r="HQ243" i="6"/>
  <c r="HJ243" i="6"/>
  <c r="HC243" i="6"/>
  <c r="GV243" i="6"/>
  <c r="GO243" i="6"/>
  <c r="GH243" i="6"/>
  <c r="GA243" i="6"/>
  <c r="FT243" i="6"/>
  <c r="FM243" i="6"/>
  <c r="FF243" i="6"/>
  <c r="EY243" i="6"/>
  <c r="ER243" i="6"/>
  <c r="EK243" i="6"/>
  <c r="ED243" i="6"/>
  <c r="DW243" i="6"/>
  <c r="DP243" i="6"/>
  <c r="DI243" i="6"/>
  <c r="DB243" i="6"/>
  <c r="CU243" i="6"/>
  <c r="CN243" i="6"/>
  <c r="CG243" i="6"/>
  <c r="BZ243" i="6"/>
  <c r="BL243" i="6"/>
  <c r="AQ243" i="6"/>
  <c r="AC243" i="6"/>
  <c r="P243" i="6"/>
  <c r="B243" i="6"/>
  <c r="HX242" i="6"/>
  <c r="HQ242" i="6"/>
  <c r="HJ242" i="6"/>
  <c r="HC242" i="6"/>
  <c r="GV242" i="6"/>
  <c r="GO242" i="6"/>
  <c r="GH242" i="6"/>
  <c r="GA242" i="6"/>
  <c r="FT242" i="6"/>
  <c r="FM242" i="6"/>
  <c r="FF242" i="6"/>
  <c r="EY242" i="6"/>
  <c r="ER242" i="6"/>
  <c r="EK242" i="6"/>
  <c r="ED242" i="6"/>
  <c r="DW242" i="6"/>
  <c r="DP242" i="6"/>
  <c r="DI242" i="6"/>
  <c r="DB242" i="6"/>
  <c r="CU242" i="6"/>
  <c r="CN242" i="6"/>
  <c r="CG242" i="6"/>
  <c r="BZ242" i="6"/>
  <c r="BL242" i="6"/>
  <c r="AQ242" i="6"/>
  <c r="AC242" i="6"/>
  <c r="P242" i="6"/>
  <c r="B242" i="6"/>
  <c r="HX241" i="6"/>
  <c r="HQ241" i="6"/>
  <c r="HJ241" i="6"/>
  <c r="HC241" i="6"/>
  <c r="GV241" i="6"/>
  <c r="GO241" i="6"/>
  <c r="GH241" i="6"/>
  <c r="GA241" i="6"/>
  <c r="FT241" i="6"/>
  <c r="FM241" i="6"/>
  <c r="FF241" i="6"/>
  <c r="EY241" i="6"/>
  <c r="ER241" i="6"/>
  <c r="EK241" i="6"/>
  <c r="ED241" i="6"/>
  <c r="DW241" i="6"/>
  <c r="DP241" i="6"/>
  <c r="DI241" i="6"/>
  <c r="DB241" i="6"/>
  <c r="CU241" i="6"/>
  <c r="CN241" i="6"/>
  <c r="CG241" i="6"/>
  <c r="BZ241" i="6"/>
  <c r="BL241" i="6"/>
  <c r="AQ241" i="6"/>
  <c r="AC241" i="6"/>
  <c r="P241" i="6"/>
  <c r="B241" i="6"/>
  <c r="HX240" i="6"/>
  <c r="HQ240" i="6"/>
  <c r="HJ240" i="6"/>
  <c r="HC240" i="6"/>
  <c r="GV240" i="6"/>
  <c r="GO240" i="6"/>
  <c r="GH240" i="6"/>
  <c r="GA240" i="6"/>
  <c r="FT240" i="6"/>
  <c r="FM240" i="6"/>
  <c r="FF240" i="6"/>
  <c r="EY240" i="6"/>
  <c r="ER240" i="6"/>
  <c r="EK240" i="6"/>
  <c r="ED240" i="6"/>
  <c r="DW240" i="6"/>
  <c r="DP240" i="6"/>
  <c r="DI240" i="6"/>
  <c r="DB240" i="6"/>
  <c r="CU240" i="6"/>
  <c r="CN240" i="6"/>
  <c r="CG240" i="6"/>
  <c r="BZ240" i="6"/>
  <c r="BL240" i="6"/>
  <c r="AQ240" i="6"/>
  <c r="AC240" i="6"/>
  <c r="P240" i="6"/>
  <c r="B240" i="6"/>
  <c r="HX239" i="6"/>
  <c r="HQ239" i="6"/>
  <c r="HJ239" i="6"/>
  <c r="HC239" i="6"/>
  <c r="GV239" i="6"/>
  <c r="GO239" i="6"/>
  <c r="GH239" i="6"/>
  <c r="GA239" i="6"/>
  <c r="FT239" i="6"/>
  <c r="FM239" i="6"/>
  <c r="FF239" i="6"/>
  <c r="EY239" i="6"/>
  <c r="ER239" i="6"/>
  <c r="EK239" i="6"/>
  <c r="ED239" i="6"/>
  <c r="DW239" i="6"/>
  <c r="DP239" i="6"/>
  <c r="DI239" i="6"/>
  <c r="DB239" i="6"/>
  <c r="CU239" i="6"/>
  <c r="CN239" i="6"/>
  <c r="CG239" i="6"/>
  <c r="BZ239" i="6"/>
  <c r="BL239" i="6"/>
  <c r="AQ239" i="6"/>
  <c r="AC239" i="6"/>
  <c r="P239" i="6"/>
  <c r="B239" i="6"/>
  <c r="HX238" i="6"/>
  <c r="HQ238" i="6"/>
  <c r="HJ238" i="6"/>
  <c r="HC238" i="6"/>
  <c r="GV238" i="6"/>
  <c r="GO238" i="6"/>
  <c r="GH238" i="6"/>
  <c r="GA238" i="6"/>
  <c r="FT238" i="6"/>
  <c r="FM238" i="6"/>
  <c r="FF238" i="6"/>
  <c r="EY238" i="6"/>
  <c r="ER238" i="6"/>
  <c r="EK238" i="6"/>
  <c r="ED238" i="6"/>
  <c r="DW238" i="6"/>
  <c r="DP238" i="6"/>
  <c r="DI238" i="6"/>
  <c r="DB238" i="6"/>
  <c r="CU238" i="6"/>
  <c r="CN238" i="6"/>
  <c r="CG238" i="6"/>
  <c r="BZ238" i="6"/>
  <c r="BL238" i="6"/>
  <c r="AQ238" i="6"/>
  <c r="AC238" i="6"/>
  <c r="P238" i="6"/>
  <c r="B238" i="6"/>
  <c r="HX237" i="6"/>
  <c r="HQ237" i="6"/>
  <c r="HJ237" i="6"/>
  <c r="HC237" i="6"/>
  <c r="GV237" i="6"/>
  <c r="GO237" i="6"/>
  <c r="GH237" i="6"/>
  <c r="GA237" i="6"/>
  <c r="FT237" i="6"/>
  <c r="FM237" i="6"/>
  <c r="FF237" i="6"/>
  <c r="EY237" i="6"/>
  <c r="ER237" i="6"/>
  <c r="EK237" i="6"/>
  <c r="ED237" i="6"/>
  <c r="DW237" i="6"/>
  <c r="DP237" i="6"/>
  <c r="DI237" i="6"/>
  <c r="DB237" i="6"/>
  <c r="CU237" i="6"/>
  <c r="CN237" i="6"/>
  <c r="CG237" i="6"/>
  <c r="BZ237" i="6"/>
  <c r="BL237" i="6"/>
  <c r="AQ237" i="6"/>
  <c r="AC237" i="6"/>
  <c r="P237" i="6"/>
  <c r="B237" i="6"/>
  <c r="HX236" i="6"/>
  <c r="HQ236" i="6"/>
  <c r="HJ236" i="6"/>
  <c r="HC236" i="6"/>
  <c r="GV236" i="6"/>
  <c r="GO236" i="6"/>
  <c r="GH236" i="6"/>
  <c r="GA236" i="6"/>
  <c r="FT236" i="6"/>
  <c r="FM236" i="6"/>
  <c r="FF236" i="6"/>
  <c r="EY236" i="6"/>
  <c r="ER236" i="6"/>
  <c r="EK236" i="6"/>
  <c r="ED236" i="6"/>
  <c r="DW236" i="6"/>
  <c r="DP236" i="6"/>
  <c r="DI236" i="6"/>
  <c r="DB236" i="6"/>
  <c r="CU236" i="6"/>
  <c r="CN236" i="6"/>
  <c r="CG236" i="6"/>
  <c r="BZ236" i="6"/>
  <c r="BL236" i="6"/>
  <c r="AQ236" i="6"/>
  <c r="AC236" i="6"/>
  <c r="P236" i="6"/>
  <c r="B236" i="6"/>
  <c r="HX235" i="6"/>
  <c r="HQ235" i="6"/>
  <c r="HJ235" i="6"/>
  <c r="HC235" i="6"/>
  <c r="GV235" i="6"/>
  <c r="GO235" i="6"/>
  <c r="GH235" i="6"/>
  <c r="GA235" i="6"/>
  <c r="FT235" i="6"/>
  <c r="FM235" i="6"/>
  <c r="FF235" i="6"/>
  <c r="EY235" i="6"/>
  <c r="ER235" i="6"/>
  <c r="EK235" i="6"/>
  <c r="ED235" i="6"/>
  <c r="DW235" i="6"/>
  <c r="DP235" i="6"/>
  <c r="DI235" i="6"/>
  <c r="DB235" i="6"/>
  <c r="CU235" i="6"/>
  <c r="CN235" i="6"/>
  <c r="CG235" i="6"/>
  <c r="BZ235" i="6"/>
  <c r="BL235" i="6"/>
  <c r="AQ235" i="6"/>
  <c r="AC235" i="6"/>
  <c r="P235" i="6"/>
  <c r="B235" i="6"/>
  <c r="HX234" i="6"/>
  <c r="HQ234" i="6"/>
  <c r="HJ234" i="6"/>
  <c r="HC234" i="6"/>
  <c r="GV234" i="6"/>
  <c r="GO234" i="6"/>
  <c r="GH234" i="6"/>
  <c r="GA234" i="6"/>
  <c r="FT234" i="6"/>
  <c r="FM234" i="6"/>
  <c r="FF234" i="6"/>
  <c r="EY234" i="6"/>
  <c r="ER234" i="6"/>
  <c r="EK234" i="6"/>
  <c r="ED234" i="6"/>
  <c r="DW234" i="6"/>
  <c r="DP234" i="6"/>
  <c r="DI234" i="6"/>
  <c r="DB234" i="6"/>
  <c r="CU234" i="6"/>
  <c r="CN234" i="6"/>
  <c r="CG234" i="6"/>
  <c r="BZ234" i="6"/>
  <c r="BL234" i="6"/>
  <c r="AQ234" i="6"/>
  <c r="AC234" i="6"/>
  <c r="P234" i="6"/>
  <c r="B234" i="6"/>
  <c r="HX233" i="6"/>
  <c r="HQ233" i="6"/>
  <c r="HJ233" i="6"/>
  <c r="HC233" i="6"/>
  <c r="GV233" i="6"/>
  <c r="GO233" i="6"/>
  <c r="GH233" i="6"/>
  <c r="GA233" i="6"/>
  <c r="FT233" i="6"/>
  <c r="FM233" i="6"/>
  <c r="FF233" i="6"/>
  <c r="EY233" i="6"/>
  <c r="ER233" i="6"/>
  <c r="EK233" i="6"/>
  <c r="ED233" i="6"/>
  <c r="DW233" i="6"/>
  <c r="DP233" i="6"/>
  <c r="DI233" i="6"/>
  <c r="DB233" i="6"/>
  <c r="CU233" i="6"/>
  <c r="CN233" i="6"/>
  <c r="CG233" i="6"/>
  <c r="BZ233" i="6"/>
  <c r="BL233" i="6"/>
  <c r="AQ233" i="6"/>
  <c r="AC233" i="6"/>
  <c r="P233" i="6"/>
  <c r="B233" i="6"/>
  <c r="HX232" i="6"/>
  <c r="HQ232" i="6"/>
  <c r="HJ232" i="6"/>
  <c r="HC232" i="6"/>
  <c r="GV232" i="6"/>
  <c r="GO232" i="6"/>
  <c r="GH232" i="6"/>
  <c r="GA232" i="6"/>
  <c r="FT232" i="6"/>
  <c r="FM232" i="6"/>
  <c r="FF232" i="6"/>
  <c r="EY232" i="6"/>
  <c r="ER232" i="6"/>
  <c r="EK232" i="6"/>
  <c r="ED232" i="6"/>
  <c r="DW232" i="6"/>
  <c r="DP232" i="6"/>
  <c r="DI232" i="6"/>
  <c r="DB232" i="6"/>
  <c r="CU232" i="6"/>
  <c r="CN232" i="6"/>
  <c r="CG232" i="6"/>
  <c r="BZ232" i="6"/>
  <c r="BL232" i="6"/>
  <c r="AQ232" i="6"/>
  <c r="AC232" i="6"/>
  <c r="P232" i="6"/>
  <c r="B232" i="6"/>
  <c r="HX231" i="6"/>
  <c r="HQ231" i="6"/>
  <c r="HJ231" i="6"/>
  <c r="HC231" i="6"/>
  <c r="GV231" i="6"/>
  <c r="GO231" i="6"/>
  <c r="GH231" i="6"/>
  <c r="GA231" i="6"/>
  <c r="FT231" i="6"/>
  <c r="FM231" i="6"/>
  <c r="FF231" i="6"/>
  <c r="EY231" i="6"/>
  <c r="ER231" i="6"/>
  <c r="EK231" i="6"/>
  <c r="ED231" i="6"/>
  <c r="DW231" i="6"/>
  <c r="DP231" i="6"/>
  <c r="DI231" i="6"/>
  <c r="DB231" i="6"/>
  <c r="CU231" i="6"/>
  <c r="CN231" i="6"/>
  <c r="CG231" i="6"/>
  <c r="BZ231" i="6"/>
  <c r="BL231" i="6"/>
  <c r="AQ231" i="6"/>
  <c r="AC231" i="6"/>
  <c r="P231" i="6"/>
  <c r="B231" i="6"/>
  <c r="HX230" i="6"/>
  <c r="HQ230" i="6"/>
  <c r="HJ230" i="6"/>
  <c r="HC230" i="6"/>
  <c r="GV230" i="6"/>
  <c r="GO230" i="6"/>
  <c r="GH230" i="6"/>
  <c r="GA230" i="6"/>
  <c r="FT230" i="6"/>
  <c r="FM230" i="6"/>
  <c r="FF230" i="6"/>
  <c r="EY230" i="6"/>
  <c r="ER230" i="6"/>
  <c r="EK230" i="6"/>
  <c r="ED230" i="6"/>
  <c r="DW230" i="6"/>
  <c r="DP230" i="6"/>
  <c r="DI230" i="6"/>
  <c r="DB230" i="6"/>
  <c r="CU230" i="6"/>
  <c r="CN230" i="6"/>
  <c r="CG230" i="6"/>
  <c r="BZ230" i="6"/>
  <c r="BL230" i="6"/>
  <c r="AQ230" i="6"/>
  <c r="AC230" i="6"/>
  <c r="P230" i="6"/>
  <c r="B230" i="6"/>
  <c r="HX229" i="6"/>
  <c r="HQ229" i="6"/>
  <c r="HJ229" i="6"/>
  <c r="HC229" i="6"/>
  <c r="GV229" i="6"/>
  <c r="GO229" i="6"/>
  <c r="GH229" i="6"/>
  <c r="GA229" i="6"/>
  <c r="FT229" i="6"/>
  <c r="FM229" i="6"/>
  <c r="FF229" i="6"/>
  <c r="EY229" i="6"/>
  <c r="ER229" i="6"/>
  <c r="EK229" i="6"/>
  <c r="ED229" i="6"/>
  <c r="DW229" i="6"/>
  <c r="DP229" i="6"/>
  <c r="DI229" i="6"/>
  <c r="DB229" i="6"/>
  <c r="CU229" i="6"/>
  <c r="CN229" i="6"/>
  <c r="CG229" i="6"/>
  <c r="BZ229" i="6"/>
  <c r="BL229" i="6"/>
  <c r="AQ229" i="6"/>
  <c r="AC229" i="6"/>
  <c r="P229" i="6"/>
  <c r="B229" i="6"/>
  <c r="HX228" i="6"/>
  <c r="HQ228" i="6"/>
  <c r="HJ228" i="6"/>
  <c r="HC228" i="6"/>
  <c r="GV228" i="6"/>
  <c r="GO228" i="6"/>
  <c r="GH228" i="6"/>
  <c r="GA228" i="6"/>
  <c r="FT228" i="6"/>
  <c r="FM228" i="6"/>
  <c r="FF228" i="6"/>
  <c r="EY228" i="6"/>
  <c r="ER228" i="6"/>
  <c r="EK228" i="6"/>
  <c r="ED228" i="6"/>
  <c r="DW228" i="6"/>
  <c r="DP228" i="6"/>
  <c r="DI228" i="6"/>
  <c r="DB228" i="6"/>
  <c r="CU228" i="6"/>
  <c r="CN228" i="6"/>
  <c r="CG228" i="6"/>
  <c r="BZ228" i="6"/>
  <c r="BL228" i="6"/>
  <c r="AQ228" i="6"/>
  <c r="AC228" i="6"/>
  <c r="P228" i="6"/>
  <c r="B228" i="6"/>
  <c r="HX227" i="6"/>
  <c r="HQ227" i="6"/>
  <c r="HJ227" i="6"/>
  <c r="HC227" i="6"/>
  <c r="GV227" i="6"/>
  <c r="GO227" i="6"/>
  <c r="GH227" i="6"/>
  <c r="GA227" i="6"/>
  <c r="FT227" i="6"/>
  <c r="FM227" i="6"/>
  <c r="FF227" i="6"/>
  <c r="EY227" i="6"/>
  <c r="ER227" i="6"/>
  <c r="EK227" i="6"/>
  <c r="ED227" i="6"/>
  <c r="DW227" i="6"/>
  <c r="DP227" i="6"/>
  <c r="DI227" i="6"/>
  <c r="DB227" i="6"/>
  <c r="CU227" i="6"/>
  <c r="CN227" i="6"/>
  <c r="CG227" i="6"/>
  <c r="BZ227" i="6"/>
  <c r="BL227" i="6"/>
  <c r="AQ227" i="6"/>
  <c r="AC227" i="6"/>
  <c r="P227" i="6"/>
  <c r="B227" i="6"/>
  <c r="HX226" i="6"/>
  <c r="HQ226" i="6"/>
  <c r="HJ226" i="6"/>
  <c r="HC226" i="6"/>
  <c r="GV226" i="6"/>
  <c r="GO226" i="6"/>
  <c r="GH226" i="6"/>
  <c r="GA226" i="6"/>
  <c r="FT226" i="6"/>
  <c r="FM226" i="6"/>
  <c r="FF226" i="6"/>
  <c r="EY226" i="6"/>
  <c r="ER226" i="6"/>
  <c r="EK226" i="6"/>
  <c r="ED226" i="6"/>
  <c r="DW226" i="6"/>
  <c r="DP226" i="6"/>
  <c r="DI226" i="6"/>
  <c r="DB226" i="6"/>
  <c r="CU226" i="6"/>
  <c r="CN226" i="6"/>
  <c r="CG226" i="6"/>
  <c r="BZ226" i="6"/>
  <c r="BL226" i="6"/>
  <c r="AQ226" i="6"/>
  <c r="AC226" i="6"/>
  <c r="P226" i="6"/>
  <c r="B226" i="6"/>
  <c r="HX225" i="6"/>
  <c r="HQ225" i="6"/>
  <c r="HJ225" i="6"/>
  <c r="HC225" i="6"/>
  <c r="GV225" i="6"/>
  <c r="GO225" i="6"/>
  <c r="GH225" i="6"/>
  <c r="GA225" i="6"/>
  <c r="FT225" i="6"/>
  <c r="FM225" i="6"/>
  <c r="FF225" i="6"/>
  <c r="EY225" i="6"/>
  <c r="ER225" i="6"/>
  <c r="EK225" i="6"/>
  <c r="ED225" i="6"/>
  <c r="DW225" i="6"/>
  <c r="DP225" i="6"/>
  <c r="DI225" i="6"/>
  <c r="DB225" i="6"/>
  <c r="CU225" i="6"/>
  <c r="CN225" i="6"/>
  <c r="CG225" i="6"/>
  <c r="BZ225" i="6"/>
  <c r="BL225" i="6"/>
  <c r="AQ225" i="6"/>
  <c r="AC225" i="6"/>
  <c r="P225" i="6"/>
  <c r="B225" i="6"/>
  <c r="HX224" i="6"/>
  <c r="HQ224" i="6"/>
  <c r="HJ224" i="6"/>
  <c r="HC224" i="6"/>
  <c r="GV224" i="6"/>
  <c r="GO224" i="6"/>
  <c r="GH224" i="6"/>
  <c r="GA224" i="6"/>
  <c r="FT224" i="6"/>
  <c r="FM224" i="6"/>
  <c r="FF224" i="6"/>
  <c r="EY224" i="6"/>
  <c r="ER224" i="6"/>
  <c r="EK224" i="6"/>
  <c r="ED224" i="6"/>
  <c r="DW224" i="6"/>
  <c r="DP224" i="6"/>
  <c r="DI224" i="6"/>
  <c r="DB224" i="6"/>
  <c r="CU224" i="6"/>
  <c r="CN224" i="6"/>
  <c r="CG224" i="6"/>
  <c r="BZ224" i="6"/>
  <c r="BL224" i="6"/>
  <c r="AQ224" i="6"/>
  <c r="AC224" i="6"/>
  <c r="P224" i="6"/>
  <c r="B224" i="6"/>
  <c r="HX223" i="6"/>
  <c r="HQ223" i="6"/>
  <c r="HJ223" i="6"/>
  <c r="HC223" i="6"/>
  <c r="GV223" i="6"/>
  <c r="GO223" i="6"/>
  <c r="GH223" i="6"/>
  <c r="GA223" i="6"/>
  <c r="FT223" i="6"/>
  <c r="FM223" i="6"/>
  <c r="FF223" i="6"/>
  <c r="EY223" i="6"/>
  <c r="ER223" i="6"/>
  <c r="EK223" i="6"/>
  <c r="ED223" i="6"/>
  <c r="DW223" i="6"/>
  <c r="DP223" i="6"/>
  <c r="DI223" i="6"/>
  <c r="DB223" i="6"/>
  <c r="CU223" i="6"/>
  <c r="CN223" i="6"/>
  <c r="CG223" i="6"/>
  <c r="BZ223" i="6"/>
  <c r="BL223" i="6"/>
  <c r="AQ223" i="6"/>
  <c r="AC223" i="6"/>
  <c r="P223" i="6"/>
  <c r="B223" i="6"/>
  <c r="HX222" i="6"/>
  <c r="HQ222" i="6"/>
  <c r="HJ222" i="6"/>
  <c r="HC222" i="6"/>
  <c r="GV222" i="6"/>
  <c r="GO222" i="6"/>
  <c r="GH222" i="6"/>
  <c r="GA222" i="6"/>
  <c r="FT222" i="6"/>
  <c r="FM222" i="6"/>
  <c r="FF222" i="6"/>
  <c r="EY222" i="6"/>
  <c r="ER222" i="6"/>
  <c r="EK222" i="6"/>
  <c r="ED222" i="6"/>
  <c r="DW222" i="6"/>
  <c r="DP222" i="6"/>
  <c r="DI222" i="6"/>
  <c r="DB222" i="6"/>
  <c r="CU222" i="6"/>
  <c r="CN222" i="6"/>
  <c r="CG222" i="6"/>
  <c r="BZ222" i="6"/>
  <c r="BL222" i="6"/>
  <c r="AQ222" i="6"/>
  <c r="AC222" i="6"/>
  <c r="P222" i="6"/>
  <c r="B222" i="6"/>
  <c r="HX221" i="6"/>
  <c r="HQ221" i="6"/>
  <c r="HJ221" i="6"/>
  <c r="HC221" i="6"/>
  <c r="GV221" i="6"/>
  <c r="GO221" i="6"/>
  <c r="GH221" i="6"/>
  <c r="GA221" i="6"/>
  <c r="FT221" i="6"/>
  <c r="FM221" i="6"/>
  <c r="FF221" i="6"/>
  <c r="EY221" i="6"/>
  <c r="ER221" i="6"/>
  <c r="EK221" i="6"/>
  <c r="ED221" i="6"/>
  <c r="DW221" i="6"/>
  <c r="DP221" i="6"/>
  <c r="DI221" i="6"/>
  <c r="DB221" i="6"/>
  <c r="CU221" i="6"/>
  <c r="CN221" i="6"/>
  <c r="CG221" i="6"/>
  <c r="BZ221" i="6"/>
  <c r="BL221" i="6"/>
  <c r="AQ221" i="6"/>
  <c r="AC221" i="6"/>
  <c r="P221" i="6"/>
  <c r="B221" i="6"/>
  <c r="HX220" i="6"/>
  <c r="HQ220" i="6"/>
  <c r="HJ220" i="6"/>
  <c r="HC220" i="6"/>
  <c r="GV220" i="6"/>
  <c r="GO220" i="6"/>
  <c r="GH220" i="6"/>
  <c r="GA220" i="6"/>
  <c r="FT220" i="6"/>
  <c r="FM220" i="6"/>
  <c r="FF220" i="6"/>
  <c r="EY220" i="6"/>
  <c r="ER220" i="6"/>
  <c r="EK220" i="6"/>
  <c r="ED220" i="6"/>
  <c r="DW220" i="6"/>
  <c r="DP220" i="6"/>
  <c r="DI220" i="6"/>
  <c r="DB220" i="6"/>
  <c r="CU220" i="6"/>
  <c r="CN220" i="6"/>
  <c r="CG220" i="6"/>
  <c r="BZ220" i="6"/>
  <c r="BL220" i="6"/>
  <c r="AQ220" i="6"/>
  <c r="AC220" i="6"/>
  <c r="P220" i="6"/>
  <c r="B220" i="6"/>
  <c r="HX219" i="6"/>
  <c r="HQ219" i="6"/>
  <c r="HJ219" i="6"/>
  <c r="HC219" i="6"/>
  <c r="GV219" i="6"/>
  <c r="GO219" i="6"/>
  <c r="GH219" i="6"/>
  <c r="GA219" i="6"/>
  <c r="FT219" i="6"/>
  <c r="FM219" i="6"/>
  <c r="FF219" i="6"/>
  <c r="EY219" i="6"/>
  <c r="ER219" i="6"/>
  <c r="EK219" i="6"/>
  <c r="ED219" i="6"/>
  <c r="DW219" i="6"/>
  <c r="DP219" i="6"/>
  <c r="DI219" i="6"/>
  <c r="DB219" i="6"/>
  <c r="CU219" i="6"/>
  <c r="CN219" i="6"/>
  <c r="CG219" i="6"/>
  <c r="BZ219" i="6"/>
  <c r="BL219" i="6"/>
  <c r="AQ219" i="6"/>
  <c r="AC219" i="6"/>
  <c r="P219" i="6"/>
  <c r="B219" i="6"/>
  <c r="HX218" i="6"/>
  <c r="HQ218" i="6"/>
  <c r="HJ218" i="6"/>
  <c r="HC218" i="6"/>
  <c r="GV218" i="6"/>
  <c r="GO218" i="6"/>
  <c r="GH218" i="6"/>
  <c r="GA218" i="6"/>
  <c r="FT218" i="6"/>
  <c r="FM218" i="6"/>
  <c r="FF218" i="6"/>
  <c r="EY218" i="6"/>
  <c r="ER218" i="6"/>
  <c r="EK218" i="6"/>
  <c r="ED218" i="6"/>
  <c r="DW218" i="6"/>
  <c r="DP218" i="6"/>
  <c r="DI218" i="6"/>
  <c r="DB218" i="6"/>
  <c r="CU218" i="6"/>
  <c r="CN218" i="6"/>
  <c r="CG218" i="6"/>
  <c r="BZ218" i="6"/>
  <c r="BL218" i="6"/>
  <c r="AQ218" i="6"/>
  <c r="AC218" i="6"/>
  <c r="P218" i="6"/>
  <c r="B218" i="6"/>
  <c r="HX217" i="6"/>
  <c r="HQ217" i="6"/>
  <c r="HJ217" i="6"/>
  <c r="HC217" i="6"/>
  <c r="GV217" i="6"/>
  <c r="GO217" i="6"/>
  <c r="GH217" i="6"/>
  <c r="GA217" i="6"/>
  <c r="FT217" i="6"/>
  <c r="FM217" i="6"/>
  <c r="FF217" i="6"/>
  <c r="EY217" i="6"/>
  <c r="ER217" i="6"/>
  <c r="EK217" i="6"/>
  <c r="ED217" i="6"/>
  <c r="DW217" i="6"/>
  <c r="DP217" i="6"/>
  <c r="DI217" i="6"/>
  <c r="DB217" i="6"/>
  <c r="CU217" i="6"/>
  <c r="CN217" i="6"/>
  <c r="CG217" i="6"/>
  <c r="BZ217" i="6"/>
  <c r="BL217" i="6"/>
  <c r="AQ217" i="6"/>
  <c r="AC217" i="6"/>
  <c r="P217" i="6"/>
  <c r="B217" i="6"/>
  <c r="HX216" i="6"/>
  <c r="HQ216" i="6"/>
  <c r="HJ216" i="6"/>
  <c r="HC216" i="6"/>
  <c r="GV216" i="6"/>
  <c r="GO216" i="6"/>
  <c r="GH216" i="6"/>
  <c r="GA216" i="6"/>
  <c r="FT216" i="6"/>
  <c r="FM216" i="6"/>
  <c r="FF216" i="6"/>
  <c r="EY216" i="6"/>
  <c r="ER216" i="6"/>
  <c r="EK216" i="6"/>
  <c r="ED216" i="6"/>
  <c r="DW216" i="6"/>
  <c r="DP216" i="6"/>
  <c r="DI216" i="6"/>
  <c r="DB216" i="6"/>
  <c r="CU216" i="6"/>
  <c r="CN216" i="6"/>
  <c r="CG216" i="6"/>
  <c r="BZ216" i="6"/>
  <c r="BL216" i="6"/>
  <c r="AQ216" i="6"/>
  <c r="AC216" i="6"/>
  <c r="P216" i="6"/>
  <c r="B216" i="6"/>
  <c r="HX215" i="6"/>
  <c r="HQ215" i="6"/>
  <c r="HJ215" i="6"/>
  <c r="HC215" i="6"/>
  <c r="GV215" i="6"/>
  <c r="GO215" i="6"/>
  <c r="GH215" i="6"/>
  <c r="GA215" i="6"/>
  <c r="FT215" i="6"/>
  <c r="FM215" i="6"/>
  <c r="FF215" i="6"/>
  <c r="EY215" i="6"/>
  <c r="ER215" i="6"/>
  <c r="EK215" i="6"/>
  <c r="ED215" i="6"/>
  <c r="DW215" i="6"/>
  <c r="DP215" i="6"/>
  <c r="DI215" i="6"/>
  <c r="DB215" i="6"/>
  <c r="CU215" i="6"/>
  <c r="CN215" i="6"/>
  <c r="CG215" i="6"/>
  <c r="BZ215" i="6"/>
  <c r="BL215" i="6"/>
  <c r="AQ215" i="6"/>
  <c r="AC215" i="6"/>
  <c r="P215" i="6"/>
  <c r="B215" i="6"/>
  <c r="HX214" i="6"/>
  <c r="HQ214" i="6"/>
  <c r="HJ214" i="6"/>
  <c r="HC214" i="6"/>
  <c r="GV214" i="6"/>
  <c r="GO214" i="6"/>
  <c r="GH214" i="6"/>
  <c r="GA214" i="6"/>
  <c r="FT214" i="6"/>
  <c r="FM214" i="6"/>
  <c r="FF214" i="6"/>
  <c r="EY214" i="6"/>
  <c r="ER214" i="6"/>
  <c r="EK214" i="6"/>
  <c r="ED214" i="6"/>
  <c r="DW214" i="6"/>
  <c r="DP214" i="6"/>
  <c r="DI214" i="6"/>
  <c r="DB214" i="6"/>
  <c r="CU214" i="6"/>
  <c r="CN214" i="6"/>
  <c r="CG214" i="6"/>
  <c r="BZ214" i="6"/>
  <c r="BL214" i="6"/>
  <c r="AQ214" i="6"/>
  <c r="AC214" i="6"/>
  <c r="P214" i="6"/>
  <c r="B214" i="6"/>
  <c r="HX213" i="6"/>
  <c r="HQ213" i="6"/>
  <c r="HJ213" i="6"/>
  <c r="HC213" i="6"/>
  <c r="GV213" i="6"/>
  <c r="GO213" i="6"/>
  <c r="GH213" i="6"/>
  <c r="GA213" i="6"/>
  <c r="FT213" i="6"/>
  <c r="FM213" i="6"/>
  <c r="FF213" i="6"/>
  <c r="EY213" i="6"/>
  <c r="ER213" i="6"/>
  <c r="EK213" i="6"/>
  <c r="ED213" i="6"/>
  <c r="DW213" i="6"/>
  <c r="DP213" i="6"/>
  <c r="DI213" i="6"/>
  <c r="DB213" i="6"/>
  <c r="CU213" i="6"/>
  <c r="CN213" i="6"/>
  <c r="CG213" i="6"/>
  <c r="BZ213" i="6"/>
  <c r="BL213" i="6"/>
  <c r="AQ213" i="6"/>
  <c r="AC213" i="6"/>
  <c r="P213" i="6"/>
  <c r="B213" i="6"/>
  <c r="HX212" i="6"/>
  <c r="HQ212" i="6"/>
  <c r="HJ212" i="6"/>
  <c r="HC212" i="6"/>
  <c r="GV212" i="6"/>
  <c r="GO212" i="6"/>
  <c r="GH212" i="6"/>
  <c r="GA212" i="6"/>
  <c r="FT212" i="6"/>
  <c r="FM212" i="6"/>
  <c r="FF212" i="6"/>
  <c r="EY212" i="6"/>
  <c r="ER212" i="6"/>
  <c r="EK212" i="6"/>
  <c r="ED212" i="6"/>
  <c r="DW212" i="6"/>
  <c r="DP212" i="6"/>
  <c r="DI212" i="6"/>
  <c r="DB212" i="6"/>
  <c r="CU212" i="6"/>
  <c r="CN212" i="6"/>
  <c r="CG212" i="6"/>
  <c r="BZ212" i="6"/>
  <c r="BL212" i="6"/>
  <c r="AQ212" i="6"/>
  <c r="AC212" i="6"/>
  <c r="P212" i="6"/>
  <c r="B212" i="6"/>
  <c r="HX211" i="6"/>
  <c r="HQ211" i="6"/>
  <c r="HJ211" i="6"/>
  <c r="HC211" i="6"/>
  <c r="GV211" i="6"/>
  <c r="GO211" i="6"/>
  <c r="GH211" i="6"/>
  <c r="GA211" i="6"/>
  <c r="FT211" i="6"/>
  <c r="FM211" i="6"/>
  <c r="FF211" i="6"/>
  <c r="EY211" i="6"/>
  <c r="ER211" i="6"/>
  <c r="EK211" i="6"/>
  <c r="ED211" i="6"/>
  <c r="DW211" i="6"/>
  <c r="DP211" i="6"/>
  <c r="DI211" i="6"/>
  <c r="DB211" i="6"/>
  <c r="CU211" i="6"/>
  <c r="CN211" i="6"/>
  <c r="CG211" i="6"/>
  <c r="BZ211" i="6"/>
  <c r="BL211" i="6"/>
  <c r="AQ211" i="6"/>
  <c r="AC211" i="6"/>
  <c r="P211" i="6"/>
  <c r="B211" i="6"/>
  <c r="HX210" i="6"/>
  <c r="HQ210" i="6"/>
  <c r="HJ210" i="6"/>
  <c r="HC210" i="6"/>
  <c r="GV210" i="6"/>
  <c r="GO210" i="6"/>
  <c r="GH210" i="6"/>
  <c r="GA210" i="6"/>
  <c r="FT210" i="6"/>
  <c r="FM210" i="6"/>
  <c r="FF210" i="6"/>
  <c r="EY210" i="6"/>
  <c r="ER210" i="6"/>
  <c r="EK210" i="6"/>
  <c r="ED210" i="6"/>
  <c r="DW210" i="6"/>
  <c r="DP210" i="6"/>
  <c r="DI210" i="6"/>
  <c r="DB210" i="6"/>
  <c r="CU210" i="6"/>
  <c r="CN210" i="6"/>
  <c r="CG210" i="6"/>
  <c r="BZ210" i="6"/>
  <c r="BL210" i="6"/>
  <c r="AQ210" i="6"/>
  <c r="AC210" i="6"/>
  <c r="P210" i="6"/>
  <c r="B210" i="6"/>
  <c r="HX209" i="6"/>
  <c r="HQ209" i="6"/>
  <c r="HJ209" i="6"/>
  <c r="HC209" i="6"/>
  <c r="GV209" i="6"/>
  <c r="GO209" i="6"/>
  <c r="GH209" i="6"/>
  <c r="GA209" i="6"/>
  <c r="FT209" i="6"/>
  <c r="FM209" i="6"/>
  <c r="FF209" i="6"/>
  <c r="EY209" i="6"/>
  <c r="ER209" i="6"/>
  <c r="EK209" i="6"/>
  <c r="ED209" i="6"/>
  <c r="DW209" i="6"/>
  <c r="DP209" i="6"/>
  <c r="DI209" i="6"/>
  <c r="DB209" i="6"/>
  <c r="CU209" i="6"/>
  <c r="CN209" i="6"/>
  <c r="CG209" i="6"/>
  <c r="BZ209" i="6"/>
  <c r="BL209" i="6"/>
  <c r="AQ209" i="6"/>
  <c r="AC209" i="6"/>
  <c r="P209" i="6"/>
  <c r="B209" i="6"/>
  <c r="HX208" i="6"/>
  <c r="HQ208" i="6"/>
  <c r="HJ208" i="6"/>
  <c r="HC208" i="6"/>
  <c r="GV208" i="6"/>
  <c r="GO208" i="6"/>
  <c r="GH208" i="6"/>
  <c r="GA208" i="6"/>
  <c r="FT208" i="6"/>
  <c r="FM208" i="6"/>
  <c r="FF208" i="6"/>
  <c r="EY208" i="6"/>
  <c r="ER208" i="6"/>
  <c r="EK208" i="6"/>
  <c r="ED208" i="6"/>
  <c r="DW208" i="6"/>
  <c r="DP208" i="6"/>
  <c r="DI208" i="6"/>
  <c r="DB208" i="6"/>
  <c r="CU208" i="6"/>
  <c r="CN208" i="6"/>
  <c r="CG208" i="6"/>
  <c r="BZ208" i="6"/>
  <c r="BL208" i="6"/>
  <c r="AQ208" i="6"/>
  <c r="AC208" i="6"/>
  <c r="P208" i="6"/>
  <c r="B208" i="6"/>
  <c r="HX207" i="6"/>
  <c r="HQ207" i="6"/>
  <c r="HJ207" i="6"/>
  <c r="HC207" i="6"/>
  <c r="GV207" i="6"/>
  <c r="GO207" i="6"/>
  <c r="GH207" i="6"/>
  <c r="GA207" i="6"/>
  <c r="FT207" i="6"/>
  <c r="FM207" i="6"/>
  <c r="FF207" i="6"/>
  <c r="EY207" i="6"/>
  <c r="ER207" i="6"/>
  <c r="EK207" i="6"/>
  <c r="ED207" i="6"/>
  <c r="DW207" i="6"/>
  <c r="DP207" i="6"/>
  <c r="DI207" i="6"/>
  <c r="DB207" i="6"/>
  <c r="CU207" i="6"/>
  <c r="CN207" i="6"/>
  <c r="CG207" i="6"/>
  <c r="BZ207" i="6"/>
  <c r="BL207" i="6"/>
  <c r="AQ207" i="6"/>
  <c r="AC207" i="6"/>
  <c r="P207" i="6"/>
  <c r="B207" i="6"/>
  <c r="HX206" i="6"/>
  <c r="HQ206" i="6"/>
  <c r="HJ206" i="6"/>
  <c r="HC206" i="6"/>
  <c r="GV206" i="6"/>
  <c r="GO206" i="6"/>
  <c r="GH206" i="6"/>
  <c r="GA206" i="6"/>
  <c r="FT206" i="6"/>
  <c r="FM206" i="6"/>
  <c r="FF206" i="6"/>
  <c r="EY206" i="6"/>
  <c r="ER206" i="6"/>
  <c r="EK206" i="6"/>
  <c r="ED206" i="6"/>
  <c r="DW206" i="6"/>
  <c r="DP206" i="6"/>
  <c r="DI206" i="6"/>
  <c r="DB206" i="6"/>
  <c r="CU206" i="6"/>
  <c r="CN206" i="6"/>
  <c r="CG206" i="6"/>
  <c r="BZ206" i="6"/>
  <c r="BL206" i="6"/>
  <c r="AQ206" i="6"/>
  <c r="AC206" i="6"/>
  <c r="P206" i="6"/>
  <c r="B206" i="6"/>
  <c r="HX205" i="6"/>
  <c r="HQ205" i="6"/>
  <c r="HJ205" i="6"/>
  <c r="HC205" i="6"/>
  <c r="GV205" i="6"/>
  <c r="GO205" i="6"/>
  <c r="GH205" i="6"/>
  <c r="GA205" i="6"/>
  <c r="FT205" i="6"/>
  <c r="FM205" i="6"/>
  <c r="FF205" i="6"/>
  <c r="EY205" i="6"/>
  <c r="ER205" i="6"/>
  <c r="EK205" i="6"/>
  <c r="ED205" i="6"/>
  <c r="DW205" i="6"/>
  <c r="DP205" i="6"/>
  <c r="DI205" i="6"/>
  <c r="DB205" i="6"/>
  <c r="CU205" i="6"/>
  <c r="CN205" i="6"/>
  <c r="CG205" i="6"/>
  <c r="BZ205" i="6"/>
  <c r="BL205" i="6"/>
  <c r="AQ205" i="6"/>
  <c r="AC205" i="6"/>
  <c r="P205" i="6"/>
  <c r="B205" i="6"/>
  <c r="HX204" i="6"/>
  <c r="HQ204" i="6"/>
  <c r="HJ204" i="6"/>
  <c r="HC204" i="6"/>
  <c r="GV204" i="6"/>
  <c r="GO204" i="6"/>
  <c r="GH204" i="6"/>
  <c r="GA204" i="6"/>
  <c r="FT204" i="6"/>
  <c r="FM204" i="6"/>
  <c r="FF204" i="6"/>
  <c r="EY204" i="6"/>
  <c r="ER204" i="6"/>
  <c r="EK204" i="6"/>
  <c r="ED204" i="6"/>
  <c r="DW204" i="6"/>
  <c r="DP204" i="6"/>
  <c r="DI204" i="6"/>
  <c r="DB204" i="6"/>
  <c r="CU204" i="6"/>
  <c r="CN204" i="6"/>
  <c r="CG204" i="6"/>
  <c r="BZ204" i="6"/>
  <c r="BL204" i="6"/>
  <c r="AQ204" i="6"/>
  <c r="AC204" i="6"/>
  <c r="P204" i="6"/>
  <c r="B204" i="6"/>
  <c r="HX203" i="6"/>
  <c r="HQ203" i="6"/>
  <c r="HJ203" i="6"/>
  <c r="HC203" i="6"/>
  <c r="GV203" i="6"/>
  <c r="GO203" i="6"/>
  <c r="GH203" i="6"/>
  <c r="GA203" i="6"/>
  <c r="FT203" i="6"/>
  <c r="FM203" i="6"/>
  <c r="FF203" i="6"/>
  <c r="EY203" i="6"/>
  <c r="ER203" i="6"/>
  <c r="EK203" i="6"/>
  <c r="ED203" i="6"/>
  <c r="DW203" i="6"/>
  <c r="DP203" i="6"/>
  <c r="DI203" i="6"/>
  <c r="DB203" i="6"/>
  <c r="CU203" i="6"/>
  <c r="CN203" i="6"/>
  <c r="CG203" i="6"/>
  <c r="BZ203" i="6"/>
  <c r="BL203" i="6"/>
  <c r="AQ203" i="6"/>
  <c r="AC203" i="6"/>
  <c r="P203" i="6"/>
  <c r="B203" i="6"/>
  <c r="HX202" i="6"/>
  <c r="HQ202" i="6"/>
  <c r="HJ202" i="6"/>
  <c r="HC202" i="6"/>
  <c r="GV202" i="6"/>
  <c r="GO202" i="6"/>
  <c r="GH202" i="6"/>
  <c r="GA202" i="6"/>
  <c r="FT202" i="6"/>
  <c r="FM202" i="6"/>
  <c r="FF202" i="6"/>
  <c r="EY202" i="6"/>
  <c r="ER202" i="6"/>
  <c r="EK202" i="6"/>
  <c r="ED202" i="6"/>
  <c r="DW202" i="6"/>
  <c r="DP202" i="6"/>
  <c r="DI202" i="6"/>
  <c r="DB202" i="6"/>
  <c r="CU202" i="6"/>
  <c r="CN202" i="6"/>
  <c r="CG202" i="6"/>
  <c r="BZ202" i="6"/>
  <c r="BL202" i="6"/>
  <c r="AQ202" i="6"/>
  <c r="AC202" i="6"/>
  <c r="P202" i="6"/>
  <c r="B202" i="6"/>
  <c r="HX201" i="6"/>
  <c r="HQ201" i="6"/>
  <c r="HJ201" i="6"/>
  <c r="HC201" i="6"/>
  <c r="GV201" i="6"/>
  <c r="GO201" i="6"/>
  <c r="GH201" i="6"/>
  <c r="GA201" i="6"/>
  <c r="FT201" i="6"/>
  <c r="FM201" i="6"/>
  <c r="FF201" i="6"/>
  <c r="EY201" i="6"/>
  <c r="ER201" i="6"/>
  <c r="EK201" i="6"/>
  <c r="ED201" i="6"/>
  <c r="DW201" i="6"/>
  <c r="DP201" i="6"/>
  <c r="DI201" i="6"/>
  <c r="DB201" i="6"/>
  <c r="CU201" i="6"/>
  <c r="CN201" i="6"/>
  <c r="CG201" i="6"/>
  <c r="BZ201" i="6"/>
  <c r="BL201" i="6"/>
  <c r="AQ201" i="6"/>
  <c r="AC201" i="6"/>
  <c r="P201" i="6"/>
  <c r="B201" i="6"/>
  <c r="HX200" i="6"/>
  <c r="HQ200" i="6"/>
  <c r="HJ200" i="6"/>
  <c r="HC200" i="6"/>
  <c r="GV200" i="6"/>
  <c r="GO200" i="6"/>
  <c r="GH200" i="6"/>
  <c r="GA200" i="6"/>
  <c r="FT200" i="6"/>
  <c r="FM200" i="6"/>
  <c r="FF200" i="6"/>
  <c r="EY200" i="6"/>
  <c r="ER200" i="6"/>
  <c r="EK200" i="6"/>
  <c r="ED200" i="6"/>
  <c r="DW200" i="6"/>
  <c r="DP200" i="6"/>
  <c r="DI200" i="6"/>
  <c r="DB200" i="6"/>
  <c r="CU200" i="6"/>
  <c r="CN200" i="6"/>
  <c r="CG200" i="6"/>
  <c r="BZ200" i="6"/>
  <c r="BL200" i="6"/>
  <c r="AQ200" i="6"/>
  <c r="AC200" i="6"/>
  <c r="P200" i="6"/>
  <c r="B200" i="6"/>
  <c r="HX199" i="6"/>
  <c r="HQ199" i="6"/>
  <c r="HJ199" i="6"/>
  <c r="HC199" i="6"/>
  <c r="GV199" i="6"/>
  <c r="GO199" i="6"/>
  <c r="GH199" i="6"/>
  <c r="GA199" i="6"/>
  <c r="FT199" i="6"/>
  <c r="FM199" i="6"/>
  <c r="FF199" i="6"/>
  <c r="EY199" i="6"/>
  <c r="ER199" i="6"/>
  <c r="EK199" i="6"/>
  <c r="ED199" i="6"/>
  <c r="DW199" i="6"/>
  <c r="DP199" i="6"/>
  <c r="DI199" i="6"/>
  <c r="DB199" i="6"/>
  <c r="CU199" i="6"/>
  <c r="CN199" i="6"/>
  <c r="CG199" i="6"/>
  <c r="BZ199" i="6"/>
  <c r="BL199" i="6"/>
  <c r="AQ199" i="6"/>
  <c r="AC199" i="6"/>
  <c r="P199" i="6"/>
  <c r="B199" i="6"/>
  <c r="HX198" i="6"/>
  <c r="HQ198" i="6"/>
  <c r="HJ198" i="6"/>
  <c r="HC198" i="6"/>
  <c r="GV198" i="6"/>
  <c r="GO198" i="6"/>
  <c r="GH198" i="6"/>
  <c r="GA198" i="6"/>
  <c r="FT198" i="6"/>
  <c r="FM198" i="6"/>
  <c r="FF198" i="6"/>
  <c r="EY198" i="6"/>
  <c r="ER198" i="6"/>
  <c r="EK198" i="6"/>
  <c r="ED198" i="6"/>
  <c r="DW198" i="6"/>
  <c r="DP198" i="6"/>
  <c r="DI198" i="6"/>
  <c r="DB198" i="6"/>
  <c r="CU198" i="6"/>
  <c r="CN198" i="6"/>
  <c r="CG198" i="6"/>
  <c r="BZ198" i="6"/>
  <c r="BL198" i="6"/>
  <c r="AQ198" i="6"/>
  <c r="AC198" i="6"/>
  <c r="P198" i="6"/>
  <c r="B198" i="6"/>
  <c r="HX197" i="6"/>
  <c r="HQ197" i="6"/>
  <c r="HJ197" i="6"/>
  <c r="HC197" i="6"/>
  <c r="GV197" i="6"/>
  <c r="GO197" i="6"/>
  <c r="GH197" i="6"/>
  <c r="GA197" i="6"/>
  <c r="FT197" i="6"/>
  <c r="FM197" i="6"/>
  <c r="FF197" i="6"/>
  <c r="EY197" i="6"/>
  <c r="ER197" i="6"/>
  <c r="EK197" i="6"/>
  <c r="ED197" i="6"/>
  <c r="DW197" i="6"/>
  <c r="DP197" i="6"/>
  <c r="DI197" i="6"/>
  <c r="DB197" i="6"/>
  <c r="CU197" i="6"/>
  <c r="CN197" i="6"/>
  <c r="CG197" i="6"/>
  <c r="BZ197" i="6"/>
  <c r="BL197" i="6"/>
  <c r="AQ197" i="6"/>
  <c r="AC197" i="6"/>
  <c r="P197" i="6"/>
  <c r="B197" i="6"/>
  <c r="HX196" i="6"/>
  <c r="HQ196" i="6"/>
  <c r="HJ196" i="6"/>
  <c r="HC196" i="6"/>
  <c r="GV196" i="6"/>
  <c r="GO196" i="6"/>
  <c r="GH196" i="6"/>
  <c r="GA196" i="6"/>
  <c r="FT196" i="6"/>
  <c r="FM196" i="6"/>
  <c r="FF196" i="6"/>
  <c r="EY196" i="6"/>
  <c r="ER196" i="6"/>
  <c r="EK196" i="6"/>
  <c r="ED196" i="6"/>
  <c r="DW196" i="6"/>
  <c r="DP196" i="6"/>
  <c r="DI196" i="6"/>
  <c r="DB196" i="6"/>
  <c r="CU196" i="6"/>
  <c r="CN196" i="6"/>
  <c r="CG196" i="6"/>
  <c r="BZ196" i="6"/>
  <c r="BL196" i="6"/>
  <c r="AQ196" i="6"/>
  <c r="AC196" i="6"/>
  <c r="P196" i="6"/>
  <c r="B196" i="6"/>
  <c r="HX195" i="6"/>
  <c r="HQ195" i="6"/>
  <c r="HJ195" i="6"/>
  <c r="HC195" i="6"/>
  <c r="GV195" i="6"/>
  <c r="GO195" i="6"/>
  <c r="GH195" i="6"/>
  <c r="GA195" i="6"/>
  <c r="FT195" i="6"/>
  <c r="FM195" i="6"/>
  <c r="FF195" i="6"/>
  <c r="EY195" i="6"/>
  <c r="ER195" i="6"/>
  <c r="EK195" i="6"/>
  <c r="ED195" i="6"/>
  <c r="DW195" i="6"/>
  <c r="DP195" i="6"/>
  <c r="DI195" i="6"/>
  <c r="DB195" i="6"/>
  <c r="CU195" i="6"/>
  <c r="CN195" i="6"/>
  <c r="CG195" i="6"/>
  <c r="BZ195" i="6"/>
  <c r="BL195" i="6"/>
  <c r="AQ195" i="6"/>
  <c r="AC195" i="6"/>
  <c r="P195" i="6"/>
  <c r="B195" i="6"/>
  <c r="HX194" i="6"/>
  <c r="HQ194" i="6"/>
  <c r="HJ194" i="6"/>
  <c r="HC194" i="6"/>
  <c r="GV194" i="6"/>
  <c r="GO194" i="6"/>
  <c r="GH194" i="6"/>
  <c r="GA194" i="6"/>
  <c r="FT194" i="6"/>
  <c r="FM194" i="6"/>
  <c r="FF194" i="6"/>
  <c r="EY194" i="6"/>
  <c r="ER194" i="6"/>
  <c r="EK194" i="6"/>
  <c r="ED194" i="6"/>
  <c r="DW194" i="6"/>
  <c r="DP194" i="6"/>
  <c r="DI194" i="6"/>
  <c r="DB194" i="6"/>
  <c r="CU194" i="6"/>
  <c r="CN194" i="6"/>
  <c r="CG194" i="6"/>
  <c r="BZ194" i="6"/>
  <c r="BL194" i="6"/>
  <c r="AQ194" i="6"/>
  <c r="AC194" i="6"/>
  <c r="P194" i="6"/>
  <c r="B194" i="6"/>
  <c r="HX193" i="6"/>
  <c r="HQ193" i="6"/>
  <c r="HJ193" i="6"/>
  <c r="HC193" i="6"/>
  <c r="GV193" i="6"/>
  <c r="GO193" i="6"/>
  <c r="GH193" i="6"/>
  <c r="GA193" i="6"/>
  <c r="FT193" i="6"/>
  <c r="FM193" i="6"/>
  <c r="FF193" i="6"/>
  <c r="EY193" i="6"/>
  <c r="ER193" i="6"/>
  <c r="EK193" i="6"/>
  <c r="ED193" i="6"/>
  <c r="DW193" i="6"/>
  <c r="DP193" i="6"/>
  <c r="DI193" i="6"/>
  <c r="DB193" i="6"/>
  <c r="CU193" i="6"/>
  <c r="CN193" i="6"/>
  <c r="CG193" i="6"/>
  <c r="BZ193" i="6"/>
  <c r="BL193" i="6"/>
  <c r="AQ193" i="6"/>
  <c r="AC193" i="6"/>
  <c r="P193" i="6"/>
  <c r="B193" i="6"/>
  <c r="HX192" i="6"/>
  <c r="HQ192" i="6"/>
  <c r="HJ192" i="6"/>
  <c r="HC192" i="6"/>
  <c r="GV192" i="6"/>
  <c r="GO192" i="6"/>
  <c r="GH192" i="6"/>
  <c r="GA192" i="6"/>
  <c r="FT192" i="6"/>
  <c r="FM192" i="6"/>
  <c r="FF192" i="6"/>
  <c r="EY192" i="6"/>
  <c r="ER192" i="6"/>
  <c r="EK192" i="6"/>
  <c r="ED192" i="6"/>
  <c r="DW192" i="6"/>
  <c r="DP192" i="6"/>
  <c r="DI192" i="6"/>
  <c r="DB192" i="6"/>
  <c r="CU192" i="6"/>
  <c r="CN192" i="6"/>
  <c r="CG192" i="6"/>
  <c r="BZ192" i="6"/>
  <c r="BL192" i="6"/>
  <c r="AQ192" i="6"/>
  <c r="AC192" i="6"/>
  <c r="P192" i="6"/>
  <c r="B192" i="6"/>
  <c r="HX191" i="6"/>
  <c r="HQ191" i="6"/>
  <c r="HJ191" i="6"/>
  <c r="HC191" i="6"/>
  <c r="GV191" i="6"/>
  <c r="GO191" i="6"/>
  <c r="GH191" i="6"/>
  <c r="GA191" i="6"/>
  <c r="FT191" i="6"/>
  <c r="FM191" i="6"/>
  <c r="FF191" i="6"/>
  <c r="EY191" i="6"/>
  <c r="ER191" i="6"/>
  <c r="EK191" i="6"/>
  <c r="ED191" i="6"/>
  <c r="DW191" i="6"/>
  <c r="DP191" i="6"/>
  <c r="DI191" i="6"/>
  <c r="DB191" i="6"/>
  <c r="CU191" i="6"/>
  <c r="CN191" i="6"/>
  <c r="CG191" i="6"/>
  <c r="BZ191" i="6"/>
  <c r="BL191" i="6"/>
  <c r="AQ191" i="6"/>
  <c r="AC191" i="6"/>
  <c r="P191" i="6"/>
  <c r="B191" i="6"/>
  <c r="HX190" i="6"/>
  <c r="HQ190" i="6"/>
  <c r="HJ190" i="6"/>
  <c r="HC190" i="6"/>
  <c r="GV190" i="6"/>
  <c r="GO190" i="6"/>
  <c r="GH190" i="6"/>
  <c r="GA190" i="6"/>
  <c r="FT190" i="6"/>
  <c r="FM190" i="6"/>
  <c r="FF190" i="6"/>
  <c r="EY190" i="6"/>
  <c r="ER190" i="6"/>
  <c r="EK190" i="6"/>
  <c r="ED190" i="6"/>
  <c r="DW190" i="6"/>
  <c r="DP190" i="6"/>
  <c r="DI190" i="6"/>
  <c r="DB190" i="6"/>
  <c r="CU190" i="6"/>
  <c r="CN190" i="6"/>
  <c r="CG190" i="6"/>
  <c r="BZ190" i="6"/>
  <c r="BL190" i="6"/>
  <c r="AQ190" i="6"/>
  <c r="AC190" i="6"/>
  <c r="P190" i="6"/>
  <c r="B190" i="6"/>
  <c r="HX189" i="6"/>
  <c r="HQ189" i="6"/>
  <c r="HJ189" i="6"/>
  <c r="HC189" i="6"/>
  <c r="GV189" i="6"/>
  <c r="GO189" i="6"/>
  <c r="GH189" i="6"/>
  <c r="GA189" i="6"/>
  <c r="FT189" i="6"/>
  <c r="FM189" i="6"/>
  <c r="FF189" i="6"/>
  <c r="EY189" i="6"/>
  <c r="ER189" i="6"/>
  <c r="EK189" i="6"/>
  <c r="ED189" i="6"/>
  <c r="DW189" i="6"/>
  <c r="DP189" i="6"/>
  <c r="DI189" i="6"/>
  <c r="DB189" i="6"/>
  <c r="CU189" i="6"/>
  <c r="CN189" i="6"/>
  <c r="CG189" i="6"/>
  <c r="BZ189" i="6"/>
  <c r="BL189" i="6"/>
  <c r="AQ189" i="6"/>
  <c r="AC189" i="6"/>
  <c r="P189" i="6"/>
  <c r="B189" i="6"/>
  <c r="HX188" i="6"/>
  <c r="HQ188" i="6"/>
  <c r="HJ188" i="6"/>
  <c r="HC188" i="6"/>
  <c r="GV188" i="6"/>
  <c r="GO188" i="6"/>
  <c r="GH188" i="6"/>
  <c r="GA188" i="6"/>
  <c r="FT188" i="6"/>
  <c r="FM188" i="6"/>
  <c r="FF188" i="6"/>
  <c r="EY188" i="6"/>
  <c r="ER188" i="6"/>
  <c r="EK188" i="6"/>
  <c r="ED188" i="6"/>
  <c r="DW188" i="6"/>
  <c r="DP188" i="6"/>
  <c r="DI188" i="6"/>
  <c r="DB188" i="6"/>
  <c r="CU188" i="6"/>
  <c r="CN188" i="6"/>
  <c r="CG188" i="6"/>
  <c r="BZ188" i="6"/>
  <c r="BL188" i="6"/>
  <c r="AQ188" i="6"/>
  <c r="AC188" i="6"/>
  <c r="P188" i="6"/>
  <c r="B188" i="6"/>
  <c r="HX187" i="6"/>
  <c r="HQ187" i="6"/>
  <c r="HJ187" i="6"/>
  <c r="HC187" i="6"/>
  <c r="GV187" i="6"/>
  <c r="GO187" i="6"/>
  <c r="GH187" i="6"/>
  <c r="GA187" i="6"/>
  <c r="FT187" i="6"/>
  <c r="FM187" i="6"/>
  <c r="FF187" i="6"/>
  <c r="EY187" i="6"/>
  <c r="ER187" i="6"/>
  <c r="EK187" i="6"/>
  <c r="ED187" i="6"/>
  <c r="DW187" i="6"/>
  <c r="DP187" i="6"/>
  <c r="DI187" i="6"/>
  <c r="DB187" i="6"/>
  <c r="CU187" i="6"/>
  <c r="CN187" i="6"/>
  <c r="CG187" i="6"/>
  <c r="BZ187" i="6"/>
  <c r="BL187" i="6"/>
  <c r="AQ187" i="6"/>
  <c r="AC187" i="6"/>
  <c r="P187" i="6"/>
  <c r="B187" i="6"/>
  <c r="HX186" i="6"/>
  <c r="HQ186" i="6"/>
  <c r="HJ186" i="6"/>
  <c r="HC186" i="6"/>
  <c r="GV186" i="6"/>
  <c r="GO186" i="6"/>
  <c r="GH186" i="6"/>
  <c r="GA186" i="6"/>
  <c r="FT186" i="6"/>
  <c r="FM186" i="6"/>
  <c r="FF186" i="6"/>
  <c r="EY186" i="6"/>
  <c r="ER186" i="6"/>
  <c r="EK186" i="6"/>
  <c r="ED186" i="6"/>
  <c r="DW186" i="6"/>
  <c r="DP186" i="6"/>
  <c r="DI186" i="6"/>
  <c r="DB186" i="6"/>
  <c r="CU186" i="6"/>
  <c r="CN186" i="6"/>
  <c r="CG186" i="6"/>
  <c r="BZ186" i="6"/>
  <c r="BL186" i="6"/>
  <c r="AQ186" i="6"/>
  <c r="AC186" i="6"/>
  <c r="P186" i="6"/>
  <c r="B186" i="6"/>
  <c r="HX185" i="6"/>
  <c r="HQ185" i="6"/>
  <c r="HJ185" i="6"/>
  <c r="HC185" i="6"/>
  <c r="GV185" i="6"/>
  <c r="GO185" i="6"/>
  <c r="GH185" i="6"/>
  <c r="GA185" i="6"/>
  <c r="FT185" i="6"/>
  <c r="FM185" i="6"/>
  <c r="FF185" i="6"/>
  <c r="EY185" i="6"/>
  <c r="ER185" i="6"/>
  <c r="EK185" i="6"/>
  <c r="ED185" i="6"/>
  <c r="DW185" i="6"/>
  <c r="DP185" i="6"/>
  <c r="DI185" i="6"/>
  <c r="DB185" i="6"/>
  <c r="CU185" i="6"/>
  <c r="CN185" i="6"/>
  <c r="CG185" i="6"/>
  <c r="BZ185" i="6"/>
  <c r="BL185" i="6"/>
  <c r="AQ185" i="6"/>
  <c r="AC185" i="6"/>
  <c r="P185" i="6"/>
  <c r="B185" i="6"/>
  <c r="HX184" i="6"/>
  <c r="HQ184" i="6"/>
  <c r="HJ184" i="6"/>
  <c r="HC184" i="6"/>
  <c r="GV184" i="6"/>
  <c r="GO184" i="6"/>
  <c r="GH184" i="6"/>
  <c r="GA184" i="6"/>
  <c r="FT184" i="6"/>
  <c r="FM184" i="6"/>
  <c r="FF184" i="6"/>
  <c r="EY184" i="6"/>
  <c r="ER184" i="6"/>
  <c r="EK184" i="6"/>
  <c r="ED184" i="6"/>
  <c r="DW184" i="6"/>
  <c r="DP184" i="6"/>
  <c r="DI184" i="6"/>
  <c r="DB184" i="6"/>
  <c r="CU184" i="6"/>
  <c r="CN184" i="6"/>
  <c r="CG184" i="6"/>
  <c r="BZ184" i="6"/>
  <c r="BL184" i="6"/>
  <c r="AQ184" i="6"/>
  <c r="AC184" i="6"/>
  <c r="P184" i="6"/>
  <c r="B184" i="6"/>
  <c r="HX183" i="6"/>
  <c r="HQ183" i="6"/>
  <c r="HJ183" i="6"/>
  <c r="HC183" i="6"/>
  <c r="GV183" i="6"/>
  <c r="GO183" i="6"/>
  <c r="GH183" i="6"/>
  <c r="GA183" i="6"/>
  <c r="FT183" i="6"/>
  <c r="FM183" i="6"/>
  <c r="FF183" i="6"/>
  <c r="EY183" i="6"/>
  <c r="ER183" i="6"/>
  <c r="EK183" i="6"/>
  <c r="ED183" i="6"/>
  <c r="DW183" i="6"/>
  <c r="DP183" i="6"/>
  <c r="DI183" i="6"/>
  <c r="DB183" i="6"/>
  <c r="CU183" i="6"/>
  <c r="CN183" i="6"/>
  <c r="CG183" i="6"/>
  <c r="BZ183" i="6"/>
  <c r="BL183" i="6"/>
  <c r="AQ183" i="6"/>
  <c r="AC183" i="6"/>
  <c r="P183" i="6"/>
  <c r="B183" i="6"/>
  <c r="HX182" i="6"/>
  <c r="HQ182" i="6"/>
  <c r="HJ182" i="6"/>
  <c r="HC182" i="6"/>
  <c r="GV182" i="6"/>
  <c r="GO182" i="6"/>
  <c r="GH182" i="6"/>
  <c r="GA182" i="6"/>
  <c r="FT182" i="6"/>
  <c r="FM182" i="6"/>
  <c r="FF182" i="6"/>
  <c r="EY182" i="6"/>
  <c r="ER182" i="6"/>
  <c r="EK182" i="6"/>
  <c r="ED182" i="6"/>
  <c r="DW182" i="6"/>
  <c r="DP182" i="6"/>
  <c r="DI182" i="6"/>
  <c r="DB182" i="6"/>
  <c r="CU182" i="6"/>
  <c r="CN182" i="6"/>
  <c r="CG182" i="6"/>
  <c r="BZ182" i="6"/>
  <c r="BL182" i="6"/>
  <c r="AQ182" i="6"/>
  <c r="AC182" i="6"/>
  <c r="P182" i="6"/>
  <c r="B182" i="6"/>
  <c r="HX181" i="6"/>
  <c r="HQ181" i="6"/>
  <c r="HJ181" i="6"/>
  <c r="HC181" i="6"/>
  <c r="GV181" i="6"/>
  <c r="GO181" i="6"/>
  <c r="GH181" i="6"/>
  <c r="GA181" i="6"/>
  <c r="FT181" i="6"/>
  <c r="FM181" i="6"/>
  <c r="FF181" i="6"/>
  <c r="EY181" i="6"/>
  <c r="ER181" i="6"/>
  <c r="EK181" i="6"/>
  <c r="ED181" i="6"/>
  <c r="DW181" i="6"/>
  <c r="DP181" i="6"/>
  <c r="DI181" i="6"/>
  <c r="DB181" i="6"/>
  <c r="CU181" i="6"/>
  <c r="CN181" i="6"/>
  <c r="CG181" i="6"/>
  <c r="BZ181" i="6"/>
  <c r="BL181" i="6"/>
  <c r="AQ181" i="6"/>
  <c r="AC181" i="6"/>
  <c r="P181" i="6"/>
  <c r="B181" i="6"/>
  <c r="HX180" i="6"/>
  <c r="HQ180" i="6"/>
  <c r="HJ180" i="6"/>
  <c r="HC180" i="6"/>
  <c r="GV180" i="6"/>
  <c r="GO180" i="6"/>
  <c r="GH180" i="6"/>
  <c r="GA180" i="6"/>
  <c r="FT180" i="6"/>
  <c r="FM180" i="6"/>
  <c r="FF180" i="6"/>
  <c r="EY180" i="6"/>
  <c r="ER180" i="6"/>
  <c r="EK180" i="6"/>
  <c r="ED180" i="6"/>
  <c r="DW180" i="6"/>
  <c r="DP180" i="6"/>
  <c r="DI180" i="6"/>
  <c r="DB180" i="6"/>
  <c r="CU180" i="6"/>
  <c r="CN180" i="6"/>
  <c r="CG180" i="6"/>
  <c r="BZ180" i="6"/>
  <c r="BL180" i="6"/>
  <c r="AQ180" i="6"/>
  <c r="AC180" i="6"/>
  <c r="P180" i="6"/>
  <c r="B180" i="6"/>
  <c r="HX179" i="6"/>
  <c r="HQ179" i="6"/>
  <c r="HJ179" i="6"/>
  <c r="HC179" i="6"/>
  <c r="GV179" i="6"/>
  <c r="GO179" i="6"/>
  <c r="GH179" i="6"/>
  <c r="GA179" i="6"/>
  <c r="FT179" i="6"/>
  <c r="FM179" i="6"/>
  <c r="FF179" i="6"/>
  <c r="EY179" i="6"/>
  <c r="ER179" i="6"/>
  <c r="EK179" i="6"/>
  <c r="ED179" i="6"/>
  <c r="DW179" i="6"/>
  <c r="DP179" i="6"/>
  <c r="DI179" i="6"/>
  <c r="DB179" i="6"/>
  <c r="CU179" i="6"/>
  <c r="CN179" i="6"/>
  <c r="CG179" i="6"/>
  <c r="BZ179" i="6"/>
  <c r="BL179" i="6"/>
  <c r="AQ179" i="6"/>
  <c r="AC179" i="6"/>
  <c r="P179" i="6"/>
  <c r="B179" i="6"/>
  <c r="HX178" i="6"/>
  <c r="HQ178" i="6"/>
  <c r="HJ178" i="6"/>
  <c r="HC178" i="6"/>
  <c r="GV178" i="6"/>
  <c r="GO178" i="6"/>
  <c r="GH178" i="6"/>
  <c r="GA178" i="6"/>
  <c r="FT178" i="6"/>
  <c r="FM178" i="6"/>
  <c r="FF178" i="6"/>
  <c r="EY178" i="6"/>
  <c r="ER178" i="6"/>
  <c r="EK178" i="6"/>
  <c r="ED178" i="6"/>
  <c r="DW178" i="6"/>
  <c r="DP178" i="6"/>
  <c r="DI178" i="6"/>
  <c r="DB178" i="6"/>
  <c r="CU178" i="6"/>
  <c r="CN178" i="6"/>
  <c r="CG178" i="6"/>
  <c r="BZ178" i="6"/>
  <c r="BL178" i="6"/>
  <c r="AQ178" i="6"/>
  <c r="AC178" i="6"/>
  <c r="P178" i="6"/>
  <c r="B178" i="6"/>
  <c r="HX177" i="6"/>
  <c r="HQ177" i="6"/>
  <c r="HJ177" i="6"/>
  <c r="HC177" i="6"/>
  <c r="GV177" i="6"/>
  <c r="GO177" i="6"/>
  <c r="GH177" i="6"/>
  <c r="GA177" i="6"/>
  <c r="FT177" i="6"/>
  <c r="FM177" i="6"/>
  <c r="FF177" i="6"/>
  <c r="EY177" i="6"/>
  <c r="ER177" i="6"/>
  <c r="EK177" i="6"/>
  <c r="ED177" i="6"/>
  <c r="DW177" i="6"/>
  <c r="DP177" i="6"/>
  <c r="DI177" i="6"/>
  <c r="DB177" i="6"/>
  <c r="CU177" i="6"/>
  <c r="CN177" i="6"/>
  <c r="CG177" i="6"/>
  <c r="BZ177" i="6"/>
  <c r="BL177" i="6"/>
  <c r="AQ177" i="6"/>
  <c r="AC177" i="6"/>
  <c r="P177" i="6"/>
  <c r="B177" i="6"/>
  <c r="HX176" i="6"/>
  <c r="HQ176" i="6"/>
  <c r="HJ176" i="6"/>
  <c r="HC176" i="6"/>
  <c r="GV176" i="6"/>
  <c r="GO176" i="6"/>
  <c r="GH176" i="6"/>
  <c r="GA176" i="6"/>
  <c r="FT176" i="6"/>
  <c r="FM176" i="6"/>
  <c r="FF176" i="6"/>
  <c r="EY176" i="6"/>
  <c r="ER176" i="6"/>
  <c r="EK176" i="6"/>
  <c r="ED176" i="6"/>
  <c r="DW176" i="6"/>
  <c r="DP176" i="6"/>
  <c r="DI176" i="6"/>
  <c r="DB176" i="6"/>
  <c r="CU176" i="6"/>
  <c r="CN176" i="6"/>
  <c r="CG176" i="6"/>
  <c r="BZ176" i="6"/>
  <c r="BL176" i="6"/>
  <c r="AQ176" i="6"/>
  <c r="AC176" i="6"/>
  <c r="P176" i="6"/>
  <c r="B176" i="6"/>
  <c r="HX175" i="6"/>
  <c r="HQ175" i="6"/>
  <c r="HJ175" i="6"/>
  <c r="HC175" i="6"/>
  <c r="GV175" i="6"/>
  <c r="GO175" i="6"/>
  <c r="GH175" i="6"/>
  <c r="GA175" i="6"/>
  <c r="FT175" i="6"/>
  <c r="FM175" i="6"/>
  <c r="FF175" i="6"/>
  <c r="EY175" i="6"/>
  <c r="ER175" i="6"/>
  <c r="EK175" i="6"/>
  <c r="ED175" i="6"/>
  <c r="DW175" i="6"/>
  <c r="DP175" i="6"/>
  <c r="DI175" i="6"/>
  <c r="DB175" i="6"/>
  <c r="CU175" i="6"/>
  <c r="CN175" i="6"/>
  <c r="CG175" i="6"/>
  <c r="BZ175" i="6"/>
  <c r="BL175" i="6"/>
  <c r="AQ175" i="6"/>
  <c r="AC175" i="6"/>
  <c r="P175" i="6"/>
  <c r="B175" i="6"/>
  <c r="HX174" i="6"/>
  <c r="HQ174" i="6"/>
  <c r="HJ174" i="6"/>
  <c r="HC174" i="6"/>
  <c r="GV174" i="6"/>
  <c r="GO174" i="6"/>
  <c r="GH174" i="6"/>
  <c r="GA174" i="6"/>
  <c r="FT174" i="6"/>
  <c r="FM174" i="6"/>
  <c r="FF174" i="6"/>
  <c r="EY174" i="6"/>
  <c r="ER174" i="6"/>
  <c r="EK174" i="6"/>
  <c r="ED174" i="6"/>
  <c r="DW174" i="6"/>
  <c r="DP174" i="6"/>
  <c r="DI174" i="6"/>
  <c r="DB174" i="6"/>
  <c r="CU174" i="6"/>
  <c r="CN174" i="6"/>
  <c r="CG174" i="6"/>
  <c r="BZ174" i="6"/>
  <c r="BL174" i="6"/>
  <c r="AQ174" i="6"/>
  <c r="AC174" i="6"/>
  <c r="P174" i="6"/>
  <c r="B174" i="6"/>
  <c r="HX173" i="6"/>
  <c r="HQ173" i="6"/>
  <c r="HJ173" i="6"/>
  <c r="HC173" i="6"/>
  <c r="GV173" i="6"/>
  <c r="GO173" i="6"/>
  <c r="GH173" i="6"/>
  <c r="GA173" i="6"/>
  <c r="FT173" i="6"/>
  <c r="FM173" i="6"/>
  <c r="FF173" i="6"/>
  <c r="EY173" i="6"/>
  <c r="ER173" i="6"/>
  <c r="EK173" i="6"/>
  <c r="ED173" i="6"/>
  <c r="DW173" i="6"/>
  <c r="DP173" i="6"/>
  <c r="DI173" i="6"/>
  <c r="DB173" i="6"/>
  <c r="CU173" i="6"/>
  <c r="CN173" i="6"/>
  <c r="CG173" i="6"/>
  <c r="BZ173" i="6"/>
  <c r="BL173" i="6"/>
  <c r="AQ173" i="6"/>
  <c r="AC173" i="6"/>
  <c r="P173" i="6"/>
  <c r="B173" i="6"/>
  <c r="HX172" i="6"/>
  <c r="HQ172" i="6"/>
  <c r="HJ172" i="6"/>
  <c r="HC172" i="6"/>
  <c r="GV172" i="6"/>
  <c r="GO172" i="6"/>
  <c r="GH172" i="6"/>
  <c r="GA172" i="6"/>
  <c r="FT172" i="6"/>
  <c r="FM172" i="6"/>
  <c r="FF172" i="6"/>
  <c r="EY172" i="6"/>
  <c r="ER172" i="6"/>
  <c r="EK172" i="6"/>
  <c r="ED172" i="6"/>
  <c r="DW172" i="6"/>
  <c r="DP172" i="6"/>
  <c r="DI172" i="6"/>
  <c r="DB172" i="6"/>
  <c r="CU172" i="6"/>
  <c r="CN172" i="6"/>
  <c r="CG172" i="6"/>
  <c r="BZ172" i="6"/>
  <c r="BL172" i="6"/>
  <c r="AQ172" i="6"/>
  <c r="AC172" i="6"/>
  <c r="P172" i="6"/>
  <c r="B172" i="6"/>
  <c r="HX171" i="6"/>
  <c r="HQ171" i="6"/>
  <c r="HJ171" i="6"/>
  <c r="HC171" i="6"/>
  <c r="GV171" i="6"/>
  <c r="GO171" i="6"/>
  <c r="GH171" i="6"/>
  <c r="GA171" i="6"/>
  <c r="FT171" i="6"/>
  <c r="FM171" i="6"/>
  <c r="FF171" i="6"/>
  <c r="EY171" i="6"/>
  <c r="ER171" i="6"/>
  <c r="EK171" i="6"/>
  <c r="ED171" i="6"/>
  <c r="DW171" i="6"/>
  <c r="DP171" i="6"/>
  <c r="DI171" i="6"/>
  <c r="DB171" i="6"/>
  <c r="CU171" i="6"/>
  <c r="CN171" i="6"/>
  <c r="CG171" i="6"/>
  <c r="BZ171" i="6"/>
  <c r="BL171" i="6"/>
  <c r="AQ171" i="6"/>
  <c r="AC171" i="6"/>
  <c r="P171" i="6"/>
  <c r="B171" i="6"/>
  <c r="HX170" i="6"/>
  <c r="HQ170" i="6"/>
  <c r="HJ170" i="6"/>
  <c r="HC170" i="6"/>
  <c r="GV170" i="6"/>
  <c r="GO170" i="6"/>
  <c r="GH170" i="6"/>
  <c r="GA170" i="6"/>
  <c r="FT170" i="6"/>
  <c r="FM170" i="6"/>
  <c r="FF170" i="6"/>
  <c r="EY170" i="6"/>
  <c r="ER170" i="6"/>
  <c r="EK170" i="6"/>
  <c r="ED170" i="6"/>
  <c r="DW170" i="6"/>
  <c r="DP170" i="6"/>
  <c r="DI170" i="6"/>
  <c r="DB170" i="6"/>
  <c r="CU170" i="6"/>
  <c r="CN170" i="6"/>
  <c r="CG170" i="6"/>
  <c r="BZ170" i="6"/>
  <c r="BL170" i="6"/>
  <c r="AQ170" i="6"/>
  <c r="AC170" i="6"/>
  <c r="P170" i="6"/>
  <c r="B170" i="6"/>
  <c r="HX169" i="6"/>
  <c r="HQ169" i="6"/>
  <c r="HJ169" i="6"/>
  <c r="HC169" i="6"/>
  <c r="GV169" i="6"/>
  <c r="GO169" i="6"/>
  <c r="GH169" i="6"/>
  <c r="GA169" i="6"/>
  <c r="FT169" i="6"/>
  <c r="FM169" i="6"/>
  <c r="FF169" i="6"/>
  <c r="EY169" i="6"/>
  <c r="ER169" i="6"/>
  <c r="EK169" i="6"/>
  <c r="ED169" i="6"/>
  <c r="DW169" i="6"/>
  <c r="DP169" i="6"/>
  <c r="DI169" i="6"/>
  <c r="DB169" i="6"/>
  <c r="CU169" i="6"/>
  <c r="CN169" i="6"/>
  <c r="CG169" i="6"/>
  <c r="BZ169" i="6"/>
  <c r="BL169" i="6"/>
  <c r="AQ169" i="6"/>
  <c r="AC169" i="6"/>
  <c r="P169" i="6"/>
  <c r="B169" i="6"/>
  <c r="HX168" i="6"/>
  <c r="HQ168" i="6"/>
  <c r="HJ168" i="6"/>
  <c r="HC168" i="6"/>
  <c r="GV168" i="6"/>
  <c r="GO168" i="6"/>
  <c r="GH168" i="6"/>
  <c r="GA168" i="6"/>
  <c r="FT168" i="6"/>
  <c r="FM168" i="6"/>
  <c r="FF168" i="6"/>
  <c r="EY168" i="6"/>
  <c r="ER168" i="6"/>
  <c r="EK168" i="6"/>
  <c r="ED168" i="6"/>
  <c r="DW168" i="6"/>
  <c r="DP168" i="6"/>
  <c r="DI168" i="6"/>
  <c r="DB168" i="6"/>
  <c r="CU168" i="6"/>
  <c r="CN168" i="6"/>
  <c r="CG168" i="6"/>
  <c r="BZ168" i="6"/>
  <c r="BL168" i="6"/>
  <c r="AQ168" i="6"/>
  <c r="AC168" i="6"/>
  <c r="P168" i="6"/>
  <c r="B168" i="6"/>
  <c r="HX167" i="6"/>
  <c r="HQ167" i="6"/>
  <c r="HJ167" i="6"/>
  <c r="HC167" i="6"/>
  <c r="GV167" i="6"/>
  <c r="GO167" i="6"/>
  <c r="GH167" i="6"/>
  <c r="GA167" i="6"/>
  <c r="FT167" i="6"/>
  <c r="FM167" i="6"/>
  <c r="FF167" i="6"/>
  <c r="EY167" i="6"/>
  <c r="ER167" i="6"/>
  <c r="EK167" i="6"/>
  <c r="ED167" i="6"/>
  <c r="DW167" i="6"/>
  <c r="DP167" i="6"/>
  <c r="DI167" i="6"/>
  <c r="DB167" i="6"/>
  <c r="CU167" i="6"/>
  <c r="CN167" i="6"/>
  <c r="CG167" i="6"/>
  <c r="BZ167" i="6"/>
  <c r="BL167" i="6"/>
  <c r="AQ167" i="6"/>
  <c r="AC167" i="6"/>
  <c r="P167" i="6"/>
  <c r="B167" i="6"/>
  <c r="HX166" i="6"/>
  <c r="HQ166" i="6"/>
  <c r="HJ166" i="6"/>
  <c r="HC166" i="6"/>
  <c r="GV166" i="6"/>
  <c r="GO166" i="6"/>
  <c r="GH166" i="6"/>
  <c r="GA166" i="6"/>
  <c r="FT166" i="6"/>
  <c r="FM166" i="6"/>
  <c r="FF166" i="6"/>
  <c r="EY166" i="6"/>
  <c r="ER166" i="6"/>
  <c r="EK166" i="6"/>
  <c r="ED166" i="6"/>
  <c r="DW166" i="6"/>
  <c r="DP166" i="6"/>
  <c r="DI166" i="6"/>
  <c r="DB166" i="6"/>
  <c r="CU166" i="6"/>
  <c r="CN166" i="6"/>
  <c r="CG166" i="6"/>
  <c r="BZ166" i="6"/>
  <c r="BL166" i="6"/>
  <c r="AQ166" i="6"/>
  <c r="AC166" i="6"/>
  <c r="P166" i="6"/>
  <c r="B166" i="6"/>
  <c r="HX165" i="6"/>
  <c r="HQ165" i="6"/>
  <c r="HJ165" i="6"/>
  <c r="HC165" i="6"/>
  <c r="GV165" i="6"/>
  <c r="GO165" i="6"/>
  <c r="GH165" i="6"/>
  <c r="GA165" i="6"/>
  <c r="FT165" i="6"/>
  <c r="FM165" i="6"/>
  <c r="FF165" i="6"/>
  <c r="EY165" i="6"/>
  <c r="ER165" i="6"/>
  <c r="EK165" i="6"/>
  <c r="ED165" i="6"/>
  <c r="DW165" i="6"/>
  <c r="DP165" i="6"/>
  <c r="DI165" i="6"/>
  <c r="DB165" i="6"/>
  <c r="CU165" i="6"/>
  <c r="CN165" i="6"/>
  <c r="CG165" i="6"/>
  <c r="BZ165" i="6"/>
  <c r="BL165" i="6"/>
  <c r="AQ165" i="6"/>
  <c r="AC165" i="6"/>
  <c r="P165" i="6"/>
  <c r="B165" i="6"/>
  <c r="HX164" i="6"/>
  <c r="HQ164" i="6"/>
  <c r="HJ164" i="6"/>
  <c r="HC164" i="6"/>
  <c r="GV164" i="6"/>
  <c r="GO164" i="6"/>
  <c r="GH164" i="6"/>
  <c r="GA164" i="6"/>
  <c r="FT164" i="6"/>
  <c r="FM164" i="6"/>
  <c r="FF164" i="6"/>
  <c r="EY164" i="6"/>
  <c r="ER164" i="6"/>
  <c r="EK164" i="6"/>
  <c r="ED164" i="6"/>
  <c r="DW164" i="6"/>
  <c r="DP164" i="6"/>
  <c r="DI164" i="6"/>
  <c r="DB164" i="6"/>
  <c r="CU164" i="6"/>
  <c r="CN164" i="6"/>
  <c r="CG164" i="6"/>
  <c r="BZ164" i="6"/>
  <c r="BL164" i="6"/>
  <c r="AQ164" i="6"/>
  <c r="AC164" i="6"/>
  <c r="P164" i="6"/>
  <c r="B164" i="6"/>
  <c r="HX163" i="6"/>
  <c r="HQ163" i="6"/>
  <c r="HJ163" i="6"/>
  <c r="HC163" i="6"/>
  <c r="GV163" i="6"/>
  <c r="GO163" i="6"/>
  <c r="GH163" i="6"/>
  <c r="GA163" i="6"/>
  <c r="FT163" i="6"/>
  <c r="FM163" i="6"/>
  <c r="FF163" i="6"/>
  <c r="EY163" i="6"/>
  <c r="ER163" i="6"/>
  <c r="EK163" i="6"/>
  <c r="ED163" i="6"/>
  <c r="DW163" i="6"/>
  <c r="DP163" i="6"/>
  <c r="DI163" i="6"/>
  <c r="DB163" i="6"/>
  <c r="CU163" i="6"/>
  <c r="CN163" i="6"/>
  <c r="CG163" i="6"/>
  <c r="BZ163" i="6"/>
  <c r="BL163" i="6"/>
  <c r="AQ163" i="6"/>
  <c r="AC163" i="6"/>
  <c r="P163" i="6"/>
  <c r="B163" i="6"/>
  <c r="HX162" i="6"/>
  <c r="HQ162" i="6"/>
  <c r="HJ162" i="6"/>
  <c r="HC162" i="6"/>
  <c r="GV162" i="6"/>
  <c r="GO162" i="6"/>
  <c r="GH162" i="6"/>
  <c r="GA162" i="6"/>
  <c r="FT162" i="6"/>
  <c r="FM162" i="6"/>
  <c r="FF162" i="6"/>
  <c r="EY162" i="6"/>
  <c r="ER162" i="6"/>
  <c r="EK162" i="6"/>
  <c r="ED162" i="6"/>
  <c r="DW162" i="6"/>
  <c r="DP162" i="6"/>
  <c r="DI162" i="6"/>
  <c r="DB162" i="6"/>
  <c r="CU162" i="6"/>
  <c r="CN162" i="6"/>
  <c r="CG162" i="6"/>
  <c r="BZ162" i="6"/>
  <c r="BL162" i="6"/>
  <c r="AQ162" i="6"/>
  <c r="AC162" i="6"/>
  <c r="P162" i="6"/>
  <c r="B162" i="6"/>
  <c r="HX161" i="6"/>
  <c r="HQ161" i="6"/>
  <c r="HJ161" i="6"/>
  <c r="HC161" i="6"/>
  <c r="GV161" i="6"/>
  <c r="GO161" i="6"/>
  <c r="GH161" i="6"/>
  <c r="GA161" i="6"/>
  <c r="FT161" i="6"/>
  <c r="FM161" i="6"/>
  <c r="FF161" i="6"/>
  <c r="EY161" i="6"/>
  <c r="ER161" i="6"/>
  <c r="EK161" i="6"/>
  <c r="ED161" i="6"/>
  <c r="DW161" i="6"/>
  <c r="DP161" i="6"/>
  <c r="DI161" i="6"/>
  <c r="DB161" i="6"/>
  <c r="CU161" i="6"/>
  <c r="CN161" i="6"/>
  <c r="CG161" i="6"/>
  <c r="BZ161" i="6"/>
  <c r="BL161" i="6"/>
  <c r="AQ161" i="6"/>
  <c r="AC161" i="6"/>
  <c r="P161" i="6"/>
  <c r="B161" i="6"/>
  <c r="HX160" i="6"/>
  <c r="HQ160" i="6"/>
  <c r="HJ160" i="6"/>
  <c r="HC160" i="6"/>
  <c r="GV160" i="6"/>
  <c r="GO160" i="6"/>
  <c r="GH160" i="6"/>
  <c r="GA160" i="6"/>
  <c r="FT160" i="6"/>
  <c r="FM160" i="6"/>
  <c r="FF160" i="6"/>
  <c r="EY160" i="6"/>
  <c r="ER160" i="6"/>
  <c r="EK160" i="6"/>
  <c r="ED160" i="6"/>
  <c r="DW160" i="6"/>
  <c r="DP160" i="6"/>
  <c r="DI160" i="6"/>
  <c r="DB160" i="6"/>
  <c r="CU160" i="6"/>
  <c r="CN160" i="6"/>
  <c r="CG160" i="6"/>
  <c r="BZ160" i="6"/>
  <c r="BL160" i="6"/>
  <c r="AQ160" i="6"/>
  <c r="AC160" i="6"/>
  <c r="P160" i="6"/>
  <c r="B160" i="6"/>
  <c r="HX159" i="6"/>
  <c r="HQ159" i="6"/>
  <c r="HJ159" i="6"/>
  <c r="HC159" i="6"/>
  <c r="GV159" i="6"/>
  <c r="GO159" i="6"/>
  <c r="GH159" i="6"/>
  <c r="GA159" i="6"/>
  <c r="FT159" i="6"/>
  <c r="FM159" i="6"/>
  <c r="FF159" i="6"/>
  <c r="EY159" i="6"/>
  <c r="ER159" i="6"/>
  <c r="EK159" i="6"/>
  <c r="ED159" i="6"/>
  <c r="DW159" i="6"/>
  <c r="DP159" i="6"/>
  <c r="DI159" i="6"/>
  <c r="DB159" i="6"/>
  <c r="CU159" i="6"/>
  <c r="CN159" i="6"/>
  <c r="CG159" i="6"/>
  <c r="BZ159" i="6"/>
  <c r="BL159" i="6"/>
  <c r="AQ159" i="6"/>
  <c r="AC159" i="6"/>
  <c r="P159" i="6"/>
  <c r="B159" i="6"/>
  <c r="HX158" i="6"/>
  <c r="HQ158" i="6"/>
  <c r="HJ158" i="6"/>
  <c r="HC158" i="6"/>
  <c r="GV158" i="6"/>
  <c r="GO158" i="6"/>
  <c r="GH158" i="6"/>
  <c r="GA158" i="6"/>
  <c r="FT158" i="6"/>
  <c r="FM158" i="6"/>
  <c r="FF158" i="6"/>
  <c r="EY158" i="6"/>
  <c r="ER158" i="6"/>
  <c r="EK158" i="6"/>
  <c r="ED158" i="6"/>
  <c r="DW158" i="6"/>
  <c r="DP158" i="6"/>
  <c r="DI158" i="6"/>
  <c r="DB158" i="6"/>
  <c r="CU158" i="6"/>
  <c r="CN158" i="6"/>
  <c r="CG158" i="6"/>
  <c r="BZ158" i="6"/>
  <c r="BL158" i="6"/>
  <c r="AQ158" i="6"/>
  <c r="AC158" i="6"/>
  <c r="P158" i="6"/>
  <c r="B158" i="6"/>
  <c r="HX157" i="6"/>
  <c r="HQ157" i="6"/>
  <c r="HJ157" i="6"/>
  <c r="HC157" i="6"/>
  <c r="GV157" i="6"/>
  <c r="GO157" i="6"/>
  <c r="GH157" i="6"/>
  <c r="GA157" i="6"/>
  <c r="FT157" i="6"/>
  <c r="FM157" i="6"/>
  <c r="FF157" i="6"/>
  <c r="EY157" i="6"/>
  <c r="ER157" i="6"/>
  <c r="EK157" i="6"/>
  <c r="ED157" i="6"/>
  <c r="DW157" i="6"/>
  <c r="DP157" i="6"/>
  <c r="DI157" i="6"/>
  <c r="DB157" i="6"/>
  <c r="CU157" i="6"/>
  <c r="CN157" i="6"/>
  <c r="CG157" i="6"/>
  <c r="BZ157" i="6"/>
  <c r="BL157" i="6"/>
  <c r="AQ157" i="6"/>
  <c r="AC157" i="6"/>
  <c r="P157" i="6"/>
  <c r="B157" i="6"/>
  <c r="HX156" i="6"/>
  <c r="HQ156" i="6"/>
  <c r="HJ156" i="6"/>
  <c r="HC156" i="6"/>
  <c r="GV156" i="6"/>
  <c r="GO156" i="6"/>
  <c r="GH156" i="6"/>
  <c r="GA156" i="6"/>
  <c r="FT156" i="6"/>
  <c r="FM156" i="6"/>
  <c r="FF156" i="6"/>
  <c r="EY156" i="6"/>
  <c r="ER156" i="6"/>
  <c r="EK156" i="6"/>
  <c r="ED156" i="6"/>
  <c r="DW156" i="6"/>
  <c r="DP156" i="6"/>
  <c r="DI156" i="6"/>
  <c r="DB156" i="6"/>
  <c r="CU156" i="6"/>
  <c r="CN156" i="6"/>
  <c r="CG156" i="6"/>
  <c r="BZ156" i="6"/>
  <c r="BL156" i="6"/>
  <c r="AQ156" i="6"/>
  <c r="AC156" i="6"/>
  <c r="P156" i="6"/>
  <c r="B156" i="6"/>
  <c r="HX155" i="6"/>
  <c r="HQ155" i="6"/>
  <c r="HJ155" i="6"/>
  <c r="HC155" i="6"/>
  <c r="GV155" i="6"/>
  <c r="GO155" i="6"/>
  <c r="GH155" i="6"/>
  <c r="GA155" i="6"/>
  <c r="FT155" i="6"/>
  <c r="FM155" i="6"/>
  <c r="FF155" i="6"/>
  <c r="EY155" i="6"/>
  <c r="ER155" i="6"/>
  <c r="EK155" i="6"/>
  <c r="ED155" i="6"/>
  <c r="DW155" i="6"/>
  <c r="DP155" i="6"/>
  <c r="DI155" i="6"/>
  <c r="DB155" i="6"/>
  <c r="CU155" i="6"/>
  <c r="CN155" i="6"/>
  <c r="CG155" i="6"/>
  <c r="BZ155" i="6"/>
  <c r="BL155" i="6"/>
  <c r="AQ155" i="6"/>
  <c r="AC155" i="6"/>
  <c r="P155" i="6"/>
  <c r="B155" i="6"/>
  <c r="HX154" i="6"/>
  <c r="HQ154" i="6"/>
  <c r="HJ154" i="6"/>
  <c r="HC154" i="6"/>
  <c r="GV154" i="6"/>
  <c r="GO154" i="6"/>
  <c r="GH154" i="6"/>
  <c r="GA154" i="6"/>
  <c r="FT154" i="6"/>
  <c r="FM154" i="6"/>
  <c r="FF154" i="6"/>
  <c r="EY154" i="6"/>
  <c r="ER154" i="6"/>
  <c r="EK154" i="6"/>
  <c r="ED154" i="6"/>
  <c r="DW154" i="6"/>
  <c r="DP154" i="6"/>
  <c r="DI154" i="6"/>
  <c r="DB154" i="6"/>
  <c r="CU154" i="6"/>
  <c r="CN154" i="6"/>
  <c r="CG154" i="6"/>
  <c r="BZ154" i="6"/>
  <c r="BL154" i="6"/>
  <c r="AQ154" i="6"/>
  <c r="AC154" i="6"/>
  <c r="P154" i="6"/>
  <c r="B154" i="6"/>
  <c r="HX153" i="6"/>
  <c r="HQ153" i="6"/>
  <c r="HJ153" i="6"/>
  <c r="HC153" i="6"/>
  <c r="GV153" i="6"/>
  <c r="GO153" i="6"/>
  <c r="GH153" i="6"/>
  <c r="GA153" i="6"/>
  <c r="FT153" i="6"/>
  <c r="FM153" i="6"/>
  <c r="FF153" i="6"/>
  <c r="EY153" i="6"/>
  <c r="ER153" i="6"/>
  <c r="EK153" i="6"/>
  <c r="ED153" i="6"/>
  <c r="DW153" i="6"/>
  <c r="DP153" i="6"/>
  <c r="DI153" i="6"/>
  <c r="DB153" i="6"/>
  <c r="CU153" i="6"/>
  <c r="CN153" i="6"/>
  <c r="CG153" i="6"/>
  <c r="BZ153" i="6"/>
  <c r="BL153" i="6"/>
  <c r="AQ153" i="6"/>
  <c r="AC153" i="6"/>
  <c r="P153" i="6"/>
  <c r="B153" i="6"/>
  <c r="HX152" i="6"/>
  <c r="HQ152" i="6"/>
  <c r="HJ152" i="6"/>
  <c r="HC152" i="6"/>
  <c r="GV152" i="6"/>
  <c r="GO152" i="6"/>
  <c r="GH152" i="6"/>
  <c r="GA152" i="6"/>
  <c r="FT152" i="6"/>
  <c r="FM152" i="6"/>
  <c r="FF152" i="6"/>
  <c r="EY152" i="6"/>
  <c r="ER152" i="6"/>
  <c r="EK152" i="6"/>
  <c r="ED152" i="6"/>
  <c r="DW152" i="6"/>
  <c r="DP152" i="6"/>
  <c r="DI152" i="6"/>
  <c r="DB152" i="6"/>
  <c r="CU152" i="6"/>
  <c r="CN152" i="6"/>
  <c r="CG152" i="6"/>
  <c r="BZ152" i="6"/>
  <c r="BL152" i="6"/>
  <c r="AQ152" i="6"/>
  <c r="AC152" i="6"/>
  <c r="P152" i="6"/>
  <c r="B152" i="6"/>
  <c r="HX151" i="6"/>
  <c r="HQ151" i="6"/>
  <c r="HJ151" i="6"/>
  <c r="HC151" i="6"/>
  <c r="GV151" i="6"/>
  <c r="GO151" i="6"/>
  <c r="GH151" i="6"/>
  <c r="GA151" i="6"/>
  <c r="FT151" i="6"/>
  <c r="FM151" i="6"/>
  <c r="FF151" i="6"/>
  <c r="EY151" i="6"/>
  <c r="ER151" i="6"/>
  <c r="EK151" i="6"/>
  <c r="ED151" i="6"/>
  <c r="DW151" i="6"/>
  <c r="DP151" i="6"/>
  <c r="DI151" i="6"/>
  <c r="DB151" i="6"/>
  <c r="CU151" i="6"/>
  <c r="CN151" i="6"/>
  <c r="CG151" i="6"/>
  <c r="BZ151" i="6"/>
  <c r="BL151" i="6"/>
  <c r="AQ151" i="6"/>
  <c r="AC151" i="6"/>
  <c r="P151" i="6"/>
  <c r="B151" i="6"/>
  <c r="HX150" i="6"/>
  <c r="HQ150" i="6"/>
  <c r="HJ150" i="6"/>
  <c r="HC150" i="6"/>
  <c r="GV150" i="6"/>
  <c r="GO150" i="6"/>
  <c r="GH150" i="6"/>
  <c r="GA150" i="6"/>
  <c r="FT150" i="6"/>
  <c r="FM150" i="6"/>
  <c r="FF150" i="6"/>
  <c r="EY150" i="6"/>
  <c r="ER150" i="6"/>
  <c r="EK150" i="6"/>
  <c r="ED150" i="6"/>
  <c r="DW150" i="6"/>
  <c r="DP150" i="6"/>
  <c r="DI150" i="6"/>
  <c r="DB150" i="6"/>
  <c r="CU150" i="6"/>
  <c r="CN150" i="6"/>
  <c r="CG150" i="6"/>
  <c r="BZ150" i="6"/>
  <c r="BL150" i="6"/>
  <c r="AQ150" i="6"/>
  <c r="AC150" i="6"/>
  <c r="P150" i="6"/>
  <c r="B150" i="6"/>
  <c r="HX149" i="6"/>
  <c r="HQ149" i="6"/>
  <c r="HJ149" i="6"/>
  <c r="HC149" i="6"/>
  <c r="GV149" i="6"/>
  <c r="GO149" i="6"/>
  <c r="GH149" i="6"/>
  <c r="GA149" i="6"/>
  <c r="FT149" i="6"/>
  <c r="FM149" i="6"/>
  <c r="FF149" i="6"/>
  <c r="EY149" i="6"/>
  <c r="ER149" i="6"/>
  <c r="EK149" i="6"/>
  <c r="ED149" i="6"/>
  <c r="DW149" i="6"/>
  <c r="DP149" i="6"/>
  <c r="DI149" i="6"/>
  <c r="DB149" i="6"/>
  <c r="CU149" i="6"/>
  <c r="CN149" i="6"/>
  <c r="CG149" i="6"/>
  <c r="BZ149" i="6"/>
  <c r="BL149" i="6"/>
  <c r="AQ149" i="6"/>
  <c r="AC149" i="6"/>
  <c r="P149" i="6"/>
  <c r="B149" i="6"/>
  <c r="HX148" i="6"/>
  <c r="HQ148" i="6"/>
  <c r="HJ148" i="6"/>
  <c r="HC148" i="6"/>
  <c r="GV148" i="6"/>
  <c r="GO148" i="6"/>
  <c r="GH148" i="6"/>
  <c r="GA148" i="6"/>
  <c r="FT148" i="6"/>
  <c r="FM148" i="6"/>
  <c r="FF148" i="6"/>
  <c r="EY148" i="6"/>
  <c r="ER148" i="6"/>
  <c r="EK148" i="6"/>
  <c r="ED148" i="6"/>
  <c r="DW148" i="6"/>
  <c r="DP148" i="6"/>
  <c r="DI148" i="6"/>
  <c r="DB148" i="6"/>
  <c r="CU148" i="6"/>
  <c r="CN148" i="6"/>
  <c r="CG148" i="6"/>
  <c r="BZ148" i="6"/>
  <c r="BL148" i="6"/>
  <c r="AQ148" i="6"/>
  <c r="AC148" i="6"/>
  <c r="P148" i="6"/>
  <c r="B148" i="6"/>
  <c r="HX147" i="6"/>
  <c r="HQ147" i="6"/>
  <c r="HJ147" i="6"/>
  <c r="HC147" i="6"/>
  <c r="GV147" i="6"/>
  <c r="GO147" i="6"/>
  <c r="GH147" i="6"/>
  <c r="GA147" i="6"/>
  <c r="FT147" i="6"/>
  <c r="FM147" i="6"/>
  <c r="FF147" i="6"/>
  <c r="EY147" i="6"/>
  <c r="ER147" i="6"/>
  <c r="EK147" i="6"/>
  <c r="ED147" i="6"/>
  <c r="DW147" i="6"/>
  <c r="DP147" i="6"/>
  <c r="DI147" i="6"/>
  <c r="DB147" i="6"/>
  <c r="CU147" i="6"/>
  <c r="CN147" i="6"/>
  <c r="CG147" i="6"/>
  <c r="BZ147" i="6"/>
  <c r="BL147" i="6"/>
  <c r="AQ147" i="6"/>
  <c r="AC147" i="6"/>
  <c r="P147" i="6"/>
  <c r="B147" i="6"/>
  <c r="HX146" i="6"/>
  <c r="HQ146" i="6"/>
  <c r="HJ146" i="6"/>
  <c r="HC146" i="6"/>
  <c r="GV146" i="6"/>
  <c r="GO146" i="6"/>
  <c r="GH146" i="6"/>
  <c r="GA146" i="6"/>
  <c r="FT146" i="6"/>
  <c r="FM146" i="6"/>
  <c r="FF146" i="6"/>
  <c r="EY146" i="6"/>
  <c r="ER146" i="6"/>
  <c r="EK146" i="6"/>
  <c r="ED146" i="6"/>
  <c r="DW146" i="6"/>
  <c r="DP146" i="6"/>
  <c r="DI146" i="6"/>
  <c r="DB146" i="6"/>
  <c r="CU146" i="6"/>
  <c r="CN146" i="6"/>
  <c r="CG146" i="6"/>
  <c r="BZ146" i="6"/>
  <c r="BL146" i="6"/>
  <c r="AQ146" i="6"/>
  <c r="AC146" i="6"/>
  <c r="P146" i="6"/>
  <c r="B146" i="6"/>
  <c r="HX145" i="6"/>
  <c r="HQ145" i="6"/>
  <c r="HJ145" i="6"/>
  <c r="HC145" i="6"/>
  <c r="GV145" i="6"/>
  <c r="GO145" i="6"/>
  <c r="GH145" i="6"/>
  <c r="GA145" i="6"/>
  <c r="FT145" i="6"/>
  <c r="FM145" i="6"/>
  <c r="FF145" i="6"/>
  <c r="EY145" i="6"/>
  <c r="ER145" i="6"/>
  <c r="EK145" i="6"/>
  <c r="ED145" i="6"/>
  <c r="DW145" i="6"/>
  <c r="DP145" i="6"/>
  <c r="DI145" i="6"/>
  <c r="DB145" i="6"/>
  <c r="CU145" i="6"/>
  <c r="CN145" i="6"/>
  <c r="CG145" i="6"/>
  <c r="BZ145" i="6"/>
  <c r="BL145" i="6"/>
  <c r="AQ145" i="6"/>
  <c r="AC145" i="6"/>
  <c r="P145" i="6"/>
  <c r="B145" i="6"/>
  <c r="HX144" i="6"/>
  <c r="HQ144" i="6"/>
  <c r="HJ144" i="6"/>
  <c r="HC144" i="6"/>
  <c r="GV144" i="6"/>
  <c r="GO144" i="6"/>
  <c r="GH144" i="6"/>
  <c r="GA144" i="6"/>
  <c r="FT144" i="6"/>
  <c r="FM144" i="6"/>
  <c r="FF144" i="6"/>
  <c r="EY144" i="6"/>
  <c r="ER144" i="6"/>
  <c r="EK144" i="6"/>
  <c r="ED144" i="6"/>
  <c r="DW144" i="6"/>
  <c r="DP144" i="6"/>
  <c r="DI144" i="6"/>
  <c r="DB144" i="6"/>
  <c r="CU144" i="6"/>
  <c r="CN144" i="6"/>
  <c r="CG144" i="6"/>
  <c r="BZ144" i="6"/>
  <c r="BL144" i="6"/>
  <c r="AQ144" i="6"/>
  <c r="AC144" i="6"/>
  <c r="P144" i="6"/>
  <c r="B144" i="6"/>
  <c r="HX143" i="6"/>
  <c r="HQ143" i="6"/>
  <c r="HJ143" i="6"/>
  <c r="HC143" i="6"/>
  <c r="GV143" i="6"/>
  <c r="GO143" i="6"/>
  <c r="GH143" i="6"/>
  <c r="GA143" i="6"/>
  <c r="FT143" i="6"/>
  <c r="FM143" i="6"/>
  <c r="FF143" i="6"/>
  <c r="EY143" i="6"/>
  <c r="ER143" i="6"/>
  <c r="EK143" i="6"/>
  <c r="ED143" i="6"/>
  <c r="DW143" i="6"/>
  <c r="DP143" i="6"/>
  <c r="DI143" i="6"/>
  <c r="DB143" i="6"/>
  <c r="CU143" i="6"/>
  <c r="CN143" i="6"/>
  <c r="CG143" i="6"/>
  <c r="BZ143" i="6"/>
  <c r="BL143" i="6"/>
  <c r="AQ143" i="6"/>
  <c r="AC143" i="6"/>
  <c r="P143" i="6"/>
  <c r="B143" i="6"/>
  <c r="HX142" i="6"/>
  <c r="HQ142" i="6"/>
  <c r="HJ142" i="6"/>
  <c r="HC142" i="6"/>
  <c r="GV142" i="6"/>
  <c r="GO142" i="6"/>
  <c r="GH142" i="6"/>
  <c r="GA142" i="6"/>
  <c r="FT142" i="6"/>
  <c r="FM142" i="6"/>
  <c r="FF142" i="6"/>
  <c r="EY142" i="6"/>
  <c r="ER142" i="6"/>
  <c r="EK142" i="6"/>
  <c r="ED142" i="6"/>
  <c r="DW142" i="6"/>
  <c r="DP142" i="6"/>
  <c r="DI142" i="6"/>
  <c r="DB142" i="6"/>
  <c r="CU142" i="6"/>
  <c r="CN142" i="6"/>
  <c r="CG142" i="6"/>
  <c r="BZ142" i="6"/>
  <c r="BL142" i="6"/>
  <c r="AQ142" i="6"/>
  <c r="AC142" i="6"/>
  <c r="P142" i="6"/>
  <c r="B142" i="6"/>
  <c r="HX141" i="6"/>
  <c r="HQ141" i="6"/>
  <c r="HJ141" i="6"/>
  <c r="HC141" i="6"/>
  <c r="GV141" i="6"/>
  <c r="GO141" i="6"/>
  <c r="GH141" i="6"/>
  <c r="GA141" i="6"/>
  <c r="FT141" i="6"/>
  <c r="FM141" i="6"/>
  <c r="FF141" i="6"/>
  <c r="EY141" i="6"/>
  <c r="ER141" i="6"/>
  <c r="EK141" i="6"/>
  <c r="ED141" i="6"/>
  <c r="DW141" i="6"/>
  <c r="DP141" i="6"/>
  <c r="DI141" i="6"/>
  <c r="DB141" i="6"/>
  <c r="CU141" i="6"/>
  <c r="CN141" i="6"/>
  <c r="CG141" i="6"/>
  <c r="BZ141" i="6"/>
  <c r="BL141" i="6"/>
  <c r="AQ141" i="6"/>
  <c r="AC141" i="6"/>
  <c r="P141" i="6"/>
  <c r="B141" i="6"/>
  <c r="HX140" i="6"/>
  <c r="HQ140" i="6"/>
  <c r="HJ140" i="6"/>
  <c r="HC140" i="6"/>
  <c r="GV140" i="6"/>
  <c r="GO140" i="6"/>
  <c r="GH140" i="6"/>
  <c r="GA140" i="6"/>
  <c r="FT140" i="6"/>
  <c r="FM140" i="6"/>
  <c r="FF140" i="6"/>
  <c r="EY140" i="6"/>
  <c r="ER140" i="6"/>
  <c r="EK140" i="6"/>
  <c r="ED140" i="6"/>
  <c r="DW140" i="6"/>
  <c r="DP140" i="6"/>
  <c r="DI140" i="6"/>
  <c r="DB140" i="6"/>
  <c r="CU140" i="6"/>
  <c r="CN140" i="6"/>
  <c r="CG140" i="6"/>
  <c r="BZ140" i="6"/>
  <c r="BL140" i="6"/>
  <c r="AQ140" i="6"/>
  <c r="AC140" i="6"/>
  <c r="P140" i="6"/>
  <c r="B140" i="6"/>
  <c r="HX139" i="6"/>
  <c r="HQ139" i="6"/>
  <c r="HJ139" i="6"/>
  <c r="HC139" i="6"/>
  <c r="GV139" i="6"/>
  <c r="GO139" i="6"/>
  <c r="GH139" i="6"/>
  <c r="GA139" i="6"/>
  <c r="FT139" i="6"/>
  <c r="FM139" i="6"/>
  <c r="FF139" i="6"/>
  <c r="EY139" i="6"/>
  <c r="ER139" i="6"/>
  <c r="EK139" i="6"/>
  <c r="ED139" i="6"/>
  <c r="DW139" i="6"/>
  <c r="DP139" i="6"/>
  <c r="DI139" i="6"/>
  <c r="DB139" i="6"/>
  <c r="CU139" i="6"/>
  <c r="CN139" i="6"/>
  <c r="CG139" i="6"/>
  <c r="BZ139" i="6"/>
  <c r="BL139" i="6"/>
  <c r="AQ139" i="6"/>
  <c r="AC139" i="6"/>
  <c r="P139" i="6"/>
  <c r="B139" i="6"/>
  <c r="HX138" i="6"/>
  <c r="HQ138" i="6"/>
  <c r="HJ138" i="6"/>
  <c r="HC138" i="6"/>
  <c r="GV138" i="6"/>
  <c r="GO138" i="6"/>
  <c r="GH138" i="6"/>
  <c r="GA138" i="6"/>
  <c r="FT138" i="6"/>
  <c r="FM138" i="6"/>
  <c r="FF138" i="6"/>
  <c r="EY138" i="6"/>
  <c r="ER138" i="6"/>
  <c r="EK138" i="6"/>
  <c r="ED138" i="6"/>
  <c r="DW138" i="6"/>
  <c r="DP138" i="6"/>
  <c r="DI138" i="6"/>
  <c r="DB138" i="6"/>
  <c r="CU138" i="6"/>
  <c r="CN138" i="6"/>
  <c r="CG138" i="6"/>
  <c r="BZ138" i="6"/>
  <c r="BL138" i="6"/>
  <c r="AQ138" i="6"/>
  <c r="AC138" i="6"/>
  <c r="P138" i="6"/>
  <c r="B138" i="6"/>
  <c r="HX137" i="6"/>
  <c r="HQ137" i="6"/>
  <c r="HJ137" i="6"/>
  <c r="HC137" i="6"/>
  <c r="GV137" i="6"/>
  <c r="GO137" i="6"/>
  <c r="GH137" i="6"/>
  <c r="GA137" i="6"/>
  <c r="FT137" i="6"/>
  <c r="FM137" i="6"/>
  <c r="FF137" i="6"/>
  <c r="EY137" i="6"/>
  <c r="ER137" i="6"/>
  <c r="EK137" i="6"/>
  <c r="ED137" i="6"/>
  <c r="DW137" i="6"/>
  <c r="DP137" i="6"/>
  <c r="DI137" i="6"/>
  <c r="DB137" i="6"/>
  <c r="CU137" i="6"/>
  <c r="CN137" i="6"/>
  <c r="CG137" i="6"/>
  <c r="BZ137" i="6"/>
  <c r="BL137" i="6"/>
  <c r="AQ137" i="6"/>
  <c r="AC137" i="6"/>
  <c r="P137" i="6"/>
  <c r="B137" i="6"/>
  <c r="HX136" i="6"/>
  <c r="HQ136" i="6"/>
  <c r="HJ136" i="6"/>
  <c r="HC136" i="6"/>
  <c r="GV136" i="6"/>
  <c r="GO136" i="6"/>
  <c r="GH136" i="6"/>
  <c r="GA136" i="6"/>
  <c r="FT136" i="6"/>
  <c r="FM136" i="6"/>
  <c r="FF136" i="6"/>
  <c r="EY136" i="6"/>
  <c r="ER136" i="6"/>
  <c r="EK136" i="6"/>
  <c r="ED136" i="6"/>
  <c r="DW136" i="6"/>
  <c r="DP136" i="6"/>
  <c r="DI136" i="6"/>
  <c r="DB136" i="6"/>
  <c r="CU136" i="6"/>
  <c r="CN136" i="6"/>
  <c r="CG136" i="6"/>
  <c r="BZ136" i="6"/>
  <c r="BL136" i="6"/>
  <c r="AQ136" i="6"/>
  <c r="AC136" i="6"/>
  <c r="P136" i="6"/>
  <c r="B136" i="6"/>
  <c r="HX135" i="6"/>
  <c r="HQ135" i="6"/>
  <c r="HJ135" i="6"/>
  <c r="HC135" i="6"/>
  <c r="GV135" i="6"/>
  <c r="GO135" i="6"/>
  <c r="GH135" i="6"/>
  <c r="GA135" i="6"/>
  <c r="FT135" i="6"/>
  <c r="FM135" i="6"/>
  <c r="FF135" i="6"/>
  <c r="EY135" i="6"/>
  <c r="ER135" i="6"/>
  <c r="EK135" i="6"/>
  <c r="ED135" i="6"/>
  <c r="DW135" i="6"/>
  <c r="DP135" i="6"/>
  <c r="DI135" i="6"/>
  <c r="DB135" i="6"/>
  <c r="CU135" i="6"/>
  <c r="CN135" i="6"/>
  <c r="CG135" i="6"/>
  <c r="BZ135" i="6"/>
  <c r="BL135" i="6"/>
  <c r="AQ135" i="6"/>
  <c r="AC135" i="6"/>
  <c r="P135" i="6"/>
  <c r="B135" i="6"/>
  <c r="HX134" i="6"/>
  <c r="HQ134" i="6"/>
  <c r="HJ134" i="6"/>
  <c r="HC134" i="6"/>
  <c r="GV134" i="6"/>
  <c r="GO134" i="6"/>
  <c r="GH134" i="6"/>
  <c r="GA134" i="6"/>
  <c r="FT134" i="6"/>
  <c r="FM134" i="6"/>
  <c r="FF134" i="6"/>
  <c r="EY134" i="6"/>
  <c r="ER134" i="6"/>
  <c r="EK134" i="6"/>
  <c r="ED134" i="6"/>
  <c r="DW134" i="6"/>
  <c r="DP134" i="6"/>
  <c r="DI134" i="6"/>
  <c r="DB134" i="6"/>
  <c r="CU134" i="6"/>
  <c r="CN134" i="6"/>
  <c r="CG134" i="6"/>
  <c r="BZ134" i="6"/>
  <c r="BL134" i="6"/>
  <c r="AQ134" i="6"/>
  <c r="AC134" i="6"/>
  <c r="P134" i="6"/>
  <c r="B134" i="6"/>
  <c r="HX133" i="6"/>
  <c r="HQ133" i="6"/>
  <c r="HJ133" i="6"/>
  <c r="HC133" i="6"/>
  <c r="GV133" i="6"/>
  <c r="GO133" i="6"/>
  <c r="GH133" i="6"/>
  <c r="GA133" i="6"/>
  <c r="FT133" i="6"/>
  <c r="FM133" i="6"/>
  <c r="FF133" i="6"/>
  <c r="EY133" i="6"/>
  <c r="ER133" i="6"/>
  <c r="EK133" i="6"/>
  <c r="ED133" i="6"/>
  <c r="DW133" i="6"/>
  <c r="DP133" i="6"/>
  <c r="DI133" i="6"/>
  <c r="DB133" i="6"/>
  <c r="CU133" i="6"/>
  <c r="CN133" i="6"/>
  <c r="CG133" i="6"/>
  <c r="BZ133" i="6"/>
  <c r="BL133" i="6"/>
  <c r="AQ133" i="6"/>
  <c r="AC133" i="6"/>
  <c r="P133" i="6"/>
  <c r="B133" i="6"/>
  <c r="HX132" i="6"/>
  <c r="HQ132" i="6"/>
  <c r="HJ132" i="6"/>
  <c r="HC132" i="6"/>
  <c r="GV132" i="6"/>
  <c r="GO132" i="6"/>
  <c r="GH132" i="6"/>
  <c r="GA132" i="6"/>
  <c r="FT132" i="6"/>
  <c r="FM132" i="6"/>
  <c r="FF132" i="6"/>
  <c r="EY132" i="6"/>
  <c r="ER132" i="6"/>
  <c r="EK132" i="6"/>
  <c r="ED132" i="6"/>
  <c r="DW132" i="6"/>
  <c r="DP132" i="6"/>
  <c r="DI132" i="6"/>
  <c r="DB132" i="6"/>
  <c r="CU132" i="6"/>
  <c r="CN132" i="6"/>
  <c r="CG132" i="6"/>
  <c r="BZ132" i="6"/>
  <c r="BL132" i="6"/>
  <c r="AQ132" i="6"/>
  <c r="AC132" i="6"/>
  <c r="P132" i="6"/>
  <c r="B132" i="6"/>
  <c r="HX131" i="6"/>
  <c r="HQ131" i="6"/>
  <c r="HJ131" i="6"/>
  <c r="HC131" i="6"/>
  <c r="GV131" i="6"/>
  <c r="GO131" i="6"/>
  <c r="GH131" i="6"/>
  <c r="GA131" i="6"/>
  <c r="FT131" i="6"/>
  <c r="FM131" i="6"/>
  <c r="FF131" i="6"/>
  <c r="EY131" i="6"/>
  <c r="ER131" i="6"/>
  <c r="EK131" i="6"/>
  <c r="ED131" i="6"/>
  <c r="DW131" i="6"/>
  <c r="DP131" i="6"/>
  <c r="DI131" i="6"/>
  <c r="DB131" i="6"/>
  <c r="CU131" i="6"/>
  <c r="CN131" i="6"/>
  <c r="CG131" i="6"/>
  <c r="BZ131" i="6"/>
  <c r="BL131" i="6"/>
  <c r="AQ131" i="6"/>
  <c r="AC131" i="6"/>
  <c r="P131" i="6"/>
  <c r="B131" i="6"/>
  <c r="HX130" i="6"/>
  <c r="HQ130" i="6"/>
  <c r="HJ130" i="6"/>
  <c r="HC130" i="6"/>
  <c r="GV130" i="6"/>
  <c r="GO130" i="6"/>
  <c r="GH130" i="6"/>
  <c r="GA130" i="6"/>
  <c r="FT130" i="6"/>
  <c r="FM130" i="6"/>
  <c r="FF130" i="6"/>
  <c r="EY130" i="6"/>
  <c r="ER130" i="6"/>
  <c r="EK130" i="6"/>
  <c r="ED130" i="6"/>
  <c r="DW130" i="6"/>
  <c r="DP130" i="6"/>
  <c r="DI130" i="6"/>
  <c r="DB130" i="6"/>
  <c r="CU130" i="6"/>
  <c r="CN130" i="6"/>
  <c r="CG130" i="6"/>
  <c r="BZ130" i="6"/>
  <c r="BL130" i="6"/>
  <c r="AQ130" i="6"/>
  <c r="AC130" i="6"/>
  <c r="P130" i="6"/>
  <c r="B130" i="6"/>
  <c r="HX129" i="6"/>
  <c r="HQ129" i="6"/>
  <c r="HJ129" i="6"/>
  <c r="HC129" i="6"/>
  <c r="GV129" i="6"/>
  <c r="GO129" i="6"/>
  <c r="GH129" i="6"/>
  <c r="GA129" i="6"/>
  <c r="FT129" i="6"/>
  <c r="FM129" i="6"/>
  <c r="FF129" i="6"/>
  <c r="EY129" i="6"/>
  <c r="ER129" i="6"/>
  <c r="EK129" i="6"/>
  <c r="ED129" i="6"/>
  <c r="DW129" i="6"/>
  <c r="DP129" i="6"/>
  <c r="DI129" i="6"/>
  <c r="DB129" i="6"/>
  <c r="CU129" i="6"/>
  <c r="CN129" i="6"/>
  <c r="CG129" i="6"/>
  <c r="BZ129" i="6"/>
  <c r="BL129" i="6"/>
  <c r="AQ129" i="6"/>
  <c r="AC129" i="6"/>
  <c r="P129" i="6"/>
  <c r="B129" i="6"/>
  <c r="HX128" i="6"/>
  <c r="HQ128" i="6"/>
  <c r="HJ128" i="6"/>
  <c r="HC128" i="6"/>
  <c r="GV128" i="6"/>
  <c r="GO128" i="6"/>
  <c r="GH128" i="6"/>
  <c r="GA128" i="6"/>
  <c r="FT128" i="6"/>
  <c r="FM128" i="6"/>
  <c r="FF128" i="6"/>
  <c r="EY128" i="6"/>
  <c r="ER128" i="6"/>
  <c r="EK128" i="6"/>
  <c r="ED128" i="6"/>
  <c r="DW128" i="6"/>
  <c r="DP128" i="6"/>
  <c r="DI128" i="6"/>
  <c r="DB128" i="6"/>
  <c r="CU128" i="6"/>
  <c r="CN128" i="6"/>
  <c r="CG128" i="6"/>
  <c r="BZ128" i="6"/>
  <c r="BL128" i="6"/>
  <c r="AQ128" i="6"/>
  <c r="AC128" i="6"/>
  <c r="P128" i="6"/>
  <c r="B128" i="6"/>
  <c r="HX127" i="6"/>
  <c r="HQ127" i="6"/>
  <c r="HJ127" i="6"/>
  <c r="HC127" i="6"/>
  <c r="GV127" i="6"/>
  <c r="GO127" i="6"/>
  <c r="GH127" i="6"/>
  <c r="GA127" i="6"/>
  <c r="FT127" i="6"/>
  <c r="FM127" i="6"/>
  <c r="FF127" i="6"/>
  <c r="EY127" i="6"/>
  <c r="ER127" i="6"/>
  <c r="EK127" i="6"/>
  <c r="ED127" i="6"/>
  <c r="DW127" i="6"/>
  <c r="DP127" i="6"/>
  <c r="DI127" i="6"/>
  <c r="DB127" i="6"/>
  <c r="CU127" i="6"/>
  <c r="CN127" i="6"/>
  <c r="CG127" i="6"/>
  <c r="BZ127" i="6"/>
  <c r="BL127" i="6"/>
  <c r="AQ127" i="6"/>
  <c r="AC127" i="6"/>
  <c r="P127" i="6"/>
  <c r="B127" i="6"/>
  <c r="HX126" i="6"/>
  <c r="HQ126" i="6"/>
  <c r="HJ126" i="6"/>
  <c r="HC126" i="6"/>
  <c r="GV126" i="6"/>
  <c r="GO126" i="6"/>
  <c r="GH126" i="6"/>
  <c r="GA126" i="6"/>
  <c r="FT126" i="6"/>
  <c r="FM126" i="6"/>
  <c r="FF126" i="6"/>
  <c r="EY126" i="6"/>
  <c r="ER126" i="6"/>
  <c r="EK126" i="6"/>
  <c r="ED126" i="6"/>
  <c r="DW126" i="6"/>
  <c r="DP126" i="6"/>
  <c r="DI126" i="6"/>
  <c r="DB126" i="6"/>
  <c r="CU126" i="6"/>
  <c r="CN126" i="6"/>
  <c r="CG126" i="6"/>
  <c r="BZ126" i="6"/>
  <c r="BL126" i="6"/>
  <c r="AQ126" i="6"/>
  <c r="AC126" i="6"/>
  <c r="P126" i="6"/>
  <c r="B126" i="6"/>
  <c r="HX125" i="6"/>
  <c r="HQ125" i="6"/>
  <c r="HJ125" i="6"/>
  <c r="HC125" i="6"/>
  <c r="GV125" i="6"/>
  <c r="GO125" i="6"/>
  <c r="GH125" i="6"/>
  <c r="GA125" i="6"/>
  <c r="FT125" i="6"/>
  <c r="FM125" i="6"/>
  <c r="FF125" i="6"/>
  <c r="EY125" i="6"/>
  <c r="ER125" i="6"/>
  <c r="EK125" i="6"/>
  <c r="ED125" i="6"/>
  <c r="DW125" i="6"/>
  <c r="DP125" i="6"/>
  <c r="DI125" i="6"/>
  <c r="DB125" i="6"/>
  <c r="CU125" i="6"/>
  <c r="CN125" i="6"/>
  <c r="CG125" i="6"/>
  <c r="BZ125" i="6"/>
  <c r="BL125" i="6"/>
  <c r="AQ125" i="6"/>
  <c r="AC125" i="6"/>
  <c r="P125" i="6"/>
  <c r="B125" i="6"/>
  <c r="HX124" i="6"/>
  <c r="HQ124" i="6"/>
  <c r="HJ124" i="6"/>
  <c r="HC124" i="6"/>
  <c r="GV124" i="6"/>
  <c r="GO124" i="6"/>
  <c r="GH124" i="6"/>
  <c r="GA124" i="6"/>
  <c r="FT124" i="6"/>
  <c r="FM124" i="6"/>
  <c r="FF124" i="6"/>
  <c r="EY124" i="6"/>
  <c r="ER124" i="6"/>
  <c r="EK124" i="6"/>
  <c r="ED124" i="6"/>
  <c r="DW124" i="6"/>
  <c r="DP124" i="6"/>
  <c r="DI124" i="6"/>
  <c r="DB124" i="6"/>
  <c r="CU124" i="6"/>
  <c r="CN124" i="6"/>
  <c r="CG124" i="6"/>
  <c r="BZ124" i="6"/>
  <c r="BL124" i="6"/>
  <c r="AQ124" i="6"/>
  <c r="AC124" i="6"/>
  <c r="P124" i="6"/>
  <c r="B124" i="6"/>
  <c r="HX123" i="6"/>
  <c r="HQ123" i="6"/>
  <c r="HJ123" i="6"/>
  <c r="HC123" i="6"/>
  <c r="GV123" i="6"/>
  <c r="GO123" i="6"/>
  <c r="GH123" i="6"/>
  <c r="GA123" i="6"/>
  <c r="FT123" i="6"/>
  <c r="FM123" i="6"/>
  <c r="FF123" i="6"/>
  <c r="EY123" i="6"/>
  <c r="ER123" i="6"/>
  <c r="EK123" i="6"/>
  <c r="ED123" i="6"/>
  <c r="DW123" i="6"/>
  <c r="DP123" i="6"/>
  <c r="DI123" i="6"/>
  <c r="DB123" i="6"/>
  <c r="CU123" i="6"/>
  <c r="CN123" i="6"/>
  <c r="CG123" i="6"/>
  <c r="BZ123" i="6"/>
  <c r="BL123" i="6"/>
  <c r="AQ123" i="6"/>
  <c r="AC123" i="6"/>
  <c r="P123" i="6"/>
  <c r="B123" i="6"/>
  <c r="HX122" i="6"/>
  <c r="HQ122" i="6"/>
  <c r="HJ122" i="6"/>
  <c r="HC122" i="6"/>
  <c r="GV122" i="6"/>
  <c r="GO122" i="6"/>
  <c r="GH122" i="6"/>
  <c r="GA122" i="6"/>
  <c r="FT122" i="6"/>
  <c r="FM122" i="6"/>
  <c r="FF122" i="6"/>
  <c r="EY122" i="6"/>
  <c r="ER122" i="6"/>
  <c r="EK122" i="6"/>
  <c r="ED122" i="6"/>
  <c r="DW122" i="6"/>
  <c r="DP122" i="6"/>
  <c r="DI122" i="6"/>
  <c r="DB122" i="6"/>
  <c r="CU122" i="6"/>
  <c r="CN122" i="6"/>
  <c r="CG122" i="6"/>
  <c r="BZ122" i="6"/>
  <c r="BL122" i="6"/>
  <c r="AQ122" i="6"/>
  <c r="AC122" i="6"/>
  <c r="P122" i="6"/>
  <c r="B122" i="6"/>
  <c r="HX121" i="6"/>
  <c r="HQ121" i="6"/>
  <c r="HJ121" i="6"/>
  <c r="HC121" i="6"/>
  <c r="GV121" i="6"/>
  <c r="GO121" i="6"/>
  <c r="GH121" i="6"/>
  <c r="GA121" i="6"/>
  <c r="FT121" i="6"/>
  <c r="FM121" i="6"/>
  <c r="FF121" i="6"/>
  <c r="EY121" i="6"/>
  <c r="ER121" i="6"/>
  <c r="EK121" i="6"/>
  <c r="ED121" i="6"/>
  <c r="DW121" i="6"/>
  <c r="DP121" i="6"/>
  <c r="DI121" i="6"/>
  <c r="DB121" i="6"/>
  <c r="CU121" i="6"/>
  <c r="CN121" i="6"/>
  <c r="CG121" i="6"/>
  <c r="BZ121" i="6"/>
  <c r="BL121" i="6"/>
  <c r="AQ121" i="6"/>
  <c r="AC121" i="6"/>
  <c r="P121" i="6"/>
  <c r="B121" i="6"/>
  <c r="HX120" i="6"/>
  <c r="HQ120" i="6"/>
  <c r="HJ120" i="6"/>
  <c r="HC120" i="6"/>
  <c r="GV120" i="6"/>
  <c r="GO120" i="6"/>
  <c r="GH120" i="6"/>
  <c r="GA120" i="6"/>
  <c r="FT120" i="6"/>
  <c r="FM120" i="6"/>
  <c r="FF120" i="6"/>
  <c r="EY120" i="6"/>
  <c r="ER120" i="6"/>
  <c r="EK120" i="6"/>
  <c r="ED120" i="6"/>
  <c r="DW120" i="6"/>
  <c r="DP120" i="6"/>
  <c r="DI120" i="6"/>
  <c r="DB120" i="6"/>
  <c r="CU120" i="6"/>
  <c r="CN120" i="6"/>
  <c r="CG120" i="6"/>
  <c r="BZ120" i="6"/>
  <c r="BL120" i="6"/>
  <c r="AQ120" i="6"/>
  <c r="AC120" i="6"/>
  <c r="P120" i="6"/>
  <c r="B120" i="6"/>
  <c r="HX119" i="6"/>
  <c r="HQ119" i="6"/>
  <c r="HJ119" i="6"/>
  <c r="HC119" i="6"/>
  <c r="GV119" i="6"/>
  <c r="GO119" i="6"/>
  <c r="GH119" i="6"/>
  <c r="GA119" i="6"/>
  <c r="FT119" i="6"/>
  <c r="FM119" i="6"/>
  <c r="FF119" i="6"/>
  <c r="EY119" i="6"/>
  <c r="ER119" i="6"/>
  <c r="EK119" i="6"/>
  <c r="ED119" i="6"/>
  <c r="DW119" i="6"/>
  <c r="DP119" i="6"/>
  <c r="DI119" i="6"/>
  <c r="DB119" i="6"/>
  <c r="CU119" i="6"/>
  <c r="CN119" i="6"/>
  <c r="CG119" i="6"/>
  <c r="BZ119" i="6"/>
  <c r="BL119" i="6"/>
  <c r="AQ119" i="6"/>
  <c r="AC119" i="6"/>
  <c r="P119" i="6"/>
  <c r="B119" i="6"/>
  <c r="HX118" i="6"/>
  <c r="HQ118" i="6"/>
  <c r="HJ118" i="6"/>
  <c r="HC118" i="6"/>
  <c r="GV118" i="6"/>
  <c r="GO118" i="6"/>
  <c r="GH118" i="6"/>
  <c r="GA118" i="6"/>
  <c r="FT118" i="6"/>
  <c r="FM118" i="6"/>
  <c r="FF118" i="6"/>
  <c r="EY118" i="6"/>
  <c r="ER118" i="6"/>
  <c r="EK118" i="6"/>
  <c r="ED118" i="6"/>
  <c r="DW118" i="6"/>
  <c r="DP118" i="6"/>
  <c r="DI118" i="6"/>
  <c r="DB118" i="6"/>
  <c r="CU118" i="6"/>
  <c r="CN118" i="6"/>
  <c r="CG118" i="6"/>
  <c r="BZ118" i="6"/>
  <c r="BL118" i="6"/>
  <c r="AQ118" i="6"/>
  <c r="AC118" i="6"/>
  <c r="P118" i="6"/>
  <c r="B118" i="6"/>
  <c r="HX117" i="6"/>
  <c r="HQ117" i="6"/>
  <c r="HJ117" i="6"/>
  <c r="HC117" i="6"/>
  <c r="GV117" i="6"/>
  <c r="GO117" i="6"/>
  <c r="GH117" i="6"/>
  <c r="GA117" i="6"/>
  <c r="FT117" i="6"/>
  <c r="FM117" i="6"/>
  <c r="FF117" i="6"/>
  <c r="EY117" i="6"/>
  <c r="ER117" i="6"/>
  <c r="EK117" i="6"/>
  <c r="ED117" i="6"/>
  <c r="DW117" i="6"/>
  <c r="DP117" i="6"/>
  <c r="DI117" i="6"/>
  <c r="DB117" i="6"/>
  <c r="CU117" i="6"/>
  <c r="CN117" i="6"/>
  <c r="CG117" i="6"/>
  <c r="BZ117" i="6"/>
  <c r="BL117" i="6"/>
  <c r="AQ117" i="6"/>
  <c r="AC117" i="6"/>
  <c r="P117" i="6"/>
  <c r="B117" i="6"/>
  <c r="HX116" i="6"/>
  <c r="HQ116" i="6"/>
  <c r="HJ116" i="6"/>
  <c r="HC116" i="6"/>
  <c r="GV116" i="6"/>
  <c r="GO116" i="6"/>
  <c r="GH116" i="6"/>
  <c r="GA116" i="6"/>
  <c r="FT116" i="6"/>
  <c r="FM116" i="6"/>
  <c r="FF116" i="6"/>
  <c r="EY116" i="6"/>
  <c r="ER116" i="6"/>
  <c r="EK116" i="6"/>
  <c r="ED116" i="6"/>
  <c r="DW116" i="6"/>
  <c r="DP116" i="6"/>
  <c r="DI116" i="6"/>
  <c r="DB116" i="6"/>
  <c r="CU116" i="6"/>
  <c r="CN116" i="6"/>
  <c r="CG116" i="6"/>
  <c r="BZ116" i="6"/>
  <c r="BL116" i="6"/>
  <c r="AQ116" i="6"/>
  <c r="AC116" i="6"/>
  <c r="P116" i="6"/>
  <c r="B116" i="6"/>
  <c r="HX115" i="6"/>
  <c r="HQ115" i="6"/>
  <c r="HJ115" i="6"/>
  <c r="HC115" i="6"/>
  <c r="GV115" i="6"/>
  <c r="GO115" i="6"/>
  <c r="GH115" i="6"/>
  <c r="GA115" i="6"/>
  <c r="FT115" i="6"/>
  <c r="FM115" i="6"/>
  <c r="FF115" i="6"/>
  <c r="EY115" i="6"/>
  <c r="ER115" i="6"/>
  <c r="EK115" i="6"/>
  <c r="ED115" i="6"/>
  <c r="DW115" i="6"/>
  <c r="DP115" i="6"/>
  <c r="DI115" i="6"/>
  <c r="DB115" i="6"/>
  <c r="CU115" i="6"/>
  <c r="CN115" i="6"/>
  <c r="CG115" i="6"/>
  <c r="BZ115" i="6"/>
  <c r="BL115" i="6"/>
  <c r="AQ115" i="6"/>
  <c r="AC115" i="6"/>
  <c r="P115" i="6"/>
  <c r="B115" i="6"/>
  <c r="HX114" i="6"/>
  <c r="HQ114" i="6"/>
  <c r="HJ114" i="6"/>
  <c r="HC114" i="6"/>
  <c r="GV114" i="6"/>
  <c r="GO114" i="6"/>
  <c r="GH114" i="6"/>
  <c r="GA114" i="6"/>
  <c r="FT114" i="6"/>
  <c r="FM114" i="6"/>
  <c r="FF114" i="6"/>
  <c r="EY114" i="6"/>
  <c r="ER114" i="6"/>
  <c r="EK114" i="6"/>
  <c r="ED114" i="6"/>
  <c r="DW114" i="6"/>
  <c r="DP114" i="6"/>
  <c r="DI114" i="6"/>
  <c r="DB114" i="6"/>
  <c r="CU114" i="6"/>
  <c r="CN114" i="6"/>
  <c r="CG114" i="6"/>
  <c r="BZ114" i="6"/>
  <c r="BL114" i="6"/>
  <c r="AQ114" i="6"/>
  <c r="AC114" i="6"/>
  <c r="P114" i="6"/>
  <c r="B114" i="6"/>
  <c r="HX113" i="6"/>
  <c r="HQ113" i="6"/>
  <c r="HJ113" i="6"/>
  <c r="HC113" i="6"/>
  <c r="GV113" i="6"/>
  <c r="GO113" i="6"/>
  <c r="GH113" i="6"/>
  <c r="GA113" i="6"/>
  <c r="FT113" i="6"/>
  <c r="FM113" i="6"/>
  <c r="FF113" i="6"/>
  <c r="EY113" i="6"/>
  <c r="ER113" i="6"/>
  <c r="EK113" i="6"/>
  <c r="ED113" i="6"/>
  <c r="DW113" i="6"/>
  <c r="DP113" i="6"/>
  <c r="DI113" i="6"/>
  <c r="DB113" i="6"/>
  <c r="CU113" i="6"/>
  <c r="CN113" i="6"/>
  <c r="CG113" i="6"/>
  <c r="BZ113" i="6"/>
  <c r="BL113" i="6"/>
  <c r="AQ113" i="6"/>
  <c r="AC113" i="6"/>
  <c r="P113" i="6"/>
  <c r="B113" i="6"/>
  <c r="HX112" i="6"/>
  <c r="HQ112" i="6"/>
  <c r="HJ112" i="6"/>
  <c r="HC112" i="6"/>
  <c r="GV112" i="6"/>
  <c r="GO112" i="6"/>
  <c r="GH112" i="6"/>
  <c r="GA112" i="6"/>
  <c r="FT112" i="6"/>
  <c r="FM112" i="6"/>
  <c r="FF112" i="6"/>
  <c r="EY112" i="6"/>
  <c r="ER112" i="6"/>
  <c r="EK112" i="6"/>
  <c r="ED112" i="6"/>
  <c r="DW112" i="6"/>
  <c r="DP112" i="6"/>
  <c r="DI112" i="6"/>
  <c r="DB112" i="6"/>
  <c r="CU112" i="6"/>
  <c r="CN112" i="6"/>
  <c r="CG112" i="6"/>
  <c r="BZ112" i="6"/>
  <c r="BL112" i="6"/>
  <c r="AQ112" i="6"/>
  <c r="AC112" i="6"/>
  <c r="P112" i="6"/>
  <c r="B112" i="6"/>
  <c r="HX111" i="6"/>
  <c r="HQ111" i="6"/>
  <c r="HJ111" i="6"/>
  <c r="HC111" i="6"/>
  <c r="GV111" i="6"/>
  <c r="GO111" i="6"/>
  <c r="GH111" i="6"/>
  <c r="GA111" i="6"/>
  <c r="FT111" i="6"/>
  <c r="FM111" i="6"/>
  <c r="FF111" i="6"/>
  <c r="EY111" i="6"/>
  <c r="ER111" i="6"/>
  <c r="EK111" i="6"/>
  <c r="ED111" i="6"/>
  <c r="DW111" i="6"/>
  <c r="DP111" i="6"/>
  <c r="DI111" i="6"/>
  <c r="DB111" i="6"/>
  <c r="CU111" i="6"/>
  <c r="CN111" i="6"/>
  <c r="CG111" i="6"/>
  <c r="BZ111" i="6"/>
  <c r="BL111" i="6"/>
  <c r="AQ111" i="6"/>
  <c r="AC111" i="6"/>
  <c r="P111" i="6"/>
  <c r="B111" i="6"/>
  <c r="HX110" i="6"/>
  <c r="HQ110" i="6"/>
  <c r="HJ110" i="6"/>
  <c r="HC110" i="6"/>
  <c r="GV110" i="6"/>
  <c r="GO110" i="6"/>
  <c r="GH110" i="6"/>
  <c r="GA110" i="6"/>
  <c r="FT110" i="6"/>
  <c r="FM110" i="6"/>
  <c r="FF110" i="6"/>
  <c r="EY110" i="6"/>
  <c r="ER110" i="6"/>
  <c r="EK110" i="6"/>
  <c r="ED110" i="6"/>
  <c r="DW110" i="6"/>
  <c r="DP110" i="6"/>
  <c r="DI110" i="6"/>
  <c r="DB110" i="6"/>
  <c r="CU110" i="6"/>
  <c r="CN110" i="6"/>
  <c r="CG110" i="6"/>
  <c r="BZ110" i="6"/>
  <c r="BL110" i="6"/>
  <c r="AQ110" i="6"/>
  <c r="AC110" i="6"/>
  <c r="P110" i="6"/>
  <c r="B110" i="6"/>
  <c r="HX109" i="6"/>
  <c r="HQ109" i="6"/>
  <c r="HJ109" i="6"/>
  <c r="HC109" i="6"/>
  <c r="GV109" i="6"/>
  <c r="GO109" i="6"/>
  <c r="GH109" i="6"/>
  <c r="GA109" i="6"/>
  <c r="FT109" i="6"/>
  <c r="FM109" i="6"/>
  <c r="FF109" i="6"/>
  <c r="EY109" i="6"/>
  <c r="ER109" i="6"/>
  <c r="EK109" i="6"/>
  <c r="ED109" i="6"/>
  <c r="DW109" i="6"/>
  <c r="DP109" i="6"/>
  <c r="DI109" i="6"/>
  <c r="DB109" i="6"/>
  <c r="CU109" i="6"/>
  <c r="CN109" i="6"/>
  <c r="CG109" i="6"/>
  <c r="BZ109" i="6"/>
  <c r="BL109" i="6"/>
  <c r="AQ109" i="6"/>
  <c r="AC109" i="6"/>
  <c r="P109" i="6"/>
  <c r="B109" i="6"/>
  <c r="HX108" i="6"/>
  <c r="HQ108" i="6"/>
  <c r="HJ108" i="6"/>
  <c r="HC108" i="6"/>
  <c r="GV108" i="6"/>
  <c r="GO108" i="6"/>
  <c r="GH108" i="6"/>
  <c r="GA108" i="6"/>
  <c r="FT108" i="6"/>
  <c r="FM108" i="6"/>
  <c r="FF108" i="6"/>
  <c r="EY108" i="6"/>
  <c r="ER108" i="6"/>
  <c r="EK108" i="6"/>
  <c r="ED108" i="6"/>
  <c r="DW108" i="6"/>
  <c r="DP108" i="6"/>
  <c r="DI108" i="6"/>
  <c r="DB108" i="6"/>
  <c r="CU108" i="6"/>
  <c r="CN108" i="6"/>
  <c r="CG108" i="6"/>
  <c r="BZ108" i="6"/>
  <c r="BL108" i="6"/>
  <c r="AQ108" i="6"/>
  <c r="AC108" i="6"/>
  <c r="P108" i="6"/>
  <c r="B108" i="6"/>
  <c r="HX107" i="6"/>
  <c r="HQ107" i="6"/>
  <c r="HJ107" i="6"/>
  <c r="HC107" i="6"/>
  <c r="GV107" i="6"/>
  <c r="GO107" i="6"/>
  <c r="GH107" i="6"/>
  <c r="GA107" i="6"/>
  <c r="FT107" i="6"/>
  <c r="FM107" i="6"/>
  <c r="FF107" i="6"/>
  <c r="EY107" i="6"/>
  <c r="ER107" i="6"/>
  <c r="EK107" i="6"/>
  <c r="ED107" i="6"/>
  <c r="DW107" i="6"/>
  <c r="DP107" i="6"/>
  <c r="DI107" i="6"/>
  <c r="DB107" i="6"/>
  <c r="CU107" i="6"/>
  <c r="CN107" i="6"/>
  <c r="CG107" i="6"/>
  <c r="BZ107" i="6"/>
  <c r="BL107" i="6"/>
  <c r="AQ107" i="6"/>
  <c r="AC107" i="6"/>
  <c r="P107" i="6"/>
  <c r="B107" i="6"/>
  <c r="HX106" i="6"/>
  <c r="HQ106" i="6"/>
  <c r="HJ106" i="6"/>
  <c r="HC106" i="6"/>
  <c r="GV106" i="6"/>
  <c r="GO106" i="6"/>
  <c r="GH106" i="6"/>
  <c r="GA106" i="6"/>
  <c r="FT106" i="6"/>
  <c r="FM106" i="6"/>
  <c r="FF106" i="6"/>
  <c r="EY106" i="6"/>
  <c r="ER106" i="6"/>
  <c r="EK106" i="6"/>
  <c r="ED106" i="6"/>
  <c r="DW106" i="6"/>
  <c r="DP106" i="6"/>
  <c r="DI106" i="6"/>
  <c r="DB106" i="6"/>
  <c r="CU106" i="6"/>
  <c r="CN106" i="6"/>
  <c r="CG106" i="6"/>
  <c r="BZ106" i="6"/>
  <c r="BL106" i="6"/>
  <c r="AQ106" i="6"/>
  <c r="AC106" i="6"/>
  <c r="P106" i="6"/>
  <c r="B106" i="6"/>
  <c r="HX105" i="6"/>
  <c r="HQ105" i="6"/>
  <c r="HJ105" i="6"/>
  <c r="HC105" i="6"/>
  <c r="GV105" i="6"/>
  <c r="GO105" i="6"/>
  <c r="GH105" i="6"/>
  <c r="GA105" i="6"/>
  <c r="FT105" i="6"/>
  <c r="FM105" i="6"/>
  <c r="FF105" i="6"/>
  <c r="EY105" i="6"/>
  <c r="ER105" i="6"/>
  <c r="EK105" i="6"/>
  <c r="ED105" i="6"/>
  <c r="DW105" i="6"/>
  <c r="DP105" i="6"/>
  <c r="DI105" i="6"/>
  <c r="DB105" i="6"/>
  <c r="CU105" i="6"/>
  <c r="CN105" i="6"/>
  <c r="CG105" i="6"/>
  <c r="BZ105" i="6"/>
  <c r="BL105" i="6"/>
  <c r="AQ105" i="6"/>
  <c r="AC105" i="6"/>
  <c r="P105" i="6"/>
  <c r="B105" i="6"/>
  <c r="HX104" i="6"/>
  <c r="HQ104" i="6"/>
  <c r="HJ104" i="6"/>
  <c r="HC104" i="6"/>
  <c r="GV104" i="6"/>
  <c r="GO104" i="6"/>
  <c r="GH104" i="6"/>
  <c r="GA104" i="6"/>
  <c r="FT104" i="6"/>
  <c r="FM104" i="6"/>
  <c r="FF104" i="6"/>
  <c r="EY104" i="6"/>
  <c r="ER104" i="6"/>
  <c r="EK104" i="6"/>
  <c r="ED104" i="6"/>
  <c r="DW104" i="6"/>
  <c r="DP104" i="6"/>
  <c r="DI104" i="6"/>
  <c r="DB104" i="6"/>
  <c r="CU104" i="6"/>
  <c r="CN104" i="6"/>
  <c r="CG104" i="6"/>
  <c r="BZ104" i="6"/>
  <c r="BL104" i="6"/>
  <c r="AQ104" i="6"/>
  <c r="AC104" i="6"/>
  <c r="P104" i="6"/>
  <c r="B104" i="6"/>
  <c r="HX103" i="6"/>
  <c r="HQ103" i="6"/>
  <c r="HJ103" i="6"/>
  <c r="HC103" i="6"/>
  <c r="GV103" i="6"/>
  <c r="GO103" i="6"/>
  <c r="GH103" i="6"/>
  <c r="GA103" i="6"/>
  <c r="FT103" i="6"/>
  <c r="FM103" i="6"/>
  <c r="FF103" i="6"/>
  <c r="EY103" i="6"/>
  <c r="ER103" i="6"/>
  <c r="EK103" i="6"/>
  <c r="ED103" i="6"/>
  <c r="DW103" i="6"/>
  <c r="DP103" i="6"/>
  <c r="DI103" i="6"/>
  <c r="DB103" i="6"/>
  <c r="CU103" i="6"/>
  <c r="CN103" i="6"/>
  <c r="CG103" i="6"/>
  <c r="BZ103" i="6"/>
  <c r="BL103" i="6"/>
  <c r="AQ103" i="6"/>
  <c r="AC103" i="6"/>
  <c r="P103" i="6"/>
  <c r="B103" i="6"/>
  <c r="HX102" i="6"/>
  <c r="HQ102" i="6"/>
  <c r="HJ102" i="6"/>
  <c r="HC102" i="6"/>
  <c r="GV102" i="6"/>
  <c r="GO102" i="6"/>
  <c r="GH102" i="6"/>
  <c r="GA102" i="6"/>
  <c r="FT102" i="6"/>
  <c r="FM102" i="6"/>
  <c r="FF102" i="6"/>
  <c r="EY102" i="6"/>
  <c r="ER102" i="6"/>
  <c r="EK102" i="6"/>
  <c r="ED102" i="6"/>
  <c r="DW102" i="6"/>
  <c r="DP102" i="6"/>
  <c r="DI102" i="6"/>
  <c r="DB102" i="6"/>
  <c r="CU102" i="6"/>
  <c r="CN102" i="6"/>
  <c r="CG102" i="6"/>
  <c r="BZ102" i="6"/>
  <c r="BL102" i="6"/>
  <c r="AQ102" i="6"/>
  <c r="AC102" i="6"/>
  <c r="P102" i="6"/>
  <c r="B102" i="6"/>
  <c r="HX101" i="6"/>
  <c r="HQ101" i="6"/>
  <c r="HJ101" i="6"/>
  <c r="HC101" i="6"/>
  <c r="GV101" i="6"/>
  <c r="GO101" i="6"/>
  <c r="GH101" i="6"/>
  <c r="GA101" i="6"/>
  <c r="FT101" i="6"/>
  <c r="FM101" i="6"/>
  <c r="FF101" i="6"/>
  <c r="EY101" i="6"/>
  <c r="ER101" i="6"/>
  <c r="EK101" i="6"/>
  <c r="ED101" i="6"/>
  <c r="DW101" i="6"/>
  <c r="DP101" i="6"/>
  <c r="DI101" i="6"/>
  <c r="DB101" i="6"/>
  <c r="CU101" i="6"/>
  <c r="CN101" i="6"/>
  <c r="CG101" i="6"/>
  <c r="BZ101" i="6"/>
  <c r="BL101" i="6"/>
  <c r="AQ101" i="6"/>
  <c r="AC101" i="6"/>
  <c r="P101" i="6"/>
  <c r="B101" i="6"/>
  <c r="HX100" i="6"/>
  <c r="HQ100" i="6"/>
  <c r="HJ100" i="6"/>
  <c r="HC100" i="6"/>
  <c r="GV100" i="6"/>
  <c r="GO100" i="6"/>
  <c r="GH100" i="6"/>
  <c r="GA100" i="6"/>
  <c r="FT100" i="6"/>
  <c r="FM100" i="6"/>
  <c r="FF100" i="6"/>
  <c r="EY100" i="6"/>
  <c r="ER100" i="6"/>
  <c r="EK100" i="6"/>
  <c r="ED100" i="6"/>
  <c r="DW100" i="6"/>
  <c r="DP100" i="6"/>
  <c r="DI100" i="6"/>
  <c r="DB100" i="6"/>
  <c r="CU100" i="6"/>
  <c r="CN100" i="6"/>
  <c r="CG100" i="6"/>
  <c r="BZ100" i="6"/>
  <c r="BL100" i="6"/>
  <c r="AQ100" i="6"/>
  <c r="AC100" i="6"/>
  <c r="P100" i="6"/>
  <c r="B100" i="6"/>
  <c r="HX99" i="6"/>
  <c r="HQ99" i="6"/>
  <c r="HJ99" i="6"/>
  <c r="HC99" i="6"/>
  <c r="GV99" i="6"/>
  <c r="GO99" i="6"/>
  <c r="GH99" i="6"/>
  <c r="GA99" i="6"/>
  <c r="FT99" i="6"/>
  <c r="FM99" i="6"/>
  <c r="FF99" i="6"/>
  <c r="EY99" i="6"/>
  <c r="ER99" i="6"/>
  <c r="EK99" i="6"/>
  <c r="ED99" i="6"/>
  <c r="DW99" i="6"/>
  <c r="DP99" i="6"/>
  <c r="DI99" i="6"/>
  <c r="DB99" i="6"/>
  <c r="CU99" i="6"/>
  <c r="CN99" i="6"/>
  <c r="CG99" i="6"/>
  <c r="BZ99" i="6"/>
  <c r="BL99" i="6"/>
  <c r="AQ99" i="6"/>
  <c r="AC99" i="6"/>
  <c r="P99" i="6"/>
  <c r="B99" i="6"/>
  <c r="HX98" i="6"/>
  <c r="HQ98" i="6"/>
  <c r="HJ98" i="6"/>
  <c r="HC98" i="6"/>
  <c r="GV98" i="6"/>
  <c r="GO98" i="6"/>
  <c r="GH98" i="6"/>
  <c r="GA98" i="6"/>
  <c r="FT98" i="6"/>
  <c r="FM98" i="6"/>
  <c r="FF98" i="6"/>
  <c r="EY98" i="6"/>
  <c r="ER98" i="6"/>
  <c r="EK98" i="6"/>
  <c r="ED98" i="6"/>
  <c r="DW98" i="6"/>
  <c r="DP98" i="6"/>
  <c r="DI98" i="6"/>
  <c r="DB98" i="6"/>
  <c r="CU98" i="6"/>
  <c r="CN98" i="6"/>
  <c r="CG98" i="6"/>
  <c r="BZ98" i="6"/>
  <c r="BL98" i="6"/>
  <c r="AQ98" i="6"/>
  <c r="AC98" i="6"/>
  <c r="P98" i="6"/>
  <c r="B98" i="6"/>
  <c r="HX97" i="6"/>
  <c r="HQ97" i="6"/>
  <c r="HJ97" i="6"/>
  <c r="HC97" i="6"/>
  <c r="GV97" i="6"/>
  <c r="GO97" i="6"/>
  <c r="GH97" i="6"/>
  <c r="GA97" i="6"/>
  <c r="FT97" i="6"/>
  <c r="FM97" i="6"/>
  <c r="FF97" i="6"/>
  <c r="EY97" i="6"/>
  <c r="ER97" i="6"/>
  <c r="EK97" i="6"/>
  <c r="ED97" i="6"/>
  <c r="DW97" i="6"/>
  <c r="DP97" i="6"/>
  <c r="DI97" i="6"/>
  <c r="DB97" i="6"/>
  <c r="CU97" i="6"/>
  <c r="CN97" i="6"/>
  <c r="CG97" i="6"/>
  <c r="BZ97" i="6"/>
  <c r="BL97" i="6"/>
  <c r="AQ97" i="6"/>
  <c r="AC97" i="6"/>
  <c r="P97" i="6"/>
  <c r="B97" i="6"/>
  <c r="HX96" i="6"/>
  <c r="HQ96" i="6"/>
  <c r="HJ96" i="6"/>
  <c r="HC96" i="6"/>
  <c r="GV96" i="6"/>
  <c r="GO96" i="6"/>
  <c r="GH96" i="6"/>
  <c r="GA96" i="6"/>
  <c r="FT96" i="6"/>
  <c r="FM96" i="6"/>
  <c r="FF96" i="6"/>
  <c r="EY96" i="6"/>
  <c r="ER96" i="6"/>
  <c r="EK96" i="6"/>
  <c r="ED96" i="6"/>
  <c r="DW96" i="6"/>
  <c r="DP96" i="6"/>
  <c r="DI96" i="6"/>
  <c r="DB96" i="6"/>
  <c r="CU96" i="6"/>
  <c r="CN96" i="6"/>
  <c r="CG96" i="6"/>
  <c r="BZ96" i="6"/>
  <c r="BL96" i="6"/>
  <c r="AQ96" i="6"/>
  <c r="AC96" i="6"/>
  <c r="P96" i="6"/>
  <c r="B96" i="6"/>
  <c r="HX95" i="6"/>
  <c r="HQ95" i="6"/>
  <c r="HJ95" i="6"/>
  <c r="HC95" i="6"/>
  <c r="GV95" i="6"/>
  <c r="GO95" i="6"/>
  <c r="GH95" i="6"/>
  <c r="GA95" i="6"/>
  <c r="FT95" i="6"/>
  <c r="FM95" i="6"/>
  <c r="FF95" i="6"/>
  <c r="EY95" i="6"/>
  <c r="ER95" i="6"/>
  <c r="EK95" i="6"/>
  <c r="ED95" i="6"/>
  <c r="DW95" i="6"/>
  <c r="DP95" i="6"/>
  <c r="DI95" i="6"/>
  <c r="DB95" i="6"/>
  <c r="CU95" i="6"/>
  <c r="CN95" i="6"/>
  <c r="CG95" i="6"/>
  <c r="BZ95" i="6"/>
  <c r="BL95" i="6"/>
  <c r="AQ95" i="6"/>
  <c r="AC95" i="6"/>
  <c r="P95" i="6"/>
  <c r="B95" i="6"/>
  <c r="HX94" i="6"/>
  <c r="HQ94" i="6"/>
  <c r="HJ94" i="6"/>
  <c r="HC94" i="6"/>
  <c r="GV94" i="6"/>
  <c r="GO94" i="6"/>
  <c r="GH94" i="6"/>
  <c r="GA94" i="6"/>
  <c r="FT94" i="6"/>
  <c r="FM94" i="6"/>
  <c r="FF94" i="6"/>
  <c r="EY94" i="6"/>
  <c r="ER94" i="6"/>
  <c r="EK94" i="6"/>
  <c r="ED94" i="6"/>
  <c r="DW94" i="6"/>
  <c r="DP94" i="6"/>
  <c r="DI94" i="6"/>
  <c r="DB94" i="6"/>
  <c r="CU94" i="6"/>
  <c r="CN94" i="6"/>
  <c r="CG94" i="6"/>
  <c r="BZ94" i="6"/>
  <c r="BL94" i="6"/>
  <c r="AQ94" i="6"/>
  <c r="AC94" i="6"/>
  <c r="P94" i="6"/>
  <c r="B94" i="6"/>
  <c r="HX93" i="6"/>
  <c r="HQ93" i="6"/>
  <c r="HJ93" i="6"/>
  <c r="HC93" i="6"/>
  <c r="GV93" i="6"/>
  <c r="GO93" i="6"/>
  <c r="GH93" i="6"/>
  <c r="GA93" i="6"/>
  <c r="FT93" i="6"/>
  <c r="FM93" i="6"/>
  <c r="FF93" i="6"/>
  <c r="EY93" i="6"/>
  <c r="ER93" i="6"/>
  <c r="EK93" i="6"/>
  <c r="ED93" i="6"/>
  <c r="DW93" i="6"/>
  <c r="DP93" i="6"/>
  <c r="DI93" i="6"/>
  <c r="DB93" i="6"/>
  <c r="CU93" i="6"/>
  <c r="CN93" i="6"/>
  <c r="CG93" i="6"/>
  <c r="BZ93" i="6"/>
  <c r="BL93" i="6"/>
  <c r="AQ93" i="6"/>
  <c r="AC93" i="6"/>
  <c r="P93" i="6"/>
  <c r="B93" i="6"/>
  <c r="HX92" i="6"/>
  <c r="HQ92" i="6"/>
  <c r="HJ92" i="6"/>
  <c r="HC92" i="6"/>
  <c r="GV92" i="6"/>
  <c r="GO92" i="6"/>
  <c r="GH92" i="6"/>
  <c r="GA92" i="6"/>
  <c r="FT92" i="6"/>
  <c r="FM92" i="6"/>
  <c r="FF92" i="6"/>
  <c r="EY92" i="6"/>
  <c r="ER92" i="6"/>
  <c r="EK92" i="6"/>
  <c r="ED92" i="6"/>
  <c r="DW92" i="6"/>
  <c r="DP92" i="6"/>
  <c r="DI92" i="6"/>
  <c r="DB92" i="6"/>
  <c r="CU92" i="6"/>
  <c r="CN92" i="6"/>
  <c r="CG92" i="6"/>
  <c r="BZ92" i="6"/>
  <c r="BL92" i="6"/>
  <c r="AQ92" i="6"/>
  <c r="AC92" i="6"/>
  <c r="P92" i="6"/>
  <c r="B92" i="6"/>
  <c r="HX91" i="6"/>
  <c r="HQ91" i="6"/>
  <c r="HJ91" i="6"/>
  <c r="HC91" i="6"/>
  <c r="GV91" i="6"/>
  <c r="GO91" i="6"/>
  <c r="GH91" i="6"/>
  <c r="GA91" i="6"/>
  <c r="FT91" i="6"/>
  <c r="FM91" i="6"/>
  <c r="FF91" i="6"/>
  <c r="EY91" i="6"/>
  <c r="ER91" i="6"/>
  <c r="EK91" i="6"/>
  <c r="ED91" i="6"/>
  <c r="DW91" i="6"/>
  <c r="DP91" i="6"/>
  <c r="DI91" i="6"/>
  <c r="DB91" i="6"/>
  <c r="CU91" i="6"/>
  <c r="CN91" i="6"/>
  <c r="CG91" i="6"/>
  <c r="BZ91" i="6"/>
  <c r="BL91" i="6"/>
  <c r="AQ91" i="6"/>
  <c r="AC91" i="6"/>
  <c r="P91" i="6"/>
  <c r="B91" i="6"/>
  <c r="HX90" i="6"/>
  <c r="HQ90" i="6"/>
  <c r="HJ90" i="6"/>
  <c r="HC90" i="6"/>
  <c r="GV90" i="6"/>
  <c r="GO90" i="6"/>
  <c r="GH90" i="6"/>
  <c r="GA90" i="6"/>
  <c r="FT90" i="6"/>
  <c r="FM90" i="6"/>
  <c r="FF90" i="6"/>
  <c r="EY90" i="6"/>
  <c r="ER90" i="6"/>
  <c r="EK90" i="6"/>
  <c r="ED90" i="6"/>
  <c r="DW90" i="6"/>
  <c r="DP90" i="6"/>
  <c r="DI90" i="6"/>
  <c r="DB90" i="6"/>
  <c r="CU90" i="6"/>
  <c r="CN90" i="6"/>
  <c r="CG90" i="6"/>
  <c r="BZ90" i="6"/>
  <c r="BL90" i="6"/>
  <c r="AQ90" i="6"/>
  <c r="AC90" i="6"/>
  <c r="P90" i="6"/>
  <c r="B90" i="6"/>
  <c r="HX89" i="6"/>
  <c r="HQ89" i="6"/>
  <c r="HJ89" i="6"/>
  <c r="HC89" i="6"/>
  <c r="GV89" i="6"/>
  <c r="GO89" i="6"/>
  <c r="GH89" i="6"/>
  <c r="GA89" i="6"/>
  <c r="FT89" i="6"/>
  <c r="FM89" i="6"/>
  <c r="FF89" i="6"/>
  <c r="EY89" i="6"/>
  <c r="ER89" i="6"/>
  <c r="EK89" i="6"/>
  <c r="ED89" i="6"/>
  <c r="DW89" i="6"/>
  <c r="DP89" i="6"/>
  <c r="DI89" i="6"/>
  <c r="DB89" i="6"/>
  <c r="CU89" i="6"/>
  <c r="CN89" i="6"/>
  <c r="CG89" i="6"/>
  <c r="BZ89" i="6"/>
  <c r="BL89" i="6"/>
  <c r="AQ89" i="6"/>
  <c r="AC89" i="6"/>
  <c r="P89" i="6"/>
  <c r="B89" i="6"/>
  <c r="HX88" i="6"/>
  <c r="HQ88" i="6"/>
  <c r="HJ88" i="6"/>
  <c r="HC88" i="6"/>
  <c r="GV88" i="6"/>
  <c r="GO88" i="6"/>
  <c r="GH88" i="6"/>
  <c r="GA88" i="6"/>
  <c r="FT88" i="6"/>
  <c r="FM88" i="6"/>
  <c r="FF88" i="6"/>
  <c r="EY88" i="6"/>
  <c r="ER88" i="6"/>
  <c r="EK88" i="6"/>
  <c r="ED88" i="6"/>
  <c r="DW88" i="6"/>
  <c r="DP88" i="6"/>
  <c r="DI88" i="6"/>
  <c r="DB88" i="6"/>
  <c r="CU88" i="6"/>
  <c r="CN88" i="6"/>
  <c r="CG88" i="6"/>
  <c r="BZ88" i="6"/>
  <c r="BL88" i="6"/>
  <c r="AQ88" i="6"/>
  <c r="AC88" i="6"/>
  <c r="P88" i="6"/>
  <c r="B88" i="6"/>
  <c r="HX87" i="6"/>
  <c r="HQ87" i="6"/>
  <c r="HJ87" i="6"/>
  <c r="HC87" i="6"/>
  <c r="GV87" i="6"/>
  <c r="GO87" i="6"/>
  <c r="GH87" i="6"/>
  <c r="GA87" i="6"/>
  <c r="FT87" i="6"/>
  <c r="FM87" i="6"/>
  <c r="FF87" i="6"/>
  <c r="EY87" i="6"/>
  <c r="ER87" i="6"/>
  <c r="EK87" i="6"/>
  <c r="ED87" i="6"/>
  <c r="DW87" i="6"/>
  <c r="DP87" i="6"/>
  <c r="DI87" i="6"/>
  <c r="DB87" i="6"/>
  <c r="CU87" i="6"/>
  <c r="CN87" i="6"/>
  <c r="CG87" i="6"/>
  <c r="BZ87" i="6"/>
  <c r="BL87" i="6"/>
  <c r="AQ87" i="6"/>
  <c r="AC87" i="6"/>
  <c r="P87" i="6"/>
  <c r="B87" i="6"/>
  <c r="HX86" i="6"/>
  <c r="HQ86" i="6"/>
  <c r="HJ86" i="6"/>
  <c r="HC86" i="6"/>
  <c r="GV86" i="6"/>
  <c r="GO86" i="6"/>
  <c r="GH86" i="6"/>
  <c r="GA86" i="6"/>
  <c r="FT86" i="6"/>
  <c r="FM86" i="6"/>
  <c r="FF86" i="6"/>
  <c r="EY86" i="6"/>
  <c r="ER86" i="6"/>
  <c r="EK86" i="6"/>
  <c r="ED86" i="6"/>
  <c r="DW86" i="6"/>
  <c r="DP86" i="6"/>
  <c r="DI86" i="6"/>
  <c r="DB86" i="6"/>
  <c r="CU86" i="6"/>
  <c r="CN86" i="6"/>
  <c r="CG86" i="6"/>
  <c r="BZ86" i="6"/>
  <c r="BL86" i="6"/>
  <c r="AQ86" i="6"/>
  <c r="AC86" i="6"/>
  <c r="P86" i="6"/>
  <c r="B86" i="6"/>
  <c r="HX85" i="6"/>
  <c r="HQ85" i="6"/>
  <c r="HJ85" i="6"/>
  <c r="HC85" i="6"/>
  <c r="GV85" i="6"/>
  <c r="GO85" i="6"/>
  <c r="GH85" i="6"/>
  <c r="GA85" i="6"/>
  <c r="FT85" i="6"/>
  <c r="FM85" i="6"/>
  <c r="FF85" i="6"/>
  <c r="EY85" i="6"/>
  <c r="ER85" i="6"/>
  <c r="EK85" i="6"/>
  <c r="ED85" i="6"/>
  <c r="DW85" i="6"/>
  <c r="DP85" i="6"/>
  <c r="DI85" i="6"/>
  <c r="DB85" i="6"/>
  <c r="CU85" i="6"/>
  <c r="CN85" i="6"/>
  <c r="CG85" i="6"/>
  <c r="BZ85" i="6"/>
  <c r="BL85" i="6"/>
  <c r="AQ85" i="6"/>
  <c r="AC85" i="6"/>
  <c r="P85" i="6"/>
  <c r="B85" i="6"/>
  <c r="HX84" i="6"/>
  <c r="HQ84" i="6"/>
  <c r="HJ84" i="6"/>
  <c r="HC84" i="6"/>
  <c r="GV84" i="6"/>
  <c r="GO84" i="6"/>
  <c r="GH84" i="6"/>
  <c r="GA84" i="6"/>
  <c r="FT84" i="6"/>
  <c r="FM84" i="6"/>
  <c r="FF84" i="6"/>
  <c r="EY84" i="6"/>
  <c r="ER84" i="6"/>
  <c r="EK84" i="6"/>
  <c r="ED84" i="6"/>
  <c r="DW84" i="6"/>
  <c r="DP84" i="6"/>
  <c r="DI84" i="6"/>
  <c r="DB84" i="6"/>
  <c r="CU84" i="6"/>
  <c r="CN84" i="6"/>
  <c r="CG84" i="6"/>
  <c r="BZ84" i="6"/>
  <c r="BL84" i="6"/>
  <c r="AQ84" i="6"/>
  <c r="AC84" i="6"/>
  <c r="P84" i="6"/>
  <c r="B84" i="6"/>
  <c r="HX83" i="6"/>
  <c r="HQ83" i="6"/>
  <c r="HJ83" i="6"/>
  <c r="HC83" i="6"/>
  <c r="GV83" i="6"/>
  <c r="GO83" i="6"/>
  <c r="GH83" i="6"/>
  <c r="GA83" i="6"/>
  <c r="FT83" i="6"/>
  <c r="FM83" i="6"/>
  <c r="FF83" i="6"/>
  <c r="EY83" i="6"/>
  <c r="ER83" i="6"/>
  <c r="EK83" i="6"/>
  <c r="ED83" i="6"/>
  <c r="DW83" i="6"/>
  <c r="DP83" i="6"/>
  <c r="DI83" i="6"/>
  <c r="DB83" i="6"/>
  <c r="CU83" i="6"/>
  <c r="CN83" i="6"/>
  <c r="CG83" i="6"/>
  <c r="BZ83" i="6"/>
  <c r="BL83" i="6"/>
  <c r="AQ83" i="6"/>
  <c r="AC83" i="6"/>
  <c r="P83" i="6"/>
  <c r="B83" i="6"/>
  <c r="HX82" i="6"/>
  <c r="HQ82" i="6"/>
  <c r="HJ82" i="6"/>
  <c r="HC82" i="6"/>
  <c r="GV82" i="6"/>
  <c r="GO82" i="6"/>
  <c r="GH82" i="6"/>
  <c r="GA82" i="6"/>
  <c r="FT82" i="6"/>
  <c r="FM82" i="6"/>
  <c r="FF82" i="6"/>
  <c r="EY82" i="6"/>
  <c r="ER82" i="6"/>
  <c r="EK82" i="6"/>
  <c r="ED82" i="6"/>
  <c r="DW82" i="6"/>
  <c r="DP82" i="6"/>
  <c r="DI82" i="6"/>
  <c r="DB82" i="6"/>
  <c r="CU82" i="6"/>
  <c r="CN82" i="6"/>
  <c r="CG82" i="6"/>
  <c r="BZ82" i="6"/>
  <c r="BL82" i="6"/>
  <c r="AQ82" i="6"/>
  <c r="AC82" i="6"/>
  <c r="P82" i="6"/>
  <c r="B82" i="6"/>
  <c r="HX81" i="6"/>
  <c r="HQ81" i="6"/>
  <c r="HJ81" i="6"/>
  <c r="HC81" i="6"/>
  <c r="GV81" i="6"/>
  <c r="GO81" i="6"/>
  <c r="GH81" i="6"/>
  <c r="GA81" i="6"/>
  <c r="FT81" i="6"/>
  <c r="FM81" i="6"/>
  <c r="FF81" i="6"/>
  <c r="EY81" i="6"/>
  <c r="ER81" i="6"/>
  <c r="EK81" i="6"/>
  <c r="ED81" i="6"/>
  <c r="DW81" i="6"/>
  <c r="DP81" i="6"/>
  <c r="DI81" i="6"/>
  <c r="DB81" i="6"/>
  <c r="CU81" i="6"/>
  <c r="CN81" i="6"/>
  <c r="CG81" i="6"/>
  <c r="BZ81" i="6"/>
  <c r="BL81" i="6"/>
  <c r="AQ81" i="6"/>
  <c r="AC81" i="6"/>
  <c r="P81" i="6"/>
  <c r="B81" i="6"/>
  <c r="HX80" i="6"/>
  <c r="HQ80" i="6"/>
  <c r="HJ80" i="6"/>
  <c r="HC80" i="6"/>
  <c r="GV80" i="6"/>
  <c r="GO80" i="6"/>
  <c r="GH80" i="6"/>
  <c r="GA80" i="6"/>
  <c r="FT80" i="6"/>
  <c r="FM80" i="6"/>
  <c r="FF80" i="6"/>
  <c r="EY80" i="6"/>
  <c r="ER80" i="6"/>
  <c r="EK80" i="6"/>
  <c r="ED80" i="6"/>
  <c r="DW80" i="6"/>
  <c r="DP80" i="6"/>
  <c r="DI80" i="6"/>
  <c r="DB80" i="6"/>
  <c r="CU80" i="6"/>
  <c r="CN80" i="6"/>
  <c r="CG80" i="6"/>
  <c r="BZ80" i="6"/>
  <c r="BL80" i="6"/>
  <c r="AQ80" i="6"/>
  <c r="AC80" i="6"/>
  <c r="P80" i="6"/>
  <c r="B80" i="6"/>
  <c r="HX79" i="6"/>
  <c r="HQ79" i="6"/>
  <c r="HJ79" i="6"/>
  <c r="HC79" i="6"/>
  <c r="GV79" i="6"/>
  <c r="GO79" i="6"/>
  <c r="GH79" i="6"/>
  <c r="GA79" i="6"/>
  <c r="FT79" i="6"/>
  <c r="FM79" i="6"/>
  <c r="FF79" i="6"/>
  <c r="EY79" i="6"/>
  <c r="ER79" i="6"/>
  <c r="EK79" i="6"/>
  <c r="ED79" i="6"/>
  <c r="DW79" i="6"/>
  <c r="DP79" i="6"/>
  <c r="DI79" i="6"/>
  <c r="DB79" i="6"/>
  <c r="CU79" i="6"/>
  <c r="CN79" i="6"/>
  <c r="CG79" i="6"/>
  <c r="BZ79" i="6"/>
  <c r="BL79" i="6"/>
  <c r="AQ79" i="6"/>
  <c r="AC79" i="6"/>
  <c r="P79" i="6"/>
  <c r="B79" i="6"/>
  <c r="HX78" i="6"/>
  <c r="HQ78" i="6"/>
  <c r="HJ78" i="6"/>
  <c r="HC78" i="6"/>
  <c r="GV78" i="6"/>
  <c r="GO78" i="6"/>
  <c r="GH78" i="6"/>
  <c r="GA78" i="6"/>
  <c r="FT78" i="6"/>
  <c r="FM78" i="6"/>
  <c r="FF78" i="6"/>
  <c r="EY78" i="6"/>
  <c r="ER78" i="6"/>
  <c r="EK78" i="6"/>
  <c r="ED78" i="6"/>
  <c r="DW78" i="6"/>
  <c r="DP78" i="6"/>
  <c r="DI78" i="6"/>
  <c r="DB78" i="6"/>
  <c r="CU78" i="6"/>
  <c r="CN78" i="6"/>
  <c r="CG78" i="6"/>
  <c r="BZ78" i="6"/>
  <c r="BL78" i="6"/>
  <c r="AQ78" i="6"/>
  <c r="AC78" i="6"/>
  <c r="P78" i="6"/>
  <c r="B78" i="6"/>
  <c r="HX77" i="6"/>
  <c r="HQ77" i="6"/>
  <c r="HJ77" i="6"/>
  <c r="HC77" i="6"/>
  <c r="GV77" i="6"/>
  <c r="GO77" i="6"/>
  <c r="GH77" i="6"/>
  <c r="GA77" i="6"/>
  <c r="FT77" i="6"/>
  <c r="FM77" i="6"/>
  <c r="FF77" i="6"/>
  <c r="EY77" i="6"/>
  <c r="ER77" i="6"/>
  <c r="EK77" i="6"/>
  <c r="ED77" i="6"/>
  <c r="DW77" i="6"/>
  <c r="DP77" i="6"/>
  <c r="DI77" i="6"/>
  <c r="DB77" i="6"/>
  <c r="CU77" i="6"/>
  <c r="CN77" i="6"/>
  <c r="CG77" i="6"/>
  <c r="BZ77" i="6"/>
  <c r="BL77" i="6"/>
  <c r="AQ77" i="6"/>
  <c r="AC77" i="6"/>
  <c r="P77" i="6"/>
  <c r="B77" i="6"/>
  <c r="HX76" i="6"/>
  <c r="HQ76" i="6"/>
  <c r="HJ76" i="6"/>
  <c r="HC76" i="6"/>
  <c r="GV76" i="6"/>
  <c r="GO76" i="6"/>
  <c r="GH76" i="6"/>
  <c r="GA76" i="6"/>
  <c r="FT76" i="6"/>
  <c r="FM76" i="6"/>
  <c r="FF76" i="6"/>
  <c r="EY76" i="6"/>
  <c r="ER76" i="6"/>
  <c r="EK76" i="6"/>
  <c r="ED76" i="6"/>
  <c r="DW76" i="6"/>
  <c r="DP76" i="6"/>
  <c r="DI76" i="6"/>
  <c r="DB76" i="6"/>
  <c r="CU76" i="6"/>
  <c r="CN76" i="6"/>
  <c r="CG76" i="6"/>
  <c r="BZ76" i="6"/>
  <c r="BL76" i="6"/>
  <c r="AQ76" i="6"/>
  <c r="AC76" i="6"/>
  <c r="P76" i="6"/>
  <c r="B76" i="6"/>
  <c r="HX75" i="6"/>
  <c r="HQ75" i="6"/>
  <c r="HJ75" i="6"/>
  <c r="HC75" i="6"/>
  <c r="GV75" i="6"/>
  <c r="GO75" i="6"/>
  <c r="GH75" i="6"/>
  <c r="GA75" i="6"/>
  <c r="FT75" i="6"/>
  <c r="FM75" i="6"/>
  <c r="FF75" i="6"/>
  <c r="EY75" i="6"/>
  <c r="ER75" i="6"/>
  <c r="EK75" i="6"/>
  <c r="ED75" i="6"/>
  <c r="DW75" i="6"/>
  <c r="DP75" i="6"/>
  <c r="DI75" i="6"/>
  <c r="DB75" i="6"/>
  <c r="CU75" i="6"/>
  <c r="CN75" i="6"/>
  <c r="CG75" i="6"/>
  <c r="BZ75" i="6"/>
  <c r="BL75" i="6"/>
  <c r="AQ75" i="6"/>
  <c r="AC75" i="6"/>
  <c r="P75" i="6"/>
  <c r="B75" i="6"/>
  <c r="HX74" i="6"/>
  <c r="HQ74" i="6"/>
  <c r="HJ74" i="6"/>
  <c r="HC74" i="6"/>
  <c r="GV74" i="6"/>
  <c r="GO74" i="6"/>
  <c r="GH74" i="6"/>
  <c r="GA74" i="6"/>
  <c r="FT74" i="6"/>
  <c r="FM74" i="6"/>
  <c r="FF74" i="6"/>
  <c r="EY74" i="6"/>
  <c r="ER74" i="6"/>
  <c r="EK74" i="6"/>
  <c r="ED74" i="6"/>
  <c r="DW74" i="6"/>
  <c r="DP74" i="6"/>
  <c r="DI74" i="6"/>
  <c r="DB74" i="6"/>
  <c r="CU74" i="6"/>
  <c r="CN74" i="6"/>
  <c r="CG74" i="6"/>
  <c r="BZ74" i="6"/>
  <c r="BL74" i="6"/>
  <c r="AQ74" i="6"/>
  <c r="AC74" i="6"/>
  <c r="P74" i="6"/>
  <c r="B74" i="6"/>
  <c r="HX73" i="6"/>
  <c r="HQ73" i="6"/>
  <c r="HJ73" i="6"/>
  <c r="HC73" i="6"/>
  <c r="GV73" i="6"/>
  <c r="GO73" i="6"/>
  <c r="GH73" i="6"/>
  <c r="GA73" i="6"/>
  <c r="FT73" i="6"/>
  <c r="FM73" i="6"/>
  <c r="FF73" i="6"/>
  <c r="EY73" i="6"/>
  <c r="ER73" i="6"/>
  <c r="EK73" i="6"/>
  <c r="ED73" i="6"/>
  <c r="DW73" i="6"/>
  <c r="DP73" i="6"/>
  <c r="DI73" i="6"/>
  <c r="DB73" i="6"/>
  <c r="CU73" i="6"/>
  <c r="CN73" i="6"/>
  <c r="CG73" i="6"/>
  <c r="BZ73" i="6"/>
  <c r="BL73" i="6"/>
  <c r="AQ73" i="6"/>
  <c r="AC73" i="6"/>
  <c r="P73" i="6"/>
  <c r="B73" i="6"/>
  <c r="HX72" i="6"/>
  <c r="HQ72" i="6"/>
  <c r="HJ72" i="6"/>
  <c r="HC72" i="6"/>
  <c r="GV72" i="6"/>
  <c r="GO72" i="6"/>
  <c r="GH72" i="6"/>
  <c r="GA72" i="6"/>
  <c r="FT72" i="6"/>
  <c r="FM72" i="6"/>
  <c r="FF72" i="6"/>
  <c r="EY72" i="6"/>
  <c r="ER72" i="6"/>
  <c r="EK72" i="6"/>
  <c r="ED72" i="6"/>
  <c r="DW72" i="6"/>
  <c r="DP72" i="6"/>
  <c r="DI72" i="6"/>
  <c r="DB72" i="6"/>
  <c r="CU72" i="6"/>
  <c r="CN72" i="6"/>
  <c r="CG72" i="6"/>
  <c r="BZ72" i="6"/>
  <c r="BL72" i="6"/>
  <c r="AQ72" i="6"/>
  <c r="AC72" i="6"/>
  <c r="P72" i="6"/>
  <c r="B72" i="6"/>
  <c r="HX71" i="6"/>
  <c r="HQ71" i="6"/>
  <c r="HJ71" i="6"/>
  <c r="HC71" i="6"/>
  <c r="GV71" i="6"/>
  <c r="GO71" i="6"/>
  <c r="GH71" i="6"/>
  <c r="GA71" i="6"/>
  <c r="FT71" i="6"/>
  <c r="FM71" i="6"/>
  <c r="FF71" i="6"/>
  <c r="EY71" i="6"/>
  <c r="ER71" i="6"/>
  <c r="EK71" i="6"/>
  <c r="ED71" i="6"/>
  <c r="DW71" i="6"/>
  <c r="DP71" i="6"/>
  <c r="DI71" i="6"/>
  <c r="DB71" i="6"/>
  <c r="CU71" i="6"/>
  <c r="CN71" i="6"/>
  <c r="CG71" i="6"/>
  <c r="BZ71" i="6"/>
  <c r="BL71" i="6"/>
  <c r="AQ71" i="6"/>
  <c r="AC71" i="6"/>
  <c r="P71" i="6"/>
  <c r="B71" i="6"/>
  <c r="HX70" i="6"/>
  <c r="HQ70" i="6"/>
  <c r="HJ70" i="6"/>
  <c r="HC70" i="6"/>
  <c r="GV70" i="6"/>
  <c r="GO70" i="6"/>
  <c r="GH70" i="6"/>
  <c r="GA70" i="6"/>
  <c r="FT70" i="6"/>
  <c r="FM70" i="6"/>
  <c r="FF70" i="6"/>
  <c r="EY70" i="6"/>
  <c r="ER70" i="6"/>
  <c r="EK70" i="6"/>
  <c r="ED70" i="6"/>
  <c r="DW70" i="6"/>
  <c r="DP70" i="6"/>
  <c r="DI70" i="6"/>
  <c r="DB70" i="6"/>
  <c r="CU70" i="6"/>
  <c r="CN70" i="6"/>
  <c r="CG70" i="6"/>
  <c r="BZ70" i="6"/>
  <c r="BL70" i="6"/>
  <c r="AQ70" i="6"/>
  <c r="AC70" i="6"/>
  <c r="P70" i="6"/>
  <c r="B70" i="6"/>
  <c r="HX69" i="6"/>
  <c r="HQ69" i="6"/>
  <c r="HJ69" i="6"/>
  <c r="HC69" i="6"/>
  <c r="GV69" i="6"/>
  <c r="GO69" i="6"/>
  <c r="GH69" i="6"/>
  <c r="GA69" i="6"/>
  <c r="FT69" i="6"/>
  <c r="FM69" i="6"/>
  <c r="FF69" i="6"/>
  <c r="EY69" i="6"/>
  <c r="ER69" i="6"/>
  <c r="EK69" i="6"/>
  <c r="ED69" i="6"/>
  <c r="DW69" i="6"/>
  <c r="DP69" i="6"/>
  <c r="DI69" i="6"/>
  <c r="DB69" i="6"/>
  <c r="CU69" i="6"/>
  <c r="CN69" i="6"/>
  <c r="CG69" i="6"/>
  <c r="BZ69" i="6"/>
  <c r="BL69" i="6"/>
  <c r="AQ69" i="6"/>
  <c r="AC69" i="6"/>
  <c r="P69" i="6"/>
  <c r="B69" i="6"/>
  <c r="HX68" i="6"/>
  <c r="HQ68" i="6"/>
  <c r="HJ68" i="6"/>
  <c r="HC68" i="6"/>
  <c r="GV68" i="6"/>
  <c r="GO68" i="6"/>
  <c r="GH68" i="6"/>
  <c r="GA68" i="6"/>
  <c r="FT68" i="6"/>
  <c r="FM68" i="6"/>
  <c r="FF68" i="6"/>
  <c r="EY68" i="6"/>
  <c r="ER68" i="6"/>
  <c r="EK68" i="6"/>
  <c r="ED68" i="6"/>
  <c r="DW68" i="6"/>
  <c r="DP68" i="6"/>
  <c r="DI68" i="6"/>
  <c r="DB68" i="6"/>
  <c r="CU68" i="6"/>
  <c r="CN68" i="6"/>
  <c r="CG68" i="6"/>
  <c r="BZ68" i="6"/>
  <c r="BL68" i="6"/>
  <c r="AQ68" i="6"/>
  <c r="AC68" i="6"/>
  <c r="P68" i="6"/>
  <c r="B68" i="6"/>
  <c r="HX67" i="6"/>
  <c r="HQ67" i="6"/>
  <c r="HJ67" i="6"/>
  <c r="HC67" i="6"/>
  <c r="GV67" i="6"/>
  <c r="GO67" i="6"/>
  <c r="GH67" i="6"/>
  <c r="GA67" i="6"/>
  <c r="FT67" i="6"/>
  <c r="FM67" i="6"/>
  <c r="FF67" i="6"/>
  <c r="EY67" i="6"/>
  <c r="ER67" i="6"/>
  <c r="EK67" i="6"/>
  <c r="ED67" i="6"/>
  <c r="DW67" i="6"/>
  <c r="DP67" i="6"/>
  <c r="DI67" i="6"/>
  <c r="DB67" i="6"/>
  <c r="CU67" i="6"/>
  <c r="CN67" i="6"/>
  <c r="CG67" i="6"/>
  <c r="BZ67" i="6"/>
  <c r="BL67" i="6"/>
  <c r="AQ67" i="6"/>
  <c r="AC67" i="6"/>
  <c r="P67" i="6"/>
  <c r="B67" i="6"/>
  <c r="HX66" i="6"/>
  <c r="HQ66" i="6"/>
  <c r="HJ66" i="6"/>
  <c r="HC66" i="6"/>
  <c r="GV66" i="6"/>
  <c r="GO66" i="6"/>
  <c r="GH66" i="6"/>
  <c r="GA66" i="6"/>
  <c r="FT66" i="6"/>
  <c r="FM66" i="6"/>
  <c r="FF66" i="6"/>
  <c r="EY66" i="6"/>
  <c r="ER66" i="6"/>
  <c r="EK66" i="6"/>
  <c r="ED66" i="6"/>
  <c r="DW66" i="6"/>
  <c r="DP66" i="6"/>
  <c r="DI66" i="6"/>
  <c r="DB66" i="6"/>
  <c r="CU66" i="6"/>
  <c r="CN66" i="6"/>
  <c r="CG66" i="6"/>
  <c r="BZ66" i="6"/>
  <c r="BL66" i="6"/>
  <c r="AQ66" i="6"/>
  <c r="AC66" i="6"/>
  <c r="P66" i="6"/>
  <c r="B66" i="6"/>
  <c r="HX65" i="6"/>
  <c r="HQ65" i="6"/>
  <c r="HJ65" i="6"/>
  <c r="HC65" i="6"/>
  <c r="GV65" i="6"/>
  <c r="GO65" i="6"/>
  <c r="GH65" i="6"/>
  <c r="GA65" i="6"/>
  <c r="FT65" i="6"/>
  <c r="FM65" i="6"/>
  <c r="FF65" i="6"/>
  <c r="EY65" i="6"/>
  <c r="ER65" i="6"/>
  <c r="EK65" i="6"/>
  <c r="ED65" i="6"/>
  <c r="DW65" i="6"/>
  <c r="DP65" i="6"/>
  <c r="DI65" i="6"/>
  <c r="DB65" i="6"/>
  <c r="CU65" i="6"/>
  <c r="CN65" i="6"/>
  <c r="CG65" i="6"/>
  <c r="BZ65" i="6"/>
  <c r="BL65" i="6"/>
  <c r="AQ65" i="6"/>
  <c r="AC65" i="6"/>
  <c r="P65" i="6"/>
  <c r="B65" i="6"/>
  <c r="HX64" i="6"/>
  <c r="HQ64" i="6"/>
  <c r="HJ64" i="6"/>
  <c r="HC64" i="6"/>
  <c r="GV64" i="6"/>
  <c r="GO64" i="6"/>
  <c r="GH64" i="6"/>
  <c r="GA64" i="6"/>
  <c r="FT64" i="6"/>
  <c r="FM64" i="6"/>
  <c r="FF64" i="6"/>
  <c r="EY64" i="6"/>
  <c r="ER64" i="6"/>
  <c r="EK64" i="6"/>
  <c r="ED64" i="6"/>
  <c r="DW64" i="6"/>
  <c r="DP64" i="6"/>
  <c r="DI64" i="6"/>
  <c r="DB64" i="6"/>
  <c r="CU64" i="6"/>
  <c r="CN64" i="6"/>
  <c r="CG64" i="6"/>
  <c r="BZ64" i="6"/>
  <c r="BL64" i="6"/>
  <c r="AQ64" i="6"/>
  <c r="AC64" i="6"/>
  <c r="P64" i="6"/>
  <c r="B64" i="6"/>
  <c r="HX63" i="6"/>
  <c r="HQ63" i="6"/>
  <c r="HJ63" i="6"/>
  <c r="HC63" i="6"/>
  <c r="GV63" i="6"/>
  <c r="GO63" i="6"/>
  <c r="GH63" i="6"/>
  <c r="GA63" i="6"/>
  <c r="FT63" i="6"/>
  <c r="FM63" i="6"/>
  <c r="FF63" i="6"/>
  <c r="EY63" i="6"/>
  <c r="ER63" i="6"/>
  <c r="EK63" i="6"/>
  <c r="ED63" i="6"/>
  <c r="DW63" i="6"/>
  <c r="DP63" i="6"/>
  <c r="DI63" i="6"/>
  <c r="DB63" i="6"/>
  <c r="CU63" i="6"/>
  <c r="CN63" i="6"/>
  <c r="CG63" i="6"/>
  <c r="BZ63" i="6"/>
  <c r="BL63" i="6"/>
  <c r="AQ63" i="6"/>
  <c r="AC63" i="6"/>
  <c r="P63" i="6"/>
  <c r="B63" i="6"/>
  <c r="HX62" i="6"/>
  <c r="HQ62" i="6"/>
  <c r="HJ62" i="6"/>
  <c r="HC62" i="6"/>
  <c r="GV62" i="6"/>
  <c r="GO62" i="6"/>
  <c r="GH62" i="6"/>
  <c r="GA62" i="6"/>
  <c r="FT62" i="6"/>
  <c r="FM62" i="6"/>
  <c r="FF62" i="6"/>
  <c r="EY62" i="6"/>
  <c r="ER62" i="6"/>
  <c r="EK62" i="6"/>
  <c r="ED62" i="6"/>
  <c r="DW62" i="6"/>
  <c r="DP62" i="6"/>
  <c r="DI62" i="6"/>
  <c r="DB62" i="6"/>
  <c r="CU62" i="6"/>
  <c r="CN62" i="6"/>
  <c r="CG62" i="6"/>
  <c r="BZ62" i="6"/>
  <c r="BL62" i="6"/>
  <c r="AQ62" i="6"/>
  <c r="AC62" i="6"/>
  <c r="P62" i="6"/>
  <c r="B62" i="6"/>
  <c r="HX61" i="6"/>
  <c r="HQ61" i="6"/>
  <c r="HJ61" i="6"/>
  <c r="HC61" i="6"/>
  <c r="GV61" i="6"/>
  <c r="GO61" i="6"/>
  <c r="GH61" i="6"/>
  <c r="GA61" i="6"/>
  <c r="FT61" i="6"/>
  <c r="FM61" i="6"/>
  <c r="FF61" i="6"/>
  <c r="EY61" i="6"/>
  <c r="ER61" i="6"/>
  <c r="EK61" i="6"/>
  <c r="ED61" i="6"/>
  <c r="DW61" i="6"/>
  <c r="DP61" i="6"/>
  <c r="DI61" i="6"/>
  <c r="DB61" i="6"/>
  <c r="CU61" i="6"/>
  <c r="CN61" i="6"/>
  <c r="CG61" i="6"/>
  <c r="BZ61" i="6"/>
  <c r="BL61" i="6"/>
  <c r="AQ61" i="6"/>
  <c r="AC61" i="6"/>
  <c r="P61" i="6"/>
  <c r="B61" i="6"/>
  <c r="HX60" i="6"/>
  <c r="HQ60" i="6"/>
  <c r="HJ60" i="6"/>
  <c r="HC60" i="6"/>
  <c r="GV60" i="6"/>
  <c r="GO60" i="6"/>
  <c r="GH60" i="6"/>
  <c r="GA60" i="6"/>
  <c r="FT60" i="6"/>
  <c r="FM60" i="6"/>
  <c r="FF60" i="6"/>
  <c r="EY60" i="6"/>
  <c r="ER60" i="6"/>
  <c r="EK60" i="6"/>
  <c r="ED60" i="6"/>
  <c r="DW60" i="6"/>
  <c r="DP60" i="6"/>
  <c r="DI60" i="6"/>
  <c r="DB60" i="6"/>
  <c r="CU60" i="6"/>
  <c r="CN60" i="6"/>
  <c r="CG60" i="6"/>
  <c r="BZ60" i="6"/>
  <c r="BL60" i="6"/>
  <c r="AQ60" i="6"/>
  <c r="AC60" i="6"/>
  <c r="P60" i="6"/>
  <c r="B60" i="6"/>
  <c r="HX59" i="6"/>
  <c r="HQ59" i="6"/>
  <c r="HJ59" i="6"/>
  <c r="HC59" i="6"/>
  <c r="GV59" i="6"/>
  <c r="GO59" i="6"/>
  <c r="GH59" i="6"/>
  <c r="GA59" i="6"/>
  <c r="FT59" i="6"/>
  <c r="FM59" i="6"/>
  <c r="FF59" i="6"/>
  <c r="EY59" i="6"/>
  <c r="ER59" i="6"/>
  <c r="EK59" i="6"/>
  <c r="ED59" i="6"/>
  <c r="DW59" i="6"/>
  <c r="DP59" i="6"/>
  <c r="DI59" i="6"/>
  <c r="DB59" i="6"/>
  <c r="CU59" i="6"/>
  <c r="CN59" i="6"/>
  <c r="CG59" i="6"/>
  <c r="BZ59" i="6"/>
  <c r="BL59" i="6"/>
  <c r="AQ59" i="6"/>
  <c r="AC59" i="6"/>
  <c r="P59" i="6"/>
  <c r="B59" i="6"/>
  <c r="HX58" i="6"/>
  <c r="HQ58" i="6"/>
  <c r="HJ58" i="6"/>
  <c r="HC58" i="6"/>
  <c r="GV58" i="6"/>
  <c r="GO58" i="6"/>
  <c r="GH58" i="6"/>
  <c r="GA58" i="6"/>
  <c r="FT58" i="6"/>
  <c r="FM58" i="6"/>
  <c r="FF58" i="6"/>
  <c r="EY58" i="6"/>
  <c r="ER58" i="6"/>
  <c r="EK58" i="6"/>
  <c r="ED58" i="6"/>
  <c r="DW58" i="6"/>
  <c r="DP58" i="6"/>
  <c r="DI58" i="6"/>
  <c r="DB58" i="6"/>
  <c r="CU58" i="6"/>
  <c r="CN58" i="6"/>
  <c r="CG58" i="6"/>
  <c r="BZ58" i="6"/>
  <c r="BL58" i="6"/>
  <c r="AQ58" i="6"/>
  <c r="AC58" i="6"/>
  <c r="P58" i="6"/>
  <c r="B58" i="6"/>
  <c r="HX57" i="6"/>
  <c r="HQ57" i="6"/>
  <c r="HJ57" i="6"/>
  <c r="HC57" i="6"/>
  <c r="GV57" i="6"/>
  <c r="GO57" i="6"/>
  <c r="GH57" i="6"/>
  <c r="GA57" i="6"/>
  <c r="FT57" i="6"/>
  <c r="FM57" i="6"/>
  <c r="FF57" i="6"/>
  <c r="EY57" i="6"/>
  <c r="ER57" i="6"/>
  <c r="EK57" i="6"/>
  <c r="ED57" i="6"/>
  <c r="DW57" i="6"/>
  <c r="DP57" i="6"/>
  <c r="DI57" i="6"/>
  <c r="DB57" i="6"/>
  <c r="CU57" i="6"/>
  <c r="CN57" i="6"/>
  <c r="CG57" i="6"/>
  <c r="BZ57" i="6"/>
  <c r="BL57" i="6"/>
  <c r="AQ57" i="6"/>
  <c r="AC57" i="6"/>
  <c r="P57" i="6"/>
  <c r="B57" i="6"/>
  <c r="HX56" i="6"/>
  <c r="HQ56" i="6"/>
  <c r="HJ56" i="6"/>
  <c r="HC56" i="6"/>
  <c r="GV56" i="6"/>
  <c r="GO56" i="6"/>
  <c r="GH56" i="6"/>
  <c r="GA56" i="6"/>
  <c r="FT56" i="6"/>
  <c r="FM56" i="6"/>
  <c r="FF56" i="6"/>
  <c r="EY56" i="6"/>
  <c r="ER56" i="6"/>
  <c r="EK56" i="6"/>
  <c r="ED56" i="6"/>
  <c r="DW56" i="6"/>
  <c r="DP56" i="6"/>
  <c r="DI56" i="6"/>
  <c r="DB56" i="6"/>
  <c r="CU56" i="6"/>
  <c r="CN56" i="6"/>
  <c r="CG56" i="6"/>
  <c r="BZ56" i="6"/>
  <c r="BL56" i="6"/>
  <c r="AQ56" i="6"/>
  <c r="AC56" i="6"/>
  <c r="P56" i="6"/>
  <c r="B56" i="6"/>
  <c r="HX55" i="6"/>
  <c r="HQ55" i="6"/>
  <c r="HJ55" i="6"/>
  <c r="HC55" i="6"/>
  <c r="GV55" i="6"/>
  <c r="GO55" i="6"/>
  <c r="GH55" i="6"/>
  <c r="GA55" i="6"/>
  <c r="FT55" i="6"/>
  <c r="FM55" i="6"/>
  <c r="FF55" i="6"/>
  <c r="EY55" i="6"/>
  <c r="ER55" i="6"/>
  <c r="EK55" i="6"/>
  <c r="ED55" i="6"/>
  <c r="DW55" i="6"/>
  <c r="DP55" i="6"/>
  <c r="DI55" i="6"/>
  <c r="DB55" i="6"/>
  <c r="CU55" i="6"/>
  <c r="CN55" i="6"/>
  <c r="CG55" i="6"/>
  <c r="BZ55" i="6"/>
  <c r="BL55" i="6"/>
  <c r="AQ55" i="6"/>
  <c r="AC55" i="6"/>
  <c r="P55" i="6"/>
  <c r="B55" i="6"/>
  <c r="HX54" i="6"/>
  <c r="HQ54" i="6"/>
  <c r="HJ54" i="6"/>
  <c r="HC54" i="6"/>
  <c r="GV54" i="6"/>
  <c r="GO54" i="6"/>
  <c r="GH54" i="6"/>
  <c r="GA54" i="6"/>
  <c r="FT54" i="6"/>
  <c r="FM54" i="6"/>
  <c r="FF54" i="6"/>
  <c r="EY54" i="6"/>
  <c r="ER54" i="6"/>
  <c r="EK54" i="6"/>
  <c r="ED54" i="6"/>
  <c r="DW54" i="6"/>
  <c r="DP54" i="6"/>
  <c r="DI54" i="6"/>
  <c r="DB54" i="6"/>
  <c r="CU54" i="6"/>
  <c r="CN54" i="6"/>
  <c r="CG54" i="6"/>
  <c r="BZ54" i="6"/>
  <c r="BL54" i="6"/>
  <c r="AQ54" i="6"/>
  <c r="AC54" i="6"/>
  <c r="P54" i="6"/>
  <c r="B54" i="6"/>
  <c r="HX53" i="6"/>
  <c r="HQ53" i="6"/>
  <c r="HJ53" i="6"/>
  <c r="HC53" i="6"/>
  <c r="GV53" i="6"/>
  <c r="GO53" i="6"/>
  <c r="GH53" i="6"/>
  <c r="GA53" i="6"/>
  <c r="FT53" i="6"/>
  <c r="FM53" i="6"/>
  <c r="FF53" i="6"/>
  <c r="EY53" i="6"/>
  <c r="ER53" i="6"/>
  <c r="EK53" i="6"/>
  <c r="ED53" i="6"/>
  <c r="DW53" i="6"/>
  <c r="DP53" i="6"/>
  <c r="DI53" i="6"/>
  <c r="DB53" i="6"/>
  <c r="CU53" i="6"/>
  <c r="CN53" i="6"/>
  <c r="CG53" i="6"/>
  <c r="BZ53" i="6"/>
  <c r="BL53" i="6"/>
  <c r="AQ53" i="6"/>
  <c r="AC53" i="6"/>
  <c r="P53" i="6"/>
  <c r="B53" i="6"/>
  <c r="HX52" i="6"/>
  <c r="HQ52" i="6"/>
  <c r="HJ52" i="6"/>
  <c r="HC52" i="6"/>
  <c r="GV52" i="6"/>
  <c r="GO52" i="6"/>
  <c r="GH52" i="6"/>
  <c r="GA52" i="6"/>
  <c r="FT52" i="6"/>
  <c r="FM52" i="6"/>
  <c r="FF52" i="6"/>
  <c r="EY52" i="6"/>
  <c r="ER52" i="6"/>
  <c r="EK52" i="6"/>
  <c r="ED52" i="6"/>
  <c r="DW52" i="6"/>
  <c r="DP52" i="6"/>
  <c r="DI52" i="6"/>
  <c r="DB52" i="6"/>
  <c r="CU52" i="6"/>
  <c r="CN52" i="6"/>
  <c r="CG52" i="6"/>
  <c r="BZ52" i="6"/>
  <c r="BL52" i="6"/>
  <c r="AQ52" i="6"/>
  <c r="AC52" i="6"/>
  <c r="P52" i="6"/>
  <c r="B52" i="6"/>
  <c r="HX51" i="6"/>
  <c r="HQ51" i="6"/>
  <c r="HJ51" i="6"/>
  <c r="HC51" i="6"/>
  <c r="GV51" i="6"/>
  <c r="GO51" i="6"/>
  <c r="GH51" i="6"/>
  <c r="GA51" i="6"/>
  <c r="FT51" i="6"/>
  <c r="FM51" i="6"/>
  <c r="FF51" i="6"/>
  <c r="EY51" i="6"/>
  <c r="ER51" i="6"/>
  <c r="EK51" i="6"/>
  <c r="ED51" i="6"/>
  <c r="DW51" i="6"/>
  <c r="DP51" i="6"/>
  <c r="DI51" i="6"/>
  <c r="DB51" i="6"/>
  <c r="CU51" i="6"/>
  <c r="CN51" i="6"/>
  <c r="CG51" i="6"/>
  <c r="BZ51" i="6"/>
  <c r="BL51" i="6"/>
  <c r="AQ51" i="6"/>
  <c r="AC51" i="6"/>
  <c r="P51" i="6"/>
  <c r="B51" i="6"/>
  <c r="HX50" i="6"/>
  <c r="HQ50" i="6"/>
  <c r="HJ50" i="6"/>
  <c r="HC50" i="6"/>
  <c r="GV50" i="6"/>
  <c r="GO50" i="6"/>
  <c r="GH50" i="6"/>
  <c r="GA50" i="6"/>
  <c r="FT50" i="6"/>
  <c r="FM50" i="6"/>
  <c r="FF50" i="6"/>
  <c r="EY50" i="6"/>
  <c r="ER50" i="6"/>
  <c r="EK50" i="6"/>
  <c r="ED50" i="6"/>
  <c r="DW50" i="6"/>
  <c r="DP50" i="6"/>
  <c r="DI50" i="6"/>
  <c r="DB50" i="6"/>
  <c r="CU50" i="6"/>
  <c r="CN50" i="6"/>
  <c r="CG50" i="6"/>
  <c r="BZ50" i="6"/>
  <c r="BL50" i="6"/>
  <c r="AQ50" i="6"/>
  <c r="AC50" i="6"/>
  <c r="P50" i="6"/>
  <c r="B50" i="6"/>
  <c r="HX49" i="6"/>
  <c r="HQ49" i="6"/>
  <c r="HJ49" i="6"/>
  <c r="HC49" i="6"/>
  <c r="GV49" i="6"/>
  <c r="GO49" i="6"/>
  <c r="GH49" i="6"/>
  <c r="GA49" i="6"/>
  <c r="FT49" i="6"/>
  <c r="FM49" i="6"/>
  <c r="FF49" i="6"/>
  <c r="EY49" i="6"/>
  <c r="ER49" i="6"/>
  <c r="EK49" i="6"/>
  <c r="ED49" i="6"/>
  <c r="DW49" i="6"/>
  <c r="DP49" i="6"/>
  <c r="DI49" i="6"/>
  <c r="DB49" i="6"/>
  <c r="CU49" i="6"/>
  <c r="CN49" i="6"/>
  <c r="CG49" i="6"/>
  <c r="BZ49" i="6"/>
  <c r="BL49" i="6"/>
  <c r="AQ49" i="6"/>
  <c r="AC49" i="6"/>
  <c r="P49" i="6"/>
  <c r="B49" i="6"/>
  <c r="HX48" i="6"/>
  <c r="HQ48" i="6"/>
  <c r="HJ48" i="6"/>
  <c r="HC48" i="6"/>
  <c r="GV48" i="6"/>
  <c r="GO48" i="6"/>
  <c r="GH48" i="6"/>
  <c r="GA48" i="6"/>
  <c r="FT48" i="6"/>
  <c r="FM48" i="6"/>
  <c r="FF48" i="6"/>
  <c r="EY48" i="6"/>
  <c r="ER48" i="6"/>
  <c r="EK48" i="6"/>
  <c r="ED48" i="6"/>
  <c r="DW48" i="6"/>
  <c r="DP48" i="6"/>
  <c r="DI48" i="6"/>
  <c r="DB48" i="6"/>
  <c r="CU48" i="6"/>
  <c r="CN48" i="6"/>
  <c r="CG48" i="6"/>
  <c r="BZ48" i="6"/>
  <c r="BL48" i="6"/>
  <c r="AQ48" i="6"/>
  <c r="AC48" i="6"/>
  <c r="P48" i="6"/>
  <c r="B48" i="6"/>
  <c r="HX47" i="6"/>
  <c r="HQ47" i="6"/>
  <c r="HJ47" i="6"/>
  <c r="HC47" i="6"/>
  <c r="GV47" i="6"/>
  <c r="GO47" i="6"/>
  <c r="GH47" i="6"/>
  <c r="GA47" i="6"/>
  <c r="FT47" i="6"/>
  <c r="FM47" i="6"/>
  <c r="FF47" i="6"/>
  <c r="EY47" i="6"/>
  <c r="ER47" i="6"/>
  <c r="EK47" i="6"/>
  <c r="ED47" i="6"/>
  <c r="DW47" i="6"/>
  <c r="DP47" i="6"/>
  <c r="DI47" i="6"/>
  <c r="DB47" i="6"/>
  <c r="CU47" i="6"/>
  <c r="CN47" i="6"/>
  <c r="CG47" i="6"/>
  <c r="BZ47" i="6"/>
  <c r="BL47" i="6"/>
  <c r="AQ47" i="6"/>
  <c r="AC47" i="6"/>
  <c r="P47" i="6"/>
  <c r="B47" i="6"/>
  <c r="HX46" i="6"/>
  <c r="HQ46" i="6"/>
  <c r="HJ46" i="6"/>
  <c r="HC46" i="6"/>
  <c r="GV46" i="6"/>
  <c r="GO46" i="6"/>
  <c r="GH46" i="6"/>
  <c r="GA46" i="6"/>
  <c r="FT46" i="6"/>
  <c r="FM46" i="6"/>
  <c r="FF46" i="6"/>
  <c r="EY46" i="6"/>
  <c r="ER46" i="6"/>
  <c r="EK46" i="6"/>
  <c r="ED46" i="6"/>
  <c r="DW46" i="6"/>
  <c r="DP46" i="6"/>
  <c r="DI46" i="6"/>
  <c r="DB46" i="6"/>
  <c r="CU46" i="6"/>
  <c r="CN46" i="6"/>
  <c r="CG46" i="6"/>
  <c r="BZ46" i="6"/>
  <c r="BL46" i="6"/>
  <c r="AQ46" i="6"/>
  <c r="AC46" i="6"/>
  <c r="P46" i="6"/>
  <c r="B46" i="6"/>
  <c r="HX45" i="6"/>
  <c r="HQ45" i="6"/>
  <c r="HJ45" i="6"/>
  <c r="HC45" i="6"/>
  <c r="GV45" i="6"/>
  <c r="GO45" i="6"/>
  <c r="GH45" i="6"/>
  <c r="GA45" i="6"/>
  <c r="FT45" i="6"/>
  <c r="FM45" i="6"/>
  <c r="FF45" i="6"/>
  <c r="EY45" i="6"/>
  <c r="ER45" i="6"/>
  <c r="EK45" i="6"/>
  <c r="ED45" i="6"/>
  <c r="DW45" i="6"/>
  <c r="DP45" i="6"/>
  <c r="DI45" i="6"/>
  <c r="DB45" i="6"/>
  <c r="CU45" i="6"/>
  <c r="CN45" i="6"/>
  <c r="CG45" i="6"/>
  <c r="BZ45" i="6"/>
  <c r="BL45" i="6"/>
  <c r="AQ45" i="6"/>
  <c r="AC45" i="6"/>
  <c r="P45" i="6"/>
  <c r="B45" i="6"/>
  <c r="HX44" i="6"/>
  <c r="HQ44" i="6"/>
  <c r="HJ44" i="6"/>
  <c r="HC44" i="6"/>
  <c r="GV44" i="6"/>
  <c r="GO44" i="6"/>
  <c r="GH44" i="6"/>
  <c r="GA44" i="6"/>
  <c r="FT44" i="6"/>
  <c r="FM44" i="6"/>
  <c r="FF44" i="6"/>
  <c r="EY44" i="6"/>
  <c r="ER44" i="6"/>
  <c r="EK44" i="6"/>
  <c r="ED44" i="6"/>
  <c r="DW44" i="6"/>
  <c r="DP44" i="6"/>
  <c r="DI44" i="6"/>
  <c r="DB44" i="6"/>
  <c r="CU44" i="6"/>
  <c r="CN44" i="6"/>
  <c r="CG44" i="6"/>
  <c r="BZ44" i="6"/>
  <c r="BL44" i="6"/>
  <c r="AQ44" i="6"/>
  <c r="AC44" i="6"/>
  <c r="P44" i="6"/>
  <c r="B44" i="6"/>
  <c r="HX43" i="6"/>
  <c r="HQ43" i="6"/>
  <c r="HJ43" i="6"/>
  <c r="HC43" i="6"/>
  <c r="GV43" i="6"/>
  <c r="GO43" i="6"/>
  <c r="GH43" i="6"/>
  <c r="GA43" i="6"/>
  <c r="FT43" i="6"/>
  <c r="FM43" i="6"/>
  <c r="FF43" i="6"/>
  <c r="EY43" i="6"/>
  <c r="ER43" i="6"/>
  <c r="EK43" i="6"/>
  <c r="ED43" i="6"/>
  <c r="DW43" i="6"/>
  <c r="DP43" i="6"/>
  <c r="DI43" i="6"/>
  <c r="DB43" i="6"/>
  <c r="CU43" i="6"/>
  <c r="CN43" i="6"/>
  <c r="CG43" i="6"/>
  <c r="BZ43" i="6"/>
  <c r="BL43" i="6"/>
  <c r="AQ43" i="6"/>
  <c r="AC43" i="6"/>
  <c r="P43" i="6"/>
  <c r="B43" i="6"/>
  <c r="HX42" i="6"/>
  <c r="HQ42" i="6"/>
  <c r="HJ42" i="6"/>
  <c r="HC42" i="6"/>
  <c r="GV42" i="6"/>
  <c r="GO42" i="6"/>
  <c r="GH42" i="6"/>
  <c r="GA42" i="6"/>
  <c r="FT42" i="6"/>
  <c r="FM42" i="6"/>
  <c r="FF42" i="6"/>
  <c r="EY42" i="6"/>
  <c r="ER42" i="6"/>
  <c r="EK42" i="6"/>
  <c r="ED42" i="6"/>
  <c r="DW42" i="6"/>
  <c r="DP42" i="6"/>
  <c r="DI42" i="6"/>
  <c r="DB42" i="6"/>
  <c r="CU42" i="6"/>
  <c r="CN42" i="6"/>
  <c r="CG42" i="6"/>
  <c r="BZ42" i="6"/>
  <c r="BL42" i="6"/>
  <c r="AQ42" i="6"/>
  <c r="AC42" i="6"/>
  <c r="P42" i="6"/>
  <c r="B42" i="6"/>
  <c r="HX41" i="6"/>
  <c r="HQ41" i="6"/>
  <c r="HJ41" i="6"/>
  <c r="HC41" i="6"/>
  <c r="GV41" i="6"/>
  <c r="GO41" i="6"/>
  <c r="GH41" i="6"/>
  <c r="GA41" i="6"/>
  <c r="FT41" i="6"/>
  <c r="FM41" i="6"/>
  <c r="FF41" i="6"/>
  <c r="EY41" i="6"/>
  <c r="ER41" i="6"/>
  <c r="EK41" i="6"/>
  <c r="ED41" i="6"/>
  <c r="DW41" i="6"/>
  <c r="DP41" i="6"/>
  <c r="DI41" i="6"/>
  <c r="DB41" i="6"/>
  <c r="CU41" i="6"/>
  <c r="CN41" i="6"/>
  <c r="CG41" i="6"/>
  <c r="BZ41" i="6"/>
  <c r="BL41" i="6"/>
  <c r="AQ41" i="6"/>
  <c r="AC41" i="6"/>
  <c r="P41" i="6"/>
  <c r="B41" i="6"/>
  <c r="HX40" i="6"/>
  <c r="HQ40" i="6"/>
  <c r="HJ40" i="6"/>
  <c r="HC40" i="6"/>
  <c r="GV40" i="6"/>
  <c r="GO40" i="6"/>
  <c r="GH40" i="6"/>
  <c r="GA40" i="6"/>
  <c r="FT40" i="6"/>
  <c r="FM40" i="6"/>
  <c r="FF40" i="6"/>
  <c r="EY40" i="6"/>
  <c r="ER40" i="6"/>
  <c r="EK40" i="6"/>
  <c r="ED40" i="6"/>
  <c r="DW40" i="6"/>
  <c r="DP40" i="6"/>
  <c r="DI40" i="6"/>
  <c r="DB40" i="6"/>
  <c r="CU40" i="6"/>
  <c r="CN40" i="6"/>
  <c r="CG40" i="6"/>
  <c r="BZ40" i="6"/>
  <c r="BL40" i="6"/>
  <c r="AQ40" i="6"/>
  <c r="AC40" i="6"/>
  <c r="P40" i="6"/>
  <c r="B40" i="6"/>
  <c r="HX39" i="6"/>
  <c r="HQ39" i="6"/>
  <c r="HJ39" i="6"/>
  <c r="HC39" i="6"/>
  <c r="GV39" i="6"/>
  <c r="GO39" i="6"/>
  <c r="GH39" i="6"/>
  <c r="GA39" i="6"/>
  <c r="FT39" i="6"/>
  <c r="FM39" i="6"/>
  <c r="FF39" i="6"/>
  <c r="EY39" i="6"/>
  <c r="ER39" i="6"/>
  <c r="EK39" i="6"/>
  <c r="ED39" i="6"/>
  <c r="DW39" i="6"/>
  <c r="DP39" i="6"/>
  <c r="DI39" i="6"/>
  <c r="DB39" i="6"/>
  <c r="CU39" i="6"/>
  <c r="CN39" i="6"/>
  <c r="CG39" i="6"/>
  <c r="BZ39" i="6"/>
  <c r="BL39" i="6"/>
  <c r="AQ39" i="6"/>
  <c r="AC39" i="6"/>
  <c r="P39" i="6"/>
  <c r="B39" i="6"/>
  <c r="HX38" i="6"/>
  <c r="HQ38" i="6"/>
  <c r="HJ38" i="6"/>
  <c r="HC38" i="6"/>
  <c r="GV38" i="6"/>
  <c r="GO38" i="6"/>
  <c r="GH38" i="6"/>
  <c r="GA38" i="6"/>
  <c r="FT38" i="6"/>
  <c r="FM38" i="6"/>
  <c r="FF38" i="6"/>
  <c r="EY38" i="6"/>
  <c r="ER38" i="6"/>
  <c r="EK38" i="6"/>
  <c r="ED38" i="6"/>
  <c r="DW38" i="6"/>
  <c r="DP38" i="6"/>
  <c r="DI38" i="6"/>
  <c r="DB38" i="6"/>
  <c r="CU38" i="6"/>
  <c r="CN38" i="6"/>
  <c r="CG38" i="6"/>
  <c r="BZ38" i="6"/>
  <c r="BL38" i="6"/>
  <c r="AQ38" i="6"/>
  <c r="AC38" i="6"/>
  <c r="P38" i="6"/>
  <c r="B38" i="6"/>
  <c r="HX37" i="6"/>
  <c r="HQ37" i="6"/>
  <c r="HJ37" i="6"/>
  <c r="HC37" i="6"/>
  <c r="GV37" i="6"/>
  <c r="GO37" i="6"/>
  <c r="GH37" i="6"/>
  <c r="GA37" i="6"/>
  <c r="FT37" i="6"/>
  <c r="FM37" i="6"/>
  <c r="FF37" i="6"/>
  <c r="EY37" i="6"/>
  <c r="ER37" i="6"/>
  <c r="EK37" i="6"/>
  <c r="ED37" i="6"/>
  <c r="DW37" i="6"/>
  <c r="DP37" i="6"/>
  <c r="DI37" i="6"/>
  <c r="DB37" i="6"/>
  <c r="CU37" i="6"/>
  <c r="CN37" i="6"/>
  <c r="CG37" i="6"/>
  <c r="BZ37" i="6"/>
  <c r="BL37" i="6"/>
  <c r="AQ37" i="6"/>
  <c r="AC37" i="6"/>
  <c r="P37" i="6"/>
  <c r="B37" i="6"/>
  <c r="HX36" i="6"/>
  <c r="HQ36" i="6"/>
  <c r="HJ36" i="6"/>
  <c r="HC36" i="6"/>
  <c r="GV36" i="6"/>
  <c r="GO36" i="6"/>
  <c r="GH36" i="6"/>
  <c r="GA36" i="6"/>
  <c r="FT36" i="6"/>
  <c r="FM36" i="6"/>
  <c r="FF36" i="6"/>
  <c r="EY36" i="6"/>
  <c r="ER36" i="6"/>
  <c r="EK36" i="6"/>
  <c r="ED36" i="6"/>
  <c r="DW36" i="6"/>
  <c r="DP36" i="6"/>
  <c r="DI36" i="6"/>
  <c r="DB36" i="6"/>
  <c r="CU36" i="6"/>
  <c r="CN36" i="6"/>
  <c r="CG36" i="6"/>
  <c r="BZ36" i="6"/>
  <c r="BL36" i="6"/>
  <c r="AQ36" i="6"/>
  <c r="AC36" i="6"/>
  <c r="P36" i="6"/>
  <c r="B36" i="6"/>
  <c r="HX35" i="6"/>
  <c r="HQ35" i="6"/>
  <c r="HJ35" i="6"/>
  <c r="HC35" i="6"/>
  <c r="GV35" i="6"/>
  <c r="GO35" i="6"/>
  <c r="GH35" i="6"/>
  <c r="GA35" i="6"/>
  <c r="FT35" i="6"/>
  <c r="FM35" i="6"/>
  <c r="FF35" i="6"/>
  <c r="EY35" i="6"/>
  <c r="ER35" i="6"/>
  <c r="EK35" i="6"/>
  <c r="ED35" i="6"/>
  <c r="DW35" i="6"/>
  <c r="DP35" i="6"/>
  <c r="DI35" i="6"/>
  <c r="DB35" i="6"/>
  <c r="CU35" i="6"/>
  <c r="CN35" i="6"/>
  <c r="CG35" i="6"/>
  <c r="BZ35" i="6"/>
  <c r="BL35" i="6"/>
  <c r="AQ35" i="6"/>
  <c r="AC35" i="6"/>
  <c r="P35" i="6"/>
  <c r="B35" i="6"/>
  <c r="HX34" i="6"/>
  <c r="HQ34" i="6"/>
  <c r="HJ34" i="6"/>
  <c r="HC34" i="6"/>
  <c r="GV34" i="6"/>
  <c r="GO34" i="6"/>
  <c r="GH34" i="6"/>
  <c r="GA34" i="6"/>
  <c r="FT34" i="6"/>
  <c r="FM34" i="6"/>
  <c r="FF34" i="6"/>
  <c r="EY34" i="6"/>
  <c r="ER34" i="6"/>
  <c r="EK34" i="6"/>
  <c r="ED34" i="6"/>
  <c r="DW34" i="6"/>
  <c r="DP34" i="6"/>
  <c r="DI34" i="6"/>
  <c r="DB34" i="6"/>
  <c r="CU34" i="6"/>
  <c r="CN34" i="6"/>
  <c r="CG34" i="6"/>
  <c r="BZ34" i="6"/>
  <c r="BL34" i="6"/>
  <c r="AQ34" i="6"/>
  <c r="AC34" i="6"/>
  <c r="P34" i="6"/>
  <c r="B34" i="6"/>
  <c r="HX33" i="6"/>
  <c r="HQ33" i="6"/>
  <c r="HJ33" i="6"/>
  <c r="HC33" i="6"/>
  <c r="GV33" i="6"/>
  <c r="GO33" i="6"/>
  <c r="GH33" i="6"/>
  <c r="GA33" i="6"/>
  <c r="FT33" i="6"/>
  <c r="FM33" i="6"/>
  <c r="FF33" i="6"/>
  <c r="EY33" i="6"/>
  <c r="ER33" i="6"/>
  <c r="EK33" i="6"/>
  <c r="ED33" i="6"/>
  <c r="DW33" i="6"/>
  <c r="DP33" i="6"/>
  <c r="DI33" i="6"/>
  <c r="DB33" i="6"/>
  <c r="CU33" i="6"/>
  <c r="CN33" i="6"/>
  <c r="CG33" i="6"/>
  <c r="BZ33" i="6"/>
  <c r="BL33" i="6"/>
  <c r="AQ33" i="6"/>
  <c r="AC33" i="6"/>
  <c r="P33" i="6"/>
  <c r="B33" i="6"/>
  <c r="HX32" i="6"/>
  <c r="HQ32" i="6"/>
  <c r="HJ32" i="6"/>
  <c r="HC32" i="6"/>
  <c r="GV32" i="6"/>
  <c r="GO32" i="6"/>
  <c r="GH32" i="6"/>
  <c r="GA32" i="6"/>
  <c r="FT32" i="6"/>
  <c r="FM32" i="6"/>
  <c r="FF32" i="6"/>
  <c r="EY32" i="6"/>
  <c r="ER32" i="6"/>
  <c r="EK32" i="6"/>
  <c r="ED32" i="6"/>
  <c r="DW32" i="6"/>
  <c r="DP32" i="6"/>
  <c r="DI32" i="6"/>
  <c r="DB32" i="6"/>
  <c r="CU32" i="6"/>
  <c r="CN32" i="6"/>
  <c r="CG32" i="6"/>
  <c r="BZ32" i="6"/>
  <c r="BL32" i="6"/>
  <c r="AQ32" i="6"/>
  <c r="AC32" i="6"/>
  <c r="P32" i="6"/>
  <c r="B32" i="6"/>
  <c r="HX31" i="6"/>
  <c r="HQ31" i="6"/>
  <c r="HJ31" i="6"/>
  <c r="HC31" i="6"/>
  <c r="GV31" i="6"/>
  <c r="GO31" i="6"/>
  <c r="GH31" i="6"/>
  <c r="GA31" i="6"/>
  <c r="FT31" i="6"/>
  <c r="FM31" i="6"/>
  <c r="FF31" i="6"/>
  <c r="EY31" i="6"/>
  <c r="ER31" i="6"/>
  <c r="EK31" i="6"/>
  <c r="ED31" i="6"/>
  <c r="DW31" i="6"/>
  <c r="DP31" i="6"/>
  <c r="DI31" i="6"/>
  <c r="DB31" i="6"/>
  <c r="CU31" i="6"/>
  <c r="CN31" i="6"/>
  <c r="CG31" i="6"/>
  <c r="BZ31" i="6"/>
  <c r="BL31" i="6"/>
  <c r="AQ31" i="6"/>
  <c r="AC31" i="6"/>
  <c r="P31" i="6"/>
  <c r="B31" i="6"/>
  <c r="HX30" i="6"/>
  <c r="HQ30" i="6"/>
  <c r="HJ30" i="6"/>
  <c r="HC30" i="6"/>
  <c r="GV30" i="6"/>
  <c r="GO30" i="6"/>
  <c r="GH30" i="6"/>
  <c r="GA30" i="6"/>
  <c r="FT30" i="6"/>
  <c r="FM30" i="6"/>
  <c r="FF30" i="6"/>
  <c r="EY30" i="6"/>
  <c r="ER30" i="6"/>
  <c r="EK30" i="6"/>
  <c r="ED30" i="6"/>
  <c r="DW30" i="6"/>
  <c r="DP30" i="6"/>
  <c r="DI30" i="6"/>
  <c r="DB30" i="6"/>
  <c r="CU30" i="6"/>
  <c r="CN30" i="6"/>
  <c r="CG30" i="6"/>
  <c r="BZ30" i="6"/>
  <c r="BL30" i="6"/>
  <c r="AQ30" i="6"/>
  <c r="AC30" i="6"/>
  <c r="P30" i="6"/>
  <c r="B30" i="6"/>
  <c r="HX29" i="6"/>
  <c r="HQ29" i="6"/>
  <c r="HJ29" i="6"/>
  <c r="HC29" i="6"/>
  <c r="GV29" i="6"/>
  <c r="GO29" i="6"/>
  <c r="GH29" i="6"/>
  <c r="GA29" i="6"/>
  <c r="FT29" i="6"/>
  <c r="FM29" i="6"/>
  <c r="FF29" i="6"/>
  <c r="EY29" i="6"/>
  <c r="ER29" i="6"/>
  <c r="EK29" i="6"/>
  <c r="ED29" i="6"/>
  <c r="DW29" i="6"/>
  <c r="DP29" i="6"/>
  <c r="DI29" i="6"/>
  <c r="DB29" i="6"/>
  <c r="CU29" i="6"/>
  <c r="CN29" i="6"/>
  <c r="CG29" i="6"/>
  <c r="BZ29" i="6"/>
  <c r="BL29" i="6"/>
  <c r="AQ29" i="6"/>
  <c r="AC29" i="6"/>
  <c r="P29" i="6"/>
  <c r="B29" i="6"/>
  <c r="HX28" i="6"/>
  <c r="HQ28" i="6"/>
  <c r="HJ28" i="6"/>
  <c r="HC28" i="6"/>
  <c r="GV28" i="6"/>
  <c r="GO28" i="6"/>
  <c r="GH28" i="6"/>
  <c r="GA28" i="6"/>
  <c r="FT28" i="6"/>
  <c r="FM28" i="6"/>
  <c r="FF28" i="6"/>
  <c r="EY28" i="6"/>
  <c r="ER28" i="6"/>
  <c r="EK28" i="6"/>
  <c r="ED28" i="6"/>
  <c r="DW28" i="6"/>
  <c r="DP28" i="6"/>
  <c r="DI28" i="6"/>
  <c r="DB28" i="6"/>
  <c r="CU28" i="6"/>
  <c r="CN28" i="6"/>
  <c r="CG28" i="6"/>
  <c r="BZ28" i="6"/>
  <c r="BL28" i="6"/>
  <c r="AQ28" i="6"/>
  <c r="AC28" i="6"/>
  <c r="P28" i="6"/>
  <c r="B28" i="6"/>
  <c r="HX27" i="6"/>
  <c r="HQ27" i="6"/>
  <c r="HJ27" i="6"/>
  <c r="HC27" i="6"/>
  <c r="GV27" i="6"/>
  <c r="GO27" i="6"/>
  <c r="GH27" i="6"/>
  <c r="GA27" i="6"/>
  <c r="FT27" i="6"/>
  <c r="FM27" i="6"/>
  <c r="FF27" i="6"/>
  <c r="EY27" i="6"/>
  <c r="ER27" i="6"/>
  <c r="EK27" i="6"/>
  <c r="ED27" i="6"/>
  <c r="DW27" i="6"/>
  <c r="DP27" i="6"/>
  <c r="DI27" i="6"/>
  <c r="DB27" i="6"/>
  <c r="CU27" i="6"/>
  <c r="CN27" i="6"/>
  <c r="CG27" i="6"/>
  <c r="BZ27" i="6"/>
  <c r="BL27" i="6"/>
  <c r="AQ27" i="6"/>
  <c r="AC27" i="6"/>
  <c r="P27" i="6"/>
  <c r="B27" i="6"/>
  <c r="HX26" i="6"/>
  <c r="HQ26" i="6"/>
  <c r="HJ26" i="6"/>
  <c r="HC26" i="6"/>
  <c r="GV26" i="6"/>
  <c r="GO26" i="6"/>
  <c r="GH26" i="6"/>
  <c r="GA26" i="6"/>
  <c r="FT26" i="6"/>
  <c r="FM26" i="6"/>
  <c r="FF26" i="6"/>
  <c r="EY26" i="6"/>
  <c r="ER26" i="6"/>
  <c r="EK26" i="6"/>
  <c r="ED26" i="6"/>
  <c r="DW26" i="6"/>
  <c r="DP26" i="6"/>
  <c r="DI26" i="6"/>
  <c r="DB26" i="6"/>
  <c r="CU26" i="6"/>
  <c r="CN26" i="6"/>
  <c r="CG26" i="6"/>
  <c r="BZ26" i="6"/>
  <c r="BL26" i="6"/>
  <c r="AQ26" i="6"/>
  <c r="AC26" i="6"/>
  <c r="P26" i="6"/>
  <c r="B26" i="6"/>
  <c r="HX25" i="6"/>
  <c r="HQ25" i="6"/>
  <c r="HJ25" i="6"/>
  <c r="HC25" i="6"/>
  <c r="GV25" i="6"/>
  <c r="GO25" i="6"/>
  <c r="GH25" i="6"/>
  <c r="GA25" i="6"/>
  <c r="FT25" i="6"/>
  <c r="FM25" i="6"/>
  <c r="FF25" i="6"/>
  <c r="EY25" i="6"/>
  <c r="ER25" i="6"/>
  <c r="EK25" i="6"/>
  <c r="ED25" i="6"/>
  <c r="DW25" i="6"/>
  <c r="DP25" i="6"/>
  <c r="DI25" i="6"/>
  <c r="DB25" i="6"/>
  <c r="CU25" i="6"/>
  <c r="CN25" i="6"/>
  <c r="CG25" i="6"/>
  <c r="BZ25" i="6"/>
  <c r="BL25" i="6"/>
  <c r="AQ25" i="6"/>
  <c r="AC25" i="6"/>
  <c r="P25" i="6"/>
  <c r="B25" i="6"/>
  <c r="HX24" i="6"/>
  <c r="HQ24" i="6"/>
  <c r="HJ24" i="6"/>
  <c r="HC24" i="6"/>
  <c r="GV24" i="6"/>
  <c r="GO24" i="6"/>
  <c r="GH24" i="6"/>
  <c r="GA24" i="6"/>
  <c r="FT24" i="6"/>
  <c r="FM24" i="6"/>
  <c r="FF24" i="6"/>
  <c r="EY24" i="6"/>
  <c r="ER24" i="6"/>
  <c r="EK24" i="6"/>
  <c r="ED24" i="6"/>
  <c r="DW24" i="6"/>
  <c r="DP24" i="6"/>
  <c r="DI24" i="6"/>
  <c r="DB24" i="6"/>
  <c r="CU24" i="6"/>
  <c r="CN24" i="6"/>
  <c r="CG24" i="6"/>
  <c r="BZ24" i="6"/>
  <c r="BL24" i="6"/>
  <c r="AQ24" i="6"/>
  <c r="AC24" i="6"/>
  <c r="P24" i="6"/>
  <c r="B24" i="6"/>
  <c r="HX23" i="6"/>
  <c r="HQ23" i="6"/>
  <c r="HJ23" i="6"/>
  <c r="HC23" i="6"/>
  <c r="GV23" i="6"/>
  <c r="GO23" i="6"/>
  <c r="GH23" i="6"/>
  <c r="GA23" i="6"/>
  <c r="FT23" i="6"/>
  <c r="FM23" i="6"/>
  <c r="FF23" i="6"/>
  <c r="EY23" i="6"/>
  <c r="ER23" i="6"/>
  <c r="EK23" i="6"/>
  <c r="ED23" i="6"/>
  <c r="DW23" i="6"/>
  <c r="DP23" i="6"/>
  <c r="DI23" i="6"/>
  <c r="DB23" i="6"/>
  <c r="CU23" i="6"/>
  <c r="CN23" i="6"/>
  <c r="CG23" i="6"/>
  <c r="BZ23" i="6"/>
  <c r="BL23" i="6"/>
  <c r="AQ23" i="6"/>
  <c r="P23" i="6"/>
  <c r="B23" i="6"/>
  <c r="HX22" i="6"/>
  <c r="HQ22" i="6"/>
  <c r="HJ22" i="6"/>
  <c r="HC22" i="6"/>
  <c r="GV22" i="6"/>
  <c r="GO22" i="6"/>
  <c r="GH22" i="6"/>
  <c r="GA22" i="6"/>
  <c r="FT22" i="6"/>
  <c r="FM22" i="6"/>
  <c r="FF22" i="6"/>
  <c r="EY22" i="6"/>
  <c r="ER22" i="6"/>
  <c r="EK22" i="6"/>
  <c r="ED22" i="6"/>
  <c r="DW22" i="6"/>
  <c r="DP22" i="6"/>
  <c r="DI22" i="6"/>
  <c r="DB22" i="6"/>
  <c r="CU22" i="6"/>
  <c r="CN22" i="6"/>
  <c r="CG22" i="6"/>
  <c r="BZ22" i="6"/>
  <c r="BL22" i="6"/>
  <c r="AQ22" i="6"/>
  <c r="P22" i="6"/>
  <c r="B22" i="6"/>
  <c r="HX21" i="6"/>
  <c r="HQ21" i="6"/>
  <c r="HJ21" i="6"/>
  <c r="HC21" i="6"/>
  <c r="GV21" i="6"/>
  <c r="GO21" i="6"/>
  <c r="GH21" i="6"/>
  <c r="GA21" i="6"/>
  <c r="FT21" i="6"/>
  <c r="FM21" i="6"/>
  <c r="FF21" i="6"/>
  <c r="EY21" i="6"/>
  <c r="ER21" i="6"/>
  <c r="EK21" i="6"/>
  <c r="ED21" i="6"/>
  <c r="DW21" i="6"/>
  <c r="DP21" i="6"/>
  <c r="DI21" i="6"/>
  <c r="DB21" i="6"/>
  <c r="CU21" i="6"/>
  <c r="CN21" i="6"/>
  <c r="CG21" i="6"/>
  <c r="BZ21" i="6"/>
  <c r="BL21" i="6"/>
  <c r="AQ21" i="6"/>
  <c r="P21" i="6"/>
  <c r="B21" i="6"/>
  <c r="HX20" i="6"/>
  <c r="HQ20" i="6"/>
  <c r="HJ20" i="6"/>
  <c r="HC20" i="6"/>
  <c r="GV20" i="6"/>
  <c r="GO20" i="6"/>
  <c r="GH20" i="6"/>
  <c r="GA20" i="6"/>
  <c r="FT20" i="6"/>
  <c r="FM20" i="6"/>
  <c r="FF20" i="6"/>
  <c r="EY20" i="6"/>
  <c r="ER20" i="6"/>
  <c r="EK20" i="6"/>
  <c r="ED20" i="6"/>
  <c r="DW20" i="6"/>
  <c r="DP20" i="6"/>
  <c r="DI20" i="6"/>
  <c r="DB20" i="6"/>
  <c r="CU20" i="6"/>
  <c r="CN20" i="6"/>
  <c r="CG20" i="6"/>
  <c r="BZ20" i="6"/>
  <c r="BL20" i="6"/>
  <c r="AQ20" i="6"/>
  <c r="P20" i="6"/>
  <c r="B20" i="6"/>
  <c r="HX19" i="6"/>
  <c r="HQ19" i="6"/>
  <c r="HJ19" i="6"/>
  <c r="HC19" i="6"/>
  <c r="GV19" i="6"/>
  <c r="GO19" i="6"/>
  <c r="GH19" i="6"/>
  <c r="GA19" i="6"/>
  <c r="FT19" i="6"/>
  <c r="FM19" i="6"/>
  <c r="FF19" i="6"/>
  <c r="EY19" i="6"/>
  <c r="ER19" i="6"/>
  <c r="EK19" i="6"/>
  <c r="ED19" i="6"/>
  <c r="DW19" i="6"/>
  <c r="DP19" i="6"/>
  <c r="DI19" i="6"/>
  <c r="DB19" i="6"/>
  <c r="CU19" i="6"/>
  <c r="CN19" i="6"/>
  <c r="CG19" i="6"/>
  <c r="BZ19" i="6"/>
  <c r="BL19" i="6"/>
  <c r="AQ19" i="6"/>
  <c r="P19" i="6"/>
  <c r="B19" i="6"/>
  <c r="HX18" i="6"/>
  <c r="HQ18" i="6"/>
  <c r="HJ18" i="6"/>
  <c r="HC18" i="6"/>
  <c r="GV18" i="6"/>
  <c r="GO18" i="6"/>
  <c r="GH18" i="6"/>
  <c r="GA18" i="6"/>
  <c r="FT18" i="6"/>
  <c r="FM18" i="6"/>
  <c r="FF18" i="6"/>
  <c r="EY18" i="6"/>
  <c r="ER18" i="6"/>
  <c r="EK18" i="6"/>
  <c r="ED18" i="6"/>
  <c r="DW18" i="6"/>
  <c r="DP18" i="6"/>
  <c r="DI18" i="6"/>
  <c r="DB18" i="6"/>
  <c r="CU18" i="6"/>
  <c r="CN18" i="6"/>
  <c r="CG18" i="6"/>
  <c r="BZ18" i="6"/>
  <c r="BL18" i="6"/>
  <c r="P18" i="6"/>
  <c r="B18" i="6"/>
  <c r="HX17" i="6"/>
  <c r="HQ17" i="6"/>
  <c r="HJ17" i="6"/>
  <c r="HC17" i="6"/>
  <c r="GV17" i="6"/>
  <c r="GO17" i="6"/>
  <c r="GH17" i="6"/>
  <c r="GA17" i="6"/>
  <c r="FT17" i="6"/>
  <c r="FM17" i="6"/>
  <c r="FF17" i="6"/>
  <c r="EY17" i="6"/>
  <c r="ER17" i="6"/>
  <c r="EK17" i="6"/>
  <c r="ED17" i="6"/>
  <c r="DW17" i="6"/>
  <c r="DP17" i="6"/>
  <c r="DI17" i="6"/>
  <c r="DB17" i="6"/>
  <c r="CU17" i="6"/>
  <c r="CN17" i="6"/>
  <c r="CG17" i="6"/>
  <c r="BZ17" i="6"/>
  <c r="BL17" i="6"/>
  <c r="P17" i="6"/>
  <c r="B17" i="6"/>
  <c r="HX16" i="6"/>
  <c r="HQ16" i="6"/>
  <c r="HJ16" i="6"/>
  <c r="HC16" i="6"/>
  <c r="GV16" i="6"/>
  <c r="GO16" i="6"/>
  <c r="GH16" i="6"/>
  <c r="GA16" i="6"/>
  <c r="FT16" i="6"/>
  <c r="FM16" i="6"/>
  <c r="FF16" i="6"/>
  <c r="EY16" i="6"/>
  <c r="ER16" i="6"/>
  <c r="EK16" i="6"/>
  <c r="ED16" i="6"/>
  <c r="DW16" i="6"/>
  <c r="DP16" i="6"/>
  <c r="DI16" i="6"/>
  <c r="DB16" i="6"/>
  <c r="CU16" i="6"/>
  <c r="CN16" i="6"/>
  <c r="CG16" i="6"/>
  <c r="BZ16" i="6"/>
  <c r="BL16" i="6"/>
  <c r="P16" i="6"/>
  <c r="B16" i="6"/>
  <c r="HX15" i="6"/>
  <c r="HQ15" i="6"/>
  <c r="HJ15" i="6"/>
  <c r="HC15" i="6"/>
  <c r="GV15" i="6"/>
  <c r="GO15" i="6"/>
  <c r="GH15" i="6"/>
  <c r="GA15" i="6"/>
  <c r="FT15" i="6"/>
  <c r="FM15" i="6"/>
  <c r="FF15" i="6"/>
  <c r="EY15" i="6"/>
  <c r="ER15" i="6"/>
  <c r="ED15" i="6"/>
  <c r="DW15" i="6"/>
  <c r="DP15" i="6"/>
  <c r="DI15" i="6"/>
  <c r="DB15" i="6"/>
  <c r="CU15" i="6"/>
  <c r="CN15" i="6"/>
  <c r="CG15" i="6"/>
  <c r="BZ15" i="6"/>
  <c r="BL15" i="6"/>
  <c r="P15" i="6"/>
  <c r="B15" i="6"/>
  <c r="HX14" i="6"/>
  <c r="HQ14" i="6"/>
  <c r="HJ14" i="6"/>
  <c r="HC14" i="6"/>
  <c r="GV14" i="6"/>
  <c r="GO14" i="6"/>
  <c r="GH14" i="6"/>
  <c r="GA14" i="6"/>
  <c r="FT14" i="6"/>
  <c r="FM14" i="6"/>
  <c r="FF14" i="6"/>
  <c r="EY14" i="6"/>
  <c r="ER14" i="6"/>
  <c r="ED14" i="6"/>
  <c r="DW14" i="6"/>
  <c r="DP14" i="6"/>
  <c r="DI14" i="6"/>
  <c r="DB14" i="6"/>
  <c r="CU14" i="6"/>
  <c r="CN14" i="6"/>
  <c r="CG14" i="6"/>
  <c r="BZ14" i="6"/>
  <c r="BL14" i="6"/>
  <c r="B14" i="6"/>
  <c r="HX13" i="6"/>
  <c r="HQ13" i="6"/>
  <c r="HJ13" i="6"/>
  <c r="HC13" i="6"/>
  <c r="GV13" i="6"/>
  <c r="GO13" i="6"/>
  <c r="GH13" i="6"/>
  <c r="GA13" i="6"/>
  <c r="FT13" i="6"/>
  <c r="FM13" i="6"/>
  <c r="FF13" i="6"/>
  <c r="EY13" i="6"/>
  <c r="ER13" i="6"/>
  <c r="ED13" i="6"/>
  <c r="DW13" i="6"/>
  <c r="DP13" i="6"/>
  <c r="DI13" i="6"/>
  <c r="DB13" i="6"/>
  <c r="CU13" i="6"/>
  <c r="CN13" i="6"/>
  <c r="CG13" i="6"/>
  <c r="BZ13" i="6"/>
  <c r="BL13" i="6"/>
  <c r="B13" i="6"/>
  <c r="HX12" i="6"/>
  <c r="HQ12" i="6"/>
  <c r="HJ12" i="6"/>
  <c r="HC12" i="6"/>
  <c r="GV12" i="6"/>
  <c r="GO12" i="6"/>
  <c r="GH12" i="6"/>
  <c r="GA12" i="6"/>
  <c r="FT12" i="6"/>
  <c r="FM12" i="6"/>
  <c r="FF12" i="6"/>
  <c r="EY12" i="6"/>
  <c r="ER12" i="6"/>
  <c r="ED12" i="6"/>
  <c r="DW12" i="6"/>
  <c r="DP12" i="6"/>
  <c r="DI12" i="6"/>
  <c r="DB12" i="6"/>
  <c r="CU12" i="6"/>
  <c r="CN12" i="6"/>
  <c r="CG12" i="6"/>
  <c r="BL12" i="6"/>
  <c r="B12" i="6"/>
  <c r="HX11" i="6"/>
  <c r="HQ11" i="6"/>
  <c r="HJ11" i="6"/>
  <c r="HC11" i="6"/>
  <c r="GV11" i="6"/>
  <c r="GO11" i="6"/>
  <c r="GH11" i="6"/>
  <c r="GA11" i="6"/>
  <c r="FT11" i="6"/>
  <c r="FM11" i="6"/>
  <c r="FF11" i="6"/>
  <c r="EY11" i="6"/>
  <c r="ER11" i="6"/>
  <c r="ED11" i="6"/>
  <c r="DW11" i="6"/>
  <c r="DP11" i="6"/>
  <c r="DI11" i="6"/>
  <c r="DB11" i="6"/>
  <c r="CU11" i="6"/>
  <c r="CN11" i="6"/>
  <c r="CG11" i="6"/>
  <c r="BL11" i="6"/>
  <c r="B11" i="6"/>
  <c r="HX10" i="6"/>
  <c r="HQ10" i="6"/>
  <c r="HJ10" i="6"/>
  <c r="HC10" i="6"/>
  <c r="GV10" i="6"/>
  <c r="GO10" i="6"/>
  <c r="GH10" i="6"/>
  <c r="GA10" i="6"/>
  <c r="FT10" i="6"/>
  <c r="FM10" i="6"/>
  <c r="FF10" i="6"/>
  <c r="EY10" i="6"/>
  <c r="ER10" i="6"/>
  <c r="ED10" i="6"/>
  <c r="DW10" i="6"/>
  <c r="DP10" i="6"/>
  <c r="DI10" i="6"/>
  <c r="DB10" i="6"/>
  <c r="CU10" i="6"/>
  <c r="CN10" i="6"/>
  <c r="CG10" i="6"/>
  <c r="BL10" i="6"/>
  <c r="B10" i="6"/>
  <c r="HX9" i="6"/>
  <c r="HQ9" i="6"/>
  <c r="HJ9" i="6"/>
  <c r="HC9" i="6"/>
  <c r="GV9" i="6"/>
  <c r="GO9" i="6"/>
  <c r="GH9" i="6"/>
  <c r="GA9" i="6"/>
  <c r="FT9" i="6"/>
  <c r="FM9" i="6"/>
  <c r="FF9" i="6"/>
  <c r="EY9" i="6"/>
  <c r="ER9" i="6"/>
  <c r="ED9" i="6"/>
  <c r="DW9" i="6"/>
  <c r="DP9" i="6"/>
  <c r="DI9" i="6"/>
  <c r="DB9" i="6"/>
  <c r="CU9" i="6"/>
  <c r="CN9" i="6"/>
  <c r="CG9" i="6"/>
  <c r="BL9" i="6"/>
  <c r="B9" i="6"/>
  <c r="HX8" i="6"/>
  <c r="HQ8" i="6"/>
  <c r="HJ8" i="6"/>
  <c r="HC8" i="6"/>
  <c r="GV8" i="6"/>
  <c r="GO8" i="6"/>
  <c r="GH8" i="6"/>
  <c r="GA8" i="6"/>
  <c r="FT8" i="6"/>
  <c r="FM8" i="6"/>
  <c r="FF8" i="6"/>
  <c r="EY8" i="6"/>
  <c r="ER8" i="6"/>
  <c r="ED8" i="6"/>
  <c r="DW8" i="6"/>
  <c r="DP8" i="6"/>
  <c r="DI8" i="6"/>
  <c r="DB8" i="6"/>
  <c r="CU8" i="6"/>
  <c r="CN8" i="6"/>
  <c r="CG8" i="6"/>
  <c r="BL8" i="6"/>
  <c r="B8" i="6"/>
  <c r="HX7" i="6"/>
  <c r="HQ7" i="6"/>
  <c r="HJ7" i="6"/>
  <c r="HC7" i="6"/>
  <c r="GV7" i="6"/>
  <c r="GO7" i="6"/>
  <c r="GH7" i="6"/>
  <c r="GA7" i="6"/>
  <c r="FT7" i="6"/>
  <c r="FM7" i="6"/>
  <c r="FF7" i="6"/>
  <c r="EY7" i="6"/>
  <c r="ER7" i="6"/>
  <c r="ED7" i="6"/>
  <c r="DW7" i="6"/>
  <c r="DP7" i="6"/>
  <c r="DI7" i="6"/>
  <c r="DB7" i="6"/>
  <c r="CU7" i="6"/>
  <c r="CN7" i="6"/>
  <c r="CG7" i="6"/>
  <c r="BL7" i="6"/>
  <c r="B7" i="6"/>
  <c r="AU94" i="1"/>
  <c r="AU77" i="1"/>
  <c r="BA76" i="1"/>
  <c r="M76" i="1"/>
  <c r="AC76" i="1"/>
  <c r="AB76" i="1"/>
  <c r="BA75" i="1"/>
  <c r="M75" i="1"/>
  <c r="BB75" i="1"/>
  <c r="AC75" i="1"/>
  <c r="AB75" i="1"/>
  <c r="BA74" i="1"/>
  <c r="M74" i="1"/>
  <c r="AC74" i="1"/>
  <c r="AB74" i="1"/>
  <c r="BA73" i="1"/>
  <c r="M73" i="1"/>
  <c r="AC73" i="1"/>
  <c r="AB73" i="1"/>
  <c r="BA72" i="1"/>
  <c r="M72" i="1"/>
  <c r="AC72" i="1"/>
  <c r="AB72" i="1"/>
  <c r="BA71" i="1"/>
  <c r="M71" i="1"/>
  <c r="AC71" i="1"/>
  <c r="AB71" i="1"/>
  <c r="BA70" i="1"/>
  <c r="M70" i="1"/>
  <c r="AC70" i="1"/>
  <c r="AB70" i="1"/>
  <c r="BA69" i="1"/>
  <c r="M69" i="1"/>
  <c r="AC69" i="1"/>
  <c r="AB69" i="1"/>
  <c r="BA68" i="1"/>
  <c r="M68" i="1"/>
  <c r="AC68" i="1"/>
  <c r="AB68" i="1"/>
  <c r="BA67" i="1"/>
  <c r="M67" i="1"/>
  <c r="AC67" i="1"/>
  <c r="AB67" i="1"/>
  <c r="BA66" i="1"/>
  <c r="M66" i="1"/>
  <c r="AC66" i="1"/>
  <c r="AB66" i="1"/>
  <c r="BA65" i="1"/>
  <c r="M65" i="1"/>
  <c r="AC65" i="1"/>
  <c r="AB65" i="1"/>
  <c r="BA64" i="1"/>
  <c r="M64" i="1"/>
  <c r="AC64" i="1"/>
  <c r="AB64" i="1"/>
  <c r="M63" i="1"/>
  <c r="AC63" i="1"/>
  <c r="AB63" i="1"/>
  <c r="M62" i="1"/>
  <c r="AC62" i="1"/>
  <c r="AB62" i="1"/>
  <c r="AC61" i="1"/>
  <c r="AB61" i="1"/>
  <c r="AC60" i="1"/>
  <c r="AB60" i="1"/>
  <c r="AC59" i="1"/>
  <c r="AB59" i="1"/>
  <c r="BB58" i="1"/>
  <c r="AC58" i="1"/>
  <c r="AB58" i="1"/>
  <c r="AC57" i="1"/>
  <c r="AB57" i="1"/>
  <c r="M56" i="1"/>
  <c r="AC56" i="1"/>
  <c r="AB56" i="1"/>
  <c r="AC55" i="1"/>
  <c r="AB55" i="1"/>
  <c r="M54" i="1"/>
  <c r="AC54" i="1"/>
  <c r="AB54" i="1"/>
  <c r="AC53" i="1"/>
  <c r="AB53" i="1"/>
  <c r="AO53" i="1"/>
  <c r="BA52" i="1"/>
  <c r="AC52" i="1"/>
  <c r="AB52" i="1"/>
  <c r="BA51" i="1"/>
  <c r="M51" i="1"/>
  <c r="AC51" i="1"/>
  <c r="AB51" i="1"/>
  <c r="BA50" i="1"/>
  <c r="M50" i="1"/>
  <c r="AC50" i="1"/>
  <c r="AB50" i="1"/>
  <c r="BA49" i="1"/>
  <c r="M49" i="1"/>
  <c r="AC49" i="1"/>
  <c r="AB49" i="1"/>
  <c r="BA48" i="1"/>
  <c r="M48" i="1"/>
  <c r="AC48" i="1"/>
  <c r="AB48" i="1"/>
  <c r="BA47" i="1"/>
  <c r="M47" i="1"/>
  <c r="AC47" i="1"/>
  <c r="AB47" i="1"/>
  <c r="AZ45" i="1"/>
  <c r="B22" i="1"/>
  <c r="AC22" i="1"/>
  <c r="B6" i="1"/>
  <c r="AU97" i="1"/>
  <c r="AU98" i="1"/>
  <c r="HM3" i="6"/>
  <c r="M55" i="1"/>
  <c r="CC3" i="6"/>
  <c r="BH3" i="6"/>
  <c r="M52" i="1"/>
  <c r="BB52" i="1"/>
  <c r="BB54" i="1"/>
  <c r="BB64" i="1"/>
  <c r="EN3" i="6"/>
  <c r="BB72" i="1"/>
  <c r="GR3" i="6"/>
  <c r="BB76" i="1"/>
  <c r="HT3" i="6"/>
  <c r="BB68" i="1"/>
  <c r="FP3" i="6"/>
  <c r="AO65" i="1"/>
  <c r="EU3" i="6"/>
  <c r="BB69" i="1"/>
  <c r="FW3" i="6"/>
  <c r="BB73" i="1"/>
  <c r="GY3" i="6"/>
  <c r="BB74" i="1"/>
  <c r="HF3" i="6"/>
  <c r="BB62" i="1"/>
  <c r="DZ3" i="6"/>
  <c r="BB70" i="1"/>
  <c r="GD3" i="6"/>
  <c r="BB66" i="1"/>
  <c r="FB3" i="6"/>
  <c r="BB63" i="1"/>
  <c r="EG3" i="6"/>
  <c r="BB67" i="1"/>
  <c r="FI3" i="6"/>
  <c r="AO71" i="1"/>
  <c r="GK3" i="6"/>
  <c r="AO59" i="1"/>
  <c r="DE3" i="6"/>
  <c r="DF6" i="6"/>
  <c r="DL3" i="6"/>
  <c r="AO57" i="1"/>
  <c r="CQ3" i="6"/>
  <c r="BB56" i="1"/>
  <c r="CJ3" i="6"/>
  <c r="DS3" i="6"/>
  <c r="CX3" i="6"/>
  <c r="AO47" i="1"/>
  <c r="BB51" i="1"/>
  <c r="BB48" i="1"/>
  <c r="BO3" i="6"/>
  <c r="BB50" i="1"/>
  <c r="AF3" i="6"/>
  <c r="BB57" i="1"/>
  <c r="BB71" i="1"/>
  <c r="AO74" i="1"/>
  <c r="AO69" i="1"/>
  <c r="AO67" i="1"/>
  <c r="AO73" i="1"/>
  <c r="BB53" i="1"/>
  <c r="AO63" i="1"/>
  <c r="BB65" i="1"/>
  <c r="AO61" i="1"/>
  <c r="AO50" i="1"/>
  <c r="AO56" i="1"/>
  <c r="AO58" i="1"/>
  <c r="AO60" i="1"/>
  <c r="AO62" i="1"/>
  <c r="AO64" i="1"/>
  <c r="AO66" i="1"/>
  <c r="AO68" i="1"/>
  <c r="AO70" i="1"/>
  <c r="AO72" i="1"/>
  <c r="AO75" i="1"/>
  <c r="AO76" i="1"/>
  <c r="AO49" i="1"/>
  <c r="BB49" i="1"/>
  <c r="AM3" i="6"/>
  <c r="AO48" i="1"/>
  <c r="AO52" i="1"/>
  <c r="AO55" i="1"/>
  <c r="BB55" i="1"/>
  <c r="AO54" i="1"/>
  <c r="BV3" i="6"/>
  <c r="BB47" i="1"/>
  <c r="Y3" i="6"/>
  <c r="AO51" i="1"/>
  <c r="BA3" i="6"/>
  <c r="AT3"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<sst xmlns="http://schemas.openxmlformats.org/spreadsheetml/2006/main" count="3480" uniqueCount="1377">
  <si>
    <t>申込書のご記入にあたって</t>
    <rPh sb="0" eb="3">
      <t>モウシコミショ</t>
    </rPh>
    <phoneticPr fontId="17"/>
  </si>
  <si>
    <t>お申し込み種類によって確認箇所が異なります。お申し込み種類に該当する下記マークの項目をご確認ください。共通の内容にはマークの貼付はありません。</t>
    <rPh sb="1" eb="2">
      <t>モウ</t>
    </rPh>
    <rPh sb="3" eb="4">
      <t>コ</t>
    </rPh>
    <rPh sb="5" eb="7">
      <t>シュルイ</t>
    </rPh>
    <rPh sb="11" eb="13">
      <t>カクニン</t>
    </rPh>
    <rPh sb="13" eb="15">
      <t>カショ</t>
    </rPh>
    <rPh sb="16" eb="17">
      <t>コト</t>
    </rPh>
    <rPh sb="23" eb="24">
      <t>モウ</t>
    </rPh>
    <rPh sb="25" eb="26">
      <t>コ</t>
    </rPh>
    <rPh sb="27" eb="29">
      <t>シュルイ</t>
    </rPh>
    <rPh sb="30" eb="32">
      <t>ガイトウ</t>
    </rPh>
    <rPh sb="34" eb="36">
      <t>カキ</t>
    </rPh>
    <rPh sb="40" eb="42">
      <t>コウモク</t>
    </rPh>
    <rPh sb="44" eb="46">
      <t>カクニン</t>
    </rPh>
    <rPh sb="51" eb="53">
      <t>キョウツウ</t>
    </rPh>
    <rPh sb="54" eb="56">
      <t>ナイヨウ</t>
    </rPh>
    <rPh sb="62" eb="64">
      <t>チョウフ</t>
    </rPh>
    <phoneticPr fontId="17"/>
  </si>
  <si>
    <t>各種有料コンテンツ</t>
    <rPh sb="0" eb="2">
      <t>カクシュ</t>
    </rPh>
    <rPh sb="2" eb="4">
      <t>ユウリョウ</t>
    </rPh>
    <phoneticPr fontId="17"/>
  </si>
  <si>
    <t>まなホーダイ</t>
    <phoneticPr fontId="17"/>
  </si>
  <si>
    <t>まなびポケットたんぽくん</t>
    <phoneticPr fontId="17"/>
  </si>
  <si>
    <t>GIGAスクールパック</t>
    <phoneticPr fontId="17"/>
  </si>
  <si>
    <t>MEXCBT</t>
    <phoneticPr fontId="17"/>
  </si>
  <si>
    <t>まなびポケット登録情報変更</t>
    <phoneticPr fontId="17"/>
  </si>
  <si>
    <t>教育クラウドプラットフォームサービス「まなびポケット」（以下、「本サービス」）は、NTTドコモビジネス株式会社の定める「教育クラウドプラットフォーム『まなびポケット』利用規約」に基づき提供しております。本サービスのお申し込みに際しては、事前に必ず「教育クラウドプラットフォーム「まなびポケット」利用規約」、「教育クラウドプラットフォームサービス「まなびポケット」重要事項説明」、及び「プライバシーポリシー」をご確認頂き、承諾された上でお申し込みください。詳細な内容につきましては当社販売担当者等にご確認ください。</t>
    <rPh sb="205" eb="207">
      <t>カクニン</t>
    </rPh>
    <rPh sb="239" eb="241">
      <t>トウシャ</t>
    </rPh>
    <phoneticPr fontId="17"/>
  </si>
  <si>
    <t>■利用規約等</t>
    <rPh sb="1" eb="6">
      <t>リヨウキヤクトウ</t>
    </rPh>
    <phoneticPr fontId="49"/>
  </si>
  <si>
    <t>・</t>
    <phoneticPr fontId="17"/>
  </si>
  <si>
    <t>教育クラウドプラットフォーム「まなびポケット」利用規約</t>
  </si>
  <si>
    <t>https://www.ntt.com/content/dam/nttcom/hq/jp/about-us/disclosure/tariff/pdf/c393.pdf</t>
  </si>
  <si>
    <t>教育クラウドプラットフォームサービス「まなびポケット」重要事項説明</t>
    <phoneticPr fontId="17"/>
  </si>
  <si>
    <t>https://manabipocket.ed-cl.com/wp/wp-content/uploads/2024/01/manabipocket_disclosure_statement.pdf</t>
    <phoneticPr fontId="17"/>
  </si>
  <si>
    <t>プライバシーポリシー</t>
  </si>
  <si>
    <t>https://www.ntt.com/about-us/hp/privacy.html</t>
    <phoneticPr fontId="17"/>
  </si>
  <si>
    <t>「GIGAスクールパック コンテンツ提供条件」を確認ください。</t>
    <phoneticPr fontId="17"/>
  </si>
  <si>
    <t>https://manabipocket.ed-cl.com/wp/wp-content/uploads/2024/02/giga_manapoke_overview.pdf</t>
    <phoneticPr fontId="17"/>
  </si>
  <si>
    <t>■送付書類</t>
    <rPh sb="1" eb="3">
      <t>ソウフ</t>
    </rPh>
    <rPh sb="3" eb="5">
      <t>ショルイ</t>
    </rPh>
    <phoneticPr fontId="49"/>
  </si>
  <si>
    <t>最新版の申込書は下記URLからダウンロードいただけます。</t>
    <rPh sb="0" eb="3">
      <t>サイシンバン</t>
    </rPh>
    <rPh sb="4" eb="7">
      <t>モウシコミショ</t>
    </rPh>
    <rPh sb="8" eb="10">
      <t>カキ</t>
    </rPh>
    <phoneticPr fontId="48"/>
  </si>
  <si>
    <t>外部IdP連携オプションをお申し込みの場合はメタデータをご送付ください。</t>
    <rPh sb="29" eb="31">
      <t>ソウフ</t>
    </rPh>
    <phoneticPr fontId="49"/>
  </si>
  <si>
    <t>メタデータ取得方法は、まなびポケットサポートサイトの外部IdP連携設定マニュアル（Google Workspace/Microsoft Entra(旧Azure AD)）をご参照ください。</t>
    <rPh sb="5" eb="9">
      <t>シュトクホウホウ</t>
    </rPh>
    <rPh sb="74" eb="75">
      <t>キュウ</t>
    </rPh>
    <phoneticPr fontId="17"/>
  </si>
  <si>
    <t>まなびポケットサポートサイト</t>
    <phoneticPr fontId="54"/>
  </si>
  <si>
    <t>https://manabipocket.ed-cl.com/support/manuals/</t>
    <phoneticPr fontId="17"/>
  </si>
  <si>
    <t>＋</t>
    <phoneticPr fontId="14"/>
  </si>
  <si>
    <t>（＋）</t>
    <phoneticPr fontId="14"/>
  </si>
  <si>
    <t>教育委員会および私立学校はお申し込みいただけます。（公立学校のお申し込みは受け付けておりません）</t>
    <phoneticPr fontId="17"/>
  </si>
  <si>
    <t>端末情報シートを下記URLからダウンロードし、ご記入の上ご送付ください。</t>
    <rPh sb="27" eb="28">
      <t>ウエ</t>
    </rPh>
    <rPh sb="29" eb="31">
      <t>ソウフ</t>
    </rPh>
    <phoneticPr fontId="17"/>
  </si>
  <si>
    <t>https://manabipocket.ed-cl.com/wp/wp-content/uploads/2024/02/manapoke_tanpokun_device_info_sheet.xlsx</t>
    <phoneticPr fontId="17"/>
  </si>
  <si>
    <t>■申込書送付先</t>
    <rPh sb="1" eb="4">
      <t>モウシコミショ</t>
    </rPh>
    <rPh sb="4" eb="7">
      <t>ソウフサキ</t>
    </rPh>
    <phoneticPr fontId="49"/>
  </si>
  <si>
    <t>NTTドコモビジネス／ドコモビジネスソリューションズ販売担当または販売店経由でお申し込みください。</t>
    <rPh sb="26" eb="28">
      <t>ハンバイ</t>
    </rPh>
    <phoneticPr fontId="17"/>
  </si>
  <si>
    <t>販売担当や販売店が不明な場合はまなびポケットサービスデスク宛にお問い合わせください。</t>
    <rPh sb="0" eb="4">
      <t>ハンバイタントウ</t>
    </rPh>
    <rPh sb="5" eb="8">
      <t>ハンバイテン</t>
    </rPh>
    <rPh sb="9" eb="11">
      <t>フメイ</t>
    </rPh>
    <rPh sb="12" eb="14">
      <t>バアイ</t>
    </rPh>
    <rPh sb="32" eb="33">
      <t>ト</t>
    </rPh>
    <rPh sb="34" eb="35">
      <t>ア</t>
    </rPh>
    <phoneticPr fontId="17"/>
  </si>
  <si>
    <t>文部科学省のMEXCBT申し込みページへお申し込みください。</t>
    <rPh sb="21" eb="22">
      <t>モウ</t>
    </rPh>
    <rPh sb="23" eb="24">
      <t>コ</t>
    </rPh>
    <phoneticPr fontId="17"/>
  </si>
  <si>
    <t>その後、まなびポケットサービスデスクから送付されるメールに添付の申込書（本申込）にご記入いただき</t>
    <rPh sb="2" eb="3">
      <t>ゴ</t>
    </rPh>
    <rPh sb="36" eb="39">
      <t>ホンモウシコミ</t>
    </rPh>
    <phoneticPr fontId="14"/>
  </si>
  <si>
    <t>まなびポケットサービスデスク宛にメールの件名を変更せずにご送付ください。</t>
    <rPh sb="14" eb="15">
      <t>アテ</t>
    </rPh>
    <rPh sb="29" eb="31">
      <t>ソウフ</t>
    </rPh>
    <phoneticPr fontId="17"/>
  </si>
  <si>
    <t>まなびポケットサービスデスク　メールアドレス</t>
    <phoneticPr fontId="17"/>
  </si>
  <si>
    <t>manabipocket@support.ed-cl.com</t>
    <phoneticPr fontId="17"/>
  </si>
  <si>
    <t>■ご利用開始について</t>
    <rPh sb="2" eb="4">
      <t>リヨウ</t>
    </rPh>
    <rPh sb="4" eb="6">
      <t>カイシ</t>
    </rPh>
    <phoneticPr fontId="49"/>
  </si>
  <si>
    <t>お申し込み内容に不備がないことを当社が確認してからご利用開始のご案内まで最短5営業日が必要です。</t>
    <rPh sb="16" eb="18">
      <t>トウシャ</t>
    </rPh>
    <phoneticPr fontId="17"/>
  </si>
  <si>
    <t>まなびポケットの新規申し込み／学校追加を含む変更申し込みの場合、まなびポケットサービスデスクより申込書にご記入いただいた</t>
    <rPh sb="10" eb="11">
      <t>モウ</t>
    </rPh>
    <rPh sb="12" eb="13">
      <t>コ</t>
    </rPh>
    <rPh sb="22" eb="25">
      <t>ヘンコウモウ</t>
    </rPh>
    <rPh sb="26" eb="27">
      <t>コ</t>
    </rPh>
    <rPh sb="29" eb="31">
      <t>バアイ</t>
    </rPh>
    <phoneticPr fontId="17"/>
  </si>
  <si>
    <t>アカウント送付先メールアドレス宛にパスワードが設定されたアカウント通知書（Zipファイル）を送付いたします。</t>
    <rPh sb="23" eb="25">
      <t>セッテイ</t>
    </rPh>
    <phoneticPr fontId="17"/>
  </si>
  <si>
    <t>アカウント通知書は申込書にご記入いただいたアカウント通知書 解凍パスワードで解凍（展開）を行ってください。</t>
    <rPh sb="9" eb="12">
      <t>モウシコミショ</t>
    </rPh>
    <rPh sb="26" eb="29">
      <t>ツウチショ</t>
    </rPh>
    <rPh sb="30" eb="32">
      <t>カイトウ</t>
    </rPh>
    <rPh sb="45" eb="46">
      <t>オコナ</t>
    </rPh>
    <phoneticPr fontId="17"/>
  </si>
  <si>
    <t>学校追加を含まない変更または廃止をお申し込みの場合は、まなびポケットサービスデスクよりお申し込み受領メールを送付いたします。</t>
    <phoneticPr fontId="17"/>
  </si>
  <si>
    <t>児童・生徒、教職員が利用を開始するためには、学校管理者によるユーザー登録が必要です。</t>
    <rPh sb="6" eb="9">
      <t>キョウショクイン</t>
    </rPh>
    <phoneticPr fontId="17"/>
  </si>
  <si>
    <t>お申し込みのコンテンツによっては、コンテンツ利用開始のために別途登録処理等が必要なものがあります。</t>
    <phoneticPr fontId="17"/>
  </si>
  <si>
    <t>ご不明な場合はNTTドコモビジネス／ドコモビジネスソリューションズ販売担当または販売店へご確認ください。</t>
    <rPh sb="1" eb="3">
      <t>フメイ</t>
    </rPh>
    <rPh sb="4" eb="6">
      <t>バアイ</t>
    </rPh>
    <rPh sb="45" eb="47">
      <t>カクニン</t>
    </rPh>
    <phoneticPr fontId="14"/>
  </si>
  <si>
    <t>まなびポケット たんぽくんのご利用開始日およびご契約期間については、サービスデスクよりご連絡いたします。</t>
    <rPh sb="15" eb="17">
      <t>リヨウ</t>
    </rPh>
    <rPh sb="17" eb="19">
      <t>カイシ</t>
    </rPh>
    <rPh sb="19" eb="20">
      <t>ビ</t>
    </rPh>
    <rPh sb="24" eb="26">
      <t>ケイヤク</t>
    </rPh>
    <rPh sb="26" eb="28">
      <t>キカン</t>
    </rPh>
    <rPh sb="44" eb="46">
      <t>レンラク</t>
    </rPh>
    <phoneticPr fontId="17"/>
  </si>
  <si>
    <t>別途、損保ジャパンから「動産総合保険契約の保険金請求に関する覚書」が郵送されますので受領後に内容をご確認ください。</t>
    <rPh sb="34" eb="36">
      <t>ユウソウ</t>
    </rPh>
    <rPh sb="42" eb="45">
      <t>ジュリョウゴ</t>
    </rPh>
    <rPh sb="46" eb="48">
      <t>ナイヨウ</t>
    </rPh>
    <phoneticPr fontId="14"/>
  </si>
  <si>
    <t>■新規の申込書記入について</t>
    <rPh sb="1" eb="3">
      <t>シンキ</t>
    </rPh>
    <rPh sb="4" eb="7">
      <t>モウシコミショ</t>
    </rPh>
    <phoneticPr fontId="49"/>
  </si>
  <si>
    <t>【新規申し込み共通】</t>
    <rPh sb="1" eb="3">
      <t>シンキ</t>
    </rPh>
    <rPh sb="3" eb="4">
      <t>モウ</t>
    </rPh>
    <rPh sb="5" eb="6">
      <t>コ</t>
    </rPh>
    <rPh sb="7" eb="9">
      <t>キョウツウ</t>
    </rPh>
    <phoneticPr fontId="54"/>
  </si>
  <si>
    <t>新規でまなびポケットをお申し込みいただく教育委員会または学校が対象です。</t>
    <rPh sb="0" eb="2">
      <t>シンキ</t>
    </rPh>
    <rPh sb="12" eb="13">
      <t>モウ</t>
    </rPh>
    <rPh sb="14" eb="15">
      <t>コ</t>
    </rPh>
    <rPh sb="20" eb="25">
      <t>キョウイクイインカイ</t>
    </rPh>
    <rPh sb="28" eb="30">
      <t>ガッコウ</t>
    </rPh>
    <rPh sb="31" eb="33">
      <t>タイショウ</t>
    </rPh>
    <phoneticPr fontId="54"/>
  </si>
  <si>
    <t>申込書の契約情報欄の申込区分は「新規」を選択します。</t>
    <rPh sb="16" eb="18">
      <t>シンキ</t>
    </rPh>
    <phoneticPr fontId="54"/>
  </si>
  <si>
    <t>新規お申し込みの際には上部の「■送付書類」をご確認の上、必要書類をご送付ください。</t>
    <rPh sb="0" eb="2">
      <t>シンキ</t>
    </rPh>
    <rPh sb="11" eb="13">
      <t>ジョウブ</t>
    </rPh>
    <rPh sb="16" eb="18">
      <t>ソウフ</t>
    </rPh>
    <rPh sb="18" eb="20">
      <t>ショルイ</t>
    </rPh>
    <rPh sb="23" eb="25">
      <t>カクニン</t>
    </rPh>
    <rPh sb="26" eb="27">
      <t>ウエ</t>
    </rPh>
    <rPh sb="28" eb="32">
      <t>ヒツヨウショルイ</t>
    </rPh>
    <phoneticPr fontId="17"/>
  </si>
  <si>
    <t>・</t>
    <phoneticPr fontId="54"/>
  </si>
  <si>
    <t>■変更の申込書記入について</t>
    <rPh sb="1" eb="3">
      <t>ヘンコウ</t>
    </rPh>
    <rPh sb="4" eb="7">
      <t>モウシコミショ</t>
    </rPh>
    <phoneticPr fontId="49"/>
  </si>
  <si>
    <t>【変更申し込み共通】</t>
    <rPh sb="1" eb="3">
      <t>ヘンコウ</t>
    </rPh>
    <rPh sb="3" eb="4">
      <t>モウ</t>
    </rPh>
    <rPh sb="5" eb="6">
      <t>コ</t>
    </rPh>
    <rPh sb="7" eb="9">
      <t>キョウツウ</t>
    </rPh>
    <phoneticPr fontId="54"/>
  </si>
  <si>
    <t>すでにまなびポケットをご契約いただいている教育委員会または学校が対象です。</t>
    <rPh sb="12" eb="14">
      <t>ケイヤク</t>
    </rPh>
    <rPh sb="21" eb="26">
      <t>キョウイクイインカイ</t>
    </rPh>
    <rPh sb="29" eb="31">
      <t>ガッコウ</t>
    </rPh>
    <rPh sb="32" eb="34">
      <t>タイショウ</t>
    </rPh>
    <phoneticPr fontId="54"/>
  </si>
  <si>
    <t>申込書の契約情報欄の申込区分は「変更」を選択し、申込内容詳細記載欄に変更に関する情報をご記入ください。</t>
    <rPh sb="37" eb="38">
      <t>カン</t>
    </rPh>
    <rPh sb="40" eb="42">
      <t>ジョウホウ</t>
    </rPh>
    <phoneticPr fontId="54"/>
  </si>
  <si>
    <t>変更をお申し込みの際には上部の「■送付書類」をご確認の上、必要書類をご送付ください。</t>
    <phoneticPr fontId="17"/>
  </si>
  <si>
    <t>【変更種類】</t>
    <rPh sb="1" eb="3">
      <t>ヘンコウ</t>
    </rPh>
    <rPh sb="3" eb="5">
      <t>シュルイ</t>
    </rPh>
    <phoneticPr fontId="54"/>
  </si>
  <si>
    <t>まなびポケットのご利用ID数のみ変更</t>
    <rPh sb="9" eb="11">
      <t>リヨウ</t>
    </rPh>
    <rPh sb="13" eb="14">
      <t>スウ</t>
    </rPh>
    <rPh sb="16" eb="18">
      <t>ヘンコウ</t>
    </rPh>
    <phoneticPr fontId="17"/>
  </si>
  <si>
    <t>コンテンツの利用終了</t>
    <rPh sb="8" eb="10">
      <t>シュウリョウ</t>
    </rPh>
    <phoneticPr fontId="17"/>
  </si>
  <si>
    <t>まなびポケットの利用は継続し、コンテンツのみ利用終了する場合は申込書の契約情報の申込区分は「変更」、</t>
    <phoneticPr fontId="54"/>
  </si>
  <si>
    <t>コンテンツ申し込み欄の申し込み有無は「コンテンツ利用終了（無償のみ）」、コンテンツ名は利用を終了するコンテンツを選択してください。</t>
    <rPh sb="11" eb="12">
      <t>モウ</t>
    </rPh>
    <rPh sb="13" eb="14">
      <t>コ</t>
    </rPh>
    <rPh sb="15" eb="17">
      <t>ウム</t>
    </rPh>
    <rPh sb="41" eb="42">
      <t>メイ</t>
    </rPh>
    <rPh sb="43" eb="45">
      <t>リヨウ</t>
    </rPh>
    <rPh sb="46" eb="48">
      <t>シュウリョウ</t>
    </rPh>
    <rPh sb="56" eb="58">
      <t>センタク</t>
    </rPh>
    <phoneticPr fontId="54"/>
  </si>
  <si>
    <t>複数校のコンテンツの利用終了をご希望の場合は学校情報シートに対象学校の情報を記入してください。</t>
    <rPh sb="10" eb="12">
      <t>リヨウ</t>
    </rPh>
    <rPh sb="12" eb="14">
      <t>シュウリョウ</t>
    </rPh>
    <rPh sb="30" eb="32">
      <t>タイショウ</t>
    </rPh>
    <phoneticPr fontId="54"/>
  </si>
  <si>
    <t>利用終了以外の変更申し込みがある場合は、申込書を分けてお申し込みください。</t>
    <rPh sb="0" eb="2">
      <t>リヨウ</t>
    </rPh>
    <rPh sb="2" eb="4">
      <t>シュウリョウ</t>
    </rPh>
    <rPh sb="4" eb="6">
      <t>イガイ</t>
    </rPh>
    <rPh sb="7" eb="9">
      <t>ヘンコウ</t>
    </rPh>
    <rPh sb="9" eb="10">
      <t>モウ</t>
    </rPh>
    <rPh sb="11" eb="12">
      <t>コ</t>
    </rPh>
    <rPh sb="16" eb="18">
      <t>バアイ</t>
    </rPh>
    <rPh sb="20" eb="23">
      <t>モウシコミショ</t>
    </rPh>
    <rPh sb="24" eb="25">
      <t>ワ</t>
    </rPh>
    <rPh sb="28" eb="29">
      <t>モウ</t>
    </rPh>
    <rPh sb="30" eb="31">
      <t>コ</t>
    </rPh>
    <phoneticPr fontId="54"/>
  </si>
  <si>
    <t>※ 無償コンテンツのみ利用終了の申し込みが可能です。</t>
    <rPh sb="2" eb="4">
      <t>ムショウ</t>
    </rPh>
    <phoneticPr fontId="54"/>
  </si>
  <si>
    <t>※ 有料コンテンツの終了の際は、変更申し込み書の提出は不要です。契約期間終了後にはコンテンツが表示されず、ご利用はできません。</t>
    <rPh sb="2" eb="4">
      <t>ユウリョウ</t>
    </rPh>
    <rPh sb="38" eb="39">
      <t>ゴ</t>
    </rPh>
    <rPh sb="47" eb="49">
      <t>ヒョウジ</t>
    </rPh>
    <phoneticPr fontId="14"/>
  </si>
  <si>
    <t>■廃止の申込書記入について</t>
    <rPh sb="1" eb="3">
      <t>ハイシ</t>
    </rPh>
    <rPh sb="4" eb="7">
      <t>モウシコミショ</t>
    </rPh>
    <phoneticPr fontId="49"/>
  </si>
  <si>
    <t>まなびポケットのご利用廃止をご希望の場合は、申込書の契約情報欄の申込区分は「廃止」を選択してください。</t>
    <rPh sb="9" eb="11">
      <t>リヨウ</t>
    </rPh>
    <rPh sb="11" eb="13">
      <t>ハイシ</t>
    </rPh>
    <rPh sb="15" eb="17">
      <t>キボウ</t>
    </rPh>
    <rPh sb="18" eb="20">
      <t>バアイ</t>
    </rPh>
    <rPh sb="22" eb="25">
      <t>モウシコミショ</t>
    </rPh>
    <rPh sb="26" eb="31">
      <t>ケイヤクジョウホウラン</t>
    </rPh>
    <rPh sb="32" eb="36">
      <t>モウシコミクブン</t>
    </rPh>
    <rPh sb="38" eb="40">
      <t>ハイシ</t>
    </rPh>
    <rPh sb="42" eb="44">
      <t>センタク</t>
    </rPh>
    <phoneticPr fontId="14"/>
  </si>
  <si>
    <t>教育委員会よる一部の学校の廃止をご希望の場合は、申込書の契約情報欄の申込区分は「廃止」ではなく「変更」を選択します。</t>
    <rPh sb="0" eb="5">
      <t>キョウイクイインカイ</t>
    </rPh>
    <rPh sb="7" eb="9">
      <t>イチブ</t>
    </rPh>
    <rPh sb="10" eb="12">
      <t>ガッコウ</t>
    </rPh>
    <rPh sb="40" eb="42">
      <t>ハイシ</t>
    </rPh>
    <phoneticPr fontId="17"/>
  </si>
  <si>
    <t>「学校情報」シートのまなびポケット欄は「廃止」を選択し、対象学校をご記入ください。</t>
  </si>
  <si>
    <t>■学校統廃合時のお申し込みについて</t>
    <rPh sb="1" eb="3">
      <t>ガッコウ</t>
    </rPh>
    <rPh sb="3" eb="6">
      <t>トウハイゴウ</t>
    </rPh>
    <rPh sb="6" eb="7">
      <t>ジ</t>
    </rPh>
    <rPh sb="9" eb="10">
      <t>モウ</t>
    </rPh>
    <rPh sb="11" eb="12">
      <t>コ</t>
    </rPh>
    <phoneticPr fontId="49"/>
  </si>
  <si>
    <t>学校統廃合時には既存の学校は変更や廃止の申請、統合後の学校は新規（新設）や変更の申請を申込書で行います。</t>
    <rPh sb="0" eb="2">
      <t>ガッコウ</t>
    </rPh>
    <rPh sb="2" eb="5">
      <t>トウハイゴウ</t>
    </rPh>
    <rPh sb="5" eb="6">
      <t>ジ</t>
    </rPh>
    <rPh sb="8" eb="10">
      <t>キソン</t>
    </rPh>
    <rPh sb="11" eb="13">
      <t>ガッコウ</t>
    </rPh>
    <rPh sb="14" eb="16">
      <t>ヘンコウ</t>
    </rPh>
    <rPh sb="17" eb="19">
      <t>ハイシ</t>
    </rPh>
    <rPh sb="20" eb="22">
      <t>シンセイ</t>
    </rPh>
    <rPh sb="23" eb="26">
      <t>トウゴウゴ</t>
    </rPh>
    <rPh sb="27" eb="29">
      <t>ガッコウ</t>
    </rPh>
    <rPh sb="30" eb="32">
      <t>シンキ</t>
    </rPh>
    <rPh sb="33" eb="35">
      <t>シンセツ</t>
    </rPh>
    <rPh sb="37" eb="39">
      <t>ヘンコウ</t>
    </rPh>
    <rPh sb="40" eb="42">
      <t>シンセイ</t>
    </rPh>
    <rPh sb="43" eb="46">
      <t>モウシコミショ</t>
    </rPh>
    <rPh sb="47" eb="48">
      <t>オコナ</t>
    </rPh>
    <phoneticPr fontId="14"/>
  </si>
  <si>
    <t>状況により新規／変更／廃止の申請パターンが異なりますので、学校統廃合パターン別の申込方法についてをご確認ください。</t>
    <rPh sb="0" eb="2">
      <t>ジョウキョウ</t>
    </rPh>
    <rPh sb="5" eb="7">
      <t>シンキ</t>
    </rPh>
    <rPh sb="8" eb="10">
      <t>ヘンコウ</t>
    </rPh>
    <rPh sb="11" eb="13">
      <t>ハイシ</t>
    </rPh>
    <rPh sb="14" eb="16">
      <t>シンセイ</t>
    </rPh>
    <rPh sb="21" eb="22">
      <t>コト</t>
    </rPh>
    <rPh sb="29" eb="31">
      <t>ガッコウ</t>
    </rPh>
    <rPh sb="31" eb="34">
      <t>トウハイゴウ</t>
    </rPh>
    <rPh sb="38" eb="39">
      <t>ベツ</t>
    </rPh>
    <rPh sb="40" eb="42">
      <t>モウシコミ</t>
    </rPh>
    <rPh sb="42" eb="44">
      <t>ホウホウ</t>
    </rPh>
    <rPh sb="50" eb="52">
      <t>カクニン</t>
    </rPh>
    <phoneticPr fontId="17"/>
  </si>
  <si>
    <t>学校統廃合パターン別の申込方法について</t>
    <phoneticPr fontId="17"/>
  </si>
  <si>
    <t>https://manabipocket.ed-cl.com/wp/wp-content/uploads/2025/02/manapokeSchool_merger.pdf</t>
    <phoneticPr fontId="17"/>
  </si>
  <si>
    <t>■</t>
    <phoneticPr fontId="49"/>
  </si>
  <si>
    <t>外部IdP連携オプションについて</t>
    <phoneticPr fontId="17"/>
  </si>
  <si>
    <t>「IdP」とはIdentity Providerの略称で、外部IdP（クラウドサービス）などにアクセスするユーザーの認証情報を保存・管理するサービスのことです。</t>
    <phoneticPr fontId="17"/>
  </si>
  <si>
    <t>まなびポケットと連携可能な外部IdPはGoogle Workspace、Microsoft Entra ID（旧Azure AD）です。外部IdP連携設定後は</t>
    <rPh sb="55" eb="56">
      <t>キュウ</t>
    </rPh>
    <rPh sb="68" eb="70">
      <t>ガイブ</t>
    </rPh>
    <rPh sb="73" eb="75">
      <t>レンケイ</t>
    </rPh>
    <rPh sb="75" eb="78">
      <t>セッテイゴ</t>
    </rPh>
    <phoneticPr fontId="17"/>
  </si>
  <si>
    <t>Google WorkspaceアカウントまたはMicrosoft  Entra ID（旧Azure AD）アカウントを利用し、まなびポケットにログインが可能になります。</t>
    <rPh sb="60" eb="62">
      <t>リヨウ</t>
    </rPh>
    <rPh sb="77" eb="79">
      <t>カノウ</t>
    </rPh>
    <phoneticPr fontId="17"/>
  </si>
  <si>
    <t>（外部IdP連携を利用しない場合はまなびポケットへ登録したユーザーIDとパスワードでログインします）</t>
    <rPh sb="25" eb="27">
      <t>トウロク</t>
    </rPh>
    <phoneticPr fontId="17"/>
  </si>
  <si>
    <t>外部IdPで利用しているログインに関わるユーザー情報（メールアドレスとパスワード）を一元管理することができます。</t>
    <rPh sb="17" eb="18">
      <t>カカ</t>
    </rPh>
    <phoneticPr fontId="17"/>
  </si>
  <si>
    <t>外部IdP連携オプションの設定対象アカウントは、学校管理者、教職員、児童・生徒です。</t>
    <rPh sb="13" eb="15">
      <t>セッテイ</t>
    </rPh>
    <rPh sb="15" eb="17">
      <t>タイショウ</t>
    </rPh>
    <rPh sb="24" eb="29">
      <t>ガッコウカンリシャ</t>
    </rPh>
    <rPh sb="30" eb="33">
      <t>キョウショクイン</t>
    </rPh>
    <rPh sb="34" eb="36">
      <t>ジドウ</t>
    </rPh>
    <rPh sb="37" eb="39">
      <t>セイト</t>
    </rPh>
    <phoneticPr fontId="17"/>
  </si>
  <si>
    <t>【学校情報シートの外部IdPオプションに関係する項目をご記入いただく際の注意事項】</t>
    <rPh sb="20" eb="22">
      <t>カンケイ</t>
    </rPh>
    <rPh sb="24" eb="26">
      <t>コウモク</t>
    </rPh>
    <phoneticPr fontId="17"/>
  </si>
  <si>
    <t>お申し込みの場合は、学校情報シートへご準備いただいた外部IdP連携情報をご記入ください。</t>
    <rPh sb="31" eb="33">
      <t>レンケイ</t>
    </rPh>
    <phoneticPr fontId="17"/>
  </si>
  <si>
    <t>入力方法や詳細な注意事項については記入マニュアルシートをご確認ください。</t>
    <rPh sb="0" eb="2">
      <t>ニュウリョク</t>
    </rPh>
    <rPh sb="2" eb="4">
      <t>ホウホウ</t>
    </rPh>
    <rPh sb="5" eb="7">
      <t>ショウサイ</t>
    </rPh>
    <rPh sb="8" eb="12">
      <t>チュウイジコウ</t>
    </rPh>
    <rPh sb="17" eb="19">
      <t>キニュウ</t>
    </rPh>
    <rPh sb="29" eb="31">
      <t>カクニン</t>
    </rPh>
    <phoneticPr fontId="17"/>
  </si>
  <si>
    <t>外部IdP連携オプションお申し込みの際にはメタデータが必要です。取得方法等の詳細はサポートサイトに掲載のマニュアルをご参照ください。</t>
    <rPh sb="0" eb="2">
      <t>ガイブ</t>
    </rPh>
    <rPh sb="5" eb="7">
      <t>レンケイ</t>
    </rPh>
    <rPh sb="13" eb="14">
      <t>モウ</t>
    </rPh>
    <rPh sb="15" eb="16">
      <t>コ</t>
    </rPh>
    <rPh sb="18" eb="19">
      <t>サイ</t>
    </rPh>
    <rPh sb="27" eb="29">
      <t>ヒツヨウ</t>
    </rPh>
    <rPh sb="32" eb="34">
      <t>シュトク</t>
    </rPh>
    <rPh sb="34" eb="37">
      <t>ホウホウトウ</t>
    </rPh>
    <phoneticPr fontId="17"/>
  </si>
  <si>
    <t>グローバルIPアドレスによるアクセス制限について</t>
    <phoneticPr fontId="17"/>
  </si>
  <si>
    <t>グローバルIPアドレスによるアクセス制限とは、特定のグローバルIPアドレスからのみアクセスが可能となるアクセス権限設定のことです。</t>
    <phoneticPr fontId="17"/>
  </si>
  <si>
    <t>お申し込みをご希望の場合は、本ファイルの学校情報シートへご準備いただいたグローバルIPアドレスをご記入ください。</t>
  </si>
  <si>
    <t>本オプションをお申し込みいただくことで、特定のグローバルIPアドレスからのみ「まなびポケット」にアクセスが可能となります。</t>
    <phoneticPr fontId="17"/>
  </si>
  <si>
    <t>【学校情報シートのグローバルIPアドレスによるアクセス制限に関わる項目をご記入いただく際の注意事項】</t>
    <rPh sb="30" eb="31">
      <t>カカ</t>
    </rPh>
    <rPh sb="33" eb="35">
      <t>コウモク</t>
    </rPh>
    <phoneticPr fontId="17"/>
  </si>
  <si>
    <t>アクセス許可するグローバルIPアドレスは「xxx.xxx.xxx.xxx/yy」の形式でご記入ください。</t>
  </si>
  <si>
    <t>許可するグローバルIPアドレスが複数ある場合はカンマ区切りでご記入ください。</t>
  </si>
  <si>
    <t>アクセス制限対象は「児童・生徒のみ」「全校」のいずれかを選択してください。</t>
    <rPh sb="10" eb="12">
      <t>ジドウ</t>
    </rPh>
    <phoneticPr fontId="17"/>
  </si>
  <si>
    <t>　-　児童・生徒のみ：studentの権限を持つユーザーのみにアクセス制限がかかります。</t>
    <rPh sb="3" eb="5">
      <t>ジドウ</t>
    </rPh>
    <phoneticPr fontId="14"/>
  </si>
  <si>
    <t>　-　全校：全てのユーザーにアクセス制限がかかります。</t>
    <phoneticPr fontId="14"/>
  </si>
  <si>
    <t>■その他</t>
    <rPh sb="3" eb="4">
      <t>タ</t>
    </rPh>
    <phoneticPr fontId="49"/>
  </si>
  <si>
    <t>eboardについて</t>
    <phoneticPr fontId="14"/>
  </si>
  <si>
    <t>eboardはNPO法人eboardが提供するサービスです。</t>
    <phoneticPr fontId="14"/>
  </si>
  <si>
    <t>eboardのご利用条件等は eboard ユーザー利用規約をご参照ください。</t>
    <phoneticPr fontId="14"/>
  </si>
  <si>
    <t>https://info.eboard.jp/term_of_use</t>
    <phoneticPr fontId="14"/>
  </si>
  <si>
    <t>EEVideoについて</t>
    <phoneticPr fontId="14"/>
  </si>
  <si>
    <t>EEVideoは株式会社エドテックが提供するサービスです。</t>
    <phoneticPr fontId="14"/>
  </si>
  <si>
    <t>EEVideoのご利用条件等は免責事項 - お問い合わせをご参照ください。</t>
    <phoneticPr fontId="14"/>
  </si>
  <si>
    <t>https://www.eevideo.net/m-pocket/menseki-gaxtukou-muryou-service.pdf</t>
    <phoneticPr fontId="14"/>
  </si>
  <si>
    <t>Google/Microsoft 365について</t>
  </si>
  <si>
    <t>Google/Microsoft 365はリンクアイコンを提供いたします。</t>
    <rPh sb="29" eb="31">
      <t>テイキョウ</t>
    </rPh>
    <phoneticPr fontId="49"/>
  </si>
  <si>
    <t xml:space="preserve">（リンク先 ：  </t>
    <phoneticPr fontId="17"/>
  </si>
  <si>
    <t>Google</t>
  </si>
  <si>
    <t>https://www.google.co.jp/</t>
    <phoneticPr fontId="17"/>
  </si>
  <si>
    <t>，</t>
    <phoneticPr fontId="54"/>
  </si>
  <si>
    <t>Microsoft 365　</t>
  </si>
  <si>
    <t>https://www.office.com/</t>
    <phoneticPr fontId="17"/>
  </si>
  <si>
    <t>）</t>
    <phoneticPr fontId="54"/>
  </si>
  <si>
    <t>リンク先に関してのご質問やお問い合わせはお受けしておりません。</t>
    <rPh sb="5" eb="6">
      <t>カン</t>
    </rPh>
    <rPh sb="10" eb="12">
      <t>シツモン</t>
    </rPh>
    <phoneticPr fontId="49"/>
  </si>
  <si>
    <t>NHK for Schoolについて</t>
    <phoneticPr fontId="17"/>
  </si>
  <si>
    <t>NHK for SchoolはNHKが提供するサービスです。</t>
    <phoneticPr fontId="14"/>
  </si>
  <si>
    <t>NHK for Schoolのご利用条件等はNHKインターネットサービス利用規約をご参照ください。</t>
    <phoneticPr fontId="14"/>
  </si>
  <si>
    <t>https://www.nhk.or.jp/rules/</t>
    <phoneticPr fontId="17"/>
  </si>
  <si>
    <t>SKYMENU Cloud Professional Editionについて</t>
    <phoneticPr fontId="17"/>
  </si>
  <si>
    <t>SKYMENU Cloud Professional EditionはＳｋｙ株式会社がするサービスです。</t>
  </si>
  <si>
    <t>緊急時、Webサイトのパスワード設定、メールマガジン、その他特別に連絡が必要になった場合に限り、</t>
  </si>
  <si>
    <t>Ｓｋｙ株式会社からご契約者のメールアドレス宛にご連絡する場合がございます。</t>
  </si>
  <si>
    <t>ご契約者のメールアドレスは、『Ｓｋｙマネジメント基本方針（</t>
    <phoneticPr fontId="17"/>
  </si>
  <si>
    <t>https://www.skygroup.jp/management/</t>
    <phoneticPr fontId="17"/>
  </si>
  <si>
    <t>）』および</t>
    <phoneticPr fontId="17"/>
  </si>
  <si>
    <t>『個人情報の取り扱いについて（</t>
    <phoneticPr fontId="17"/>
  </si>
  <si>
    <t>https://www2.sky-partner.net/privacy/</t>
    <phoneticPr fontId="17"/>
  </si>
  <si>
    <t>）』に従い、適正にお取り扱い致します。</t>
    <phoneticPr fontId="17"/>
  </si>
  <si>
    <t>学研まんがひみつ文庫について</t>
    <rPh sb="0" eb="2">
      <t>ガッケン</t>
    </rPh>
    <rPh sb="8" eb="10">
      <t>ブンコ</t>
    </rPh>
    <phoneticPr fontId="17"/>
  </si>
  <si>
    <t>学研まんがひみつ文庫は株式会社Gakkenが提供するサービスです。</t>
    <phoneticPr fontId="14"/>
  </si>
  <si>
    <t>学研まんがひみつ文庫のご利用条件等は「学研まんがひみつ文庫」 利用規約をご参照ください。</t>
    <phoneticPr fontId="14"/>
  </si>
  <si>
    <t>https://ebook.gakken.jp/gk-himitsu/terms/</t>
    <phoneticPr fontId="17"/>
  </si>
  <si>
    <t>防災学習ポータルサイト</t>
    <rPh sb="0" eb="2">
      <t>ボウサイ</t>
    </rPh>
    <rPh sb="2" eb="4">
      <t>ガクシュウ</t>
    </rPh>
    <phoneticPr fontId="17"/>
  </si>
  <si>
    <t>防災学習ポータルサイトは国土交通省が提供するサービスです。</t>
    <phoneticPr fontId="14"/>
  </si>
  <si>
    <t>お問い合わせ先等は国土交通ホットラインステーションをご確認ください。</t>
    <phoneticPr fontId="14"/>
  </si>
  <si>
    <t>https://www.mlit.go.jp/hotline/u_hotline_1503.html</t>
    <phoneticPr fontId="17"/>
  </si>
  <si>
    <t>ロイロノート・スクール</t>
    <phoneticPr fontId="17"/>
  </si>
  <si>
    <t>ロイロノート・スクールは株式会社LoiLoが提供するサービスです。</t>
    <phoneticPr fontId="14"/>
  </si>
  <si>
    <t>ご利用校がロイロノートの利用契約があることを条件とし、ロイロノート・スクールのリンクアイコンを提供いたします。</t>
    <rPh sb="47" eb="49">
      <t>テイキョウ</t>
    </rPh>
    <phoneticPr fontId="14"/>
  </si>
  <si>
    <t>お問い合わせ先等はロイロノートSupportをご確認ください。</t>
    <rPh sb="1" eb="2">
      <t>ト</t>
    </rPh>
    <rPh sb="3" eb="4">
      <t>ア</t>
    </rPh>
    <rPh sb="6" eb="7">
      <t>サキ</t>
    </rPh>
    <rPh sb="7" eb="8">
      <t>トウ</t>
    </rPh>
    <rPh sb="24" eb="26">
      <t>カクニン</t>
    </rPh>
    <phoneticPr fontId="14"/>
  </si>
  <si>
    <t xml:space="preserve">https://help.loilonote.app/--5cef436f975ad300174d03ff </t>
    <phoneticPr fontId="17"/>
  </si>
  <si>
    <t>教育委員会への「まなびポケット」学校環境の提供について</t>
  </si>
  <si>
    <t>「まなびポケット」の研修や機能確認を目的に教育委員会向けに学校環境のご利用が可能です。ご希望の場合は下記に従ってお申し込みください。</t>
    <rPh sb="21" eb="26">
      <t>キョウイクイインカイ</t>
    </rPh>
    <rPh sb="26" eb="27">
      <t>ム</t>
    </rPh>
    <rPh sb="29" eb="31">
      <t>ガッコウ</t>
    </rPh>
    <rPh sb="35" eb="37">
      <t>リヨウ</t>
    </rPh>
    <rPh sb="38" eb="40">
      <t>カノウ</t>
    </rPh>
    <rPh sb="47" eb="49">
      <t>バアイ</t>
    </rPh>
    <phoneticPr fontId="17"/>
  </si>
  <si>
    <t xml:space="preserve">学校名 ： </t>
    <phoneticPr fontId="17"/>
  </si>
  <si>
    <t>○○教育委員会学校（例：大手町市教育委員会学校）</t>
  </si>
  <si>
    <t>※学校名変更のご要望は不可。また、お申し込み可能な学校数は1教育委員会につき１校まで。</t>
    <phoneticPr fontId="17"/>
  </si>
  <si>
    <t xml:space="preserve">お申し込み方法 ： </t>
    <phoneticPr fontId="17"/>
  </si>
  <si>
    <t>学校情報シートの学校名に「○○教育委員会学校」と記入し、通常のお申し込みと同様に</t>
  </si>
  <si>
    <t>申込書「Excel原本（申込書・学校情報）」と「押印（個人印は不可）または署名の入ったPDF」をご送付ください。</t>
    <phoneticPr fontId="17"/>
  </si>
  <si>
    <t>お申し込み可能なID数 ： 下表参照</t>
    <phoneticPr fontId="17"/>
  </si>
  <si>
    <t>まなびポケットを利用（予定）している学校数</t>
    <rPh sb="8" eb="10">
      <t>リヨウ</t>
    </rPh>
    <rPh sb="11" eb="13">
      <t>ヨテイ</t>
    </rPh>
    <rPh sb="18" eb="20">
      <t>ガッコウ</t>
    </rPh>
    <rPh sb="20" eb="21">
      <t>スウ</t>
    </rPh>
    <phoneticPr fontId="17"/>
  </si>
  <si>
    <t>お申し込み可能なID数の上限</t>
    <rPh sb="1" eb="2">
      <t>モウ</t>
    </rPh>
    <rPh sb="3" eb="4">
      <t>コ</t>
    </rPh>
    <rPh sb="5" eb="7">
      <t>カノウ</t>
    </rPh>
    <rPh sb="10" eb="11">
      <t>スウ</t>
    </rPh>
    <rPh sb="12" eb="14">
      <t>ジョウゲン</t>
    </rPh>
    <phoneticPr fontId="17"/>
  </si>
  <si>
    <t>10校以下</t>
    <rPh sb="2" eb="3">
      <t>コウ</t>
    </rPh>
    <rPh sb="3" eb="5">
      <t>イカ</t>
    </rPh>
    <phoneticPr fontId="17"/>
  </si>
  <si>
    <t xml:space="preserve"> 80IDまで (教職員ID：40、児童・生徒ID：40まで)</t>
    <rPh sb="18" eb="20">
      <t>ジドウ</t>
    </rPh>
    <rPh sb="21" eb="23">
      <t>セイト</t>
    </rPh>
    <phoneticPr fontId="17"/>
  </si>
  <si>
    <t>30校以下</t>
    <rPh sb="2" eb="3">
      <t>コウ</t>
    </rPh>
    <rPh sb="3" eb="5">
      <t>イカ</t>
    </rPh>
    <phoneticPr fontId="17"/>
  </si>
  <si>
    <t>160IDまで(教職員ID：80、児童・生徒ID：80まで)</t>
  </si>
  <si>
    <t>50校以下</t>
    <rPh sb="2" eb="3">
      <t>コウ</t>
    </rPh>
    <rPh sb="3" eb="5">
      <t>イカ</t>
    </rPh>
    <phoneticPr fontId="17"/>
  </si>
  <si>
    <t>240IDまで(教職員ID：120、児童・生徒ID：120まで)</t>
  </si>
  <si>
    <t>51校以上</t>
    <rPh sb="2" eb="3">
      <t>コウ</t>
    </rPh>
    <rPh sb="3" eb="5">
      <t>イジョウ</t>
    </rPh>
    <phoneticPr fontId="17"/>
  </si>
  <si>
    <t>320IDまで(教職員ID：160、児童・生徒ID：160まで)</t>
  </si>
  <si>
    <t>※教育委員会学校での有料コンテンツの提供については事前に当社販売担当者にご相談の上、お申し込みください。</t>
    <rPh sb="10" eb="12">
      <t>ユウリョウ</t>
    </rPh>
    <rPh sb="18" eb="20">
      <t>テイキョウ</t>
    </rPh>
    <rPh sb="40" eb="41">
      <t>ウエ</t>
    </rPh>
    <phoneticPr fontId="17"/>
  </si>
  <si>
    <t>申込書記入マニュアル</t>
    <rPh sb="0" eb="3">
      <t>モウシコミショ</t>
    </rPh>
    <phoneticPr fontId="54"/>
  </si>
  <si>
    <t>申込書シート記入マニュアル</t>
    <rPh sb="0" eb="3">
      <t>モウシコミショ</t>
    </rPh>
    <phoneticPr fontId="54"/>
  </si>
  <si>
    <t>学校情報シート記入マニュアル</t>
    <rPh sb="0" eb="4">
      <t>ガッコウジョウホウ</t>
    </rPh>
    <phoneticPr fontId="54"/>
  </si>
  <si>
    <t>申込書シート</t>
    <rPh sb="0" eb="3">
      <t>モウシコミショ</t>
    </rPh>
    <phoneticPr fontId="54"/>
  </si>
  <si>
    <t>.</t>
    <phoneticPr fontId="54"/>
  </si>
  <si>
    <t>お申し込み元とお申し込み種類を選択します</t>
    <rPh sb="1" eb="2">
      <t>モウ</t>
    </rPh>
    <rPh sb="3" eb="4">
      <t>コ</t>
    </rPh>
    <rPh sb="5" eb="6">
      <t>モト</t>
    </rPh>
    <rPh sb="8" eb="9">
      <t>モウ</t>
    </rPh>
    <rPh sb="10" eb="11">
      <t>コ</t>
    </rPh>
    <rPh sb="12" eb="14">
      <t>シュルイ</t>
    </rPh>
    <rPh sb="15" eb="17">
      <t>センタク</t>
    </rPh>
    <phoneticPr fontId="54"/>
  </si>
  <si>
    <t>お申し込み元</t>
    <rPh sb="1" eb="2">
      <t>モウ</t>
    </rPh>
    <rPh sb="3" eb="4">
      <t>コ</t>
    </rPh>
    <rPh sb="5" eb="6">
      <t>モト</t>
    </rPh>
    <phoneticPr fontId="54"/>
  </si>
  <si>
    <t>お申し込み種類</t>
    <phoneticPr fontId="54"/>
  </si>
  <si>
    <t>ご契約される申し込みパッケージを選択します。</t>
    <rPh sb="1" eb="3">
      <t>ケイヤク</t>
    </rPh>
    <rPh sb="6" eb="7">
      <t>モウ</t>
    </rPh>
    <rPh sb="8" eb="9">
      <t>コ</t>
    </rPh>
    <rPh sb="16" eb="18">
      <t>センタク</t>
    </rPh>
    <phoneticPr fontId="54"/>
  </si>
  <si>
    <t>選択したお申し込み元とお申し込み種類によって申込書シートおよび学校情報シートの記入欄の表示が変わります。</t>
    <rPh sb="12" eb="13">
      <t>モウ</t>
    </rPh>
    <rPh sb="14" eb="15">
      <t>コ</t>
    </rPh>
    <rPh sb="16" eb="18">
      <t>シュルイ</t>
    </rPh>
    <rPh sb="43" eb="45">
      <t>ヒョウジ</t>
    </rPh>
    <rPh sb="46" eb="47">
      <t>カ</t>
    </rPh>
    <phoneticPr fontId="54"/>
  </si>
  <si>
    <t>記入不要項目の背景色がグレーになります。</t>
    <rPh sb="2" eb="4">
      <t>フヨウ</t>
    </rPh>
    <rPh sb="4" eb="6">
      <t>コウモク</t>
    </rPh>
    <rPh sb="7" eb="10">
      <t>ハイケイショク</t>
    </rPh>
    <phoneticPr fontId="54"/>
  </si>
  <si>
    <t>選択した組み合わせにより、下に注意事項が表示される場合がありますのでご確認ください。</t>
    <rPh sb="0" eb="2">
      <t>センタク</t>
    </rPh>
    <rPh sb="4" eb="5">
      <t>ク</t>
    </rPh>
    <rPh sb="6" eb="7">
      <t>ア</t>
    </rPh>
    <rPh sb="13" eb="14">
      <t>シタ</t>
    </rPh>
    <rPh sb="15" eb="19">
      <t>チュウイジコウ</t>
    </rPh>
    <rPh sb="20" eb="22">
      <t>ヒョウジ</t>
    </rPh>
    <rPh sb="25" eb="27">
      <t>バアイ</t>
    </rPh>
    <rPh sb="35" eb="37">
      <t>カクニン</t>
    </rPh>
    <phoneticPr fontId="54"/>
  </si>
  <si>
    <t>承諾項目を確認の上、チェックをします</t>
    <rPh sb="0" eb="4">
      <t>ショウダクコウモク</t>
    </rPh>
    <rPh sb="5" eb="7">
      <t>カクニン</t>
    </rPh>
    <rPh sb="8" eb="9">
      <t>ウエ</t>
    </rPh>
    <phoneticPr fontId="54"/>
  </si>
  <si>
    <t>承諾項目</t>
    <rPh sb="0" eb="4">
      <t>ショウダクコウモク</t>
    </rPh>
    <phoneticPr fontId="54"/>
  </si>
  <si>
    <t>背景色がグレーの項目はチェック対象外です。押印済PDFファイルも必ずチェックが入った状態でご送付ください。</t>
    <rPh sb="0" eb="3">
      <t>ハイケイショク</t>
    </rPh>
    <rPh sb="8" eb="10">
      <t>コウモク</t>
    </rPh>
    <rPh sb="15" eb="18">
      <t>タイショウガイ</t>
    </rPh>
    <phoneticPr fontId="54"/>
  </si>
  <si>
    <t>契約情報を記入します</t>
    <rPh sb="0" eb="4">
      <t>ケイヤクジョウホウ</t>
    </rPh>
    <phoneticPr fontId="54"/>
  </si>
  <si>
    <t>申込区分～メールアドレス①</t>
    <rPh sb="0" eb="2">
      <t>モウシコミ</t>
    </rPh>
    <rPh sb="2" eb="4">
      <t>クブン</t>
    </rPh>
    <phoneticPr fontId="54"/>
  </si>
  <si>
    <t>入力必須</t>
  </si>
  <si>
    <t>申込区分</t>
    <rPh sb="0" eb="4">
      <t>モウシコミクブン</t>
    </rPh>
    <phoneticPr fontId="54"/>
  </si>
  <si>
    <t>まなびポケットを新規で申し込みする場合は「新規」</t>
    <phoneticPr fontId="14"/>
  </si>
  <si>
    <t>申込内容詳細記載欄</t>
    <rPh sb="0" eb="1">
      <t>モウ</t>
    </rPh>
    <rPh sb="1" eb="2">
      <t>コ</t>
    </rPh>
    <rPh sb="2" eb="4">
      <t>ナイヨウ</t>
    </rPh>
    <rPh sb="4" eb="8">
      <t>ショウサイキサイ</t>
    </rPh>
    <rPh sb="8" eb="9">
      <t>ラン</t>
    </rPh>
    <phoneticPr fontId="54"/>
  </si>
  <si>
    <t>本申し込みにより申請する内容をご記入ください。</t>
  </si>
  <si>
    <t>販売店名</t>
    <rPh sb="0" eb="4">
      <t>ハンバイテンメイ</t>
    </rPh>
    <phoneticPr fontId="54"/>
  </si>
  <si>
    <t>NTTドコモビジネスまたはドコモビジネスソリューションズ以外の販売店経由でお申し込みする場合に記入します。</t>
    <rPh sb="28" eb="30">
      <t>イガイ</t>
    </rPh>
    <rPh sb="31" eb="34">
      <t>ハンバイテン</t>
    </rPh>
    <rPh sb="34" eb="36">
      <t>ケイユ</t>
    </rPh>
    <rPh sb="38" eb="39">
      <t>モウ</t>
    </rPh>
    <rPh sb="40" eb="41">
      <t>コ</t>
    </rPh>
    <rPh sb="44" eb="46">
      <t>バアイ</t>
    </rPh>
    <phoneticPr fontId="14"/>
  </si>
  <si>
    <t>アカウント通知書 送付先情報を記入します</t>
    <rPh sb="5" eb="8">
      <t>ツウチショ</t>
    </rPh>
    <rPh sb="9" eb="12">
      <t>ソウフサキ</t>
    </rPh>
    <rPh sb="12" eb="14">
      <t>ジョウホウ</t>
    </rPh>
    <phoneticPr fontId="54"/>
  </si>
  <si>
    <t>アカウント送付先メールアドレス</t>
    <rPh sb="5" eb="8">
      <t>ソウフサキ</t>
    </rPh>
    <phoneticPr fontId="54"/>
  </si>
  <si>
    <t>①は入力必須です。ご記入のメールアドレス宛にまなびポケットサービスデスクよりアカウント情報を送付いたします。</t>
    <rPh sb="10" eb="12">
      <t>キニュウ</t>
    </rPh>
    <rPh sb="20" eb="21">
      <t>アテ</t>
    </rPh>
    <rPh sb="43" eb="45">
      <t>ジョウホウ</t>
    </rPh>
    <rPh sb="46" eb="48">
      <t>ソウフ</t>
    </rPh>
    <phoneticPr fontId="54"/>
  </si>
  <si>
    <t>アカウント通知書 解凍パスワードを記入します</t>
    <rPh sb="5" eb="8">
      <t>ツウチショ</t>
    </rPh>
    <rPh sb="9" eb="11">
      <t>カイトウ</t>
    </rPh>
    <phoneticPr fontId="54"/>
  </si>
  <si>
    <t>まなびポケットの新規申し込み／学校追加を含む変更申し込みの場合にご記入ください。</t>
    <rPh sb="10" eb="11">
      <t>モウ</t>
    </rPh>
    <rPh sb="12" eb="13">
      <t>コ</t>
    </rPh>
    <rPh sb="22" eb="25">
      <t>ヘンコウモウ</t>
    </rPh>
    <rPh sb="26" eb="27">
      <t>コ</t>
    </rPh>
    <rPh sb="29" eb="31">
      <t>バアイ</t>
    </rPh>
    <phoneticPr fontId="14"/>
  </si>
  <si>
    <t>まなびポケットサービスデスクより送付されたアカウント通知書（Zipファイル）を解凍（展開）するためのパスワードです。</t>
    <rPh sb="16" eb="18">
      <t>ソウフ</t>
    </rPh>
    <rPh sb="39" eb="41">
      <t>カイトウ</t>
    </rPh>
    <rPh sb="42" eb="44">
      <t>テンカイ</t>
    </rPh>
    <phoneticPr fontId="14"/>
  </si>
  <si>
    <t>パスワード</t>
    <phoneticPr fontId="54"/>
  </si>
  <si>
    <t>設定可能文字数：半角英数記号7～16文字。</t>
    <phoneticPr fontId="14"/>
  </si>
  <si>
    <t>パスワードには半角英数字記号が使用できます。</t>
    <phoneticPr fontId="14"/>
  </si>
  <si>
    <t>利用可能記号　：　@ # $ % ^ &amp; * - _ + = [ ] { } | : , .? / ` ~; !</t>
    <phoneticPr fontId="14"/>
  </si>
  <si>
    <t>上記以外の項目</t>
    <rPh sb="0" eb="4">
      <t>ジョウキイガイ</t>
    </rPh>
    <rPh sb="5" eb="7">
      <t>コウモク</t>
    </rPh>
    <phoneticPr fontId="54"/>
  </si>
  <si>
    <t>コンテンツ申し込み欄の記入をします</t>
    <rPh sb="5" eb="6">
      <t>モウ</t>
    </rPh>
    <rPh sb="7" eb="8">
      <t>コ</t>
    </rPh>
    <rPh sb="9" eb="10">
      <t>ラン</t>
    </rPh>
    <phoneticPr fontId="54"/>
  </si>
  <si>
    <t>申し込むコンテンツが11個以上の場合には、左にある「＋」ボタンをクリックし非表示の記入欄を表示します。</t>
    <rPh sb="0" eb="1">
      <t>モウ</t>
    </rPh>
    <rPh sb="2" eb="3">
      <t>コ</t>
    </rPh>
    <rPh sb="12" eb="13">
      <t>コ</t>
    </rPh>
    <rPh sb="13" eb="15">
      <t>イジョウ</t>
    </rPh>
    <rPh sb="16" eb="18">
      <t>バアイ</t>
    </rPh>
    <rPh sb="21" eb="22">
      <t>ヒダリ</t>
    </rPh>
    <rPh sb="37" eb="40">
      <t>ヒヒョウジ</t>
    </rPh>
    <rPh sb="41" eb="43">
      <t>キニュウ</t>
    </rPh>
    <rPh sb="43" eb="44">
      <t>ラン</t>
    </rPh>
    <rPh sb="45" eb="47">
      <t>ヒョウジ</t>
    </rPh>
    <phoneticPr fontId="54"/>
  </si>
  <si>
    <t>申し込み有無</t>
  </si>
  <si>
    <t>無償コンテンツの利用を終了する場合は申し込み有無に「コンテンツ利用終了（無償のみ）」を選択します。</t>
    <rPh sb="0" eb="2">
      <t>ムショウ</t>
    </rPh>
    <rPh sb="8" eb="10">
      <t>リヨウ</t>
    </rPh>
    <rPh sb="11" eb="13">
      <t>シュウリョウ</t>
    </rPh>
    <rPh sb="15" eb="17">
      <t>バアイ</t>
    </rPh>
    <rPh sb="18" eb="19">
      <t>モウ</t>
    </rPh>
    <rPh sb="20" eb="21">
      <t>コ</t>
    </rPh>
    <rPh sb="22" eb="24">
      <t>ウム</t>
    </rPh>
    <rPh sb="31" eb="33">
      <t>リヨウ</t>
    </rPh>
    <rPh sb="33" eb="35">
      <t>シュウリョウ</t>
    </rPh>
    <rPh sb="36" eb="38">
      <t>ムショウ</t>
    </rPh>
    <rPh sb="43" eb="45">
      <t>センタク</t>
    </rPh>
    <phoneticPr fontId="54"/>
  </si>
  <si>
    <t>コンテンツ名</t>
    <rPh sb="5" eb="6">
      <t>メイ</t>
    </rPh>
    <phoneticPr fontId="54"/>
  </si>
  <si>
    <t>利用月数</t>
    <rPh sb="0" eb="4">
      <t>リヨウツキスウ</t>
    </rPh>
    <phoneticPr fontId="54"/>
  </si>
  <si>
    <t>利用期間（開始日）</t>
    <phoneticPr fontId="54"/>
  </si>
  <si>
    <t>利用期間（終了日）</t>
    <phoneticPr fontId="54"/>
  </si>
  <si>
    <t>数量（課金対象）</t>
    <phoneticPr fontId="54"/>
  </si>
  <si>
    <r>
      <t>課金対象の数量を記入します。 トライアル利用の場合は利用数を記入します。</t>
    </r>
    <r>
      <rPr>
        <sz val="11"/>
        <color theme="5"/>
        <rFont val="Meiryo UI"/>
        <family val="3"/>
        <charset val="128"/>
      </rPr>
      <t>※</t>
    </r>
    <r>
      <rPr>
        <sz val="11"/>
        <color theme="1"/>
        <rFont val="Meiryo UI"/>
        <family val="3"/>
        <charset val="128"/>
      </rPr>
      <t>無料コンテンツの場合は記入不要</t>
    </r>
    <rPh sb="20" eb="22">
      <t>リヨウ</t>
    </rPh>
    <rPh sb="23" eb="25">
      <t>バアイ</t>
    </rPh>
    <rPh sb="26" eb="29">
      <t>リヨウスウ</t>
    </rPh>
    <phoneticPr fontId="54"/>
  </si>
  <si>
    <t>追加申し込みの場合は、追加分の数量を記入します。すでに申し込み済のIDなどの数量は含めないでください。</t>
    <rPh sb="0" eb="2">
      <t>ツイカ</t>
    </rPh>
    <rPh sb="2" eb="3">
      <t>モウ</t>
    </rPh>
    <rPh sb="4" eb="5">
      <t>コ</t>
    </rPh>
    <rPh sb="7" eb="9">
      <t>バアイ</t>
    </rPh>
    <rPh sb="11" eb="14">
      <t>ツイカブン</t>
    </rPh>
    <rPh sb="15" eb="17">
      <t>スウリョウ</t>
    </rPh>
    <rPh sb="27" eb="28">
      <t>モウ</t>
    </rPh>
    <rPh sb="38" eb="40">
      <t>スウリョウ</t>
    </rPh>
    <rPh sb="41" eb="42">
      <t>フク</t>
    </rPh>
    <phoneticPr fontId="54"/>
  </si>
  <si>
    <t>単位</t>
    <rPh sb="0" eb="2">
      <t>タンイ</t>
    </rPh>
    <phoneticPr fontId="54"/>
  </si>
  <si>
    <t>単価</t>
    <rPh sb="0" eb="2">
      <t>タンカ</t>
    </rPh>
    <phoneticPr fontId="54"/>
  </si>
  <si>
    <t>申し込むコンテンツで定められている単価を記入します。単位が一式の場合には単価がないため「0」を記入します。</t>
    <phoneticPr fontId="54"/>
  </si>
  <si>
    <r>
      <rPr>
        <sz val="11"/>
        <color theme="5"/>
        <rFont val="Meiryo UI"/>
        <family val="3"/>
        <charset val="128"/>
      </rPr>
      <t>※</t>
    </r>
    <r>
      <rPr>
        <sz val="11"/>
        <color theme="1"/>
        <rFont val="Meiryo UI"/>
        <family val="3"/>
        <charset val="128"/>
      </rPr>
      <t>販売店契約によるお申し込みの場合は記入の必要はありません。</t>
    </r>
    <rPh sb="10" eb="11">
      <t>モウ</t>
    </rPh>
    <rPh sb="12" eb="13">
      <t>コ</t>
    </rPh>
    <phoneticPr fontId="14"/>
  </si>
  <si>
    <t>小計金額</t>
    <rPh sb="0" eb="4">
      <t>ショウケイキンガク</t>
    </rPh>
    <phoneticPr fontId="54"/>
  </si>
  <si>
    <t>数量×単価で算出される値または単位が一式の場合は一式の金額を記入します。</t>
  </si>
  <si>
    <t>注意事項</t>
    <rPh sb="0" eb="4">
      <t>チュウイジコウ</t>
    </rPh>
    <phoneticPr fontId="54"/>
  </si>
  <si>
    <t>選択したコンテンツ名によって表示される「注意事項」が異なります。表示された際にはご確認ください。</t>
    <rPh sb="0" eb="2">
      <t>センタク</t>
    </rPh>
    <rPh sb="9" eb="10">
      <t>メイ</t>
    </rPh>
    <rPh sb="14" eb="16">
      <t>ヒョウジ</t>
    </rPh>
    <rPh sb="20" eb="24">
      <t>チュウイジコウ</t>
    </rPh>
    <rPh sb="26" eb="27">
      <t>コト</t>
    </rPh>
    <rPh sb="32" eb="34">
      <t>ヒョウジ</t>
    </rPh>
    <rPh sb="37" eb="38">
      <t>サイ</t>
    </rPh>
    <rPh sb="41" eb="43">
      <t>カクニン</t>
    </rPh>
    <phoneticPr fontId="54"/>
  </si>
  <si>
    <t>申し込むコンテンツに初期費用等がある場合は費用に関する情報を記入します（初期費用などがない場合には記入不要です）</t>
    <rPh sb="0" eb="1">
      <t>モウ</t>
    </rPh>
    <rPh sb="2" eb="3">
      <t>コ</t>
    </rPh>
    <rPh sb="10" eb="12">
      <t>ショキ</t>
    </rPh>
    <rPh sb="12" eb="14">
      <t>ヒヨウ</t>
    </rPh>
    <rPh sb="14" eb="15">
      <t>トウ</t>
    </rPh>
    <rPh sb="18" eb="20">
      <t>バアイ</t>
    </rPh>
    <rPh sb="21" eb="23">
      <t>ヒヨウ</t>
    </rPh>
    <rPh sb="24" eb="25">
      <t>カン</t>
    </rPh>
    <rPh sb="27" eb="29">
      <t>ジョウホウ</t>
    </rPh>
    <rPh sb="36" eb="40">
      <t>ショキヒヨウ</t>
    </rPh>
    <rPh sb="45" eb="47">
      <t>バアイ</t>
    </rPh>
    <phoneticPr fontId="54"/>
  </si>
  <si>
    <t>今回申し込むコンテンツの中で初期費用や研修費用、設定費用等があるコンテンツ名を選択します。</t>
    <rPh sb="19" eb="23">
      <t>ケンシュウヒヨウ</t>
    </rPh>
    <rPh sb="24" eb="28">
      <t>セッテイヒヨウ</t>
    </rPh>
    <phoneticPr fontId="14"/>
  </si>
  <si>
    <t>費用分類</t>
    <rPh sb="0" eb="4">
      <t>ヒヨウブンルイ</t>
    </rPh>
    <phoneticPr fontId="54"/>
  </si>
  <si>
    <t>どのような主旨の費用であるかを記入します。　例：初期費用、研修費用、設定費用、管理費用…</t>
    <rPh sb="5" eb="7">
      <t>シュシ</t>
    </rPh>
    <rPh sb="8" eb="10">
      <t>ヒヨウ</t>
    </rPh>
    <rPh sb="22" eb="23">
      <t>レイ</t>
    </rPh>
    <rPh sb="24" eb="26">
      <t>ショキ</t>
    </rPh>
    <rPh sb="26" eb="28">
      <t>ヒヨウ</t>
    </rPh>
    <rPh sb="29" eb="31">
      <t>ケンシュウ</t>
    </rPh>
    <rPh sb="31" eb="33">
      <t>ヒヨウ</t>
    </rPh>
    <rPh sb="34" eb="36">
      <t>セッテイ</t>
    </rPh>
    <rPh sb="36" eb="38">
      <t>ヒヨウ</t>
    </rPh>
    <rPh sb="39" eb="43">
      <t>カンリヒヨウ</t>
    </rPh>
    <phoneticPr fontId="14"/>
  </si>
  <si>
    <t>申し込むコンテンツに定められている単位を選択します。</t>
    <phoneticPr fontId="54"/>
  </si>
  <si>
    <t>※</t>
    <phoneticPr fontId="54"/>
  </si>
  <si>
    <t>月数</t>
    <rPh sb="0" eb="2">
      <t>ツキスウ</t>
    </rPh>
    <phoneticPr fontId="54"/>
  </si>
  <si>
    <t>（日単位ではなく利用開始月および利用終了月を1ヶ月とした月数・・・1月20日利用開始3月10日利用終了の場合：３）</t>
    <phoneticPr fontId="14"/>
  </si>
  <si>
    <t>利用月数と利用期間（開始日）を入力すると、利用期間（終了日）は自動で表示されます。</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4"/>
  </si>
  <si>
    <t>数量</t>
    <phoneticPr fontId="54"/>
  </si>
  <si>
    <t>課金対象の数量を記入します。</t>
  </si>
  <si>
    <t>「まなぴポケットたんぽくん」をお申し込みの場合に記入します</t>
    <phoneticPr fontId="54"/>
  </si>
  <si>
    <t>申し込みする場合は申し込み有無に「申し込みする」を選択します。</t>
    <phoneticPr fontId="54"/>
  </si>
  <si>
    <t>申し込みしない場合や申し込み済の場合は申し込み有無に「申し込みしない」を選択します。記入不要項目の背景色がグレーになります。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rPh sb="44" eb="46">
      <t>フヨウ</t>
    </rPh>
    <rPh sb="46" eb="48">
      <t>コウモク</t>
    </rPh>
    <rPh sb="49" eb="52">
      <t>ハイケイショク</t>
    </rPh>
    <phoneticPr fontId="54"/>
  </si>
  <si>
    <t>サービスプラン名</t>
    <phoneticPr fontId="54"/>
  </si>
  <si>
    <t>申し込みをするサービスプラン名を選択します。</t>
    <rPh sb="0" eb="1">
      <t>モウ</t>
    </rPh>
    <rPh sb="2" eb="3">
      <t>コ</t>
    </rPh>
    <rPh sb="14" eb="15">
      <t>メイ</t>
    </rPh>
    <rPh sb="16" eb="18">
      <t>センタク</t>
    </rPh>
    <phoneticPr fontId="54"/>
  </si>
  <si>
    <t>アドミスキーム</t>
    <phoneticPr fontId="54"/>
  </si>
  <si>
    <t>まなぴポケットたんぽくんの利用月数を記入します。</t>
    <rPh sb="13" eb="15">
      <t>リヨウ</t>
    </rPh>
    <rPh sb="15" eb="17">
      <t>ツキスウ</t>
    </rPh>
    <phoneticPr fontId="54"/>
  </si>
  <si>
    <t>お申し込み日（受付日を0日）から10営業日目以降の日付利用開始希望日を記入します。</t>
    <phoneticPr fontId="54"/>
  </si>
  <si>
    <t>（「台」固定）</t>
    <rPh sb="2" eb="3">
      <t>ダイ</t>
    </rPh>
    <rPh sb="4" eb="6">
      <t>コテイ</t>
    </rPh>
    <phoneticPr fontId="54"/>
  </si>
  <si>
    <t>申し込むサービスプラン／アドミスキームの単価を記入します。</t>
  </si>
  <si>
    <t>数量×単価で算出される値を記入します。</t>
  </si>
  <si>
    <t>入力必須</t>
    <rPh sb="0" eb="4">
      <t>ニュウリョクヒッス</t>
    </rPh>
    <phoneticPr fontId="54"/>
  </si>
  <si>
    <t>ご担当者情報</t>
    <rPh sb="1" eb="4">
      <t>タントウシャ</t>
    </rPh>
    <rPh sb="4" eb="6">
      <t>ジョウホウ</t>
    </rPh>
    <phoneticPr fontId="54"/>
  </si>
  <si>
    <t>必要に応じてご記入ください。</t>
    <phoneticPr fontId="54"/>
  </si>
  <si>
    <t>お申し込み合計金額を確認します</t>
    <rPh sb="1" eb="2">
      <t>モウ</t>
    </rPh>
    <rPh sb="3" eb="4">
      <t>コ</t>
    </rPh>
    <rPh sb="5" eb="9">
      <t>ゴウケイキンガク</t>
    </rPh>
    <rPh sb="10" eb="12">
      <t>カクニン</t>
    </rPh>
    <phoneticPr fontId="54"/>
  </si>
  <si>
    <t>各申し込み情報に入力した金額の合計値の税抜金額と税込金額が表示されます。</t>
    <rPh sb="0" eb="1">
      <t>カク</t>
    </rPh>
    <rPh sb="1" eb="2">
      <t>モウ</t>
    </rPh>
    <rPh sb="3" eb="4">
      <t>コ</t>
    </rPh>
    <rPh sb="5" eb="7">
      <t>ジョウホウ</t>
    </rPh>
    <rPh sb="8" eb="10">
      <t>ニュウリョク</t>
    </rPh>
    <rPh sb="12" eb="14">
      <t>キンガク</t>
    </rPh>
    <rPh sb="15" eb="18">
      <t>ゴウケイチ</t>
    </rPh>
    <rPh sb="19" eb="21">
      <t>ゼイヌキ</t>
    </rPh>
    <rPh sb="21" eb="23">
      <t>キンガク</t>
    </rPh>
    <rPh sb="24" eb="28">
      <t>ゼイコミキンガク</t>
    </rPh>
    <rPh sb="29" eb="31">
      <t>ヒョウジ</t>
    </rPh>
    <phoneticPr fontId="54"/>
  </si>
  <si>
    <t>お客さまご要望記事欄を記入します</t>
    <rPh sb="5" eb="7">
      <t>ヨウボウ</t>
    </rPh>
    <rPh sb="7" eb="9">
      <t>キジ</t>
    </rPh>
    <rPh sb="9" eb="10">
      <t>ラン</t>
    </rPh>
    <phoneticPr fontId="54"/>
  </si>
  <si>
    <t>お客さまご要望記事欄</t>
    <phoneticPr fontId="54"/>
  </si>
  <si>
    <t>変更内容の詳細など、必要に応じてご記入ください。</t>
    <rPh sb="0" eb="4">
      <t>ヘンコウナイヨウ</t>
    </rPh>
    <rPh sb="5" eb="7">
      <t>ショウサイ</t>
    </rPh>
    <rPh sb="10" eb="12">
      <t>ヒツヨウ</t>
    </rPh>
    <rPh sb="13" eb="14">
      <t>オウ</t>
    </rPh>
    <phoneticPr fontId="54"/>
  </si>
  <si>
    <t>　弊社記入欄 （お客さまによる記入は不要です）</t>
  </si>
  <si>
    <t>お客さま受付部門を記入します</t>
    <rPh sb="4" eb="6">
      <t>ウケツケ</t>
    </rPh>
    <rPh sb="6" eb="8">
      <t>ブモン</t>
    </rPh>
    <phoneticPr fontId="54"/>
  </si>
  <si>
    <t>開通案内をこの欄に記入されたメールアドレス宛（担当者）に送付いたします。</t>
    <rPh sb="0" eb="4">
      <t>カイツウアンナイ</t>
    </rPh>
    <rPh sb="7" eb="8">
      <t>ラン</t>
    </rPh>
    <rPh sb="21" eb="22">
      <t>アテ</t>
    </rPh>
    <rPh sb="23" eb="26">
      <t>タントウシャ</t>
    </rPh>
    <rPh sb="28" eb="30">
      <t>ソウフ</t>
    </rPh>
    <phoneticPr fontId="54"/>
  </si>
  <si>
    <t>お客さま対応部門を記入します</t>
    <rPh sb="4" eb="6">
      <t>タイオウ</t>
    </rPh>
    <rPh sb="6" eb="8">
      <t>ブモン</t>
    </rPh>
    <phoneticPr fontId="54"/>
  </si>
  <si>
    <t>お客さま受付部門に記入の販売方法が代理店（手数料）の場合に記入します。</t>
    <rPh sb="1" eb="2">
      <t>キャク</t>
    </rPh>
    <rPh sb="4" eb="6">
      <t>ウケツケ</t>
    </rPh>
    <rPh sb="6" eb="8">
      <t>ブモン</t>
    </rPh>
    <rPh sb="9" eb="11">
      <t>キニュウ</t>
    </rPh>
    <rPh sb="12" eb="14">
      <t>ハンバイ</t>
    </rPh>
    <rPh sb="14" eb="16">
      <t>ホウホウ</t>
    </rPh>
    <rPh sb="17" eb="20">
      <t>ダイリテン</t>
    </rPh>
    <rPh sb="21" eb="24">
      <t>テスウリョウ</t>
    </rPh>
    <rPh sb="26" eb="28">
      <t>バアイ</t>
    </rPh>
    <rPh sb="29" eb="31">
      <t>キニュウ</t>
    </rPh>
    <phoneticPr fontId="54"/>
  </si>
  <si>
    <t>スマートエデュケーション推進室およびまなびポケットサービスデスク間の情報共有欄です。</t>
    <rPh sb="12" eb="15">
      <t>スイシンシツ</t>
    </rPh>
    <rPh sb="32" eb="33">
      <t>カン</t>
    </rPh>
    <rPh sb="34" eb="38">
      <t>ジョウホウキョウユウ</t>
    </rPh>
    <rPh sb="38" eb="39">
      <t>ラン</t>
    </rPh>
    <phoneticPr fontId="54"/>
  </si>
  <si>
    <t>学校情報シート</t>
    <rPh sb="0" eb="4">
      <t>ガッコウジョウホウ</t>
    </rPh>
    <phoneticPr fontId="54"/>
  </si>
  <si>
    <t>申込書シートで選択したお申し込み元とお申し込み種類によって申込書シートおよび学校情報シートの記入欄の表示が変わります。</t>
    <rPh sb="0" eb="3">
      <t>モウシコミショ</t>
    </rPh>
    <rPh sb="19" eb="20">
      <t>モウ</t>
    </rPh>
    <rPh sb="21" eb="22">
      <t>コ</t>
    </rPh>
    <rPh sb="23" eb="25">
      <t>シュルイ</t>
    </rPh>
    <rPh sb="50" eb="52">
      <t>ヒョウジ</t>
    </rPh>
    <rPh sb="53" eb="54">
      <t>カ</t>
    </rPh>
    <phoneticPr fontId="54"/>
  </si>
  <si>
    <t>学校情報を記入します</t>
    <rPh sb="0" eb="2">
      <t>ガッコウ</t>
    </rPh>
    <rPh sb="2" eb="4">
      <t>ジョウホウ</t>
    </rPh>
    <phoneticPr fontId="54"/>
  </si>
  <si>
    <t>まなびポケット</t>
    <phoneticPr fontId="54"/>
  </si>
  <si>
    <t>対象の学校のまなびポケットの環境をプルダウンリストから選択します。</t>
  </si>
  <si>
    <t>学校コード</t>
    <rPh sb="0" eb="2">
      <t>ガッコウ</t>
    </rPh>
    <phoneticPr fontId="54"/>
  </si>
  <si>
    <t>まなびポケットの学校コード(5桁)を記入します。まなびポケットが既存環境無し（新規申し込み）の場合は記入不要です。</t>
    <rPh sb="8" eb="10">
      <t>ガッコウ</t>
    </rPh>
    <rPh sb="15" eb="16">
      <t>ケタ</t>
    </rPh>
    <rPh sb="32" eb="34">
      <t>キゾン</t>
    </rPh>
    <rPh sb="34" eb="37">
      <t>カンキョウナ</t>
    </rPh>
    <rPh sb="39" eb="42">
      <t>シンキモウ</t>
    </rPh>
    <rPh sb="43" eb="44">
      <t>コ</t>
    </rPh>
    <rPh sb="47" eb="49">
      <t>バアイ</t>
    </rPh>
    <rPh sb="52" eb="54">
      <t>フヨウ</t>
    </rPh>
    <phoneticPr fontId="54"/>
  </si>
  <si>
    <t>文科省コード</t>
    <rPh sb="0" eb="3">
      <t>モンカショウ</t>
    </rPh>
    <phoneticPr fontId="54"/>
  </si>
  <si>
    <t>文部科学省から発行されているの学校コード(13桁)を記入します。それ以外の申し込みには必要ありません。</t>
    <rPh sb="34" eb="36">
      <t>イガイ</t>
    </rPh>
    <rPh sb="37" eb="38">
      <t>モウ</t>
    </rPh>
    <rPh sb="39" eb="40">
      <t>コ</t>
    </rPh>
    <rPh sb="43" eb="45">
      <t>ヒツヨウ</t>
    </rPh>
    <phoneticPr fontId="54"/>
  </si>
  <si>
    <t>学校種</t>
    <rPh sb="0" eb="3">
      <t>ガッコウシュ</t>
    </rPh>
    <phoneticPr fontId="54"/>
  </si>
  <si>
    <t>学校種を選択します。（教育委員会学校の学校種は小学校または中学校のいずれかを選択します）</t>
    <rPh sb="0" eb="3">
      <t>ガッコウシュ</t>
    </rPh>
    <rPh sb="4" eb="6">
      <t>センタク</t>
    </rPh>
    <rPh sb="11" eb="16">
      <t>キョウイクイインカイ</t>
    </rPh>
    <rPh sb="16" eb="18">
      <t>ガッコウ</t>
    </rPh>
    <rPh sb="19" eb="22">
      <t>ガッコウシュ</t>
    </rPh>
    <rPh sb="23" eb="26">
      <t>ショウガッコウ</t>
    </rPh>
    <rPh sb="29" eb="32">
      <t>チュウガッコウ</t>
    </rPh>
    <rPh sb="38" eb="40">
      <t>センタク</t>
    </rPh>
    <phoneticPr fontId="54"/>
  </si>
  <si>
    <t>学校名</t>
    <rPh sb="0" eb="2">
      <t>ガッコウ</t>
    </rPh>
    <rPh sb="2" eb="3">
      <t>メイ</t>
    </rPh>
    <phoneticPr fontId="54"/>
  </si>
  <si>
    <t>学校名を記入します。</t>
    <rPh sb="0" eb="3">
      <t>ガッコウメイ</t>
    </rPh>
    <phoneticPr fontId="54"/>
  </si>
  <si>
    <t>学校住所</t>
    <rPh sb="0" eb="4">
      <t>ガッコウジュウショ</t>
    </rPh>
    <phoneticPr fontId="54"/>
  </si>
  <si>
    <t>郵便番号、住所、電話番号を記入します。郵便番号および電話番号はハイフン（-）あり、なしどちらでも構いません。</t>
    <rPh sb="0" eb="4">
      <t>ユウビンバンゴウ</t>
    </rPh>
    <rPh sb="5" eb="7">
      <t>ジュウショ</t>
    </rPh>
    <rPh sb="8" eb="12">
      <t>デンワバンゴウ</t>
    </rPh>
    <rPh sb="19" eb="23">
      <t>ユウビンバンゴウ</t>
    </rPh>
    <rPh sb="26" eb="30">
      <t>デンワバンゴウ</t>
    </rPh>
    <rPh sb="48" eb="49">
      <t>カマ</t>
    </rPh>
    <phoneticPr fontId="54"/>
  </si>
  <si>
    <t>外部IdP連携オプションの情報を記入します</t>
    <rPh sb="0" eb="2">
      <t>ガイブ</t>
    </rPh>
    <rPh sb="5" eb="7">
      <t>レンケイ</t>
    </rPh>
    <rPh sb="13" eb="15">
      <t>ジョウホウ</t>
    </rPh>
    <phoneticPr fontId="54"/>
  </si>
  <si>
    <t>外部IdP連携オプションの概要についてはご記入にあたってシートの「外部IdP連携オプションについて」をご確認ください</t>
    <rPh sb="13" eb="15">
      <t>ガイヨウ</t>
    </rPh>
    <rPh sb="21" eb="23">
      <t>キニュウ</t>
    </rPh>
    <phoneticPr fontId="14"/>
  </si>
  <si>
    <t>外部IdP連携オプション</t>
    <rPh sb="0" eb="2">
      <t>ガイブ</t>
    </rPh>
    <rPh sb="5" eb="7">
      <t>レンケイ</t>
    </rPh>
    <phoneticPr fontId="54"/>
  </si>
  <si>
    <t>メタデータのご送付が必要です。</t>
    <rPh sb="7" eb="9">
      <t>ソウフ</t>
    </rPh>
    <rPh sb="10" eb="12">
      <t>ヒツヨウ</t>
    </rPh>
    <phoneticPr fontId="14"/>
  </si>
  <si>
    <t>ご利用中かつ学校管理者アカウントの外部認証IDを変更する場合に選択します。</t>
    <rPh sb="1" eb="3">
      <t>リヨウ</t>
    </rPh>
    <rPh sb="6" eb="11">
      <t>ガッコウカンリシャ</t>
    </rPh>
    <rPh sb="17" eb="21">
      <t>ガイブニンショウ</t>
    </rPh>
    <rPh sb="24" eb="26">
      <t>ヘンコウ</t>
    </rPh>
    <rPh sb="28" eb="30">
      <t>バアイ</t>
    </rPh>
    <rPh sb="31" eb="33">
      <t>センタク</t>
    </rPh>
    <phoneticPr fontId="14"/>
  </si>
  <si>
    <r>
      <rPr>
        <sz val="11"/>
        <color theme="5"/>
        <rFont val="Meiryo UI"/>
        <family val="3"/>
        <charset val="128"/>
      </rPr>
      <t>※</t>
    </r>
    <r>
      <rPr>
        <u/>
        <sz val="11"/>
        <rFont val="Meiryo UI"/>
        <family val="3"/>
        <charset val="128"/>
      </rPr>
      <t>まなびポケット利用開始当初に配布された学校管理者アカウント</t>
    </r>
    <r>
      <rPr>
        <sz val="11"/>
        <rFont val="Meiryo UI"/>
        <family val="3"/>
        <charset val="128"/>
      </rPr>
      <t>の外部認証ID変更の場合のみ</t>
    </r>
    <rPh sb="8" eb="10">
      <t>リヨウ</t>
    </rPh>
    <rPh sb="10" eb="12">
      <t>カイシ</t>
    </rPh>
    <rPh sb="12" eb="14">
      <t>トウショ</t>
    </rPh>
    <rPh sb="15" eb="17">
      <t>ハイフ</t>
    </rPh>
    <rPh sb="20" eb="22">
      <t>ガッコウ</t>
    </rPh>
    <rPh sb="22" eb="25">
      <t>カンリシャ</t>
    </rPh>
    <rPh sb="31" eb="35">
      <t>ガイブニンショウ</t>
    </rPh>
    <rPh sb="37" eb="39">
      <t>ヘンコウ</t>
    </rPh>
    <rPh sb="40" eb="42">
      <t>バアイ</t>
    </rPh>
    <phoneticPr fontId="14"/>
  </si>
  <si>
    <t>それ以外の学校管理者アカウントの外部認証IDはユーザー管理画面で変更可能なため申請不要</t>
    <rPh sb="2" eb="4">
      <t>イガイ</t>
    </rPh>
    <rPh sb="5" eb="10">
      <t>ガッコウカンリシャ</t>
    </rPh>
    <rPh sb="16" eb="20">
      <t>ガイブニンショウ</t>
    </rPh>
    <rPh sb="27" eb="29">
      <t>カンリ</t>
    </rPh>
    <rPh sb="29" eb="31">
      <t>ガメン</t>
    </rPh>
    <rPh sb="32" eb="34">
      <t>ヘンコウ</t>
    </rPh>
    <rPh sb="34" eb="36">
      <t>カノウ</t>
    </rPh>
    <rPh sb="39" eb="41">
      <t>シンセイ</t>
    </rPh>
    <rPh sb="41" eb="43">
      <t>フヨウ</t>
    </rPh>
    <phoneticPr fontId="14"/>
  </si>
  <si>
    <r>
      <rPr>
        <sz val="11"/>
        <color theme="5"/>
        <rFont val="Meiryo UI"/>
        <family val="3"/>
        <charset val="128"/>
      </rPr>
      <t>※</t>
    </r>
    <r>
      <rPr>
        <sz val="11"/>
        <rFont val="Meiryo UI"/>
        <family val="3"/>
        <charset val="128"/>
      </rPr>
      <t>変更後の外部認証IDのドメインが登録済のドメインとは異なる場合、メタデータのご送付が必要です。</t>
    </r>
    <rPh sb="1" eb="4">
      <t>ヘンコウゴ</t>
    </rPh>
    <rPh sb="5" eb="9">
      <t>ガイブニンショウ</t>
    </rPh>
    <rPh sb="17" eb="19">
      <t>トウロク</t>
    </rPh>
    <rPh sb="19" eb="20">
      <t>スミ</t>
    </rPh>
    <rPh sb="27" eb="28">
      <t>コト</t>
    </rPh>
    <rPh sb="30" eb="32">
      <t>バアイ</t>
    </rPh>
    <rPh sb="40" eb="42">
      <t>ソウフ</t>
    </rPh>
    <rPh sb="43" eb="45">
      <t>ヒツヨウ</t>
    </rPh>
    <phoneticPr fontId="14"/>
  </si>
  <si>
    <t>申し込みしない</t>
  </si>
  <si>
    <t>外部IdP連携オプションを申し込みしない場合に選択します。</t>
    <phoneticPr fontId="14"/>
  </si>
  <si>
    <t>利用停止</t>
  </si>
  <si>
    <t>外部IdP連携をやめる場合に選択（まなびポケットのユーザー情報を使用したログイン方法へ変更）</t>
    <rPh sb="0" eb="2">
      <t>ガイブ</t>
    </rPh>
    <rPh sb="5" eb="7">
      <t>レンケイ</t>
    </rPh>
    <rPh sb="11" eb="13">
      <t>バアイ</t>
    </rPh>
    <rPh sb="14" eb="16">
      <t>センタク</t>
    </rPh>
    <rPh sb="29" eb="31">
      <t>ジョウホウ</t>
    </rPh>
    <rPh sb="32" eb="34">
      <t>シヨウ</t>
    </rPh>
    <rPh sb="40" eb="42">
      <t>ホウホウ</t>
    </rPh>
    <rPh sb="43" eb="45">
      <t>ヘンコウ</t>
    </rPh>
    <phoneticPr fontId="14"/>
  </si>
  <si>
    <t>アカウント通知書を再度発行するため、申込書シートのアカウント通知書 解凍パスワードをご記入ください。</t>
    <rPh sb="5" eb="8">
      <t>ツウチショ</t>
    </rPh>
    <rPh sb="9" eb="11">
      <t>サイド</t>
    </rPh>
    <rPh sb="11" eb="13">
      <t>ハッコウ</t>
    </rPh>
    <rPh sb="18" eb="21">
      <t>モウシコミショ</t>
    </rPh>
    <rPh sb="30" eb="33">
      <t>ツウチショ</t>
    </rPh>
    <rPh sb="34" eb="36">
      <t>カイトウ</t>
    </rPh>
    <rPh sb="43" eb="45">
      <t>キニュウ</t>
    </rPh>
    <phoneticPr fontId="14"/>
  </si>
  <si>
    <t>学校管理者アカウント（外部認証ID）</t>
    <rPh sb="0" eb="5">
      <t>ガッコウカンリシャ</t>
    </rPh>
    <rPh sb="11" eb="15">
      <t>ガイブニンショウ</t>
    </rPh>
    <phoneticPr fontId="54"/>
  </si>
  <si>
    <t>外部IdP連携オプションの新規申込または外部認証IDを変更する場合に設定する外部認証IDを記入します。</t>
    <rPh sb="0" eb="2">
      <t>ガイブ</t>
    </rPh>
    <rPh sb="5" eb="7">
      <t>レンケイ</t>
    </rPh>
    <rPh sb="13" eb="15">
      <t>シンキ</t>
    </rPh>
    <rPh sb="15" eb="17">
      <t>モウシコミ</t>
    </rPh>
    <rPh sb="20" eb="24">
      <t>ガイブニンショウ</t>
    </rPh>
    <rPh sb="27" eb="29">
      <t>ヘンコウ</t>
    </rPh>
    <rPh sb="34" eb="36">
      <t>セッテイ</t>
    </rPh>
    <rPh sb="38" eb="42">
      <t>ガイブニンショウ</t>
    </rPh>
    <phoneticPr fontId="54"/>
  </si>
  <si>
    <t>Google Workspace/Microsoft  Entra ID（旧Azure AD）にて作成したアカウントのメールアドレスを記入します。</t>
    <phoneticPr fontId="14"/>
  </si>
  <si>
    <t>外部IdP連携オプション設定希望日</t>
    <rPh sb="0" eb="2">
      <t>ガイブ</t>
    </rPh>
    <rPh sb="5" eb="7">
      <t>レンケイ</t>
    </rPh>
    <rPh sb="12" eb="17">
      <t>セッテイキボウビ</t>
    </rPh>
    <phoneticPr fontId="54"/>
  </si>
  <si>
    <t>まなびポケットご利用開始後の外部IdP連携オプションの新規申込、外部認証ID変更、利用停止の場合に記入します。</t>
    <rPh sb="14" eb="16">
      <t>ガイブ</t>
    </rPh>
    <rPh sb="19" eb="21">
      <t>レンケイ</t>
    </rPh>
    <rPh sb="27" eb="29">
      <t>シンキ</t>
    </rPh>
    <rPh sb="29" eb="31">
      <t>モウシコミ</t>
    </rPh>
    <rPh sb="32" eb="36">
      <t>ガイブニンショウ</t>
    </rPh>
    <rPh sb="38" eb="40">
      <t>ヘンコウ</t>
    </rPh>
    <rPh sb="41" eb="45">
      <t>リヨウテイシ</t>
    </rPh>
    <phoneticPr fontId="54"/>
  </si>
  <si>
    <r>
      <rPr>
        <sz val="11"/>
        <color theme="5"/>
        <rFont val="Meiryo UI"/>
        <family val="3"/>
        <charset val="128"/>
      </rPr>
      <t>※</t>
    </r>
    <r>
      <rPr>
        <sz val="11"/>
        <rFont val="Meiryo UI"/>
        <family val="3"/>
        <charset val="128"/>
      </rPr>
      <t>まなびポケットご利用開始後に設定変更した場合、保護者以外のユーザーはログイン手順が変更になります。</t>
    </r>
    <rPh sb="15" eb="19">
      <t>セッテイヘンコウ</t>
    </rPh>
    <phoneticPr fontId="14"/>
  </si>
  <si>
    <t>設定希望日はお申し込み日（受付日を0日）から５営業日目以降の日付を記入します。</t>
    <rPh sb="33" eb="35">
      <t>キニュウ</t>
    </rPh>
    <phoneticPr fontId="14"/>
  </si>
  <si>
    <t>（土日祝日や年末年始の休業期間は設定指定外日付）</t>
    <rPh sb="6" eb="10">
      <t>ネンマツネンシ</t>
    </rPh>
    <rPh sb="11" eb="15">
      <t>キュウギョウキカン</t>
    </rPh>
    <rPh sb="16" eb="18">
      <t>セッテイ</t>
    </rPh>
    <rPh sb="18" eb="20">
      <t>シテイ</t>
    </rPh>
    <rPh sb="20" eb="21">
      <t>ガイ</t>
    </rPh>
    <rPh sb="21" eb="23">
      <t>ヒヅケ</t>
    </rPh>
    <phoneticPr fontId="17"/>
  </si>
  <si>
    <t>まなびポケットご利用ID数（総数）を記入します</t>
    <rPh sb="8" eb="10">
      <t>リヨウ</t>
    </rPh>
    <rPh sb="12" eb="13">
      <t>スウ</t>
    </rPh>
    <rPh sb="14" eb="16">
      <t>ソウスウ</t>
    </rPh>
    <phoneticPr fontId="54"/>
  </si>
  <si>
    <t>児童・生徒ID数</t>
  </si>
  <si>
    <r>
      <t>まなびポケットを利用する児童・生徒ID数を記入します。</t>
    </r>
    <r>
      <rPr>
        <sz val="11"/>
        <color theme="5"/>
        <rFont val="Meiryo UI"/>
        <family val="3"/>
        <charset val="128"/>
      </rPr>
      <t>※</t>
    </r>
    <r>
      <rPr>
        <sz val="11"/>
        <color theme="1"/>
        <rFont val="Meiryo UI"/>
        <family val="3"/>
        <charset val="128"/>
      </rPr>
      <t>コンテンツ利用ID数ではありません</t>
    </r>
    <rPh sb="8" eb="10">
      <t>リヨウ</t>
    </rPh>
    <rPh sb="12" eb="14">
      <t>ジドウ</t>
    </rPh>
    <rPh sb="15" eb="17">
      <t>セイト</t>
    </rPh>
    <rPh sb="19" eb="20">
      <t>スウ</t>
    </rPh>
    <phoneticPr fontId="54"/>
  </si>
  <si>
    <t>教職員ID数</t>
  </si>
  <si>
    <r>
      <t>まなびポケットを利用する教職員ID数を記入します。</t>
    </r>
    <r>
      <rPr>
        <sz val="11"/>
        <color theme="5"/>
        <rFont val="Meiryo UI"/>
        <family val="3"/>
        <charset val="128"/>
      </rPr>
      <t>※</t>
    </r>
    <r>
      <rPr>
        <sz val="11"/>
        <color theme="1"/>
        <rFont val="Meiryo UI"/>
        <family val="3"/>
        <charset val="128"/>
      </rPr>
      <t>コンテンツ利用ID数ではありません</t>
    </r>
    <rPh sb="8" eb="10">
      <t>リヨウ</t>
    </rPh>
    <rPh sb="12" eb="15">
      <t>キョウショクイン</t>
    </rPh>
    <rPh sb="17" eb="18">
      <t>スウ</t>
    </rPh>
    <phoneticPr fontId="54"/>
  </si>
  <si>
    <t>グローバルIPアドレスによるアクセス制限の情報を記入します</t>
    <rPh sb="18" eb="20">
      <t>セイゲン</t>
    </rPh>
    <rPh sb="21" eb="23">
      <t>ジョウホウ</t>
    </rPh>
    <phoneticPr fontId="54"/>
  </si>
  <si>
    <t>グローバルIPによるアクセス制限についてはご記入にあたってシートの「■その他」に記載の「グローバルIPアドレスによるアクセス制限について」をご確認ください</t>
    <rPh sb="22" eb="24">
      <t>キニュウ</t>
    </rPh>
    <rPh sb="40" eb="42">
      <t>キサイ</t>
    </rPh>
    <phoneticPr fontId="14"/>
  </si>
  <si>
    <t>アクセス許可するグローバルIPアドレス</t>
  </si>
  <si>
    <t>アクセス許可するグローバルIPアドレスは「xxx.xxx.xxx.xxx/yy」の形式で記入します。</t>
    <phoneticPr fontId="54"/>
  </si>
  <si>
    <t>アクセス制限対象</t>
  </si>
  <si>
    <t>アクセス制限対象を選択します。</t>
    <rPh sb="4" eb="6">
      <t>セイゲン</t>
    </rPh>
    <rPh sb="6" eb="8">
      <t>タイショウ</t>
    </rPh>
    <rPh sb="9" eb="11">
      <t>センタク</t>
    </rPh>
    <phoneticPr fontId="54"/>
  </si>
  <si>
    <t>ご利用中の端末を選択します</t>
    <rPh sb="1" eb="4">
      <t>リヨウチュウ</t>
    </rPh>
    <rPh sb="5" eb="7">
      <t>タンマツ</t>
    </rPh>
    <rPh sb="8" eb="10">
      <t>センタク</t>
    </rPh>
    <phoneticPr fontId="54"/>
  </si>
  <si>
    <t>該当する端末に○を選択します。</t>
    <rPh sb="0" eb="2">
      <t>ガイトウ</t>
    </rPh>
    <rPh sb="4" eb="6">
      <t>タンマツ</t>
    </rPh>
    <rPh sb="9" eb="11">
      <t>センタク</t>
    </rPh>
    <phoneticPr fontId="54"/>
  </si>
  <si>
    <t>申し込み有無</t>
    <phoneticPr fontId="14"/>
  </si>
  <si>
    <t>お申し込みコンテンツに関わる情報を記入します</t>
    <rPh sb="1" eb="2">
      <t>モウ</t>
    </rPh>
    <rPh sb="3" eb="4">
      <t>コ</t>
    </rPh>
    <rPh sb="11" eb="12">
      <t>カカ</t>
    </rPh>
    <rPh sb="14" eb="16">
      <t>ジョウホウ</t>
    </rPh>
    <phoneticPr fontId="54"/>
  </si>
  <si>
    <t>申込書シートの申し込みコンテンツ欄で選択したコンテンツによっては記入不要項目があります。記入不要な場合は背景色がグレーになります。</t>
    <rPh sb="0" eb="3">
      <t>モウシコミショ</t>
    </rPh>
    <rPh sb="7" eb="8">
      <t>モウ</t>
    </rPh>
    <rPh sb="9" eb="10">
      <t>コ</t>
    </rPh>
    <rPh sb="16" eb="17">
      <t>ラン</t>
    </rPh>
    <rPh sb="18" eb="20">
      <t>センタク</t>
    </rPh>
    <rPh sb="32" eb="34">
      <t>キニュウ</t>
    </rPh>
    <rPh sb="34" eb="36">
      <t>フヨウ</t>
    </rPh>
    <rPh sb="36" eb="38">
      <t>コウモク</t>
    </rPh>
    <rPh sb="44" eb="46">
      <t>キニュウ</t>
    </rPh>
    <rPh sb="46" eb="48">
      <t>フヨウ</t>
    </rPh>
    <rPh sb="49" eb="51">
      <t>バアイ</t>
    </rPh>
    <rPh sb="52" eb="55">
      <t>ハイケイショク</t>
    </rPh>
    <phoneticPr fontId="14"/>
  </si>
  <si>
    <t>ご利用開始日</t>
    <rPh sb="1" eb="6">
      <t>リヨウカイシビ</t>
    </rPh>
    <phoneticPr fontId="54"/>
  </si>
  <si>
    <t>複数校の申し込み、且つ学校ごとにご利用開始日が異なる場合は変更を行ってください。</t>
    <rPh sb="0" eb="3">
      <t>フクスウコウ</t>
    </rPh>
    <rPh sb="4" eb="5">
      <t>モウ</t>
    </rPh>
    <rPh sb="6" eb="7">
      <t>コ</t>
    </rPh>
    <rPh sb="9" eb="10">
      <t>カ</t>
    </rPh>
    <rPh sb="11" eb="13">
      <t>ガッコウ</t>
    </rPh>
    <rPh sb="17" eb="22">
      <t>リヨウカイシビ</t>
    </rPh>
    <rPh sb="23" eb="24">
      <t>コト</t>
    </rPh>
    <rPh sb="26" eb="28">
      <t>バアイ</t>
    </rPh>
    <rPh sb="29" eb="31">
      <t>ヘンコウ</t>
    </rPh>
    <rPh sb="32" eb="33">
      <t>オコナ</t>
    </rPh>
    <phoneticPr fontId="14"/>
  </si>
  <si>
    <t>ID数（児童・生徒、教職員）</t>
    <rPh sb="2" eb="3">
      <t>スウ</t>
    </rPh>
    <rPh sb="4" eb="6">
      <t>ジドウ</t>
    </rPh>
    <rPh sb="7" eb="9">
      <t>セイト</t>
    </rPh>
    <rPh sb="10" eb="13">
      <t>キョウショクイン</t>
    </rPh>
    <phoneticPr fontId="54"/>
  </si>
  <si>
    <t>「申し込みしない」を選択すると記入不要項目の背景色がグレーになります。</t>
    <phoneticPr fontId="14"/>
  </si>
  <si>
    <r>
      <rPr>
        <sz val="11"/>
        <color theme="5"/>
        <rFont val="Meiryo UI"/>
        <family val="3"/>
        <charset val="128"/>
      </rPr>
      <t>※</t>
    </r>
    <r>
      <rPr>
        <sz val="11"/>
        <color theme="1"/>
        <rFont val="Meiryo UI"/>
        <family val="3"/>
        <charset val="128"/>
      </rPr>
      <t>　まなびポケットサービスデスクでは学年別表示設定は行いません。開通後、学校管理者アカウントで設定を行ってください。</t>
    </r>
    <rPh sb="18" eb="21">
      <t>ガクネンベツ</t>
    </rPh>
    <phoneticPr fontId="54"/>
  </si>
  <si>
    <t>継続の有無</t>
    <rPh sb="0" eb="2">
      <t>ケイゾク</t>
    </rPh>
    <rPh sb="3" eb="5">
      <t>ウム</t>
    </rPh>
    <phoneticPr fontId="54"/>
  </si>
  <si>
    <t>コンテンツ利用履歴（新規／新規（切替）／継続）を選択します。</t>
    <rPh sb="5" eb="7">
      <t>リヨウ</t>
    </rPh>
    <rPh sb="7" eb="9">
      <t>リレキ</t>
    </rPh>
    <rPh sb="10" eb="12">
      <t>シンキ</t>
    </rPh>
    <rPh sb="13" eb="15">
      <t>シンキ</t>
    </rPh>
    <rPh sb="16" eb="18">
      <t>キリカエ</t>
    </rPh>
    <rPh sb="20" eb="22">
      <t>ケイゾク</t>
    </rPh>
    <rPh sb="24" eb="26">
      <t>センタク</t>
    </rPh>
    <phoneticPr fontId="54"/>
  </si>
  <si>
    <t>対象コンテンツの初回申し込みまたは契約期間終了後の再申し込みの場合は「新規」、契約期間を空けずに申し込む場合は「継続」</t>
    <rPh sb="0" eb="2">
      <t>タイショウ</t>
    </rPh>
    <rPh sb="8" eb="10">
      <t>ショカイ</t>
    </rPh>
    <rPh sb="10" eb="11">
      <t>モウ</t>
    </rPh>
    <rPh sb="12" eb="13">
      <t>コ</t>
    </rPh>
    <rPh sb="17" eb="19">
      <t>ケイヤク</t>
    </rPh>
    <rPh sb="19" eb="21">
      <t>キカン</t>
    </rPh>
    <rPh sb="21" eb="24">
      <t>シュウリョウゴ</t>
    </rPh>
    <rPh sb="25" eb="26">
      <t>サイ</t>
    </rPh>
    <rPh sb="26" eb="27">
      <t>モウ</t>
    </rPh>
    <rPh sb="28" eb="29">
      <t>コ</t>
    </rPh>
    <rPh sb="31" eb="33">
      <t>バアイ</t>
    </rPh>
    <rPh sb="35" eb="37">
      <t>シンキ</t>
    </rPh>
    <rPh sb="39" eb="41">
      <t>ケイヤク</t>
    </rPh>
    <rPh sb="41" eb="43">
      <t>キカン</t>
    </rPh>
    <rPh sb="44" eb="45">
      <t>ア</t>
    </rPh>
    <rPh sb="48" eb="49">
      <t>モウ</t>
    </rPh>
    <rPh sb="50" eb="51">
      <t>コ</t>
    </rPh>
    <rPh sb="52" eb="54">
      <t>バアイ</t>
    </rPh>
    <rPh sb="56" eb="58">
      <t>ケイゾク</t>
    </rPh>
    <phoneticPr fontId="54"/>
  </si>
  <si>
    <t>備考欄を記入します</t>
    <rPh sb="0" eb="3">
      <t>ビコウラン</t>
    </rPh>
    <phoneticPr fontId="54"/>
  </si>
  <si>
    <t>必要に応じてご記入ください。</t>
    <rPh sb="0" eb="2">
      <t>ヒツヨウ</t>
    </rPh>
    <rPh sb="3" eb="4">
      <t>オウ</t>
    </rPh>
    <phoneticPr fontId="54"/>
  </si>
  <si>
    <t>■</t>
    <phoneticPr fontId="14"/>
  </si>
  <si>
    <t>GIGAスクールパック　ご利用端末およびコンテンツ情報</t>
    <phoneticPr fontId="14"/>
  </si>
  <si>
    <t>GIGAスクールパックをお申し込みの場合には、ご記入が必要です。</t>
    <rPh sb="13" eb="14">
      <t>モウ</t>
    </rPh>
    <rPh sb="15" eb="16">
      <t>コ</t>
    </rPh>
    <rPh sb="18" eb="20">
      <t>バアイ</t>
    </rPh>
    <rPh sb="24" eb="26">
      <t>キニュウ</t>
    </rPh>
    <rPh sb="27" eb="29">
      <t>ヒツヨウ</t>
    </rPh>
    <phoneticPr fontId="54"/>
  </si>
  <si>
    <t>GIGAスクールパック契約内容を記入します</t>
    <rPh sb="11" eb="15">
      <t>ケイヤクナイヨウ</t>
    </rPh>
    <rPh sb="16" eb="18">
      <t>キニュウ</t>
    </rPh>
    <phoneticPr fontId="54"/>
  </si>
  <si>
    <t>契約パッケージ</t>
    <rPh sb="0" eb="2">
      <t>ケイヤク</t>
    </rPh>
    <phoneticPr fontId="54"/>
  </si>
  <si>
    <t>申込書シートのお申し込み種類で選択したパッケージ名が表示されます。</t>
    <rPh sb="0" eb="3">
      <t>モウシコミショ</t>
    </rPh>
    <rPh sb="8" eb="9">
      <t>モウ</t>
    </rPh>
    <rPh sb="10" eb="11">
      <t>コ</t>
    </rPh>
    <rPh sb="12" eb="14">
      <t>シュルイ</t>
    </rPh>
    <rPh sb="15" eb="17">
      <t>センタク</t>
    </rPh>
    <rPh sb="24" eb="25">
      <t>メイ</t>
    </rPh>
    <rPh sb="26" eb="28">
      <t>ヒョウジ</t>
    </rPh>
    <phoneticPr fontId="14"/>
  </si>
  <si>
    <t>契約端末数</t>
    <rPh sb="0" eb="5">
      <t>ケイヤクタンマツスウ</t>
    </rPh>
    <phoneticPr fontId="54"/>
  </si>
  <si>
    <t>児童・生徒および教職員が使用する契約端末数を記入します。</t>
    <rPh sb="0" eb="2">
      <t>ジドウ</t>
    </rPh>
    <rPh sb="3" eb="5">
      <t>セイト</t>
    </rPh>
    <rPh sb="8" eb="11">
      <t>キョウショクイン</t>
    </rPh>
    <rPh sb="12" eb="14">
      <t>シヨウ</t>
    </rPh>
    <rPh sb="16" eb="21">
      <t>ケイヤクタンマツスウ</t>
    </rPh>
    <rPh sb="22" eb="24">
      <t>キニュウ</t>
    </rPh>
    <phoneticPr fontId="54"/>
  </si>
  <si>
    <t>端末種別</t>
    <rPh sb="0" eb="4">
      <t>タンマツシュベツ</t>
    </rPh>
    <phoneticPr fontId="54"/>
  </si>
  <si>
    <t>ご契約の端末種別を選択します。</t>
    <rPh sb="1" eb="3">
      <t>ケイヤク</t>
    </rPh>
    <rPh sb="4" eb="8">
      <t>タンマツシュベツ</t>
    </rPh>
    <rPh sb="9" eb="11">
      <t>センタク</t>
    </rPh>
    <phoneticPr fontId="54"/>
  </si>
  <si>
    <t>メーカー</t>
    <phoneticPr fontId="54"/>
  </si>
  <si>
    <t>ご契約のメーカーを選択します。選択した端末種別とメーカーを選択することによりGIGAスクールパック コンテンツの一覧が自動で表示されます。</t>
    <rPh sb="1" eb="3">
      <t>ケイヤク</t>
    </rPh>
    <rPh sb="9" eb="11">
      <t>センタク</t>
    </rPh>
    <rPh sb="15" eb="17">
      <t>センタク</t>
    </rPh>
    <rPh sb="19" eb="21">
      <t>タンマツ</t>
    </rPh>
    <rPh sb="21" eb="23">
      <t>シュベツ</t>
    </rPh>
    <rPh sb="29" eb="31">
      <t>センタク</t>
    </rPh>
    <rPh sb="56" eb="58">
      <t>イチラン</t>
    </rPh>
    <rPh sb="59" eb="61">
      <t>ジドウ</t>
    </rPh>
    <rPh sb="62" eb="64">
      <t>ヒョウジ</t>
    </rPh>
    <phoneticPr fontId="54"/>
  </si>
  <si>
    <t>型番</t>
    <rPh sb="0" eb="2">
      <t>カタバン</t>
    </rPh>
    <phoneticPr fontId="54"/>
  </si>
  <si>
    <t>ご契約の型番を選択します。</t>
    <rPh sb="1" eb="3">
      <t>ケイヤク</t>
    </rPh>
    <rPh sb="4" eb="6">
      <t>カタバン</t>
    </rPh>
    <rPh sb="7" eb="9">
      <t>センタク</t>
    </rPh>
    <phoneticPr fontId="54"/>
  </si>
  <si>
    <t>GIGAスクールパック　コンテンツおよびポータル機能の利用開始希望日の記入と表示内容を確認します。</t>
    <rPh sb="24" eb="26">
      <t>キノウ</t>
    </rPh>
    <rPh sb="27" eb="34">
      <t>リヨウカイシキボウビ</t>
    </rPh>
    <rPh sb="35" eb="37">
      <t>キニュウ</t>
    </rPh>
    <rPh sb="38" eb="42">
      <t>ヒョウジナイヨウ</t>
    </rPh>
    <rPh sb="43" eb="45">
      <t>カクニン</t>
    </rPh>
    <phoneticPr fontId="54"/>
  </si>
  <si>
    <t>コンテンツ・ポータル機能　利用開始希望日</t>
    <rPh sb="10" eb="12">
      <t>キノウ</t>
    </rPh>
    <rPh sb="13" eb="20">
      <t>リヨウカイシキボウビ</t>
    </rPh>
    <phoneticPr fontId="54"/>
  </si>
  <si>
    <t>お申し込み日（受付日を0日）から５営業日目以降の日付を選択します。</t>
    <rPh sb="1" eb="2">
      <t>モウ</t>
    </rPh>
    <rPh sb="3" eb="4">
      <t>コ</t>
    </rPh>
    <rPh sb="5" eb="6">
      <t>ヒ</t>
    </rPh>
    <rPh sb="7" eb="9">
      <t>ウケツケ</t>
    </rPh>
    <rPh sb="9" eb="10">
      <t>ビ</t>
    </rPh>
    <rPh sb="12" eb="13">
      <t>ニチ</t>
    </rPh>
    <rPh sb="17" eb="20">
      <t>エイギョウビ</t>
    </rPh>
    <rPh sb="20" eb="21">
      <t>メ</t>
    </rPh>
    <rPh sb="21" eb="23">
      <t>イコウ</t>
    </rPh>
    <rPh sb="24" eb="26">
      <t>ヒヅケ</t>
    </rPh>
    <rPh sb="27" eb="29">
      <t>センタク</t>
    </rPh>
    <phoneticPr fontId="14"/>
  </si>
  <si>
    <t>選択した年月日が利用期間の開始日に表示されます。</t>
    <rPh sb="0" eb="2">
      <t>センタク</t>
    </rPh>
    <rPh sb="4" eb="7">
      <t>ネンガッピ</t>
    </rPh>
    <rPh sb="8" eb="12">
      <t>リヨウキカン</t>
    </rPh>
    <rPh sb="13" eb="16">
      <t>カイシビ</t>
    </rPh>
    <rPh sb="17" eb="19">
      <t>ヒョウジ</t>
    </rPh>
    <phoneticPr fontId="14"/>
  </si>
  <si>
    <t>【コンテンツ】</t>
    <phoneticPr fontId="14"/>
  </si>
  <si>
    <t>GIGAスクールパック契約内容の端末種別とメーカーを選択すると表示されます。選択内容によって表示されるコンテンツが異なります。</t>
    <rPh sb="16" eb="18">
      <t>タンマツ</t>
    </rPh>
    <rPh sb="18" eb="20">
      <t>シュベツ</t>
    </rPh>
    <rPh sb="26" eb="28">
      <t>センタク</t>
    </rPh>
    <rPh sb="31" eb="33">
      <t>ヒョウジ</t>
    </rPh>
    <rPh sb="38" eb="40">
      <t>センタク</t>
    </rPh>
    <rPh sb="40" eb="42">
      <t>ナイヨウ</t>
    </rPh>
    <rPh sb="46" eb="48">
      <t>ヒョウジ</t>
    </rPh>
    <rPh sb="57" eb="58">
      <t>コト</t>
    </rPh>
    <phoneticPr fontId="14"/>
  </si>
  <si>
    <t>変更はできません。</t>
    <rPh sb="0" eb="2">
      <t>ヘンコウ</t>
    </rPh>
    <phoneticPr fontId="14"/>
  </si>
  <si>
    <t>GIGAスクールパック　応用パッケージをお申し込みで他コンテンツをお申し込みされる場合は申込書のコンテンツ申し込み利用料欄にご入力ください。</t>
    <rPh sb="12" eb="14">
      <t>オウヨウ</t>
    </rPh>
    <rPh sb="21" eb="22">
      <t>モウ</t>
    </rPh>
    <rPh sb="23" eb="24">
      <t>コ</t>
    </rPh>
    <rPh sb="26" eb="27">
      <t>ホカ</t>
    </rPh>
    <rPh sb="34" eb="35">
      <t>モウ</t>
    </rPh>
    <rPh sb="36" eb="37">
      <t>コ</t>
    </rPh>
    <rPh sb="41" eb="43">
      <t>バアイ</t>
    </rPh>
    <rPh sb="44" eb="47">
      <t>モウシコミショ</t>
    </rPh>
    <rPh sb="53" eb="54">
      <t>モウ</t>
    </rPh>
    <rPh sb="55" eb="56">
      <t>コ</t>
    </rPh>
    <rPh sb="57" eb="59">
      <t>リヨウ</t>
    </rPh>
    <rPh sb="59" eb="60">
      <t>リョウ</t>
    </rPh>
    <rPh sb="60" eb="61">
      <t>ラン</t>
    </rPh>
    <rPh sb="63" eb="65">
      <t>ニュウリョク</t>
    </rPh>
    <phoneticPr fontId="14"/>
  </si>
  <si>
    <t>GIGAスクールパック契約内容の端末種別とメーカーを選択すると表示されます。</t>
    <rPh sb="16" eb="18">
      <t>タンマツ</t>
    </rPh>
    <rPh sb="18" eb="20">
      <t>シュベツ</t>
    </rPh>
    <rPh sb="26" eb="28">
      <t>センタク</t>
    </rPh>
    <rPh sb="31" eb="33">
      <t>ヒョウジ</t>
    </rPh>
    <phoneticPr fontId="14"/>
  </si>
  <si>
    <t>GIGAスクールパックのパッケージとして提供する期間です。空欄は利用期限がないコンテンツです。</t>
    <rPh sb="20" eb="22">
      <t>テイキョウ</t>
    </rPh>
    <rPh sb="24" eb="26">
      <t>キカン</t>
    </rPh>
    <rPh sb="29" eb="31">
      <t>クウラン</t>
    </rPh>
    <rPh sb="32" eb="36">
      <t>リヨウキゲン</t>
    </rPh>
    <phoneticPr fontId="14"/>
  </si>
  <si>
    <t>利用期間</t>
    <rPh sb="0" eb="2">
      <t>リヨウ</t>
    </rPh>
    <rPh sb="2" eb="4">
      <t>キカン</t>
    </rPh>
    <phoneticPr fontId="54"/>
  </si>
  <si>
    <t>選択した利用開始希望日を開始日に表示します。終了日は利用月数の最終月の末日が表示されます。</t>
    <rPh sb="0" eb="2">
      <t>センタク</t>
    </rPh>
    <rPh sb="12" eb="15">
      <t>カイシビ</t>
    </rPh>
    <rPh sb="16" eb="18">
      <t>ヒョウジ</t>
    </rPh>
    <rPh sb="22" eb="25">
      <t>シュウリョウビ</t>
    </rPh>
    <rPh sb="26" eb="30">
      <t>リヨウツキスウ</t>
    </rPh>
    <rPh sb="31" eb="33">
      <t>サイシュウ</t>
    </rPh>
    <rPh sb="33" eb="34">
      <t>ツキ</t>
    </rPh>
    <rPh sb="35" eb="37">
      <t>マツジツ</t>
    </rPh>
    <rPh sb="38" eb="40">
      <t>ヒョウジ</t>
    </rPh>
    <phoneticPr fontId="14"/>
  </si>
  <si>
    <t>すでにお申し込み済のコンテンツは既存の契約期間を優先します。</t>
    <rPh sb="4" eb="5">
      <t>モウ</t>
    </rPh>
    <rPh sb="16" eb="18">
      <t>キゾン</t>
    </rPh>
    <rPh sb="19" eb="23">
      <t>ケイヤクキカン</t>
    </rPh>
    <rPh sb="24" eb="26">
      <t>ユウセン</t>
    </rPh>
    <phoneticPr fontId="14"/>
  </si>
  <si>
    <t>備考</t>
    <rPh sb="0" eb="2">
      <t>ビコウ</t>
    </rPh>
    <phoneticPr fontId="54"/>
  </si>
  <si>
    <t>コンテンツに関する注意事項などが表示されますので、ご確認ください。</t>
    <rPh sb="6" eb="7">
      <t>カン</t>
    </rPh>
    <rPh sb="9" eb="13">
      <t>チュウイジコウ</t>
    </rPh>
    <rPh sb="16" eb="18">
      <t>ヒョウジ</t>
    </rPh>
    <rPh sb="26" eb="28">
      <t>カクニン</t>
    </rPh>
    <phoneticPr fontId="14"/>
  </si>
  <si>
    <t>【ポータル機能】</t>
    <rPh sb="5" eb="7">
      <t>キノウ</t>
    </rPh>
    <phoneticPr fontId="14"/>
  </si>
  <si>
    <t>機能名</t>
    <rPh sb="0" eb="3">
      <t>キノウメイ</t>
    </rPh>
    <phoneticPr fontId="14"/>
  </si>
  <si>
    <t>GIGAスクールパックでご提供するポータルの機能名です。</t>
    <rPh sb="13" eb="15">
      <t>テイキョウ</t>
    </rPh>
    <rPh sb="22" eb="25">
      <t>キノウメイ</t>
    </rPh>
    <phoneticPr fontId="14"/>
  </si>
  <si>
    <t>選択した利用開始希望日を開始日に表示します。終了日は利用開始日の年度を初年度として5年度目の年度末（3月31日）が表示されます。</t>
    <rPh sb="0" eb="2">
      <t>センタク</t>
    </rPh>
    <rPh sb="12" eb="15">
      <t>カイシビ</t>
    </rPh>
    <rPh sb="16" eb="18">
      <t>ヒョウジ</t>
    </rPh>
    <rPh sb="22" eb="25">
      <t>シュウリョウビ</t>
    </rPh>
    <rPh sb="26" eb="28">
      <t>リヨウ</t>
    </rPh>
    <rPh sb="28" eb="30">
      <t>カイシ</t>
    </rPh>
    <rPh sb="30" eb="31">
      <t>ビ</t>
    </rPh>
    <rPh sb="32" eb="34">
      <t>ネンド</t>
    </rPh>
    <rPh sb="35" eb="38">
      <t>ショネンド</t>
    </rPh>
    <rPh sb="42" eb="44">
      <t>ネンド</t>
    </rPh>
    <rPh sb="44" eb="45">
      <t>メ</t>
    </rPh>
    <rPh sb="46" eb="49">
      <t>ネンドマツ</t>
    </rPh>
    <rPh sb="51" eb="52">
      <t>ガツ</t>
    </rPh>
    <rPh sb="54" eb="55">
      <t>ニチ</t>
    </rPh>
    <rPh sb="57" eb="59">
      <t>ヒョウジ</t>
    </rPh>
    <phoneticPr fontId="14"/>
  </si>
  <si>
    <t>（例：2025/05/15を利用開始日とした場合、29年度末の2030/03/31日が終了日です）</t>
    <rPh sb="1" eb="2">
      <t>レイ</t>
    </rPh>
    <rPh sb="14" eb="19">
      <t>リヨウカイシビ</t>
    </rPh>
    <rPh sb="22" eb="24">
      <t>バアイ</t>
    </rPh>
    <rPh sb="27" eb="29">
      <t>ネンド</t>
    </rPh>
    <rPh sb="29" eb="30">
      <t>スエ</t>
    </rPh>
    <rPh sb="41" eb="42">
      <t>ニチ</t>
    </rPh>
    <rPh sb="43" eb="46">
      <t>シュウリョウビ</t>
    </rPh>
    <phoneticPr fontId="14"/>
  </si>
  <si>
    <t>GIGAスクールパックのパッケージとして提供する期間です。</t>
    <rPh sb="20" eb="22">
      <t>テイキョウ</t>
    </rPh>
    <rPh sb="24" eb="26">
      <t>キカン</t>
    </rPh>
    <phoneticPr fontId="14"/>
  </si>
  <si>
    <t>ポータル機能に関する注意事項などが表示されますので、ご確認ください。</t>
    <rPh sb="4" eb="6">
      <t>キノウ</t>
    </rPh>
    <rPh sb="7" eb="8">
      <t>カン</t>
    </rPh>
    <rPh sb="10" eb="14">
      <t>チュウイジコウ</t>
    </rPh>
    <rPh sb="17" eb="19">
      <t>ヒョウジ</t>
    </rPh>
    <rPh sb="27" eb="29">
      <t>カクニン</t>
    </rPh>
    <phoneticPr fontId="14"/>
  </si>
  <si>
    <t>GIGAスクールパックお申し込みに関わるご要望記事欄を記入します</t>
    <rPh sb="12" eb="13">
      <t>モウ</t>
    </rPh>
    <rPh sb="14" eb="15">
      <t>コ</t>
    </rPh>
    <rPh sb="17" eb="18">
      <t>カカ</t>
    </rPh>
    <rPh sb="21" eb="23">
      <t>ヨウボウ</t>
    </rPh>
    <rPh sb="23" eb="25">
      <t>キジ</t>
    </rPh>
    <rPh sb="25" eb="26">
      <t>ラン</t>
    </rPh>
    <phoneticPr fontId="54"/>
  </si>
  <si>
    <t>必要に応じてご記入ください。</t>
    <phoneticPr fontId="14"/>
  </si>
  <si>
    <t>まなびポケット研修に関する希望調書</t>
    <phoneticPr fontId="14"/>
  </si>
  <si>
    <t>ポータル機能やコンテンツについてのオンライン研修をご希望の場合にご記入ください。</t>
    <rPh sb="4" eb="6">
      <t>キノウ</t>
    </rPh>
    <rPh sb="26" eb="28">
      <t>キボウ</t>
    </rPh>
    <rPh sb="29" eb="31">
      <t>バアイ</t>
    </rPh>
    <rPh sb="33" eb="35">
      <t>キニュウ</t>
    </rPh>
    <phoneticPr fontId="14"/>
  </si>
  <si>
    <t>研修に関する連絡先</t>
    <rPh sb="0" eb="2">
      <t>ケンシュウ</t>
    </rPh>
    <rPh sb="3" eb="4">
      <t>カン</t>
    </rPh>
    <rPh sb="6" eb="9">
      <t>レンラクサキ</t>
    </rPh>
    <phoneticPr fontId="54"/>
  </si>
  <si>
    <t>研修に関わるご担当者の情報を記入します。</t>
    <rPh sb="0" eb="2">
      <t>ケンシュウ</t>
    </rPh>
    <rPh sb="3" eb="4">
      <t>カカ</t>
    </rPh>
    <rPh sb="7" eb="10">
      <t>タントウシャ</t>
    </rPh>
    <rPh sb="11" eb="13">
      <t>ジョウホウ</t>
    </rPh>
    <rPh sb="14" eb="16">
      <t>キニュウ</t>
    </rPh>
    <phoneticPr fontId="14"/>
  </si>
  <si>
    <t>メールアドレス②を除くすべての項目が入力必須です。</t>
    <rPh sb="9" eb="10">
      <t>ノゾ</t>
    </rPh>
    <rPh sb="15" eb="17">
      <t>コウモク</t>
    </rPh>
    <rPh sb="18" eb="20">
      <t>ニュウリョク</t>
    </rPh>
    <rPh sb="20" eb="22">
      <t>ヒッス</t>
    </rPh>
    <phoneticPr fontId="14"/>
  </si>
  <si>
    <t>研修申し込みヒアリング</t>
    <rPh sb="0" eb="2">
      <t>ケンシュウ</t>
    </rPh>
    <rPh sb="2" eb="3">
      <t>モウ</t>
    </rPh>
    <rPh sb="4" eb="5">
      <t>コ</t>
    </rPh>
    <phoneticPr fontId="54"/>
  </si>
  <si>
    <t>研修に関する事前説明のご希望期間および教職員向け研修会ご希望時期間を選択します。</t>
    <rPh sb="0" eb="2">
      <t>ケンシュウ</t>
    </rPh>
    <rPh sb="3" eb="4">
      <t>カン</t>
    </rPh>
    <rPh sb="6" eb="10">
      <t>ジゼンセツメイ</t>
    </rPh>
    <rPh sb="12" eb="14">
      <t>キボウ</t>
    </rPh>
    <rPh sb="14" eb="16">
      <t>キカン</t>
    </rPh>
    <rPh sb="34" eb="36">
      <t>センタク</t>
    </rPh>
    <phoneticPr fontId="14"/>
  </si>
  <si>
    <t>すべての項目が入力必須です。</t>
    <rPh sb="4" eb="6">
      <t>コウモク</t>
    </rPh>
    <rPh sb="7" eb="9">
      <t>ニュウリョク</t>
    </rPh>
    <rPh sb="9" eb="11">
      <t>ヒッス</t>
    </rPh>
    <phoneticPr fontId="14"/>
  </si>
  <si>
    <t>研修に関わるご要望記事欄を記入します</t>
    <rPh sb="0" eb="2">
      <t>ケンシュウ</t>
    </rPh>
    <rPh sb="3" eb="4">
      <t>カカ</t>
    </rPh>
    <rPh sb="7" eb="9">
      <t>ヨウボウ</t>
    </rPh>
    <rPh sb="9" eb="11">
      <t>キジ</t>
    </rPh>
    <rPh sb="11" eb="12">
      <t>ラン</t>
    </rPh>
    <phoneticPr fontId="54"/>
  </si>
  <si>
    <t>必要に応じてご記入ください。</t>
    <rPh sb="0" eb="2">
      <t>ヒツヨウ</t>
    </rPh>
    <rPh sb="3" eb="4">
      <t>オウ</t>
    </rPh>
    <rPh sb="7" eb="9">
      <t>キニュウ</t>
    </rPh>
    <phoneticPr fontId="54"/>
  </si>
  <si>
    <t>以上</t>
    <rPh sb="0" eb="2">
      <t>イジョウ</t>
    </rPh>
    <phoneticPr fontId="54"/>
  </si>
  <si>
    <t>申込書選択</t>
    <rPh sb="0" eb="3">
      <t>モウシコミショ</t>
    </rPh>
    <rPh sb="3" eb="5">
      <t>センタク</t>
    </rPh>
    <phoneticPr fontId="17"/>
  </si>
  <si>
    <t>お申し込み元</t>
    <rPh sb="1" eb="2">
      <t>モウ</t>
    </rPh>
    <rPh sb="3" eb="4">
      <t>コ</t>
    </rPh>
    <rPh sb="5" eb="6">
      <t>モト</t>
    </rPh>
    <phoneticPr fontId="14"/>
  </si>
  <si>
    <t>▼プルダウンより選択してください</t>
  </si>
  <si>
    <t>お申し込み種類</t>
    <rPh sb="1" eb="2">
      <t>モウ</t>
    </rPh>
    <rPh sb="3" eb="4">
      <t>コ</t>
    </rPh>
    <rPh sb="5" eb="7">
      <t>シュルイ</t>
    </rPh>
    <phoneticPr fontId="14"/>
  </si>
  <si>
    <t>※「学校単独（公立）」の場合、「MEXCBT」のお申し込みはできません。</t>
    <rPh sb="2" eb="4">
      <t>ガッコウ</t>
    </rPh>
    <rPh sb="4" eb="6">
      <t>タンドク</t>
    </rPh>
    <rPh sb="7" eb="9">
      <t>コウリツ</t>
    </rPh>
    <rPh sb="12" eb="14">
      <t>バアイ</t>
    </rPh>
    <rPh sb="25" eb="26">
      <t>モウ</t>
    </rPh>
    <rPh sb="27" eb="28">
      <t>コ</t>
    </rPh>
    <phoneticPr fontId="17"/>
  </si>
  <si>
    <t>営業担当者向け：本ヒアリングシート単体での受付は不可です。 
必ずマニュアルをご確認ください。</t>
    <phoneticPr fontId="14"/>
  </si>
  <si>
    <t>■　背景色がグレー以外の入力欄に変更後の情報をご記入ください。
■　申込内容詳細記載欄には変更項目をご記入ください。</t>
    <phoneticPr fontId="17"/>
  </si>
  <si>
    <t>「学校単独（公立）」の場合、「GIGAスクールパック」のお申し込みはできません。</t>
    <phoneticPr fontId="14"/>
  </si>
  <si>
    <t>承諾項目</t>
    <rPh sb="0" eb="2">
      <t>ショウダク</t>
    </rPh>
    <rPh sb="2" eb="4">
      <t>コウモク</t>
    </rPh>
    <phoneticPr fontId="17"/>
  </si>
  <si>
    <t>チェック項目</t>
    <rPh sb="4" eb="6">
      <t>コウモク</t>
    </rPh>
    <phoneticPr fontId="17"/>
  </si>
  <si>
    <t xml:space="preserve">       </t>
    <phoneticPr fontId="17"/>
  </si>
  <si>
    <t>契約情報</t>
    <rPh sb="0" eb="3">
      <t>ケイヤクシャ</t>
    </rPh>
    <rPh sb="2" eb="4">
      <t>ジョウホウ</t>
    </rPh>
    <phoneticPr fontId="17"/>
  </si>
  <si>
    <t>申込区分</t>
    <rPh sb="0" eb="2">
      <t>モウシコミ</t>
    </rPh>
    <rPh sb="2" eb="4">
      <t>クブン</t>
    </rPh>
    <phoneticPr fontId="17"/>
  </si>
  <si>
    <t>申込区分(新規/変更/廃止)を選択してください。</t>
    <rPh sb="0" eb="2">
      <t>モウシコミ</t>
    </rPh>
    <rPh sb="2" eb="4">
      <t>クブン</t>
    </rPh>
    <rPh sb="5" eb="7">
      <t>シンキ</t>
    </rPh>
    <rPh sb="8" eb="10">
      <t>ヘンコウ</t>
    </rPh>
    <rPh sb="11" eb="13">
      <t>ハイシ</t>
    </rPh>
    <rPh sb="15" eb="17">
      <t>センタク</t>
    </rPh>
    <phoneticPr fontId="17"/>
  </si>
  <si>
    <t>申込内容詳細</t>
    <rPh sb="0" eb="2">
      <t>モウシコミ</t>
    </rPh>
    <rPh sb="2" eb="4">
      <t>ナイヨウ</t>
    </rPh>
    <rPh sb="4" eb="6">
      <t>ショウサイ</t>
    </rPh>
    <phoneticPr fontId="17"/>
  </si>
  <si>
    <t>申込区分が変更の場合は、変更箇所をご記入ください。
(例)外部IdP連携申し込み、〇〇コンテンツ申し込み</t>
    <rPh sb="0" eb="2">
      <t>モウシコミ</t>
    </rPh>
    <rPh sb="2" eb="4">
      <t>クブン</t>
    </rPh>
    <rPh sb="5" eb="7">
      <t>ヘンコウ</t>
    </rPh>
    <rPh sb="8" eb="10">
      <t>バアイ</t>
    </rPh>
    <rPh sb="12" eb="14">
      <t>ヘンコウ</t>
    </rPh>
    <rPh sb="14" eb="16">
      <t>カショ</t>
    </rPh>
    <rPh sb="18" eb="20">
      <t>キニュウ</t>
    </rPh>
    <rPh sb="27" eb="28">
      <t>レイ</t>
    </rPh>
    <phoneticPr fontId="17"/>
  </si>
  <si>
    <t>お申し込み年月日</t>
    <rPh sb="5" eb="8">
      <t>ネンガッピ</t>
    </rPh>
    <phoneticPr fontId="17"/>
  </si>
  <si>
    <t>YYYY/MM/DD（半角)の形式でご記入ください。
（例）2020年1月1日→2020/1/1</t>
    <rPh sb="11" eb="13">
      <t>ハンカク</t>
    </rPh>
    <rPh sb="15" eb="17">
      <t>ケイシキ</t>
    </rPh>
    <rPh sb="19" eb="21">
      <t>キニュウ</t>
    </rPh>
    <rPh sb="28" eb="29">
      <t>レイ</t>
    </rPh>
    <rPh sb="34" eb="35">
      <t>ネン</t>
    </rPh>
    <rPh sb="36" eb="37">
      <t>ガツ</t>
    </rPh>
    <rPh sb="38" eb="39">
      <t>ニチ</t>
    </rPh>
    <phoneticPr fontId="17"/>
  </si>
  <si>
    <t>YYYY/MM/DD</t>
    <phoneticPr fontId="14"/>
  </si>
  <si>
    <t>～</t>
    <phoneticPr fontId="14"/>
  </si>
  <si>
    <t>利用月数</t>
    <rPh sb="0" eb="4">
      <t>リヨウツキスウ</t>
    </rPh>
    <phoneticPr fontId="17"/>
  </si>
  <si>
    <t>まなびポケットの開通日はお申し込み日より5営業日以降です。
コンテンツの利用開始日は営業担当者へご確認ください。
（注意）本項目は開通日をお約束するものではございません。</t>
    <rPh sb="58" eb="60">
      <t>チュウイ</t>
    </rPh>
    <rPh sb="61" eb="62">
      <t>ホン</t>
    </rPh>
    <rPh sb="62" eb="64">
      <t>コウモク</t>
    </rPh>
    <rPh sb="65" eb="67">
      <t>カイツウ</t>
    </rPh>
    <rPh sb="67" eb="68">
      <t>ビ</t>
    </rPh>
    <rPh sb="70" eb="72">
      <t>ヤクソク</t>
    </rPh>
    <phoneticPr fontId="17"/>
  </si>
  <si>
    <t>ご契約者様名義（ふりがな）</t>
    <rPh sb="3" eb="4">
      <t>シャ</t>
    </rPh>
    <rPh sb="4" eb="5">
      <t>サマ</t>
    </rPh>
    <rPh sb="5" eb="7">
      <t>メイギ</t>
    </rPh>
    <phoneticPr fontId="17"/>
  </si>
  <si>
    <t>ご契約者様名義</t>
    <rPh sb="1" eb="3">
      <t>ケイヤク</t>
    </rPh>
    <rPh sb="3" eb="4">
      <t>シャ</t>
    </rPh>
    <rPh sb="4" eb="5">
      <t>サマ</t>
    </rPh>
    <rPh sb="5" eb="7">
      <t>メイギ</t>
    </rPh>
    <phoneticPr fontId="17"/>
  </si>
  <si>
    <t>教育委員会名等をご記入ください。</t>
    <rPh sb="0" eb="5">
      <t>キョウイクイインカイ</t>
    </rPh>
    <rPh sb="5" eb="6">
      <t>メイ</t>
    </rPh>
    <rPh sb="6" eb="7">
      <t>ナド</t>
    </rPh>
    <rPh sb="9" eb="11">
      <t>キニュウ</t>
    </rPh>
    <phoneticPr fontId="17"/>
  </si>
  <si>
    <t>お申し込み責任者名(ふりがな)</t>
    <rPh sb="5" eb="8">
      <t>セキニンシャ</t>
    </rPh>
    <rPh sb="8" eb="9">
      <t>メイ</t>
    </rPh>
    <phoneticPr fontId="17"/>
  </si>
  <si>
    <t>印または署名</t>
    <rPh sb="0" eb="1">
      <t>イン</t>
    </rPh>
    <rPh sb="4" eb="6">
      <t>ショメイ</t>
    </rPh>
    <phoneticPr fontId="17"/>
  </si>
  <si>
    <t>お申し込み責任者名</t>
    <rPh sb="5" eb="8">
      <t>セキニンシャ</t>
    </rPh>
    <rPh sb="8" eb="9">
      <t>メイ</t>
    </rPh>
    <phoneticPr fontId="17"/>
  </si>
  <si>
    <t>個人印不可</t>
    <rPh sb="0" eb="3">
      <t>コジンイン</t>
    </rPh>
    <rPh sb="3" eb="5">
      <t>フカ</t>
    </rPh>
    <phoneticPr fontId="17"/>
  </si>
  <si>
    <r>
      <t>・</t>
    </r>
    <r>
      <rPr>
        <sz val="8"/>
        <color rgb="FFFF0000"/>
        <rFont val="ＭＳ Ｐゴシック"/>
        <family val="3"/>
        <charset val="128"/>
      </rPr>
      <t>個人印は不可。</t>
    </r>
    <r>
      <rPr>
        <sz val="8"/>
        <rFont val="ＭＳ Ｐゴシック"/>
        <family val="3"/>
        <charset val="128"/>
      </rPr>
      <t xml:space="preserve">
・署名の場合はお申し込み責任者のサインをお願いします。</t>
    </r>
    <rPh sb="1" eb="3">
      <t>コジン</t>
    </rPh>
    <rPh sb="3" eb="4">
      <t>イン</t>
    </rPh>
    <rPh sb="5" eb="7">
      <t>フカ</t>
    </rPh>
    <rPh sb="10" eb="12">
      <t>ショメイ</t>
    </rPh>
    <rPh sb="13" eb="15">
      <t>バアイ</t>
    </rPh>
    <rPh sb="21" eb="24">
      <t>セキニンシャ</t>
    </rPh>
    <rPh sb="30" eb="31">
      <t>ネガ</t>
    </rPh>
    <phoneticPr fontId="17"/>
  </si>
  <si>
    <t>ご契約者
住所</t>
    <rPh sb="1" eb="4">
      <t>ケイヤクシャ</t>
    </rPh>
    <rPh sb="5" eb="7">
      <t>ジュウショ</t>
    </rPh>
    <phoneticPr fontId="17"/>
  </si>
  <si>
    <t>郵便番号</t>
    <rPh sb="0" eb="4">
      <t>ユウビンバンゴウ</t>
    </rPh>
    <phoneticPr fontId="17"/>
  </si>
  <si>
    <t>半角数字と半角ハイフンのみ可。</t>
    <rPh sb="0" eb="2">
      <t>ハンカク</t>
    </rPh>
    <rPh sb="5" eb="7">
      <t>ハンカク</t>
    </rPh>
    <phoneticPr fontId="17"/>
  </si>
  <si>
    <t>都道府県</t>
    <rPh sb="0" eb="4">
      <t>トドウフケン</t>
    </rPh>
    <phoneticPr fontId="17"/>
  </si>
  <si>
    <t>住所</t>
    <rPh sb="0" eb="2">
      <t>ジュウショ</t>
    </rPh>
    <phoneticPr fontId="17"/>
  </si>
  <si>
    <t>電話番号</t>
    <phoneticPr fontId="33"/>
  </si>
  <si>
    <t>半角数字と半角ハイフンのみ可。
（ハイフン付き）</t>
    <rPh sb="0" eb="2">
      <t>ハンカク</t>
    </rPh>
    <rPh sb="5" eb="7">
      <t>ハンカク</t>
    </rPh>
    <rPh sb="13" eb="14">
      <t>カ</t>
    </rPh>
    <phoneticPr fontId="17"/>
  </si>
  <si>
    <t>メールアドレス①</t>
    <phoneticPr fontId="33"/>
  </si>
  <si>
    <t>メールアドレス②　※任意</t>
    <rPh sb="10" eb="12">
      <t>ニンイ</t>
    </rPh>
    <phoneticPr fontId="33"/>
  </si>
  <si>
    <t>メールアドレス③　※任意</t>
    <rPh sb="10" eb="12">
      <t>ニンイ</t>
    </rPh>
    <phoneticPr fontId="33"/>
  </si>
  <si>
    <t>３以上の場合は；（セミコロン）区切りで記入。</t>
    <phoneticPr fontId="17"/>
  </si>
  <si>
    <t>販売店名</t>
    <rPh sb="0" eb="3">
      <t>ハンバイテン</t>
    </rPh>
    <rPh sb="3" eb="4">
      <t>メイ</t>
    </rPh>
    <phoneticPr fontId="17"/>
  </si>
  <si>
    <t>販売店経由でご契約している場合は販売店名ご記入ください。</t>
    <phoneticPr fontId="17"/>
  </si>
  <si>
    <t>アカウント通知書 送付先情報</t>
    <phoneticPr fontId="33"/>
  </si>
  <si>
    <t>アカウント送付先
メールアドレス①</t>
    <rPh sb="5" eb="7">
      <t>ソウフ</t>
    </rPh>
    <rPh sb="7" eb="8">
      <t>サキ</t>
    </rPh>
    <phoneticPr fontId="17"/>
  </si>
  <si>
    <t>半角英数字記号のみ可。
ご入力のメールアドレスに教育委員会アカウントと学校管理者アカウントのご案内をいたします。※変更申込の場合は、ご入力のメールアドレスに作業完了連絡を致します。</t>
    <phoneticPr fontId="17"/>
  </si>
  <si>
    <t>アカウント送付先
メールアドレス②
※任意</t>
    <rPh sb="5" eb="7">
      <t>ソウフ</t>
    </rPh>
    <rPh sb="7" eb="8">
      <t>サキ</t>
    </rPh>
    <rPh sb="19" eb="21">
      <t>ニンイ</t>
    </rPh>
    <phoneticPr fontId="17"/>
  </si>
  <si>
    <t>上記同様。</t>
    <rPh sb="0" eb="4">
      <t>ジョウキドウヨウ</t>
    </rPh>
    <phoneticPr fontId="17"/>
  </si>
  <si>
    <t>アカウント送付先
メールアドレス③
※任意</t>
    <rPh sb="5" eb="7">
      <t>ソウフ</t>
    </rPh>
    <rPh sb="7" eb="8">
      <t>サキ</t>
    </rPh>
    <rPh sb="19" eb="21">
      <t>ニンイ</t>
    </rPh>
    <phoneticPr fontId="17"/>
  </si>
  <si>
    <t>上記同様。
３以上の場合は；（セミコロン）区切りで記入。</t>
    <rPh sb="0" eb="4">
      <t>ジョウキドウヨウ</t>
    </rPh>
    <phoneticPr fontId="17"/>
  </si>
  <si>
    <t>アカウント通知書 解凍パスワード　　※新規申し込み／学校追加を含む変更申し込みの場合にご記入ください</t>
    <phoneticPr fontId="14"/>
  </si>
  <si>
    <t>パスワード</t>
    <phoneticPr fontId="14"/>
  </si>
  <si>
    <t>アカウント送付先メールアドレス宛に送付されるアカウント通知書を展開(解凍)するパスワードをご記入ください。 
設定可能文字数：半角英数記号7～16文字
（利用可能記号）@ # $ % ^ &amp; * - _ + = [ ] { } | : , .? / ` ~; !</t>
    <phoneticPr fontId="14"/>
  </si>
  <si>
    <t>コンテンツ申し込み　利用料　 ※10個以上のコンテンツをお申し込む場合、56行目の「+」をクリックすることで入力欄が追加されます。</t>
    <rPh sb="5" eb="6">
      <t>モウ</t>
    </rPh>
    <rPh sb="7" eb="8">
      <t>コ</t>
    </rPh>
    <rPh sb="18" eb="21">
      <t>コイジョウ</t>
    </rPh>
    <rPh sb="29" eb="30">
      <t>モウ</t>
    </rPh>
    <rPh sb="31" eb="32">
      <t>コ</t>
    </rPh>
    <rPh sb="33" eb="35">
      <t>バアイ</t>
    </rPh>
    <rPh sb="38" eb="40">
      <t>ギョウメ</t>
    </rPh>
    <rPh sb="54" eb="57">
      <t>ニュウリョクラン</t>
    </rPh>
    <rPh sb="58" eb="60">
      <t>ツイカ</t>
    </rPh>
    <phoneticPr fontId="33"/>
  </si>
  <si>
    <t>申し込み有無</t>
    <rPh sb="0" eb="1">
      <t>モウ</t>
    </rPh>
    <rPh sb="2" eb="3">
      <t>コ</t>
    </rPh>
    <rPh sb="4" eb="6">
      <t>ウム</t>
    </rPh>
    <phoneticPr fontId="17"/>
  </si>
  <si>
    <t>No</t>
    <phoneticPr fontId="17"/>
  </si>
  <si>
    <t>サービス/コンテンツ名</t>
    <phoneticPr fontId="17"/>
  </si>
  <si>
    <t>メニュー名</t>
    <rPh sb="4" eb="5">
      <t>メイ</t>
    </rPh>
    <phoneticPr fontId="17"/>
  </si>
  <si>
    <r>
      <t>利用学年</t>
    </r>
    <r>
      <rPr>
        <b/>
        <sz val="11"/>
        <color rgb="FFFF0000"/>
        <rFont val="ＭＳ Ｐゴシック"/>
        <family val="3"/>
        <charset val="128"/>
      </rPr>
      <t>※</t>
    </r>
    <rPh sb="0" eb="4">
      <t>リヨウガクネン</t>
    </rPh>
    <phoneticPr fontId="14"/>
  </si>
  <si>
    <r>
      <rPr>
        <b/>
        <sz val="11"/>
        <rFont val="ＭＳ Ｐゴシック"/>
        <family val="3"/>
        <charset val="128"/>
      </rPr>
      <t>数量</t>
    </r>
    <r>
      <rPr>
        <b/>
        <sz val="9"/>
        <rFont val="ＭＳ Ｐゴシック"/>
        <family val="3"/>
        <charset val="128"/>
      </rPr>
      <t xml:space="preserve">
（課金対象）</t>
    </r>
    <rPh sb="0" eb="2">
      <t>スウリョウ</t>
    </rPh>
    <rPh sb="4" eb="8">
      <t>カキンタイショウ</t>
    </rPh>
    <phoneticPr fontId="17"/>
  </si>
  <si>
    <t>学校シートID数計</t>
    <phoneticPr fontId="14"/>
  </si>
  <si>
    <t>単位</t>
    <rPh sb="0" eb="2">
      <t>タンイ</t>
    </rPh>
    <phoneticPr fontId="14"/>
  </si>
  <si>
    <t>単価</t>
    <phoneticPr fontId="14"/>
  </si>
  <si>
    <t>小計金額（税抜）</t>
    <phoneticPr fontId="14"/>
  </si>
  <si>
    <t>注意事項</t>
    <rPh sb="0" eb="4">
      <t>チュウイジコウ</t>
    </rPh>
    <phoneticPr fontId="17"/>
  </si>
  <si>
    <t>全学年</t>
    <rPh sb="0" eb="3">
      <t>ゼンガクネン</t>
    </rPh>
    <phoneticPr fontId="14"/>
  </si>
  <si>
    <t>▼選択</t>
  </si>
  <si>
    <t>▼選択</t>
    <phoneticPr fontId="17"/>
  </si>
  <si>
    <t>コンテンツ合計金額（税抜）</t>
    <rPh sb="5" eb="7">
      <t>ゴウケイ</t>
    </rPh>
    <rPh sb="7" eb="9">
      <t>キンガク</t>
    </rPh>
    <rPh sb="10" eb="12">
      <t>ゼイヌキ</t>
    </rPh>
    <phoneticPr fontId="17"/>
  </si>
  <si>
    <t>をご確認ください。</t>
    <phoneticPr fontId="14"/>
  </si>
  <si>
    <t>コンテンツ申し込み　その他費用</t>
    <rPh sb="5" eb="6">
      <t>モウ</t>
    </rPh>
    <rPh sb="7" eb="8">
      <t>コ</t>
    </rPh>
    <phoneticPr fontId="33"/>
  </si>
  <si>
    <t>コンテンツ名</t>
    <rPh sb="5" eb="6">
      <t>メイ</t>
    </rPh>
    <phoneticPr fontId="17"/>
  </si>
  <si>
    <t>費用分類</t>
    <rPh sb="0" eb="2">
      <t>ヒヨウ</t>
    </rPh>
    <rPh sb="2" eb="4">
      <t>ブンルイ</t>
    </rPh>
    <phoneticPr fontId="17"/>
  </si>
  <si>
    <t>小計金額（税抜）</t>
    <rPh sb="0" eb="4">
      <t>ショウケイキンガク</t>
    </rPh>
    <rPh sb="5" eb="7">
      <t>ゼイヌ</t>
    </rPh>
    <phoneticPr fontId="17"/>
  </si>
  <si>
    <t>備考</t>
    <rPh sb="0" eb="2">
      <t>ビコウ</t>
    </rPh>
    <phoneticPr fontId="17"/>
  </si>
  <si>
    <t>コンテンツその他費用合計金額（税抜）</t>
    <phoneticPr fontId="17"/>
  </si>
  <si>
    <t>お申し込み合計金額</t>
    <rPh sb="1" eb="2">
      <t>モウ</t>
    </rPh>
    <rPh sb="3" eb="4">
      <t>コ</t>
    </rPh>
    <rPh sb="5" eb="9">
      <t>ゴウケイキンガク</t>
    </rPh>
    <phoneticPr fontId="33"/>
  </si>
  <si>
    <t>合計金額（税抜）</t>
    <rPh sb="0" eb="2">
      <t>ゴウケイ</t>
    </rPh>
    <rPh sb="2" eb="4">
      <t>キンガク</t>
    </rPh>
    <rPh sb="5" eb="7">
      <t>ゼイヌキ</t>
    </rPh>
    <phoneticPr fontId="17"/>
  </si>
  <si>
    <t>合計金額（税込）</t>
    <rPh sb="0" eb="2">
      <t>ゴウケイ</t>
    </rPh>
    <rPh sb="2" eb="4">
      <t>キンガク</t>
    </rPh>
    <rPh sb="5" eb="7">
      <t>ゼイコミ</t>
    </rPh>
    <phoneticPr fontId="17"/>
  </si>
  <si>
    <t>お客さまご要望記事欄</t>
    <rPh sb="5" eb="7">
      <t>ヨウボウ</t>
    </rPh>
    <rPh sb="7" eb="9">
      <t>キジ</t>
    </rPh>
    <rPh sb="9" eb="10">
      <t>ラン</t>
    </rPh>
    <phoneticPr fontId="17"/>
  </si>
  <si>
    <t>※「お客さまご要望記事欄」に記載された事項については、当社が明示的に承諾しない限り、当社とお客さまとの間の契約条件等として両者を拘束するものではありません。</t>
    <rPh sb="7" eb="9">
      <t>ヨウボウ</t>
    </rPh>
    <rPh sb="9" eb="11">
      <t>キジ</t>
    </rPh>
    <rPh sb="11" eb="12">
      <t>ラン</t>
    </rPh>
    <rPh sb="14" eb="16">
      <t>キサイ</t>
    </rPh>
    <rPh sb="19" eb="21">
      <t>ジコウ</t>
    </rPh>
    <rPh sb="27" eb="29">
      <t>トウシャ</t>
    </rPh>
    <rPh sb="30" eb="33">
      <t>メイジテキ</t>
    </rPh>
    <rPh sb="34" eb="36">
      <t>ショウダク</t>
    </rPh>
    <rPh sb="39" eb="40">
      <t>カギ</t>
    </rPh>
    <phoneticPr fontId="17"/>
  </si>
  <si>
    <t>-------------------------------------　　弊社記入欄 （お客さまによる記入は不要です）　　-------------------------------------</t>
    <rPh sb="52" eb="54">
      <t>キニュウ</t>
    </rPh>
    <rPh sb="55" eb="57">
      <t>フヨウ</t>
    </rPh>
    <phoneticPr fontId="17"/>
  </si>
  <si>
    <t>組織名</t>
    <rPh sb="0" eb="3">
      <t>ソシキメイ</t>
    </rPh>
    <phoneticPr fontId="17"/>
  </si>
  <si>
    <t>部課名</t>
    <rPh sb="0" eb="2">
      <t>ブカ</t>
    </rPh>
    <rPh sb="2" eb="3">
      <t>メイ</t>
    </rPh>
    <phoneticPr fontId="17"/>
  </si>
  <si>
    <t>担当者名</t>
    <rPh sb="0" eb="3">
      <t>タントウシャ</t>
    </rPh>
    <rPh sb="3" eb="4">
      <t>メイ</t>
    </rPh>
    <phoneticPr fontId="17"/>
  </si>
  <si>
    <t>電話番号</t>
    <rPh sb="0" eb="2">
      <t>デンワ</t>
    </rPh>
    <rPh sb="2" eb="4">
      <t>バンゴウ</t>
    </rPh>
    <phoneticPr fontId="17"/>
  </si>
  <si>
    <t>メールアドレス①</t>
    <phoneticPr fontId="17"/>
  </si>
  <si>
    <t>こちらに入力されたメールアドレスはアカウント送付先メールアドレスに追加されます。メールの受領が必要な場合は必ずご記入ください。</t>
    <rPh sb="44" eb="46">
      <t>ジュリョウ</t>
    </rPh>
    <rPh sb="47" eb="49">
      <t>ヒツヨウ</t>
    </rPh>
    <rPh sb="50" eb="52">
      <t>バアイ</t>
    </rPh>
    <rPh sb="53" eb="54">
      <t>カナラ</t>
    </rPh>
    <rPh sb="56" eb="58">
      <t>キニュウ</t>
    </rPh>
    <phoneticPr fontId="17"/>
  </si>
  <si>
    <t>メールアドレス②</t>
    <phoneticPr fontId="17"/>
  </si>
  <si>
    <t>上記同様。
２以上の場合は；（セミコロン）区切りで記入。</t>
    <rPh sb="0" eb="4">
      <t>ジョウキドウヨウ</t>
    </rPh>
    <phoneticPr fontId="17"/>
  </si>
  <si>
    <t>販売方法</t>
    <rPh sb="0" eb="4">
      <t>ハンバイホウホウ</t>
    </rPh>
    <phoneticPr fontId="14"/>
  </si>
  <si>
    <t>いずれか必ずチェックを入れてください。</t>
    <rPh sb="4" eb="5">
      <t>カナラ</t>
    </rPh>
    <rPh sb="11" eb="12">
      <t>イ</t>
    </rPh>
    <phoneticPr fontId="14"/>
  </si>
  <si>
    <t>営業卸見積番号</t>
    <rPh sb="0" eb="3">
      <t>エイギョウオロシ</t>
    </rPh>
    <rPh sb="3" eb="7">
      <t>ミツモリバンゴウ</t>
    </rPh>
    <phoneticPr fontId="14"/>
  </si>
  <si>
    <t>SMEDより提出された見積番号の記載をお願いします。</t>
    <rPh sb="6" eb="8">
      <t>テイシュツ</t>
    </rPh>
    <rPh sb="11" eb="15">
      <t>ミツモリバンゴウ</t>
    </rPh>
    <rPh sb="16" eb="18">
      <t>キサイ</t>
    </rPh>
    <rPh sb="20" eb="21">
      <t>ネガ</t>
    </rPh>
    <phoneticPr fontId="14"/>
  </si>
  <si>
    <t xml:space="preserve">お客さま対応部門　※こちらの欄はお客さま受付部門に記入の販売方法が代理店（手数料）の場合にご記入ください。	</t>
    <phoneticPr fontId="33"/>
  </si>
  <si>
    <t>販売チャネルコード</t>
    <rPh sb="0" eb="2">
      <t>ハンバイ</t>
    </rPh>
    <phoneticPr fontId="17"/>
  </si>
  <si>
    <t>半角英数字記号8桁</t>
    <rPh sb="0" eb="2">
      <t>ハンカク</t>
    </rPh>
    <rPh sb="2" eb="5">
      <t>エイスウジ</t>
    </rPh>
    <rPh sb="5" eb="7">
      <t>キゴウ</t>
    </rPh>
    <rPh sb="8" eb="9">
      <t>ケタ</t>
    </rPh>
    <phoneticPr fontId="17"/>
  </si>
  <si>
    <t>販売チャネル名</t>
    <rPh sb="0" eb="2">
      <t>ハンバイ</t>
    </rPh>
    <rPh sb="6" eb="7">
      <t>メイ</t>
    </rPh>
    <phoneticPr fontId="17"/>
  </si>
  <si>
    <t>全角16桁以内</t>
    <rPh sb="0" eb="2">
      <t>ゼンカク</t>
    </rPh>
    <rPh sb="4" eb="5">
      <t>ケタ</t>
    </rPh>
    <rPh sb="5" eb="7">
      <t>イナイ</t>
    </rPh>
    <phoneticPr fontId="17"/>
  </si>
  <si>
    <t>全角16桁以内</t>
    <phoneticPr fontId="17"/>
  </si>
  <si>
    <t>社員コード＋担当者名</t>
    <rPh sb="0" eb="2">
      <t>シャイン</t>
    </rPh>
    <rPh sb="6" eb="9">
      <t>タントウシャ</t>
    </rPh>
    <rPh sb="9" eb="10">
      <t>メイ</t>
    </rPh>
    <phoneticPr fontId="17"/>
  </si>
  <si>
    <t>社員コードが7桁の場合、
社員コード＋0＋担当者名としてください。</t>
    <phoneticPr fontId="17"/>
  </si>
  <si>
    <t>組織区分</t>
    <rPh sb="0" eb="2">
      <t>ソシキ</t>
    </rPh>
    <rPh sb="2" eb="4">
      <t>クブン</t>
    </rPh>
    <phoneticPr fontId="17"/>
  </si>
  <si>
    <t>例：NTT東日本</t>
    <rPh sb="0" eb="1">
      <t>レイ</t>
    </rPh>
    <rPh sb="5" eb="6">
      <t>ヒガシ</t>
    </rPh>
    <rPh sb="6" eb="8">
      <t>ニホン</t>
    </rPh>
    <phoneticPr fontId="17"/>
  </si>
  <si>
    <t>FAX番号</t>
    <rPh sb="3" eb="5">
      <t>バンゴウ</t>
    </rPh>
    <phoneticPr fontId="17"/>
  </si>
  <si>
    <t>半角英数字記号のみ可。</t>
    <phoneticPr fontId="17"/>
  </si>
  <si>
    <t>半角英数字記号のみ可。
３以上の場合は；（セミコロン）区切りで記入。</t>
    <phoneticPr fontId="17"/>
  </si>
  <si>
    <t>スマートエデュケーション推進事業室　記事欄</t>
    <rPh sb="12" eb="17">
      <t>スイシンジギョウシツ</t>
    </rPh>
    <rPh sb="18" eb="21">
      <t>キジラン</t>
    </rPh>
    <phoneticPr fontId="33"/>
  </si>
  <si>
    <t>担当者</t>
    <rPh sb="0" eb="3">
      <t>タントウシャ</t>
    </rPh>
    <phoneticPr fontId="14"/>
  </si>
  <si>
    <t>受付種別</t>
    <rPh sb="0" eb="4">
      <t>ウケツケシュベツ</t>
    </rPh>
    <phoneticPr fontId="14"/>
  </si>
  <si>
    <t>修正箇所・内容
(担当名記載)</t>
    <rPh sb="0" eb="4">
      <t>シュウセイカショ</t>
    </rPh>
    <rPh sb="5" eb="7">
      <t>ナイヨウ</t>
    </rPh>
    <rPh sb="9" eb="11">
      <t>タントウ</t>
    </rPh>
    <rPh sb="11" eb="14">
      <t>メイキサイ</t>
    </rPh>
    <phoneticPr fontId="14"/>
  </si>
  <si>
    <t>連絡/注意事項</t>
    <rPh sb="0" eb="2">
      <t>レンラク</t>
    </rPh>
    <rPh sb="3" eb="7">
      <t>チュウイジコウ</t>
    </rPh>
    <phoneticPr fontId="14"/>
  </si>
  <si>
    <t>外部IdP連携オプションについての詳細は「ご記入にあたって」シート参照</t>
    <rPh sb="17" eb="19">
      <t>ショウサイ</t>
    </rPh>
    <rPh sb="22" eb="24">
      <t>キニュウ</t>
    </rPh>
    <rPh sb="33" eb="35">
      <t>サンショウ</t>
    </rPh>
    <phoneticPr fontId="17"/>
  </si>
  <si>
    <t>詳細は「ご記入にあたって」シート参照</t>
    <rPh sb="0" eb="2">
      <t>ショウサイ</t>
    </rPh>
    <rPh sb="5" eb="7">
      <t>キニュウ</t>
    </rPh>
    <rPh sb="16" eb="18">
      <t>サンショウ</t>
    </rPh>
    <phoneticPr fontId="17"/>
  </si>
  <si>
    <t>No.</t>
    <phoneticPr fontId="17"/>
  </si>
  <si>
    <t>まなびポケット</t>
    <phoneticPr fontId="17"/>
  </si>
  <si>
    <r>
      <t xml:space="preserve">学校コード
</t>
    </r>
    <r>
      <rPr>
        <sz val="8"/>
        <rFont val="ＭＳ Ｐゴシック"/>
        <family val="3"/>
        <charset val="128"/>
      </rPr>
      <t>※「既存環境なし」は記入不要</t>
    </r>
    <rPh sb="0" eb="2">
      <t>ガッコウ</t>
    </rPh>
    <rPh sb="8" eb="10">
      <t>キゾン</t>
    </rPh>
    <rPh sb="10" eb="12">
      <t>カンキョウ</t>
    </rPh>
    <rPh sb="16" eb="18">
      <t>キニュウ</t>
    </rPh>
    <rPh sb="18" eb="20">
      <t>フヨウ</t>
    </rPh>
    <phoneticPr fontId="17"/>
  </si>
  <si>
    <t>文科省コード</t>
    <rPh sb="0" eb="3">
      <t>モンカショウ</t>
    </rPh>
    <phoneticPr fontId="23"/>
  </si>
  <si>
    <t>学校種</t>
    <rPh sb="0" eb="2">
      <t>ガッコウ</t>
    </rPh>
    <rPh sb="2" eb="3">
      <t>シュ</t>
    </rPh>
    <phoneticPr fontId="17"/>
  </si>
  <si>
    <t>学校名</t>
    <phoneticPr fontId="17"/>
  </si>
  <si>
    <t>学校住所</t>
    <rPh sb="0" eb="2">
      <t>ガッコウ</t>
    </rPh>
    <rPh sb="2" eb="4">
      <t>ジュウショ</t>
    </rPh>
    <phoneticPr fontId="17"/>
  </si>
  <si>
    <r>
      <t xml:space="preserve">外部IdP連携オプション
</t>
    </r>
    <r>
      <rPr>
        <sz val="9"/>
        <color rgb="FFFF0000"/>
        <rFont val="ＭＳ Ｐゴシック"/>
        <family val="3"/>
        <charset val="128"/>
      </rPr>
      <t>まなびポケットの既存環境がすでにある場合にも選択してください</t>
    </r>
    <rPh sb="0" eb="2">
      <t>ガイブ</t>
    </rPh>
    <rPh sb="5" eb="7">
      <t>レンケイ</t>
    </rPh>
    <phoneticPr fontId="17"/>
  </si>
  <si>
    <r>
      <rPr>
        <b/>
        <sz val="10"/>
        <color theme="1"/>
        <rFont val="ＭＳ Ｐゴシック"/>
        <family val="3"/>
        <charset val="128"/>
      </rPr>
      <t>学校管理者アカウント（外部認証ID）</t>
    </r>
    <r>
      <rPr>
        <b/>
        <sz val="10"/>
        <rFont val="ＭＳ Ｐゴシック"/>
        <family val="3"/>
        <charset val="128"/>
      </rPr>
      <t xml:space="preserve">
</t>
    </r>
    <r>
      <rPr>
        <sz val="9"/>
        <color rgb="FFFF0000"/>
        <rFont val="ＭＳ Ｐゴシック"/>
        <family val="3"/>
        <charset val="128"/>
      </rPr>
      <t>Google Workspace/Microsoft  Entra ID（旧Azure AD）にて作成した
アカウントのメールアドレスを記入します。
※外部IdP連携オプションを新規で「申し込む」／
「外部認証IDの変更あり」の場合にご記入ください。</t>
    </r>
    <rPh sb="11" eb="15">
      <t>ガイブニンショウ</t>
    </rPh>
    <phoneticPr fontId="17"/>
  </si>
  <si>
    <r>
      <t xml:space="preserve">外部IdP連携オプション設定希望日
</t>
    </r>
    <r>
      <rPr>
        <sz val="9"/>
        <color rgb="FFFF0000"/>
        <rFont val="ＭＳ Ｐゴシック"/>
        <family val="3"/>
        <charset val="128"/>
      </rPr>
      <t>※まなびポケット「既存環境あり」で
外部IdP連携オプションを新規で「申し込みする」／
「外部認証IDの変更あり」／「利用停止」の場合に
ご記入ください。</t>
    </r>
    <rPh sb="0" eb="2">
      <t>ガイブ</t>
    </rPh>
    <rPh sb="12" eb="14">
      <t>セッテイ</t>
    </rPh>
    <rPh sb="14" eb="17">
      <t>キボウビ</t>
    </rPh>
    <rPh sb="77" eb="81">
      <t>リヨウテイシ</t>
    </rPh>
    <phoneticPr fontId="17"/>
  </si>
  <si>
    <t>まなびポケットご利用ID数【総数】</t>
    <rPh sb="8" eb="10">
      <t>リヨウ</t>
    </rPh>
    <rPh sb="12" eb="13">
      <t>スウ</t>
    </rPh>
    <rPh sb="14" eb="16">
      <t>ソウスウ</t>
    </rPh>
    <phoneticPr fontId="17"/>
  </si>
  <si>
    <t>グローバルIPアドレスによるアクセス制限</t>
    <phoneticPr fontId="17"/>
  </si>
  <si>
    <t>ご利用中の端末</t>
    <rPh sb="1" eb="3">
      <t>リヨウ</t>
    </rPh>
    <rPh sb="3" eb="4">
      <t>チュウ</t>
    </rPh>
    <rPh sb="5" eb="7">
      <t>タンマツ</t>
    </rPh>
    <phoneticPr fontId="17"/>
  </si>
  <si>
    <t>まなびポケット たんぽくん</t>
    <phoneticPr fontId="17"/>
  </si>
  <si>
    <t>お申し込みコンテンツ 1</t>
    <phoneticPr fontId="23"/>
  </si>
  <si>
    <t>お申し込みコンテンツ 2</t>
    <phoneticPr fontId="23"/>
  </si>
  <si>
    <t>お申し込みコンテンツ 3</t>
    <phoneticPr fontId="23"/>
  </si>
  <si>
    <t>お申し込みコンテンツ 4</t>
    <phoneticPr fontId="23"/>
  </si>
  <si>
    <t>お申し込みコンテンツ 5</t>
    <phoneticPr fontId="23"/>
  </si>
  <si>
    <t>お申し込みコンテンツ 6</t>
    <phoneticPr fontId="23"/>
  </si>
  <si>
    <t>お申し込みコンテンツ 7</t>
    <phoneticPr fontId="23"/>
  </si>
  <si>
    <t>お申し込みコンテンツ 8</t>
    <phoneticPr fontId="23"/>
  </si>
  <si>
    <t>お申し込みコンテンツ 9</t>
    <phoneticPr fontId="23"/>
  </si>
  <si>
    <t>お申し込みコンテンツ 10</t>
    <phoneticPr fontId="23"/>
  </si>
  <si>
    <t>お申し込みコンテンツ 11</t>
    <phoneticPr fontId="23"/>
  </si>
  <si>
    <t>お申し込みコンテンツ 12</t>
    <phoneticPr fontId="23"/>
  </si>
  <si>
    <t>お申し込みコンテンツ 13</t>
    <phoneticPr fontId="23"/>
  </si>
  <si>
    <t>お申し込みコンテンツ 14</t>
    <phoneticPr fontId="23"/>
  </si>
  <si>
    <t>お申し込みコンテンツ 15</t>
    <phoneticPr fontId="23"/>
  </si>
  <si>
    <t>お申し込みコンテンツ 16</t>
    <phoneticPr fontId="23"/>
  </si>
  <si>
    <t>お申し込みコンテンツ 17</t>
    <phoneticPr fontId="23"/>
  </si>
  <si>
    <t>お申し込みコンテンツ 18</t>
    <phoneticPr fontId="23"/>
  </si>
  <si>
    <t>お申し込みコンテンツ 19</t>
    <phoneticPr fontId="23"/>
  </si>
  <si>
    <t>お申し込みコンテンツ 20</t>
    <phoneticPr fontId="23"/>
  </si>
  <si>
    <t>お申し込みコンテンツ 21</t>
    <phoneticPr fontId="23"/>
  </si>
  <si>
    <t>お申し込みコンテンツ 22</t>
    <phoneticPr fontId="23"/>
  </si>
  <si>
    <t>お申し込みコンテンツ 23</t>
    <phoneticPr fontId="23"/>
  </si>
  <si>
    <t>お申し込みコンテンツ 24</t>
    <phoneticPr fontId="23"/>
  </si>
  <si>
    <t>お申し込みコンテンツ 25</t>
    <phoneticPr fontId="23"/>
  </si>
  <si>
    <t>お申し込みコンテンツ 26</t>
    <phoneticPr fontId="23"/>
  </si>
  <si>
    <t>お申し込みコンテンツ 27</t>
    <phoneticPr fontId="23"/>
  </si>
  <si>
    <t>お申し込みコンテンツ 28</t>
    <phoneticPr fontId="23"/>
  </si>
  <si>
    <t>お申し込みコンテンツ 29</t>
    <phoneticPr fontId="23"/>
  </si>
  <si>
    <t>お申し込みコンテンツ 30</t>
    <phoneticPr fontId="23"/>
  </si>
  <si>
    <t>備考欄</t>
    <rPh sb="0" eb="2">
      <t>ビコウ</t>
    </rPh>
    <rPh sb="2" eb="3">
      <t>ラン</t>
    </rPh>
    <phoneticPr fontId="17"/>
  </si>
  <si>
    <t>児童・生徒ID数</t>
    <rPh sb="0" eb="2">
      <t>ジドウ</t>
    </rPh>
    <rPh sb="3" eb="5">
      <t>セイト</t>
    </rPh>
    <rPh sb="7" eb="8">
      <t>スウ</t>
    </rPh>
    <phoneticPr fontId="23"/>
  </si>
  <si>
    <t>教職員ID数</t>
    <rPh sb="0" eb="3">
      <t>キョウショクイン</t>
    </rPh>
    <rPh sb="5" eb="6">
      <t>スウ</t>
    </rPh>
    <phoneticPr fontId="23"/>
  </si>
  <si>
    <t>申し込み有無</t>
    <phoneticPr fontId="17"/>
  </si>
  <si>
    <r>
      <t xml:space="preserve">アクセス許可するグローバルIPアドレス
</t>
    </r>
    <r>
      <rPr>
        <sz val="8"/>
        <color rgb="FFFF0000"/>
        <rFont val="ＭＳ Ｐゴシック"/>
        <family val="3"/>
        <charset val="128"/>
      </rPr>
      <t>※「xxx.xxx.xxx.xxx/yy」の形式でご記入ください
複数のアドレスを登録する際はカンマ(,)をご記入ください</t>
    </r>
    <rPh sb="53" eb="55">
      <t>フクスウ</t>
    </rPh>
    <rPh sb="61" eb="63">
      <t>トウロク</t>
    </rPh>
    <rPh sb="65" eb="66">
      <t>サイ</t>
    </rPh>
    <rPh sb="75" eb="77">
      <t>キニュウ</t>
    </rPh>
    <phoneticPr fontId="17"/>
  </si>
  <si>
    <t>アクセス制限対象</t>
    <phoneticPr fontId="17"/>
  </si>
  <si>
    <t>Chromebook</t>
    <phoneticPr fontId="17"/>
  </si>
  <si>
    <t>iPad</t>
    <phoneticPr fontId="17"/>
  </si>
  <si>
    <t>Windows</t>
    <phoneticPr fontId="17"/>
  </si>
  <si>
    <t>Android</t>
    <phoneticPr fontId="17"/>
  </si>
  <si>
    <r>
      <rPr>
        <b/>
        <sz val="9"/>
        <rFont val="ＭＳ Ｐゴシック"/>
        <family val="3"/>
        <charset val="128"/>
      </rPr>
      <t>その他</t>
    </r>
    <r>
      <rPr>
        <b/>
        <sz val="10"/>
        <rFont val="ＭＳ Ｐゴシック"/>
        <family val="3"/>
        <charset val="128"/>
      </rPr>
      <t xml:space="preserve">
</t>
    </r>
    <r>
      <rPr>
        <b/>
        <sz val="8"/>
        <rFont val="ＭＳ Ｐゴシック"/>
        <family val="3"/>
        <charset val="128"/>
      </rPr>
      <t>端末名を記入してください</t>
    </r>
    <rPh sb="2" eb="3">
      <t>タ</t>
    </rPh>
    <rPh sb="4" eb="6">
      <t>タンマツ</t>
    </rPh>
    <rPh sb="6" eb="7">
      <t>メイ</t>
    </rPh>
    <rPh sb="8" eb="10">
      <t>キニュウ</t>
    </rPh>
    <phoneticPr fontId="17"/>
  </si>
  <si>
    <t>郵便番号</t>
    <phoneticPr fontId="17"/>
  </si>
  <si>
    <t>住所</t>
    <phoneticPr fontId="17"/>
  </si>
  <si>
    <t>電話番号</t>
    <rPh sb="0" eb="4">
      <t>デンワバンゴウ</t>
    </rPh>
    <phoneticPr fontId="17"/>
  </si>
  <si>
    <t>ご利用
開始日</t>
    <rPh sb="1" eb="3">
      <t>リヨウ</t>
    </rPh>
    <rPh sb="4" eb="6">
      <t>カイシ</t>
    </rPh>
    <rPh sb="6" eb="7">
      <t>ビ</t>
    </rPh>
    <phoneticPr fontId="17"/>
  </si>
  <si>
    <t>ID数
（児童・生徒）</t>
    <rPh sb="2" eb="3">
      <t>スウ</t>
    </rPh>
    <rPh sb="5" eb="7">
      <t>ジドウ</t>
    </rPh>
    <rPh sb="8" eb="10">
      <t>セイト</t>
    </rPh>
    <phoneticPr fontId="23"/>
  </si>
  <si>
    <t>ID数
（教職員）</t>
    <rPh sb="2" eb="3">
      <t>スウ</t>
    </rPh>
    <rPh sb="5" eb="8">
      <t>キョウショクイン</t>
    </rPh>
    <phoneticPr fontId="17"/>
  </si>
  <si>
    <t>継続の有無</t>
    <rPh sb="0" eb="2">
      <t>ケイゾク</t>
    </rPh>
    <rPh sb="3" eb="5">
      <t>ウム</t>
    </rPh>
    <phoneticPr fontId="14"/>
  </si>
  <si>
    <t>（例）</t>
    <rPh sb="1" eb="2">
      <t>レイ</t>
    </rPh>
    <phoneticPr fontId="17"/>
  </si>
  <si>
    <t>既存環境なし</t>
    <rPh sb="0" eb="2">
      <t>キゾン</t>
    </rPh>
    <rPh sb="2" eb="4">
      <t>カンキョウ</t>
    </rPh>
    <phoneticPr fontId="17"/>
  </si>
  <si>
    <t>B123456789012</t>
    <phoneticPr fontId="23"/>
  </si>
  <si>
    <t>小学校</t>
    <rPh sb="0" eb="3">
      <t>ショウガッコウ</t>
    </rPh>
    <phoneticPr fontId="17"/>
  </si>
  <si>
    <t>大手町小学校</t>
    <rPh sb="0" eb="3">
      <t>オオテマチ</t>
    </rPh>
    <rPh sb="3" eb="6">
      <t>ショウガッコウ</t>
    </rPh>
    <phoneticPr fontId="17"/>
  </si>
  <si>
    <t>123-4567</t>
    <phoneticPr fontId="17"/>
  </si>
  <si>
    <t>東京都千代田区大手町1-1-1</t>
    <phoneticPr fontId="17"/>
  </si>
  <si>
    <t>03-1234-5678</t>
    <phoneticPr fontId="17"/>
  </si>
  <si>
    <t>ootemachi-admin@ootemachi.ed.jp</t>
  </si>
  <si>
    <t>申し込みする</t>
    <rPh sb="0" eb="1">
      <t>モウ</t>
    </rPh>
    <rPh sb="2" eb="3">
      <t>コ</t>
    </rPh>
    <phoneticPr fontId="14"/>
  </si>
  <si>
    <t>xxx.xxx.xxx.xxx/yy</t>
    <phoneticPr fontId="17"/>
  </si>
  <si>
    <t>児童・生徒のみ</t>
    <rPh sb="0" eb="2">
      <t>ジドウ</t>
    </rPh>
    <rPh sb="3" eb="5">
      <t>セイト</t>
    </rPh>
    <phoneticPr fontId="14"/>
  </si>
  <si>
    <t>申し込みする</t>
  </si>
  <si>
    <t>1年、2年</t>
    <rPh sb="1" eb="2">
      <t>ネン</t>
    </rPh>
    <rPh sb="4" eb="5">
      <t>ネン</t>
    </rPh>
    <phoneticPr fontId="23"/>
  </si>
  <si>
    <t>新規</t>
    <rPh sb="0" eb="2">
      <t>シンキ</t>
    </rPh>
    <phoneticPr fontId="14"/>
  </si>
  <si>
    <t>【申込書】コンテンツ　利用料</t>
    <rPh sb="1" eb="4">
      <t>モウシコミショ</t>
    </rPh>
    <rPh sb="11" eb="14">
      <t>リヨウリョウ</t>
    </rPh>
    <phoneticPr fontId="14"/>
  </si>
  <si>
    <t>【学校情報】学年別設定</t>
    <rPh sb="1" eb="5">
      <t>ガッコウジョウホウ</t>
    </rPh>
    <rPh sb="6" eb="11">
      <t>ガクネンベツセッテイ</t>
    </rPh>
    <phoneticPr fontId="14"/>
  </si>
  <si>
    <t>【申込書】有料コンテンツ</t>
  </si>
  <si>
    <t>【申込書】コンテンツ　初期費用</t>
    <rPh sb="1" eb="4">
      <t>モウシコミショ</t>
    </rPh>
    <rPh sb="11" eb="15">
      <t>ショキヒヨウ</t>
    </rPh>
    <phoneticPr fontId="14"/>
  </si>
  <si>
    <t>パッケージに紐づくコンテンツ制御（常にこのシートの一番右端においてください。何列目から処理するかは定数で保持しているので、変更あったら要修正）</t>
    <rPh sb="6" eb="7">
      <t>ヒモ</t>
    </rPh>
    <rPh sb="14" eb="16">
      <t>セイギョ</t>
    </rPh>
    <rPh sb="17" eb="18">
      <t>ツネ</t>
    </rPh>
    <rPh sb="25" eb="29">
      <t>イチバンミギハシ</t>
    </rPh>
    <rPh sb="38" eb="41">
      <t>ナンレツメ</t>
    </rPh>
    <rPh sb="43" eb="45">
      <t>ショリ</t>
    </rPh>
    <rPh sb="49" eb="51">
      <t>テイスウ</t>
    </rPh>
    <rPh sb="52" eb="54">
      <t>ホジ</t>
    </rPh>
    <rPh sb="61" eb="63">
      <t>ヘンコウ</t>
    </rPh>
    <rPh sb="67" eb="68">
      <t>ヨウ</t>
    </rPh>
    <rPh sb="68" eb="70">
      <t>シュウセイ</t>
    </rPh>
    <phoneticPr fontId="14"/>
  </si>
  <si>
    <t>サービス/コンテンツ名&amp;メニュー名</t>
    <phoneticPr fontId="54"/>
  </si>
  <si>
    <t>サービス/コンテンツ名
※名前の定義用</t>
    <rPh sb="10" eb="11">
      <t>メイ</t>
    </rPh>
    <rPh sb="13" eb="15">
      <t>ナマエ</t>
    </rPh>
    <rPh sb="16" eb="19">
      <t>テイギヨウ</t>
    </rPh>
    <phoneticPr fontId="14"/>
  </si>
  <si>
    <t>メニュー名</t>
    <rPh sb="4" eb="5">
      <t>メイ</t>
    </rPh>
    <phoneticPr fontId="14"/>
  </si>
  <si>
    <t>サービス/コンテンツ名
※コンテンツ選択→名前の定義</t>
    <phoneticPr fontId="14"/>
  </si>
  <si>
    <t>備考</t>
    <rPh sb="0" eb="2">
      <t>ビコウ</t>
    </rPh>
    <phoneticPr fontId="14"/>
  </si>
  <si>
    <t>教職員向けコンテンツ
(条件付き書式参照用)</t>
    <rPh sb="0" eb="4">
      <t>キョウショクインム</t>
    </rPh>
    <rPh sb="12" eb="15">
      <t>ジョウケンツ</t>
    </rPh>
    <rPh sb="16" eb="18">
      <t>ショシキ</t>
    </rPh>
    <rPh sb="18" eb="20">
      <t>サンショウ</t>
    </rPh>
    <rPh sb="20" eb="21">
      <t>ヨウ</t>
    </rPh>
    <phoneticPr fontId="14"/>
  </si>
  <si>
    <t>学年別設定可否</t>
    <rPh sb="0" eb="3">
      <t>ガクネンベツ</t>
    </rPh>
    <rPh sb="3" eb="5">
      <t>セッテイ</t>
    </rPh>
    <rPh sb="5" eb="7">
      <t>カヒ</t>
    </rPh>
    <phoneticPr fontId="14"/>
  </si>
  <si>
    <t>有料コンテンツ</t>
  </si>
  <si>
    <t>初期費用設定</t>
  </si>
  <si>
    <t>教職員向けコンテンツ
(設定条件あり)</t>
    <rPh sb="0" eb="4">
      <t>キョウショクインム</t>
    </rPh>
    <rPh sb="12" eb="14">
      <t>セッテイ</t>
    </rPh>
    <rPh sb="14" eb="16">
      <t>ジョウケン</t>
    </rPh>
    <phoneticPr fontId="14"/>
  </si>
  <si>
    <t>教育委員会向けコンテンツ
(設定条件なし)</t>
    <rPh sb="0" eb="2">
      <t>キョウイク</t>
    </rPh>
    <rPh sb="2" eb="5">
      <t>イインカイ</t>
    </rPh>
    <rPh sb="5" eb="6">
      <t>ム</t>
    </rPh>
    <rPh sb="14" eb="16">
      <t>セッテイ</t>
    </rPh>
    <rPh sb="16" eb="18">
      <t>ジョウケン</t>
    </rPh>
    <phoneticPr fontId="14"/>
  </si>
  <si>
    <t>コンテンツ申し込み</t>
    <rPh sb="5" eb="6">
      <t>モウ</t>
    </rPh>
    <rPh sb="7" eb="8">
      <t>コ</t>
    </rPh>
    <phoneticPr fontId="14"/>
  </si>
  <si>
    <t>GIGAスクールパック（基本パッケージ）</t>
  </si>
  <si>
    <t>GIGAスクールパック（応用パッケージ）</t>
  </si>
  <si>
    <t>MEXCBT</t>
  </si>
  <si>
    <t>まなホーダイ</t>
  </si>
  <si>
    <t>まなびポケット登録情報変更</t>
    <rPh sb="7" eb="9">
      <t>トウロク</t>
    </rPh>
    <rPh sb="9" eb="11">
      <t>ジョウホウ</t>
    </rPh>
    <rPh sb="11" eb="13">
      <t>ヘンコウ</t>
    </rPh>
    <phoneticPr fontId="14"/>
  </si>
  <si>
    <t>たんぽくん</t>
    <phoneticPr fontId="14"/>
  </si>
  <si>
    <t>▼プルダウンより選択してください▼プルダウンより選択してください</t>
    <phoneticPr fontId="14"/>
  </si>
  <si>
    <t>▼プルダウンより選択してください</t>
    <phoneticPr fontId="14"/>
  </si>
  <si>
    <t>●</t>
  </si>
  <si>
    <t>■■■無料コンテンツ■■■</t>
  </si>
  <si>
    <t>←サービス/コンテンツ名を選択してください</t>
    <rPh sb="13" eb="15">
      <t>センタク</t>
    </rPh>
    <phoneticPr fontId="14"/>
  </si>
  <si>
    <t>※選択したサービス/コンテンツ名が適切ではありません。</t>
    <rPh sb="1" eb="3">
      <t>センタク</t>
    </rPh>
    <rPh sb="17" eb="19">
      <t>テキセツ</t>
    </rPh>
    <phoneticPr fontId="14"/>
  </si>
  <si>
    <t>■■■無料コンテンツ■■■・←サービス/コンテンツ名を選択してください</t>
  </si>
  <si>
    <t>eboard</t>
  </si>
  <si>
    <t>eboard</t>
    <phoneticPr fontId="14"/>
  </si>
  <si>
    <t>-</t>
    <phoneticPr fontId="14"/>
  </si>
  <si>
    <t>国立学校、公立学校のみ無料提供。私立学校がご利用の場合は有料です。</t>
  </si>
  <si>
    <t>eboard・-</t>
  </si>
  <si>
    <t>不可</t>
  </si>
  <si>
    <t>EEvideo</t>
  </si>
  <si>
    <t>EEvideo</t>
    <phoneticPr fontId="14"/>
  </si>
  <si>
    <t>公立高校入試_読解トレーニング</t>
    <phoneticPr fontId="14"/>
  </si>
  <si>
    <t>BANSHOT</t>
  </si>
  <si>
    <t>大学共通テスト_読解トレーニング</t>
    <phoneticPr fontId="14"/>
  </si>
  <si>
    <t>GIGAワークブック</t>
    <phoneticPr fontId="14"/>
  </si>
  <si>
    <t>BANSHOT・-</t>
  </si>
  <si>
    <t>小学校</t>
    <phoneticPr fontId="14"/>
  </si>
  <si>
    <t>ビギナー版（小学１～３年生向け）とスタンダード版（小学４～６年生向け）の２つのコンテンツが提供されます。</t>
    <phoneticPr fontId="14"/>
  </si>
  <si>
    <t>中学校・高等学校</t>
    <phoneticPr fontId="14"/>
  </si>
  <si>
    <t>GIGAワークブック</t>
  </si>
  <si>
    <t>アドバンス版（中・高校生向け）が提供されます。</t>
    <phoneticPr fontId="14"/>
  </si>
  <si>
    <t>Microsoft 365</t>
  </si>
  <si>
    <t>Google・-</t>
  </si>
  <si>
    <t>NHK for School</t>
  </si>
  <si>
    <t>※文部科学省CBTシステム運用支援サイトのお申し込みを完了している場合のみ、お申し込み可能</t>
  </si>
  <si>
    <t>MEXCBT・-</t>
  </si>
  <si>
    <t>可</t>
  </si>
  <si>
    <t>学研まんがひみつ文庫</t>
  </si>
  <si>
    <t>Microsoft_365</t>
  </si>
  <si>
    <t>Microsoft_365・-</t>
  </si>
  <si>
    <t>防災学習ポータルサイト</t>
  </si>
  <si>
    <t>NHK_for_School</t>
  </si>
  <si>
    <t>ロイロノート・スクール リンクアイコン</t>
  </si>
  <si>
    <t>学研まんがひみつ文庫・-</t>
  </si>
  <si>
    <t>■■■有料コンテンツ■■■</t>
  </si>
  <si>
    <t>防災学習ポータルサイト・-</t>
  </si>
  <si>
    <t>Adobe Express</t>
  </si>
  <si>
    <t>ロイロノート・スクール_リンクアイコン</t>
  </si>
  <si>
    <t>AIAIモンキー</t>
  </si>
  <si>
    <t>■■■有料コンテンツ■■■・←サービス/コンテンツ名を選択してください</t>
  </si>
  <si>
    <t>Adobe_Express</t>
  </si>
  <si>
    <t>-</t>
  </si>
  <si>
    <t>現在ご契約中の自治体のお申し込みに限り受付可能</t>
  </si>
  <si>
    <t>MIMデジタル版</t>
  </si>
  <si>
    <t>AIAIモンキー・-</t>
  </si>
  <si>
    <t>navima</t>
  </si>
  <si>
    <t>English_Central</t>
  </si>
  <si>
    <t>中学校・高校ライセンス</t>
    <phoneticPr fontId="14"/>
  </si>
  <si>
    <t>小学校ライセンス</t>
    <phoneticPr fontId="14"/>
  </si>
  <si>
    <t>高等専門学校ライセンス</t>
    <phoneticPr fontId="14"/>
  </si>
  <si>
    <t>小・中・高 AIチャットオプション</t>
    <phoneticPr fontId="14"/>
  </si>
  <si>
    <t>English Centralの小学校ライセンスまたは中学校・高校ライセンスのお申し込みが必要です。</t>
    <phoneticPr fontId="14"/>
  </si>
  <si>
    <t>WEBQU</t>
  </si>
  <si>
    <t>高等専門学校 AIチャットオプション</t>
    <phoneticPr fontId="14"/>
  </si>
  <si>
    <t>English Centralの高等専門学校ライセンスのお申し込みが必要です。</t>
    <phoneticPr fontId="14"/>
  </si>
  <si>
    <t>きょうしつでビスケット</t>
  </si>
  <si>
    <t>小・中学校 教科書準拠オプション_啓林館</t>
  </si>
  <si>
    <t>中学校 教科書準拠オプション_三省堂、東京書籍、開隆堂</t>
  </si>
  <si>
    <t>English Centralの中学校・高校ライセンスのお申し込みが必要です。</t>
    <phoneticPr fontId="14"/>
  </si>
  <si>
    <t>コラボノートEX for まなびポケット</t>
  </si>
  <si>
    <t>高校 教科書準拠オプション_三省堂、東京書籍、桐原書店</t>
    <phoneticPr fontId="14"/>
  </si>
  <si>
    <t>辞書アプリDONGRI</t>
  </si>
  <si>
    <t>教職員向けコンテンツ「ＭＩＭ学習履歴」が提供されます。</t>
  </si>
  <si>
    <t>教職員向けコンテンツ「navima(先生用)」が提供されます。
利用期間の単位は年度です。終了日は年度末をご記入ください。</t>
    <phoneticPr fontId="14"/>
  </si>
  <si>
    <t>Sagasokka</t>
    <phoneticPr fontId="14"/>
  </si>
  <si>
    <t>SKYMENU_Cloud_Professional_Edition</t>
  </si>
  <si>
    <t>教職員、児童・生徒ともに課金対象です。</t>
    <phoneticPr fontId="14"/>
  </si>
  <si>
    <t>保護者向け連絡オプション</t>
    <phoneticPr fontId="14"/>
  </si>
  <si>
    <t>SKYMENU Cloud Professional Editionのご利用ID数とご利用期間を合わせてご記入ください。</t>
    <rPh sb="53" eb="55">
      <t>キニュウ</t>
    </rPh>
    <phoneticPr fontId="14"/>
  </si>
  <si>
    <t>スクールタクト</t>
  </si>
  <si>
    <t>ディスク容量_1TB追加オプション</t>
  </si>
  <si>
    <t>SKYMENU Cloud Professional Editionのご利用期間と合わせてご記入ください。</t>
    <phoneticPr fontId="14"/>
  </si>
  <si>
    <t>すらら</t>
  </si>
  <si>
    <t>Weblio_Study</t>
  </si>
  <si>
    <t>通常コース</t>
    <phoneticPr fontId="14"/>
  </si>
  <si>
    <t>すららドリル</t>
  </si>
  <si>
    <t>通常コース＋AI Writing Pro/AI Speaking Pro</t>
    <phoneticPr fontId="14"/>
  </si>
  <si>
    <t>デキタス</t>
  </si>
  <si>
    <t>AI ライティングコース＋AI Writing Pro/AI Speaking Pro</t>
    <phoneticPr fontId="14"/>
  </si>
  <si>
    <t>虹色ボックス</t>
  </si>
  <si>
    <t>アンケート実施２回</t>
    <phoneticPr fontId="14"/>
  </si>
  <si>
    <t>利用期間の単位は年度です。終了日は年度末をご記入ください。</t>
    <rPh sb="0" eb="2">
      <t>リヨウ</t>
    </rPh>
    <rPh sb="2" eb="4">
      <t>キカン</t>
    </rPh>
    <rPh sb="5" eb="7">
      <t>タンイ</t>
    </rPh>
    <rPh sb="8" eb="10">
      <t>ネンド</t>
    </rPh>
    <rPh sb="13" eb="16">
      <t>シュウリョウビ</t>
    </rPh>
    <rPh sb="17" eb="20">
      <t>ネンドマツ</t>
    </rPh>
    <rPh sb="22" eb="24">
      <t>キニュウ</t>
    </rPh>
    <phoneticPr fontId="14"/>
  </si>
  <si>
    <t>ノウン</t>
  </si>
  <si>
    <t>アンケート実施３回</t>
    <phoneticPr fontId="14"/>
  </si>
  <si>
    <t>利用期間の単位は年度です。終了日は年度末をご記入ください。</t>
    <phoneticPr fontId="14"/>
  </si>
  <si>
    <t>ピクチャーキッズ for まなびポケット</t>
  </si>
  <si>
    <t>アンケート実施追加１回</t>
    <phoneticPr fontId="14"/>
  </si>
  <si>
    <t>ブリタニカ・スクールエディション</t>
  </si>
  <si>
    <t>学力クロス機能</t>
    <phoneticPr fontId="14"/>
  </si>
  <si>
    <t>※全学年が学力クロスの対象ではない場合、対象となる学年を学校情報シートの対象学年にご記入ください。利用期間の単位は年度です。終了日は年度末をご記入ください。</t>
    <rPh sb="42" eb="44">
      <t>キニュウ</t>
    </rPh>
    <phoneticPr fontId="14"/>
  </si>
  <si>
    <t>まなびスタンプ</t>
  </si>
  <si>
    <t>教育委員会機能</t>
    <phoneticPr fontId="14"/>
  </si>
  <si>
    <t>きょうしつでビスケット・-</t>
  </si>
  <si>
    <t>ミライシード</t>
  </si>
  <si>
    <t>ゴールドフィンガー_スクール_キッズ</t>
  </si>
  <si>
    <t>みんなでプログラミング</t>
  </si>
  <si>
    <t>コラボノートEX_for_まなびポケット</t>
  </si>
  <si>
    <t>DONGRI 日本大百科全書付き 中学生セット</t>
    <phoneticPr fontId="14"/>
  </si>
  <si>
    <t>ラインズeライブラリ for まなびポケット</t>
  </si>
  <si>
    <t>DONGRI 小学生セット</t>
    <phoneticPr fontId="14"/>
  </si>
  <si>
    <t>ラインズeライブラリアドバンス for まなびポケット</t>
  </si>
  <si>
    <t>辞書教材サービスBrain</t>
    <phoneticPr fontId="14"/>
  </si>
  <si>
    <t>中高パック</t>
    <phoneticPr fontId="14"/>
  </si>
  <si>
    <t>高校パック</t>
    <phoneticPr fontId="14"/>
  </si>
  <si>
    <t>リアテンダント</t>
  </si>
  <si>
    <t>中学パック</t>
    <phoneticPr fontId="14"/>
  </si>
  <si>
    <t>エースクラウンパック ユーザーライセンス</t>
    <phoneticPr fontId="14"/>
  </si>
  <si>
    <t>多要素認証サービス</t>
  </si>
  <si>
    <t>エースクラウンパック 学校ライセンス</t>
  </si>
  <si>
    <t>認証連携サービス</t>
  </si>
  <si>
    <t>事例で学ぶNetモラル_for_まなびポケット</t>
  </si>
  <si>
    <t>■■■まなホーダイ■■■</t>
    <phoneticPr fontId="14"/>
  </si>
  <si>
    <t>事例で学ぶNetモラル_eラーニング_for_まなびポケット</t>
  </si>
  <si>
    <t>すいスタ♪_for_まなびポケット</t>
  </si>
  <si>
    <t>■■■まなびポケット有料サービス■■■</t>
    <rPh sb="10" eb="12">
      <t>ユウリョウ</t>
    </rPh>
    <phoneticPr fontId="14"/>
  </si>
  <si>
    <t>まなびポケット有償版ダッシュボード ベーシック</t>
  </si>
  <si>
    <t>AAR+心の健康観察</t>
  </si>
  <si>
    <t>心の健康観察</t>
  </si>
  <si>
    <t>虹色ボックス・-</t>
  </si>
  <si>
    <t>ピクチャーキッズ_for_まなびポケット</t>
  </si>
  <si>
    <t>小学生版</t>
    <phoneticPr fontId="14"/>
  </si>
  <si>
    <t>中学生版</t>
    <phoneticPr fontId="14"/>
  </si>
  <si>
    <t>まなびスタンプ_プログラミング</t>
  </si>
  <si>
    <t>ミライシード（利用するメニューも選択してください）</t>
    <phoneticPr fontId="14"/>
  </si>
  <si>
    <t>※ミライシードをお申し込みの場合は小計金額にミライシード申し込み金額合計をご記入ください（ミライシード各メニューの小計金額の記入は不要です。）</t>
    <rPh sb="17" eb="21">
      <t>ショウケイキンガク</t>
    </rPh>
    <rPh sb="28" eb="29">
      <t>モウ</t>
    </rPh>
    <rPh sb="30" eb="31">
      <t>コ</t>
    </rPh>
    <rPh sb="32" eb="34">
      <t>キンガク</t>
    </rPh>
    <rPh sb="34" eb="36">
      <t>ゴウケイ</t>
    </rPh>
    <rPh sb="57" eb="59">
      <t>ショウケイ</t>
    </rPh>
    <rPh sb="62" eb="64">
      <t>キニュウ</t>
    </rPh>
    <phoneticPr fontId="14"/>
  </si>
  <si>
    <t>Challenge English</t>
    <phoneticPr fontId="14"/>
  </si>
  <si>
    <t>対象学年：小学3～6年生 対象学年以外は利用不可
「Speaking Quest」のお申し込みが必要です。</t>
  </si>
  <si>
    <t>Speaking Quest</t>
    <phoneticPr fontId="14"/>
  </si>
  <si>
    <t>対象学年：小学5～6年生 対象学年以外は利用不可。
※本コンテンツをお申し込みの際は「Challenge English」も申し込みコンテンツとして選択してください。</t>
  </si>
  <si>
    <t>オクリンクプラス</t>
    <phoneticPr fontId="14"/>
  </si>
  <si>
    <t>学習探検ナビ</t>
    <phoneticPr fontId="14"/>
  </si>
  <si>
    <t>本コンテンツのお申し込みはNTTドコモビジネスとの事前合意が必要です。ミライシードのコンテンツおよび「ベネッセICT支援サービス」を導入している自治体（学校）のみ利用可能です。</t>
    <phoneticPr fontId="14"/>
  </si>
  <si>
    <t>新カルテ</t>
    <rPh sb="0" eb="1">
      <t>シン</t>
    </rPh>
    <phoneticPr fontId="14"/>
  </si>
  <si>
    <t>「オクリンクプラス／ドリルパーク／テストパーク」いずれかのお申し込みが必要です。
申し込み不要の場合は数量を「０」にしてください。</t>
    <phoneticPr fontId="14"/>
  </si>
  <si>
    <t>情報活用能力_プログラミング</t>
  </si>
  <si>
    <t>ミライシードのコンテンツおよび「ベネッセICT支援サービス」を導入している自治体（学校）のみ利用可能です。</t>
  </si>
  <si>
    <t>テストパーク</t>
    <phoneticPr fontId="14"/>
  </si>
  <si>
    <t>お申し込みとご利用にあたっては事前に株式会社ベネッセコーポレーションの承諾が必要です。
「ドリルパーク」のお申し込みが必要です。</t>
    <rPh sb="1" eb="2">
      <t>モウ</t>
    </rPh>
    <rPh sb="3" eb="4">
      <t>コ</t>
    </rPh>
    <phoneticPr fontId="14"/>
  </si>
  <si>
    <t>ドリルパーク</t>
    <phoneticPr fontId="14"/>
  </si>
  <si>
    <t>教職員向け無料バンドルコンテンツ「新カルテ」がお申し込み可能です。</t>
    <rPh sb="17" eb="18">
      <t>シン</t>
    </rPh>
    <phoneticPr fontId="14"/>
  </si>
  <si>
    <t>まるぐランド for school</t>
    <phoneticPr fontId="14"/>
  </si>
  <si>
    <t>対象学年：小学1～6年生</t>
  </si>
  <si>
    <t>ラボ</t>
    <phoneticPr fontId="14"/>
  </si>
  <si>
    <t>教職員向けのコンテンツです。</t>
  </si>
  <si>
    <t>みんなでプログラミング・</t>
  </si>
  <si>
    <t>みんなの学習クラブfor_まなびポケット</t>
  </si>
  <si>
    <t>小学校パック</t>
    <phoneticPr fontId="14"/>
  </si>
  <si>
    <t>中学校パック</t>
    <phoneticPr fontId="14"/>
  </si>
  <si>
    <t>小・中学校パック</t>
    <phoneticPr fontId="14"/>
  </si>
  <si>
    <t>ラインズeライブラリ_for_まなびポケット</t>
  </si>
  <si>
    <t>ラインズeライブラリアドバンス_for_まなびポケット</t>
  </si>
  <si>
    <t>中学校プリントパック</t>
    <phoneticPr fontId="14"/>
  </si>
  <si>
    <t>ラインズeライブラリアドバンス for まなびポケットをお申込の方のみ申込可能です。ID数は同数を記載ください。</t>
  </si>
  <si>
    <t>小学校プリントパック</t>
    <phoneticPr fontId="14"/>
  </si>
  <si>
    <t>リーディングスキルテスト_2026年度版</t>
  </si>
  <si>
    <t>受検実施１回</t>
    <phoneticPr fontId="14"/>
  </si>
  <si>
    <t>受検実施２回</t>
    <phoneticPr fontId="14"/>
  </si>
  <si>
    <t>受検実施追加１回</t>
    <phoneticPr fontId="14"/>
  </si>
  <si>
    <t>中学校・高校向け</t>
    <phoneticPr fontId="14"/>
  </si>
  <si>
    <t>小学校向け</t>
    <phoneticPr fontId="14"/>
  </si>
  <si>
    <t>別途日図協各社必要</t>
  </si>
  <si>
    <t>■■■多要素認証・認証連携■■■</t>
  </si>
  <si>
    <t>■■■多要素認証・認証連携■■■・←サービス/コンテンツ名を選択してください</t>
  </si>
  <si>
    <t>_選択肢より連携先/メニューをお選びください</t>
    <rPh sb="6" eb="9">
      <t>レンケイサキ</t>
    </rPh>
    <phoneticPr fontId="14"/>
  </si>
  <si>
    <t>EDUCOMマネージャーC4th　＜株式会社EDUCOM＞</t>
    <rPh sb="18" eb="22">
      <t>カブシキガイシャ</t>
    </rPh>
    <phoneticPr fontId="15"/>
  </si>
  <si>
    <t>evanix ヴァニクス＜スズキ教育ソフト株式会社＞</t>
    <phoneticPr fontId="14"/>
  </si>
  <si>
    <t>School Engine グループウェア　&lt;株式会社システム　ディ&gt;</t>
    <phoneticPr fontId="14"/>
  </si>
  <si>
    <t>School Engine 校務支援　&lt;株式会社システム　ディ&gt;</t>
    <phoneticPr fontId="14"/>
  </si>
  <si>
    <t>Te-Comp@ss　&lt;株式会社 文溪堂&gt;</t>
    <phoneticPr fontId="14"/>
  </si>
  <si>
    <t>ツムギノ tsumugino　＜テクマトリックス株式会社＞</t>
    <rPh sb="24" eb="28">
      <t>カブシキガイシャ</t>
    </rPh>
    <phoneticPr fontId="15"/>
  </si>
  <si>
    <t>ミライム　＜株式会社ミライム＞</t>
    <phoneticPr fontId="14"/>
  </si>
  <si>
    <t>多要素認証サービス 先生ポータル デフォルト有効</t>
    <phoneticPr fontId="14"/>
  </si>
  <si>
    <t>有償版ダッシュボードをご契約の方は「多要素認証_先生ポータル_デフォルト有効」のご選択を推奨します。</t>
  </si>
  <si>
    <t>教育委員会アカウント多要素認証設定</t>
    <phoneticPr fontId="14"/>
  </si>
  <si>
    <t>「【別紙】教育委員会アカウント用メールアドレス設定」のご記入をお願いいたします。</t>
    <rPh sb="2" eb="4">
      <t>ベッシ</t>
    </rPh>
    <rPh sb="5" eb="7">
      <t>キョウイク</t>
    </rPh>
    <rPh sb="7" eb="10">
      <t>イインカイ</t>
    </rPh>
    <rPh sb="15" eb="16">
      <t>ヨウ</t>
    </rPh>
    <rPh sb="23" eb="25">
      <t>セッテイ</t>
    </rPh>
    <rPh sb="28" eb="30">
      <t>キニュウ</t>
    </rPh>
    <rPh sb="32" eb="33">
      <t>ネガ</t>
    </rPh>
    <phoneticPr fontId="14"/>
  </si>
  <si>
    <t>認証連携サービス</t>
    <phoneticPr fontId="14"/>
  </si>
  <si>
    <t>認証連携サービス</t>
    <rPh sb="0" eb="2">
      <t>ニンショウ</t>
    </rPh>
    <rPh sb="2" eb="4">
      <t>レンケイ</t>
    </rPh>
    <phoneticPr fontId="14"/>
  </si>
  <si>
    <t>認証連携サービス・-</t>
  </si>
  <si>
    <t>■■■まなホーダイ■■■・←サービス/コンテンツ名を選択してください</t>
  </si>
  <si>
    <t>まなホーダイ・-</t>
  </si>
  <si>
    <t>■■■まなびポケット有料サービス■■■・←サービス/コンテンツ名を選択してください</t>
  </si>
  <si>
    <t>まなびポケット有償版ダッシュボード_ベーシック</t>
    <phoneticPr fontId="14"/>
  </si>
  <si>
    <t>まなびポケット有償版ダッシュボード_プロ</t>
    <phoneticPr fontId="14"/>
  </si>
  <si>
    <t>AAR_心の健康観察</t>
    <phoneticPr fontId="14"/>
  </si>
  <si>
    <t>「AAR」と「心の健康観察」をセットで提供</t>
  </si>
  <si>
    <t>単体申込は事前にＮＴＴドコモビジネスの承諾が必要</t>
  </si>
  <si>
    <t>心の健康観察・-</t>
  </si>
  <si>
    <t>コンテンツ</t>
    <phoneticPr fontId="14"/>
  </si>
  <si>
    <t>注意事項</t>
    <rPh sb="0" eb="4">
      <t>チュウイジコウ</t>
    </rPh>
    <phoneticPr fontId="14"/>
  </si>
  <si>
    <t>・基本的には、アンケート数と同数を申し込む
・学年別の利用については、差分について受付可能。例えば、中学校1年生～3年生のアンケート実施で1年生、2年生のみクロス分析を利用するケース（WEBQUの発注管理簿に対象学年を明記すること）
・特別支援学級について、学年コード13以上でカスタムクラスの際、特別支援学級のみクロス分析をしないケースは　受付可能
以下はＮＧ
・全校利用で一部児童生徒のみクロス分析を申込みするケース、同じ学年の中にクロス分析を申込みするケース</t>
    <phoneticPr fontId="14"/>
  </si>
  <si>
    <t>GIGAスクールパック　ご利用端末およびコンテンツ情報</t>
    <rPh sb="13" eb="15">
      <t>リヨウ</t>
    </rPh>
    <rPh sb="15" eb="17">
      <t>タンマツ</t>
    </rPh>
    <rPh sb="25" eb="27">
      <t>ジョウホウ</t>
    </rPh>
    <phoneticPr fontId="14"/>
  </si>
  <si>
    <t>GIGAスクールパックでお申し込みされる端末の情報およびコンテンツやポータル機能開始希望日をご記入ください。</t>
    <rPh sb="13" eb="14">
      <t>モウ</t>
    </rPh>
    <rPh sb="15" eb="16">
      <t>コ</t>
    </rPh>
    <rPh sb="20" eb="22">
      <t>タンマツ</t>
    </rPh>
    <rPh sb="23" eb="25">
      <t>ジョウホウ</t>
    </rPh>
    <rPh sb="38" eb="40">
      <t>キノウ</t>
    </rPh>
    <rPh sb="40" eb="42">
      <t>カイシ</t>
    </rPh>
    <rPh sb="42" eb="45">
      <t>キボウビ</t>
    </rPh>
    <rPh sb="47" eb="49">
      <t>キニュウ</t>
    </rPh>
    <phoneticPr fontId="14"/>
  </si>
  <si>
    <t>まなびポケット研修をご希望の場合は下に続く　</t>
    <rPh sb="11" eb="13">
      <t>キボウ</t>
    </rPh>
    <rPh sb="14" eb="16">
      <t>バアイ</t>
    </rPh>
    <rPh sb="17" eb="18">
      <t>シタ</t>
    </rPh>
    <rPh sb="19" eb="20">
      <t>ツヅ</t>
    </rPh>
    <phoneticPr fontId="17"/>
  </si>
  <si>
    <t>へもご記入ください。</t>
    <phoneticPr fontId="14"/>
  </si>
  <si>
    <t>GIGAスクールパック契約内容</t>
    <phoneticPr fontId="33"/>
  </si>
  <si>
    <t>契約パッケージ</t>
    <phoneticPr fontId="14"/>
  </si>
  <si>
    <t>契約端末数</t>
    <phoneticPr fontId="14"/>
  </si>
  <si>
    <t>児童・生徒</t>
  </si>
  <si>
    <t>教職員</t>
  </si>
  <si>
    <r>
      <t xml:space="preserve">契約端末数をご記入ください。
</t>
    </r>
    <r>
      <rPr>
        <sz val="8"/>
        <color rgb="FFFF0000"/>
        <rFont val="ＭＳ Ｐゴシック"/>
        <family val="3"/>
        <charset val="128"/>
      </rPr>
      <t>入力必須</t>
    </r>
    <rPh sb="15" eb="19">
      <t>ニュウリョクヒッス</t>
    </rPh>
    <phoneticPr fontId="17"/>
  </si>
  <si>
    <t>端末種別</t>
    <rPh sb="2" eb="4">
      <t>シュベツ</t>
    </rPh>
    <phoneticPr fontId="14"/>
  </si>
  <si>
    <r>
      <t xml:space="preserve">GIGAスクールパックの端末の種別を選択してください。
</t>
    </r>
    <r>
      <rPr>
        <sz val="8"/>
        <color rgb="FFFF0000"/>
        <rFont val="ＭＳ Ｐゴシック"/>
        <family val="3"/>
        <charset val="128"/>
      </rPr>
      <t>入力必須</t>
    </r>
    <phoneticPr fontId="17"/>
  </si>
  <si>
    <t>メーカー</t>
    <phoneticPr fontId="17"/>
  </si>
  <si>
    <r>
      <t xml:space="preserve">GIGAスクールパックの端末のメーカーを選択してください。
</t>
    </r>
    <r>
      <rPr>
        <sz val="8"/>
        <color rgb="FFFF0000"/>
        <rFont val="ＭＳ Ｐゴシック"/>
        <family val="3"/>
        <charset val="128"/>
      </rPr>
      <t>入力必須</t>
    </r>
    <phoneticPr fontId="17"/>
  </si>
  <si>
    <t>型番</t>
    <rPh sb="0" eb="2">
      <t>カタバン</t>
    </rPh>
    <phoneticPr fontId="17"/>
  </si>
  <si>
    <r>
      <t xml:space="preserve">GIGAスクールパックの端末の型番を入力してください。
</t>
    </r>
    <r>
      <rPr>
        <sz val="8"/>
        <color rgb="FFFF0000"/>
        <rFont val="ＭＳ Ｐゴシック"/>
        <family val="3"/>
        <charset val="128"/>
      </rPr>
      <t>入力必須</t>
    </r>
    <rPh sb="15" eb="17">
      <t>カタバン</t>
    </rPh>
    <rPh sb="18" eb="20">
      <t>ニュウリョク</t>
    </rPh>
    <phoneticPr fontId="17"/>
  </si>
  <si>
    <r>
      <t>GIGAスクールパック　コンテンツ</t>
    </r>
    <r>
      <rPr>
        <sz val="10"/>
        <color rgb="FFFFFFFF"/>
        <rFont val="ＭＳ Ｐゴシック"/>
        <family val="3"/>
        <charset val="128"/>
      </rPr>
      <t xml:space="preserve">
※応用パッケージをお申し込み かつ GIGAスクールパック以外のコンテンツをお申し込みの場合は申込書シートの「コンテンツ申し込み　利用料」欄へご入力ください。</t>
    </r>
    <rPh sb="19" eb="21">
      <t>オウヨウ</t>
    </rPh>
    <rPh sb="28" eb="29">
      <t>モウ</t>
    </rPh>
    <rPh sb="30" eb="31">
      <t>コ</t>
    </rPh>
    <rPh sb="47" eb="49">
      <t>イガイ</t>
    </rPh>
    <rPh sb="57" eb="58">
      <t>モウ</t>
    </rPh>
    <rPh sb="59" eb="60">
      <t>コ</t>
    </rPh>
    <rPh sb="62" eb="64">
      <t>バアイ</t>
    </rPh>
    <rPh sb="65" eb="68">
      <t>モウシコミショ</t>
    </rPh>
    <rPh sb="87" eb="88">
      <t>ラン</t>
    </rPh>
    <rPh sb="90" eb="92">
      <t>ニュウリョク</t>
    </rPh>
    <phoneticPr fontId="33"/>
  </si>
  <si>
    <t xml:space="preserve"> コンテンツ・ポータル機能 利用開始希望日</t>
    <rPh sb="14" eb="16">
      <t>リヨウ</t>
    </rPh>
    <rPh sb="16" eb="18">
      <t>カイシ</t>
    </rPh>
    <rPh sb="18" eb="21">
      <t>キボウビ</t>
    </rPh>
    <phoneticPr fontId="14"/>
  </si>
  <si>
    <t>年 ▼</t>
    <rPh sb="0" eb="1">
      <t>ネン</t>
    </rPh>
    <phoneticPr fontId="14"/>
  </si>
  <si>
    <t>/</t>
    <phoneticPr fontId="14"/>
  </si>
  <si>
    <t>月▼</t>
    <rPh sb="0" eb="1">
      <t>ツキ</t>
    </rPh>
    <phoneticPr fontId="14"/>
  </si>
  <si>
    <t>日 ▼</t>
    <rPh sb="0" eb="1">
      <t>ヒ</t>
    </rPh>
    <phoneticPr fontId="14"/>
  </si>
  <si>
    <r>
      <t xml:space="preserve">GIGAスクールパック コンテンツおよびポータル機能の利用開始希望年月日を選択してください。
</t>
    </r>
    <r>
      <rPr>
        <sz val="8"/>
        <color rgb="FFFF0000"/>
        <rFont val="ＭＳ Ｐゴシック"/>
        <family val="3"/>
        <charset val="128"/>
      </rPr>
      <t>入力必須</t>
    </r>
    <rPh sb="31" eb="33">
      <t>キボウ</t>
    </rPh>
    <rPh sb="33" eb="36">
      <t>ネンガッピ</t>
    </rPh>
    <phoneticPr fontId="17"/>
  </si>
  <si>
    <t>利用期間</t>
    <rPh sb="0" eb="4">
      <t>リヨウキカン</t>
    </rPh>
    <phoneticPr fontId="14"/>
  </si>
  <si>
    <t>ポータル機能</t>
    <phoneticPr fontId="33"/>
  </si>
  <si>
    <t>機能名</t>
    <rPh sb="0" eb="3">
      <t>キノウメイ</t>
    </rPh>
    <phoneticPr fontId="17"/>
  </si>
  <si>
    <t>AARポータル</t>
    <phoneticPr fontId="17"/>
  </si>
  <si>
    <t>無料提供期間：利用開始日から5年後の年度末（3月31日）までの期間</t>
    <rPh sb="7" eb="9">
      <t>リヨウ</t>
    </rPh>
    <rPh sb="9" eb="11">
      <t>カイシ</t>
    </rPh>
    <rPh sb="11" eb="12">
      <t>ビ</t>
    </rPh>
    <rPh sb="15" eb="17">
      <t>ネンゴ</t>
    </rPh>
    <rPh sb="18" eb="21">
      <t>ネンドマツ</t>
    </rPh>
    <rPh sb="23" eb="24">
      <t>ガツ</t>
    </rPh>
    <rPh sb="26" eb="27">
      <t>ニチ</t>
    </rPh>
    <rPh sb="31" eb="33">
      <t>キカン</t>
    </rPh>
    <phoneticPr fontId="14"/>
  </si>
  <si>
    <t>心の健康観察</t>
    <phoneticPr fontId="17"/>
  </si>
  <si>
    <t>ダッシュボード（活用状況可視化機能）</t>
    <phoneticPr fontId="17"/>
  </si>
  <si>
    <t>GIGAスクールパックお申し込みに関わるご要望記事欄</t>
    <rPh sb="12" eb="13">
      <t>モウ</t>
    </rPh>
    <rPh sb="14" eb="15">
      <t>コ</t>
    </rPh>
    <rPh sb="17" eb="18">
      <t>カカ</t>
    </rPh>
    <phoneticPr fontId="17"/>
  </si>
  <si>
    <t>-------------------------------------------------------------------------------------------------------------------------------------------------</t>
    <phoneticPr fontId="17"/>
  </si>
  <si>
    <t>まなびポケット研修に関する希望調書</t>
    <rPh sb="7" eb="9">
      <t>ケンシュウ</t>
    </rPh>
    <rPh sb="10" eb="11">
      <t>カン</t>
    </rPh>
    <rPh sb="13" eb="15">
      <t>キボウ</t>
    </rPh>
    <rPh sb="15" eb="17">
      <t>チョウショ</t>
    </rPh>
    <phoneticPr fontId="14"/>
  </si>
  <si>
    <r>
      <rPr>
        <b/>
        <sz val="11"/>
        <color rgb="FFFF0000"/>
        <rFont val="ＭＳ Ｐゴシック"/>
        <family val="3"/>
        <charset val="128"/>
      </rPr>
      <t>【学校向け研修実施までの流れ】</t>
    </r>
    <r>
      <rPr>
        <sz val="11"/>
        <color rgb="FFFF0000"/>
        <rFont val="ＭＳ Ｐゴシック"/>
        <family val="3"/>
        <charset val="128"/>
      </rPr>
      <t xml:space="preserve">
　①教育委員会より本申込書をご提出いただきます。
　②NTTドコモビジネスより記載いただいたご連絡先にご連絡いたします。
　③教育委員会と研修内容・日程の調整後、研修会を実施いたします。</t>
    </r>
    <rPh sb="1" eb="3">
      <t>ガッコウ</t>
    </rPh>
    <rPh sb="3" eb="4">
      <t>ム</t>
    </rPh>
    <rPh sb="5" eb="7">
      <t>ケンシュウ</t>
    </rPh>
    <rPh sb="7" eb="9">
      <t>ジッシ</t>
    </rPh>
    <rPh sb="12" eb="13">
      <t>ナガ</t>
    </rPh>
    <rPh sb="25" eb="28">
      <t>ホンモウシコ</t>
    </rPh>
    <rPh sb="28" eb="29">
      <t>ショ</t>
    </rPh>
    <rPh sb="31" eb="33">
      <t>テイシュツ</t>
    </rPh>
    <rPh sb="55" eb="57">
      <t>キサイ</t>
    </rPh>
    <rPh sb="63" eb="65">
      <t>レンラク</t>
    </rPh>
    <rPh sb="65" eb="66">
      <t>サキ</t>
    </rPh>
    <rPh sb="68" eb="70">
      <t>レンラク</t>
    </rPh>
    <rPh sb="85" eb="87">
      <t>ケンシュウ</t>
    </rPh>
    <rPh sb="87" eb="89">
      <t>ナイヨウ</t>
    </rPh>
    <rPh sb="90" eb="92">
      <t>ニッテイ</t>
    </rPh>
    <rPh sb="93" eb="95">
      <t>チョウセイ</t>
    </rPh>
    <rPh sb="95" eb="96">
      <t>ゴ</t>
    </rPh>
    <rPh sb="97" eb="100">
      <t>ケンシュウカイ</t>
    </rPh>
    <rPh sb="101" eb="103">
      <t>ジッシ</t>
    </rPh>
    <phoneticPr fontId="14"/>
  </si>
  <si>
    <t>研修に関する連絡先</t>
    <rPh sb="0" eb="2">
      <t>ケンシュウ</t>
    </rPh>
    <rPh sb="3" eb="4">
      <t>カン</t>
    </rPh>
    <rPh sb="6" eb="9">
      <t>レンラクサキ</t>
    </rPh>
    <phoneticPr fontId="14"/>
  </si>
  <si>
    <t>教育委員会名（ふりがな）／
学校法人名（ふりがな）</t>
    <phoneticPr fontId="17"/>
  </si>
  <si>
    <t>入力必須</t>
    <phoneticPr fontId="17"/>
  </si>
  <si>
    <t>教育委員会名／学校法人名</t>
    <phoneticPr fontId="17"/>
  </si>
  <si>
    <t>所属・部署名</t>
    <rPh sb="0" eb="2">
      <t>ショゾク</t>
    </rPh>
    <rPh sb="3" eb="6">
      <t>ブショメイ</t>
    </rPh>
    <phoneticPr fontId="14"/>
  </si>
  <si>
    <t>ご担当者名（ふりがな）</t>
    <phoneticPr fontId="17"/>
  </si>
  <si>
    <t>　</t>
    <phoneticPr fontId="14"/>
  </si>
  <si>
    <t>必ず学校向け研修を担当する方のお名前をご記入ください。
入力必須</t>
    <rPh sb="0" eb="1">
      <t>カナラ</t>
    </rPh>
    <rPh sb="2" eb="4">
      <t>ガッコウ</t>
    </rPh>
    <rPh sb="4" eb="5">
      <t>ム</t>
    </rPh>
    <rPh sb="6" eb="8">
      <t>ケンシュウ</t>
    </rPh>
    <rPh sb="9" eb="11">
      <t>タントウ</t>
    </rPh>
    <rPh sb="13" eb="14">
      <t>カタ</t>
    </rPh>
    <rPh sb="16" eb="18">
      <t>ナマエ</t>
    </rPh>
    <rPh sb="20" eb="22">
      <t>キニュウ</t>
    </rPh>
    <phoneticPr fontId="14"/>
  </si>
  <si>
    <t>ご担当者名</t>
    <phoneticPr fontId="17"/>
  </si>
  <si>
    <t xml:space="preserve"> </t>
    <phoneticPr fontId="14"/>
  </si>
  <si>
    <r>
      <t xml:space="preserve">半角数字と半角ハイフンのみ可。
</t>
    </r>
    <r>
      <rPr>
        <sz val="8"/>
        <color rgb="FFFF0000"/>
        <rFont val="ＭＳ Ｐゴシック"/>
        <family val="3"/>
        <charset val="128"/>
      </rPr>
      <t>入力必須</t>
    </r>
    <rPh sb="0" eb="2">
      <t>ハンカク</t>
    </rPh>
    <rPh sb="5" eb="7">
      <t>ハンカク</t>
    </rPh>
    <phoneticPr fontId="17"/>
  </si>
  <si>
    <t>電話番号（ご担当者）</t>
    <phoneticPr fontId="33"/>
  </si>
  <si>
    <r>
      <t xml:space="preserve">半角数字と半角ハイフンのみ可。
（ハイフン付き）
</t>
    </r>
    <r>
      <rPr>
        <sz val="8"/>
        <color rgb="FFFF0000"/>
        <rFont val="ＭＳ Ｐゴシック"/>
        <family val="3"/>
        <charset val="128"/>
      </rPr>
      <t>入力必須</t>
    </r>
    <rPh sb="0" eb="2">
      <t>ハンカク</t>
    </rPh>
    <rPh sb="5" eb="7">
      <t>ハンカク</t>
    </rPh>
    <rPh sb="13" eb="14">
      <t>カ</t>
    </rPh>
    <phoneticPr fontId="17"/>
  </si>
  <si>
    <t>メールアドレス①（ご担当者）</t>
    <phoneticPr fontId="33"/>
  </si>
  <si>
    <r>
      <t xml:space="preserve">半角英数字記号のみ可。
</t>
    </r>
    <r>
      <rPr>
        <sz val="8"/>
        <color rgb="FFFF0000"/>
        <rFont val="ＭＳ Ｐゴシック"/>
        <family val="3"/>
        <charset val="128"/>
      </rPr>
      <t>入力必須</t>
    </r>
    <phoneticPr fontId="17"/>
  </si>
  <si>
    <t>メールアドレス②（ご担当者）
　※任意</t>
    <rPh sb="17" eb="19">
      <t>ニンイ</t>
    </rPh>
    <phoneticPr fontId="33"/>
  </si>
  <si>
    <t>半角英数字記号のみ可。
２以上の場合は；（セミコロン）区切りで記入。</t>
    <phoneticPr fontId="17"/>
  </si>
  <si>
    <t>連絡手段のご要望</t>
    <rPh sb="0" eb="2">
      <t>レンラク</t>
    </rPh>
    <rPh sb="2" eb="4">
      <t>シュダン</t>
    </rPh>
    <rPh sb="6" eb="8">
      <t>ヨウボウ</t>
    </rPh>
    <phoneticPr fontId="33"/>
  </si>
  <si>
    <t>その他ご要望　（連絡時間帯等）</t>
    <rPh sb="2" eb="3">
      <t>タ</t>
    </rPh>
    <rPh sb="4" eb="6">
      <t>ヨウボウ</t>
    </rPh>
    <rPh sb="8" eb="10">
      <t>レンラク</t>
    </rPh>
    <rPh sb="10" eb="13">
      <t>ジカンタイ</t>
    </rPh>
    <rPh sb="13" eb="14">
      <t>トウ</t>
    </rPh>
    <phoneticPr fontId="14"/>
  </si>
  <si>
    <r>
      <t xml:space="preserve">連絡手段のご要望について記載してください。
</t>
    </r>
    <r>
      <rPr>
        <sz val="8"/>
        <color rgb="FFFF0000"/>
        <rFont val="ＭＳ Ｐゴシック"/>
        <family val="3"/>
        <charset val="128"/>
      </rPr>
      <t>入力必須</t>
    </r>
    <rPh sb="0" eb="2">
      <t>レンラク</t>
    </rPh>
    <rPh sb="2" eb="4">
      <t>シュダン</t>
    </rPh>
    <rPh sb="6" eb="8">
      <t>ヨウボウ</t>
    </rPh>
    <rPh sb="12" eb="14">
      <t>キサイ</t>
    </rPh>
    <phoneticPr fontId="14"/>
  </si>
  <si>
    <t>研修申し込みヒアリング</t>
    <rPh sb="0" eb="2">
      <t>ケンシュウ</t>
    </rPh>
    <rPh sb="2" eb="3">
      <t>モウ</t>
    </rPh>
    <rPh sb="4" eb="5">
      <t>コ</t>
    </rPh>
    <phoneticPr fontId="33"/>
  </si>
  <si>
    <t>項目</t>
    <rPh sb="0" eb="2">
      <t>コウモク</t>
    </rPh>
    <phoneticPr fontId="17"/>
  </si>
  <si>
    <t>期間</t>
    <rPh sb="0" eb="2">
      <t>キカン</t>
    </rPh>
    <phoneticPr fontId="14"/>
  </si>
  <si>
    <t>注意事項</t>
    <phoneticPr fontId="14"/>
  </si>
  <si>
    <t>教育委員会向け事前説明ご希望期間</t>
    <rPh sb="0" eb="5">
      <t>キョウイクイインカイ</t>
    </rPh>
    <rPh sb="5" eb="6">
      <t>ム</t>
    </rPh>
    <rPh sb="7" eb="9">
      <t>ジゼン</t>
    </rPh>
    <rPh sb="9" eb="11">
      <t>セツメイ</t>
    </rPh>
    <rPh sb="12" eb="14">
      <t>キボウ</t>
    </rPh>
    <rPh sb="14" eb="16">
      <t>キカン</t>
    </rPh>
    <phoneticPr fontId="14"/>
  </si>
  <si>
    <r>
      <t xml:space="preserve">教育委員会向けに事前説明を行います。ご希望の期間を選択してください。
</t>
    </r>
    <r>
      <rPr>
        <sz val="8"/>
        <color rgb="FFFF0000"/>
        <rFont val="ＭＳ Ｐゴシック"/>
        <family val="3"/>
        <charset val="128"/>
      </rPr>
      <t>入力必須</t>
    </r>
    <rPh sb="0" eb="2">
      <t>キョウイク</t>
    </rPh>
    <rPh sb="2" eb="5">
      <t>イインカイ</t>
    </rPh>
    <rPh sb="5" eb="6">
      <t>ム</t>
    </rPh>
    <rPh sb="8" eb="10">
      <t>ジゼン</t>
    </rPh>
    <rPh sb="10" eb="12">
      <t>セツメイ</t>
    </rPh>
    <rPh sb="13" eb="14">
      <t>オコナ</t>
    </rPh>
    <phoneticPr fontId="14"/>
  </si>
  <si>
    <t>教職員向け研修会ご希望期間</t>
    <rPh sb="0" eb="3">
      <t>キョウショクイン</t>
    </rPh>
    <rPh sb="3" eb="4">
      <t>ム</t>
    </rPh>
    <rPh sb="5" eb="7">
      <t>ケンシュウ</t>
    </rPh>
    <rPh sb="7" eb="8">
      <t>カイ</t>
    </rPh>
    <rPh sb="9" eb="11">
      <t>キボウ</t>
    </rPh>
    <rPh sb="11" eb="13">
      <t>キカン</t>
    </rPh>
    <phoneticPr fontId="14"/>
  </si>
  <si>
    <r>
      <t xml:space="preserve">希望する研修期間を選択してください。
</t>
    </r>
    <r>
      <rPr>
        <sz val="8"/>
        <color rgb="FFFF0000"/>
        <rFont val="ＭＳ Ｐゴシック"/>
        <family val="3"/>
        <charset val="128"/>
      </rPr>
      <t>入力必須</t>
    </r>
    <phoneticPr fontId="14"/>
  </si>
  <si>
    <t>※申込書受領後、NTTドコモビジネスの担当者よりご連絡し、日程調整となります。</t>
    <phoneticPr fontId="17"/>
  </si>
  <si>
    <t>研修に関わるご要望記事欄</t>
    <rPh sb="0" eb="2">
      <t>ケンシュウ</t>
    </rPh>
    <rPh sb="3" eb="4">
      <t>カカ</t>
    </rPh>
    <rPh sb="7" eb="9">
      <t>ヨウボウ</t>
    </rPh>
    <rPh sb="9" eb="11">
      <t>キジ</t>
    </rPh>
    <rPh sb="11" eb="12">
      <t>ラン</t>
    </rPh>
    <phoneticPr fontId="17"/>
  </si>
  <si>
    <r>
      <t>お客さま受付部門（NTTドコモビジネス営業担当者）　</t>
    </r>
    <r>
      <rPr>
        <b/>
        <sz val="11"/>
        <rFont val="ＭＳ Ｐゴシック"/>
        <family val="3"/>
        <charset val="128"/>
      </rPr>
      <t>※営業担当の情報は申込書シートへ記入された情報を表示しています</t>
    </r>
    <rPh sb="4" eb="6">
      <t>ウケツケ</t>
    </rPh>
    <rPh sb="6" eb="8">
      <t>ブモン</t>
    </rPh>
    <rPh sb="19" eb="24">
      <t>エイギョウタントウシャ</t>
    </rPh>
    <rPh sb="27" eb="29">
      <t>エイギョウ</t>
    </rPh>
    <rPh sb="29" eb="31">
      <t>タントウ</t>
    </rPh>
    <rPh sb="32" eb="34">
      <t>ジョウホウ</t>
    </rPh>
    <rPh sb="35" eb="38">
      <t>モウシコミショ</t>
    </rPh>
    <rPh sb="42" eb="44">
      <t>キニュウ</t>
    </rPh>
    <rPh sb="47" eb="49">
      <t>ジョウホウ</t>
    </rPh>
    <rPh sb="50" eb="52">
      <t>ヒョウジ</t>
    </rPh>
    <phoneticPr fontId="33"/>
  </si>
  <si>
    <r>
      <rPr>
        <b/>
        <sz val="11"/>
        <color theme="7"/>
        <rFont val="Yu Gothic"/>
        <family val="3"/>
        <charset val="128"/>
        <scheme val="minor"/>
      </rPr>
      <t>★</t>
    </r>
    <r>
      <rPr>
        <b/>
        <sz val="11"/>
        <color theme="0"/>
        <rFont val="Yu Gothic"/>
        <family val="3"/>
        <charset val="128"/>
        <scheme val="minor"/>
      </rPr>
      <t>【申込書】申込書選択</t>
    </r>
    <phoneticPr fontId="14"/>
  </si>
  <si>
    <t>【申込書】申込書選択</t>
    <phoneticPr fontId="14"/>
  </si>
  <si>
    <r>
      <rPr>
        <b/>
        <sz val="11"/>
        <color theme="7"/>
        <rFont val="Yu Gothic"/>
        <family val="3"/>
        <charset val="128"/>
        <scheme val="minor"/>
      </rPr>
      <t>★</t>
    </r>
    <r>
      <rPr>
        <b/>
        <sz val="11"/>
        <color theme="0"/>
        <rFont val="Yu Gothic"/>
        <family val="3"/>
        <charset val="128"/>
        <scheme val="minor"/>
      </rPr>
      <t>【申込書】契約情報</t>
    </r>
    <phoneticPr fontId="14"/>
  </si>
  <si>
    <r>
      <rPr>
        <b/>
        <sz val="11"/>
        <color theme="7"/>
        <rFont val="Yu Gothic"/>
        <family val="3"/>
        <charset val="128"/>
        <scheme val="minor"/>
      </rPr>
      <t>★</t>
    </r>
    <r>
      <rPr>
        <b/>
        <sz val="11"/>
        <color theme="0"/>
        <rFont val="Yu Gothic"/>
        <family val="3"/>
        <charset val="128"/>
        <scheme val="minor"/>
      </rPr>
      <t>【申込書】コンテンツ申込</t>
    </r>
    <rPh sb="11" eb="13">
      <t>モウシコミ</t>
    </rPh>
    <phoneticPr fontId="14"/>
  </si>
  <si>
    <r>
      <rPr>
        <b/>
        <sz val="11"/>
        <color theme="7"/>
        <rFont val="Yu Gothic"/>
        <family val="3"/>
        <charset val="128"/>
        <scheme val="minor"/>
      </rPr>
      <t>★</t>
    </r>
    <r>
      <rPr>
        <b/>
        <sz val="11"/>
        <color theme="0"/>
        <rFont val="Yu Gothic"/>
        <family val="3"/>
        <charset val="128"/>
        <scheme val="minor"/>
      </rPr>
      <t>【申込書】お支払い情報</t>
    </r>
    <phoneticPr fontId="14"/>
  </si>
  <si>
    <r>
      <rPr>
        <b/>
        <sz val="11"/>
        <color theme="7"/>
        <rFont val="Yu Gothic"/>
        <family val="3"/>
        <charset val="128"/>
        <scheme val="minor"/>
      </rPr>
      <t>★</t>
    </r>
    <r>
      <rPr>
        <b/>
        <sz val="11"/>
        <color theme="0"/>
        <rFont val="Yu Gothic"/>
        <family val="3"/>
        <charset val="128"/>
        <scheme val="minor"/>
      </rPr>
      <t>【申込書】まなびポケット たんぽくん</t>
    </r>
    <rPh sb="2" eb="5">
      <t>モウシコミショ</t>
    </rPh>
    <phoneticPr fontId="14"/>
  </si>
  <si>
    <t>【申込書】コンテンツ申し込み その他費用</t>
    <rPh sb="1" eb="4">
      <t>モウシコミショ</t>
    </rPh>
    <phoneticPr fontId="14"/>
  </si>
  <si>
    <t>【申込書】SKY申込時選択リスト</t>
    <rPh sb="11" eb="13">
      <t>センタク</t>
    </rPh>
    <phoneticPr fontId="14"/>
  </si>
  <si>
    <t>【申込書】GIGAスクールパックの端末種別選択リスト</t>
    <rPh sb="21" eb="23">
      <t>センタク</t>
    </rPh>
    <phoneticPr fontId="14"/>
  </si>
  <si>
    <r>
      <rPr>
        <b/>
        <sz val="11"/>
        <color theme="7"/>
        <rFont val="Yu Gothic"/>
        <family val="3"/>
        <charset val="128"/>
        <scheme val="minor"/>
      </rPr>
      <t>★</t>
    </r>
    <r>
      <rPr>
        <b/>
        <sz val="11"/>
        <color theme="0"/>
        <rFont val="Yu Gothic"/>
        <family val="3"/>
        <charset val="128"/>
        <scheme val="minor"/>
      </rPr>
      <t>【申込書】コンテンツ申し込み</t>
    </r>
    <phoneticPr fontId="14"/>
  </si>
  <si>
    <t>【申込書】コンテンツ申し込み</t>
  </si>
  <si>
    <r>
      <rPr>
        <b/>
        <sz val="11"/>
        <color theme="7"/>
        <rFont val="Yu Gothic"/>
        <family val="3"/>
        <charset val="128"/>
        <scheme val="minor"/>
      </rPr>
      <t>★</t>
    </r>
    <r>
      <rPr>
        <b/>
        <sz val="11"/>
        <color theme="0"/>
        <rFont val="Yu Gothic"/>
        <family val="3"/>
        <charset val="128"/>
        <scheme val="minor"/>
      </rPr>
      <t>【申込書】まなびポケット たんぽくん申し込み</t>
    </r>
    <phoneticPr fontId="14"/>
  </si>
  <si>
    <t>【申込書】まなびポケット たんぽくん申し込み</t>
  </si>
  <si>
    <r>
      <rPr>
        <b/>
        <sz val="11"/>
        <color theme="7"/>
        <rFont val="Yu Gothic"/>
        <family val="3"/>
        <charset val="128"/>
        <scheme val="minor"/>
      </rPr>
      <t>★</t>
    </r>
    <r>
      <rPr>
        <b/>
        <sz val="11"/>
        <color theme="0"/>
        <rFont val="Yu Gothic"/>
        <family val="3"/>
        <charset val="128"/>
        <scheme val="minor"/>
      </rPr>
      <t>【申込書】コンテンツの学年別表示設定の申し込み</t>
    </r>
    <phoneticPr fontId="14"/>
  </si>
  <si>
    <r>
      <rPr>
        <b/>
        <sz val="11"/>
        <color theme="7"/>
        <rFont val="Yu Gothic"/>
        <family val="3"/>
        <charset val="128"/>
        <scheme val="minor"/>
      </rPr>
      <t>★</t>
    </r>
    <r>
      <rPr>
        <b/>
        <sz val="11"/>
        <color theme="0"/>
        <rFont val="Yu Gothic"/>
        <family val="3"/>
        <charset val="128"/>
        <scheme val="minor"/>
      </rPr>
      <t>【学校情報】外部IdP連携オプション</t>
    </r>
    <rPh sb="2" eb="6">
      <t>ガッコウジョウホウ</t>
    </rPh>
    <phoneticPr fontId="14"/>
  </si>
  <si>
    <t>【学校情報】申込書選択</t>
    <rPh sb="1" eb="5">
      <t>ガッコウジョウホウ</t>
    </rPh>
    <phoneticPr fontId="14"/>
  </si>
  <si>
    <r>
      <rPr>
        <b/>
        <sz val="11"/>
        <color theme="7"/>
        <rFont val="Yu Gothic"/>
        <family val="3"/>
        <charset val="128"/>
        <scheme val="minor"/>
      </rPr>
      <t>★</t>
    </r>
    <r>
      <rPr>
        <b/>
        <sz val="11"/>
        <color theme="0"/>
        <rFont val="Yu Gothic"/>
        <family val="3"/>
        <charset val="128"/>
        <scheme val="minor"/>
      </rPr>
      <t>【学校情報】申込書選択</t>
    </r>
    <rPh sb="2" eb="6">
      <t>ガッコウジョウホウ</t>
    </rPh>
    <phoneticPr fontId="14"/>
  </si>
  <si>
    <t>【学校情報】ご利用ID分類</t>
    <rPh sb="1" eb="5">
      <t>ガッコウジョウホウ</t>
    </rPh>
    <rPh sb="7" eb="9">
      <t>リヨウ</t>
    </rPh>
    <rPh sb="11" eb="13">
      <t>ブンルイ</t>
    </rPh>
    <phoneticPr fontId="14"/>
  </si>
  <si>
    <r>
      <rPr>
        <b/>
        <sz val="11"/>
        <color theme="7"/>
        <rFont val="Yu Gothic"/>
        <family val="3"/>
        <charset val="128"/>
        <scheme val="minor"/>
      </rPr>
      <t>★</t>
    </r>
    <r>
      <rPr>
        <b/>
        <sz val="11"/>
        <color theme="0"/>
        <rFont val="Yu Gothic"/>
        <family val="3"/>
        <charset val="128"/>
        <scheme val="minor"/>
      </rPr>
      <t>【学校情報】グローバルIP　申し込み有無</t>
    </r>
    <rPh sb="2" eb="6">
      <t>ガッコウジョウホウ</t>
    </rPh>
    <rPh sb="15" eb="16">
      <t>モウ</t>
    </rPh>
    <rPh sb="17" eb="18">
      <t>コ</t>
    </rPh>
    <rPh sb="19" eb="21">
      <t>ウム</t>
    </rPh>
    <phoneticPr fontId="14"/>
  </si>
  <si>
    <t>【学校情報】グローバルIP　アクセス制限対象</t>
    <rPh sb="1" eb="5">
      <t>ガッコウジョウホウ</t>
    </rPh>
    <rPh sb="18" eb="22">
      <t>セイゲンタイショウ</t>
    </rPh>
    <phoneticPr fontId="14"/>
  </si>
  <si>
    <t>【学校情報】ご利用中端末</t>
    <rPh sb="1" eb="5">
      <t>ガッコウジョウホウ</t>
    </rPh>
    <rPh sb="7" eb="12">
      <t>リヨウチュウタンマツ</t>
    </rPh>
    <phoneticPr fontId="14"/>
  </si>
  <si>
    <r>
      <rPr>
        <b/>
        <sz val="11"/>
        <color theme="7"/>
        <rFont val="Yu Gothic"/>
        <family val="3"/>
        <charset val="128"/>
        <scheme val="minor"/>
      </rPr>
      <t>★</t>
    </r>
    <r>
      <rPr>
        <b/>
        <sz val="11"/>
        <color theme="0"/>
        <rFont val="Yu Gothic"/>
        <family val="3"/>
        <charset val="128"/>
        <scheme val="minor"/>
      </rPr>
      <t>【学校情報】コンテンツ表示設定</t>
    </r>
    <rPh sb="2" eb="6">
      <t>ガッコウジョウホウ</t>
    </rPh>
    <rPh sb="12" eb="14">
      <t>ヒョウジ</t>
    </rPh>
    <rPh sb="14" eb="16">
      <t>セッテイ</t>
    </rPh>
    <phoneticPr fontId="14"/>
  </si>
  <si>
    <t>【学校情報】学校種</t>
    <rPh sb="1" eb="5">
      <t>ガッコウジョウホウ</t>
    </rPh>
    <rPh sb="6" eb="9">
      <t>ガッコウシュ</t>
    </rPh>
    <phoneticPr fontId="14"/>
  </si>
  <si>
    <t>【学校情報】たんぽくん　</t>
    <rPh sb="1" eb="5">
      <t>ガッコウジョウホウ</t>
    </rPh>
    <phoneticPr fontId="14"/>
  </si>
  <si>
    <r>
      <rPr>
        <b/>
        <sz val="11"/>
        <color theme="7"/>
        <rFont val="Yu Gothic"/>
        <family val="3"/>
        <charset val="128"/>
        <scheme val="minor"/>
      </rPr>
      <t>★</t>
    </r>
    <r>
      <rPr>
        <b/>
        <sz val="11"/>
        <color theme="0"/>
        <rFont val="Yu Gothic"/>
        <family val="3"/>
        <charset val="128"/>
        <scheme val="minor"/>
      </rPr>
      <t>【申込書】 統合認証サービス</t>
    </r>
    <rPh sb="2" eb="5">
      <t>モウシコミショ</t>
    </rPh>
    <phoneticPr fontId="14"/>
  </si>
  <si>
    <t>【学校情報】 統合認証サービス</t>
    <rPh sb="1" eb="5">
      <t>ガッコウジョウホウ</t>
    </rPh>
    <phoneticPr fontId="14"/>
  </si>
  <si>
    <t>【申込書】 まなホーダイ</t>
    <rPh sb="1" eb="4">
      <t>モウシコミショ</t>
    </rPh>
    <phoneticPr fontId="14"/>
  </si>
  <si>
    <t>【学校情報】 まなホーダイ</t>
    <rPh sb="1" eb="5">
      <t>ガッコウジョウホウ</t>
    </rPh>
    <phoneticPr fontId="14"/>
  </si>
  <si>
    <t>【申込書】スマートエデュケーション推進室</t>
    <rPh sb="1" eb="4">
      <t>モウシコミショ</t>
    </rPh>
    <rPh sb="17" eb="20">
      <t>スイシンシツ</t>
    </rPh>
    <phoneticPr fontId="14"/>
  </si>
  <si>
    <t>お申し込み種類</t>
    <phoneticPr fontId="14"/>
  </si>
  <si>
    <t>申込書送付先案内文言</t>
    <rPh sb="0" eb="6">
      <t>モウシコミショソウフサキ</t>
    </rPh>
    <rPh sb="6" eb="8">
      <t>アンナイ</t>
    </rPh>
    <rPh sb="8" eb="10">
      <t>モンゴン</t>
    </rPh>
    <phoneticPr fontId="14"/>
  </si>
  <si>
    <t>お申し込み元</t>
    <phoneticPr fontId="14"/>
  </si>
  <si>
    <t>申込区分</t>
    <phoneticPr fontId="14"/>
  </si>
  <si>
    <t>利用学年</t>
    <rPh sb="0" eb="4">
      <t>リヨウガクネン</t>
    </rPh>
    <phoneticPr fontId="14"/>
  </si>
  <si>
    <t>請求書送付先</t>
    <phoneticPr fontId="14"/>
  </si>
  <si>
    <t>アドミ付きプラン</t>
    <phoneticPr fontId="14"/>
  </si>
  <si>
    <t>端末種別</t>
    <phoneticPr fontId="14"/>
  </si>
  <si>
    <t>申し込み有無</t>
    <rPh sb="0" eb="1">
      <t>モウ</t>
    </rPh>
    <rPh sb="2" eb="3">
      <t>コ</t>
    </rPh>
    <rPh sb="4" eb="6">
      <t>ウム</t>
    </rPh>
    <phoneticPr fontId="14"/>
  </si>
  <si>
    <t>サービスプラン名</t>
    <phoneticPr fontId="14"/>
  </si>
  <si>
    <t>端末使用者</t>
    <phoneticPr fontId="14"/>
  </si>
  <si>
    <t>選択肢</t>
    <rPh sb="0" eb="3">
      <t>センタクシ</t>
    </rPh>
    <phoneticPr fontId="14"/>
  </si>
  <si>
    <t>校務支援システム名</t>
    <phoneticPr fontId="14"/>
  </si>
  <si>
    <t>現設定を継続する</t>
  </si>
  <si>
    <t>新規</t>
  </si>
  <si>
    <t>既存環境あり</t>
  </si>
  <si>
    <t>総ID数</t>
    <rPh sb="0" eb="1">
      <t>ソウ</t>
    </rPh>
    <rPh sb="3" eb="4">
      <t>スウ</t>
    </rPh>
    <phoneticPr fontId="14"/>
  </si>
  <si>
    <t>現設定を継続する</t>
    <phoneticPr fontId="14"/>
  </si>
  <si>
    <t>○</t>
  </si>
  <si>
    <t>小学校</t>
  </si>
  <si>
    <t>コンテンツ申し込み</t>
  </si>
  <si>
    <t>教育委員会</t>
    <rPh sb="0" eb="5">
      <t>キョウイクイインカイ</t>
    </rPh>
    <phoneticPr fontId="14"/>
  </si>
  <si>
    <t>特定学年のみ</t>
    <rPh sb="0" eb="4">
      <t>トクテイガクネン</t>
    </rPh>
    <phoneticPr fontId="14"/>
  </si>
  <si>
    <t>契約者情報と同じ</t>
  </si>
  <si>
    <t>ID</t>
  </si>
  <si>
    <t>基本パッケージ</t>
  </si>
  <si>
    <t>Windows</t>
  </si>
  <si>
    <t>35,000円プラン</t>
    <rPh sb="6" eb="7">
      <t>エン</t>
    </rPh>
    <phoneticPr fontId="17"/>
  </si>
  <si>
    <t>児童・生徒のみ</t>
  </si>
  <si>
    <t>Google Workspace連携を申し込む／連携へ変更する</t>
    <phoneticPr fontId="14"/>
  </si>
  <si>
    <t>新規(切替)</t>
  </si>
  <si>
    <t>既存環境あり（住所変更）</t>
  </si>
  <si>
    <t>今回追加するID数</t>
    <rPh sb="0" eb="2">
      <t>コンカイ</t>
    </rPh>
    <rPh sb="2" eb="4">
      <t>ツイカ</t>
    </rPh>
    <rPh sb="8" eb="9">
      <t>スウ</t>
    </rPh>
    <phoneticPr fontId="14"/>
  </si>
  <si>
    <t>全校</t>
    <rPh sb="0" eb="2">
      <t>ゼンコウ</t>
    </rPh>
    <phoneticPr fontId="14"/>
  </si>
  <si>
    <t>中学校</t>
  </si>
  <si>
    <t>多要素認証サービス_EDUCOMマネージャーC4th　＜株式会社EDUCOM＞</t>
    <rPh sb="0" eb="3">
      <t>タヨウソ</t>
    </rPh>
    <rPh sb="3" eb="5">
      <t>ニンショウ</t>
    </rPh>
    <rPh sb="28" eb="32">
      <t>カブシキガイシャ</t>
    </rPh>
    <phoneticPr fontId="15"/>
  </si>
  <si>
    <t>特記事項なし</t>
    <rPh sb="0" eb="2">
      <t>トッキ</t>
    </rPh>
    <rPh sb="2" eb="4">
      <t>ジコウ</t>
    </rPh>
    <phoneticPr fontId="14"/>
  </si>
  <si>
    <t>学校単独（公立）</t>
    <rPh sb="0" eb="2">
      <t>ガッコウ</t>
    </rPh>
    <rPh sb="2" eb="4">
      <t>タンドク</t>
    </rPh>
    <rPh sb="5" eb="7">
      <t>コウリツ</t>
    </rPh>
    <phoneticPr fontId="14"/>
  </si>
  <si>
    <t>変更</t>
  </si>
  <si>
    <t>契約者情報と異なる</t>
  </si>
  <si>
    <t>校</t>
  </si>
  <si>
    <t>応用パッケージ</t>
  </si>
  <si>
    <t>Chrome（Wifi）</t>
    <phoneticPr fontId="14"/>
  </si>
  <si>
    <t>40,000円プラン</t>
    <rPh sb="6" eb="7">
      <t>エン</t>
    </rPh>
    <phoneticPr fontId="17"/>
  </si>
  <si>
    <t>教職員のみ</t>
  </si>
  <si>
    <t>Microsoft Entra ID連携を申し込む／連携へ変更する</t>
    <phoneticPr fontId="14"/>
  </si>
  <si>
    <t>継続</t>
  </si>
  <si>
    <t>既存環境なし</t>
  </si>
  <si>
    <t>申し込みしない</t>
    <rPh sb="0" eb="1">
      <t>モウ</t>
    </rPh>
    <rPh sb="2" eb="3">
      <t>コ</t>
    </rPh>
    <phoneticPr fontId="14"/>
  </si>
  <si>
    <t>申し込み済み</t>
    <phoneticPr fontId="14"/>
  </si>
  <si>
    <t>義務教育学校</t>
  </si>
  <si>
    <t>申し込み済み（既契約あり）</t>
  </si>
  <si>
    <t>多要素認証サービス_evanix（エヴァニクス）＜スズキ教育ソフト株式会社＞</t>
  </si>
  <si>
    <t>契約継続</t>
    <rPh sb="0" eb="4">
      <t>ケイヤクケイゾク</t>
    </rPh>
    <phoneticPr fontId="14"/>
  </si>
  <si>
    <t>学校単独（私立国立）</t>
    <rPh sb="0" eb="2">
      <t>ガッコウ</t>
    </rPh>
    <rPh sb="2" eb="4">
      <t>タンドク</t>
    </rPh>
    <rPh sb="5" eb="7">
      <t>シリツ</t>
    </rPh>
    <rPh sb="7" eb="9">
      <t>コクリツ</t>
    </rPh>
    <phoneticPr fontId="14"/>
  </si>
  <si>
    <t>廃止</t>
  </si>
  <si>
    <t>台</t>
  </si>
  <si>
    <t>iPad（Wifi）</t>
    <phoneticPr fontId="14"/>
  </si>
  <si>
    <t>コンテンツ利用終了（無償のみ）</t>
  </si>
  <si>
    <t>45,000円プラン</t>
    <rPh sb="6" eb="7">
      <t>エン</t>
    </rPh>
    <phoneticPr fontId="17"/>
  </si>
  <si>
    <t>児童・生徒と教職員</t>
  </si>
  <si>
    <t>申し込み済み</t>
  </si>
  <si>
    <t>利用中（Google、外部認証ID変更あり）</t>
  </si>
  <si>
    <t>廃止</t>
    <rPh sb="0" eb="2">
      <t>ハイシ</t>
    </rPh>
    <phoneticPr fontId="14"/>
  </si>
  <si>
    <t>高等学校</t>
  </si>
  <si>
    <t>申し込みする（既契約ありで追加申し込み）</t>
  </si>
  <si>
    <t>多要素認証サービス_School Engine グループウェア　&lt;株式会社システム　ディ&gt;</t>
  </si>
  <si>
    <t>トライアル</t>
    <phoneticPr fontId="14"/>
  </si>
  <si>
    <t>一式</t>
    <rPh sb="0" eb="2">
      <t>イッシキ</t>
    </rPh>
    <phoneticPr fontId="14"/>
  </si>
  <si>
    <t>iPad（LTE）</t>
    <phoneticPr fontId="14"/>
  </si>
  <si>
    <t>50,000円プラン</t>
    <rPh sb="6" eb="7">
      <t>エン</t>
    </rPh>
    <phoneticPr fontId="17"/>
  </si>
  <si>
    <t>利用中（Entra ID(旧Azure AD)、外部認証ID変更あり）</t>
  </si>
  <si>
    <t>中等教育学校</t>
  </si>
  <si>
    <t>多要素認証サービス_School Engine 校務支援　&lt;株式会社システム　ディ&gt;</t>
  </si>
  <si>
    <t>キャンペーン</t>
    <phoneticPr fontId="14"/>
  </si>
  <si>
    <t>まなびポケット たんぽくん</t>
    <phoneticPr fontId="14"/>
  </si>
  <si>
    <t>回</t>
    <rPh sb="0" eb="1">
      <t>カイ</t>
    </rPh>
    <phoneticPr fontId="14"/>
  </si>
  <si>
    <t>55,000円プラン</t>
    <rPh sb="6" eb="7">
      <t>エン</t>
    </rPh>
    <phoneticPr fontId="17"/>
  </si>
  <si>
    <t>特別支援学校</t>
  </si>
  <si>
    <t>多要素認証サービス_Te-Comp@ss　&lt;株式会社 文溪堂&gt;</t>
  </si>
  <si>
    <t>実証</t>
    <rPh sb="0" eb="2">
      <t>ジッショウ</t>
    </rPh>
    <phoneticPr fontId="14"/>
  </si>
  <si>
    <t>WebEntryLite用ヒアリングシート</t>
  </si>
  <si>
    <t>60,000円プラン</t>
    <rPh sb="6" eb="7">
      <t>エン</t>
    </rPh>
    <phoneticPr fontId="17"/>
  </si>
  <si>
    <t>その他</t>
  </si>
  <si>
    <t>多要素認証サービス_ツムギノ（tsumugino）　＜テクマトリックス株式会社＞</t>
    <rPh sb="35" eb="39">
      <t>カブシキガイシャ</t>
    </rPh>
    <phoneticPr fontId="15"/>
  </si>
  <si>
    <t>まなびポケット登録情報変更</t>
  </si>
  <si>
    <t>65,000円プラン</t>
    <rPh sb="6" eb="7">
      <t>エン</t>
    </rPh>
    <phoneticPr fontId="17"/>
  </si>
  <si>
    <t>多要素認証サービス_ミライム　＜株式会社ミライム＞</t>
  </si>
  <si>
    <t>70,000円プラン</t>
    <rPh sb="6" eb="7">
      <t>エン</t>
    </rPh>
    <phoneticPr fontId="17"/>
  </si>
  <si>
    <t>75,000円プラン</t>
    <rPh sb="6" eb="7">
      <t>エン</t>
    </rPh>
    <phoneticPr fontId="17"/>
  </si>
  <si>
    <t>80,000円プラン</t>
  </si>
  <si>
    <t>85,000円プラン</t>
  </si>
  <si>
    <t>90,000円プラン</t>
    <rPh sb="6" eb="7">
      <t>エン</t>
    </rPh>
    <phoneticPr fontId="17"/>
  </si>
  <si>
    <t>95,000円プラン</t>
  </si>
  <si>
    <t>100,000円プラン</t>
  </si>
  <si>
    <t>105,000円プラン</t>
  </si>
  <si>
    <t>110,000円プラン</t>
  </si>
  <si>
    <t>115,000円プラン</t>
  </si>
  <si>
    <t>120,000円プラン</t>
  </si>
  <si>
    <t>130,000円プラン</t>
    <phoneticPr fontId="14"/>
  </si>
  <si>
    <t>180,000円プラン</t>
    <phoneticPr fontId="14"/>
  </si>
  <si>
    <t>資料：GIGAスクールパック</t>
    <rPh sb="0" eb="2">
      <t>シリョウ</t>
    </rPh>
    <phoneticPr fontId="14"/>
  </si>
  <si>
    <t>https://teams.microsoft.com/l/message/19:meeting_MmI4YWNmNWMtNjFiNy00OWFiLWJkZDUtNjAzMDQzOGFlNzRm@thread.v2/1747114542503?context=%7B%22contextType%22%3A%22chat%22%7D</t>
    <phoneticPr fontId="14"/>
  </si>
  <si>
    <t>バンショット</t>
  </si>
  <si>
    <t>防災学習ポータル</t>
  </si>
  <si>
    <t>まなびスタンプGIGA版</t>
  </si>
  <si>
    <t>GIGAスクールパック契約に限る（2年間）。</t>
    <phoneticPr fontId="14"/>
  </si>
  <si>
    <t>まなびスタンププログラミングGIGA版</t>
    <phoneticPr fontId="14"/>
  </si>
  <si>
    <t>GIGAスクールパック契約及びiPad(LTE)利用に限る（2年間）。</t>
    <phoneticPr fontId="14"/>
  </si>
  <si>
    <t>事例で学ぶ Netモラル トライアル</t>
  </si>
  <si>
    <t>現在「事例で学ぶNetモラル for まなびポケット」または「事例で学ぶNetモラル（eラーニング） for まなびポケット」をご契約の場合、本申し込みの利用期間は無効とし、既存契約の有効期間を優先いたします。</t>
    <rPh sb="0" eb="2">
      <t>ゲンザイ</t>
    </rPh>
    <rPh sb="65" eb="67">
      <t>ケイヤク</t>
    </rPh>
    <rPh sb="68" eb="70">
      <t>バアイ</t>
    </rPh>
    <rPh sb="71" eb="73">
      <t>ホンモウ</t>
    </rPh>
    <rPh sb="74" eb="75">
      <t>コ</t>
    </rPh>
    <rPh sb="77" eb="81">
      <t>リヨウキカン</t>
    </rPh>
    <rPh sb="82" eb="84">
      <t>ムコウ</t>
    </rPh>
    <rPh sb="87" eb="91">
      <t>キゾンケイヤク</t>
    </rPh>
    <rPh sb="92" eb="96">
      <t>ユウコウキカン</t>
    </rPh>
    <rPh sb="97" eb="99">
      <t>ユウセン</t>
    </rPh>
    <phoneticPr fontId="14"/>
  </si>
  <si>
    <t>ブリタニカ・エントリーエディション</t>
    <phoneticPr fontId="14"/>
  </si>
  <si>
    <t>GIGAスクールパック契約に限る（1年間）。</t>
    <phoneticPr fontId="14"/>
  </si>
  <si>
    <t>現在「ブリタニカ・スクールエディション」または「ブリタニカ　クエスト＆サーチ」をご契約の場合、本申し込みの利用期間は無効とし、既存契約の有効期間を優先いたします。</t>
    <rPh sb="0" eb="2">
      <t>ゲンザイ</t>
    </rPh>
    <rPh sb="41" eb="43">
      <t>ケイヤク</t>
    </rPh>
    <rPh sb="44" eb="46">
      <t>バアイ</t>
    </rPh>
    <phoneticPr fontId="14"/>
  </si>
  <si>
    <t>オンライン学習プログラムG-COS</t>
    <phoneticPr fontId="14"/>
  </si>
  <si>
    <t>GIGAスクールパック契約およびChromebookに限る。</t>
    <phoneticPr fontId="14"/>
  </si>
  <si>
    <t>Sagasokka!</t>
    <phoneticPr fontId="14"/>
  </si>
  <si>
    <t>現在「Sagasokka!」をご契約の場合、本申し込みの利用期間は無効とし、既存契約の有効期間を優先いたします。</t>
    <rPh sb="0" eb="2">
      <t>ゲンザイ</t>
    </rPh>
    <rPh sb="16" eb="18">
      <t>ケイヤク</t>
    </rPh>
    <rPh sb="19" eb="21">
      <t>バアイ</t>
    </rPh>
    <phoneticPr fontId="14"/>
  </si>
  <si>
    <t>No.</t>
    <phoneticPr fontId="14"/>
  </si>
  <si>
    <t>端末種別</t>
    <rPh sb="0" eb="4">
      <t>タンマツシュベツ</t>
    </rPh>
    <phoneticPr fontId="14"/>
  </si>
  <si>
    <t>メーカー</t>
    <phoneticPr fontId="14"/>
  </si>
  <si>
    <t>CW</t>
    <phoneticPr fontId="14"/>
  </si>
  <si>
    <t>Chromebook_Wifi</t>
  </si>
  <si>
    <t>ASUS</t>
  </si>
  <si>
    <t>dynabook</t>
  </si>
  <si>
    <t>Lenovo</t>
  </si>
  <si>
    <t>HP</t>
  </si>
  <si>
    <t>NEC</t>
  </si>
  <si>
    <t>CL</t>
    <phoneticPr fontId="14"/>
  </si>
  <si>
    <t>Chromebook_LTE</t>
  </si>
  <si>
    <t>WW</t>
    <phoneticPr fontId="14"/>
  </si>
  <si>
    <t>Windows_Wifi</t>
  </si>
  <si>
    <t>Microsoft</t>
  </si>
  <si>
    <t>WL</t>
    <phoneticPr fontId="14"/>
  </si>
  <si>
    <t>Windows_LTE</t>
  </si>
  <si>
    <t>iW</t>
    <phoneticPr fontId="14"/>
  </si>
  <si>
    <t>iPad_Wifi</t>
  </si>
  <si>
    <t>Apple</t>
  </si>
  <si>
    <t>iL</t>
    <phoneticPr fontId="14"/>
  </si>
  <si>
    <t>iPad_LTE</t>
  </si>
  <si>
    <t>月数★</t>
    <rPh sb="0" eb="2">
      <t>ツキスウ</t>
    </rPh>
    <phoneticPr fontId="14"/>
  </si>
  <si>
    <t>備考★</t>
    <rPh sb="0" eb="2">
      <t>ビコウ</t>
    </rPh>
    <phoneticPr fontId="14"/>
  </si>
  <si>
    <t>ブリタニカ・エントリーエディション</t>
  </si>
  <si>
    <t>オンライン学習プログラムG-COS</t>
  </si>
  <si>
    <t>iPad_Wifi</t>
    <phoneticPr fontId="14"/>
  </si>
  <si>
    <t>iPad_LTE</t>
    <phoneticPr fontId="14"/>
  </si>
  <si>
    <t>まなびスタンププログラミングGIGA版</t>
  </si>
  <si>
    <t>★GIGA研修シート</t>
    <rPh sb="5" eb="7">
      <t>ケンシュウ</t>
    </rPh>
    <phoneticPr fontId="14"/>
  </si>
  <si>
    <t>希望する研修期間</t>
    <rPh sb="0" eb="2">
      <t>キボウ</t>
    </rPh>
    <rPh sb="4" eb="6">
      <t>ケンシュウ</t>
    </rPh>
    <rPh sb="6" eb="8">
      <t>キカン</t>
    </rPh>
    <phoneticPr fontId="14"/>
  </si>
  <si>
    <t>今年度4～6月</t>
    <phoneticPr fontId="14"/>
  </si>
  <si>
    <t>今年度7～8月</t>
    <rPh sb="0" eb="3">
      <t>コンネンド</t>
    </rPh>
    <rPh sb="6" eb="7">
      <t>ガツ</t>
    </rPh>
    <phoneticPr fontId="14"/>
  </si>
  <si>
    <t>今年度9月～12月</t>
    <rPh sb="0" eb="3">
      <t>コンネンド</t>
    </rPh>
    <rPh sb="4" eb="5">
      <t>ガツ</t>
    </rPh>
    <rPh sb="8" eb="9">
      <t>ガツ</t>
    </rPh>
    <phoneticPr fontId="14"/>
  </si>
  <si>
    <t>今年度1月～3月</t>
    <rPh sb="0" eb="3">
      <t>コンネンド</t>
    </rPh>
    <rPh sb="4" eb="5">
      <t>ガツ</t>
    </rPh>
    <rPh sb="7" eb="8">
      <t>ガツ</t>
    </rPh>
    <phoneticPr fontId="14"/>
  </si>
  <si>
    <t>来年度4月～6月</t>
    <rPh sb="0" eb="3">
      <t>ライネンド</t>
    </rPh>
    <rPh sb="4" eb="5">
      <t>ガツ</t>
    </rPh>
    <rPh sb="7" eb="8">
      <t>ガツ</t>
    </rPh>
    <phoneticPr fontId="14"/>
  </si>
  <si>
    <t>YYYY/MM/DD　～　YYYY/MM/DD</t>
    <phoneticPr fontId="14"/>
  </si>
  <si>
    <t>未定</t>
    <rPh sb="0" eb="2">
      <t>ミテイ</t>
    </rPh>
    <phoneticPr fontId="14"/>
  </si>
  <si>
    <t>種別</t>
    <rPh sb="0" eb="2">
      <t>シュベツ</t>
    </rPh>
    <phoneticPr fontId="14"/>
  </si>
  <si>
    <t>Windows_Wifi</t>
    <phoneticPr fontId="14"/>
  </si>
  <si>
    <t>Windows_LTE</t>
    <phoneticPr fontId="14"/>
  </si>
  <si>
    <t>Chromebook_Wifi</t>
    <phoneticPr fontId="14"/>
  </si>
  <si>
    <t>Chromebook_LTE</t>
    <phoneticPr fontId="14"/>
  </si>
  <si>
    <t>Microsoft</t>
    <phoneticPr fontId="14"/>
  </si>
  <si>
    <t>HP</t>
    <phoneticPr fontId="14"/>
  </si>
  <si>
    <t>NEC</t>
    <phoneticPr fontId="14"/>
  </si>
  <si>
    <t>01</t>
    <phoneticPr fontId="14"/>
  </si>
  <si>
    <t>02</t>
    <phoneticPr fontId="14"/>
  </si>
  <si>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</si>
  <si>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</si>
  <si>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</si>
  <si>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</si>
  <si>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</si>
  <si>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</si>
  <si>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</si>
  <si>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</si>
  <si>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</si>
  <si>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</si>
  <si>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</si>
  <si>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</si>
  <si>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</si>
  <si>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</si>
  <si>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</si>
  <si>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</si>
  <si>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</si>
  <si>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</si>
  <si>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</si>
  <si>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</si>
  <si>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</si>
  <si>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</si>
  <si>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</si>
  <si>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</si>
  <si>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</si>
  <si>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</si>
  <si>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</si>
  <si>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</si>
  <si>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</si>
  <si>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サービスプラン名</t>
    <rPh sb="7" eb="8">
      <t>メイ</t>
    </rPh>
    <phoneticPr fontId="17"/>
  </si>
  <si>
    <t>月数</t>
    <rPh sb="0" eb="1">
      <t>ツキ</t>
    </rPh>
    <rPh sb="1" eb="2">
      <t>スウ</t>
    </rPh>
    <phoneticPr fontId="17"/>
  </si>
  <si>
    <t>利用期間</t>
    <rPh sb="0" eb="2">
      <t>リヨウ</t>
    </rPh>
    <rPh sb="2" eb="4">
      <t>キカン</t>
    </rPh>
    <phoneticPr fontId="17"/>
  </si>
  <si>
    <t>数量</t>
    <rPh sb="0" eb="2">
      <t>スウリョウ</t>
    </rPh>
    <phoneticPr fontId="17"/>
  </si>
  <si>
    <t>単位</t>
    <rPh sb="0" eb="2">
      <t>タンイ</t>
    </rPh>
    <phoneticPr fontId="17"/>
  </si>
  <si>
    <t>単価</t>
    <rPh sb="0" eb="2">
      <t>タンカ</t>
    </rPh>
    <phoneticPr fontId="17"/>
  </si>
  <si>
    <t>小計金額（税抜）</t>
    <rPh sb="0" eb="2">
      <t>ショウケイ</t>
    </rPh>
    <rPh sb="2" eb="4">
      <t>キンガク</t>
    </rPh>
    <phoneticPr fontId="17"/>
  </si>
  <si>
    <t>～</t>
    <phoneticPr fontId="17"/>
  </si>
  <si>
    <t>台</t>
    <rPh sb="0" eb="1">
      <t>ダイ</t>
    </rPh>
    <phoneticPr fontId="17"/>
  </si>
  <si>
    <t>まなびポケット たんぽくん アドミスキーム</t>
    <phoneticPr fontId="33"/>
  </si>
  <si>
    <t>合計金額（税抜）</t>
    <rPh sb="0" eb="4">
      <t>ゴウケイキンガク</t>
    </rPh>
    <rPh sb="5" eb="7">
      <t>ゼイヌ</t>
    </rPh>
    <phoneticPr fontId="17"/>
  </si>
  <si>
    <t>端末所有者名（被保険者名）</t>
    <rPh sb="0" eb="2">
      <t>タンマツ</t>
    </rPh>
    <rPh sb="2" eb="5">
      <t>ショユウシャ</t>
    </rPh>
    <rPh sb="5" eb="6">
      <t>メイ</t>
    </rPh>
    <phoneticPr fontId="33"/>
  </si>
  <si>
    <t>自治体名またはリース契約の場合はリース会社名をご記入ください。</t>
    <phoneticPr fontId="17"/>
  </si>
  <si>
    <t>端末使用者</t>
    <rPh sb="0" eb="2">
      <t>タンマツ</t>
    </rPh>
    <rPh sb="2" eb="5">
      <t>シヨウシャ</t>
    </rPh>
    <phoneticPr fontId="33"/>
  </si>
  <si>
    <t>動産総合保険の保険金請求に関する覚書の送付先（端末所有者、リースの場合：リース会社）</t>
    <phoneticPr fontId="17"/>
  </si>
  <si>
    <t>所属・部署名</t>
    <rPh sb="0" eb="2">
      <t>ショゾク</t>
    </rPh>
    <rPh sb="3" eb="5">
      <t>ブショ</t>
    </rPh>
    <rPh sb="5" eb="6">
      <t>メイ</t>
    </rPh>
    <phoneticPr fontId="33"/>
  </si>
  <si>
    <t>覚書送付先の所属・部署名等をご記入ください。</t>
    <rPh sb="6" eb="8">
      <t>ショゾク</t>
    </rPh>
    <rPh sb="9" eb="11">
      <t>ブショ</t>
    </rPh>
    <rPh sb="11" eb="12">
      <t>メイ</t>
    </rPh>
    <rPh sb="12" eb="13">
      <t>トウ</t>
    </rPh>
    <rPh sb="15" eb="17">
      <t>キニュウ</t>
    </rPh>
    <phoneticPr fontId="17"/>
  </si>
  <si>
    <t>※契約情報のご担当者と異なる場合のみ下記をご記入ください。</t>
    <rPh sb="1" eb="5">
      <t>ケイヤクジョウホウ</t>
    </rPh>
    <rPh sb="11" eb="12">
      <t>コト</t>
    </rPh>
    <rPh sb="18" eb="20">
      <t>カキ</t>
    </rPh>
    <phoneticPr fontId="14"/>
  </si>
  <si>
    <t>ご担当者名（ふりがな）</t>
    <rPh sb="1" eb="4">
      <t>タントウシャ</t>
    </rPh>
    <phoneticPr fontId="17"/>
  </si>
  <si>
    <t>ご担当者名</t>
    <rPh sb="1" eb="4">
      <t>タントウシャ</t>
    </rPh>
    <rPh sb="4" eb="5">
      <t>メイ</t>
    </rPh>
    <phoneticPr fontId="33"/>
  </si>
  <si>
    <t>覚書送付先の宛名をご記入ください。</t>
    <rPh sb="0" eb="2">
      <t>オボエガキ</t>
    </rPh>
    <rPh sb="2" eb="4">
      <t>ソウフ</t>
    </rPh>
    <rPh sb="4" eb="5">
      <t>サキ</t>
    </rPh>
    <rPh sb="6" eb="8">
      <t>アテナ</t>
    </rPh>
    <rPh sb="10" eb="12">
      <t>キニュウ</t>
    </rPh>
    <phoneticPr fontId="17"/>
  </si>
  <si>
    <t>覚書
送付先
住所</t>
    <rPh sb="3" eb="5">
      <t>ソウフ</t>
    </rPh>
    <rPh sb="5" eb="6">
      <t>サキ</t>
    </rPh>
    <phoneticPr fontId="17"/>
  </si>
  <si>
    <t>覚書の送付先をご記入ください。
（都道府県を除く）</t>
    <rPh sb="0" eb="2">
      <t>オボエガキ</t>
    </rPh>
    <rPh sb="3" eb="5">
      <t>ソウフ</t>
    </rPh>
    <rPh sb="5" eb="6">
      <t>サキ</t>
    </rPh>
    <rPh sb="8" eb="10">
      <t>キニュウ</t>
    </rPh>
    <rPh sb="17" eb="21">
      <t>トドウフケン</t>
    </rPh>
    <rPh sb="22" eb="23">
      <t>ノゾ</t>
    </rPh>
    <phoneticPr fontId="17"/>
  </si>
  <si>
    <t>半角英数字記号のみ可。</t>
    <rPh sb="0" eb="2">
      <t>ハンカク</t>
    </rPh>
    <rPh sb="2" eb="5">
      <t>エイスウジ</t>
    </rPh>
    <rPh sb="5" eb="7">
      <t>キゴウ</t>
    </rPh>
    <rPh sb="9" eb="10">
      <t>カ</t>
    </rPh>
    <phoneticPr fontId="17"/>
  </si>
  <si>
    <t>メールアドレス②　※任意入力</t>
    <rPh sb="10" eb="12">
      <t>ニンイ</t>
    </rPh>
    <rPh sb="12" eb="14">
      <t>ニュウリョク</t>
    </rPh>
    <phoneticPr fontId="33"/>
  </si>
  <si>
    <t>メールアドレス③　※任意入力</t>
    <rPh sb="10" eb="12">
      <t>ニンイ</t>
    </rPh>
    <rPh sb="12" eb="14">
      <t>ニュウリョク</t>
    </rPh>
    <phoneticPr fontId="33"/>
  </si>
  <si>
    <t>教育委員会アカウント用メールアドレス設定シート</t>
    <rPh sb="0" eb="2">
      <t>キョウイク</t>
    </rPh>
    <rPh sb="2" eb="5">
      <t>イインカイ</t>
    </rPh>
    <rPh sb="10" eb="11">
      <t>ヨウ</t>
    </rPh>
    <rPh sb="18" eb="20">
      <t>セッテイ</t>
    </rPh>
    <phoneticPr fontId="14"/>
  </si>
  <si>
    <t>教育委員会の多要素認証設定お申し込みのお客さまは入力必須になります。
アクティベーションコード、ワンタイムパスワードを受け取るため、教育委員会アカウントに設定をするメールアドレスをご記入ください。
※「教育委員会アカウント多要素認証設定」と「多要素認証サービス_evanix」または「有償版ダッシュボード」のお申し込みおよび設定完了後、
教育委員会アカウントによる先生ポータルアクセス時には多要素認証機能が有効となります。</t>
    <phoneticPr fontId="14"/>
  </si>
  <si>
    <t>教育委員会アカウント用メールアドレス</t>
    <rPh sb="0" eb="2">
      <t>キョウイク</t>
    </rPh>
    <rPh sb="2" eb="5">
      <t>イインカイ</t>
    </rPh>
    <rPh sb="10" eb="11">
      <t>ヨウ</t>
    </rPh>
    <phoneticPr fontId="14"/>
  </si>
  <si>
    <t>設定可能文字数：半角英数記号7～16文字
（利用可能記号）@ # $ % ^ &amp; * - _ + = [ ] { } | : , .? / ` ~; !</t>
    <phoneticPr fontId="14"/>
  </si>
  <si>
    <t>備考欄</t>
    <rPh sb="0" eb="2">
      <t>ビコウ</t>
    </rPh>
    <rPh sb="2" eb="3">
      <t>ラン</t>
    </rPh>
    <phoneticPr fontId="14"/>
  </si>
  <si>
    <t>販売方法</t>
    <rPh sb="0" eb="4">
      <t>ハンバイホウホウ</t>
    </rPh>
    <phoneticPr fontId="14"/>
  </si>
  <si>
    <t>【申込書】お客さま受付部門</t>
    <rPh sb="1" eb="4">
      <t>モウシコミショ</t>
    </rPh>
    <rPh sb="6" eb="7">
      <t>キャク</t>
    </rPh>
    <rPh sb="9" eb="11">
      <t>ウケツケ</t>
    </rPh>
    <rPh sb="11" eb="13">
      <t>ブモン</t>
    </rPh>
    <phoneticPr fontId="14"/>
  </si>
  <si>
    <t>販売店/代理店(卸)</t>
    <phoneticPr fontId="14"/>
  </si>
  <si>
    <t>直販</t>
    <rPh sb="0" eb="2">
      <t>チョクハン</t>
    </rPh>
    <phoneticPr fontId="14"/>
  </si>
  <si>
    <t>代理店(手数料)　※お客さま対応部門にもご記入ください</t>
    <rPh sb="21" eb="23">
      <t>キニュウ</t>
    </rPh>
    <phoneticPr fontId="14"/>
  </si>
  <si>
    <r>
      <t>お客さま受付部門（NTTドコモビジネス／ドコモビジネスソリューションズ記入欄）　</t>
    </r>
    <r>
      <rPr>
        <b/>
        <sz val="12"/>
        <color rgb="FFFF0000"/>
        <rFont val="ＭＳ Ｐゴシック"/>
        <family val="3"/>
        <charset val="128"/>
      </rPr>
      <t>※営業担当の情報をご記入ください。</t>
    </r>
    <rPh sb="4" eb="6">
      <t>ウケツケ</t>
    </rPh>
    <rPh sb="6" eb="8">
      <t>ブモン</t>
    </rPh>
    <rPh sb="41" eb="43">
      <t>エイギョウ</t>
    </rPh>
    <rPh sb="43" eb="45">
      <t>タントウ</t>
    </rPh>
    <rPh sb="46" eb="48">
      <t>ジョウホウ</t>
    </rPh>
    <rPh sb="50" eb="52">
      <t>キニュウ</t>
    </rPh>
    <phoneticPr fontId="33"/>
  </si>
  <si>
    <t>　【コンテンツ表示設定】の詳細は</t>
    <phoneticPr fontId="14"/>
  </si>
  <si>
    <t>https://manabipocket.ed-cl.com/wp/wp-content/uploads/2026/01/content-license-addendum.pdf</t>
    <phoneticPr fontId="17"/>
  </si>
  <si>
    <t>教育クラウドプラットフォーム「まなびポケット」利用規約別冊（コンテンツ事業者提供コンテンツに関するライセンスの提供）</t>
    <phoneticPr fontId="17"/>
  </si>
  <si>
    <t>Ver.20260130</t>
    <phoneticPr fontId="17"/>
  </si>
  <si>
    <t>　また、「特定学年のみ」を選択したコンテンツは、コンテンツの表示を学年ごとに制限する【コンテンツ表示設定】のご対応をお願いいたします。</t>
    <phoneticPr fontId="17"/>
  </si>
  <si>
    <r>
      <rPr>
        <sz val="11"/>
        <color rgb="FFFF0000"/>
        <rFont val="ＭＳ Ｐゴシック"/>
        <family val="3"/>
        <charset val="128"/>
      </rPr>
      <t>※</t>
    </r>
    <r>
      <rPr>
        <sz val="11"/>
        <color theme="1"/>
        <rFont val="ＭＳ Ｐゴシック"/>
        <family val="3"/>
        <charset val="128"/>
      </rPr>
      <t>利用学年に「特定学年のみ」を選択したコンテンツは学校情報シートの「対象学年」に利用する学年をご記入ください。</t>
    </r>
    <phoneticPr fontId="17"/>
  </si>
  <si>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</si>
  <si>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</si>
  <si>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</si>
  <si>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</si>
  <si>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</si>
  <si>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</si>
  <si>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</si>
  <si>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</si>
  <si>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</si>
  <si>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</si>
  <si>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</si>
  <si>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</si>
  <si>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</si>
  <si>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</si>
  <si>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</si>
  <si>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</si>
  <si>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</si>
  <si>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</si>
  <si>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</si>
  <si>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</si>
  <si>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</si>
  <si>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</si>
  <si>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</si>
  <si>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</si>
  <si>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</si>
  <si>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</si>
  <si>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</si>
  <si>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</si>
  <si>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</si>
  <si>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</si>
  <si>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</si>
  <si>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</si>
  <si>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</si>
  <si>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</si>
  <si>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</si>
  <si>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</si>
  <si>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</si>
  <si>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</si>
  <si>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</si>
  <si>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</si>
  <si>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</si>
  <si>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</si>
  <si>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</si>
  <si>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</si>
  <si>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</si>
  <si>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</si>
  <si>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</si>
  <si>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トドウフケン</t>
    </rPh>
    <phoneticPr fontId="14"/>
  </si>
  <si>
    <t>■</t>
    <phoneticPr fontId="54"/>
  </si>
  <si>
    <t>コンテンツ申し込み、ID/台数の追加、契約内容のご変更の場合は「変更」</t>
    <rPh sb="13" eb="15">
      <t>ダイスウ</t>
    </rPh>
    <rPh sb="16" eb="18">
      <t>ツイカ</t>
    </rPh>
    <phoneticPr fontId="54"/>
  </si>
  <si>
    <t>まなびポケットを解約する場合は「廃止」を選択してください。「廃止」選択により下の利用期間が廃止希望年月日になります。</t>
    <rPh sb="38" eb="39">
      <t>シタ</t>
    </rPh>
    <rPh sb="42" eb="44">
      <t>キカン</t>
    </rPh>
    <phoneticPr fontId="54"/>
  </si>
  <si>
    <t>利用期間（開始日）にはお申し込み日（受付日を0日）から５営業日目以降の日付を記入します。</t>
    <rPh sb="0" eb="4">
      <t>リヨウキカン</t>
    </rPh>
    <rPh sb="5" eb="8">
      <t>カイシビ</t>
    </rPh>
    <rPh sb="16" eb="17">
      <t>ヒキニュウ</t>
    </rPh>
    <phoneticPr fontId="14"/>
  </si>
  <si>
    <t>まなびポケット新規利用の場合はまなびポケット利用開始希望日、</t>
    <rPh sb="7" eb="9">
      <t>シンキ</t>
    </rPh>
    <rPh sb="9" eb="11">
      <t>リヨウ</t>
    </rPh>
    <rPh sb="12" eb="14">
      <t>バアイ</t>
    </rPh>
    <rPh sb="22" eb="24">
      <t>リヨウ</t>
    </rPh>
    <rPh sb="24" eb="26">
      <t>カイシ</t>
    </rPh>
    <rPh sb="26" eb="28">
      <t>キボウ</t>
    </rPh>
    <rPh sb="28" eb="29">
      <t>ビ</t>
    </rPh>
    <phoneticPr fontId="54"/>
  </si>
  <si>
    <t>サービス／コンテンツ申し込みのみの場合はサービス／コンテンツの利用開始希望日を記入します。</t>
    <rPh sb="39" eb="41">
      <t>キニュウ</t>
    </rPh>
    <phoneticPr fontId="54"/>
  </si>
  <si>
    <r>
      <rPr>
        <sz val="11"/>
        <color theme="5"/>
        <rFont val="Meiryo UI"/>
        <family val="3"/>
        <charset val="128"/>
      </rPr>
      <t>※</t>
    </r>
    <r>
      <rPr>
        <sz val="11"/>
        <color theme="1"/>
        <rFont val="Meiryo UI"/>
        <family val="3"/>
        <charset val="128"/>
      </rPr>
      <t>コンテンツによって利用開始までに要する期間が異なりますので利用開始可能な日付をご確認の上、ご記入ください。</t>
    </r>
    <phoneticPr fontId="54"/>
  </si>
  <si>
    <t>利用期間（開始日・終了日）を入力することで月数が表示されます。未入力や入力に不備がある場合はメッセージが表示されます。</t>
    <rPh sb="0" eb="4">
      <t>リヨウキカン</t>
    </rPh>
    <rPh sb="5" eb="8">
      <t>カイシビ</t>
    </rPh>
    <rPh sb="9" eb="12">
      <t>シュウリョウビ</t>
    </rPh>
    <rPh sb="14" eb="16">
      <t>ニュウリョク</t>
    </rPh>
    <rPh sb="21" eb="23">
      <t>ツキスウ</t>
    </rPh>
    <rPh sb="24" eb="26">
      <t>ヒョウジ</t>
    </rPh>
    <rPh sb="31" eb="34">
      <t>ミニュウリョク</t>
    </rPh>
    <rPh sb="35" eb="37">
      <t>ニュウリョク</t>
    </rPh>
    <rPh sb="38" eb="40">
      <t>フビ</t>
    </rPh>
    <rPh sb="43" eb="45">
      <t>バアイ</t>
    </rPh>
    <rPh sb="52" eb="54">
      <t>ヒョウジ</t>
    </rPh>
    <phoneticPr fontId="54"/>
  </si>
  <si>
    <t>月数は日単位ではなく月単位です（1月20日利用開始3月31日利用終了の場合：３）</t>
    <rPh sb="0" eb="2">
      <t>ツキスウ</t>
    </rPh>
    <rPh sb="10" eb="13">
      <t>ツキタンイ</t>
    </rPh>
    <phoneticPr fontId="54"/>
  </si>
  <si>
    <t>サービス／コンテンツを申し込みする場合は、申し込み有無に「申し込みする」を選択します。</t>
    <rPh sb="11" eb="12">
      <t>モウ</t>
    </rPh>
    <rPh sb="13" eb="14">
      <t>コ</t>
    </rPh>
    <rPh sb="17" eb="19">
      <t>バアイ</t>
    </rPh>
    <rPh sb="21" eb="22">
      <t>モウ</t>
    </rPh>
    <rPh sb="23" eb="24">
      <t>コ</t>
    </rPh>
    <rPh sb="25" eb="27">
      <t>ウム</t>
    </rPh>
    <rPh sb="29" eb="30">
      <t>モウ</t>
    </rPh>
    <rPh sb="31" eb="32">
      <t>コ</t>
    </rPh>
    <rPh sb="37" eb="39">
      <t>センタク</t>
    </rPh>
    <phoneticPr fontId="54"/>
  </si>
  <si>
    <t>サービス／コンテンツを申し込みしない場合は、申し込み有無に「申し込みしない」を選択します。</t>
    <rPh sb="11" eb="12">
      <t>モウ</t>
    </rPh>
    <rPh sb="13" eb="14">
      <t>コ</t>
    </rPh>
    <rPh sb="18" eb="20">
      <t>バアイ</t>
    </rPh>
    <rPh sb="22" eb="23">
      <t>モウ</t>
    </rPh>
    <rPh sb="24" eb="25">
      <t>コ</t>
    </rPh>
    <rPh sb="26" eb="28">
      <t>ウム</t>
    </rPh>
    <rPh sb="30" eb="31">
      <t>モウ</t>
    </rPh>
    <rPh sb="32" eb="33">
      <t>コ</t>
    </rPh>
    <rPh sb="39" eb="41">
      <t>センタク</t>
    </rPh>
    <phoneticPr fontId="54"/>
  </si>
  <si>
    <t>サービス／コンテンツ名</t>
    <rPh sb="10" eb="11">
      <t>メイ</t>
    </rPh>
    <phoneticPr fontId="54"/>
  </si>
  <si>
    <r>
      <t>今回申し込むサービス／コンテンツを選択します。</t>
    </r>
    <r>
      <rPr>
        <sz val="11"/>
        <color theme="5"/>
        <rFont val="Meiryo UI"/>
        <family val="3"/>
        <charset val="128"/>
      </rPr>
      <t>※</t>
    </r>
    <r>
      <rPr>
        <sz val="11"/>
        <color theme="1"/>
        <rFont val="Meiryo UI"/>
        <family val="3"/>
        <charset val="128"/>
      </rPr>
      <t>お申し込み済のサービス／コンテンツはID数追加等の追加申込の場合</t>
    </r>
    <r>
      <rPr>
        <u/>
        <sz val="11"/>
        <color theme="1"/>
        <rFont val="Meiryo UI"/>
        <family val="3"/>
        <charset val="128"/>
      </rPr>
      <t>のみ</t>
    </r>
    <r>
      <rPr>
        <sz val="11"/>
        <color theme="1"/>
        <rFont val="Meiryo UI"/>
        <family val="3"/>
        <charset val="128"/>
      </rPr>
      <t>ご記入ください。</t>
    </r>
    <rPh sb="0" eb="2">
      <t>コンカイ</t>
    </rPh>
    <rPh sb="2" eb="3">
      <t>モウ</t>
    </rPh>
    <rPh sb="4" eb="5">
      <t>コ</t>
    </rPh>
    <rPh sb="17" eb="19">
      <t>センタク</t>
    </rPh>
    <rPh sb="25" eb="26">
      <t>モウ</t>
    </rPh>
    <rPh sb="27" eb="28">
      <t>コ</t>
    </rPh>
    <rPh sb="29" eb="30">
      <t>スミ</t>
    </rPh>
    <rPh sb="44" eb="45">
      <t>スウ</t>
    </rPh>
    <rPh sb="45" eb="47">
      <t>ツイカ</t>
    </rPh>
    <rPh sb="47" eb="48">
      <t>トウ</t>
    </rPh>
    <rPh sb="49" eb="51">
      <t>ツイカ</t>
    </rPh>
    <rPh sb="54" eb="56">
      <t>バアイ</t>
    </rPh>
    <rPh sb="59" eb="61">
      <t>キニュウ</t>
    </rPh>
    <phoneticPr fontId="54"/>
  </si>
  <si>
    <t>メニュー名</t>
    <rPh sb="4" eb="5">
      <t>メイ</t>
    </rPh>
    <phoneticPr fontId="54"/>
  </si>
  <si>
    <t>サービス／コンテンツのメニューを選択します。</t>
    <rPh sb="16" eb="18">
      <t>センタク</t>
    </rPh>
    <phoneticPr fontId="54"/>
  </si>
  <si>
    <t>※サービス／コンテンツとの組み合わせが違う場合や選択肢以外のメニュー名を選択した場合はセルが黄色で表示されます。</t>
    <rPh sb="13" eb="14">
      <t>ク</t>
    </rPh>
    <rPh sb="15" eb="16">
      <t>ア</t>
    </rPh>
    <rPh sb="19" eb="20">
      <t>チガ</t>
    </rPh>
    <rPh sb="21" eb="23">
      <t>バアイ</t>
    </rPh>
    <rPh sb="24" eb="27">
      <t>センタクシ</t>
    </rPh>
    <rPh sb="27" eb="29">
      <t>イガイ</t>
    </rPh>
    <rPh sb="34" eb="35">
      <t>メイ</t>
    </rPh>
    <rPh sb="36" eb="38">
      <t>センタク</t>
    </rPh>
    <rPh sb="40" eb="42">
      <t>バアイ</t>
    </rPh>
    <rPh sb="46" eb="48">
      <t>キイロ</t>
    </rPh>
    <rPh sb="49" eb="51">
      <t>ヒョウジ</t>
    </rPh>
    <phoneticPr fontId="54"/>
  </si>
  <si>
    <t>利用学年</t>
    <rPh sb="0" eb="4">
      <t>リヨウガクネン</t>
    </rPh>
    <phoneticPr fontId="54"/>
  </si>
  <si>
    <t xml:space="preserve">	特定の学年のみで利用するコンテンツがあれば、対象コンテンツの利用学年を「全学年」から「特定学年のみ」に変更します。</t>
    <phoneticPr fontId="54"/>
  </si>
  <si>
    <t>「特定学年のみ」の選択により必要になる作業は</t>
    <rPh sb="1" eb="5">
      <t>トクテイガクネン</t>
    </rPh>
    <rPh sb="9" eb="11">
      <t>センタク</t>
    </rPh>
    <rPh sb="14" eb="16">
      <t>ヒツヨウ</t>
    </rPh>
    <rPh sb="19" eb="21">
      <t>サギョウ</t>
    </rPh>
    <phoneticPr fontId="54"/>
  </si>
  <si>
    <t>コンテンツ表示設定のお申し込み および 開通時の設定方法のご案内</t>
    <phoneticPr fontId="54"/>
  </si>
  <si>
    <t>をご確認ください。</t>
    <rPh sb="2" eb="4">
      <t>カクニン</t>
    </rPh>
    <phoneticPr fontId="54"/>
  </si>
  <si>
    <t>学校シートID数計</t>
    <rPh sb="0" eb="2">
      <t>ガッコウ</t>
    </rPh>
    <rPh sb="7" eb="8">
      <t>スウ</t>
    </rPh>
    <rPh sb="8" eb="9">
      <t>ケイ</t>
    </rPh>
    <phoneticPr fontId="54"/>
  </si>
  <si>
    <t>学校情報シートに記入されたID数の合計が表示されます。</t>
    <rPh sb="0" eb="4">
      <t>ガッコウジョウホウ</t>
    </rPh>
    <rPh sb="8" eb="10">
      <t>キニュウ</t>
    </rPh>
    <rPh sb="15" eb="16">
      <t>スウ</t>
    </rPh>
    <rPh sb="17" eb="19">
      <t>ゴウケイ</t>
    </rPh>
    <rPh sb="20" eb="22">
      <t>ヒョウジ</t>
    </rPh>
    <phoneticPr fontId="54"/>
  </si>
  <si>
    <t>左：児童・生徒のID数合計　　右：教職員のID数合計</t>
    <rPh sb="0" eb="1">
      <t>ヒダリ</t>
    </rPh>
    <rPh sb="2" eb="4">
      <t>ジドウ</t>
    </rPh>
    <rPh sb="5" eb="7">
      <t>セイト</t>
    </rPh>
    <rPh sb="10" eb="11">
      <t>スウ</t>
    </rPh>
    <rPh sb="11" eb="13">
      <t>ゴウケイ</t>
    </rPh>
    <rPh sb="15" eb="16">
      <t>ミギ</t>
    </rPh>
    <rPh sb="17" eb="20">
      <t>キョウショクイン</t>
    </rPh>
    <rPh sb="23" eb="24">
      <t>スウ</t>
    </rPh>
    <rPh sb="24" eb="26">
      <t>ゴウケイ</t>
    </rPh>
    <phoneticPr fontId="54"/>
  </si>
  <si>
    <t>メールアドレス②、営業卸見積番号を除く枠内すべての項目が入力必須です。　未記入のセルはセルが黄色で表示されます。</t>
    <rPh sb="9" eb="16">
      <t>エイギョウオロシミツモリバンゴウ</t>
    </rPh>
    <rPh sb="17" eb="18">
      <t>ノゾ</t>
    </rPh>
    <rPh sb="19" eb="21">
      <t>ワクナイ</t>
    </rPh>
    <rPh sb="25" eb="27">
      <t>コウモク</t>
    </rPh>
    <rPh sb="28" eb="32">
      <t>ニュウリョクヒッス</t>
    </rPh>
    <rPh sb="36" eb="39">
      <t>ミキニュウ</t>
    </rPh>
    <rPh sb="46" eb="48">
      <t>キイロ</t>
    </rPh>
    <rPh sb="49" eb="51">
      <t>ヒョウジ</t>
    </rPh>
    <phoneticPr fontId="54"/>
  </si>
  <si>
    <t>未記入のセルはセルが黄色で表示されます。</t>
    <phoneticPr fontId="54"/>
  </si>
  <si>
    <t>■まなびポケットの既存環境がすでにある場合にも選択してください。未選択や入力内容に不備がある場合にはセルが黄色で表示されます。</t>
    <rPh sb="32" eb="35">
      <t>ミセンタク</t>
    </rPh>
    <rPh sb="36" eb="40">
      <t>ニュウリョクナイヨウ</t>
    </rPh>
    <rPh sb="41" eb="43">
      <t>フビ</t>
    </rPh>
    <rPh sb="46" eb="48">
      <t>バアイ</t>
    </rPh>
    <rPh sb="53" eb="55">
      <t>キイロ</t>
    </rPh>
    <rPh sb="56" eb="58">
      <t>ヒョウジ</t>
    </rPh>
    <phoneticPr fontId="14"/>
  </si>
  <si>
    <t>現設定を継続する</t>
    <rPh sb="0" eb="3">
      <t>ゲンセッテイ</t>
    </rPh>
    <rPh sb="4" eb="6">
      <t>ケイゾク</t>
    </rPh>
    <phoneticPr fontId="54"/>
  </si>
  <si>
    <t>ー</t>
    <phoneticPr fontId="54"/>
  </si>
  <si>
    <t>まなびポケットに「既存環境あり」を選択すると「現設定を継続する」が選択されます。</t>
    <rPh sb="9" eb="13">
      <t>キゾンカンキョウ</t>
    </rPh>
    <rPh sb="17" eb="19">
      <t>センタク</t>
    </rPh>
    <rPh sb="23" eb="26">
      <t>ゲンセッテイ</t>
    </rPh>
    <rPh sb="27" eb="29">
      <t>ケイゾク</t>
    </rPh>
    <rPh sb="33" eb="35">
      <t>センタク</t>
    </rPh>
    <phoneticPr fontId="54"/>
  </si>
  <si>
    <t>現契約を変更する場合はプルダウンリストから適切な項目を選択してください。</t>
    <rPh sb="0" eb="3">
      <t>ゲンケイヤク</t>
    </rPh>
    <rPh sb="4" eb="6">
      <t>ヘンコウ</t>
    </rPh>
    <rPh sb="8" eb="10">
      <t>バアイ</t>
    </rPh>
    <rPh sb="21" eb="23">
      <t>テキセツ</t>
    </rPh>
    <rPh sb="24" eb="26">
      <t>コウモク</t>
    </rPh>
    <rPh sb="27" eb="29">
      <t>センタク</t>
    </rPh>
    <phoneticPr fontId="54"/>
  </si>
  <si>
    <r>
      <t>"</t>
    </r>
    <r>
      <rPr>
        <sz val="11"/>
        <color theme="2" tint="-0.499984740745262"/>
        <rFont val="Meiryo UI"/>
        <family val="3"/>
        <charset val="128"/>
      </rPr>
      <t>外部IdP種別</t>
    </r>
    <r>
      <rPr>
        <sz val="11"/>
        <rFont val="Meiryo UI"/>
        <family val="3"/>
        <charset val="128"/>
      </rPr>
      <t>"連携を申し込む／連携へ変更する</t>
    </r>
    <phoneticPr fontId="54"/>
  </si>
  <si>
    <t>外部IdP連携オプションの新規申込または外部IdP連携オプションを変更する場合に選択します。</t>
    <rPh sb="0" eb="2">
      <t>ガイブ</t>
    </rPh>
    <rPh sb="5" eb="7">
      <t>レンケイ</t>
    </rPh>
    <rPh sb="13" eb="15">
      <t>シンキ</t>
    </rPh>
    <rPh sb="15" eb="17">
      <t>モウシコミ</t>
    </rPh>
    <rPh sb="33" eb="35">
      <t>ヘンコウ</t>
    </rPh>
    <rPh sb="37" eb="39">
      <t>バアイ</t>
    </rPh>
    <rPh sb="40" eb="42">
      <t>センタク</t>
    </rPh>
    <phoneticPr fontId="54"/>
  </si>
  <si>
    <r>
      <t>利用中（"</t>
    </r>
    <r>
      <rPr>
        <sz val="11"/>
        <color theme="2" tint="-0.499984740745262"/>
        <rFont val="Meiryo UI"/>
        <family val="3"/>
        <charset val="128"/>
      </rPr>
      <t>外部IdP種別</t>
    </r>
    <r>
      <rPr>
        <sz val="11"/>
        <rFont val="Meiryo UI"/>
        <family val="3"/>
        <charset val="128"/>
      </rPr>
      <t>"、外部認証ID変更あり）</t>
    </r>
    <phoneticPr fontId="54"/>
  </si>
  <si>
    <t>選択してください</t>
    <rPh sb="0" eb="2">
      <t>センタク</t>
    </rPh>
    <phoneticPr fontId="54"/>
  </si>
  <si>
    <t>まなびポケットに「既存環境なし」を選択すると表示されます。</t>
    <rPh sb="9" eb="13">
      <t>キゾンカンキョウ</t>
    </rPh>
    <rPh sb="17" eb="19">
      <t>センタク</t>
    </rPh>
    <rPh sb="22" eb="24">
      <t>ヒョウジ</t>
    </rPh>
    <phoneticPr fontId="54"/>
  </si>
  <si>
    <t>まなびポケットに「既存環境あり」を選択すると「現設定を継続する」が選択され、記入不要項目の背景色がグレーになります。</t>
    <rPh sb="9" eb="13">
      <t>キゾンカンキョウ</t>
    </rPh>
    <rPh sb="17" eb="19">
      <t>センタク</t>
    </rPh>
    <rPh sb="23" eb="26">
      <t>ゲンセッテイ</t>
    </rPh>
    <rPh sb="27" eb="29">
      <t>ケイゾク</t>
    </rPh>
    <rPh sb="33" eb="35">
      <t>センタク</t>
    </rPh>
    <phoneticPr fontId="54"/>
  </si>
  <si>
    <t>申し込みする</t>
    <phoneticPr fontId="54"/>
  </si>
  <si>
    <t>申し込みする場合に選択します。「アクセス許可するグローバルIPアドレス」および「アクセス制限対象」を記入します。</t>
    <rPh sb="6" eb="8">
      <t>バアイ</t>
    </rPh>
    <rPh sb="9" eb="11">
      <t>センタク</t>
    </rPh>
    <rPh sb="44" eb="48">
      <t>セイゲンタイショウ</t>
    </rPh>
    <rPh sb="50" eb="52">
      <t>キニュウ</t>
    </rPh>
    <phoneticPr fontId="54"/>
  </si>
  <si>
    <t>申し込みしない</t>
    <phoneticPr fontId="54"/>
  </si>
  <si>
    <t>記入不要項目の背景色がグレーになります。</t>
    <phoneticPr fontId="54"/>
  </si>
  <si>
    <t>選択してください</t>
    <phoneticPr fontId="54"/>
  </si>
  <si>
    <t>まなびポケットに「既存環境なし」を選択すると表示されます。</t>
    <phoneticPr fontId="54"/>
  </si>
  <si>
    <t>まなびポケットたんぽくんの申し込み有無を選択します</t>
    <rPh sb="13" eb="14">
      <t>モウ</t>
    </rPh>
    <rPh sb="15" eb="16">
      <t>コ</t>
    </rPh>
    <rPh sb="17" eb="19">
      <t>ウム</t>
    </rPh>
    <rPh sb="20" eb="22">
      <t>センタク</t>
    </rPh>
    <phoneticPr fontId="54"/>
  </si>
  <si>
    <t>申し込みの有無を選択します。</t>
    <rPh sb="0" eb="1">
      <t>モウ</t>
    </rPh>
    <rPh sb="2" eb="3">
      <t>コ</t>
    </rPh>
    <rPh sb="5" eb="7">
      <t>ウム</t>
    </rPh>
    <rPh sb="8" eb="10">
      <t>センタク</t>
    </rPh>
    <phoneticPr fontId="54"/>
  </si>
  <si>
    <t>★</t>
    <phoneticPr fontId="54"/>
  </si>
  <si>
    <t>対象のコンテンツの申し込みをしない学校があれば記入は不要です。自動で表示されているご利用開始日～利用月数を削除してください。</t>
    <rPh sb="0" eb="2">
      <t>タイショウ</t>
    </rPh>
    <rPh sb="9" eb="10">
      <t>モウ</t>
    </rPh>
    <rPh sb="11" eb="12">
      <t>コ</t>
    </rPh>
    <rPh sb="17" eb="19">
      <t>ガッコウ</t>
    </rPh>
    <rPh sb="23" eb="25">
      <t>キニュウ</t>
    </rPh>
    <rPh sb="26" eb="28">
      <t>フヨウ</t>
    </rPh>
    <rPh sb="31" eb="33">
      <t>ジドウ</t>
    </rPh>
    <rPh sb="34" eb="36">
      <t>ヒョウジ</t>
    </rPh>
    <rPh sb="42" eb="44">
      <t>リヨウ</t>
    </rPh>
    <rPh sb="44" eb="46">
      <t>カイシ</t>
    </rPh>
    <rPh sb="46" eb="47">
      <t>ビ</t>
    </rPh>
    <rPh sb="48" eb="52">
      <t>リヨウツキスウ</t>
    </rPh>
    <rPh sb="53" eb="55">
      <t>サクジョ</t>
    </rPh>
    <phoneticPr fontId="54"/>
  </si>
  <si>
    <t>サービス／コンテンツ名・メニュー名</t>
    <rPh sb="10" eb="11">
      <t>メイ</t>
    </rPh>
    <rPh sb="16" eb="17">
      <t>メイ</t>
    </rPh>
    <phoneticPr fontId="54"/>
  </si>
  <si>
    <t>申込書シートの申し込みコンテンツ欄で選択したサービス／コンテンツ名およびメニュー名が表示されます。</t>
    <rPh sb="0" eb="3">
      <t>モウシコミショ</t>
    </rPh>
    <rPh sb="7" eb="8">
      <t>モウ</t>
    </rPh>
    <rPh sb="9" eb="10">
      <t>コ</t>
    </rPh>
    <rPh sb="16" eb="17">
      <t>ラン</t>
    </rPh>
    <rPh sb="18" eb="20">
      <t>センタク</t>
    </rPh>
    <rPh sb="32" eb="33">
      <t>メイ</t>
    </rPh>
    <rPh sb="40" eb="41">
      <t>メイ</t>
    </rPh>
    <rPh sb="42" eb="44">
      <t>ヒョウジ</t>
    </rPh>
    <phoneticPr fontId="54"/>
  </si>
  <si>
    <t>申込書シートの契約情報欄に入力した利用期間（開始日）が表示されます。</t>
    <rPh sb="13" eb="15">
      <t>ニュウリョク</t>
    </rPh>
    <rPh sb="17" eb="19">
      <t>リヨウ</t>
    </rPh>
    <rPh sb="19" eb="21">
      <t>キカン</t>
    </rPh>
    <rPh sb="22" eb="25">
      <t>カイシビ</t>
    </rPh>
    <rPh sb="27" eb="29">
      <t>ヒョウジ</t>
    </rPh>
    <phoneticPr fontId="54"/>
  </si>
  <si>
    <t>申込書シートの契約情報欄の利用月数が表示されます。（無料コンテンツの場合は空白）</t>
    <rPh sb="0" eb="3">
      <t>モウシコミショ</t>
    </rPh>
    <rPh sb="7" eb="11">
      <t>ケイヤクジョウホウ</t>
    </rPh>
    <rPh sb="11" eb="12">
      <t>ラン</t>
    </rPh>
    <rPh sb="13" eb="15">
      <t>リヨウ</t>
    </rPh>
    <rPh sb="15" eb="17">
      <t>ツキスウ</t>
    </rPh>
    <rPh sb="18" eb="20">
      <t>ヒョウジ</t>
    </rPh>
    <rPh sb="37" eb="39">
      <t>クウハク</t>
    </rPh>
    <phoneticPr fontId="54"/>
  </si>
  <si>
    <t>複数校申し込み、且つ学校ごとに利用月数が異なる場合には変更を行ってください。</t>
    <rPh sb="0" eb="3">
      <t>フクスウコウ</t>
    </rPh>
    <rPh sb="3" eb="4">
      <t>モウ</t>
    </rPh>
    <rPh sb="5" eb="6">
      <t>コ</t>
    </rPh>
    <rPh sb="8" eb="9">
      <t>カ</t>
    </rPh>
    <rPh sb="10" eb="12">
      <t>ガッコウ</t>
    </rPh>
    <rPh sb="15" eb="19">
      <t>リヨウツキスウ</t>
    </rPh>
    <rPh sb="20" eb="21">
      <t>コト</t>
    </rPh>
    <rPh sb="23" eb="25">
      <t>バアイ</t>
    </rPh>
    <rPh sb="27" eb="29">
      <t>ヘンコウ</t>
    </rPh>
    <rPh sb="30" eb="31">
      <t>オコナ</t>
    </rPh>
    <phoneticPr fontId="14"/>
  </si>
  <si>
    <t>対象コンテンツを利用する児童・生徒のID数を記入します。追加申し込みの場合は、追加分のID数を記入します。</t>
    <rPh sb="0" eb="2">
      <t>タイショウ</t>
    </rPh>
    <rPh sb="8" eb="10">
      <t>リヨウ</t>
    </rPh>
    <rPh sb="12" eb="14">
      <t>ジドウ</t>
    </rPh>
    <rPh sb="15" eb="17">
      <t>セイト</t>
    </rPh>
    <rPh sb="45" eb="46">
      <t>スウ</t>
    </rPh>
    <phoneticPr fontId="54"/>
  </si>
  <si>
    <t>ID数（教職員）</t>
    <rPh sb="2" eb="3">
      <t>スウ</t>
    </rPh>
    <rPh sb="4" eb="7">
      <t>キョウショクイン</t>
    </rPh>
    <phoneticPr fontId="54"/>
  </si>
  <si>
    <t>対象コンテンツを利用する教職員のID数を記入します。追加申し込みの場合は、追加分のID数を記入します。</t>
    <rPh sb="0" eb="2">
      <t>タイショウ</t>
    </rPh>
    <rPh sb="8" eb="10">
      <t>リヨウ</t>
    </rPh>
    <rPh sb="12" eb="15">
      <t>キョウショクイン</t>
    </rPh>
    <rPh sb="43" eb="44">
      <t>スウ</t>
    </rPh>
    <phoneticPr fontId="54"/>
  </si>
  <si>
    <t>コンテンツ表示設定</t>
    <phoneticPr fontId="54"/>
  </si>
  <si>
    <t>申込書シートのコンテンツ申し込み欄の利用学年に特定学年のみを選択した場合には「申し込みする」が表示されます。</t>
    <rPh sb="12" eb="13">
      <t>モウ</t>
    </rPh>
    <rPh sb="14" eb="15">
      <t>コ</t>
    </rPh>
    <rPh sb="18" eb="22">
      <t>リヨウガクネン</t>
    </rPh>
    <rPh sb="23" eb="27">
      <t>トクテイガクネン</t>
    </rPh>
    <rPh sb="30" eb="32">
      <t>センタク</t>
    </rPh>
    <rPh sb="34" eb="36">
      <t>バアイ</t>
    </rPh>
    <rPh sb="39" eb="40">
      <t>モウ</t>
    </rPh>
    <rPh sb="41" eb="42">
      <t>コ</t>
    </rPh>
    <rPh sb="47" eb="49">
      <t>ヒョウジ</t>
    </rPh>
    <phoneticPr fontId="54"/>
  </si>
  <si>
    <t>「申し込みする」を選択した場合には、対象コンテンツ利用するためのコンテンツ表示設定が必要です。</t>
    <rPh sb="1" eb="2">
      <t>モウ</t>
    </rPh>
    <rPh sb="3" eb="4">
      <t>コ</t>
    </rPh>
    <rPh sb="9" eb="11">
      <t>センタク</t>
    </rPh>
    <rPh sb="13" eb="15">
      <t>バアイ</t>
    </rPh>
    <rPh sb="18" eb="20">
      <t>タイショウ</t>
    </rPh>
    <rPh sb="25" eb="27">
      <t>リヨウ</t>
    </rPh>
    <rPh sb="37" eb="41">
      <t>ヒョウジセッテイ</t>
    </rPh>
    <rPh sb="42" eb="44">
      <t>ヒツヨウ</t>
    </rPh>
    <phoneticPr fontId="54"/>
  </si>
  <si>
    <t>詳しくは</t>
    <rPh sb="0" eb="1">
      <t>クワ</t>
    </rPh>
    <phoneticPr fontId="54"/>
  </si>
  <si>
    <t>無料コンテンツの場合は選択不要。「申し込みする」を選択した場合、無効となります。</t>
    <rPh sb="11" eb="15">
      <t>センタクフヨウ</t>
    </rPh>
    <phoneticPr fontId="14"/>
  </si>
  <si>
    <t>前回のお申し込みから引き続いてのご利用やID数の追加申し込みなど現在ご利用中の場合は「申し込み済み」を選択します。</t>
    <rPh sb="0" eb="2">
      <t>ゼンカイ</t>
    </rPh>
    <rPh sb="4" eb="5">
      <t>モウ</t>
    </rPh>
    <rPh sb="6" eb="7">
      <t>コ</t>
    </rPh>
    <rPh sb="10" eb="11">
      <t>ヒ</t>
    </rPh>
    <rPh sb="12" eb="13">
      <t>ツヅ</t>
    </rPh>
    <rPh sb="17" eb="19">
      <t>リヨウ</t>
    </rPh>
    <rPh sb="22" eb="23">
      <t>スウ</t>
    </rPh>
    <rPh sb="24" eb="26">
      <t>ツイカ</t>
    </rPh>
    <rPh sb="26" eb="27">
      <t>モウ</t>
    </rPh>
    <rPh sb="28" eb="29">
      <t>コ</t>
    </rPh>
    <rPh sb="32" eb="34">
      <t>ゲンザイ</t>
    </rPh>
    <rPh sb="35" eb="38">
      <t>リヨウチュウ</t>
    </rPh>
    <rPh sb="39" eb="41">
      <t>バアイ</t>
    </rPh>
    <rPh sb="47" eb="48">
      <t>ス</t>
    </rPh>
    <phoneticPr fontId="54"/>
  </si>
  <si>
    <t>利用学年</t>
    <rPh sb="0" eb="2">
      <t>リヨウ</t>
    </rPh>
    <rPh sb="2" eb="4">
      <t>ガクネン</t>
    </rPh>
    <phoneticPr fontId="54"/>
  </si>
  <si>
    <t>コンテンツを表示する学年を記入します。</t>
    <rPh sb="6" eb="8">
      <t>ヒョウジ</t>
    </rPh>
    <rPh sb="10" eb="12">
      <t>ガクネン</t>
    </rPh>
    <phoneticPr fontId="54"/>
  </si>
  <si>
    <t>まなびポケット経由以外の利用コンテンツをまなびポケット経由のSSO接続方式へ切り替える場合は「新規（切替）」を選択します。</t>
    <phoneticPr fontId="54"/>
  </si>
  <si>
    <t>【別紙】GIGAスクールパック申込シート</t>
    <rPh sb="1" eb="3">
      <t>ベッシ</t>
    </rPh>
    <rPh sb="15" eb="17">
      <t>モウシコミ</t>
    </rPh>
    <phoneticPr fontId="54"/>
  </si>
  <si>
    <t>【別紙】まなびポケット たんぽくん申込シート</t>
    <rPh sb="1" eb="3">
      <t>ベッシ</t>
    </rPh>
    <rPh sb="17" eb="19">
      <t>モウシコミ</t>
    </rPh>
    <phoneticPr fontId="54"/>
  </si>
  <si>
    <t>申込書シートのお申し込み種類に「まなびポケット たんぽくん」を選択すると「申し込みする」が表示されます。</t>
    <rPh sb="0" eb="3">
      <t>モウシコミショ</t>
    </rPh>
    <rPh sb="31" eb="33">
      <t>センタク</t>
    </rPh>
    <rPh sb="37" eb="38">
      <t>モウ</t>
    </rPh>
    <rPh sb="39" eb="40">
      <t>コ</t>
    </rPh>
    <rPh sb="45" eb="47">
      <t>ヒョウジ</t>
    </rPh>
    <phoneticPr fontId="54"/>
  </si>
  <si>
    <t>コンテンツ
表示設定</t>
    <rPh sb="6" eb="8">
      <t>ヒョウジ</t>
    </rPh>
    <rPh sb="8" eb="10">
      <t>セッテイ</t>
    </rPh>
    <phoneticPr fontId="23"/>
  </si>
  <si>
    <t>利用学年</t>
    <phoneticPr fontId="23"/>
  </si>
  <si>
    <r>
      <t xml:space="preserve">サービス/コンテンツ名
※空額削除
</t>
    </r>
    <r>
      <rPr>
        <b/>
        <sz val="11"/>
        <color rgb="FFFFC000"/>
        <rFont val="Yu Gothic"/>
        <family val="3"/>
        <charset val="128"/>
        <scheme val="minor"/>
      </rPr>
      <t>★申込書シート　サービス／コンテンツ名選択リスト</t>
    </r>
    <rPh sb="10" eb="11">
      <t>メイ</t>
    </rPh>
    <rPh sb="13" eb="17">
      <t>クウガクサクジョ</t>
    </rPh>
    <rPh sb="19" eb="22">
      <t>モウシコミショ</t>
    </rPh>
    <rPh sb="36" eb="37">
      <t>メイ</t>
    </rPh>
    <rPh sb="37" eb="39">
      <t>センタク</t>
    </rPh>
    <phoneticPr fontId="14"/>
  </si>
  <si>
    <r>
      <t xml:space="preserve">サービス/コンテンツ名
※コンテンツ選択用
</t>
    </r>
    <r>
      <rPr>
        <b/>
        <sz val="11"/>
        <color rgb="FFFFC000"/>
        <rFont val="Yu Gothic"/>
        <family val="3"/>
        <charset val="128"/>
        <scheme val="minor"/>
      </rPr>
      <t>★申込書シートで選択したサービス/コンテンツ名と名前の定義を参照するためのサービス／コンテンツ名</t>
    </r>
    <rPh sb="10" eb="11">
      <t>メイ</t>
    </rPh>
    <rPh sb="18" eb="20">
      <t>センタク</t>
    </rPh>
    <rPh sb="20" eb="21">
      <t>ヨウ</t>
    </rPh>
    <rPh sb="23" eb="26">
      <t>モウシコミショ</t>
    </rPh>
    <rPh sb="30" eb="32">
      <t>センタク</t>
    </rPh>
    <rPh sb="46" eb="48">
      <t>ナマエ</t>
    </rPh>
    <rPh sb="49" eb="51">
      <t>テイギ</t>
    </rPh>
    <rPh sb="52" eb="54">
      <t>サンショウ</t>
    </rPh>
    <rPh sb="69" eb="70">
      <t>メイ</t>
    </rPh>
    <phoneticPr fontId="14"/>
  </si>
  <si>
    <t>SKYMENU Cloud Professional Edition（まなびポケット利用規約第２章）</t>
  </si>
  <si>
    <t>English Central（まなびポケット利用規約第２章）</t>
  </si>
  <si>
    <t>English Central（まなびポケット利用規約第２章）・中学校・高校ライセンス</t>
  </si>
  <si>
    <t>English Central（まなびポケット利用規約第２章）・小学校ライセンス</t>
  </si>
  <si>
    <t>English Central（まなびポケット利用規約第２章）・高等専門学校ライセンス</t>
  </si>
  <si>
    <t>English Central（まなびポケット利用規約第２章）・小・中・高 AIチャットオプション</t>
  </si>
  <si>
    <t>English Central（まなびポケット利用規約第２章）・高等専門学校 AIチャットオプション</t>
  </si>
  <si>
    <t>English Central（まなびポケット利用規約第２章）・小・中学校 教科書準拠オプション_啓林館</t>
  </si>
  <si>
    <t>English Central（まなびポケット利用規約第２章）・中学校 教科書準拠オプション_三省堂、東京書籍、開隆堂</t>
  </si>
  <si>
    <t>English Central（まなびポケット利用規約第２章）・高校 教科書準拠オプション_三省堂、東京書籍、桐原書店</t>
  </si>
  <si>
    <t>リアテンダント（まなびポケット利用規約第２章）</t>
  </si>
  <si>
    <t>リアテンダント（まなびポケット利用規約第２章）・中学校・高校向け</t>
  </si>
  <si>
    <t>リアテンダント（まなびポケット利用規約第２章）・小学校向け</t>
  </si>
  <si>
    <t>辞書教材サービスBrain+（まなびポケット利用規約第２章）</t>
  </si>
  <si>
    <t>辞書教材サービスBrain+（まなびポケット利用規約第２章）・中高パック</t>
  </si>
  <si>
    <t>辞書教材サービスBrain+（まなびポケット利用規約第２章）・高校パック</t>
  </si>
  <si>
    <t>辞書教材サービスBrain+（まなびポケット利用規約第２章）・中学パック</t>
  </si>
  <si>
    <t>辞書教材サービスBrain+（まなびポケット利用規約第２章）・エースクラウンパック ユーザーライセンス</t>
  </si>
  <si>
    <t>辞書教材サービスBrain+（まなびポケット利用規約第２章）・エースクラウンパック 学校ライセンス</t>
  </si>
  <si>
    <t>すいスタ♪ for まなびポケット（まなびポケット利用規約第２章）</t>
  </si>
  <si>
    <t>ミライシード（まなびポケット利用規約第２章）</t>
  </si>
  <si>
    <t>ミライシード（まなびポケット利用規約第２章）・Challenge English</t>
  </si>
  <si>
    <t>ミライシード（まなびポケット利用規約第２章）・Speaking Quest</t>
  </si>
  <si>
    <t>ミライシード（まなびポケット利用規約第２章）・オクリンクプラス</t>
  </si>
  <si>
    <t>ミライシード（まなびポケット利用規約第２章）・学習探検ナビ</t>
  </si>
  <si>
    <t>ミライシード（まなびポケット利用規約第２章）・新カルテ</t>
  </si>
  <si>
    <t>ミライシード（まなびポケット利用規約第２章）・情報活用能力_プログラミング</t>
  </si>
  <si>
    <t>ミライシード（まなびポケット利用規約第２章）・テストパーク</t>
  </si>
  <si>
    <t>ミライシード（まなびポケット利用規約第２章）・ドリルパーク</t>
  </si>
  <si>
    <t>ミライシード（まなびポケット利用規約第２章）・まるぐランド for school</t>
  </si>
  <si>
    <t>ミライシード（まなびポケット利用規約第２章）・ラボ</t>
  </si>
  <si>
    <t>MIMデジタル版（まなびポケット利用規約第２章）</t>
  </si>
  <si>
    <t>Sagasokka!（まなびポケット利用規約第２章）</t>
  </si>
  <si>
    <t>申込書「Excel原本（申込書・学校情報・別紙※」と「押印（個人印は不可）または署名の入ったページのPDF」をご送付ください。</t>
    <rPh sb="12" eb="15">
      <t>モウシコミショ</t>
    </rPh>
    <rPh sb="16" eb="20">
      <t>ガッコウジョウホウ</t>
    </rPh>
    <rPh sb="21" eb="23">
      <t>ベッシ</t>
    </rPh>
    <phoneticPr fontId="17"/>
  </si>
  <si>
    <t>※別紙（本ファイル【別紙】）が必要なお申し込み：</t>
    <rPh sb="1" eb="3">
      <t>ベッシ</t>
    </rPh>
    <rPh sb="4" eb="5">
      <t>ホン</t>
    </rPh>
    <rPh sb="10" eb="12">
      <t>ベッシ</t>
    </rPh>
    <rPh sb="15" eb="17">
      <t>ヒツヨウ</t>
    </rPh>
    <rPh sb="19" eb="20">
      <t>モウ</t>
    </rPh>
    <rPh sb="21" eb="22">
      <t>コ</t>
    </rPh>
    <phoneticPr fontId="17"/>
  </si>
  <si>
    <t>教育委員会アカウント多要素認証設定</t>
    <phoneticPr fontId="17"/>
  </si>
  <si>
    <t>まなびポケットの登録情報（契約情報）の変更</t>
    <rPh sb="8" eb="12">
      <t>トウロクジョウホウ</t>
    </rPh>
    <rPh sb="19" eb="21">
      <t>ヘンコウ</t>
    </rPh>
    <phoneticPr fontId="14"/>
  </si>
  <si>
    <t>申込書シート（お申し込み元、お申し込み種類、契約情報、お申し込みコンテンツ等）、学校情報シート、必要があれば各【別紙】シートにご記入ください。</t>
    <rPh sb="0" eb="3">
      <t>モウシコミショ</t>
    </rPh>
    <rPh sb="8" eb="9">
      <t>モウ</t>
    </rPh>
    <rPh sb="10" eb="11">
      <t>コ</t>
    </rPh>
    <rPh sb="12" eb="13">
      <t>モト</t>
    </rPh>
    <rPh sb="15" eb="16">
      <t>モウ</t>
    </rPh>
    <rPh sb="17" eb="18">
      <t>コ</t>
    </rPh>
    <rPh sb="19" eb="21">
      <t>シュルイ</t>
    </rPh>
    <rPh sb="40" eb="44">
      <t>ガッコウジョウホウ</t>
    </rPh>
    <rPh sb="48" eb="50">
      <t>ヒツヨウ</t>
    </rPh>
    <rPh sb="54" eb="55">
      <t>カク</t>
    </rPh>
    <rPh sb="56" eb="58">
      <t>ベッシ</t>
    </rPh>
    <phoneticPr fontId="54"/>
  </si>
  <si>
    <t>各種サービス／コンテンツのご利用ID数の追加</t>
    <rPh sb="0" eb="2">
      <t>カクシュ</t>
    </rPh>
    <rPh sb="14" eb="16">
      <t>リヨウ</t>
    </rPh>
    <rPh sb="18" eb="19">
      <t>スウ</t>
    </rPh>
    <rPh sb="20" eb="22">
      <t>ツイカ</t>
    </rPh>
    <phoneticPr fontId="17"/>
  </si>
  <si>
    <t>各種コンテンツ：申込書シートのコンテンツ申し込み欄の数量および学校情報シートのお申し込みコンテンツのID数に追加分の数量をご記入ください。</t>
    <rPh sb="0" eb="2">
      <t>カクシュ</t>
    </rPh>
    <rPh sb="40" eb="41">
      <t>モウ</t>
    </rPh>
    <rPh sb="42" eb="43">
      <t>コ</t>
    </rPh>
    <phoneticPr fontId="17"/>
  </si>
  <si>
    <t>ご契約者（教育委員会／学校単独（公立）／学校単独（私立公立））を選択します。</t>
    <rPh sb="1" eb="4">
      <t>ケイヤクシャ</t>
    </rPh>
    <rPh sb="5" eb="7">
      <t>キョウイク</t>
    </rPh>
    <rPh sb="7" eb="10">
      <t>イインカイ</t>
    </rPh>
    <rPh sb="11" eb="13">
      <t>ガッコウ</t>
    </rPh>
    <rPh sb="13" eb="15">
      <t>タンドク</t>
    </rPh>
    <rPh sb="16" eb="18">
      <t>コウリツ</t>
    </rPh>
    <rPh sb="20" eb="24">
      <t>ガッコウタンドク</t>
    </rPh>
    <rPh sb="25" eb="27">
      <t>シリツ</t>
    </rPh>
    <rPh sb="27" eb="29">
      <t>コウリツ</t>
    </rPh>
    <rPh sb="32" eb="34">
      <t>センタク</t>
    </rPh>
    <phoneticPr fontId="54"/>
  </si>
  <si>
    <t>各種サービス／コンテンツの新規申し込み（まなびポケット既存環境あり）</t>
    <rPh sb="0" eb="2">
      <t>カクシュ</t>
    </rPh>
    <rPh sb="13" eb="15">
      <t>シンキ</t>
    </rPh>
    <rPh sb="15" eb="16">
      <t>モウ</t>
    </rPh>
    <rPh sb="17" eb="18">
      <t>コ</t>
    </rPh>
    <rPh sb="27" eb="29">
      <t>キゾン</t>
    </rPh>
    <rPh sb="29" eb="31">
      <t>カンキョウ</t>
    </rPh>
    <phoneticPr fontId="17"/>
  </si>
  <si>
    <t>申込書シートのお申し込み種類は「まなびポケット登録情報変更」を選択し、</t>
    <phoneticPr fontId="54"/>
  </si>
  <si>
    <t>申込書シートのお申し込み種類に追加する対象の申し込みパッケージを選択し、変更後の契約内容をご記入ください。</t>
    <rPh sb="15" eb="17">
      <t>ツイカ</t>
    </rPh>
    <rPh sb="19" eb="21">
      <t>タイショウ</t>
    </rPh>
    <rPh sb="22" eb="23">
      <t>モウ</t>
    </rPh>
    <rPh sb="24" eb="25">
      <t>コ</t>
    </rPh>
    <rPh sb="32" eb="34">
      <t>センタク</t>
    </rPh>
    <rPh sb="36" eb="39">
      <t>ヘンコウゴ</t>
    </rPh>
    <rPh sb="40" eb="44">
      <t>ケイヤクナイヨウ</t>
    </rPh>
    <phoneticPr fontId="14"/>
  </si>
  <si>
    <t>GIGAスクールパック・まなびポケットたんぽくん：【別紙】シートに追加数量をご記入ください。</t>
    <rPh sb="26" eb="28">
      <t>ベッシ</t>
    </rPh>
    <rPh sb="33" eb="37">
      <t>ツイカスウリョウ</t>
    </rPh>
    <rPh sb="39" eb="41">
      <t>キニュウ</t>
    </rPh>
    <phoneticPr fontId="17"/>
  </si>
  <si>
    <t>学校情報シート（N,O列）のまなびポケットご利用ID数【総数】に変更後の合計ID数をご記入ください。</t>
    <phoneticPr fontId="17"/>
  </si>
  <si>
    <t>申込書シートのお申し込み種類に「まなびポケット登録情報変更」を選択し、変更後の契約内容をご記入ください。</t>
    <rPh sb="31" eb="33">
      <t>センタク</t>
    </rPh>
    <rPh sb="35" eb="37">
      <t>ヘンコウ</t>
    </rPh>
    <rPh sb="37" eb="38">
      <t>ゴ</t>
    </rPh>
    <rPh sb="39" eb="41">
      <t>ケイヤク</t>
    </rPh>
    <rPh sb="41" eb="43">
      <t>ナイヨウ</t>
    </rPh>
    <rPh sb="45" eb="47">
      <t>キニュウ</t>
    </rPh>
    <phoneticPr fontId="14"/>
  </si>
  <si>
    <t>（今回申し込みを行わないコンテンツの情報を記入する必要はありません）</t>
    <rPh sb="1" eb="3">
      <t>コンカイ</t>
    </rPh>
    <rPh sb="3" eb="4">
      <t>モウ</t>
    </rPh>
    <rPh sb="5" eb="6">
      <t>コ</t>
    </rPh>
    <rPh sb="8" eb="9">
      <t>オコナ</t>
    </rPh>
    <phoneticPr fontId="17"/>
  </si>
  <si>
    <t>変更内容を含む必要事項をご記入ください。</t>
    <phoneticPr fontId="14"/>
  </si>
  <si>
    <t>申込書シート（お申し込み元、お申し込み種類、契約情報、お申し込みコンテンツ等）、学校情報シート、必要があれば各【別紙】シートに</t>
    <rPh sb="0" eb="3">
      <t>モウシコミショ</t>
    </rPh>
    <rPh sb="8" eb="9">
      <t>モウ</t>
    </rPh>
    <rPh sb="10" eb="11">
      <t>コ</t>
    </rPh>
    <rPh sb="12" eb="13">
      <t>モト</t>
    </rPh>
    <rPh sb="15" eb="16">
      <t>モウ</t>
    </rPh>
    <rPh sb="17" eb="18">
      <t>コ</t>
    </rPh>
    <rPh sb="19" eb="21">
      <t>シュルイ</t>
    </rPh>
    <rPh sb="40" eb="44">
      <t>ガッコウジョウホウ</t>
    </rPh>
    <rPh sb="48" eb="50">
      <t>ヒツヨウ</t>
    </rPh>
    <rPh sb="54" eb="55">
      <t>カク</t>
    </rPh>
    <rPh sb="56" eb="58">
      <t>ベッシ</t>
    </rPh>
    <phoneticPr fontId="54"/>
  </si>
  <si>
    <t>GIGAスクールパック・まなびポケットたんぽくん：【別紙】シートに申し込み情報をご記入ください。</t>
    <rPh sb="26" eb="28">
      <t>ベッシ</t>
    </rPh>
    <rPh sb="33" eb="34">
      <t>モウ</t>
    </rPh>
    <rPh sb="35" eb="36">
      <t>コ</t>
    </rPh>
    <rPh sb="37" eb="39">
      <t>ジョウホウ</t>
    </rPh>
    <rPh sb="41" eb="43">
      <t>キニュウ</t>
    </rPh>
    <phoneticPr fontId="17"/>
  </si>
  <si>
    <t>各種コンテンツ：申込書シートのコンテンツ申し込み欄および学校情報シートに申し込むサービス／コンテンツの申し込み情報をご記入ください。</t>
    <rPh sb="36" eb="37">
      <t>モウ</t>
    </rPh>
    <rPh sb="38" eb="39">
      <t>コ</t>
    </rPh>
    <phoneticPr fontId="54"/>
  </si>
  <si>
    <t>各種コンテンツ：申込書シートのコンテンツ申し込み欄および学校情報シートに継続するサービス／コンテンツの申し込み情報をご記入ください。</t>
    <rPh sb="36" eb="38">
      <t>ケイゾク</t>
    </rPh>
    <phoneticPr fontId="54"/>
  </si>
  <si>
    <t>※</t>
    <phoneticPr fontId="14"/>
  </si>
  <si>
    <t>今回申し込みを行わない（過去に申し込み済み等の）コンテンツ情報は記入しないでください。</t>
    <rPh sb="19" eb="20">
      <t>ス</t>
    </rPh>
    <rPh sb="21" eb="22">
      <t>トウ</t>
    </rPh>
    <phoneticPr fontId="14"/>
  </si>
  <si>
    <t>各種サービス／コンテンツのご利用継続</t>
    <rPh sb="0" eb="2">
      <t>カクシュ</t>
    </rPh>
    <rPh sb="16" eb="18">
      <t>ケイゾク</t>
    </rPh>
    <phoneticPr fontId="17"/>
  </si>
  <si>
    <t>教育委員会のお申し込みに限り選択可能な教育委員会向け機能（提供は１ID）です。(WEBQUをご継続される場合は自動的に契約期間を継続いたします。</t>
    <rPh sb="29" eb="31">
      <t>テイキョウ</t>
    </rPh>
    <phoneticPr fontId="14"/>
  </si>
  <si>
    <t>学校数が50校を超える場合は左にある「＋」ボタンを、申し込むサービス／コンテンツ数が10を超える場合にはCP列上の「＋」ボタンをクリックし非表示の記入欄を表示します。</t>
    <rPh sb="0" eb="3">
      <t>ガッコウスウ</t>
    </rPh>
    <rPh sb="6" eb="7">
      <t>コウ</t>
    </rPh>
    <rPh sb="8" eb="9">
      <t>コ</t>
    </rPh>
    <rPh sb="11" eb="13">
      <t>バアイ</t>
    </rPh>
    <rPh sb="14" eb="15">
      <t>ヒダリ</t>
    </rPh>
    <rPh sb="26" eb="27">
      <t>モウ</t>
    </rPh>
    <rPh sb="28" eb="29">
      <t>コ</t>
    </rPh>
    <rPh sb="40" eb="41">
      <t>スウ</t>
    </rPh>
    <rPh sb="45" eb="46">
      <t>コ</t>
    </rPh>
    <rPh sb="48" eb="50">
      <t>バアイ</t>
    </rPh>
    <rPh sb="54" eb="56">
      <t>レツウエ</t>
    </rPh>
    <rPh sb="69" eb="72">
      <t>ヒヒョウジ</t>
    </rPh>
    <rPh sb="73" eb="75">
      <t>キニュウ</t>
    </rPh>
    <rPh sb="75" eb="76">
      <t>ラン</t>
    </rPh>
    <rPh sb="77" eb="79">
      <t>ヒョウジ</t>
    </rPh>
    <phoneticPr fontId="14"/>
  </si>
  <si>
    <t>無料コンテンツの場合は選択不要です。無料コンテンツに対して「特定学年のみ」を選択した場合には無効となります。</t>
    <rPh sb="11" eb="15">
      <t>センタクフヨウ</t>
    </rPh>
    <rPh sb="18" eb="20">
      <t>ムリョウ</t>
    </rPh>
    <rPh sb="26" eb="27">
      <t>タイ</t>
    </rPh>
    <rPh sb="30" eb="34">
      <t>トクテイガクネン</t>
    </rPh>
    <phoneticPr fontId="14"/>
  </si>
  <si>
    <t>（教育委員会等で）複数校を申し込みの場合に特定の学年のみで利用する学校が１校でもあれば「特定学年のみ」を選択します。</t>
    <rPh sb="1" eb="6">
      <t>キョウイクイインカイ</t>
    </rPh>
    <rPh sb="6" eb="7">
      <t>トウ</t>
    </rPh>
    <rPh sb="18" eb="20">
      <t>バアイ</t>
    </rPh>
    <rPh sb="33" eb="35">
      <t>ガッコウ</t>
    </rPh>
    <rPh sb="52" eb="54">
      <t>センタク</t>
    </rPh>
    <phoneticPr fontId="54"/>
  </si>
  <si>
    <t>（学校情報シートで学校別にコンテンツ表示設定の申し込みする／申し込みしないを設定してください）</t>
    <rPh sb="30" eb="31">
      <t>モウ</t>
    </rPh>
    <rPh sb="32" eb="33">
      <t>コ</t>
    </rPh>
    <phoneticPr fontId="54"/>
  </si>
  <si>
    <t>【別紙】GIGAスクールパック申し込み記入マニュアル</t>
  </si>
  <si>
    <t>【別紙】まなびポケット たんぽくん申し込み記入マニュアル</t>
  </si>
  <si>
    <t>まなびポケット たんぽくん申し込み</t>
    <phoneticPr fontId="14"/>
  </si>
  <si>
    <t>まなびポケット たんぽくん申し込み 利用料</t>
    <rPh sb="13" eb="14">
      <t>モウ</t>
    </rPh>
    <rPh sb="15" eb="16">
      <t>コ</t>
    </rPh>
    <rPh sb="18" eb="21">
      <t>リヨウリョウ</t>
    </rPh>
    <phoneticPr fontId="33"/>
  </si>
  <si>
    <t>navima（まなびポケット利用規約第２章）</t>
  </si>
  <si>
    <t>WEBQU（まなびポケット利用規約第２章）</t>
  </si>
  <si>
    <t>WEBQU（まなびポケット利用規約第２章）・アンケート実施２回</t>
  </si>
  <si>
    <t>WEBQU（まなびポケット利用規約第２章）・アンケート実施３回</t>
  </si>
  <si>
    <t>WEBQU（まなびポケット利用規約第２章）・アンケート実施追加１回</t>
  </si>
  <si>
    <t>WEBQU（まなびポケット利用規約第２章）・学力クロス機能</t>
  </si>
  <si>
    <t>WEBQU（まなびポケット利用規約第２章）・教育委員会機能</t>
  </si>
  <si>
    <t>デキタス（まなびポケット利用規約第２章）</t>
  </si>
  <si>
    <t>デキタス（まなびポケット利用規約第２章）・-</t>
  </si>
  <si>
    <t>ブリタニカ・スクールエディション（まなびポケット利用規約第２章）</t>
  </si>
  <si>
    <t>ブリタニカ・スクールエディション（まなびポケット利用規約第２章）・小学生版</t>
  </si>
  <si>
    <t>ブリタニカ・スクールエディション（まなびポケット利用規約第２章）・中学生版</t>
  </si>
  <si>
    <t>Weblio Study（まなびポケット利用規約第２章）</t>
  </si>
  <si>
    <t>Weblio Study（まなびポケット利用規約第２章）・通常コース</t>
  </si>
  <si>
    <t>Weblio Study（まなびポケット利用規約第２章）・通常コース＋AI Writing Pro/AI Speaking Pro</t>
  </si>
  <si>
    <t>Weblio Study（まなびポケット利用規約第２章）・AI ライティングコース＋AI Writing Pro/AI Speaking Pro</t>
  </si>
  <si>
    <t>ゴールドフィンガー スクール キッズ（まなびポケット利用規約第２章）</t>
  </si>
  <si>
    <t>みんなの学習クラブfor まなびポケット（まなびポケット利用規約第２章）</t>
  </si>
  <si>
    <t>▼プルダウンより選択してください・▼プルダウンより選択してください</t>
  </si>
  <si>
    <t>EEvideo・公立高校入試_読解トレーニング</t>
  </si>
  <si>
    <t>EEvideo・大学共通テスト_読解トレーニング</t>
  </si>
  <si>
    <t>GIGAワークブック・小学校</t>
  </si>
  <si>
    <t>GIGAワークブック・中学校・高等学校</t>
  </si>
  <si>
    <t>NHK for School・-</t>
  </si>
  <si>
    <t>ロイロノート・スクール リンクアイコン・-</t>
  </si>
  <si>
    <t>Adobe Express・-</t>
  </si>
  <si>
    <t>MIMデジタル版（まなびポケット利用規約第２章）・-</t>
  </si>
  <si>
    <t>navima（まなびポケット利用規約第２章）・-</t>
  </si>
  <si>
    <t>Sagasokka!（まなびポケット利用規約第２章）・-</t>
  </si>
  <si>
    <t>SKYMENU Cloud Professional Edition（まなびポケット利用規約第２章）・-</t>
  </si>
  <si>
    <t>SKYMENU Cloud Professional Edition（まなびポケット利用規約第２章）・保護者向け連絡オプション</t>
  </si>
  <si>
    <t>SKYMENU Cloud Professional Edition（まなびポケット利用規約第２章）・ディスク容量_1TB追加オプション</t>
  </si>
  <si>
    <t>ゴールドフィンガー スクール キッズ（まなびポケット利用規約第２章）・-</t>
  </si>
  <si>
    <t>コラボノートEX for まなびポケット・-</t>
  </si>
  <si>
    <t>辞書アプリDONGRI・DONGRI 日本大百科全書付き 中学生セット</t>
  </si>
  <si>
    <t>辞書アプリDONGRI・DONGRI 小学生セット</t>
  </si>
  <si>
    <t>すいスタ♪ for まなびポケット（まなびポケット利用規約第２章）・-</t>
  </si>
  <si>
    <t>スクールタクト（まなびポケット利用規約第２章）・-</t>
  </si>
  <si>
    <t>すらら（まなびポケット利用規約第２章）・-</t>
  </si>
  <si>
    <t>すららドリル（まなびポケット利用規約第２章）・-</t>
  </si>
  <si>
    <t>ノウン（まなびポケット利用規約第２章）・-</t>
  </si>
  <si>
    <t>ピクチャーキッズ for まなびポケット・-</t>
  </si>
  <si>
    <t>ミライシード（まなびポケット利用規約第２章）・ミライシード（利用するメニューも選択してください）</t>
  </si>
  <si>
    <t>みんなの学習クラブfor まなびポケット（まなびポケット利用規約第２章）・小学校パック</t>
  </si>
  <si>
    <t>みんなの学習クラブfor まなびポケット（まなびポケット利用規約第２章）・中学校パック</t>
  </si>
  <si>
    <t>みんなの学習クラブfor まなびポケット（まなびポケット利用規約第２章）・小・中学校パック</t>
  </si>
  <si>
    <t>ラインズeライブラリ for まなびポケット・-</t>
  </si>
  <si>
    <t>ラインズeライブラリアドバンス for まなびポケット・-</t>
  </si>
  <si>
    <t>ラインズeライブラリアドバンス for まなびポケット・中学校プリントパック</t>
  </si>
  <si>
    <t>ラインズeライブラリアドバンス for まなびポケット・小学校プリントパック</t>
  </si>
  <si>
    <t>多要素認証サービス・_選択肢より連携先/メニューをお選びください</t>
  </si>
  <si>
    <t>多要素認証サービス・EDUCOMマネージャーC4th　＜株式会社EDUCOM＞</t>
  </si>
  <si>
    <t>多要素認証サービス・evanix ヴァニクス＜スズキ教育ソフト株式会社＞</t>
  </si>
  <si>
    <t>多要素認証サービス・School Engine グループウェア　&lt;株式会社システム　ディ&gt;</t>
  </si>
  <si>
    <t>多要素認証サービス・School Engine 校務支援　&lt;株式会社システム　ディ&gt;</t>
  </si>
  <si>
    <t>多要素認証サービス・Te-Comp@ss　&lt;株式会社 文溪堂&gt;</t>
  </si>
  <si>
    <t>多要素認証サービス・ツムギノ tsumugino　＜テクマトリックス株式会社＞</t>
  </si>
  <si>
    <t>多要素認証サービス・ミライム　＜株式会社ミライム＞</t>
  </si>
  <si>
    <t>多要素認証サービス・多要素認証サービス 先生ポータル デフォルト有効</t>
  </si>
  <si>
    <t>多要素認証サービス・教育委員会アカウント多要素認証設定</t>
  </si>
  <si>
    <t>まなびポケット有償版ダッシュボード ベーシック・-</t>
  </si>
  <si>
    <t>まなびポケット有償版ダッシュボード プロ・-</t>
  </si>
  <si>
    <t>AAR+心の健康観察・-</t>
  </si>
  <si>
    <t>リーディングスキルテスト2026年度版（まなびポケット利用規約第２章）</t>
  </si>
  <si>
    <t>リーディングスキルテスト2026年度版（まなびポケット利用規約第２章）・受検実施１回</t>
  </si>
  <si>
    <t>リーディングスキルテスト2026年度版（まなびポケット利用規約第２章）・受検実施２回</t>
  </si>
  <si>
    <t>リーディングスキルテスト2026年度版（まなびポケット利用規約第２章）・受検実施追加１回</t>
  </si>
  <si>
    <t>スクールタクト（まなびポケット利用規約第２章）</t>
  </si>
  <si>
    <t>すらら（まなびポケット利用規約第２章）</t>
  </si>
  <si>
    <t>すららドリル（まなびポケット利用規約第２章）</t>
  </si>
  <si>
    <t>ノウン（まなびポケット利用規約第２章）</t>
  </si>
  <si>
    <t>■■■まなホーダイ■■■</t>
  </si>
  <si>
    <t>まなびポケット有償版ダッシュボード プロ</t>
  </si>
  <si>
    <t>すでにリーディングスキルテスト_2026年度版を申込済みの方のみ申込可能です。利用期間の単位は年度です。終了日は年度末をご記入ください。</t>
    <phoneticPr fontId="14"/>
  </si>
  <si>
    <t>まなびスタンプ</t>
    <phoneticPr fontId="14"/>
  </si>
  <si>
    <t>まなびスタンプ プログラミング</t>
    <phoneticPr fontId="14"/>
  </si>
  <si>
    <t>まなびスタンプ・-</t>
    <phoneticPr fontId="14"/>
  </si>
  <si>
    <t>まなびスタンプ プログラミング・-</t>
    <phoneticPr fontId="14"/>
  </si>
  <si>
    <t>事例で学ぶNetモラル for まなびポケット</t>
    <phoneticPr fontId="14"/>
  </si>
  <si>
    <t>事例で学ぶNetモラル eラーニング for まなびポケット</t>
    <phoneticPr fontId="14"/>
  </si>
  <si>
    <t>事例で学ぶNetモラル for まなびポケット・-</t>
    <phoneticPr fontId="14"/>
  </si>
  <si>
    <t>事例で学ぶNetモラル eラーニング for まなびポケット・-</t>
    <phoneticPr fontId="14"/>
  </si>
  <si>
    <t>「私立学校向け:初期導入料、公立学校向け:振り返りセッション（学期別）、公立学校向け:利活用促進サポートパック、公立学校向け:成果分析サポートパック」の費用はその他費用にご記入ください。</t>
    <phoneticPr fontId="14"/>
  </si>
  <si>
    <t>※ご利用校がロイロノートの利用契約があることが提供条件です。
ロイロノートのご契約状況およびお問い合わせはロイロノートSupport（「ご利用にあたって」シート参照）へご確認ください。</t>
    <phoneticPr fontId="14"/>
  </si>
  <si>
    <t>https://manabipocket.ed-cl.com/wp/wp-content/uploads/2024/01/manabipocket_application_macro-free.xlsx</t>
    <phoneticPr fontId="17"/>
  </si>
  <si>
    <t>https://manabipocket.ed-cl.com/wp/wp-content/uploads/2025/12/all_contents_vendor_rules.pdf</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</si>
</sst>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quot;ま&quot;&quot;な&quot;&quot;び&quot;&quot;ポ&quot;&quot;ケ&quot;&quot;ッ&quot;&quot;ト&quot;&quot;」&quot;&quot;申&quot;&quot;込&quot;&quot;書&quot;\(@\)"/>
    <numFmt numFmtId="177" formatCode="yyyy&quot;年&quot;m&quot;月&quot;d&quot;日&quot;;@"/>
    <numFmt numFmtId="178" formatCode="yyyy/mm/dd"/>
    <numFmt numFmtId="179" formatCode="#"/>
    <numFmt numFmtId="180" formatCode="0_ "/>
    <numFmt numFmtId="181" formatCode="0_);[Red]\(0\)"/>
  </numFmts>
  <fonts count="10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theme="1"/>
      <name val="ＭＳ Ｐゴシック"/>
      <family val="3"/>
      <charset val="128"/>
    </font>
    <font>
      <sz val="6"/>
      <name val="Yu Gothic"/>
      <family val="3"/>
      <charset val="128"/>
      <scheme val="minor"/>
    </font>
    <font>
      <sz val="11"/>
      <name val="ＭＳ Ｐゴシック"/>
      <family val="3"/>
      <charset val="128"/>
    </font>
    <font>
      <b/>
      <sz val="12"/>
      <color indexed="9"/>
      <name val="ＭＳ Ｐゴシック"/>
      <family val="3"/>
      <charset val="128"/>
    </font>
    <font>
      <sz val="6"/>
      <name val="ＭＳ Ｐゴシック"/>
      <family val="3"/>
      <charset val="128"/>
    </font>
    <font>
      <b/>
      <sz val="20"/>
      <name val="ＭＳ Ｐゴシック"/>
      <family val="3"/>
      <charset val="128"/>
    </font>
    <font>
      <sz val="20"/>
      <color theme="1"/>
      <name val="ＭＳ Ｐゴシック"/>
      <family val="3"/>
      <charset val="128"/>
    </font>
    <font>
      <b/>
      <sz val="12"/>
      <color theme="1"/>
      <name val="ＭＳ Ｐゴシック"/>
      <family val="3"/>
      <charset val="128"/>
    </font>
    <font>
      <sz val="12"/>
      <color theme="1"/>
      <name val="ＭＳ Ｐゴシック"/>
      <family val="3"/>
      <charset val="128"/>
    </font>
    <font>
      <b/>
      <sz val="12"/>
      <color rgb="FFFFFFFF"/>
      <name val="ＭＳ Ｐゴシック"/>
      <family val="3"/>
      <charset val="128"/>
    </font>
    <font>
      <sz val="6"/>
      <name val="Yu Gothic"/>
      <family val="3"/>
      <charset val="128"/>
    </font>
    <font>
      <sz val="11"/>
      <color theme="1"/>
      <name val="Yu Gothic"/>
      <family val="2"/>
    </font>
    <font>
      <b/>
      <sz val="10"/>
      <name val="ＭＳ Ｐゴシック"/>
      <family val="3"/>
      <charset val="128"/>
    </font>
    <font>
      <b/>
      <sz val="11"/>
      <color theme="1"/>
      <name val="ＭＳ Ｐゴシック"/>
      <family val="3"/>
      <charset val="128"/>
    </font>
    <font>
      <b/>
      <sz val="11"/>
      <name val="ＭＳ Ｐゴシック"/>
      <family val="3"/>
      <charset val="128"/>
    </font>
    <font>
      <sz val="9"/>
      <color indexed="8"/>
      <name val="ＭＳ Ｐゴシック"/>
      <family val="3"/>
      <charset val="128"/>
    </font>
    <font>
      <sz val="9"/>
      <color theme="1"/>
      <name val="ＭＳ Ｐゴシック"/>
      <family val="3"/>
      <charset val="128"/>
    </font>
    <font>
      <sz val="8"/>
      <name val="ＭＳ Ｐゴシック"/>
      <family val="3"/>
      <charset val="128"/>
    </font>
    <font>
      <u/>
      <sz val="11"/>
      <color indexed="12"/>
      <name val="ＭＳ Ｐゴシック"/>
      <family val="3"/>
      <charset val="128"/>
    </font>
    <font>
      <strike/>
      <sz val="8"/>
      <name val="ＭＳ Ｐゴシック"/>
      <family val="3"/>
      <charset val="128"/>
    </font>
    <font>
      <sz val="6"/>
      <name val="Meiryo UI"/>
      <family val="3"/>
      <charset val="128"/>
    </font>
    <font>
      <sz val="12"/>
      <name val="ＭＳ Ｐゴシック"/>
      <family val="3"/>
      <charset val="128"/>
    </font>
    <font>
      <b/>
      <sz val="11"/>
      <color theme="0"/>
      <name val="Yu Gothic"/>
      <family val="3"/>
      <charset val="128"/>
      <scheme val="minor"/>
    </font>
    <font>
      <sz val="11"/>
      <color theme="0"/>
      <name val="Yu Gothic"/>
      <family val="3"/>
      <charset val="128"/>
      <scheme val="minor"/>
    </font>
    <font>
      <b/>
      <sz val="11"/>
      <name val="Yu Gothic"/>
      <family val="3"/>
      <charset val="128"/>
      <scheme val="minor"/>
    </font>
    <font>
      <b/>
      <sz val="11"/>
      <color theme="1"/>
      <name val="Yu Gothic"/>
      <family val="3"/>
      <charset val="128"/>
      <scheme val="minor"/>
    </font>
    <font>
      <b/>
      <sz val="11"/>
      <color rgb="FFFF0000"/>
      <name val="ＭＳ Ｐゴシック"/>
      <family val="3"/>
      <charset val="128"/>
    </font>
    <font>
      <sz val="9"/>
      <name val="ＭＳ Ｐゴシック"/>
      <family val="3"/>
      <charset val="128"/>
    </font>
    <font>
      <sz val="11"/>
      <name val="Yu Gothic"/>
      <family val="2"/>
      <scheme val="minor"/>
    </font>
    <font>
      <b/>
      <sz val="9"/>
      <name val="ＭＳ Ｐゴシック"/>
      <family val="3"/>
      <charset val="128"/>
    </font>
    <font>
      <b/>
      <sz val="12"/>
      <name val="ＭＳ Ｐゴシック"/>
      <family val="3"/>
      <charset val="128"/>
    </font>
    <font>
      <sz val="8"/>
      <color rgb="FFFF0000"/>
      <name val="ＭＳ Ｐゴシック"/>
      <family val="3"/>
      <charset val="128"/>
    </font>
    <font>
      <b/>
      <sz val="8"/>
      <name val="ＭＳ Ｐゴシック"/>
      <family val="3"/>
      <charset val="128"/>
    </font>
    <font>
      <sz val="10"/>
      <name val="ＭＳ Ｐゴシック"/>
      <family val="3"/>
      <charset val="128"/>
    </font>
    <font>
      <u/>
      <sz val="11"/>
      <color rgb="FF0563C1"/>
      <name val="ＭＳ Ｐゴシック"/>
      <family val="3"/>
      <charset val="128"/>
    </font>
    <font>
      <b/>
      <sz val="14"/>
      <name val="ＭＳ Ｐゴシック"/>
      <family val="3"/>
      <charset val="128"/>
    </font>
    <font>
      <sz val="6"/>
      <name val="HG丸ｺﾞｼｯｸM-PRO"/>
      <family val="3"/>
      <charset val="128"/>
    </font>
    <font>
      <b/>
      <u/>
      <sz val="11"/>
      <name val="ＭＳ Ｐゴシック"/>
      <family val="3"/>
      <charset val="128"/>
    </font>
    <font>
      <b/>
      <sz val="11"/>
      <color theme="0"/>
      <name val="ＭＳ Ｐゴシック"/>
      <family val="3"/>
      <charset val="128"/>
    </font>
    <font>
      <u/>
      <sz val="11"/>
      <color theme="10"/>
      <name val="Yu Gothic"/>
      <family val="2"/>
      <charset val="128"/>
      <scheme val="minor"/>
    </font>
    <font>
      <u/>
      <sz val="11"/>
      <color theme="10"/>
      <name val="ＭＳ Ｐゴシック"/>
      <family val="3"/>
      <charset val="128"/>
    </font>
    <font>
      <sz val="6"/>
      <name val="Yu Gothic"/>
      <family val="2"/>
      <charset val="128"/>
      <scheme val="minor"/>
    </font>
    <font>
      <sz val="11"/>
      <name val="Yu Gothic"/>
      <family val="3"/>
      <charset val="128"/>
      <scheme val="minor"/>
    </font>
    <font>
      <sz val="11"/>
      <color theme="0"/>
      <name val="Yu Gothic"/>
      <family val="2"/>
      <scheme val="minor"/>
    </font>
    <font>
      <sz val="11"/>
      <color rgb="FF0070C0"/>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b/>
      <sz val="11"/>
      <color theme="0"/>
      <name val="Meiryo UI"/>
      <family val="3"/>
      <charset val="128"/>
    </font>
    <font>
      <b/>
      <sz val="11"/>
      <name val="Meiryo UI"/>
      <family val="3"/>
      <charset val="128"/>
    </font>
    <font>
      <sz val="11"/>
      <color rgb="FFFF0000"/>
      <name val="Meiryo UI"/>
      <family val="3"/>
      <charset val="128"/>
    </font>
    <font>
      <sz val="11"/>
      <color theme="2" tint="-0.749992370372631"/>
      <name val="Meiryo UI"/>
      <family val="3"/>
      <charset val="128"/>
    </font>
    <font>
      <b/>
      <u/>
      <sz val="10"/>
      <name val="ＭＳ Ｐゴシック"/>
      <family val="3"/>
      <charset val="128"/>
    </font>
    <font>
      <sz val="11"/>
      <color theme="0"/>
      <name val="Meiryo UI"/>
      <family val="3"/>
      <charset val="128"/>
    </font>
    <font>
      <b/>
      <sz val="11"/>
      <color theme="7"/>
      <name val="Yu Gothic"/>
      <family val="3"/>
      <charset val="128"/>
      <scheme val="minor"/>
    </font>
    <font>
      <u/>
      <sz val="10"/>
      <color theme="10"/>
      <name val="ＭＳ Ｐゴシック"/>
      <family val="3"/>
      <charset val="128"/>
    </font>
    <font>
      <u/>
      <sz val="7"/>
      <color theme="10"/>
      <name val="ＭＳ Ｐゴシック"/>
      <family val="3"/>
      <charset val="128"/>
    </font>
    <font>
      <u/>
      <sz val="10"/>
      <color indexed="12"/>
      <name val="ＭＳ Ｐゴシック"/>
      <family val="3"/>
      <charset val="128"/>
    </font>
    <font>
      <sz val="10"/>
      <color rgb="FF0070C0"/>
      <name val="ＭＳ Ｐゴシック"/>
      <family val="3"/>
      <charset val="128"/>
    </font>
    <font>
      <u/>
      <sz val="10"/>
      <name val="ＭＳ Ｐゴシック"/>
      <family val="3"/>
      <charset val="128"/>
    </font>
    <font>
      <u/>
      <sz val="10"/>
      <color theme="8"/>
      <name val="ＭＳ Ｐゴシック"/>
      <family val="3"/>
      <charset val="128"/>
    </font>
    <font>
      <sz val="10"/>
      <color theme="1"/>
      <name val="ＭＳ Ｐゴシック"/>
      <family val="3"/>
      <charset val="128"/>
    </font>
    <font>
      <sz val="10"/>
      <color indexed="10"/>
      <name val="ＭＳ Ｐゴシック"/>
      <family val="3"/>
      <charset val="128"/>
    </font>
    <font>
      <sz val="11"/>
      <color theme="5"/>
      <name val="Meiryo UI"/>
      <family val="3"/>
      <charset val="128"/>
    </font>
    <font>
      <sz val="11"/>
      <name val="Meiryo UI"/>
      <family val="3"/>
      <charset val="128"/>
    </font>
    <font>
      <u/>
      <sz val="11"/>
      <name val="Meiryo UI"/>
      <family val="3"/>
      <charset val="128"/>
    </font>
    <font>
      <sz val="9"/>
      <color rgb="FFFF0000"/>
      <name val="ＭＳ Ｐゴシック"/>
      <family val="3"/>
      <charset val="128"/>
    </font>
    <font>
      <b/>
      <sz val="10"/>
      <color theme="1"/>
      <name val="ＭＳ Ｐゴシック"/>
      <family val="3"/>
      <charset val="128"/>
    </font>
    <font>
      <b/>
      <sz val="11"/>
      <color rgb="FFFFFFFF"/>
      <name val="Arial"/>
      <family val="2"/>
    </font>
    <font>
      <b/>
      <sz val="11"/>
      <color indexed="9"/>
      <name val="ＭＳ Ｐゴシック"/>
      <family val="3"/>
      <charset val="128"/>
    </font>
    <font>
      <sz val="10"/>
      <color rgb="FFFFFFFF"/>
      <name val="ＭＳ Ｐゴシック"/>
      <family val="3"/>
      <charset val="128"/>
    </font>
    <font>
      <sz val="11"/>
      <color rgb="FFFF0000"/>
      <name val="ＭＳ Ｐゴシック"/>
      <family val="3"/>
      <charset val="128"/>
    </font>
    <font>
      <sz val="8"/>
      <color theme="1"/>
      <name val="Yu Gothic"/>
      <family val="3"/>
      <charset val="128"/>
      <scheme val="minor"/>
    </font>
    <font>
      <b/>
      <sz val="10"/>
      <color theme="0"/>
      <name val="Yu Gothic"/>
      <family val="3"/>
      <charset val="128"/>
      <scheme val="minor"/>
    </font>
    <font>
      <b/>
      <sz val="11"/>
      <color theme="0"/>
      <name val="Yu Gothic"/>
      <family val="2"/>
      <scheme val="minor"/>
    </font>
    <font>
      <sz val="7"/>
      <name val="ＭＳ Ｐゴシック"/>
      <family val="3"/>
      <charset val="128"/>
    </font>
    <font>
      <u/>
      <sz val="11"/>
      <color indexed="12"/>
      <name val="Meiryo UI"/>
      <family val="3"/>
      <charset val="128"/>
    </font>
    <font>
      <u/>
      <sz val="11"/>
      <color theme="8"/>
      <name val="ＭＳ Ｐゴシック"/>
      <family val="3"/>
      <charset val="128"/>
    </font>
    <font>
      <sz val="11"/>
      <color theme="0"/>
      <name val="ＭＳ Ｐゴシック"/>
      <family val="3"/>
      <charset val="128"/>
    </font>
    <font>
      <sz val="11"/>
      <color rgb="FFFF0000"/>
      <name val="Yu Gothic"/>
      <family val="3"/>
      <charset val="128"/>
      <scheme val="minor"/>
    </font>
    <font>
      <sz val="11"/>
      <color rgb="FFFF0000"/>
      <name val="Yu Gothic"/>
      <family val="2"/>
      <scheme val="minor"/>
    </font>
    <font>
      <sz val="11"/>
      <color rgb="FF0000FF"/>
      <name val="Yu Gothic"/>
      <family val="3"/>
      <charset val="128"/>
      <scheme val="minor"/>
    </font>
    <font>
      <sz val="11"/>
      <color rgb="FF0000FF"/>
      <name val="Yu Gothic"/>
      <family val="2"/>
      <scheme val="minor"/>
    </font>
    <font>
      <sz val="11"/>
      <color theme="2" tint="-9.9978637043366805E-2"/>
      <name val="ＭＳ Ｐゴシック"/>
      <family val="3"/>
      <charset val="128"/>
    </font>
    <font>
      <sz val="11"/>
      <name val="游ゴシック"/>
      <family val="3"/>
      <charset val="128"/>
    </font>
    <font>
      <sz val="9"/>
      <color rgb="FF000000"/>
      <name val="Meiryo UI"/>
      <family val="3"/>
      <charset val="128"/>
    </font>
    <font>
      <sz val="11"/>
      <color rgb="FF000000"/>
      <name val="Yu Gothic"/>
      <family val="3"/>
      <charset val="128"/>
    </font>
    <font>
      <b/>
      <sz val="12"/>
      <color rgb="FFFF0000"/>
      <name val="ＭＳ Ｐゴシック"/>
      <family val="3"/>
      <charset val="128"/>
    </font>
    <font>
      <u/>
      <sz val="11"/>
      <color rgb="FF0070C0"/>
      <name val="ＭＳ Ｐゴシック"/>
      <family val="3"/>
      <charset val="128"/>
    </font>
    <font>
      <u/>
      <sz val="11"/>
      <color theme="1"/>
      <name val="Meiryo UI"/>
      <family val="3"/>
      <charset val="128"/>
    </font>
    <font>
      <u/>
      <sz val="11"/>
      <color theme="8" tint="-0.249977111117893"/>
      <name val="Meiryo UI"/>
      <family val="3"/>
      <charset val="128"/>
    </font>
    <font>
      <sz val="11"/>
      <color theme="2" tint="-0.499984740745262"/>
      <name val="Meiryo UI"/>
      <family val="3"/>
      <charset val="128"/>
    </font>
    <font>
      <b/>
      <sz val="11"/>
      <color theme="5"/>
      <name val="Meiryo UI"/>
      <family val="3"/>
      <charset val="128"/>
    </font>
    <font>
      <b/>
      <sz val="11"/>
      <color rgb="FFFFC000"/>
      <name val="Yu Gothic"/>
      <family val="3"/>
      <charset val="128"/>
      <scheme val="minor"/>
    </font>
    <font>
      <b/>
      <sz val="20"/>
      <color theme="1"/>
      <name val="ＭＳ Ｐゴシック"/>
      <family val="3"/>
      <charset val="128"/>
    </font>
    <font>
      <sz val="11"/>
      <color theme="1"/>
      <name val="HGSｺﾞｼｯｸM"/>
      <family val="3"/>
      <charset val="128"/>
    </font>
  </fonts>
  <fills count="38">
    <fill>
      <patternFill patternType="none"/>
    </fill>
    <fill>
      <patternFill patternType="gray125"/>
    </fill>
    <fill>
      <patternFill patternType="solid">
        <fgColor indexed="18"/>
        <bgColor indexed="64"/>
      </patternFill>
    </fill>
    <fill>
      <patternFill patternType="solid">
        <fgColor rgb="FFCCFFFF"/>
        <bgColor indexed="64"/>
      </patternFill>
    </fill>
    <fill>
      <patternFill patternType="solid">
        <fgColor rgb="FF000080"/>
        <bgColor rgb="FF000000"/>
      </patternFill>
    </fill>
    <fill>
      <patternFill patternType="solid">
        <fgColor rgb="FFCCFFFF"/>
        <bgColor rgb="FF000000"/>
      </patternFill>
    </fill>
    <fill>
      <patternFill patternType="solid">
        <fgColor rgb="FFC0C0C0"/>
        <bgColor indexed="64"/>
      </patternFill>
    </fill>
    <fill>
      <patternFill patternType="solid">
        <fgColor rgb="FFC0C0C0"/>
        <bgColor rgb="FF000000"/>
      </patternFill>
    </fill>
    <fill>
      <patternFill patternType="solid">
        <fgColor theme="3"/>
        <bgColor indexed="64"/>
      </patternFill>
    </fill>
    <fill>
      <patternFill patternType="solid">
        <fgColor theme="9"/>
        <bgColor indexed="64"/>
      </patternFill>
    </fill>
    <fill>
      <patternFill patternType="solid">
        <fgColor rgb="FF0070C0"/>
        <bgColor indexed="64"/>
      </patternFill>
    </fill>
    <fill>
      <patternFill patternType="solid">
        <fgColor rgb="FFFF99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0"/>
        <bgColor indexed="64"/>
      </patternFill>
    </fill>
    <fill>
      <patternFill patternType="solid">
        <fgColor indexed="41"/>
        <bgColor indexed="64"/>
      </patternFill>
    </fill>
    <fill>
      <patternFill patternType="solid">
        <fgColor theme="9" tint="0.79998168889431442"/>
        <bgColor indexed="64"/>
      </patternFill>
    </fill>
    <fill>
      <patternFill patternType="solid">
        <fgColor rgb="FFBFBFBF"/>
        <bgColor rgb="FF000000"/>
      </patternFill>
    </fill>
    <fill>
      <patternFill patternType="solid">
        <fgColor rgb="FFFFFFCC"/>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44546A"/>
        <bgColor rgb="FF44546A"/>
      </patternFill>
    </fill>
    <fill>
      <patternFill patternType="solid">
        <fgColor rgb="FFDDDDDD"/>
        <bgColor indexed="64"/>
      </patternFill>
    </fill>
    <fill>
      <patternFill patternType="solid">
        <fgColor theme="8" tint="-0.499984740745262"/>
        <bgColor indexed="64"/>
      </patternFill>
    </fill>
    <fill>
      <patternFill patternType="solid">
        <fgColor rgb="FFFFFFE7"/>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8" tint="-0.249977111117893"/>
        <bgColor indexed="64"/>
      </patternFill>
    </fill>
    <fill>
      <patternFill patternType="solid">
        <fgColor theme="7"/>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rgb="FF000000"/>
      </patternFill>
    </fill>
    <fill>
      <patternFill patternType="solid">
        <fgColor rgb="FFBFBFBF"/>
        <bgColor indexed="64"/>
      </patternFill>
    </fill>
  </fills>
  <borders count="12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right/>
      <top style="thin">
        <color theme="0"/>
      </top>
      <bottom style="thin">
        <color theme="0"/>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indexed="64"/>
      </right>
      <top/>
      <bottom style="medium">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s>
  <cellStyleXfs count="24">
    <xf numFmtId="0" fontId="0" fillId="0" borderId="0"/>
    <xf numFmtId="38" fontId="12" fillId="0" borderId="0" applyFont="0" applyFill="0" applyBorder="0" applyAlignment="0" applyProtection="0">
      <alignment vertical="center"/>
    </xf>
    <xf numFmtId="0" fontId="15" fillId="0" borderId="0"/>
    <xf numFmtId="0" fontId="15" fillId="0" borderId="0">
      <alignment vertical="center"/>
    </xf>
    <xf numFmtId="0" fontId="15" fillId="0" borderId="0"/>
    <xf numFmtId="0" fontId="15" fillId="0" borderId="0"/>
    <xf numFmtId="0" fontId="31" fillId="0" borderId="0" applyNumberFormat="0" applyFill="0" applyBorder="0" applyAlignment="0" applyProtection="0">
      <alignment vertical="top"/>
      <protection locked="0"/>
    </xf>
    <xf numFmtId="0" fontId="15" fillId="0" borderId="0"/>
    <xf numFmtId="38" fontId="15" fillId="0" borderId="0" applyFont="0" applyFill="0" applyBorder="0" applyAlignment="0" applyProtection="0">
      <alignment vertical="center"/>
    </xf>
    <xf numFmtId="0" fontId="15" fillId="0" borderId="0"/>
    <xf numFmtId="0" fontId="47" fillId="0" borderId="0" applyNumberFormat="0" applyFill="0" applyBorder="0" applyAlignment="0" applyProtection="0"/>
    <xf numFmtId="0" fontId="31"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5">
    <xf numFmtId="0" fontId="0" fillId="0" borderId="0" xfId="0"/>
    <xf numFmtId="0" fontId="13" fillId="0" borderId="0" xfId="0" applyFont="1"/>
    <xf numFmtId="0" fontId="25" fillId="0" borderId="9" xfId="0" applyFont="1" applyBorder="1" applyAlignment="1">
      <alignment vertical="center"/>
    </xf>
    <xf numFmtId="0" fontId="26" fillId="0" borderId="9" xfId="0" applyFont="1" applyBorder="1" applyAlignment="1">
      <alignment vertical="center"/>
    </xf>
    <xf numFmtId="0" fontId="13" fillId="0" borderId="9" xfId="0" applyFont="1" applyBorder="1" applyAlignment="1">
      <alignment vertical="center"/>
    </xf>
    <xf numFmtId="0" fontId="25" fillId="3" borderId="10" xfId="3" applyFont="1" applyFill="1" applyBorder="1" applyAlignment="1">
      <alignment horizontal="center" vertical="center" wrapText="1"/>
    </xf>
    <xf numFmtId="0" fontId="25" fillId="3" borderId="0" xfId="3" applyFont="1" applyFill="1" applyAlignment="1">
      <alignment horizontal="center" vertical="center" wrapText="1"/>
    </xf>
    <xf numFmtId="0" fontId="35" fillId="8" borderId="24" xfId="0" applyFont="1" applyFill="1" applyBorder="1" applyAlignment="1">
      <alignment vertical="center"/>
    </xf>
    <xf numFmtId="0" fontId="35" fillId="9" borderId="24" xfId="0" applyFont="1" applyFill="1" applyBorder="1" applyAlignment="1">
      <alignment vertical="center"/>
    </xf>
    <xf numFmtId="0" fontId="36" fillId="10" borderId="24" xfId="0" applyFont="1" applyFill="1" applyBorder="1" applyAlignment="1">
      <alignment vertical="center"/>
    </xf>
    <xf numFmtId="0" fontId="36" fillId="8" borderId="24" xfId="0" applyFont="1" applyFill="1" applyBorder="1" applyAlignment="1">
      <alignment vertical="center"/>
    </xf>
    <xf numFmtId="0" fontId="36" fillId="8" borderId="24" xfId="0" applyFont="1" applyFill="1" applyBorder="1" applyAlignment="1">
      <alignment vertical="center" wrapText="1"/>
    </xf>
    <xf numFmtId="0" fontId="36" fillId="9" borderId="24" xfId="0" applyFont="1" applyFill="1" applyBorder="1" applyAlignment="1">
      <alignment vertical="center" wrapText="1"/>
    </xf>
    <xf numFmtId="0" fontId="0" fillId="0" borderId="24" xfId="0" applyBorder="1" applyAlignment="1">
      <alignment vertical="center"/>
    </xf>
    <xf numFmtId="0" fontId="0" fillId="0" borderId="24" xfId="0" applyBorder="1"/>
    <xf numFmtId="0" fontId="35" fillId="8" borderId="24" xfId="0" applyFont="1" applyFill="1" applyBorder="1" applyAlignment="1">
      <alignment vertical="center" wrapText="1"/>
    </xf>
    <xf numFmtId="0" fontId="0" fillId="0" borderId="24" xfId="0" applyBorder="1" applyAlignment="1">
      <alignment vertical="center" wrapText="1"/>
    </xf>
    <xf numFmtId="0" fontId="35" fillId="8" borderId="12" xfId="0" applyFont="1" applyFill="1" applyBorder="1" applyAlignment="1">
      <alignment vertical="center"/>
    </xf>
    <xf numFmtId="0" fontId="35" fillId="8" borderId="24" xfId="0" applyFont="1" applyFill="1" applyBorder="1" applyAlignment="1">
      <alignment horizontal="center" vertical="center" wrapText="1"/>
    </xf>
    <xf numFmtId="0" fontId="37" fillId="11" borderId="24" xfId="0" applyFont="1" applyFill="1" applyBorder="1" applyAlignment="1">
      <alignment horizontal="center" vertical="center" wrapText="1"/>
    </xf>
    <xf numFmtId="0" fontId="38" fillId="0" borderId="0" xfId="0" applyFont="1" applyAlignment="1">
      <alignment horizontal="center"/>
    </xf>
    <xf numFmtId="0" fontId="0" fillId="12" borderId="24" xfId="0" applyFill="1" applyBorder="1" applyAlignment="1">
      <alignment vertical="center"/>
    </xf>
    <xf numFmtId="0" fontId="0" fillId="0" borderId="24" xfId="0"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27" fillId="3" borderId="23" xfId="4" applyFont="1" applyFill="1" applyBorder="1" applyAlignment="1">
      <alignment vertical="center" shrinkToFit="1"/>
    </xf>
    <xf numFmtId="179" fontId="15" fillId="0" borderId="23" xfId="4" applyNumberFormat="1" applyBorder="1" applyAlignment="1">
      <alignment vertical="center" shrinkToFit="1"/>
    </xf>
    <xf numFmtId="0" fontId="27" fillId="3" borderId="20" xfId="4" applyFont="1" applyFill="1" applyBorder="1" applyAlignment="1">
      <alignment vertical="center" shrinkToFit="1"/>
    </xf>
    <xf numFmtId="0" fontId="25" fillId="3" borderId="58" xfId="3" applyFont="1" applyFill="1" applyBorder="1" applyAlignment="1">
      <alignment horizontal="center" vertical="center" wrapText="1"/>
    </xf>
    <xf numFmtId="0" fontId="25" fillId="3" borderId="49" xfId="3" applyFont="1" applyFill="1" applyBorder="1" applyAlignment="1">
      <alignment horizontal="center" vertical="center" wrapText="1"/>
    </xf>
    <xf numFmtId="0" fontId="39" fillId="0" borderId="0" xfId="9" applyFont="1" applyAlignment="1">
      <alignment horizontal="left"/>
    </xf>
    <xf numFmtId="49" fontId="25" fillId="5" borderId="29" xfId="2" applyNumberFormat="1" applyFont="1" applyFill="1" applyBorder="1" applyAlignment="1">
      <alignment horizontal="center" vertical="center" wrapText="1"/>
    </xf>
    <xf numFmtId="0" fontId="25" fillId="5" borderId="60" xfId="9" applyFont="1" applyFill="1" applyBorder="1" applyAlignment="1">
      <alignment horizontal="center" vertical="center" wrapText="1"/>
    </xf>
    <xf numFmtId="49" fontId="25" fillId="5" borderId="30" xfId="2" applyNumberFormat="1" applyFont="1" applyFill="1" applyBorder="1" applyAlignment="1">
      <alignment horizontal="center" vertical="center" wrapText="1"/>
    </xf>
    <xf numFmtId="49" fontId="25" fillId="5" borderId="59" xfId="2" applyNumberFormat="1" applyFont="1" applyFill="1" applyBorder="1" applyAlignment="1">
      <alignment horizontal="center" vertical="center" wrapText="1"/>
    </xf>
    <xf numFmtId="0" fontId="25" fillId="5" borderId="77" xfId="4" applyFont="1" applyFill="1" applyBorder="1" applyAlignment="1">
      <alignment horizontal="center" vertical="center" wrapText="1"/>
    </xf>
    <xf numFmtId="0" fontId="25" fillId="5" borderId="24" xfId="4" applyFont="1" applyFill="1" applyBorder="1" applyAlignment="1">
      <alignment horizontal="center" vertical="center" wrapText="1"/>
    </xf>
    <xf numFmtId="0" fontId="25" fillId="5" borderId="15" xfId="4" applyFont="1" applyFill="1" applyBorder="1" applyAlignment="1">
      <alignment horizontal="center" vertical="center" wrapText="1"/>
    </xf>
    <xf numFmtId="0" fontId="46" fillId="19" borderId="78" xfId="9" applyFont="1" applyFill="1" applyBorder="1" applyAlignment="1">
      <alignment horizontal="center" vertical="center"/>
    </xf>
    <xf numFmtId="0" fontId="46" fillId="19" borderId="60" xfId="9" applyFont="1" applyFill="1" applyBorder="1" applyAlignment="1">
      <alignment horizontal="center" vertical="center" wrapText="1"/>
    </xf>
    <xf numFmtId="49" fontId="46" fillId="19" borderId="64" xfId="9" applyNumberFormat="1" applyFont="1" applyFill="1" applyBorder="1" applyAlignment="1">
      <alignment horizontal="center" vertical="center" wrapText="1"/>
    </xf>
    <xf numFmtId="0" fontId="46" fillId="19" borderId="64" xfId="9" applyFont="1" applyFill="1" applyBorder="1" applyAlignment="1">
      <alignment horizontal="center" vertical="center" wrapText="1"/>
    </xf>
    <xf numFmtId="0" fontId="24" fillId="19" borderId="24" xfId="9" applyFont="1" applyFill="1" applyBorder="1" applyAlignment="1">
      <alignment vertical="center"/>
    </xf>
    <xf numFmtId="38" fontId="46" fillId="19" borderId="24" xfId="8" applyFont="1" applyFill="1" applyBorder="1" applyAlignment="1">
      <alignment vertical="center"/>
    </xf>
    <xf numFmtId="38" fontId="46" fillId="19" borderId="78" xfId="8" applyFont="1" applyFill="1" applyBorder="1" applyAlignment="1">
      <alignment vertical="center"/>
    </xf>
    <xf numFmtId="0" fontId="46" fillId="19" borderId="77" xfId="9" applyFont="1" applyFill="1" applyBorder="1" applyAlignment="1">
      <alignment horizontal="left" vertical="center"/>
    </xf>
    <xf numFmtId="0" fontId="46" fillId="19" borderId="24" xfId="9" applyFont="1" applyFill="1" applyBorder="1" applyAlignment="1">
      <alignment horizontal="left" vertical="center"/>
    </xf>
    <xf numFmtId="0" fontId="46" fillId="19" borderId="78" xfId="9" applyFont="1" applyFill="1" applyBorder="1" applyAlignment="1">
      <alignment horizontal="left" vertical="center"/>
    </xf>
    <xf numFmtId="0" fontId="46" fillId="19" borderId="77" xfId="9" applyFont="1" applyFill="1" applyBorder="1" applyAlignment="1">
      <alignment horizontal="center" vertical="center"/>
    </xf>
    <xf numFmtId="0" fontId="46" fillId="19" borderId="24" xfId="9" applyFont="1" applyFill="1" applyBorder="1" applyAlignment="1">
      <alignment horizontal="center" vertical="center"/>
    </xf>
    <xf numFmtId="14" fontId="15" fillId="19" borderId="77" xfId="9" applyNumberFormat="1" applyFill="1" applyBorder="1" applyAlignment="1">
      <alignment horizontal="center" vertical="center"/>
    </xf>
    <xf numFmtId="0" fontId="15" fillId="19" borderId="24" xfId="9" applyFill="1" applyBorder="1" applyAlignment="1">
      <alignment horizontal="center" vertical="center"/>
    </xf>
    <xf numFmtId="0" fontId="15" fillId="19" borderId="78" xfId="9" applyFill="1" applyBorder="1" applyAlignment="1">
      <alignment horizontal="center" vertical="center" wrapText="1"/>
    </xf>
    <xf numFmtId="0" fontId="46" fillId="19" borderId="77" xfId="9" applyFont="1" applyFill="1" applyBorder="1" applyAlignment="1">
      <alignment horizontal="left" vertical="center" wrapText="1"/>
    </xf>
    <xf numFmtId="0" fontId="46" fillId="0" borderId="60" xfId="9" applyFont="1" applyBorder="1" applyAlignment="1" applyProtection="1">
      <alignment horizontal="center" vertical="center" wrapText="1"/>
      <protection locked="0"/>
    </xf>
    <xf numFmtId="49" fontId="46" fillId="0" borderId="64" xfId="9" applyNumberFormat="1" applyFont="1" applyBorder="1" applyAlignment="1" applyProtection="1">
      <alignment horizontal="center" vertical="center" wrapText="1"/>
      <protection locked="0"/>
    </xf>
    <xf numFmtId="0" fontId="46" fillId="0" borderId="64" xfId="9" applyFont="1" applyBorder="1" applyAlignment="1" applyProtection="1">
      <alignment horizontal="center" vertical="center" wrapText="1"/>
      <protection locked="0"/>
    </xf>
    <xf numFmtId="49" fontId="46" fillId="0" borderId="60" xfId="2" applyNumberFormat="1" applyFont="1" applyBorder="1" applyAlignment="1" applyProtection="1">
      <alignment horizontal="center" vertical="center" wrapText="1"/>
      <protection locked="0"/>
    </xf>
    <xf numFmtId="49" fontId="46" fillId="0" borderId="22" xfId="2" applyNumberFormat="1" applyFont="1" applyBorder="1" applyAlignment="1" applyProtection="1">
      <alignment horizontal="left" vertical="center" wrapText="1"/>
      <protection locked="0"/>
    </xf>
    <xf numFmtId="49" fontId="46" fillId="0" borderId="16" xfId="2" applyNumberFormat="1" applyFont="1" applyBorder="1" applyAlignment="1" applyProtection="1">
      <alignment horizontal="left" vertical="center" wrapText="1"/>
      <protection locked="0"/>
    </xf>
    <xf numFmtId="49" fontId="46" fillId="0" borderId="78" xfId="2" applyNumberFormat="1" applyFont="1" applyBorder="1" applyAlignment="1" applyProtection="1">
      <alignment horizontal="left" vertical="center" wrapText="1"/>
      <protection locked="0"/>
    </xf>
    <xf numFmtId="0" fontId="24" fillId="0" borderId="24" xfId="9" applyFont="1" applyBorder="1" applyAlignment="1" applyProtection="1">
      <alignment vertical="center"/>
      <protection locked="0"/>
    </xf>
    <xf numFmtId="38" fontId="46" fillId="0" borderId="24" xfId="8" applyFont="1" applyFill="1" applyBorder="1" applyAlignment="1" applyProtection="1">
      <alignment vertical="center"/>
      <protection locked="0"/>
    </xf>
    <xf numFmtId="38" fontId="46" fillId="0" borderId="78" xfId="8" applyFont="1" applyFill="1" applyBorder="1" applyAlignment="1" applyProtection="1">
      <alignment vertical="center"/>
      <protection locked="0"/>
    </xf>
    <xf numFmtId="0" fontId="46" fillId="0" borderId="24" xfId="9" applyFont="1" applyBorder="1" applyAlignment="1" applyProtection="1">
      <alignment horizontal="left" vertical="center"/>
      <protection locked="0"/>
    </xf>
    <xf numFmtId="0" fontId="46" fillId="0" borderId="78" xfId="9" applyFont="1" applyBorder="1" applyAlignment="1" applyProtection="1">
      <alignment horizontal="left" vertical="center"/>
      <protection locked="0"/>
    </xf>
    <xf numFmtId="0" fontId="46" fillId="0" borderId="77" xfId="9" applyFont="1" applyBorder="1" applyAlignment="1" applyProtection="1">
      <alignment horizontal="center" vertical="center"/>
      <protection locked="0"/>
    </xf>
    <xf numFmtId="0" fontId="46" fillId="0" borderId="24" xfId="9" applyFont="1" applyBorder="1" applyAlignment="1" applyProtection="1">
      <alignment horizontal="center" vertical="center"/>
      <protection locked="0"/>
    </xf>
    <xf numFmtId="0" fontId="46" fillId="0" borderId="77" xfId="9" applyFont="1" applyBorder="1" applyAlignment="1" applyProtection="1">
      <alignment horizontal="left" vertical="center" wrapText="1"/>
      <protection locked="0"/>
    </xf>
    <xf numFmtId="0" fontId="48" fillId="17" borderId="0" xfId="9" applyFont="1" applyFill="1" applyAlignment="1">
      <alignment vertical="center"/>
    </xf>
    <xf numFmtId="0" fontId="48" fillId="16" borderId="0" xfId="9" applyFont="1" applyFill="1" applyAlignment="1">
      <alignment vertical="center"/>
    </xf>
    <xf numFmtId="0" fontId="15" fillId="0" borderId="0" xfId="9"/>
    <xf numFmtId="0" fontId="15" fillId="16" borderId="0" xfId="9" applyFill="1" applyAlignment="1">
      <alignment vertical="center" wrapText="1"/>
    </xf>
    <xf numFmtId="0" fontId="15" fillId="16" borderId="0" xfId="9" applyFill="1"/>
    <xf numFmtId="0" fontId="46" fillId="16" borderId="0" xfId="9" applyFont="1" applyFill="1" applyAlignment="1">
      <alignment horizontal="left" vertical="center"/>
    </xf>
    <xf numFmtId="0" fontId="48" fillId="16" borderId="0" xfId="9" applyFont="1" applyFill="1" applyAlignment="1">
      <alignment horizontal="center" vertical="center"/>
    </xf>
    <xf numFmtId="0" fontId="46" fillId="16" borderId="0" xfId="9" applyFont="1" applyFill="1" applyAlignment="1">
      <alignment horizontal="right" vertical="center"/>
    </xf>
    <xf numFmtId="0" fontId="15" fillId="16" borderId="0" xfId="9" applyFill="1" applyAlignment="1">
      <alignment vertical="center"/>
    </xf>
    <xf numFmtId="0" fontId="40" fillId="16" borderId="0" xfId="9" applyFont="1" applyFill="1" applyAlignment="1">
      <alignment vertical="center" wrapText="1"/>
    </xf>
    <xf numFmtId="0" fontId="40" fillId="0" borderId="0" xfId="9" applyFont="1" applyAlignment="1">
      <alignment vertical="center"/>
    </xf>
    <xf numFmtId="0" fontId="40" fillId="16" borderId="0" xfId="9" applyFont="1" applyFill="1" applyAlignment="1">
      <alignment vertical="center"/>
    </xf>
    <xf numFmtId="0" fontId="15" fillId="16" borderId="33" xfId="9" applyFill="1" applyBorder="1" applyAlignment="1">
      <alignment horizontal="left" vertical="center" wrapText="1"/>
    </xf>
    <xf numFmtId="0" fontId="15" fillId="16" borderId="29" xfId="9" applyFill="1" applyBorder="1" applyAlignment="1">
      <alignment horizontal="left" vertical="center" wrapText="1"/>
    </xf>
    <xf numFmtId="0" fontId="15" fillId="16" borderId="30" xfId="9" applyFill="1" applyBorder="1" applyAlignment="1">
      <alignment horizontal="left" vertical="center" wrapText="1"/>
    </xf>
    <xf numFmtId="0" fontId="43" fillId="16" borderId="47" xfId="9" applyFont="1" applyFill="1" applyBorder="1"/>
    <xf numFmtId="0" fontId="15" fillId="16" borderId="11" xfId="9" applyFill="1" applyBorder="1" applyAlignment="1">
      <alignment horizontal="left" vertical="center" wrapText="1"/>
    </xf>
    <xf numFmtId="0" fontId="15" fillId="16" borderId="47" xfId="9" applyFill="1" applyBorder="1" applyAlignment="1">
      <alignment horizontal="left" vertical="center" wrapText="1"/>
    </xf>
    <xf numFmtId="0" fontId="15" fillId="16" borderId="11" xfId="9" applyFill="1" applyBorder="1"/>
    <xf numFmtId="0" fontId="15" fillId="0" borderId="47" xfId="9" applyBorder="1"/>
    <xf numFmtId="0" fontId="15" fillId="16" borderId="47" xfId="9" applyFill="1" applyBorder="1"/>
    <xf numFmtId="0" fontId="15" fillId="16" borderId="12" xfId="9" applyFill="1" applyBorder="1"/>
    <xf numFmtId="0" fontId="15" fillId="16" borderId="13" xfId="9" applyFill="1" applyBorder="1" applyAlignment="1">
      <alignment vertical="center"/>
    </xf>
    <xf numFmtId="0" fontId="15" fillId="16" borderId="13" xfId="9" applyFill="1" applyBorder="1"/>
    <xf numFmtId="0" fontId="15" fillId="16" borderId="19" xfId="9" applyFill="1" applyBorder="1"/>
    <xf numFmtId="0" fontId="15" fillId="16" borderId="29" xfId="9" applyFill="1" applyBorder="1"/>
    <xf numFmtId="0" fontId="15" fillId="16" borderId="30" xfId="9" applyFill="1" applyBorder="1"/>
    <xf numFmtId="0" fontId="43" fillId="16" borderId="0" xfId="9" applyFont="1" applyFill="1"/>
    <xf numFmtId="0" fontId="43" fillId="16" borderId="13" xfId="9" applyFont="1" applyFill="1" applyBorder="1"/>
    <xf numFmtId="0" fontId="15" fillId="16" borderId="12" xfId="9" applyFill="1" applyBorder="1" applyAlignment="1">
      <alignment horizontal="left" vertical="center" wrapText="1"/>
    </xf>
    <xf numFmtId="0" fontId="43" fillId="16" borderId="33" xfId="9" applyFont="1" applyFill="1" applyBorder="1"/>
    <xf numFmtId="0" fontId="43" fillId="16" borderId="79" xfId="9" applyFont="1" applyFill="1" applyBorder="1"/>
    <xf numFmtId="0" fontId="43" fillId="16" borderId="12" xfId="9" applyFont="1" applyFill="1" applyBorder="1"/>
    <xf numFmtId="0" fontId="15" fillId="16" borderId="80" xfId="9" applyFill="1" applyBorder="1"/>
    <xf numFmtId="0" fontId="50" fillId="16" borderId="81" xfId="9" applyFont="1" applyFill="1" applyBorder="1"/>
    <xf numFmtId="0" fontId="15" fillId="16" borderId="81" xfId="9" applyFill="1" applyBorder="1"/>
    <xf numFmtId="0" fontId="15" fillId="16" borderId="82" xfId="9" applyFill="1" applyBorder="1"/>
    <xf numFmtId="0" fontId="15" fillId="16" borderId="83" xfId="9" applyFill="1" applyBorder="1"/>
    <xf numFmtId="0" fontId="43" fillId="16" borderId="84" xfId="9" applyFont="1" applyFill="1" applyBorder="1"/>
    <xf numFmtId="0" fontId="15" fillId="16" borderId="85" xfId="9" applyFill="1" applyBorder="1"/>
    <xf numFmtId="0" fontId="15" fillId="16" borderId="86" xfId="9" applyFill="1" applyBorder="1"/>
    <xf numFmtId="0" fontId="15" fillId="16" borderId="87" xfId="9" applyFill="1" applyBorder="1"/>
    <xf numFmtId="0" fontId="50" fillId="16" borderId="88" xfId="9" applyFont="1" applyFill="1" applyBorder="1"/>
    <xf numFmtId="0" fontId="15" fillId="16" borderId="88" xfId="9" applyFill="1" applyBorder="1"/>
    <xf numFmtId="0" fontId="15" fillId="16" borderId="89" xfId="9" applyFill="1" applyBorder="1"/>
    <xf numFmtId="0" fontId="50" fillId="16" borderId="85" xfId="9" applyFont="1" applyFill="1" applyBorder="1"/>
    <xf numFmtId="0" fontId="15" fillId="16" borderId="91" xfId="9" applyFill="1" applyBorder="1"/>
    <xf numFmtId="0" fontId="50" fillId="16" borderId="29" xfId="9" applyFont="1" applyFill="1" applyBorder="1"/>
    <xf numFmtId="0" fontId="50" fillId="16" borderId="0" xfId="9" applyFont="1" applyFill="1"/>
    <xf numFmtId="0" fontId="27" fillId="16" borderId="0" xfId="9" applyFont="1" applyFill="1"/>
    <xf numFmtId="0" fontId="27" fillId="0" borderId="0" xfId="9" applyFont="1"/>
    <xf numFmtId="0" fontId="51" fillId="0" borderId="9" xfId="0" applyFont="1" applyBorder="1" applyAlignment="1">
      <alignment vertical="center"/>
    </xf>
    <xf numFmtId="0" fontId="55" fillId="13" borderId="24" xfId="0" applyFont="1" applyFill="1" applyBorder="1" applyAlignment="1">
      <alignment vertical="center" shrinkToFit="1"/>
    </xf>
    <xf numFmtId="0" fontId="55" fillId="14" borderId="24" xfId="0" applyFont="1" applyFill="1" applyBorder="1" applyAlignment="1">
      <alignment vertical="center" shrinkToFit="1"/>
    </xf>
    <xf numFmtId="0" fontId="55" fillId="15" borderId="24" xfId="0" applyFont="1" applyFill="1" applyBorder="1" applyAlignment="1">
      <alignment vertical="center" shrinkToFit="1"/>
    </xf>
    <xf numFmtId="0" fontId="41" fillId="0" borderId="24" xfId="0" applyFont="1" applyBorder="1" applyAlignment="1">
      <alignment vertical="center" wrapText="1"/>
    </xf>
    <xf numFmtId="0" fontId="55" fillId="0" borderId="24" xfId="0" applyFont="1" applyBorder="1" applyAlignment="1">
      <alignment vertical="center" wrapText="1"/>
    </xf>
    <xf numFmtId="0" fontId="15" fillId="0" borderId="80" xfId="9" applyBorder="1"/>
    <xf numFmtId="0" fontId="15" fillId="16" borderId="81" xfId="9" applyFill="1" applyBorder="1" applyAlignment="1">
      <alignment horizontal="left" vertical="center"/>
    </xf>
    <xf numFmtId="0" fontId="57" fillId="0" borderId="81" xfId="9" applyFont="1" applyBorder="1"/>
    <xf numFmtId="0" fontId="57" fillId="0" borderId="82" xfId="9" applyFont="1" applyBorder="1"/>
    <xf numFmtId="0" fontId="43" fillId="16" borderId="101" xfId="9" applyFont="1" applyFill="1" applyBorder="1"/>
    <xf numFmtId="0" fontId="15" fillId="0" borderId="81" xfId="9" applyBorder="1"/>
    <xf numFmtId="0" fontId="52" fillId="0" borderId="0" xfId="12" applyFill="1">
      <alignment vertical="center"/>
    </xf>
    <xf numFmtId="0" fontId="15" fillId="19" borderId="24" xfId="9" applyFill="1" applyBorder="1" applyAlignment="1">
      <alignment horizontal="center" vertical="center" wrapText="1" shrinkToFit="1"/>
    </xf>
    <xf numFmtId="0" fontId="15" fillId="19" borderId="24" xfId="9" applyFill="1" applyBorder="1" applyAlignment="1">
      <alignment horizontal="center" vertical="center" shrinkToFit="1"/>
    </xf>
    <xf numFmtId="0" fontId="15" fillId="16" borderId="0" xfId="9" applyFill="1" applyAlignment="1">
      <alignment horizontal="right"/>
    </xf>
    <xf numFmtId="49" fontId="15" fillId="0" borderId="0" xfId="6" applyNumberFormat="1" applyFont="1" applyFill="1" applyBorder="1" applyAlignment="1" applyProtection="1">
      <alignment horizontal="left" vertical="center" wrapText="1"/>
      <protection locked="0"/>
    </xf>
    <xf numFmtId="0" fontId="27" fillId="0" borderId="0" xfId="4" applyFont="1" applyAlignment="1">
      <alignment horizontal="left" vertical="center" wrapText="1"/>
    </xf>
    <xf numFmtId="49" fontId="34" fillId="0" borderId="0" xfId="4" applyNumberFormat="1" applyFont="1" applyAlignment="1" applyProtection="1">
      <alignment horizontal="left" vertical="center" wrapText="1"/>
      <protection locked="0"/>
    </xf>
    <xf numFmtId="49" fontId="30" fillId="0" borderId="0" xfId="7" applyNumberFormat="1" applyFont="1" applyAlignment="1">
      <alignment horizontal="left" vertical="center" wrapText="1"/>
    </xf>
    <xf numFmtId="0" fontId="46" fillId="0" borderId="80" xfId="9" applyFont="1" applyBorder="1"/>
    <xf numFmtId="0" fontId="46" fillId="16" borderId="47" xfId="9" applyFont="1" applyFill="1" applyBorder="1"/>
    <xf numFmtId="0" fontId="65" fillId="16" borderId="0" xfId="9" applyFont="1" applyFill="1"/>
    <xf numFmtId="0" fontId="46" fillId="16" borderId="0" xfId="9" applyFont="1" applyFill="1" applyAlignment="1">
      <alignment horizontal="center" vertical="center"/>
    </xf>
    <xf numFmtId="0" fontId="46" fillId="16" borderId="0" xfId="9" applyFont="1" applyFill="1"/>
    <xf numFmtId="0" fontId="46" fillId="0" borderId="0" xfId="9" applyFont="1"/>
    <xf numFmtId="0" fontId="46" fillId="16" borderId="0" xfId="9" applyFont="1" applyFill="1" applyAlignment="1">
      <alignment horizontal="left" vertical="center" wrapText="1"/>
    </xf>
    <xf numFmtId="0" fontId="25" fillId="16" borderId="0" xfId="9" applyFont="1" applyFill="1"/>
    <xf numFmtId="0" fontId="27" fillId="16" borderId="0" xfId="9" applyFont="1" applyFill="1" applyAlignment="1">
      <alignment horizontal="left" vertical="center"/>
    </xf>
    <xf numFmtId="49" fontId="46" fillId="19" borderId="60" xfId="2" applyNumberFormat="1" applyFont="1" applyFill="1" applyBorder="1" applyAlignment="1">
      <alignment horizontal="center" vertical="center" wrapText="1"/>
    </xf>
    <xf numFmtId="49" fontId="46" fillId="19" borderId="22" xfId="2" applyNumberFormat="1" applyFont="1" applyFill="1" applyBorder="1" applyAlignment="1">
      <alignment horizontal="left" vertical="center" wrapText="1"/>
    </xf>
    <xf numFmtId="49" fontId="46" fillId="19" borderId="16" xfId="2" applyNumberFormat="1" applyFont="1" applyFill="1" applyBorder="1" applyAlignment="1">
      <alignment horizontal="left" vertical="center" wrapText="1"/>
    </xf>
    <xf numFmtId="49" fontId="46" fillId="19" borderId="78" xfId="2" applyNumberFormat="1" applyFont="1" applyFill="1" applyBorder="1" applyAlignment="1">
      <alignment horizontal="left" vertical="center" wrapText="1"/>
    </xf>
    <xf numFmtId="0" fontId="46" fillId="22" borderId="64" xfId="9" applyFont="1" applyFill="1" applyBorder="1" applyAlignment="1" applyProtection="1">
      <alignment horizontal="center" vertical="center" wrapText="1"/>
      <protection locked="0"/>
    </xf>
    <xf numFmtId="0" fontId="46" fillId="16" borderId="0" xfId="9" applyFont="1" applyFill="1" applyAlignment="1">
      <alignment vertical="center"/>
    </xf>
    <xf numFmtId="0" fontId="46" fillId="16" borderId="0" xfId="9" applyFont="1" applyFill="1" applyAlignment="1">
      <alignment horizontal="center" vertical="center" wrapText="1"/>
    </xf>
    <xf numFmtId="0" fontId="70" fillId="16" borderId="0" xfId="11" applyFont="1" applyFill="1" applyBorder="1" applyAlignment="1" applyProtection="1"/>
    <xf numFmtId="0" fontId="46" fillId="16" borderId="0" xfId="9" applyFont="1" applyFill="1" applyAlignment="1">
      <alignment vertical="center" wrapText="1"/>
    </xf>
    <xf numFmtId="0" fontId="25" fillId="16" borderId="47" xfId="9" applyFont="1" applyFill="1" applyBorder="1"/>
    <xf numFmtId="0" fontId="68" fillId="16" borderId="0" xfId="12" applyFont="1" applyFill="1" applyAlignment="1">
      <alignment vertical="center"/>
    </xf>
    <xf numFmtId="0" fontId="46" fillId="16" borderId="11" xfId="9" applyFont="1" applyFill="1" applyBorder="1"/>
    <xf numFmtId="0" fontId="46" fillId="16" borderId="47" xfId="9" applyFont="1" applyFill="1" applyBorder="1" applyAlignment="1">
      <alignment horizontal="left" vertical="center" wrapText="1"/>
    </xf>
    <xf numFmtId="0" fontId="46" fillId="0" borderId="0" xfId="9" applyFont="1" applyAlignment="1">
      <alignment horizontal="center" vertical="center"/>
    </xf>
    <xf numFmtId="0" fontId="25" fillId="16" borderId="84" xfId="9" applyFont="1" applyFill="1" applyBorder="1"/>
    <xf numFmtId="0" fontId="46" fillId="16" borderId="85" xfId="9" applyFont="1" applyFill="1" applyBorder="1"/>
    <xf numFmtId="0" fontId="46" fillId="16" borderId="86" xfId="9" applyFont="1" applyFill="1" applyBorder="1"/>
    <xf numFmtId="0" fontId="46" fillId="16" borderId="83" xfId="9" applyFont="1" applyFill="1" applyBorder="1"/>
    <xf numFmtId="0" fontId="25" fillId="16" borderId="79" xfId="9" applyFont="1" applyFill="1" applyBorder="1"/>
    <xf numFmtId="0" fontId="46" fillId="16" borderId="81" xfId="9" applyFont="1" applyFill="1" applyBorder="1" applyAlignment="1">
      <alignment horizontal="left" vertical="center"/>
    </xf>
    <xf numFmtId="0" fontId="71" fillId="0" borderId="81" xfId="9" applyFont="1" applyBorder="1"/>
    <xf numFmtId="0" fontId="71" fillId="0" borderId="82" xfId="9" applyFont="1" applyBorder="1"/>
    <xf numFmtId="0" fontId="25" fillId="16" borderId="101" xfId="9" applyFont="1" applyFill="1" applyBorder="1"/>
    <xf numFmtId="0" fontId="46" fillId="0" borderId="81" xfId="9" applyFont="1" applyBorder="1"/>
    <xf numFmtId="0" fontId="25" fillId="16" borderId="102" xfId="9" applyFont="1" applyFill="1" applyBorder="1"/>
    <xf numFmtId="0" fontId="71" fillId="0" borderId="90" xfId="9" applyFont="1" applyBorder="1"/>
    <xf numFmtId="0" fontId="46" fillId="16" borderId="81" xfId="9" applyFont="1" applyFill="1" applyBorder="1" applyAlignment="1">
      <alignment horizontal="center" vertical="center"/>
    </xf>
    <xf numFmtId="0" fontId="72" fillId="0" borderId="81" xfId="9" applyFont="1" applyBorder="1"/>
    <xf numFmtId="0" fontId="71" fillId="0" borderId="85" xfId="9" applyFont="1" applyBorder="1"/>
    <xf numFmtId="0" fontId="71" fillId="0" borderId="86" xfId="9" applyFont="1" applyBorder="1"/>
    <xf numFmtId="0" fontId="46" fillId="16" borderId="90" xfId="9" applyFont="1" applyFill="1" applyBorder="1" applyAlignment="1">
      <alignment horizontal="center" vertical="center"/>
    </xf>
    <xf numFmtId="0" fontId="46" fillId="0" borderId="90" xfId="9" applyFont="1" applyBorder="1"/>
    <xf numFmtId="0" fontId="46" fillId="16" borderId="103" xfId="9" applyFont="1" applyFill="1" applyBorder="1" applyAlignment="1">
      <alignment horizontal="center" vertical="center"/>
    </xf>
    <xf numFmtId="0" fontId="46" fillId="16" borderId="103" xfId="9" applyFont="1" applyFill="1" applyBorder="1"/>
    <xf numFmtId="0" fontId="46" fillId="16" borderId="104" xfId="9" applyFont="1" applyFill="1" applyBorder="1"/>
    <xf numFmtId="0" fontId="72" fillId="16" borderId="103" xfId="9" applyFont="1" applyFill="1" applyBorder="1"/>
    <xf numFmtId="0" fontId="72" fillId="16" borderId="85" xfId="9" applyFont="1" applyFill="1" applyBorder="1"/>
    <xf numFmtId="0" fontId="46" fillId="16" borderId="84" xfId="9" applyFont="1" applyFill="1" applyBorder="1"/>
    <xf numFmtId="0" fontId="65" fillId="16" borderId="85" xfId="9" applyFont="1" applyFill="1" applyBorder="1"/>
    <xf numFmtId="0" fontId="74" fillId="16" borderId="0" xfId="9" applyFont="1" applyFill="1"/>
    <xf numFmtId="0" fontId="75" fillId="16" borderId="0" xfId="9" applyFont="1" applyFill="1"/>
    <xf numFmtId="0" fontId="46" fillId="16" borderId="92" xfId="9" applyFont="1" applyFill="1" applyBorder="1"/>
    <xf numFmtId="0" fontId="46" fillId="16" borderId="93" xfId="9" applyFont="1" applyFill="1" applyBorder="1"/>
    <xf numFmtId="0" fontId="46" fillId="16" borderId="94" xfId="9" applyFont="1" applyFill="1" applyBorder="1"/>
    <xf numFmtId="0" fontId="46" fillId="16" borderId="95" xfId="9" applyFont="1" applyFill="1" applyBorder="1"/>
    <xf numFmtId="0" fontId="46" fillId="16" borderId="96" xfId="9" applyFont="1" applyFill="1" applyBorder="1"/>
    <xf numFmtId="0" fontId="46" fillId="16" borderId="97" xfId="9" applyFont="1" applyFill="1" applyBorder="1"/>
    <xf numFmtId="0" fontId="46" fillId="16" borderId="98" xfId="9" applyFont="1" applyFill="1" applyBorder="1"/>
    <xf numFmtId="0" fontId="46" fillId="16" borderId="99" xfId="9" applyFont="1" applyFill="1" applyBorder="1"/>
    <xf numFmtId="0" fontId="68" fillId="16" borderId="0" xfId="12" applyFont="1" applyFill="1" applyAlignment="1">
      <alignment horizontal="left" vertical="center"/>
    </xf>
    <xf numFmtId="0" fontId="15" fillId="16" borderId="0" xfId="9" applyFill="1" applyAlignment="1">
      <alignment horizontal="left" vertical="center" wrapText="1"/>
    </xf>
    <xf numFmtId="0" fontId="53" fillId="16" borderId="0" xfId="12" applyFont="1" applyFill="1" applyAlignment="1">
      <alignment horizontal="left" vertical="center"/>
    </xf>
    <xf numFmtId="0" fontId="46" fillId="16" borderId="80" xfId="9" applyFont="1" applyFill="1" applyBorder="1"/>
    <xf numFmtId="0" fontId="15" fillId="16" borderId="90" xfId="9" applyFill="1" applyBorder="1"/>
    <xf numFmtId="0" fontId="13" fillId="0" borderId="0" xfId="0" applyFont="1" applyAlignment="1">
      <alignment vertical="center"/>
    </xf>
    <xf numFmtId="0" fontId="15" fillId="0" borderId="0" xfId="5" applyAlignment="1">
      <alignment vertical="center"/>
    </xf>
    <xf numFmtId="0" fontId="56" fillId="0" borderId="49" xfId="0" applyFont="1" applyBorder="1" applyAlignment="1" applyProtection="1">
      <alignment vertical="center"/>
      <protection hidden="1"/>
    </xf>
    <xf numFmtId="0" fontId="27" fillId="0" borderId="49" xfId="0" applyFont="1" applyBorder="1" applyAlignment="1" applyProtection="1">
      <alignment vertical="center" wrapText="1"/>
      <protection hidden="1"/>
    </xf>
    <xf numFmtId="179" fontId="15" fillId="0" borderId="53" xfId="4" applyNumberFormat="1" applyBorder="1" applyAlignment="1">
      <alignment vertical="center" shrinkToFit="1"/>
    </xf>
    <xf numFmtId="0" fontId="81" fillId="23" borderId="108" xfId="0" applyFont="1" applyFill="1" applyBorder="1"/>
    <xf numFmtId="0" fontId="81" fillId="23" borderId="109" xfId="0" applyFont="1" applyFill="1" applyBorder="1" applyAlignment="1">
      <alignment horizontal="center" vertical="center"/>
    </xf>
    <xf numFmtId="0" fontId="0" fillId="15" borderId="24" xfId="0" applyFill="1" applyBorder="1" applyAlignment="1">
      <alignment vertical="center" shrinkToFit="1"/>
    </xf>
    <xf numFmtId="0" fontId="19" fillId="0" borderId="0" xfId="0" applyFont="1"/>
    <xf numFmtId="0" fontId="13" fillId="0" borderId="0" xfId="0" applyFont="1" applyProtection="1">
      <protection hidden="1"/>
    </xf>
    <xf numFmtId="179" fontId="15" fillId="0" borderId="22" xfId="4" applyNumberFormat="1" applyBorder="1" applyAlignment="1" applyProtection="1">
      <alignment horizontal="left" vertical="center" shrinkToFit="1"/>
      <protection hidden="1"/>
    </xf>
    <xf numFmtId="0" fontId="15" fillId="0" borderId="16" xfId="0" applyFont="1" applyBorder="1" applyAlignment="1" applyProtection="1">
      <alignment horizontal="center" vertical="center" shrinkToFit="1"/>
      <protection hidden="1"/>
    </xf>
    <xf numFmtId="0" fontId="13" fillId="0" borderId="0" xfId="0" applyFont="1" applyAlignment="1">
      <alignment wrapText="1"/>
    </xf>
    <xf numFmtId="0" fontId="35" fillId="25" borderId="112" xfId="0" applyFont="1" applyFill="1" applyBorder="1"/>
    <xf numFmtId="0" fontId="35" fillId="25" borderId="113" xfId="0" applyFont="1" applyFill="1" applyBorder="1"/>
    <xf numFmtId="0" fontId="35" fillId="25" borderId="114" xfId="0" applyFont="1" applyFill="1" applyBorder="1" applyAlignment="1">
      <alignment vertical="center"/>
    </xf>
    <xf numFmtId="0" fontId="0" fillId="0" borderId="115" xfId="0" applyBorder="1"/>
    <xf numFmtId="0" fontId="0" fillId="0" borderId="116" xfId="0" applyBorder="1"/>
    <xf numFmtId="0" fontId="85" fillId="0" borderId="117" xfId="0" applyFont="1" applyBorder="1" applyAlignment="1">
      <alignment vertical="center" wrapText="1"/>
    </xf>
    <xf numFmtId="0" fontId="0" fillId="0" borderId="118" xfId="0" applyBorder="1"/>
    <xf numFmtId="0" fontId="0" fillId="0" borderId="119" xfId="0" applyBorder="1"/>
    <xf numFmtId="0" fontId="85" fillId="0" borderId="120" xfId="0" applyFont="1" applyBorder="1" applyAlignment="1">
      <alignment vertical="center" wrapText="1"/>
    </xf>
    <xf numFmtId="0" fontId="86" fillId="25" borderId="114" xfId="0" applyFont="1" applyFill="1" applyBorder="1" applyAlignment="1">
      <alignment vertical="center" wrapText="1"/>
    </xf>
    <xf numFmtId="0" fontId="0" fillId="13" borderId="115" xfId="0" applyFill="1" applyBorder="1" applyAlignment="1">
      <alignment vertical="top"/>
    </xf>
    <xf numFmtId="0" fontId="0" fillId="13" borderId="116" xfId="0" applyFill="1" applyBorder="1" applyAlignment="1">
      <alignment vertical="top"/>
    </xf>
    <xf numFmtId="0" fontId="0" fillId="26" borderId="115" xfId="0" applyFill="1" applyBorder="1" applyAlignment="1">
      <alignment vertical="top"/>
    </xf>
    <xf numFmtId="0" fontId="0" fillId="26" borderId="116" xfId="0" applyFill="1" applyBorder="1" applyAlignment="1">
      <alignment vertical="top"/>
    </xf>
    <xf numFmtId="0" fontId="0" fillId="0" borderId="115" xfId="0" applyBorder="1" applyAlignment="1">
      <alignment vertical="top"/>
    </xf>
    <xf numFmtId="0" fontId="0" fillId="0" borderId="116" xfId="0" applyBorder="1" applyAlignment="1">
      <alignment vertical="top"/>
    </xf>
    <xf numFmtId="0" fontId="0" fillId="0" borderId="118" xfId="0" applyBorder="1" applyAlignment="1">
      <alignment vertical="top"/>
    </xf>
    <xf numFmtId="0" fontId="0" fillId="0" borderId="119" xfId="0" applyBorder="1" applyAlignment="1">
      <alignment vertical="top"/>
    </xf>
    <xf numFmtId="0" fontId="67" fillId="8" borderId="24" xfId="0" applyFont="1" applyFill="1" applyBorder="1" applyAlignment="1">
      <alignment vertical="center"/>
    </xf>
    <xf numFmtId="0" fontId="56" fillId="25" borderId="0" xfId="0" applyFont="1" applyFill="1" applyAlignment="1">
      <alignment shrinkToFit="1"/>
    </xf>
    <xf numFmtId="0" fontId="36" fillId="25" borderId="0" xfId="0" applyFont="1" applyFill="1" applyAlignment="1">
      <alignment shrinkToFit="1"/>
    </xf>
    <xf numFmtId="0" fontId="0" fillId="27" borderId="0" xfId="0" applyFill="1"/>
    <xf numFmtId="0" fontId="0" fillId="25" borderId="0" xfId="0" applyFill="1"/>
    <xf numFmtId="0" fontId="0" fillId="25" borderId="0" xfId="0" applyFill="1" applyAlignment="1">
      <alignment shrinkToFit="1"/>
    </xf>
    <xf numFmtId="0" fontId="87" fillId="28" borderId="121" xfId="0" applyFont="1" applyFill="1" applyBorder="1"/>
    <xf numFmtId="0" fontId="87" fillId="28" borderId="121" xfId="0" applyFont="1" applyFill="1" applyBorder="1" applyAlignment="1">
      <alignment shrinkToFit="1"/>
    </xf>
    <xf numFmtId="0" fontId="0" fillId="29" borderId="121" xfId="0" applyFill="1" applyBorder="1"/>
    <xf numFmtId="0" fontId="0" fillId="29" borderId="121" xfId="0" applyFill="1" applyBorder="1" applyAlignment="1">
      <alignment shrinkToFit="1"/>
    </xf>
    <xf numFmtId="0" fontId="0" fillId="29" borderId="122" xfId="0" applyFill="1" applyBorder="1" applyAlignment="1">
      <alignment shrinkToFit="1"/>
    </xf>
    <xf numFmtId="0" fontId="0" fillId="29" borderId="122" xfId="0" applyFill="1" applyBorder="1"/>
    <xf numFmtId="0" fontId="0" fillId="0" borderId="121" xfId="0" applyBorder="1"/>
    <xf numFmtId="0" fontId="0" fillId="0" borderId="121" xfId="0" applyBorder="1" applyAlignment="1">
      <alignment shrinkToFit="1"/>
    </xf>
    <xf numFmtId="0" fontId="0" fillId="0" borderId="0" xfId="0" applyAlignment="1">
      <alignment shrinkToFit="1"/>
    </xf>
    <xf numFmtId="49" fontId="56" fillId="30" borderId="0" xfId="0" applyNumberFormat="1" applyFont="1" applyFill="1"/>
    <xf numFmtId="49" fontId="36" fillId="30" borderId="0" xfId="0" applyNumberFormat="1" applyFont="1" applyFill="1"/>
    <xf numFmtId="49" fontId="36" fillId="31" borderId="0" xfId="0" applyNumberFormat="1" applyFont="1" applyFill="1"/>
    <xf numFmtId="14" fontId="0" fillId="0" borderId="0" xfId="0" applyNumberFormat="1"/>
    <xf numFmtId="49" fontId="0" fillId="0" borderId="0" xfId="0" applyNumberFormat="1"/>
    <xf numFmtId="0" fontId="15" fillId="0" borderId="0" xfId="0" applyFont="1" applyAlignment="1">
      <alignment horizontal="left" vertical="top" wrapText="1"/>
    </xf>
    <xf numFmtId="0" fontId="34" fillId="0" borderId="0" xfId="0" applyFont="1" applyAlignment="1" applyProtection="1">
      <alignment horizontal="left" vertical="top"/>
      <protection hidden="1"/>
    </xf>
    <xf numFmtId="0" fontId="25" fillId="5" borderId="21" xfId="4" applyFont="1" applyFill="1" applyBorder="1" applyAlignment="1">
      <alignment horizontal="center" vertical="center" wrapText="1"/>
    </xf>
    <xf numFmtId="0" fontId="25" fillId="5" borderId="12" xfId="4" applyFont="1" applyFill="1" applyBorder="1" applyAlignment="1">
      <alignment horizontal="center" vertical="center" wrapText="1"/>
    </xf>
    <xf numFmtId="0" fontId="15" fillId="19" borderId="15" xfId="9" applyFill="1" applyBorder="1" applyAlignment="1">
      <alignment horizontal="center" vertical="center" wrapText="1"/>
    </xf>
    <xf numFmtId="0" fontId="25" fillId="5" borderId="22" xfId="4" applyFont="1" applyFill="1" applyBorder="1" applyAlignment="1">
      <alignment horizontal="center" vertical="center" wrapText="1"/>
    </xf>
    <xf numFmtId="0" fontId="25" fillId="5" borderId="78" xfId="9" applyFont="1" applyFill="1" applyBorder="1" applyAlignment="1">
      <alignment horizontal="center" vertical="center" wrapText="1"/>
    </xf>
    <xf numFmtId="0" fontId="41" fillId="14" borderId="24" xfId="0" applyFont="1" applyFill="1" applyBorder="1" applyAlignment="1">
      <alignment horizontal="center" vertical="center"/>
    </xf>
    <xf numFmtId="0" fontId="0" fillId="0" borderId="125" xfId="0" applyBorder="1" applyAlignment="1">
      <alignment vertical="top"/>
    </xf>
    <xf numFmtId="0" fontId="85" fillId="0" borderId="119" xfId="0" applyFont="1" applyBorder="1" applyAlignment="1">
      <alignment vertical="center" wrapText="1"/>
    </xf>
    <xf numFmtId="0" fontId="0" fillId="12" borderId="24" xfId="0" applyFill="1" applyBorder="1" applyAlignment="1">
      <alignment horizontal="center" vertical="center"/>
    </xf>
    <xf numFmtId="0" fontId="0" fillId="33" borderId="24" xfId="0" applyFill="1" applyBorder="1" applyAlignment="1">
      <alignment vertical="center"/>
    </xf>
    <xf numFmtId="0" fontId="0" fillId="33" borderId="24" xfId="0" applyFill="1" applyBorder="1" applyAlignment="1">
      <alignment horizontal="center" vertical="center"/>
    </xf>
    <xf numFmtId="0" fontId="31" fillId="0" borderId="0" xfId="6" applyAlignment="1" applyProtection="1"/>
    <xf numFmtId="0" fontId="60" fillId="0" borderId="0" xfId="0" applyFont="1"/>
    <xf numFmtId="0" fontId="60" fillId="34" borderId="112" xfId="0" applyFont="1" applyFill="1" applyBorder="1" applyAlignment="1">
      <alignment vertical="top"/>
    </xf>
    <xf numFmtId="0" fontId="60" fillId="34" borderId="114" xfId="0" applyFont="1" applyFill="1" applyBorder="1" applyAlignment="1">
      <alignment vertical="top"/>
    </xf>
    <xf numFmtId="0" fontId="60" fillId="0" borderId="115" xfId="0" applyFont="1" applyBorder="1" applyAlignment="1">
      <alignment vertical="top"/>
    </xf>
    <xf numFmtId="0" fontId="60" fillId="0" borderId="117" xfId="0" applyFont="1" applyBorder="1" applyAlignment="1">
      <alignment vertical="top"/>
    </xf>
    <xf numFmtId="0" fontId="60" fillId="0" borderId="117" xfId="0" applyFont="1" applyBorder="1" applyAlignment="1">
      <alignment vertical="top" wrapText="1"/>
    </xf>
    <xf numFmtId="0" fontId="60" fillId="0" borderId="118" xfId="0" applyFont="1" applyBorder="1" applyAlignment="1">
      <alignment vertical="top"/>
    </xf>
    <xf numFmtId="0" fontId="60" fillId="0" borderId="120" xfId="0" applyFont="1" applyBorder="1" applyAlignment="1">
      <alignment vertical="top"/>
    </xf>
    <xf numFmtId="0" fontId="60" fillId="0" borderId="0" xfId="0" applyFont="1" applyAlignment="1">
      <alignment vertical="top"/>
    </xf>
    <xf numFmtId="179" fontId="91" fillId="0" borderId="15" xfId="4" applyNumberFormat="1" applyFont="1" applyBorder="1" applyAlignment="1" applyProtection="1">
      <alignment horizontal="right" vertical="center" shrinkToFit="1"/>
      <protection hidden="1"/>
    </xf>
    <xf numFmtId="0" fontId="92" fillId="13" borderId="24" xfId="0" applyFont="1" applyFill="1" applyBorder="1" applyAlignment="1">
      <alignment vertical="center" shrinkToFit="1"/>
    </xf>
    <xf numFmtId="0" fontId="92" fillId="14" borderId="24" xfId="0" applyFont="1" applyFill="1" applyBorder="1" applyAlignment="1">
      <alignment vertical="center" shrinkToFit="1"/>
    </xf>
    <xf numFmtId="0" fontId="46" fillId="22" borderId="78" xfId="9" applyFont="1" applyFill="1" applyBorder="1" applyAlignment="1" applyProtection="1">
      <alignment horizontal="center" vertical="center" wrapText="1"/>
      <protection locked="0"/>
    </xf>
    <xf numFmtId="0" fontId="31" fillId="0" borderId="0" xfId="6" applyFill="1" applyBorder="1" applyAlignment="1" applyProtection="1">
      <protection locked="0"/>
    </xf>
    <xf numFmtId="0" fontId="55" fillId="0" borderId="0" xfId="0" applyFont="1" applyAlignment="1">
      <alignment vertical="center" wrapText="1"/>
    </xf>
    <xf numFmtId="0" fontId="0" fillId="14" borderId="24" xfId="0" applyFill="1" applyBorder="1" applyAlignment="1">
      <alignment vertical="center"/>
    </xf>
    <xf numFmtId="0" fontId="0" fillId="13" borderId="24" xfId="0" applyFill="1" applyBorder="1"/>
    <xf numFmtId="0" fontId="0" fillId="15" borderId="24" xfId="0" applyFill="1" applyBorder="1"/>
    <xf numFmtId="0" fontId="0" fillId="14" borderId="24" xfId="0" applyFill="1" applyBorder="1"/>
    <xf numFmtId="0" fontId="0" fillId="31" borderId="24" xfId="0" applyFill="1" applyBorder="1"/>
    <xf numFmtId="0" fontId="0" fillId="14" borderId="0" xfId="0" applyFill="1"/>
    <xf numFmtId="0" fontId="15" fillId="22" borderId="15" xfId="0" applyFont="1" applyFill="1" applyBorder="1" applyAlignment="1" applyProtection="1">
      <alignment vertical="center" shrinkToFit="1"/>
      <protection hidden="1"/>
    </xf>
    <xf numFmtId="0" fontId="15" fillId="22" borderId="22" xfId="0" applyFont="1" applyFill="1" applyBorder="1" applyAlignment="1" applyProtection="1">
      <alignment vertical="center" shrinkToFit="1"/>
      <protection hidden="1"/>
    </xf>
    <xf numFmtId="0" fontId="92" fillId="35" borderId="24" xfId="0" applyFont="1" applyFill="1" applyBorder="1" applyAlignment="1">
      <alignment vertical="center" shrinkToFit="1"/>
    </xf>
    <xf numFmtId="0" fontId="55" fillId="35" borderId="24" xfId="0" applyFont="1" applyFill="1" applyBorder="1" applyAlignment="1">
      <alignment vertical="center" shrinkToFit="1"/>
    </xf>
    <xf numFmtId="181" fontId="0" fillId="13" borderId="0" xfId="0" applyNumberFormat="1" applyFill="1"/>
    <xf numFmtId="49" fontId="28" fillId="0" borderId="15" xfId="3" applyNumberFormat="1" applyFont="1" applyBorder="1">
      <alignment vertical="center"/>
    </xf>
    <xf numFmtId="0" fontId="0" fillId="16" borderId="0" xfId="0" applyFill="1"/>
    <xf numFmtId="0" fontId="94" fillId="0" borderId="24" xfId="0" applyFont="1" applyBorder="1" applyAlignment="1">
      <alignment vertical="center" wrapText="1"/>
    </xf>
    <xf numFmtId="0" fontId="94" fillId="0" borderId="24" xfId="0" applyFont="1" applyBorder="1" applyAlignment="1">
      <alignment vertical="center"/>
    </xf>
    <xf numFmtId="0" fontId="94" fillId="0" borderId="24" xfId="0" applyFont="1" applyBorder="1" applyAlignment="1">
      <alignment horizontal="center" vertical="center"/>
    </xf>
    <xf numFmtId="0" fontId="94" fillId="31" borderId="24" xfId="0" applyFont="1" applyFill="1" applyBorder="1"/>
    <xf numFmtId="0" fontId="94" fillId="14" borderId="24" xfId="0" applyFont="1" applyFill="1" applyBorder="1" applyAlignment="1">
      <alignment vertical="center" shrinkToFit="1"/>
    </xf>
    <xf numFmtId="0" fontId="95" fillId="0" borderId="24" xfId="0" applyFont="1" applyBorder="1" applyAlignment="1">
      <alignment horizontal="center" vertical="center"/>
    </xf>
    <xf numFmtId="0" fontId="0" fillId="30" borderId="24" xfId="0" applyFill="1" applyBorder="1" applyAlignment="1">
      <alignment vertical="center"/>
    </xf>
    <xf numFmtId="0" fontId="0" fillId="30" borderId="24" xfId="0" applyFill="1" applyBorder="1" applyAlignment="1">
      <alignment horizontal="center" vertical="center"/>
    </xf>
    <xf numFmtId="0" fontId="95" fillId="14" borderId="24" xfId="0" applyFont="1" applyFill="1" applyBorder="1"/>
    <xf numFmtId="0" fontId="93" fillId="13" borderId="24" xfId="0" applyFont="1" applyFill="1" applyBorder="1"/>
    <xf numFmtId="0" fontId="93" fillId="31" borderId="24" xfId="0" applyFont="1" applyFill="1" applyBorder="1"/>
    <xf numFmtId="0" fontId="92" fillId="31" borderId="24" xfId="0" applyFont="1" applyFill="1" applyBorder="1" applyAlignment="1">
      <alignment vertical="center" shrinkToFit="1"/>
    </xf>
    <xf numFmtId="0" fontId="94" fillId="13" borderId="24" xfId="0" applyFont="1" applyFill="1" applyBorder="1" applyAlignment="1">
      <alignment vertical="center" wrapText="1"/>
    </xf>
    <xf numFmtId="0" fontId="0" fillId="14" borderId="24" xfId="0" applyFill="1" applyBorder="1" applyAlignment="1">
      <alignment vertical="center" shrinkToFit="1"/>
    </xf>
    <xf numFmtId="0" fontId="94" fillId="14" borderId="24" xfId="0" applyFont="1" applyFill="1" applyBorder="1"/>
    <xf numFmtId="0" fontId="94" fillId="14" borderId="24" xfId="0" applyFont="1" applyFill="1" applyBorder="1" applyAlignment="1">
      <alignment vertical="center" wrapText="1"/>
    </xf>
    <xf numFmtId="0" fontId="93" fillId="0" borderId="24" xfId="0" applyFont="1" applyBorder="1" applyAlignment="1">
      <alignment vertical="center" wrapText="1"/>
    </xf>
    <xf numFmtId="0" fontId="92" fillId="0" borderId="24" xfId="0" applyFont="1" applyBorder="1" applyAlignment="1">
      <alignment vertical="center" wrapText="1"/>
    </xf>
    <xf numFmtId="0" fontId="95" fillId="0" borderId="24" xfId="0" applyFont="1" applyBorder="1" applyAlignment="1">
      <alignment vertical="center" wrapText="1"/>
    </xf>
    <xf numFmtId="0" fontId="95" fillId="30" borderId="24" xfId="0" applyFont="1" applyFill="1" applyBorder="1" applyAlignment="1">
      <alignment vertical="center" wrapText="1"/>
    </xf>
    <xf numFmtId="0" fontId="94" fillId="30" borderId="24" xfId="0" applyFont="1" applyFill="1" applyBorder="1" applyAlignment="1">
      <alignment vertical="center"/>
    </xf>
    <xf numFmtId="0" fontId="94" fillId="30" borderId="24" xfId="0" applyFont="1" applyFill="1" applyBorder="1" applyAlignment="1">
      <alignment horizontal="center" vertical="center"/>
    </xf>
    <xf numFmtId="0" fontId="94" fillId="0" borderId="0" xfId="0" applyFont="1"/>
    <xf numFmtId="0" fontId="94" fillId="30" borderId="24" xfId="0" applyFont="1" applyFill="1" applyBorder="1" applyAlignment="1">
      <alignment vertical="center" wrapText="1"/>
    </xf>
    <xf numFmtId="0" fontId="101" fillId="0" borderId="0" xfId="6" applyFont="1" applyAlignment="1" applyProtection="1"/>
    <xf numFmtId="14" fontId="46" fillId="0" borderId="64" xfId="9" applyNumberFormat="1" applyFont="1" applyBorder="1" applyAlignment="1" applyProtection="1">
      <alignment horizontal="left" vertical="center"/>
      <protection locked="0"/>
    </xf>
    <xf numFmtId="14" fontId="46" fillId="22" borderId="64" xfId="9" applyNumberFormat="1" applyFont="1" applyFill="1" applyBorder="1" applyAlignment="1">
      <alignment horizontal="left" vertical="center"/>
    </xf>
    <xf numFmtId="0" fontId="58" fillId="0" borderId="0" xfId="23" applyFont="1">
      <alignment vertical="center"/>
    </xf>
    <xf numFmtId="0" fontId="59" fillId="0" borderId="0" xfId="23" applyFont="1">
      <alignment vertical="center"/>
    </xf>
    <xf numFmtId="0" fontId="60" fillId="0" borderId="0" xfId="23" applyFont="1">
      <alignment vertical="center"/>
    </xf>
    <xf numFmtId="0" fontId="61" fillId="21" borderId="0" xfId="23" applyFont="1" applyFill="1">
      <alignment vertical="center"/>
    </xf>
    <xf numFmtId="0" fontId="59" fillId="21" borderId="0" xfId="23" applyFont="1" applyFill="1">
      <alignment vertical="center"/>
    </xf>
    <xf numFmtId="0" fontId="60" fillId="21" borderId="0" xfId="23" applyFont="1" applyFill="1">
      <alignment vertical="center"/>
    </xf>
    <xf numFmtId="0" fontId="59" fillId="0" borderId="0" xfId="23" applyFont="1" applyAlignment="1">
      <alignment horizontal="center" vertical="center"/>
    </xf>
    <xf numFmtId="0" fontId="59" fillId="0" borderId="0" xfId="23" applyFont="1" applyAlignment="1">
      <alignment horizontal="left" vertical="center"/>
    </xf>
    <xf numFmtId="0" fontId="77" fillId="0" borderId="0" xfId="23" applyFont="1">
      <alignment vertical="center"/>
    </xf>
    <xf numFmtId="0" fontId="62" fillId="0" borderId="0" xfId="23" applyFont="1">
      <alignment vertical="center"/>
    </xf>
    <xf numFmtId="0" fontId="60" fillId="0" borderId="0" xfId="23" quotePrefix="1" applyFont="1">
      <alignment vertical="center"/>
    </xf>
    <xf numFmtId="0" fontId="60" fillId="27" borderId="24" xfId="23" applyFont="1" applyFill="1" applyBorder="1">
      <alignment vertical="center"/>
    </xf>
    <xf numFmtId="0" fontId="103" fillId="0" borderId="0" xfId="6" applyFont="1" applyAlignment="1" applyProtection="1">
      <alignment horizontal="center" vertical="center"/>
    </xf>
    <xf numFmtId="0" fontId="64" fillId="0" borderId="0" xfId="23" applyFont="1">
      <alignment vertical="center"/>
    </xf>
    <xf numFmtId="0" fontId="59" fillId="0" borderId="0" xfId="23" applyFont="1" applyAlignment="1">
      <alignment vertical="center" shrinkToFit="1"/>
    </xf>
    <xf numFmtId="0" fontId="76" fillId="0" borderId="0" xfId="23" applyFont="1">
      <alignment vertical="center"/>
    </xf>
    <xf numFmtId="0" fontId="63" fillId="0" borderId="0" xfId="23" applyFont="1">
      <alignment vertical="center"/>
    </xf>
    <xf numFmtId="0" fontId="61" fillId="32" borderId="0" xfId="23" quotePrefix="1" applyFont="1" applyFill="1">
      <alignment vertical="center"/>
    </xf>
    <xf numFmtId="0" fontId="61" fillId="32" borderId="0" xfId="23" applyFont="1" applyFill="1">
      <alignment vertical="center"/>
    </xf>
    <xf numFmtId="0" fontId="66" fillId="32" borderId="0" xfId="23" applyFont="1" applyFill="1">
      <alignment vertical="center"/>
    </xf>
    <xf numFmtId="0" fontId="59" fillId="0" borderId="0" xfId="23" quotePrefix="1" applyFont="1">
      <alignment vertical="center"/>
    </xf>
    <xf numFmtId="0" fontId="62" fillId="0" borderId="0" xfId="23" applyFont="1" applyAlignment="1">
      <alignment horizontal="center" vertical="center"/>
    </xf>
    <xf numFmtId="0" fontId="105" fillId="0" borderId="0" xfId="23" applyFont="1">
      <alignment vertical="center"/>
    </xf>
    <xf numFmtId="0" fontId="60" fillId="0" borderId="0" xfId="23" applyFont="1" applyAlignment="1">
      <alignment horizontal="left" vertical="center"/>
    </xf>
    <xf numFmtId="181" fontId="46" fillId="37" borderId="16" xfId="10" applyNumberFormat="1" applyFont="1" applyFill="1" applyBorder="1" applyAlignment="1" applyProtection="1">
      <alignment horizontal="left" vertical="center" wrapText="1"/>
      <protection locked="0"/>
    </xf>
    <xf numFmtId="0" fontId="55" fillId="13" borderId="24" xfId="0" applyFont="1" applyFill="1" applyBorder="1" applyAlignment="1">
      <alignment vertical="center" wrapText="1" shrinkToFit="1"/>
    </xf>
    <xf numFmtId="0" fontId="92" fillId="13" borderId="24" xfId="0" applyFont="1" applyFill="1" applyBorder="1" applyAlignment="1">
      <alignment vertical="center" wrapText="1" shrinkToFit="1"/>
    </xf>
    <xf numFmtId="0" fontId="55" fillId="15" borderId="24" xfId="0" applyFont="1" applyFill="1" applyBorder="1" applyAlignment="1">
      <alignment vertical="center" wrapText="1" shrinkToFit="1"/>
    </xf>
    <xf numFmtId="0" fontId="94" fillId="13" borderId="24" xfId="0" applyFont="1" applyFill="1" applyBorder="1" applyAlignment="1">
      <alignment vertical="center" wrapText="1" shrinkToFit="1"/>
    </xf>
    <xf numFmtId="0" fontId="0" fillId="13" borderId="24" xfId="0" applyFill="1" applyBorder="1" applyAlignment="1">
      <alignment vertical="center" wrapText="1"/>
    </xf>
    <xf numFmtId="0" fontId="93" fillId="31" borderId="24" xfId="0" applyFont="1" applyFill="1" applyBorder="1" applyAlignment="1">
      <alignment wrapText="1"/>
    </xf>
    <xf numFmtId="0" fontId="93" fillId="13" borderId="24" xfId="0" applyFont="1" applyFill="1" applyBorder="1" applyAlignment="1">
      <alignment wrapText="1"/>
    </xf>
    <xf numFmtId="0" fontId="55" fillId="14" borderId="24" xfId="0" applyFont="1" applyFill="1" applyBorder="1" applyAlignment="1">
      <alignment vertical="center" wrapText="1" shrinkToFit="1"/>
    </xf>
    <xf numFmtId="0" fontId="55" fillId="35" borderId="24" xfId="0" applyFont="1" applyFill="1" applyBorder="1" applyAlignment="1">
      <alignment vertical="center" wrapText="1" shrinkToFit="1"/>
    </xf>
    <xf numFmtId="0" fontId="92" fillId="35" borderId="24" xfId="0" applyFont="1" applyFill="1" applyBorder="1" applyAlignment="1">
      <alignment vertical="center" wrapText="1" shrinkToFit="1"/>
    </xf>
    <xf numFmtId="0" fontId="55" fillId="14" borderId="24" xfId="0" applyFont="1" applyFill="1" applyBorder="1" applyAlignment="1">
      <alignment vertical="center" wrapText="1"/>
    </xf>
    <xf numFmtId="0" fontId="94" fillId="14" borderId="24" xfId="0" applyFont="1" applyFill="1" applyBorder="1" applyAlignment="1">
      <alignment vertical="center" wrapText="1" shrinkToFit="1"/>
    </xf>
    <xf numFmtId="0" fontId="0" fillId="0" borderId="24" xfId="0" applyBorder="1" applyAlignment="1">
      <alignment wrapText="1"/>
    </xf>
    <xf numFmtId="0" fontId="25" fillId="16" borderId="0" xfId="9" applyFont="1" applyFill="1" applyAlignment="1">
      <alignment horizontal="left" vertical="center"/>
    </xf>
    <xf numFmtId="0" fontId="46" fillId="0" borderId="85" xfId="9" applyFont="1" applyBorder="1"/>
    <xf numFmtId="0" fontId="46" fillId="16" borderId="85" xfId="9" applyFont="1" applyFill="1" applyBorder="1" applyAlignment="1">
      <alignment horizontal="center" vertical="center"/>
    </xf>
    <xf numFmtId="0" fontId="46" fillId="0" borderId="78" xfId="9" applyFont="1" applyBorder="1" applyAlignment="1" applyProtection="1">
      <alignment horizontal="center" vertical="center"/>
      <protection hidden="1"/>
    </xf>
    <xf numFmtId="181" fontId="46" fillId="0" borderId="16" xfId="10" applyNumberFormat="1" applyFont="1" applyFill="1" applyBorder="1" applyAlignment="1" applyProtection="1">
      <alignment horizontal="left" vertical="center" wrapText="1"/>
      <protection locked="0" hidden="1"/>
    </xf>
    <xf numFmtId="0" fontId="46" fillId="0" borderId="77" xfId="9" applyFont="1" applyBorder="1" applyAlignment="1" applyProtection="1">
      <alignment horizontal="left" vertical="center"/>
      <protection locked="0" hidden="1"/>
    </xf>
    <xf numFmtId="14" fontId="15" fillId="0" borderId="24" xfId="9" applyNumberFormat="1" applyBorder="1" applyAlignment="1" applyProtection="1">
      <alignment horizontal="center" vertical="center"/>
      <protection locked="0" hidden="1"/>
    </xf>
    <xf numFmtId="0" fontId="15" fillId="0" borderId="24" xfId="9" applyBorder="1" applyAlignment="1" applyProtection="1">
      <alignment horizontal="center" vertical="center"/>
      <protection locked="0" hidden="1"/>
    </xf>
    <xf numFmtId="0" fontId="15" fillId="0" borderId="24" xfId="9" applyBorder="1" applyAlignment="1" applyProtection="1">
      <alignment horizontal="center" vertical="center" shrinkToFit="1"/>
      <protection locked="0" hidden="1"/>
    </xf>
    <xf numFmtId="0" fontId="15" fillId="0" borderId="15" xfId="9" applyBorder="1" applyAlignment="1" applyProtection="1">
      <alignment horizontal="center" vertical="center" wrapText="1"/>
      <protection locked="0" hidden="1"/>
    </xf>
    <xf numFmtId="0" fontId="15" fillId="0" borderId="78" xfId="9" applyBorder="1" applyAlignment="1" applyProtection="1">
      <alignment horizontal="center" vertical="center" wrapText="1"/>
      <protection locked="0" hidden="1"/>
    </xf>
    <xf numFmtId="14" fontId="15" fillId="0" borderId="22" xfId="9" applyNumberFormat="1" applyBorder="1" applyAlignment="1" applyProtection="1">
      <alignment horizontal="center" vertical="center"/>
      <protection locked="0" hidden="1"/>
    </xf>
    <xf numFmtId="14" fontId="15" fillId="0" borderId="77" xfId="9" applyNumberFormat="1" applyBorder="1" applyAlignment="1" applyProtection="1">
      <alignment horizontal="center" vertical="center"/>
      <protection locked="0" hidden="1"/>
    </xf>
    <xf numFmtId="0" fontId="73" fillId="16" borderId="0" xfId="6" applyFont="1" applyFill="1" applyAlignment="1" applyProtection="1">
      <alignment horizontal="left" vertical="center"/>
    </xf>
    <xf numFmtId="0" fontId="48" fillId="0" borderId="0" xfId="9" applyFont="1" applyAlignment="1">
      <alignment horizontal="center" vertical="center"/>
    </xf>
    <xf numFmtId="0" fontId="88" fillId="0" borderId="15" xfId="9" applyFont="1" applyBorder="1" applyAlignment="1">
      <alignment horizontal="center" vertical="center"/>
    </xf>
    <xf numFmtId="0" fontId="88" fillId="0" borderId="16" xfId="9" applyFont="1" applyBorder="1" applyAlignment="1">
      <alignment horizontal="center" vertical="center"/>
    </xf>
    <xf numFmtId="0" fontId="88" fillId="0" borderId="22" xfId="9" applyFont="1" applyBorder="1" applyAlignment="1">
      <alignment horizontal="center" vertical="center"/>
    </xf>
    <xf numFmtId="0" fontId="15" fillId="16" borderId="0" xfId="9" applyFill="1" applyAlignment="1">
      <alignment horizontal="left" vertical="center" wrapText="1"/>
    </xf>
    <xf numFmtId="0" fontId="90" fillId="16" borderId="0" xfId="6" applyFont="1" applyFill="1" applyAlignment="1" applyProtection="1">
      <alignment horizontal="left" vertical="center" shrinkToFit="1"/>
    </xf>
    <xf numFmtId="0" fontId="69" fillId="16" borderId="0" xfId="12" applyFont="1" applyFill="1" applyAlignment="1">
      <alignment horizontal="left" vertical="center"/>
    </xf>
    <xf numFmtId="0" fontId="40" fillId="0" borderId="15" xfId="9" applyFont="1" applyBorder="1" applyAlignment="1">
      <alignment horizontal="center" vertical="center"/>
    </xf>
    <xf numFmtId="0" fontId="40" fillId="0" borderId="16" xfId="9" applyFont="1" applyBorder="1" applyAlignment="1">
      <alignment horizontal="center" vertical="center"/>
    </xf>
    <xf numFmtId="0" fontId="40" fillId="0" borderId="22" xfId="9" applyFont="1" applyBorder="1" applyAlignment="1">
      <alignment horizontal="center" vertical="center"/>
    </xf>
    <xf numFmtId="0" fontId="30" fillId="0" borderId="15" xfId="9" applyFont="1" applyBorder="1" applyAlignment="1">
      <alignment horizontal="center" vertical="center"/>
    </xf>
    <xf numFmtId="0" fontId="30" fillId="0" borderId="16" xfId="9" applyFont="1" applyBorder="1" applyAlignment="1">
      <alignment horizontal="center" vertical="center"/>
    </xf>
    <xf numFmtId="0" fontId="30" fillId="0" borderId="22" xfId="9" applyFont="1" applyBorder="1" applyAlignment="1">
      <alignment horizontal="center" vertical="center"/>
    </xf>
    <xf numFmtId="0" fontId="68" fillId="16" borderId="0" xfId="12" applyFont="1" applyFill="1" applyAlignment="1">
      <alignment horizontal="left" vertical="center"/>
    </xf>
    <xf numFmtId="0" fontId="40" fillId="16" borderId="15" xfId="9" applyFont="1" applyFill="1" applyBorder="1" applyAlignment="1">
      <alignment horizontal="center" vertical="center"/>
    </xf>
    <xf numFmtId="0" fontId="40" fillId="16" borderId="16" xfId="9" applyFont="1" applyFill="1" applyBorder="1" applyAlignment="1">
      <alignment horizontal="center" vertical="center"/>
    </xf>
    <xf numFmtId="0" fontId="40" fillId="16" borderId="22" xfId="9" applyFont="1" applyFill="1" applyBorder="1" applyAlignment="1">
      <alignment horizontal="center" vertical="center"/>
    </xf>
    <xf numFmtId="0" fontId="73" fillId="16" borderId="0" xfId="6" applyFont="1" applyFill="1" applyAlignment="1" applyProtection="1">
      <alignment horizontal="left"/>
    </xf>
    <xf numFmtId="0" fontId="68" fillId="16" borderId="0" xfId="12" applyFont="1" applyFill="1" applyAlignment="1">
      <alignment horizontal="center" vertical="center"/>
    </xf>
    <xf numFmtId="0" fontId="53" fillId="16" borderId="0" xfId="12" applyFont="1" applyFill="1" applyAlignment="1">
      <alignment horizontal="left" vertical="center"/>
    </xf>
    <xf numFmtId="0" fontId="77" fillId="0" borderId="0" xfId="23" applyFont="1">
      <alignment vertical="center"/>
    </xf>
    <xf numFmtId="0" fontId="103" fillId="0" borderId="0" xfId="6" applyFont="1" applyAlignment="1" applyProtection="1">
      <alignment horizontal="center" vertical="center"/>
    </xf>
    <xf numFmtId="0" fontId="89" fillId="0" borderId="0" xfId="6" applyFont="1" applyAlignment="1" applyProtection="1">
      <alignment horizontal="center" vertical="center"/>
    </xf>
    <xf numFmtId="0" fontId="89" fillId="0" borderId="0" xfId="6" applyFont="1" applyAlignment="1" applyProtection="1">
      <alignment horizontal="left" vertical="center"/>
    </xf>
    <xf numFmtId="0" fontId="15" fillId="0" borderId="12" xfId="2" applyBorder="1" applyAlignment="1" applyProtection="1">
      <alignment horizontal="center" vertical="center" wrapText="1"/>
      <protection locked="0" hidden="1"/>
    </xf>
    <xf numFmtId="0" fontId="15" fillId="0" borderId="13" xfId="2" applyBorder="1" applyAlignment="1" applyProtection="1">
      <alignment horizontal="center" vertical="center" wrapText="1"/>
      <protection locked="0" hidden="1"/>
    </xf>
    <xf numFmtId="0" fontId="15" fillId="0" borderId="14" xfId="2" applyBorder="1" applyAlignment="1" applyProtection="1">
      <alignment horizontal="center" vertical="center" wrapText="1"/>
      <protection locked="0" hidden="1"/>
    </xf>
    <xf numFmtId="0" fontId="30" fillId="0" borderId="15" xfId="0" applyFont="1" applyBorder="1" applyAlignment="1" applyProtection="1">
      <alignment vertical="center" wrapText="1" shrinkToFit="1"/>
      <protection hidden="1"/>
    </xf>
    <xf numFmtId="0" fontId="30" fillId="0" borderId="16" xfId="0" applyFont="1" applyBorder="1" applyAlignment="1" applyProtection="1">
      <alignment vertical="center" wrapText="1" shrinkToFit="1"/>
      <protection hidden="1"/>
    </xf>
    <xf numFmtId="0" fontId="30" fillId="0" borderId="17" xfId="0" applyFont="1" applyBorder="1" applyAlignment="1" applyProtection="1">
      <alignment vertical="center" wrapText="1" shrinkToFit="1"/>
      <protection hidden="1"/>
    </xf>
    <xf numFmtId="38" fontId="15" fillId="0" borderId="15" xfId="0" applyNumberFormat="1" applyFont="1" applyBorder="1" applyAlignment="1" applyProtection="1">
      <alignment horizontal="right" vertical="center"/>
      <protection locked="0"/>
    </xf>
    <xf numFmtId="38" fontId="15" fillId="0" borderId="16" xfId="0" applyNumberFormat="1" applyFont="1" applyBorder="1" applyAlignment="1" applyProtection="1">
      <alignment horizontal="right" vertical="center"/>
      <protection locked="0"/>
    </xf>
    <xf numFmtId="38" fontId="15" fillId="0" borderId="22" xfId="0" applyNumberFormat="1" applyFont="1" applyBorder="1" applyAlignment="1" applyProtection="1">
      <alignment horizontal="right" vertical="center"/>
      <protection locked="0"/>
    </xf>
    <xf numFmtId="179" fontId="27" fillId="3" borderId="15" xfId="4" applyNumberFormat="1" applyFont="1" applyFill="1" applyBorder="1" applyAlignment="1">
      <alignment horizontal="center" vertical="center" shrinkToFit="1"/>
    </xf>
    <xf numFmtId="179" fontId="27" fillId="3" borderId="16" xfId="4" applyNumberFormat="1" applyFont="1" applyFill="1" applyBorder="1" applyAlignment="1">
      <alignment horizontal="center" vertical="center" shrinkToFit="1"/>
    </xf>
    <xf numFmtId="179" fontId="27" fillId="3" borderId="22" xfId="4" applyNumberFormat="1" applyFont="1" applyFill="1" applyBorder="1" applyAlignment="1">
      <alignment horizontal="center" vertical="center" shrinkToFit="1"/>
    </xf>
    <xf numFmtId="179" fontId="42" fillId="22" borderId="33" xfId="4" applyNumberFormat="1" applyFont="1" applyFill="1" applyBorder="1" applyAlignment="1">
      <alignment horizontal="center" vertical="center" wrapText="1" shrinkToFit="1"/>
    </xf>
    <xf numFmtId="179" fontId="42" fillId="22" borderId="30" xfId="4" applyNumberFormat="1" applyFont="1" applyFill="1" applyBorder="1" applyAlignment="1">
      <alignment horizontal="center" vertical="center" wrapText="1" shrinkToFit="1"/>
    </xf>
    <xf numFmtId="38" fontId="15" fillId="0" borderId="15" xfId="0" applyNumberFormat="1" applyFont="1" applyBorder="1" applyAlignment="1" applyProtection="1">
      <alignment vertical="center"/>
      <protection locked="0"/>
    </xf>
    <xf numFmtId="38" fontId="15" fillId="0" borderId="16" xfId="0" applyNumberFormat="1" applyFont="1" applyBorder="1" applyAlignment="1" applyProtection="1">
      <alignment vertical="center"/>
      <protection locked="0"/>
    </xf>
    <xf numFmtId="38" fontId="15" fillId="0" borderId="22" xfId="0" applyNumberFormat="1" applyFont="1" applyBorder="1" applyAlignment="1" applyProtection="1">
      <alignment vertical="center"/>
      <protection locked="0"/>
    </xf>
    <xf numFmtId="0" fontId="27" fillId="3" borderId="15" xfId="4" applyFont="1" applyFill="1" applyBorder="1" applyAlignment="1">
      <alignment horizontal="center" vertical="center" shrinkToFit="1"/>
    </xf>
    <xf numFmtId="0" fontId="27" fillId="3" borderId="16" xfId="4" applyFont="1" applyFill="1" applyBorder="1" applyAlignment="1">
      <alignment horizontal="center" vertical="center" shrinkToFit="1"/>
    </xf>
    <xf numFmtId="0" fontId="27" fillId="3" borderId="22" xfId="4" applyFont="1" applyFill="1" applyBorder="1" applyAlignment="1">
      <alignment horizontal="center" vertical="center" shrinkToFit="1"/>
    </xf>
    <xf numFmtId="14" fontId="15" fillId="0" borderId="15" xfId="0" applyNumberFormat="1" applyFont="1" applyBorder="1" applyAlignment="1" applyProtection="1">
      <alignment horizontal="center" vertical="center" shrinkToFit="1"/>
      <protection locked="0" hidden="1"/>
    </xf>
    <xf numFmtId="14" fontId="15" fillId="0" borderId="16" xfId="0" applyNumberFormat="1" applyFont="1" applyBorder="1" applyAlignment="1" applyProtection="1">
      <alignment horizontal="center" vertical="center" shrinkToFit="1"/>
      <protection locked="0" hidden="1"/>
    </xf>
    <xf numFmtId="14" fontId="15" fillId="0" borderId="22" xfId="0" applyNumberFormat="1" applyFont="1" applyBorder="1" applyAlignment="1" applyProtection="1">
      <alignment horizontal="center" vertical="center" shrinkToFit="1"/>
      <protection locked="0" hidden="1"/>
    </xf>
    <xf numFmtId="0" fontId="27" fillId="3" borderId="46" xfId="4" applyFont="1" applyFill="1" applyBorder="1" applyAlignment="1">
      <alignment horizontal="center" vertical="center" wrapText="1"/>
    </xf>
    <xf numFmtId="0" fontId="27" fillId="3" borderId="37" xfId="4" applyFont="1" applyFill="1" applyBorder="1" applyAlignment="1">
      <alignment horizontal="center" vertical="center" wrapText="1"/>
    </xf>
    <xf numFmtId="0" fontId="27" fillId="3" borderId="49" xfId="4" applyFont="1" applyFill="1" applyBorder="1" applyAlignment="1">
      <alignment horizontal="center" vertical="center" wrapText="1"/>
    </xf>
    <xf numFmtId="0" fontId="27" fillId="3" borderId="38" xfId="4" applyFont="1" applyFill="1" applyBorder="1" applyAlignment="1">
      <alignment horizontal="center" vertical="center" wrapText="1"/>
    </xf>
    <xf numFmtId="38" fontId="34" fillId="0" borderId="45" xfId="1" applyFont="1" applyFill="1" applyBorder="1" applyAlignment="1" applyProtection="1">
      <alignment horizontal="right" vertical="center"/>
    </xf>
    <xf numFmtId="38" fontId="34" fillId="0" borderId="37" xfId="1" applyFont="1" applyFill="1" applyBorder="1" applyAlignment="1" applyProtection="1">
      <alignment horizontal="right" vertical="center"/>
    </xf>
    <xf numFmtId="38" fontId="34" fillId="0" borderId="39" xfId="1" applyFont="1" applyFill="1" applyBorder="1" applyAlignment="1" applyProtection="1">
      <alignment horizontal="right" vertical="center"/>
    </xf>
    <xf numFmtId="179" fontId="15" fillId="0" borderId="15" xfId="4" applyNumberFormat="1" applyBorder="1" applyAlignment="1" applyProtection="1">
      <alignment horizontal="left" vertical="center" wrapText="1" shrinkToFit="1"/>
      <protection locked="0"/>
    </xf>
    <xf numFmtId="179" fontId="15" fillId="0" borderId="16" xfId="4" applyNumberFormat="1" applyBorder="1" applyAlignment="1" applyProtection="1">
      <alignment horizontal="left" vertical="center" wrapText="1" shrinkToFit="1"/>
      <protection locked="0"/>
    </xf>
    <xf numFmtId="179" fontId="15" fillId="0" borderId="22" xfId="4" applyNumberFormat="1" applyBorder="1" applyAlignment="1" applyProtection="1">
      <alignment horizontal="left" vertical="center" wrapText="1" shrinkToFit="1"/>
      <protection locked="0"/>
    </xf>
    <xf numFmtId="179" fontId="15" fillId="0" borderId="24" xfId="4" applyNumberFormat="1" applyBorder="1" applyAlignment="1" applyProtection="1">
      <alignment vertical="center" shrinkToFit="1"/>
      <protection locked="0"/>
    </xf>
    <xf numFmtId="179" fontId="15" fillId="0" borderId="15" xfId="4" applyNumberFormat="1" applyBorder="1" applyAlignment="1" applyProtection="1">
      <alignment horizontal="center" vertical="center" shrinkToFit="1"/>
      <protection locked="0"/>
    </xf>
    <xf numFmtId="179" fontId="15" fillId="0" borderId="16" xfId="4" applyNumberFormat="1" applyBorder="1" applyAlignment="1" applyProtection="1">
      <alignment horizontal="center" vertical="center" shrinkToFit="1"/>
      <protection locked="0"/>
    </xf>
    <xf numFmtId="179" fontId="15" fillId="0" borderId="22" xfId="4" applyNumberFormat="1" applyBorder="1" applyAlignment="1" applyProtection="1">
      <alignment horizontal="center" vertical="center" shrinkToFit="1"/>
      <protection locked="0"/>
    </xf>
    <xf numFmtId="179" fontId="15" fillId="0" borderId="15" xfId="4" applyNumberFormat="1" applyBorder="1" applyAlignment="1" applyProtection="1">
      <alignment horizontal="center" vertical="center" wrapText="1"/>
      <protection locked="0" hidden="1"/>
    </xf>
    <xf numFmtId="179" fontId="15" fillId="0" borderId="16" xfId="4" applyNumberFormat="1" applyBorder="1" applyAlignment="1" applyProtection="1">
      <alignment horizontal="center" vertical="center" wrapText="1"/>
      <protection locked="0" hidden="1"/>
    </xf>
    <xf numFmtId="179" fontId="15" fillId="0" borderId="22" xfId="4" applyNumberFormat="1" applyBorder="1" applyAlignment="1" applyProtection="1">
      <alignment horizontal="center" vertical="center" wrapText="1"/>
      <protection locked="0" hidden="1"/>
    </xf>
    <xf numFmtId="0" fontId="30" fillId="0" borderId="15" xfId="0" applyFont="1" applyBorder="1" applyAlignment="1" applyProtection="1">
      <alignment vertical="center" wrapText="1" shrinkToFit="1"/>
      <protection locked="0"/>
    </xf>
    <xf numFmtId="0" fontId="30" fillId="0" borderId="16" xfId="0" applyFont="1" applyBorder="1" applyAlignment="1" applyProtection="1">
      <alignment vertical="center" wrapText="1" shrinkToFit="1"/>
      <protection locked="0"/>
    </xf>
    <xf numFmtId="0" fontId="30" fillId="0" borderId="17" xfId="0" applyFont="1" applyBorder="1" applyAlignment="1" applyProtection="1">
      <alignment vertical="center" wrapText="1" shrinkToFit="1"/>
      <protection locked="0"/>
    </xf>
    <xf numFmtId="181" fontId="15" fillId="0" borderId="15" xfId="4" applyNumberFormat="1" applyBorder="1" applyAlignment="1" applyProtection="1">
      <alignment horizontal="left" vertical="center" wrapText="1"/>
      <protection locked="0"/>
    </xf>
    <xf numFmtId="181" fontId="15" fillId="0" borderId="16" xfId="4" applyNumberFormat="1" applyBorder="1" applyAlignment="1" applyProtection="1">
      <alignment horizontal="left" vertical="center" wrapText="1"/>
      <protection locked="0"/>
    </xf>
    <xf numFmtId="0" fontId="27" fillId="18" borderId="35" xfId="4" applyFont="1" applyFill="1" applyBorder="1" applyAlignment="1">
      <alignment horizontal="left" vertical="center" wrapText="1"/>
    </xf>
    <xf numFmtId="0" fontId="27" fillId="18" borderId="36" xfId="4" applyFont="1" applyFill="1" applyBorder="1" applyAlignment="1">
      <alignment horizontal="left" vertical="center" wrapText="1"/>
    </xf>
    <xf numFmtId="49" fontId="34" fillId="0" borderId="40" xfId="1" applyNumberFormat="1" applyFont="1" applyFill="1" applyBorder="1" applyAlignment="1" applyProtection="1">
      <alignment horizontal="left" vertical="center" wrapText="1"/>
      <protection locked="0"/>
    </xf>
    <xf numFmtId="49" fontId="34" fillId="0" borderId="41" xfId="1" applyNumberFormat="1" applyFont="1" applyFill="1" applyBorder="1" applyAlignment="1" applyProtection="1">
      <alignment horizontal="left" vertical="center" wrapText="1"/>
      <protection locked="0"/>
    </xf>
    <xf numFmtId="49" fontId="34" fillId="0" borderId="43" xfId="1" applyNumberFormat="1" applyFont="1" applyFill="1" applyBorder="1" applyAlignment="1" applyProtection="1">
      <alignment horizontal="left" vertical="center" wrapText="1"/>
      <protection locked="0"/>
    </xf>
    <xf numFmtId="49" fontId="15" fillId="0" borderId="15" xfId="1" applyNumberFormat="1" applyFont="1" applyFill="1" applyBorder="1" applyAlignment="1" applyProtection="1">
      <alignment horizontal="center" vertical="center" wrapText="1"/>
      <protection locked="0"/>
    </xf>
    <xf numFmtId="49" fontId="15" fillId="0" borderId="16" xfId="1" applyNumberFormat="1" applyFont="1" applyFill="1" applyBorder="1" applyAlignment="1" applyProtection="1">
      <alignment horizontal="center" vertical="center" wrapText="1"/>
      <protection locked="0"/>
    </xf>
    <xf numFmtId="49" fontId="15" fillId="0" borderId="17" xfId="1" applyNumberFormat="1" applyFont="1" applyFill="1" applyBorder="1" applyAlignment="1" applyProtection="1">
      <alignment horizontal="center" vertical="center" wrapText="1"/>
      <protection locked="0"/>
    </xf>
    <xf numFmtId="49" fontId="34" fillId="0" borderId="15" xfId="1" applyNumberFormat="1" applyFont="1" applyFill="1" applyBorder="1" applyAlignment="1" applyProtection="1">
      <alignment horizontal="left" vertical="top" wrapText="1"/>
      <protection locked="0"/>
    </xf>
    <xf numFmtId="49" fontId="34" fillId="0" borderId="16" xfId="1" applyNumberFormat="1" applyFont="1" applyFill="1" applyBorder="1" applyAlignment="1" applyProtection="1">
      <alignment horizontal="left" vertical="top" wrapText="1"/>
      <protection locked="0"/>
    </xf>
    <xf numFmtId="49" fontId="34" fillId="0" borderId="17" xfId="1" applyNumberFormat="1" applyFont="1" applyFill="1" applyBorder="1" applyAlignment="1" applyProtection="1">
      <alignment horizontal="left" vertical="top" wrapText="1"/>
      <protection locked="0"/>
    </xf>
    <xf numFmtId="49" fontId="34" fillId="0" borderId="45" xfId="1" applyNumberFormat="1" applyFont="1" applyFill="1" applyBorder="1" applyAlignment="1" applyProtection="1">
      <alignment horizontal="left" vertical="top" wrapText="1"/>
      <protection locked="0"/>
    </xf>
    <xf numFmtId="49" fontId="34" fillId="0" borderId="37" xfId="1" applyNumberFormat="1" applyFont="1" applyFill="1" applyBorder="1" applyAlignment="1" applyProtection="1">
      <alignment horizontal="left" vertical="top" wrapText="1"/>
      <protection locked="0"/>
    </xf>
    <xf numFmtId="49" fontId="34" fillId="0" borderId="39" xfId="1" applyNumberFormat="1" applyFont="1" applyFill="1" applyBorder="1" applyAlignment="1" applyProtection="1">
      <alignment horizontal="left" vertical="top" wrapText="1"/>
      <protection locked="0"/>
    </xf>
    <xf numFmtId="0" fontId="43" fillId="9" borderId="5" xfId="4" applyFont="1" applyFill="1" applyBorder="1" applyAlignment="1">
      <alignment horizontal="left" vertical="center"/>
    </xf>
    <xf numFmtId="0" fontId="43" fillId="9" borderId="6" xfId="4" applyFont="1" applyFill="1" applyBorder="1" applyAlignment="1">
      <alignment horizontal="left" vertical="center"/>
    </xf>
    <xf numFmtId="0" fontId="43" fillId="9" borderId="8" xfId="4" applyFont="1" applyFill="1" applyBorder="1" applyAlignment="1">
      <alignment horizontal="left" vertical="center"/>
    </xf>
    <xf numFmtId="0" fontId="27" fillId="18" borderId="20" xfId="4" applyFont="1" applyFill="1" applyBorder="1" applyAlignment="1">
      <alignment horizontal="left" vertical="center" wrapText="1"/>
    </xf>
    <xf numFmtId="0" fontId="27" fillId="18" borderId="21" xfId="4" applyFont="1" applyFill="1" applyBorder="1" applyAlignment="1">
      <alignment horizontal="left" vertical="center" wrapText="1"/>
    </xf>
    <xf numFmtId="0" fontId="27" fillId="18" borderId="23" xfId="4" applyFont="1" applyFill="1" applyBorder="1" applyAlignment="1">
      <alignment horizontal="left" vertical="center" wrapText="1"/>
    </xf>
    <xf numFmtId="0" fontId="27" fillId="18" borderId="24" xfId="4" applyFont="1" applyFill="1" applyBorder="1" applyAlignment="1">
      <alignment horizontal="left" vertical="center" wrapText="1"/>
    </xf>
    <xf numFmtId="49" fontId="28" fillId="0" borderId="15" xfId="3" applyNumberFormat="1" applyFont="1" applyBorder="1" applyAlignment="1">
      <alignment horizontal="left" vertical="center"/>
    </xf>
    <xf numFmtId="49" fontId="28" fillId="0" borderId="16" xfId="3" applyNumberFormat="1" applyFont="1" applyBorder="1" applyAlignment="1">
      <alignment horizontal="left" vertical="center"/>
    </xf>
    <xf numFmtId="0" fontId="13" fillId="0" borderId="16" xfId="0" applyFont="1" applyBorder="1" applyAlignment="1">
      <alignment horizontal="left" vertical="center"/>
    </xf>
    <xf numFmtId="0" fontId="13" fillId="0" borderId="17" xfId="0" applyFont="1" applyBorder="1" applyAlignment="1">
      <alignment horizontal="left" vertical="center"/>
    </xf>
    <xf numFmtId="49" fontId="16" fillId="2" borderId="1" xfId="2" applyNumberFormat="1" applyFont="1" applyFill="1" applyBorder="1" applyAlignment="1">
      <alignment horizontal="left" vertical="center" wrapText="1"/>
    </xf>
    <xf numFmtId="49" fontId="16" fillId="2" borderId="2" xfId="2" applyNumberFormat="1" applyFont="1" applyFill="1" applyBorder="1" applyAlignment="1">
      <alignment horizontal="left" vertical="center" wrapText="1"/>
    </xf>
    <xf numFmtId="49" fontId="16" fillId="2" borderId="3" xfId="2" applyNumberFormat="1" applyFont="1" applyFill="1" applyBorder="1" applyAlignment="1">
      <alignment horizontal="left" vertical="center" wrapText="1"/>
    </xf>
    <xf numFmtId="176" fontId="18" fillId="0" borderId="0" xfId="0" applyNumberFormat="1" applyFont="1" applyAlignment="1" applyProtection="1">
      <alignment horizontal="center" vertical="center"/>
      <protection hidden="1"/>
    </xf>
    <xf numFmtId="0" fontId="27" fillId="3" borderId="10" xfId="3" applyFont="1" applyFill="1" applyBorder="1" applyAlignment="1">
      <alignment horizontal="center" vertical="center" wrapText="1"/>
    </xf>
    <xf numFmtId="0" fontId="27" fillId="3" borderId="0" xfId="3" applyFont="1" applyFill="1" applyAlignment="1">
      <alignment horizontal="center" vertical="center" wrapText="1"/>
    </xf>
    <xf numFmtId="0" fontId="27" fillId="3" borderId="11" xfId="3" applyFont="1" applyFill="1" applyBorder="1" applyAlignment="1">
      <alignment horizontal="center" vertical="center" wrapText="1"/>
    </xf>
    <xf numFmtId="49" fontId="28" fillId="0" borderId="12" xfId="3" applyNumberFormat="1" applyFont="1" applyBorder="1">
      <alignment vertical="center"/>
    </xf>
    <xf numFmtId="0" fontId="29" fillId="0" borderId="13" xfId="0" applyFont="1" applyBorder="1" applyAlignment="1">
      <alignment vertical="center"/>
    </xf>
    <xf numFmtId="0" fontId="29" fillId="0" borderId="14" xfId="0" applyFont="1" applyBorder="1" applyAlignment="1">
      <alignment vertical="center"/>
    </xf>
    <xf numFmtId="49" fontId="28" fillId="0" borderId="15" xfId="3" applyNumberFormat="1" applyFont="1" applyBorder="1">
      <alignment vertical="center"/>
    </xf>
    <xf numFmtId="0" fontId="29" fillId="0" borderId="16" xfId="0" applyFont="1" applyBorder="1" applyAlignment="1">
      <alignment vertical="center"/>
    </xf>
    <xf numFmtId="0" fontId="29" fillId="0" borderId="17" xfId="0" applyFont="1" applyBorder="1" applyAlignment="1">
      <alignment vertical="center"/>
    </xf>
    <xf numFmtId="0" fontId="18" fillId="3" borderId="4" xfId="3"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20" fillId="0" borderId="3" xfId="0" applyFont="1" applyBorder="1" applyAlignment="1" applyProtection="1">
      <alignment vertical="center"/>
      <protection locked="0"/>
    </xf>
    <xf numFmtId="0" fontId="21" fillId="0" borderId="4" xfId="0" applyFont="1" applyBorder="1" applyAlignment="1" applyProtection="1">
      <alignment vertical="center"/>
      <protection locked="0"/>
    </xf>
    <xf numFmtId="0" fontId="18" fillId="3" borderId="5" xfId="3" applyFont="1" applyFill="1" applyBorder="1" applyAlignment="1">
      <alignment horizontal="center" vertical="center" wrapText="1"/>
    </xf>
    <xf numFmtId="0" fontId="19" fillId="3" borderId="6" xfId="0" applyFont="1" applyFill="1" applyBorder="1" applyAlignment="1">
      <alignment horizontal="center" vertical="center" wrapText="1"/>
    </xf>
    <xf numFmtId="0" fontId="0" fillId="3" borderId="6" xfId="0" applyFill="1" applyBorder="1"/>
    <xf numFmtId="0" fontId="20" fillId="0" borderId="7" xfId="0" applyFont="1" applyBorder="1" applyAlignment="1" applyProtection="1">
      <alignment vertical="center"/>
      <protection locked="0"/>
    </xf>
    <xf numFmtId="0" fontId="0" fillId="0" borderId="6" xfId="0" applyBorder="1" applyAlignment="1" applyProtection="1">
      <alignment vertical="center"/>
      <protection locked="0"/>
    </xf>
    <xf numFmtId="0" fontId="0" fillId="0" borderId="8" xfId="0" applyBorder="1" applyAlignment="1" applyProtection="1">
      <alignment vertical="center"/>
      <protection locked="0"/>
    </xf>
    <xf numFmtId="0" fontId="51" fillId="0" borderId="49" xfId="0" applyFont="1" applyBorder="1" applyAlignment="1" applyProtection="1">
      <alignment horizontal="left" vertical="center" wrapText="1"/>
      <protection hidden="1"/>
    </xf>
    <xf numFmtId="0" fontId="51" fillId="0" borderId="49" xfId="0" applyFont="1" applyBorder="1" applyAlignment="1" applyProtection="1">
      <alignment horizontal="left" vertical="center"/>
      <protection hidden="1"/>
    </xf>
    <xf numFmtId="0" fontId="51" fillId="0" borderId="9" xfId="0" applyFont="1" applyBorder="1" applyAlignment="1" applyProtection="1">
      <alignment horizontal="left" vertical="top" wrapText="1"/>
      <protection hidden="1"/>
    </xf>
    <xf numFmtId="0" fontId="51" fillId="0" borderId="9" xfId="0" applyFont="1" applyBorder="1" applyAlignment="1" applyProtection="1">
      <alignment horizontal="left" vertical="top"/>
      <protection hidden="1"/>
    </xf>
    <xf numFmtId="49" fontId="31" fillId="0" borderId="16" xfId="6" applyNumberFormat="1" applyBorder="1" applyAlignment="1" applyProtection="1">
      <protection locked="0"/>
    </xf>
    <xf numFmtId="0" fontId="108" fillId="0" borderId="16" xfId="0" applyFont="1" applyBorder="1" applyProtection="1">
      <protection locked="0"/>
    </xf>
    <xf numFmtId="0" fontId="108" fillId="0" borderId="17" xfId="0" applyFont="1" applyBorder="1" applyProtection="1">
      <protection locked="0"/>
    </xf>
    <xf numFmtId="49" fontId="97" fillId="0" borderId="16" xfId="6" applyNumberFormat="1" applyFont="1" applyBorder="1" applyAlignment="1" applyProtection="1">
      <alignment vertical="center" wrapText="1"/>
    </xf>
    <xf numFmtId="0" fontId="97" fillId="0" borderId="16" xfId="0" applyFont="1" applyBorder="1" applyAlignment="1">
      <alignment vertical="center" wrapText="1"/>
    </xf>
    <xf numFmtId="0" fontId="97" fillId="0" borderId="17" xfId="0" applyFont="1" applyBorder="1" applyAlignment="1">
      <alignment vertical="center" wrapText="1"/>
    </xf>
    <xf numFmtId="0" fontId="27" fillId="3" borderId="20" xfId="3" applyFont="1" applyFill="1" applyBorder="1" applyAlignment="1">
      <alignment vertical="center" wrapText="1"/>
    </xf>
    <xf numFmtId="0" fontId="27" fillId="3" borderId="21" xfId="3" applyFont="1" applyFill="1" applyBorder="1" applyAlignment="1">
      <alignment vertical="center" wrapText="1"/>
    </xf>
    <xf numFmtId="14" fontId="15" fillId="0" borderId="12" xfId="0" applyNumberFormat="1" applyFont="1" applyBorder="1" applyAlignment="1" applyProtection="1">
      <alignment horizontal="left" vertical="center" wrapText="1" indent="1"/>
      <protection locked="0"/>
    </xf>
    <xf numFmtId="14" fontId="15" fillId="0" borderId="13" xfId="0" applyNumberFormat="1" applyFont="1" applyBorder="1" applyAlignment="1" applyProtection="1">
      <alignment horizontal="left" vertical="center" wrapText="1" indent="1"/>
      <protection locked="0"/>
    </xf>
    <xf numFmtId="14" fontId="15" fillId="0" borderId="19" xfId="0" applyNumberFormat="1" applyFont="1" applyBorder="1" applyAlignment="1" applyProtection="1">
      <alignment horizontal="left" vertical="center" wrapText="1" indent="1"/>
      <protection locked="0"/>
    </xf>
    <xf numFmtId="177" fontId="30" fillId="6" borderId="15" xfId="0" applyNumberFormat="1" applyFont="1" applyFill="1" applyBorder="1" applyAlignment="1">
      <alignment horizontal="left" vertical="center" wrapText="1"/>
    </xf>
    <xf numFmtId="177" fontId="30" fillId="6" borderId="16" xfId="0" applyNumberFormat="1" applyFont="1" applyFill="1" applyBorder="1" applyAlignment="1">
      <alignment horizontal="left" vertical="center" wrapText="1"/>
    </xf>
    <xf numFmtId="177" fontId="30" fillId="6" borderId="17" xfId="0" applyNumberFormat="1" applyFont="1" applyFill="1" applyBorder="1" applyAlignment="1">
      <alignment horizontal="left" vertical="center" wrapText="1"/>
    </xf>
    <xf numFmtId="14" fontId="15" fillId="0" borderId="33" xfId="0" applyNumberFormat="1" applyFont="1" applyBorder="1" applyAlignment="1" applyProtection="1">
      <alignment horizontal="left" vertical="center" wrapText="1" indent="1"/>
      <protection locked="0"/>
    </xf>
    <xf numFmtId="0" fontId="15" fillId="0" borderId="29" xfId="0" applyFont="1" applyBorder="1" applyAlignment="1" applyProtection="1">
      <alignment horizontal="left" vertical="center" wrapText="1" indent="1"/>
      <protection locked="0"/>
    </xf>
    <xf numFmtId="0" fontId="15" fillId="0" borderId="30" xfId="0" applyFont="1" applyBorder="1" applyAlignment="1" applyProtection="1">
      <alignment horizontal="left" vertical="center" wrapText="1" indent="1"/>
      <protection locked="0"/>
    </xf>
    <xf numFmtId="177" fontId="30" fillId="6" borderId="12" xfId="0" applyNumberFormat="1" applyFont="1" applyFill="1" applyBorder="1" applyAlignment="1">
      <alignment horizontal="left" vertical="center" wrapText="1"/>
    </xf>
    <xf numFmtId="177" fontId="30" fillId="6" borderId="13" xfId="0" applyNumberFormat="1" applyFont="1" applyFill="1" applyBorder="1" applyAlignment="1">
      <alignment horizontal="left" vertical="center" wrapText="1"/>
    </xf>
    <xf numFmtId="177" fontId="30" fillId="6" borderId="14" xfId="0" applyNumberFormat="1" applyFont="1" applyFill="1" applyBorder="1" applyAlignment="1">
      <alignment horizontal="left" vertical="center" wrapText="1"/>
    </xf>
    <xf numFmtId="49" fontId="28" fillId="0" borderId="45" xfId="3" applyNumberFormat="1" applyFont="1" applyBorder="1" applyAlignment="1">
      <alignment horizontal="left" vertical="center"/>
    </xf>
    <xf numFmtId="49" fontId="28" fillId="0" borderId="37" xfId="3" applyNumberFormat="1" applyFont="1" applyBorder="1" applyAlignment="1">
      <alignment horizontal="left" vertical="center"/>
    </xf>
    <xf numFmtId="0" fontId="13" fillId="0" borderId="37" xfId="0" applyFont="1" applyBorder="1" applyAlignment="1">
      <alignment horizontal="left" vertical="center"/>
    </xf>
    <xf numFmtId="0" fontId="13" fillId="0" borderId="39" xfId="0" applyFont="1" applyBorder="1" applyAlignment="1">
      <alignment horizontal="left" vertical="center"/>
    </xf>
    <xf numFmtId="0" fontId="27" fillId="3" borderId="18" xfId="3" applyFont="1" applyFill="1" applyBorder="1" applyAlignment="1">
      <alignment vertical="center" wrapText="1"/>
    </xf>
    <xf numFmtId="0" fontId="15" fillId="3" borderId="13" xfId="0" applyFont="1" applyFill="1" applyBorder="1" applyAlignment="1">
      <alignment vertical="center" wrapText="1"/>
    </xf>
    <xf numFmtId="0" fontId="15" fillId="3" borderId="19" xfId="0" applyFont="1" applyFill="1" applyBorder="1" applyAlignment="1">
      <alignment vertical="center" wrapText="1"/>
    </xf>
    <xf numFmtId="14" fontId="15" fillId="0" borderId="12" xfId="0" applyNumberFormat="1" applyFont="1" applyBorder="1" applyAlignment="1" applyProtection="1">
      <alignment horizontal="center" vertical="center" wrapText="1"/>
      <protection locked="0" hidden="1"/>
    </xf>
    <xf numFmtId="14" fontId="15" fillId="0" borderId="13" xfId="0" applyNumberFormat="1" applyFont="1" applyBorder="1" applyAlignment="1" applyProtection="1">
      <alignment horizontal="center" vertical="center" wrapText="1"/>
      <protection locked="0" hidden="1"/>
    </xf>
    <xf numFmtId="14" fontId="15" fillId="0" borderId="19" xfId="0" applyNumberFormat="1" applyFont="1" applyBorder="1" applyAlignment="1" applyProtection="1">
      <alignment horizontal="center" vertical="center" wrapText="1"/>
      <protection locked="0" hidden="1"/>
    </xf>
    <xf numFmtId="0" fontId="27" fillId="3" borderId="23" xfId="3" applyFont="1" applyFill="1" applyBorder="1" applyAlignment="1">
      <alignment vertical="center" wrapText="1"/>
    </xf>
    <xf numFmtId="0" fontId="27" fillId="3" borderId="24" xfId="3" applyFont="1" applyFill="1" applyBorder="1" applyAlignment="1">
      <alignment vertical="center" wrapText="1"/>
    </xf>
    <xf numFmtId="49" fontId="15" fillId="0" borderId="15" xfId="2" applyNumberFormat="1" applyBorder="1" applyAlignment="1" applyProtection="1">
      <alignment horizontal="left" vertical="center" wrapText="1" indent="1"/>
      <protection locked="0"/>
    </xf>
    <xf numFmtId="49" fontId="15" fillId="0" borderId="16" xfId="2" applyNumberFormat="1" applyBorder="1" applyAlignment="1" applyProtection="1">
      <alignment horizontal="left" vertical="center" wrapText="1" indent="1"/>
      <protection locked="0"/>
    </xf>
    <xf numFmtId="49" fontId="15" fillId="0" borderId="22" xfId="2" applyNumberFormat="1" applyBorder="1" applyAlignment="1" applyProtection="1">
      <alignment horizontal="left" vertical="center" wrapText="1" indent="1"/>
      <protection locked="0"/>
    </xf>
    <xf numFmtId="49" fontId="30" fillId="6" borderId="21" xfId="2" applyNumberFormat="1" applyFont="1" applyFill="1" applyBorder="1" applyAlignment="1">
      <alignment horizontal="left" vertical="center" wrapText="1"/>
    </xf>
    <xf numFmtId="49" fontId="30" fillId="6" borderId="25" xfId="2" applyNumberFormat="1" applyFont="1" applyFill="1" applyBorder="1" applyAlignment="1">
      <alignment horizontal="left" vertical="center" wrapText="1"/>
    </xf>
    <xf numFmtId="0" fontId="27" fillId="3" borderId="26" xfId="3" applyFont="1" applyFill="1" applyBorder="1" applyAlignment="1">
      <alignment horizontal="left" vertical="center" wrapText="1"/>
    </xf>
    <xf numFmtId="0" fontId="27" fillId="3" borderId="16" xfId="3" applyFont="1" applyFill="1" applyBorder="1" applyAlignment="1">
      <alignment horizontal="left" vertical="center" wrapText="1"/>
    </xf>
    <xf numFmtId="0" fontId="27" fillId="3" borderId="22" xfId="3" applyFont="1" applyFill="1" applyBorder="1" applyAlignment="1">
      <alignment horizontal="left" vertical="center" wrapText="1"/>
    </xf>
    <xf numFmtId="49" fontId="25" fillId="3" borderId="15" xfId="4" applyNumberFormat="1" applyFont="1" applyFill="1" applyBorder="1" applyAlignment="1">
      <alignment horizontal="center" vertical="center"/>
    </xf>
    <xf numFmtId="49" fontId="25" fillId="3" borderId="16" xfId="4" applyNumberFormat="1" applyFont="1" applyFill="1" applyBorder="1" applyAlignment="1">
      <alignment horizontal="center" vertical="center"/>
    </xf>
    <xf numFmtId="49" fontId="25" fillId="3" borderId="22" xfId="4" applyNumberFormat="1" applyFont="1" applyFill="1" applyBorder="1" applyAlignment="1">
      <alignment horizontal="center" vertical="center"/>
    </xf>
    <xf numFmtId="49" fontId="30" fillId="6" borderId="15" xfId="2" applyNumberFormat="1" applyFont="1" applyFill="1" applyBorder="1" applyAlignment="1">
      <alignment horizontal="center" vertical="center" wrapText="1"/>
    </xf>
    <xf numFmtId="49" fontId="30" fillId="6" borderId="16" xfId="2" applyNumberFormat="1" applyFont="1" applyFill="1" applyBorder="1" applyAlignment="1">
      <alignment horizontal="center" vertical="center" wrapText="1"/>
    </xf>
    <xf numFmtId="49" fontId="30" fillId="6" borderId="17" xfId="2" applyNumberFormat="1" applyFont="1" applyFill="1" applyBorder="1" applyAlignment="1">
      <alignment horizontal="center" vertical="center" wrapText="1"/>
    </xf>
    <xf numFmtId="0" fontId="27" fillId="3" borderId="12" xfId="3" applyFont="1" applyFill="1" applyBorder="1" applyAlignment="1">
      <alignment vertical="center" wrapText="1"/>
    </xf>
    <xf numFmtId="177" fontId="88" fillId="6" borderId="13" xfId="0" applyNumberFormat="1" applyFont="1" applyFill="1" applyBorder="1" applyAlignment="1">
      <alignment horizontal="left" vertical="center" wrapText="1"/>
    </xf>
    <xf numFmtId="177" fontId="88" fillId="6" borderId="14" xfId="0" applyNumberFormat="1" applyFont="1" applyFill="1" applyBorder="1" applyAlignment="1">
      <alignment horizontal="left" vertical="center" wrapText="1"/>
    </xf>
    <xf numFmtId="49" fontId="15" fillId="0" borderId="12" xfId="2" applyNumberFormat="1" applyBorder="1" applyAlignment="1" applyProtection="1">
      <alignment horizontal="left" vertical="center" wrapText="1" indent="1"/>
      <protection locked="0"/>
    </xf>
    <xf numFmtId="49" fontId="15" fillId="0" borderId="13" xfId="2" applyNumberFormat="1" applyBorder="1" applyAlignment="1" applyProtection="1">
      <alignment horizontal="left" vertical="center" wrapText="1" indent="1"/>
      <protection locked="0"/>
    </xf>
    <xf numFmtId="49" fontId="15" fillId="0" borderId="19" xfId="2" applyNumberFormat="1" applyBorder="1" applyAlignment="1" applyProtection="1">
      <alignment horizontal="left" vertical="center" wrapText="1" indent="1"/>
      <protection locked="0"/>
    </xf>
    <xf numFmtId="49" fontId="27" fillId="3" borderId="15" xfId="4" applyNumberFormat="1" applyFont="1" applyFill="1" applyBorder="1" applyAlignment="1">
      <alignment horizontal="center" vertical="center"/>
    </xf>
    <xf numFmtId="49" fontId="27" fillId="3" borderId="16" xfId="4" applyNumberFormat="1" applyFont="1" applyFill="1" applyBorder="1" applyAlignment="1">
      <alignment horizontal="center" vertical="center"/>
    </xf>
    <xf numFmtId="49" fontId="27" fillId="3" borderId="22" xfId="4" applyNumberFormat="1" applyFont="1" applyFill="1" applyBorder="1" applyAlignment="1">
      <alignment horizontal="center" vertical="center"/>
    </xf>
    <xf numFmtId="14" fontId="15" fillId="0" borderId="16" xfId="0" applyNumberFormat="1" applyFont="1" applyBorder="1" applyAlignment="1">
      <alignment horizontal="center" vertical="center" shrinkToFit="1"/>
    </xf>
    <xf numFmtId="0" fontId="15" fillId="0" borderId="15" xfId="0" applyFont="1" applyBorder="1" applyAlignment="1" applyProtection="1">
      <alignment horizontal="center" vertical="center" wrapText="1" shrinkToFit="1"/>
      <protection hidden="1"/>
    </xf>
    <xf numFmtId="0" fontId="15" fillId="0" borderId="16" xfId="0" applyFont="1" applyBorder="1" applyAlignment="1" applyProtection="1">
      <alignment horizontal="center" vertical="center" wrapText="1" shrinkToFit="1"/>
      <protection hidden="1"/>
    </xf>
    <xf numFmtId="0" fontId="15" fillId="0" borderId="22" xfId="0" applyFont="1" applyBorder="1" applyAlignment="1" applyProtection="1">
      <alignment horizontal="center" vertical="center" wrapText="1" shrinkToFit="1"/>
      <protection hidden="1"/>
    </xf>
    <xf numFmtId="14" fontId="15" fillId="0" borderId="15" xfId="0" applyNumberFormat="1" applyFont="1" applyBorder="1" applyAlignment="1" applyProtection="1">
      <alignment horizontal="center" vertical="center" shrinkToFit="1"/>
      <protection locked="0"/>
    </xf>
    <xf numFmtId="14" fontId="15" fillId="0" borderId="16" xfId="0" applyNumberFormat="1" applyFont="1" applyBorder="1" applyAlignment="1" applyProtection="1">
      <alignment horizontal="center" vertical="center" shrinkToFit="1"/>
      <protection locked="0"/>
    </xf>
    <xf numFmtId="14" fontId="15" fillId="0" borderId="16" xfId="0" applyNumberFormat="1" applyFont="1" applyBorder="1" applyAlignment="1" applyProtection="1">
      <alignment horizontal="center" vertical="center" wrapText="1" shrinkToFit="1"/>
      <protection locked="0"/>
    </xf>
    <xf numFmtId="0" fontId="15" fillId="0" borderId="16" xfId="0" applyFont="1" applyBorder="1" applyAlignment="1" applyProtection="1">
      <alignment horizontal="center" vertical="center" wrapText="1" shrinkToFit="1"/>
      <protection locked="0"/>
    </xf>
    <xf numFmtId="0" fontId="15" fillId="0" borderId="22" xfId="0" applyFont="1" applyBorder="1" applyAlignment="1" applyProtection="1">
      <alignment horizontal="center" vertical="center" wrapText="1" shrinkToFit="1"/>
      <protection locked="0"/>
    </xf>
    <xf numFmtId="49" fontId="96" fillId="0" borderId="15" xfId="2" applyNumberFormat="1" applyFont="1" applyBorder="1" applyAlignment="1" applyProtection="1">
      <alignment horizontal="center" vertical="center" wrapText="1"/>
      <protection locked="0"/>
    </xf>
    <xf numFmtId="49" fontId="15" fillId="0" borderId="16" xfId="2" applyNumberFormat="1" applyBorder="1" applyAlignment="1" applyProtection="1">
      <alignment horizontal="center" vertical="center" wrapText="1"/>
      <protection locked="0"/>
    </xf>
    <xf numFmtId="49" fontId="15" fillId="0" borderId="22" xfId="2" applyNumberFormat="1" applyBorder="1" applyAlignment="1" applyProtection="1">
      <alignment horizontal="center" vertical="center" wrapText="1"/>
      <protection locked="0"/>
    </xf>
    <xf numFmtId="49" fontId="30" fillId="6" borderId="24" xfId="2" applyNumberFormat="1" applyFont="1" applyFill="1" applyBorder="1" applyAlignment="1">
      <alignment horizontal="left" vertical="center" wrapText="1"/>
    </xf>
    <xf numFmtId="49" fontId="30" fillId="6" borderId="27" xfId="2" applyNumberFormat="1" applyFont="1" applyFill="1" applyBorder="1" applyAlignment="1">
      <alignment horizontal="left" vertical="center" wrapText="1"/>
    </xf>
    <xf numFmtId="49" fontId="27" fillId="3" borderId="28" xfId="2" applyNumberFormat="1" applyFont="1" applyFill="1" applyBorder="1" applyAlignment="1">
      <alignment horizontal="center" vertical="top" wrapText="1"/>
    </xf>
    <xf numFmtId="49" fontId="27" fillId="3" borderId="29" xfId="2" applyNumberFormat="1" applyFont="1" applyFill="1" applyBorder="1" applyAlignment="1">
      <alignment horizontal="center" vertical="top" wrapText="1"/>
    </xf>
    <xf numFmtId="49" fontId="27" fillId="3" borderId="30" xfId="2" applyNumberFormat="1" applyFont="1" applyFill="1" applyBorder="1" applyAlignment="1">
      <alignment horizontal="center" vertical="top" wrapText="1"/>
    </xf>
    <xf numFmtId="49" fontId="27" fillId="3" borderId="10" xfId="2" applyNumberFormat="1" applyFont="1" applyFill="1" applyBorder="1" applyAlignment="1">
      <alignment horizontal="center" vertical="top" wrapText="1"/>
    </xf>
    <xf numFmtId="49" fontId="27" fillId="3" borderId="0" xfId="2" applyNumberFormat="1" applyFont="1" applyFill="1" applyAlignment="1">
      <alignment horizontal="center" vertical="top" wrapText="1"/>
    </xf>
    <xf numFmtId="49" fontId="27" fillId="3" borderId="11" xfId="2" applyNumberFormat="1" applyFont="1" applyFill="1" applyBorder="1" applyAlignment="1">
      <alignment horizontal="center" vertical="top" wrapText="1"/>
    </xf>
    <xf numFmtId="49" fontId="27" fillId="3" borderId="18" xfId="2" applyNumberFormat="1" applyFont="1" applyFill="1" applyBorder="1" applyAlignment="1">
      <alignment horizontal="center" vertical="top" wrapText="1"/>
    </xf>
    <xf numFmtId="49" fontId="27" fillId="3" borderId="13" xfId="2" applyNumberFormat="1" applyFont="1" applyFill="1" applyBorder="1" applyAlignment="1">
      <alignment horizontal="center" vertical="top" wrapText="1"/>
    </xf>
    <xf numFmtId="49" fontId="27" fillId="3" borderId="19" xfId="2" applyNumberFormat="1" applyFont="1" applyFill="1" applyBorder="1" applyAlignment="1">
      <alignment horizontal="center" vertical="top" wrapText="1"/>
    </xf>
    <xf numFmtId="0" fontId="27" fillId="3" borderId="24" xfId="5" applyFont="1" applyFill="1" applyBorder="1" applyAlignment="1">
      <alignment horizontal="left" vertical="center"/>
    </xf>
    <xf numFmtId="49" fontId="15" fillId="0" borderId="24" xfId="2" applyNumberFormat="1" applyBorder="1" applyAlignment="1" applyProtection="1">
      <alignment horizontal="left" vertical="center" wrapText="1" indent="1"/>
      <protection locked="0"/>
    </xf>
    <xf numFmtId="0" fontId="15" fillId="0" borderId="16" xfId="0" applyFont="1" applyBorder="1" applyAlignment="1" applyProtection="1">
      <alignment horizontal="left" vertical="center" wrapText="1" indent="1"/>
      <protection locked="0"/>
    </xf>
    <xf numFmtId="0" fontId="15" fillId="0" borderId="22" xfId="0" applyFont="1" applyBorder="1" applyAlignment="1" applyProtection="1">
      <alignment horizontal="left" vertical="center" wrapText="1" indent="1"/>
      <protection locked="0"/>
    </xf>
    <xf numFmtId="0" fontId="27" fillId="3" borderId="31" xfId="4" applyFont="1" applyFill="1" applyBorder="1" applyAlignment="1">
      <alignment horizontal="left" vertical="center" wrapText="1"/>
    </xf>
    <xf numFmtId="0" fontId="27" fillId="3" borderId="32" xfId="4" applyFont="1" applyFill="1" applyBorder="1" applyAlignment="1">
      <alignment horizontal="left" vertical="center"/>
    </xf>
    <xf numFmtId="49" fontId="15" fillId="0" borderId="33" xfId="6" applyNumberFormat="1" applyFont="1" applyFill="1" applyBorder="1" applyAlignment="1" applyProtection="1">
      <alignment horizontal="left" vertical="center" wrapText="1" indent="1"/>
      <protection locked="0"/>
    </xf>
    <xf numFmtId="49" fontId="34" fillId="0" borderId="29" xfId="4" applyNumberFormat="1" applyFont="1" applyBorder="1" applyAlignment="1" applyProtection="1">
      <alignment horizontal="left" vertical="center" wrapText="1" indent="1"/>
      <protection locked="0"/>
    </xf>
    <xf numFmtId="49" fontId="34" fillId="0" borderId="30" xfId="4" applyNumberFormat="1" applyFont="1" applyBorder="1" applyAlignment="1" applyProtection="1">
      <alignment horizontal="left" vertical="center" wrapText="1" indent="1"/>
      <protection locked="0"/>
    </xf>
    <xf numFmtId="49" fontId="30" fillId="6" borderId="32" xfId="7" applyNumberFormat="1" applyFont="1" applyFill="1" applyBorder="1" applyAlignment="1">
      <alignment horizontal="left" vertical="center" wrapText="1"/>
    </xf>
    <xf numFmtId="49" fontId="30" fillId="6" borderId="32" xfId="7" applyNumberFormat="1" applyFont="1" applyFill="1" applyBorder="1" applyAlignment="1">
      <alignment horizontal="left" vertical="center"/>
    </xf>
    <xf numFmtId="49" fontId="30" fillId="6" borderId="34" xfId="7" applyNumberFormat="1" applyFont="1" applyFill="1" applyBorder="1" applyAlignment="1">
      <alignment horizontal="left" vertical="center"/>
    </xf>
    <xf numFmtId="49" fontId="30" fillId="6" borderId="15" xfId="2" applyNumberFormat="1" applyFont="1" applyFill="1" applyBorder="1" applyAlignment="1">
      <alignment horizontal="left" vertical="center" wrapText="1"/>
    </xf>
    <xf numFmtId="0" fontId="30" fillId="6" borderId="16" xfId="0" applyFont="1" applyFill="1" applyBorder="1" applyAlignment="1">
      <alignment horizontal="left" vertical="center" wrapText="1"/>
    </xf>
    <xf numFmtId="0" fontId="30" fillId="6" borderId="17" xfId="0" applyFont="1" applyFill="1" applyBorder="1" applyAlignment="1">
      <alignment horizontal="left" vertical="center" wrapText="1"/>
    </xf>
    <xf numFmtId="0" fontId="27" fillId="3" borderId="24" xfId="5" applyFont="1" applyFill="1" applyBorder="1" applyAlignment="1">
      <alignment horizontal="left" vertical="center" wrapText="1"/>
    </xf>
    <xf numFmtId="49" fontId="15" fillId="0" borderId="24" xfId="6" applyNumberFormat="1" applyFont="1" applyFill="1" applyBorder="1" applyAlignment="1" applyProtection="1">
      <alignment horizontal="left" vertical="center" wrapText="1" indent="1"/>
      <protection locked="0"/>
    </xf>
    <xf numFmtId="49" fontId="32" fillId="6" borderId="24" xfId="2" applyNumberFormat="1" applyFont="1" applyFill="1" applyBorder="1" applyAlignment="1">
      <alignment horizontal="left" vertical="center" wrapText="1"/>
    </xf>
    <xf numFmtId="0" fontId="27" fillId="3" borderId="20" xfId="4" applyFont="1" applyFill="1" applyBorder="1" applyAlignment="1">
      <alignment horizontal="left" vertical="center" wrapText="1"/>
    </xf>
    <xf numFmtId="0" fontId="27" fillId="3" borderId="21" xfId="4" applyFont="1" applyFill="1" applyBorder="1" applyAlignment="1">
      <alignment horizontal="left" vertical="center"/>
    </xf>
    <xf numFmtId="49" fontId="15" fillId="0" borderId="12" xfId="6" applyNumberFormat="1" applyFont="1" applyFill="1" applyBorder="1" applyAlignment="1" applyProtection="1">
      <alignment horizontal="left" vertical="center" wrapText="1" indent="1"/>
      <protection locked="0"/>
    </xf>
    <xf numFmtId="49" fontId="34" fillId="0" borderId="13" xfId="4" applyNumberFormat="1" applyFont="1" applyBorder="1" applyAlignment="1" applyProtection="1">
      <alignment horizontal="left" vertical="center" indent="1"/>
      <protection locked="0"/>
    </xf>
    <xf numFmtId="49" fontId="34" fillId="0" borderId="19" xfId="4" applyNumberFormat="1" applyFont="1" applyBorder="1" applyAlignment="1" applyProtection="1">
      <alignment horizontal="left" vertical="center" indent="1"/>
      <protection locked="0"/>
    </xf>
    <xf numFmtId="49" fontId="30" fillId="6" borderId="15" xfId="7" applyNumberFormat="1" applyFont="1" applyFill="1" applyBorder="1" applyAlignment="1">
      <alignment horizontal="left" vertical="center" wrapText="1"/>
    </xf>
    <xf numFmtId="49" fontId="30" fillId="6" borderId="16" xfId="7" applyNumberFormat="1" applyFont="1" applyFill="1" applyBorder="1" applyAlignment="1">
      <alignment horizontal="left" vertical="center" wrapText="1"/>
    </xf>
    <xf numFmtId="49" fontId="30" fillId="6" borderId="17" xfId="7" applyNumberFormat="1" applyFont="1" applyFill="1" applyBorder="1" applyAlignment="1">
      <alignment horizontal="left" vertical="center" wrapText="1"/>
    </xf>
    <xf numFmtId="0" fontId="22" fillId="4" borderId="5" xfId="4" applyFont="1" applyFill="1" applyBorder="1" applyAlignment="1">
      <alignment horizontal="left" vertical="center" wrapText="1"/>
    </xf>
    <xf numFmtId="0" fontId="22" fillId="4" borderId="6" xfId="4" applyFont="1" applyFill="1" applyBorder="1" applyAlignment="1">
      <alignment horizontal="left" vertical="center" wrapText="1"/>
    </xf>
    <xf numFmtId="0" fontId="22" fillId="4" borderId="8" xfId="4" applyFont="1" applyFill="1" applyBorder="1" applyAlignment="1">
      <alignment horizontal="left" vertical="center" wrapText="1"/>
    </xf>
    <xf numFmtId="0" fontId="27" fillId="5" borderId="20" xfId="4" applyFont="1" applyFill="1" applyBorder="1" applyAlignment="1">
      <alignment horizontal="left" vertical="center" wrapText="1"/>
    </xf>
    <xf numFmtId="0" fontId="27" fillId="5" borderId="21" xfId="4" applyFont="1" applyFill="1" applyBorder="1" applyAlignment="1">
      <alignment horizontal="left" vertical="center" wrapText="1"/>
    </xf>
    <xf numFmtId="49" fontId="15" fillId="0" borderId="21" xfId="6" applyNumberFormat="1" applyFont="1" applyFill="1" applyBorder="1" applyAlignment="1" applyProtection="1">
      <alignment horizontal="left" vertical="center" wrapText="1" indent="1"/>
      <protection locked="0"/>
    </xf>
    <xf numFmtId="49" fontId="34" fillId="0" borderId="21" xfId="4" applyNumberFormat="1" applyFont="1" applyBorder="1" applyAlignment="1" applyProtection="1">
      <alignment horizontal="left" vertical="center" wrapText="1" indent="1"/>
      <protection locked="0"/>
    </xf>
    <xf numFmtId="49" fontId="30" fillId="7" borderId="12" xfId="7" applyNumberFormat="1" applyFont="1" applyFill="1" applyBorder="1" applyAlignment="1">
      <alignment horizontal="left" vertical="center" wrapText="1"/>
    </xf>
    <xf numFmtId="49" fontId="30" fillId="7" borderId="13" xfId="7" applyNumberFormat="1" applyFont="1" applyFill="1" applyBorder="1" applyAlignment="1">
      <alignment horizontal="left" vertical="center" wrapText="1"/>
    </xf>
    <xf numFmtId="49" fontId="30" fillId="7" borderId="14" xfId="7" applyNumberFormat="1" applyFont="1" applyFill="1" applyBorder="1" applyAlignment="1">
      <alignment horizontal="left" vertical="center" wrapText="1"/>
    </xf>
    <xf numFmtId="0" fontId="27" fillId="5" borderId="23" xfId="4" applyFont="1" applyFill="1" applyBorder="1" applyAlignment="1">
      <alignment horizontal="left" vertical="center" wrapText="1"/>
    </xf>
    <xf numFmtId="0" fontId="27" fillId="5" borderId="24" xfId="4" applyFont="1" applyFill="1" applyBorder="1" applyAlignment="1">
      <alignment horizontal="left" vertical="center" wrapText="1"/>
    </xf>
    <xf numFmtId="49" fontId="34" fillId="0" borderId="24" xfId="4" applyNumberFormat="1" applyFont="1" applyBorder="1" applyAlignment="1" applyProtection="1">
      <alignment horizontal="left" vertical="center" wrapText="1" indent="1"/>
      <protection locked="0"/>
    </xf>
    <xf numFmtId="49" fontId="30" fillId="7" borderId="15" xfId="7" applyNumberFormat="1" applyFont="1" applyFill="1" applyBorder="1" applyAlignment="1">
      <alignment horizontal="left" vertical="center" wrapText="1"/>
    </xf>
    <xf numFmtId="49" fontId="30" fillId="7" borderId="16" xfId="7" applyNumberFormat="1" applyFont="1" applyFill="1" applyBorder="1" applyAlignment="1">
      <alignment horizontal="left" vertical="center" wrapText="1"/>
    </xf>
    <xf numFmtId="49" fontId="30" fillId="7" borderId="17" xfId="7" applyNumberFormat="1" applyFont="1" applyFill="1" applyBorder="1" applyAlignment="1">
      <alignment horizontal="left" vertical="center" wrapText="1"/>
    </xf>
    <xf numFmtId="0" fontId="27" fillId="3" borderId="35" xfId="5" applyFont="1" applyFill="1" applyBorder="1" applyAlignment="1">
      <alignment horizontal="left" vertical="center" wrapText="1"/>
    </xf>
    <xf numFmtId="0" fontId="27" fillId="3" borderId="36" xfId="5" applyFont="1" applyFill="1" applyBorder="1" applyAlignment="1">
      <alignment horizontal="left" vertical="center" wrapText="1"/>
    </xf>
    <xf numFmtId="49" fontId="15" fillId="0" borderId="37" xfId="6" applyNumberFormat="1" applyFont="1" applyFill="1" applyBorder="1" applyAlignment="1" applyProtection="1">
      <alignment horizontal="left" vertical="center" wrapText="1" indent="1"/>
      <protection locked="0"/>
    </xf>
    <xf numFmtId="49" fontId="15" fillId="0" borderId="38" xfId="6" applyNumberFormat="1" applyFont="1" applyFill="1" applyBorder="1" applyAlignment="1" applyProtection="1">
      <alignment horizontal="left" vertical="center" wrapText="1" indent="1"/>
      <protection locked="0"/>
    </xf>
    <xf numFmtId="49" fontId="30" fillId="6" borderId="37" xfId="7" applyNumberFormat="1" applyFont="1" applyFill="1" applyBorder="1" applyAlignment="1">
      <alignment vertical="center" wrapText="1"/>
    </xf>
    <xf numFmtId="49" fontId="30" fillId="6" borderId="39" xfId="7" applyNumberFormat="1" applyFont="1" applyFill="1" applyBorder="1" applyAlignment="1">
      <alignment vertical="center" wrapText="1"/>
    </xf>
    <xf numFmtId="180" fontId="15" fillId="0" borderId="16" xfId="4" applyNumberFormat="1" applyBorder="1" applyAlignment="1" applyProtection="1">
      <alignment horizontal="center" vertical="center"/>
      <protection locked="0"/>
    </xf>
    <xf numFmtId="180" fontId="15" fillId="0" borderId="22" xfId="4" applyNumberFormat="1" applyBorder="1" applyAlignment="1" applyProtection="1">
      <alignment horizontal="center" vertical="center"/>
      <protection locked="0"/>
    </xf>
    <xf numFmtId="179" fontId="15" fillId="0" borderId="24" xfId="4" applyNumberFormat="1" applyBorder="1" applyAlignment="1" applyProtection="1">
      <alignment horizontal="center" vertical="center" shrinkToFit="1"/>
      <protection locked="0"/>
    </xf>
    <xf numFmtId="0" fontId="27" fillId="5" borderId="35" xfId="4" applyFont="1" applyFill="1" applyBorder="1" applyAlignment="1">
      <alignment horizontal="left" vertical="center" wrapText="1"/>
    </xf>
    <xf numFmtId="0" fontId="27" fillId="5" borderId="36" xfId="4" applyFont="1" applyFill="1" applyBorder="1" applyAlignment="1">
      <alignment horizontal="left" vertical="center" wrapText="1"/>
    </xf>
    <xf numFmtId="49" fontId="15" fillId="0" borderId="36" xfId="6" applyNumberFormat="1" applyFont="1" applyFill="1" applyBorder="1" applyAlignment="1" applyProtection="1">
      <alignment horizontal="left" vertical="center" wrapText="1" indent="1"/>
      <protection locked="0"/>
    </xf>
    <xf numFmtId="49" fontId="34" fillId="0" borderId="36" xfId="4" applyNumberFormat="1" applyFont="1" applyBorder="1" applyAlignment="1" applyProtection="1">
      <alignment horizontal="left" vertical="center" wrapText="1" indent="1"/>
      <protection locked="0"/>
    </xf>
    <xf numFmtId="49" fontId="30" fillId="7" borderId="45" xfId="7" applyNumberFormat="1" applyFont="1" applyFill="1" applyBorder="1" applyAlignment="1">
      <alignment horizontal="left" vertical="center" wrapText="1"/>
    </xf>
    <xf numFmtId="49" fontId="30" fillId="7" borderId="37" xfId="7" applyNumberFormat="1" applyFont="1" applyFill="1" applyBorder="1" applyAlignment="1">
      <alignment horizontal="left" vertical="center" wrapText="1"/>
    </xf>
    <xf numFmtId="49" fontId="30" fillId="7" borderId="39" xfId="7" applyNumberFormat="1" applyFont="1" applyFill="1" applyBorder="1" applyAlignment="1">
      <alignment horizontal="left" vertical="center" wrapText="1"/>
    </xf>
    <xf numFmtId="0" fontId="16" fillId="2" borderId="5" xfId="4" applyFont="1" applyFill="1" applyBorder="1" applyAlignment="1">
      <alignment vertical="center"/>
    </xf>
    <xf numFmtId="0" fontId="16" fillId="2" borderId="6" xfId="4" applyFont="1" applyFill="1" applyBorder="1" applyAlignment="1">
      <alignment vertical="center"/>
    </xf>
    <xf numFmtId="0" fontId="16" fillId="2" borderId="9" xfId="4" applyFont="1" applyFill="1" applyBorder="1" applyAlignment="1">
      <alignment vertical="center"/>
    </xf>
    <xf numFmtId="0" fontId="16" fillId="2" borderId="52" xfId="4" applyFont="1" applyFill="1" applyBorder="1" applyAlignment="1">
      <alignment vertical="center"/>
    </xf>
    <xf numFmtId="0" fontId="27" fillId="3" borderId="44" xfId="5" applyFont="1" applyFill="1" applyBorder="1" applyAlignment="1">
      <alignment horizontal="left" vertical="center" wrapText="1"/>
    </xf>
    <xf numFmtId="0" fontId="27" fillId="3" borderId="41" xfId="5" applyFont="1" applyFill="1" applyBorder="1" applyAlignment="1">
      <alignment horizontal="left" vertical="center" wrapText="1"/>
    </xf>
    <xf numFmtId="0" fontId="27" fillId="3" borderId="42" xfId="5" applyFont="1" applyFill="1" applyBorder="1" applyAlignment="1">
      <alignment horizontal="left" vertical="center" wrapText="1"/>
    </xf>
    <xf numFmtId="0" fontId="27" fillId="3" borderId="15" xfId="4" applyFont="1" applyFill="1" applyBorder="1" applyAlignment="1">
      <alignment horizontal="left" vertical="center" shrinkToFit="1"/>
    </xf>
    <xf numFmtId="0" fontId="27" fillId="3" borderId="16" xfId="4" applyFont="1" applyFill="1" applyBorder="1" applyAlignment="1">
      <alignment horizontal="left" vertical="center" shrinkToFit="1"/>
    </xf>
    <xf numFmtId="179" fontId="42" fillId="3" borderId="16" xfId="4" applyNumberFormat="1" applyFont="1" applyFill="1" applyBorder="1" applyAlignment="1">
      <alignment horizontal="center" vertical="center" wrapText="1" shrinkToFit="1"/>
    </xf>
    <xf numFmtId="179" fontId="42" fillId="3" borderId="22" xfId="4" applyNumberFormat="1" applyFont="1" applyFill="1" applyBorder="1" applyAlignment="1">
      <alignment horizontal="center" vertical="center" wrapText="1" shrinkToFit="1"/>
    </xf>
    <xf numFmtId="179" fontId="27" fillId="3" borderId="24" xfId="4" applyNumberFormat="1" applyFont="1" applyFill="1" applyBorder="1" applyAlignment="1">
      <alignment horizontal="center" vertical="center" shrinkToFit="1"/>
    </xf>
    <xf numFmtId="0" fontId="27" fillId="3" borderId="15" xfId="0" applyFont="1" applyFill="1" applyBorder="1" applyAlignment="1">
      <alignment horizontal="center" vertical="center" shrinkToFit="1"/>
    </xf>
    <xf numFmtId="0" fontId="27" fillId="3" borderId="16" xfId="0" applyFont="1" applyFill="1" applyBorder="1" applyAlignment="1">
      <alignment horizontal="center" vertical="center" shrinkToFit="1"/>
    </xf>
    <xf numFmtId="0" fontId="27" fillId="3" borderId="17" xfId="0" applyFont="1" applyFill="1" applyBorder="1" applyAlignment="1">
      <alignment horizontal="center" vertical="center" shrinkToFit="1"/>
    </xf>
    <xf numFmtId="38" fontId="15" fillId="0" borderId="33" xfId="0" applyNumberFormat="1" applyFont="1" applyBorder="1" applyAlignment="1" applyProtection="1">
      <alignment horizontal="right" vertical="center"/>
      <protection locked="0"/>
    </xf>
    <xf numFmtId="38" fontId="15" fillId="0" borderId="29" xfId="0" applyNumberFormat="1" applyFont="1" applyBorder="1" applyAlignment="1" applyProtection="1">
      <alignment horizontal="right" vertical="center"/>
      <protection locked="0"/>
    </xf>
    <xf numFmtId="38" fontId="15" fillId="0" borderId="30" xfId="0" applyNumberFormat="1" applyFont="1" applyBorder="1" applyAlignment="1" applyProtection="1">
      <alignment horizontal="right" vertical="center"/>
      <protection locked="0"/>
    </xf>
    <xf numFmtId="0" fontId="30" fillId="0" borderId="15" xfId="0" applyFont="1" applyBorder="1" applyAlignment="1" applyProtection="1">
      <alignment vertical="center" wrapText="1"/>
      <protection locked="0"/>
    </xf>
    <xf numFmtId="0" fontId="30" fillId="0" borderId="16" xfId="0" applyFont="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27" fillId="3" borderId="58" xfId="4" applyFont="1" applyFill="1" applyBorder="1" applyAlignment="1">
      <alignment horizontal="center" vertical="center" wrapText="1"/>
    </xf>
    <xf numFmtId="0" fontId="27" fillId="3" borderId="100" xfId="4" applyFont="1" applyFill="1" applyBorder="1" applyAlignment="1">
      <alignment horizontal="center" vertical="center" wrapText="1"/>
    </xf>
    <xf numFmtId="38" fontId="34" fillId="0" borderId="48" xfId="1" applyFont="1" applyFill="1" applyBorder="1" applyAlignment="1" applyProtection="1">
      <alignment horizontal="right" vertical="center"/>
    </xf>
    <xf numFmtId="38" fontId="34" fillId="0" borderId="49" xfId="1" applyFont="1" applyFill="1" applyBorder="1" applyAlignment="1" applyProtection="1">
      <alignment horizontal="right" vertical="center"/>
    </xf>
    <xf numFmtId="38" fontId="34" fillId="0" borderId="50" xfId="1" applyFont="1" applyFill="1" applyBorder="1" applyAlignment="1" applyProtection="1">
      <alignment horizontal="right" vertical="center"/>
    </xf>
    <xf numFmtId="38" fontId="15" fillId="0" borderId="24" xfId="0" applyNumberFormat="1" applyFont="1" applyBorder="1" applyAlignment="1" applyProtection="1">
      <alignment horizontal="right" vertical="center"/>
      <protection locked="0"/>
    </xf>
    <xf numFmtId="0" fontId="30" fillId="0" borderId="24" xfId="0" applyFont="1" applyBorder="1" applyAlignment="1" applyProtection="1">
      <alignment vertical="center" wrapText="1"/>
      <protection locked="0"/>
    </xf>
    <xf numFmtId="0" fontId="30" fillId="0" borderId="27" xfId="0" applyFont="1" applyBorder="1" applyAlignment="1" applyProtection="1">
      <alignment vertical="center" wrapText="1"/>
      <protection locked="0"/>
    </xf>
    <xf numFmtId="38" fontId="15" fillId="0" borderId="45" xfId="1" applyFont="1" applyFill="1" applyBorder="1" applyAlignment="1" applyProtection="1">
      <alignment horizontal="right" vertical="center"/>
    </xf>
    <xf numFmtId="38" fontId="15" fillId="0" borderId="37" xfId="1" applyFont="1" applyFill="1" applyBorder="1" applyAlignment="1" applyProtection="1">
      <alignment horizontal="right" vertical="center"/>
    </xf>
    <xf numFmtId="38" fontId="15" fillId="0" borderId="39" xfId="1" applyFont="1" applyFill="1" applyBorder="1" applyAlignment="1" applyProtection="1">
      <alignment horizontal="right" vertical="center"/>
    </xf>
    <xf numFmtId="0" fontId="16" fillId="2" borderId="5" xfId="0" applyFont="1" applyFill="1" applyBorder="1" applyAlignment="1">
      <alignment horizontal="left" vertical="center"/>
    </xf>
    <xf numFmtId="0" fontId="16" fillId="2" borderId="6" xfId="0" applyFont="1" applyFill="1" applyBorder="1" applyAlignment="1">
      <alignment horizontal="left" vertical="center"/>
    </xf>
    <xf numFmtId="0" fontId="16" fillId="2" borderId="8" xfId="0" applyFont="1" applyFill="1" applyBorder="1" applyAlignment="1">
      <alignment horizontal="left" vertical="center"/>
    </xf>
    <xf numFmtId="0" fontId="27" fillId="3" borderId="5" xfId="3" applyFont="1" applyFill="1" applyBorder="1" applyAlignment="1">
      <alignment horizontal="left" vertical="center"/>
    </xf>
    <xf numFmtId="0" fontId="27" fillId="3" borderId="6" xfId="3" applyFont="1" applyFill="1" applyBorder="1" applyAlignment="1">
      <alignment horizontal="left" vertical="center"/>
    </xf>
    <xf numFmtId="0" fontId="27" fillId="3" borderId="57" xfId="3" applyFont="1" applyFill="1" applyBorder="1" applyAlignment="1">
      <alignment horizontal="left" vertical="center"/>
    </xf>
    <xf numFmtId="49" fontId="15" fillId="0" borderId="7" xfId="2" applyNumberFormat="1" applyBorder="1" applyAlignment="1" applyProtection="1">
      <alignment horizontal="left" vertical="top" wrapText="1"/>
      <protection locked="0"/>
    </xf>
    <xf numFmtId="49" fontId="15" fillId="0" borderId="6" xfId="2" applyNumberFormat="1" applyBorder="1" applyAlignment="1" applyProtection="1">
      <alignment horizontal="left" vertical="top" wrapText="1"/>
      <protection locked="0"/>
    </xf>
    <xf numFmtId="49" fontId="15" fillId="0" borderId="8" xfId="2" applyNumberFormat="1" applyBorder="1" applyAlignment="1" applyProtection="1">
      <alignment horizontal="left" vertical="top" wrapText="1"/>
      <protection locked="0"/>
    </xf>
    <xf numFmtId="0" fontId="15" fillId="0" borderId="9" xfId="0" applyFont="1" applyBorder="1" applyAlignment="1">
      <alignment horizontal="left" vertical="top" wrapText="1"/>
    </xf>
    <xf numFmtId="0" fontId="16" fillId="2" borderId="44" xfId="4" applyFont="1" applyFill="1" applyBorder="1" applyAlignment="1">
      <alignment vertical="center"/>
    </xf>
    <xf numFmtId="0" fontId="16" fillId="2" borderId="41" xfId="4" applyFont="1" applyFill="1" applyBorder="1" applyAlignment="1">
      <alignment vertical="center"/>
    </xf>
    <xf numFmtId="0" fontId="16" fillId="2" borderId="43" xfId="4" applyFont="1" applyFill="1" applyBorder="1" applyAlignment="1">
      <alignment vertical="center"/>
    </xf>
    <xf numFmtId="0" fontId="27" fillId="3" borderId="18" xfId="4" applyFont="1" applyFill="1" applyBorder="1" applyAlignment="1">
      <alignment horizontal="center" vertical="center" wrapText="1"/>
    </xf>
    <xf numFmtId="0" fontId="27" fillId="3" borderId="13" xfId="4" applyFont="1" applyFill="1" applyBorder="1" applyAlignment="1">
      <alignment horizontal="center" vertical="center" wrapText="1"/>
    </xf>
    <xf numFmtId="0" fontId="27" fillId="3" borderId="19" xfId="4" applyFont="1" applyFill="1" applyBorder="1" applyAlignment="1">
      <alignment horizontal="center" vertical="center" wrapText="1"/>
    </xf>
    <xf numFmtId="38" fontId="15" fillId="0" borderId="12" xfId="1" applyFont="1" applyFill="1" applyBorder="1" applyAlignment="1" applyProtection="1">
      <alignment horizontal="right" vertical="center"/>
    </xf>
    <xf numFmtId="38" fontId="15" fillId="0" borderId="13" xfId="1" applyFont="1" applyFill="1" applyBorder="1" applyAlignment="1" applyProtection="1">
      <alignment horizontal="right" vertical="center"/>
    </xf>
    <xf numFmtId="38" fontId="15" fillId="0" borderId="14" xfId="1" applyFont="1" applyFill="1" applyBorder="1" applyAlignment="1" applyProtection="1">
      <alignment horizontal="right" vertical="center"/>
    </xf>
    <xf numFmtId="49" fontId="34" fillId="0" borderId="24" xfId="4" applyNumberFormat="1" applyFont="1" applyBorder="1" applyAlignment="1" applyProtection="1">
      <alignment horizontal="left" vertical="center" wrapText="1"/>
      <protection locked="0"/>
    </xf>
    <xf numFmtId="38" fontId="40" fillId="6" borderId="24" xfId="1" applyFont="1" applyFill="1" applyBorder="1" applyAlignment="1" applyProtection="1">
      <alignment horizontal="left" vertical="center"/>
    </xf>
    <xf numFmtId="38" fontId="40" fillId="6" borderId="27" xfId="1" applyFont="1" applyFill="1" applyBorder="1" applyAlignment="1" applyProtection="1">
      <alignment horizontal="left" vertical="center"/>
    </xf>
    <xf numFmtId="0" fontId="13" fillId="27" borderId="0" xfId="0" quotePrefix="1" applyFont="1" applyFill="1" applyAlignment="1">
      <alignment horizontal="center" vertical="center"/>
    </xf>
    <xf numFmtId="0" fontId="13" fillId="27" borderId="0" xfId="0" applyFont="1" applyFill="1" applyAlignment="1">
      <alignment horizontal="center" vertical="center"/>
    </xf>
    <xf numFmtId="0" fontId="43" fillId="0" borderId="6" xfId="4" applyFont="1" applyBorder="1" applyAlignment="1">
      <alignment horizontal="left" vertical="center"/>
    </xf>
    <xf numFmtId="49" fontId="34" fillId="0" borderId="21" xfId="4" applyNumberFormat="1" applyFont="1" applyBorder="1" applyAlignment="1" applyProtection="1">
      <alignment horizontal="left" vertical="center" wrapText="1"/>
      <protection locked="0"/>
    </xf>
    <xf numFmtId="38" fontId="40" fillId="6" borderId="21" xfId="1" applyFont="1" applyFill="1" applyBorder="1" applyAlignment="1" applyProtection="1">
      <alignment horizontal="left" vertical="center"/>
    </xf>
    <xf numFmtId="38" fontId="40" fillId="6" borderId="25" xfId="1" applyFont="1" applyFill="1" applyBorder="1" applyAlignment="1" applyProtection="1">
      <alignment horizontal="left" vertical="center"/>
    </xf>
    <xf numFmtId="49" fontId="34" fillId="0" borderId="15" xfId="4" applyNumberFormat="1" applyFont="1" applyBorder="1" applyAlignment="1" applyProtection="1">
      <alignment horizontal="left" vertical="center" wrapText="1"/>
      <protection locked="0"/>
    </xf>
    <xf numFmtId="49" fontId="34" fillId="0" borderId="16" xfId="4" applyNumberFormat="1" applyFont="1" applyBorder="1" applyAlignment="1" applyProtection="1">
      <alignment horizontal="left" vertical="center" wrapText="1"/>
      <protection locked="0"/>
    </xf>
    <xf numFmtId="49" fontId="34" fillId="0" borderId="22" xfId="4" applyNumberFormat="1" applyFont="1" applyBorder="1" applyAlignment="1" applyProtection="1">
      <alignment horizontal="left" vertical="center" wrapText="1"/>
      <protection locked="0"/>
    </xf>
    <xf numFmtId="38" fontId="30" fillId="6" borderId="21" xfId="1" applyFont="1" applyFill="1" applyBorder="1" applyAlignment="1" applyProtection="1">
      <alignment horizontal="left" vertical="center"/>
    </xf>
    <xf numFmtId="38" fontId="30" fillId="6" borderId="25" xfId="1" applyFont="1" applyFill="1" applyBorder="1" applyAlignment="1" applyProtection="1">
      <alignment horizontal="left" vertical="center"/>
    </xf>
    <xf numFmtId="38" fontId="30" fillId="6" borderId="24" xfId="1" applyFont="1" applyFill="1" applyBorder="1" applyAlignment="1" applyProtection="1">
      <alignment horizontal="left" vertical="center"/>
    </xf>
    <xf numFmtId="38" fontId="30" fillId="6" borderId="27" xfId="1" applyFont="1" applyFill="1" applyBorder="1" applyAlignment="1" applyProtection="1">
      <alignment horizontal="left" vertical="center"/>
    </xf>
    <xf numFmtId="0" fontId="27" fillId="18" borderId="31" xfId="4" applyFont="1" applyFill="1" applyBorder="1" applyAlignment="1">
      <alignment horizontal="left" vertical="center" wrapText="1"/>
    </xf>
    <xf numFmtId="0" fontId="27" fillId="18" borderId="32" xfId="4" applyFont="1" applyFill="1" applyBorder="1" applyAlignment="1">
      <alignment horizontal="left" vertical="center" wrapText="1"/>
    </xf>
    <xf numFmtId="38" fontId="30" fillId="6" borderId="15" xfId="1" applyFont="1" applyFill="1" applyBorder="1" applyAlignment="1" applyProtection="1">
      <alignment horizontal="left" vertical="center" wrapText="1"/>
    </xf>
    <xf numFmtId="38" fontId="30" fillId="6" borderId="16" xfId="1" applyFont="1" applyFill="1" applyBorder="1" applyAlignment="1" applyProtection="1">
      <alignment horizontal="left" vertical="center" wrapText="1"/>
    </xf>
    <xf numFmtId="38" fontId="30" fillId="6" borderId="17" xfId="1" applyFont="1" applyFill="1" applyBorder="1" applyAlignment="1" applyProtection="1">
      <alignment horizontal="left" vertical="center" wrapText="1"/>
    </xf>
    <xf numFmtId="38" fontId="30" fillId="6" borderId="24" xfId="1" applyFont="1" applyFill="1" applyBorder="1" applyAlignment="1" applyProtection="1">
      <alignment horizontal="left" vertical="center" wrapText="1"/>
    </xf>
    <xf numFmtId="38" fontId="30" fillId="6" borderId="27" xfId="1" applyFont="1" applyFill="1" applyBorder="1" applyAlignment="1" applyProtection="1">
      <alignment horizontal="left" vertical="center" wrapText="1"/>
    </xf>
    <xf numFmtId="38" fontId="30" fillId="6" borderId="36" xfId="1" applyFont="1" applyFill="1" applyBorder="1" applyAlignment="1" applyProtection="1">
      <alignment horizontal="left" vertical="center" wrapText="1"/>
    </xf>
    <xf numFmtId="38" fontId="30" fillId="6" borderId="105" xfId="1" applyFont="1" applyFill="1" applyBorder="1" applyAlignment="1" applyProtection="1">
      <alignment horizontal="left" vertical="center" wrapText="1"/>
    </xf>
    <xf numFmtId="49" fontId="34" fillId="0" borderId="36" xfId="4" applyNumberFormat="1" applyFont="1" applyBorder="1" applyAlignment="1" applyProtection="1">
      <alignment horizontal="left" vertical="center" wrapText="1"/>
      <protection locked="0"/>
    </xf>
    <xf numFmtId="38" fontId="30" fillId="6" borderId="45" xfId="1" applyFont="1" applyFill="1" applyBorder="1" applyAlignment="1" applyProtection="1">
      <alignment horizontal="left" vertical="center" wrapText="1"/>
    </xf>
    <xf numFmtId="38" fontId="30" fillId="6" borderId="37" xfId="1" applyFont="1" applyFill="1" applyBorder="1" applyAlignment="1" applyProtection="1">
      <alignment horizontal="left" vertical="center"/>
    </xf>
    <xf numFmtId="38" fontId="30" fillId="6" borderId="39" xfId="1" applyFont="1" applyFill="1" applyBorder="1" applyAlignment="1" applyProtection="1">
      <alignment horizontal="left" vertical="center"/>
    </xf>
    <xf numFmtId="49" fontId="34" fillId="0" borderId="32" xfId="4" applyNumberFormat="1" applyFont="1" applyBorder="1" applyAlignment="1" applyProtection="1">
      <alignment horizontal="left" vertical="center" wrapText="1"/>
      <protection locked="0"/>
    </xf>
    <xf numFmtId="38" fontId="30" fillId="6" borderId="15" xfId="1" applyFont="1" applyFill="1" applyBorder="1" applyAlignment="1" applyProtection="1">
      <alignment horizontal="left" vertical="center"/>
    </xf>
    <xf numFmtId="38" fontId="30" fillId="6" borderId="16" xfId="1" applyFont="1" applyFill="1" applyBorder="1" applyAlignment="1" applyProtection="1">
      <alignment horizontal="left" vertical="center"/>
    </xf>
    <xf numFmtId="38" fontId="30" fillId="6" borderId="17" xfId="1" applyFont="1" applyFill="1" applyBorder="1" applyAlignment="1" applyProtection="1">
      <alignment horizontal="left" vertical="center"/>
    </xf>
    <xf numFmtId="0" fontId="27" fillId="3" borderId="21" xfId="4" applyFont="1" applyFill="1" applyBorder="1" applyAlignment="1">
      <alignment horizontal="center" vertical="center" shrinkToFit="1"/>
    </xf>
    <xf numFmtId="179" fontId="27" fillId="3" borderId="12" xfId="4" applyNumberFormat="1" applyFont="1" applyFill="1" applyBorder="1" applyAlignment="1">
      <alignment horizontal="center" vertical="center" shrinkToFit="1"/>
    </xf>
    <xf numFmtId="179" fontId="27" fillId="3" borderId="13" xfId="4" applyNumberFormat="1" applyFont="1" applyFill="1" applyBorder="1" applyAlignment="1">
      <alignment horizontal="center" vertical="center" shrinkToFit="1"/>
    </xf>
    <xf numFmtId="179" fontId="27" fillId="3" borderId="19" xfId="4" applyNumberFormat="1" applyFont="1" applyFill="1" applyBorder="1" applyAlignment="1">
      <alignment horizontal="center" vertical="center" shrinkToFit="1"/>
    </xf>
    <xf numFmtId="0" fontId="16" fillId="2" borderId="51" xfId="4" applyFont="1" applyFill="1" applyBorder="1" applyAlignment="1">
      <alignment vertical="center"/>
    </xf>
    <xf numFmtId="0" fontId="27" fillId="3" borderId="12" xfId="0" applyFont="1" applyFill="1" applyBorder="1" applyAlignment="1">
      <alignment horizontal="center" vertical="center" shrinkToFit="1"/>
    </xf>
    <xf numFmtId="0" fontId="27" fillId="3" borderId="13" xfId="0" applyFont="1" applyFill="1" applyBorder="1" applyAlignment="1">
      <alignment horizontal="center" vertical="center" shrinkToFit="1"/>
    </xf>
    <xf numFmtId="0" fontId="27" fillId="3" borderId="14" xfId="0" applyFont="1" applyFill="1" applyBorder="1" applyAlignment="1">
      <alignment horizontal="center" vertical="center" shrinkToFit="1"/>
    </xf>
    <xf numFmtId="0" fontId="25" fillId="5" borderId="65" xfId="9" applyFont="1" applyFill="1" applyBorder="1" applyAlignment="1">
      <alignment horizontal="center" vertical="center"/>
    </xf>
    <xf numFmtId="0" fontId="25" fillId="5" borderId="16" xfId="9" applyFont="1" applyFill="1" applyBorder="1" applyAlignment="1">
      <alignment horizontal="center" vertical="center"/>
    </xf>
    <xf numFmtId="0" fontId="25" fillId="5" borderId="64" xfId="9" applyFont="1" applyFill="1" applyBorder="1" applyAlignment="1">
      <alignment horizontal="center" vertical="center"/>
    </xf>
    <xf numFmtId="0" fontId="25" fillId="5" borderId="65" xfId="9" applyFont="1" applyFill="1" applyBorder="1" applyAlignment="1">
      <alignment horizontal="center" vertical="center" shrinkToFit="1"/>
    </xf>
    <xf numFmtId="0" fontId="25" fillId="5" borderId="16" xfId="9" applyFont="1" applyFill="1" applyBorder="1" applyAlignment="1">
      <alignment horizontal="center" vertical="center" shrinkToFit="1"/>
    </xf>
    <xf numFmtId="0" fontId="25" fillId="5" borderId="64" xfId="9" applyFont="1" applyFill="1" applyBorder="1" applyAlignment="1">
      <alignment horizontal="center" vertical="center" shrinkToFit="1"/>
    </xf>
    <xf numFmtId="0" fontId="25" fillId="5" borderId="65" xfId="9" applyFont="1" applyFill="1" applyBorder="1" applyAlignment="1">
      <alignment horizontal="center" vertical="center" wrapText="1"/>
    </xf>
    <xf numFmtId="0" fontId="25" fillId="5" borderId="16" xfId="9" applyFont="1" applyFill="1" applyBorder="1" applyAlignment="1">
      <alignment horizontal="center" vertical="center" wrapText="1"/>
    </xf>
    <xf numFmtId="0" fontId="25" fillId="5" borderId="64" xfId="9" applyFont="1" applyFill="1" applyBorder="1" applyAlignment="1">
      <alignment horizontal="center" vertical="center" wrapText="1"/>
    </xf>
    <xf numFmtId="0" fontId="25" fillId="5" borderId="33" xfId="9" applyFont="1" applyFill="1" applyBorder="1" applyAlignment="1">
      <alignment horizontal="center" vertical="center" wrapText="1"/>
    </xf>
    <xf numFmtId="0" fontId="25" fillId="5" borderId="12" xfId="9" applyFont="1" applyFill="1" applyBorder="1" applyAlignment="1">
      <alignment horizontal="center" vertical="center" wrapText="1"/>
    </xf>
    <xf numFmtId="0" fontId="25" fillId="5" borderId="32" xfId="9" applyFont="1" applyFill="1" applyBorder="1" applyAlignment="1">
      <alignment horizontal="center" vertical="center" wrapText="1"/>
    </xf>
    <xf numFmtId="0" fontId="25" fillId="5" borderId="21" xfId="9" applyFont="1" applyFill="1" applyBorder="1" applyAlignment="1">
      <alignment horizontal="center" vertical="center" wrapText="1"/>
    </xf>
    <xf numFmtId="0" fontId="25" fillId="5" borderId="66" xfId="9" applyFont="1" applyFill="1" applyBorder="1" applyAlignment="1">
      <alignment horizontal="center" vertical="center" wrapText="1"/>
    </xf>
    <xf numFmtId="0" fontId="25" fillId="5" borderId="76" xfId="9" applyFont="1" applyFill="1" applyBorder="1" applyAlignment="1">
      <alignment horizontal="center" vertical="center" wrapText="1"/>
    </xf>
    <xf numFmtId="0" fontId="25" fillId="5" borderId="60" xfId="5" applyFont="1" applyFill="1" applyBorder="1" applyAlignment="1">
      <alignment horizontal="center" vertical="center" wrapText="1"/>
    </xf>
    <xf numFmtId="0" fontId="46" fillId="0" borderId="60" xfId="9" applyFont="1" applyBorder="1" applyAlignment="1">
      <alignment horizontal="center" vertical="center" wrapText="1"/>
    </xf>
    <xf numFmtId="0" fontId="25" fillId="5" borderId="59" xfId="9" applyFont="1" applyFill="1" applyBorder="1" applyAlignment="1">
      <alignment horizontal="center" vertical="center"/>
    </xf>
    <xf numFmtId="0" fontId="25" fillId="5" borderId="67" xfId="9" applyFont="1" applyFill="1" applyBorder="1" applyAlignment="1">
      <alignment horizontal="center" vertical="center"/>
    </xf>
    <xf numFmtId="0" fontId="25" fillId="5" borderId="74" xfId="9" applyFont="1" applyFill="1" applyBorder="1" applyAlignment="1">
      <alignment horizontal="center" vertical="center"/>
    </xf>
    <xf numFmtId="0" fontId="25" fillId="5" borderId="60" xfId="3" applyFont="1" applyFill="1" applyBorder="1" applyAlignment="1">
      <alignment horizontal="center" vertical="center" wrapText="1"/>
    </xf>
    <xf numFmtId="49" fontId="25" fillId="5" borderId="61" xfId="3" applyNumberFormat="1" applyFont="1" applyFill="1" applyBorder="1" applyAlignment="1">
      <alignment horizontal="center" vertical="center" wrapText="1"/>
    </xf>
    <xf numFmtId="49" fontId="25" fillId="5" borderId="68" xfId="3" applyNumberFormat="1" applyFont="1" applyFill="1" applyBorder="1" applyAlignment="1">
      <alignment horizontal="center" vertical="center" wrapText="1"/>
    </xf>
    <xf numFmtId="49" fontId="25" fillId="5" borderId="71" xfId="3" applyNumberFormat="1" applyFont="1" applyFill="1" applyBorder="1" applyAlignment="1">
      <alignment horizontal="center" vertical="center" wrapText="1"/>
    </xf>
    <xf numFmtId="0" fontId="25" fillId="5" borderId="62" xfId="3" applyFont="1" applyFill="1" applyBorder="1" applyAlignment="1">
      <alignment horizontal="center" vertical="center" wrapText="1"/>
    </xf>
    <xf numFmtId="0" fontId="25" fillId="5" borderId="69" xfId="3" applyFont="1" applyFill="1" applyBorder="1" applyAlignment="1">
      <alignment horizontal="center" vertical="center" wrapText="1"/>
    </xf>
    <xf numFmtId="0" fontId="25" fillId="5" borderId="75" xfId="3" applyFont="1" applyFill="1" applyBorder="1" applyAlignment="1">
      <alignment horizontal="center" vertical="center" wrapText="1"/>
    </xf>
    <xf numFmtId="0" fontId="39" fillId="20" borderId="13" xfId="9" applyFont="1" applyFill="1" applyBorder="1" applyAlignment="1">
      <alignment horizontal="center"/>
    </xf>
    <xf numFmtId="0" fontId="0" fillId="0" borderId="13" xfId="0" applyBorder="1" applyAlignment="1">
      <alignment horizontal="center"/>
    </xf>
    <xf numFmtId="0" fontId="39" fillId="0" borderId="13" xfId="9" applyFont="1" applyBorder="1" applyAlignment="1">
      <alignment horizontal="center"/>
    </xf>
    <xf numFmtId="49" fontId="25" fillId="5" borderId="63" xfId="2" applyNumberFormat="1" applyFont="1" applyFill="1" applyBorder="1" applyAlignment="1">
      <alignment horizontal="center" vertical="center" wrapText="1"/>
    </xf>
    <xf numFmtId="49" fontId="25" fillId="5" borderId="29" xfId="2" applyNumberFormat="1" applyFont="1" applyFill="1" applyBorder="1" applyAlignment="1">
      <alignment horizontal="center" vertical="center" wrapText="1"/>
    </xf>
    <xf numFmtId="49" fontId="25" fillId="5" borderId="61" xfId="2" applyNumberFormat="1" applyFont="1" applyFill="1" applyBorder="1" applyAlignment="1">
      <alignment horizontal="center" vertical="center" wrapText="1"/>
    </xf>
    <xf numFmtId="49" fontId="25" fillId="5" borderId="70" xfId="2" applyNumberFormat="1" applyFont="1" applyFill="1" applyBorder="1" applyAlignment="1">
      <alignment horizontal="center" vertical="center" wrapText="1"/>
    </xf>
    <xf numFmtId="49" fontId="25" fillId="5" borderId="13" xfId="2" applyNumberFormat="1" applyFont="1" applyFill="1" applyBorder="1" applyAlignment="1">
      <alignment horizontal="center" vertical="center" wrapText="1"/>
    </xf>
    <xf numFmtId="49" fontId="25" fillId="5" borderId="71" xfId="2" applyNumberFormat="1" applyFont="1" applyFill="1" applyBorder="1" applyAlignment="1">
      <alignment horizontal="center" vertical="center" wrapText="1"/>
    </xf>
    <xf numFmtId="0" fontId="25" fillId="5" borderId="63" xfId="9" applyFont="1" applyFill="1" applyBorder="1" applyAlignment="1">
      <alignment horizontal="center" vertical="center" wrapText="1"/>
    </xf>
    <xf numFmtId="0" fontId="25" fillId="5" borderId="72" xfId="9" applyFont="1" applyFill="1" applyBorder="1" applyAlignment="1">
      <alignment horizontal="center" vertical="center" wrapText="1"/>
    </xf>
    <xf numFmtId="0" fontId="25" fillId="5" borderId="70" xfId="9" applyFont="1" applyFill="1" applyBorder="1" applyAlignment="1">
      <alignment horizontal="center" vertical="center" wrapText="1"/>
    </xf>
    <xf numFmtId="0" fontId="25" fillId="5" borderId="24" xfId="9" applyFont="1" applyFill="1" applyBorder="1" applyAlignment="1">
      <alignment horizontal="center" vertical="center" wrapText="1"/>
    </xf>
    <xf numFmtId="0" fontId="25" fillId="5" borderId="61" xfId="9" applyFont="1" applyFill="1" applyBorder="1" applyAlignment="1">
      <alignment horizontal="center" vertical="center" wrapText="1"/>
    </xf>
    <xf numFmtId="0" fontId="25" fillId="5" borderId="68" xfId="9" applyFont="1" applyFill="1" applyBorder="1" applyAlignment="1">
      <alignment horizontal="center" vertical="center" wrapText="1"/>
    </xf>
    <xf numFmtId="0" fontId="25" fillId="5" borderId="71" xfId="9" applyFont="1" applyFill="1" applyBorder="1" applyAlignment="1">
      <alignment horizontal="center" vertical="center" wrapText="1"/>
    </xf>
    <xf numFmtId="0" fontId="25" fillId="5" borderId="15" xfId="9" applyFont="1" applyFill="1" applyBorder="1" applyAlignment="1">
      <alignment horizontal="center" vertical="center" wrapText="1"/>
    </xf>
    <xf numFmtId="0" fontId="25" fillId="5" borderId="59" xfId="9" applyFont="1" applyFill="1" applyBorder="1" applyAlignment="1">
      <alignment horizontal="center" vertical="center" wrapText="1"/>
    </xf>
    <xf numFmtId="0" fontId="25" fillId="5" borderId="74" xfId="9" applyFont="1" applyFill="1" applyBorder="1" applyAlignment="1">
      <alignment horizontal="center" vertical="center" wrapText="1"/>
    </xf>
    <xf numFmtId="0" fontId="25" fillId="5" borderId="66" xfId="3" applyFont="1" applyFill="1" applyBorder="1" applyAlignment="1">
      <alignment horizontal="center" vertical="center"/>
    </xf>
    <xf numFmtId="0" fontId="25" fillId="5" borderId="73" xfId="3" applyFont="1" applyFill="1" applyBorder="1" applyAlignment="1">
      <alignment horizontal="center" vertical="center"/>
    </xf>
    <xf numFmtId="0" fontId="25" fillId="5" borderId="76" xfId="3" applyFont="1" applyFill="1" applyBorder="1" applyAlignment="1">
      <alignment horizontal="center" vertical="center"/>
    </xf>
    <xf numFmtId="0" fontId="25" fillId="5" borderId="55" xfId="9" applyFont="1" applyFill="1" applyBorder="1" applyAlignment="1">
      <alignment horizontal="center" vertical="center" wrapText="1"/>
    </xf>
    <xf numFmtId="0" fontId="25" fillId="5" borderId="67" xfId="9" applyFont="1" applyFill="1" applyBorder="1" applyAlignment="1">
      <alignment horizontal="center" vertical="center" wrapText="1"/>
    </xf>
    <xf numFmtId="0" fontId="25" fillId="5" borderId="62" xfId="9" applyFont="1" applyFill="1" applyBorder="1" applyAlignment="1">
      <alignment horizontal="center" vertical="center" wrapText="1"/>
    </xf>
    <xf numFmtId="0" fontId="25" fillId="5" borderId="75" xfId="9" applyFont="1" applyFill="1" applyBorder="1" applyAlignment="1">
      <alignment horizontal="center" vertical="center" wrapText="1"/>
    </xf>
    <xf numFmtId="0" fontId="25" fillId="5" borderId="61" xfId="9" applyFont="1" applyFill="1" applyBorder="1" applyAlignment="1">
      <alignment horizontal="center" vertical="center" shrinkToFit="1"/>
    </xf>
    <xf numFmtId="0" fontId="37" fillId="11" borderId="12" xfId="0" applyFont="1" applyFill="1" applyBorder="1" applyAlignment="1">
      <alignment horizontal="center" vertical="center"/>
    </xf>
    <xf numFmtId="0" fontId="37" fillId="11" borderId="13" xfId="0" applyFont="1" applyFill="1" applyBorder="1" applyAlignment="1">
      <alignment horizontal="center" vertical="center"/>
    </xf>
    <xf numFmtId="0" fontId="18" fillId="0" borderId="0" xfId="0" applyFont="1" applyAlignment="1" applyProtection="1">
      <alignment horizontal="center" vertical="center" wrapText="1"/>
      <protection hidden="1"/>
    </xf>
    <xf numFmtId="0" fontId="18" fillId="0" borderId="0" xfId="0" applyFont="1" applyAlignment="1" applyProtection="1">
      <alignment horizontal="center" vertical="center"/>
      <protection hidden="1"/>
    </xf>
    <xf numFmtId="0" fontId="34" fillId="0" borderId="0" xfId="0" applyFont="1" applyAlignment="1" applyProtection="1">
      <alignment horizontal="center" vertical="center" wrapText="1"/>
      <protection hidden="1"/>
    </xf>
    <xf numFmtId="0" fontId="82" fillId="2" borderId="51" xfId="4" applyFont="1" applyFill="1" applyBorder="1" applyAlignment="1">
      <alignment vertical="center"/>
    </xf>
    <xf numFmtId="0" fontId="82" fillId="2" borderId="9" xfId="4" applyFont="1" applyFill="1" applyBorder="1" applyAlignment="1">
      <alignment vertical="center"/>
    </xf>
    <xf numFmtId="0" fontId="82" fillId="2" borderId="52" xfId="4" applyFont="1" applyFill="1" applyBorder="1" applyAlignment="1">
      <alignment vertical="center"/>
    </xf>
    <xf numFmtId="0" fontId="26" fillId="3" borderId="110" xfId="0" applyFont="1" applyFill="1" applyBorder="1" applyAlignment="1">
      <alignment horizontal="left" vertical="center" wrapText="1"/>
    </xf>
    <xf numFmtId="0" fontId="26" fillId="3" borderId="111" xfId="0" applyFont="1" applyFill="1" applyBorder="1" applyAlignment="1">
      <alignment horizontal="left" vertical="center" wrapText="1"/>
    </xf>
    <xf numFmtId="0" fontId="13" fillId="0" borderId="111" xfId="0" applyFont="1" applyBorder="1" applyAlignment="1" applyProtection="1">
      <alignment horizontal="left" vertical="center" wrapText="1"/>
      <protection hidden="1"/>
    </xf>
    <xf numFmtId="49" fontId="30" fillId="24" borderId="15" xfId="2" applyNumberFormat="1" applyFont="1" applyFill="1" applyBorder="1" applyAlignment="1">
      <alignment horizontal="center" vertical="center" wrapText="1"/>
    </xf>
    <xf numFmtId="49" fontId="30" fillId="24" borderId="16" xfId="2" applyNumberFormat="1" applyFont="1" applyFill="1" applyBorder="1" applyAlignment="1">
      <alignment horizontal="center" vertical="center" wrapText="1"/>
    </xf>
    <xf numFmtId="49" fontId="30" fillId="24" borderId="17" xfId="2" applyNumberFormat="1" applyFont="1" applyFill="1" applyBorder="1" applyAlignment="1">
      <alignment horizontal="center" vertical="center" wrapText="1"/>
    </xf>
    <xf numFmtId="0" fontId="26" fillId="3" borderId="23" xfId="0" applyFont="1" applyFill="1" applyBorder="1" applyAlignment="1">
      <alignment horizontal="left" vertical="center" wrapText="1"/>
    </xf>
    <xf numFmtId="0" fontId="26" fillId="3" borderId="24" xfId="0" applyFont="1" applyFill="1" applyBorder="1" applyAlignment="1">
      <alignment horizontal="left" vertical="center" wrapText="1"/>
    </xf>
    <xf numFmtId="0" fontId="13" fillId="0" borderId="15" xfId="0" applyFont="1" applyBorder="1" applyAlignment="1" applyProtection="1">
      <alignment horizontal="center" vertical="center" wrapText="1"/>
      <protection locked="0"/>
    </xf>
    <xf numFmtId="0" fontId="13" fillId="0" borderId="16" xfId="0" applyFont="1" applyBorder="1" applyAlignment="1" applyProtection="1">
      <alignment horizontal="center" vertical="center" wrapText="1"/>
      <protection locked="0"/>
    </xf>
    <xf numFmtId="0" fontId="13" fillId="0" borderId="22" xfId="0" applyFont="1" applyBorder="1" applyAlignment="1" applyProtection="1">
      <alignment horizontal="center" vertical="center" wrapText="1"/>
      <protection locked="0"/>
    </xf>
    <xf numFmtId="49" fontId="30" fillId="24" borderId="15" xfId="2" applyNumberFormat="1" applyFont="1" applyFill="1" applyBorder="1" applyAlignment="1">
      <alignment horizontal="left" vertical="center" wrapText="1"/>
    </xf>
    <xf numFmtId="49" fontId="30" fillId="24" borderId="16" xfId="2" applyNumberFormat="1" applyFont="1" applyFill="1" applyBorder="1" applyAlignment="1">
      <alignment horizontal="left" vertical="center" wrapText="1"/>
    </xf>
    <xf numFmtId="49" fontId="30" fillId="24" borderId="17" xfId="2" applyNumberFormat="1" applyFont="1" applyFill="1" applyBorder="1" applyAlignment="1">
      <alignment horizontal="left" vertical="center" wrapText="1"/>
    </xf>
    <xf numFmtId="0" fontId="89" fillId="0" borderId="0" xfId="6" applyFont="1" applyAlignment="1" applyProtection="1">
      <alignment horizontal="center" vertical="top"/>
      <protection hidden="1"/>
    </xf>
    <xf numFmtId="0" fontId="26" fillId="3" borderId="24" xfId="0" applyFont="1" applyFill="1" applyBorder="1" applyAlignment="1">
      <alignment horizontal="center" vertical="center" wrapText="1"/>
    </xf>
    <xf numFmtId="0" fontId="13" fillId="0" borderId="24" xfId="0" applyFont="1" applyBorder="1" applyAlignment="1" applyProtection="1">
      <alignment horizontal="center" vertical="center" wrapText="1"/>
      <protection locked="0"/>
    </xf>
    <xf numFmtId="0" fontId="16" fillId="2" borderId="24" xfId="4" applyFont="1" applyFill="1" applyBorder="1" applyAlignment="1">
      <alignment vertical="center" wrapText="1"/>
    </xf>
    <xf numFmtId="0" fontId="16" fillId="2" borderId="24" xfId="4" applyFont="1" applyFill="1" applyBorder="1" applyAlignment="1">
      <alignment vertical="center"/>
    </xf>
    <xf numFmtId="49" fontId="30" fillId="24" borderId="24" xfId="2" applyNumberFormat="1" applyFont="1" applyFill="1" applyBorder="1" applyAlignment="1">
      <alignment horizontal="left" vertical="center" wrapText="1"/>
    </xf>
    <xf numFmtId="0" fontId="27" fillId="3" borderId="24" xfId="4" applyFont="1" applyFill="1" applyBorder="1" applyAlignment="1" applyProtection="1">
      <alignment horizontal="center" vertical="center" shrinkToFit="1"/>
      <protection hidden="1"/>
    </xf>
    <xf numFmtId="0" fontId="27" fillId="3" borderId="24" xfId="0" applyFont="1" applyFill="1" applyBorder="1" applyAlignment="1" applyProtection="1">
      <alignment horizontal="center" vertical="center" shrinkToFit="1"/>
      <protection hidden="1"/>
    </xf>
    <xf numFmtId="179" fontId="15" fillId="0" borderId="24" xfId="4" applyNumberFormat="1" applyBorder="1" applyAlignment="1" applyProtection="1">
      <alignment horizontal="left" vertical="center" shrinkToFit="1"/>
      <protection hidden="1"/>
    </xf>
    <xf numFmtId="0" fontId="15" fillId="0" borderId="24" xfId="0" applyFont="1" applyBorder="1" applyAlignment="1" applyProtection="1">
      <alignment horizontal="center" vertical="center"/>
      <protection hidden="1"/>
    </xf>
    <xf numFmtId="178" fontId="15" fillId="0" borderId="15" xfId="0" applyNumberFormat="1" applyFont="1" applyBorder="1" applyAlignment="1" applyProtection="1">
      <alignment horizontal="center" vertical="center" shrinkToFit="1"/>
      <protection hidden="1"/>
    </xf>
    <xf numFmtId="178" fontId="15" fillId="0" borderId="16" xfId="0" applyNumberFormat="1" applyFont="1" applyBorder="1" applyAlignment="1" applyProtection="1">
      <alignment horizontal="center" vertical="center" shrinkToFit="1"/>
      <protection hidden="1"/>
    </xf>
    <xf numFmtId="178" fontId="15" fillId="0" borderId="22" xfId="0" applyNumberFormat="1" applyFont="1" applyBorder="1" applyAlignment="1" applyProtection="1">
      <alignment horizontal="center" vertical="center" shrinkToFit="1"/>
      <protection hidden="1"/>
    </xf>
    <xf numFmtId="180" fontId="30" fillId="24" borderId="24" xfId="4" applyNumberFormat="1" applyFont="1" applyFill="1" applyBorder="1" applyAlignment="1" applyProtection="1">
      <alignment horizontal="left" vertical="center" wrapText="1"/>
      <protection hidden="1"/>
    </xf>
    <xf numFmtId="179" fontId="15" fillId="0" borderId="24" xfId="4" applyNumberFormat="1" applyBorder="1" applyAlignment="1" applyProtection="1">
      <alignment horizontal="center" vertical="center" shrinkToFit="1"/>
      <protection hidden="1"/>
    </xf>
    <xf numFmtId="0" fontId="27" fillId="3" borderId="15" xfId="4" applyFont="1" applyFill="1" applyBorder="1" applyAlignment="1" applyProtection="1">
      <alignment horizontal="center" vertical="center" shrinkToFit="1"/>
      <protection hidden="1"/>
    </xf>
    <xf numFmtId="0" fontId="27" fillId="3" borderId="16" xfId="4" applyFont="1" applyFill="1" applyBorder="1" applyAlignment="1" applyProtection="1">
      <alignment horizontal="center" vertical="center" shrinkToFit="1"/>
      <protection hidden="1"/>
    </xf>
    <xf numFmtId="0" fontId="27" fillId="3" borderId="22" xfId="4" applyFont="1" applyFill="1" applyBorder="1" applyAlignment="1" applyProtection="1">
      <alignment horizontal="center" vertical="center" shrinkToFit="1"/>
      <protection hidden="1"/>
    </xf>
    <xf numFmtId="0" fontId="16" fillId="2" borderId="24" xfId="4" applyFont="1" applyFill="1" applyBorder="1" applyAlignment="1" applyProtection="1">
      <alignment vertical="center"/>
      <protection hidden="1"/>
    </xf>
    <xf numFmtId="180" fontId="30" fillId="24" borderId="24" xfId="4" applyNumberFormat="1" applyFont="1" applyFill="1" applyBorder="1" applyAlignment="1" applyProtection="1">
      <alignment horizontal="left" vertical="center"/>
      <protection hidden="1"/>
    </xf>
    <xf numFmtId="179" fontId="15" fillId="0" borderId="15" xfId="4" applyNumberFormat="1" applyBorder="1" applyAlignment="1" applyProtection="1">
      <alignment horizontal="left" vertical="center" shrinkToFit="1"/>
      <protection hidden="1"/>
    </xf>
    <xf numFmtId="179" fontId="15" fillId="0" borderId="16" xfId="4" applyNumberFormat="1" applyBorder="1" applyAlignment="1" applyProtection="1">
      <alignment horizontal="left" vertical="center" shrinkToFit="1"/>
      <protection hidden="1"/>
    </xf>
    <xf numFmtId="179" fontId="15" fillId="0" borderId="22" xfId="4" applyNumberFormat="1" applyBorder="1" applyAlignment="1" applyProtection="1">
      <alignment horizontal="left" vertical="center" shrinkToFit="1"/>
      <protection hidden="1"/>
    </xf>
    <xf numFmtId="0" fontId="27" fillId="5" borderId="26" xfId="4" applyFont="1" applyFill="1" applyBorder="1" applyAlignment="1">
      <alignment horizontal="left" vertical="center" wrapText="1"/>
    </xf>
    <xf numFmtId="0" fontId="27" fillId="5" borderId="16" xfId="4" applyFont="1" applyFill="1" applyBorder="1" applyAlignment="1">
      <alignment horizontal="left" vertical="center" wrapText="1"/>
    </xf>
    <xf numFmtId="0" fontId="27" fillId="5" borderId="22" xfId="4" applyFont="1" applyFill="1" applyBorder="1" applyAlignment="1">
      <alignment horizontal="left" vertical="center" wrapText="1"/>
    </xf>
    <xf numFmtId="0" fontId="15" fillId="0" borderId="15" xfId="6" applyNumberFormat="1" applyFont="1" applyFill="1" applyBorder="1" applyAlignment="1" applyProtection="1">
      <alignment horizontal="left" vertical="center" wrapText="1"/>
      <protection locked="0" hidden="1"/>
    </xf>
    <xf numFmtId="0" fontId="15" fillId="0" borderId="16" xfId="6" applyNumberFormat="1" applyFont="1" applyFill="1" applyBorder="1" applyAlignment="1" applyProtection="1">
      <alignment horizontal="left" vertical="center" wrapText="1"/>
      <protection locked="0" hidden="1"/>
    </xf>
    <xf numFmtId="0" fontId="15" fillId="0" borderId="22" xfId="6" applyNumberFormat="1" applyFont="1" applyFill="1" applyBorder="1" applyAlignment="1" applyProtection="1">
      <alignment horizontal="left" vertical="center" wrapText="1"/>
      <protection locked="0" hidden="1"/>
    </xf>
    <xf numFmtId="49" fontId="44" fillId="24" borderId="12" xfId="7" applyNumberFormat="1" applyFont="1" applyFill="1" applyBorder="1" applyAlignment="1">
      <alignment horizontal="left" vertical="center" wrapText="1"/>
    </xf>
    <xf numFmtId="49" fontId="30" fillId="24" borderId="13" xfId="7" applyNumberFormat="1" applyFont="1" applyFill="1" applyBorder="1" applyAlignment="1">
      <alignment horizontal="left" vertical="center" wrapText="1"/>
    </xf>
    <xf numFmtId="49" fontId="30" fillId="24" borderId="14" xfId="7" applyNumberFormat="1" applyFont="1" applyFill="1" applyBorder="1" applyAlignment="1">
      <alignment horizontal="left" vertical="center" wrapText="1"/>
    </xf>
    <xf numFmtId="0" fontId="27" fillId="5" borderId="26" xfId="3" applyFont="1" applyFill="1" applyBorder="1" applyAlignment="1">
      <alignment vertical="center" wrapText="1"/>
    </xf>
    <xf numFmtId="0" fontId="27" fillId="5" borderId="16" xfId="3" applyFont="1" applyFill="1" applyBorder="1" applyAlignment="1">
      <alignment vertical="center" wrapText="1"/>
    </xf>
    <xf numFmtId="0" fontId="27" fillId="5" borderId="22" xfId="3" applyFont="1" applyFill="1" applyBorder="1" applyAlignment="1">
      <alignment vertical="center" wrapText="1"/>
    </xf>
    <xf numFmtId="0" fontId="15" fillId="0" borderId="15" xfId="2" applyBorder="1" applyAlignment="1" applyProtection="1">
      <alignment horizontal="left" vertical="center" wrapText="1"/>
      <protection locked="0" hidden="1"/>
    </xf>
    <xf numFmtId="0" fontId="15" fillId="0" borderId="16" xfId="2" applyBorder="1" applyAlignment="1" applyProtection="1">
      <alignment horizontal="left" vertical="center" wrapText="1"/>
      <protection locked="0" hidden="1"/>
    </xf>
    <xf numFmtId="0" fontId="15" fillId="0" borderId="22" xfId="2" applyBorder="1" applyAlignment="1" applyProtection="1">
      <alignment horizontal="left" vertical="center" wrapText="1"/>
      <protection locked="0" hidden="1"/>
    </xf>
    <xf numFmtId="49" fontId="44" fillId="24" borderId="15" xfId="2" applyNumberFormat="1" applyFont="1" applyFill="1" applyBorder="1" applyAlignment="1">
      <alignment horizontal="left" vertical="center" wrapText="1"/>
    </xf>
    <xf numFmtId="49" fontId="44" fillId="24" borderId="16" xfId="2" applyNumberFormat="1" applyFont="1" applyFill="1" applyBorder="1" applyAlignment="1">
      <alignment horizontal="left" vertical="center" wrapText="1"/>
    </xf>
    <xf numFmtId="49" fontId="44" fillId="24" borderId="17" xfId="2" applyNumberFormat="1" applyFont="1" applyFill="1" applyBorder="1" applyAlignment="1">
      <alignment horizontal="left" vertical="center" wrapText="1"/>
    </xf>
    <xf numFmtId="0" fontId="13" fillId="0" borderId="0" xfId="0" quotePrefix="1"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84" fillId="0" borderId="0" xfId="0" applyFont="1" applyAlignment="1">
      <alignment horizontal="left" wrapText="1"/>
    </xf>
    <xf numFmtId="0" fontId="22" fillId="4" borderId="5" xfId="4" applyFont="1" applyFill="1" applyBorder="1" applyAlignment="1" applyProtection="1">
      <alignment horizontal="left" vertical="center" wrapText="1"/>
      <protection hidden="1"/>
    </xf>
    <xf numFmtId="0" fontId="22" fillId="4" borderId="6" xfId="4" applyFont="1" applyFill="1" applyBorder="1" applyAlignment="1" applyProtection="1">
      <alignment horizontal="left" vertical="center" wrapText="1"/>
      <protection hidden="1"/>
    </xf>
    <xf numFmtId="0" fontId="22" fillId="4" borderId="9" xfId="4" applyFont="1" applyFill="1" applyBorder="1" applyAlignment="1" applyProtection="1">
      <alignment horizontal="left" vertical="center" wrapText="1"/>
      <protection hidden="1"/>
    </xf>
    <xf numFmtId="0" fontId="22" fillId="4" borderId="52" xfId="4" applyFont="1" applyFill="1" applyBorder="1" applyAlignment="1" applyProtection="1">
      <alignment horizontal="left" vertical="center" wrapText="1"/>
      <protection hidden="1"/>
    </xf>
    <xf numFmtId="0" fontId="27" fillId="5" borderId="44" xfId="3" applyFont="1" applyFill="1" applyBorder="1" applyAlignment="1">
      <alignment vertical="center" wrapText="1"/>
    </xf>
    <xf numFmtId="0" fontId="27" fillId="5" borderId="41" xfId="3" applyFont="1" applyFill="1" applyBorder="1" applyAlignment="1">
      <alignment vertical="center" wrapText="1"/>
    </xf>
    <xf numFmtId="0" fontId="27" fillId="5" borderId="42" xfId="3" applyFont="1" applyFill="1" applyBorder="1" applyAlignment="1">
      <alignment vertical="center" wrapText="1"/>
    </xf>
    <xf numFmtId="0" fontId="15" fillId="0" borderId="40" xfId="6" applyNumberFormat="1" applyFont="1" applyFill="1" applyBorder="1" applyAlignment="1" applyProtection="1">
      <alignment horizontal="left" vertical="center" wrapText="1"/>
      <protection locked="0" hidden="1"/>
    </xf>
    <xf numFmtId="0" fontId="15" fillId="0" borderId="41" xfId="6" applyNumberFormat="1" applyFont="1" applyFill="1" applyBorder="1" applyAlignment="1" applyProtection="1">
      <alignment horizontal="left" vertical="center" wrapText="1"/>
      <protection locked="0" hidden="1"/>
    </xf>
    <xf numFmtId="49" fontId="27" fillId="5" borderId="28" xfId="2" applyNumberFormat="1" applyFont="1" applyFill="1" applyBorder="1" applyAlignment="1">
      <alignment horizontal="center" vertical="center" wrapText="1"/>
    </xf>
    <xf numFmtId="49" fontId="27" fillId="5" borderId="29" xfId="2" applyNumberFormat="1" applyFont="1" applyFill="1" applyBorder="1" applyAlignment="1">
      <alignment horizontal="center" vertical="center" wrapText="1"/>
    </xf>
    <xf numFmtId="49" fontId="27" fillId="5" borderId="30" xfId="2" applyNumberFormat="1" applyFont="1" applyFill="1" applyBorder="1" applyAlignment="1">
      <alignment horizontal="center" vertical="center" wrapText="1"/>
    </xf>
    <xf numFmtId="49" fontId="27" fillId="5" borderId="10" xfId="2" applyNumberFormat="1" applyFont="1" applyFill="1" applyBorder="1" applyAlignment="1">
      <alignment horizontal="center" vertical="center" wrapText="1"/>
    </xf>
    <xf numFmtId="49" fontId="27" fillId="5" borderId="0" xfId="2" applyNumberFormat="1" applyFont="1" applyFill="1" applyAlignment="1">
      <alignment horizontal="center" vertical="center" wrapText="1"/>
    </xf>
    <xf numFmtId="49" fontId="27" fillId="5" borderId="11" xfId="2" applyNumberFormat="1" applyFont="1" applyFill="1" applyBorder="1" applyAlignment="1">
      <alignment horizontal="center" vertical="center" wrapText="1"/>
    </xf>
    <xf numFmtId="49" fontId="27" fillId="5" borderId="18" xfId="2" applyNumberFormat="1" applyFont="1" applyFill="1" applyBorder="1" applyAlignment="1">
      <alignment horizontal="center" vertical="center" wrapText="1"/>
    </xf>
    <xf numFmtId="49" fontId="27" fillId="5" borderId="13" xfId="2" applyNumberFormat="1" applyFont="1" applyFill="1" applyBorder="1" applyAlignment="1">
      <alignment horizontal="center" vertical="center" wrapText="1"/>
    </xf>
    <xf numFmtId="49" fontId="27" fillId="5" borderId="19" xfId="2" applyNumberFormat="1" applyFont="1" applyFill="1" applyBorder="1" applyAlignment="1">
      <alignment horizontal="center" vertical="center" wrapText="1"/>
    </xf>
    <xf numFmtId="0" fontId="27" fillId="5" borderId="15" xfId="5" applyFont="1" applyFill="1" applyBorder="1" applyAlignment="1">
      <alignment horizontal="left" vertical="center"/>
    </xf>
    <xf numFmtId="0" fontId="27" fillId="5" borderId="16" xfId="5" applyFont="1" applyFill="1" applyBorder="1" applyAlignment="1">
      <alignment horizontal="left" vertical="center"/>
    </xf>
    <xf numFmtId="0" fontId="27" fillId="5" borderId="22" xfId="5" applyFont="1" applyFill="1" applyBorder="1" applyAlignment="1">
      <alignment horizontal="left" vertical="center"/>
    </xf>
    <xf numFmtId="49" fontId="30" fillId="24" borderId="27" xfId="2" applyNumberFormat="1" applyFont="1" applyFill="1" applyBorder="1" applyAlignment="1">
      <alignment horizontal="left" vertical="center" wrapText="1"/>
    </xf>
    <xf numFmtId="49" fontId="15" fillId="0" borderId="15" xfId="6" applyNumberFormat="1" applyFont="1" applyFill="1" applyBorder="1" applyAlignment="1" applyProtection="1">
      <alignment horizontal="left" vertical="center"/>
      <protection locked="0"/>
    </xf>
    <xf numFmtId="49" fontId="15" fillId="0" borderId="16" xfId="6" applyNumberFormat="1" applyFont="1" applyFill="1" applyBorder="1" applyAlignment="1" applyProtection="1">
      <alignment horizontal="left" vertical="center"/>
      <protection locked="0"/>
    </xf>
    <xf numFmtId="49" fontId="15" fillId="0" borderId="22" xfId="6" applyNumberFormat="1" applyFont="1" applyFill="1" applyBorder="1" applyAlignment="1" applyProtection="1">
      <alignment horizontal="left" vertical="center"/>
      <protection locked="0"/>
    </xf>
    <xf numFmtId="49" fontId="30" fillId="24" borderId="15" xfId="7" applyNumberFormat="1" applyFont="1" applyFill="1" applyBorder="1" applyAlignment="1">
      <alignment horizontal="left" vertical="center" wrapText="1"/>
    </xf>
    <xf numFmtId="49" fontId="30" fillId="24" borderId="16" xfId="7" applyNumberFormat="1" applyFont="1" applyFill="1" applyBorder="1" applyAlignment="1">
      <alignment horizontal="left" vertical="center" wrapText="1"/>
    </xf>
    <xf numFmtId="49" fontId="30" fillId="24" borderId="17" xfId="7" applyNumberFormat="1" applyFont="1" applyFill="1" applyBorder="1" applyAlignment="1">
      <alignment horizontal="left" vertical="center" wrapText="1"/>
    </xf>
    <xf numFmtId="0" fontId="27" fillId="5" borderId="28" xfId="4" applyFont="1" applyFill="1" applyBorder="1" applyAlignment="1">
      <alignment horizontal="left" vertical="center" wrapText="1"/>
    </xf>
    <xf numFmtId="0" fontId="27" fillId="5" borderId="29" xfId="4" applyFont="1" applyFill="1" applyBorder="1" applyAlignment="1">
      <alignment horizontal="left" vertical="center" wrapText="1"/>
    </xf>
    <xf numFmtId="0" fontId="27" fillId="5" borderId="30" xfId="4" applyFont="1" applyFill="1" applyBorder="1" applyAlignment="1">
      <alignment horizontal="left" vertical="center" wrapText="1"/>
    </xf>
    <xf numFmtId="49" fontId="15" fillId="0" borderId="33" xfId="2" applyNumberFormat="1" applyBorder="1" applyAlignment="1" applyProtection="1">
      <alignment horizontal="left" vertical="center" wrapText="1"/>
      <protection locked="0"/>
    </xf>
    <xf numFmtId="49" fontId="15" fillId="0" borderId="29" xfId="2" applyNumberFormat="1" applyBorder="1" applyAlignment="1" applyProtection="1">
      <alignment horizontal="left" vertical="center" wrapText="1"/>
      <protection locked="0"/>
    </xf>
    <xf numFmtId="49" fontId="15" fillId="0" borderId="30" xfId="2" applyNumberFormat="1" applyBorder="1" applyAlignment="1" applyProtection="1">
      <alignment horizontal="left" vertical="center" wrapText="1"/>
      <protection locked="0"/>
    </xf>
    <xf numFmtId="49" fontId="30" fillId="24" borderId="33" xfId="7" applyNumberFormat="1" applyFont="1" applyFill="1" applyBorder="1" applyAlignment="1">
      <alignment horizontal="left" vertical="center" wrapText="1"/>
    </xf>
    <xf numFmtId="49" fontId="30" fillId="24" borderId="29" xfId="7" applyNumberFormat="1" applyFont="1" applyFill="1" applyBorder="1" applyAlignment="1">
      <alignment horizontal="left" vertical="center" wrapText="1"/>
    </xf>
    <xf numFmtId="49" fontId="30" fillId="24" borderId="106" xfId="7" applyNumberFormat="1" applyFont="1" applyFill="1" applyBorder="1" applyAlignment="1">
      <alignment horizontal="left" vertical="center" wrapText="1"/>
    </xf>
    <xf numFmtId="0" fontId="27" fillId="5" borderId="15" xfId="5" applyFont="1" applyFill="1" applyBorder="1" applyAlignment="1">
      <alignment horizontal="left" vertical="center" wrapText="1"/>
    </xf>
    <xf numFmtId="0" fontId="27" fillId="5" borderId="16" xfId="5" applyFont="1" applyFill="1" applyBorder="1" applyAlignment="1">
      <alignment horizontal="left" vertical="center" wrapText="1"/>
    </xf>
    <xf numFmtId="0" fontId="27" fillId="5" borderId="22" xfId="5" applyFont="1" applyFill="1" applyBorder="1" applyAlignment="1">
      <alignment horizontal="left" vertical="center" wrapText="1"/>
    </xf>
    <xf numFmtId="49" fontId="15" fillId="0" borderId="15" xfId="4" applyNumberFormat="1" applyBorder="1" applyAlignment="1" applyProtection="1">
      <alignment horizontal="left" vertical="center"/>
      <protection locked="0"/>
    </xf>
    <xf numFmtId="49" fontId="15" fillId="0" borderId="16" xfId="4" applyNumberFormat="1" applyBorder="1" applyAlignment="1" applyProtection="1">
      <alignment horizontal="left" vertical="center"/>
      <protection locked="0"/>
    </xf>
    <xf numFmtId="49" fontId="15" fillId="0" borderId="22" xfId="4" applyNumberFormat="1" applyBorder="1" applyAlignment="1" applyProtection="1">
      <alignment horizontal="left" vertical="center"/>
      <protection locked="0"/>
    </xf>
    <xf numFmtId="0" fontId="27" fillId="3" borderId="22" xfId="4" applyFont="1" applyFill="1" applyBorder="1" applyAlignment="1">
      <alignment horizontal="left" vertical="center" shrinkToFit="1"/>
    </xf>
    <xf numFmtId="0" fontId="27" fillId="3" borderId="40" xfId="0" applyFont="1" applyFill="1" applyBorder="1" applyAlignment="1">
      <alignment horizontal="center" vertical="center" shrinkToFit="1"/>
    </xf>
    <xf numFmtId="0" fontId="27" fillId="3" borderId="41" xfId="0" applyFont="1" applyFill="1" applyBorder="1" applyAlignment="1">
      <alignment horizontal="center" vertical="center" shrinkToFit="1"/>
    </xf>
    <xf numFmtId="179" fontId="15" fillId="0" borderId="24" xfId="4" applyNumberFormat="1" applyBorder="1" applyAlignment="1">
      <alignment horizontal="left" vertical="center" shrinkToFit="1"/>
    </xf>
    <xf numFmtId="0" fontId="27" fillId="5" borderId="46" xfId="4" applyFont="1" applyFill="1" applyBorder="1" applyAlignment="1">
      <alignment horizontal="left" vertical="center" wrapText="1"/>
    </xf>
    <xf numFmtId="0" fontId="27" fillId="5" borderId="37" xfId="4" applyFont="1" applyFill="1" applyBorder="1" applyAlignment="1">
      <alignment horizontal="left" vertical="center" wrapText="1"/>
    </xf>
    <xf numFmtId="0" fontId="27" fillId="5" borderId="38" xfId="4" applyFont="1" applyFill="1" applyBorder="1" applyAlignment="1">
      <alignment horizontal="left" vertical="center" wrapText="1"/>
    </xf>
    <xf numFmtId="0" fontId="30" fillId="16" borderId="45" xfId="0" applyFont="1" applyFill="1" applyBorder="1" applyAlignment="1" applyProtection="1">
      <alignment horizontal="center" vertical="center" wrapText="1" shrinkToFit="1"/>
      <protection hidden="1"/>
    </xf>
    <xf numFmtId="0" fontId="30" fillId="16" borderId="37" xfId="0" applyFont="1" applyFill="1" applyBorder="1" applyAlignment="1" applyProtection="1">
      <alignment horizontal="center" vertical="center" wrapText="1" shrinkToFit="1"/>
      <protection hidden="1"/>
    </xf>
    <xf numFmtId="0" fontId="30" fillId="16" borderId="38" xfId="0" applyFont="1" applyFill="1" applyBorder="1" applyAlignment="1" applyProtection="1">
      <alignment horizontal="center" vertical="center" wrapText="1" shrinkToFit="1"/>
      <protection hidden="1"/>
    </xf>
    <xf numFmtId="0" fontId="13" fillId="0" borderId="45" xfId="0" applyFont="1" applyBorder="1" applyAlignment="1" applyProtection="1">
      <alignment horizontal="center" vertical="center"/>
      <protection locked="0"/>
    </xf>
    <xf numFmtId="0" fontId="13" fillId="0" borderId="37"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179" fontId="34" fillId="0" borderId="45" xfId="4" applyNumberFormat="1" applyFont="1" applyBorder="1" applyAlignment="1" applyProtection="1">
      <alignment horizontal="left" vertical="center" wrapText="1"/>
      <protection hidden="1"/>
    </xf>
    <xf numFmtId="179" fontId="34" fillId="0" borderId="37" xfId="4" applyNumberFormat="1" applyFont="1" applyBorder="1" applyAlignment="1" applyProtection="1">
      <alignment horizontal="left" vertical="center" wrapText="1"/>
      <protection hidden="1"/>
    </xf>
    <xf numFmtId="179" fontId="34" fillId="0" borderId="38" xfId="4" applyNumberFormat="1" applyFont="1" applyBorder="1" applyAlignment="1" applyProtection="1">
      <alignment horizontal="left" vertical="center" wrapText="1"/>
      <protection hidden="1"/>
    </xf>
    <xf numFmtId="38" fontId="30" fillId="24" borderId="36" xfId="1" applyFont="1" applyFill="1" applyBorder="1" applyAlignment="1" applyProtection="1">
      <alignment horizontal="left" vertical="center" wrapText="1"/>
    </xf>
    <xf numFmtId="38" fontId="30" fillId="24" borderId="105" xfId="1" applyFont="1" applyFill="1" applyBorder="1" applyAlignment="1" applyProtection="1">
      <alignment horizontal="left" vertical="center" wrapText="1"/>
    </xf>
    <xf numFmtId="179" fontId="34" fillId="0" borderId="15" xfId="4" applyNumberFormat="1" applyFont="1" applyBorder="1" applyAlignment="1" applyProtection="1">
      <alignment horizontal="left" vertical="center" wrapText="1"/>
      <protection hidden="1"/>
    </xf>
    <xf numFmtId="179" fontId="34" fillId="0" borderId="16" xfId="4" applyNumberFormat="1" applyFont="1" applyBorder="1" applyAlignment="1" applyProtection="1">
      <alignment horizontal="left" vertical="center" wrapText="1"/>
      <protection hidden="1"/>
    </xf>
    <xf numFmtId="179" fontId="34" fillId="0" borderId="22" xfId="4" applyNumberFormat="1" applyFont="1" applyBorder="1" applyAlignment="1" applyProtection="1">
      <alignment horizontal="left" vertical="center" wrapText="1"/>
      <protection hidden="1"/>
    </xf>
    <xf numFmtId="38" fontId="40" fillId="24" borderId="24" xfId="1" applyFont="1" applyFill="1" applyBorder="1" applyAlignment="1" applyProtection="1">
      <alignment horizontal="left" vertical="center"/>
    </xf>
    <xf numFmtId="38" fontId="40" fillId="24" borderId="27" xfId="1" applyFont="1" applyFill="1" applyBorder="1" applyAlignment="1" applyProtection="1">
      <alignment horizontal="left" vertical="center"/>
    </xf>
    <xf numFmtId="38" fontId="30" fillId="24" borderId="15" xfId="1" applyFont="1" applyFill="1" applyBorder="1" applyAlignment="1" applyProtection="1">
      <alignment horizontal="left" vertical="center" wrapText="1"/>
    </xf>
    <xf numFmtId="38" fontId="30" fillId="24" borderId="16" xfId="1" applyFont="1" applyFill="1" applyBorder="1" applyAlignment="1" applyProtection="1">
      <alignment horizontal="left" vertical="center" wrapText="1"/>
    </xf>
    <xf numFmtId="38" fontId="30" fillId="24" borderId="17" xfId="1" applyFont="1" applyFill="1" applyBorder="1" applyAlignment="1" applyProtection="1">
      <alignment horizontal="left" vertical="center" wrapText="1"/>
    </xf>
    <xf numFmtId="179" fontId="34" fillId="0" borderId="21" xfId="4" applyNumberFormat="1" applyFont="1" applyBorder="1" applyAlignment="1" applyProtection="1">
      <alignment horizontal="left" vertical="center" wrapText="1"/>
      <protection hidden="1"/>
    </xf>
    <xf numFmtId="38" fontId="40" fillId="24" borderId="21" xfId="1" applyFont="1" applyFill="1" applyBorder="1" applyAlignment="1" applyProtection="1">
      <alignment horizontal="left" vertical="center"/>
    </xf>
    <xf numFmtId="38" fontId="40" fillId="24" borderId="25" xfId="1" applyFont="1" applyFill="1" applyBorder="1" applyAlignment="1" applyProtection="1">
      <alignment horizontal="left" vertical="center"/>
    </xf>
    <xf numFmtId="0" fontId="13" fillId="0" borderId="0" xfId="0" quotePrefix="1" applyFont="1" applyAlignment="1">
      <alignment horizontal="center" vertical="center"/>
    </xf>
    <xf numFmtId="0" fontId="13" fillId="0" borderId="0" xfId="0" applyFont="1" applyAlignment="1">
      <alignment horizontal="center" vertical="center"/>
    </xf>
    <xf numFmtId="0" fontId="30" fillId="24" borderId="24" xfId="0" applyFont="1" applyFill="1" applyBorder="1" applyAlignment="1" applyProtection="1">
      <alignment horizontal="left" vertical="center" wrapText="1" shrinkToFit="1"/>
      <protection hidden="1"/>
    </xf>
    <xf numFmtId="0" fontId="30" fillId="24" borderId="27" xfId="0" applyFont="1" applyFill="1" applyBorder="1" applyAlignment="1" applyProtection="1">
      <alignment horizontal="left" vertical="center" wrapText="1" shrinkToFit="1"/>
      <protection hidden="1"/>
    </xf>
    <xf numFmtId="179" fontId="15" fillId="0" borderId="54" xfId="4" applyNumberFormat="1" applyBorder="1" applyAlignment="1">
      <alignment horizontal="left" vertical="center" shrinkToFit="1"/>
    </xf>
    <xf numFmtId="0" fontId="15" fillId="0" borderId="36" xfId="0" applyFont="1" applyBorder="1" applyAlignment="1" applyProtection="1">
      <alignment horizontal="center" vertical="center"/>
      <protection locked="0"/>
    </xf>
    <xf numFmtId="0" fontId="30" fillId="24" borderId="54" xfId="0" applyFont="1" applyFill="1" applyBorder="1" applyAlignment="1" applyProtection="1">
      <alignment horizontal="left" vertical="center" wrapText="1" shrinkToFit="1"/>
      <protection hidden="1"/>
    </xf>
    <xf numFmtId="0" fontId="30" fillId="24" borderId="107" xfId="0" applyFont="1" applyFill="1" applyBorder="1" applyAlignment="1" applyProtection="1">
      <alignment horizontal="left" vertical="center" wrapText="1" shrinkToFit="1"/>
      <protection hidden="1"/>
    </xf>
    <xf numFmtId="49" fontId="30" fillId="24" borderId="45" xfId="2" applyNumberFormat="1" applyFont="1" applyFill="1" applyBorder="1" applyAlignment="1">
      <alignment horizontal="left" vertical="center" wrapText="1"/>
    </xf>
    <xf numFmtId="49" fontId="30" fillId="24" borderId="37" xfId="2" applyNumberFormat="1" applyFont="1" applyFill="1" applyBorder="1" applyAlignment="1">
      <alignment horizontal="left" vertical="center" wrapText="1"/>
    </xf>
    <xf numFmtId="49" fontId="30" fillId="24" borderId="39" xfId="2" applyNumberFormat="1" applyFont="1" applyFill="1" applyBorder="1" applyAlignment="1">
      <alignment horizontal="left" vertical="center" wrapText="1"/>
    </xf>
    <xf numFmtId="0" fontId="0" fillId="0" borderId="119" xfId="0" applyBorder="1" applyAlignment="1">
      <alignment horizontal="center" shrinkToFit="1"/>
    </xf>
    <xf numFmtId="0" fontId="0" fillId="0" borderId="116" xfId="0" applyBorder="1" applyAlignment="1">
      <alignment horizontal="center" shrinkToFit="1"/>
    </xf>
    <xf numFmtId="0" fontId="0" fillId="0" borderId="123" xfId="0" applyBorder="1" applyAlignment="1">
      <alignment horizontal="center" shrinkToFit="1"/>
    </xf>
    <xf numFmtId="0" fontId="0" fillId="0" borderId="124" xfId="0" applyBorder="1" applyAlignment="1">
      <alignment horizontal="center" shrinkToFit="1"/>
    </xf>
    <xf numFmtId="0" fontId="16" fillId="2" borderId="8" xfId="4" applyFont="1" applyFill="1" applyBorder="1" applyAlignment="1">
      <alignment vertical="center"/>
    </xf>
    <xf numFmtId="0" fontId="27" fillId="3" borderId="18" xfId="5" applyFont="1" applyFill="1" applyBorder="1" applyAlignment="1">
      <alignment horizontal="left" vertical="center" wrapText="1"/>
    </xf>
    <xf numFmtId="0" fontId="27" fillId="3" borderId="13" xfId="5" applyFont="1" applyFill="1" applyBorder="1" applyAlignment="1">
      <alignment horizontal="left" vertical="center" wrapText="1"/>
    </xf>
    <xf numFmtId="0" fontId="27" fillId="3" borderId="19" xfId="5" applyFont="1" applyFill="1" applyBorder="1" applyAlignment="1">
      <alignment horizontal="left" vertical="center" wrapText="1"/>
    </xf>
    <xf numFmtId="0" fontId="15" fillId="0" borderId="21" xfId="2" applyBorder="1" applyAlignment="1" applyProtection="1">
      <alignment horizontal="center" vertical="center" wrapText="1"/>
      <protection hidden="1"/>
    </xf>
    <xf numFmtId="0" fontId="15" fillId="0" borderId="21" xfId="0" applyFont="1" applyBorder="1" applyAlignment="1" applyProtection="1">
      <alignment horizontal="center" vertical="center"/>
      <protection hidden="1"/>
    </xf>
    <xf numFmtId="0" fontId="15" fillId="0" borderId="25" xfId="0" applyFont="1" applyBorder="1" applyAlignment="1" applyProtection="1">
      <alignment horizontal="center" vertical="center"/>
      <protection hidden="1"/>
    </xf>
    <xf numFmtId="0" fontId="27" fillId="3" borderId="26" xfId="4" applyFont="1" applyFill="1" applyBorder="1" applyAlignment="1">
      <alignment horizontal="center" vertical="center"/>
    </xf>
    <xf numFmtId="0" fontId="41" fillId="3" borderId="16" xfId="0" applyFont="1" applyFill="1" applyBorder="1" applyAlignment="1">
      <alignment horizontal="center" vertical="center"/>
    </xf>
    <xf numFmtId="0" fontId="27" fillId="3" borderId="15" xfId="4" applyFont="1" applyFill="1" applyBorder="1" applyAlignment="1">
      <alignment horizontal="center" vertical="center"/>
    </xf>
    <xf numFmtId="0" fontId="27" fillId="3" borderId="16" xfId="4" applyFont="1" applyFill="1" applyBorder="1" applyAlignment="1">
      <alignment horizontal="center" vertical="center"/>
    </xf>
    <xf numFmtId="0" fontId="27" fillId="3" borderId="22" xfId="4" applyFont="1" applyFill="1" applyBorder="1" applyAlignment="1">
      <alignment horizontal="center" vertical="center"/>
    </xf>
    <xf numFmtId="0" fontId="27" fillId="3" borderId="33" xfId="4" applyFont="1" applyFill="1" applyBorder="1" applyAlignment="1">
      <alignment horizontal="center" vertical="center"/>
    </xf>
    <xf numFmtId="0" fontId="27" fillId="3" borderId="29" xfId="4" applyFont="1" applyFill="1" applyBorder="1" applyAlignment="1">
      <alignment horizontal="center" vertical="center"/>
    </xf>
    <xf numFmtId="0" fontId="41" fillId="3" borderId="29" xfId="0" applyFont="1" applyFill="1" applyBorder="1" applyAlignment="1">
      <alignment vertical="center"/>
    </xf>
    <xf numFmtId="0" fontId="41" fillId="3" borderId="30" xfId="0" applyFont="1" applyFill="1" applyBorder="1" applyAlignment="1">
      <alignment vertical="center"/>
    </xf>
    <xf numFmtId="0" fontId="27" fillId="3" borderId="17" xfId="4" applyFont="1" applyFill="1" applyBorder="1" applyAlignment="1">
      <alignment horizontal="center" vertical="center" shrinkToFit="1"/>
    </xf>
    <xf numFmtId="179" fontId="15" fillId="0" borderId="15" xfId="4" applyNumberFormat="1" applyBorder="1" applyAlignment="1">
      <alignment horizontal="center" vertical="center"/>
    </xf>
    <xf numFmtId="179" fontId="15" fillId="0" borderId="16" xfId="4" applyNumberFormat="1" applyBorder="1" applyAlignment="1">
      <alignment horizontal="center" vertical="center"/>
    </xf>
    <xf numFmtId="179" fontId="15" fillId="0" borderId="22" xfId="4" applyNumberFormat="1" applyBorder="1" applyAlignment="1">
      <alignment horizontal="center" vertical="center"/>
    </xf>
    <xf numFmtId="38" fontId="15" fillId="0" borderId="15" xfId="1" applyFont="1" applyFill="1" applyBorder="1" applyAlignment="1" applyProtection="1">
      <alignment horizontal="right" vertical="center"/>
      <protection locked="0"/>
    </xf>
    <xf numFmtId="38" fontId="15" fillId="0" borderId="16" xfId="1" applyFont="1" applyFill="1" applyBorder="1" applyAlignment="1" applyProtection="1">
      <alignment horizontal="right" vertical="center"/>
      <protection locked="0"/>
    </xf>
    <xf numFmtId="38" fontId="15" fillId="0" borderId="22" xfId="1" applyFont="1" applyFill="1" applyBorder="1" applyAlignment="1" applyProtection="1">
      <alignment horizontal="right" vertical="center"/>
      <protection locked="0"/>
    </xf>
    <xf numFmtId="38" fontId="15" fillId="0" borderId="15" xfId="1" applyFont="1" applyBorder="1" applyAlignment="1" applyProtection="1">
      <alignment horizontal="right" vertical="center" shrinkToFit="1"/>
      <protection locked="0"/>
    </xf>
    <xf numFmtId="38" fontId="15" fillId="0" borderId="16" xfId="1" applyFont="1" applyBorder="1" applyAlignment="1" applyProtection="1">
      <alignment horizontal="right" vertical="center" shrinkToFit="1"/>
      <protection locked="0"/>
    </xf>
    <xf numFmtId="38" fontId="15" fillId="0" borderId="17" xfId="1" applyFont="1" applyBorder="1" applyAlignment="1" applyProtection="1">
      <alignment horizontal="right" vertical="center" shrinkToFit="1"/>
      <protection locked="0"/>
    </xf>
    <xf numFmtId="179" fontId="15" fillId="0" borderId="26" xfId="4" applyNumberFormat="1" applyBorder="1" applyAlignment="1" applyProtection="1">
      <alignment horizontal="center" vertical="center"/>
      <protection locked="0"/>
    </xf>
    <xf numFmtId="0" fontId="41" fillId="0" borderId="16" xfId="0" applyFont="1" applyBorder="1" applyAlignment="1" applyProtection="1">
      <alignment horizontal="center" vertical="center"/>
      <protection locked="0"/>
    </xf>
    <xf numFmtId="0" fontId="15" fillId="0" borderId="15" xfId="0" applyFont="1" applyBorder="1" applyAlignment="1" applyProtection="1">
      <alignment horizontal="center" vertical="center"/>
      <protection locked="0"/>
    </xf>
    <xf numFmtId="0" fontId="15" fillId="0" borderId="16" xfId="0" applyFont="1" applyBorder="1" applyAlignment="1" applyProtection="1">
      <alignment horizontal="center" vertical="center"/>
      <protection locked="0"/>
    </xf>
    <xf numFmtId="0" fontId="15" fillId="0" borderId="22" xfId="0" applyFont="1" applyBorder="1" applyAlignment="1" applyProtection="1">
      <alignment horizontal="center" vertical="center"/>
      <protection locked="0"/>
    </xf>
    <xf numFmtId="178" fontId="15" fillId="0" borderId="24" xfId="4" applyNumberFormat="1" applyBorder="1" applyAlignment="1" applyProtection="1">
      <alignment horizontal="center" vertical="center"/>
      <protection locked="0"/>
    </xf>
    <xf numFmtId="178" fontId="41" fillId="0" borderId="15" xfId="0" applyNumberFormat="1" applyFont="1" applyBorder="1" applyAlignment="1" applyProtection="1">
      <alignment vertical="center"/>
      <protection locked="0"/>
    </xf>
    <xf numFmtId="0" fontId="15" fillId="0" borderId="22" xfId="4" applyBorder="1" applyAlignment="1">
      <alignment horizontal="center" vertical="center"/>
    </xf>
    <xf numFmtId="0" fontId="15" fillId="0" borderId="15" xfId="4" applyBorder="1" applyAlignment="1">
      <alignment horizontal="center" vertical="center"/>
    </xf>
    <xf numFmtId="178" fontId="15" fillId="0" borderId="22" xfId="4" applyNumberFormat="1" applyBorder="1" applyAlignment="1" applyProtection="1">
      <alignment horizontal="center" vertical="center"/>
      <protection locked="0" hidden="1"/>
    </xf>
    <xf numFmtId="178" fontId="15" fillId="0" borderId="24" xfId="4" applyNumberFormat="1" applyBorder="1" applyAlignment="1" applyProtection="1">
      <alignment horizontal="center" vertical="center"/>
      <protection locked="0" hidden="1"/>
    </xf>
    <xf numFmtId="178" fontId="41" fillId="0" borderId="24" xfId="0" applyNumberFormat="1" applyFont="1" applyBorder="1" applyAlignment="1" applyProtection="1">
      <alignment vertical="center"/>
      <protection locked="0" hidden="1"/>
    </xf>
    <xf numFmtId="180" fontId="15" fillId="0" borderId="15" xfId="4" applyNumberFormat="1" applyBorder="1" applyAlignment="1" applyProtection="1">
      <alignment horizontal="center" vertical="center"/>
      <protection locked="0"/>
    </xf>
    <xf numFmtId="38" fontId="15" fillId="0" borderId="15" xfId="1" applyFont="1" applyBorder="1" applyAlignment="1" applyProtection="1">
      <alignment horizontal="right" vertical="center"/>
      <protection locked="0"/>
    </xf>
    <xf numFmtId="38" fontId="15" fillId="0" borderId="16" xfId="1" applyFont="1" applyBorder="1" applyAlignment="1" applyProtection="1">
      <alignment horizontal="right" vertical="center"/>
      <protection locked="0"/>
    </xf>
    <xf numFmtId="38" fontId="15" fillId="0" borderId="17" xfId="1" applyFont="1" applyBorder="1" applyAlignment="1" applyProtection="1">
      <alignment horizontal="right" vertical="center"/>
      <protection locked="0"/>
    </xf>
    <xf numFmtId="179" fontId="15" fillId="0" borderId="26" xfId="4" applyNumberFormat="1" applyBorder="1" applyAlignment="1">
      <alignment vertical="top" wrapText="1"/>
    </xf>
    <xf numFmtId="0" fontId="0" fillId="0" borderId="16" xfId="0" applyBorder="1" applyAlignment="1">
      <alignment wrapText="1"/>
    </xf>
    <xf numFmtId="0" fontId="0" fillId="0" borderId="22" xfId="0" applyBorder="1" applyAlignment="1">
      <alignment wrapText="1"/>
    </xf>
    <xf numFmtId="179" fontId="27" fillId="3" borderId="24" xfId="4" applyNumberFormat="1" applyFont="1" applyFill="1" applyBorder="1" applyAlignment="1">
      <alignment horizontal="center" vertical="center"/>
    </xf>
    <xf numFmtId="38" fontId="15" fillId="0" borderId="15" xfId="1" applyFont="1" applyBorder="1" applyAlignment="1" applyProtection="1">
      <alignment horizontal="right" vertical="center"/>
      <protection hidden="1"/>
    </xf>
    <xf numFmtId="38" fontId="15" fillId="0" borderId="16" xfId="1" applyFont="1" applyBorder="1" applyAlignment="1" applyProtection="1">
      <alignment horizontal="right" vertical="center"/>
      <protection hidden="1"/>
    </xf>
    <xf numFmtId="38" fontId="15" fillId="0" borderId="17" xfId="1" applyFont="1" applyBorder="1" applyAlignment="1" applyProtection="1">
      <alignment horizontal="right" vertical="center"/>
      <protection hidden="1"/>
    </xf>
    <xf numFmtId="0" fontId="15" fillId="0" borderId="15" xfId="0" applyFont="1" applyBorder="1" applyAlignment="1" applyProtection="1">
      <alignment horizontal="center" vertical="center"/>
      <protection locked="0" hidden="1"/>
    </xf>
    <xf numFmtId="0" fontId="15" fillId="0" borderId="16" xfId="0" applyFont="1" applyBorder="1" applyAlignment="1" applyProtection="1">
      <alignment horizontal="center" vertical="center"/>
      <protection locked="0" hidden="1"/>
    </xf>
    <xf numFmtId="0" fontId="15" fillId="0" borderId="22" xfId="0" applyFont="1" applyBorder="1" applyAlignment="1" applyProtection="1">
      <alignment horizontal="center" vertical="center"/>
      <protection locked="0" hidden="1"/>
    </xf>
    <xf numFmtId="178" fontId="41" fillId="0" borderId="15" xfId="0" applyNumberFormat="1" applyFont="1" applyBorder="1" applyAlignment="1" applyProtection="1">
      <alignment vertical="center"/>
      <protection locked="0" hidden="1"/>
    </xf>
    <xf numFmtId="180" fontId="15" fillId="0" borderId="15" xfId="4" applyNumberFormat="1" applyBorder="1" applyAlignment="1" applyProtection="1">
      <alignment horizontal="center" vertical="center"/>
      <protection locked="0" hidden="1"/>
    </xf>
    <xf numFmtId="180" fontId="15" fillId="0" borderId="16" xfId="4" applyNumberFormat="1" applyBorder="1" applyAlignment="1" applyProtection="1">
      <alignment horizontal="center" vertical="center"/>
      <protection locked="0" hidden="1"/>
    </xf>
    <xf numFmtId="180" fontId="15" fillId="0" borderId="22" xfId="4" applyNumberFormat="1" applyBorder="1" applyAlignment="1" applyProtection="1">
      <alignment horizontal="center" vertical="center"/>
      <protection locked="0" hidden="1"/>
    </xf>
    <xf numFmtId="0" fontId="15" fillId="0" borderId="12" xfId="6" applyNumberFormat="1" applyFont="1" applyFill="1" applyBorder="1" applyAlignment="1" applyProtection="1">
      <alignment horizontal="left" vertical="center" wrapText="1"/>
      <protection locked="0"/>
    </xf>
    <xf numFmtId="0" fontId="15" fillId="0" borderId="13" xfId="4" applyBorder="1" applyAlignment="1" applyProtection="1">
      <alignment horizontal="left" vertical="center" wrapText="1"/>
      <protection locked="0"/>
    </xf>
    <xf numFmtId="0" fontId="15" fillId="0" borderId="19" xfId="4" applyBorder="1" applyAlignment="1" applyProtection="1">
      <alignment horizontal="left" vertical="center" wrapText="1"/>
      <protection locked="0"/>
    </xf>
    <xf numFmtId="49" fontId="15" fillId="6" borderId="21" xfId="2" applyNumberFormat="1" applyFill="1" applyBorder="1" applyAlignment="1">
      <alignment horizontal="left" vertical="center" wrapText="1"/>
    </xf>
    <xf numFmtId="49" fontId="15" fillId="6" borderId="25" xfId="2" applyNumberFormat="1" applyFill="1" applyBorder="1" applyAlignment="1">
      <alignment horizontal="left" vertical="center" wrapText="1"/>
    </xf>
    <xf numFmtId="0" fontId="27" fillId="3" borderId="23" xfId="4" applyFont="1" applyFill="1" applyBorder="1" applyAlignment="1">
      <alignment horizontal="left" vertical="center" wrapText="1"/>
    </xf>
    <xf numFmtId="0" fontId="27" fillId="3" borderId="24" xfId="4" applyFont="1" applyFill="1" applyBorder="1" applyAlignment="1">
      <alignment horizontal="left" vertical="center"/>
    </xf>
    <xf numFmtId="0" fontId="15" fillId="0" borderId="15" xfId="6" applyNumberFormat="1" applyFont="1" applyFill="1" applyBorder="1" applyAlignment="1" applyProtection="1">
      <alignment horizontal="left" vertical="center" wrapText="1"/>
      <protection locked="0"/>
    </xf>
    <xf numFmtId="0" fontId="15" fillId="0" borderId="16" xfId="4" applyBorder="1" applyAlignment="1" applyProtection="1">
      <alignment horizontal="left" vertical="center" wrapText="1"/>
      <protection locked="0"/>
    </xf>
    <xf numFmtId="0" fontId="15" fillId="0" borderId="22" xfId="4" applyBorder="1" applyAlignment="1" applyProtection="1">
      <alignment horizontal="left" vertical="center" wrapText="1"/>
      <protection locked="0"/>
    </xf>
    <xf numFmtId="49" fontId="30" fillId="6" borderId="21" xfId="7" applyNumberFormat="1" applyFont="1" applyFill="1" applyBorder="1" applyAlignment="1">
      <alignment horizontal="left" vertical="center" wrapText="1"/>
    </xf>
    <xf numFmtId="49" fontId="30" fillId="6" borderId="21" xfId="7" applyNumberFormat="1" applyFont="1" applyFill="1" applyBorder="1" applyAlignment="1">
      <alignment horizontal="left" vertical="center"/>
    </xf>
    <xf numFmtId="49" fontId="30" fillId="6" borderId="25" xfId="7" applyNumberFormat="1" applyFont="1" applyFill="1" applyBorder="1" applyAlignment="1">
      <alignment horizontal="left" vertical="center"/>
    </xf>
    <xf numFmtId="0" fontId="15" fillId="0" borderId="12" xfId="6" applyNumberFormat="1" applyFont="1" applyFill="1" applyBorder="1" applyAlignment="1" applyProtection="1">
      <alignment horizontal="center" vertical="center" wrapText="1"/>
      <protection locked="0"/>
    </xf>
    <xf numFmtId="0" fontId="15" fillId="0" borderId="13" xfId="4" applyBorder="1" applyAlignment="1" applyProtection="1">
      <alignment horizontal="center" vertical="center" wrapText="1"/>
      <protection locked="0"/>
    </xf>
    <xf numFmtId="0" fontId="15" fillId="0" borderId="19" xfId="4" applyBorder="1" applyAlignment="1" applyProtection="1">
      <alignment horizontal="center" vertical="center" wrapText="1"/>
      <protection locked="0"/>
    </xf>
    <xf numFmtId="49" fontId="27" fillId="3" borderId="26" xfId="2" applyNumberFormat="1" applyFont="1" applyFill="1" applyBorder="1" applyAlignment="1">
      <alignment horizontal="left" vertical="center" wrapText="1"/>
    </xf>
    <xf numFmtId="49" fontId="27" fillId="3" borderId="16" xfId="2" applyNumberFormat="1" applyFont="1" applyFill="1" applyBorder="1" applyAlignment="1">
      <alignment horizontal="left" vertical="center" wrapText="1"/>
    </xf>
    <xf numFmtId="49" fontId="27" fillId="3" borderId="17" xfId="2" applyNumberFormat="1" applyFont="1" applyFill="1" applyBorder="1" applyAlignment="1">
      <alignment horizontal="left" vertical="center" wrapText="1"/>
    </xf>
    <xf numFmtId="0" fontId="15" fillId="0" borderId="47" xfId="6" applyNumberFormat="1" applyFont="1" applyFill="1" applyBorder="1" applyAlignment="1" applyProtection="1">
      <alignment horizontal="left" vertical="center" wrapText="1"/>
      <protection locked="0"/>
    </xf>
    <xf numFmtId="0" fontId="15" fillId="0" borderId="0" xfId="4" applyAlignment="1" applyProtection="1">
      <alignment horizontal="left" vertical="center" wrapText="1"/>
      <protection locked="0"/>
    </xf>
    <xf numFmtId="0" fontId="15" fillId="0" borderId="11" xfId="4" applyBorder="1" applyAlignment="1" applyProtection="1">
      <alignment horizontal="left" vertical="center" wrapText="1"/>
      <protection locked="0"/>
    </xf>
    <xf numFmtId="49" fontId="30" fillId="6" borderId="55" xfId="7" applyNumberFormat="1" applyFont="1" applyFill="1" applyBorder="1" applyAlignment="1">
      <alignment horizontal="left" vertical="center" wrapText="1"/>
    </xf>
    <xf numFmtId="49" fontId="30" fillId="6" borderId="55" xfId="7" applyNumberFormat="1" applyFont="1" applyFill="1" applyBorder="1" applyAlignment="1">
      <alignment horizontal="left" vertical="center"/>
    </xf>
    <xf numFmtId="49" fontId="30" fillId="6" borderId="56" xfId="7" applyNumberFormat="1" applyFont="1" applyFill="1" applyBorder="1" applyAlignment="1">
      <alignment horizontal="left" vertical="center"/>
    </xf>
    <xf numFmtId="0" fontId="16" fillId="2" borderId="5" xfId="4" applyFont="1" applyFill="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27" fillId="3" borderId="21" xfId="5" applyFont="1" applyFill="1" applyBorder="1" applyAlignment="1">
      <alignment horizontal="left" vertical="center"/>
    </xf>
    <xf numFmtId="0" fontId="27" fillId="3" borderId="15" xfId="5" applyFont="1" applyFill="1" applyBorder="1" applyAlignment="1">
      <alignment horizontal="left" vertical="center"/>
    </xf>
    <xf numFmtId="0" fontId="27" fillId="3" borderId="16" xfId="5" applyFont="1" applyFill="1" applyBorder="1" applyAlignment="1">
      <alignment horizontal="left" vertical="center"/>
    </xf>
    <xf numFmtId="0" fontId="27" fillId="3" borderId="22" xfId="5" applyFont="1" applyFill="1" applyBorder="1" applyAlignment="1">
      <alignment horizontal="left" vertical="center"/>
    </xf>
    <xf numFmtId="49" fontId="15" fillId="0" borderId="15" xfId="2" applyNumberFormat="1" applyBorder="1" applyAlignment="1" applyProtection="1">
      <alignment horizontal="left" vertical="center" wrapText="1"/>
      <protection locked="0"/>
    </xf>
    <xf numFmtId="0" fontId="15" fillId="0" borderId="16" xfId="0" applyFont="1" applyBorder="1" applyAlignment="1" applyProtection="1">
      <alignment horizontal="left" vertical="center" wrapText="1"/>
      <protection locked="0"/>
    </xf>
    <xf numFmtId="0" fontId="15" fillId="0" borderId="22" xfId="0" applyFont="1" applyBorder="1" applyAlignment="1" applyProtection="1">
      <alignment horizontal="left" vertical="center" wrapText="1"/>
      <protection locked="0"/>
    </xf>
    <xf numFmtId="0" fontId="27" fillId="3" borderId="32" xfId="5" applyFont="1" applyFill="1" applyBorder="1" applyAlignment="1">
      <alignment horizontal="left" vertical="center" wrapText="1"/>
    </xf>
    <xf numFmtId="0" fontId="27" fillId="3" borderId="32" xfId="5" applyFont="1" applyFill="1" applyBorder="1" applyAlignment="1">
      <alignment horizontal="left" vertical="center"/>
    </xf>
    <xf numFmtId="0" fontId="107" fillId="0" borderId="0" xfId="0" applyFont="1" applyAlignment="1">
      <alignment horizontal="center"/>
    </xf>
    <xf numFmtId="0" fontId="27" fillId="3" borderId="35" xfId="4" applyFont="1" applyFill="1" applyBorder="1" applyAlignment="1">
      <alignment horizontal="left" vertical="center" wrapText="1"/>
    </xf>
    <xf numFmtId="0" fontId="27" fillId="3" borderId="36" xfId="4" applyFont="1" applyFill="1" applyBorder="1" applyAlignment="1">
      <alignment horizontal="left" vertical="center"/>
    </xf>
    <xf numFmtId="49" fontId="15" fillId="0" borderId="45" xfId="6" applyNumberFormat="1" applyFont="1" applyFill="1" applyBorder="1" applyAlignment="1" applyProtection="1">
      <alignment horizontal="left" vertical="center" wrapText="1"/>
      <protection locked="0"/>
    </xf>
    <xf numFmtId="49" fontId="15" fillId="0" borderId="37" xfId="4" applyNumberFormat="1" applyBorder="1" applyAlignment="1" applyProtection="1">
      <alignment horizontal="left" vertical="center" wrapText="1"/>
      <protection locked="0"/>
    </xf>
    <xf numFmtId="49" fontId="15" fillId="0" borderId="38" xfId="4" applyNumberFormat="1" applyBorder="1" applyAlignment="1" applyProtection="1">
      <alignment horizontal="left" vertical="center" wrapText="1"/>
      <protection locked="0"/>
    </xf>
    <xf numFmtId="49" fontId="30" fillId="6" borderId="45" xfId="7" applyNumberFormat="1" applyFont="1" applyFill="1" applyBorder="1" applyAlignment="1">
      <alignment horizontal="left" vertical="center" wrapText="1"/>
    </xf>
    <xf numFmtId="49" fontId="30" fillId="6" borderId="37" xfId="7" applyNumberFormat="1" applyFont="1" applyFill="1" applyBorder="1" applyAlignment="1">
      <alignment horizontal="left" vertical="center" wrapText="1"/>
    </xf>
    <xf numFmtId="49" fontId="30" fillId="6" borderId="39" xfId="7" applyNumberFormat="1" applyFont="1" applyFill="1" applyBorder="1" applyAlignment="1">
      <alignment horizontal="left" vertical="center" wrapText="1"/>
    </xf>
    <xf numFmtId="49" fontId="15" fillId="0" borderId="33" xfId="6" applyNumberFormat="1" applyFont="1" applyFill="1" applyBorder="1" applyAlignment="1" applyProtection="1">
      <alignment horizontal="left" vertical="center" wrapText="1"/>
      <protection locked="0"/>
    </xf>
    <xf numFmtId="49" fontId="15" fillId="0" borderId="29" xfId="4" applyNumberFormat="1" applyBorder="1" applyAlignment="1" applyProtection="1">
      <alignment horizontal="left" vertical="center" wrapText="1"/>
      <protection locked="0"/>
    </xf>
    <xf numFmtId="49" fontId="15" fillId="0" borderId="30" xfId="4" applyNumberFormat="1" applyBorder="1" applyAlignment="1" applyProtection="1">
      <alignment horizontal="left" vertical="center" wrapText="1"/>
      <protection locked="0"/>
    </xf>
    <xf numFmtId="49" fontId="30" fillId="6" borderId="24" xfId="7" applyNumberFormat="1" applyFont="1" applyFill="1" applyBorder="1" applyAlignment="1">
      <alignment horizontal="left" vertical="center" wrapText="1"/>
    </xf>
    <xf numFmtId="49" fontId="30" fillId="6" borderId="24" xfId="7" applyNumberFormat="1" applyFont="1" applyFill="1" applyBorder="1" applyAlignment="1">
      <alignment horizontal="left" vertical="center"/>
    </xf>
    <xf numFmtId="49" fontId="30" fillId="6" borderId="27" xfId="7" applyNumberFormat="1" applyFont="1" applyFill="1" applyBorder="1" applyAlignment="1">
      <alignment horizontal="left" vertical="center"/>
    </xf>
    <xf numFmtId="0" fontId="22" fillId="4" borderId="58" xfId="4" applyFont="1" applyFill="1" applyBorder="1" applyAlignment="1">
      <alignment horizontal="left" vertical="center" wrapText="1"/>
    </xf>
    <xf numFmtId="0" fontId="22" fillId="4" borderId="49" xfId="4" applyFont="1" applyFill="1" applyBorder="1" applyAlignment="1">
      <alignment horizontal="left" vertical="center" wrapText="1"/>
    </xf>
    <xf numFmtId="0" fontId="22" fillId="4" borderId="50" xfId="4" applyFont="1" applyFill="1" applyBorder="1" applyAlignment="1">
      <alignment horizontal="left" vertical="center" wrapText="1"/>
    </xf>
    <xf numFmtId="49" fontId="30" fillId="36" borderId="40" xfId="7" applyNumberFormat="1" applyFont="1" applyFill="1" applyBorder="1" applyAlignment="1" applyProtection="1">
      <alignment horizontal="center" vertical="center" wrapText="1"/>
      <protection locked="0"/>
    </xf>
    <xf numFmtId="49" fontId="30" fillId="36" borderId="41" xfId="7" applyNumberFormat="1" applyFont="1" applyFill="1" applyBorder="1" applyAlignment="1" applyProtection="1">
      <alignment horizontal="center" vertical="center" wrapText="1"/>
      <protection locked="0"/>
    </xf>
    <xf numFmtId="49" fontId="30" fillId="36" borderId="43" xfId="7" applyNumberFormat="1" applyFont="1" applyFill="1" applyBorder="1" applyAlignment="1" applyProtection="1">
      <alignment horizontal="center" vertical="center" wrapText="1"/>
      <protection locked="0"/>
    </xf>
    <xf numFmtId="0" fontId="107" fillId="16" borderId="0" xfId="0" applyFont="1" applyFill="1" applyAlignment="1">
      <alignment horizontal="center"/>
    </xf>
    <xf numFmtId="0" fontId="55" fillId="16" borderId="0" xfId="0" applyFont="1" applyFill="1" applyAlignment="1">
      <alignment horizontal="center" wrapText="1"/>
    </xf>
    <xf numFmtId="0" fontId="55" fillId="16" borderId="0" xfId="0" applyFont="1" applyFill="1" applyAlignment="1">
      <alignment horizontal="center"/>
    </xf>
    <xf numFmtId="49" fontId="15" fillId="0" borderId="21" xfId="6" applyNumberFormat="1" applyFont="1" applyFill="1" applyBorder="1" applyAlignment="1" applyProtection="1">
      <alignment horizontal="left" vertical="center" wrapText="1"/>
      <protection locked="0"/>
    </xf>
    <xf numFmtId="49" fontId="40" fillId="7" borderId="12" xfId="7" applyNumberFormat="1" applyFont="1" applyFill="1" applyBorder="1" applyAlignment="1">
      <alignment horizontal="left" vertical="center" wrapText="1"/>
    </xf>
    <xf numFmtId="49" fontId="40" fillId="7" borderId="13" xfId="7" applyNumberFormat="1" applyFont="1" applyFill="1" applyBorder="1" applyAlignment="1">
      <alignment horizontal="left" vertical="center" wrapText="1"/>
    </xf>
    <xf numFmtId="49" fontId="40" fillId="7" borderId="14" xfId="7" applyNumberFormat="1" applyFont="1" applyFill="1" applyBorder="1" applyAlignment="1">
      <alignment horizontal="left" vertical="center" wrapText="1"/>
    </xf>
  </cellXfs>
  <cellStyles count="24">
    <cellStyle name="ハイパーリンク" xfId="6" builtinId="8"/>
    <cellStyle name="ハイパーリンク 2" xfId="11" xr:uid="{C809FD8A-EC1F-47E7-A75E-61AE714CE1BC}"/>
    <cellStyle name="ハイパーリンク 3" xfId="10" xr:uid="{DE2CF56D-7E6E-409F-BCA3-41DFB37DDF1F}"/>
    <cellStyle name="ハイパーリンク 4" xfId="12" xr:uid="{2CD6F594-4EF8-4530-A36B-8859104C8B41}"/>
    <cellStyle name="桁区切り" xfId="1" builtinId="6"/>
    <cellStyle name="桁区切り 2" xfId="8" xr:uid="{71950CC7-1361-4B40-92F1-04305C9A864D}"/>
    <cellStyle name="標準" xfId="0" builtinId="0"/>
    <cellStyle name="標準 2" xfId="9" xr:uid="{95E5AA64-C42F-4F2F-8B67-C5AA464C43A7}"/>
    <cellStyle name="標準 3" xfId="13" xr:uid="{4575B821-307C-4166-A7C3-D28F8828B028}"/>
    <cellStyle name="標準 3 2" xfId="14" xr:uid="{92E7AFDA-9CF4-45A0-896C-14B907C188C5}"/>
    <cellStyle name="標準 3 3" xfId="15" xr:uid="{9085A16E-0066-4F77-8C43-4CB667DD9805}"/>
    <cellStyle name="標準 3 3 2" xfId="16" xr:uid="{5FA46C79-64C6-4D2D-82BB-E7BF9ADCBB7C}"/>
    <cellStyle name="標準 3 3 2 2" xfId="17" xr:uid="{7FE01140-0A5D-4391-A520-72E5B3D41CB8}"/>
    <cellStyle name="標準 3 3 2 3" xfId="18" xr:uid="{6E23E656-A77C-4E6F-9A44-7D74C5C12E0E}"/>
    <cellStyle name="標準 3 3 2 3 2" xfId="19" xr:uid="{5706749B-1566-4962-8BBB-1A47889B657F}"/>
    <cellStyle name="標準 3 3 2 3 2 2" xfId="20" xr:uid="{A81335F7-9CE1-420F-969E-8B8871E896EA}"/>
    <cellStyle name="標準 3 3 2 3 2 2 2" xfId="21" xr:uid="{43F3C854-518C-4D6A-A65C-89D0468F0009}"/>
    <cellStyle name="標準 3 3 2 3 2 2 2 2" xfId="22" xr:uid="{CB3FBBD9-A27C-40D6-9170-FE3F6B9479DB}"/>
    <cellStyle name="標準 3 3 2 3 2 2 2 2 2" xfId="23" xr:uid="{3E60DEE0-21A2-4EC4-9E62-0AC5ABCF57E1}"/>
    <cellStyle name="標準_06072002_ASP_vpn-appli_common_shinki100409" xfId="4" xr:uid="{2E316250-75DC-443D-B3FD-B59471924B2F}"/>
    <cellStyle name="標準_06072002_ASP_vpn-appli_common_shinki100409_改修20101117-2000＠NAT事業者申込_NEW(案)" xfId="5" xr:uid="{937C9375-6C02-4ACD-A4B3-614F258C5062}"/>
    <cellStyle name="標準_06072002_ASP_vpn-appli_common_shinki100409_改修20101117-2000＠NAT事業者申込_NEW(案)_【変更】事業者_VPN接続専用申込書_20101125" xfId="7" xr:uid="{248F7F88-C0EE-47EE-AC25-5288A87BFCA4}"/>
    <cellStyle name="標準_236BBAチェックシート20040802" xfId="3" xr:uid="{F322B977-A7E7-4F35-88EB-6251221F9343}"/>
    <cellStyle name="標準_改修20101117-2000＠NAT事業者申込_NEW(案)" xfId="2" xr:uid="{345B3BB2-A3C1-47AB-9ED3-748FFC8E3286}"/>
  </cellStyles>
  <dxfs count="29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patternType="solid">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patternType="solid">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bgColor rgb="FFFFFF0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EFFFFF"/>
        </patternFill>
      </fill>
    </dxf>
    <dxf>
      <fill>
        <patternFill patternType="solid">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patternType="solid">
          <bgColor theme="0" tint="-0.24994659260841701"/>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patternType="solid">
          <bgColor theme="0" tint="-0.24994659260841701"/>
        </patternFill>
      </fill>
    </dxf>
    <dxf>
      <fill>
        <patternFill>
          <bgColor rgb="FFFFFF00"/>
        </patternFill>
      </fill>
    </dxf>
    <dxf>
      <fill>
        <patternFill>
          <bgColor rgb="FFEF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EFFFFF"/>
        </patternFill>
      </fill>
    </dxf>
    <dxf>
      <fill>
        <patternFill>
          <bgColor rgb="FFEFFFFF"/>
        </patternFill>
      </fill>
    </dxf>
    <dxf>
      <fill>
        <patternFill patternType="solid">
          <bgColor rgb="FFFFFF00"/>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EFFFFF"/>
        </patternFill>
      </fill>
    </dxf>
    <dxf>
      <fill>
        <patternFill>
          <bgColor rgb="FFFFFF00"/>
        </patternFill>
      </fill>
    </dxf>
    <dxf>
      <fill>
        <patternFill>
          <bgColor theme="0" tint="-0.24994659260841701"/>
        </patternFill>
      </fill>
    </dxf>
    <dxf>
      <fill>
        <patternFill>
          <bgColor theme="0"/>
        </patternFill>
      </fill>
    </dxf>
    <dxf>
      <font>
        <color rgb="FFFF0000"/>
      </font>
    </dxf>
    <dxf>
      <fill>
        <patternFill>
          <bgColor theme="0" tint="-0.24994659260841701"/>
        </patternFill>
      </fill>
    </dxf>
    <dxf>
      <font>
        <color rgb="FFFF0000"/>
      </font>
    </dxf>
    <dxf>
      <fill>
        <patternFill>
          <bgColor theme="7" tint="0.79998168889431442"/>
        </patternFill>
      </fill>
    </dxf>
    <dxf>
      <fill>
        <patternFill>
          <bgColor rgb="FFFFFF00"/>
        </patternFill>
      </fill>
    </dxf>
    <dxf>
      <fill>
        <patternFill>
          <bgColor theme="0" tint="-0.24994659260841701"/>
        </patternFill>
      </fill>
    </dxf>
    <dxf>
      <font>
        <color rgb="FFFF0000"/>
      </font>
    </dxf>
    <dxf>
      <font>
        <color theme="1"/>
      </font>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theme="1"/>
      </font>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theme="1"/>
      </font>
    </dxf>
  </dxfs>
  <tableStyles count="0" defaultTableStyle="TableStyleMedium2" defaultPivotStyle="PivotStyleLight16"/>
  <colors>
    <mruColors>
      <color rgb="FFBFBFBF"/>
      <color rgb="FFFFFF00"/>
      <color rgb="FFEFFFFF"/>
      <color rgb="FF0000FF"/>
      <color rgb="FF8CA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png"/><Relationship Id="rId5" Type="http://schemas.openxmlformats.org/officeDocument/2006/relationships/image" Target="../media/image39.emf"/><Relationship Id="rId4" Type="http://schemas.openxmlformats.org/officeDocument/2006/relationships/hyperlink" Target="https://manabipocket.ed-cl.com/wp/wp-content/uploads/2026/01/contents_display_settings.pdf"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42.png"/><Relationship Id="rId1"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xdr:from>
      <xdr:col>6</xdr:col>
      <xdr:colOff>107026</xdr:colOff>
      <xdr:row>33</xdr:row>
      <xdr:rowOff>106680</xdr:rowOff>
    </xdr:from>
    <xdr:to>
      <xdr:col>10</xdr:col>
      <xdr:colOff>37754</xdr:colOff>
      <xdr:row>37</xdr:row>
      <xdr:rowOff>144780</xdr:rowOff>
    </xdr:to>
    <xdr:sp macro="" textlink="">
      <xdr:nvSpPr>
        <xdr:cNvPr id="16" name="メモ 42">
          <a:extLst>
            <a:ext uri="{FF2B5EF4-FFF2-40B4-BE49-F238E27FC236}">
              <a16:creationId xmlns:a16="http://schemas.microsoft.com/office/drawing/2014/main" id="{997556D1-81BF-4A19-823F-3E778A2355EA}"/>
            </a:ext>
          </a:extLst>
        </xdr:cNvPr>
        <xdr:cNvSpPr/>
      </xdr:nvSpPr>
      <xdr:spPr>
        <a:xfrm>
          <a:off x="1295746" y="5760720"/>
          <a:ext cx="723208" cy="76962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8254</xdr:colOff>
      <xdr:row>33</xdr:row>
      <xdr:rowOff>60961</xdr:rowOff>
    </xdr:from>
    <xdr:to>
      <xdr:col>6</xdr:col>
      <xdr:colOff>167440</xdr:colOff>
      <xdr:row>37</xdr:row>
      <xdr:rowOff>98717</xdr:rowOff>
    </xdr:to>
    <xdr:sp macro="" textlink="">
      <xdr:nvSpPr>
        <xdr:cNvPr id="17" name="メモ 43">
          <a:extLst>
            <a:ext uri="{FF2B5EF4-FFF2-40B4-BE49-F238E27FC236}">
              <a16:creationId xmlns:a16="http://schemas.microsoft.com/office/drawing/2014/main" id="{DFAAA81F-7970-45FB-BE10-4C795A34A521}"/>
            </a:ext>
          </a:extLst>
        </xdr:cNvPr>
        <xdr:cNvSpPr/>
      </xdr:nvSpPr>
      <xdr:spPr>
        <a:xfrm>
          <a:off x="602614" y="5715001"/>
          <a:ext cx="753546" cy="76927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41515</xdr:colOff>
      <xdr:row>33</xdr:row>
      <xdr:rowOff>53341</xdr:rowOff>
    </xdr:from>
    <xdr:to>
      <xdr:col>22</xdr:col>
      <xdr:colOff>81503</xdr:colOff>
      <xdr:row>37</xdr:row>
      <xdr:rowOff>91097</xdr:rowOff>
    </xdr:to>
    <xdr:grpSp>
      <xdr:nvGrpSpPr>
        <xdr:cNvPr id="18" name="グループ化 17">
          <a:extLst>
            <a:ext uri="{FF2B5EF4-FFF2-40B4-BE49-F238E27FC236}">
              <a16:creationId xmlns:a16="http://schemas.microsoft.com/office/drawing/2014/main" id="{6EEC59A3-E22F-4635-B172-314FB197A969}"/>
            </a:ext>
          </a:extLst>
        </xdr:cNvPr>
        <xdr:cNvGrpSpPr/>
      </xdr:nvGrpSpPr>
      <xdr:grpSpPr>
        <a:xfrm>
          <a:off x="3607675" y="5806441"/>
          <a:ext cx="832468" cy="769276"/>
          <a:chOff x="7597022" y="4671060"/>
          <a:chExt cx="914132" cy="1013007"/>
        </a:xfrm>
      </xdr:grpSpPr>
      <xdr:sp macro="" textlink="">
        <xdr:nvSpPr>
          <xdr:cNvPr id="19" name="メモ 43">
            <a:extLst>
              <a:ext uri="{FF2B5EF4-FFF2-40B4-BE49-F238E27FC236}">
                <a16:creationId xmlns:a16="http://schemas.microsoft.com/office/drawing/2014/main" id="{80FD25CC-620E-3291-E47A-79CD7F6C3879}"/>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20" name="円/楕円 19">
            <a:extLst>
              <a:ext uri="{FF2B5EF4-FFF2-40B4-BE49-F238E27FC236}">
                <a16:creationId xmlns:a16="http://schemas.microsoft.com/office/drawing/2014/main" id="{C4CE9B6C-4A3E-8E50-82EF-33C03207A0AB}"/>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21" name="テキスト ボックス 20">
            <a:extLst>
              <a:ext uri="{FF2B5EF4-FFF2-40B4-BE49-F238E27FC236}">
                <a16:creationId xmlns:a16="http://schemas.microsoft.com/office/drawing/2014/main" id="{200F03F0-CE8B-FFF2-0418-5C0C63EF1597}"/>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26</xdr:col>
      <xdr:colOff>129540</xdr:colOff>
      <xdr:row>33</xdr:row>
      <xdr:rowOff>45720</xdr:rowOff>
    </xdr:from>
    <xdr:to>
      <xdr:col>30</xdr:col>
      <xdr:colOff>68580</xdr:colOff>
      <xdr:row>37</xdr:row>
      <xdr:rowOff>83820</xdr:rowOff>
    </xdr:to>
    <xdr:sp macro="" textlink="">
      <xdr:nvSpPr>
        <xdr:cNvPr id="22" name="メモ 42">
          <a:extLst>
            <a:ext uri="{FF2B5EF4-FFF2-40B4-BE49-F238E27FC236}">
              <a16:creationId xmlns:a16="http://schemas.microsoft.com/office/drawing/2014/main" id="{C958DBF9-3F61-4D1C-AB5A-BF92F40A8472}"/>
            </a:ext>
          </a:extLst>
        </xdr:cNvPr>
        <xdr:cNvSpPr/>
      </xdr:nvSpPr>
      <xdr:spPr>
        <a:xfrm>
          <a:off x="5280660" y="5699760"/>
          <a:ext cx="731520" cy="76962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175606</xdr:colOff>
      <xdr:row>33</xdr:row>
      <xdr:rowOff>106680</xdr:rowOff>
    </xdr:from>
    <xdr:to>
      <xdr:col>14</xdr:col>
      <xdr:colOff>106334</xdr:colOff>
      <xdr:row>37</xdr:row>
      <xdr:rowOff>144780</xdr:rowOff>
    </xdr:to>
    <xdr:sp macro="" textlink="">
      <xdr:nvSpPr>
        <xdr:cNvPr id="23" name="メモ 42">
          <a:extLst>
            <a:ext uri="{FF2B5EF4-FFF2-40B4-BE49-F238E27FC236}">
              <a16:creationId xmlns:a16="http://schemas.microsoft.com/office/drawing/2014/main" id="{C3885725-CD47-9526-6AD1-6A86059EF92E}"/>
            </a:ext>
          </a:extLst>
        </xdr:cNvPr>
        <xdr:cNvSpPr/>
      </xdr:nvSpPr>
      <xdr:spPr>
        <a:xfrm>
          <a:off x="2156806" y="5760720"/>
          <a:ext cx="723208" cy="769620"/>
        </a:xfrm>
        <a:prstGeom prst="foldedCorner">
          <a:avLst/>
        </a:prstGeom>
        <a:solidFill>
          <a:schemeClr val="bg1"/>
        </a:solidFill>
        <a:ln w="12700">
          <a:solidFill>
            <a:schemeClr val="bg2">
              <a:lumMod val="75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別紙</a:t>
          </a:r>
          <a:r>
            <a:rPr kumimoji="1" lang="en-US" altLang="ja-JP" sz="1000">
              <a:solidFill>
                <a:sysClr val="windowText" lastClr="000000"/>
              </a:solidFill>
              <a:latin typeface="Meiryo UI" panose="020B0604030504040204" pitchFamily="50" charset="-128"/>
              <a:ea typeface="Meiryo UI" panose="020B0604030504040204" pitchFamily="50" charset="-128"/>
            </a:rPr>
            <a:t>】</a:t>
          </a:r>
        </a:p>
        <a:p>
          <a:pPr algn="ctr"/>
          <a:r>
            <a:rPr kumimoji="1" lang="en-US" altLang="ja-JP" sz="1000">
              <a:solidFill>
                <a:sysClr val="windowText" lastClr="000000"/>
              </a:solidFill>
              <a:latin typeface="Meiryo UI" panose="020B0604030504040204" pitchFamily="50" charset="-128"/>
              <a:ea typeface="Meiryo UI" panose="020B0604030504040204" pitchFamily="50" charset="-128"/>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15239</xdr:colOff>
      <xdr:row>24</xdr:row>
      <xdr:rowOff>15240</xdr:rowOff>
    </xdr:from>
    <xdr:to>
      <xdr:col>35</xdr:col>
      <xdr:colOff>143554</xdr:colOff>
      <xdr:row>32</xdr:row>
      <xdr:rowOff>114299</xdr:rowOff>
    </xdr:to>
    <xdr:pic>
      <xdr:nvPicPr>
        <xdr:cNvPr id="10" name="図 9">
          <a:extLst>
            <a:ext uri="{FF2B5EF4-FFF2-40B4-BE49-F238E27FC236}">
              <a16:creationId xmlns:a16="http://schemas.microsoft.com/office/drawing/2014/main" id="{1D306022-1375-D0C2-B308-4853BB616E43}"/>
            </a:ext>
          </a:extLst>
        </xdr:cNvPr>
        <xdr:cNvPicPr>
          <a:picLocks noChangeAspect="1"/>
        </xdr:cNvPicPr>
      </xdr:nvPicPr>
      <xdr:blipFill>
        <a:blip xmlns:r="http://schemas.openxmlformats.org/officeDocument/2006/relationships" r:embed="rId1"/>
        <a:stretch>
          <a:fillRect/>
        </a:stretch>
      </xdr:blipFill>
      <xdr:spPr>
        <a:xfrm>
          <a:off x="99059" y="4671060"/>
          <a:ext cx="6689135" cy="1623059"/>
        </a:xfrm>
        <a:prstGeom prst="rect">
          <a:avLst/>
        </a:prstGeom>
      </xdr:spPr>
    </xdr:pic>
    <xdr:clientData/>
  </xdr:twoCellAnchor>
  <xdr:twoCellAnchor editAs="oneCell">
    <xdr:from>
      <xdr:col>1</xdr:col>
      <xdr:colOff>220980</xdr:colOff>
      <xdr:row>222</xdr:row>
      <xdr:rowOff>44141</xdr:rowOff>
    </xdr:from>
    <xdr:to>
      <xdr:col>33</xdr:col>
      <xdr:colOff>77374</xdr:colOff>
      <xdr:row>231</xdr:row>
      <xdr:rowOff>99403</xdr:rowOff>
    </xdr:to>
    <xdr:pic>
      <xdr:nvPicPr>
        <xdr:cNvPr id="53" name="図 52">
          <a:extLst>
            <a:ext uri="{FF2B5EF4-FFF2-40B4-BE49-F238E27FC236}">
              <a16:creationId xmlns:a16="http://schemas.microsoft.com/office/drawing/2014/main" id="{AE9AF36C-CF3F-86DD-222C-2FA4264424E9}"/>
            </a:ext>
          </a:extLst>
        </xdr:cNvPr>
        <xdr:cNvPicPr>
          <a:picLocks noChangeAspect="1"/>
        </xdr:cNvPicPr>
      </xdr:nvPicPr>
      <xdr:blipFill>
        <a:blip xmlns:r="http://schemas.openxmlformats.org/officeDocument/2006/relationships" r:embed="rId2"/>
        <a:stretch>
          <a:fillRect/>
        </a:stretch>
      </xdr:blipFill>
      <xdr:spPr>
        <a:xfrm>
          <a:off x="304800" y="43942961"/>
          <a:ext cx="6036214" cy="1769762"/>
        </a:xfrm>
        <a:prstGeom prst="rect">
          <a:avLst/>
        </a:prstGeom>
      </xdr:spPr>
    </xdr:pic>
    <xdr:clientData/>
  </xdr:twoCellAnchor>
  <xdr:twoCellAnchor editAs="oneCell">
    <xdr:from>
      <xdr:col>1</xdr:col>
      <xdr:colOff>22860</xdr:colOff>
      <xdr:row>514</xdr:row>
      <xdr:rowOff>53340</xdr:rowOff>
    </xdr:from>
    <xdr:to>
      <xdr:col>38</xdr:col>
      <xdr:colOff>99678</xdr:colOff>
      <xdr:row>539</xdr:row>
      <xdr:rowOff>30891</xdr:rowOff>
    </xdr:to>
    <xdr:pic>
      <xdr:nvPicPr>
        <xdr:cNvPr id="50" name="図 49">
          <a:extLst>
            <a:ext uri="{FF2B5EF4-FFF2-40B4-BE49-F238E27FC236}">
              <a16:creationId xmlns:a16="http://schemas.microsoft.com/office/drawing/2014/main" id="{11130A67-8545-102D-132C-ACFB49781850}"/>
            </a:ext>
          </a:extLst>
        </xdr:cNvPr>
        <xdr:cNvPicPr>
          <a:picLocks noChangeAspect="1"/>
        </xdr:cNvPicPr>
      </xdr:nvPicPr>
      <xdr:blipFill>
        <a:blip xmlns:r="http://schemas.openxmlformats.org/officeDocument/2006/relationships" r:embed="rId3"/>
        <a:stretch>
          <a:fillRect/>
        </a:stretch>
      </xdr:blipFill>
      <xdr:spPr>
        <a:xfrm>
          <a:off x="106680" y="97856040"/>
          <a:ext cx="7132938" cy="4740051"/>
        </a:xfrm>
        <a:prstGeom prst="rect">
          <a:avLst/>
        </a:prstGeom>
      </xdr:spPr>
    </xdr:pic>
    <xdr:clientData/>
  </xdr:twoCellAnchor>
  <xdr:twoCellAnchor editAs="oneCell">
    <xdr:from>
      <xdr:col>1</xdr:col>
      <xdr:colOff>236220</xdr:colOff>
      <xdr:row>271</xdr:row>
      <xdr:rowOff>68580</xdr:rowOff>
    </xdr:from>
    <xdr:to>
      <xdr:col>34</xdr:col>
      <xdr:colOff>22860</xdr:colOff>
      <xdr:row>286</xdr:row>
      <xdr:rowOff>161159</xdr:rowOff>
    </xdr:to>
    <xdr:pic>
      <xdr:nvPicPr>
        <xdr:cNvPr id="2" name="図 1">
          <a:extLst>
            <a:ext uri="{FF2B5EF4-FFF2-40B4-BE49-F238E27FC236}">
              <a16:creationId xmlns:a16="http://schemas.microsoft.com/office/drawing/2014/main" id="{EA05A556-9E1E-4533-8FEB-61A5F7B95667}"/>
            </a:ext>
          </a:extLst>
        </xdr:cNvPr>
        <xdr:cNvPicPr>
          <a:picLocks noChangeAspect="1"/>
        </xdr:cNvPicPr>
      </xdr:nvPicPr>
      <xdr:blipFill>
        <a:blip xmlns:r="http://schemas.openxmlformats.org/officeDocument/2006/relationships" r:embed="rId4"/>
        <a:stretch>
          <a:fillRect/>
        </a:stretch>
      </xdr:blipFill>
      <xdr:spPr>
        <a:xfrm>
          <a:off x="320040" y="51396900"/>
          <a:ext cx="6156960" cy="2950079"/>
        </a:xfrm>
        <a:prstGeom prst="rect">
          <a:avLst/>
        </a:prstGeom>
        <a:ln>
          <a:solidFill>
            <a:schemeClr val="bg1">
              <a:lumMod val="85000"/>
            </a:schemeClr>
          </a:solidFill>
        </a:ln>
      </xdr:spPr>
    </xdr:pic>
    <xdr:clientData/>
  </xdr:twoCellAnchor>
  <xdr:twoCellAnchor editAs="oneCell">
    <xdr:from>
      <xdr:col>1</xdr:col>
      <xdr:colOff>114300</xdr:colOff>
      <xdr:row>168</xdr:row>
      <xdr:rowOff>68580</xdr:rowOff>
    </xdr:from>
    <xdr:to>
      <xdr:col>38</xdr:col>
      <xdr:colOff>53924</xdr:colOff>
      <xdr:row>179</xdr:row>
      <xdr:rowOff>68580</xdr:rowOff>
    </xdr:to>
    <xdr:pic>
      <xdr:nvPicPr>
        <xdr:cNvPr id="3" name="図 2">
          <a:extLst>
            <a:ext uri="{FF2B5EF4-FFF2-40B4-BE49-F238E27FC236}">
              <a16:creationId xmlns:a16="http://schemas.microsoft.com/office/drawing/2014/main" id="{7FC866B7-0E49-4C94-B0D3-3DF3E886E430}"/>
            </a:ext>
          </a:extLst>
        </xdr:cNvPr>
        <xdr:cNvPicPr>
          <a:picLocks noChangeAspect="1"/>
        </xdr:cNvPicPr>
      </xdr:nvPicPr>
      <xdr:blipFill>
        <a:blip xmlns:r="http://schemas.openxmlformats.org/officeDocument/2006/relationships" r:embed="rId5"/>
        <a:stretch>
          <a:fillRect/>
        </a:stretch>
      </xdr:blipFill>
      <xdr:spPr>
        <a:xfrm>
          <a:off x="198120" y="33688020"/>
          <a:ext cx="6995744" cy="2095500"/>
        </a:xfrm>
        <a:prstGeom prst="rect">
          <a:avLst/>
        </a:prstGeom>
      </xdr:spPr>
    </xdr:pic>
    <xdr:clientData/>
  </xdr:twoCellAnchor>
  <xdr:twoCellAnchor editAs="oneCell">
    <xdr:from>
      <xdr:col>1</xdr:col>
      <xdr:colOff>38100</xdr:colOff>
      <xdr:row>111</xdr:row>
      <xdr:rowOff>28015</xdr:rowOff>
    </xdr:from>
    <xdr:to>
      <xdr:col>38</xdr:col>
      <xdr:colOff>114300</xdr:colOff>
      <xdr:row>129</xdr:row>
      <xdr:rowOff>31790</xdr:rowOff>
    </xdr:to>
    <xdr:pic>
      <xdr:nvPicPr>
        <xdr:cNvPr id="4" name="図 3">
          <a:extLst>
            <a:ext uri="{FF2B5EF4-FFF2-40B4-BE49-F238E27FC236}">
              <a16:creationId xmlns:a16="http://schemas.microsoft.com/office/drawing/2014/main" id="{D45B534E-8BD0-4730-A0E2-566F4C34AC25}"/>
            </a:ext>
          </a:extLst>
        </xdr:cNvPr>
        <xdr:cNvPicPr>
          <a:picLocks noChangeAspect="1"/>
        </xdr:cNvPicPr>
      </xdr:nvPicPr>
      <xdr:blipFill>
        <a:blip xmlns:r="http://schemas.openxmlformats.org/officeDocument/2006/relationships" r:embed="rId6"/>
        <a:stretch>
          <a:fillRect/>
        </a:stretch>
      </xdr:blipFill>
      <xdr:spPr>
        <a:xfrm>
          <a:off x="121920" y="20876335"/>
          <a:ext cx="7132320" cy="3432775"/>
        </a:xfrm>
        <a:prstGeom prst="rect">
          <a:avLst/>
        </a:prstGeom>
      </xdr:spPr>
    </xdr:pic>
    <xdr:clientData/>
  </xdr:twoCellAnchor>
  <xdr:twoCellAnchor editAs="oneCell">
    <xdr:from>
      <xdr:col>0</xdr:col>
      <xdr:colOff>7620</xdr:colOff>
      <xdr:row>456</xdr:row>
      <xdr:rowOff>55152</xdr:rowOff>
    </xdr:from>
    <xdr:to>
      <xdr:col>35</xdr:col>
      <xdr:colOff>22860</xdr:colOff>
      <xdr:row>476</xdr:row>
      <xdr:rowOff>52492</xdr:rowOff>
    </xdr:to>
    <xdr:pic>
      <xdr:nvPicPr>
        <xdr:cNvPr id="6" name="図 5">
          <a:extLst>
            <a:ext uri="{FF2B5EF4-FFF2-40B4-BE49-F238E27FC236}">
              <a16:creationId xmlns:a16="http://schemas.microsoft.com/office/drawing/2014/main" id="{859D9CB6-7577-4F90-B77F-2042912187FB}"/>
            </a:ext>
          </a:extLst>
        </xdr:cNvPr>
        <xdr:cNvPicPr>
          <a:picLocks noChangeAspect="1"/>
        </xdr:cNvPicPr>
      </xdr:nvPicPr>
      <xdr:blipFill>
        <a:blip xmlns:r="http://schemas.openxmlformats.org/officeDocument/2006/relationships" r:embed="rId7"/>
        <a:stretch>
          <a:fillRect/>
        </a:stretch>
      </xdr:blipFill>
      <xdr:spPr>
        <a:xfrm>
          <a:off x="7620" y="86595492"/>
          <a:ext cx="6659880" cy="3807340"/>
        </a:xfrm>
        <a:prstGeom prst="rect">
          <a:avLst/>
        </a:prstGeom>
        <a:ln>
          <a:solidFill>
            <a:schemeClr val="bg2"/>
          </a:solidFill>
        </a:ln>
      </xdr:spPr>
    </xdr:pic>
    <xdr:clientData/>
  </xdr:twoCellAnchor>
  <xdr:twoCellAnchor editAs="oneCell">
    <xdr:from>
      <xdr:col>0</xdr:col>
      <xdr:colOff>60961</xdr:colOff>
      <xdr:row>480</xdr:row>
      <xdr:rowOff>53340</xdr:rowOff>
    </xdr:from>
    <xdr:to>
      <xdr:col>35</xdr:col>
      <xdr:colOff>38101</xdr:colOff>
      <xdr:row>485</xdr:row>
      <xdr:rowOff>36239</xdr:rowOff>
    </xdr:to>
    <xdr:pic>
      <xdr:nvPicPr>
        <xdr:cNvPr id="7" name="図 6">
          <a:extLst>
            <a:ext uri="{FF2B5EF4-FFF2-40B4-BE49-F238E27FC236}">
              <a16:creationId xmlns:a16="http://schemas.microsoft.com/office/drawing/2014/main" id="{04680797-63AF-460E-B423-28E5035CA50E}"/>
            </a:ext>
          </a:extLst>
        </xdr:cNvPr>
        <xdr:cNvPicPr>
          <a:picLocks noChangeAspect="1"/>
        </xdr:cNvPicPr>
      </xdr:nvPicPr>
      <xdr:blipFill>
        <a:blip xmlns:r="http://schemas.openxmlformats.org/officeDocument/2006/relationships" r:embed="rId8"/>
        <a:stretch>
          <a:fillRect/>
        </a:stretch>
      </xdr:blipFill>
      <xdr:spPr>
        <a:xfrm>
          <a:off x="60961" y="91150440"/>
          <a:ext cx="6621780" cy="935399"/>
        </a:xfrm>
        <a:prstGeom prst="rect">
          <a:avLst/>
        </a:prstGeom>
      </xdr:spPr>
    </xdr:pic>
    <xdr:clientData/>
  </xdr:twoCellAnchor>
  <xdr:twoCellAnchor editAs="oneCell">
    <xdr:from>
      <xdr:col>1</xdr:col>
      <xdr:colOff>76200</xdr:colOff>
      <xdr:row>184</xdr:row>
      <xdr:rowOff>60960</xdr:rowOff>
    </xdr:from>
    <xdr:to>
      <xdr:col>37</xdr:col>
      <xdr:colOff>99060</xdr:colOff>
      <xdr:row>196</xdr:row>
      <xdr:rowOff>24491</xdr:rowOff>
    </xdr:to>
    <xdr:pic>
      <xdr:nvPicPr>
        <xdr:cNvPr id="8" name="図 7">
          <a:extLst>
            <a:ext uri="{FF2B5EF4-FFF2-40B4-BE49-F238E27FC236}">
              <a16:creationId xmlns:a16="http://schemas.microsoft.com/office/drawing/2014/main" id="{C05FC708-2472-431B-838C-A75F17EA89E1}"/>
            </a:ext>
          </a:extLst>
        </xdr:cNvPr>
        <xdr:cNvPicPr>
          <a:picLocks noChangeAspect="1"/>
        </xdr:cNvPicPr>
      </xdr:nvPicPr>
      <xdr:blipFill>
        <a:blip xmlns:r="http://schemas.openxmlformats.org/officeDocument/2006/relationships" r:embed="rId9"/>
        <a:stretch>
          <a:fillRect/>
        </a:stretch>
      </xdr:blipFill>
      <xdr:spPr>
        <a:xfrm>
          <a:off x="160020" y="36720780"/>
          <a:ext cx="6964680" cy="2249531"/>
        </a:xfrm>
        <a:prstGeom prst="rect">
          <a:avLst/>
        </a:prstGeom>
      </xdr:spPr>
    </xdr:pic>
    <xdr:clientData/>
  </xdr:twoCellAnchor>
  <xdr:twoCellAnchor editAs="oneCell">
    <xdr:from>
      <xdr:col>0</xdr:col>
      <xdr:colOff>76200</xdr:colOff>
      <xdr:row>11</xdr:row>
      <xdr:rowOff>182880</xdr:rowOff>
    </xdr:from>
    <xdr:to>
      <xdr:col>35</xdr:col>
      <xdr:colOff>89190</xdr:colOff>
      <xdr:row>19</xdr:row>
      <xdr:rowOff>68580</xdr:rowOff>
    </xdr:to>
    <xdr:pic>
      <xdr:nvPicPr>
        <xdr:cNvPr id="9" name="図 8">
          <a:extLst>
            <a:ext uri="{FF2B5EF4-FFF2-40B4-BE49-F238E27FC236}">
              <a16:creationId xmlns:a16="http://schemas.microsoft.com/office/drawing/2014/main" id="{506A835C-6A96-4C45-A7FB-0BBE819A0384}"/>
            </a:ext>
          </a:extLst>
        </xdr:cNvPr>
        <xdr:cNvPicPr>
          <a:picLocks noChangeAspect="1"/>
        </xdr:cNvPicPr>
      </xdr:nvPicPr>
      <xdr:blipFill>
        <a:blip xmlns:r="http://schemas.openxmlformats.org/officeDocument/2006/relationships" r:embed="rId10"/>
        <a:stretch>
          <a:fillRect/>
        </a:stretch>
      </xdr:blipFill>
      <xdr:spPr>
        <a:xfrm>
          <a:off x="76200" y="2362200"/>
          <a:ext cx="6657630" cy="1409700"/>
        </a:xfrm>
        <a:prstGeom prst="rect">
          <a:avLst/>
        </a:prstGeom>
      </xdr:spPr>
    </xdr:pic>
    <xdr:clientData/>
  </xdr:twoCellAnchor>
  <xdr:twoCellAnchor editAs="oneCell">
    <xdr:from>
      <xdr:col>1</xdr:col>
      <xdr:colOff>30479</xdr:colOff>
      <xdr:row>136</xdr:row>
      <xdr:rowOff>160020</xdr:rowOff>
    </xdr:from>
    <xdr:to>
      <xdr:col>37</xdr:col>
      <xdr:colOff>21124</xdr:colOff>
      <xdr:row>141</xdr:row>
      <xdr:rowOff>83820</xdr:rowOff>
    </xdr:to>
    <xdr:pic>
      <xdr:nvPicPr>
        <xdr:cNvPr id="11" name="図 10">
          <a:extLst>
            <a:ext uri="{FF2B5EF4-FFF2-40B4-BE49-F238E27FC236}">
              <a16:creationId xmlns:a16="http://schemas.microsoft.com/office/drawing/2014/main" id="{E5EA4639-1EE3-4E85-87CF-C08BFB47371B}"/>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69496"/>
        <a:stretch/>
      </xdr:blipFill>
      <xdr:spPr bwMode="auto">
        <a:xfrm>
          <a:off x="114299" y="25770840"/>
          <a:ext cx="6932465"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150</xdr:row>
      <xdr:rowOff>22860</xdr:rowOff>
    </xdr:from>
    <xdr:ext cx="6979920" cy="665951"/>
    <xdr:pic>
      <xdr:nvPicPr>
        <xdr:cNvPr id="12" name="図 11">
          <a:extLst>
            <a:ext uri="{FF2B5EF4-FFF2-40B4-BE49-F238E27FC236}">
              <a16:creationId xmlns:a16="http://schemas.microsoft.com/office/drawing/2014/main" id="{1C016620-BC1F-49FC-BAD1-56BF0E36729A}"/>
            </a:ext>
          </a:extLst>
        </xdr:cNvPr>
        <xdr:cNvPicPr>
          <a:picLocks noChangeAspect="1"/>
        </xdr:cNvPicPr>
      </xdr:nvPicPr>
      <xdr:blipFill>
        <a:blip xmlns:r="http://schemas.openxmlformats.org/officeDocument/2006/relationships" r:embed="rId12"/>
        <a:stretch>
          <a:fillRect/>
        </a:stretch>
      </xdr:blipFill>
      <xdr:spPr>
        <a:xfrm>
          <a:off x="83820" y="30205680"/>
          <a:ext cx="6979920" cy="665951"/>
        </a:xfrm>
        <a:prstGeom prst="rect">
          <a:avLst/>
        </a:prstGeom>
      </xdr:spPr>
    </xdr:pic>
    <xdr:clientData/>
  </xdr:oneCellAnchor>
  <xdr:oneCellAnchor>
    <xdr:from>
      <xdr:col>1</xdr:col>
      <xdr:colOff>1</xdr:colOff>
      <xdr:row>157</xdr:row>
      <xdr:rowOff>22860</xdr:rowOff>
    </xdr:from>
    <xdr:ext cx="6972300" cy="1007740"/>
    <xdr:pic>
      <xdr:nvPicPr>
        <xdr:cNvPr id="13" name="図 12">
          <a:extLst>
            <a:ext uri="{FF2B5EF4-FFF2-40B4-BE49-F238E27FC236}">
              <a16:creationId xmlns:a16="http://schemas.microsoft.com/office/drawing/2014/main" id="{04D2AEB0-F00A-4594-8C9C-FC1DFEDB41B4}"/>
            </a:ext>
          </a:extLst>
        </xdr:cNvPr>
        <xdr:cNvPicPr>
          <a:picLocks noChangeAspect="1"/>
        </xdr:cNvPicPr>
      </xdr:nvPicPr>
      <xdr:blipFill>
        <a:blip xmlns:r="http://schemas.openxmlformats.org/officeDocument/2006/relationships" r:embed="rId13"/>
        <a:stretch>
          <a:fillRect/>
        </a:stretch>
      </xdr:blipFill>
      <xdr:spPr>
        <a:xfrm>
          <a:off x="83821" y="31539180"/>
          <a:ext cx="6972300" cy="1007740"/>
        </a:xfrm>
        <a:prstGeom prst="rect">
          <a:avLst/>
        </a:prstGeom>
      </xdr:spPr>
    </xdr:pic>
    <xdr:clientData/>
  </xdr:oneCellAnchor>
  <xdr:twoCellAnchor>
    <xdr:from>
      <xdr:col>0</xdr:col>
      <xdr:colOff>22860</xdr:colOff>
      <xdr:row>239</xdr:row>
      <xdr:rowOff>53340</xdr:rowOff>
    </xdr:from>
    <xdr:to>
      <xdr:col>52</xdr:col>
      <xdr:colOff>121920</xdr:colOff>
      <xdr:row>248</xdr:row>
      <xdr:rowOff>108857</xdr:rowOff>
    </xdr:to>
    <xdr:grpSp>
      <xdr:nvGrpSpPr>
        <xdr:cNvPr id="14" name="グループ化 13">
          <a:extLst>
            <a:ext uri="{FF2B5EF4-FFF2-40B4-BE49-F238E27FC236}">
              <a16:creationId xmlns:a16="http://schemas.microsoft.com/office/drawing/2014/main" id="{CF70F56A-307C-4E12-BD5B-487D4BD254B2}"/>
            </a:ext>
          </a:extLst>
        </xdr:cNvPr>
        <xdr:cNvGrpSpPr/>
      </xdr:nvGrpSpPr>
      <xdr:grpSpPr>
        <a:xfrm>
          <a:off x="22860" y="45666660"/>
          <a:ext cx="9906000" cy="1770017"/>
          <a:chOff x="45720" y="46215300"/>
          <a:chExt cx="9906000" cy="1770017"/>
        </a:xfrm>
      </xdr:grpSpPr>
      <xdr:pic>
        <xdr:nvPicPr>
          <xdr:cNvPr id="15" name="図 14">
            <a:extLst>
              <a:ext uri="{FF2B5EF4-FFF2-40B4-BE49-F238E27FC236}">
                <a16:creationId xmlns:a16="http://schemas.microsoft.com/office/drawing/2014/main" id="{9D16882C-D0F0-37F1-6C8E-600F9727FE1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720" y="46215300"/>
            <a:ext cx="9906000" cy="1567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図 15">
            <a:extLst>
              <a:ext uri="{FF2B5EF4-FFF2-40B4-BE49-F238E27FC236}">
                <a16:creationId xmlns:a16="http://schemas.microsoft.com/office/drawing/2014/main" id="{6539F34B-F15D-8A64-9C0C-BCA049D3562E}"/>
              </a:ext>
            </a:extLst>
          </xdr:cNvPr>
          <xdr:cNvPicPr>
            <a:picLocks noChangeAspect="1"/>
          </xdr:cNvPicPr>
        </xdr:nvPicPr>
        <xdr:blipFill>
          <a:blip xmlns:r="http://schemas.openxmlformats.org/officeDocument/2006/relationships" r:embed="rId15"/>
          <a:stretch>
            <a:fillRect/>
          </a:stretch>
        </xdr:blipFill>
        <xdr:spPr>
          <a:xfrm>
            <a:off x="3354978" y="47238557"/>
            <a:ext cx="774625" cy="746760"/>
          </a:xfrm>
          <a:prstGeom prst="rect">
            <a:avLst/>
          </a:prstGeom>
          <a:ln>
            <a:solidFill>
              <a:schemeClr val="bg2">
                <a:lumMod val="90000"/>
              </a:schemeClr>
            </a:solidFill>
          </a:ln>
        </xdr:spPr>
      </xdr:pic>
    </xdr:grpSp>
    <xdr:clientData/>
  </xdr:twoCellAnchor>
  <xdr:oneCellAnchor>
    <xdr:from>
      <xdr:col>1</xdr:col>
      <xdr:colOff>205740</xdr:colOff>
      <xdr:row>291</xdr:row>
      <xdr:rowOff>38100</xdr:rowOff>
    </xdr:from>
    <xdr:ext cx="1433181" cy="975360"/>
    <xdr:pic>
      <xdr:nvPicPr>
        <xdr:cNvPr id="17" name="図 16">
          <a:extLst>
            <a:ext uri="{FF2B5EF4-FFF2-40B4-BE49-F238E27FC236}">
              <a16:creationId xmlns:a16="http://schemas.microsoft.com/office/drawing/2014/main" id="{329F0737-E41D-47EA-AD6F-06B5154A7182}"/>
            </a:ext>
          </a:extLst>
        </xdr:cNvPr>
        <xdr:cNvPicPr>
          <a:picLocks noChangeAspect="1"/>
        </xdr:cNvPicPr>
      </xdr:nvPicPr>
      <xdr:blipFill>
        <a:blip xmlns:r="http://schemas.openxmlformats.org/officeDocument/2006/relationships" r:embed="rId16"/>
        <a:stretch>
          <a:fillRect/>
        </a:stretch>
      </xdr:blipFill>
      <xdr:spPr>
        <a:xfrm>
          <a:off x="289560" y="55176420"/>
          <a:ext cx="1433181" cy="975360"/>
        </a:xfrm>
        <a:prstGeom prst="rect">
          <a:avLst/>
        </a:prstGeom>
      </xdr:spPr>
    </xdr:pic>
    <xdr:clientData/>
  </xdr:oneCellAnchor>
  <xdr:oneCellAnchor>
    <xdr:from>
      <xdr:col>2</xdr:col>
      <xdr:colOff>83820</xdr:colOff>
      <xdr:row>323</xdr:row>
      <xdr:rowOff>53341</xdr:rowOff>
    </xdr:from>
    <xdr:ext cx="2758440" cy="957110"/>
    <xdr:pic>
      <xdr:nvPicPr>
        <xdr:cNvPr id="18" name="図 17">
          <a:extLst>
            <a:ext uri="{FF2B5EF4-FFF2-40B4-BE49-F238E27FC236}">
              <a16:creationId xmlns:a16="http://schemas.microsoft.com/office/drawing/2014/main" id="{3F28C7E2-5F6A-417A-8204-7E1C94AADC42}"/>
            </a:ext>
          </a:extLst>
        </xdr:cNvPr>
        <xdr:cNvPicPr>
          <a:picLocks noChangeAspect="1"/>
        </xdr:cNvPicPr>
      </xdr:nvPicPr>
      <xdr:blipFill>
        <a:blip xmlns:r="http://schemas.openxmlformats.org/officeDocument/2006/relationships" r:embed="rId17"/>
        <a:stretch>
          <a:fillRect/>
        </a:stretch>
      </xdr:blipFill>
      <xdr:spPr>
        <a:xfrm>
          <a:off x="441960" y="61287661"/>
          <a:ext cx="2758440" cy="957110"/>
        </a:xfrm>
        <a:prstGeom prst="rect">
          <a:avLst/>
        </a:prstGeom>
      </xdr:spPr>
    </xdr:pic>
    <xdr:clientData/>
  </xdr:oneCellAnchor>
  <xdr:twoCellAnchor>
    <xdr:from>
      <xdr:col>1</xdr:col>
      <xdr:colOff>7620</xdr:colOff>
      <xdr:row>124</xdr:row>
      <xdr:rowOff>160020</xdr:rowOff>
    </xdr:from>
    <xdr:to>
      <xdr:col>1</xdr:col>
      <xdr:colOff>205740</xdr:colOff>
      <xdr:row>125</xdr:row>
      <xdr:rowOff>160020</xdr:rowOff>
    </xdr:to>
    <xdr:sp macro="" textlink="">
      <xdr:nvSpPr>
        <xdr:cNvPr id="19" name="正方形/長方形 18">
          <a:extLst>
            <a:ext uri="{FF2B5EF4-FFF2-40B4-BE49-F238E27FC236}">
              <a16:creationId xmlns:a16="http://schemas.microsoft.com/office/drawing/2014/main" id="{69F79A1B-2E93-4136-B2D7-B0DE6364AC0E}"/>
            </a:ext>
          </a:extLst>
        </xdr:cNvPr>
        <xdr:cNvSpPr/>
      </xdr:nvSpPr>
      <xdr:spPr>
        <a:xfrm>
          <a:off x="91440" y="23484840"/>
          <a:ext cx="198120" cy="19050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163</xdr:row>
      <xdr:rowOff>198120</xdr:rowOff>
    </xdr:from>
    <xdr:to>
      <xdr:col>51</xdr:col>
      <xdr:colOff>175260</xdr:colOff>
      <xdr:row>217</xdr:row>
      <xdr:rowOff>144780</xdr:rowOff>
    </xdr:to>
    <xdr:sp macro="" textlink="">
      <xdr:nvSpPr>
        <xdr:cNvPr id="20" name="正方形/長方形 19">
          <a:extLst>
            <a:ext uri="{FF2B5EF4-FFF2-40B4-BE49-F238E27FC236}">
              <a16:creationId xmlns:a16="http://schemas.microsoft.com/office/drawing/2014/main" id="{6253A5D5-F4EE-4311-83B8-5D81DAC5C54A}"/>
            </a:ext>
          </a:extLst>
        </xdr:cNvPr>
        <xdr:cNvSpPr/>
      </xdr:nvSpPr>
      <xdr:spPr>
        <a:xfrm>
          <a:off x="106680" y="32857440"/>
          <a:ext cx="9685020" cy="10233660"/>
        </a:xfrm>
        <a:prstGeom prst="rect">
          <a:avLst/>
        </a:prstGeom>
        <a:noFill/>
        <a:ln w="38100">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71</xdr:row>
      <xdr:rowOff>0</xdr:rowOff>
    </xdr:from>
    <xdr:to>
      <xdr:col>34</xdr:col>
      <xdr:colOff>187641</xdr:colOff>
      <xdr:row>77</xdr:row>
      <xdr:rowOff>34683</xdr:rowOff>
    </xdr:to>
    <xdr:pic>
      <xdr:nvPicPr>
        <xdr:cNvPr id="21" name="図 20">
          <a:extLst>
            <a:ext uri="{FF2B5EF4-FFF2-40B4-BE49-F238E27FC236}">
              <a16:creationId xmlns:a16="http://schemas.microsoft.com/office/drawing/2014/main" id="{24F34C41-C086-4DCD-8511-9D2B01FA6DD2}"/>
            </a:ext>
          </a:extLst>
        </xdr:cNvPr>
        <xdr:cNvPicPr>
          <a:picLocks noChangeAspect="1"/>
        </xdr:cNvPicPr>
      </xdr:nvPicPr>
      <xdr:blipFill>
        <a:blip xmlns:r="http://schemas.openxmlformats.org/officeDocument/2006/relationships" r:embed="rId18"/>
        <a:stretch>
          <a:fillRect/>
        </a:stretch>
      </xdr:blipFill>
      <xdr:spPr>
        <a:xfrm>
          <a:off x="83820" y="13609320"/>
          <a:ext cx="6557961" cy="1177683"/>
        </a:xfrm>
        <a:prstGeom prst="rect">
          <a:avLst/>
        </a:prstGeom>
      </xdr:spPr>
    </xdr:pic>
    <xdr:clientData/>
  </xdr:twoCellAnchor>
  <xdr:twoCellAnchor editAs="oneCell">
    <xdr:from>
      <xdr:col>1</xdr:col>
      <xdr:colOff>1</xdr:colOff>
      <xdr:row>84</xdr:row>
      <xdr:rowOff>1</xdr:rowOff>
    </xdr:from>
    <xdr:to>
      <xdr:col>35</xdr:col>
      <xdr:colOff>68581</xdr:colOff>
      <xdr:row>86</xdr:row>
      <xdr:rowOff>151155</xdr:rowOff>
    </xdr:to>
    <xdr:pic>
      <xdr:nvPicPr>
        <xdr:cNvPr id="22" name="図 21">
          <a:extLst>
            <a:ext uri="{FF2B5EF4-FFF2-40B4-BE49-F238E27FC236}">
              <a16:creationId xmlns:a16="http://schemas.microsoft.com/office/drawing/2014/main" id="{7CD737BB-8C7D-4EAC-9CF0-D5FECF23233D}"/>
            </a:ext>
          </a:extLst>
        </xdr:cNvPr>
        <xdr:cNvPicPr>
          <a:picLocks noChangeAspect="1"/>
        </xdr:cNvPicPr>
      </xdr:nvPicPr>
      <xdr:blipFill>
        <a:blip xmlns:r="http://schemas.openxmlformats.org/officeDocument/2006/relationships" r:embed="rId19"/>
        <a:stretch>
          <a:fillRect/>
        </a:stretch>
      </xdr:blipFill>
      <xdr:spPr>
        <a:xfrm>
          <a:off x="83821" y="16085821"/>
          <a:ext cx="6629400" cy="532154"/>
        </a:xfrm>
        <a:prstGeom prst="rect">
          <a:avLst/>
        </a:prstGeom>
      </xdr:spPr>
    </xdr:pic>
    <xdr:clientData/>
  </xdr:twoCellAnchor>
  <xdr:twoCellAnchor editAs="oneCell">
    <xdr:from>
      <xdr:col>1</xdr:col>
      <xdr:colOff>60959</xdr:colOff>
      <xdr:row>197</xdr:row>
      <xdr:rowOff>175261</xdr:rowOff>
    </xdr:from>
    <xdr:to>
      <xdr:col>37</xdr:col>
      <xdr:colOff>60960</xdr:colOff>
      <xdr:row>217</xdr:row>
      <xdr:rowOff>63534</xdr:rowOff>
    </xdr:to>
    <xdr:pic>
      <xdr:nvPicPr>
        <xdr:cNvPr id="23" name="図 22">
          <a:extLst>
            <a:ext uri="{FF2B5EF4-FFF2-40B4-BE49-F238E27FC236}">
              <a16:creationId xmlns:a16="http://schemas.microsoft.com/office/drawing/2014/main" id="{C4A4003E-41CC-459D-BB6B-06D4BC1184A5}"/>
            </a:ext>
          </a:extLst>
        </xdr:cNvPr>
        <xdr:cNvPicPr>
          <a:picLocks noChangeAspect="1"/>
        </xdr:cNvPicPr>
      </xdr:nvPicPr>
      <xdr:blipFill>
        <a:blip xmlns:r="http://schemas.openxmlformats.org/officeDocument/2006/relationships" r:embed="rId20"/>
        <a:stretch>
          <a:fillRect/>
        </a:stretch>
      </xdr:blipFill>
      <xdr:spPr>
        <a:xfrm>
          <a:off x="144779" y="39311581"/>
          <a:ext cx="6941821" cy="3698273"/>
        </a:xfrm>
        <a:prstGeom prst="rect">
          <a:avLst/>
        </a:prstGeom>
      </xdr:spPr>
    </xdr:pic>
    <xdr:clientData/>
  </xdr:twoCellAnchor>
  <xdr:twoCellAnchor editAs="oneCell">
    <xdr:from>
      <xdr:col>1</xdr:col>
      <xdr:colOff>0</xdr:colOff>
      <xdr:row>424</xdr:row>
      <xdr:rowOff>99060</xdr:rowOff>
    </xdr:from>
    <xdr:to>
      <xdr:col>35</xdr:col>
      <xdr:colOff>15240</xdr:colOff>
      <xdr:row>435</xdr:row>
      <xdr:rowOff>75255</xdr:rowOff>
    </xdr:to>
    <xdr:pic>
      <xdr:nvPicPr>
        <xdr:cNvPr id="24" name="図 23">
          <a:extLst>
            <a:ext uri="{FF2B5EF4-FFF2-40B4-BE49-F238E27FC236}">
              <a16:creationId xmlns:a16="http://schemas.microsoft.com/office/drawing/2014/main" id="{CD64CCAF-C04A-4B1E-B35B-6576665E4512}"/>
            </a:ext>
          </a:extLst>
        </xdr:cNvPr>
        <xdr:cNvPicPr>
          <a:picLocks noChangeAspect="1"/>
        </xdr:cNvPicPr>
      </xdr:nvPicPr>
      <xdr:blipFill>
        <a:blip xmlns:r="http://schemas.openxmlformats.org/officeDocument/2006/relationships" r:embed="rId21"/>
        <a:stretch>
          <a:fillRect/>
        </a:stretch>
      </xdr:blipFill>
      <xdr:spPr>
        <a:xfrm>
          <a:off x="83820" y="80573880"/>
          <a:ext cx="6576060" cy="2071695"/>
        </a:xfrm>
        <a:prstGeom prst="rect">
          <a:avLst/>
        </a:prstGeom>
      </xdr:spPr>
    </xdr:pic>
    <xdr:clientData/>
  </xdr:twoCellAnchor>
  <xdr:twoCellAnchor editAs="oneCell">
    <xdr:from>
      <xdr:col>1</xdr:col>
      <xdr:colOff>0</xdr:colOff>
      <xdr:row>435</xdr:row>
      <xdr:rowOff>129540</xdr:rowOff>
    </xdr:from>
    <xdr:to>
      <xdr:col>35</xdr:col>
      <xdr:colOff>7620</xdr:colOff>
      <xdr:row>441</xdr:row>
      <xdr:rowOff>32470</xdr:rowOff>
    </xdr:to>
    <xdr:pic>
      <xdr:nvPicPr>
        <xdr:cNvPr id="25" name="図 24">
          <a:extLst>
            <a:ext uri="{FF2B5EF4-FFF2-40B4-BE49-F238E27FC236}">
              <a16:creationId xmlns:a16="http://schemas.microsoft.com/office/drawing/2014/main" id="{F2B9E3DC-D31A-408D-BABE-C2BECF7C8A3C}"/>
            </a:ext>
          </a:extLst>
        </xdr:cNvPr>
        <xdr:cNvPicPr>
          <a:picLocks noChangeAspect="1"/>
        </xdr:cNvPicPr>
      </xdr:nvPicPr>
      <xdr:blipFill>
        <a:blip xmlns:r="http://schemas.openxmlformats.org/officeDocument/2006/relationships" r:embed="rId22"/>
        <a:stretch>
          <a:fillRect/>
        </a:stretch>
      </xdr:blipFill>
      <xdr:spPr>
        <a:xfrm>
          <a:off x="83820" y="82699860"/>
          <a:ext cx="6568440" cy="1045930"/>
        </a:xfrm>
        <a:prstGeom prst="rect">
          <a:avLst/>
        </a:prstGeom>
      </xdr:spPr>
    </xdr:pic>
    <xdr:clientData/>
  </xdr:twoCellAnchor>
  <xdr:twoCellAnchor>
    <xdr:from>
      <xdr:col>0</xdr:col>
      <xdr:colOff>0</xdr:colOff>
      <xdr:row>435</xdr:row>
      <xdr:rowOff>83820</xdr:rowOff>
    </xdr:from>
    <xdr:to>
      <xdr:col>35</xdr:col>
      <xdr:colOff>129540</xdr:colOff>
      <xdr:row>435</xdr:row>
      <xdr:rowOff>106680</xdr:rowOff>
    </xdr:to>
    <xdr:cxnSp macro="">
      <xdr:nvCxnSpPr>
        <xdr:cNvPr id="26" name="直線コネクタ 25">
          <a:extLst>
            <a:ext uri="{FF2B5EF4-FFF2-40B4-BE49-F238E27FC236}">
              <a16:creationId xmlns:a16="http://schemas.microsoft.com/office/drawing/2014/main" id="{CD9C2113-3925-4E87-9464-62A6B9D4FD17}"/>
            </a:ext>
          </a:extLst>
        </xdr:cNvPr>
        <xdr:cNvCxnSpPr/>
      </xdr:nvCxnSpPr>
      <xdr:spPr>
        <a:xfrm flipV="1">
          <a:off x="0" y="82654140"/>
          <a:ext cx="6774180" cy="2286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444</xdr:row>
      <xdr:rowOff>22860</xdr:rowOff>
    </xdr:from>
    <xdr:to>
      <xdr:col>35</xdr:col>
      <xdr:colOff>66053</xdr:colOff>
      <xdr:row>448</xdr:row>
      <xdr:rowOff>167640</xdr:rowOff>
    </xdr:to>
    <xdr:pic>
      <xdr:nvPicPr>
        <xdr:cNvPr id="27" name="図 26">
          <a:extLst>
            <a:ext uri="{FF2B5EF4-FFF2-40B4-BE49-F238E27FC236}">
              <a16:creationId xmlns:a16="http://schemas.microsoft.com/office/drawing/2014/main" id="{7FF0DF34-304D-47E7-8865-899EBD49CE7E}"/>
            </a:ext>
          </a:extLst>
        </xdr:cNvPr>
        <xdr:cNvPicPr>
          <a:picLocks noChangeAspect="1"/>
        </xdr:cNvPicPr>
      </xdr:nvPicPr>
      <xdr:blipFill>
        <a:blip xmlns:r="http://schemas.openxmlformats.org/officeDocument/2006/relationships" r:embed="rId23"/>
        <a:stretch>
          <a:fillRect/>
        </a:stretch>
      </xdr:blipFill>
      <xdr:spPr>
        <a:xfrm>
          <a:off x="83820" y="84307680"/>
          <a:ext cx="6626873" cy="906780"/>
        </a:xfrm>
        <a:prstGeom prst="rect">
          <a:avLst/>
        </a:prstGeom>
      </xdr:spPr>
    </xdr:pic>
    <xdr:clientData/>
  </xdr:twoCellAnchor>
  <xdr:twoCellAnchor editAs="oneCell">
    <xdr:from>
      <xdr:col>1</xdr:col>
      <xdr:colOff>0</xdr:colOff>
      <xdr:row>488</xdr:row>
      <xdr:rowOff>45720</xdr:rowOff>
    </xdr:from>
    <xdr:to>
      <xdr:col>35</xdr:col>
      <xdr:colOff>30480</xdr:colOff>
      <xdr:row>492</xdr:row>
      <xdr:rowOff>186065</xdr:rowOff>
    </xdr:to>
    <xdr:pic>
      <xdr:nvPicPr>
        <xdr:cNvPr id="28" name="図 27">
          <a:extLst>
            <a:ext uri="{FF2B5EF4-FFF2-40B4-BE49-F238E27FC236}">
              <a16:creationId xmlns:a16="http://schemas.microsoft.com/office/drawing/2014/main" id="{DD584832-D23A-4A58-86B4-AC521761D60D}"/>
            </a:ext>
          </a:extLst>
        </xdr:cNvPr>
        <xdr:cNvPicPr>
          <a:picLocks noChangeAspect="1"/>
        </xdr:cNvPicPr>
      </xdr:nvPicPr>
      <xdr:blipFill>
        <a:blip xmlns:r="http://schemas.openxmlformats.org/officeDocument/2006/relationships" r:embed="rId24"/>
        <a:stretch>
          <a:fillRect/>
        </a:stretch>
      </xdr:blipFill>
      <xdr:spPr>
        <a:xfrm>
          <a:off x="83820" y="92666820"/>
          <a:ext cx="6591300" cy="902345"/>
        </a:xfrm>
        <a:prstGeom prst="rect">
          <a:avLst/>
        </a:prstGeom>
      </xdr:spPr>
    </xdr:pic>
    <xdr:clientData/>
  </xdr:twoCellAnchor>
  <xdr:twoCellAnchor>
    <xdr:from>
      <xdr:col>0</xdr:col>
      <xdr:colOff>76200</xdr:colOff>
      <xdr:row>141</xdr:row>
      <xdr:rowOff>160020</xdr:rowOff>
    </xdr:from>
    <xdr:to>
      <xdr:col>39</xdr:col>
      <xdr:colOff>60960</xdr:colOff>
      <xdr:row>141</xdr:row>
      <xdr:rowOff>167640</xdr:rowOff>
    </xdr:to>
    <xdr:cxnSp macro="">
      <xdr:nvCxnSpPr>
        <xdr:cNvPr id="29" name="直線コネクタ 28">
          <a:extLst>
            <a:ext uri="{FF2B5EF4-FFF2-40B4-BE49-F238E27FC236}">
              <a16:creationId xmlns:a16="http://schemas.microsoft.com/office/drawing/2014/main" id="{C1AE80EA-14F0-4BC4-8521-5B4A4B516CC2}"/>
            </a:ext>
          </a:extLst>
        </xdr:cNvPr>
        <xdr:cNvCxnSpPr/>
      </xdr:nvCxnSpPr>
      <xdr:spPr>
        <a:xfrm flipV="1">
          <a:off x="76200" y="26723340"/>
          <a:ext cx="7315200" cy="762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30479</xdr:colOff>
      <xdr:row>142</xdr:row>
      <xdr:rowOff>22860</xdr:rowOff>
    </xdr:from>
    <xdr:to>
      <xdr:col>37</xdr:col>
      <xdr:colOff>21124</xdr:colOff>
      <xdr:row>145</xdr:row>
      <xdr:rowOff>160020</xdr:rowOff>
    </xdr:to>
    <xdr:pic>
      <xdr:nvPicPr>
        <xdr:cNvPr id="30" name="図 29">
          <a:extLst>
            <a:ext uri="{FF2B5EF4-FFF2-40B4-BE49-F238E27FC236}">
              <a16:creationId xmlns:a16="http://schemas.microsoft.com/office/drawing/2014/main" id="{AB588070-F67A-4C6E-9330-F37625E835E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75332"/>
        <a:stretch/>
      </xdr:blipFill>
      <xdr:spPr bwMode="auto">
        <a:xfrm>
          <a:off x="114299" y="26776680"/>
          <a:ext cx="6932465"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60960</xdr:colOff>
      <xdr:row>375</xdr:row>
      <xdr:rowOff>53340</xdr:rowOff>
    </xdr:from>
    <xdr:to>
      <xdr:col>12</xdr:col>
      <xdr:colOff>22860</xdr:colOff>
      <xdr:row>379</xdr:row>
      <xdr:rowOff>22483</xdr:rowOff>
    </xdr:to>
    <xdr:pic>
      <xdr:nvPicPr>
        <xdr:cNvPr id="31" name="図 30">
          <a:extLst>
            <a:ext uri="{FF2B5EF4-FFF2-40B4-BE49-F238E27FC236}">
              <a16:creationId xmlns:a16="http://schemas.microsoft.com/office/drawing/2014/main" id="{28A33F7F-C365-4124-BA15-AE938532615F}"/>
            </a:ext>
          </a:extLst>
        </xdr:cNvPr>
        <xdr:cNvPicPr>
          <a:picLocks noChangeAspect="1"/>
        </xdr:cNvPicPr>
      </xdr:nvPicPr>
      <xdr:blipFill>
        <a:blip xmlns:r="http://schemas.openxmlformats.org/officeDocument/2006/relationships" r:embed="rId25"/>
        <a:stretch>
          <a:fillRect/>
        </a:stretch>
      </xdr:blipFill>
      <xdr:spPr>
        <a:xfrm>
          <a:off x="419100" y="71193660"/>
          <a:ext cx="1866900" cy="731143"/>
        </a:xfrm>
        <a:prstGeom prst="rect">
          <a:avLst/>
        </a:prstGeom>
      </xdr:spPr>
    </xdr:pic>
    <xdr:clientData/>
  </xdr:twoCellAnchor>
  <xdr:twoCellAnchor editAs="oneCell">
    <xdr:from>
      <xdr:col>7</xdr:col>
      <xdr:colOff>22860</xdr:colOff>
      <xdr:row>13</xdr:row>
      <xdr:rowOff>0</xdr:rowOff>
    </xdr:from>
    <xdr:to>
      <xdr:col>15</xdr:col>
      <xdr:colOff>91440</xdr:colOff>
      <xdr:row>17</xdr:row>
      <xdr:rowOff>39299</xdr:rowOff>
    </xdr:to>
    <xdr:pic>
      <xdr:nvPicPr>
        <xdr:cNvPr id="32" name="図 31">
          <a:extLst>
            <a:ext uri="{FF2B5EF4-FFF2-40B4-BE49-F238E27FC236}">
              <a16:creationId xmlns:a16="http://schemas.microsoft.com/office/drawing/2014/main" id="{780150B0-11ED-4C91-A213-9931E2B013FF}"/>
            </a:ext>
          </a:extLst>
        </xdr:cNvPr>
        <xdr:cNvPicPr>
          <a:picLocks noChangeAspect="1"/>
        </xdr:cNvPicPr>
      </xdr:nvPicPr>
      <xdr:blipFill>
        <a:blip xmlns:r="http://schemas.openxmlformats.org/officeDocument/2006/relationships" r:embed="rId26"/>
        <a:stretch>
          <a:fillRect/>
        </a:stretch>
      </xdr:blipFill>
      <xdr:spPr>
        <a:xfrm>
          <a:off x="1333500" y="2560320"/>
          <a:ext cx="1592580" cy="801299"/>
        </a:xfrm>
        <a:prstGeom prst="rect">
          <a:avLst/>
        </a:prstGeom>
      </xdr:spPr>
    </xdr:pic>
    <xdr:clientData/>
  </xdr:twoCellAnchor>
  <xdr:twoCellAnchor editAs="oneCell">
    <xdr:from>
      <xdr:col>0</xdr:col>
      <xdr:colOff>0</xdr:colOff>
      <xdr:row>391</xdr:row>
      <xdr:rowOff>76200</xdr:rowOff>
    </xdr:from>
    <xdr:to>
      <xdr:col>38</xdr:col>
      <xdr:colOff>11282</xdr:colOff>
      <xdr:row>402</xdr:row>
      <xdr:rowOff>0</xdr:rowOff>
    </xdr:to>
    <xdr:pic>
      <xdr:nvPicPr>
        <xdr:cNvPr id="33" name="図 32">
          <a:extLst>
            <a:ext uri="{FF2B5EF4-FFF2-40B4-BE49-F238E27FC236}">
              <a16:creationId xmlns:a16="http://schemas.microsoft.com/office/drawing/2014/main" id="{9A19D90F-5B4C-4441-A593-218466D120C2}"/>
            </a:ext>
          </a:extLst>
        </xdr:cNvPr>
        <xdr:cNvPicPr>
          <a:picLocks noChangeAspect="1"/>
        </xdr:cNvPicPr>
      </xdr:nvPicPr>
      <xdr:blipFill>
        <a:blip xmlns:r="http://schemas.openxmlformats.org/officeDocument/2006/relationships" r:embed="rId27"/>
        <a:stretch>
          <a:fillRect/>
        </a:stretch>
      </xdr:blipFill>
      <xdr:spPr>
        <a:xfrm>
          <a:off x="0" y="74264520"/>
          <a:ext cx="7151222" cy="2019300"/>
        </a:xfrm>
        <a:prstGeom prst="rect">
          <a:avLst/>
        </a:prstGeom>
      </xdr:spPr>
    </xdr:pic>
    <xdr:clientData/>
  </xdr:twoCellAnchor>
  <xdr:twoCellAnchor editAs="oneCell">
    <xdr:from>
      <xdr:col>22</xdr:col>
      <xdr:colOff>121921</xdr:colOff>
      <xdr:row>13</xdr:row>
      <xdr:rowOff>15764</xdr:rowOff>
    </xdr:from>
    <xdr:to>
      <xdr:col>34</xdr:col>
      <xdr:colOff>144781</xdr:colOff>
      <xdr:row>20</xdr:row>
      <xdr:rowOff>170654</xdr:rowOff>
    </xdr:to>
    <xdr:pic>
      <xdr:nvPicPr>
        <xdr:cNvPr id="34" name="図 33">
          <a:extLst>
            <a:ext uri="{FF2B5EF4-FFF2-40B4-BE49-F238E27FC236}">
              <a16:creationId xmlns:a16="http://schemas.microsoft.com/office/drawing/2014/main" id="{9A8C59FA-88AF-4B1B-9F50-A035FEC1BC69}"/>
            </a:ext>
          </a:extLst>
        </xdr:cNvPr>
        <xdr:cNvPicPr>
          <a:picLocks noChangeAspect="1"/>
        </xdr:cNvPicPr>
      </xdr:nvPicPr>
      <xdr:blipFill rotWithShape="1">
        <a:blip xmlns:r="http://schemas.openxmlformats.org/officeDocument/2006/relationships" r:embed="rId28"/>
        <a:srcRect t="1373" b="1"/>
        <a:stretch>
          <a:fillRect/>
        </a:stretch>
      </xdr:blipFill>
      <xdr:spPr>
        <a:xfrm>
          <a:off x="4290061" y="2576084"/>
          <a:ext cx="2308860" cy="1488390"/>
        </a:xfrm>
        <a:prstGeom prst="rect">
          <a:avLst/>
        </a:prstGeom>
        <a:ln>
          <a:solidFill>
            <a:schemeClr val="bg1">
              <a:lumMod val="85000"/>
            </a:schemeClr>
          </a:solidFill>
        </a:ln>
      </xdr:spPr>
    </xdr:pic>
    <xdr:clientData/>
  </xdr:twoCellAnchor>
  <xdr:twoCellAnchor editAs="oneCell">
    <xdr:from>
      <xdr:col>0</xdr:col>
      <xdr:colOff>60959</xdr:colOff>
      <xdr:row>46</xdr:row>
      <xdr:rowOff>175261</xdr:rowOff>
    </xdr:from>
    <xdr:to>
      <xdr:col>35</xdr:col>
      <xdr:colOff>0</xdr:colOff>
      <xdr:row>66</xdr:row>
      <xdr:rowOff>104507</xdr:rowOff>
    </xdr:to>
    <xdr:pic>
      <xdr:nvPicPr>
        <xdr:cNvPr id="35" name="図 34">
          <a:extLst>
            <a:ext uri="{FF2B5EF4-FFF2-40B4-BE49-F238E27FC236}">
              <a16:creationId xmlns:a16="http://schemas.microsoft.com/office/drawing/2014/main" id="{E4873C7D-22B7-4588-841A-D46890A92091}"/>
            </a:ext>
          </a:extLst>
        </xdr:cNvPr>
        <xdr:cNvPicPr>
          <a:picLocks noChangeAspect="1"/>
        </xdr:cNvPicPr>
      </xdr:nvPicPr>
      <xdr:blipFill>
        <a:blip xmlns:r="http://schemas.openxmlformats.org/officeDocument/2006/relationships" r:embed="rId29"/>
        <a:stretch>
          <a:fillRect/>
        </a:stretch>
      </xdr:blipFill>
      <xdr:spPr>
        <a:xfrm>
          <a:off x="60959" y="9022081"/>
          <a:ext cx="6583681" cy="3739246"/>
        </a:xfrm>
        <a:prstGeom prst="rect">
          <a:avLst/>
        </a:prstGeom>
      </xdr:spPr>
    </xdr:pic>
    <xdr:clientData/>
  </xdr:twoCellAnchor>
  <xdr:twoCellAnchor>
    <xdr:from>
      <xdr:col>2</xdr:col>
      <xdr:colOff>76200</xdr:colOff>
      <xdr:row>308</xdr:row>
      <xdr:rowOff>22860</xdr:rowOff>
    </xdr:from>
    <xdr:to>
      <xdr:col>20</xdr:col>
      <xdr:colOff>152400</xdr:colOff>
      <xdr:row>320</xdr:row>
      <xdr:rowOff>7620</xdr:rowOff>
    </xdr:to>
    <xdr:grpSp>
      <xdr:nvGrpSpPr>
        <xdr:cNvPr id="36" name="グループ化 35">
          <a:extLst>
            <a:ext uri="{FF2B5EF4-FFF2-40B4-BE49-F238E27FC236}">
              <a16:creationId xmlns:a16="http://schemas.microsoft.com/office/drawing/2014/main" id="{865722CD-5B79-41DD-A9AE-805A42BD1366}"/>
            </a:ext>
          </a:extLst>
        </xdr:cNvPr>
        <xdr:cNvGrpSpPr/>
      </xdr:nvGrpSpPr>
      <xdr:grpSpPr>
        <a:xfrm>
          <a:off x="434340" y="58780680"/>
          <a:ext cx="3505200" cy="2270760"/>
          <a:chOff x="350520" y="59977020"/>
          <a:chExt cx="3505200" cy="2270760"/>
        </a:xfrm>
      </xdr:grpSpPr>
      <xdr:pic>
        <xdr:nvPicPr>
          <xdr:cNvPr id="37" name="図 36">
            <a:extLst>
              <a:ext uri="{FF2B5EF4-FFF2-40B4-BE49-F238E27FC236}">
                <a16:creationId xmlns:a16="http://schemas.microsoft.com/office/drawing/2014/main" id="{6021312F-4FBE-A432-2FE8-17CC9F0749FC}"/>
              </a:ext>
            </a:extLst>
          </xdr:cNvPr>
          <xdr:cNvPicPr>
            <a:picLocks noChangeAspect="1"/>
          </xdr:cNvPicPr>
        </xdr:nvPicPr>
        <xdr:blipFill>
          <a:blip xmlns:r="http://schemas.openxmlformats.org/officeDocument/2006/relationships" r:embed="rId30"/>
          <a:stretch>
            <a:fillRect/>
          </a:stretch>
        </xdr:blipFill>
        <xdr:spPr>
          <a:xfrm>
            <a:off x="350520" y="59977020"/>
            <a:ext cx="3263441" cy="2270760"/>
          </a:xfrm>
          <a:prstGeom prst="rect">
            <a:avLst/>
          </a:prstGeom>
        </xdr:spPr>
      </xdr:pic>
      <xdr:pic>
        <xdr:nvPicPr>
          <xdr:cNvPr id="38" name="図 37">
            <a:extLst>
              <a:ext uri="{FF2B5EF4-FFF2-40B4-BE49-F238E27FC236}">
                <a16:creationId xmlns:a16="http://schemas.microsoft.com/office/drawing/2014/main" id="{1C215342-A647-1021-EA73-F95F90E69382}"/>
              </a:ext>
            </a:extLst>
          </xdr:cNvPr>
          <xdr:cNvPicPr>
            <a:picLocks noChangeAspect="1"/>
          </xdr:cNvPicPr>
        </xdr:nvPicPr>
        <xdr:blipFill rotWithShape="1">
          <a:blip xmlns:r="http://schemas.openxmlformats.org/officeDocument/2006/relationships" r:embed="rId31"/>
          <a:srcRect r="13158"/>
          <a:stretch>
            <a:fillRect/>
          </a:stretch>
        </xdr:blipFill>
        <xdr:spPr>
          <a:xfrm>
            <a:off x="2849880" y="61302901"/>
            <a:ext cx="1005840" cy="545414"/>
          </a:xfrm>
          <a:prstGeom prst="rect">
            <a:avLst/>
          </a:prstGeom>
        </xdr:spPr>
      </xdr:pic>
    </xdr:grpSp>
    <xdr:clientData/>
  </xdr:twoCellAnchor>
  <xdr:twoCellAnchor editAs="oneCell">
    <xdr:from>
      <xdr:col>3</xdr:col>
      <xdr:colOff>1</xdr:colOff>
      <xdr:row>330</xdr:row>
      <xdr:rowOff>167640</xdr:rowOff>
    </xdr:from>
    <xdr:to>
      <xdr:col>13</xdr:col>
      <xdr:colOff>114301</xdr:colOff>
      <xdr:row>337</xdr:row>
      <xdr:rowOff>173575</xdr:rowOff>
    </xdr:to>
    <xdr:pic>
      <xdr:nvPicPr>
        <xdr:cNvPr id="39" name="図 38">
          <a:extLst>
            <a:ext uri="{FF2B5EF4-FFF2-40B4-BE49-F238E27FC236}">
              <a16:creationId xmlns:a16="http://schemas.microsoft.com/office/drawing/2014/main" id="{370378CD-F2F6-454C-B8B8-CB3DCB3145DC}"/>
            </a:ext>
          </a:extLst>
        </xdr:cNvPr>
        <xdr:cNvPicPr>
          <a:picLocks noChangeAspect="1"/>
        </xdr:cNvPicPr>
      </xdr:nvPicPr>
      <xdr:blipFill>
        <a:blip xmlns:r="http://schemas.openxmlformats.org/officeDocument/2006/relationships" r:embed="rId32"/>
        <a:stretch>
          <a:fillRect/>
        </a:stretch>
      </xdr:blipFill>
      <xdr:spPr>
        <a:xfrm>
          <a:off x="548641" y="62735460"/>
          <a:ext cx="2019300" cy="1339435"/>
        </a:xfrm>
        <a:prstGeom prst="rect">
          <a:avLst/>
        </a:prstGeom>
      </xdr:spPr>
    </xdr:pic>
    <xdr:clientData/>
  </xdr:twoCellAnchor>
  <xdr:twoCellAnchor>
    <xdr:from>
      <xdr:col>1</xdr:col>
      <xdr:colOff>30480</xdr:colOff>
      <xdr:row>361</xdr:row>
      <xdr:rowOff>83820</xdr:rowOff>
    </xdr:from>
    <xdr:to>
      <xdr:col>40</xdr:col>
      <xdr:colOff>44309</xdr:colOff>
      <xdr:row>371</xdr:row>
      <xdr:rowOff>152400</xdr:rowOff>
    </xdr:to>
    <xdr:grpSp>
      <xdr:nvGrpSpPr>
        <xdr:cNvPr id="40" name="グループ化 39">
          <a:extLst>
            <a:ext uri="{FF2B5EF4-FFF2-40B4-BE49-F238E27FC236}">
              <a16:creationId xmlns:a16="http://schemas.microsoft.com/office/drawing/2014/main" id="{E23B9803-1018-4794-82D5-7F3B1E820B3F}"/>
            </a:ext>
          </a:extLst>
        </xdr:cNvPr>
        <xdr:cNvGrpSpPr/>
      </xdr:nvGrpSpPr>
      <xdr:grpSpPr>
        <a:xfrm>
          <a:off x="114300" y="68938140"/>
          <a:ext cx="7450949" cy="1973580"/>
          <a:chOff x="213360" y="70187820"/>
          <a:chExt cx="7450949" cy="1973580"/>
        </a:xfrm>
      </xdr:grpSpPr>
      <xdr:grpSp>
        <xdr:nvGrpSpPr>
          <xdr:cNvPr id="41" name="グループ化 40">
            <a:extLst>
              <a:ext uri="{FF2B5EF4-FFF2-40B4-BE49-F238E27FC236}">
                <a16:creationId xmlns:a16="http://schemas.microsoft.com/office/drawing/2014/main" id="{A1F8E6C8-A5B9-A073-A503-265894E8944D}"/>
              </a:ext>
            </a:extLst>
          </xdr:cNvPr>
          <xdr:cNvGrpSpPr/>
        </xdr:nvGrpSpPr>
        <xdr:grpSpPr>
          <a:xfrm>
            <a:off x="502921" y="70187820"/>
            <a:ext cx="7161388" cy="1973580"/>
            <a:chOff x="502921" y="70187820"/>
            <a:chExt cx="7161388" cy="1973580"/>
          </a:xfrm>
        </xdr:grpSpPr>
        <xdr:pic>
          <xdr:nvPicPr>
            <xdr:cNvPr id="44" name="図 43">
              <a:extLst>
                <a:ext uri="{FF2B5EF4-FFF2-40B4-BE49-F238E27FC236}">
                  <a16:creationId xmlns:a16="http://schemas.microsoft.com/office/drawing/2014/main" id="{018A73FA-8E3C-FB80-66BD-353DCCC8E863}"/>
                </a:ext>
              </a:extLst>
            </xdr:cNvPr>
            <xdr:cNvPicPr>
              <a:picLocks noChangeAspect="1"/>
            </xdr:cNvPicPr>
          </xdr:nvPicPr>
          <xdr:blipFill>
            <a:blip xmlns:r="http://schemas.openxmlformats.org/officeDocument/2006/relationships" r:embed="rId33"/>
            <a:stretch>
              <a:fillRect/>
            </a:stretch>
          </xdr:blipFill>
          <xdr:spPr>
            <a:xfrm>
              <a:off x="4457700" y="70187820"/>
              <a:ext cx="3206609" cy="1592580"/>
            </a:xfrm>
            <a:prstGeom prst="rect">
              <a:avLst/>
            </a:prstGeom>
          </xdr:spPr>
        </xdr:pic>
        <xdr:sp macro="" textlink="">
          <xdr:nvSpPr>
            <xdr:cNvPr id="45" name="テキスト ボックス 44">
              <a:extLst>
                <a:ext uri="{FF2B5EF4-FFF2-40B4-BE49-F238E27FC236}">
                  <a16:creationId xmlns:a16="http://schemas.microsoft.com/office/drawing/2014/main" id="{5C61852D-5109-B39F-7C5E-BE0BA8DD618B}"/>
                </a:ext>
              </a:extLst>
            </xdr:cNvPr>
            <xdr:cNvSpPr txBox="1"/>
          </xdr:nvSpPr>
          <xdr:spPr>
            <a:xfrm>
              <a:off x="5379720" y="7174992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無料コンテンツ</a:t>
              </a:r>
            </a:p>
          </xdr:txBody>
        </xdr:sp>
        <xdr:grpSp>
          <xdr:nvGrpSpPr>
            <xdr:cNvPr id="46" name="グループ化 45">
              <a:extLst>
                <a:ext uri="{FF2B5EF4-FFF2-40B4-BE49-F238E27FC236}">
                  <a16:creationId xmlns:a16="http://schemas.microsoft.com/office/drawing/2014/main" id="{D2581DAE-34A3-FE7D-71F3-46A10A3FF268}"/>
                </a:ext>
              </a:extLst>
            </xdr:cNvPr>
            <xdr:cNvGrpSpPr/>
          </xdr:nvGrpSpPr>
          <xdr:grpSpPr>
            <a:xfrm>
              <a:off x="502921" y="70195440"/>
              <a:ext cx="3233336" cy="1965960"/>
              <a:chOff x="502921" y="70195440"/>
              <a:chExt cx="3233336" cy="1965960"/>
            </a:xfrm>
          </xdr:grpSpPr>
          <xdr:pic>
            <xdr:nvPicPr>
              <xdr:cNvPr id="47" name="図 46">
                <a:extLst>
                  <a:ext uri="{FF2B5EF4-FFF2-40B4-BE49-F238E27FC236}">
                    <a16:creationId xmlns:a16="http://schemas.microsoft.com/office/drawing/2014/main" id="{526EC658-9FD7-8A1B-0E90-1A61DB1DF391}"/>
                  </a:ext>
                </a:extLst>
              </xdr:cNvPr>
              <xdr:cNvPicPr>
                <a:picLocks noChangeAspect="1"/>
              </xdr:cNvPicPr>
            </xdr:nvPicPr>
            <xdr:blipFill>
              <a:blip xmlns:r="http://schemas.openxmlformats.org/officeDocument/2006/relationships" r:embed="rId34"/>
              <a:stretch>
                <a:fillRect/>
              </a:stretch>
            </xdr:blipFill>
            <xdr:spPr>
              <a:xfrm>
                <a:off x="502921" y="70195440"/>
                <a:ext cx="3064434" cy="1965960"/>
              </a:xfrm>
              <a:prstGeom prst="rect">
                <a:avLst/>
              </a:prstGeom>
            </xdr:spPr>
          </xdr:pic>
          <xdr:sp macro="" textlink="">
            <xdr:nvSpPr>
              <xdr:cNvPr id="48" name="テキスト ボックス 47">
                <a:extLst>
                  <a:ext uri="{FF2B5EF4-FFF2-40B4-BE49-F238E27FC236}">
                    <a16:creationId xmlns:a16="http://schemas.microsoft.com/office/drawing/2014/main" id="{2AD1BCDA-DD5E-CBC2-3573-60FFDEB1A341}"/>
                  </a:ext>
                </a:extLst>
              </xdr:cNvPr>
              <xdr:cNvSpPr txBox="1"/>
            </xdr:nvSpPr>
            <xdr:spPr>
              <a:xfrm>
                <a:off x="1295400" y="7165848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有料コンテンツ</a:t>
                </a:r>
              </a:p>
            </xdr:txBody>
          </xdr:sp>
          <xdr:pic>
            <xdr:nvPicPr>
              <xdr:cNvPr id="49" name="図 48">
                <a:extLst>
                  <a:ext uri="{FF2B5EF4-FFF2-40B4-BE49-F238E27FC236}">
                    <a16:creationId xmlns:a16="http://schemas.microsoft.com/office/drawing/2014/main" id="{EC31FCDA-E8E6-8322-C2C6-0F2AF14AA546}"/>
                  </a:ext>
                </a:extLst>
              </xdr:cNvPr>
              <xdr:cNvPicPr>
                <a:picLocks noChangeAspect="1"/>
              </xdr:cNvPicPr>
            </xdr:nvPicPr>
            <xdr:blipFill>
              <a:blip xmlns:r="http://schemas.openxmlformats.org/officeDocument/2006/relationships" r:embed="rId35"/>
              <a:stretch>
                <a:fillRect/>
              </a:stretch>
            </xdr:blipFill>
            <xdr:spPr>
              <a:xfrm>
                <a:off x="3116581" y="71528940"/>
                <a:ext cx="619676" cy="609600"/>
              </a:xfrm>
              <a:prstGeom prst="rect">
                <a:avLst/>
              </a:prstGeom>
            </xdr:spPr>
          </xdr:pic>
        </xdr:grpSp>
      </xdr:grpSp>
      <xdr:sp macro="" textlink="">
        <xdr:nvSpPr>
          <xdr:cNvPr id="42" name="テキスト ボックス 41">
            <a:extLst>
              <a:ext uri="{FF2B5EF4-FFF2-40B4-BE49-F238E27FC236}">
                <a16:creationId xmlns:a16="http://schemas.microsoft.com/office/drawing/2014/main" id="{5569A893-7877-509F-5BF2-DD729EACF4DD}"/>
              </a:ext>
            </a:extLst>
          </xdr:cNvPr>
          <xdr:cNvSpPr txBox="1"/>
        </xdr:nvSpPr>
        <xdr:spPr>
          <a:xfrm>
            <a:off x="213360" y="71064120"/>
            <a:ext cx="325730"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none">
                <a:solidFill>
                  <a:schemeClr val="accent2"/>
                </a:solidFill>
                <a:latin typeface="Meiryo UI" panose="020B0604030504040204" pitchFamily="50" charset="-128"/>
                <a:ea typeface="Meiryo UI" panose="020B0604030504040204" pitchFamily="50" charset="-128"/>
              </a:rPr>
              <a:t>★</a:t>
            </a:r>
          </a:p>
        </xdr:txBody>
      </xdr:sp>
      <xdr:sp macro="" textlink="">
        <xdr:nvSpPr>
          <xdr:cNvPr id="43" name="正方形/長方形 42">
            <a:extLst>
              <a:ext uri="{FF2B5EF4-FFF2-40B4-BE49-F238E27FC236}">
                <a16:creationId xmlns:a16="http://schemas.microsoft.com/office/drawing/2014/main" id="{E5970B61-9DB1-1479-3F79-3313718AA3F2}"/>
              </a:ext>
            </a:extLst>
          </xdr:cNvPr>
          <xdr:cNvSpPr/>
        </xdr:nvSpPr>
        <xdr:spPr>
          <a:xfrm flipV="1">
            <a:off x="502920" y="71186040"/>
            <a:ext cx="3032760" cy="167640"/>
          </a:xfrm>
          <a:prstGeom prst="rect">
            <a:avLst/>
          </a:prstGeom>
          <a:no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190500</xdr:colOff>
      <xdr:row>228</xdr:row>
      <xdr:rowOff>45720</xdr:rowOff>
    </xdr:from>
    <xdr:to>
      <xdr:col>2</xdr:col>
      <xdr:colOff>45720</xdr:colOff>
      <xdr:row>231</xdr:row>
      <xdr:rowOff>22860</xdr:rowOff>
    </xdr:to>
    <xdr:sp macro="" textlink="">
      <xdr:nvSpPr>
        <xdr:cNvPr id="51" name="正方形/長方形 50">
          <a:extLst>
            <a:ext uri="{FF2B5EF4-FFF2-40B4-BE49-F238E27FC236}">
              <a16:creationId xmlns:a16="http://schemas.microsoft.com/office/drawing/2014/main" id="{60100C57-3D93-4A1F-99BA-BC0E701F8BE3}"/>
            </a:ext>
          </a:extLst>
        </xdr:cNvPr>
        <xdr:cNvSpPr/>
      </xdr:nvSpPr>
      <xdr:spPr>
        <a:xfrm>
          <a:off x="274320" y="45087540"/>
          <a:ext cx="129540" cy="54864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152400</xdr:colOff>
      <xdr:row>222</xdr:row>
      <xdr:rowOff>30480</xdr:rowOff>
    </xdr:from>
    <xdr:to>
      <xdr:col>27</xdr:col>
      <xdr:colOff>91440</xdr:colOff>
      <xdr:row>223</xdr:row>
      <xdr:rowOff>7620</xdr:rowOff>
    </xdr:to>
    <xdr:sp macro="" textlink="">
      <xdr:nvSpPr>
        <xdr:cNvPr id="54" name="正方形/長方形 53">
          <a:extLst>
            <a:ext uri="{FF2B5EF4-FFF2-40B4-BE49-F238E27FC236}">
              <a16:creationId xmlns:a16="http://schemas.microsoft.com/office/drawing/2014/main" id="{BB6D50C5-F1AF-D3DE-5133-1F9B469E09D4}"/>
            </a:ext>
          </a:extLst>
        </xdr:cNvPr>
        <xdr:cNvSpPr/>
      </xdr:nvSpPr>
      <xdr:spPr>
        <a:xfrm>
          <a:off x="5082540" y="43929300"/>
          <a:ext cx="129540" cy="16764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236220</xdr:colOff>
          <xdr:row>9</xdr:row>
          <xdr:rowOff>0</xdr:rowOff>
        </xdr:from>
        <xdr:to>
          <xdr:col>51</xdr:col>
          <xdr:colOff>0</xdr:colOff>
          <xdr:row>10</xdr:row>
          <xdr:rowOff>7620</xdr:rowOff>
        </xdr:to>
        <xdr:sp macro="" textlink="">
          <xdr:nvSpPr>
            <xdr:cNvPr id="1028" name="checkbox2" descr="『教育クラウドプラットフォームサービス「まなびポケット」　重要事項説明』の内容を承諾します。"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『教育クラウドプラットフォームサービス「まなびポケット」　重要事項説明』の内容を承諾します。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51</xdr:col>
          <xdr:colOff>0</xdr:colOff>
          <xdr:row>14</xdr:row>
          <xdr:rowOff>7620</xdr:rowOff>
        </xdr:to>
        <xdr:sp macro="" textlink="">
          <xdr:nvSpPr>
            <xdr:cNvPr id="1030" name="checkbox5" descr="『GIGAスクールパック コンテンツ提供条件』の内容を承諾します。"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『GIGAスクールパック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51</xdr:col>
          <xdr:colOff>0</xdr:colOff>
          <xdr:row>16</xdr:row>
          <xdr:rowOff>7620</xdr:rowOff>
        </xdr:to>
        <xdr:sp macro="" textlink="">
          <xdr:nvSpPr>
            <xdr:cNvPr id="1033" name="checkbox8" descr="文部科学省「オンライン学習システムの全国展開事業」のMEXCBT利用において「まなびポケット」を学習eポータルとして申し込みします。"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文部科学省「オンライン学習システムの全国展開事業」のMEXCBT利用において「まなびポケット」を学習eポータルとして申し込みします。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51</xdr:col>
          <xdr:colOff>0</xdr:colOff>
          <xdr:row>11</xdr:row>
          <xdr:rowOff>7620</xdr:rowOff>
        </xdr:to>
        <xdr:sp macro="" textlink="">
          <xdr:nvSpPr>
            <xdr:cNvPr id="1034" name="checkbox3" descr="本サービス利用のために登録する情報の取扱について、関係する法令、規則および手続き(個人情報保護に関連するものを含む)を遵守しています。"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本サービス利用のために登録する情報の取扱について、関係する法令、規則および手続き(個人情報保護に関連するものを含む)を遵守しています。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51</xdr:col>
          <xdr:colOff>0</xdr:colOff>
          <xdr:row>15</xdr:row>
          <xdr:rowOff>7620</xdr:rowOff>
        </xdr:to>
        <xdr:sp macro="" textlink="">
          <xdr:nvSpPr>
            <xdr:cNvPr id="1048" name="checkbox6" descr="『SKY安心GIGAタブレット コンテンツ提供条件』の内容を承諾します。"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文部科学省CBTシステム運用支援サイトからMEXCBT利用申込済です。</a:t>
              </a:r>
            </a:p>
          </xdr:txBody>
        </xdr:sp>
        <xdr:clientData/>
      </xdr:twoCellAnchor>
    </mc:Choice>
    <mc:Fallback/>
  </mc:AlternateContent>
  <xdr:oneCellAnchor>
    <xdr:from>
      <xdr:col>35</xdr:col>
      <xdr:colOff>123825</xdr:colOff>
      <xdr:row>0</xdr:row>
      <xdr:rowOff>66675</xdr:rowOff>
    </xdr:from>
    <xdr:ext cx="3796030" cy="591124"/>
    <xdr:pic>
      <xdr:nvPicPr>
        <xdr:cNvPr id="21" name="図 20" descr="ロゴ&#10;&#10;AI によって生成されたコンテンツは間違っている可能性があります。">
          <a:extLst>
            <a:ext uri="{FF2B5EF4-FFF2-40B4-BE49-F238E27FC236}">
              <a16:creationId xmlns:a16="http://schemas.microsoft.com/office/drawing/2014/main" id="{E7125E23-2C59-4C19-9A3F-0491F50E2C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58200" y="66675"/>
          <a:ext cx="3792855" cy="59033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10</xdr:col>
          <xdr:colOff>0</xdr:colOff>
          <xdr:row>7</xdr:row>
          <xdr:rowOff>243840</xdr:rowOff>
        </xdr:from>
        <xdr:to>
          <xdr:col>48</xdr:col>
          <xdr:colOff>198120</xdr:colOff>
          <xdr:row>9</xdr:row>
          <xdr:rowOff>83820</xdr:rowOff>
        </xdr:to>
        <xdr:sp macro="" textlink="">
          <xdr:nvSpPr>
            <xdr:cNvPr id="1078" name="Check Box 54" descr="本サービス利用のために登録する情報の取扱について、関係する法令、規則および手続き(個人情報保護に関連するものを含む)を遵守しています。" hidden="1">
              <a:extLst>
                <a:ext uri="{63B3BB69-23CF-44E3-9099-C40C66FF867C}">
                  <a14:compatExt spid="_x0000_s1078"/>
                </a:ext>
                <a:ext uri="{FF2B5EF4-FFF2-40B4-BE49-F238E27FC236}">
                  <a16:creationId xmlns:a16="http://schemas.microsoft.com/office/drawing/2014/main" id="{00000000-0008-0000-0200-00003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NTTドコモビジネス株式会社の定める『教育クラウドプラットフォーム「まなびポケット」利用規約』および『教育クラウドプラットフォーム「まなびポケット」利用規約別冊（コンテンツ事業者提供コンテンツに関するライセンスの提供）』 に同意し下記のとおり申し込みます。</a:t>
              </a:r>
            </a:p>
          </xdr:txBody>
        </xdr:sp>
        <xdr:clientData/>
      </xdr:twoCellAnchor>
    </mc:Choice>
    <mc:Fallback/>
  </mc:AlternateContent>
  <xdr:twoCellAnchor editAs="oneCell">
    <xdr:from>
      <xdr:col>51</xdr:col>
      <xdr:colOff>168842</xdr:colOff>
      <xdr:row>55</xdr:row>
      <xdr:rowOff>369094</xdr:rowOff>
    </xdr:from>
    <xdr:to>
      <xdr:col>72</xdr:col>
      <xdr:colOff>312651</xdr:colOff>
      <xdr:row>98</xdr:row>
      <xdr:rowOff>65835</xdr:rowOff>
    </xdr:to>
    <xdr:pic>
      <xdr:nvPicPr>
        <xdr:cNvPr id="4" name="図 3">
          <a:extLst>
            <a:ext uri="{FF2B5EF4-FFF2-40B4-BE49-F238E27FC236}">
              <a16:creationId xmlns:a16="http://schemas.microsoft.com/office/drawing/2014/main" id="{705E7877-4EDB-40AF-A7DD-F63DB45CA0DE}"/>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13217" y="20419219"/>
          <a:ext cx="12175472" cy="7662022"/>
        </a:xfrm>
        <a:prstGeom prst="rect">
          <a:avLst/>
        </a:prstGeom>
        <a:solidFill>
          <a:schemeClr val="bg1">
            <a:lumMod val="75000"/>
          </a:schemeClr>
        </a:solidFill>
      </xdr:spPr>
    </xdr:pic>
    <xdr:clientData/>
  </xdr:twoCellAnchor>
  <xdr:twoCellAnchor editAs="oneCell">
    <xdr:from>
      <xdr:col>51</xdr:col>
      <xdr:colOff>190499</xdr:colOff>
      <xdr:row>76</xdr:row>
      <xdr:rowOff>31638</xdr:rowOff>
    </xdr:from>
    <xdr:to>
      <xdr:col>72</xdr:col>
      <xdr:colOff>143851</xdr:colOff>
      <xdr:row>128</xdr:row>
      <xdr:rowOff>2607469</xdr:rowOff>
    </xdr:to>
    <xdr:pic>
      <xdr:nvPicPr>
        <xdr:cNvPr id="6" name="図 5">
          <a:extLst>
            <a:ext uri="{FF2B5EF4-FFF2-40B4-BE49-F238E27FC236}">
              <a16:creationId xmlns:a16="http://schemas.microsoft.com/office/drawing/2014/main" id="{FD14FCCD-6756-4A78-BA4D-BF26E6FE836E}"/>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34874" y="28082763"/>
          <a:ext cx="11978665" cy="24042800"/>
        </a:xfrm>
        <a:prstGeom prst="rect">
          <a:avLst/>
        </a:prstGeom>
        <a:solidFill>
          <a:schemeClr val="bg1">
            <a:lumMod val="75000"/>
          </a:schemeClr>
        </a:solidFill>
      </xdr:spPr>
    </xdr:pic>
    <xdr:clientData/>
  </xdr:twoCellAnchor>
  <xdr:twoCellAnchor>
    <xdr:from>
      <xdr:col>9</xdr:col>
      <xdr:colOff>180975</xdr:colOff>
      <xdr:row>78</xdr:row>
      <xdr:rowOff>228600</xdr:rowOff>
    </xdr:from>
    <xdr:to>
      <xdr:col>34</xdr:col>
      <xdr:colOff>57150</xdr:colOff>
      <xdr:row>80</xdr:row>
      <xdr:rowOff>66675</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168463EF-912A-0E15-17CA-FBCAE0033608}"/>
            </a:ext>
          </a:extLst>
        </xdr:cNvPr>
        <xdr:cNvSpPr txBox="1"/>
      </xdr:nvSpPr>
      <xdr:spPr>
        <a:xfrm>
          <a:off x="2324100" y="22050375"/>
          <a:ext cx="5829300" cy="314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accent5">
                  <a:lumMod val="75000"/>
                </a:schemeClr>
              </a:solidFill>
            </a:rPr>
            <a:t>https://manabipocket.ed-cl.com/wp/wp-content/uploads/2026/01/contents_display_settings.pdf</a:t>
          </a:r>
          <a:endParaRPr kumimoji="1" lang="ja-JP" altLang="en-US" sz="1100">
            <a:solidFill>
              <a:schemeClr val="accent5">
                <a:lumMod val="75000"/>
              </a:schemeClr>
            </a:solidFill>
          </a:endParaRPr>
        </a:p>
      </xdr:txBody>
    </xdr:sp>
    <xdr:clientData/>
  </xdr:twoCellAnchor>
  <xdr:twoCellAnchor editAs="oneCell">
    <xdr:from>
      <xdr:col>51</xdr:col>
      <xdr:colOff>169334</xdr:colOff>
      <xdr:row>0</xdr:row>
      <xdr:rowOff>0</xdr:rowOff>
    </xdr:from>
    <xdr:to>
      <xdr:col>72</xdr:col>
      <xdr:colOff>132292</xdr:colOff>
      <xdr:row>76</xdr:row>
      <xdr:rowOff>84314</xdr:rowOff>
    </xdr:to>
    <xdr:pic>
      <xdr:nvPicPr>
        <xdr:cNvPr id="2" name="図 1">
          <a:extLst>
            <a:ext uri="{FF2B5EF4-FFF2-40B4-BE49-F238E27FC236}">
              <a16:creationId xmlns:a16="http://schemas.microsoft.com/office/drawing/2014/main" id="{4E323270-AFA0-46B5-8245-259FB2740E5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83584" y="0"/>
          <a:ext cx="12017375" cy="21349406"/>
        </a:xfrm>
        <a:prstGeom prst="rect">
          <a:avLst/>
        </a:prstGeom>
        <a:solidFill>
          <a:schemeClr val="bg1">
            <a:lumMod val="75000"/>
          </a:schemeClr>
        </a:solidFill>
      </xdr:spPr>
    </xdr:pic>
    <xdr:clientData/>
  </xdr:twoCellAnchor>
  <xdr:twoCellAnchor>
    <xdr:from>
      <xdr:col>51</xdr:col>
      <xdr:colOff>183787</xdr:colOff>
      <xdr:row>0</xdr:row>
      <xdr:rowOff>0</xdr:rowOff>
    </xdr:from>
    <xdr:to>
      <xdr:col>57</xdr:col>
      <xdr:colOff>199318</xdr:colOff>
      <xdr:row>1</xdr:row>
      <xdr:rowOff>157369</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2598037" y="0"/>
          <a:ext cx="2227448" cy="623036"/>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243840</xdr:colOff>
          <xdr:row>11</xdr:row>
          <xdr:rowOff>365760</xdr:rowOff>
        </xdr:from>
        <xdr:to>
          <xdr:col>47</xdr:col>
          <xdr:colOff>76200</xdr:colOff>
          <xdr:row>13</xdr:row>
          <xdr:rowOff>68580</xdr:rowOff>
        </xdr:to>
        <xdr:sp macro="" textlink="">
          <xdr:nvSpPr>
            <xdr:cNvPr id="1079" name="Check Box 55" descr="本サービス利用のために登録する情報の取扱について、関係する法令、規則および手続き(個人情報保護に関連するものを含む)を遵守しています。" hidden="1">
              <a:extLst>
                <a:ext uri="{63B3BB69-23CF-44E3-9099-C40C66FF867C}">
                  <a14:compatExt spid="_x0000_s1079"/>
                </a:ext>
                <a:ext uri="{FF2B5EF4-FFF2-40B4-BE49-F238E27FC236}">
                  <a16:creationId xmlns:a16="http://schemas.microsoft.com/office/drawing/2014/main" id="{00000000-0008-0000-0200-000037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NTTドコモビジネス株式会社およびコンテンツ事業者が利用団体の指示にもとづき、まなびポケットとコンテンツのサービス利用のために必要な各種情報の共有を実施することを承諾します。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49</xdr:col>
          <xdr:colOff>213360</xdr:colOff>
          <xdr:row>11</xdr:row>
          <xdr:rowOff>259080</xdr:rowOff>
        </xdr:to>
        <xdr:sp macro="" textlink="">
          <xdr:nvSpPr>
            <xdr:cNvPr id="1081" name="Check Box 57" descr="本サービス利用のために登録する情報の取扱について、関係する法令、規則および手続き(個人情報保護に関連するものを含む)を遵守しています。" hidden="1">
              <a:extLst>
                <a:ext uri="{63B3BB69-23CF-44E3-9099-C40C66FF867C}">
                  <a14:compatExt spid="_x0000_s1081"/>
                </a:ext>
                <a:ext uri="{FF2B5EF4-FFF2-40B4-BE49-F238E27FC236}">
                  <a16:creationId xmlns:a16="http://schemas.microsoft.com/office/drawing/2014/main" id="{00000000-0008-0000-0200-00003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5720" rIns="0" bIns="45720" anchor="ctr" upright="1"/>
            <a:lstStyle/>
            <a:p>
              <a:pPr algn="l" rtl="0">
                <a:defRPr sz="1000"/>
              </a:pPr>
              <a:r>
                <a:rPr lang="ja-JP" altLang="en-US" sz="1100" b="0" i="0" u="none" strike="noStrike" baseline="0">
                  <a:solidFill>
                    <a:srgbClr val="000000"/>
                  </a:solidFill>
                  <a:latin typeface="Yu Gothic"/>
                  <a:ea typeface="Yu Gothic"/>
                </a:rPr>
                <a:t>コンテンツ規約一覧(下記URL)のコンテンツにおいてコンテンツ事業者が定める「利用規約」を確認し承諾します。</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25</xdr:col>
      <xdr:colOff>371186</xdr:colOff>
      <xdr:row>0</xdr:row>
      <xdr:rowOff>173759</xdr:rowOff>
    </xdr:from>
    <xdr:to>
      <xdr:col>29</xdr:col>
      <xdr:colOff>637300</xdr:colOff>
      <xdr:row>0</xdr:row>
      <xdr:rowOff>875434</xdr:rowOff>
    </xdr:to>
    <xdr:sp macro="" textlink="">
      <xdr:nvSpPr>
        <xdr:cNvPr id="2" name="GradeSettingMessageBox1">
          <a:extLst>
            <a:ext uri="{FF2B5EF4-FFF2-40B4-BE49-F238E27FC236}">
              <a16:creationId xmlns:a16="http://schemas.microsoft.com/office/drawing/2014/main" id="{00000000-0008-0000-0300-000002000000}"/>
            </a:ext>
          </a:extLst>
        </xdr:cNvPr>
        <xdr:cNvSpPr/>
      </xdr:nvSpPr>
      <xdr:spPr>
        <a:xfrm>
          <a:off x="42624086" y="173759"/>
          <a:ext cx="3587164"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★サービスデスクでは（対象学年に対する）コンテンツ表示設定は</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行いません。</a:t>
          </a:r>
        </a:p>
        <a:p>
          <a:pPr algn="l"/>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開通後、</a:t>
          </a:r>
          <a:r>
            <a:rPr kumimoji="1" lang="ja-JP" altLang="en-US" sz="1100" b="1" u="sng">
              <a:solidFill>
                <a:sysClr val="windowText" lastClr="000000"/>
              </a:solidFill>
              <a:latin typeface="ＭＳ Ｐゴシック" panose="020B0600070205080204" pitchFamily="50" charset="-128"/>
              <a:ea typeface="ＭＳ Ｐゴシック" panose="020B0600070205080204" pitchFamily="50" charset="-128"/>
            </a:rPr>
            <a:t>学校管理者アカウントで設定</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を行ってください。</a:t>
          </a:r>
        </a:p>
        <a:p>
          <a:pPr algn="l"/>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87</xdr:col>
      <xdr:colOff>36637</xdr:colOff>
      <xdr:row>0</xdr:row>
      <xdr:rowOff>126132</xdr:rowOff>
    </xdr:from>
    <xdr:to>
      <xdr:col>91</xdr:col>
      <xdr:colOff>312274</xdr:colOff>
      <xdr:row>0</xdr:row>
      <xdr:rowOff>827807</xdr:rowOff>
    </xdr:to>
    <xdr:sp macro="" textlink="">
      <xdr:nvSpPr>
        <xdr:cNvPr id="6" name="GradeSettingMessageBox1">
          <a:extLst>
            <a:ext uri="{FF2B5EF4-FFF2-40B4-BE49-F238E27FC236}">
              <a16:creationId xmlns:a16="http://schemas.microsoft.com/office/drawing/2014/main" id="{00000000-0008-0000-0300-000006000000}"/>
            </a:ext>
          </a:extLst>
        </xdr:cNvPr>
        <xdr:cNvSpPr/>
      </xdr:nvSpPr>
      <xdr:spPr>
        <a:xfrm>
          <a:off x="89643075" y="126132"/>
          <a:ext cx="3520487"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個以上のコンテンツをお申し込む場合、</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CP</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列上の「</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」をクリックすることで入力欄が追加されます。</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83820</xdr:colOff>
          <xdr:row>61</xdr:row>
          <xdr:rowOff>106680</xdr:rowOff>
        </xdr:from>
        <xdr:to>
          <xdr:col>12</xdr:col>
          <xdr:colOff>228600</xdr:colOff>
          <xdr:row>61</xdr:row>
          <xdr:rowOff>335280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電話のみ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xdr:colOff>
          <xdr:row>61</xdr:row>
          <xdr:rowOff>106680</xdr:rowOff>
        </xdr:from>
        <xdr:to>
          <xdr:col>16</xdr:col>
          <xdr:colOff>152400</xdr:colOff>
          <xdr:row>61</xdr:row>
          <xdr:rowOff>335280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61</xdr:row>
          <xdr:rowOff>106680</xdr:rowOff>
        </xdr:from>
        <xdr:to>
          <xdr:col>20</xdr:col>
          <xdr:colOff>220980</xdr:colOff>
          <xdr:row>61</xdr:row>
          <xdr:rowOff>350520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どちらでも</a:t>
              </a:r>
            </a:p>
          </xdr:txBody>
        </xdr:sp>
        <xdr:clientData/>
      </xdr:twoCellAnchor>
    </mc:Choice>
    <mc:Fallback/>
  </mc:AlternateContent>
  <xdr:twoCellAnchor editAs="oneCell">
    <xdr:from>
      <xdr:col>35</xdr:col>
      <xdr:colOff>28575</xdr:colOff>
      <xdr:row>0</xdr:row>
      <xdr:rowOff>0</xdr:rowOff>
    </xdr:from>
    <xdr:to>
      <xdr:col>51</xdr:col>
      <xdr:colOff>11430</xdr:colOff>
      <xdr:row>1</xdr:row>
      <xdr:rowOff>75980</xdr:rowOff>
    </xdr:to>
    <xdr:pic>
      <xdr:nvPicPr>
        <xdr:cNvPr id="7" name="図 6" descr="ロゴ&#10;&#10;AI によって生成されたコンテンツは間違っている可能性があります。">
          <a:extLst>
            <a:ext uri="{FF2B5EF4-FFF2-40B4-BE49-F238E27FC236}">
              <a16:creationId xmlns:a16="http://schemas.microsoft.com/office/drawing/2014/main" id="{4B835E3E-93D7-4F9F-B423-49B06726D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950" y="0"/>
          <a:ext cx="3792855" cy="590330"/>
        </a:xfrm>
        <a:prstGeom prst="rect">
          <a:avLst/>
        </a:prstGeom>
      </xdr:spPr>
    </xdr:pic>
    <xdr:clientData/>
  </xdr:twoCellAnchor>
  <xdr:twoCellAnchor editAs="oneCell">
    <xdr:from>
      <xdr:col>35</xdr:col>
      <xdr:colOff>28575</xdr:colOff>
      <xdr:row>40</xdr:row>
      <xdr:rowOff>55245</xdr:rowOff>
    </xdr:from>
    <xdr:to>
      <xdr:col>51</xdr:col>
      <xdr:colOff>11430</xdr:colOff>
      <xdr:row>42</xdr:row>
      <xdr:rowOff>283625</xdr:rowOff>
    </xdr:to>
    <xdr:pic>
      <xdr:nvPicPr>
        <xdr:cNvPr id="8" name="図 7" descr="ロゴ&#10;&#10;AI によって生成されたコンテンツは間違っている可能性があります。">
          <a:extLst>
            <a:ext uri="{FF2B5EF4-FFF2-40B4-BE49-F238E27FC236}">
              <a16:creationId xmlns:a16="http://schemas.microsoft.com/office/drawing/2014/main" id="{ADBBE5EC-D3F8-195B-CF01-304376C4D6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2950" y="14704695"/>
          <a:ext cx="3792855" cy="571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52</xdr:col>
      <xdr:colOff>95250</xdr:colOff>
      <xdr:row>0</xdr:row>
      <xdr:rowOff>0</xdr:rowOff>
    </xdr:from>
    <xdr:to>
      <xdr:col>70</xdr:col>
      <xdr:colOff>330600</xdr:colOff>
      <xdr:row>4</xdr:row>
      <xdr:rowOff>192455</xdr:rowOff>
    </xdr:to>
    <xdr:pic>
      <xdr:nvPicPr>
        <xdr:cNvPr id="8" name="図 7">
          <a:extLst>
            <a:ext uri="{FF2B5EF4-FFF2-40B4-BE49-F238E27FC236}">
              <a16:creationId xmlns:a16="http://schemas.microsoft.com/office/drawing/2014/main" id="{D515C994-7D75-4ECA-EB82-BE47539A5F81}"/>
            </a:ext>
          </a:extLst>
        </xdr:cNvPr>
        <xdr:cNvPicPr>
          <a:picLocks noChangeAspect="1"/>
        </xdr:cNvPicPr>
      </xdr:nvPicPr>
      <xdr:blipFill>
        <a:blip xmlns:r="http://schemas.openxmlformats.org/officeDocument/2006/relationships" r:embed="rId1"/>
        <a:stretch>
          <a:fillRect/>
        </a:stretch>
      </xdr:blipFill>
      <xdr:spPr>
        <a:xfrm>
          <a:off x="10496550" y="0"/>
          <a:ext cx="10008000" cy="1202105"/>
        </a:xfrm>
        <a:prstGeom prst="rect">
          <a:avLst/>
        </a:prstGeom>
      </xdr:spPr>
    </xdr:pic>
    <xdr:clientData/>
  </xdr:twoCellAnchor>
  <xdr:twoCellAnchor editAs="oneCell">
    <xdr:from>
      <xdr:col>52</xdr:col>
      <xdr:colOff>95250</xdr:colOff>
      <xdr:row>4</xdr:row>
      <xdr:rowOff>180975</xdr:rowOff>
    </xdr:from>
    <xdr:to>
      <xdr:col>70</xdr:col>
      <xdr:colOff>334772</xdr:colOff>
      <xdr:row>26</xdr:row>
      <xdr:rowOff>67614</xdr:rowOff>
    </xdr:to>
    <xdr:pic>
      <xdr:nvPicPr>
        <xdr:cNvPr id="5" name="図 4">
          <a:extLst>
            <a:ext uri="{FF2B5EF4-FFF2-40B4-BE49-F238E27FC236}">
              <a16:creationId xmlns:a16="http://schemas.microsoft.com/office/drawing/2014/main" id="{F2B5034C-74E7-9DBC-E847-CEA99A773BD6}"/>
            </a:ext>
          </a:extLst>
        </xdr:cNvPr>
        <xdr:cNvPicPr>
          <a:picLocks noChangeAspect="1"/>
        </xdr:cNvPicPr>
      </xdr:nvPicPr>
      <xdr:blipFill>
        <a:blip xmlns:r="http://schemas.openxmlformats.org/officeDocument/2006/relationships" r:embed="rId2"/>
        <a:stretch>
          <a:fillRect/>
        </a:stretch>
      </xdr:blipFill>
      <xdr:spPr>
        <a:xfrm>
          <a:off x="10496550" y="1190625"/>
          <a:ext cx="10012172" cy="67255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47</xdr:col>
          <xdr:colOff>15240</xdr:colOff>
          <xdr:row>12</xdr:row>
          <xdr:rowOff>91440</xdr:rowOff>
        </xdr:to>
        <xdr:sp macro="" textlink="">
          <xdr:nvSpPr>
            <xdr:cNvPr id="18433" name="manapokeAdmCheckbox"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『まなびポケット たんぽくん アドミスキーム提供条件』の内容を承諾します。</a:t>
              </a:r>
            </a:p>
          </xdr:txBody>
        </xdr:sp>
        <xdr:clientData/>
      </xdr:twoCellAnchor>
    </mc:Choice>
    <mc:Fallback/>
  </mc:AlternateContent>
  <xdr:twoCellAnchor>
    <xdr:from>
      <xdr:col>52</xdr:col>
      <xdr:colOff>223397</xdr:colOff>
      <xdr:row>0</xdr:row>
      <xdr:rowOff>151606</xdr:rowOff>
    </xdr:from>
    <xdr:to>
      <xdr:col>55</xdr:col>
      <xdr:colOff>133350</xdr:colOff>
      <xdr:row>3</xdr:row>
      <xdr:rowOff>161925</xdr:rowOff>
    </xdr:to>
    <xdr:sp macro="" textlink="">
      <xdr:nvSpPr>
        <xdr:cNvPr id="2" name="正方形/長方形 1">
          <a:extLst>
            <a:ext uri="{FF2B5EF4-FFF2-40B4-BE49-F238E27FC236}">
              <a16:creationId xmlns:a16="http://schemas.microsoft.com/office/drawing/2014/main" id="{7E82E2D6-20D7-4A5C-A1FA-1033C9F5F07E}"/>
            </a:ext>
          </a:extLst>
        </xdr:cNvPr>
        <xdr:cNvSpPr/>
      </xdr:nvSpPr>
      <xdr:spPr>
        <a:xfrm>
          <a:off x="10624697" y="151606"/>
          <a:ext cx="1538728" cy="696119"/>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xdr:twoCellAnchor editAs="oneCell">
    <xdr:from>
      <xdr:col>31</xdr:col>
      <xdr:colOff>9525</xdr:colOff>
      <xdr:row>0</xdr:row>
      <xdr:rowOff>0</xdr:rowOff>
    </xdr:from>
    <xdr:to>
      <xdr:col>50</xdr:col>
      <xdr:colOff>182880</xdr:colOff>
      <xdr:row>2</xdr:row>
      <xdr:rowOff>133130</xdr:rowOff>
    </xdr:to>
    <xdr:pic>
      <xdr:nvPicPr>
        <xdr:cNvPr id="3" name="図 2" descr="ロゴ&#10;&#10;AI によって生成されたコンテンツは間違っている可能性があります。">
          <a:extLst>
            <a:ext uri="{FF2B5EF4-FFF2-40B4-BE49-F238E27FC236}">
              <a16:creationId xmlns:a16="http://schemas.microsoft.com/office/drawing/2014/main" id="{EC854B44-E34F-4A28-A6DE-D19AAF3B07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3175" y="0"/>
          <a:ext cx="3792855" cy="5903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35</xdr:col>
      <xdr:colOff>132522</xdr:colOff>
      <xdr:row>0</xdr:row>
      <xdr:rowOff>0</xdr:rowOff>
    </xdr:from>
    <xdr:to>
      <xdr:col>50</xdr:col>
      <xdr:colOff>159302</xdr:colOff>
      <xdr:row>0</xdr:row>
      <xdr:rowOff>393094</xdr:rowOff>
    </xdr:to>
    <xdr:pic>
      <xdr:nvPicPr>
        <xdr:cNvPr id="2" name="図 1">
          <a:extLst>
            <a:ext uri="{FF2B5EF4-FFF2-40B4-BE49-F238E27FC236}">
              <a16:creationId xmlns:a16="http://schemas.microsoft.com/office/drawing/2014/main" id="{88D21B63-FEFA-4085-9982-30ACE0B2A09D}"/>
            </a:ext>
          </a:extLst>
        </xdr:cNvPr>
        <xdr:cNvPicPr>
          <a:picLocks noChangeAspect="1"/>
        </xdr:cNvPicPr>
      </xdr:nvPicPr>
      <xdr:blipFill>
        <a:blip xmlns:r="http://schemas.openxmlformats.org/officeDocument/2006/relationships" r:embed="rId1"/>
        <a:stretch>
          <a:fillRect/>
        </a:stretch>
      </xdr:blipFill>
      <xdr:spPr>
        <a:xfrm>
          <a:off x="6800022" y="0"/>
          <a:ext cx="2884280" cy="3930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resonantmail-my.sharepoint.com/personal/a101246_coe_ntt_com/Documents/SecuredPC/Documents/00_Work/01_&#30003;&#36796;&#26360;&#26356;&#26032;/202212_&#32113;&#19968;/&#12510;&#12463;&#12525;&#12394;&#12375;/&#26032;&#30003;&#36796;&#26360;&#26908;&#35342;/&#26082;&#23384;&#30003;&#36796;&#26360;/&#12414;&#12394;&#12403;&#12509;&#12465;&#12483;&#12488;&#30003;&#36796;&#26360;_ver.202208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ttcomgroup-my.sharepoint.com/personal/a101246_coe_ntt_com/Documents/SecuredPC/Downloads/manabipocket_application_macro-free%20(23).xlsx" TargetMode="External"/><Relationship Id="rId1" Type="http://schemas.openxmlformats.org/officeDocument/2006/relationships/externalLinkPath" Target="/personal/a101246_coe_ntt_com/Documents/SecuredPC/Downloads/manabipocket_application_macro-free%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ttcomgroup-my.sharepoint.com/personal/a101246_coe_ntt_com/Documents/SecuredPC/Documents/00_Work/01_&#30003;&#36796;&#26360;&#26356;&#26032;/20251208_2026&#24180;&#24230;&#29992;/manabipocket_application_macro-free_20260116&#65288;&#30906;&#35469;&#29992;&#65289;.xlsx" TargetMode="External"/><Relationship Id="rId1" Type="http://schemas.openxmlformats.org/officeDocument/2006/relationships/externalLinkPath" Target="manabipocket_application_macro-free_20260116&#65288;&#30906;&#35469;&#2999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プルダウンリスト選択肢"/>
      <sheetName val="別紙_コンテンツの学年別表示設定リスト"/>
      <sheetName val="まなびポケット申込書_ver.20220831"/>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ご記入にあたって "/>
      <sheetName val="記入マニュアル"/>
      <sheetName val="申込書"/>
      <sheetName val="学校情報"/>
      <sheetName val="選択肢マスタ"/>
      <sheetName val="コンテンツ＆備考マスタ"/>
      <sheetName val="注意事項"/>
      <sheetName val="【別紙】GIGAスクールパック申込別紙"/>
      <sheetName val="【別紙】教育委員会アカウント用メールアドレス設定"/>
      <sheetName val="GIGAスクールパック（コンテンツ）"/>
      <sheetName val="GIGAスクールパック（端末種別）"/>
      <sheetName val="年月日"/>
    </sheetNames>
    <sheetDataSet>
      <sheetData sheetId="0"/>
      <sheetData sheetId="1"/>
      <sheetData sheetId="2"/>
      <sheetData sheetId="3"/>
      <sheetData sheetId="4"/>
      <sheetData sheetId="5"/>
      <sheetData sheetId="6"/>
      <sheetData sheetId="7"/>
      <sheetData sheetId="8"/>
      <sheetData sheetId="9">
        <row r="92">
          <cell r="D92" t="str">
            <v>▼プルダウンより選択してください</v>
          </cell>
        </row>
        <row r="93">
          <cell r="D93" t="str">
            <v>今年度4～6月</v>
          </cell>
        </row>
        <row r="94">
          <cell r="D94" t="str">
            <v>今年度7～8月</v>
          </cell>
        </row>
        <row r="95">
          <cell r="D95" t="str">
            <v>今年度9月～12月</v>
          </cell>
        </row>
        <row r="96">
          <cell r="D96" t="str">
            <v>今年度1月～3月</v>
          </cell>
        </row>
        <row r="97">
          <cell r="D97" t="str">
            <v>来年度4月～6月</v>
          </cell>
        </row>
        <row r="98">
          <cell r="D98" t="str">
            <v>YYYY/MM/DD　～　YYYY/MM/DD</v>
          </cell>
        </row>
        <row r="99">
          <cell r="D99" t="str">
            <v>未定</v>
          </cell>
        </row>
      </sheetData>
      <sheetData sheetId="10">
        <row r="5">
          <cell r="C5" t="str">
            <v>▼プルダウンより選択してください</v>
          </cell>
        </row>
        <row r="6">
          <cell r="C6" t="str">
            <v>Windows_Wifi</v>
          </cell>
        </row>
        <row r="7">
          <cell r="C7" t="str">
            <v>Windows_LTE</v>
          </cell>
        </row>
        <row r="8">
          <cell r="C8" t="str">
            <v>Chromebook_Wifi</v>
          </cell>
        </row>
        <row r="9">
          <cell r="C9" t="str">
            <v>Chromebook_LTE</v>
          </cell>
        </row>
        <row r="10">
          <cell r="C10" t="str">
            <v>iPad_Wifi</v>
          </cell>
        </row>
        <row r="11">
          <cell r="C11" t="str">
            <v>iPad_LTE</v>
          </cell>
        </row>
      </sheetData>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ご記入にあたって "/>
      <sheetName val="記入マニュアル"/>
      <sheetName val="申込書"/>
      <sheetName val="コンテンツ＆備考マスタ"/>
      <sheetName val="学校情報"/>
      <sheetName val="注意事項"/>
      <sheetName val="【別紙】GIGAスクールパック申込"/>
      <sheetName val="選択肢マスタ"/>
      <sheetName val="GIGAスクールパック（コンテンツ）"/>
      <sheetName val="GIGAスクールパック（端末種別）"/>
      <sheetName val="年月日"/>
      <sheetName val="【別紙】まなびポケット たんぽくん申込"/>
      <sheetName val="【別紙】教育委員会アカウント用メールアドレス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86">
          <cell r="D86" t="str">
            <v>▼プルダウンより選択してください</v>
          </cell>
        </row>
        <row r="87">
          <cell r="D87" t="str">
            <v>今年度4～6月</v>
          </cell>
        </row>
        <row r="88">
          <cell r="D88" t="str">
            <v>今年度7～8月</v>
          </cell>
        </row>
        <row r="89">
          <cell r="D89" t="str">
            <v>今年度9月～12月</v>
          </cell>
        </row>
        <row r="90">
          <cell r="D90" t="str">
            <v>今年度1月～3月</v>
          </cell>
        </row>
        <row r="91">
          <cell r="D91" t="str">
            <v>来年度4月～6月</v>
          </cell>
        </row>
        <row r="92">
          <cell r="D92" t="str">
            <v>YYYY/MM/DD　～　YYYY/MM/DD</v>
          </cell>
        </row>
        <row r="93">
          <cell r="D93" t="str">
            <v>未定</v>
          </cell>
        </row>
      </sheetData>
      <sheetData sheetId="9">
        <row r="5">
          <cell r="C5" t="str">
            <v>▼プルダウンより選択してください</v>
          </cell>
        </row>
        <row r="6">
          <cell r="C6" t="str">
            <v>Windows_Wifi</v>
          </cell>
        </row>
        <row r="7">
          <cell r="C7" t="str">
            <v>Windows_LTE</v>
          </cell>
        </row>
        <row r="8">
          <cell r="C8" t="str">
            <v>Chromebook_Wifi</v>
          </cell>
        </row>
        <row r="9">
          <cell r="C9" t="str">
            <v>Chromebook_LTE</v>
          </cell>
        </row>
        <row r="10">
          <cell r="C10" t="str">
            <v>iPad_Wifi</v>
          </cell>
        </row>
        <row r="11">
          <cell r="C11" t="str">
            <v>iPad_LTE</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fo.eboard.jp/term_of_use" TargetMode="External"/><Relationship Id="rId13" Type="http://schemas.openxmlformats.org/officeDocument/2006/relationships/hyperlink" Target="https://ebook.gakken.jp/gk-himitsu/terms/" TargetMode="External"/><Relationship Id="rId18" Type="http://schemas.openxmlformats.org/officeDocument/2006/relationships/hyperlink" Target="https://manabipocket.ed-cl.com/wp/wp-content/uploads/2025/02/manapokeSchool_merger.pdf" TargetMode="External"/><Relationship Id="rId26" Type="http://schemas.openxmlformats.org/officeDocument/2006/relationships/drawing" Target="../drawings/drawing1.xml"/><Relationship Id="rId3" Type="http://schemas.openxmlformats.org/officeDocument/2006/relationships/hyperlink" Target="https://www.nhk.or.jp/rules/" TargetMode="External"/><Relationship Id="rId21" Type="http://schemas.openxmlformats.org/officeDocument/2006/relationships/hyperlink" Target="https://www.eevideo.net/m-pocket/menseki-gaxtukou-muryou-service.pdf" TargetMode="External"/><Relationship Id="rId7" Type="http://schemas.openxmlformats.org/officeDocument/2006/relationships/hyperlink" Target="https://manabipocket.ed-cl.com/wp/wp-content/uploads/2024/02/manapoke_tanpokun_device_info_sheet.xlsx" TargetMode="External"/><Relationship Id="rId12" Type="http://schemas.openxmlformats.org/officeDocument/2006/relationships/hyperlink" Target="https://manabipocket.ed-cl.com/wp/wp-content/uploads/2024/02/giga_manapoke_overview.pdf" TargetMode="External"/><Relationship Id="rId17" Type="http://schemas.openxmlformats.org/officeDocument/2006/relationships/hyperlink" Target="https://help.loilonote.app/--5cef436f975ad300174d03ff" TargetMode="External"/><Relationship Id="rId25" Type="http://schemas.openxmlformats.org/officeDocument/2006/relationships/printerSettings" Target="../printerSettings/printerSettings1.bin"/><Relationship Id="rId2" Type="http://schemas.openxmlformats.org/officeDocument/2006/relationships/hyperlink" Target="mailto:manabipocket@support.ed-cl.com" TargetMode="External"/><Relationship Id="rId16" Type="http://schemas.openxmlformats.org/officeDocument/2006/relationships/hyperlink" Target="https://www.ntt.com/content/dam/nttcom/hq/jp/about-us/disclosure/tariff/pdf/c393.pdf" TargetMode="External"/><Relationship Id="rId20" Type="http://schemas.openxmlformats.org/officeDocument/2006/relationships/hyperlink" Target="https://www2.sky-partner.net/privacy/" TargetMode="External"/><Relationship Id="rId1" Type="http://schemas.openxmlformats.org/officeDocument/2006/relationships/hyperlink" Target="https://www.ntt.com/about-us/hp/privacy.html" TargetMode="External"/><Relationship Id="rId6" Type="http://schemas.openxmlformats.org/officeDocument/2006/relationships/hyperlink" Target="https://manabipocket.ed-cl.com/support/manuals/" TargetMode="External"/><Relationship Id="rId11" Type="http://schemas.openxmlformats.org/officeDocument/2006/relationships/hyperlink" Target="https://manabipocket.ed-cl.com/index.php/download_file/view/1348/" TargetMode="External"/><Relationship Id="rId24" Type="http://schemas.openxmlformats.org/officeDocument/2006/relationships/hyperlink" Target="https://manabipocket.ed-cl.com/wp/wp-content/uploads/2026/01/content-license-addendum.pdf" TargetMode="External"/><Relationship Id="rId5" Type="http://schemas.openxmlformats.org/officeDocument/2006/relationships/hyperlink" Target="https://www.office.com/" TargetMode="External"/><Relationship Id="rId15" Type="http://schemas.openxmlformats.org/officeDocument/2006/relationships/hyperlink" Target="https://www.mlit.go.jp/hotline/u_hotline_1503.html" TargetMode="External"/><Relationship Id="rId23" Type="http://schemas.openxmlformats.org/officeDocument/2006/relationships/hyperlink" Target="https://manabipocket.ed-cl.com/applicationform_download/" TargetMode="External"/><Relationship Id="rId10" Type="http://schemas.openxmlformats.org/officeDocument/2006/relationships/hyperlink" Target="https://manabipocket.ed-cl.com/index.php/download_file/view/451/" TargetMode="External"/><Relationship Id="rId19" Type="http://schemas.openxmlformats.org/officeDocument/2006/relationships/hyperlink" Target="https://www.skygroup.jp/management/" TargetMode="External"/><Relationship Id="rId4" Type="http://schemas.openxmlformats.org/officeDocument/2006/relationships/hyperlink" Target="https://www.google.co.jp/" TargetMode="External"/><Relationship Id="rId9" Type="http://schemas.openxmlformats.org/officeDocument/2006/relationships/hyperlink" Target="https://manabipocket.ed-cl.com/index.php/download_file/view/345/" TargetMode="External"/><Relationship Id="rId14" Type="http://schemas.openxmlformats.org/officeDocument/2006/relationships/hyperlink" Target="https://manabipocket.ed-cl.com/support/manuals/" TargetMode="External"/><Relationship Id="rId22" Type="http://schemas.openxmlformats.org/officeDocument/2006/relationships/hyperlink" Target="https://manabipocket.ed-cl.com/wp/wp-content/uploads/2024/01/manabipocket_application_macro-free.xlsx"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anabipocket.ed-cl.com/wp/wp-content/uploads/2026/01/contents_display_settings.pdf" TargetMode="External"/><Relationship Id="rId1" Type="http://schemas.openxmlformats.org/officeDocument/2006/relationships/hyperlink" Target="https://manabipocket.ed-cl.com/wp/wp-content/uploads/2026/01/contents_display_setting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3.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hyperlink" Target="https://manabipocket.ed-cl.com/wp/wp-content/uploads/2025/12/all_contents_vendor_rules.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Te-Comp@s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teams.microsoft.com/l/message/19:meeting_MmI4YWNmNWMtNjFiNy00OWFiLWJkZDUtNjAzMDQzOGFlNzRm@thread.v2/1747114542503?context=%7B%22contextType%22%3A%22chat%22%7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7750-AEBB-42D7-8686-6B6A83900AF3}">
  <sheetPr>
    <tabColor theme="4" tint="-0.499984740745262"/>
    <pageSetUpPr fitToPage="1"/>
  </sheetPr>
  <dimension ref="A1:AV220"/>
  <sheetViews>
    <sheetView showGridLines="0" tabSelected="1" zoomScaleNormal="100" zoomScaleSheetLayoutView="100" workbookViewId="0"/>
  </sheetViews>
  <sheetFormatPr defaultColWidth="11.59765625" defaultRowHeight="14.1" customHeight="1"/>
  <cols>
    <col min="1" max="44" width="2.59765625" style="72" customWidth="1" collapsed="1"/>
    <col min="45" max="47" width="2.59765625" style="72" customWidth="1"/>
    <col min="48" max="16384" width="11.59765625" style="72"/>
  </cols>
  <sheetData>
    <row r="1" spans="1:47" ht="24.6" customHeight="1">
      <c r="A1" s="70"/>
      <c r="B1" s="70"/>
      <c r="C1" s="70"/>
      <c r="D1" s="70"/>
      <c r="E1" s="7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1"/>
    </row>
    <row r="2" spans="1:47" ht="14.85" customHeight="1">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4"/>
      <c r="AQ2" s="71"/>
      <c r="AR2" s="75"/>
      <c r="AS2" s="76"/>
      <c r="AT2" s="77" t="s">
        <v>1104</v>
      </c>
      <c r="AU2" s="74"/>
    </row>
    <row r="3" spans="1:47" ht="14.85" customHeight="1">
      <c r="A3" s="376" t="s">
        <v>0</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76"/>
    </row>
    <row r="4" spans="1:47" ht="14.85" customHeight="1">
      <c r="A4" s="74"/>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74"/>
      <c r="AU4" s="74"/>
    </row>
    <row r="5" spans="1:47" ht="14.85" customHeight="1">
      <c r="A5" s="74"/>
      <c r="B5" s="155" t="s">
        <v>1</v>
      </c>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4"/>
      <c r="AU5" s="74"/>
    </row>
    <row r="6" spans="1:47" s="80" customFormat="1" ht="14.85" customHeight="1">
      <c r="A6" s="79"/>
      <c r="C6" s="383" t="s">
        <v>2</v>
      </c>
      <c r="D6" s="384"/>
      <c r="E6" s="384"/>
      <c r="F6" s="384"/>
      <c r="G6" s="384"/>
      <c r="H6" s="385"/>
      <c r="J6" s="383" t="s">
        <v>3</v>
      </c>
      <c r="K6" s="384"/>
      <c r="L6" s="384"/>
      <c r="M6" s="384"/>
      <c r="N6" s="384"/>
      <c r="O6" s="385"/>
      <c r="Q6" s="386" t="s">
        <v>4</v>
      </c>
      <c r="R6" s="387"/>
      <c r="S6" s="387"/>
      <c r="T6" s="387"/>
      <c r="U6" s="387"/>
      <c r="V6" s="388"/>
      <c r="X6" s="383" t="s">
        <v>5</v>
      </c>
      <c r="Y6" s="384"/>
      <c r="Z6" s="384"/>
      <c r="AA6" s="384"/>
      <c r="AB6" s="384"/>
      <c r="AC6" s="385"/>
      <c r="AE6" s="383" t="s">
        <v>6</v>
      </c>
      <c r="AF6" s="384"/>
      <c r="AG6" s="384"/>
      <c r="AH6" s="384"/>
      <c r="AI6" s="384"/>
      <c r="AJ6" s="385"/>
      <c r="AK6" s="73"/>
      <c r="AL6" s="377" t="s">
        <v>7</v>
      </c>
      <c r="AM6" s="378"/>
      <c r="AN6" s="378"/>
      <c r="AO6" s="378"/>
      <c r="AP6" s="378"/>
      <c r="AQ6" s="379"/>
      <c r="AR6" s="73"/>
      <c r="AS6" s="81"/>
      <c r="AT6" s="81"/>
      <c r="AU6" s="81"/>
    </row>
    <row r="7" spans="1:47" ht="14.85" customHeight="1">
      <c r="A7" s="73"/>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4"/>
      <c r="AT7" s="74"/>
      <c r="AU7" s="74"/>
    </row>
    <row r="8" spans="1:47" ht="14.85" customHeight="1">
      <c r="A8" s="74"/>
      <c r="B8" s="380" t="s">
        <v>8</v>
      </c>
      <c r="C8" s="380"/>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74"/>
      <c r="AU8" s="74"/>
    </row>
    <row r="9" spans="1:47" ht="14.85" customHeight="1">
      <c r="A9" s="74"/>
      <c r="B9" s="380"/>
      <c r="C9" s="380"/>
      <c r="D9" s="380"/>
      <c r="E9" s="380"/>
      <c r="F9" s="380"/>
      <c r="G9" s="380"/>
      <c r="H9" s="380"/>
      <c r="I9" s="380"/>
      <c r="J9" s="380"/>
      <c r="K9" s="380"/>
      <c r="L9" s="380"/>
      <c r="M9" s="380"/>
      <c r="N9" s="380"/>
      <c r="O9" s="380"/>
      <c r="P9" s="380"/>
      <c r="Q9" s="380"/>
      <c r="R9" s="380"/>
      <c r="S9" s="380"/>
      <c r="T9" s="380"/>
      <c r="U9" s="380"/>
      <c r="V9" s="380"/>
      <c r="W9" s="380"/>
      <c r="X9" s="380"/>
      <c r="Y9" s="380"/>
      <c r="Z9" s="380"/>
      <c r="AA9" s="380"/>
      <c r="AB9" s="380"/>
      <c r="AC9" s="380"/>
      <c r="AD9" s="380"/>
      <c r="AE9" s="380"/>
      <c r="AF9" s="380"/>
      <c r="AG9" s="380"/>
      <c r="AH9" s="380"/>
      <c r="AI9" s="380"/>
      <c r="AJ9" s="380"/>
      <c r="AK9" s="380"/>
      <c r="AL9" s="380"/>
      <c r="AM9" s="380"/>
      <c r="AN9" s="380"/>
      <c r="AO9" s="380"/>
      <c r="AP9" s="380"/>
      <c r="AQ9" s="380"/>
      <c r="AR9" s="380"/>
      <c r="AS9" s="380"/>
      <c r="AT9" s="74"/>
      <c r="AU9" s="74"/>
    </row>
    <row r="10" spans="1:47" ht="14.85" customHeight="1">
      <c r="A10" s="74"/>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380"/>
      <c r="AK10" s="380"/>
      <c r="AL10" s="380"/>
      <c r="AM10" s="380"/>
      <c r="AN10" s="380"/>
      <c r="AO10" s="380"/>
      <c r="AP10" s="380"/>
      <c r="AQ10" s="380"/>
      <c r="AR10" s="380"/>
      <c r="AS10" s="380"/>
      <c r="AT10" s="74"/>
      <c r="AU10" s="74"/>
    </row>
    <row r="11" spans="1:47" ht="14.85" customHeight="1">
      <c r="A11" s="74"/>
      <c r="B11" s="380"/>
      <c r="C11" s="380"/>
      <c r="D11" s="380"/>
      <c r="E11" s="380"/>
      <c r="F11" s="380"/>
      <c r="G11" s="380"/>
      <c r="H11" s="380"/>
      <c r="I11" s="380"/>
      <c r="J11" s="380"/>
      <c r="K11" s="380"/>
      <c r="L11" s="380"/>
      <c r="M11" s="380"/>
      <c r="N11" s="380"/>
      <c r="O11" s="380"/>
      <c r="P11" s="380"/>
      <c r="Q11" s="380"/>
      <c r="R11" s="380"/>
      <c r="S11" s="380"/>
      <c r="T11" s="380"/>
      <c r="U11" s="380"/>
      <c r="V11" s="380"/>
      <c r="W11" s="380"/>
      <c r="X11" s="380"/>
      <c r="Y11" s="380"/>
      <c r="Z11" s="380"/>
      <c r="AA11" s="380"/>
      <c r="AB11" s="380"/>
      <c r="AC11" s="380"/>
      <c r="AD11" s="380"/>
      <c r="AE11" s="380"/>
      <c r="AF11" s="380"/>
      <c r="AG11" s="380"/>
      <c r="AH11" s="380"/>
      <c r="AI11" s="380"/>
      <c r="AJ11" s="380"/>
      <c r="AK11" s="380"/>
      <c r="AL11" s="380"/>
      <c r="AM11" s="380"/>
      <c r="AN11" s="380"/>
      <c r="AO11" s="380"/>
      <c r="AP11" s="380"/>
      <c r="AQ11" s="380"/>
      <c r="AR11" s="380"/>
      <c r="AS11" s="380"/>
      <c r="AT11" s="74"/>
      <c r="AU11" s="74"/>
    </row>
    <row r="12" spans="1:47" ht="9" customHeight="1">
      <c r="A12" s="74"/>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74"/>
      <c r="AU12" s="74"/>
    </row>
    <row r="13" spans="1:47" ht="8.85" customHeight="1">
      <c r="A13" s="74"/>
      <c r="B13" s="82"/>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4"/>
      <c r="AT13" s="74"/>
      <c r="AU13" s="74"/>
    </row>
    <row r="14" spans="1:47" ht="14.85" customHeight="1">
      <c r="A14" s="74"/>
      <c r="B14" s="85" t="s">
        <v>9</v>
      </c>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86"/>
      <c r="AT14" s="74"/>
      <c r="AU14" s="74"/>
    </row>
    <row r="15" spans="1:47" ht="14.85" customHeight="1">
      <c r="A15" s="200"/>
      <c r="B15" s="87"/>
      <c r="C15" s="156" t="s">
        <v>10</v>
      </c>
      <c r="D15" s="145" t="s">
        <v>11</v>
      </c>
      <c r="E15" s="145"/>
      <c r="F15" s="145"/>
      <c r="G15" s="145"/>
      <c r="H15" s="145"/>
      <c r="I15" s="145"/>
      <c r="J15" s="145"/>
      <c r="K15" s="145"/>
      <c r="L15" s="145"/>
      <c r="M15" s="145"/>
      <c r="N15" s="145"/>
      <c r="O15" s="145"/>
      <c r="P15" s="145"/>
      <c r="Q15" s="145"/>
      <c r="R15" s="145"/>
      <c r="S15" s="147"/>
      <c r="T15" s="147"/>
      <c r="U15" s="157"/>
      <c r="V15" s="147"/>
      <c r="W15" s="381" t="s">
        <v>12</v>
      </c>
      <c r="X15" s="381"/>
      <c r="Y15" s="381"/>
      <c r="Z15" s="381"/>
      <c r="AA15" s="381"/>
      <c r="AB15" s="381"/>
      <c r="AC15" s="381"/>
      <c r="AD15" s="381"/>
      <c r="AE15" s="381"/>
      <c r="AF15" s="381"/>
      <c r="AG15" s="381"/>
      <c r="AH15" s="381"/>
      <c r="AI15" s="381"/>
      <c r="AJ15" s="381"/>
      <c r="AK15" s="381"/>
      <c r="AL15" s="381"/>
      <c r="AM15" s="381"/>
      <c r="AN15" s="381"/>
      <c r="AO15" s="381"/>
      <c r="AP15" s="381"/>
      <c r="AQ15" s="381"/>
      <c r="AR15" s="381"/>
      <c r="AS15" s="88"/>
      <c r="AT15" s="74"/>
      <c r="AU15" s="74"/>
    </row>
    <row r="16" spans="1:47" ht="14.85" customHeight="1">
      <c r="A16" s="200"/>
      <c r="B16" s="87"/>
      <c r="C16" s="156" t="s">
        <v>10</v>
      </c>
      <c r="D16" s="145" t="s">
        <v>1103</v>
      </c>
      <c r="E16" s="145"/>
      <c r="F16" s="145"/>
      <c r="G16" s="145"/>
      <c r="H16" s="145"/>
      <c r="I16" s="145"/>
      <c r="J16" s="145"/>
      <c r="K16" s="145"/>
      <c r="L16" s="145"/>
      <c r="M16" s="145"/>
      <c r="N16" s="145"/>
      <c r="O16" s="145"/>
      <c r="P16" s="145"/>
      <c r="Q16" s="145"/>
      <c r="R16" s="145"/>
      <c r="S16" s="147"/>
      <c r="T16" s="147"/>
      <c r="U16" s="157"/>
      <c r="V16" s="147"/>
      <c r="AS16" s="88"/>
      <c r="AT16" s="74"/>
      <c r="AU16" s="74"/>
    </row>
    <row r="17" spans="1:47" ht="14.85" customHeight="1">
      <c r="A17" s="200"/>
      <c r="B17" s="87"/>
      <c r="C17" s="156"/>
      <c r="D17" s="145"/>
      <c r="E17" s="145"/>
      <c r="F17" s="145"/>
      <c r="G17" s="145"/>
      <c r="H17" s="145"/>
      <c r="I17" s="145"/>
      <c r="J17" s="145"/>
      <c r="K17" s="145"/>
      <c r="L17" s="145"/>
      <c r="M17" s="145"/>
      <c r="N17" s="145"/>
      <c r="O17" s="145"/>
      <c r="P17" s="145"/>
      <c r="Q17" s="145"/>
      <c r="R17" s="145"/>
      <c r="S17" s="147"/>
      <c r="T17" s="147"/>
      <c r="U17" s="157"/>
      <c r="V17" s="147"/>
      <c r="W17" s="381" t="s">
        <v>1102</v>
      </c>
      <c r="X17" s="381"/>
      <c r="Y17" s="381"/>
      <c r="Z17" s="381"/>
      <c r="AA17" s="381"/>
      <c r="AB17" s="381"/>
      <c r="AC17" s="381"/>
      <c r="AD17" s="381"/>
      <c r="AE17" s="381"/>
      <c r="AF17" s="381"/>
      <c r="AG17" s="381"/>
      <c r="AH17" s="381"/>
      <c r="AI17" s="381"/>
      <c r="AJ17" s="381"/>
      <c r="AK17" s="381"/>
      <c r="AL17" s="381"/>
      <c r="AM17" s="381"/>
      <c r="AN17" s="381"/>
      <c r="AO17" s="381"/>
      <c r="AP17" s="381"/>
      <c r="AQ17" s="381"/>
      <c r="AR17" s="381"/>
      <c r="AS17" s="88"/>
      <c r="AT17" s="74"/>
      <c r="AU17" s="74"/>
    </row>
    <row r="18" spans="1:47" ht="14.85" customHeight="1">
      <c r="A18" s="200"/>
      <c r="B18" s="87"/>
      <c r="C18" s="156" t="s">
        <v>10</v>
      </c>
      <c r="D18" s="145" t="s">
        <v>13</v>
      </c>
      <c r="E18" s="145"/>
      <c r="F18" s="145"/>
      <c r="G18" s="145"/>
      <c r="H18" s="145"/>
      <c r="I18" s="145"/>
      <c r="J18" s="145"/>
      <c r="K18" s="145"/>
      <c r="L18" s="145"/>
      <c r="M18" s="145"/>
      <c r="N18" s="146"/>
      <c r="O18" s="146"/>
      <c r="P18" s="145"/>
      <c r="Q18" s="145"/>
      <c r="R18" s="145"/>
      <c r="S18" s="145"/>
      <c r="T18" s="145"/>
      <c r="U18" s="157"/>
      <c r="V18" s="147"/>
      <c r="W18" s="382" t="s">
        <v>14</v>
      </c>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88"/>
      <c r="AT18" s="74"/>
      <c r="AU18" s="74"/>
    </row>
    <row r="19" spans="1:47" ht="14.85" customHeight="1">
      <c r="A19" s="200"/>
      <c r="B19" s="87"/>
      <c r="C19" s="156" t="s">
        <v>10</v>
      </c>
      <c r="D19" s="145" t="s">
        <v>15</v>
      </c>
      <c r="E19" s="145"/>
      <c r="F19" s="145"/>
      <c r="G19" s="145"/>
      <c r="H19" s="145"/>
      <c r="I19" s="145"/>
      <c r="J19" s="146"/>
      <c r="K19" s="145"/>
      <c r="L19" s="145"/>
      <c r="M19" s="145"/>
      <c r="N19" s="145"/>
      <c r="O19" s="145"/>
      <c r="P19" s="145"/>
      <c r="Q19" s="145"/>
      <c r="R19" s="145"/>
      <c r="S19" s="145"/>
      <c r="T19" s="145"/>
      <c r="U19" s="157"/>
      <c r="V19" s="147"/>
      <c r="W19" s="382" t="s">
        <v>16</v>
      </c>
      <c r="X19" s="382"/>
      <c r="Y19" s="382"/>
      <c r="Z19" s="382"/>
      <c r="AA19" s="382"/>
      <c r="AB19" s="382"/>
      <c r="AC19" s="382"/>
      <c r="AD19" s="382"/>
      <c r="AE19" s="382"/>
      <c r="AF19" s="382"/>
      <c r="AG19" s="382"/>
      <c r="AH19" s="382"/>
      <c r="AI19" s="382"/>
      <c r="AJ19" s="382"/>
      <c r="AK19" s="382"/>
      <c r="AL19" s="382"/>
      <c r="AM19" s="382"/>
      <c r="AN19" s="382"/>
      <c r="AO19" s="382"/>
      <c r="AP19" s="382"/>
      <c r="AQ19" s="382"/>
      <c r="AS19" s="88"/>
      <c r="AT19" s="74"/>
      <c r="AU19" s="74"/>
    </row>
    <row r="20" spans="1:47" ht="14.85" customHeight="1">
      <c r="A20" s="73"/>
      <c r="B20" s="87"/>
      <c r="C20" s="158"/>
      <c r="D20" s="158"/>
      <c r="E20" s="158"/>
      <c r="F20" s="158"/>
      <c r="G20" s="158"/>
      <c r="H20" s="158"/>
      <c r="I20" s="158"/>
      <c r="J20" s="158"/>
      <c r="K20" s="158"/>
      <c r="L20" s="158"/>
      <c r="M20" s="158"/>
      <c r="N20" s="158"/>
      <c r="O20" s="158"/>
      <c r="P20" s="158"/>
      <c r="Q20" s="158"/>
      <c r="R20" s="158"/>
      <c r="S20" s="158"/>
      <c r="T20" s="158"/>
      <c r="U20" s="158"/>
      <c r="V20" s="147"/>
      <c r="W20" s="200"/>
      <c r="X20" s="73"/>
      <c r="Y20" s="73"/>
      <c r="Z20" s="73"/>
      <c r="AA20" s="73"/>
      <c r="AB20" s="73"/>
      <c r="AC20" s="73"/>
      <c r="AD20" s="73"/>
      <c r="AE20" s="73"/>
      <c r="AF20" s="73"/>
      <c r="AG20" s="73"/>
      <c r="AH20" s="73"/>
      <c r="AI20" s="73"/>
      <c r="AJ20" s="73"/>
      <c r="AK20" s="73"/>
      <c r="AL20" s="73"/>
      <c r="AM20" s="73"/>
      <c r="AN20" s="73"/>
      <c r="AO20" s="73"/>
      <c r="AP20" s="73"/>
      <c r="AQ20" s="73"/>
      <c r="AR20" s="73"/>
      <c r="AS20" s="88"/>
      <c r="AT20" s="74"/>
      <c r="AU20" s="74"/>
    </row>
    <row r="21" spans="1:47" ht="14.85" customHeight="1">
      <c r="A21" s="74"/>
      <c r="B21" s="89"/>
      <c r="C21" s="383" t="s">
        <v>5</v>
      </c>
      <c r="D21" s="384"/>
      <c r="E21" s="384"/>
      <c r="F21" s="384"/>
      <c r="G21" s="384"/>
      <c r="H21" s="385"/>
      <c r="I21" s="78"/>
      <c r="J21" s="155" t="s">
        <v>17</v>
      </c>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78"/>
      <c r="AQ21" s="78"/>
      <c r="AR21" s="78"/>
      <c r="AS21" s="88"/>
      <c r="AT21" s="74"/>
      <c r="AU21" s="74"/>
    </row>
    <row r="22" spans="1:47" ht="14.85" customHeight="1">
      <c r="A22" s="74"/>
      <c r="B22" s="90"/>
      <c r="D22" s="74"/>
      <c r="E22" s="74"/>
      <c r="F22" s="74"/>
      <c r="G22" s="74"/>
      <c r="H22" s="74"/>
      <c r="I22" s="74"/>
      <c r="J22" s="199" t="s">
        <v>18</v>
      </c>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155"/>
      <c r="AO22" s="155"/>
      <c r="AP22" s="78"/>
      <c r="AQ22" s="78"/>
      <c r="AR22" s="78"/>
      <c r="AS22" s="88"/>
      <c r="AT22" s="74"/>
      <c r="AU22" s="74"/>
    </row>
    <row r="23" spans="1:47" ht="8.85" customHeight="1">
      <c r="A23" s="74"/>
      <c r="B23" s="91"/>
      <c r="C23" s="92"/>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2"/>
      <c r="AH23" s="92"/>
      <c r="AI23" s="92"/>
      <c r="AJ23" s="92"/>
      <c r="AK23" s="92"/>
      <c r="AL23" s="92"/>
      <c r="AM23" s="92"/>
      <c r="AN23" s="92"/>
      <c r="AO23" s="92"/>
      <c r="AP23" s="92"/>
      <c r="AQ23" s="92"/>
      <c r="AR23" s="92"/>
      <c r="AS23" s="94"/>
      <c r="AT23" s="74"/>
      <c r="AU23" s="74"/>
    </row>
    <row r="24" spans="1:47" ht="5.85" customHeight="1">
      <c r="A24" s="203"/>
      <c r="B24" s="109"/>
      <c r="C24" s="115"/>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3"/>
      <c r="AU24" s="74"/>
    </row>
    <row r="25" spans="1:47" ht="8.85" customHeight="1">
      <c r="A25" s="200"/>
      <c r="B25" s="82"/>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6"/>
      <c r="AT25" s="74"/>
      <c r="AU25" s="74"/>
    </row>
    <row r="26" spans="1:47" ht="14.85" customHeight="1">
      <c r="A26" s="200"/>
      <c r="B26" s="85" t="s">
        <v>19</v>
      </c>
      <c r="C26" s="74"/>
      <c r="D26" s="74"/>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88"/>
      <c r="AT26" s="74"/>
      <c r="AU26" s="74"/>
    </row>
    <row r="27" spans="1:47" ht="14.85" customHeight="1">
      <c r="A27" s="200"/>
      <c r="B27" s="159"/>
      <c r="C27" s="145" t="s">
        <v>20</v>
      </c>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88"/>
      <c r="AT27" s="74"/>
      <c r="AU27" s="74"/>
    </row>
    <row r="28" spans="1:47" ht="14.85" customHeight="1">
      <c r="A28" s="200"/>
      <c r="B28" s="159"/>
      <c r="C28" s="375" t="s">
        <v>1375</v>
      </c>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45"/>
      <c r="AJ28" s="145"/>
      <c r="AK28" s="146"/>
      <c r="AL28" s="148"/>
      <c r="AM28" s="145"/>
      <c r="AN28" s="145"/>
      <c r="AO28" s="145"/>
      <c r="AP28" s="145"/>
      <c r="AQ28" s="145"/>
      <c r="AR28" s="145"/>
      <c r="AS28" s="88"/>
      <c r="AT28" s="74"/>
      <c r="AU28" s="74"/>
    </row>
    <row r="29" spans="1:47" s="146" customFormat="1" ht="14.85" customHeight="1">
      <c r="A29" s="147"/>
      <c r="B29" s="159"/>
      <c r="C29" s="144"/>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61"/>
      <c r="AT29" s="145"/>
      <c r="AU29" s="145"/>
    </row>
    <row r="30" spans="1:47" ht="14.85" customHeight="1">
      <c r="A30" s="200"/>
      <c r="B30" s="142"/>
      <c r="C30" s="144" t="s">
        <v>10</v>
      </c>
      <c r="D30" s="145" t="s">
        <v>1259</v>
      </c>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88"/>
      <c r="AT30" s="74"/>
      <c r="AU30" s="74"/>
    </row>
    <row r="31" spans="1:47" ht="14.85" customHeight="1">
      <c r="A31" s="200"/>
      <c r="B31" s="142"/>
      <c r="C31" s="144" t="s">
        <v>10</v>
      </c>
      <c r="D31" s="145" t="s">
        <v>21</v>
      </c>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88"/>
      <c r="AT31" s="74"/>
      <c r="AU31" s="74"/>
    </row>
    <row r="32" spans="1:47" ht="14.85" customHeight="1">
      <c r="A32" s="200"/>
      <c r="B32" s="142"/>
      <c r="C32" s="144"/>
      <c r="D32" s="145" t="s">
        <v>22</v>
      </c>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88"/>
      <c r="AT32" s="74"/>
      <c r="AU32" s="74"/>
    </row>
    <row r="33" spans="1:47" ht="14.85" customHeight="1">
      <c r="A33" s="200"/>
      <c r="B33" s="142"/>
      <c r="C33" s="148"/>
      <c r="D33" s="145" t="s">
        <v>23</v>
      </c>
      <c r="E33" s="145"/>
      <c r="F33" s="145"/>
      <c r="G33" s="145"/>
      <c r="H33" s="145"/>
      <c r="I33" s="145"/>
      <c r="J33" s="145"/>
      <c r="K33" s="145"/>
      <c r="L33" s="146"/>
      <c r="M33" s="160"/>
      <c r="N33" s="389" t="s">
        <v>24</v>
      </c>
      <c r="O33" s="389"/>
      <c r="P33" s="389"/>
      <c r="Q33" s="389"/>
      <c r="R33" s="389"/>
      <c r="S33" s="389"/>
      <c r="T33" s="389"/>
      <c r="U33" s="389"/>
      <c r="V33" s="389"/>
      <c r="W33" s="389"/>
      <c r="X33" s="389"/>
      <c r="Y33" s="389"/>
      <c r="Z33" s="389"/>
      <c r="AA33" s="389"/>
      <c r="AB33" s="389"/>
      <c r="AC33" s="389"/>
      <c r="AD33" s="145"/>
      <c r="AE33" s="145"/>
      <c r="AF33" s="145"/>
      <c r="AG33" s="145"/>
      <c r="AH33" s="145"/>
      <c r="AI33" s="145"/>
      <c r="AJ33" s="145"/>
      <c r="AK33" s="145"/>
      <c r="AL33" s="145"/>
      <c r="AM33" s="145"/>
      <c r="AN33" s="145"/>
      <c r="AO33" s="145"/>
      <c r="AP33" s="145"/>
      <c r="AQ33" s="145"/>
      <c r="AR33" s="145"/>
      <c r="AS33" s="88"/>
      <c r="AT33" s="74"/>
      <c r="AU33" s="74"/>
    </row>
    <row r="34" spans="1:47" ht="14.85" customHeight="1">
      <c r="A34" s="200"/>
      <c r="B34" s="90"/>
      <c r="C34" s="97"/>
      <c r="D34" s="74"/>
      <c r="E34" s="74"/>
      <c r="F34" s="74"/>
      <c r="G34" s="74"/>
      <c r="H34" s="74"/>
      <c r="I34" s="74"/>
      <c r="J34" s="74"/>
      <c r="K34" s="74"/>
      <c r="L34" s="201"/>
      <c r="M34" s="201"/>
      <c r="N34" s="201"/>
      <c r="O34" s="201"/>
      <c r="P34" s="201"/>
      <c r="Q34" s="201"/>
      <c r="R34" s="201"/>
      <c r="S34" s="201"/>
      <c r="T34" s="201"/>
      <c r="U34" s="201"/>
      <c r="V34" s="201"/>
      <c r="W34" s="201"/>
      <c r="X34" s="201"/>
      <c r="Y34" s="201"/>
      <c r="Z34" s="74"/>
      <c r="AA34" s="74"/>
      <c r="AB34" s="74"/>
      <c r="AC34" s="74"/>
      <c r="AD34" s="74"/>
      <c r="AE34" s="74"/>
      <c r="AF34" s="74"/>
      <c r="AG34" s="74"/>
      <c r="AH34" s="74"/>
      <c r="AI34" s="74"/>
      <c r="AJ34" s="74"/>
      <c r="AK34" s="74"/>
      <c r="AL34" s="74"/>
      <c r="AM34" s="74"/>
      <c r="AN34" s="74"/>
      <c r="AO34" s="74"/>
      <c r="AP34" s="74"/>
      <c r="AQ34" s="74"/>
      <c r="AR34" s="74"/>
      <c r="AS34" s="88"/>
      <c r="AT34" s="74"/>
      <c r="AU34" s="74"/>
    </row>
    <row r="35" spans="1:47" ht="14.85" customHeight="1">
      <c r="A35" s="200"/>
      <c r="B35" s="90"/>
      <c r="C35" s="97"/>
      <c r="D35" s="74"/>
      <c r="E35" s="74"/>
      <c r="F35" s="74"/>
      <c r="J35" s="74"/>
      <c r="K35" s="74"/>
      <c r="L35" s="201"/>
      <c r="M35" s="201"/>
      <c r="N35" s="201"/>
      <c r="O35" s="201"/>
      <c r="P35" s="201"/>
      <c r="Q35" s="201"/>
      <c r="R35" s="201"/>
      <c r="S35" s="201"/>
      <c r="T35" s="201"/>
      <c r="U35" s="201"/>
      <c r="V35" s="201"/>
      <c r="W35" s="201"/>
      <c r="X35" s="201"/>
      <c r="Y35" s="201"/>
      <c r="Z35" s="201"/>
      <c r="AA35" s="201"/>
      <c r="AB35" s="74"/>
      <c r="AC35" s="74"/>
      <c r="AD35" s="74"/>
      <c r="AE35" s="74"/>
      <c r="AF35" s="74"/>
      <c r="AG35" s="74"/>
      <c r="AH35" s="74"/>
      <c r="AI35" s="74"/>
      <c r="AJ35" s="74"/>
      <c r="AK35" s="74"/>
      <c r="AL35" s="74"/>
      <c r="AM35" s="74"/>
      <c r="AN35" s="74"/>
      <c r="AO35" s="74"/>
      <c r="AP35" s="74"/>
      <c r="AQ35" s="74"/>
      <c r="AR35" s="74"/>
      <c r="AS35" s="88"/>
      <c r="AT35" s="74"/>
      <c r="AU35" s="74"/>
    </row>
    <row r="36" spans="1:47" ht="14.85" customHeight="1">
      <c r="A36" s="200"/>
      <c r="B36" s="90"/>
      <c r="C36" s="97"/>
      <c r="D36" s="74"/>
      <c r="E36" s="74"/>
      <c r="F36" s="74"/>
      <c r="J36" s="74"/>
      <c r="K36" s="74"/>
      <c r="L36" s="201"/>
      <c r="M36" s="201"/>
      <c r="N36" s="201"/>
      <c r="O36" s="201"/>
      <c r="P36" s="201"/>
      <c r="Q36" s="74" t="s">
        <v>25</v>
      </c>
      <c r="R36" s="201"/>
      <c r="S36" s="201"/>
      <c r="T36" s="201"/>
      <c r="U36" s="74"/>
      <c r="W36" s="74"/>
      <c r="X36" s="201"/>
      <c r="Y36" s="136" t="s">
        <v>26</v>
      </c>
      <c r="AA36" s="201"/>
      <c r="AB36" s="74"/>
      <c r="AE36" s="74"/>
      <c r="AF36" s="74"/>
      <c r="AG36" s="74"/>
      <c r="AH36" s="74"/>
      <c r="AI36" s="74"/>
      <c r="AJ36" s="74"/>
      <c r="AK36" s="74"/>
      <c r="AL36" s="74"/>
      <c r="AM36" s="74"/>
      <c r="AN36" s="74"/>
      <c r="AO36" s="74"/>
      <c r="AP36" s="74"/>
      <c r="AQ36" s="74"/>
      <c r="AR36" s="74"/>
      <c r="AS36" s="88"/>
      <c r="AT36" s="74"/>
      <c r="AU36" s="74"/>
    </row>
    <row r="37" spans="1:47" ht="14.85" customHeight="1">
      <c r="A37" s="200"/>
      <c r="B37" s="90"/>
      <c r="C37" s="97"/>
      <c r="D37" s="74"/>
      <c r="E37" s="74"/>
      <c r="F37" s="74"/>
      <c r="G37" s="74"/>
      <c r="H37" s="74"/>
      <c r="I37" s="74"/>
      <c r="J37" s="74"/>
      <c r="K37" s="74"/>
      <c r="L37" s="201"/>
      <c r="M37" s="201"/>
      <c r="N37" s="201"/>
      <c r="O37" s="201"/>
      <c r="P37" s="201"/>
      <c r="Q37" s="201"/>
      <c r="R37" s="201"/>
      <c r="S37" s="201"/>
      <c r="T37" s="201"/>
      <c r="U37" s="201"/>
      <c r="V37" s="201"/>
      <c r="W37" s="201"/>
      <c r="X37" s="201"/>
      <c r="Y37" s="201"/>
      <c r="Z37" s="201"/>
      <c r="AA37" s="201"/>
      <c r="AB37" s="74"/>
      <c r="AC37" s="74"/>
      <c r="AD37" s="74"/>
      <c r="AE37" s="74"/>
      <c r="AF37" s="74"/>
      <c r="AG37" s="74"/>
      <c r="AH37" s="74"/>
      <c r="AI37" s="74"/>
      <c r="AJ37" s="74"/>
      <c r="AK37" s="74"/>
      <c r="AL37" s="74"/>
      <c r="AM37" s="74"/>
      <c r="AN37" s="74"/>
      <c r="AO37" s="74"/>
      <c r="AP37" s="74"/>
      <c r="AQ37" s="74"/>
      <c r="AR37" s="74"/>
      <c r="AS37" s="88"/>
      <c r="AT37" s="74"/>
      <c r="AU37" s="74"/>
    </row>
    <row r="38" spans="1:47" ht="14.85" customHeight="1">
      <c r="A38" s="200"/>
      <c r="B38" s="90"/>
      <c r="C38" s="97"/>
      <c r="D38" s="74"/>
      <c r="E38" s="74"/>
      <c r="F38" s="74"/>
      <c r="G38" s="74"/>
      <c r="H38" s="74"/>
      <c r="I38" s="74"/>
      <c r="J38" s="74"/>
      <c r="K38" s="74"/>
      <c r="L38" s="201"/>
      <c r="M38" s="201"/>
      <c r="N38" s="201"/>
      <c r="O38" s="201"/>
      <c r="P38" s="201"/>
      <c r="Q38" s="201"/>
      <c r="R38" s="201"/>
      <c r="S38" s="201"/>
      <c r="T38" s="201"/>
      <c r="U38" s="201"/>
      <c r="V38" s="201"/>
      <c r="W38" s="201"/>
      <c r="X38" s="201"/>
      <c r="Y38" s="201"/>
      <c r="Z38" s="74"/>
      <c r="AA38" s="74"/>
      <c r="AB38" s="74"/>
      <c r="AC38" s="74"/>
      <c r="AD38" s="74"/>
      <c r="AE38" s="74"/>
      <c r="AF38" s="74"/>
      <c r="AG38" s="74"/>
      <c r="AH38" s="74"/>
      <c r="AI38" s="74"/>
      <c r="AJ38" s="74"/>
      <c r="AK38" s="74"/>
      <c r="AL38" s="74"/>
      <c r="AM38" s="74"/>
      <c r="AN38" s="74"/>
      <c r="AO38" s="74"/>
      <c r="AP38" s="74"/>
      <c r="AQ38" s="74"/>
      <c r="AR38" s="74"/>
      <c r="AS38" s="88"/>
      <c r="AT38" s="74"/>
      <c r="AU38" s="74"/>
    </row>
    <row r="39" spans="1:47" ht="14.85" customHeight="1">
      <c r="A39" s="200"/>
      <c r="B39" s="142"/>
      <c r="C39" s="144"/>
      <c r="D39" s="145" t="s">
        <v>1260</v>
      </c>
      <c r="E39" s="145"/>
      <c r="F39" s="145"/>
      <c r="G39" s="145"/>
      <c r="H39" s="145"/>
      <c r="I39" s="145"/>
      <c r="J39" s="145"/>
      <c r="K39" s="145"/>
      <c r="L39" s="145"/>
      <c r="M39" s="145"/>
      <c r="N39" s="145"/>
      <c r="O39" s="145"/>
      <c r="P39" s="145"/>
      <c r="Q39" s="145"/>
      <c r="R39" s="383" t="s">
        <v>5</v>
      </c>
      <c r="S39" s="384"/>
      <c r="T39" s="384"/>
      <c r="U39" s="384"/>
      <c r="V39" s="384"/>
      <c r="W39" s="385"/>
      <c r="X39" s="145"/>
      <c r="Y39" s="386" t="s">
        <v>4</v>
      </c>
      <c r="Z39" s="387"/>
      <c r="AA39" s="387"/>
      <c r="AB39" s="387"/>
      <c r="AC39" s="387"/>
      <c r="AD39" s="388"/>
      <c r="AE39" s="145"/>
      <c r="AF39" s="145" t="s">
        <v>1261</v>
      </c>
      <c r="AG39" s="145"/>
      <c r="AH39" s="145"/>
      <c r="AI39" s="145"/>
      <c r="AJ39" s="145"/>
      <c r="AL39" s="145"/>
      <c r="AM39" s="145"/>
      <c r="AN39" s="145"/>
      <c r="AO39" s="145"/>
      <c r="AP39" s="145"/>
      <c r="AQ39" s="145"/>
      <c r="AR39" s="145"/>
      <c r="AS39" s="88"/>
      <c r="AT39" s="74"/>
      <c r="AU39" s="74"/>
    </row>
    <row r="40" spans="1:47" s="146" customFormat="1" ht="14.85" customHeight="1">
      <c r="A40" s="147"/>
      <c r="B40" s="159"/>
      <c r="C40" s="144"/>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61"/>
      <c r="AT40" s="145"/>
      <c r="AU40" s="145"/>
    </row>
    <row r="41" spans="1:47" ht="14.85" customHeight="1">
      <c r="A41" s="200"/>
      <c r="B41" s="90"/>
      <c r="C41" s="383" t="s">
        <v>4</v>
      </c>
      <c r="D41" s="384"/>
      <c r="E41" s="384"/>
      <c r="F41" s="384"/>
      <c r="G41" s="384"/>
      <c r="H41" s="385"/>
      <c r="I41" s="74"/>
      <c r="J41" s="74"/>
      <c r="K41" s="74"/>
      <c r="L41" s="395"/>
      <c r="M41" s="395"/>
      <c r="N41" s="395"/>
      <c r="O41" s="395"/>
      <c r="P41" s="395"/>
      <c r="Q41" s="395"/>
      <c r="R41" s="395"/>
      <c r="S41" s="395"/>
      <c r="T41" s="395"/>
      <c r="U41" s="395"/>
      <c r="V41" s="395"/>
      <c r="W41" s="395"/>
      <c r="X41" s="395"/>
      <c r="Y41" s="395"/>
      <c r="AA41" s="74"/>
      <c r="AB41" s="74"/>
      <c r="AC41" s="74"/>
      <c r="AD41" s="74"/>
      <c r="AE41" s="74"/>
      <c r="AF41" s="74"/>
      <c r="AG41" s="74"/>
      <c r="AH41" s="74"/>
      <c r="AI41" s="74"/>
      <c r="AJ41" s="74"/>
      <c r="AK41" s="74"/>
      <c r="AL41" s="74"/>
      <c r="AM41" s="74"/>
      <c r="AN41" s="74"/>
      <c r="AO41" s="74"/>
      <c r="AP41" s="74"/>
      <c r="AQ41" s="74"/>
      <c r="AR41" s="74"/>
      <c r="AS41" s="88"/>
      <c r="AT41" s="74"/>
      <c r="AU41" s="74"/>
    </row>
    <row r="42" spans="1:47" ht="14.85" customHeight="1">
      <c r="A42" s="200"/>
      <c r="B42" s="90"/>
      <c r="C42" s="145" t="s">
        <v>27</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88"/>
      <c r="AT42" s="74"/>
      <c r="AU42" s="74"/>
    </row>
    <row r="43" spans="1:47" ht="14.85" customHeight="1">
      <c r="A43" s="200"/>
      <c r="B43" s="90"/>
      <c r="C43" s="144" t="s">
        <v>10</v>
      </c>
      <c r="D43" s="145" t="s">
        <v>28</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88"/>
      <c r="AT43" s="74"/>
      <c r="AU43" s="74"/>
    </row>
    <row r="44" spans="1:47" ht="14.85" customHeight="1">
      <c r="A44" s="200"/>
      <c r="B44" s="90"/>
      <c r="C44" s="97"/>
      <c r="D44" s="389" t="s">
        <v>29</v>
      </c>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74"/>
      <c r="AJ44" s="74"/>
      <c r="AK44" s="74"/>
      <c r="AL44" s="74"/>
      <c r="AM44" s="74"/>
      <c r="AN44" s="74"/>
      <c r="AO44" s="74"/>
      <c r="AP44" s="74"/>
      <c r="AQ44" s="74"/>
      <c r="AR44" s="74"/>
      <c r="AS44" s="88"/>
      <c r="AT44" s="74"/>
      <c r="AU44" s="74"/>
    </row>
    <row r="45" spans="1:47" ht="8.85" customHeight="1">
      <c r="A45" s="200"/>
      <c r="B45" s="91"/>
      <c r="C45" s="98"/>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4"/>
      <c r="AT45" s="74"/>
      <c r="AU45" s="74"/>
    </row>
    <row r="46" spans="1:47" ht="5.85" customHeight="1">
      <c r="A46" s="203"/>
      <c r="B46" s="109"/>
      <c r="C46" s="115"/>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3"/>
      <c r="AU46" s="74"/>
    </row>
    <row r="47" spans="1:47" ht="8.85" customHeight="1">
      <c r="A47" s="74"/>
      <c r="B47" s="82"/>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96"/>
      <c r="AT47" s="74"/>
      <c r="AU47" s="74"/>
    </row>
    <row r="48" spans="1:47" ht="14.85" customHeight="1">
      <c r="A48" s="200"/>
      <c r="B48" s="85" t="s">
        <v>30</v>
      </c>
      <c r="C48" s="74"/>
      <c r="D48" s="74"/>
      <c r="E48" s="74"/>
      <c r="F48" s="74"/>
      <c r="G48" s="74"/>
      <c r="H48" s="74"/>
      <c r="I48" s="74"/>
      <c r="J48" s="74"/>
      <c r="K48" s="74"/>
      <c r="L48" s="74"/>
      <c r="M48" s="74"/>
      <c r="N48" s="74"/>
      <c r="O48" s="74"/>
      <c r="P48" s="74"/>
      <c r="Q48" s="74"/>
      <c r="R48" s="74"/>
      <c r="S48" s="74"/>
      <c r="T48" s="74"/>
      <c r="U48" s="74"/>
      <c r="V48" s="74"/>
      <c r="W48" s="200"/>
      <c r="X48" s="200"/>
      <c r="Y48" s="200"/>
      <c r="Z48" s="200"/>
      <c r="AA48" s="200"/>
      <c r="AB48" s="200"/>
      <c r="AC48" s="200"/>
      <c r="AD48" s="200"/>
      <c r="AE48" s="200"/>
      <c r="AF48" s="200"/>
      <c r="AG48" s="200"/>
      <c r="AH48" s="200"/>
      <c r="AI48" s="74"/>
      <c r="AJ48" s="74"/>
      <c r="AK48" s="74"/>
      <c r="AL48" s="74"/>
      <c r="AM48" s="74"/>
      <c r="AN48" s="74"/>
      <c r="AO48" s="74"/>
      <c r="AP48" s="74"/>
      <c r="AQ48" s="74"/>
      <c r="AR48" s="74"/>
      <c r="AS48" s="88"/>
      <c r="AT48" s="74"/>
      <c r="AU48" s="74"/>
    </row>
    <row r="49" spans="1:48" ht="14.85" customHeight="1">
      <c r="A49" s="200"/>
      <c r="B49" s="87"/>
      <c r="C49" s="383" t="s">
        <v>2</v>
      </c>
      <c r="D49" s="384"/>
      <c r="E49" s="384"/>
      <c r="F49" s="384"/>
      <c r="G49" s="384"/>
      <c r="H49" s="385"/>
      <c r="I49" s="74"/>
      <c r="J49" s="383" t="s">
        <v>3</v>
      </c>
      <c r="K49" s="384"/>
      <c r="L49" s="384"/>
      <c r="M49" s="384"/>
      <c r="N49" s="384"/>
      <c r="O49" s="385"/>
      <c r="P49" s="74"/>
      <c r="Q49" s="386" t="s">
        <v>4</v>
      </c>
      <c r="R49" s="387"/>
      <c r="S49" s="387"/>
      <c r="T49" s="387"/>
      <c r="U49" s="387"/>
      <c r="V49" s="388"/>
      <c r="W49" s="74"/>
      <c r="X49" s="377" t="s">
        <v>7</v>
      </c>
      <c r="Y49" s="378"/>
      <c r="Z49" s="378"/>
      <c r="AA49" s="378"/>
      <c r="AB49" s="378"/>
      <c r="AC49" s="379"/>
      <c r="AD49" s="74"/>
      <c r="AE49" s="383" t="s">
        <v>5</v>
      </c>
      <c r="AF49" s="384"/>
      <c r="AG49" s="384"/>
      <c r="AH49" s="384"/>
      <c r="AI49" s="384"/>
      <c r="AJ49" s="385"/>
      <c r="AK49" s="74"/>
      <c r="AL49" s="74"/>
      <c r="AM49" s="74"/>
      <c r="AN49" s="74"/>
      <c r="AO49" s="74"/>
      <c r="AP49" s="74"/>
      <c r="AQ49" s="74"/>
      <c r="AR49" s="74"/>
      <c r="AS49" s="88"/>
      <c r="AT49" s="74"/>
      <c r="AU49" s="74"/>
    </row>
    <row r="50" spans="1:48" ht="14.85" customHeight="1">
      <c r="A50" s="200"/>
      <c r="B50" s="87"/>
      <c r="C50" s="144" t="s">
        <v>10</v>
      </c>
      <c r="D50" s="145" t="s">
        <v>31</v>
      </c>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61"/>
      <c r="AT50" s="145"/>
      <c r="AU50" s="74"/>
    </row>
    <row r="51" spans="1:48" ht="14.85" customHeight="1">
      <c r="A51" s="200"/>
      <c r="B51" s="87"/>
      <c r="C51" s="144" t="s">
        <v>10</v>
      </c>
      <c r="D51" s="145" t="s">
        <v>32</v>
      </c>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61"/>
      <c r="AT51" s="145"/>
      <c r="AU51" s="74"/>
    </row>
    <row r="52" spans="1:48" s="146" customFormat="1" ht="14.85" customHeight="1">
      <c r="A52" s="147"/>
      <c r="B52" s="159"/>
      <c r="C52" s="144"/>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61"/>
      <c r="AT52" s="145"/>
      <c r="AU52" s="145"/>
    </row>
    <row r="53" spans="1:48" ht="14.85" customHeight="1">
      <c r="A53" s="200"/>
      <c r="B53" s="87"/>
      <c r="C53" s="383" t="s">
        <v>6</v>
      </c>
      <c r="D53" s="384"/>
      <c r="E53" s="384"/>
      <c r="F53" s="384"/>
      <c r="G53" s="384"/>
      <c r="H53" s="385"/>
      <c r="I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88"/>
      <c r="AT53" s="74"/>
      <c r="AU53" s="74"/>
    </row>
    <row r="54" spans="1:48" s="146" customFormat="1" ht="14.85" customHeight="1">
      <c r="A54" s="147"/>
      <c r="B54" s="162"/>
      <c r="C54" s="144" t="s">
        <v>10</v>
      </c>
      <c r="D54" s="145" t="s">
        <v>33</v>
      </c>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61"/>
      <c r="AT54" s="145"/>
      <c r="AU54" s="145"/>
    </row>
    <row r="55" spans="1:48" s="146" customFormat="1" ht="14.85" customHeight="1">
      <c r="A55" s="147"/>
      <c r="B55" s="162"/>
      <c r="C55" s="144"/>
      <c r="D55" s="145" t="s">
        <v>34</v>
      </c>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61"/>
      <c r="AT55" s="145"/>
      <c r="AU55" s="145"/>
    </row>
    <row r="56" spans="1:48" s="146" customFormat="1" ht="14.85" customHeight="1">
      <c r="A56" s="147"/>
      <c r="B56" s="162"/>
      <c r="C56" s="163"/>
      <c r="D56" s="145" t="s">
        <v>35</v>
      </c>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61"/>
      <c r="AT56" s="145"/>
      <c r="AU56" s="145"/>
    </row>
    <row r="57" spans="1:48" s="146" customFormat="1" ht="14.85" customHeight="1">
      <c r="A57" s="147"/>
      <c r="B57" s="159"/>
      <c r="C57" s="144"/>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61"/>
      <c r="AT57" s="145"/>
      <c r="AU57" s="145"/>
    </row>
    <row r="58" spans="1:48" s="146" customFormat="1" ht="14.85" customHeight="1">
      <c r="A58" s="147"/>
      <c r="B58" s="162"/>
      <c r="C58" s="145" t="s">
        <v>36</v>
      </c>
      <c r="D58" s="145"/>
      <c r="E58" s="145"/>
      <c r="F58" s="145"/>
      <c r="G58" s="145"/>
      <c r="H58" s="145"/>
      <c r="I58" s="145"/>
      <c r="J58" s="145"/>
      <c r="K58" s="145"/>
      <c r="Q58" s="389" t="s">
        <v>37</v>
      </c>
      <c r="R58" s="389"/>
      <c r="S58" s="389"/>
      <c r="T58" s="389"/>
      <c r="U58" s="389"/>
      <c r="V58" s="389"/>
      <c r="W58" s="389"/>
      <c r="X58" s="389"/>
      <c r="Y58" s="389"/>
      <c r="Z58" s="389"/>
      <c r="AA58" s="389"/>
      <c r="AB58" s="389"/>
      <c r="AC58" s="389"/>
      <c r="AD58" s="389"/>
      <c r="AE58" s="389"/>
      <c r="AS58" s="161"/>
      <c r="AT58" s="145"/>
      <c r="AU58" s="145"/>
    </row>
    <row r="59" spans="1:48" ht="8.85" customHeight="1">
      <c r="A59" s="200"/>
      <c r="B59" s="99"/>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4"/>
      <c r="AT59" s="74"/>
      <c r="AU59" s="74"/>
    </row>
    <row r="60" spans="1:48" ht="5.85" customHeight="1">
      <c r="A60" s="203"/>
      <c r="B60" s="109"/>
      <c r="C60" s="115"/>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3"/>
      <c r="AU60" s="74"/>
    </row>
    <row r="61" spans="1:48" ht="8.85" customHeight="1">
      <c r="A61" s="200"/>
      <c r="B61" s="100"/>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6"/>
      <c r="AT61" s="74"/>
      <c r="AU61" s="74"/>
    </row>
    <row r="62" spans="1:48" ht="14.85" customHeight="1">
      <c r="A62" s="200"/>
      <c r="B62" s="101" t="s">
        <v>38</v>
      </c>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88"/>
      <c r="AT62" s="74"/>
      <c r="AU62" s="74"/>
    </row>
    <row r="63" spans="1:48" s="146" customFormat="1" ht="14.85" customHeight="1">
      <c r="A63" s="147"/>
      <c r="B63" s="159"/>
      <c r="C63" s="144" t="s">
        <v>10</v>
      </c>
      <c r="D63" s="145" t="s">
        <v>39</v>
      </c>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61"/>
      <c r="AT63" s="145"/>
      <c r="AU63" s="145"/>
      <c r="AV63" s="145"/>
    </row>
    <row r="64" spans="1:48" s="146" customFormat="1" ht="14.85" customHeight="1">
      <c r="A64" s="147"/>
      <c r="B64" s="159"/>
      <c r="C64" s="144" t="s">
        <v>10</v>
      </c>
      <c r="D64" s="145" t="s">
        <v>40</v>
      </c>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61"/>
      <c r="AT64" s="145"/>
      <c r="AU64" s="145"/>
    </row>
    <row r="65" spans="1:47" s="146" customFormat="1" ht="14.85" customHeight="1">
      <c r="A65" s="147"/>
      <c r="B65" s="159"/>
      <c r="C65" s="144"/>
      <c r="D65" s="145" t="s">
        <v>41</v>
      </c>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61"/>
      <c r="AT65" s="145"/>
      <c r="AU65" s="145"/>
    </row>
    <row r="66" spans="1:47" s="146" customFormat="1" ht="14.85" customHeight="1">
      <c r="A66" s="147"/>
      <c r="B66" s="159"/>
      <c r="C66" s="144"/>
      <c r="D66" s="145" t="s">
        <v>42</v>
      </c>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61"/>
      <c r="AT66" s="145"/>
      <c r="AU66" s="145"/>
    </row>
    <row r="67" spans="1:47" s="146" customFormat="1" ht="14.85" customHeight="1">
      <c r="A67" s="147"/>
      <c r="B67" s="159"/>
      <c r="C67" s="144" t="s">
        <v>10</v>
      </c>
      <c r="D67" s="145" t="s">
        <v>43</v>
      </c>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61"/>
      <c r="AT67" s="145"/>
      <c r="AU67" s="145"/>
    </row>
    <row r="68" spans="1:47" s="146" customFormat="1" ht="12">
      <c r="A68" s="147"/>
      <c r="B68" s="159"/>
      <c r="C68" s="144" t="s">
        <v>10</v>
      </c>
      <c r="D68" s="145" t="s">
        <v>44</v>
      </c>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61"/>
      <c r="AT68" s="145"/>
      <c r="AU68" s="145"/>
    </row>
    <row r="69" spans="1:47" s="146" customFormat="1" ht="14.85" customHeight="1">
      <c r="A69" s="147"/>
      <c r="B69" s="159"/>
      <c r="C69" s="144" t="s">
        <v>10</v>
      </c>
      <c r="D69" s="145" t="s">
        <v>45</v>
      </c>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61"/>
      <c r="AT69" s="145"/>
      <c r="AU69" s="145"/>
    </row>
    <row r="70" spans="1:47" s="146" customFormat="1" ht="14.85" customHeight="1">
      <c r="A70" s="147"/>
      <c r="B70" s="159"/>
      <c r="C70" s="144"/>
      <c r="D70" s="145" t="s">
        <v>46</v>
      </c>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61"/>
      <c r="AT70" s="145"/>
      <c r="AU70" s="145"/>
    </row>
    <row r="71" spans="1:47" ht="9" customHeight="1">
      <c r="A71" s="103"/>
      <c r="B71" s="131"/>
      <c r="C71" s="128"/>
      <c r="D71" s="132"/>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30"/>
      <c r="AT71" s="107"/>
      <c r="AU71" s="74"/>
    </row>
    <row r="72" spans="1:47" ht="14.85" customHeight="1">
      <c r="A72" s="200"/>
      <c r="B72" s="85"/>
      <c r="C72" s="390" t="s">
        <v>4</v>
      </c>
      <c r="D72" s="391"/>
      <c r="E72" s="391"/>
      <c r="F72" s="391"/>
      <c r="G72" s="391"/>
      <c r="H72" s="392"/>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88"/>
      <c r="AT72" s="74"/>
      <c r="AU72" s="74"/>
    </row>
    <row r="73" spans="1:47" s="146" customFormat="1" ht="14.85" customHeight="1">
      <c r="A73" s="147"/>
      <c r="B73" s="159"/>
      <c r="C73" s="144" t="s">
        <v>10</v>
      </c>
      <c r="D73" s="145" t="s">
        <v>47</v>
      </c>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61"/>
      <c r="AT73" s="145"/>
      <c r="AU73" s="145"/>
    </row>
    <row r="74" spans="1:47" s="146" customFormat="1" ht="14.85" customHeight="1">
      <c r="A74" s="147"/>
      <c r="B74" s="159"/>
      <c r="C74" s="144"/>
      <c r="D74" s="145" t="s">
        <v>48</v>
      </c>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61"/>
      <c r="AT74" s="145"/>
      <c r="AU74" s="145"/>
    </row>
    <row r="75" spans="1:47" ht="8.85" customHeight="1">
      <c r="A75" s="200"/>
      <c r="B75" s="102"/>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4"/>
      <c r="AT75" s="74"/>
      <c r="AU75" s="74"/>
    </row>
    <row r="76" spans="1:47" ht="5.85" customHeight="1">
      <c r="A76" s="203"/>
      <c r="B76" s="109"/>
      <c r="C76" s="115"/>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3"/>
      <c r="AU76" s="74"/>
    </row>
    <row r="77" spans="1:47" ht="8.85" customHeight="1">
      <c r="A77" s="200"/>
      <c r="B77" s="100"/>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6"/>
      <c r="AT77" s="74"/>
      <c r="AU77" s="74"/>
    </row>
    <row r="78" spans="1:47" ht="14.85" customHeight="1">
      <c r="A78" s="103"/>
      <c r="B78" s="101" t="s">
        <v>49</v>
      </c>
      <c r="C78" s="104"/>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6"/>
      <c r="AT78" s="107"/>
      <c r="AU78" s="74"/>
    </row>
    <row r="79" spans="1:47" ht="14.85" customHeight="1">
      <c r="A79" s="103"/>
      <c r="B79" s="108"/>
      <c r="C79" s="149" t="s">
        <v>50</v>
      </c>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10"/>
      <c r="AT79" s="107"/>
      <c r="AU79" s="74"/>
    </row>
    <row r="80" spans="1:47" s="146" customFormat="1" ht="14.85" customHeight="1">
      <c r="A80" s="202"/>
      <c r="B80" s="164"/>
      <c r="C80" s="362" t="s">
        <v>51</v>
      </c>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6"/>
      <c r="AT80" s="167"/>
      <c r="AU80" s="145"/>
    </row>
    <row r="81" spans="1:47" s="146" customFormat="1" ht="14.85" customHeight="1">
      <c r="A81" s="202"/>
      <c r="B81" s="164"/>
      <c r="C81" s="165" t="s">
        <v>1263</v>
      </c>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6"/>
      <c r="AT81" s="167"/>
      <c r="AU81" s="145"/>
    </row>
    <row r="82" spans="1:47" s="146" customFormat="1" ht="14.85" customHeight="1">
      <c r="A82" s="202"/>
      <c r="B82" s="168"/>
      <c r="C82" s="169" t="s">
        <v>52</v>
      </c>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1"/>
      <c r="AT82" s="167"/>
      <c r="AU82" s="145"/>
    </row>
    <row r="83" spans="1:47" s="146" customFormat="1" ht="14.85" customHeight="1">
      <c r="A83" s="202"/>
      <c r="B83" s="172"/>
      <c r="C83" s="169" t="s">
        <v>53</v>
      </c>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1"/>
      <c r="AT83" s="167"/>
      <c r="AU83" s="145"/>
    </row>
    <row r="84" spans="1:47" ht="8.85" customHeight="1">
      <c r="A84" s="103"/>
      <c r="B84" s="111"/>
      <c r="C84" s="112"/>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4"/>
      <c r="AT84" s="107"/>
      <c r="AU84" s="74"/>
    </row>
    <row r="85" spans="1:47" ht="5.85" customHeight="1">
      <c r="A85" s="203"/>
      <c r="B85" s="109"/>
      <c r="C85" s="115"/>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3"/>
      <c r="AU85" s="74"/>
    </row>
    <row r="86" spans="1:47" ht="8.85" customHeight="1">
      <c r="A86" s="200"/>
      <c r="B86" s="100"/>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6"/>
      <c r="AT86" s="74"/>
      <c r="AU86" s="74"/>
    </row>
    <row r="87" spans="1:47" ht="14.85" customHeight="1">
      <c r="A87" s="103"/>
      <c r="B87" s="101" t="s">
        <v>55</v>
      </c>
      <c r="C87" s="104"/>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6"/>
      <c r="AT87" s="107"/>
      <c r="AU87" s="74"/>
    </row>
    <row r="88" spans="1:47" ht="14.85" customHeight="1">
      <c r="A88" s="103"/>
      <c r="B88" s="108"/>
      <c r="C88" s="149" t="s">
        <v>56</v>
      </c>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10"/>
      <c r="AT88" s="107"/>
      <c r="AU88" s="74"/>
    </row>
    <row r="89" spans="1:47" s="146" customFormat="1" ht="14.85" customHeight="1">
      <c r="A89" s="202"/>
      <c r="B89" s="164"/>
      <c r="C89" s="362" t="s">
        <v>57</v>
      </c>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6"/>
      <c r="AT89" s="167"/>
      <c r="AU89" s="145"/>
    </row>
    <row r="90" spans="1:47" s="146" customFormat="1" ht="14.1" customHeight="1">
      <c r="A90" s="202"/>
      <c r="B90" s="164"/>
      <c r="C90" s="165" t="s">
        <v>1275</v>
      </c>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6"/>
      <c r="AT90" s="167"/>
      <c r="AU90" s="145"/>
    </row>
    <row r="91" spans="1:47" s="146" customFormat="1" ht="14.1" customHeight="1">
      <c r="A91" s="202"/>
      <c r="B91" s="164"/>
      <c r="C91" s="165" t="s">
        <v>1274</v>
      </c>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6"/>
      <c r="AT91" s="167"/>
      <c r="AU91" s="145"/>
    </row>
    <row r="92" spans="1:47" s="146" customFormat="1" ht="14.1" customHeight="1">
      <c r="A92" s="202"/>
      <c r="B92" s="164"/>
      <c r="C92" s="165" t="s">
        <v>1279</v>
      </c>
      <c r="D92" s="165" t="s">
        <v>1280</v>
      </c>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6"/>
      <c r="AT92" s="167"/>
      <c r="AU92" s="145"/>
    </row>
    <row r="93" spans="1:47" s="146" customFormat="1" ht="14.85" customHeight="1">
      <c r="A93" s="202"/>
      <c r="B93" s="174"/>
      <c r="C93" s="169" t="s">
        <v>58</v>
      </c>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1"/>
      <c r="AT93" s="167"/>
      <c r="AU93" s="145"/>
    </row>
    <row r="94" spans="1:47" s="146" customFormat="1" ht="14.85" customHeight="1">
      <c r="A94" s="202"/>
      <c r="B94" s="168"/>
      <c r="C94" s="169" t="s">
        <v>59</v>
      </c>
      <c r="D94" s="173"/>
      <c r="E94" s="173"/>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1"/>
      <c r="AT94" s="167"/>
      <c r="AU94" s="145"/>
    </row>
    <row r="95" spans="1:47" ht="9" customHeight="1">
      <c r="A95" s="103"/>
      <c r="B95" s="131"/>
      <c r="C95" s="128"/>
      <c r="D95" s="132"/>
      <c r="E95" s="129"/>
      <c r="F95" s="129"/>
      <c r="G95" s="129"/>
      <c r="H95" s="129"/>
      <c r="I95" s="129"/>
      <c r="J95" s="129"/>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29"/>
      <c r="AN95" s="129"/>
      <c r="AO95" s="129"/>
      <c r="AP95" s="129"/>
      <c r="AQ95" s="129"/>
      <c r="AR95" s="129"/>
      <c r="AS95" s="130"/>
      <c r="AT95" s="107"/>
      <c r="AU95" s="74"/>
    </row>
    <row r="96" spans="1:47" ht="14.85" customHeight="1">
      <c r="A96" s="103"/>
      <c r="B96" s="131"/>
      <c r="C96" s="128" t="s">
        <v>60</v>
      </c>
      <c r="D96" s="132"/>
      <c r="E96" s="129"/>
      <c r="F96" s="129"/>
      <c r="G96" s="129"/>
      <c r="H96" s="129"/>
      <c r="I96" s="129"/>
      <c r="J96" s="129"/>
      <c r="K96" s="129"/>
      <c r="L96" s="129"/>
      <c r="M96" s="129"/>
      <c r="N96" s="129"/>
      <c r="O96" s="129"/>
      <c r="P96" s="129"/>
      <c r="Q96" s="129"/>
      <c r="R96" s="129"/>
      <c r="S96" s="129"/>
      <c r="T96" s="129"/>
      <c r="U96" s="129"/>
      <c r="V96" s="129"/>
      <c r="W96" s="129"/>
      <c r="X96" s="129"/>
      <c r="Y96" s="129"/>
      <c r="Z96" s="129"/>
      <c r="AA96" s="129"/>
      <c r="AB96" s="129"/>
      <c r="AC96" s="129"/>
      <c r="AD96" s="129"/>
      <c r="AE96" s="129"/>
      <c r="AF96" s="129"/>
      <c r="AG96" s="129"/>
      <c r="AH96" s="129"/>
      <c r="AI96" s="129"/>
      <c r="AJ96" s="129"/>
      <c r="AK96" s="129"/>
      <c r="AL96" s="129"/>
      <c r="AM96" s="129"/>
      <c r="AN96" s="129"/>
      <c r="AO96" s="129"/>
      <c r="AP96" s="129"/>
      <c r="AQ96" s="129"/>
      <c r="AR96" s="129"/>
      <c r="AS96" s="130"/>
      <c r="AT96" s="107"/>
      <c r="AU96" s="74"/>
    </row>
    <row r="97" spans="1:47" s="146" customFormat="1" ht="14.85" customHeight="1">
      <c r="A97" s="202"/>
      <c r="B97" s="164"/>
      <c r="C97" s="176" t="s">
        <v>10</v>
      </c>
      <c r="D97" s="177" t="s">
        <v>1262</v>
      </c>
      <c r="E97" s="173"/>
      <c r="F97" s="175"/>
      <c r="G97" s="175"/>
      <c r="H97" s="175"/>
      <c r="I97" s="175"/>
      <c r="J97" s="175"/>
      <c r="K97" s="170"/>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9"/>
      <c r="AT97" s="167"/>
      <c r="AU97" s="145"/>
    </row>
    <row r="98" spans="1:47" s="146" customFormat="1" ht="14.85" customHeight="1">
      <c r="A98" s="202"/>
      <c r="B98" s="164"/>
      <c r="C98" s="180"/>
      <c r="D98" s="181" t="s">
        <v>1272</v>
      </c>
      <c r="E98" s="181"/>
      <c r="F98" s="182"/>
      <c r="G98" s="182"/>
      <c r="H98" s="183"/>
      <c r="I98" s="183"/>
      <c r="J98" s="183"/>
      <c r="K98" s="175"/>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65"/>
      <c r="AN98" s="165"/>
      <c r="AO98" s="165"/>
      <c r="AP98" s="183"/>
      <c r="AQ98" s="183"/>
      <c r="AR98" s="183"/>
      <c r="AS98" s="184"/>
      <c r="AT98" s="167"/>
      <c r="AU98" s="145"/>
    </row>
    <row r="99" spans="1:47" s="146" customFormat="1" ht="14.85" customHeight="1">
      <c r="A99" s="202"/>
      <c r="B99" s="164"/>
      <c r="C99" s="182" t="s">
        <v>10</v>
      </c>
      <c r="D99" s="185" t="s">
        <v>61</v>
      </c>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6"/>
      <c r="AT99" s="167"/>
      <c r="AU99" s="145"/>
    </row>
    <row r="100" spans="1:47" s="146" customFormat="1" ht="14.85" customHeight="1">
      <c r="A100" s="202"/>
      <c r="B100" s="164"/>
      <c r="C100" s="144"/>
      <c r="D100" s="165" t="s">
        <v>1268</v>
      </c>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6"/>
      <c r="AT100" s="167"/>
      <c r="AU100" s="145"/>
    </row>
    <row r="101" spans="1:47" s="146" customFormat="1" ht="14.85" customHeight="1">
      <c r="A101" s="202"/>
      <c r="B101" s="164"/>
      <c r="C101" s="144"/>
      <c r="D101" s="165" t="s">
        <v>1271</v>
      </c>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6"/>
      <c r="AT101" s="167"/>
      <c r="AU101" s="145"/>
    </row>
    <row r="102" spans="1:47" s="146" customFormat="1" ht="14.85" customHeight="1">
      <c r="A102" s="202"/>
      <c r="B102" s="164"/>
      <c r="C102" s="144" t="s">
        <v>10</v>
      </c>
      <c r="D102" s="186" t="s">
        <v>1264</v>
      </c>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6"/>
      <c r="AT102" s="167"/>
      <c r="AU102" s="145"/>
    </row>
    <row r="103" spans="1:47" s="146" customFormat="1" ht="14.85" customHeight="1">
      <c r="A103" s="202"/>
      <c r="B103" s="164"/>
      <c r="C103" s="180"/>
      <c r="D103" s="181" t="s">
        <v>1269</v>
      </c>
      <c r="E103" s="181"/>
      <c r="F103" s="182"/>
      <c r="G103" s="182"/>
      <c r="H103" s="183"/>
      <c r="I103" s="183"/>
      <c r="J103" s="183"/>
      <c r="K103" s="175"/>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65"/>
      <c r="AN103" s="165"/>
      <c r="AO103" s="165"/>
      <c r="AP103" s="183"/>
      <c r="AQ103" s="183"/>
      <c r="AR103" s="183"/>
      <c r="AS103" s="184"/>
      <c r="AT103" s="167"/>
      <c r="AU103" s="145"/>
    </row>
    <row r="104" spans="1:47" s="146" customFormat="1" ht="14.85" customHeight="1">
      <c r="A104" s="202"/>
      <c r="B104" s="164"/>
      <c r="C104" s="144"/>
      <c r="D104" s="363" t="s">
        <v>1265</v>
      </c>
      <c r="E104" s="363"/>
      <c r="F104" s="364"/>
      <c r="G104" s="364"/>
      <c r="H104" s="165"/>
      <c r="I104" s="165"/>
      <c r="J104" s="165"/>
      <c r="K104" s="178"/>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6"/>
      <c r="AT104" s="167"/>
      <c r="AU104" s="145"/>
    </row>
    <row r="105" spans="1:47" s="146" customFormat="1" ht="14.85" customHeight="1">
      <c r="A105" s="202"/>
      <c r="B105" s="187"/>
      <c r="C105" s="144"/>
      <c r="D105" s="165" t="s">
        <v>1270</v>
      </c>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6"/>
      <c r="AT105" s="167"/>
      <c r="AU105" s="145"/>
    </row>
    <row r="106" spans="1:47" s="146" customFormat="1" ht="14.85" customHeight="1">
      <c r="A106" s="202"/>
      <c r="B106" s="187"/>
      <c r="C106" s="144" t="s">
        <v>10</v>
      </c>
      <c r="D106" s="186" t="s">
        <v>1267</v>
      </c>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6"/>
      <c r="AT106" s="167"/>
      <c r="AU106" s="145"/>
    </row>
    <row r="107" spans="1:47" s="146" customFormat="1" ht="14.85" customHeight="1">
      <c r="A107" s="202"/>
      <c r="B107" s="187"/>
      <c r="C107" s="144"/>
      <c r="D107" s="165" t="s">
        <v>1277</v>
      </c>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6"/>
      <c r="AT107" s="167"/>
      <c r="AU107" s="145"/>
    </row>
    <row r="108" spans="1:47" s="146" customFormat="1" ht="14.85" customHeight="1">
      <c r="A108" s="202"/>
      <c r="B108" s="187"/>
      <c r="C108" s="144"/>
      <c r="D108" s="165" t="s">
        <v>1273</v>
      </c>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6"/>
      <c r="AT108" s="167"/>
      <c r="AU108" s="145"/>
    </row>
    <row r="109" spans="1:47" s="146" customFormat="1" ht="14.85" customHeight="1">
      <c r="A109" s="202"/>
      <c r="B109" s="187"/>
      <c r="C109" s="144"/>
      <c r="D109" s="165" t="s">
        <v>1276</v>
      </c>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6"/>
      <c r="AT109" s="167"/>
      <c r="AU109" s="145"/>
    </row>
    <row r="110" spans="1:47" s="146" customFormat="1" ht="14.85" customHeight="1">
      <c r="A110" s="202"/>
      <c r="B110" s="187"/>
      <c r="C110" s="144" t="s">
        <v>10</v>
      </c>
      <c r="D110" s="186" t="s">
        <v>1281</v>
      </c>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6"/>
      <c r="AT110" s="167"/>
      <c r="AU110" s="145"/>
    </row>
    <row r="111" spans="1:47" s="146" customFormat="1" ht="14.85" customHeight="1">
      <c r="A111" s="202"/>
      <c r="B111" s="187"/>
      <c r="C111" s="144"/>
      <c r="D111" s="165" t="s">
        <v>1278</v>
      </c>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6"/>
      <c r="AT111" s="167"/>
      <c r="AU111" s="145"/>
    </row>
    <row r="112" spans="1:47" s="146" customFormat="1" ht="14.85" customHeight="1">
      <c r="A112" s="202"/>
      <c r="B112" s="187"/>
      <c r="C112" s="144"/>
      <c r="D112" s="165" t="s">
        <v>1276</v>
      </c>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6"/>
      <c r="AT112" s="167"/>
      <c r="AU112" s="145"/>
    </row>
    <row r="113" spans="1:47" s="146" customFormat="1" ht="14.85" customHeight="1">
      <c r="A113" s="202"/>
      <c r="B113" s="187"/>
      <c r="C113" s="144" t="s">
        <v>10</v>
      </c>
      <c r="D113" s="186" t="s">
        <v>62</v>
      </c>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6"/>
      <c r="AT113" s="167"/>
      <c r="AU113" s="145"/>
    </row>
    <row r="114" spans="1:47" s="146" customFormat="1" ht="14.85" customHeight="1">
      <c r="A114" s="202"/>
      <c r="B114" s="187"/>
      <c r="C114" s="144"/>
      <c r="D114" s="165" t="s">
        <v>67</v>
      </c>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6"/>
      <c r="AT114" s="167"/>
      <c r="AU114" s="145"/>
    </row>
    <row r="115" spans="1:47" s="146" customFormat="1" ht="14.85" customHeight="1">
      <c r="A115" s="202"/>
      <c r="B115" s="187"/>
      <c r="C115" s="144"/>
      <c r="D115" s="165" t="s">
        <v>68</v>
      </c>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c r="AS115" s="166"/>
      <c r="AT115" s="167"/>
      <c r="AU115" s="145"/>
    </row>
    <row r="116" spans="1:47" s="146" customFormat="1" ht="14.85" customHeight="1">
      <c r="A116" s="202"/>
      <c r="B116" s="187"/>
      <c r="C116" s="144"/>
      <c r="D116" s="165" t="s">
        <v>63</v>
      </c>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6"/>
      <c r="AT116" s="167"/>
      <c r="AU116" s="145"/>
    </row>
    <row r="117" spans="1:47" s="146" customFormat="1" ht="14.85" customHeight="1">
      <c r="A117" s="202"/>
      <c r="B117" s="187"/>
      <c r="C117" s="144"/>
      <c r="D117" s="165" t="s">
        <v>64</v>
      </c>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6"/>
      <c r="AT117" s="167"/>
      <c r="AU117" s="145"/>
    </row>
    <row r="118" spans="1:47" s="146" customFormat="1" ht="14.85" customHeight="1">
      <c r="A118" s="202"/>
      <c r="B118" s="187"/>
      <c r="C118" s="144"/>
      <c r="D118" s="165" t="s">
        <v>65</v>
      </c>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6"/>
      <c r="AT118" s="167"/>
      <c r="AU118" s="145"/>
    </row>
    <row r="119" spans="1:47" s="146" customFormat="1" ht="14.85" customHeight="1">
      <c r="A119" s="202"/>
      <c r="B119" s="187"/>
      <c r="C119" s="144"/>
      <c r="D119" s="165" t="s">
        <v>66</v>
      </c>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6"/>
      <c r="AT119" s="167"/>
      <c r="AU119" s="145"/>
    </row>
    <row r="120" spans="1:47" ht="8.85" customHeight="1">
      <c r="A120" s="103"/>
      <c r="B120" s="111"/>
      <c r="C120" s="112"/>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4"/>
      <c r="AT120" s="107"/>
      <c r="AU120" s="74"/>
    </row>
    <row r="121" spans="1:47" ht="5.85" customHeight="1">
      <c r="A121" s="203"/>
      <c r="B121" s="109"/>
      <c r="C121" s="115"/>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3"/>
      <c r="AU121" s="74"/>
    </row>
    <row r="122" spans="1:47" ht="8.85" customHeight="1">
      <c r="A122" s="200"/>
      <c r="B122" s="100"/>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6"/>
      <c r="AT122" s="74"/>
      <c r="AU122" s="74"/>
    </row>
    <row r="123" spans="1:47" ht="14.85" customHeight="1">
      <c r="A123" s="103"/>
      <c r="B123" s="101" t="s">
        <v>69</v>
      </c>
      <c r="C123" s="104"/>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6"/>
      <c r="AT123" s="107"/>
      <c r="AU123" s="74"/>
    </row>
    <row r="124" spans="1:47" s="146" customFormat="1" ht="14.85" customHeight="1">
      <c r="A124" s="202"/>
      <c r="B124" s="187"/>
      <c r="C124" s="144" t="s">
        <v>10</v>
      </c>
      <c r="D124" s="165" t="s">
        <v>70</v>
      </c>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6"/>
      <c r="AT124" s="167"/>
      <c r="AU124" s="145"/>
    </row>
    <row r="125" spans="1:47" s="146" customFormat="1" ht="14.85" customHeight="1">
      <c r="A125" s="202"/>
      <c r="B125" s="187"/>
      <c r="C125" s="144" t="s">
        <v>10</v>
      </c>
      <c r="D125" s="165" t="s">
        <v>71</v>
      </c>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6"/>
      <c r="AT125" s="167"/>
      <c r="AU125" s="145"/>
    </row>
    <row r="126" spans="1:47" s="146" customFormat="1" ht="14.85" customHeight="1">
      <c r="A126" s="202"/>
      <c r="B126" s="187"/>
      <c r="C126" s="188"/>
      <c r="D126" s="165" t="s">
        <v>72</v>
      </c>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6"/>
      <c r="AT126" s="167"/>
      <c r="AU126" s="145"/>
    </row>
    <row r="127" spans="1:47" ht="8.85" customHeight="1">
      <c r="A127" s="103"/>
      <c r="B127" s="111"/>
      <c r="C127" s="112"/>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4"/>
      <c r="AT127" s="107"/>
      <c r="AU127" s="74"/>
    </row>
    <row r="128" spans="1:47" ht="5.85" customHeight="1">
      <c r="A128" s="203"/>
      <c r="B128" s="109"/>
      <c r="C128" s="115"/>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3"/>
      <c r="AU128" s="74"/>
    </row>
    <row r="129" spans="1:47" ht="8.85" customHeight="1">
      <c r="A129" s="200"/>
      <c r="B129" s="100"/>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6"/>
      <c r="AT129" s="74"/>
      <c r="AU129" s="74"/>
    </row>
    <row r="130" spans="1:47" ht="14.85" customHeight="1">
      <c r="A130" s="103"/>
      <c r="B130" s="101" t="s">
        <v>73</v>
      </c>
      <c r="C130" s="104"/>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6"/>
      <c r="AT130" s="107"/>
      <c r="AU130" s="74"/>
    </row>
    <row r="131" spans="1:47" s="146" customFormat="1" ht="14.85" customHeight="1">
      <c r="A131" s="202"/>
      <c r="B131" s="187"/>
      <c r="C131" s="144" t="s">
        <v>10</v>
      </c>
      <c r="D131" s="165" t="s">
        <v>74</v>
      </c>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6"/>
      <c r="AT131" s="167"/>
      <c r="AU131" s="145"/>
    </row>
    <row r="132" spans="1:47" s="146" customFormat="1" ht="14.85" customHeight="1">
      <c r="A132" s="202"/>
      <c r="B132" s="187"/>
      <c r="C132" s="144"/>
      <c r="D132" s="165" t="s">
        <v>75</v>
      </c>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6"/>
      <c r="AT132" s="167"/>
      <c r="AU132" s="145"/>
    </row>
    <row r="133" spans="1:47" s="146" customFormat="1" ht="14.85" customHeight="1">
      <c r="A133" s="202"/>
      <c r="B133" s="187"/>
      <c r="C133" s="188"/>
      <c r="D133" s="165" t="s">
        <v>76</v>
      </c>
      <c r="E133" s="165"/>
      <c r="F133" s="165"/>
      <c r="G133" s="165"/>
      <c r="H133" s="165"/>
      <c r="I133" s="165"/>
      <c r="J133" s="165"/>
      <c r="K133" s="165"/>
      <c r="L133" s="165"/>
      <c r="M133" s="165"/>
      <c r="N133" s="165"/>
      <c r="O133" s="165"/>
      <c r="P133" s="165"/>
      <c r="Q133" s="199" t="s">
        <v>77</v>
      </c>
      <c r="R133" s="199"/>
      <c r="S133" s="199"/>
      <c r="T133" s="199"/>
      <c r="U133" s="199"/>
      <c r="V133" s="199"/>
      <c r="W133" s="199"/>
      <c r="X133" s="199"/>
      <c r="Y133" s="199"/>
      <c r="Z133" s="199"/>
      <c r="AA133" s="199"/>
      <c r="AB133" s="199"/>
      <c r="AC133" s="199"/>
      <c r="AD133" s="199"/>
      <c r="AE133" s="199"/>
      <c r="AF133" s="199"/>
      <c r="AG133" s="199"/>
      <c r="AH133" s="199"/>
      <c r="AI133" s="199"/>
      <c r="AJ133" s="199"/>
      <c r="AK133" s="199"/>
      <c r="AL133" s="199"/>
      <c r="AM133" s="199"/>
      <c r="AN133" s="199"/>
      <c r="AO133" s="199"/>
      <c r="AP133" s="199"/>
      <c r="AQ133" s="199"/>
      <c r="AR133" s="199"/>
      <c r="AS133" s="166"/>
      <c r="AT133" s="167"/>
      <c r="AU133" s="145"/>
    </row>
    <row r="134" spans="1:47" ht="8.85" customHeight="1">
      <c r="A134" s="103"/>
      <c r="B134" s="111"/>
      <c r="C134" s="112"/>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4"/>
      <c r="AT134" s="107"/>
      <c r="AU134" s="74"/>
    </row>
    <row r="135" spans="1:47" ht="5.85" customHeight="1">
      <c r="A135" s="203"/>
      <c r="B135" s="109"/>
      <c r="C135" s="115"/>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3"/>
      <c r="AU135" s="74"/>
    </row>
    <row r="136" spans="1:47" ht="8.85" customHeight="1">
      <c r="A136" s="103"/>
      <c r="B136" s="116"/>
      <c r="C136" s="117"/>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6"/>
      <c r="AT136" s="74"/>
      <c r="AU136" s="74"/>
    </row>
    <row r="137" spans="1:47" s="146" customFormat="1" ht="14.85" customHeight="1">
      <c r="A137" s="103"/>
      <c r="B137" s="101" t="s">
        <v>78</v>
      </c>
      <c r="C137" s="119" t="s">
        <v>79</v>
      </c>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88"/>
      <c r="AT137" s="74"/>
      <c r="AU137" s="74"/>
    </row>
    <row r="138" spans="1:47" s="146" customFormat="1" ht="14.85" customHeight="1">
      <c r="A138" s="103"/>
      <c r="B138" s="90"/>
      <c r="C138" s="145" t="s">
        <v>80</v>
      </c>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88"/>
      <c r="AT138" s="74"/>
      <c r="AU138" s="74"/>
    </row>
    <row r="139" spans="1:47" s="146" customFormat="1" ht="14.85" customHeight="1">
      <c r="A139" s="145"/>
      <c r="B139" s="142"/>
      <c r="C139" s="144" t="s">
        <v>10</v>
      </c>
      <c r="D139" s="145" t="s">
        <v>81</v>
      </c>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74"/>
      <c r="AS139" s="161"/>
      <c r="AT139" s="145"/>
      <c r="AU139" s="145"/>
    </row>
    <row r="140" spans="1:47" s="146" customFormat="1" ht="14.85" customHeight="1">
      <c r="A140" s="145"/>
      <c r="B140" s="142"/>
      <c r="C140" s="145"/>
      <c r="D140" s="145" t="s">
        <v>82</v>
      </c>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74"/>
      <c r="AS140" s="161"/>
      <c r="AT140" s="145"/>
      <c r="AU140" s="145"/>
    </row>
    <row r="141" spans="1:47" s="146" customFormat="1" ht="14.85" customHeight="1">
      <c r="A141" s="145"/>
      <c r="B141" s="142"/>
      <c r="C141" s="145"/>
      <c r="D141" s="145" t="s">
        <v>83</v>
      </c>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74"/>
      <c r="AS141" s="161"/>
      <c r="AT141" s="145"/>
      <c r="AU141" s="145"/>
    </row>
    <row r="142" spans="1:47" s="146" customFormat="1" ht="14.85" customHeight="1">
      <c r="A142" s="145"/>
      <c r="B142" s="142"/>
      <c r="C142" s="144" t="s">
        <v>10</v>
      </c>
      <c r="D142" s="145" t="s">
        <v>84</v>
      </c>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74"/>
      <c r="AS142" s="161"/>
      <c r="AT142" s="145"/>
      <c r="AU142" s="145"/>
    </row>
    <row r="143" spans="1:47" s="146" customFormat="1" ht="14.85" customHeight="1">
      <c r="A143" s="202"/>
      <c r="B143" s="142"/>
      <c r="C143" s="144" t="s">
        <v>10</v>
      </c>
      <c r="D143" s="145" t="s">
        <v>85</v>
      </c>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74"/>
      <c r="AS143" s="161"/>
      <c r="AT143" s="145"/>
      <c r="AU143" s="145"/>
    </row>
    <row r="144" spans="1:47" ht="14.85" customHeight="1">
      <c r="A144" s="74"/>
      <c r="B144" s="90"/>
      <c r="C144" s="74"/>
      <c r="D144" s="119" t="s">
        <v>86</v>
      </c>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88"/>
      <c r="AT144" s="74"/>
      <c r="AU144" s="74"/>
    </row>
    <row r="145" spans="1:47" s="146" customFormat="1" ht="14.1" customHeight="1">
      <c r="A145" s="145"/>
      <c r="B145" s="142"/>
      <c r="C145" s="145"/>
      <c r="D145" s="144" t="s">
        <v>10</v>
      </c>
      <c r="E145" s="145" t="s">
        <v>87</v>
      </c>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74"/>
      <c r="AS145" s="161"/>
      <c r="AT145" s="145"/>
      <c r="AU145" s="145"/>
    </row>
    <row r="146" spans="1:47" s="146" customFormat="1" ht="14.1" customHeight="1">
      <c r="A146" s="145"/>
      <c r="B146" s="142"/>
      <c r="C146" s="145"/>
      <c r="D146" s="144"/>
      <c r="E146" s="145" t="s">
        <v>88</v>
      </c>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74"/>
      <c r="AS146" s="161"/>
      <c r="AT146" s="145"/>
      <c r="AU146" s="145"/>
    </row>
    <row r="147" spans="1:47" s="146" customFormat="1" ht="14.85" customHeight="1">
      <c r="A147" s="145"/>
      <c r="B147" s="142"/>
      <c r="C147" s="145"/>
      <c r="D147" s="144" t="s">
        <v>10</v>
      </c>
      <c r="E147" s="145" t="s">
        <v>89</v>
      </c>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74"/>
      <c r="AS147" s="161"/>
      <c r="AT147" s="145"/>
      <c r="AU147" s="145"/>
    </row>
    <row r="148" spans="1:47" s="146" customFormat="1" ht="14.85" customHeight="1">
      <c r="A148" s="147"/>
      <c r="B148" s="142"/>
      <c r="C148" s="145"/>
      <c r="E148" s="145" t="s">
        <v>23</v>
      </c>
      <c r="F148" s="145"/>
      <c r="G148" s="145"/>
      <c r="H148" s="145"/>
      <c r="I148" s="145"/>
      <c r="J148" s="145"/>
      <c r="K148" s="145"/>
      <c r="L148" s="145"/>
      <c r="N148" s="160"/>
      <c r="O148" s="199" t="s">
        <v>24</v>
      </c>
      <c r="P148" s="199"/>
      <c r="Q148" s="199"/>
      <c r="R148" s="199"/>
      <c r="S148" s="199"/>
      <c r="T148" s="199"/>
      <c r="U148" s="199"/>
      <c r="V148" s="199"/>
      <c r="W148" s="199"/>
      <c r="X148" s="199"/>
      <c r="Y148" s="199"/>
      <c r="Z148" s="199"/>
      <c r="AA148" s="199"/>
      <c r="AB148" s="199"/>
      <c r="AC148" s="199"/>
      <c r="AD148" s="199"/>
      <c r="AE148" s="145"/>
      <c r="AF148" s="145"/>
      <c r="AG148" s="145"/>
      <c r="AH148" s="145"/>
      <c r="AI148" s="145"/>
      <c r="AJ148" s="145"/>
      <c r="AK148" s="145"/>
      <c r="AL148" s="145"/>
      <c r="AM148" s="145"/>
      <c r="AN148" s="145"/>
      <c r="AO148" s="145"/>
      <c r="AP148" s="145"/>
      <c r="AQ148" s="145"/>
      <c r="AR148" s="74"/>
      <c r="AS148" s="161"/>
      <c r="AT148" s="145"/>
      <c r="AU148" s="145"/>
    </row>
    <row r="149" spans="1:47" ht="8.85" customHeight="1">
      <c r="A149" s="103"/>
      <c r="B149" s="111"/>
      <c r="C149" s="112"/>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4"/>
      <c r="AT149" s="107"/>
      <c r="AU149" s="74"/>
    </row>
    <row r="150" spans="1:47" ht="5.85" customHeight="1">
      <c r="A150" s="203"/>
      <c r="B150" s="109"/>
      <c r="C150" s="115"/>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3"/>
      <c r="AU150" s="74"/>
    </row>
    <row r="151" spans="1:47" ht="8.85" customHeight="1">
      <c r="A151" s="103"/>
      <c r="B151" s="116"/>
      <c r="C151" s="117"/>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6"/>
      <c r="AT151" s="74"/>
      <c r="AU151" s="74"/>
    </row>
    <row r="152" spans="1:47" ht="14.85" customHeight="1">
      <c r="A152" s="74"/>
      <c r="B152" s="101" t="s">
        <v>78</v>
      </c>
      <c r="C152" s="119" t="s">
        <v>90</v>
      </c>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88"/>
      <c r="AT152" s="74"/>
      <c r="AU152" s="74"/>
    </row>
    <row r="153" spans="1:47" s="146" customFormat="1" ht="14.85" customHeight="1">
      <c r="A153" s="145"/>
      <c r="B153" s="142"/>
      <c r="C153" s="145" t="s">
        <v>91</v>
      </c>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74"/>
      <c r="AQ153" s="145"/>
      <c r="AR153" s="145"/>
      <c r="AS153" s="161"/>
      <c r="AT153" s="145"/>
      <c r="AU153" s="145"/>
    </row>
    <row r="154" spans="1:47" s="146" customFormat="1" ht="14.85" customHeight="1">
      <c r="A154" s="145"/>
      <c r="B154" s="142"/>
      <c r="C154" s="144" t="s">
        <v>10</v>
      </c>
      <c r="D154" s="145" t="s">
        <v>92</v>
      </c>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74"/>
      <c r="AQ154" s="145"/>
      <c r="AR154" s="145"/>
      <c r="AS154" s="161"/>
      <c r="AT154" s="145"/>
      <c r="AU154" s="145"/>
    </row>
    <row r="155" spans="1:47" s="146" customFormat="1" ht="14.85" customHeight="1">
      <c r="A155" s="145"/>
      <c r="B155" s="142"/>
      <c r="C155" s="144" t="s">
        <v>10</v>
      </c>
      <c r="D155" s="145" t="s">
        <v>93</v>
      </c>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74"/>
      <c r="AQ155" s="145"/>
      <c r="AR155" s="145"/>
      <c r="AS155" s="161"/>
      <c r="AT155" s="145"/>
      <c r="AU155" s="145"/>
    </row>
    <row r="156" spans="1:47" s="146" customFormat="1" ht="14.85" customHeight="1">
      <c r="A156" s="145"/>
      <c r="B156" s="142"/>
      <c r="C156" s="145"/>
      <c r="D156" s="148" t="s">
        <v>94</v>
      </c>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74"/>
      <c r="AQ156" s="145"/>
      <c r="AR156" s="145"/>
      <c r="AS156" s="161"/>
      <c r="AT156" s="145"/>
      <c r="AU156" s="145"/>
    </row>
    <row r="157" spans="1:47" s="146" customFormat="1" ht="14.85" customHeight="1">
      <c r="A157" s="145"/>
      <c r="B157" s="142"/>
      <c r="C157" s="143"/>
      <c r="D157" s="144" t="s">
        <v>10</v>
      </c>
      <c r="E157" s="145" t="s">
        <v>95</v>
      </c>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74"/>
      <c r="AQ157" s="145"/>
      <c r="AR157" s="145"/>
      <c r="AS157" s="161"/>
      <c r="AT157" s="145"/>
      <c r="AU157" s="145"/>
    </row>
    <row r="158" spans="1:47" s="146" customFormat="1" ht="14.85" customHeight="1">
      <c r="A158" s="145"/>
      <c r="B158" s="142"/>
      <c r="C158" s="143"/>
      <c r="D158" s="144" t="s">
        <v>10</v>
      </c>
      <c r="E158" s="145" t="s">
        <v>96</v>
      </c>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74"/>
      <c r="AQ158" s="145"/>
      <c r="AR158" s="145"/>
      <c r="AS158" s="161"/>
      <c r="AT158" s="145"/>
      <c r="AU158" s="145"/>
    </row>
    <row r="159" spans="1:47" s="146" customFormat="1" ht="14.85" customHeight="1">
      <c r="A159" s="145"/>
      <c r="B159" s="142"/>
      <c r="C159" s="143"/>
      <c r="D159" s="144" t="s">
        <v>10</v>
      </c>
      <c r="E159" s="145" t="s">
        <v>97</v>
      </c>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74"/>
      <c r="AQ159" s="145"/>
      <c r="AR159" s="145"/>
      <c r="AS159" s="161"/>
      <c r="AT159" s="145"/>
      <c r="AU159" s="145"/>
    </row>
    <row r="160" spans="1:47" s="146" customFormat="1" ht="14.1" customHeight="1">
      <c r="A160" s="145"/>
      <c r="B160" s="142"/>
      <c r="C160" s="143"/>
      <c r="D160" s="143"/>
      <c r="E160" s="145" t="s">
        <v>98</v>
      </c>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74"/>
      <c r="AQ160" s="145"/>
      <c r="AR160" s="145"/>
      <c r="AS160" s="161"/>
      <c r="AT160" s="145"/>
      <c r="AU160" s="145"/>
    </row>
    <row r="161" spans="1:47" s="146" customFormat="1" ht="14.1" customHeight="1">
      <c r="A161" s="145"/>
      <c r="B161" s="142"/>
      <c r="C161" s="145"/>
      <c r="D161" s="145"/>
      <c r="E161" s="145" t="s">
        <v>99</v>
      </c>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74"/>
      <c r="AQ161" s="145"/>
      <c r="AR161" s="145"/>
      <c r="AS161" s="161"/>
      <c r="AT161" s="145"/>
      <c r="AU161" s="145"/>
    </row>
    <row r="162" spans="1:47" ht="8.85" customHeight="1">
      <c r="A162" s="103"/>
      <c r="B162" s="111"/>
      <c r="C162" s="112"/>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4"/>
      <c r="AT162" s="107"/>
      <c r="AU162" s="74"/>
    </row>
    <row r="163" spans="1:47" ht="5.85" customHeight="1">
      <c r="A163" s="203"/>
      <c r="B163" s="109"/>
      <c r="C163" s="115"/>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3"/>
      <c r="AU163" s="74"/>
    </row>
    <row r="164" spans="1:47" ht="8.85" customHeight="1">
      <c r="A164" s="103"/>
      <c r="B164" s="116"/>
      <c r="C164" s="117"/>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6"/>
      <c r="AT164" s="74"/>
      <c r="AU164" s="74"/>
    </row>
    <row r="165" spans="1:47" ht="14.85" customHeight="1">
      <c r="A165" s="103"/>
      <c r="B165" s="101" t="s">
        <v>100</v>
      </c>
      <c r="C165" s="118"/>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88"/>
      <c r="AT165" s="74"/>
      <c r="AU165" s="74"/>
    </row>
    <row r="166" spans="1:47" ht="14.85" customHeight="1">
      <c r="A166" s="127"/>
      <c r="B166" s="90"/>
      <c r="C166" s="118"/>
      <c r="D166" s="149" t="s">
        <v>101</v>
      </c>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145"/>
      <c r="AJ166" s="145"/>
      <c r="AK166" s="145"/>
      <c r="AL166" s="74"/>
      <c r="AM166" s="74"/>
      <c r="AN166" s="74"/>
      <c r="AO166" s="74"/>
      <c r="AP166" s="74"/>
      <c r="AQ166" s="74"/>
      <c r="AR166" s="74"/>
      <c r="AS166" s="88"/>
      <c r="AT166" s="74"/>
      <c r="AU166" s="74"/>
    </row>
    <row r="167" spans="1:47" s="146" customFormat="1" ht="14.85" customHeight="1">
      <c r="A167" s="141"/>
      <c r="B167" s="142"/>
      <c r="C167" s="143"/>
      <c r="D167" s="144" t="s">
        <v>10</v>
      </c>
      <c r="E167" s="75" t="s">
        <v>102</v>
      </c>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61"/>
      <c r="AT167" s="145"/>
      <c r="AU167" s="145"/>
    </row>
    <row r="168" spans="1:47" s="146" customFormat="1" ht="14.85" customHeight="1">
      <c r="A168" s="141"/>
      <c r="B168" s="142"/>
      <c r="C168" s="143"/>
      <c r="D168" s="144" t="s">
        <v>10</v>
      </c>
      <c r="E168" s="75" t="s">
        <v>103</v>
      </c>
      <c r="F168" s="145"/>
      <c r="G168" s="145"/>
      <c r="H168" s="145"/>
      <c r="I168" s="145"/>
      <c r="J168" s="145"/>
      <c r="K168" s="145"/>
      <c r="L168" s="145"/>
      <c r="M168" s="145"/>
      <c r="N168" s="145"/>
      <c r="O168" s="145"/>
      <c r="P168" s="145"/>
      <c r="Q168" s="145"/>
      <c r="R168" s="145"/>
      <c r="S168" s="145"/>
      <c r="T168" s="145"/>
      <c r="U168" s="145"/>
      <c r="V168" s="145"/>
      <c r="W168" s="145"/>
      <c r="X168" s="145"/>
      <c r="Y168" s="145"/>
      <c r="AA168" s="145"/>
      <c r="AB168" s="145"/>
      <c r="AC168" s="145"/>
      <c r="AD168" s="145"/>
      <c r="AE168" s="145"/>
      <c r="AF168" s="145"/>
      <c r="AG168" s="145"/>
      <c r="AH168" s="145"/>
      <c r="AI168" s="145"/>
      <c r="AJ168" s="145"/>
      <c r="AK168" s="145"/>
      <c r="AL168" s="145"/>
      <c r="AM168" s="145"/>
      <c r="AN168" s="145"/>
      <c r="AO168" s="145"/>
      <c r="AP168" s="145"/>
      <c r="AQ168" s="145"/>
      <c r="AR168" s="145"/>
      <c r="AS168" s="161"/>
      <c r="AT168" s="145"/>
      <c r="AU168" s="145"/>
    </row>
    <row r="169" spans="1:47" s="146" customFormat="1" ht="14.85" customHeight="1">
      <c r="A169" s="141"/>
      <c r="B169" s="142"/>
      <c r="C169" s="143"/>
      <c r="E169" s="393" t="s">
        <v>104</v>
      </c>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145"/>
      <c r="AD169" s="145"/>
      <c r="AE169" s="145"/>
      <c r="AF169" s="145"/>
      <c r="AG169" s="145"/>
      <c r="AH169" s="145"/>
      <c r="AI169" s="145"/>
      <c r="AJ169" s="145"/>
      <c r="AK169" s="145"/>
      <c r="AL169" s="145"/>
      <c r="AM169" s="145"/>
      <c r="AN169" s="145"/>
      <c r="AO169" s="145"/>
      <c r="AP169" s="145"/>
      <c r="AQ169" s="145"/>
      <c r="AR169" s="145"/>
      <c r="AS169" s="161"/>
      <c r="AT169" s="145"/>
      <c r="AU169" s="145"/>
    </row>
    <row r="170" spans="1:47" ht="5.85" customHeight="1">
      <c r="A170" s="127"/>
      <c r="B170" s="90"/>
      <c r="C170" s="118"/>
      <c r="D170" s="118"/>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F170" s="74"/>
      <c r="AG170" s="74"/>
      <c r="AH170" s="74"/>
      <c r="AI170" s="74"/>
      <c r="AJ170" s="74"/>
      <c r="AK170" s="74"/>
      <c r="AL170" s="74"/>
      <c r="AM170" s="74"/>
      <c r="AO170" s="74"/>
      <c r="AP170" s="74"/>
      <c r="AQ170" s="74"/>
      <c r="AR170" s="74"/>
      <c r="AS170" s="88"/>
      <c r="AT170" s="74"/>
      <c r="AU170" s="74"/>
    </row>
    <row r="171" spans="1:47" ht="14.85" customHeight="1">
      <c r="A171" s="127"/>
      <c r="B171" s="90"/>
      <c r="C171" s="118"/>
      <c r="D171" s="149" t="s">
        <v>105</v>
      </c>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145"/>
      <c r="AJ171" s="145"/>
      <c r="AK171" s="145"/>
      <c r="AL171" s="74"/>
      <c r="AM171" s="74"/>
      <c r="AN171" s="74"/>
      <c r="AO171" s="74"/>
      <c r="AP171" s="74"/>
      <c r="AQ171" s="74"/>
      <c r="AR171" s="74"/>
      <c r="AS171" s="88"/>
      <c r="AT171" s="74"/>
      <c r="AU171" s="74"/>
    </row>
    <row r="172" spans="1:47" s="146" customFormat="1" ht="14.85" customHeight="1">
      <c r="A172" s="141"/>
      <c r="B172" s="142"/>
      <c r="C172" s="143"/>
      <c r="D172" s="144" t="s">
        <v>10</v>
      </c>
      <c r="E172" s="75" t="s">
        <v>106</v>
      </c>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61"/>
      <c r="AT172" s="145"/>
      <c r="AU172" s="145"/>
    </row>
    <row r="173" spans="1:47" s="146" customFormat="1" ht="14.85" customHeight="1">
      <c r="A173" s="141"/>
      <c r="B173" s="142"/>
      <c r="C173" s="143"/>
      <c r="D173" s="144" t="s">
        <v>10</v>
      </c>
      <c r="E173" s="75" t="s">
        <v>107</v>
      </c>
      <c r="F173" s="145"/>
      <c r="G173" s="145"/>
      <c r="H173" s="145"/>
      <c r="I173" s="145"/>
      <c r="J173" s="145"/>
      <c r="K173" s="145"/>
      <c r="L173" s="145"/>
      <c r="M173" s="145"/>
      <c r="N173" s="145"/>
      <c r="O173" s="145"/>
      <c r="P173" s="145"/>
      <c r="Q173" s="145"/>
      <c r="R173" s="145"/>
      <c r="S173" s="145"/>
      <c r="T173" s="145"/>
      <c r="U173" s="145"/>
      <c r="V173" s="145"/>
      <c r="W173" s="145"/>
      <c r="X173" s="145"/>
      <c r="Y173" s="145"/>
      <c r="AA173" s="145"/>
      <c r="AB173" s="145"/>
      <c r="AC173" s="145"/>
      <c r="AD173" s="145"/>
      <c r="AE173" s="145"/>
      <c r="AF173" s="145"/>
      <c r="AG173" s="145"/>
      <c r="AH173" s="145"/>
      <c r="AI173" s="145"/>
      <c r="AJ173" s="145"/>
      <c r="AK173" s="145"/>
      <c r="AL173" s="145"/>
      <c r="AM173" s="145"/>
      <c r="AN173" s="145"/>
      <c r="AO173" s="145"/>
      <c r="AP173" s="145"/>
      <c r="AQ173" s="145"/>
      <c r="AR173" s="145"/>
      <c r="AS173" s="161"/>
      <c r="AT173" s="145"/>
      <c r="AU173" s="145"/>
    </row>
    <row r="174" spans="1:47" s="146" customFormat="1" ht="14.85" customHeight="1">
      <c r="A174" s="141"/>
      <c r="B174" s="142"/>
      <c r="C174" s="143"/>
      <c r="E174" s="393" t="s">
        <v>108</v>
      </c>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145"/>
      <c r="AD174" s="145"/>
      <c r="AE174" s="145"/>
      <c r="AF174" s="145"/>
      <c r="AG174" s="145"/>
      <c r="AH174" s="145"/>
      <c r="AI174" s="145"/>
      <c r="AJ174" s="145"/>
      <c r="AK174" s="145"/>
      <c r="AL174" s="145"/>
      <c r="AM174" s="145"/>
      <c r="AN174" s="145"/>
      <c r="AO174" s="145"/>
      <c r="AP174" s="145"/>
      <c r="AQ174" s="145"/>
      <c r="AR174" s="145"/>
      <c r="AS174" s="161"/>
      <c r="AT174" s="145"/>
      <c r="AU174" s="145"/>
    </row>
    <row r="175" spans="1:47" ht="5.85" customHeight="1">
      <c r="A175" s="127"/>
      <c r="B175" s="90"/>
      <c r="C175" s="118"/>
      <c r="D175" s="118"/>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F175" s="74"/>
      <c r="AG175" s="74"/>
      <c r="AH175" s="74"/>
      <c r="AI175" s="74"/>
      <c r="AJ175" s="74"/>
      <c r="AK175" s="74"/>
      <c r="AL175" s="74"/>
      <c r="AM175" s="74"/>
      <c r="AO175" s="74"/>
      <c r="AP175" s="74"/>
      <c r="AQ175" s="74"/>
      <c r="AR175" s="74"/>
      <c r="AS175" s="88"/>
      <c r="AT175" s="74"/>
      <c r="AU175" s="74"/>
    </row>
    <row r="176" spans="1:47" ht="14.85" customHeight="1">
      <c r="A176" s="103"/>
      <c r="B176" s="90"/>
      <c r="C176" s="118"/>
      <c r="D176" s="120" t="s">
        <v>109</v>
      </c>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F176" s="74"/>
      <c r="AG176" s="74"/>
      <c r="AH176" s="74"/>
      <c r="AI176" s="74"/>
      <c r="AJ176" s="74"/>
      <c r="AK176" s="74"/>
      <c r="AL176" s="74"/>
      <c r="AM176" s="74"/>
      <c r="AN176" s="74"/>
      <c r="AO176" s="74"/>
      <c r="AP176" s="74"/>
      <c r="AQ176" s="74"/>
      <c r="AR176" s="74"/>
      <c r="AS176" s="88"/>
      <c r="AT176" s="74"/>
      <c r="AU176" s="74"/>
    </row>
    <row r="177" spans="1:47" s="146" customFormat="1" ht="14.85" customHeight="1">
      <c r="A177" s="141"/>
      <c r="B177" s="142"/>
      <c r="C177" s="143"/>
      <c r="D177" s="144" t="s">
        <v>10</v>
      </c>
      <c r="E177" s="145" t="s">
        <v>110</v>
      </c>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61"/>
      <c r="AT177" s="145"/>
      <c r="AU177" s="145"/>
    </row>
    <row r="178" spans="1:47" s="146" customFormat="1" ht="14.85" customHeight="1">
      <c r="A178" s="141"/>
      <c r="B178" s="142"/>
      <c r="C178" s="143"/>
      <c r="D178" s="144"/>
      <c r="E178" s="145" t="s">
        <v>111</v>
      </c>
      <c r="F178" s="145"/>
      <c r="G178" s="145"/>
      <c r="H178" s="145"/>
      <c r="I178" s="145" t="s">
        <v>112</v>
      </c>
      <c r="K178" s="145"/>
      <c r="L178" s="389" t="s">
        <v>113</v>
      </c>
      <c r="M178" s="389"/>
      <c r="N178" s="389"/>
      <c r="O178" s="389"/>
      <c r="P178" s="389"/>
      <c r="Q178" s="389"/>
      <c r="R178" s="389"/>
      <c r="S178" s="389"/>
      <c r="U178" s="145" t="s">
        <v>114</v>
      </c>
      <c r="V178" s="145" t="s">
        <v>115</v>
      </c>
      <c r="W178" s="145"/>
      <c r="X178" s="145"/>
      <c r="Y178" s="145"/>
      <c r="AA178" s="394" t="s">
        <v>116</v>
      </c>
      <c r="AB178" s="394"/>
      <c r="AC178" s="394"/>
      <c r="AD178" s="394"/>
      <c r="AE178" s="394"/>
      <c r="AF178" s="394"/>
      <c r="AG178" s="394"/>
      <c r="AH178" s="145" t="s">
        <v>117</v>
      </c>
      <c r="AI178" s="145"/>
      <c r="AJ178" s="145"/>
      <c r="AK178" s="145"/>
      <c r="AL178" s="145"/>
      <c r="AM178" s="145"/>
      <c r="AN178" s="145"/>
      <c r="AO178" s="145"/>
      <c r="AP178" s="145"/>
      <c r="AQ178" s="145"/>
      <c r="AR178" s="145"/>
      <c r="AS178" s="161"/>
      <c r="AT178" s="145"/>
      <c r="AU178" s="145"/>
    </row>
    <row r="179" spans="1:47" s="146" customFormat="1" ht="14.85" customHeight="1">
      <c r="A179" s="141"/>
      <c r="B179" s="142"/>
      <c r="C179" s="143"/>
      <c r="D179" s="144" t="s">
        <v>10</v>
      </c>
      <c r="E179" s="145" t="s">
        <v>118</v>
      </c>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61"/>
      <c r="AT179" s="145"/>
      <c r="AU179" s="145"/>
    </row>
    <row r="180" spans="1:47" ht="5.85" customHeight="1">
      <c r="A180" s="127"/>
      <c r="B180" s="90"/>
      <c r="C180" s="118"/>
      <c r="D180" s="118"/>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F180" s="74"/>
      <c r="AG180" s="74"/>
      <c r="AH180" s="74"/>
      <c r="AI180" s="74"/>
      <c r="AJ180" s="74"/>
      <c r="AK180" s="74"/>
      <c r="AL180" s="74"/>
      <c r="AM180" s="74"/>
      <c r="AO180" s="74"/>
      <c r="AP180" s="74"/>
      <c r="AQ180" s="74"/>
      <c r="AR180" s="74"/>
      <c r="AS180" s="88"/>
      <c r="AT180" s="74"/>
      <c r="AU180" s="74"/>
    </row>
    <row r="181" spans="1:47" ht="14.85" customHeight="1">
      <c r="A181" s="103"/>
      <c r="B181" s="85"/>
      <c r="C181" s="118"/>
      <c r="D181" s="119" t="s">
        <v>119</v>
      </c>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88"/>
      <c r="AT181" s="74"/>
      <c r="AU181" s="74"/>
    </row>
    <row r="182" spans="1:47" s="146" customFormat="1" ht="14.85" customHeight="1">
      <c r="A182" s="202"/>
      <c r="B182" s="159"/>
      <c r="C182" s="143"/>
      <c r="D182" s="144" t="s">
        <v>10</v>
      </c>
      <c r="E182" s="145" t="s">
        <v>120</v>
      </c>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O182" s="74"/>
      <c r="AP182" s="74"/>
      <c r="AQ182" s="74"/>
      <c r="AR182" s="74"/>
      <c r="AS182" s="88"/>
      <c r="AT182" s="74"/>
      <c r="AU182" s="74"/>
    </row>
    <row r="183" spans="1:47" s="146" customFormat="1" ht="14.85" customHeight="1">
      <c r="A183" s="202"/>
      <c r="B183" s="159"/>
      <c r="C183" s="143"/>
      <c r="D183" s="144" t="s">
        <v>10</v>
      </c>
      <c r="E183" s="145" t="s">
        <v>121</v>
      </c>
      <c r="F183" s="145"/>
      <c r="G183" s="145"/>
      <c r="H183" s="145"/>
      <c r="I183" s="145"/>
      <c r="J183" s="145"/>
      <c r="K183" s="145"/>
      <c r="L183" s="145"/>
      <c r="M183" s="145"/>
      <c r="N183" s="145"/>
      <c r="O183" s="145"/>
      <c r="P183" s="145"/>
      <c r="Q183" s="145"/>
      <c r="R183" s="145"/>
      <c r="S183" s="145"/>
      <c r="T183" s="145"/>
      <c r="U183" s="145"/>
      <c r="V183" s="145"/>
      <c r="W183" s="145"/>
      <c r="Y183" s="145"/>
      <c r="AA183" s="145"/>
      <c r="AB183" s="145"/>
      <c r="AD183" s="160" t="s">
        <v>122</v>
      </c>
      <c r="AF183" s="160"/>
      <c r="AG183" s="160"/>
      <c r="AH183" s="160"/>
      <c r="AI183" s="160"/>
      <c r="AJ183" s="160"/>
      <c r="AK183" s="160"/>
      <c r="AL183" s="160"/>
      <c r="AM183" s="160"/>
      <c r="AN183" s="160"/>
      <c r="AO183" s="74"/>
      <c r="AP183" s="74"/>
      <c r="AQ183" s="74"/>
      <c r="AR183" s="74"/>
      <c r="AS183" s="88"/>
      <c r="AT183" s="74"/>
      <c r="AU183" s="74"/>
    </row>
    <row r="184" spans="1:47" ht="5.85" customHeight="1">
      <c r="A184" s="127"/>
      <c r="B184" s="90"/>
      <c r="C184" s="118"/>
      <c r="D184" s="118"/>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F184" s="74"/>
      <c r="AG184" s="74"/>
      <c r="AH184" s="74"/>
      <c r="AI184" s="74"/>
      <c r="AJ184" s="74"/>
      <c r="AK184" s="74"/>
      <c r="AL184" s="74"/>
      <c r="AM184" s="74"/>
      <c r="AO184" s="74"/>
      <c r="AP184" s="74"/>
      <c r="AQ184" s="74"/>
      <c r="AR184" s="74"/>
      <c r="AS184" s="88"/>
      <c r="AT184" s="74"/>
      <c r="AU184" s="74"/>
    </row>
    <row r="185" spans="1:47" s="146" customFormat="1" ht="14.85" customHeight="1">
      <c r="A185" s="141"/>
      <c r="B185" s="142"/>
      <c r="C185" s="143"/>
      <c r="D185" s="119" t="s">
        <v>123</v>
      </c>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61"/>
      <c r="AT185" s="145"/>
      <c r="AU185" s="145"/>
    </row>
    <row r="186" spans="1:47" s="146" customFormat="1" ht="14.85" customHeight="1">
      <c r="A186" s="141"/>
      <c r="B186" s="142"/>
      <c r="C186" s="143"/>
      <c r="D186" s="144" t="s">
        <v>10</v>
      </c>
      <c r="E186" s="75" t="s">
        <v>124</v>
      </c>
      <c r="F186" s="145"/>
      <c r="G186" s="145"/>
      <c r="H186" s="145"/>
      <c r="I186" s="145"/>
      <c r="J186" s="145"/>
      <c r="K186" s="145"/>
      <c r="L186" s="145"/>
      <c r="M186" s="145"/>
      <c r="N186" s="145"/>
      <c r="O186" s="145"/>
      <c r="P186" s="145"/>
      <c r="Q186" s="145"/>
      <c r="R186" s="145"/>
      <c r="S186" s="145"/>
      <c r="T186" s="145"/>
      <c r="U186" s="145"/>
      <c r="V186" s="145"/>
      <c r="W186" s="145"/>
      <c r="X186" s="145"/>
      <c r="Y186" s="145"/>
      <c r="Z186" s="160"/>
      <c r="AA186" s="145"/>
      <c r="AB186" s="145"/>
      <c r="AC186" s="145"/>
      <c r="AD186" s="145"/>
      <c r="AE186" s="145"/>
      <c r="AF186" s="145"/>
      <c r="AG186" s="145"/>
      <c r="AH186" s="145"/>
      <c r="AI186" s="145"/>
      <c r="AJ186" s="145"/>
      <c r="AK186" s="145"/>
      <c r="AL186" s="145"/>
      <c r="AM186" s="145"/>
      <c r="AN186" s="145"/>
      <c r="AO186" s="145"/>
      <c r="AP186" s="145"/>
      <c r="AQ186" s="145"/>
      <c r="AR186" s="145"/>
      <c r="AS186" s="161"/>
      <c r="AT186" s="145"/>
      <c r="AU186" s="145"/>
    </row>
    <row r="187" spans="1:47" s="146" customFormat="1" ht="14.85" customHeight="1">
      <c r="A187" s="141"/>
      <c r="B187" s="142"/>
      <c r="C187" s="143"/>
      <c r="D187" s="144" t="s">
        <v>10</v>
      </c>
      <c r="E187" s="75" t="s">
        <v>125</v>
      </c>
      <c r="F187" s="145"/>
      <c r="G187" s="145"/>
      <c r="H187" s="145"/>
      <c r="I187" s="145"/>
      <c r="J187" s="145"/>
      <c r="K187" s="145"/>
      <c r="L187" s="145"/>
      <c r="M187" s="145"/>
      <c r="N187" s="145"/>
      <c r="O187" s="145"/>
      <c r="P187" s="145"/>
      <c r="Q187" s="145"/>
      <c r="R187" s="145"/>
      <c r="S187" s="145"/>
      <c r="T187" s="145"/>
      <c r="U187" s="145"/>
      <c r="V187" s="145"/>
      <c r="W187" s="145"/>
      <c r="X187" s="145"/>
      <c r="Y187" s="145"/>
      <c r="Z187" s="160"/>
      <c r="AA187" s="145"/>
      <c r="AB187" s="145"/>
      <c r="AC187" s="145"/>
      <c r="AD187" s="145"/>
      <c r="AE187" s="145"/>
      <c r="AF187" s="145"/>
      <c r="AG187" s="145"/>
      <c r="AH187" s="145"/>
      <c r="AI187" s="145"/>
      <c r="AJ187" s="145"/>
      <c r="AK187" s="145"/>
      <c r="AL187" s="145"/>
      <c r="AM187" s="145"/>
      <c r="AN187" s="145"/>
      <c r="AO187" s="145"/>
      <c r="AP187" s="145"/>
      <c r="AQ187" s="145"/>
      <c r="AR187" s="145"/>
      <c r="AS187" s="161"/>
      <c r="AT187" s="145"/>
      <c r="AU187" s="145"/>
    </row>
    <row r="188" spans="1:47" s="146" customFormat="1" ht="14.85" customHeight="1">
      <c r="A188" s="141"/>
      <c r="B188" s="142"/>
      <c r="C188" s="143"/>
      <c r="D188" s="75"/>
      <c r="E188" s="75" t="s">
        <v>126</v>
      </c>
      <c r="F188" s="145"/>
      <c r="G188" s="145"/>
      <c r="H188" s="145"/>
      <c r="I188" s="145"/>
      <c r="J188" s="145"/>
      <c r="K188" s="145"/>
      <c r="L188" s="145"/>
      <c r="M188" s="145"/>
      <c r="N188" s="145"/>
      <c r="O188" s="145"/>
      <c r="P188" s="145"/>
      <c r="Q188" s="145"/>
      <c r="R188" s="145"/>
      <c r="S188" s="145"/>
      <c r="T188" s="145"/>
      <c r="U188" s="145"/>
      <c r="V188" s="145"/>
      <c r="W188" s="145"/>
      <c r="X188" s="145"/>
      <c r="Y188" s="145"/>
      <c r="Z188" s="160"/>
      <c r="AA188" s="145"/>
      <c r="AB188" s="145"/>
      <c r="AC188" s="145"/>
      <c r="AD188" s="145"/>
      <c r="AE188" s="145"/>
      <c r="AF188" s="145"/>
      <c r="AG188" s="145"/>
      <c r="AH188" s="145"/>
      <c r="AI188" s="145"/>
      <c r="AJ188" s="145"/>
      <c r="AK188" s="145"/>
      <c r="AL188" s="145"/>
      <c r="AM188" s="145"/>
      <c r="AN188" s="145"/>
      <c r="AO188" s="145"/>
      <c r="AP188" s="145"/>
      <c r="AQ188" s="145"/>
      <c r="AR188" s="145"/>
      <c r="AS188" s="161"/>
      <c r="AT188" s="145"/>
      <c r="AU188" s="145"/>
    </row>
    <row r="189" spans="1:47" s="146" customFormat="1" ht="14.85" customHeight="1">
      <c r="A189" s="141"/>
      <c r="B189" s="142"/>
      <c r="C189" s="143"/>
      <c r="D189" s="144" t="s">
        <v>10</v>
      </c>
      <c r="E189" s="75" t="s">
        <v>127</v>
      </c>
      <c r="F189" s="145"/>
      <c r="G189" s="145"/>
      <c r="H189" s="145"/>
      <c r="I189" s="145"/>
      <c r="J189" s="145"/>
      <c r="K189" s="145"/>
      <c r="L189" s="145"/>
      <c r="M189" s="145"/>
      <c r="N189" s="145"/>
      <c r="O189" s="145"/>
      <c r="P189" s="145"/>
      <c r="Q189" s="145"/>
      <c r="R189" s="145"/>
      <c r="S189" s="145"/>
      <c r="T189" s="145"/>
      <c r="U189" s="145"/>
      <c r="V189" s="160" t="s">
        <v>128</v>
      </c>
      <c r="W189" s="145"/>
      <c r="X189" s="145"/>
      <c r="Y189" s="145"/>
      <c r="Z189" s="160"/>
      <c r="AA189" s="145"/>
      <c r="AB189" s="145"/>
      <c r="AC189" s="145"/>
      <c r="AD189" s="145"/>
      <c r="AE189" s="145"/>
      <c r="AF189" s="145"/>
      <c r="AG189" s="145"/>
      <c r="AH189" s="145" t="s">
        <v>129</v>
      </c>
      <c r="AI189" s="145"/>
      <c r="AJ189" s="145"/>
      <c r="AK189" s="145"/>
      <c r="AL189" s="145"/>
      <c r="AM189" s="145"/>
      <c r="AN189" s="145"/>
      <c r="AO189" s="145"/>
      <c r="AP189" s="145"/>
      <c r="AQ189" s="145"/>
      <c r="AR189" s="145"/>
      <c r="AS189" s="161"/>
      <c r="AT189" s="145"/>
      <c r="AU189" s="145"/>
    </row>
    <row r="190" spans="1:47" s="146" customFormat="1" ht="14.85" customHeight="1">
      <c r="A190" s="141"/>
      <c r="B190" s="142"/>
      <c r="C190" s="143"/>
      <c r="D190" s="75"/>
      <c r="E190" s="75" t="s">
        <v>130</v>
      </c>
      <c r="F190" s="145"/>
      <c r="G190" s="145"/>
      <c r="H190" s="145"/>
      <c r="I190" s="145"/>
      <c r="J190" s="145"/>
      <c r="K190" s="145"/>
      <c r="L190" s="145"/>
      <c r="M190" s="145"/>
      <c r="N190" s="145"/>
      <c r="O190" s="160" t="s">
        <v>131</v>
      </c>
      <c r="P190" s="145"/>
      <c r="Q190" s="145"/>
      <c r="R190" s="145"/>
      <c r="S190" s="145"/>
      <c r="T190" s="145"/>
      <c r="U190" s="145"/>
      <c r="V190" s="145"/>
      <c r="W190" s="145"/>
      <c r="X190" s="145"/>
      <c r="Y190" s="145"/>
      <c r="Z190" s="160"/>
      <c r="AA190" s="145" t="s">
        <v>132</v>
      </c>
      <c r="AC190" s="145"/>
      <c r="AD190" s="145"/>
      <c r="AE190" s="145"/>
      <c r="AF190" s="145"/>
      <c r="AG190" s="145"/>
      <c r="AH190" s="145"/>
      <c r="AI190" s="145"/>
      <c r="AJ190" s="145"/>
      <c r="AK190" s="145"/>
      <c r="AL190" s="145"/>
      <c r="AM190" s="145"/>
      <c r="AN190" s="145"/>
      <c r="AO190" s="145"/>
      <c r="AP190" s="145"/>
      <c r="AQ190" s="145"/>
      <c r="AR190" s="145"/>
      <c r="AS190" s="161"/>
      <c r="AT190" s="145"/>
      <c r="AU190" s="145"/>
    </row>
    <row r="191" spans="1:47" ht="5.85" customHeight="1">
      <c r="A191" s="127"/>
      <c r="B191" s="90"/>
      <c r="C191" s="118"/>
      <c r="D191" s="118"/>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F191" s="74"/>
      <c r="AG191" s="74"/>
      <c r="AH191" s="74"/>
      <c r="AI191" s="74"/>
      <c r="AJ191" s="74"/>
      <c r="AK191" s="74"/>
      <c r="AL191" s="74"/>
      <c r="AM191" s="74"/>
      <c r="AO191" s="74"/>
      <c r="AP191" s="74"/>
      <c r="AQ191" s="74"/>
      <c r="AR191" s="74"/>
      <c r="AS191" s="88"/>
      <c r="AT191" s="74"/>
      <c r="AU191" s="74"/>
    </row>
    <row r="192" spans="1:47" s="146" customFormat="1" ht="14.85" customHeight="1">
      <c r="A192" s="141"/>
      <c r="B192" s="142"/>
      <c r="C192" s="143"/>
      <c r="D192" s="119" t="s">
        <v>133</v>
      </c>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61"/>
      <c r="AT192" s="145"/>
      <c r="AU192" s="145"/>
    </row>
    <row r="193" spans="1:47" s="146" customFormat="1" ht="14.85" customHeight="1">
      <c r="A193" s="141"/>
      <c r="B193" s="142"/>
      <c r="C193" s="143"/>
      <c r="D193" s="144" t="s">
        <v>10</v>
      </c>
      <c r="E193" s="75" t="s">
        <v>134</v>
      </c>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61"/>
      <c r="AT193" s="145"/>
      <c r="AU193" s="145"/>
    </row>
    <row r="194" spans="1:47" s="146" customFormat="1" ht="14.85" customHeight="1">
      <c r="A194" s="141"/>
      <c r="B194" s="142"/>
      <c r="C194" s="143"/>
      <c r="D194" s="144" t="s">
        <v>10</v>
      </c>
      <c r="E194" s="75" t="s">
        <v>135</v>
      </c>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60" t="s">
        <v>136</v>
      </c>
      <c r="AG194" s="145"/>
      <c r="AH194" s="145"/>
      <c r="AI194" s="145"/>
      <c r="AJ194" s="145"/>
      <c r="AK194" s="145"/>
      <c r="AL194" s="145"/>
      <c r="AM194" s="145"/>
      <c r="AN194" s="145"/>
      <c r="AO194" s="145"/>
      <c r="AP194" s="145"/>
      <c r="AQ194" s="145"/>
      <c r="AR194" s="145"/>
      <c r="AS194" s="161"/>
      <c r="AT194" s="145"/>
      <c r="AU194" s="145"/>
    </row>
    <row r="195" spans="1:47" ht="5.85" customHeight="1">
      <c r="A195" s="127"/>
      <c r="B195" s="90"/>
      <c r="C195" s="118"/>
      <c r="D195" s="118"/>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F195" s="74"/>
      <c r="AG195" s="74"/>
      <c r="AH195" s="74"/>
      <c r="AI195" s="74"/>
      <c r="AJ195" s="74"/>
      <c r="AK195" s="74"/>
      <c r="AL195" s="74"/>
      <c r="AM195" s="74"/>
      <c r="AO195" s="74"/>
      <c r="AP195" s="74"/>
      <c r="AQ195" s="74"/>
      <c r="AR195" s="74"/>
      <c r="AS195" s="88"/>
      <c r="AT195" s="74"/>
      <c r="AU195" s="74"/>
    </row>
    <row r="196" spans="1:47" s="146" customFormat="1" ht="14.85" customHeight="1">
      <c r="A196" s="141"/>
      <c r="B196" s="142"/>
      <c r="C196" s="143"/>
      <c r="D196" s="119" t="s">
        <v>137</v>
      </c>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61"/>
      <c r="AT196" s="145"/>
      <c r="AU196" s="145"/>
    </row>
    <row r="197" spans="1:47" s="146" customFormat="1" ht="14.85" customHeight="1">
      <c r="A197" s="141"/>
      <c r="B197" s="142"/>
      <c r="C197" s="143"/>
      <c r="D197" s="144" t="s">
        <v>10</v>
      </c>
      <c r="E197" s="75" t="s">
        <v>138</v>
      </c>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61"/>
      <c r="AT197" s="145"/>
      <c r="AU197" s="145"/>
    </row>
    <row r="198" spans="1:47" s="146" customFormat="1" ht="14.85" customHeight="1">
      <c r="A198" s="141"/>
      <c r="B198" s="142"/>
      <c r="C198" s="143"/>
      <c r="D198" s="144" t="s">
        <v>10</v>
      </c>
      <c r="E198" s="75" t="s">
        <v>139</v>
      </c>
      <c r="F198" s="145"/>
      <c r="G198" s="145"/>
      <c r="H198" s="145"/>
      <c r="I198" s="145"/>
      <c r="J198" s="145"/>
      <c r="K198" s="145"/>
      <c r="L198" s="145"/>
      <c r="M198" s="145"/>
      <c r="N198" s="145"/>
      <c r="O198" s="145"/>
      <c r="P198" s="145"/>
      <c r="Q198" s="145"/>
      <c r="R198" s="145"/>
      <c r="S198" s="145"/>
      <c r="T198" s="145"/>
      <c r="U198" s="145"/>
      <c r="V198" s="145"/>
      <c r="W198" s="145"/>
      <c r="X198" s="145"/>
      <c r="Y198" s="145"/>
      <c r="Z198" s="160" t="s">
        <v>140</v>
      </c>
      <c r="AA198" s="145"/>
      <c r="AB198" s="145"/>
      <c r="AC198" s="145"/>
      <c r="AD198" s="145"/>
      <c r="AE198" s="145"/>
      <c r="AF198" s="145"/>
      <c r="AG198" s="145"/>
      <c r="AH198" s="145"/>
      <c r="AI198" s="145"/>
      <c r="AJ198" s="145"/>
      <c r="AK198" s="145"/>
      <c r="AL198" s="145"/>
      <c r="AM198" s="145"/>
      <c r="AN198" s="145"/>
      <c r="AO198" s="145"/>
      <c r="AP198" s="145"/>
      <c r="AQ198" s="145"/>
      <c r="AR198" s="145"/>
      <c r="AS198" s="161"/>
      <c r="AT198" s="145"/>
      <c r="AU198" s="145"/>
    </row>
    <row r="199" spans="1:47" ht="5.85" customHeight="1">
      <c r="A199" s="127"/>
      <c r="B199" s="90"/>
      <c r="C199" s="118"/>
      <c r="D199" s="118"/>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F199" s="74"/>
      <c r="AG199" s="74"/>
      <c r="AH199" s="74"/>
      <c r="AI199" s="74"/>
      <c r="AJ199" s="74"/>
      <c r="AK199" s="74"/>
      <c r="AL199" s="74"/>
      <c r="AM199" s="74"/>
      <c r="AO199" s="74"/>
      <c r="AP199" s="74"/>
      <c r="AQ199" s="74"/>
      <c r="AR199" s="74"/>
      <c r="AS199" s="88"/>
      <c r="AT199" s="74"/>
      <c r="AU199" s="74"/>
    </row>
    <row r="200" spans="1:47" s="146" customFormat="1" ht="14.85" customHeight="1">
      <c r="A200" s="141"/>
      <c r="B200" s="142"/>
      <c r="C200" s="143"/>
      <c r="D200" s="119" t="s">
        <v>141</v>
      </c>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61"/>
      <c r="AT200" s="145"/>
      <c r="AU200" s="145"/>
    </row>
    <row r="201" spans="1:47" s="146" customFormat="1" ht="14.85" customHeight="1">
      <c r="A201" s="141"/>
      <c r="B201" s="142"/>
      <c r="C201" s="143"/>
      <c r="D201" s="144" t="s">
        <v>10</v>
      </c>
      <c r="E201" s="75" t="s">
        <v>142</v>
      </c>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61"/>
      <c r="AT201" s="145"/>
      <c r="AU201" s="145"/>
    </row>
    <row r="202" spans="1:47" s="146" customFormat="1" ht="14.85" customHeight="1">
      <c r="A202" s="141"/>
      <c r="B202" s="142"/>
      <c r="C202" s="143"/>
      <c r="D202" s="144" t="s">
        <v>10</v>
      </c>
      <c r="E202" s="75" t="s">
        <v>143</v>
      </c>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61"/>
      <c r="AT202" s="145"/>
      <c r="AU202" s="145"/>
    </row>
    <row r="203" spans="1:47" s="146" customFormat="1" ht="14.85" customHeight="1">
      <c r="A203" s="141"/>
      <c r="B203" s="142"/>
      <c r="C203" s="143"/>
      <c r="D203" s="144" t="s">
        <v>10</v>
      </c>
      <c r="E203" s="75" t="s">
        <v>144</v>
      </c>
      <c r="F203" s="145"/>
      <c r="G203" s="145"/>
      <c r="H203" s="145"/>
      <c r="I203" s="145"/>
      <c r="J203" s="145"/>
      <c r="K203" s="145"/>
      <c r="L203" s="145"/>
      <c r="M203" s="145"/>
      <c r="N203" s="145"/>
      <c r="O203" s="145"/>
      <c r="P203" s="145"/>
      <c r="Q203" s="145"/>
      <c r="R203" s="145"/>
      <c r="S203" s="145"/>
      <c r="T203" s="145"/>
      <c r="U203" s="145"/>
      <c r="V203" s="145"/>
      <c r="W203" s="160" t="s">
        <v>145</v>
      </c>
      <c r="X203" s="145"/>
      <c r="Y203" s="145"/>
      <c r="Z203" s="145"/>
      <c r="AA203" s="145"/>
      <c r="AB203" s="145"/>
      <c r="AC203" s="145"/>
      <c r="AD203" s="145"/>
      <c r="AE203" s="145"/>
      <c r="AF203" s="145"/>
      <c r="AG203" s="145"/>
      <c r="AH203" s="145"/>
      <c r="AI203" s="145"/>
      <c r="AJ203" s="145"/>
      <c r="AK203" s="145"/>
      <c r="AL203" s="145"/>
      <c r="AM203" s="145"/>
      <c r="AN203" s="145"/>
      <c r="AR203" s="145"/>
      <c r="AS203" s="161"/>
      <c r="AT203" s="145"/>
      <c r="AU203" s="145"/>
    </row>
    <row r="204" spans="1:47" ht="5.85" customHeight="1">
      <c r="A204" s="127"/>
      <c r="B204" s="90"/>
      <c r="C204" s="118"/>
      <c r="D204" s="118"/>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F204" s="74"/>
      <c r="AG204" s="74"/>
      <c r="AH204" s="74"/>
      <c r="AI204" s="74"/>
      <c r="AJ204" s="74"/>
      <c r="AK204" s="74"/>
      <c r="AL204" s="74"/>
      <c r="AM204" s="74"/>
      <c r="AO204" s="74"/>
      <c r="AP204" s="74"/>
      <c r="AQ204" s="74"/>
      <c r="AR204" s="74"/>
      <c r="AS204" s="88"/>
      <c r="AT204" s="74"/>
      <c r="AU204" s="74"/>
    </row>
    <row r="205" spans="1:47" ht="14.85" customHeight="1">
      <c r="A205" s="127"/>
      <c r="B205" s="90"/>
      <c r="C205" s="118"/>
      <c r="D205" s="119" t="s">
        <v>146</v>
      </c>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145"/>
      <c r="AH205" s="145"/>
      <c r="AI205" s="145"/>
      <c r="AJ205" s="145"/>
      <c r="AK205" s="145"/>
      <c r="AL205" s="145"/>
      <c r="AM205" s="145"/>
      <c r="AN205" s="145"/>
      <c r="AO205" s="145"/>
      <c r="AP205" s="145"/>
      <c r="AQ205" s="145"/>
      <c r="AR205" s="74"/>
      <c r="AS205" s="88"/>
      <c r="AT205" s="74"/>
      <c r="AU205" s="74"/>
    </row>
    <row r="206" spans="1:47" ht="14.85" customHeight="1">
      <c r="A206" s="127"/>
      <c r="B206" s="90"/>
      <c r="C206" s="118"/>
      <c r="D206" s="383" t="s">
        <v>2</v>
      </c>
      <c r="E206" s="384"/>
      <c r="F206" s="384"/>
      <c r="G206" s="384"/>
      <c r="H206" s="384"/>
      <c r="I206" s="385"/>
      <c r="J206" s="74"/>
      <c r="K206" s="383" t="s">
        <v>3</v>
      </c>
      <c r="L206" s="384"/>
      <c r="M206" s="384"/>
      <c r="N206" s="384"/>
      <c r="O206" s="384"/>
      <c r="P206" s="385"/>
      <c r="Q206" s="74"/>
      <c r="R206" s="383" t="s">
        <v>5</v>
      </c>
      <c r="S206" s="384"/>
      <c r="T206" s="384"/>
      <c r="U206" s="384"/>
      <c r="V206" s="384"/>
      <c r="W206" s="385"/>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88"/>
      <c r="AT206" s="74"/>
      <c r="AU206" s="74"/>
    </row>
    <row r="207" spans="1:47" s="146" customFormat="1" ht="14.85" customHeight="1">
      <c r="A207" s="141"/>
      <c r="B207" s="142"/>
      <c r="C207" s="143"/>
      <c r="D207" s="145" t="s">
        <v>147</v>
      </c>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61"/>
      <c r="AT207" s="145"/>
      <c r="AU207" s="145"/>
    </row>
    <row r="208" spans="1:47" s="146" customFormat="1" ht="14.85" customHeight="1">
      <c r="A208" s="141"/>
      <c r="B208" s="142"/>
      <c r="C208" s="143"/>
      <c r="D208" s="144" t="s">
        <v>10</v>
      </c>
      <c r="E208" s="145" t="s">
        <v>148</v>
      </c>
      <c r="F208" s="145"/>
      <c r="G208" s="145"/>
      <c r="H208" s="145"/>
      <c r="I208" s="145"/>
      <c r="J208" s="145" t="s">
        <v>149</v>
      </c>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61"/>
      <c r="AT208" s="145"/>
      <c r="AU208" s="145"/>
    </row>
    <row r="209" spans="1:47" s="146" customFormat="1" ht="14.85" customHeight="1">
      <c r="A209" s="141"/>
      <c r="B209" s="142"/>
      <c r="C209" s="143"/>
      <c r="D209" s="145"/>
      <c r="E209" s="145"/>
      <c r="G209" s="145"/>
      <c r="I209" s="145"/>
      <c r="J209" s="145" t="s">
        <v>150</v>
      </c>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61"/>
      <c r="AT209" s="145"/>
      <c r="AU209" s="145"/>
    </row>
    <row r="210" spans="1:47" s="146" customFormat="1" ht="14.85" customHeight="1">
      <c r="A210" s="141"/>
      <c r="B210" s="142"/>
      <c r="C210" s="143"/>
      <c r="D210" s="144" t="s">
        <v>10</v>
      </c>
      <c r="E210" s="145" t="s">
        <v>151</v>
      </c>
      <c r="F210" s="145"/>
      <c r="G210" s="145"/>
      <c r="H210" s="145"/>
      <c r="I210" s="145"/>
      <c r="J210" s="145" t="s">
        <v>152</v>
      </c>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61"/>
      <c r="AT210" s="145"/>
      <c r="AU210" s="145"/>
    </row>
    <row r="211" spans="1:47" s="146" customFormat="1" ht="14.85" customHeight="1">
      <c r="A211" s="141"/>
      <c r="B211" s="142"/>
      <c r="C211" s="143"/>
      <c r="D211" s="144"/>
      <c r="E211" s="145"/>
      <c r="F211" s="145"/>
      <c r="G211" s="145"/>
      <c r="H211" s="145"/>
      <c r="I211" s="145"/>
      <c r="J211" s="145" t="s">
        <v>153</v>
      </c>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61"/>
      <c r="AT211" s="145"/>
      <c r="AU211" s="145"/>
    </row>
    <row r="212" spans="1:47" s="146" customFormat="1" ht="14.85" customHeight="1">
      <c r="A212" s="141"/>
      <c r="B212" s="142"/>
      <c r="C212" s="143"/>
      <c r="D212" s="144" t="s">
        <v>10</v>
      </c>
      <c r="E212" s="189" t="s">
        <v>154</v>
      </c>
      <c r="F212" s="190"/>
      <c r="G212" s="190"/>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61"/>
      <c r="AT212" s="145"/>
      <c r="AU212" s="145"/>
    </row>
    <row r="213" spans="1:47" s="146" customFormat="1" ht="14.85" customHeight="1">
      <c r="A213" s="141"/>
      <c r="B213" s="142"/>
      <c r="C213" s="145"/>
      <c r="D213" s="145"/>
      <c r="E213" s="191" t="s">
        <v>155</v>
      </c>
      <c r="F213" s="192"/>
      <c r="G213" s="192"/>
      <c r="H213" s="192"/>
      <c r="I213" s="192"/>
      <c r="J213" s="192"/>
      <c r="K213" s="192"/>
      <c r="L213" s="192"/>
      <c r="M213" s="192"/>
      <c r="N213" s="192"/>
      <c r="O213" s="192"/>
      <c r="P213" s="192"/>
      <c r="Q213" s="193"/>
      <c r="R213" s="192"/>
      <c r="S213" s="192"/>
      <c r="T213" s="192" t="s">
        <v>156</v>
      </c>
      <c r="U213" s="192"/>
      <c r="V213" s="192"/>
      <c r="W213" s="192"/>
      <c r="X213" s="192"/>
      <c r="Y213" s="192"/>
      <c r="Z213" s="192"/>
      <c r="AA213" s="192"/>
      <c r="AB213" s="192"/>
      <c r="AC213" s="192"/>
      <c r="AD213" s="192"/>
      <c r="AE213" s="192"/>
      <c r="AF213" s="192"/>
      <c r="AG213" s="193"/>
      <c r="AH213" s="145"/>
      <c r="AI213" s="145"/>
      <c r="AJ213" s="145"/>
      <c r="AK213" s="145"/>
      <c r="AL213" s="145"/>
      <c r="AM213" s="145"/>
      <c r="AN213" s="145"/>
      <c r="AO213" s="145"/>
      <c r="AP213" s="145"/>
      <c r="AQ213" s="145"/>
      <c r="AR213" s="145"/>
      <c r="AS213" s="161"/>
      <c r="AT213" s="145"/>
      <c r="AU213" s="145"/>
    </row>
    <row r="214" spans="1:47" s="146" customFormat="1" ht="14.85" customHeight="1">
      <c r="A214" s="141"/>
      <c r="B214" s="142"/>
      <c r="C214" s="145"/>
      <c r="D214" s="145"/>
      <c r="E214" s="194"/>
      <c r="F214" s="145"/>
      <c r="G214" s="145"/>
      <c r="H214" s="145"/>
      <c r="I214" s="145" t="s">
        <v>157</v>
      </c>
      <c r="J214" s="145"/>
      <c r="K214" s="145"/>
      <c r="L214" s="145"/>
      <c r="M214" s="145"/>
      <c r="N214" s="145"/>
      <c r="O214" s="145"/>
      <c r="P214" s="145"/>
      <c r="Q214" s="195"/>
      <c r="R214" s="145"/>
      <c r="S214" s="145" t="s">
        <v>158</v>
      </c>
      <c r="T214" s="145"/>
      <c r="U214" s="145"/>
      <c r="V214" s="145"/>
      <c r="W214" s="145"/>
      <c r="X214" s="145"/>
      <c r="Y214" s="145"/>
      <c r="Z214" s="145"/>
      <c r="AA214" s="145"/>
      <c r="AB214" s="145"/>
      <c r="AC214" s="145"/>
      <c r="AD214" s="145"/>
      <c r="AE214" s="145"/>
      <c r="AF214" s="145"/>
      <c r="AG214" s="195"/>
      <c r="AH214" s="145"/>
      <c r="AI214" s="145"/>
      <c r="AJ214" s="145"/>
      <c r="AK214" s="145"/>
      <c r="AL214" s="145"/>
      <c r="AM214" s="145"/>
      <c r="AN214" s="145"/>
      <c r="AO214" s="145"/>
      <c r="AP214" s="145"/>
      <c r="AQ214" s="145"/>
      <c r="AR214" s="145"/>
      <c r="AS214" s="161"/>
      <c r="AT214" s="145"/>
      <c r="AU214" s="145"/>
    </row>
    <row r="215" spans="1:47" s="146" customFormat="1" ht="14.85" customHeight="1">
      <c r="A215" s="141"/>
      <c r="B215" s="142"/>
      <c r="C215" s="145"/>
      <c r="D215" s="145"/>
      <c r="E215" s="194"/>
      <c r="F215" s="145"/>
      <c r="G215" s="145"/>
      <c r="H215" s="145"/>
      <c r="I215" s="145" t="s">
        <v>159</v>
      </c>
      <c r="J215" s="145"/>
      <c r="K215" s="145"/>
      <c r="L215" s="145"/>
      <c r="M215" s="145"/>
      <c r="N215" s="145"/>
      <c r="O215" s="145"/>
      <c r="P215" s="145"/>
      <c r="Q215" s="195"/>
      <c r="R215" s="145"/>
      <c r="S215" s="145" t="s">
        <v>160</v>
      </c>
      <c r="T215" s="145"/>
      <c r="U215" s="145"/>
      <c r="V215" s="145"/>
      <c r="W215" s="145"/>
      <c r="X215" s="145"/>
      <c r="Y215" s="145"/>
      <c r="Z215" s="145"/>
      <c r="AA215" s="145"/>
      <c r="AB215" s="145"/>
      <c r="AC215" s="145"/>
      <c r="AD215" s="145"/>
      <c r="AE215" s="145"/>
      <c r="AF215" s="145"/>
      <c r="AG215" s="195"/>
      <c r="AH215" s="145"/>
      <c r="AI215" s="145"/>
      <c r="AJ215" s="145"/>
      <c r="AK215" s="145"/>
      <c r="AL215" s="145"/>
      <c r="AM215" s="145"/>
      <c r="AN215" s="145"/>
      <c r="AO215" s="145"/>
      <c r="AP215" s="145"/>
      <c r="AQ215" s="145"/>
      <c r="AR215" s="145"/>
      <c r="AS215" s="161"/>
      <c r="AT215" s="145"/>
      <c r="AU215" s="145"/>
    </row>
    <row r="216" spans="1:47" s="146" customFormat="1" ht="14.85" customHeight="1">
      <c r="A216" s="141"/>
      <c r="B216" s="142"/>
      <c r="C216" s="145"/>
      <c r="D216" s="145"/>
      <c r="E216" s="194"/>
      <c r="F216" s="145"/>
      <c r="G216" s="145"/>
      <c r="H216" s="145"/>
      <c r="I216" s="145" t="s">
        <v>161</v>
      </c>
      <c r="J216" s="145"/>
      <c r="K216" s="145"/>
      <c r="L216" s="145"/>
      <c r="M216" s="145"/>
      <c r="N216" s="145"/>
      <c r="O216" s="145"/>
      <c r="P216" s="145"/>
      <c r="Q216" s="195"/>
      <c r="R216" s="145"/>
      <c r="S216" s="145" t="s">
        <v>162</v>
      </c>
      <c r="T216" s="145"/>
      <c r="U216" s="145"/>
      <c r="V216" s="145"/>
      <c r="W216" s="145"/>
      <c r="X216" s="145"/>
      <c r="Y216" s="145"/>
      <c r="Z216" s="145"/>
      <c r="AA216" s="145"/>
      <c r="AB216" s="145"/>
      <c r="AC216" s="145"/>
      <c r="AD216" s="145"/>
      <c r="AE216" s="145"/>
      <c r="AF216" s="145"/>
      <c r="AG216" s="195"/>
      <c r="AH216" s="145"/>
      <c r="AI216" s="145"/>
      <c r="AJ216" s="145"/>
      <c r="AK216" s="145"/>
      <c r="AL216" s="145"/>
      <c r="AM216" s="145"/>
      <c r="AN216" s="145"/>
      <c r="AO216" s="145"/>
      <c r="AP216" s="145"/>
      <c r="AQ216" s="145"/>
      <c r="AR216" s="145"/>
      <c r="AS216" s="161"/>
      <c r="AT216" s="145"/>
      <c r="AU216" s="145"/>
    </row>
    <row r="217" spans="1:47" s="146" customFormat="1" ht="14.85" customHeight="1">
      <c r="A217" s="141"/>
      <c r="B217" s="142"/>
      <c r="C217" s="145"/>
      <c r="D217" s="145"/>
      <c r="E217" s="196"/>
      <c r="F217" s="197"/>
      <c r="G217" s="197"/>
      <c r="H217" s="197"/>
      <c r="I217" s="197" t="s">
        <v>163</v>
      </c>
      <c r="J217" s="197"/>
      <c r="K217" s="197"/>
      <c r="L217" s="197"/>
      <c r="M217" s="197"/>
      <c r="N217" s="197"/>
      <c r="O217" s="197"/>
      <c r="P217" s="197"/>
      <c r="Q217" s="198"/>
      <c r="R217" s="197"/>
      <c r="S217" s="197" t="s">
        <v>164</v>
      </c>
      <c r="T217" s="197"/>
      <c r="U217" s="197"/>
      <c r="V217" s="197"/>
      <c r="W217" s="197"/>
      <c r="X217" s="197"/>
      <c r="Y217" s="197"/>
      <c r="Z217" s="197"/>
      <c r="AA217" s="197"/>
      <c r="AB217" s="197"/>
      <c r="AC217" s="197"/>
      <c r="AD217" s="197"/>
      <c r="AE217" s="197"/>
      <c r="AF217" s="197"/>
      <c r="AG217" s="198"/>
      <c r="AH217" s="145"/>
      <c r="AI217" s="145"/>
      <c r="AJ217" s="145"/>
      <c r="AK217" s="145"/>
      <c r="AL217" s="145"/>
      <c r="AM217" s="145"/>
      <c r="AN217" s="145"/>
      <c r="AO217" s="145"/>
      <c r="AP217" s="145"/>
      <c r="AQ217" s="145"/>
      <c r="AR217" s="145"/>
      <c r="AS217" s="161"/>
      <c r="AT217" s="145"/>
      <c r="AU217" s="145"/>
    </row>
    <row r="218" spans="1:47" s="146" customFormat="1" ht="14.85" customHeight="1">
      <c r="A218" s="141"/>
      <c r="B218" s="142"/>
      <c r="C218" s="145"/>
      <c r="D218" s="145" t="s">
        <v>165</v>
      </c>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61"/>
      <c r="AT218" s="145"/>
      <c r="AU218" s="145"/>
    </row>
    <row r="219" spans="1:47" ht="8.85" customHeight="1">
      <c r="A219" s="127"/>
      <c r="B219" s="111"/>
      <c r="C219" s="112"/>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4"/>
      <c r="AT219" s="107"/>
      <c r="AU219" s="74"/>
    </row>
    <row r="220" spans="1:47" ht="14.1" customHeight="1">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row>
  </sheetData>
  <sheetProtection algorithmName="SHA-512" hashValue="Bp9Dmed5rW0liEGJ9MNNWGdrvF+oN+cQj02RpgQrJJYLohNcJzZKX8V8ntX1sX8DZgkboPR9PEn2Pwn4scQopg==" saltValue="xopnHwk9FXAfQTfqaD2WQg==" spinCount="100000" sheet="1" objects="1" scenarios="1"/>
  <mergeCells count="34">
    <mergeCell ref="R39:W39"/>
    <mergeCell ref="Y39:AD39"/>
    <mergeCell ref="W19:AQ19"/>
    <mergeCell ref="D206:I206"/>
    <mergeCell ref="K206:P206"/>
    <mergeCell ref="R206:W206"/>
    <mergeCell ref="C21:H21"/>
    <mergeCell ref="AA178:AG178"/>
    <mergeCell ref="E169:AB169"/>
    <mergeCell ref="N33:AC33"/>
    <mergeCell ref="C41:H41"/>
    <mergeCell ref="L41:Y41"/>
    <mergeCell ref="D44:AH44"/>
    <mergeCell ref="C49:H49"/>
    <mergeCell ref="J49:O49"/>
    <mergeCell ref="Q49:V49"/>
    <mergeCell ref="X49:AC49"/>
    <mergeCell ref="L178:S178"/>
    <mergeCell ref="AE49:AJ49"/>
    <mergeCell ref="C53:H53"/>
    <mergeCell ref="Q58:AE58"/>
    <mergeCell ref="C72:H72"/>
    <mergeCell ref="E174:AB174"/>
    <mergeCell ref="A3:AT3"/>
    <mergeCell ref="AL6:AQ6"/>
    <mergeCell ref="B8:AS11"/>
    <mergeCell ref="W15:AR15"/>
    <mergeCell ref="W18:AR18"/>
    <mergeCell ref="C6:H6"/>
    <mergeCell ref="J6:O6"/>
    <mergeCell ref="Q6:V6"/>
    <mergeCell ref="X6:AC6"/>
    <mergeCell ref="AE6:AJ6"/>
    <mergeCell ref="W17:AR17"/>
  </mergeCells>
  <phoneticPr fontId="14"/>
  <hyperlinks>
    <hyperlink ref="W19" r:id="rId1" xr:uid="{30C1704C-3B23-483A-9361-FAF3E5724BDD}"/>
    <hyperlink ref="Q58" r:id="rId2" xr:uid="{B9D9CB86-7A49-4CBB-8DF8-B9804DF659F5}"/>
    <hyperlink ref="AD183" r:id="rId3" xr:uid="{FF5B29BE-27B5-4BAD-85B4-BCB5F56C875E}"/>
    <hyperlink ref="L178" r:id="rId4" xr:uid="{8009317F-4B88-4D4C-AF3A-BE584FDA4AD1}"/>
    <hyperlink ref="AA178" r:id="rId5" xr:uid="{ACEBC206-D9B3-419C-A3D7-B7069162DECF}"/>
    <hyperlink ref="N33" r:id="rId6" xr:uid="{E890E2A8-74E9-4671-920C-2330F1C804FD}"/>
    <hyperlink ref="D44" r:id="rId7" xr:uid="{02F0E278-0759-4889-BCCA-1E4A2315BCAF}"/>
    <hyperlink ref="E169:AB169" r:id="rId8" display="https://info.eboard.jp/term_of_use" xr:uid="{5FBB6065-6006-4F6B-BFEB-46495BB07F0C}"/>
    <hyperlink ref="W15" r:id="rId9" display="https://manabipocket.ed-cl.com/index.php/download_file/view/345/" xr:uid="{3ACFD3C9-6484-4839-96B6-2824490180B4}"/>
    <hyperlink ref="W18" r:id="rId10" display="https://manabipocket.ed-cl.com/index.php/download_file/view/451/" xr:uid="{C11C3ABD-532E-4BDE-A8C4-63E590170B39}"/>
    <hyperlink ref="J22" r:id="rId11" display="https://manabipocket.ed-cl.com/index.php/download_file/view/1348/" xr:uid="{072CC63A-0F63-4909-AF49-04C59E978FA8}"/>
    <hyperlink ref="J22:AE22" r:id="rId12" display="https://manabipocket.ed-cl.com/wp/wp-content/uploads/2024/02/giga_manapoke_overview.pdf" xr:uid="{1C91B184-51EE-49A6-B906-B0439266B5DC}"/>
    <hyperlink ref="AF194" r:id="rId13" xr:uid="{52E4F6F9-2985-46C7-A0EB-53A27A1D6E6D}"/>
    <hyperlink ref="O148" r:id="rId14" xr:uid="{9FB0CBB8-7A53-4E2A-8517-57F506B4E2AD}"/>
    <hyperlink ref="Z198" r:id="rId15" xr:uid="{6DF8A4CF-0202-403F-AFDE-BBBA576C3FB9}"/>
    <hyperlink ref="W15:AR15" r:id="rId16" display="https://www.ntt.com/content/dam/nttcom/hq/jp/about-us/disclosure/tariff/pdf/c393.pdf" xr:uid="{2F337E31-4965-4347-8630-29DCECB1445D}"/>
    <hyperlink ref="W203" r:id="rId17" xr:uid="{3618BAC4-5FB7-4489-A370-13C5186FC496}"/>
    <hyperlink ref="Q133:AR133" r:id="rId18" display="https://manabipocket.ed-cl.com/wp/wp-content/uploads/2025/02/manapokeSchool_merger.pdf" xr:uid="{633778FA-2CB1-4DD7-A532-F6068BB98D45}"/>
    <hyperlink ref="V189" r:id="rId19" xr:uid="{FFC99F8E-563A-4D3F-8409-A01322A4DF6D}"/>
    <hyperlink ref="O190" r:id="rId20" xr:uid="{CE03B9DA-8357-42FC-88CC-A9B7D83B8908}"/>
    <hyperlink ref="E174:AB174" r:id="rId21" display="https://www.eevideo.net/m-pocket/menseki-gaxtukou-muryou-service.pdf" xr:uid="{0D1EA85A-47BA-4862-9F23-89139C2EF817}"/>
    <hyperlink ref="C28" r:id="rId22" xr:uid="{70B632DC-32E4-4E89-B3C8-9E3E6E8CB7C7}"/>
    <hyperlink ref="C28:AH28" r:id="rId23" display="https://manabipocket.ed-cl.com/applicationform_download/" xr:uid="{ACE1F242-1E9F-422E-804C-FA86AED6E89A}"/>
    <hyperlink ref="W17" r:id="rId24" xr:uid="{F13EA650-DA8B-4AFA-986E-AC5E7656A5D2}"/>
  </hyperlinks>
  <pageMargins left="0.31496062992125984" right="0.19685039370078741" top="0.98425196850393704" bottom="0.78740157480314965" header="0.51181102362204722" footer="0.51181102362204722"/>
  <pageSetup paperSize="9" scale="76" fitToHeight="0" orientation="portrait" horizontalDpi="300" verticalDpi="300" r:id="rId25"/>
  <headerFooter alignWithMargins="0">
    <oddFooter>&amp;C&amp;P/&amp;N</oddFooter>
  </headerFooter>
  <rowBreaks count="2" manualBreakCount="2">
    <brk id="59" max="45" man="1"/>
    <brk id="195" max="45" man="1"/>
  </rowBreaks>
  <drawing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FBCDC-B13E-40CA-8B25-B19F865FAB80}">
  <dimension ref="C2:K11"/>
  <sheetViews>
    <sheetView zoomScale="85" zoomScaleNormal="85" workbookViewId="0">
      <selection activeCell="F5" sqref="F5:F8"/>
    </sheetView>
  </sheetViews>
  <sheetFormatPr defaultRowHeight="18"/>
  <cols>
    <col min="1" max="2" width="3.59765625" customWidth="1"/>
    <col min="3" max="3" width="16.5" customWidth="1"/>
    <col min="4" max="9" width="16.5" style="249" customWidth="1"/>
  </cols>
  <sheetData>
    <row r="2" spans="3:11">
      <c r="C2" s="236" t="s">
        <v>1025</v>
      </c>
      <c r="D2" s="236" t="s">
        <v>989</v>
      </c>
      <c r="E2" s="236"/>
      <c r="F2" s="237"/>
      <c r="G2" s="237"/>
      <c r="H2" s="237"/>
      <c r="I2" s="237"/>
      <c r="J2" s="238"/>
      <c r="K2" s="238"/>
    </row>
    <row r="3" spans="3:11">
      <c r="C3" s="239"/>
      <c r="D3" s="240"/>
      <c r="E3" s="240"/>
      <c r="F3" s="240"/>
      <c r="G3" s="240"/>
      <c r="H3" s="240"/>
      <c r="I3" s="240"/>
      <c r="J3" s="238"/>
      <c r="K3" s="238"/>
    </row>
    <row r="4" spans="3:11">
      <c r="C4" s="241" t="s">
        <v>988</v>
      </c>
      <c r="D4" s="242" t="s">
        <v>1026</v>
      </c>
      <c r="E4" s="242" t="s">
        <v>1027</v>
      </c>
      <c r="F4" s="242" t="s">
        <v>1028</v>
      </c>
      <c r="G4" s="242" t="s">
        <v>1029</v>
      </c>
      <c r="H4" s="242" t="s">
        <v>1013</v>
      </c>
      <c r="I4" s="242" t="s">
        <v>1014</v>
      </c>
      <c r="J4" t="s">
        <v>582</v>
      </c>
      <c r="K4" t="s">
        <v>581</v>
      </c>
    </row>
    <row r="5" spans="3:11">
      <c r="C5" s="243" t="s">
        <v>582</v>
      </c>
      <c r="D5" s="244" t="s">
        <v>992</v>
      </c>
      <c r="E5" s="244" t="s">
        <v>992</v>
      </c>
      <c r="F5" s="244" t="s">
        <v>992</v>
      </c>
      <c r="G5" s="244" t="s">
        <v>992</v>
      </c>
      <c r="H5" s="245" t="s">
        <v>1006</v>
      </c>
      <c r="I5" s="245" t="s">
        <v>1006</v>
      </c>
      <c r="J5" t="s">
        <v>369</v>
      </c>
      <c r="K5" t="s">
        <v>369</v>
      </c>
    </row>
    <row r="6" spans="3:11">
      <c r="C6" s="247" t="s">
        <v>1026</v>
      </c>
      <c r="D6" s="248" t="s">
        <v>993</v>
      </c>
      <c r="E6" s="248" t="s">
        <v>993</v>
      </c>
      <c r="F6" s="248" t="s">
        <v>993</v>
      </c>
      <c r="G6" s="248" t="s">
        <v>993</v>
      </c>
    </row>
    <row r="7" spans="3:11">
      <c r="C7" s="247" t="s">
        <v>1027</v>
      </c>
      <c r="D7" s="245" t="s">
        <v>994</v>
      </c>
      <c r="E7" s="245" t="s">
        <v>994</v>
      </c>
      <c r="F7" s="245" t="s">
        <v>994</v>
      </c>
      <c r="G7" s="245" t="s">
        <v>994</v>
      </c>
    </row>
    <row r="8" spans="3:11">
      <c r="C8" s="243" t="s">
        <v>1028</v>
      </c>
      <c r="D8" s="248" t="s">
        <v>1030</v>
      </c>
      <c r="E8" s="248" t="s">
        <v>1030</v>
      </c>
      <c r="F8" s="248" t="s">
        <v>1031</v>
      </c>
      <c r="G8" s="248" t="s">
        <v>1031</v>
      </c>
    </row>
    <row r="9" spans="3:11">
      <c r="C9" s="243" t="s">
        <v>1029</v>
      </c>
      <c r="F9" s="245" t="s">
        <v>1032</v>
      </c>
      <c r="G9" s="245" t="s">
        <v>1032</v>
      </c>
    </row>
    <row r="10" spans="3:11">
      <c r="C10" s="247" t="s">
        <v>1013</v>
      </c>
    </row>
    <row r="11" spans="3:11">
      <c r="C11" s="246" t="s">
        <v>1014</v>
      </c>
    </row>
  </sheetData>
  <phoneticPr fontId="1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0CB0-B759-4B0E-90D2-8EBEFEE15F28}">
  <dimension ref="A2:Q34"/>
  <sheetViews>
    <sheetView zoomScale="85" zoomScaleNormal="85" workbookViewId="0">
      <selection activeCell="U24" sqref="U24"/>
    </sheetView>
  </sheetViews>
  <sheetFormatPr defaultRowHeight="18"/>
  <cols>
    <col min="1" max="1" width="12.59765625" customWidth="1"/>
  </cols>
  <sheetData>
    <row r="2" spans="1:17">
      <c r="B2" t="s">
        <v>793</v>
      </c>
      <c r="C2" t="s">
        <v>795</v>
      </c>
      <c r="E2" s="250" t="s">
        <v>1033</v>
      </c>
      <c r="F2" s="251" t="s">
        <v>1034</v>
      </c>
      <c r="G2" s="251" t="s">
        <v>1035</v>
      </c>
      <c r="H2" s="251" t="s">
        <v>1036</v>
      </c>
      <c r="I2" s="251" t="s">
        <v>1037</v>
      </c>
      <c r="J2" s="251" t="s">
        <v>1038</v>
      </c>
      <c r="K2" s="251" t="s">
        <v>1039</v>
      </c>
      <c r="L2" s="251" t="s">
        <v>1040</v>
      </c>
      <c r="M2" s="251" t="s">
        <v>1041</v>
      </c>
      <c r="N2" s="251" t="s">
        <v>1042</v>
      </c>
      <c r="O2" s="251" t="s">
        <v>1043</v>
      </c>
      <c r="P2" s="251" t="s">
        <v>1044</v>
      </c>
      <c r="Q2" s="252" t="s">
        <v>795</v>
      </c>
    </row>
    <row r="3" spans="1:17">
      <c r="A3" s="253">
        <f ca="1">TODAY()</f>
        <v>46052</v>
      </c>
      <c r="B3">
        <f ca="1">YEAR(A3)</f>
        <v>2026</v>
      </c>
      <c r="C3" s="254" t="s">
        <v>1033</v>
      </c>
      <c r="E3" t="s">
        <v>796</v>
      </c>
      <c r="F3" t="s">
        <v>796</v>
      </c>
      <c r="G3" t="s">
        <v>796</v>
      </c>
      <c r="H3" t="s">
        <v>796</v>
      </c>
      <c r="I3" t="s">
        <v>796</v>
      </c>
      <c r="J3" t="s">
        <v>796</v>
      </c>
      <c r="K3" t="s">
        <v>796</v>
      </c>
      <c r="L3" t="s">
        <v>796</v>
      </c>
      <c r="M3" t="s">
        <v>796</v>
      </c>
      <c r="N3" t="s">
        <v>796</v>
      </c>
      <c r="O3" t="s">
        <v>796</v>
      </c>
      <c r="P3" t="s">
        <v>796</v>
      </c>
      <c r="Q3" t="s">
        <v>796</v>
      </c>
    </row>
    <row r="4" spans="1:17">
      <c r="B4">
        <f ca="1">B3+1</f>
        <v>2027</v>
      </c>
      <c r="C4" s="254" t="s">
        <v>1034</v>
      </c>
      <c r="E4" s="254" t="s">
        <v>1033</v>
      </c>
      <c r="F4" s="254" t="s">
        <v>1033</v>
      </c>
      <c r="G4" s="254" t="s">
        <v>1033</v>
      </c>
      <c r="H4" s="254" t="s">
        <v>1033</v>
      </c>
      <c r="I4" s="254" t="s">
        <v>1033</v>
      </c>
      <c r="J4" s="254" t="s">
        <v>1033</v>
      </c>
      <c r="K4" s="254" t="s">
        <v>1033</v>
      </c>
      <c r="L4" s="254" t="s">
        <v>1033</v>
      </c>
      <c r="M4" s="254" t="s">
        <v>1033</v>
      </c>
      <c r="N4" s="254" t="s">
        <v>1033</v>
      </c>
      <c r="O4" s="254" t="s">
        <v>1033</v>
      </c>
      <c r="P4" s="254" t="s">
        <v>1033</v>
      </c>
      <c r="Q4" s="254"/>
    </row>
    <row r="5" spans="1:17">
      <c r="B5">
        <f t="shared" ref="B5:B14" ca="1" si="0">B4+1</f>
        <v>2028</v>
      </c>
      <c r="C5" s="254" t="s">
        <v>1035</v>
      </c>
      <c r="E5" s="254" t="s">
        <v>1034</v>
      </c>
      <c r="F5" s="254" t="s">
        <v>1034</v>
      </c>
      <c r="G5" s="254" t="s">
        <v>1034</v>
      </c>
      <c r="H5" s="254" t="s">
        <v>1034</v>
      </c>
      <c r="I5" s="254" t="s">
        <v>1034</v>
      </c>
      <c r="J5" s="254" t="s">
        <v>1034</v>
      </c>
      <c r="K5" s="254" t="s">
        <v>1034</v>
      </c>
      <c r="L5" s="254" t="s">
        <v>1034</v>
      </c>
      <c r="M5" s="254" t="s">
        <v>1034</v>
      </c>
      <c r="N5" s="254" t="s">
        <v>1034</v>
      </c>
      <c r="O5" s="254" t="s">
        <v>1034</v>
      </c>
      <c r="P5" s="254" t="s">
        <v>1034</v>
      </c>
      <c r="Q5" s="254"/>
    </row>
    <row r="6" spans="1:17">
      <c r="B6">
        <f t="shared" ca="1" si="0"/>
        <v>2029</v>
      </c>
      <c r="C6" s="254" t="s">
        <v>1036</v>
      </c>
      <c r="E6" s="254" t="s">
        <v>1035</v>
      </c>
      <c r="F6" s="254" t="s">
        <v>1035</v>
      </c>
      <c r="G6" s="254" t="s">
        <v>1035</v>
      </c>
      <c r="H6" s="254" t="s">
        <v>1035</v>
      </c>
      <c r="I6" s="254" t="s">
        <v>1035</v>
      </c>
      <c r="J6" s="254" t="s">
        <v>1035</v>
      </c>
      <c r="K6" s="254" t="s">
        <v>1035</v>
      </c>
      <c r="L6" s="254" t="s">
        <v>1035</v>
      </c>
      <c r="M6" s="254" t="s">
        <v>1035</v>
      </c>
      <c r="N6" s="254" t="s">
        <v>1035</v>
      </c>
      <c r="O6" s="254" t="s">
        <v>1035</v>
      </c>
      <c r="P6" s="254" t="s">
        <v>1035</v>
      </c>
    </row>
    <row r="7" spans="1:17">
      <c r="B7">
        <f t="shared" ca="1" si="0"/>
        <v>2030</v>
      </c>
      <c r="C7" s="254" t="s">
        <v>1037</v>
      </c>
      <c r="E7" s="254" t="s">
        <v>1036</v>
      </c>
      <c r="F7" s="254" t="s">
        <v>1036</v>
      </c>
      <c r="G7" s="254" t="s">
        <v>1036</v>
      </c>
      <c r="H7" s="254" t="s">
        <v>1036</v>
      </c>
      <c r="I7" s="254" t="s">
        <v>1036</v>
      </c>
      <c r="J7" s="254" t="s">
        <v>1036</v>
      </c>
      <c r="K7" s="254" t="s">
        <v>1036</v>
      </c>
      <c r="L7" s="254" t="s">
        <v>1036</v>
      </c>
      <c r="M7" s="254" t="s">
        <v>1036</v>
      </c>
      <c r="N7" s="254" t="s">
        <v>1036</v>
      </c>
      <c r="O7" s="254" t="s">
        <v>1036</v>
      </c>
      <c r="P7" s="254" t="s">
        <v>1036</v>
      </c>
    </row>
    <row r="8" spans="1:17">
      <c r="B8">
        <f t="shared" ca="1" si="0"/>
        <v>2031</v>
      </c>
      <c r="C8" s="254" t="s">
        <v>1038</v>
      </c>
      <c r="E8" s="254" t="s">
        <v>1037</v>
      </c>
      <c r="F8" s="254" t="s">
        <v>1037</v>
      </c>
      <c r="G8" s="254" t="s">
        <v>1037</v>
      </c>
      <c r="H8" s="254" t="s">
        <v>1037</v>
      </c>
      <c r="I8" s="254" t="s">
        <v>1037</v>
      </c>
      <c r="J8" s="254" t="s">
        <v>1037</v>
      </c>
      <c r="K8" s="254" t="s">
        <v>1037</v>
      </c>
      <c r="L8" s="254" t="s">
        <v>1037</v>
      </c>
      <c r="M8" s="254" t="s">
        <v>1037</v>
      </c>
      <c r="N8" s="254" t="s">
        <v>1037</v>
      </c>
      <c r="O8" s="254" t="s">
        <v>1037</v>
      </c>
      <c r="P8" s="254" t="s">
        <v>1037</v>
      </c>
    </row>
    <row r="9" spans="1:17">
      <c r="B9">
        <f t="shared" ca="1" si="0"/>
        <v>2032</v>
      </c>
      <c r="C9" s="254" t="s">
        <v>1039</v>
      </c>
      <c r="E9" s="254" t="s">
        <v>1038</v>
      </c>
      <c r="F9" s="254" t="s">
        <v>1038</v>
      </c>
      <c r="G9" s="254" t="s">
        <v>1038</v>
      </c>
      <c r="H9" s="254" t="s">
        <v>1038</v>
      </c>
      <c r="I9" s="254" t="s">
        <v>1038</v>
      </c>
      <c r="J9" s="254" t="s">
        <v>1038</v>
      </c>
      <c r="K9" s="254" t="s">
        <v>1038</v>
      </c>
      <c r="L9" s="254" t="s">
        <v>1038</v>
      </c>
      <c r="M9" s="254" t="s">
        <v>1038</v>
      </c>
      <c r="N9" s="254" t="s">
        <v>1038</v>
      </c>
      <c r="O9" s="254" t="s">
        <v>1038</v>
      </c>
      <c r="P9" s="254" t="s">
        <v>1038</v>
      </c>
    </row>
    <row r="10" spans="1:17">
      <c r="B10">
        <f t="shared" ca="1" si="0"/>
        <v>2033</v>
      </c>
      <c r="C10" s="254" t="s">
        <v>1040</v>
      </c>
      <c r="E10" s="254" t="s">
        <v>1039</v>
      </c>
      <c r="F10" s="254" t="s">
        <v>1039</v>
      </c>
      <c r="G10" s="254" t="s">
        <v>1039</v>
      </c>
      <c r="H10" s="254" t="s">
        <v>1039</v>
      </c>
      <c r="I10" s="254" t="s">
        <v>1039</v>
      </c>
      <c r="J10" s="254" t="s">
        <v>1039</v>
      </c>
      <c r="K10" s="254" t="s">
        <v>1039</v>
      </c>
      <c r="L10" s="254" t="s">
        <v>1039</v>
      </c>
      <c r="M10" s="254" t="s">
        <v>1039</v>
      </c>
      <c r="N10" s="254" t="s">
        <v>1039</v>
      </c>
      <c r="O10" s="254" t="s">
        <v>1039</v>
      </c>
      <c r="P10" s="254" t="s">
        <v>1039</v>
      </c>
    </row>
    <row r="11" spans="1:17">
      <c r="B11">
        <f t="shared" ca="1" si="0"/>
        <v>2034</v>
      </c>
      <c r="C11" s="254" t="s">
        <v>1041</v>
      </c>
      <c r="E11" s="254" t="s">
        <v>1040</v>
      </c>
      <c r="F11" s="254" t="s">
        <v>1040</v>
      </c>
      <c r="G11" s="254" t="s">
        <v>1040</v>
      </c>
      <c r="H11" s="254" t="s">
        <v>1040</v>
      </c>
      <c r="I11" s="254" t="s">
        <v>1040</v>
      </c>
      <c r="J11" s="254" t="s">
        <v>1040</v>
      </c>
      <c r="K11" s="254" t="s">
        <v>1040</v>
      </c>
      <c r="L11" s="254" t="s">
        <v>1040</v>
      </c>
      <c r="M11" s="254" t="s">
        <v>1040</v>
      </c>
      <c r="N11" s="254" t="s">
        <v>1040</v>
      </c>
      <c r="O11" s="254" t="s">
        <v>1040</v>
      </c>
      <c r="P11" s="254" t="s">
        <v>1040</v>
      </c>
    </row>
    <row r="12" spans="1:17">
      <c r="B12">
        <f t="shared" ca="1" si="0"/>
        <v>2035</v>
      </c>
      <c r="C12" s="254" t="s">
        <v>1042</v>
      </c>
      <c r="E12" s="254" t="s">
        <v>1041</v>
      </c>
      <c r="F12" s="254" t="s">
        <v>1041</v>
      </c>
      <c r="G12" s="254" t="s">
        <v>1041</v>
      </c>
      <c r="H12" s="254" t="s">
        <v>1041</v>
      </c>
      <c r="I12" s="254" t="s">
        <v>1041</v>
      </c>
      <c r="J12" s="254" t="s">
        <v>1041</v>
      </c>
      <c r="K12" s="254" t="s">
        <v>1041</v>
      </c>
      <c r="L12" s="254" t="s">
        <v>1041</v>
      </c>
      <c r="M12" s="254" t="s">
        <v>1041</v>
      </c>
      <c r="N12" s="254" t="s">
        <v>1041</v>
      </c>
      <c r="O12" s="254" t="s">
        <v>1041</v>
      </c>
      <c r="P12" s="254" t="s">
        <v>1041</v>
      </c>
    </row>
    <row r="13" spans="1:17">
      <c r="B13">
        <f t="shared" ca="1" si="0"/>
        <v>2036</v>
      </c>
      <c r="C13" s="254" t="s">
        <v>1043</v>
      </c>
      <c r="E13" s="254" t="s">
        <v>1042</v>
      </c>
      <c r="F13" s="254" t="s">
        <v>1042</v>
      </c>
      <c r="G13" s="254" t="s">
        <v>1042</v>
      </c>
      <c r="H13" s="254" t="s">
        <v>1042</v>
      </c>
      <c r="I13" s="254" t="s">
        <v>1042</v>
      </c>
      <c r="J13" s="254" t="s">
        <v>1042</v>
      </c>
      <c r="K13" s="254" t="s">
        <v>1042</v>
      </c>
      <c r="L13" s="254" t="s">
        <v>1042</v>
      </c>
      <c r="M13" s="254" t="s">
        <v>1042</v>
      </c>
      <c r="N13" s="254" t="s">
        <v>1042</v>
      </c>
      <c r="O13" s="254" t="s">
        <v>1042</v>
      </c>
      <c r="P13" s="254" t="s">
        <v>1042</v>
      </c>
    </row>
    <row r="14" spans="1:17">
      <c r="B14">
        <f t="shared" ca="1" si="0"/>
        <v>2037</v>
      </c>
      <c r="C14" s="254" t="s">
        <v>1044</v>
      </c>
      <c r="E14" s="254" t="s">
        <v>1043</v>
      </c>
      <c r="F14" s="254" t="s">
        <v>1043</v>
      </c>
      <c r="G14" s="254" t="s">
        <v>1043</v>
      </c>
      <c r="H14" s="254" t="s">
        <v>1043</v>
      </c>
      <c r="I14" s="254" t="s">
        <v>1043</v>
      </c>
      <c r="J14" s="254" t="s">
        <v>1043</v>
      </c>
      <c r="K14" s="254" t="s">
        <v>1043</v>
      </c>
      <c r="L14" s="254" t="s">
        <v>1043</v>
      </c>
      <c r="M14" s="254" t="s">
        <v>1043</v>
      </c>
      <c r="N14" s="254" t="s">
        <v>1043</v>
      </c>
      <c r="O14" s="254" t="s">
        <v>1043</v>
      </c>
      <c r="P14" s="254" t="s">
        <v>1043</v>
      </c>
    </row>
    <row r="15" spans="1:17">
      <c r="C15" s="254"/>
      <c r="E15" s="254" t="s">
        <v>1044</v>
      </c>
      <c r="F15" s="254" t="s">
        <v>1044</v>
      </c>
      <c r="G15" s="254" t="s">
        <v>1044</v>
      </c>
      <c r="H15" s="254" t="s">
        <v>1044</v>
      </c>
      <c r="I15" s="254" t="s">
        <v>1044</v>
      </c>
      <c r="J15" s="254" t="s">
        <v>1044</v>
      </c>
      <c r="K15" s="254" t="s">
        <v>1044</v>
      </c>
      <c r="L15" s="254" t="s">
        <v>1044</v>
      </c>
      <c r="M15" s="254" t="s">
        <v>1044</v>
      </c>
      <c r="N15" s="254" t="s">
        <v>1044</v>
      </c>
      <c r="O15" s="254" t="s">
        <v>1044</v>
      </c>
      <c r="P15" s="254" t="s">
        <v>1044</v>
      </c>
    </row>
    <row r="16" spans="1:17">
      <c r="C16" s="254"/>
      <c r="E16" s="254" t="s">
        <v>1045</v>
      </c>
      <c r="F16" s="254" t="s">
        <v>1045</v>
      </c>
      <c r="G16" s="254" t="s">
        <v>1045</v>
      </c>
      <c r="H16" s="254" t="s">
        <v>1045</v>
      </c>
      <c r="I16" s="254" t="s">
        <v>1045</v>
      </c>
      <c r="J16" s="254" t="s">
        <v>1045</v>
      </c>
      <c r="K16" s="254" t="s">
        <v>1045</v>
      </c>
      <c r="L16" s="254" t="s">
        <v>1045</v>
      </c>
      <c r="M16" s="254" t="s">
        <v>1045</v>
      </c>
      <c r="N16" s="254" t="s">
        <v>1045</v>
      </c>
      <c r="O16" s="254" t="s">
        <v>1045</v>
      </c>
      <c r="P16" s="254" t="s">
        <v>1045</v>
      </c>
    </row>
    <row r="17" spans="3:16">
      <c r="C17" s="254"/>
      <c r="E17" s="254" t="s">
        <v>1046</v>
      </c>
      <c r="F17" s="254" t="s">
        <v>1046</v>
      </c>
      <c r="G17" s="254" t="s">
        <v>1046</v>
      </c>
      <c r="H17" s="254" t="s">
        <v>1046</v>
      </c>
      <c r="I17" s="254" t="s">
        <v>1046</v>
      </c>
      <c r="J17" s="254" t="s">
        <v>1046</v>
      </c>
      <c r="K17" s="254" t="s">
        <v>1046</v>
      </c>
      <c r="L17" s="254" t="s">
        <v>1046</v>
      </c>
      <c r="M17" s="254" t="s">
        <v>1046</v>
      </c>
      <c r="N17" s="254" t="s">
        <v>1046</v>
      </c>
      <c r="O17" s="254" t="s">
        <v>1046</v>
      </c>
      <c r="P17" s="254" t="s">
        <v>1046</v>
      </c>
    </row>
    <row r="18" spans="3:16">
      <c r="C18" s="254"/>
      <c r="E18" s="254" t="s">
        <v>1047</v>
      </c>
      <c r="F18" s="254" t="s">
        <v>1047</v>
      </c>
      <c r="G18" s="254" t="s">
        <v>1047</v>
      </c>
      <c r="H18" s="254" t="s">
        <v>1047</v>
      </c>
      <c r="I18" s="254" t="s">
        <v>1047</v>
      </c>
      <c r="J18" s="254" t="s">
        <v>1047</v>
      </c>
      <c r="K18" s="254" t="s">
        <v>1047</v>
      </c>
      <c r="L18" s="254" t="s">
        <v>1047</v>
      </c>
      <c r="M18" s="254" t="s">
        <v>1047</v>
      </c>
      <c r="N18" s="254" t="s">
        <v>1047</v>
      </c>
      <c r="O18" s="254" t="s">
        <v>1047</v>
      </c>
      <c r="P18" s="254" t="s">
        <v>1047</v>
      </c>
    </row>
    <row r="19" spans="3:16">
      <c r="C19" s="254"/>
      <c r="E19" s="254" t="s">
        <v>1048</v>
      </c>
      <c r="F19" s="254" t="s">
        <v>1048</v>
      </c>
      <c r="G19" s="254" t="s">
        <v>1048</v>
      </c>
      <c r="H19" s="254" t="s">
        <v>1048</v>
      </c>
      <c r="I19" s="254" t="s">
        <v>1048</v>
      </c>
      <c r="J19" s="254" t="s">
        <v>1048</v>
      </c>
      <c r="K19" s="254" t="s">
        <v>1048</v>
      </c>
      <c r="L19" s="254" t="s">
        <v>1048</v>
      </c>
      <c r="M19" s="254" t="s">
        <v>1048</v>
      </c>
      <c r="N19" s="254" t="s">
        <v>1048</v>
      </c>
      <c r="O19" s="254" t="s">
        <v>1048</v>
      </c>
      <c r="P19" s="254" t="s">
        <v>1048</v>
      </c>
    </row>
    <row r="20" spans="3:16">
      <c r="C20" s="254"/>
      <c r="E20" s="254" t="s">
        <v>1049</v>
      </c>
      <c r="F20" s="254" t="s">
        <v>1049</v>
      </c>
      <c r="G20" s="254" t="s">
        <v>1049</v>
      </c>
      <c r="H20" s="254" t="s">
        <v>1049</v>
      </c>
      <c r="I20" s="254" t="s">
        <v>1049</v>
      </c>
      <c r="J20" s="254" t="s">
        <v>1049</v>
      </c>
      <c r="K20" s="254" t="s">
        <v>1049</v>
      </c>
      <c r="L20" s="254" t="s">
        <v>1049</v>
      </c>
      <c r="M20" s="254" t="s">
        <v>1049</v>
      </c>
      <c r="N20" s="254" t="s">
        <v>1049</v>
      </c>
      <c r="O20" s="254" t="s">
        <v>1049</v>
      </c>
      <c r="P20" s="254" t="s">
        <v>1049</v>
      </c>
    </row>
    <row r="21" spans="3:16">
      <c r="C21" s="254"/>
      <c r="E21" s="254" t="s">
        <v>1050</v>
      </c>
      <c r="F21" s="254" t="s">
        <v>1050</v>
      </c>
      <c r="G21" s="254" t="s">
        <v>1050</v>
      </c>
      <c r="H21" s="254" t="s">
        <v>1050</v>
      </c>
      <c r="I21" s="254" t="s">
        <v>1050</v>
      </c>
      <c r="J21" s="254" t="s">
        <v>1050</v>
      </c>
      <c r="K21" s="254" t="s">
        <v>1050</v>
      </c>
      <c r="L21" s="254" t="s">
        <v>1050</v>
      </c>
      <c r="M21" s="254" t="s">
        <v>1050</v>
      </c>
      <c r="N21" s="254" t="s">
        <v>1050</v>
      </c>
      <c r="O21" s="254" t="s">
        <v>1050</v>
      </c>
      <c r="P21" s="254" t="s">
        <v>1050</v>
      </c>
    </row>
    <row r="22" spans="3:16">
      <c r="C22" s="254"/>
      <c r="E22" s="254" t="s">
        <v>1051</v>
      </c>
      <c r="F22" s="254" t="s">
        <v>1051</v>
      </c>
      <c r="G22" s="254" t="s">
        <v>1051</v>
      </c>
      <c r="H22" s="254" t="s">
        <v>1051</v>
      </c>
      <c r="I22" s="254" t="s">
        <v>1051</v>
      </c>
      <c r="J22" s="254" t="s">
        <v>1051</v>
      </c>
      <c r="K22" s="254" t="s">
        <v>1051</v>
      </c>
      <c r="L22" s="254" t="s">
        <v>1051</v>
      </c>
      <c r="M22" s="254" t="s">
        <v>1051</v>
      </c>
      <c r="N22" s="254" t="s">
        <v>1051</v>
      </c>
      <c r="O22" s="254" t="s">
        <v>1051</v>
      </c>
      <c r="P22" s="254" t="s">
        <v>1051</v>
      </c>
    </row>
    <row r="23" spans="3:16">
      <c r="C23" s="254"/>
      <c r="E23" s="254" t="s">
        <v>1052</v>
      </c>
      <c r="F23" s="254" t="s">
        <v>1052</v>
      </c>
      <c r="G23" s="254" t="s">
        <v>1052</v>
      </c>
      <c r="H23" s="254" t="s">
        <v>1052</v>
      </c>
      <c r="I23" s="254" t="s">
        <v>1052</v>
      </c>
      <c r="J23" s="254" t="s">
        <v>1052</v>
      </c>
      <c r="K23" s="254" t="s">
        <v>1052</v>
      </c>
      <c r="L23" s="254" t="s">
        <v>1052</v>
      </c>
      <c r="M23" s="254" t="s">
        <v>1052</v>
      </c>
      <c r="N23" s="254" t="s">
        <v>1052</v>
      </c>
      <c r="O23" s="254" t="s">
        <v>1052</v>
      </c>
      <c r="P23" s="254" t="s">
        <v>1052</v>
      </c>
    </row>
    <row r="24" spans="3:16">
      <c r="C24" s="254"/>
      <c r="E24" s="254" t="s">
        <v>1053</v>
      </c>
      <c r="F24" s="254" t="s">
        <v>1053</v>
      </c>
      <c r="G24" s="254" t="s">
        <v>1053</v>
      </c>
      <c r="H24" s="254" t="s">
        <v>1053</v>
      </c>
      <c r="I24" s="254" t="s">
        <v>1053</v>
      </c>
      <c r="J24" s="254" t="s">
        <v>1053</v>
      </c>
      <c r="K24" s="254" t="s">
        <v>1053</v>
      </c>
      <c r="L24" s="254" t="s">
        <v>1053</v>
      </c>
      <c r="M24" s="254" t="s">
        <v>1053</v>
      </c>
      <c r="N24" s="254" t="s">
        <v>1053</v>
      </c>
      <c r="O24" s="254" t="s">
        <v>1053</v>
      </c>
      <c r="P24" s="254" t="s">
        <v>1053</v>
      </c>
    </row>
    <row r="25" spans="3:16">
      <c r="C25" s="254"/>
      <c r="E25" s="254" t="s">
        <v>1054</v>
      </c>
      <c r="F25" s="254" t="s">
        <v>1054</v>
      </c>
      <c r="G25" s="254" t="s">
        <v>1054</v>
      </c>
      <c r="H25" s="254" t="s">
        <v>1054</v>
      </c>
      <c r="I25" s="254" t="s">
        <v>1054</v>
      </c>
      <c r="J25" s="254" t="s">
        <v>1054</v>
      </c>
      <c r="K25" s="254" t="s">
        <v>1054</v>
      </c>
      <c r="L25" s="254" t="s">
        <v>1054</v>
      </c>
      <c r="M25" s="254" t="s">
        <v>1054</v>
      </c>
      <c r="N25" s="254" t="s">
        <v>1054</v>
      </c>
      <c r="O25" s="254" t="s">
        <v>1054</v>
      </c>
      <c r="P25" s="254" t="s">
        <v>1054</v>
      </c>
    </row>
    <row r="26" spans="3:16">
      <c r="C26" s="254"/>
      <c r="E26" s="254" t="s">
        <v>1055</v>
      </c>
      <c r="F26" s="254" t="s">
        <v>1055</v>
      </c>
      <c r="G26" s="254" t="s">
        <v>1055</v>
      </c>
      <c r="H26" s="254" t="s">
        <v>1055</v>
      </c>
      <c r="I26" s="254" t="s">
        <v>1055</v>
      </c>
      <c r="J26" s="254" t="s">
        <v>1055</v>
      </c>
      <c r="K26" s="254" t="s">
        <v>1055</v>
      </c>
      <c r="L26" s="254" t="s">
        <v>1055</v>
      </c>
      <c r="M26" s="254" t="s">
        <v>1055</v>
      </c>
      <c r="N26" s="254" t="s">
        <v>1055</v>
      </c>
      <c r="O26" s="254" t="s">
        <v>1055</v>
      </c>
      <c r="P26" s="254" t="s">
        <v>1055</v>
      </c>
    </row>
    <row r="27" spans="3:16">
      <c r="C27" s="254"/>
      <c r="E27" s="254" t="s">
        <v>1056</v>
      </c>
      <c r="F27" s="254" t="s">
        <v>1056</v>
      </c>
      <c r="G27" s="254" t="s">
        <v>1056</v>
      </c>
      <c r="H27" s="254" t="s">
        <v>1056</v>
      </c>
      <c r="I27" s="254" t="s">
        <v>1056</v>
      </c>
      <c r="J27" s="254" t="s">
        <v>1056</v>
      </c>
      <c r="K27" s="254" t="s">
        <v>1056</v>
      </c>
      <c r="L27" s="254" t="s">
        <v>1056</v>
      </c>
      <c r="M27" s="254" t="s">
        <v>1056</v>
      </c>
      <c r="N27" s="254" t="s">
        <v>1056</v>
      </c>
      <c r="O27" s="254" t="s">
        <v>1056</v>
      </c>
      <c r="P27" s="254" t="s">
        <v>1056</v>
      </c>
    </row>
    <row r="28" spans="3:16">
      <c r="C28" s="254"/>
      <c r="E28" s="254" t="s">
        <v>1057</v>
      </c>
      <c r="F28" s="254" t="s">
        <v>1057</v>
      </c>
      <c r="G28" s="254" t="s">
        <v>1057</v>
      </c>
      <c r="H28" s="254" t="s">
        <v>1057</v>
      </c>
      <c r="I28" s="254" t="s">
        <v>1057</v>
      </c>
      <c r="J28" s="254" t="s">
        <v>1057</v>
      </c>
      <c r="K28" s="254" t="s">
        <v>1057</v>
      </c>
      <c r="L28" s="254" t="s">
        <v>1057</v>
      </c>
      <c r="M28" s="254" t="s">
        <v>1057</v>
      </c>
      <c r="N28" s="254" t="s">
        <v>1057</v>
      </c>
      <c r="O28" s="254" t="s">
        <v>1057</v>
      </c>
      <c r="P28" s="254" t="s">
        <v>1057</v>
      </c>
    </row>
    <row r="29" spans="3:16">
      <c r="C29" s="254"/>
      <c r="E29" s="254" t="s">
        <v>1058</v>
      </c>
      <c r="F29" s="254" t="s">
        <v>1058</v>
      </c>
      <c r="G29" s="254" t="s">
        <v>1058</v>
      </c>
      <c r="H29" s="254" t="s">
        <v>1058</v>
      </c>
      <c r="I29" s="254" t="s">
        <v>1058</v>
      </c>
      <c r="J29" s="254" t="s">
        <v>1058</v>
      </c>
      <c r="K29" s="254" t="s">
        <v>1058</v>
      </c>
      <c r="L29" s="254" t="s">
        <v>1058</v>
      </c>
      <c r="M29" s="254" t="s">
        <v>1058</v>
      </c>
      <c r="N29" s="254" t="s">
        <v>1058</v>
      </c>
      <c r="O29" s="254" t="s">
        <v>1058</v>
      </c>
      <c r="P29" s="254" t="s">
        <v>1058</v>
      </c>
    </row>
    <row r="30" spans="3:16">
      <c r="C30" s="254"/>
      <c r="E30" s="254" t="s">
        <v>1059</v>
      </c>
      <c r="F30" s="254" t="s">
        <v>1059</v>
      </c>
      <c r="G30" s="254" t="s">
        <v>1059</v>
      </c>
      <c r="H30" s="254" t="s">
        <v>1059</v>
      </c>
      <c r="I30" s="254" t="s">
        <v>1059</v>
      </c>
      <c r="J30" s="254" t="s">
        <v>1059</v>
      </c>
      <c r="K30" s="254" t="s">
        <v>1059</v>
      </c>
      <c r="L30" s="254" t="s">
        <v>1059</v>
      </c>
      <c r="M30" s="254" t="s">
        <v>1059</v>
      </c>
      <c r="N30" s="254" t="s">
        <v>1059</v>
      </c>
      <c r="O30" s="254" t="s">
        <v>1059</v>
      </c>
      <c r="P30" s="254" t="s">
        <v>1059</v>
      </c>
    </row>
    <row r="31" spans="3:16">
      <c r="C31" s="254"/>
      <c r="E31" s="254" t="s">
        <v>1060</v>
      </c>
      <c r="F31" s="254" t="s">
        <v>1060</v>
      </c>
      <c r="G31" s="254" t="s">
        <v>1060</v>
      </c>
      <c r="H31" s="254" t="s">
        <v>1060</v>
      </c>
      <c r="I31" s="254" t="s">
        <v>1060</v>
      </c>
      <c r="J31" s="254" t="s">
        <v>1060</v>
      </c>
      <c r="K31" s="254" t="s">
        <v>1060</v>
      </c>
      <c r="L31" s="254" t="s">
        <v>1060</v>
      </c>
      <c r="M31" s="254" t="s">
        <v>1060</v>
      </c>
      <c r="N31" s="254" t="s">
        <v>1060</v>
      </c>
      <c r="O31" s="254" t="s">
        <v>1060</v>
      </c>
      <c r="P31" s="254" t="s">
        <v>1060</v>
      </c>
    </row>
    <row r="32" spans="3:16">
      <c r="C32" s="254"/>
      <c r="E32" s="254" t="s">
        <v>1061</v>
      </c>
      <c r="G32" s="254" t="s">
        <v>1061</v>
      </c>
      <c r="H32" s="254" t="s">
        <v>1061</v>
      </c>
      <c r="I32" s="254" t="s">
        <v>1061</v>
      </c>
      <c r="J32" s="254" t="s">
        <v>1061</v>
      </c>
      <c r="K32" s="254" t="s">
        <v>1061</v>
      </c>
      <c r="L32" s="254" t="s">
        <v>1061</v>
      </c>
      <c r="M32" s="254" t="s">
        <v>1061</v>
      </c>
      <c r="N32" s="254" t="s">
        <v>1061</v>
      </c>
      <c r="O32" s="254" t="s">
        <v>1061</v>
      </c>
      <c r="P32" s="254" t="s">
        <v>1061</v>
      </c>
    </row>
    <row r="33" spans="3:16">
      <c r="C33" s="254"/>
      <c r="E33" s="254" t="s">
        <v>1062</v>
      </c>
      <c r="G33" s="254" t="s">
        <v>1062</v>
      </c>
      <c r="H33" s="254" t="s">
        <v>1062</v>
      </c>
      <c r="I33" s="254" t="s">
        <v>1062</v>
      </c>
      <c r="J33" s="254" t="s">
        <v>1062</v>
      </c>
      <c r="K33" s="254" t="s">
        <v>1062</v>
      </c>
      <c r="L33" s="254" t="s">
        <v>1062</v>
      </c>
      <c r="M33" s="254" t="s">
        <v>1062</v>
      </c>
      <c r="N33" s="254" t="s">
        <v>1062</v>
      </c>
      <c r="O33" s="254" t="s">
        <v>1062</v>
      </c>
      <c r="P33" s="254" t="s">
        <v>1062</v>
      </c>
    </row>
    <row r="34" spans="3:16">
      <c r="E34" s="254" t="s">
        <v>1063</v>
      </c>
      <c r="G34" s="254" t="s">
        <v>1063</v>
      </c>
      <c r="I34" s="254" t="s">
        <v>1063</v>
      </c>
      <c r="K34" s="254" t="s">
        <v>1063</v>
      </c>
      <c r="L34" s="254" t="s">
        <v>1063</v>
      </c>
      <c r="N34" s="254" t="s">
        <v>1063</v>
      </c>
      <c r="P34" s="254" t="s">
        <v>1063</v>
      </c>
    </row>
  </sheetData>
  <phoneticPr fontId="14"/>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D80B-1429-4DDB-9ADD-7EEA5BBA92CC}">
  <dimension ref="B4:AY26"/>
  <sheetViews>
    <sheetView showGridLines="0" zoomScale="80" zoomScaleNormal="80" workbookViewId="0">
      <selection activeCell="B9" sqref="B9:R9"/>
    </sheetView>
  </sheetViews>
  <sheetFormatPr defaultColWidth="7.09765625" defaultRowHeight="18"/>
  <cols>
    <col min="1" max="1" width="3.69921875" customWidth="1"/>
    <col min="2" max="10" width="3" customWidth="1"/>
    <col min="11" max="51" width="2.5" customWidth="1"/>
    <col min="52" max="52" width="3.19921875" customWidth="1"/>
  </cols>
  <sheetData>
    <row r="4" spans="2:51" ht="25.2">
      <c r="B4" s="1027" t="s">
        <v>1289</v>
      </c>
      <c r="C4" s="1027"/>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c r="AT4" s="1027"/>
      <c r="AU4" s="1027"/>
      <c r="AV4" s="1027"/>
      <c r="AW4" s="1027"/>
      <c r="AX4" s="1027"/>
      <c r="AY4" s="1027"/>
    </row>
    <row r="5" spans="2:51" ht="18.600000000000001" thickBot="1"/>
    <row r="6" spans="2:51" ht="24.6" customHeight="1" thickBot="1">
      <c r="B6" s="634" t="s">
        <v>1290</v>
      </c>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934"/>
    </row>
    <row r="7" spans="2:51" ht="24.6" customHeight="1">
      <c r="B7" s="935" t="s">
        <v>421</v>
      </c>
      <c r="C7" s="936"/>
      <c r="D7" s="936"/>
      <c r="E7" s="936"/>
      <c r="F7" s="936"/>
      <c r="G7" s="936"/>
      <c r="H7" s="936"/>
      <c r="I7" s="936"/>
      <c r="J7" s="937"/>
      <c r="K7" s="938" t="str">
        <f>IF(申込書!AH4="まなびポケット たんぽくん","申し込みする","申し込みしない")</f>
        <v>申し込みしない</v>
      </c>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9"/>
      <c r="AO7" s="939"/>
      <c r="AP7" s="939"/>
      <c r="AQ7" s="939"/>
      <c r="AR7" s="939"/>
      <c r="AS7" s="939"/>
      <c r="AT7" s="939"/>
      <c r="AU7" s="939"/>
      <c r="AV7" s="939"/>
      <c r="AW7" s="939"/>
      <c r="AX7" s="939"/>
      <c r="AY7" s="940"/>
    </row>
    <row r="8" spans="2:51" ht="24.6" customHeight="1">
      <c r="B8" s="941" t="s">
        <v>1064</v>
      </c>
      <c r="C8" s="942"/>
      <c r="D8" s="942"/>
      <c r="E8" s="942"/>
      <c r="F8" s="942"/>
      <c r="G8" s="942"/>
      <c r="H8" s="942"/>
      <c r="I8" s="942"/>
      <c r="J8" s="942"/>
      <c r="K8" s="942"/>
      <c r="L8" s="942"/>
      <c r="M8" s="942"/>
      <c r="N8" s="942"/>
      <c r="O8" s="942"/>
      <c r="P8" s="942"/>
      <c r="Q8" s="942"/>
      <c r="R8" s="942"/>
      <c r="S8" s="943" t="s">
        <v>1065</v>
      </c>
      <c r="T8" s="944"/>
      <c r="U8" s="944"/>
      <c r="V8" s="945"/>
      <c r="W8" s="946" t="s">
        <v>1066</v>
      </c>
      <c r="X8" s="947"/>
      <c r="Y8" s="947"/>
      <c r="Z8" s="947"/>
      <c r="AA8" s="947"/>
      <c r="AB8" s="947"/>
      <c r="AC8" s="947"/>
      <c r="AD8" s="947"/>
      <c r="AE8" s="947"/>
      <c r="AF8" s="947"/>
      <c r="AG8" s="948"/>
      <c r="AH8" s="949"/>
      <c r="AI8" s="943" t="s">
        <v>1067</v>
      </c>
      <c r="AJ8" s="944"/>
      <c r="AK8" s="944"/>
      <c r="AL8" s="945"/>
      <c r="AM8" s="943" t="s">
        <v>1068</v>
      </c>
      <c r="AN8" s="944"/>
      <c r="AO8" s="944"/>
      <c r="AP8" s="945"/>
      <c r="AQ8" s="943" t="s">
        <v>1069</v>
      </c>
      <c r="AR8" s="944"/>
      <c r="AS8" s="944"/>
      <c r="AT8" s="945"/>
      <c r="AU8" s="417" t="s">
        <v>1070</v>
      </c>
      <c r="AV8" s="418"/>
      <c r="AW8" s="418"/>
      <c r="AX8" s="418"/>
      <c r="AY8" s="950"/>
    </row>
    <row r="9" spans="2:51" ht="24.6" customHeight="1">
      <c r="B9" s="960" t="s">
        <v>369</v>
      </c>
      <c r="C9" s="961"/>
      <c r="D9" s="961"/>
      <c r="E9" s="961"/>
      <c r="F9" s="961"/>
      <c r="G9" s="961"/>
      <c r="H9" s="961"/>
      <c r="I9" s="961"/>
      <c r="J9" s="961"/>
      <c r="K9" s="961"/>
      <c r="L9" s="961"/>
      <c r="M9" s="961"/>
      <c r="N9" s="961"/>
      <c r="O9" s="961"/>
      <c r="P9" s="961"/>
      <c r="Q9" s="961"/>
      <c r="R9" s="961"/>
      <c r="S9" s="962"/>
      <c r="T9" s="963"/>
      <c r="U9" s="963"/>
      <c r="V9" s="964"/>
      <c r="W9" s="965" t="s">
        <v>385</v>
      </c>
      <c r="X9" s="965"/>
      <c r="Y9" s="965"/>
      <c r="Z9" s="965"/>
      <c r="AA9" s="966"/>
      <c r="AB9" s="967" t="s">
        <v>1071</v>
      </c>
      <c r="AC9" s="968"/>
      <c r="AD9" s="969" t="str">
        <f>IF(S9="","YYYY/MM/DD",IF(W9="YYYY/MM/DD","YYYY/MM/DD",IF(S9=1,EOMONTH(W9,0),EOMONTH(W9,S9-1))))</f>
        <v>YYYY/MM/DD</v>
      </c>
      <c r="AE9" s="970"/>
      <c r="AF9" s="970"/>
      <c r="AG9" s="970"/>
      <c r="AH9" s="971"/>
      <c r="AI9" s="972"/>
      <c r="AJ9" s="624"/>
      <c r="AK9" s="624"/>
      <c r="AL9" s="625"/>
      <c r="AM9" s="951" t="s">
        <v>1072</v>
      </c>
      <c r="AN9" s="952"/>
      <c r="AO9" s="952"/>
      <c r="AP9" s="953"/>
      <c r="AQ9" s="954"/>
      <c r="AR9" s="955"/>
      <c r="AS9" s="955"/>
      <c r="AT9" s="956"/>
      <c r="AU9" s="957"/>
      <c r="AV9" s="958"/>
      <c r="AW9" s="958"/>
      <c r="AX9" s="958"/>
      <c r="AY9" s="959"/>
    </row>
    <row r="10" spans="2:51" ht="24.6" customHeight="1">
      <c r="B10" s="941" t="s">
        <v>1073</v>
      </c>
      <c r="C10" s="942"/>
      <c r="D10" s="942"/>
      <c r="E10" s="942"/>
      <c r="F10" s="942"/>
      <c r="G10" s="942"/>
      <c r="H10" s="942"/>
      <c r="I10" s="942"/>
      <c r="J10" s="942"/>
      <c r="K10" s="942"/>
      <c r="L10" s="942"/>
      <c r="M10" s="942"/>
      <c r="N10" s="942"/>
      <c r="O10" s="942"/>
      <c r="P10" s="942"/>
      <c r="Q10" s="942"/>
      <c r="R10" s="942"/>
      <c r="S10" s="943" t="s">
        <v>1065</v>
      </c>
      <c r="T10" s="944"/>
      <c r="U10" s="944"/>
      <c r="V10" s="945"/>
      <c r="W10" s="946" t="s">
        <v>1066</v>
      </c>
      <c r="X10" s="947"/>
      <c r="Y10" s="947"/>
      <c r="Z10" s="947"/>
      <c r="AA10" s="947"/>
      <c r="AB10" s="947"/>
      <c r="AC10" s="947"/>
      <c r="AD10" s="947"/>
      <c r="AE10" s="947"/>
      <c r="AF10" s="947"/>
      <c r="AG10" s="948"/>
      <c r="AH10" s="949"/>
      <c r="AI10" s="943" t="s">
        <v>1067</v>
      </c>
      <c r="AJ10" s="944"/>
      <c r="AK10" s="944"/>
      <c r="AL10" s="945"/>
      <c r="AM10" s="943" t="s">
        <v>1068</v>
      </c>
      <c r="AN10" s="944"/>
      <c r="AO10" s="944"/>
      <c r="AP10" s="945"/>
      <c r="AQ10" s="943" t="s">
        <v>1069</v>
      </c>
      <c r="AR10" s="944"/>
      <c r="AS10" s="944"/>
      <c r="AT10" s="945"/>
      <c r="AU10" s="417" t="s">
        <v>1070</v>
      </c>
      <c r="AV10" s="418"/>
      <c r="AW10" s="418"/>
      <c r="AX10" s="418"/>
      <c r="AY10" s="950"/>
    </row>
    <row r="11" spans="2:51" ht="24.6" customHeight="1">
      <c r="B11" s="960" t="s">
        <v>369</v>
      </c>
      <c r="C11" s="961"/>
      <c r="D11" s="961"/>
      <c r="E11" s="961"/>
      <c r="F11" s="961"/>
      <c r="G11" s="961"/>
      <c r="H11" s="961"/>
      <c r="I11" s="961"/>
      <c r="J11" s="961"/>
      <c r="K11" s="961"/>
      <c r="L11" s="961"/>
      <c r="M11" s="961"/>
      <c r="N11" s="961"/>
      <c r="O11" s="961"/>
      <c r="P11" s="961"/>
      <c r="Q11" s="961"/>
      <c r="R11" s="961"/>
      <c r="S11" s="983" t="str">
        <f>IF(B11="申し込みする",S9,"")</f>
        <v/>
      </c>
      <c r="T11" s="984"/>
      <c r="U11" s="984"/>
      <c r="V11" s="985"/>
      <c r="W11" s="970" t="str">
        <f>IF(B11="申し込みする",W9,"YYYY/MM/DD")</f>
        <v>YYYY/MM/DD</v>
      </c>
      <c r="X11" s="970"/>
      <c r="Y11" s="970"/>
      <c r="Z11" s="970"/>
      <c r="AA11" s="986"/>
      <c r="AB11" s="967" t="s">
        <v>1071</v>
      </c>
      <c r="AC11" s="968"/>
      <c r="AD11" s="969" t="str">
        <f>IF(B11="申し込みする",AD9,"YYYY/MM/DD")</f>
        <v>YYYY/MM/DD</v>
      </c>
      <c r="AE11" s="970"/>
      <c r="AF11" s="970"/>
      <c r="AG11" s="970"/>
      <c r="AH11" s="971"/>
      <c r="AI11" s="987" t="str">
        <f>IF(B11="申し込みする",AI9,"")</f>
        <v/>
      </c>
      <c r="AJ11" s="988"/>
      <c r="AK11" s="988"/>
      <c r="AL11" s="989"/>
      <c r="AM11" s="951" t="str">
        <f>AM9</f>
        <v>台</v>
      </c>
      <c r="AN11" s="952"/>
      <c r="AO11" s="952"/>
      <c r="AP11" s="953"/>
      <c r="AQ11" s="954"/>
      <c r="AR11" s="955"/>
      <c r="AS11" s="955"/>
      <c r="AT11" s="956"/>
      <c r="AU11" s="973"/>
      <c r="AV11" s="974"/>
      <c r="AW11" s="974"/>
      <c r="AX11" s="974"/>
      <c r="AY11" s="975"/>
    </row>
    <row r="12" spans="2:51" ht="24.6" customHeight="1">
      <c r="B12" s="976"/>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8"/>
      <c r="AN12" s="979" t="s">
        <v>1074</v>
      </c>
      <c r="AO12" s="979"/>
      <c r="AP12" s="979"/>
      <c r="AQ12" s="979"/>
      <c r="AR12" s="979"/>
      <c r="AS12" s="979"/>
      <c r="AT12" s="979"/>
      <c r="AU12" s="980">
        <f>AU9+AU11</f>
        <v>0</v>
      </c>
      <c r="AV12" s="981"/>
      <c r="AW12" s="981"/>
      <c r="AX12" s="981"/>
      <c r="AY12" s="982"/>
    </row>
    <row r="13" spans="2:51" ht="24.6" customHeight="1">
      <c r="B13" s="995" t="s">
        <v>1075</v>
      </c>
      <c r="C13" s="996"/>
      <c r="D13" s="996"/>
      <c r="E13" s="996"/>
      <c r="F13" s="996"/>
      <c r="G13" s="996"/>
      <c r="H13" s="996"/>
      <c r="I13" s="996"/>
      <c r="J13" s="996"/>
      <c r="K13" s="997"/>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998"/>
      <c r="AI13" s="998"/>
      <c r="AJ13" s="998"/>
      <c r="AK13" s="998"/>
      <c r="AL13" s="998"/>
      <c r="AM13" s="999"/>
      <c r="AN13" s="1000" t="s">
        <v>1076</v>
      </c>
      <c r="AO13" s="1001"/>
      <c r="AP13" s="1001"/>
      <c r="AQ13" s="1001"/>
      <c r="AR13" s="1001"/>
      <c r="AS13" s="1001"/>
      <c r="AT13" s="1001"/>
      <c r="AU13" s="1001"/>
      <c r="AV13" s="1001"/>
      <c r="AW13" s="1001"/>
      <c r="AX13" s="1001"/>
      <c r="AY13" s="1002"/>
    </row>
    <row r="14" spans="2:51" ht="24.6" customHeight="1">
      <c r="B14" s="995" t="s">
        <v>1077</v>
      </c>
      <c r="C14" s="996"/>
      <c r="D14" s="996"/>
      <c r="E14" s="996"/>
      <c r="F14" s="996"/>
      <c r="G14" s="996"/>
      <c r="H14" s="996"/>
      <c r="I14" s="996"/>
      <c r="J14" s="996"/>
      <c r="K14" s="1003" t="s">
        <v>369</v>
      </c>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5"/>
      <c r="AN14" s="1000"/>
      <c r="AO14" s="1001"/>
      <c r="AP14" s="1001"/>
      <c r="AQ14" s="1001"/>
      <c r="AR14" s="1001"/>
      <c r="AS14" s="1001"/>
      <c r="AT14" s="1001"/>
      <c r="AU14" s="1001"/>
      <c r="AV14" s="1001"/>
      <c r="AW14" s="1001"/>
      <c r="AX14" s="1001"/>
      <c r="AY14" s="1002"/>
    </row>
    <row r="15" spans="2:51" ht="24.6" customHeight="1">
      <c r="B15" s="1006" t="s">
        <v>1078</v>
      </c>
      <c r="C15" s="1007"/>
      <c r="D15" s="1007"/>
      <c r="E15" s="1007"/>
      <c r="F15" s="1007"/>
      <c r="G15" s="1007"/>
      <c r="H15" s="1007"/>
      <c r="I15" s="1007"/>
      <c r="J15" s="1007"/>
      <c r="K15" s="1007"/>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7"/>
      <c r="AR15" s="1007"/>
      <c r="AS15" s="1007"/>
      <c r="AT15" s="1007"/>
      <c r="AU15" s="1007"/>
      <c r="AV15" s="1007"/>
      <c r="AW15" s="1007"/>
      <c r="AX15" s="1007"/>
      <c r="AY15" s="1008"/>
    </row>
    <row r="16" spans="2:51" ht="24.6" customHeight="1" thickBot="1">
      <c r="B16" s="580" t="s">
        <v>1079</v>
      </c>
      <c r="C16" s="581"/>
      <c r="D16" s="581"/>
      <c r="E16" s="581"/>
      <c r="F16" s="581"/>
      <c r="G16" s="581"/>
      <c r="H16" s="581"/>
      <c r="I16" s="581"/>
      <c r="J16" s="581"/>
      <c r="K16" s="1009"/>
      <c r="L16" s="1010"/>
      <c r="M16" s="1010"/>
      <c r="N16" s="1010"/>
      <c r="O16" s="1010"/>
      <c r="P16" s="1010"/>
      <c r="Q16" s="1010"/>
      <c r="R16" s="1010"/>
      <c r="S16" s="1010"/>
      <c r="T16" s="1010"/>
      <c r="U16" s="1010"/>
      <c r="V16" s="1010"/>
      <c r="W16" s="1010"/>
      <c r="X16" s="1010"/>
      <c r="Y16" s="1010"/>
      <c r="Z16" s="1010"/>
      <c r="AA16" s="1010"/>
      <c r="AB16" s="1010"/>
      <c r="AC16" s="1010"/>
      <c r="AD16" s="1010"/>
      <c r="AE16" s="1010"/>
      <c r="AF16" s="1010"/>
      <c r="AG16" s="1010"/>
      <c r="AH16" s="1010"/>
      <c r="AI16" s="1010"/>
      <c r="AJ16" s="1010"/>
      <c r="AK16" s="1010"/>
      <c r="AL16" s="1010"/>
      <c r="AM16" s="1011"/>
      <c r="AN16" s="1012" t="s">
        <v>1080</v>
      </c>
      <c r="AO16" s="1013"/>
      <c r="AP16" s="1013"/>
      <c r="AQ16" s="1013"/>
      <c r="AR16" s="1013"/>
      <c r="AS16" s="1013"/>
      <c r="AT16" s="1013"/>
      <c r="AU16" s="1013"/>
      <c r="AV16" s="1013"/>
      <c r="AW16" s="1013"/>
      <c r="AX16" s="1013"/>
      <c r="AY16" s="1014"/>
    </row>
    <row r="17" spans="2:51" ht="24.6" customHeight="1" thickBot="1">
      <c r="B17" s="1015" t="s">
        <v>1081</v>
      </c>
      <c r="C17" s="1016"/>
      <c r="D17" s="1016"/>
      <c r="E17" s="1016"/>
      <c r="F17" s="1016"/>
      <c r="G17" s="1016"/>
      <c r="H17" s="1016"/>
      <c r="I17" s="1016"/>
      <c r="J17" s="1016"/>
      <c r="K17" s="1016"/>
      <c r="L17" s="1016"/>
      <c r="M17" s="1016"/>
      <c r="N17" s="1016"/>
      <c r="O17" s="1016"/>
      <c r="P17" s="1016"/>
      <c r="Q17" s="1016"/>
      <c r="R17" s="1016"/>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1016"/>
      <c r="AS17" s="1016"/>
      <c r="AT17" s="1016"/>
      <c r="AU17" s="1016"/>
      <c r="AV17" s="1016"/>
      <c r="AW17" s="1016"/>
      <c r="AX17" s="1016"/>
      <c r="AY17" s="1017"/>
    </row>
    <row r="18" spans="2:51" ht="24.6" customHeight="1">
      <c r="B18" s="504" t="s">
        <v>1082</v>
      </c>
      <c r="C18" s="505"/>
      <c r="D18" s="505"/>
      <c r="E18" s="505"/>
      <c r="F18" s="505"/>
      <c r="G18" s="505"/>
      <c r="H18" s="505"/>
      <c r="I18" s="505"/>
      <c r="J18" s="505"/>
      <c r="K18" s="990"/>
      <c r="L18" s="991"/>
      <c r="M18" s="991"/>
      <c r="N18" s="991"/>
      <c r="O18" s="991"/>
      <c r="P18" s="991"/>
      <c r="Q18" s="991"/>
      <c r="R18" s="991"/>
      <c r="S18" s="991"/>
      <c r="T18" s="991"/>
      <c r="U18" s="991"/>
      <c r="V18" s="991"/>
      <c r="W18" s="991"/>
      <c r="X18" s="991"/>
      <c r="Y18" s="991"/>
      <c r="Z18" s="991"/>
      <c r="AA18" s="991"/>
      <c r="AB18" s="991"/>
      <c r="AC18" s="991"/>
      <c r="AD18" s="991"/>
      <c r="AE18" s="991"/>
      <c r="AF18" s="991"/>
      <c r="AG18" s="991"/>
      <c r="AH18" s="991"/>
      <c r="AI18" s="991"/>
      <c r="AJ18" s="991"/>
      <c r="AK18" s="991"/>
      <c r="AL18" s="991"/>
      <c r="AM18" s="992"/>
      <c r="AN18" s="993"/>
      <c r="AO18" s="993"/>
      <c r="AP18" s="993"/>
      <c r="AQ18" s="993"/>
      <c r="AR18" s="993"/>
      <c r="AS18" s="993"/>
      <c r="AT18" s="993"/>
      <c r="AU18" s="993"/>
      <c r="AV18" s="993"/>
      <c r="AW18" s="993"/>
      <c r="AX18" s="993"/>
      <c r="AY18" s="994"/>
    </row>
    <row r="19" spans="2:51" ht="24.6" customHeight="1">
      <c r="B19" s="995" t="s">
        <v>1083</v>
      </c>
      <c r="C19" s="996"/>
      <c r="D19" s="996"/>
      <c r="E19" s="996"/>
      <c r="F19" s="996"/>
      <c r="G19" s="996"/>
      <c r="H19" s="996"/>
      <c r="I19" s="996"/>
      <c r="J19" s="996"/>
      <c r="K19" s="990"/>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c r="AM19" s="992"/>
      <c r="AN19" s="1039" t="s">
        <v>1084</v>
      </c>
      <c r="AO19" s="1040"/>
      <c r="AP19" s="1040"/>
      <c r="AQ19" s="1040"/>
      <c r="AR19" s="1040"/>
      <c r="AS19" s="1040"/>
      <c r="AT19" s="1040"/>
      <c r="AU19" s="1040"/>
      <c r="AV19" s="1040"/>
      <c r="AW19" s="1040"/>
      <c r="AX19" s="1040"/>
      <c r="AY19" s="1041"/>
    </row>
    <row r="20" spans="2:51" ht="24.6" customHeight="1">
      <c r="B20" s="570" t="s">
        <v>1085</v>
      </c>
      <c r="C20" s="571"/>
      <c r="D20" s="571"/>
      <c r="E20" s="572"/>
      <c r="F20" s="1018" t="s">
        <v>398</v>
      </c>
      <c r="G20" s="1018"/>
      <c r="H20" s="1018"/>
      <c r="I20" s="1018"/>
      <c r="J20" s="1018"/>
      <c r="K20" s="990"/>
      <c r="L20" s="991"/>
      <c r="M20" s="991"/>
      <c r="N20" s="991"/>
      <c r="O20" s="991"/>
      <c r="P20" s="991"/>
      <c r="Q20" s="991"/>
      <c r="R20" s="991"/>
      <c r="S20" s="991"/>
      <c r="T20" s="991"/>
      <c r="U20" s="991"/>
      <c r="V20" s="991"/>
      <c r="W20" s="991"/>
      <c r="X20" s="991"/>
      <c r="Y20" s="991"/>
      <c r="Z20" s="991"/>
      <c r="AA20" s="991"/>
      <c r="AB20" s="991"/>
      <c r="AC20" s="991"/>
      <c r="AD20" s="991"/>
      <c r="AE20" s="991"/>
      <c r="AF20" s="991"/>
      <c r="AG20" s="991"/>
      <c r="AH20" s="991"/>
      <c r="AI20" s="991"/>
      <c r="AJ20" s="991"/>
      <c r="AK20" s="991"/>
      <c r="AL20" s="991"/>
      <c r="AM20" s="992"/>
      <c r="AN20" s="565" t="s">
        <v>399</v>
      </c>
      <c r="AO20" s="565"/>
      <c r="AP20" s="565"/>
      <c r="AQ20" s="565"/>
      <c r="AR20" s="565"/>
      <c r="AS20" s="565"/>
      <c r="AT20" s="565"/>
      <c r="AU20" s="565"/>
      <c r="AV20" s="565"/>
      <c r="AW20" s="565"/>
      <c r="AX20" s="565"/>
      <c r="AY20" s="566"/>
    </row>
    <row r="21" spans="2:51" ht="24.6" customHeight="1">
      <c r="B21" s="570"/>
      <c r="C21" s="571"/>
      <c r="D21" s="571"/>
      <c r="E21" s="572"/>
      <c r="F21" s="1019" t="s">
        <v>400</v>
      </c>
      <c r="G21" s="1020"/>
      <c r="H21" s="1020"/>
      <c r="I21" s="1020"/>
      <c r="J21" s="1021"/>
      <c r="K21" s="1022"/>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4"/>
      <c r="AN21" s="565"/>
      <c r="AO21" s="565"/>
      <c r="AP21" s="565"/>
      <c r="AQ21" s="565"/>
      <c r="AR21" s="565"/>
      <c r="AS21" s="565"/>
      <c r="AT21" s="565"/>
      <c r="AU21" s="565"/>
      <c r="AV21" s="565"/>
      <c r="AW21" s="565"/>
      <c r="AX21" s="565"/>
      <c r="AY21" s="566"/>
    </row>
    <row r="22" spans="2:51" ht="24.6" customHeight="1">
      <c r="B22" s="570"/>
      <c r="C22" s="571"/>
      <c r="D22" s="571"/>
      <c r="E22" s="572"/>
      <c r="F22" s="1025" t="s">
        <v>401</v>
      </c>
      <c r="G22" s="1026"/>
      <c r="H22" s="1026"/>
      <c r="I22" s="1026"/>
      <c r="J22" s="1026"/>
      <c r="K22" s="990"/>
      <c r="L22" s="991"/>
      <c r="M22" s="991"/>
      <c r="N22" s="991"/>
      <c r="O22" s="991"/>
      <c r="P22" s="991"/>
      <c r="Q22" s="991"/>
      <c r="R22" s="991"/>
      <c r="S22" s="991"/>
      <c r="T22" s="991"/>
      <c r="U22" s="991"/>
      <c r="V22" s="991"/>
      <c r="W22" s="991"/>
      <c r="X22" s="991"/>
      <c r="Y22" s="991"/>
      <c r="Z22" s="991"/>
      <c r="AA22" s="991"/>
      <c r="AB22" s="991"/>
      <c r="AC22" s="991"/>
      <c r="AD22" s="991"/>
      <c r="AE22" s="991"/>
      <c r="AF22" s="991"/>
      <c r="AG22" s="991"/>
      <c r="AH22" s="991"/>
      <c r="AI22" s="991"/>
      <c r="AJ22" s="991"/>
      <c r="AK22" s="991"/>
      <c r="AL22" s="991"/>
      <c r="AM22" s="992"/>
      <c r="AN22" s="565" t="s">
        <v>1086</v>
      </c>
      <c r="AO22" s="565"/>
      <c r="AP22" s="565"/>
      <c r="AQ22" s="565"/>
      <c r="AR22" s="565"/>
      <c r="AS22" s="565"/>
      <c r="AT22" s="565"/>
      <c r="AU22" s="565"/>
      <c r="AV22" s="565"/>
      <c r="AW22" s="565"/>
      <c r="AX22" s="565"/>
      <c r="AY22" s="566"/>
    </row>
    <row r="23" spans="2:51" ht="24.6" customHeight="1">
      <c r="B23" s="995" t="s">
        <v>402</v>
      </c>
      <c r="C23" s="996"/>
      <c r="D23" s="996"/>
      <c r="E23" s="996"/>
      <c r="F23" s="996"/>
      <c r="G23" s="996"/>
      <c r="H23" s="996"/>
      <c r="I23" s="996"/>
      <c r="J23" s="996"/>
      <c r="K23" s="990"/>
      <c r="L23" s="991"/>
      <c r="M23" s="991"/>
      <c r="N23" s="991"/>
      <c r="O23" s="991"/>
      <c r="P23" s="991"/>
      <c r="Q23" s="991"/>
      <c r="R23" s="991"/>
      <c r="S23" s="991"/>
      <c r="T23" s="991"/>
      <c r="U23" s="991"/>
      <c r="V23" s="991"/>
      <c r="W23" s="991"/>
      <c r="X23" s="991"/>
      <c r="Y23" s="991"/>
      <c r="Z23" s="991"/>
      <c r="AA23" s="991"/>
      <c r="AB23" s="991"/>
      <c r="AC23" s="991"/>
      <c r="AD23" s="991"/>
      <c r="AE23" s="991"/>
      <c r="AF23" s="991"/>
      <c r="AG23" s="991"/>
      <c r="AH23" s="991"/>
      <c r="AI23" s="991"/>
      <c r="AJ23" s="991"/>
      <c r="AK23" s="991"/>
      <c r="AL23" s="991"/>
      <c r="AM23" s="992"/>
      <c r="AN23" s="599" t="s">
        <v>403</v>
      </c>
      <c r="AO23" s="600"/>
      <c r="AP23" s="600"/>
      <c r="AQ23" s="600"/>
      <c r="AR23" s="600"/>
      <c r="AS23" s="600"/>
      <c r="AT23" s="600"/>
      <c r="AU23" s="600"/>
      <c r="AV23" s="600"/>
      <c r="AW23" s="600"/>
      <c r="AX23" s="600"/>
      <c r="AY23" s="601"/>
    </row>
    <row r="24" spans="2:51" ht="24.6" customHeight="1">
      <c r="B24" s="580" t="s">
        <v>404</v>
      </c>
      <c r="C24" s="581"/>
      <c r="D24" s="581"/>
      <c r="E24" s="581"/>
      <c r="F24" s="581"/>
      <c r="G24" s="581"/>
      <c r="H24" s="581"/>
      <c r="I24" s="581"/>
      <c r="J24" s="581"/>
      <c r="K24" s="1009"/>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1"/>
      <c r="AN24" s="599" t="s">
        <v>1087</v>
      </c>
      <c r="AO24" s="600"/>
      <c r="AP24" s="600"/>
      <c r="AQ24" s="600"/>
      <c r="AR24" s="600"/>
      <c r="AS24" s="600"/>
      <c r="AT24" s="600"/>
      <c r="AU24" s="600"/>
      <c r="AV24" s="600"/>
      <c r="AW24" s="600"/>
      <c r="AX24" s="600"/>
      <c r="AY24" s="601"/>
    </row>
    <row r="25" spans="2:51" ht="24.6" customHeight="1">
      <c r="B25" s="580" t="s">
        <v>1088</v>
      </c>
      <c r="C25" s="581"/>
      <c r="D25" s="581"/>
      <c r="E25" s="581"/>
      <c r="F25" s="581"/>
      <c r="G25" s="581"/>
      <c r="H25" s="581"/>
      <c r="I25" s="581"/>
      <c r="J25" s="581"/>
      <c r="K25" s="1036"/>
      <c r="L25" s="1037"/>
      <c r="M25" s="1037"/>
      <c r="N25" s="1037"/>
      <c r="O25" s="1037"/>
      <c r="P25" s="1037"/>
      <c r="Q25" s="1037"/>
      <c r="R25" s="1037"/>
      <c r="S25" s="1037"/>
      <c r="T25" s="1037"/>
      <c r="U25" s="1037"/>
      <c r="V25" s="1037"/>
      <c r="W25" s="1037"/>
      <c r="X25" s="1037"/>
      <c r="Y25" s="1037"/>
      <c r="Z25" s="1037"/>
      <c r="AA25" s="1037"/>
      <c r="AB25" s="1037"/>
      <c r="AC25" s="1037"/>
      <c r="AD25" s="1037"/>
      <c r="AE25" s="1037"/>
      <c r="AF25" s="1037"/>
      <c r="AG25" s="1037"/>
      <c r="AH25" s="1037"/>
      <c r="AI25" s="1037"/>
      <c r="AJ25" s="1037"/>
      <c r="AK25" s="1037"/>
      <c r="AL25" s="1037"/>
      <c r="AM25" s="1038"/>
      <c r="AN25" s="599" t="s">
        <v>472</v>
      </c>
      <c r="AO25" s="600"/>
      <c r="AP25" s="600"/>
      <c r="AQ25" s="600"/>
      <c r="AR25" s="600"/>
      <c r="AS25" s="600"/>
      <c r="AT25" s="600"/>
      <c r="AU25" s="600"/>
      <c r="AV25" s="600"/>
      <c r="AW25" s="600"/>
      <c r="AX25" s="600"/>
      <c r="AY25" s="601"/>
    </row>
    <row r="26" spans="2:51" ht="24.6" customHeight="1" thickBot="1">
      <c r="B26" s="1028" t="s">
        <v>1089</v>
      </c>
      <c r="C26" s="1029"/>
      <c r="D26" s="1029"/>
      <c r="E26" s="1029"/>
      <c r="F26" s="1029"/>
      <c r="G26" s="1029"/>
      <c r="H26" s="1029"/>
      <c r="I26" s="1029"/>
      <c r="J26" s="1029"/>
      <c r="K26" s="1030"/>
      <c r="L26" s="1031"/>
      <c r="M26" s="1031"/>
      <c r="N26" s="1031"/>
      <c r="O26" s="1031"/>
      <c r="P26" s="1031"/>
      <c r="Q26" s="1031"/>
      <c r="R26" s="1031"/>
      <c r="S26" s="1031"/>
      <c r="T26" s="1031"/>
      <c r="U26" s="1031"/>
      <c r="V26" s="1031"/>
      <c r="W26" s="1031"/>
      <c r="X26" s="1031"/>
      <c r="Y26" s="1031"/>
      <c r="Z26" s="1031"/>
      <c r="AA26" s="1031"/>
      <c r="AB26" s="1031"/>
      <c r="AC26" s="1031"/>
      <c r="AD26" s="1031"/>
      <c r="AE26" s="1031"/>
      <c r="AF26" s="1031"/>
      <c r="AG26" s="1031"/>
      <c r="AH26" s="1031"/>
      <c r="AI26" s="1031"/>
      <c r="AJ26" s="1031"/>
      <c r="AK26" s="1031"/>
      <c r="AL26" s="1031"/>
      <c r="AM26" s="1032"/>
      <c r="AN26" s="1033" t="s">
        <v>473</v>
      </c>
      <c r="AO26" s="1034"/>
      <c r="AP26" s="1034"/>
      <c r="AQ26" s="1034"/>
      <c r="AR26" s="1034"/>
      <c r="AS26" s="1034"/>
      <c r="AT26" s="1034"/>
      <c r="AU26" s="1034"/>
      <c r="AV26" s="1034"/>
      <c r="AW26" s="1034"/>
      <c r="AX26" s="1034"/>
      <c r="AY26" s="1035"/>
    </row>
  </sheetData>
  <sheetProtection algorithmName="SHA-512" hashValue="Gk6CfkJqozlS+yMRgAu4RRfnZoV68vwkgpH47A4D36IciQG2dOPMrmETwz5EZ66LE4Bc4CvxvnK7GwuGPstdLA==" saltValue="pMwY8iK92RIbrYbxEFg4Gw==" spinCount="100000" sheet="1" objects="1" scenarios="1"/>
  <protectedRanges>
    <protectedRange sqref="E17:H17" name="範囲1_2_3_4_1_3_1"/>
    <protectedRange sqref="E25:J26" name="範囲1_2_1_1_2_1_1"/>
    <protectedRange sqref="E19:J19 E23:J24" name="範囲1_2_1_1_7_1_3_1"/>
    <protectedRange sqref="E15:J15 E20:J22" name="範囲1_2_3_1_2_1_6_1"/>
    <protectedRange sqref="E16:J16 E13:J14" name="範囲1_2_4_1_1_2_1_3_1"/>
    <protectedRange sqref="E7:J7" name="範囲1_2_1_4_1_1"/>
    <protectedRange sqref="E6:L6 E8:L8 E10:L10" name="範囲1_2_1_2_1_1_2_1_2_1"/>
    <protectedRange sqref="E9:H9 E11:H12" name="範囲1_2_1_1_1_1_2_1_1_1"/>
  </protectedRanges>
  <mergeCells count="78">
    <mergeCell ref="B4:AY4"/>
    <mergeCell ref="B23:J23"/>
    <mergeCell ref="K23:AM23"/>
    <mergeCell ref="AN23:AY23"/>
    <mergeCell ref="B26:J26"/>
    <mergeCell ref="K26:AM26"/>
    <mergeCell ref="AN26:AY26"/>
    <mergeCell ref="B24:J24"/>
    <mergeCell ref="K24:AM24"/>
    <mergeCell ref="AN24:AY24"/>
    <mergeCell ref="B25:J25"/>
    <mergeCell ref="K25:AM25"/>
    <mergeCell ref="AN25:AY25"/>
    <mergeCell ref="B19:J19"/>
    <mergeCell ref="K19:AM19"/>
    <mergeCell ref="AN19:AY19"/>
    <mergeCell ref="B20:E22"/>
    <mergeCell ref="F20:J20"/>
    <mergeCell ref="K20:AM20"/>
    <mergeCell ref="AN20:AY20"/>
    <mergeCell ref="F21:J21"/>
    <mergeCell ref="K21:AM21"/>
    <mergeCell ref="AN21:AY21"/>
    <mergeCell ref="F22:J22"/>
    <mergeCell ref="K22:AM22"/>
    <mergeCell ref="AN22:AY22"/>
    <mergeCell ref="B18:J18"/>
    <mergeCell ref="K18:AM18"/>
    <mergeCell ref="AN18:AY18"/>
    <mergeCell ref="B13:J13"/>
    <mergeCell ref="K13:AM13"/>
    <mergeCell ref="AN13:AY13"/>
    <mergeCell ref="B14:J14"/>
    <mergeCell ref="K14:AM14"/>
    <mergeCell ref="AN14:AY14"/>
    <mergeCell ref="B15:AY15"/>
    <mergeCell ref="B16:J16"/>
    <mergeCell ref="K16:AM16"/>
    <mergeCell ref="AN16:AY16"/>
    <mergeCell ref="B17:AY17"/>
    <mergeCell ref="AM11:AP11"/>
    <mergeCell ref="AQ11:AT11"/>
    <mergeCell ref="AU11:AY11"/>
    <mergeCell ref="B12:AM12"/>
    <mergeCell ref="AN12:AT12"/>
    <mergeCell ref="AU12:AY12"/>
    <mergeCell ref="B11:R11"/>
    <mergeCell ref="S11:V11"/>
    <mergeCell ref="W11:AA11"/>
    <mergeCell ref="AB11:AC11"/>
    <mergeCell ref="AD11:AH11"/>
    <mergeCell ref="AI11:AL11"/>
    <mergeCell ref="AM9:AP9"/>
    <mergeCell ref="AQ9:AT9"/>
    <mergeCell ref="AU9:AY9"/>
    <mergeCell ref="B10:R10"/>
    <mergeCell ref="S10:V10"/>
    <mergeCell ref="W10:AH10"/>
    <mergeCell ref="AI10:AL10"/>
    <mergeCell ref="AM10:AP10"/>
    <mergeCell ref="AQ10:AT10"/>
    <mergeCell ref="AU10:AY10"/>
    <mergeCell ref="B9:R9"/>
    <mergeCell ref="S9:V9"/>
    <mergeCell ref="W9:AA9"/>
    <mergeCell ref="AB9:AC9"/>
    <mergeCell ref="AD9:AH9"/>
    <mergeCell ref="AI9:AL9"/>
    <mergeCell ref="B6:AY6"/>
    <mergeCell ref="B7:J7"/>
    <mergeCell ref="K7:AY7"/>
    <mergeCell ref="B8:R8"/>
    <mergeCell ref="S8:V8"/>
    <mergeCell ref="W8:AH8"/>
    <mergeCell ref="AI8:AL8"/>
    <mergeCell ref="AM8:AP8"/>
    <mergeCell ref="AQ8:AT8"/>
    <mergeCell ref="AU8:AY8"/>
  </mergeCells>
  <phoneticPr fontId="14"/>
  <conditionalFormatting sqref="B12 AN12:AY12 B13:AY19 B20:AM26 AN21:AY22 AN24:AY26">
    <cfRule type="expression" dxfId="5" priority="6">
      <formula>$K$144="申し込みしない"</formula>
    </cfRule>
  </conditionalFormatting>
  <conditionalFormatting sqref="B12:AM12">
    <cfRule type="expression" dxfId="4" priority="5">
      <formula>$B$148="申し込みしない"</formula>
    </cfRule>
  </conditionalFormatting>
  <conditionalFormatting sqref="B7:AU26">
    <cfRule type="expression" dxfId="3" priority="1">
      <formula>$AH$8="まなびポケット登録情報変更"</formula>
    </cfRule>
    <cfRule type="expression" dxfId="2" priority="4">
      <formula>$AH$8="GIGAスクールパック（基本パッケージ）"</formula>
    </cfRule>
  </conditionalFormatting>
  <conditionalFormatting sqref="B8:AY11">
    <cfRule type="expression" dxfId="1" priority="3">
      <formula>$K$144="申し込みしない"</formula>
    </cfRule>
  </conditionalFormatting>
  <conditionalFormatting sqref="S10:AY11">
    <cfRule type="expression" dxfId="0" priority="2">
      <formula>$B$148="申し込みしない"</formula>
    </cfRule>
  </conditionalFormatting>
  <dataValidations count="2">
    <dataValidation imeMode="disabled" allowBlank="1" showInputMessage="1" showErrorMessage="1" sqref="AU12:AY12 K20:AM20 S9:AA9 S11:AA11 AD9:AY9 AD11:AL11 AQ11:AY11 K23:AM26 K7:AY7" xr:uid="{553FC9AD-2B65-4441-951F-B0ABBBA72A0F}"/>
    <dataValidation imeMode="on" allowBlank="1" showInputMessage="1" showErrorMessage="1" sqref="K13:AM13 K16:AM16 K18:AM19 K22:AM22" xr:uid="{491C8F97-6D4E-444C-ACE2-285CE70733D9}"/>
  </dataValidations>
  <pageMargins left="0.7" right="0.7" top="0.75" bottom="0.75" header="0.3" footer="0.3"/>
  <pageSetup paperSize="9" scale="5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manapokeAdmCheckbox">
              <controlPr defaultSize="0" autoFill="0" autoLine="0" autoPict="0">
                <anchor moveWithCells="1">
                  <from>
                    <xdr:col>1</xdr:col>
                    <xdr:colOff>7620</xdr:colOff>
                    <xdr:row>11</xdr:row>
                    <xdr:rowOff>7620</xdr:rowOff>
                  </from>
                  <to>
                    <xdr:col>47</xdr:col>
                    <xdr:colOff>15240</xdr:colOff>
                    <xdr:row>12</xdr:row>
                    <xdr:rowOff>91440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F58EAE6A-496F-49C9-9C02-AF80A22827C5}">
          <x14:formula1>
            <xm:f>OFFSET(選択肢マスタ!$N$3,0,0,COUNTA(選択肢マスタ!$N:$N)-2,1)</xm:f>
          </x14:formula1>
          <xm:sqref>B9:R9</xm:sqref>
        </x14:dataValidation>
        <x14:dataValidation type="list" allowBlank="1" showInputMessage="1" showErrorMessage="1" xr:uid="{3C737817-3D27-45C2-815F-EADF890238BB}">
          <x14:formula1>
            <xm:f>OFFSET(選択肢マスタ!$G$3,0,0,COUNTA(選択肢マスタ!$G:$G)-2,1)</xm:f>
          </x14:formula1>
          <xm:sqref>B11:R11</xm:sqref>
        </x14:dataValidation>
        <x14:dataValidation type="list" allowBlank="1" showInputMessage="1" showErrorMessage="1" xr:uid="{57915F10-F405-45B3-AE5D-80EC6012FFC1}">
          <x14:formula1>
            <xm:f>OFFSET(選択肢マスタ!$O$3,0,0,COUNTA(選択肢マスタ!$O:$O)-2,1)</xm:f>
          </x14:formula1>
          <xm:sqref>K14:AM14</xm:sqref>
        </x14:dataValidation>
        <x14:dataValidation type="list" allowBlank="1" showInputMessage="1" showErrorMessage="1" xr:uid="{C37C8122-3AAB-4BB9-8AD0-EBFDE20E448B}">
          <x14:formula1>
            <xm:f>選択肢マスタ!$AH$3:$AH$49</xm:f>
          </x14:formula1>
          <xm:sqref>K21:AM21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25E8-6C5F-4044-87F9-3A42474054C2}">
  <dimension ref="B1:AY7"/>
  <sheetViews>
    <sheetView zoomScale="80" zoomScaleNormal="80" workbookViewId="0">
      <selection activeCell="K4" sqref="K4:AM4"/>
    </sheetView>
  </sheetViews>
  <sheetFormatPr defaultColWidth="3" defaultRowHeight="18"/>
  <cols>
    <col min="1" max="52" width="2.5" style="296" customWidth="1"/>
    <col min="53" max="16384" width="3" style="296"/>
  </cols>
  <sheetData>
    <row r="1" spans="2:51" ht="93" customHeight="1">
      <c r="B1" s="1048" t="s">
        <v>1090</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row>
    <row r="2" spans="2:51" ht="98.1" customHeight="1">
      <c r="B2" s="1049" t="s">
        <v>1091</v>
      </c>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c r="AT2" s="1050"/>
      <c r="AU2" s="1050"/>
      <c r="AV2" s="1050"/>
      <c r="AW2" s="1050"/>
      <c r="AX2" s="1050"/>
      <c r="AY2" s="1050"/>
    </row>
    <row r="3" spans="2:51" ht="18.600000000000001" thickBot="1">
      <c r="B3" s="1042" t="s">
        <v>1092</v>
      </c>
      <c r="C3" s="1043"/>
      <c r="D3" s="1043"/>
      <c r="E3" s="1043"/>
      <c r="F3" s="1043"/>
      <c r="G3" s="1043"/>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c r="AT3" s="1043"/>
      <c r="AU3" s="1043"/>
      <c r="AV3" s="1043"/>
      <c r="AW3" s="1043"/>
      <c r="AX3" s="1043"/>
      <c r="AY3" s="1044"/>
    </row>
    <row r="4" spans="2:51" ht="88.5" customHeight="1">
      <c r="B4" s="605" t="s">
        <v>1092</v>
      </c>
      <c r="C4" s="606"/>
      <c r="D4" s="606"/>
      <c r="E4" s="606"/>
      <c r="F4" s="606"/>
      <c r="G4" s="606"/>
      <c r="H4" s="606"/>
      <c r="I4" s="606"/>
      <c r="J4" s="606"/>
      <c r="K4" s="1051"/>
      <c r="L4" s="691"/>
      <c r="M4" s="691"/>
      <c r="N4" s="691"/>
      <c r="O4" s="691"/>
      <c r="P4" s="691"/>
      <c r="Q4" s="691"/>
      <c r="R4" s="691"/>
      <c r="S4" s="691"/>
      <c r="T4" s="691"/>
      <c r="U4" s="691"/>
      <c r="V4" s="691"/>
      <c r="W4" s="691"/>
      <c r="X4" s="691"/>
      <c r="Y4" s="691"/>
      <c r="Z4" s="691"/>
      <c r="AA4" s="691"/>
      <c r="AB4" s="691"/>
      <c r="AC4" s="691"/>
      <c r="AD4" s="691"/>
      <c r="AE4" s="691"/>
      <c r="AF4" s="691"/>
      <c r="AG4" s="691"/>
      <c r="AH4" s="691"/>
      <c r="AI4" s="691"/>
      <c r="AJ4" s="691"/>
      <c r="AK4" s="691"/>
      <c r="AL4" s="691"/>
      <c r="AM4" s="691"/>
      <c r="AN4" s="1052" t="s">
        <v>1093</v>
      </c>
      <c r="AO4" s="1053"/>
      <c r="AP4" s="1053"/>
      <c r="AQ4" s="1053"/>
      <c r="AR4" s="1053"/>
      <c r="AS4" s="1053"/>
      <c r="AT4" s="1053"/>
      <c r="AU4" s="1053"/>
      <c r="AV4" s="1053"/>
      <c r="AW4" s="1053"/>
      <c r="AX4" s="1053"/>
      <c r="AY4" s="1054"/>
    </row>
    <row r="6" spans="2:51" ht="18.600000000000001" thickBot="1">
      <c r="B6" s="1042" t="s">
        <v>1094</v>
      </c>
      <c r="C6" s="1043"/>
      <c r="D6" s="1043"/>
      <c r="E6" s="1043"/>
      <c r="F6" s="1043"/>
      <c r="G6" s="1043"/>
      <c r="H6" s="1043"/>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43"/>
      <c r="AV6" s="1043"/>
      <c r="AW6" s="1043"/>
      <c r="AX6" s="1043"/>
      <c r="AY6" s="1044"/>
    </row>
    <row r="7" spans="2:51" ht="34.5" customHeight="1">
      <c r="B7" s="605" t="s">
        <v>1094</v>
      </c>
      <c r="C7" s="606"/>
      <c r="D7" s="606"/>
      <c r="E7" s="606"/>
      <c r="F7" s="606"/>
      <c r="G7" s="606"/>
      <c r="H7" s="606"/>
      <c r="I7" s="606"/>
      <c r="J7" s="606"/>
      <c r="K7" s="1045"/>
      <c r="L7" s="1046"/>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c r="AT7" s="1046"/>
      <c r="AU7" s="1046"/>
      <c r="AV7" s="1046"/>
      <c r="AW7" s="1046"/>
      <c r="AX7" s="1046"/>
      <c r="AY7" s="1047"/>
    </row>
  </sheetData>
  <sheetProtection algorithmName="SHA-512" hashValue="7LfLdpRk3DgsfROz86KDc5id/JT1Tn9uvhzIuqFAHLwfFjlyUSWWkBz7NzEQWS9koXvIm5I6qpiJP2XbdovEAA==" saltValue="4A9zz8nafka+n/esjSTyLw==" spinCount="100000" sheet="1" objects="1" scenarios="1"/>
  <mergeCells count="9">
    <mergeCell ref="B6:AY6"/>
    <mergeCell ref="B7:J7"/>
    <mergeCell ref="K7:AY7"/>
    <mergeCell ref="B1:AY1"/>
    <mergeCell ref="B2:AY2"/>
    <mergeCell ref="B3:AY3"/>
    <mergeCell ref="B4:J4"/>
    <mergeCell ref="K4:AM4"/>
    <mergeCell ref="AN4:AY4"/>
  </mergeCells>
  <phoneticPr fontId="14"/>
  <dataValidations count="2">
    <dataValidation type="textLength" errorStyle="information" imeMode="disabled" allowBlank="1" showInputMessage="1" showErrorMessage="1" errorTitle="文字数チェック" error="7～16文字で設定してください。" sqref="K4:AM4" xr:uid="{528D6EAD-7099-46B7-BD47-75B5D4CA0837}">
      <formula1>7</formula1>
      <formula2>16</formula2>
    </dataValidation>
    <dataValidation imeMode="on" allowBlank="1" showInputMessage="1" showErrorMessage="1" sqref="K7:AY7" xr:uid="{B27A4C5E-0228-4BF3-A3FD-555D85B30E61}"/>
  </dataValidations>
  <printOptions gridLines="1"/>
  <pageMargins left="0.7" right="0.7" top="0.75" bottom="0.75" header="0.3" footer="0.3"/>
  <pageSetup paperSize="9" scale="62"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E5B7-2332-4ECB-8A4A-97EA799154ED}">
  <sheetPr>
    <tabColor theme="7" tint="0.39997558519241921"/>
  </sheetPr>
  <dimension ref="B2:BA556"/>
  <sheetViews>
    <sheetView showGridLines="0" zoomScaleNormal="100" zoomScaleSheetLayoutView="100" workbookViewId="0">
      <pane ySplit="3" topLeftCell="A4" activePane="bottomLeft" state="frozen"/>
      <selection pane="bottomLeft" activeCell="A5" sqref="A5"/>
    </sheetView>
  </sheetViews>
  <sheetFormatPr defaultColWidth="8.59765625" defaultRowHeight="15"/>
  <cols>
    <col min="1" max="1" width="1.09765625" style="326" customWidth="1"/>
    <col min="2" max="2" width="3.59765625" style="325" customWidth="1"/>
    <col min="3" max="4" width="2.5" style="325" customWidth="1"/>
    <col min="5" max="37" width="2.5" style="326" customWidth="1"/>
    <col min="38" max="38" width="1.5" style="326" customWidth="1"/>
    <col min="39" max="73" width="2.5" style="326" customWidth="1"/>
    <col min="74" max="74" width="2.59765625" style="326" customWidth="1"/>
    <col min="75" max="16384" width="8.59765625" style="326"/>
  </cols>
  <sheetData>
    <row r="2" spans="2:53" ht="18.600000000000001">
      <c r="B2" s="324" t="s">
        <v>166</v>
      </c>
      <c r="N2" s="399" t="s">
        <v>167</v>
      </c>
      <c r="O2" s="399"/>
      <c r="P2" s="399"/>
      <c r="Q2" s="399"/>
      <c r="R2" s="399"/>
      <c r="S2" s="399"/>
      <c r="T2" s="399"/>
      <c r="U2" s="399"/>
      <c r="V2" s="399"/>
      <c r="W2" s="399"/>
      <c r="Z2" s="398" t="s">
        <v>168</v>
      </c>
      <c r="AA2" s="398"/>
      <c r="AB2" s="398"/>
      <c r="AC2" s="398"/>
      <c r="AD2" s="398"/>
      <c r="AE2" s="398"/>
      <c r="AF2" s="398"/>
      <c r="AG2" s="398"/>
      <c r="AH2" s="398"/>
      <c r="AI2" s="398"/>
    </row>
    <row r="3" spans="2:53" ht="18" customHeight="1">
      <c r="N3" s="399" t="s">
        <v>1287</v>
      </c>
      <c r="O3" s="399"/>
      <c r="P3" s="399"/>
      <c r="Q3" s="399"/>
      <c r="R3" s="399"/>
      <c r="S3" s="399"/>
      <c r="T3" s="399"/>
      <c r="U3" s="399"/>
      <c r="V3" s="399"/>
      <c r="W3" s="399"/>
      <c r="X3" s="399"/>
      <c r="Y3" s="399"/>
      <c r="Z3" s="399"/>
      <c r="AA3" s="399"/>
      <c r="AB3" s="399"/>
      <c r="AC3" s="347"/>
      <c r="AD3" s="347"/>
      <c r="AE3" s="399" t="s">
        <v>1288</v>
      </c>
      <c r="AF3" s="399"/>
      <c r="AG3" s="399"/>
      <c r="AH3" s="399"/>
      <c r="AI3" s="399"/>
      <c r="AJ3" s="399"/>
      <c r="AK3" s="399"/>
      <c r="AL3" s="399"/>
      <c r="AM3" s="399"/>
      <c r="AN3" s="399"/>
      <c r="AO3" s="399"/>
      <c r="AP3" s="399"/>
      <c r="AQ3" s="399"/>
      <c r="AR3" s="399"/>
      <c r="AS3" s="399"/>
      <c r="AT3" s="399"/>
      <c r="AU3" s="399"/>
    </row>
    <row r="5" spans="2:53">
      <c r="B5" s="327" t="s">
        <v>169</v>
      </c>
      <c r="C5" s="328"/>
      <c r="D5" s="328"/>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row>
    <row r="7" spans="2:53">
      <c r="B7" s="325">
        <v>1</v>
      </c>
      <c r="C7" s="325" t="s">
        <v>170</v>
      </c>
      <c r="D7" s="325" t="s">
        <v>171</v>
      </c>
    </row>
    <row r="8" spans="2:53">
      <c r="D8" s="330" t="s">
        <v>54</v>
      </c>
      <c r="E8" s="326" t="s">
        <v>172</v>
      </c>
      <c r="K8" s="326" t="s">
        <v>1266</v>
      </c>
    </row>
    <row r="9" spans="2:53">
      <c r="D9" s="330" t="s">
        <v>54</v>
      </c>
      <c r="E9" s="326" t="s">
        <v>173</v>
      </c>
      <c r="K9" s="326" t="s">
        <v>174</v>
      </c>
    </row>
    <row r="10" spans="2:53">
      <c r="D10" s="326" t="s">
        <v>175</v>
      </c>
    </row>
    <row r="11" spans="2:53">
      <c r="D11" s="326" t="s">
        <v>176</v>
      </c>
    </row>
    <row r="12" spans="2:53">
      <c r="D12" s="326" t="s">
        <v>177</v>
      </c>
    </row>
    <row r="23" spans="2:9">
      <c r="B23" s="325">
        <v>2</v>
      </c>
      <c r="C23" s="325" t="s">
        <v>170</v>
      </c>
      <c r="D23" s="325" t="s">
        <v>178</v>
      </c>
    </row>
    <row r="24" spans="2:9">
      <c r="D24" s="330" t="s">
        <v>54</v>
      </c>
      <c r="E24" s="331" t="s">
        <v>179</v>
      </c>
      <c r="I24" s="326" t="s">
        <v>180</v>
      </c>
    </row>
    <row r="35" spans="2:14">
      <c r="B35" s="325">
        <f>B23+1</f>
        <v>3</v>
      </c>
      <c r="C35" s="325" t="s">
        <v>170</v>
      </c>
      <c r="D35" s="325" t="s">
        <v>181</v>
      </c>
    </row>
    <row r="36" spans="2:14">
      <c r="D36" s="330" t="s">
        <v>1155</v>
      </c>
      <c r="E36" s="325" t="s">
        <v>182</v>
      </c>
      <c r="N36" s="332" t="s">
        <v>183</v>
      </c>
    </row>
    <row r="37" spans="2:14">
      <c r="D37" s="330" t="s">
        <v>54</v>
      </c>
      <c r="E37" s="325" t="s">
        <v>184</v>
      </c>
      <c r="N37" s="326" t="s">
        <v>185</v>
      </c>
    </row>
    <row r="38" spans="2:14">
      <c r="N38" s="326" t="s">
        <v>1156</v>
      </c>
    </row>
    <row r="39" spans="2:14">
      <c r="N39" s="326" t="s">
        <v>1157</v>
      </c>
    </row>
    <row r="40" spans="2:14">
      <c r="D40" s="330" t="s">
        <v>54</v>
      </c>
      <c r="E40" s="325" t="s">
        <v>186</v>
      </c>
      <c r="N40" s="326" t="s">
        <v>187</v>
      </c>
    </row>
    <row r="41" spans="2:14">
      <c r="D41" s="330" t="s">
        <v>54</v>
      </c>
      <c r="E41" s="325" t="s">
        <v>798</v>
      </c>
      <c r="N41" s="326" t="s">
        <v>1158</v>
      </c>
    </row>
    <row r="42" spans="2:14">
      <c r="D42" s="330"/>
      <c r="E42" s="325"/>
      <c r="N42" s="326" t="s">
        <v>1159</v>
      </c>
    </row>
    <row r="43" spans="2:14">
      <c r="D43" s="330"/>
      <c r="E43" s="325"/>
      <c r="N43" s="326" t="s">
        <v>1160</v>
      </c>
    </row>
    <row r="44" spans="2:14">
      <c r="D44" s="330"/>
      <c r="E44" s="325"/>
      <c r="N44" s="326" t="s">
        <v>1161</v>
      </c>
    </row>
    <row r="45" spans="2:14">
      <c r="D45" s="330" t="s">
        <v>54</v>
      </c>
      <c r="E45" s="325" t="s">
        <v>206</v>
      </c>
      <c r="N45" s="326" t="s">
        <v>1162</v>
      </c>
    </row>
    <row r="46" spans="2:14">
      <c r="D46" s="330"/>
      <c r="E46" s="325"/>
      <c r="N46" s="326" t="s">
        <v>1163</v>
      </c>
    </row>
    <row r="47" spans="2:14">
      <c r="D47" s="330" t="s">
        <v>54</v>
      </c>
      <c r="E47" s="333" t="s">
        <v>188</v>
      </c>
      <c r="N47" s="326" t="s">
        <v>189</v>
      </c>
    </row>
    <row r="69" spans="2:15">
      <c r="B69" s="325">
        <f>B35+1</f>
        <v>4</v>
      </c>
      <c r="C69" s="325" t="s">
        <v>170</v>
      </c>
      <c r="D69" s="325" t="s">
        <v>190</v>
      </c>
    </row>
    <row r="70" spans="2:15">
      <c r="D70" s="330" t="s">
        <v>54</v>
      </c>
      <c r="E70" s="326" t="s">
        <v>191</v>
      </c>
      <c r="O70" s="326" t="s">
        <v>192</v>
      </c>
    </row>
    <row r="78" spans="2:15">
      <c r="B78" s="325">
        <f>B69+1</f>
        <v>5</v>
      </c>
      <c r="C78" s="325" t="s">
        <v>170</v>
      </c>
      <c r="D78" s="325" t="s">
        <v>193</v>
      </c>
    </row>
    <row r="79" spans="2:15">
      <c r="D79" s="326" t="s">
        <v>194</v>
      </c>
    </row>
    <row r="80" spans="2:15">
      <c r="D80" s="326" t="s">
        <v>195</v>
      </c>
    </row>
    <row r="81" spans="2:48">
      <c r="D81" s="330" t="s">
        <v>54</v>
      </c>
      <c r="E81" s="326" t="s">
        <v>196</v>
      </c>
      <c r="I81" s="326" t="s">
        <v>197</v>
      </c>
    </row>
    <row r="82" spans="2:48">
      <c r="D82" s="330"/>
      <c r="I82" s="326" t="s">
        <v>198</v>
      </c>
    </row>
    <row r="83" spans="2:48">
      <c r="I83" s="334" t="s">
        <v>199</v>
      </c>
    </row>
    <row r="89" spans="2:48">
      <c r="B89" s="325">
        <f>B78+1</f>
        <v>6</v>
      </c>
      <c r="C89" s="325" t="s">
        <v>170</v>
      </c>
      <c r="D89" s="325" t="s">
        <v>201</v>
      </c>
    </row>
    <row r="90" spans="2:48">
      <c r="D90" s="326" t="s">
        <v>202</v>
      </c>
    </row>
    <row r="91" spans="2:48">
      <c r="D91" s="330" t="s">
        <v>54</v>
      </c>
      <c r="E91" s="326" t="s">
        <v>203</v>
      </c>
      <c r="L91" s="326" t="s">
        <v>1164</v>
      </c>
    </row>
    <row r="92" spans="2:48">
      <c r="L92" s="326" t="s">
        <v>1165</v>
      </c>
    </row>
    <row r="93" spans="2:48">
      <c r="L93" s="326" t="s">
        <v>204</v>
      </c>
    </row>
    <row r="94" spans="2:48">
      <c r="D94" s="330" t="s">
        <v>54</v>
      </c>
      <c r="E94" s="326" t="s">
        <v>1166</v>
      </c>
      <c r="L94" s="326" t="s">
        <v>1167</v>
      </c>
    </row>
    <row r="95" spans="2:48">
      <c r="D95" s="330" t="s">
        <v>54</v>
      </c>
      <c r="E95" s="326" t="s">
        <v>1168</v>
      </c>
      <c r="L95" s="326" t="s">
        <v>1169</v>
      </c>
    </row>
    <row r="96" spans="2:48">
      <c r="D96" s="330"/>
      <c r="L96" s="326" t="s">
        <v>1170</v>
      </c>
      <c r="AV96" s="335"/>
    </row>
    <row r="97" spans="2:47">
      <c r="D97" s="330" t="s">
        <v>54</v>
      </c>
      <c r="E97" s="326" t="s">
        <v>1171</v>
      </c>
      <c r="L97" s="326" t="s">
        <v>1172</v>
      </c>
    </row>
    <row r="98" spans="2:47">
      <c r="D98" s="330"/>
      <c r="L98" s="326" t="s">
        <v>1284</v>
      </c>
    </row>
    <row r="99" spans="2:47">
      <c r="D99" s="330"/>
      <c r="L99" s="326" t="s">
        <v>1173</v>
      </c>
      <c r="Z99" s="397" t="s">
        <v>1174</v>
      </c>
      <c r="AA99" s="397"/>
      <c r="AB99" s="397"/>
      <c r="AC99" s="397"/>
      <c r="AD99" s="397"/>
      <c r="AE99" s="397"/>
      <c r="AF99" s="397"/>
      <c r="AG99" s="397"/>
      <c r="AH99" s="397"/>
      <c r="AI99" s="397"/>
      <c r="AJ99" s="397"/>
      <c r="AK99" s="397"/>
      <c r="AL99" s="397"/>
      <c r="AM99" s="397"/>
      <c r="AN99" s="397"/>
      <c r="AO99" s="397"/>
      <c r="AP99" s="397"/>
      <c r="AQ99" s="397"/>
      <c r="AR99" s="397"/>
      <c r="AS99" s="397"/>
      <c r="AT99" s="397"/>
      <c r="AU99" s="326" t="s">
        <v>1175</v>
      </c>
    </row>
    <row r="100" spans="2:47" ht="15" customHeight="1">
      <c r="B100" s="338"/>
      <c r="L100" s="339" t="s">
        <v>225</v>
      </c>
      <c r="M100" s="326" t="s">
        <v>1285</v>
      </c>
    </row>
    <row r="101" spans="2:47" ht="15" customHeight="1">
      <c r="B101" s="338"/>
      <c r="D101" s="340"/>
      <c r="E101" s="330"/>
      <c r="M101" s="326" t="s">
        <v>1286</v>
      </c>
    </row>
    <row r="102" spans="2:47">
      <c r="D102" s="330" t="s">
        <v>54</v>
      </c>
      <c r="E102" s="326" t="s">
        <v>209</v>
      </c>
      <c r="L102" s="326" t="s">
        <v>210</v>
      </c>
    </row>
    <row r="103" spans="2:47">
      <c r="L103" s="326" t="s">
        <v>211</v>
      </c>
    </row>
    <row r="104" spans="2:47">
      <c r="D104" s="330" t="s">
        <v>54</v>
      </c>
      <c r="E104" s="326" t="s">
        <v>1176</v>
      </c>
      <c r="L104" s="326" t="s">
        <v>1177</v>
      </c>
    </row>
    <row r="105" spans="2:47">
      <c r="L105" s="326" t="s">
        <v>1178</v>
      </c>
    </row>
    <row r="106" spans="2:47">
      <c r="D106" s="330" t="s">
        <v>54</v>
      </c>
      <c r="E106" s="326" t="s">
        <v>212</v>
      </c>
      <c r="L106" s="326" t="s">
        <v>224</v>
      </c>
    </row>
    <row r="107" spans="2:47">
      <c r="D107" s="330" t="s">
        <v>54</v>
      </c>
      <c r="E107" s="326" t="s">
        <v>213</v>
      </c>
      <c r="L107" s="326" t="s">
        <v>214</v>
      </c>
    </row>
    <row r="108" spans="2:47">
      <c r="D108" s="326"/>
      <c r="L108" s="326" t="s">
        <v>215</v>
      </c>
    </row>
    <row r="109" spans="2:47">
      <c r="D109" s="330" t="s">
        <v>54</v>
      </c>
      <c r="E109" s="326" t="s">
        <v>216</v>
      </c>
      <c r="L109" s="326" t="s">
        <v>217</v>
      </c>
    </row>
    <row r="110" spans="2:47">
      <c r="D110" s="326"/>
      <c r="L110" s="326" t="s">
        <v>215</v>
      </c>
    </row>
    <row r="111" spans="2:47">
      <c r="D111" s="330" t="s">
        <v>54</v>
      </c>
      <c r="E111" s="326" t="s">
        <v>218</v>
      </c>
      <c r="L111" s="326" t="s">
        <v>219</v>
      </c>
    </row>
    <row r="132" spans="2:11">
      <c r="B132" s="325">
        <f>B89+1</f>
        <v>7</v>
      </c>
      <c r="C132" s="325" t="s">
        <v>170</v>
      </c>
      <c r="D132" s="325" t="s">
        <v>220</v>
      </c>
    </row>
    <row r="133" spans="2:11">
      <c r="D133" s="330" t="s">
        <v>54</v>
      </c>
      <c r="E133" s="326" t="s">
        <v>205</v>
      </c>
      <c r="J133" s="337" t="s">
        <v>221</v>
      </c>
      <c r="K133" s="337"/>
    </row>
    <row r="134" spans="2:11">
      <c r="D134" s="330" t="s">
        <v>54</v>
      </c>
      <c r="E134" s="326" t="s">
        <v>222</v>
      </c>
      <c r="J134" s="337" t="s">
        <v>223</v>
      </c>
      <c r="K134" s="337"/>
    </row>
    <row r="135" spans="2:11">
      <c r="D135" s="330" t="s">
        <v>54</v>
      </c>
      <c r="E135" s="326" t="s">
        <v>212</v>
      </c>
      <c r="J135" s="326" t="s">
        <v>224</v>
      </c>
    </row>
    <row r="136" spans="2:11">
      <c r="D136" s="330" t="s">
        <v>54</v>
      </c>
      <c r="E136" s="326" t="s">
        <v>216</v>
      </c>
      <c r="J136" s="326" t="s">
        <v>217</v>
      </c>
    </row>
    <row r="137" spans="2:11">
      <c r="D137" s="326"/>
      <c r="J137" s="326" t="s">
        <v>215</v>
      </c>
    </row>
    <row r="148" spans="2:13" ht="15" customHeight="1"/>
    <row r="149" spans="2:13">
      <c r="B149" s="338">
        <f>B132+1</f>
        <v>8</v>
      </c>
      <c r="C149" s="325" t="s">
        <v>170</v>
      </c>
      <c r="D149" s="325" t="s">
        <v>245</v>
      </c>
    </row>
    <row r="150" spans="2:13">
      <c r="D150" s="326" t="s">
        <v>246</v>
      </c>
    </row>
    <row r="156" spans="2:13">
      <c r="B156" s="338">
        <f>B149+1</f>
        <v>9</v>
      </c>
      <c r="C156" s="325" t="s">
        <v>170</v>
      </c>
      <c r="D156" s="325" t="s">
        <v>247</v>
      </c>
    </row>
    <row r="157" spans="2:13">
      <c r="B157" s="338"/>
      <c r="D157" s="330" t="s">
        <v>54</v>
      </c>
      <c r="E157" s="326" t="s">
        <v>248</v>
      </c>
      <c r="M157" s="326" t="s">
        <v>249</v>
      </c>
    </row>
    <row r="164" spans="2:52" ht="17.100000000000001" customHeight="1">
      <c r="B164" s="341" t="s">
        <v>250</v>
      </c>
      <c r="C164" s="342"/>
      <c r="D164" s="342"/>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c r="AQ164" s="343"/>
      <c r="AR164" s="343"/>
      <c r="AS164" s="343"/>
      <c r="AT164" s="343"/>
      <c r="AU164" s="343"/>
      <c r="AV164" s="343"/>
      <c r="AW164" s="343"/>
      <c r="AX164" s="343"/>
      <c r="AY164" s="343"/>
      <c r="AZ164" s="343"/>
    </row>
    <row r="165" spans="2:52">
      <c r="B165" s="344"/>
    </row>
    <row r="166" spans="2:52">
      <c r="B166" s="338">
        <f>B156+1</f>
        <v>10</v>
      </c>
      <c r="C166" s="325" t="s">
        <v>170</v>
      </c>
      <c r="D166" s="325" t="s">
        <v>251</v>
      </c>
    </row>
    <row r="167" spans="2:52" ht="14.85" customHeight="1">
      <c r="B167" s="338"/>
      <c r="D167" s="330" t="s">
        <v>54</v>
      </c>
      <c r="E167" s="326" t="s">
        <v>1179</v>
      </c>
      <c r="AO167" s="335"/>
    </row>
    <row r="168" spans="2:52" ht="14.85" customHeight="1">
      <c r="B168" s="338"/>
      <c r="D168" s="330" t="s">
        <v>54</v>
      </c>
      <c r="E168" s="326" t="s">
        <v>252</v>
      </c>
    </row>
    <row r="182" spans="2:18">
      <c r="B182" s="338">
        <f>B166 +1</f>
        <v>11</v>
      </c>
      <c r="C182" s="325" t="s">
        <v>170</v>
      </c>
      <c r="D182" s="325" t="s">
        <v>253</v>
      </c>
    </row>
    <row r="183" spans="2:18">
      <c r="B183" s="338"/>
      <c r="D183" s="330" t="s">
        <v>54</v>
      </c>
      <c r="E183" s="326" t="s">
        <v>254</v>
      </c>
    </row>
    <row r="184" spans="2:18" ht="14.85" customHeight="1">
      <c r="B184" s="338"/>
      <c r="D184" s="330" t="s">
        <v>54</v>
      </c>
      <c r="E184" s="326" t="s">
        <v>1180</v>
      </c>
      <c r="R184" s="335"/>
    </row>
    <row r="198" spans="2:4">
      <c r="B198" s="338">
        <f>B182 +1</f>
        <v>12</v>
      </c>
      <c r="C198" s="325" t="s">
        <v>170</v>
      </c>
      <c r="D198" s="325" t="s">
        <v>255</v>
      </c>
    </row>
    <row r="219" spans="2:53">
      <c r="B219" s="327" t="s">
        <v>256</v>
      </c>
      <c r="C219" s="328"/>
      <c r="D219" s="328"/>
      <c r="E219" s="329"/>
      <c r="F219" s="329"/>
      <c r="G219" s="329"/>
      <c r="H219" s="329"/>
      <c r="I219" s="329"/>
      <c r="J219" s="329"/>
      <c r="K219" s="329"/>
      <c r="L219" s="329"/>
      <c r="M219" s="329"/>
      <c r="N219" s="329"/>
      <c r="O219" s="329"/>
      <c r="P219" s="329"/>
      <c r="Q219" s="329"/>
      <c r="R219" s="329"/>
      <c r="S219" s="329"/>
      <c r="T219" s="329"/>
      <c r="U219" s="329"/>
      <c r="V219" s="329"/>
      <c r="W219" s="329"/>
      <c r="X219" s="329"/>
      <c r="Y219" s="329"/>
      <c r="Z219" s="329"/>
      <c r="AA219" s="329"/>
      <c r="AB219" s="329"/>
      <c r="AC219" s="329"/>
      <c r="AD219" s="329"/>
      <c r="AE219" s="329"/>
      <c r="AF219" s="329"/>
      <c r="AG219" s="329"/>
      <c r="AH219" s="329"/>
      <c r="AI219" s="329"/>
      <c r="AJ219" s="329"/>
      <c r="AK219" s="329"/>
      <c r="AL219" s="329"/>
      <c r="AM219" s="329"/>
      <c r="AN219" s="329"/>
      <c r="AO219" s="329"/>
      <c r="AP219" s="329"/>
      <c r="AQ219" s="329"/>
      <c r="AR219" s="329"/>
      <c r="AS219" s="329"/>
      <c r="AT219" s="329"/>
      <c r="AU219" s="329"/>
      <c r="AV219" s="329"/>
      <c r="AW219" s="329"/>
      <c r="AX219" s="329"/>
      <c r="AY219" s="329"/>
      <c r="AZ219" s="329"/>
      <c r="BA219" s="329"/>
    </row>
    <row r="220" spans="2:53">
      <c r="C220" s="326" t="s">
        <v>257</v>
      </c>
    </row>
    <row r="221" spans="2:53">
      <c r="C221" s="326" t="s">
        <v>176</v>
      </c>
    </row>
    <row r="222" spans="2:53">
      <c r="C222" s="326" t="s">
        <v>1283</v>
      </c>
    </row>
    <row r="233" spans="2:10">
      <c r="B233" s="338">
        <v>1</v>
      </c>
      <c r="C233" s="325" t="s">
        <v>170</v>
      </c>
      <c r="D233" s="325" t="s">
        <v>258</v>
      </c>
    </row>
    <row r="234" spans="2:10">
      <c r="B234" s="338"/>
      <c r="D234" s="330" t="s">
        <v>54</v>
      </c>
      <c r="E234" s="326" t="s">
        <v>259</v>
      </c>
      <c r="J234" s="326" t="s">
        <v>260</v>
      </c>
    </row>
    <row r="235" spans="2:10">
      <c r="D235" s="330" t="s">
        <v>54</v>
      </c>
      <c r="E235" s="326" t="s">
        <v>261</v>
      </c>
      <c r="J235" s="326" t="s">
        <v>262</v>
      </c>
    </row>
    <row r="236" spans="2:10">
      <c r="D236" s="330" t="s">
        <v>54</v>
      </c>
      <c r="E236" s="326" t="s">
        <v>263</v>
      </c>
      <c r="J236" s="326" t="s">
        <v>264</v>
      </c>
    </row>
    <row r="237" spans="2:10">
      <c r="D237" s="330" t="s">
        <v>54</v>
      </c>
      <c r="E237" s="326" t="s">
        <v>265</v>
      </c>
      <c r="J237" s="326" t="s">
        <v>266</v>
      </c>
    </row>
    <row r="238" spans="2:10">
      <c r="D238" s="330" t="s">
        <v>54</v>
      </c>
      <c r="E238" s="326" t="s">
        <v>267</v>
      </c>
      <c r="J238" s="326" t="s">
        <v>268</v>
      </c>
    </row>
    <row r="239" spans="2:10">
      <c r="D239" s="330" t="s">
        <v>54</v>
      </c>
      <c r="E239" s="326" t="s">
        <v>269</v>
      </c>
      <c r="J239" s="326" t="s">
        <v>270</v>
      </c>
    </row>
    <row r="250" spans="2:52">
      <c r="B250" s="338">
        <f>B233+1</f>
        <v>2</v>
      </c>
      <c r="C250" s="325" t="s">
        <v>170</v>
      </c>
      <c r="D250" s="325" t="s">
        <v>271</v>
      </c>
    </row>
    <row r="251" spans="2:52">
      <c r="B251" s="338"/>
      <c r="D251" s="332" t="s">
        <v>272</v>
      </c>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c r="AB251" s="332"/>
      <c r="AC251" s="332"/>
      <c r="AD251" s="332"/>
      <c r="AE251" s="332"/>
      <c r="AF251" s="332"/>
      <c r="AG251" s="332"/>
      <c r="AH251" s="332"/>
      <c r="AI251" s="332"/>
      <c r="AJ251" s="332"/>
      <c r="AK251" s="332"/>
      <c r="AL251" s="332"/>
      <c r="AM251" s="332"/>
      <c r="AN251" s="332"/>
      <c r="AO251" s="332"/>
      <c r="AP251" s="332"/>
      <c r="AQ251" s="332"/>
      <c r="AR251" s="332"/>
      <c r="AS251" s="332"/>
      <c r="AT251" s="332"/>
      <c r="AU251" s="332"/>
      <c r="AV251" s="332"/>
      <c r="AW251" s="332"/>
      <c r="AX251" s="332"/>
      <c r="AY251" s="332"/>
      <c r="AZ251" s="332"/>
    </row>
    <row r="252" spans="2:52">
      <c r="B252" s="338"/>
      <c r="D252" s="345" t="s">
        <v>54</v>
      </c>
      <c r="E252" s="332" t="s">
        <v>273</v>
      </c>
      <c r="F252" s="332"/>
      <c r="G252" s="332"/>
      <c r="H252" s="332"/>
      <c r="I252" s="332"/>
      <c r="J252" s="332"/>
      <c r="K252" s="332"/>
      <c r="M252" s="332"/>
      <c r="O252" s="332"/>
      <c r="P252" s="332"/>
      <c r="Q252" s="332"/>
      <c r="R252" s="332"/>
      <c r="S252" s="332"/>
      <c r="T252" s="332"/>
      <c r="U252" s="332"/>
      <c r="V252" s="332"/>
      <c r="W252" s="332"/>
      <c r="X252" s="332"/>
      <c r="Y252" s="332"/>
      <c r="Z252" s="332"/>
      <c r="AA252" s="332"/>
      <c r="AB252" s="332"/>
      <c r="AC252" s="332"/>
      <c r="AD252" s="332"/>
      <c r="AE252" s="332"/>
      <c r="AF252" s="332"/>
      <c r="AG252" s="332"/>
      <c r="AH252" s="332"/>
      <c r="AI252" s="332"/>
      <c r="AJ252" s="332"/>
      <c r="AK252" s="332"/>
      <c r="AL252" s="332"/>
      <c r="AM252" s="332"/>
      <c r="AN252" s="332"/>
      <c r="AO252" s="332"/>
      <c r="AP252" s="332"/>
      <c r="AQ252" s="332"/>
      <c r="AR252" s="332"/>
      <c r="AS252" s="332"/>
      <c r="AT252" s="332"/>
      <c r="AU252" s="332"/>
      <c r="AV252" s="332"/>
      <c r="AW252" s="332"/>
      <c r="AX252" s="332"/>
      <c r="AY252" s="332"/>
      <c r="AZ252" s="332"/>
    </row>
    <row r="253" spans="2:52">
      <c r="B253" s="338"/>
      <c r="D253" s="345"/>
      <c r="E253" s="332" t="s">
        <v>1181</v>
      </c>
      <c r="F253" s="332"/>
      <c r="G253" s="332"/>
      <c r="H253" s="332"/>
      <c r="I253" s="332"/>
      <c r="J253" s="332"/>
      <c r="K253" s="332"/>
      <c r="L253" s="332"/>
      <c r="M253" s="332"/>
      <c r="O253" s="332"/>
      <c r="P253" s="332"/>
      <c r="Q253" s="332"/>
      <c r="R253" s="332"/>
      <c r="S253" s="332"/>
      <c r="T253" s="332"/>
      <c r="U253" s="332"/>
      <c r="V253" s="332"/>
      <c r="W253" s="332"/>
      <c r="X253" s="332"/>
      <c r="Y253" s="332"/>
      <c r="Z253" s="332"/>
      <c r="AA253" s="332"/>
      <c r="AB253" s="332"/>
      <c r="AC253" s="332"/>
      <c r="AD253" s="332"/>
      <c r="AE253" s="332"/>
      <c r="AF253" s="332"/>
      <c r="AG253" s="332"/>
      <c r="AH253" s="332"/>
      <c r="AI253" s="332"/>
      <c r="AJ253" s="332"/>
      <c r="AK253" s="332"/>
      <c r="AL253" s="332"/>
      <c r="AM253" s="332"/>
      <c r="AN253" s="332"/>
      <c r="AO253" s="332"/>
      <c r="AP253" s="332"/>
      <c r="AQ253" s="332"/>
      <c r="AR253" s="332"/>
      <c r="AS253" s="335"/>
      <c r="AT253" s="332"/>
      <c r="AU253" s="332"/>
      <c r="AV253" s="332"/>
      <c r="AW253" s="332"/>
      <c r="AX253" s="332"/>
      <c r="AY253" s="332"/>
      <c r="AZ253" s="332"/>
    </row>
    <row r="254" spans="2:52">
      <c r="B254" s="338"/>
      <c r="D254" s="345"/>
      <c r="E254" s="332"/>
      <c r="F254" s="332"/>
      <c r="G254" s="332" t="s">
        <v>1182</v>
      </c>
      <c r="H254" s="332"/>
      <c r="I254" s="332"/>
      <c r="J254" s="332"/>
      <c r="K254" s="332"/>
      <c r="L254" s="332"/>
      <c r="M254" s="332" t="s">
        <v>1183</v>
      </c>
      <c r="N254" s="332" t="s">
        <v>1183</v>
      </c>
      <c r="O254" s="332" t="s">
        <v>1183</v>
      </c>
      <c r="P254" s="332" t="s">
        <v>1183</v>
      </c>
      <c r="Q254" s="332" t="s">
        <v>1183</v>
      </c>
      <c r="R254" s="332" t="s">
        <v>1183</v>
      </c>
      <c r="S254" s="332" t="s">
        <v>1183</v>
      </c>
      <c r="T254" s="332" t="s">
        <v>1183</v>
      </c>
      <c r="U254" s="332" t="s">
        <v>1183</v>
      </c>
      <c r="V254" s="332" t="s">
        <v>1183</v>
      </c>
      <c r="W254" s="332" t="s">
        <v>1184</v>
      </c>
      <c r="X254" s="332"/>
      <c r="Y254" s="332"/>
      <c r="Z254" s="332"/>
      <c r="AA254" s="332"/>
      <c r="AB254" s="332"/>
      <c r="AC254" s="332"/>
      <c r="AD254" s="332"/>
      <c r="AE254" s="332"/>
      <c r="AF254" s="332"/>
      <c r="AG254" s="332"/>
      <c r="AH254" s="332"/>
      <c r="AI254" s="332"/>
      <c r="AJ254" s="332"/>
      <c r="AK254" s="332"/>
      <c r="AL254" s="332"/>
      <c r="AM254" s="332"/>
      <c r="AN254" s="332"/>
      <c r="AO254" s="332"/>
      <c r="AP254" s="332"/>
      <c r="AQ254" s="332"/>
      <c r="AR254" s="332"/>
      <c r="AS254" s="332"/>
      <c r="AT254" s="332"/>
      <c r="AU254" s="332"/>
      <c r="AV254" s="332"/>
      <c r="AW254" s="332"/>
      <c r="AX254" s="332"/>
      <c r="AY254" s="332"/>
      <c r="AZ254" s="332"/>
    </row>
    <row r="255" spans="2:52">
      <c r="B255" s="338"/>
      <c r="D255" s="345"/>
      <c r="E255" s="332"/>
      <c r="F255" s="332"/>
      <c r="G255" s="332"/>
      <c r="H255" s="332"/>
      <c r="I255" s="332"/>
      <c r="J255" s="332"/>
      <c r="K255" s="332"/>
      <c r="L255" s="332"/>
      <c r="M255" s="332"/>
      <c r="O255" s="332"/>
      <c r="P255" s="332"/>
      <c r="Q255" s="332"/>
      <c r="R255" s="332"/>
      <c r="S255" s="332"/>
      <c r="T255" s="332"/>
      <c r="U255" s="332"/>
      <c r="V255" s="332"/>
      <c r="W255" s="332" t="s">
        <v>1185</v>
      </c>
      <c r="X255" s="332"/>
      <c r="Y255" s="332"/>
      <c r="Z255" s="332"/>
      <c r="AA255" s="332"/>
      <c r="AB255" s="332"/>
      <c r="AC255" s="332"/>
      <c r="AD255" s="332"/>
      <c r="AE255" s="332"/>
      <c r="AF255" s="332"/>
      <c r="AG255" s="332"/>
      <c r="AH255" s="332"/>
      <c r="AI255" s="332"/>
      <c r="AJ255" s="332"/>
      <c r="AK255" s="332"/>
      <c r="AL255" s="332"/>
      <c r="AM255" s="332"/>
      <c r="AN255" s="332"/>
      <c r="AO255" s="332"/>
      <c r="AP255" s="332"/>
      <c r="AQ255" s="332"/>
      <c r="AR255" s="332"/>
      <c r="AS255" s="332"/>
      <c r="AT255" s="332"/>
      <c r="AU255" s="332"/>
      <c r="AV255" s="332"/>
      <c r="AW255" s="332"/>
      <c r="AX255" s="332"/>
      <c r="AY255" s="332"/>
      <c r="AZ255" s="332"/>
    </row>
    <row r="256" spans="2:52">
      <c r="B256" s="338"/>
      <c r="D256" s="345"/>
      <c r="E256" s="332"/>
      <c r="F256" s="332"/>
      <c r="G256" s="396" t="s">
        <v>1186</v>
      </c>
      <c r="H256" s="396"/>
      <c r="I256" s="396"/>
      <c r="J256" s="396"/>
      <c r="K256" s="396"/>
      <c r="L256" s="396"/>
      <c r="M256" s="396"/>
      <c r="N256" s="396"/>
      <c r="O256" s="396"/>
      <c r="P256" s="396"/>
      <c r="Q256" s="396"/>
      <c r="R256" s="396"/>
      <c r="S256" s="396"/>
      <c r="T256" s="396"/>
      <c r="U256" s="396"/>
      <c r="V256" s="332" t="s">
        <v>1183</v>
      </c>
      <c r="W256" s="332" t="s">
        <v>1187</v>
      </c>
      <c r="X256" s="332"/>
      <c r="Y256" s="332"/>
      <c r="Z256" s="332"/>
      <c r="AA256" s="332"/>
      <c r="AB256" s="332"/>
      <c r="AC256" s="332"/>
      <c r="AD256" s="332"/>
      <c r="AE256" s="332"/>
      <c r="AF256" s="332"/>
      <c r="AG256" s="332"/>
      <c r="AH256" s="332"/>
      <c r="AI256" s="332"/>
      <c r="AJ256" s="332"/>
      <c r="AK256" s="332"/>
      <c r="AL256" s="332"/>
      <c r="AM256" s="332"/>
      <c r="AN256" s="332"/>
      <c r="AO256" s="332"/>
      <c r="AP256" s="332"/>
      <c r="AQ256" s="332"/>
      <c r="AR256" s="332"/>
      <c r="AS256" s="332"/>
      <c r="AT256" s="332"/>
      <c r="AU256" s="332"/>
      <c r="AV256" s="332"/>
      <c r="AW256" s="332"/>
      <c r="AX256" s="332"/>
      <c r="AY256" s="332"/>
      <c r="AZ256" s="332"/>
    </row>
    <row r="257" spans="2:52">
      <c r="B257" s="338"/>
      <c r="D257" s="345"/>
      <c r="E257" s="332"/>
      <c r="F257" s="332"/>
      <c r="G257" s="332"/>
      <c r="H257" s="332"/>
      <c r="I257" s="332"/>
      <c r="J257" s="332"/>
      <c r="K257" s="332"/>
      <c r="L257" s="332"/>
      <c r="M257" s="332"/>
      <c r="N257" s="332"/>
      <c r="O257" s="332"/>
      <c r="P257" s="332"/>
      <c r="Q257" s="332"/>
      <c r="R257" s="332"/>
      <c r="S257" s="332"/>
      <c r="T257" s="332"/>
      <c r="U257" s="332"/>
      <c r="V257" s="332"/>
      <c r="W257" s="332" t="s">
        <v>274</v>
      </c>
      <c r="X257" s="332"/>
      <c r="Y257" s="332"/>
      <c r="Z257" s="332"/>
      <c r="AA257" s="332"/>
      <c r="AB257" s="332"/>
      <c r="AC257" s="332"/>
      <c r="AD257" s="332"/>
      <c r="AE257" s="332"/>
      <c r="AF257" s="332"/>
      <c r="AG257" s="332"/>
      <c r="AH257" s="332"/>
      <c r="AI257" s="332"/>
      <c r="AJ257" s="332"/>
      <c r="AK257" s="332"/>
      <c r="AL257" s="332"/>
      <c r="AM257" s="332"/>
      <c r="AN257" s="332"/>
      <c r="AO257" s="332"/>
      <c r="AP257" s="332"/>
      <c r="AQ257" s="332"/>
      <c r="AR257" s="332"/>
      <c r="AS257" s="332"/>
      <c r="AT257" s="332"/>
      <c r="AU257" s="332"/>
      <c r="AV257" s="332"/>
      <c r="AW257" s="332"/>
      <c r="AX257" s="332"/>
      <c r="AY257" s="332"/>
      <c r="AZ257" s="332"/>
    </row>
    <row r="258" spans="2:52">
      <c r="B258" s="338"/>
      <c r="D258" s="345"/>
      <c r="E258" s="332"/>
      <c r="F258" s="332"/>
      <c r="G258" s="396" t="s">
        <v>1188</v>
      </c>
      <c r="H258" s="396"/>
      <c r="I258" s="396"/>
      <c r="J258" s="396"/>
      <c r="K258" s="396"/>
      <c r="L258" s="396"/>
      <c r="M258" s="396"/>
      <c r="N258" s="396"/>
      <c r="O258" s="396"/>
      <c r="P258" s="396"/>
      <c r="Q258" s="396"/>
      <c r="R258" s="396"/>
      <c r="S258" s="396"/>
      <c r="T258" s="396"/>
      <c r="U258" s="396"/>
      <c r="V258" s="332" t="s">
        <v>1183</v>
      </c>
      <c r="W258" s="332" t="s">
        <v>275</v>
      </c>
      <c r="X258" s="332"/>
      <c r="Y258" s="332"/>
      <c r="Z258" s="332"/>
      <c r="AA258" s="332"/>
      <c r="AB258" s="332"/>
      <c r="AC258" s="332"/>
      <c r="AD258" s="332"/>
      <c r="AE258" s="332"/>
      <c r="AF258" s="332"/>
      <c r="AG258" s="332"/>
      <c r="AH258" s="332"/>
      <c r="AI258" s="332"/>
      <c r="AJ258" s="332"/>
      <c r="AK258" s="332"/>
      <c r="AL258" s="332"/>
      <c r="AM258" s="332"/>
      <c r="AN258" s="332"/>
      <c r="AO258" s="332"/>
      <c r="AP258" s="332"/>
      <c r="AQ258" s="332"/>
      <c r="AR258" s="332"/>
      <c r="AS258" s="332"/>
      <c r="AT258" s="332"/>
      <c r="AU258" s="332"/>
      <c r="AV258" s="332"/>
      <c r="AW258" s="332"/>
      <c r="AX258" s="332"/>
      <c r="AY258" s="332"/>
      <c r="AZ258" s="332"/>
    </row>
    <row r="259" spans="2:52">
      <c r="B259" s="338"/>
      <c r="D259" s="345"/>
      <c r="E259" s="332"/>
      <c r="F259" s="332"/>
      <c r="G259" s="332"/>
      <c r="H259" s="332"/>
      <c r="I259" s="332"/>
      <c r="J259" s="332"/>
      <c r="K259" s="332"/>
      <c r="L259" s="332"/>
      <c r="M259" s="332"/>
      <c r="N259" s="332"/>
      <c r="O259" s="332"/>
      <c r="P259" s="332"/>
      <c r="Q259" s="332"/>
      <c r="R259" s="332"/>
      <c r="S259" s="332"/>
      <c r="T259" s="332"/>
      <c r="U259" s="332"/>
      <c r="V259" s="332"/>
      <c r="W259" s="332" t="s">
        <v>276</v>
      </c>
      <c r="X259" s="332"/>
      <c r="Y259" s="332"/>
      <c r="Z259" s="332"/>
      <c r="AA259" s="332"/>
      <c r="AB259" s="332"/>
      <c r="AC259" s="332"/>
      <c r="AD259" s="332"/>
      <c r="AE259" s="332"/>
      <c r="AF259" s="332"/>
      <c r="AG259" s="332"/>
      <c r="AH259" s="332"/>
      <c r="AI259" s="332"/>
      <c r="AJ259" s="332"/>
      <c r="AK259" s="332"/>
      <c r="AL259" s="332"/>
      <c r="AM259" s="332"/>
      <c r="AN259" s="332"/>
      <c r="AO259" s="332"/>
      <c r="AP259" s="332"/>
      <c r="AQ259" s="332"/>
      <c r="AR259" s="332"/>
      <c r="AS259" s="332"/>
      <c r="AT259" s="332"/>
      <c r="AU259" s="332"/>
      <c r="AV259" s="332"/>
      <c r="AW259" s="332"/>
      <c r="AX259" s="332"/>
      <c r="AY259" s="332"/>
      <c r="AZ259" s="332"/>
    </row>
    <row r="260" spans="2:52">
      <c r="B260" s="338"/>
      <c r="D260" s="345"/>
      <c r="E260" s="332"/>
      <c r="F260" s="332"/>
      <c r="G260" s="332"/>
      <c r="H260" s="332"/>
      <c r="I260" s="332"/>
      <c r="J260" s="332"/>
      <c r="K260" s="332"/>
      <c r="L260" s="332"/>
      <c r="M260" s="332"/>
      <c r="N260" s="332"/>
      <c r="O260" s="332"/>
      <c r="P260" s="332"/>
      <c r="Q260" s="332"/>
      <c r="R260" s="332"/>
      <c r="S260" s="332"/>
      <c r="T260" s="332"/>
      <c r="U260" s="332"/>
      <c r="V260" s="332"/>
      <c r="W260" s="332"/>
      <c r="X260" s="332" t="s">
        <v>277</v>
      </c>
      <c r="Y260" s="332"/>
      <c r="Z260" s="332"/>
      <c r="AA260" s="332"/>
      <c r="AB260" s="332"/>
      <c r="AC260" s="332"/>
      <c r="AD260" s="332"/>
      <c r="AE260" s="332"/>
      <c r="AF260" s="332"/>
      <c r="AG260" s="332"/>
      <c r="AH260" s="332"/>
      <c r="AI260" s="332"/>
      <c r="AJ260" s="332"/>
      <c r="AK260" s="332"/>
      <c r="AL260" s="332"/>
      <c r="AM260" s="332"/>
      <c r="AN260" s="332"/>
      <c r="AO260" s="332"/>
      <c r="AP260" s="332"/>
      <c r="AQ260" s="332"/>
      <c r="AR260" s="332"/>
      <c r="AS260" s="332"/>
      <c r="AT260" s="332"/>
      <c r="AU260" s="332"/>
      <c r="AV260" s="332"/>
      <c r="AW260" s="332"/>
      <c r="AX260" s="332"/>
      <c r="AY260" s="332"/>
      <c r="AZ260" s="332"/>
    </row>
    <row r="261" spans="2:52">
      <c r="B261" s="338"/>
      <c r="D261" s="345"/>
      <c r="E261" s="332"/>
      <c r="F261" s="332"/>
      <c r="G261" s="332"/>
      <c r="H261" s="332"/>
      <c r="I261" s="332"/>
      <c r="J261" s="332"/>
      <c r="K261" s="332"/>
      <c r="L261" s="332"/>
      <c r="M261" s="332"/>
      <c r="N261" s="332"/>
      <c r="O261" s="332"/>
      <c r="P261" s="332"/>
      <c r="Q261" s="332"/>
      <c r="R261" s="332"/>
      <c r="S261" s="332"/>
      <c r="T261" s="332"/>
      <c r="U261" s="332"/>
      <c r="V261" s="332"/>
      <c r="W261" s="332" t="s">
        <v>278</v>
      </c>
      <c r="X261" s="332"/>
      <c r="Y261" s="332"/>
      <c r="Z261" s="332"/>
      <c r="AA261" s="332"/>
      <c r="AB261" s="332"/>
      <c r="AC261" s="332"/>
      <c r="AD261" s="332"/>
      <c r="AE261" s="332"/>
      <c r="AF261" s="332"/>
      <c r="AG261" s="332"/>
      <c r="AH261" s="332"/>
      <c r="AI261" s="332"/>
      <c r="AJ261" s="332"/>
      <c r="AK261" s="332"/>
      <c r="AL261" s="332"/>
      <c r="AM261" s="332"/>
      <c r="AN261" s="332"/>
      <c r="AO261" s="332"/>
      <c r="AP261" s="332"/>
      <c r="AQ261" s="332"/>
      <c r="AR261" s="332"/>
      <c r="AS261" s="332"/>
      <c r="AT261" s="332"/>
      <c r="AU261" s="332"/>
      <c r="AV261" s="332"/>
      <c r="AW261" s="332"/>
      <c r="AX261" s="332"/>
      <c r="AY261" s="332"/>
      <c r="AZ261" s="332"/>
    </row>
    <row r="262" spans="2:52">
      <c r="B262" s="338"/>
      <c r="D262" s="345"/>
      <c r="E262" s="332"/>
      <c r="F262" s="332"/>
      <c r="G262" s="332" t="s">
        <v>279</v>
      </c>
      <c r="H262" s="332"/>
      <c r="I262" s="332"/>
      <c r="J262" s="332"/>
      <c r="K262" s="332"/>
      <c r="L262" s="332" t="s">
        <v>1183</v>
      </c>
      <c r="M262" s="332" t="s">
        <v>1183</v>
      </c>
      <c r="N262" s="332" t="s">
        <v>1183</v>
      </c>
      <c r="O262" s="332" t="s">
        <v>1183</v>
      </c>
      <c r="P262" s="332" t="s">
        <v>1183</v>
      </c>
      <c r="Q262" s="332" t="s">
        <v>1183</v>
      </c>
      <c r="R262" s="332" t="s">
        <v>1183</v>
      </c>
      <c r="S262" s="332" t="s">
        <v>1183</v>
      </c>
      <c r="T262" s="332" t="s">
        <v>1183</v>
      </c>
      <c r="U262" s="332" t="s">
        <v>1183</v>
      </c>
      <c r="V262" s="332" t="s">
        <v>1183</v>
      </c>
      <c r="W262" s="332" t="s">
        <v>280</v>
      </c>
      <c r="X262" s="332"/>
      <c r="Y262" s="332"/>
      <c r="Z262" s="332"/>
      <c r="AA262" s="332"/>
      <c r="AB262" s="332"/>
      <c r="AC262" s="332"/>
      <c r="AD262" s="332"/>
      <c r="AE262" s="332"/>
      <c r="AF262" s="332"/>
      <c r="AG262" s="332"/>
      <c r="AH262" s="332"/>
      <c r="AI262" s="332"/>
      <c r="AJ262" s="332"/>
      <c r="AK262" s="332"/>
      <c r="AL262" s="332"/>
      <c r="AM262" s="332"/>
      <c r="AN262" s="332"/>
      <c r="AO262" s="332"/>
      <c r="AP262" s="332"/>
      <c r="AQ262" s="332"/>
      <c r="AR262" s="332"/>
      <c r="AS262" s="332"/>
      <c r="AT262" s="332"/>
      <c r="AU262" s="332"/>
      <c r="AV262" s="332"/>
      <c r="AW262" s="332"/>
      <c r="AX262" s="332"/>
      <c r="AY262" s="332"/>
      <c r="AZ262" s="332"/>
    </row>
    <row r="263" spans="2:52">
      <c r="B263" s="338"/>
      <c r="D263" s="345"/>
      <c r="E263" s="332"/>
      <c r="F263" s="332"/>
      <c r="G263" s="332" t="s">
        <v>281</v>
      </c>
      <c r="H263" s="332"/>
      <c r="I263" s="332"/>
      <c r="J263" s="332"/>
      <c r="K263" s="332" t="s">
        <v>1183</v>
      </c>
      <c r="L263" s="332" t="s">
        <v>1183</v>
      </c>
      <c r="M263" s="332" t="s">
        <v>1183</v>
      </c>
      <c r="N263" s="332" t="s">
        <v>1183</v>
      </c>
      <c r="O263" s="332" t="s">
        <v>1183</v>
      </c>
      <c r="P263" s="332" t="s">
        <v>1183</v>
      </c>
      <c r="Q263" s="332" t="s">
        <v>1183</v>
      </c>
      <c r="R263" s="332" t="s">
        <v>1183</v>
      </c>
      <c r="S263" s="332" t="s">
        <v>1183</v>
      </c>
      <c r="T263" s="332" t="s">
        <v>1183</v>
      </c>
      <c r="U263" s="332" t="s">
        <v>1183</v>
      </c>
      <c r="V263" s="332" t="s">
        <v>1183</v>
      </c>
      <c r="W263" s="332" t="s">
        <v>282</v>
      </c>
      <c r="X263" s="332"/>
      <c r="Y263" s="332"/>
      <c r="Z263" s="332"/>
      <c r="AA263" s="332"/>
      <c r="AB263" s="332"/>
      <c r="AC263" s="332"/>
      <c r="AD263" s="332"/>
      <c r="AE263" s="332"/>
      <c r="AF263" s="332"/>
      <c r="AG263" s="332"/>
      <c r="AH263" s="332"/>
      <c r="AI263" s="332"/>
      <c r="AJ263" s="332"/>
      <c r="AK263" s="332"/>
      <c r="AL263" s="332"/>
      <c r="AM263" s="332"/>
      <c r="AN263" s="332"/>
      <c r="AO263" s="332"/>
      <c r="AP263" s="332"/>
      <c r="AQ263" s="332"/>
      <c r="AR263" s="332"/>
      <c r="AS263" s="332"/>
      <c r="AT263" s="332"/>
      <c r="AU263" s="332"/>
      <c r="AV263" s="332"/>
      <c r="AW263" s="332"/>
      <c r="AX263" s="332"/>
      <c r="AY263" s="332"/>
      <c r="AZ263" s="332"/>
    </row>
    <row r="264" spans="2:52">
      <c r="B264" s="338"/>
      <c r="D264" s="345"/>
      <c r="E264" s="332"/>
      <c r="F264" s="332"/>
      <c r="G264" s="332"/>
      <c r="H264" s="332"/>
      <c r="I264" s="332"/>
      <c r="J264" s="332"/>
      <c r="K264" s="332"/>
      <c r="L264" s="332"/>
      <c r="M264" s="332"/>
      <c r="N264" s="332"/>
      <c r="O264" s="332"/>
      <c r="P264" s="332"/>
      <c r="Q264" s="332"/>
      <c r="R264" s="332"/>
      <c r="S264" s="332"/>
      <c r="T264" s="332"/>
      <c r="U264" s="332"/>
      <c r="V264" s="332"/>
      <c r="W264" s="332" t="s">
        <v>283</v>
      </c>
      <c r="X264" s="332"/>
      <c r="Y264" s="332"/>
      <c r="Z264" s="332"/>
      <c r="AA264" s="332"/>
      <c r="AB264" s="332"/>
      <c r="AC264" s="332"/>
      <c r="AD264" s="332"/>
      <c r="AE264" s="332"/>
      <c r="AF264" s="332"/>
      <c r="AG264" s="332"/>
      <c r="AH264" s="332"/>
      <c r="AI264" s="332"/>
      <c r="AJ264" s="332"/>
      <c r="AK264" s="332"/>
      <c r="AL264" s="332"/>
      <c r="AM264" s="332"/>
      <c r="AN264" s="332"/>
      <c r="AO264" s="332"/>
      <c r="AP264" s="332"/>
      <c r="AQ264" s="332"/>
      <c r="AR264" s="332"/>
      <c r="AS264" s="332"/>
      <c r="AT264" s="332"/>
      <c r="AU264" s="332"/>
      <c r="AV264" s="332"/>
      <c r="AW264" s="332"/>
      <c r="AX264" s="332"/>
      <c r="AY264" s="332"/>
      <c r="AZ264" s="332"/>
    </row>
    <row r="265" spans="2:52">
      <c r="B265" s="338"/>
      <c r="D265" s="345"/>
      <c r="E265" s="332"/>
      <c r="F265" s="332"/>
      <c r="G265" s="332" t="s">
        <v>1189</v>
      </c>
      <c r="H265" s="332"/>
      <c r="I265" s="332"/>
      <c r="J265" s="332"/>
      <c r="K265" s="332"/>
      <c r="L265" s="332" t="s">
        <v>1183</v>
      </c>
      <c r="M265" s="332" t="s">
        <v>1183</v>
      </c>
      <c r="N265" s="332" t="s">
        <v>1183</v>
      </c>
      <c r="O265" s="332" t="s">
        <v>1183</v>
      </c>
      <c r="P265" s="332" t="s">
        <v>1183</v>
      </c>
      <c r="Q265" s="332" t="s">
        <v>1183</v>
      </c>
      <c r="R265" s="332" t="s">
        <v>1183</v>
      </c>
      <c r="S265" s="332" t="s">
        <v>1183</v>
      </c>
      <c r="T265" s="332" t="s">
        <v>1183</v>
      </c>
      <c r="U265" s="332" t="s">
        <v>1183</v>
      </c>
      <c r="V265" s="332" t="s">
        <v>1183</v>
      </c>
      <c r="W265" s="332" t="s">
        <v>1190</v>
      </c>
      <c r="X265" s="332"/>
      <c r="Y265" s="332"/>
      <c r="Z265" s="332"/>
      <c r="AA265" s="332"/>
      <c r="AB265" s="332"/>
      <c r="AC265" s="332"/>
      <c r="AD265" s="332"/>
      <c r="AE265" s="332"/>
      <c r="AF265" s="332"/>
      <c r="AG265" s="332"/>
      <c r="AH265" s="332"/>
      <c r="AI265" s="332"/>
      <c r="AJ265" s="332"/>
      <c r="AK265" s="332"/>
      <c r="AL265" s="332"/>
      <c r="AM265" s="332"/>
      <c r="AN265" s="332"/>
      <c r="AO265" s="332"/>
      <c r="AP265" s="332"/>
      <c r="AQ265" s="332"/>
      <c r="AR265" s="332"/>
      <c r="AS265" s="332"/>
      <c r="AT265" s="332"/>
      <c r="AU265" s="332"/>
      <c r="AV265" s="332"/>
      <c r="AW265" s="332"/>
      <c r="AX265" s="332"/>
      <c r="AY265" s="332"/>
      <c r="AZ265" s="332"/>
    </row>
    <row r="266" spans="2:52">
      <c r="D266" s="345" t="s">
        <v>54</v>
      </c>
      <c r="E266" s="332" t="s">
        <v>284</v>
      </c>
      <c r="F266" s="332"/>
      <c r="G266" s="332"/>
      <c r="H266" s="332"/>
      <c r="I266" s="332"/>
      <c r="J266" s="332"/>
      <c r="K266" s="332"/>
      <c r="L266" s="332"/>
      <c r="M266" s="332"/>
      <c r="N266" s="332"/>
      <c r="O266" s="332"/>
      <c r="P266" s="332"/>
      <c r="Q266" s="332"/>
      <c r="R266" s="332" t="s">
        <v>285</v>
      </c>
      <c r="S266" s="332"/>
      <c r="T266" s="332"/>
      <c r="U266" s="332"/>
      <c r="V266" s="332"/>
      <c r="W266" s="332"/>
      <c r="X266" s="332"/>
      <c r="Y266" s="332"/>
      <c r="Z266" s="332"/>
      <c r="AA266" s="332"/>
      <c r="AB266" s="332"/>
      <c r="AC266" s="332"/>
      <c r="AD266" s="332"/>
      <c r="AE266" s="332"/>
      <c r="AF266" s="332"/>
      <c r="AG266" s="332"/>
      <c r="AH266" s="332"/>
      <c r="AI266" s="332"/>
      <c r="AJ266" s="332"/>
      <c r="AK266" s="332"/>
      <c r="AL266" s="332"/>
      <c r="AM266" s="332"/>
      <c r="AN266" s="332"/>
      <c r="AO266" s="332"/>
      <c r="AP266" s="332"/>
      <c r="AQ266" s="332"/>
      <c r="AR266" s="332"/>
      <c r="AS266" s="332"/>
      <c r="AT266" s="332"/>
      <c r="AU266" s="332"/>
      <c r="AV266" s="332"/>
      <c r="AW266" s="332"/>
      <c r="AX266" s="332"/>
      <c r="AY266" s="332"/>
      <c r="AZ266" s="332"/>
    </row>
    <row r="267" spans="2:52">
      <c r="D267" s="345"/>
      <c r="E267" s="332"/>
      <c r="F267" s="332"/>
      <c r="G267" s="332"/>
      <c r="H267" s="332"/>
      <c r="I267" s="332"/>
      <c r="J267" s="332"/>
      <c r="K267" s="332"/>
      <c r="L267" s="332"/>
      <c r="M267" s="332"/>
      <c r="N267" s="332"/>
      <c r="O267" s="332"/>
      <c r="P267" s="332"/>
      <c r="Q267" s="332"/>
      <c r="R267" s="332" t="s">
        <v>286</v>
      </c>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c r="AR267" s="332"/>
      <c r="AS267" s="332"/>
      <c r="AT267" s="332"/>
      <c r="AU267" s="332"/>
      <c r="AV267" s="332"/>
      <c r="AW267" s="332"/>
      <c r="AX267" s="332"/>
      <c r="AY267" s="332"/>
      <c r="AZ267" s="332"/>
    </row>
    <row r="268" spans="2:52">
      <c r="D268" s="345" t="s">
        <v>54</v>
      </c>
      <c r="E268" s="332" t="s">
        <v>287</v>
      </c>
      <c r="F268" s="332"/>
      <c r="G268" s="332"/>
      <c r="H268" s="332"/>
      <c r="I268" s="332"/>
      <c r="J268" s="332"/>
      <c r="K268" s="332"/>
      <c r="L268" s="332"/>
      <c r="M268" s="332"/>
      <c r="N268" s="332"/>
      <c r="O268" s="332"/>
      <c r="P268" s="332"/>
      <c r="Q268" s="332"/>
      <c r="R268" s="332" t="s">
        <v>288</v>
      </c>
      <c r="S268" s="332"/>
      <c r="T268" s="332"/>
      <c r="U268" s="332"/>
      <c r="V268" s="332"/>
      <c r="W268" s="332"/>
      <c r="X268" s="332"/>
      <c r="Y268" s="332"/>
      <c r="Z268" s="332"/>
      <c r="AA268" s="332"/>
      <c r="AB268" s="332"/>
      <c r="AC268" s="332"/>
      <c r="AD268" s="332"/>
      <c r="AE268" s="332"/>
      <c r="AF268" s="332"/>
      <c r="AG268" s="332"/>
      <c r="AH268" s="332"/>
      <c r="AI268" s="332"/>
      <c r="AJ268" s="332"/>
      <c r="AK268" s="332"/>
      <c r="AL268" s="332"/>
      <c r="AM268" s="332"/>
      <c r="AN268" s="332"/>
      <c r="AO268" s="332"/>
      <c r="AP268" s="332"/>
      <c r="AQ268" s="332"/>
      <c r="AR268" s="332"/>
      <c r="AS268" s="332"/>
      <c r="AT268" s="332"/>
      <c r="AU268" s="332"/>
      <c r="AV268" s="332"/>
      <c r="AW268" s="332"/>
      <c r="AX268" s="332"/>
      <c r="AY268" s="332"/>
      <c r="AZ268" s="332"/>
    </row>
    <row r="269" spans="2:52">
      <c r="B269" s="338"/>
      <c r="D269" s="332"/>
      <c r="E269" s="332"/>
      <c r="F269" s="332"/>
      <c r="G269" s="332"/>
      <c r="H269" s="332"/>
      <c r="I269" s="332"/>
      <c r="J269" s="332"/>
      <c r="K269" s="332"/>
      <c r="L269" s="332"/>
      <c r="M269" s="332"/>
      <c r="N269" s="332"/>
      <c r="O269" s="332"/>
      <c r="P269" s="332"/>
      <c r="Q269" s="332"/>
      <c r="R269" s="332" t="s">
        <v>289</v>
      </c>
      <c r="S269" s="332"/>
      <c r="T269" s="332"/>
      <c r="U269" s="332"/>
      <c r="V269" s="332"/>
      <c r="W269" s="332"/>
      <c r="X269" s="332"/>
      <c r="Y269" s="332"/>
      <c r="Z269" s="332"/>
      <c r="AA269" s="332"/>
      <c r="AB269" s="332"/>
      <c r="AC269" s="332"/>
      <c r="AD269" s="332"/>
      <c r="AE269" s="332"/>
      <c r="AF269" s="332"/>
      <c r="AG269" s="332"/>
      <c r="AH269" s="332"/>
      <c r="AI269" s="332"/>
      <c r="AJ269" s="332"/>
      <c r="AK269" s="332"/>
      <c r="AL269" s="332"/>
      <c r="AM269" s="332"/>
      <c r="AN269" s="332"/>
      <c r="AO269" s="332"/>
      <c r="AP269" s="332"/>
      <c r="AQ269" s="332"/>
      <c r="AR269" s="332"/>
      <c r="AS269" s="332"/>
      <c r="AT269" s="332"/>
      <c r="AU269" s="332"/>
      <c r="AV269" s="332"/>
      <c r="AW269" s="332"/>
      <c r="AX269" s="332"/>
      <c r="AY269" s="332"/>
      <c r="AZ269" s="332"/>
    </row>
    <row r="270" spans="2:52">
      <c r="D270" s="345"/>
      <c r="E270" s="332"/>
      <c r="F270" s="332"/>
      <c r="G270" s="332"/>
      <c r="H270" s="332"/>
      <c r="I270" s="332"/>
      <c r="J270" s="332"/>
      <c r="K270" s="332"/>
      <c r="L270" s="332"/>
      <c r="M270" s="332"/>
      <c r="N270" s="332"/>
      <c r="O270" s="332"/>
      <c r="P270" s="332"/>
      <c r="Q270" s="332"/>
      <c r="R270" s="332" t="s">
        <v>290</v>
      </c>
      <c r="S270" s="332"/>
      <c r="T270" s="332"/>
      <c r="U270" s="332"/>
      <c r="V270" s="332"/>
      <c r="W270" s="332"/>
      <c r="X270" s="332"/>
      <c r="Y270" s="332"/>
      <c r="Z270" s="332"/>
      <c r="AA270" s="332"/>
      <c r="AB270" s="332"/>
      <c r="AC270" s="332"/>
      <c r="AD270" s="332"/>
      <c r="AE270" s="332"/>
      <c r="AF270" s="332"/>
      <c r="AG270" s="332"/>
      <c r="AH270" s="332"/>
      <c r="AI270" s="332"/>
      <c r="AJ270" s="332"/>
      <c r="AK270" s="332"/>
      <c r="AL270" s="332"/>
      <c r="AM270" s="332"/>
      <c r="AN270" s="332"/>
      <c r="AO270" s="332"/>
      <c r="AP270" s="332"/>
      <c r="AQ270" s="332"/>
      <c r="AR270" s="332"/>
      <c r="AS270" s="332"/>
      <c r="AT270" s="332"/>
      <c r="AU270" s="332"/>
      <c r="AV270" s="332"/>
      <c r="AW270" s="332"/>
      <c r="AX270" s="332"/>
      <c r="AY270" s="332"/>
      <c r="AZ270" s="332"/>
    </row>
    <row r="271" spans="2:52">
      <c r="D271" s="345"/>
      <c r="E271" s="332"/>
      <c r="F271" s="332"/>
      <c r="G271" s="332"/>
      <c r="H271" s="332"/>
      <c r="I271" s="332"/>
      <c r="J271" s="332"/>
      <c r="K271" s="332"/>
      <c r="L271" s="332"/>
      <c r="M271" s="332"/>
      <c r="N271" s="332"/>
      <c r="O271" s="332"/>
      <c r="P271" s="332"/>
      <c r="Q271" s="332"/>
      <c r="R271" s="332" t="s">
        <v>291</v>
      </c>
      <c r="S271" s="332"/>
      <c r="T271" s="332"/>
      <c r="U271" s="332"/>
      <c r="V271" s="332"/>
      <c r="W271" s="332"/>
      <c r="X271" s="332"/>
      <c r="Y271" s="332"/>
      <c r="Z271" s="332"/>
      <c r="AA271" s="332"/>
      <c r="AB271" s="332"/>
      <c r="AC271" s="332"/>
      <c r="AD271" s="332"/>
      <c r="AE271" s="332"/>
      <c r="AF271" s="332"/>
      <c r="AG271" s="332"/>
      <c r="AH271" s="332"/>
      <c r="AI271" s="332"/>
      <c r="AJ271" s="332"/>
      <c r="AK271" s="332"/>
      <c r="AL271" s="332"/>
      <c r="AM271" s="332"/>
      <c r="AN271" s="332"/>
      <c r="AO271" s="332"/>
      <c r="AP271" s="332"/>
      <c r="AQ271" s="332"/>
      <c r="AR271" s="332"/>
      <c r="AS271" s="332"/>
      <c r="AT271" s="332"/>
      <c r="AU271" s="332"/>
      <c r="AV271" s="332"/>
      <c r="AW271" s="332"/>
      <c r="AX271" s="332"/>
      <c r="AY271" s="332"/>
      <c r="AZ271" s="332"/>
    </row>
    <row r="289" spans="2:52">
      <c r="B289" s="338">
        <f>B250+1</f>
        <v>3</v>
      </c>
      <c r="C289" s="325" t="s">
        <v>170</v>
      </c>
      <c r="D289" s="325" t="s">
        <v>292</v>
      </c>
    </row>
    <row r="290" spans="2:52">
      <c r="B290" s="338"/>
      <c r="D290" s="330" t="s">
        <v>54</v>
      </c>
      <c r="E290" s="326" t="s">
        <v>293</v>
      </c>
      <c r="K290" s="326" t="s">
        <v>294</v>
      </c>
    </row>
    <row r="291" spans="2:52">
      <c r="D291" s="330" t="s">
        <v>54</v>
      </c>
      <c r="E291" s="326" t="s">
        <v>295</v>
      </c>
      <c r="K291" s="326" t="s">
        <v>296</v>
      </c>
    </row>
    <row r="298" spans="2:52">
      <c r="B298" s="338">
        <f>B289+1</f>
        <v>4</v>
      </c>
      <c r="C298" s="325" t="s">
        <v>170</v>
      </c>
      <c r="D298" s="325" t="s">
        <v>297</v>
      </c>
    </row>
    <row r="299" spans="2:52">
      <c r="B299" s="338"/>
      <c r="D299" s="326" t="s">
        <v>298</v>
      </c>
    </row>
    <row r="300" spans="2:52">
      <c r="D300" s="330" t="s">
        <v>54</v>
      </c>
      <c r="E300" s="326" t="s">
        <v>203</v>
      </c>
    </row>
    <row r="301" spans="2:52">
      <c r="B301" s="338"/>
      <c r="D301" s="345"/>
      <c r="E301" s="332" t="s">
        <v>1181</v>
      </c>
      <c r="F301" s="332"/>
      <c r="G301" s="332"/>
      <c r="H301" s="332"/>
      <c r="I301" s="332"/>
      <c r="J301" s="332"/>
      <c r="K301" s="332"/>
      <c r="L301" s="332"/>
      <c r="M301" s="332"/>
      <c r="O301" s="332"/>
      <c r="P301" s="332"/>
      <c r="Q301" s="332"/>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c r="AR301" s="332"/>
      <c r="AS301" s="335"/>
      <c r="AT301" s="332"/>
      <c r="AU301" s="332"/>
      <c r="AV301" s="332"/>
      <c r="AW301" s="332"/>
      <c r="AX301" s="332"/>
      <c r="AY301" s="332"/>
      <c r="AZ301" s="332"/>
    </row>
    <row r="302" spans="2:52">
      <c r="B302" s="338"/>
      <c r="D302" s="345"/>
      <c r="E302" s="332"/>
      <c r="F302" s="332"/>
      <c r="G302" s="332" t="s">
        <v>1182</v>
      </c>
      <c r="H302" s="332"/>
      <c r="I302" s="332"/>
      <c r="J302" s="332"/>
      <c r="K302" s="332"/>
      <c r="L302" s="332"/>
      <c r="M302" s="332" t="s">
        <v>1183</v>
      </c>
      <c r="N302" s="332" t="s">
        <v>1183</v>
      </c>
      <c r="O302" s="332" t="s">
        <v>1183</v>
      </c>
      <c r="P302" s="332" t="s">
        <v>1183</v>
      </c>
      <c r="Q302" s="332" t="s">
        <v>1191</v>
      </c>
      <c r="R302" s="332"/>
      <c r="S302" s="332"/>
      <c r="T302" s="332"/>
      <c r="U302" s="332"/>
      <c r="V302" s="332"/>
      <c r="X302" s="332"/>
      <c r="Y302" s="332"/>
      <c r="Z302" s="332"/>
      <c r="AA302" s="332"/>
      <c r="AB302" s="332"/>
      <c r="AC302" s="332"/>
      <c r="AD302" s="332"/>
      <c r="AE302" s="332"/>
      <c r="AF302" s="332"/>
      <c r="AG302" s="332"/>
      <c r="AH302" s="332"/>
      <c r="AI302" s="332"/>
      <c r="AJ302" s="332"/>
      <c r="AK302" s="332"/>
      <c r="AL302" s="332"/>
      <c r="AM302" s="332"/>
      <c r="AN302" s="332"/>
      <c r="AO302" s="332"/>
      <c r="AP302" s="332"/>
      <c r="AQ302" s="332"/>
      <c r="AR302" s="332"/>
      <c r="AS302" s="332"/>
      <c r="AT302" s="332"/>
      <c r="AU302" s="332"/>
      <c r="AV302" s="332"/>
      <c r="AW302" s="332"/>
      <c r="AX302" s="332"/>
      <c r="AY302" s="332"/>
      <c r="AZ302" s="332"/>
    </row>
    <row r="303" spans="2:52">
      <c r="B303" s="338"/>
      <c r="D303" s="345"/>
      <c r="E303" s="332"/>
      <c r="F303" s="332"/>
      <c r="G303" s="332"/>
      <c r="H303" s="332"/>
      <c r="I303" s="332"/>
      <c r="J303" s="332"/>
      <c r="K303" s="332"/>
      <c r="L303" s="332"/>
      <c r="M303" s="332"/>
      <c r="O303" s="332"/>
      <c r="P303" s="332"/>
      <c r="Q303" s="332" t="s">
        <v>1185</v>
      </c>
      <c r="R303" s="332"/>
      <c r="S303" s="332"/>
      <c r="T303" s="332"/>
      <c r="U303" s="332"/>
      <c r="V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c r="AR303" s="332"/>
      <c r="AS303" s="332"/>
      <c r="AT303" s="332"/>
      <c r="AU303" s="332"/>
      <c r="AV303" s="332"/>
      <c r="AW303" s="332"/>
      <c r="AX303" s="332"/>
      <c r="AY303" s="332"/>
      <c r="AZ303" s="332"/>
    </row>
    <row r="304" spans="2:52">
      <c r="B304" s="338"/>
      <c r="D304" s="345"/>
      <c r="E304" s="332"/>
      <c r="F304" s="332"/>
      <c r="G304" s="332" t="s">
        <v>1192</v>
      </c>
      <c r="H304" s="332"/>
      <c r="I304" s="332"/>
      <c r="J304" s="332"/>
      <c r="K304" s="332" t="s">
        <v>1183</v>
      </c>
      <c r="L304" s="332" t="s">
        <v>1183</v>
      </c>
      <c r="M304" s="332" t="s">
        <v>1183</v>
      </c>
      <c r="N304" s="332" t="s">
        <v>1183</v>
      </c>
      <c r="O304" s="332" t="s">
        <v>1183</v>
      </c>
      <c r="P304" s="332" t="s">
        <v>1183</v>
      </c>
      <c r="Q304" s="332" t="s">
        <v>1193</v>
      </c>
      <c r="R304" s="332"/>
      <c r="S304" s="332"/>
      <c r="T304" s="332"/>
      <c r="U304" s="332"/>
      <c r="V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c r="AR304" s="332"/>
      <c r="AS304" s="332"/>
      <c r="AT304" s="332"/>
      <c r="AU304" s="332"/>
      <c r="AV304" s="332"/>
      <c r="AW304" s="332"/>
      <c r="AX304" s="332"/>
      <c r="AY304" s="332"/>
      <c r="AZ304" s="332"/>
    </row>
    <row r="305" spans="4:17">
      <c r="D305" s="330"/>
      <c r="G305" s="326" t="s">
        <v>1194</v>
      </c>
      <c r="L305" s="332" t="s">
        <v>1183</v>
      </c>
      <c r="M305" s="332" t="s">
        <v>1183</v>
      </c>
      <c r="N305" s="332" t="s">
        <v>1183</v>
      </c>
      <c r="O305" s="332" t="s">
        <v>1183</v>
      </c>
      <c r="P305" s="332" t="s">
        <v>1183</v>
      </c>
      <c r="Q305" s="326" t="s">
        <v>1195</v>
      </c>
    </row>
    <row r="306" spans="4:17">
      <c r="D306" s="330"/>
      <c r="G306" s="326" t="s">
        <v>1196</v>
      </c>
      <c r="L306" s="332" t="s">
        <v>1183</v>
      </c>
      <c r="M306" s="332" t="s">
        <v>1183</v>
      </c>
      <c r="N306" s="332" t="s">
        <v>1183</v>
      </c>
      <c r="O306" s="332" t="s">
        <v>1183</v>
      </c>
      <c r="P306" s="332" t="s">
        <v>1183</v>
      </c>
      <c r="Q306" s="326" t="s">
        <v>1197</v>
      </c>
    </row>
    <row r="307" spans="4:17">
      <c r="D307" s="330" t="s">
        <v>54</v>
      </c>
      <c r="E307" s="326" t="s">
        <v>299</v>
      </c>
      <c r="Q307" s="326" t="s">
        <v>300</v>
      </c>
    </row>
    <row r="308" spans="4:17">
      <c r="D308" s="330" t="s">
        <v>54</v>
      </c>
      <c r="E308" s="326" t="s">
        <v>301</v>
      </c>
      <c r="Q308" s="326" t="s">
        <v>302</v>
      </c>
    </row>
    <row r="322" spans="2:10">
      <c r="B322" s="338">
        <f>B298+1</f>
        <v>5</v>
      </c>
      <c r="C322" s="325" t="s">
        <v>170</v>
      </c>
      <c r="D322" s="325" t="s">
        <v>303</v>
      </c>
    </row>
    <row r="323" spans="2:10">
      <c r="B323" s="338"/>
      <c r="D323" s="325" t="s">
        <v>54</v>
      </c>
      <c r="E323" s="326" t="s">
        <v>304</v>
      </c>
    </row>
    <row r="330" spans="2:10">
      <c r="B330" s="338">
        <f>B322+1</f>
        <v>6</v>
      </c>
      <c r="C330" s="325" t="s">
        <v>170</v>
      </c>
      <c r="D330" s="325" t="s">
        <v>1198</v>
      </c>
    </row>
    <row r="331" spans="2:10">
      <c r="B331" s="338"/>
      <c r="D331" s="330" t="s">
        <v>54</v>
      </c>
      <c r="E331" s="326" t="s">
        <v>305</v>
      </c>
      <c r="J331" s="326" t="s">
        <v>1199</v>
      </c>
    </row>
    <row r="341" spans="2:45">
      <c r="B341" s="338">
        <f>B330+1</f>
        <v>7</v>
      </c>
      <c r="C341" s="325" t="s">
        <v>170</v>
      </c>
      <c r="D341" s="325" t="s">
        <v>306</v>
      </c>
    </row>
    <row r="342" spans="2:45">
      <c r="B342" s="338"/>
      <c r="D342" s="326" t="s">
        <v>307</v>
      </c>
    </row>
    <row r="343" spans="2:45">
      <c r="B343" s="338"/>
      <c r="D343" s="346" t="s">
        <v>1200</v>
      </c>
      <c r="E343" s="326" t="s">
        <v>1201</v>
      </c>
      <c r="AS343" s="346" t="s">
        <v>1200</v>
      </c>
    </row>
    <row r="344" spans="2:45">
      <c r="B344" s="338"/>
      <c r="D344" s="330" t="s">
        <v>54</v>
      </c>
      <c r="E344" s="326" t="s">
        <v>1202</v>
      </c>
      <c r="O344" s="326" t="s">
        <v>1203</v>
      </c>
    </row>
    <row r="345" spans="2:45">
      <c r="B345" s="338"/>
      <c r="D345" s="330" t="s">
        <v>54</v>
      </c>
      <c r="E345" s="326" t="s">
        <v>308</v>
      </c>
      <c r="O345" s="326" t="s">
        <v>1204</v>
      </c>
    </row>
    <row r="346" spans="2:45">
      <c r="B346" s="338"/>
      <c r="D346" s="330"/>
      <c r="O346" s="326" t="s">
        <v>309</v>
      </c>
    </row>
    <row r="347" spans="2:45">
      <c r="B347" s="338"/>
      <c r="D347" s="330" t="s">
        <v>54</v>
      </c>
      <c r="E347" s="326" t="s">
        <v>206</v>
      </c>
      <c r="O347" s="326" t="s">
        <v>1205</v>
      </c>
    </row>
    <row r="348" spans="2:45">
      <c r="B348" s="338"/>
      <c r="D348" s="330"/>
      <c r="O348" s="326" t="s">
        <v>1206</v>
      </c>
    </row>
    <row r="349" spans="2:45">
      <c r="B349" s="338"/>
      <c r="D349" s="330" t="s">
        <v>54</v>
      </c>
      <c r="E349" s="326" t="s">
        <v>310</v>
      </c>
      <c r="O349" s="326" t="s">
        <v>1207</v>
      </c>
    </row>
    <row r="350" spans="2:45">
      <c r="B350" s="338"/>
      <c r="D350" s="330" t="s">
        <v>54</v>
      </c>
      <c r="E350" s="326" t="s">
        <v>1208</v>
      </c>
      <c r="O350" s="326" t="s">
        <v>1209</v>
      </c>
    </row>
    <row r="351" spans="2:45">
      <c r="B351" s="338"/>
      <c r="D351" s="330" t="s">
        <v>54</v>
      </c>
      <c r="E351" s="326" t="s">
        <v>1210</v>
      </c>
      <c r="O351" s="326" t="s">
        <v>1211</v>
      </c>
    </row>
    <row r="352" spans="2:45">
      <c r="D352" s="330"/>
      <c r="O352" s="326" t="s">
        <v>1212</v>
      </c>
    </row>
    <row r="353" spans="2:46">
      <c r="D353" s="330"/>
      <c r="O353" s="326" t="s">
        <v>1213</v>
      </c>
      <c r="R353" s="397" t="s">
        <v>1174</v>
      </c>
      <c r="S353" s="397"/>
      <c r="T353" s="397"/>
      <c r="U353" s="397"/>
      <c r="V353" s="397"/>
      <c r="W353" s="397"/>
      <c r="X353" s="397"/>
      <c r="Y353" s="397"/>
      <c r="Z353" s="397"/>
      <c r="AA353" s="397"/>
      <c r="AB353" s="397"/>
      <c r="AC353" s="397"/>
      <c r="AD353" s="397"/>
      <c r="AE353" s="397"/>
      <c r="AF353" s="397"/>
      <c r="AG353" s="397"/>
      <c r="AH353" s="397"/>
      <c r="AI353" s="397"/>
      <c r="AJ353" s="397"/>
      <c r="AK353" s="397"/>
      <c r="AL353" s="397"/>
      <c r="AM353" s="326" t="s">
        <v>1175</v>
      </c>
      <c r="AN353" s="336"/>
      <c r="AO353" s="336"/>
      <c r="AP353" s="336"/>
      <c r="AQ353" s="336"/>
      <c r="AR353" s="336"/>
      <c r="AS353" s="336"/>
      <c r="AT353" s="336"/>
    </row>
    <row r="354" spans="2:46">
      <c r="B354" s="338"/>
      <c r="D354" s="330"/>
      <c r="O354" s="326" t="s">
        <v>1214</v>
      </c>
    </row>
    <row r="355" spans="2:46">
      <c r="B355" s="338"/>
      <c r="D355" s="330"/>
      <c r="O355" s="326" t="s">
        <v>311</v>
      </c>
    </row>
    <row r="356" spans="2:46">
      <c r="B356" s="338"/>
      <c r="D356" s="330"/>
      <c r="O356" s="326" t="s">
        <v>1215</v>
      </c>
    </row>
    <row r="357" spans="2:46">
      <c r="B357" s="338"/>
      <c r="D357" s="330" t="s">
        <v>54</v>
      </c>
      <c r="E357" s="326" t="s">
        <v>1216</v>
      </c>
      <c r="O357" s="326" t="s">
        <v>1217</v>
      </c>
    </row>
    <row r="358" spans="2:46">
      <c r="B358" s="338"/>
      <c r="O358" s="326" t="s">
        <v>312</v>
      </c>
    </row>
    <row r="359" spans="2:46">
      <c r="B359" s="338"/>
      <c r="D359" s="330" t="s">
        <v>54</v>
      </c>
      <c r="E359" s="326" t="s">
        <v>313</v>
      </c>
      <c r="O359" s="326" t="s">
        <v>314</v>
      </c>
    </row>
    <row r="360" spans="2:46">
      <c r="B360" s="338"/>
      <c r="O360" s="326" t="s">
        <v>315</v>
      </c>
    </row>
    <row r="361" spans="2:46">
      <c r="B361" s="338"/>
      <c r="O361" s="326" t="s">
        <v>1218</v>
      </c>
    </row>
    <row r="362" spans="2:46">
      <c r="B362" s="338"/>
    </row>
    <row r="374" spans="2:53">
      <c r="B374" s="338">
        <f>B341+1</f>
        <v>8</v>
      </c>
      <c r="C374" s="325" t="s">
        <v>170</v>
      </c>
      <c r="D374" s="325" t="s">
        <v>316</v>
      </c>
    </row>
    <row r="375" spans="2:53">
      <c r="D375" s="326" t="s">
        <v>317</v>
      </c>
    </row>
    <row r="381" spans="2:53">
      <c r="B381" s="327" t="s">
        <v>1219</v>
      </c>
      <c r="C381" s="328"/>
      <c r="D381" s="328"/>
      <c r="E381" s="329"/>
      <c r="F381" s="329"/>
      <c r="G381" s="329"/>
      <c r="H381" s="329"/>
      <c r="I381" s="329"/>
      <c r="J381" s="329"/>
      <c r="K381" s="329"/>
      <c r="L381" s="329"/>
      <c r="M381" s="329"/>
      <c r="N381" s="329"/>
      <c r="O381" s="329"/>
      <c r="P381" s="329"/>
      <c r="Q381" s="329"/>
      <c r="R381" s="329"/>
      <c r="S381" s="329"/>
      <c r="T381" s="329"/>
      <c r="U381" s="329"/>
      <c r="V381" s="329"/>
      <c r="W381" s="329"/>
      <c r="X381" s="329"/>
      <c r="Y381" s="329"/>
      <c r="Z381" s="329"/>
      <c r="AA381" s="329"/>
      <c r="AB381" s="329"/>
      <c r="AC381" s="329"/>
      <c r="AD381" s="329"/>
      <c r="AE381" s="329"/>
      <c r="AF381" s="329"/>
      <c r="AG381" s="329"/>
      <c r="AH381" s="329"/>
      <c r="AI381" s="329"/>
      <c r="AJ381" s="329"/>
      <c r="AK381" s="329"/>
      <c r="AL381" s="329"/>
      <c r="AM381" s="329"/>
      <c r="AN381" s="329"/>
      <c r="AO381" s="329"/>
      <c r="AP381" s="329"/>
      <c r="AQ381" s="329"/>
      <c r="AR381" s="329"/>
      <c r="AS381" s="329"/>
      <c r="AT381" s="329"/>
      <c r="AU381" s="329"/>
      <c r="AV381" s="329"/>
      <c r="AW381" s="329"/>
      <c r="AX381" s="329"/>
      <c r="AY381" s="329"/>
      <c r="AZ381" s="329"/>
      <c r="BA381" s="329"/>
    </row>
    <row r="382" spans="2:53">
      <c r="C382" s="326"/>
    </row>
    <row r="383" spans="2:53">
      <c r="B383" s="330" t="s">
        <v>318</v>
      </c>
      <c r="C383" s="325" t="s">
        <v>319</v>
      </c>
    </row>
    <row r="384" spans="2:53">
      <c r="C384" s="326" t="s">
        <v>320</v>
      </c>
    </row>
    <row r="385" spans="2:10">
      <c r="C385" s="326"/>
    </row>
    <row r="386" spans="2:10">
      <c r="B386" s="338">
        <v>1</v>
      </c>
      <c r="C386" s="325" t="s">
        <v>170</v>
      </c>
      <c r="D386" s="325" t="s">
        <v>321</v>
      </c>
    </row>
    <row r="387" spans="2:10">
      <c r="B387" s="338"/>
      <c r="D387" s="330" t="s">
        <v>54</v>
      </c>
      <c r="E387" s="326" t="s">
        <v>322</v>
      </c>
      <c r="J387" s="326" t="s">
        <v>323</v>
      </c>
    </row>
    <row r="388" spans="2:10">
      <c r="D388" s="330" t="s">
        <v>54</v>
      </c>
      <c r="E388" s="326" t="s">
        <v>324</v>
      </c>
      <c r="J388" s="326" t="s">
        <v>325</v>
      </c>
    </row>
    <row r="389" spans="2:10">
      <c r="D389" s="330" t="s">
        <v>54</v>
      </c>
      <c r="E389" s="326" t="s">
        <v>326</v>
      </c>
      <c r="J389" s="326" t="s">
        <v>327</v>
      </c>
    </row>
    <row r="390" spans="2:10">
      <c r="D390" s="330" t="s">
        <v>54</v>
      </c>
      <c r="E390" s="326" t="s">
        <v>328</v>
      </c>
      <c r="J390" s="326" t="s">
        <v>329</v>
      </c>
    </row>
    <row r="391" spans="2:10">
      <c r="D391" s="330" t="s">
        <v>54</v>
      </c>
      <c r="E391" s="326" t="s">
        <v>330</v>
      </c>
      <c r="J391" s="326" t="s">
        <v>331</v>
      </c>
    </row>
    <row r="404" spans="2:19">
      <c r="B404" s="338">
        <f>B386+1</f>
        <v>2</v>
      </c>
      <c r="C404" s="325" t="s">
        <v>170</v>
      </c>
      <c r="D404" s="325" t="s">
        <v>332</v>
      </c>
    </row>
    <row r="405" spans="2:19">
      <c r="B405" s="338"/>
      <c r="D405" s="330" t="s">
        <v>54</v>
      </c>
      <c r="E405" s="326" t="s">
        <v>333</v>
      </c>
      <c r="S405" s="347" t="s">
        <v>334</v>
      </c>
    </row>
    <row r="406" spans="2:19">
      <c r="D406" s="330"/>
      <c r="S406" s="326" t="s">
        <v>335</v>
      </c>
    </row>
    <row r="407" spans="2:19">
      <c r="D407" s="331" t="s">
        <v>336</v>
      </c>
    </row>
    <row r="408" spans="2:19">
      <c r="D408" s="330" t="s">
        <v>54</v>
      </c>
      <c r="E408" s="326" t="s">
        <v>205</v>
      </c>
      <c r="J408" s="326" t="s">
        <v>337</v>
      </c>
    </row>
    <row r="409" spans="2:19">
      <c r="J409" s="326" t="s">
        <v>338</v>
      </c>
    </row>
    <row r="410" spans="2:19">
      <c r="J410" s="326" t="s">
        <v>339</v>
      </c>
    </row>
    <row r="411" spans="2:19">
      <c r="D411" s="330" t="s">
        <v>54</v>
      </c>
      <c r="E411" s="326" t="s">
        <v>206</v>
      </c>
      <c r="J411" s="326" t="s">
        <v>340</v>
      </c>
    </row>
    <row r="412" spans="2:19">
      <c r="D412" s="330"/>
      <c r="J412" s="326" t="s">
        <v>341</v>
      </c>
    </row>
    <row r="413" spans="2:19">
      <c r="J413" s="326" t="s">
        <v>338</v>
      </c>
    </row>
    <row r="414" spans="2:19">
      <c r="D414" s="330" t="s">
        <v>54</v>
      </c>
      <c r="E414" s="326" t="s">
        <v>342</v>
      </c>
      <c r="J414" s="326" t="s">
        <v>343</v>
      </c>
    </row>
    <row r="415" spans="2:19">
      <c r="J415" s="326" t="s">
        <v>344</v>
      </c>
    </row>
    <row r="416" spans="2:19">
      <c r="D416" s="330"/>
      <c r="J416" s="326" t="s">
        <v>338</v>
      </c>
    </row>
    <row r="417" spans="4:10">
      <c r="D417" s="330" t="s">
        <v>54</v>
      </c>
      <c r="E417" s="326" t="s">
        <v>345</v>
      </c>
      <c r="J417" s="326" t="s">
        <v>346</v>
      </c>
    </row>
    <row r="418" spans="4:10">
      <c r="D418" s="325" t="s">
        <v>347</v>
      </c>
    </row>
    <row r="419" spans="4:10">
      <c r="D419" s="330" t="s">
        <v>54</v>
      </c>
      <c r="E419" s="326" t="s">
        <v>348</v>
      </c>
      <c r="J419" s="326" t="s">
        <v>349</v>
      </c>
    </row>
    <row r="420" spans="4:10">
      <c r="D420" s="330" t="s">
        <v>54</v>
      </c>
      <c r="E420" s="326" t="s">
        <v>342</v>
      </c>
      <c r="J420" s="326" t="s">
        <v>350</v>
      </c>
    </row>
    <row r="421" spans="4:10">
      <c r="D421" s="330"/>
      <c r="J421" s="326" t="s">
        <v>351</v>
      </c>
    </row>
    <row r="422" spans="4:10">
      <c r="D422" s="330"/>
      <c r="J422" s="326" t="s">
        <v>352</v>
      </c>
    </row>
    <row r="423" spans="4:10">
      <c r="D423" s="330"/>
      <c r="J423" s="326" t="s">
        <v>338</v>
      </c>
    </row>
    <row r="424" spans="4:10">
      <c r="D424" s="330" t="s">
        <v>54</v>
      </c>
      <c r="E424" s="326" t="s">
        <v>345</v>
      </c>
      <c r="J424" s="326" t="s">
        <v>353</v>
      </c>
    </row>
    <row r="443" spans="2:12">
      <c r="B443" s="338">
        <f>B404+1</f>
        <v>3</v>
      </c>
      <c r="C443" s="325" t="s">
        <v>170</v>
      </c>
      <c r="D443" s="325" t="s">
        <v>354</v>
      </c>
    </row>
    <row r="444" spans="2:12">
      <c r="B444" s="338"/>
      <c r="C444" s="326"/>
      <c r="D444" s="330" t="s">
        <v>54</v>
      </c>
      <c r="E444" s="326" t="s">
        <v>248</v>
      </c>
      <c r="L444" s="326" t="s">
        <v>355</v>
      </c>
    </row>
    <row r="451" spans="2:4">
      <c r="B451" s="330" t="s">
        <v>318</v>
      </c>
      <c r="C451" s="325" t="s">
        <v>356</v>
      </c>
    </row>
    <row r="452" spans="2:4" ht="14.85" customHeight="1">
      <c r="C452" s="326" t="s">
        <v>357</v>
      </c>
    </row>
    <row r="453" spans="2:4" ht="14.85" customHeight="1">
      <c r="C453" s="326"/>
    </row>
    <row r="454" spans="2:4">
      <c r="B454" s="338">
        <v>1</v>
      </c>
      <c r="C454" s="325" t="s">
        <v>170</v>
      </c>
      <c r="D454" s="325" t="s">
        <v>358</v>
      </c>
    </row>
    <row r="455" spans="2:4" ht="14.85" customHeight="1">
      <c r="D455" s="326" t="s">
        <v>359</v>
      </c>
    </row>
    <row r="456" spans="2:4" ht="14.85" customHeight="1">
      <c r="D456" s="326" t="s">
        <v>360</v>
      </c>
    </row>
    <row r="478" spans="2:4">
      <c r="B478" s="338">
        <v>2</v>
      </c>
      <c r="C478" s="325" t="s">
        <v>170</v>
      </c>
      <c r="D478" s="325" t="s">
        <v>361</v>
      </c>
    </row>
    <row r="479" spans="2:4" ht="14.85" customHeight="1">
      <c r="D479" s="326" t="s">
        <v>362</v>
      </c>
    </row>
    <row r="480" spans="2:4" ht="14.85" customHeight="1">
      <c r="D480" s="326" t="s">
        <v>363</v>
      </c>
    </row>
    <row r="487" spans="2:53">
      <c r="B487" s="338">
        <v>3</v>
      </c>
      <c r="C487" s="325" t="s">
        <v>170</v>
      </c>
      <c r="D487" s="325" t="s">
        <v>364</v>
      </c>
    </row>
    <row r="488" spans="2:53">
      <c r="B488" s="338"/>
      <c r="C488" s="326"/>
      <c r="D488" s="347" t="s">
        <v>365</v>
      </c>
    </row>
    <row r="496" spans="2:53">
      <c r="B496" s="327" t="s">
        <v>1220</v>
      </c>
      <c r="C496" s="328"/>
      <c r="D496" s="328"/>
      <c r="E496" s="329"/>
      <c r="F496" s="329"/>
      <c r="G496" s="329"/>
      <c r="H496" s="329"/>
      <c r="I496" s="329"/>
      <c r="J496" s="329"/>
      <c r="K496" s="329"/>
      <c r="L496" s="329"/>
      <c r="M496" s="329"/>
      <c r="N496" s="329"/>
      <c r="O496" s="329"/>
      <c r="P496" s="329"/>
      <c r="Q496" s="329"/>
      <c r="R496" s="329"/>
      <c r="S496" s="329"/>
      <c r="T496" s="329"/>
      <c r="U496" s="329"/>
      <c r="V496" s="329"/>
      <c r="W496" s="329"/>
      <c r="X496" s="329"/>
      <c r="Y496" s="329"/>
      <c r="Z496" s="329"/>
      <c r="AA496" s="329"/>
      <c r="AB496" s="329"/>
      <c r="AC496" s="329"/>
      <c r="AD496" s="329"/>
      <c r="AE496" s="329"/>
      <c r="AF496" s="329"/>
      <c r="AG496" s="329"/>
      <c r="AH496" s="329"/>
      <c r="AI496" s="329"/>
      <c r="AJ496" s="329"/>
      <c r="AK496" s="329"/>
      <c r="AL496" s="329"/>
      <c r="AM496" s="329"/>
      <c r="AN496" s="329"/>
      <c r="AO496" s="329"/>
      <c r="AP496" s="329"/>
      <c r="AQ496" s="329"/>
      <c r="AR496" s="329"/>
      <c r="AS496" s="329"/>
      <c r="AT496" s="329"/>
      <c r="AU496" s="329"/>
      <c r="AV496" s="329"/>
      <c r="AW496" s="329"/>
      <c r="AX496" s="329"/>
      <c r="AY496" s="329"/>
      <c r="AZ496" s="329"/>
      <c r="BA496" s="329"/>
    </row>
    <row r="498" spans="2:12">
      <c r="B498" s="338">
        <f>1</f>
        <v>1</v>
      </c>
      <c r="C498" s="325" t="s">
        <v>170</v>
      </c>
      <c r="D498" s="325" t="s">
        <v>231</v>
      </c>
    </row>
    <row r="499" spans="2:12" ht="18">
      <c r="B499" s="338"/>
      <c r="D499" s="330" t="s">
        <v>54</v>
      </c>
      <c r="E499" s="326" t="s">
        <v>203</v>
      </c>
      <c r="I499" s="133"/>
      <c r="L499" s="326" t="s">
        <v>1221</v>
      </c>
    </row>
    <row r="500" spans="2:12">
      <c r="B500" s="338"/>
      <c r="D500" s="330" t="s">
        <v>54</v>
      </c>
      <c r="E500" s="326" t="s">
        <v>234</v>
      </c>
      <c r="L500" s="326" t="s">
        <v>235</v>
      </c>
    </row>
    <row r="501" spans="2:12">
      <c r="B501" s="338"/>
      <c r="D501" s="330" t="s">
        <v>54</v>
      </c>
      <c r="E501" s="326" t="s">
        <v>236</v>
      </c>
      <c r="L501" s="326" t="s">
        <v>232</v>
      </c>
    </row>
    <row r="502" spans="2:12">
      <c r="B502" s="338"/>
      <c r="D502" s="330"/>
      <c r="L502" s="326" t="s">
        <v>233</v>
      </c>
    </row>
    <row r="503" spans="2:12">
      <c r="D503" s="330" t="s">
        <v>54</v>
      </c>
      <c r="E503" s="326" t="s">
        <v>226</v>
      </c>
      <c r="L503" s="326" t="s">
        <v>237</v>
      </c>
    </row>
    <row r="504" spans="2:12">
      <c r="D504" s="330"/>
      <c r="L504" s="326" t="s">
        <v>227</v>
      </c>
    </row>
    <row r="505" spans="2:12">
      <c r="D505" s="330" t="s">
        <v>54</v>
      </c>
      <c r="E505" s="326" t="s">
        <v>207</v>
      </c>
      <c r="L505" s="326" t="s">
        <v>238</v>
      </c>
    </row>
    <row r="506" spans="2:12">
      <c r="D506" s="330" t="s">
        <v>54</v>
      </c>
      <c r="E506" s="326" t="s">
        <v>208</v>
      </c>
      <c r="L506" s="326" t="s">
        <v>228</v>
      </c>
    </row>
    <row r="507" spans="2:12">
      <c r="D507" s="330" t="s">
        <v>54</v>
      </c>
      <c r="E507" s="326" t="s">
        <v>229</v>
      </c>
      <c r="L507" s="326" t="s">
        <v>230</v>
      </c>
    </row>
    <row r="508" spans="2:12">
      <c r="D508" s="330" t="s">
        <v>54</v>
      </c>
      <c r="E508" s="326" t="s">
        <v>212</v>
      </c>
      <c r="L508" s="326" t="s">
        <v>239</v>
      </c>
    </row>
    <row r="509" spans="2:12">
      <c r="D509" s="330" t="s">
        <v>54</v>
      </c>
      <c r="E509" s="326" t="s">
        <v>213</v>
      </c>
      <c r="L509" s="326" t="s">
        <v>240</v>
      </c>
    </row>
    <row r="510" spans="2:12">
      <c r="D510" s="326"/>
      <c r="L510" s="326" t="s">
        <v>215</v>
      </c>
    </row>
    <row r="511" spans="2:12">
      <c r="D511" s="330" t="s">
        <v>54</v>
      </c>
      <c r="E511" s="326" t="s">
        <v>216</v>
      </c>
      <c r="L511" s="326" t="s">
        <v>241</v>
      </c>
    </row>
    <row r="512" spans="2:12">
      <c r="D512" s="326"/>
      <c r="L512" s="326" t="s">
        <v>215</v>
      </c>
    </row>
    <row r="513" spans="4:12">
      <c r="D513" s="330" t="s">
        <v>54</v>
      </c>
      <c r="E513" s="326" t="s">
        <v>200</v>
      </c>
      <c r="L513" s="326" t="s">
        <v>242</v>
      </c>
    </row>
    <row r="514" spans="4:12">
      <c r="D514" s="330" t="s">
        <v>54</v>
      </c>
      <c r="E514" s="326" t="s">
        <v>243</v>
      </c>
      <c r="L514" s="326" t="s">
        <v>244</v>
      </c>
    </row>
    <row r="556" spans="48:48">
      <c r="AV556" s="325" t="s">
        <v>366</v>
      </c>
    </row>
  </sheetData>
  <sheetProtection algorithmName="SHA-512" hashValue="OaXoBdsgymeIFKADUjVOj35IyBopwXNBa8WdOfLpmEdqt/9jjwlVfWWucBY26tICYNCrg1im/5OED/FQr1M3Nw==" saltValue="iRLOwTsgyx5pJkhRpEsAlw==" spinCount="100000" sheet="1" objects="1" scenarios="1"/>
  <mergeCells count="8">
    <mergeCell ref="G258:U258"/>
    <mergeCell ref="R353:AL353"/>
    <mergeCell ref="Z2:AI2"/>
    <mergeCell ref="Z99:AT99"/>
    <mergeCell ref="G256:U256"/>
    <mergeCell ref="N3:AB3"/>
    <mergeCell ref="N2:W2"/>
    <mergeCell ref="AE3:AU3"/>
  </mergeCells>
  <phoneticPr fontId="14"/>
  <hyperlinks>
    <hyperlink ref="Z2:AD2" location="記入マニュアル!B287" display="学校情報シート" xr:uid="{C838B67B-5954-43A5-BFF3-FF313FA57245}"/>
    <hyperlink ref="Z2:AE2" location="入力マニュアル!A342" display="学校情報シート" xr:uid="{F8A4627C-64AA-461F-9642-7A80A50FD895}"/>
    <hyperlink ref="Z2" location="入力マニュアル!A368" display="学校情報シート入力マニュアル" xr:uid="{22B59FDB-DD91-49D9-8F3A-9ED716376138}"/>
    <hyperlink ref="Z2:AI2" location="記入マニュアル!A219" display="学校情報シート記入マニュアル" xr:uid="{0E95BAA0-28F2-4298-B882-3D8E79F03449}"/>
    <hyperlink ref="N3:Z3" location="記入マニュアル!B287" display="学校情報シート" xr:uid="{94651EC6-2542-4306-BF0B-3D9E606A340F}"/>
    <hyperlink ref="N3" location="入力マニュアル!A368" display="学校情報シート入力マニュアル" xr:uid="{FD852F1E-8BCE-4A80-8DE9-261D62F8A883}"/>
    <hyperlink ref="Z99:AT99" r:id="rId1" display="コンテンツ表示設定のお申し込み および 開通時の設定方法のご案内" xr:uid="{91C990DE-E94E-47BA-8273-736D8BC26E83}"/>
    <hyperlink ref="R353:AL353" r:id="rId2" display="コンテンツ表示設定のお申し込み および 開通時の設定方法のご案内" xr:uid="{6F1BA19C-C42E-48C2-9C76-4BCAB7BF9B56}"/>
    <hyperlink ref="N3:AA3" location="記入マニュアル!A381" display="【別紙】GIGAスクールパック申し込み記入マニュアル" xr:uid="{52B8B321-94C3-451D-8A07-CE82FF5840ED}"/>
    <hyperlink ref="AE3:AT3" location="記入マニュアル!A496" display="【別紙】まなびポケット たんぽくん申し込み記入マニュアル" xr:uid="{41C84B91-FD9A-4785-A579-96EB3924617B}"/>
    <hyperlink ref="N2:Q2" location="入力マニュアル!A4" display="申込書シート" xr:uid="{5A9C6E6A-DA9B-480A-96EB-9ECD479B4B71}"/>
    <hyperlink ref="N2:W2" location="記入マニュアル!A5" display="申込書シート記入マニュアル" xr:uid="{6D6BCBED-8A73-4119-A89C-FA773A5D8F6E}"/>
  </hyperlinks>
  <pageMargins left="0.25" right="0.25" top="0.75" bottom="0.75" header="0.3" footer="0.3"/>
  <pageSetup paperSize="9" scale="69" fitToHeight="0" orientation="portrait" r:id="rId3"/>
  <headerFooter>
    <oddFooter>&amp;C&amp;"Meiryo UI,標準"&amp;P/&amp;N</oddFooter>
  </headerFooter>
  <rowBreaks count="6" manualBreakCount="6">
    <brk id="131" max="16383" man="1"/>
    <brk id="163" max="16383" man="1"/>
    <brk id="218" max="16383" man="1"/>
    <brk id="340" max="16383" man="1"/>
    <brk id="380" max="16383" man="1"/>
    <brk id="495" max="16383" man="1"/>
  </rowBreaks>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pageSetUpPr autoPageBreaks="0"/>
  </sheetPr>
  <dimension ref="A1:BB129"/>
  <sheetViews>
    <sheetView showGridLines="0" topLeftCell="A2" zoomScale="80" zoomScaleNormal="80" zoomScaleSheetLayoutView="70" workbookViewId="0">
      <selection activeCell="K4" sqref="K4:V4"/>
    </sheetView>
  </sheetViews>
  <sheetFormatPr defaultRowHeight="18" outlineLevelRow="1"/>
  <cols>
    <col min="1" max="52" width="3.09765625" customWidth="1"/>
    <col min="53" max="53" width="33.19921875" hidden="1" customWidth="1"/>
    <col min="54" max="54" width="8.796875" hidden="1" customWidth="1"/>
  </cols>
  <sheetData>
    <row r="1" spans="1:51" ht="36.75" customHeight="1"/>
    <row r="2" spans="1:51" ht="18.600000000000001" thickBot="1"/>
    <row r="3" spans="1:51" ht="24" customHeight="1" thickBot="1">
      <c r="A3" s="1"/>
      <c r="B3" s="470" t="s">
        <v>367</v>
      </c>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2"/>
    </row>
    <row r="4" spans="1:51" ht="36" customHeight="1" thickBot="1">
      <c r="A4" s="1"/>
      <c r="B4" s="483" t="s">
        <v>368</v>
      </c>
      <c r="C4" s="484"/>
      <c r="D4" s="484"/>
      <c r="E4" s="484"/>
      <c r="F4" s="484"/>
      <c r="G4" s="484"/>
      <c r="H4" s="484"/>
      <c r="I4" s="484"/>
      <c r="J4" s="485"/>
      <c r="K4" s="486" t="s">
        <v>369</v>
      </c>
      <c r="L4" s="487"/>
      <c r="M4" s="487"/>
      <c r="N4" s="487"/>
      <c r="O4" s="487"/>
      <c r="P4" s="487"/>
      <c r="Q4" s="487"/>
      <c r="R4" s="487"/>
      <c r="S4" s="487"/>
      <c r="T4" s="487"/>
      <c r="U4" s="487"/>
      <c r="V4" s="487"/>
      <c r="W4" s="488" t="s">
        <v>370</v>
      </c>
      <c r="X4" s="489"/>
      <c r="Y4" s="489"/>
      <c r="Z4" s="489"/>
      <c r="AA4" s="489"/>
      <c r="AB4" s="489"/>
      <c r="AC4" s="489"/>
      <c r="AD4" s="489"/>
      <c r="AE4" s="489"/>
      <c r="AF4" s="489"/>
      <c r="AG4" s="490"/>
      <c r="AH4" s="491" t="s">
        <v>369</v>
      </c>
      <c r="AI4" s="492"/>
      <c r="AJ4" s="492"/>
      <c r="AK4" s="492"/>
      <c r="AL4" s="492"/>
      <c r="AM4" s="492"/>
      <c r="AN4" s="492"/>
      <c r="AO4" s="492"/>
      <c r="AP4" s="492"/>
      <c r="AQ4" s="492"/>
      <c r="AR4" s="492"/>
      <c r="AS4" s="492"/>
      <c r="AT4" s="492"/>
      <c r="AU4" s="492"/>
      <c r="AV4" s="492"/>
      <c r="AW4" s="492"/>
      <c r="AX4" s="492"/>
      <c r="AY4" s="493"/>
    </row>
    <row r="5" spans="1:51" ht="37.35" customHeight="1">
      <c r="B5" s="2"/>
      <c r="C5" s="3"/>
      <c r="D5" s="3"/>
      <c r="E5" s="3"/>
      <c r="F5" s="3"/>
      <c r="G5" s="3"/>
      <c r="H5" s="4"/>
      <c r="I5" s="4"/>
      <c r="J5" s="4"/>
      <c r="K5" s="121" t="s">
        <v>371</v>
      </c>
      <c r="L5" s="4"/>
      <c r="M5" s="4"/>
      <c r="N5" s="4"/>
      <c r="O5" s="4"/>
      <c r="P5" s="4"/>
      <c r="Q5" s="4"/>
      <c r="R5" s="2"/>
      <c r="S5" s="3"/>
      <c r="T5" s="3"/>
      <c r="U5" s="3"/>
      <c r="V5" s="3"/>
      <c r="W5" s="3"/>
      <c r="X5" s="4"/>
      <c r="Y5" s="4"/>
      <c r="Z5" s="4"/>
      <c r="AA5" s="4"/>
      <c r="AB5" s="4"/>
      <c r="AC5" s="4"/>
      <c r="AD5" s="4"/>
      <c r="AE5" s="4"/>
      <c r="AF5" s="4"/>
      <c r="AG5" s="4"/>
      <c r="AH5" s="496" t="s">
        <v>372</v>
      </c>
      <c r="AI5" s="497"/>
      <c r="AJ5" s="497"/>
      <c r="AK5" s="497"/>
      <c r="AL5" s="497"/>
      <c r="AM5" s="497"/>
      <c r="AN5" s="497"/>
      <c r="AO5" s="497"/>
      <c r="AP5" s="497"/>
      <c r="AQ5" s="497"/>
      <c r="AR5" s="497"/>
      <c r="AS5" s="497"/>
      <c r="AT5" s="497"/>
      <c r="AU5" s="497"/>
      <c r="AV5" s="497"/>
      <c r="AW5" s="497"/>
      <c r="AX5" s="497"/>
      <c r="AY5" s="497"/>
    </row>
    <row r="6" spans="1:51" ht="23.4">
      <c r="B6" s="473" t="str">
        <f>IF(K4="▼プルダウンより選択してください","",K4)</f>
        <v/>
      </c>
      <c r="C6" s="473"/>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row>
    <row r="7" spans="1:51" ht="46.5" customHeight="1" thickBot="1">
      <c r="B7" s="494" t="s">
        <v>373</v>
      </c>
      <c r="C7" s="494"/>
      <c r="D7" s="494"/>
      <c r="E7" s="494"/>
      <c r="F7" s="494"/>
      <c r="G7" s="494"/>
      <c r="H7" s="494"/>
      <c r="I7" s="494"/>
      <c r="J7" s="494"/>
      <c r="K7" s="494"/>
      <c r="L7" s="494"/>
      <c r="M7" s="494"/>
      <c r="N7" s="494"/>
      <c r="O7" s="494"/>
      <c r="P7" s="494"/>
      <c r="Q7" s="494"/>
      <c r="R7" s="494"/>
      <c r="S7" s="494"/>
      <c r="T7" s="494"/>
      <c r="U7" s="494"/>
      <c r="V7" s="495" t="s">
        <v>374</v>
      </c>
      <c r="W7" s="495"/>
      <c r="X7" s="495"/>
      <c r="Y7" s="495"/>
      <c r="Z7" s="495"/>
      <c r="AA7" s="495"/>
      <c r="AB7" s="495"/>
      <c r="AC7" s="495"/>
      <c r="AD7" s="495"/>
      <c r="AE7" s="495"/>
      <c r="AF7" s="495"/>
      <c r="AG7" s="495"/>
      <c r="AH7" s="495"/>
      <c r="AI7" s="495"/>
      <c r="AJ7" s="495"/>
      <c r="AK7" s="495"/>
      <c r="AL7" s="495"/>
      <c r="AM7" s="495"/>
      <c r="AN7" s="495"/>
      <c r="AO7" s="495"/>
      <c r="AP7" s="495"/>
      <c r="AQ7" s="495"/>
      <c r="AR7" s="207"/>
      <c r="AS7" s="206"/>
      <c r="AT7" s="206"/>
      <c r="AU7" s="206"/>
      <c r="AV7" s="206"/>
      <c r="AW7" s="206"/>
      <c r="AX7" s="206"/>
      <c r="AY7" s="206"/>
    </row>
    <row r="8" spans="1:51" ht="24" customHeight="1" thickBot="1">
      <c r="B8" s="470" t="s">
        <v>375</v>
      </c>
      <c r="C8" s="471"/>
      <c r="D8" s="471"/>
      <c r="E8" s="471"/>
      <c r="F8" s="471"/>
      <c r="G8" s="471"/>
      <c r="H8" s="471"/>
      <c r="I8" s="471"/>
      <c r="J8" s="471"/>
      <c r="K8" s="471"/>
      <c r="L8" s="471"/>
      <c r="M8" s="471"/>
      <c r="N8" s="471"/>
      <c r="O8" s="471"/>
      <c r="P8" s="471"/>
      <c r="Q8" s="471"/>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AT8" s="471"/>
      <c r="AU8" s="471"/>
      <c r="AV8" s="471"/>
      <c r="AW8" s="471"/>
      <c r="AX8" s="471"/>
      <c r="AY8" s="472"/>
    </row>
    <row r="9" spans="1:51" ht="34.200000000000003" customHeight="1">
      <c r="B9" s="474" t="s">
        <v>376</v>
      </c>
      <c r="C9" s="475"/>
      <c r="D9" s="475"/>
      <c r="E9" s="475"/>
      <c r="F9" s="475"/>
      <c r="G9" s="475"/>
      <c r="H9" s="475"/>
      <c r="I9" s="475"/>
      <c r="J9" s="476"/>
      <c r="K9" s="477"/>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78"/>
      <c r="AQ9" s="478"/>
      <c r="AR9" s="478"/>
      <c r="AS9" s="478"/>
      <c r="AT9" s="478"/>
      <c r="AU9" s="478"/>
      <c r="AV9" s="478"/>
      <c r="AW9" s="478"/>
      <c r="AX9" s="478"/>
      <c r="AY9" s="479"/>
    </row>
    <row r="10" spans="1:51" ht="20.100000000000001" customHeight="1">
      <c r="B10" s="5"/>
      <c r="C10" s="6"/>
      <c r="D10" s="6"/>
      <c r="E10" s="6"/>
      <c r="F10" s="6"/>
      <c r="G10" s="6"/>
      <c r="H10" s="6"/>
      <c r="I10" s="6"/>
      <c r="J10" s="6"/>
      <c r="K10" s="480"/>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c r="AT10" s="481"/>
      <c r="AU10" s="481"/>
      <c r="AV10" s="481"/>
      <c r="AW10" s="481"/>
      <c r="AX10" s="481"/>
      <c r="AY10" s="482"/>
    </row>
    <row r="11" spans="1:51" ht="20.100000000000001" customHeight="1">
      <c r="B11" s="5"/>
      <c r="C11" s="6"/>
      <c r="D11" s="6"/>
      <c r="E11" s="6"/>
      <c r="F11" s="6"/>
      <c r="G11" s="6"/>
      <c r="H11" s="6"/>
      <c r="I11" s="6"/>
      <c r="J11" s="6"/>
      <c r="K11" s="480" t="s">
        <v>377</v>
      </c>
      <c r="L11" s="481"/>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c r="AT11" s="481"/>
      <c r="AU11" s="481"/>
      <c r="AV11" s="481"/>
      <c r="AW11" s="481"/>
      <c r="AX11" s="481"/>
      <c r="AY11" s="482"/>
    </row>
    <row r="12" spans="1:51" ht="33.6" customHeight="1">
      <c r="B12" s="5"/>
      <c r="C12" s="6"/>
      <c r="D12" s="6"/>
      <c r="E12" s="6"/>
      <c r="F12" s="6"/>
      <c r="G12" s="6"/>
      <c r="H12" s="6"/>
      <c r="I12" s="6"/>
      <c r="J12" s="6"/>
      <c r="K12" s="295"/>
      <c r="L12" s="498" t="s">
        <v>1376</v>
      </c>
      <c r="M12" s="499"/>
      <c r="N12" s="499"/>
      <c r="O12" s="499"/>
      <c r="P12" s="499"/>
      <c r="Q12" s="499"/>
      <c r="R12" s="499"/>
      <c r="S12" s="499"/>
      <c r="T12" s="499"/>
      <c r="U12" s="499"/>
      <c r="V12" s="499"/>
      <c r="W12" s="499"/>
      <c r="X12" s="499"/>
      <c r="Y12" s="499"/>
      <c r="Z12" s="499"/>
      <c r="AA12" s="499"/>
      <c r="AB12" s="499"/>
      <c r="AC12" s="499"/>
      <c r="AD12" s="499"/>
      <c r="AE12" s="499"/>
      <c r="AF12" s="499"/>
      <c r="AG12" s="499"/>
      <c r="AH12" s="499"/>
      <c r="AI12" s="499"/>
      <c r="AJ12" s="499"/>
      <c r="AK12" s="499"/>
      <c r="AL12" s="499"/>
      <c r="AM12" s="499"/>
      <c r="AN12" s="499"/>
      <c r="AO12" s="499"/>
      <c r="AP12" s="499"/>
      <c r="AQ12" s="499"/>
      <c r="AR12" s="499"/>
      <c r="AS12" s="499"/>
      <c r="AT12" s="499"/>
      <c r="AU12" s="499"/>
      <c r="AV12" s="499"/>
      <c r="AW12" s="499"/>
      <c r="AX12" s="499"/>
      <c r="AY12" s="500"/>
    </row>
    <row r="13" spans="1:51" ht="33.6" customHeight="1">
      <c r="B13" s="5"/>
      <c r="C13" s="6"/>
      <c r="D13" s="6"/>
      <c r="E13" s="6"/>
      <c r="F13" s="6"/>
      <c r="G13" s="6"/>
      <c r="H13" s="6"/>
      <c r="I13" s="6"/>
      <c r="J13" s="6"/>
      <c r="K13" s="295"/>
      <c r="L13" s="501"/>
      <c r="M13" s="502"/>
      <c r="N13" s="502"/>
      <c r="O13" s="502"/>
      <c r="P13" s="502"/>
      <c r="Q13" s="502"/>
      <c r="R13" s="502"/>
      <c r="S13" s="502"/>
      <c r="T13" s="502"/>
      <c r="U13" s="502"/>
      <c r="V13" s="502"/>
      <c r="W13" s="502"/>
      <c r="X13" s="502"/>
      <c r="Y13" s="502"/>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3"/>
    </row>
    <row r="14" spans="1:51" ht="20.100000000000001" customHeight="1">
      <c r="B14" s="5"/>
      <c r="C14" s="6"/>
      <c r="D14" s="6"/>
      <c r="E14" s="6"/>
      <c r="F14" s="6"/>
      <c r="G14" s="6"/>
      <c r="H14" s="6"/>
      <c r="I14" s="6"/>
      <c r="J14" s="6"/>
      <c r="K14" s="466"/>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8"/>
      <c r="AV14" s="468"/>
      <c r="AW14" s="468"/>
      <c r="AX14" s="468"/>
      <c r="AY14" s="469"/>
    </row>
    <row r="15" spans="1:51" ht="20.100000000000001" customHeight="1">
      <c r="B15" s="5"/>
      <c r="C15" s="6"/>
      <c r="D15" s="6"/>
      <c r="E15" s="6"/>
      <c r="F15" s="6"/>
      <c r="G15" s="6"/>
      <c r="H15" s="6"/>
      <c r="I15" s="6"/>
      <c r="J15" s="6"/>
      <c r="K15" s="466"/>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8"/>
      <c r="AV15" s="468"/>
      <c r="AW15" s="468"/>
      <c r="AX15" s="468"/>
      <c r="AY15" s="469"/>
    </row>
    <row r="16" spans="1:51" ht="20.100000000000001" customHeight="1" thickBot="1">
      <c r="B16" s="29"/>
      <c r="C16" s="30"/>
      <c r="D16" s="30"/>
      <c r="E16" s="30"/>
      <c r="F16" s="30"/>
      <c r="G16" s="30"/>
      <c r="H16" s="30"/>
      <c r="I16" s="30"/>
      <c r="J16" s="30"/>
      <c r="K16" s="518"/>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19"/>
      <c r="AI16" s="519"/>
      <c r="AJ16" s="519"/>
      <c r="AK16" s="519"/>
      <c r="AL16" s="519"/>
      <c r="AM16" s="519"/>
      <c r="AN16" s="519"/>
      <c r="AO16" s="519"/>
      <c r="AP16" s="519"/>
      <c r="AQ16" s="519"/>
      <c r="AR16" s="519"/>
      <c r="AS16" s="519"/>
      <c r="AT16" s="519"/>
      <c r="AU16" s="520"/>
      <c r="AV16" s="520"/>
      <c r="AW16" s="520"/>
      <c r="AX16" s="520"/>
      <c r="AY16" s="521"/>
    </row>
    <row r="17" spans="2:51" ht="14.85" customHeight="1" thickBot="1"/>
    <row r="18" spans="2:51" ht="24" customHeight="1" thickBot="1">
      <c r="B18" s="470" t="s">
        <v>378</v>
      </c>
      <c r="C18" s="471"/>
      <c r="D18" s="471"/>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2"/>
    </row>
    <row r="19" spans="2:51" ht="30" customHeight="1">
      <c r="B19" s="522" t="s">
        <v>379</v>
      </c>
      <c r="C19" s="523"/>
      <c r="D19" s="523"/>
      <c r="E19" s="523"/>
      <c r="F19" s="523"/>
      <c r="G19" s="523"/>
      <c r="H19" s="523"/>
      <c r="I19" s="523"/>
      <c r="J19" s="524"/>
      <c r="K19" s="525" t="s">
        <v>369</v>
      </c>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c r="AL19" s="526"/>
      <c r="AM19" s="527"/>
      <c r="AN19" s="515" t="s">
        <v>380</v>
      </c>
      <c r="AO19" s="516"/>
      <c r="AP19" s="516"/>
      <c r="AQ19" s="516"/>
      <c r="AR19" s="516"/>
      <c r="AS19" s="516"/>
      <c r="AT19" s="516"/>
      <c r="AU19" s="516"/>
      <c r="AV19" s="516"/>
      <c r="AW19" s="516"/>
      <c r="AX19" s="516"/>
      <c r="AY19" s="517"/>
    </row>
    <row r="20" spans="2:51" ht="30" customHeight="1">
      <c r="B20" s="504" t="s">
        <v>381</v>
      </c>
      <c r="C20" s="505"/>
      <c r="D20" s="505"/>
      <c r="E20" s="505"/>
      <c r="F20" s="505"/>
      <c r="G20" s="505"/>
      <c r="H20" s="505"/>
      <c r="I20" s="505"/>
      <c r="J20" s="505"/>
      <c r="K20" s="506"/>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8"/>
      <c r="AN20" s="509" t="s">
        <v>382</v>
      </c>
      <c r="AO20" s="510"/>
      <c r="AP20" s="510"/>
      <c r="AQ20" s="510"/>
      <c r="AR20" s="510"/>
      <c r="AS20" s="510"/>
      <c r="AT20" s="510"/>
      <c r="AU20" s="510"/>
      <c r="AV20" s="510"/>
      <c r="AW20" s="510"/>
      <c r="AX20" s="510"/>
      <c r="AY20" s="511"/>
    </row>
    <row r="21" spans="2:51" ht="30" customHeight="1">
      <c r="B21" s="504" t="s">
        <v>383</v>
      </c>
      <c r="C21" s="505"/>
      <c r="D21" s="505"/>
      <c r="E21" s="505"/>
      <c r="F21" s="505"/>
      <c r="G21" s="505"/>
      <c r="H21" s="505"/>
      <c r="I21" s="505"/>
      <c r="J21" s="505"/>
      <c r="K21" s="512" t="s">
        <v>385</v>
      </c>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4"/>
      <c r="AN21" s="515" t="s">
        <v>384</v>
      </c>
      <c r="AO21" s="516"/>
      <c r="AP21" s="516"/>
      <c r="AQ21" s="516"/>
      <c r="AR21" s="516"/>
      <c r="AS21" s="516"/>
      <c r="AT21" s="516"/>
      <c r="AU21" s="516"/>
      <c r="AV21" s="516"/>
      <c r="AW21" s="516"/>
      <c r="AX21" s="516"/>
      <c r="AY21" s="517"/>
    </row>
    <row r="22" spans="2:51" ht="30" customHeight="1">
      <c r="B22" s="504" t="str">
        <f>IF(K19="廃止","廃止希望年月日","利用期間")</f>
        <v>利用期間</v>
      </c>
      <c r="C22" s="505"/>
      <c r="D22" s="505"/>
      <c r="E22" s="505"/>
      <c r="F22" s="505"/>
      <c r="G22" s="505"/>
      <c r="H22" s="505"/>
      <c r="I22" s="505"/>
      <c r="J22" s="544"/>
      <c r="K22" s="557" t="s">
        <v>385</v>
      </c>
      <c r="L22" s="558"/>
      <c r="M22" s="558"/>
      <c r="N22" s="558"/>
      <c r="O22" s="558"/>
      <c r="P22" s="558"/>
      <c r="Q22" s="553" t="s">
        <v>386</v>
      </c>
      <c r="R22" s="553"/>
      <c r="S22" s="559" t="s">
        <v>385</v>
      </c>
      <c r="T22" s="560"/>
      <c r="U22" s="560"/>
      <c r="V22" s="560"/>
      <c r="W22" s="560"/>
      <c r="X22" s="561"/>
      <c r="Y22" s="550" t="s">
        <v>387</v>
      </c>
      <c r="Z22" s="551"/>
      <c r="AA22" s="551"/>
      <c r="AB22" s="552"/>
      <c r="AC22" s="554" t="str">
        <f>IF(B22="廃止希望年月日","-",IF(OR(K22="YYYY/MM/DD",S22="YYYY/MM/DD",K22="",S22="")=TRUE,"期間を入力してください"&amp;CHAR(10)&amp;"無料ｺﾝﾃﾝﾂ申込のみ：終了日入力不要",IF(ISERROR(S22-K22)=TRUE,"※期間修正"&amp;CHAR(10)&amp;"利用期間は「YYYY/MM/DD」形式で入力",IF((S22-K22)&lt;=0=TRUE,"※期間修正"&amp;CHAR(10)&amp;"終了日は開始日後の日付へ",IF(EOMONTH(S22,0)=S22,(YEAR(S22)-YEAR(K22))*12+(MONTH(S22)-MONTH(K22))+1,"※期間修正"&amp;CHAR(10)&amp;"終了日は月末日を入力（例：2027/3/31）")))))</f>
        <v>期間を入力してください
無料ｺﾝﾃﾝﾂ申込のみ：終了日入力不要</v>
      </c>
      <c r="AD22" s="555"/>
      <c r="AE22" s="555"/>
      <c r="AF22" s="555"/>
      <c r="AG22" s="555"/>
      <c r="AH22" s="555"/>
      <c r="AI22" s="555"/>
      <c r="AJ22" s="555"/>
      <c r="AK22" s="555"/>
      <c r="AL22" s="555"/>
      <c r="AM22" s="556"/>
      <c r="AN22" s="545" t="s">
        <v>388</v>
      </c>
      <c r="AO22" s="545"/>
      <c r="AP22" s="545"/>
      <c r="AQ22" s="545"/>
      <c r="AR22" s="545"/>
      <c r="AS22" s="545"/>
      <c r="AT22" s="545"/>
      <c r="AU22" s="545"/>
      <c r="AV22" s="545"/>
      <c r="AW22" s="545"/>
      <c r="AX22" s="545"/>
      <c r="AY22" s="546"/>
    </row>
    <row r="23" spans="2:51" ht="30" customHeight="1">
      <c r="B23" s="528" t="s">
        <v>389</v>
      </c>
      <c r="C23" s="529"/>
      <c r="D23" s="529"/>
      <c r="E23" s="529"/>
      <c r="F23" s="529"/>
      <c r="G23" s="529"/>
      <c r="H23" s="529"/>
      <c r="I23" s="529"/>
      <c r="J23" s="529"/>
      <c r="K23" s="547"/>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9"/>
      <c r="AN23" s="533"/>
      <c r="AO23" s="533"/>
      <c r="AP23" s="533"/>
      <c r="AQ23" s="533"/>
      <c r="AR23" s="533"/>
      <c r="AS23" s="533"/>
      <c r="AT23" s="533"/>
      <c r="AU23" s="533"/>
      <c r="AV23" s="533"/>
      <c r="AW23" s="533"/>
      <c r="AX23" s="533"/>
      <c r="AY23" s="534"/>
    </row>
    <row r="24" spans="2:51" ht="30" customHeight="1">
      <c r="B24" s="528" t="s">
        <v>390</v>
      </c>
      <c r="C24" s="529"/>
      <c r="D24" s="529"/>
      <c r="E24" s="529"/>
      <c r="F24" s="529"/>
      <c r="G24" s="529"/>
      <c r="H24" s="529"/>
      <c r="I24" s="529"/>
      <c r="J24" s="529"/>
      <c r="K24" s="530"/>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2"/>
      <c r="AN24" s="533" t="s">
        <v>391</v>
      </c>
      <c r="AO24" s="533"/>
      <c r="AP24" s="533"/>
      <c r="AQ24" s="533"/>
      <c r="AR24" s="533"/>
      <c r="AS24" s="533"/>
      <c r="AT24" s="533"/>
      <c r="AU24" s="533"/>
      <c r="AV24" s="533"/>
      <c r="AW24" s="533"/>
      <c r="AX24" s="533"/>
      <c r="AY24" s="534"/>
    </row>
    <row r="25" spans="2:51" ht="30" customHeight="1">
      <c r="B25" s="535" t="s">
        <v>392</v>
      </c>
      <c r="C25" s="536"/>
      <c r="D25" s="536"/>
      <c r="E25" s="536"/>
      <c r="F25" s="536"/>
      <c r="G25" s="536"/>
      <c r="H25" s="536"/>
      <c r="I25" s="536"/>
      <c r="J25" s="537"/>
      <c r="K25" s="530"/>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2"/>
      <c r="AI25" s="538" t="s">
        <v>393</v>
      </c>
      <c r="AJ25" s="539"/>
      <c r="AK25" s="539"/>
      <c r="AL25" s="539"/>
      <c r="AM25" s="540"/>
      <c r="AN25" s="541"/>
      <c r="AO25" s="542"/>
      <c r="AP25" s="542"/>
      <c r="AQ25" s="542"/>
      <c r="AR25" s="542"/>
      <c r="AS25" s="542"/>
      <c r="AT25" s="542"/>
      <c r="AU25" s="542"/>
      <c r="AV25" s="542"/>
      <c r="AW25" s="542"/>
      <c r="AX25" s="542"/>
      <c r="AY25" s="543"/>
    </row>
    <row r="26" spans="2:51" ht="60" customHeight="1">
      <c r="B26" s="535" t="s">
        <v>394</v>
      </c>
      <c r="C26" s="536"/>
      <c r="D26" s="536"/>
      <c r="E26" s="536"/>
      <c r="F26" s="536"/>
      <c r="G26" s="536"/>
      <c r="H26" s="536"/>
      <c r="I26" s="536"/>
      <c r="J26" s="537"/>
      <c r="K26" s="530"/>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2"/>
      <c r="AI26" s="562" t="s">
        <v>395</v>
      </c>
      <c r="AJ26" s="563"/>
      <c r="AK26" s="563"/>
      <c r="AL26" s="563"/>
      <c r="AM26" s="564"/>
      <c r="AN26" s="565" t="s">
        <v>396</v>
      </c>
      <c r="AO26" s="565"/>
      <c r="AP26" s="565"/>
      <c r="AQ26" s="565"/>
      <c r="AR26" s="565"/>
      <c r="AS26" s="565"/>
      <c r="AT26" s="565"/>
      <c r="AU26" s="565"/>
      <c r="AV26" s="565"/>
      <c r="AW26" s="565"/>
      <c r="AX26" s="565"/>
      <c r="AY26" s="566"/>
    </row>
    <row r="27" spans="2:51" ht="30" customHeight="1">
      <c r="B27" s="567" t="s">
        <v>397</v>
      </c>
      <c r="C27" s="568"/>
      <c r="D27" s="568"/>
      <c r="E27" s="569"/>
      <c r="F27" s="576" t="s">
        <v>398</v>
      </c>
      <c r="G27" s="576"/>
      <c r="H27" s="576"/>
      <c r="I27" s="576"/>
      <c r="J27" s="576"/>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65" t="s">
        <v>399</v>
      </c>
      <c r="AO27" s="565"/>
      <c r="AP27" s="565"/>
      <c r="AQ27" s="565"/>
      <c r="AR27" s="565"/>
      <c r="AS27" s="565"/>
      <c r="AT27" s="565"/>
      <c r="AU27" s="565"/>
      <c r="AV27" s="565"/>
      <c r="AW27" s="565"/>
      <c r="AX27" s="565"/>
      <c r="AY27" s="566"/>
    </row>
    <row r="28" spans="2:51" ht="30" customHeight="1">
      <c r="B28" s="570"/>
      <c r="C28" s="571"/>
      <c r="D28" s="571"/>
      <c r="E28" s="572"/>
      <c r="F28" s="576" t="s">
        <v>400</v>
      </c>
      <c r="G28" s="576"/>
      <c r="H28" s="576"/>
      <c r="I28" s="576"/>
      <c r="J28" s="576"/>
      <c r="K28" s="530"/>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9"/>
      <c r="AN28" s="588"/>
      <c r="AO28" s="589"/>
      <c r="AP28" s="589"/>
      <c r="AQ28" s="589"/>
      <c r="AR28" s="589"/>
      <c r="AS28" s="589"/>
      <c r="AT28" s="589"/>
      <c r="AU28" s="589"/>
      <c r="AV28" s="589"/>
      <c r="AW28" s="589"/>
      <c r="AX28" s="589"/>
      <c r="AY28" s="590"/>
    </row>
    <row r="29" spans="2:51" ht="30" customHeight="1">
      <c r="B29" s="573"/>
      <c r="C29" s="574"/>
      <c r="D29" s="574"/>
      <c r="E29" s="575"/>
      <c r="F29" s="591" t="s">
        <v>401</v>
      </c>
      <c r="G29" s="576"/>
      <c r="H29" s="576"/>
      <c r="I29" s="576"/>
      <c r="J29" s="576"/>
      <c r="K29" s="592"/>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93"/>
      <c r="AO29" s="565"/>
      <c r="AP29" s="565"/>
      <c r="AQ29" s="565"/>
      <c r="AR29" s="565"/>
      <c r="AS29" s="565"/>
      <c r="AT29" s="565"/>
      <c r="AU29" s="565"/>
      <c r="AV29" s="565"/>
      <c r="AW29" s="565"/>
      <c r="AX29" s="565"/>
      <c r="AY29" s="566"/>
    </row>
    <row r="30" spans="2:51" ht="30" customHeight="1">
      <c r="B30" s="594" t="s">
        <v>402</v>
      </c>
      <c r="C30" s="595"/>
      <c r="D30" s="595"/>
      <c r="E30" s="595"/>
      <c r="F30" s="595"/>
      <c r="G30" s="595"/>
      <c r="H30" s="595"/>
      <c r="I30" s="595"/>
      <c r="J30" s="595"/>
      <c r="K30" s="596"/>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597"/>
      <c r="AK30" s="597"/>
      <c r="AL30" s="597"/>
      <c r="AM30" s="598"/>
      <c r="AN30" s="599" t="s">
        <v>403</v>
      </c>
      <c r="AO30" s="600"/>
      <c r="AP30" s="600"/>
      <c r="AQ30" s="600"/>
      <c r="AR30" s="600"/>
      <c r="AS30" s="600"/>
      <c r="AT30" s="600"/>
      <c r="AU30" s="600"/>
      <c r="AV30" s="600"/>
      <c r="AW30" s="600"/>
      <c r="AX30" s="600"/>
      <c r="AY30" s="601"/>
    </row>
    <row r="31" spans="2:51" ht="30" customHeight="1">
      <c r="B31" s="580" t="s">
        <v>404</v>
      </c>
      <c r="C31" s="581"/>
      <c r="D31" s="581"/>
      <c r="E31" s="581"/>
      <c r="F31" s="581"/>
      <c r="G31" s="581"/>
      <c r="H31" s="581"/>
      <c r="I31" s="581"/>
      <c r="J31" s="581"/>
      <c r="K31" s="582"/>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4"/>
      <c r="AN31" s="585"/>
      <c r="AO31" s="586"/>
      <c r="AP31" s="586"/>
      <c r="AQ31" s="586"/>
      <c r="AR31" s="586"/>
      <c r="AS31" s="586"/>
      <c r="AT31" s="586"/>
      <c r="AU31" s="586"/>
      <c r="AV31" s="586"/>
      <c r="AW31" s="586"/>
      <c r="AX31" s="586"/>
      <c r="AY31" s="587"/>
    </row>
    <row r="32" spans="2:51" ht="30" customHeight="1">
      <c r="B32" s="580" t="s">
        <v>405</v>
      </c>
      <c r="C32" s="581"/>
      <c r="D32" s="581"/>
      <c r="E32" s="581"/>
      <c r="F32" s="581"/>
      <c r="G32" s="581"/>
      <c r="H32" s="581"/>
      <c r="I32" s="581"/>
      <c r="J32" s="581"/>
      <c r="K32" s="582"/>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4"/>
      <c r="AN32" s="585"/>
      <c r="AO32" s="586"/>
      <c r="AP32" s="586"/>
      <c r="AQ32" s="586"/>
      <c r="AR32" s="586"/>
      <c r="AS32" s="586"/>
      <c r="AT32" s="586"/>
      <c r="AU32" s="586"/>
      <c r="AV32" s="586"/>
      <c r="AW32" s="586"/>
      <c r="AX32" s="586"/>
      <c r="AY32" s="587"/>
    </row>
    <row r="33" spans="2:54" ht="30" customHeight="1">
      <c r="B33" s="580" t="s">
        <v>406</v>
      </c>
      <c r="C33" s="581"/>
      <c r="D33" s="581"/>
      <c r="E33" s="581"/>
      <c r="F33" s="581"/>
      <c r="G33" s="581"/>
      <c r="H33" s="581"/>
      <c r="I33" s="581"/>
      <c r="J33" s="581"/>
      <c r="K33" s="582"/>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4"/>
      <c r="AN33" s="585" t="s">
        <v>407</v>
      </c>
      <c r="AO33" s="586"/>
      <c r="AP33" s="586"/>
      <c r="AQ33" s="586"/>
      <c r="AR33" s="586"/>
      <c r="AS33" s="586"/>
      <c r="AT33" s="586"/>
      <c r="AU33" s="586"/>
      <c r="AV33" s="586"/>
      <c r="AW33" s="586"/>
      <c r="AX33" s="586"/>
      <c r="AY33" s="587"/>
    </row>
    <row r="34" spans="2:54" ht="30" customHeight="1" thickBot="1">
      <c r="B34" s="618" t="s">
        <v>408</v>
      </c>
      <c r="C34" s="619"/>
      <c r="D34" s="619"/>
      <c r="E34" s="619"/>
      <c r="F34" s="619"/>
      <c r="G34" s="619"/>
      <c r="H34" s="619"/>
      <c r="I34" s="619"/>
      <c r="J34" s="619"/>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1"/>
      <c r="AN34" s="622" t="s">
        <v>409</v>
      </c>
      <c r="AO34" s="622"/>
      <c r="AP34" s="622"/>
      <c r="AQ34" s="622"/>
      <c r="AR34" s="622"/>
      <c r="AS34" s="622"/>
      <c r="AT34" s="622"/>
      <c r="AU34" s="622"/>
      <c r="AV34" s="622"/>
      <c r="AW34" s="622"/>
      <c r="AX34" s="622"/>
      <c r="AY34" s="623"/>
    </row>
    <row r="35" spans="2:54" ht="18.600000000000001" thickBot="1"/>
    <row r="36" spans="2:54" ht="24" customHeight="1" thickBot="1">
      <c r="B36" s="602" t="s">
        <v>410</v>
      </c>
      <c r="C36" s="603"/>
      <c r="D36" s="603"/>
      <c r="E36" s="603"/>
      <c r="F36" s="603"/>
      <c r="G36" s="603"/>
      <c r="H36" s="603"/>
      <c r="I36" s="603"/>
      <c r="J36" s="603"/>
      <c r="K36" s="603"/>
      <c r="L36" s="603"/>
      <c r="M36" s="603"/>
      <c r="N36" s="603"/>
      <c r="O36" s="603"/>
      <c r="P36" s="603"/>
      <c r="Q36" s="603"/>
      <c r="R36" s="603"/>
      <c r="S36" s="603"/>
      <c r="T36" s="603"/>
      <c r="U36" s="603"/>
      <c r="V36" s="603"/>
      <c r="W36" s="603"/>
      <c r="X36" s="603"/>
      <c r="Y36" s="603"/>
      <c r="Z36" s="603"/>
      <c r="AA36" s="603"/>
      <c r="AB36" s="603"/>
      <c r="AC36" s="603"/>
      <c r="AD36" s="603"/>
      <c r="AE36" s="603"/>
      <c r="AF36" s="603"/>
      <c r="AG36" s="603"/>
      <c r="AH36" s="603"/>
      <c r="AI36" s="603"/>
      <c r="AJ36" s="603"/>
      <c r="AK36" s="603"/>
      <c r="AL36" s="603"/>
      <c r="AM36" s="603"/>
      <c r="AN36" s="603"/>
      <c r="AO36" s="603"/>
      <c r="AP36" s="603"/>
      <c r="AQ36" s="603"/>
      <c r="AR36" s="603"/>
      <c r="AS36" s="603"/>
      <c r="AT36" s="603"/>
      <c r="AU36" s="603"/>
      <c r="AV36" s="603"/>
      <c r="AW36" s="603"/>
      <c r="AX36" s="603"/>
      <c r="AY36" s="604"/>
    </row>
    <row r="37" spans="2:54" ht="45.6" customHeight="1">
      <c r="B37" s="605" t="s">
        <v>411</v>
      </c>
      <c r="C37" s="606"/>
      <c r="D37" s="606"/>
      <c r="E37" s="606"/>
      <c r="F37" s="606"/>
      <c r="G37" s="606"/>
      <c r="H37" s="606"/>
      <c r="I37" s="606"/>
      <c r="J37" s="606"/>
      <c r="K37" s="607"/>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9" t="s">
        <v>412</v>
      </c>
      <c r="AO37" s="610"/>
      <c r="AP37" s="610"/>
      <c r="AQ37" s="610"/>
      <c r="AR37" s="610"/>
      <c r="AS37" s="610"/>
      <c r="AT37" s="610"/>
      <c r="AU37" s="610"/>
      <c r="AV37" s="610"/>
      <c r="AW37" s="610"/>
      <c r="AX37" s="610"/>
      <c r="AY37" s="611"/>
    </row>
    <row r="38" spans="2:54" ht="45.6" customHeight="1">
      <c r="B38" s="612" t="s">
        <v>413</v>
      </c>
      <c r="C38" s="613"/>
      <c r="D38" s="613"/>
      <c r="E38" s="613"/>
      <c r="F38" s="613"/>
      <c r="G38" s="613"/>
      <c r="H38" s="613"/>
      <c r="I38" s="613"/>
      <c r="J38" s="613"/>
      <c r="K38" s="592"/>
      <c r="L38" s="614"/>
      <c r="M38" s="614"/>
      <c r="N38" s="614"/>
      <c r="O38" s="614"/>
      <c r="P38" s="614"/>
      <c r="Q38" s="614"/>
      <c r="R38" s="614"/>
      <c r="S38" s="614"/>
      <c r="T38" s="614"/>
      <c r="U38" s="614"/>
      <c r="V38" s="614"/>
      <c r="W38" s="614"/>
      <c r="X38" s="614"/>
      <c r="Y38" s="614"/>
      <c r="Z38" s="614"/>
      <c r="AA38" s="614"/>
      <c r="AB38" s="614"/>
      <c r="AC38" s="614"/>
      <c r="AD38" s="614"/>
      <c r="AE38" s="614"/>
      <c r="AF38" s="614"/>
      <c r="AG38" s="614"/>
      <c r="AH38" s="614"/>
      <c r="AI38" s="614"/>
      <c r="AJ38" s="614"/>
      <c r="AK38" s="614"/>
      <c r="AL38" s="614"/>
      <c r="AM38" s="614"/>
      <c r="AN38" s="615" t="s">
        <v>414</v>
      </c>
      <c r="AO38" s="616"/>
      <c r="AP38" s="616"/>
      <c r="AQ38" s="616"/>
      <c r="AR38" s="616"/>
      <c r="AS38" s="616"/>
      <c r="AT38" s="616"/>
      <c r="AU38" s="616"/>
      <c r="AV38" s="616"/>
      <c r="AW38" s="616"/>
      <c r="AX38" s="616"/>
      <c r="AY38" s="617"/>
    </row>
    <row r="39" spans="2:54" ht="45.6" customHeight="1" thickBot="1">
      <c r="B39" s="627" t="s">
        <v>415</v>
      </c>
      <c r="C39" s="628"/>
      <c r="D39" s="628"/>
      <c r="E39" s="628"/>
      <c r="F39" s="628"/>
      <c r="G39" s="628"/>
      <c r="H39" s="628"/>
      <c r="I39" s="628"/>
      <c r="J39" s="628"/>
      <c r="K39" s="629"/>
      <c r="L39" s="630"/>
      <c r="M39" s="630"/>
      <c r="N39" s="630"/>
      <c r="O39" s="630"/>
      <c r="P39" s="630"/>
      <c r="Q39" s="630"/>
      <c r="R39" s="630"/>
      <c r="S39" s="630"/>
      <c r="T39" s="630"/>
      <c r="U39" s="630"/>
      <c r="V39" s="630"/>
      <c r="W39" s="630"/>
      <c r="X39" s="630"/>
      <c r="Y39" s="630"/>
      <c r="Z39" s="630"/>
      <c r="AA39" s="630"/>
      <c r="AB39" s="630"/>
      <c r="AC39" s="630"/>
      <c r="AD39" s="630"/>
      <c r="AE39" s="630"/>
      <c r="AF39" s="630"/>
      <c r="AG39" s="630"/>
      <c r="AH39" s="630"/>
      <c r="AI39" s="630"/>
      <c r="AJ39" s="630"/>
      <c r="AK39" s="630"/>
      <c r="AL39" s="630"/>
      <c r="AM39" s="630"/>
      <c r="AN39" s="631" t="s">
        <v>416</v>
      </c>
      <c r="AO39" s="632"/>
      <c r="AP39" s="632"/>
      <c r="AQ39" s="632"/>
      <c r="AR39" s="632"/>
      <c r="AS39" s="632"/>
      <c r="AT39" s="632"/>
      <c r="AU39" s="632"/>
      <c r="AV39" s="632"/>
      <c r="AW39" s="632"/>
      <c r="AX39" s="632"/>
      <c r="AY39" s="633"/>
    </row>
    <row r="40" spans="2:54" ht="18.600000000000001" customHeight="1" thickBot="1">
      <c r="B40" s="138"/>
      <c r="C40" s="138"/>
      <c r="D40" s="138"/>
      <c r="E40" s="138"/>
      <c r="F40" s="138"/>
      <c r="G40" s="138"/>
      <c r="H40" s="138"/>
      <c r="I40" s="138"/>
      <c r="J40" s="138"/>
      <c r="K40" s="137"/>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139"/>
      <c r="AK40" s="139"/>
      <c r="AL40" s="139"/>
      <c r="AM40" s="139"/>
      <c r="AN40" s="140"/>
      <c r="AO40" s="140"/>
      <c r="AP40" s="140"/>
      <c r="AQ40" s="140"/>
      <c r="AR40" s="140"/>
      <c r="AS40" s="140"/>
      <c r="AT40" s="140"/>
      <c r="AU40" s="140"/>
      <c r="AV40" s="140"/>
      <c r="AW40" s="140"/>
      <c r="AX40" s="140"/>
      <c r="AY40" s="140"/>
    </row>
    <row r="41" spans="2:54" ht="24" customHeight="1" thickBot="1">
      <c r="B41" s="602" t="s">
        <v>417</v>
      </c>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3"/>
      <c r="AN41" s="603"/>
      <c r="AO41" s="603"/>
      <c r="AP41" s="603"/>
      <c r="AQ41" s="603"/>
      <c r="AR41" s="603"/>
      <c r="AS41" s="603"/>
      <c r="AT41" s="603"/>
      <c r="AU41" s="603"/>
      <c r="AV41" s="603"/>
      <c r="AW41" s="603"/>
      <c r="AX41" s="603"/>
      <c r="AY41" s="604"/>
    </row>
    <row r="42" spans="2:54" ht="45.6" customHeight="1">
      <c r="B42" s="605" t="s">
        <v>418</v>
      </c>
      <c r="C42" s="606"/>
      <c r="D42" s="606"/>
      <c r="E42" s="606"/>
      <c r="F42" s="606"/>
      <c r="G42" s="606"/>
      <c r="H42" s="606"/>
      <c r="I42" s="606"/>
      <c r="J42" s="606"/>
      <c r="K42" s="607"/>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8"/>
      <c r="AM42" s="608"/>
      <c r="AN42" s="609" t="s">
        <v>419</v>
      </c>
      <c r="AO42" s="610"/>
      <c r="AP42" s="610"/>
      <c r="AQ42" s="610"/>
      <c r="AR42" s="610"/>
      <c r="AS42" s="610"/>
      <c r="AT42" s="610"/>
      <c r="AU42" s="610"/>
      <c r="AV42" s="610"/>
      <c r="AW42" s="610"/>
      <c r="AX42" s="610"/>
      <c r="AY42" s="611"/>
    </row>
    <row r="43" spans="2:54" ht="18.600000000000001" customHeight="1" thickBot="1"/>
    <row r="44" spans="2:54" ht="23.85" customHeight="1" thickBot="1">
      <c r="B44" s="634" t="s">
        <v>420</v>
      </c>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6"/>
      <c r="AP44" s="636"/>
      <c r="AQ44" s="636"/>
      <c r="AR44" s="636"/>
      <c r="AS44" s="636"/>
      <c r="AT44" s="636"/>
      <c r="AU44" s="636"/>
      <c r="AV44" s="636"/>
      <c r="AW44" s="636"/>
      <c r="AX44" s="636"/>
      <c r="AY44" s="637"/>
    </row>
    <row r="45" spans="2:54" ht="30" customHeight="1">
      <c r="B45" s="638" t="s">
        <v>421</v>
      </c>
      <c r="C45" s="639"/>
      <c r="D45" s="639"/>
      <c r="E45" s="639"/>
      <c r="F45" s="639"/>
      <c r="G45" s="639"/>
      <c r="H45" s="639"/>
      <c r="I45" s="639"/>
      <c r="J45" s="640"/>
      <c r="K45" s="400" t="str">
        <f>IF(AND(OR(AH4="コンテンツ申し込み",AH4="GIGAスクールパック（応用パッケージ）",AH4="MEXCBT"),OR(K19="新規",K19="変更")),"申し込みする",IF(AH4="WebEntryLite用ヒアリングシート","申し込みする","▼プルダウンより選択してください"))</f>
        <v>▼プルダウンより選択してください</v>
      </c>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2"/>
      <c r="AZ45" t="str">
        <f>IF(AND(OR(AH4="",AH4="",AH4=""),OR(K19="",K19="")),"",IF(AH4="","",""))</f>
        <v/>
      </c>
    </row>
    <row r="46" spans="2:54" ht="34.5" customHeight="1">
      <c r="B46" s="26" t="s">
        <v>422</v>
      </c>
      <c r="C46" s="641" t="s">
        <v>423</v>
      </c>
      <c r="D46" s="642"/>
      <c r="E46" s="642"/>
      <c r="F46" s="642"/>
      <c r="G46" s="642"/>
      <c r="H46" s="642"/>
      <c r="I46" s="642"/>
      <c r="J46" s="642"/>
      <c r="K46" s="642"/>
      <c r="L46" s="642"/>
      <c r="M46" s="417" t="s">
        <v>424</v>
      </c>
      <c r="N46" s="418"/>
      <c r="O46" s="418"/>
      <c r="P46" s="418"/>
      <c r="Q46" s="418"/>
      <c r="R46" s="418"/>
      <c r="S46" s="418"/>
      <c r="T46" s="418"/>
      <c r="U46" s="419"/>
      <c r="V46" s="417" t="s">
        <v>425</v>
      </c>
      <c r="W46" s="418"/>
      <c r="X46" s="419"/>
      <c r="Y46" s="643" t="s">
        <v>426</v>
      </c>
      <c r="Z46" s="643"/>
      <c r="AA46" s="644"/>
      <c r="AB46" s="412" t="s">
        <v>427</v>
      </c>
      <c r="AC46" s="413"/>
      <c r="AD46" s="645" t="s">
        <v>428</v>
      </c>
      <c r="AE46" s="645"/>
      <c r="AF46" s="409" t="s">
        <v>429</v>
      </c>
      <c r="AG46" s="410"/>
      <c r="AH46" s="410"/>
      <c r="AI46" s="411"/>
      <c r="AJ46" s="409" t="s">
        <v>430</v>
      </c>
      <c r="AK46" s="410"/>
      <c r="AL46" s="410"/>
      <c r="AM46" s="410"/>
      <c r="AN46" s="411"/>
      <c r="AO46" s="646" t="s">
        <v>431</v>
      </c>
      <c r="AP46" s="647"/>
      <c r="AQ46" s="647"/>
      <c r="AR46" s="647"/>
      <c r="AS46" s="647"/>
      <c r="AT46" s="647"/>
      <c r="AU46" s="647"/>
      <c r="AV46" s="647"/>
      <c r="AW46" s="647"/>
      <c r="AX46" s="647"/>
      <c r="AY46" s="648"/>
    </row>
    <row r="47" spans="2:54" ht="30" customHeight="1">
      <c r="B47" s="27">
        <v>1</v>
      </c>
      <c r="C47" s="443" t="s">
        <v>369</v>
      </c>
      <c r="D47" s="444"/>
      <c r="E47" s="444"/>
      <c r="F47" s="444"/>
      <c r="G47" s="444"/>
      <c r="H47" s="444"/>
      <c r="I47" s="444"/>
      <c r="J47" s="444"/>
      <c r="K47" s="444"/>
      <c r="L47" s="444"/>
      <c r="M47" s="437" t="str">
        <f>IF(C47="▼プルダウンより選択してください",C47,VLOOKUP(BA47,'コンテンツ＆備考マスタ'!C:D,2,FALSE))</f>
        <v>▼プルダウンより選択してください</v>
      </c>
      <c r="N47" s="438"/>
      <c r="O47" s="438"/>
      <c r="P47" s="438"/>
      <c r="Q47" s="438"/>
      <c r="R47" s="438"/>
      <c r="S47" s="438"/>
      <c r="T47" s="438"/>
      <c r="U47" s="439"/>
      <c r="V47" s="420" t="s">
        <v>432</v>
      </c>
      <c r="W47" s="421"/>
      <c r="X47" s="422"/>
      <c r="Y47" s="624">
        <v>0</v>
      </c>
      <c r="Z47" s="624"/>
      <c r="AA47" s="625"/>
      <c r="AB47" s="290">
        <f>SUM(学校情報!$AA$6:$AA$505)</f>
        <v>0</v>
      </c>
      <c r="AC47" s="291">
        <f>SUM(学校情報!$AB$6:$AB$505)</f>
        <v>0</v>
      </c>
      <c r="AD47" s="436" t="s">
        <v>433</v>
      </c>
      <c r="AE47" s="626"/>
      <c r="AF47" s="414">
        <v>0</v>
      </c>
      <c r="AG47" s="415"/>
      <c r="AH47" s="415"/>
      <c r="AI47" s="416"/>
      <c r="AJ47" s="406">
        <v>0</v>
      </c>
      <c r="AK47" s="407"/>
      <c r="AL47" s="407"/>
      <c r="AM47" s="407"/>
      <c r="AN47" s="408"/>
      <c r="AO47" s="403" t="str">
        <f>IFERROR(IF(VLOOKUP(C47&amp;M47,'コンテンツ＆備考マスタ'!A:G,7,0)=0,"",VLOOKUP(C47&amp;M47,'コンテンツ＆備考マスタ'!A:G,7,0)),"")</f>
        <v/>
      </c>
      <c r="AP47" s="404"/>
      <c r="AQ47" s="404"/>
      <c r="AR47" s="404"/>
      <c r="AS47" s="404"/>
      <c r="AT47" s="404"/>
      <c r="AU47" s="404"/>
      <c r="AV47" s="404"/>
      <c r="AW47" s="404"/>
      <c r="AX47" s="404"/>
      <c r="AY47" s="405"/>
      <c r="BA47" s="294" t="str">
        <f>VLOOKUP(C47,'コンテンツ＆備考マスタ'!$E$3:$F$504,2,FALSE)</f>
        <v>▼プルダウンより選択してください</v>
      </c>
      <c r="BB47">
        <f>COUNTIFS('コンテンツ＆備考マスタ'!D:D,M47,'コンテンツ＆備考マスタ'!E:E,C47)</f>
        <v>1</v>
      </c>
    </row>
    <row r="48" spans="2:54" ht="30" customHeight="1">
      <c r="B48" s="27">
        <v>2</v>
      </c>
      <c r="C48" s="443" t="s">
        <v>369</v>
      </c>
      <c r="D48" s="444"/>
      <c r="E48" s="444"/>
      <c r="F48" s="444"/>
      <c r="G48" s="444"/>
      <c r="H48" s="444"/>
      <c r="I48" s="444"/>
      <c r="J48" s="444"/>
      <c r="K48" s="444"/>
      <c r="L48" s="444"/>
      <c r="M48" s="437" t="str">
        <f>IF(C48="▼プルダウンより選択してください",C48,VLOOKUP(BA48,'コンテンツ＆備考マスタ'!C:D,2,FALSE))</f>
        <v>▼プルダウンより選択してください</v>
      </c>
      <c r="N48" s="438"/>
      <c r="O48" s="438"/>
      <c r="P48" s="438"/>
      <c r="Q48" s="438"/>
      <c r="R48" s="438"/>
      <c r="S48" s="438"/>
      <c r="T48" s="438"/>
      <c r="U48" s="439"/>
      <c r="V48" s="420" t="s">
        <v>432</v>
      </c>
      <c r="W48" s="421"/>
      <c r="X48" s="422"/>
      <c r="Y48" s="624">
        <v>0</v>
      </c>
      <c r="Z48" s="624"/>
      <c r="AA48" s="625"/>
      <c r="AB48" s="290">
        <f>SUM(学校情報!$AH$6:$AH$505)</f>
        <v>0</v>
      </c>
      <c r="AC48" s="291">
        <f>SUM(学校情報!$AI$6:$AI$505)</f>
        <v>0</v>
      </c>
      <c r="AD48" s="626" t="s">
        <v>433</v>
      </c>
      <c r="AE48" s="626"/>
      <c r="AF48" s="414">
        <v>0</v>
      </c>
      <c r="AG48" s="415"/>
      <c r="AH48" s="415"/>
      <c r="AI48" s="416"/>
      <c r="AJ48" s="406">
        <v>0</v>
      </c>
      <c r="AK48" s="407"/>
      <c r="AL48" s="407"/>
      <c r="AM48" s="407"/>
      <c r="AN48" s="408"/>
      <c r="AO48" s="403" t="str">
        <f>IFERROR(IF(VLOOKUP(C48&amp;M48,'コンテンツ＆備考マスタ'!A:G,7,0)=0,"",VLOOKUP(C48&amp;M48,'コンテンツ＆備考マスタ'!A:G,7,0)),"")</f>
        <v/>
      </c>
      <c r="AP48" s="404"/>
      <c r="AQ48" s="404"/>
      <c r="AR48" s="404"/>
      <c r="AS48" s="404"/>
      <c r="AT48" s="404"/>
      <c r="AU48" s="404"/>
      <c r="AV48" s="404"/>
      <c r="AW48" s="404"/>
      <c r="AX48" s="404"/>
      <c r="AY48" s="405"/>
      <c r="BA48" s="294" t="str">
        <f>VLOOKUP(C48,'コンテンツ＆備考マスタ'!$E$3:$F$504,2,FALSE)</f>
        <v>▼プルダウンより選択してください</v>
      </c>
      <c r="BB48">
        <f>COUNTIFS('コンテンツ＆備考マスタ'!D:D,M48,'コンテンツ＆備考マスタ'!E:E,C48)</f>
        <v>1</v>
      </c>
    </row>
    <row r="49" spans="2:54" ht="30" customHeight="1">
      <c r="B49" s="27">
        <v>3</v>
      </c>
      <c r="C49" s="443" t="s">
        <v>369</v>
      </c>
      <c r="D49" s="444"/>
      <c r="E49" s="444"/>
      <c r="F49" s="444"/>
      <c r="G49" s="444"/>
      <c r="H49" s="444"/>
      <c r="I49" s="444"/>
      <c r="J49" s="444"/>
      <c r="K49" s="444"/>
      <c r="L49" s="444"/>
      <c r="M49" s="437" t="str">
        <f>IF(C49="▼プルダウンより選択してください",C49,VLOOKUP(BA49,'コンテンツ＆備考マスタ'!C:D,2,FALSE))</f>
        <v>▼プルダウンより選択してください</v>
      </c>
      <c r="N49" s="438"/>
      <c r="O49" s="438"/>
      <c r="P49" s="438"/>
      <c r="Q49" s="438"/>
      <c r="R49" s="438"/>
      <c r="S49" s="438"/>
      <c r="T49" s="438"/>
      <c r="U49" s="439"/>
      <c r="V49" s="420" t="s">
        <v>432</v>
      </c>
      <c r="W49" s="421"/>
      <c r="X49" s="422"/>
      <c r="Y49" s="624">
        <v>0</v>
      </c>
      <c r="Z49" s="624"/>
      <c r="AA49" s="625"/>
      <c r="AB49" s="290">
        <f>SUM(学校情報!$AO$6:$AO$505)</f>
        <v>0</v>
      </c>
      <c r="AC49" s="291">
        <f>SUM(学校情報!$AP$6:$AP$505)</f>
        <v>0</v>
      </c>
      <c r="AD49" s="626" t="s">
        <v>433</v>
      </c>
      <c r="AE49" s="626"/>
      <c r="AF49" s="414">
        <v>0</v>
      </c>
      <c r="AG49" s="415"/>
      <c r="AH49" s="415"/>
      <c r="AI49" s="416"/>
      <c r="AJ49" s="406">
        <v>0</v>
      </c>
      <c r="AK49" s="407"/>
      <c r="AL49" s="407"/>
      <c r="AM49" s="407"/>
      <c r="AN49" s="408"/>
      <c r="AO49" s="403" t="str">
        <f>IFERROR(IF(VLOOKUP(C49&amp;M49,'コンテンツ＆備考マスタ'!A:G,7,0)=0,"",VLOOKUP(C49&amp;M49,'コンテンツ＆備考マスタ'!A:G,7,0)),"")</f>
        <v/>
      </c>
      <c r="AP49" s="404"/>
      <c r="AQ49" s="404"/>
      <c r="AR49" s="404"/>
      <c r="AS49" s="404"/>
      <c r="AT49" s="404"/>
      <c r="AU49" s="404"/>
      <c r="AV49" s="404"/>
      <c r="AW49" s="404"/>
      <c r="AX49" s="404"/>
      <c r="AY49" s="405"/>
      <c r="BA49" s="294" t="str">
        <f>VLOOKUP(C49,'コンテンツ＆備考マスタ'!$E$3:$F$504,2,FALSE)</f>
        <v>▼プルダウンより選択してください</v>
      </c>
      <c r="BB49">
        <f>COUNTIFS('コンテンツ＆備考マスタ'!D:D,M49,'コンテンツ＆備考マスタ'!E:E,C49)</f>
        <v>1</v>
      </c>
    </row>
    <row r="50" spans="2:54" ht="30" customHeight="1">
      <c r="B50" s="27">
        <v>4</v>
      </c>
      <c r="C50" s="443" t="s">
        <v>369</v>
      </c>
      <c r="D50" s="444"/>
      <c r="E50" s="444"/>
      <c r="F50" s="444"/>
      <c r="G50" s="444"/>
      <c r="H50" s="444"/>
      <c r="I50" s="444"/>
      <c r="J50" s="444"/>
      <c r="K50" s="444"/>
      <c r="L50" s="444"/>
      <c r="M50" s="437" t="str">
        <f>IF(C50="▼プルダウンより選択してください",C50,VLOOKUP(BA50,'コンテンツ＆備考マスタ'!C:D,2,FALSE))</f>
        <v>▼プルダウンより選択してください</v>
      </c>
      <c r="N50" s="438"/>
      <c r="O50" s="438"/>
      <c r="P50" s="438"/>
      <c r="Q50" s="438"/>
      <c r="R50" s="438"/>
      <c r="S50" s="438"/>
      <c r="T50" s="438"/>
      <c r="U50" s="439"/>
      <c r="V50" s="420" t="s">
        <v>432</v>
      </c>
      <c r="W50" s="421"/>
      <c r="X50" s="422"/>
      <c r="Y50" s="624">
        <v>0</v>
      </c>
      <c r="Z50" s="624"/>
      <c r="AA50" s="625"/>
      <c r="AB50" s="290">
        <f>SUM(学校情報!$AV$6:$AV$505)</f>
        <v>0</v>
      </c>
      <c r="AC50" s="291">
        <f>SUM(学校情報!$AW$6:$AW$505)</f>
        <v>0</v>
      </c>
      <c r="AD50" s="626" t="s">
        <v>433</v>
      </c>
      <c r="AE50" s="626"/>
      <c r="AF50" s="414">
        <v>0</v>
      </c>
      <c r="AG50" s="415"/>
      <c r="AH50" s="415"/>
      <c r="AI50" s="416"/>
      <c r="AJ50" s="406">
        <v>0</v>
      </c>
      <c r="AK50" s="407"/>
      <c r="AL50" s="407"/>
      <c r="AM50" s="407"/>
      <c r="AN50" s="408"/>
      <c r="AO50" s="403" t="str">
        <f>IFERROR(IF(VLOOKUP(C50&amp;M50,'コンテンツ＆備考マスタ'!A:G,7,0)=0,"",VLOOKUP(C50&amp;M50,'コンテンツ＆備考マスタ'!A:G,7,0)),"")</f>
        <v/>
      </c>
      <c r="AP50" s="404"/>
      <c r="AQ50" s="404"/>
      <c r="AR50" s="404"/>
      <c r="AS50" s="404"/>
      <c r="AT50" s="404"/>
      <c r="AU50" s="404"/>
      <c r="AV50" s="404"/>
      <c r="AW50" s="404"/>
      <c r="AX50" s="404"/>
      <c r="AY50" s="405"/>
      <c r="BA50" s="294" t="str">
        <f>VLOOKUP(C50,'コンテンツ＆備考マスタ'!$E$3:$F$504,2,FALSE)</f>
        <v>▼プルダウンより選択してください</v>
      </c>
      <c r="BB50">
        <f>COUNTIFS('コンテンツ＆備考マスタ'!D:D,M50,'コンテンツ＆備考マスタ'!E:E,C50)</f>
        <v>1</v>
      </c>
    </row>
    <row r="51" spans="2:54" ht="30" customHeight="1">
      <c r="B51" s="27">
        <v>5</v>
      </c>
      <c r="C51" s="443" t="s">
        <v>369</v>
      </c>
      <c r="D51" s="444"/>
      <c r="E51" s="444"/>
      <c r="F51" s="444"/>
      <c r="G51" s="444"/>
      <c r="H51" s="444"/>
      <c r="I51" s="444"/>
      <c r="J51" s="444"/>
      <c r="K51" s="444"/>
      <c r="L51" s="444"/>
      <c r="M51" s="437" t="str">
        <f>IF(C51="▼プルダウンより選択してください",C51,VLOOKUP(BA51,'コンテンツ＆備考マスタ'!C:D,2,FALSE))</f>
        <v>▼プルダウンより選択してください</v>
      </c>
      <c r="N51" s="438"/>
      <c r="O51" s="438"/>
      <c r="P51" s="438"/>
      <c r="Q51" s="438"/>
      <c r="R51" s="438"/>
      <c r="S51" s="438"/>
      <c r="T51" s="438"/>
      <c r="U51" s="439"/>
      <c r="V51" s="420" t="s">
        <v>432</v>
      </c>
      <c r="W51" s="421"/>
      <c r="X51" s="422"/>
      <c r="Y51" s="624">
        <v>0</v>
      </c>
      <c r="Z51" s="624"/>
      <c r="AA51" s="625"/>
      <c r="AB51" s="290">
        <f>SUM(学校情報!$BC$6:$BC$505)</f>
        <v>0</v>
      </c>
      <c r="AC51" s="291">
        <f>SUM(学校情報!$BD$6:$BD$505)</f>
        <v>0</v>
      </c>
      <c r="AD51" s="626" t="s">
        <v>433</v>
      </c>
      <c r="AE51" s="626"/>
      <c r="AF51" s="414">
        <v>0</v>
      </c>
      <c r="AG51" s="415"/>
      <c r="AH51" s="415"/>
      <c r="AI51" s="416"/>
      <c r="AJ51" s="406">
        <v>0</v>
      </c>
      <c r="AK51" s="407"/>
      <c r="AL51" s="407"/>
      <c r="AM51" s="407"/>
      <c r="AN51" s="408"/>
      <c r="AO51" s="403" t="str">
        <f>IFERROR(IF(VLOOKUP(C51&amp;M51,'コンテンツ＆備考マスタ'!A:G,7,0)=0,"",VLOOKUP(C51&amp;M51,'コンテンツ＆備考マスタ'!A:G,7,0)),"")</f>
        <v/>
      </c>
      <c r="AP51" s="404"/>
      <c r="AQ51" s="404"/>
      <c r="AR51" s="404"/>
      <c r="AS51" s="404"/>
      <c r="AT51" s="404"/>
      <c r="AU51" s="404"/>
      <c r="AV51" s="404"/>
      <c r="AW51" s="404"/>
      <c r="AX51" s="404"/>
      <c r="AY51" s="405"/>
      <c r="BA51" s="294" t="str">
        <f>VLOOKUP(C51,'コンテンツ＆備考マスタ'!$E$3:$F$504,2,FALSE)</f>
        <v>▼プルダウンより選択してください</v>
      </c>
      <c r="BB51">
        <f>COUNTIFS('コンテンツ＆備考マスタ'!D:D,M51,'コンテンツ＆備考マスタ'!E:E,C51)</f>
        <v>1</v>
      </c>
    </row>
    <row r="52" spans="2:54" ht="30" customHeight="1">
      <c r="B52" s="27">
        <v>6</v>
      </c>
      <c r="C52" s="443" t="s">
        <v>369</v>
      </c>
      <c r="D52" s="444"/>
      <c r="E52" s="444"/>
      <c r="F52" s="444"/>
      <c r="G52" s="444"/>
      <c r="H52" s="444"/>
      <c r="I52" s="444"/>
      <c r="J52" s="444"/>
      <c r="K52" s="444"/>
      <c r="L52" s="444"/>
      <c r="M52" s="437" t="str">
        <f>IF(C52="▼プルダウンより選択してください",C52,VLOOKUP(BA52,'コンテンツ＆備考マスタ'!C:D,2,FALSE))</f>
        <v>▼プルダウンより選択してください</v>
      </c>
      <c r="N52" s="438"/>
      <c r="O52" s="438"/>
      <c r="P52" s="438"/>
      <c r="Q52" s="438"/>
      <c r="R52" s="438"/>
      <c r="S52" s="438"/>
      <c r="T52" s="438"/>
      <c r="U52" s="439"/>
      <c r="V52" s="420" t="s">
        <v>432</v>
      </c>
      <c r="W52" s="421"/>
      <c r="X52" s="422"/>
      <c r="Y52" s="624">
        <v>0</v>
      </c>
      <c r="Z52" s="624"/>
      <c r="AA52" s="625"/>
      <c r="AB52" s="290">
        <f>SUM(学校情報!$BJ$6:$BJ$505)</f>
        <v>0</v>
      </c>
      <c r="AC52" s="291">
        <f>SUM(学校情報!$BK$6:$BK$505)</f>
        <v>0</v>
      </c>
      <c r="AD52" s="626" t="s">
        <v>433</v>
      </c>
      <c r="AE52" s="626"/>
      <c r="AF52" s="414">
        <v>0</v>
      </c>
      <c r="AG52" s="415"/>
      <c r="AH52" s="415"/>
      <c r="AI52" s="416"/>
      <c r="AJ52" s="406">
        <v>0</v>
      </c>
      <c r="AK52" s="407"/>
      <c r="AL52" s="407"/>
      <c r="AM52" s="407"/>
      <c r="AN52" s="408"/>
      <c r="AO52" s="403" t="str">
        <f>IFERROR(IF(VLOOKUP(C52&amp;M52,'コンテンツ＆備考マスタ'!A:G,7,0)=0,"",VLOOKUP(C52&amp;M52,'コンテンツ＆備考マスタ'!A:G,7,0)),"")</f>
        <v/>
      </c>
      <c r="AP52" s="404"/>
      <c r="AQ52" s="404"/>
      <c r="AR52" s="404"/>
      <c r="AS52" s="404"/>
      <c r="AT52" s="404"/>
      <c r="AU52" s="404"/>
      <c r="AV52" s="404"/>
      <c r="AW52" s="404"/>
      <c r="AX52" s="404"/>
      <c r="AY52" s="405"/>
      <c r="BA52" s="294" t="str">
        <f>VLOOKUP(C52,'コンテンツ＆備考マスタ'!$E$3:$F$504,2,FALSE)</f>
        <v>▼プルダウンより選択してください</v>
      </c>
      <c r="BB52">
        <f>COUNTIFS('コンテンツ＆備考マスタ'!D:D,M52,'コンテンツ＆備考マスタ'!E:E,C52)</f>
        <v>1</v>
      </c>
    </row>
    <row r="53" spans="2:54" ht="30" customHeight="1">
      <c r="B53" s="27">
        <v>7</v>
      </c>
      <c r="C53" s="443" t="s">
        <v>369</v>
      </c>
      <c r="D53" s="444"/>
      <c r="E53" s="444"/>
      <c r="F53" s="444"/>
      <c r="G53" s="444"/>
      <c r="H53" s="444"/>
      <c r="I53" s="444"/>
      <c r="J53" s="444"/>
      <c r="K53" s="444"/>
      <c r="L53" s="444"/>
      <c r="M53" s="437" t="str">
        <f>IF(C53="▼プルダウンより選択してください",C53,VLOOKUP(BA53,'コンテンツ＆備考マスタ'!C:D,2,FALSE))</f>
        <v>▼プルダウンより選択してください</v>
      </c>
      <c r="N53" s="438"/>
      <c r="O53" s="438"/>
      <c r="P53" s="438"/>
      <c r="Q53" s="438"/>
      <c r="R53" s="438"/>
      <c r="S53" s="438"/>
      <c r="T53" s="438"/>
      <c r="U53" s="439"/>
      <c r="V53" s="420" t="s">
        <v>432</v>
      </c>
      <c r="W53" s="421"/>
      <c r="X53" s="422"/>
      <c r="Y53" s="624">
        <v>0</v>
      </c>
      <c r="Z53" s="624"/>
      <c r="AA53" s="625"/>
      <c r="AB53" s="290">
        <f>SUM(学校情報!$BQ$6:$BQ$505)</f>
        <v>0</v>
      </c>
      <c r="AC53" s="291">
        <f>SUM(学校情報!$BR$6:$BR$505)</f>
        <v>0</v>
      </c>
      <c r="AD53" s="626" t="s">
        <v>433</v>
      </c>
      <c r="AE53" s="626"/>
      <c r="AF53" s="414">
        <v>0</v>
      </c>
      <c r="AG53" s="415"/>
      <c r="AH53" s="415"/>
      <c r="AI53" s="416"/>
      <c r="AJ53" s="406">
        <v>0</v>
      </c>
      <c r="AK53" s="407"/>
      <c r="AL53" s="407"/>
      <c r="AM53" s="407"/>
      <c r="AN53" s="408"/>
      <c r="AO53" s="403" t="str">
        <f>IFERROR(IF(VLOOKUP(C53&amp;M53,'コンテンツ＆備考マスタ'!A:G,7,0)=0,"",VLOOKUP(C53&amp;M53,'コンテンツ＆備考マスタ'!A:G,7,0)),"")</f>
        <v/>
      </c>
      <c r="AP53" s="404"/>
      <c r="AQ53" s="404"/>
      <c r="AR53" s="404"/>
      <c r="AS53" s="404"/>
      <c r="AT53" s="404"/>
      <c r="AU53" s="404"/>
      <c r="AV53" s="404"/>
      <c r="AW53" s="404"/>
      <c r="AX53" s="404"/>
      <c r="AY53" s="405"/>
      <c r="BA53" s="294" t="str">
        <f>VLOOKUP(C53,'コンテンツ＆備考マスタ'!$E$3:$F$504,2,FALSE)</f>
        <v>▼プルダウンより選択してください</v>
      </c>
      <c r="BB53">
        <f>COUNTIFS('コンテンツ＆備考マスタ'!D:D,M53,'コンテンツ＆備考マスタ'!E:E,C53)</f>
        <v>1</v>
      </c>
    </row>
    <row r="54" spans="2:54" ht="30" customHeight="1">
      <c r="B54" s="27">
        <v>8</v>
      </c>
      <c r="C54" s="443" t="s">
        <v>369</v>
      </c>
      <c r="D54" s="444"/>
      <c r="E54" s="444"/>
      <c r="F54" s="444"/>
      <c r="G54" s="444"/>
      <c r="H54" s="444"/>
      <c r="I54" s="444"/>
      <c r="J54" s="444"/>
      <c r="K54" s="444"/>
      <c r="L54" s="444"/>
      <c r="M54" s="437" t="str">
        <f>IF(C54="▼プルダウンより選択してください",C54,VLOOKUP(BA54,'コンテンツ＆備考マスタ'!C:D,2,FALSE))</f>
        <v>▼プルダウンより選択してください</v>
      </c>
      <c r="N54" s="438"/>
      <c r="O54" s="438"/>
      <c r="P54" s="438"/>
      <c r="Q54" s="438"/>
      <c r="R54" s="438"/>
      <c r="S54" s="438"/>
      <c r="T54" s="438"/>
      <c r="U54" s="439"/>
      <c r="V54" s="420" t="s">
        <v>432</v>
      </c>
      <c r="W54" s="421"/>
      <c r="X54" s="422"/>
      <c r="Y54" s="624">
        <v>0</v>
      </c>
      <c r="Z54" s="624"/>
      <c r="AA54" s="625"/>
      <c r="AB54" s="290">
        <f>SUM(学校情報!$BX$6:$BX$505)</f>
        <v>0</v>
      </c>
      <c r="AC54" s="291">
        <f>SUM(学校情報!$BY$6:$BY$505)</f>
        <v>0</v>
      </c>
      <c r="AD54" s="626" t="s">
        <v>433</v>
      </c>
      <c r="AE54" s="626"/>
      <c r="AF54" s="414">
        <v>0</v>
      </c>
      <c r="AG54" s="415"/>
      <c r="AH54" s="415"/>
      <c r="AI54" s="416"/>
      <c r="AJ54" s="406">
        <v>0</v>
      </c>
      <c r="AK54" s="407"/>
      <c r="AL54" s="407"/>
      <c r="AM54" s="407"/>
      <c r="AN54" s="408"/>
      <c r="AO54" s="403" t="str">
        <f>IFERROR(IF(VLOOKUP(C54&amp;M54,'コンテンツ＆備考マスタ'!A:G,7,0)=0,"",VLOOKUP(C54&amp;M54,'コンテンツ＆備考マスタ'!A:G,7,0)),"")</f>
        <v/>
      </c>
      <c r="AP54" s="404"/>
      <c r="AQ54" s="404"/>
      <c r="AR54" s="404"/>
      <c r="AS54" s="404"/>
      <c r="AT54" s="404"/>
      <c r="AU54" s="404"/>
      <c r="AV54" s="404"/>
      <c r="AW54" s="404"/>
      <c r="AX54" s="404"/>
      <c r="AY54" s="405"/>
      <c r="BA54" s="294" t="str">
        <f>VLOOKUP(C54,'コンテンツ＆備考マスタ'!$E$3:$F$504,2,FALSE)</f>
        <v>▼プルダウンより選択してください</v>
      </c>
      <c r="BB54">
        <f>COUNTIFS('コンテンツ＆備考マスタ'!D:D,M54,'コンテンツ＆備考マスタ'!E:E,C54)</f>
        <v>1</v>
      </c>
    </row>
    <row r="55" spans="2:54" ht="30" customHeight="1">
      <c r="B55" s="27">
        <v>9</v>
      </c>
      <c r="C55" s="443" t="s">
        <v>369</v>
      </c>
      <c r="D55" s="444"/>
      <c r="E55" s="444"/>
      <c r="F55" s="444"/>
      <c r="G55" s="444"/>
      <c r="H55" s="444"/>
      <c r="I55" s="444"/>
      <c r="J55" s="444"/>
      <c r="K55" s="444"/>
      <c r="L55" s="444"/>
      <c r="M55" s="437" t="str">
        <f>IF(C55="▼プルダウンより選択してください",C55,VLOOKUP(BA55,'コンテンツ＆備考マスタ'!C:D,2,FALSE))</f>
        <v>▼プルダウンより選択してください</v>
      </c>
      <c r="N55" s="438"/>
      <c r="O55" s="438"/>
      <c r="P55" s="438"/>
      <c r="Q55" s="438"/>
      <c r="R55" s="438"/>
      <c r="S55" s="438"/>
      <c r="T55" s="438"/>
      <c r="U55" s="439"/>
      <c r="V55" s="420" t="s">
        <v>432</v>
      </c>
      <c r="W55" s="421"/>
      <c r="X55" s="422"/>
      <c r="Y55" s="624">
        <v>0</v>
      </c>
      <c r="Z55" s="624"/>
      <c r="AA55" s="625"/>
      <c r="AB55" s="290">
        <f>SUM(学校情報!$CE$6:$CE$505)</f>
        <v>0</v>
      </c>
      <c r="AC55" s="291">
        <f>SUM(学校情報!$CF$6:$CF$505)</f>
        <v>0</v>
      </c>
      <c r="AD55" s="626" t="s">
        <v>434</v>
      </c>
      <c r="AE55" s="626"/>
      <c r="AF55" s="414">
        <v>0</v>
      </c>
      <c r="AG55" s="415"/>
      <c r="AH55" s="415"/>
      <c r="AI55" s="416"/>
      <c r="AJ55" s="406">
        <v>0</v>
      </c>
      <c r="AK55" s="407"/>
      <c r="AL55" s="407"/>
      <c r="AM55" s="407"/>
      <c r="AN55" s="408"/>
      <c r="AO55" s="403" t="str">
        <f>IFERROR(IF(VLOOKUP(C55&amp;M55,'コンテンツ＆備考マスタ'!A:G,7,0)=0,"",VLOOKUP(C55&amp;M55,'コンテンツ＆備考マスタ'!A:G,7,0)),"")</f>
        <v/>
      </c>
      <c r="AP55" s="404"/>
      <c r="AQ55" s="404"/>
      <c r="AR55" s="404"/>
      <c r="AS55" s="404"/>
      <c r="AT55" s="404"/>
      <c r="AU55" s="404"/>
      <c r="AV55" s="404"/>
      <c r="AW55" s="404"/>
      <c r="AX55" s="404"/>
      <c r="AY55" s="405"/>
      <c r="BA55" s="294" t="str">
        <f>VLOOKUP(C55,'コンテンツ＆備考マスタ'!$E$3:$F$504,2,FALSE)</f>
        <v>▼プルダウンより選択してください</v>
      </c>
      <c r="BB55">
        <f>COUNTIFS('コンテンツ＆備考マスタ'!D:D,M55,'コンテンツ＆備考マスタ'!E:E,C55)</f>
        <v>1</v>
      </c>
    </row>
    <row r="56" spans="2:54" ht="30" customHeight="1" collapsed="1">
      <c r="B56" s="27">
        <v>10</v>
      </c>
      <c r="C56" s="443" t="s">
        <v>369</v>
      </c>
      <c r="D56" s="444"/>
      <c r="E56" s="444"/>
      <c r="F56" s="444"/>
      <c r="G56" s="444"/>
      <c r="H56" s="444"/>
      <c r="I56" s="444"/>
      <c r="J56" s="444"/>
      <c r="K56" s="444"/>
      <c r="L56" s="444"/>
      <c r="M56" s="437" t="str">
        <f>IF(C56="▼プルダウンより選択してください",C56,VLOOKUP(BA56,'コンテンツ＆備考マスタ'!C:D,2,FALSE))</f>
        <v>▼プルダウンより選択してください</v>
      </c>
      <c r="N56" s="438"/>
      <c r="O56" s="438"/>
      <c r="P56" s="438"/>
      <c r="Q56" s="438"/>
      <c r="R56" s="438"/>
      <c r="S56" s="438"/>
      <c r="T56" s="438"/>
      <c r="U56" s="439"/>
      <c r="V56" s="420" t="s">
        <v>432</v>
      </c>
      <c r="W56" s="421"/>
      <c r="X56" s="422"/>
      <c r="Y56" s="624">
        <v>0</v>
      </c>
      <c r="Z56" s="624"/>
      <c r="AA56" s="625"/>
      <c r="AB56" s="290">
        <f>SUM(学校情報!$CL$6:$CL$505)</f>
        <v>0</v>
      </c>
      <c r="AC56" s="291">
        <f>SUM(学校情報!$CM$6:$CM$505)</f>
        <v>0</v>
      </c>
      <c r="AD56" s="626" t="s">
        <v>434</v>
      </c>
      <c r="AE56" s="626"/>
      <c r="AF56" s="414">
        <v>0</v>
      </c>
      <c r="AG56" s="415"/>
      <c r="AH56" s="415"/>
      <c r="AI56" s="416"/>
      <c r="AJ56" s="406">
        <v>0</v>
      </c>
      <c r="AK56" s="407"/>
      <c r="AL56" s="407"/>
      <c r="AM56" s="407"/>
      <c r="AN56" s="408"/>
      <c r="AO56" s="403" t="str">
        <f>IFERROR(IF(VLOOKUP(C56&amp;M56,'コンテンツ＆備考マスタ'!A:G,7,0)=0,"",VLOOKUP(C56&amp;M56,'コンテンツ＆備考マスタ'!A:G,7,0)),"")</f>
        <v/>
      </c>
      <c r="AP56" s="404"/>
      <c r="AQ56" s="404"/>
      <c r="AR56" s="404"/>
      <c r="AS56" s="404"/>
      <c r="AT56" s="404"/>
      <c r="AU56" s="404"/>
      <c r="AV56" s="404"/>
      <c r="AW56" s="404"/>
      <c r="AX56" s="404"/>
      <c r="AY56" s="405"/>
      <c r="BA56" s="294" t="str">
        <f>VLOOKUP(C56,'コンテンツ＆備考マスタ'!$E$3:$F$504,2,FALSE)</f>
        <v>▼プルダウンより選択してください</v>
      </c>
      <c r="BB56">
        <f>COUNTIFS('コンテンツ＆備考マスタ'!D:D,M56,'コンテンツ＆備考マスタ'!E:E,C56)</f>
        <v>1</v>
      </c>
    </row>
    <row r="57" spans="2:54" ht="30" hidden="1" customHeight="1" outlineLevel="1">
      <c r="B57" s="27">
        <v>11</v>
      </c>
      <c r="C57" s="443" t="s">
        <v>369</v>
      </c>
      <c r="D57" s="444"/>
      <c r="E57" s="444"/>
      <c r="F57" s="444"/>
      <c r="G57" s="444"/>
      <c r="H57" s="444"/>
      <c r="I57" s="444"/>
      <c r="J57" s="444"/>
      <c r="K57" s="444"/>
      <c r="L57" s="444"/>
      <c r="M57" s="437" t="str">
        <f>IF(C57="▼プルダウンより選択してください",C57,VLOOKUP(BA57,'コンテンツ＆備考マスタ'!C:D,2,FALSE))</f>
        <v>▼プルダウンより選択してください</v>
      </c>
      <c r="N57" s="438"/>
      <c r="O57" s="438"/>
      <c r="P57" s="438"/>
      <c r="Q57" s="438"/>
      <c r="R57" s="438"/>
      <c r="S57" s="438"/>
      <c r="T57" s="438"/>
      <c r="U57" s="439"/>
      <c r="V57" s="420" t="s">
        <v>432</v>
      </c>
      <c r="W57" s="421"/>
      <c r="X57" s="422"/>
      <c r="Y57" s="624">
        <v>0</v>
      </c>
      <c r="Z57" s="624"/>
      <c r="AA57" s="625"/>
      <c r="AB57" s="290">
        <f>SUM(学校情報!$CS$6:$CS$505)</f>
        <v>0</v>
      </c>
      <c r="AC57" s="291">
        <f>SUM(学校情報!$CT$6:$CT$505)</f>
        <v>0</v>
      </c>
      <c r="AD57" s="626" t="s">
        <v>433</v>
      </c>
      <c r="AE57" s="626"/>
      <c r="AF57" s="414">
        <v>0</v>
      </c>
      <c r="AG57" s="415"/>
      <c r="AH57" s="415"/>
      <c r="AI57" s="416"/>
      <c r="AJ57" s="406">
        <v>0</v>
      </c>
      <c r="AK57" s="407"/>
      <c r="AL57" s="407"/>
      <c r="AM57" s="407"/>
      <c r="AN57" s="408"/>
      <c r="AO57" s="403" t="str">
        <f>IFERROR(IF(VLOOKUP(C57&amp;M57,'コンテンツ＆備考マスタ'!A:G,7,0)=0,"",VLOOKUP(C57&amp;M57,'コンテンツ＆備考マスタ'!A:G,7,0)),"")</f>
        <v/>
      </c>
      <c r="AP57" s="404"/>
      <c r="AQ57" s="404"/>
      <c r="AR57" s="404"/>
      <c r="AS57" s="404"/>
      <c r="AT57" s="404"/>
      <c r="AU57" s="404"/>
      <c r="AV57" s="404"/>
      <c r="AW57" s="404"/>
      <c r="AX57" s="404"/>
      <c r="AY57" s="405"/>
      <c r="BA57" s="294" t="str">
        <f>VLOOKUP(C57,'コンテンツ＆備考マスタ'!$E$3:$F$504,2,FALSE)</f>
        <v>▼プルダウンより選択してください</v>
      </c>
      <c r="BB57">
        <f>COUNTIFS('コンテンツ＆備考マスタ'!D:D,M57,'コンテンツ＆備考マスタ'!E:E,C57)</f>
        <v>1</v>
      </c>
    </row>
    <row r="58" spans="2:54" ht="30" hidden="1" customHeight="1" outlineLevel="1">
      <c r="B58" s="27">
        <v>12</v>
      </c>
      <c r="C58" s="443" t="s">
        <v>369</v>
      </c>
      <c r="D58" s="444"/>
      <c r="E58" s="444"/>
      <c r="F58" s="444"/>
      <c r="G58" s="444"/>
      <c r="H58" s="444"/>
      <c r="I58" s="444"/>
      <c r="J58" s="444"/>
      <c r="K58" s="444"/>
      <c r="L58" s="444"/>
      <c r="M58" s="437" t="str">
        <f>IF(C58="▼プルダウンより選択してください",C58,VLOOKUP(BA58,'コンテンツ＆備考マスタ'!C:D,2,FALSE))</f>
        <v>▼プルダウンより選択してください</v>
      </c>
      <c r="N58" s="438"/>
      <c r="O58" s="438"/>
      <c r="P58" s="438"/>
      <c r="Q58" s="438"/>
      <c r="R58" s="438"/>
      <c r="S58" s="438"/>
      <c r="T58" s="438"/>
      <c r="U58" s="439"/>
      <c r="V58" s="420" t="s">
        <v>432</v>
      </c>
      <c r="W58" s="421"/>
      <c r="X58" s="422"/>
      <c r="Y58" s="624">
        <v>0</v>
      </c>
      <c r="Z58" s="624"/>
      <c r="AA58" s="625"/>
      <c r="AB58" s="290">
        <f>SUM(学校情報!$CZ$6:$CZ$505)</f>
        <v>0</v>
      </c>
      <c r="AC58" s="291">
        <f>SUM(学校情報!$DA$6:$DA$505)</f>
        <v>0</v>
      </c>
      <c r="AD58" s="626" t="s">
        <v>434</v>
      </c>
      <c r="AE58" s="626"/>
      <c r="AF58" s="414">
        <v>0</v>
      </c>
      <c r="AG58" s="415"/>
      <c r="AH58" s="415"/>
      <c r="AI58" s="416"/>
      <c r="AJ58" s="406">
        <v>0</v>
      </c>
      <c r="AK58" s="407"/>
      <c r="AL58" s="407"/>
      <c r="AM58" s="407"/>
      <c r="AN58" s="408"/>
      <c r="AO58" s="403" t="str">
        <f>IFERROR(IF(VLOOKUP(C58&amp;M58,'コンテンツ＆備考マスタ'!A:G,7,0)=0,"",VLOOKUP(C58&amp;M58,'コンテンツ＆備考マスタ'!A:G,7,0)),"")</f>
        <v/>
      </c>
      <c r="AP58" s="404"/>
      <c r="AQ58" s="404"/>
      <c r="AR58" s="404"/>
      <c r="AS58" s="404"/>
      <c r="AT58" s="404"/>
      <c r="AU58" s="404"/>
      <c r="AV58" s="404"/>
      <c r="AW58" s="404"/>
      <c r="AX58" s="404"/>
      <c r="AY58" s="405"/>
      <c r="BA58" s="294" t="str">
        <f>VLOOKUP(C58,'コンテンツ＆備考マスタ'!$E$3:$F$504,2,FALSE)</f>
        <v>▼プルダウンより選択してください</v>
      </c>
      <c r="BB58">
        <f>COUNTIFS('コンテンツ＆備考マスタ'!D:D,M58,'コンテンツ＆備考マスタ'!E:E,C58)</f>
        <v>1</v>
      </c>
    </row>
    <row r="59" spans="2:54" ht="30" hidden="1" customHeight="1" outlineLevel="1">
      <c r="B59" s="27">
        <v>13</v>
      </c>
      <c r="C59" s="443" t="s">
        <v>369</v>
      </c>
      <c r="D59" s="444"/>
      <c r="E59" s="444"/>
      <c r="F59" s="444"/>
      <c r="G59" s="444"/>
      <c r="H59" s="444"/>
      <c r="I59" s="444"/>
      <c r="J59" s="444"/>
      <c r="K59" s="444"/>
      <c r="L59" s="444"/>
      <c r="M59" s="437" t="str">
        <f>IF(C59="▼プルダウンより選択してください",C59,VLOOKUP(BA59,'コンテンツ＆備考マスタ'!C:D,2,FALSE))</f>
        <v>▼プルダウンより選択してください</v>
      </c>
      <c r="N59" s="438"/>
      <c r="O59" s="438"/>
      <c r="P59" s="438"/>
      <c r="Q59" s="438"/>
      <c r="R59" s="438"/>
      <c r="S59" s="438"/>
      <c r="T59" s="438"/>
      <c r="U59" s="439"/>
      <c r="V59" s="420" t="s">
        <v>432</v>
      </c>
      <c r="W59" s="421"/>
      <c r="X59" s="422"/>
      <c r="Y59" s="624">
        <v>0</v>
      </c>
      <c r="Z59" s="624"/>
      <c r="AA59" s="625"/>
      <c r="AB59" s="290">
        <f>SUM(学校情報!$DG$6:$DG$505)</f>
        <v>0</v>
      </c>
      <c r="AC59" s="291">
        <f>SUM(学校情報!$DH$6:$DH$505)</f>
        <v>0</v>
      </c>
      <c r="AD59" s="626" t="s">
        <v>434</v>
      </c>
      <c r="AE59" s="626"/>
      <c r="AF59" s="414">
        <v>0</v>
      </c>
      <c r="AG59" s="415"/>
      <c r="AH59" s="415"/>
      <c r="AI59" s="416"/>
      <c r="AJ59" s="406">
        <v>0</v>
      </c>
      <c r="AK59" s="407"/>
      <c r="AL59" s="407"/>
      <c r="AM59" s="407"/>
      <c r="AN59" s="408"/>
      <c r="AO59" s="403" t="str">
        <f>IFERROR(IF(VLOOKUP(C59&amp;M59,'コンテンツ＆備考マスタ'!A:G,7,0)=0,"",VLOOKUP(C59&amp;M59,'コンテンツ＆備考マスタ'!A:G,7,0)),"")</f>
        <v/>
      </c>
      <c r="AP59" s="404"/>
      <c r="AQ59" s="404"/>
      <c r="AR59" s="404"/>
      <c r="AS59" s="404"/>
      <c r="AT59" s="404"/>
      <c r="AU59" s="404"/>
      <c r="AV59" s="404"/>
      <c r="AW59" s="404"/>
      <c r="AX59" s="404"/>
      <c r="AY59" s="405"/>
      <c r="BA59" s="294" t="str">
        <f>VLOOKUP(C59,'コンテンツ＆備考マスタ'!$E$3:$F$504,2,FALSE)</f>
        <v>▼プルダウンより選択してください</v>
      </c>
      <c r="BB59">
        <f>COUNTIFS('コンテンツ＆備考マスタ'!D:D,M59,'コンテンツ＆備考マスタ'!E:E,C59)</f>
        <v>1</v>
      </c>
    </row>
    <row r="60" spans="2:54" ht="30" hidden="1" customHeight="1" outlineLevel="1">
      <c r="B60" s="27">
        <v>14</v>
      </c>
      <c r="C60" s="443" t="s">
        <v>369</v>
      </c>
      <c r="D60" s="444"/>
      <c r="E60" s="444"/>
      <c r="F60" s="444"/>
      <c r="G60" s="444"/>
      <c r="H60" s="444"/>
      <c r="I60" s="444"/>
      <c r="J60" s="444"/>
      <c r="K60" s="444"/>
      <c r="L60" s="444"/>
      <c r="M60" s="437" t="str">
        <f>IF(C60="▼プルダウンより選択してください",C60,VLOOKUP(BA60,'コンテンツ＆備考マスタ'!C:D,2,FALSE))</f>
        <v>▼プルダウンより選択してください</v>
      </c>
      <c r="N60" s="438"/>
      <c r="O60" s="438"/>
      <c r="P60" s="438"/>
      <c r="Q60" s="438"/>
      <c r="R60" s="438"/>
      <c r="S60" s="438"/>
      <c r="T60" s="438"/>
      <c r="U60" s="439"/>
      <c r="V60" s="420" t="s">
        <v>432</v>
      </c>
      <c r="W60" s="421"/>
      <c r="X60" s="422"/>
      <c r="Y60" s="624">
        <v>0</v>
      </c>
      <c r="Z60" s="624"/>
      <c r="AA60" s="625"/>
      <c r="AB60" s="290">
        <f>SUM(学校情報!$DN$6:$DN$505)</f>
        <v>0</v>
      </c>
      <c r="AC60" s="291">
        <f>SUM(学校情報!$DO$6:$DO$505)</f>
        <v>0</v>
      </c>
      <c r="AD60" s="626" t="s">
        <v>434</v>
      </c>
      <c r="AE60" s="626"/>
      <c r="AF60" s="414">
        <v>0</v>
      </c>
      <c r="AG60" s="415"/>
      <c r="AH60" s="415"/>
      <c r="AI60" s="416"/>
      <c r="AJ60" s="406">
        <v>0</v>
      </c>
      <c r="AK60" s="407"/>
      <c r="AL60" s="407"/>
      <c r="AM60" s="407"/>
      <c r="AN60" s="408"/>
      <c r="AO60" s="403" t="str">
        <f>IFERROR(IF(VLOOKUP(C60&amp;M60,'コンテンツ＆備考マスタ'!A:G,7,0)=0,"",VLOOKUP(C60&amp;M60,'コンテンツ＆備考マスタ'!A:G,7,0)),"")</f>
        <v/>
      </c>
      <c r="AP60" s="404"/>
      <c r="AQ60" s="404"/>
      <c r="AR60" s="404"/>
      <c r="AS60" s="404"/>
      <c r="AT60" s="404"/>
      <c r="AU60" s="404"/>
      <c r="AV60" s="404"/>
      <c r="AW60" s="404"/>
      <c r="AX60" s="404"/>
      <c r="AY60" s="405"/>
      <c r="BA60" s="294" t="str">
        <f>VLOOKUP(C60,'コンテンツ＆備考マスタ'!$E$3:$F$504,2,FALSE)</f>
        <v>▼プルダウンより選択してください</v>
      </c>
      <c r="BB60">
        <f>COUNTIFS('コンテンツ＆備考マスタ'!D:D,M60,'コンテンツ＆備考マスタ'!E:E,C60)</f>
        <v>1</v>
      </c>
    </row>
    <row r="61" spans="2:54" ht="30" hidden="1" customHeight="1" outlineLevel="1">
      <c r="B61" s="27">
        <v>15</v>
      </c>
      <c r="C61" s="443" t="s">
        <v>369</v>
      </c>
      <c r="D61" s="444"/>
      <c r="E61" s="444"/>
      <c r="F61" s="444"/>
      <c r="G61" s="444"/>
      <c r="H61" s="444"/>
      <c r="I61" s="444"/>
      <c r="J61" s="444"/>
      <c r="K61" s="444"/>
      <c r="L61" s="444"/>
      <c r="M61" s="437" t="str">
        <f>IF(C61="▼プルダウンより選択してください",C61,VLOOKUP(BA61,'コンテンツ＆備考マスタ'!C:D,2,FALSE))</f>
        <v>▼プルダウンより選択してください</v>
      </c>
      <c r="N61" s="438"/>
      <c r="O61" s="438"/>
      <c r="P61" s="438"/>
      <c r="Q61" s="438"/>
      <c r="R61" s="438"/>
      <c r="S61" s="438"/>
      <c r="T61" s="438"/>
      <c r="U61" s="439"/>
      <c r="V61" s="420" t="s">
        <v>432</v>
      </c>
      <c r="W61" s="421"/>
      <c r="X61" s="422"/>
      <c r="Y61" s="624">
        <v>0</v>
      </c>
      <c r="Z61" s="624"/>
      <c r="AA61" s="625"/>
      <c r="AB61" s="290">
        <f>SUM(学校情報!$DU$6:$DU$505)</f>
        <v>0</v>
      </c>
      <c r="AC61" s="291">
        <f>SUM(学校情報!$DV$6:$DV$505)</f>
        <v>0</v>
      </c>
      <c r="AD61" s="626" t="s">
        <v>434</v>
      </c>
      <c r="AE61" s="626"/>
      <c r="AF61" s="414">
        <v>0</v>
      </c>
      <c r="AG61" s="415"/>
      <c r="AH61" s="415"/>
      <c r="AI61" s="416"/>
      <c r="AJ61" s="406">
        <v>0</v>
      </c>
      <c r="AK61" s="407"/>
      <c r="AL61" s="407"/>
      <c r="AM61" s="407"/>
      <c r="AN61" s="408"/>
      <c r="AO61" s="403" t="str">
        <f>IFERROR(IF(VLOOKUP(C61&amp;M61,'コンテンツ＆備考マスタ'!A:G,7,0)=0,"",VLOOKUP(C61&amp;M61,'コンテンツ＆備考マスタ'!A:G,7,0)),"")</f>
        <v/>
      </c>
      <c r="AP61" s="404"/>
      <c r="AQ61" s="404"/>
      <c r="AR61" s="404"/>
      <c r="AS61" s="404"/>
      <c r="AT61" s="404"/>
      <c r="AU61" s="404"/>
      <c r="AV61" s="404"/>
      <c r="AW61" s="404"/>
      <c r="AX61" s="404"/>
      <c r="AY61" s="405"/>
      <c r="BA61" s="294" t="str">
        <f>VLOOKUP(C61,'コンテンツ＆備考マスタ'!$E$3:$F$504,2,FALSE)</f>
        <v>▼プルダウンより選択してください</v>
      </c>
      <c r="BB61">
        <f>COUNTIFS('コンテンツ＆備考マスタ'!D:D,M61,'コンテンツ＆備考マスタ'!E:E,C61)</f>
        <v>1</v>
      </c>
    </row>
    <row r="62" spans="2:54" ht="30" hidden="1" customHeight="1" outlineLevel="1">
      <c r="B62" s="27">
        <v>16</v>
      </c>
      <c r="C62" s="443" t="s">
        <v>369</v>
      </c>
      <c r="D62" s="444"/>
      <c r="E62" s="444"/>
      <c r="F62" s="444"/>
      <c r="G62" s="444"/>
      <c r="H62" s="444"/>
      <c r="I62" s="444"/>
      <c r="J62" s="444"/>
      <c r="K62" s="444"/>
      <c r="L62" s="444"/>
      <c r="M62" s="437" t="str">
        <f>IF(C62="▼プルダウンより選択してください",C62,VLOOKUP(BA62,'コンテンツ＆備考マスタ'!C:D,2,FALSE))</f>
        <v>▼プルダウンより選択してください</v>
      </c>
      <c r="N62" s="438"/>
      <c r="O62" s="438"/>
      <c r="P62" s="438"/>
      <c r="Q62" s="438"/>
      <c r="R62" s="438"/>
      <c r="S62" s="438"/>
      <c r="T62" s="438"/>
      <c r="U62" s="439"/>
      <c r="V62" s="420" t="s">
        <v>432</v>
      </c>
      <c r="W62" s="421"/>
      <c r="X62" s="422"/>
      <c r="Y62" s="624">
        <v>0</v>
      </c>
      <c r="Z62" s="624"/>
      <c r="AA62" s="625"/>
      <c r="AB62" s="290">
        <f>SUM(学校情報!$EB$6:$EB$505)</f>
        <v>0</v>
      </c>
      <c r="AC62" s="291">
        <f>SUM(学校情報!$EC$6:$EC$505)</f>
        <v>0</v>
      </c>
      <c r="AD62" s="626" t="s">
        <v>434</v>
      </c>
      <c r="AE62" s="626"/>
      <c r="AF62" s="414">
        <v>0</v>
      </c>
      <c r="AG62" s="415"/>
      <c r="AH62" s="415"/>
      <c r="AI62" s="416"/>
      <c r="AJ62" s="406">
        <v>0</v>
      </c>
      <c r="AK62" s="407"/>
      <c r="AL62" s="407"/>
      <c r="AM62" s="407"/>
      <c r="AN62" s="408"/>
      <c r="AO62" s="403" t="str">
        <f>IFERROR(IF(VLOOKUP(C62&amp;M62,'コンテンツ＆備考マスタ'!A:G,7,0)=0,"",VLOOKUP(C62&amp;M62,'コンテンツ＆備考マスタ'!A:G,7,0)),"")</f>
        <v/>
      </c>
      <c r="AP62" s="404"/>
      <c r="AQ62" s="404"/>
      <c r="AR62" s="404"/>
      <c r="AS62" s="404"/>
      <c r="AT62" s="404"/>
      <c r="AU62" s="404"/>
      <c r="AV62" s="404"/>
      <c r="AW62" s="404"/>
      <c r="AX62" s="404"/>
      <c r="AY62" s="405"/>
      <c r="BA62" s="294" t="str">
        <f>VLOOKUP(C62,'コンテンツ＆備考マスタ'!$E$3:$F$504,2,FALSE)</f>
        <v>▼プルダウンより選択してください</v>
      </c>
      <c r="BB62">
        <f>COUNTIFS('コンテンツ＆備考マスタ'!D:D,M62,'コンテンツ＆備考マスタ'!E:E,C62)</f>
        <v>1</v>
      </c>
    </row>
    <row r="63" spans="2:54" ht="30" hidden="1" customHeight="1" outlineLevel="1">
      <c r="B63" s="27">
        <v>17</v>
      </c>
      <c r="C63" s="443" t="s">
        <v>369</v>
      </c>
      <c r="D63" s="444"/>
      <c r="E63" s="444"/>
      <c r="F63" s="444"/>
      <c r="G63" s="444"/>
      <c r="H63" s="444"/>
      <c r="I63" s="444"/>
      <c r="J63" s="444"/>
      <c r="K63" s="444"/>
      <c r="L63" s="444"/>
      <c r="M63" s="437" t="str">
        <f>IF(C63="▼プルダウンより選択してください",C63,VLOOKUP(BA63,'コンテンツ＆備考マスタ'!C:D,2,FALSE))</f>
        <v>▼プルダウンより選択してください</v>
      </c>
      <c r="N63" s="438"/>
      <c r="O63" s="438"/>
      <c r="P63" s="438"/>
      <c r="Q63" s="438"/>
      <c r="R63" s="438"/>
      <c r="S63" s="438"/>
      <c r="T63" s="438"/>
      <c r="U63" s="439"/>
      <c r="V63" s="420" t="s">
        <v>432</v>
      </c>
      <c r="W63" s="421"/>
      <c r="X63" s="422"/>
      <c r="Y63" s="624">
        <v>0</v>
      </c>
      <c r="Z63" s="624"/>
      <c r="AA63" s="625"/>
      <c r="AB63" s="290">
        <f>SUM(学校情報!$EI$6:$EI$505)</f>
        <v>0</v>
      </c>
      <c r="AC63" s="291">
        <f>SUM(学校情報!$EJ$6:$EJ$505)</f>
        <v>0</v>
      </c>
      <c r="AD63" s="626" t="s">
        <v>434</v>
      </c>
      <c r="AE63" s="626"/>
      <c r="AF63" s="414">
        <v>0</v>
      </c>
      <c r="AG63" s="415"/>
      <c r="AH63" s="415"/>
      <c r="AI63" s="416"/>
      <c r="AJ63" s="406">
        <v>0</v>
      </c>
      <c r="AK63" s="407"/>
      <c r="AL63" s="407"/>
      <c r="AM63" s="407"/>
      <c r="AN63" s="408"/>
      <c r="AO63" s="403" t="str">
        <f>IFERROR(IF(VLOOKUP(C63&amp;M63,'コンテンツ＆備考マスタ'!A:G,7,0)=0,"",VLOOKUP(C63&amp;M63,'コンテンツ＆備考マスタ'!A:G,7,0)),"")</f>
        <v/>
      </c>
      <c r="AP63" s="404"/>
      <c r="AQ63" s="404"/>
      <c r="AR63" s="404"/>
      <c r="AS63" s="404"/>
      <c r="AT63" s="404"/>
      <c r="AU63" s="404"/>
      <c r="AV63" s="404"/>
      <c r="AW63" s="404"/>
      <c r="AX63" s="404"/>
      <c r="AY63" s="405"/>
      <c r="BA63" s="294" t="str">
        <f>VLOOKUP(C63,'コンテンツ＆備考マスタ'!$E$3:$F$504,2,FALSE)</f>
        <v>▼プルダウンより選択してください</v>
      </c>
      <c r="BB63">
        <f>COUNTIFS('コンテンツ＆備考マスタ'!D:D,M63,'コンテンツ＆備考マスタ'!E:E,C63)</f>
        <v>1</v>
      </c>
    </row>
    <row r="64" spans="2:54" ht="30" hidden="1" customHeight="1" outlineLevel="1">
      <c r="B64" s="27">
        <v>18</v>
      </c>
      <c r="C64" s="443" t="s">
        <v>369</v>
      </c>
      <c r="D64" s="444"/>
      <c r="E64" s="444"/>
      <c r="F64" s="444"/>
      <c r="G64" s="444"/>
      <c r="H64" s="444"/>
      <c r="I64" s="444"/>
      <c r="J64" s="444"/>
      <c r="K64" s="444"/>
      <c r="L64" s="444"/>
      <c r="M64" s="437" t="str">
        <f>IF(C64="▼プルダウンより選択してください",C64,VLOOKUP(BA64,'コンテンツ＆備考マスタ'!C:D,2,FALSE))</f>
        <v>▼プルダウンより選択してください</v>
      </c>
      <c r="N64" s="438"/>
      <c r="O64" s="438"/>
      <c r="P64" s="438"/>
      <c r="Q64" s="438"/>
      <c r="R64" s="438"/>
      <c r="S64" s="438"/>
      <c r="T64" s="438"/>
      <c r="U64" s="439"/>
      <c r="V64" s="420" t="s">
        <v>432</v>
      </c>
      <c r="W64" s="421"/>
      <c r="X64" s="422"/>
      <c r="Y64" s="624">
        <v>0</v>
      </c>
      <c r="Z64" s="624"/>
      <c r="AA64" s="625"/>
      <c r="AB64" s="290">
        <f>SUM(学校情報!$EP$6:$EP$505)</f>
        <v>0</v>
      </c>
      <c r="AC64" s="291">
        <f>SUM(学校情報!$EQ$6:$EQ$505)</f>
        <v>0</v>
      </c>
      <c r="AD64" s="626" t="s">
        <v>434</v>
      </c>
      <c r="AE64" s="626"/>
      <c r="AF64" s="414">
        <v>0</v>
      </c>
      <c r="AG64" s="415"/>
      <c r="AH64" s="415"/>
      <c r="AI64" s="416"/>
      <c r="AJ64" s="406">
        <v>0</v>
      </c>
      <c r="AK64" s="407"/>
      <c r="AL64" s="407"/>
      <c r="AM64" s="407"/>
      <c r="AN64" s="408"/>
      <c r="AO64" s="403" t="str">
        <f>IFERROR(IF(VLOOKUP(C64&amp;M64,'コンテンツ＆備考マスタ'!A:G,7,0)=0,"",VLOOKUP(C64&amp;M64,'コンテンツ＆備考マスタ'!A:G,7,0)),"")</f>
        <v/>
      </c>
      <c r="AP64" s="404"/>
      <c r="AQ64" s="404"/>
      <c r="AR64" s="404"/>
      <c r="AS64" s="404"/>
      <c r="AT64" s="404"/>
      <c r="AU64" s="404"/>
      <c r="AV64" s="404"/>
      <c r="AW64" s="404"/>
      <c r="AX64" s="404"/>
      <c r="AY64" s="405"/>
      <c r="BA64" s="294" t="str">
        <f>VLOOKUP(C64,'コンテンツ＆備考マスタ'!$E$3:$F$504,2,FALSE)</f>
        <v>▼プルダウンより選択してください</v>
      </c>
      <c r="BB64">
        <f>COUNTIFS('コンテンツ＆備考マスタ'!D:D,M64,'コンテンツ＆備考マスタ'!E:E,C64)</f>
        <v>1</v>
      </c>
    </row>
    <row r="65" spans="2:54" ht="30" hidden="1" customHeight="1" outlineLevel="1">
      <c r="B65" s="27">
        <v>19</v>
      </c>
      <c r="C65" s="443" t="s">
        <v>369</v>
      </c>
      <c r="D65" s="444"/>
      <c r="E65" s="444"/>
      <c r="F65" s="444"/>
      <c r="G65" s="444"/>
      <c r="H65" s="444"/>
      <c r="I65" s="444"/>
      <c r="J65" s="444"/>
      <c r="K65" s="444"/>
      <c r="L65" s="444"/>
      <c r="M65" s="437" t="str">
        <f>IF(C65="▼プルダウンより選択してください",C65,VLOOKUP(BA65,'コンテンツ＆備考マスタ'!C:D,2,FALSE))</f>
        <v>▼プルダウンより選択してください</v>
      </c>
      <c r="N65" s="438"/>
      <c r="O65" s="438"/>
      <c r="P65" s="438"/>
      <c r="Q65" s="438"/>
      <c r="R65" s="438"/>
      <c r="S65" s="438"/>
      <c r="T65" s="438"/>
      <c r="U65" s="439"/>
      <c r="V65" s="420" t="s">
        <v>432</v>
      </c>
      <c r="W65" s="421"/>
      <c r="X65" s="422"/>
      <c r="Y65" s="624">
        <v>0</v>
      </c>
      <c r="Z65" s="624"/>
      <c r="AA65" s="625"/>
      <c r="AB65" s="290">
        <f>SUM(学校情報!$EW$6:$EW$505)</f>
        <v>0</v>
      </c>
      <c r="AC65" s="291">
        <f>SUM(学校情報!$EX$6:$EX$505)</f>
        <v>0</v>
      </c>
      <c r="AD65" s="626" t="s">
        <v>434</v>
      </c>
      <c r="AE65" s="626"/>
      <c r="AF65" s="414">
        <v>0</v>
      </c>
      <c r="AG65" s="415"/>
      <c r="AH65" s="415"/>
      <c r="AI65" s="416"/>
      <c r="AJ65" s="406">
        <v>0</v>
      </c>
      <c r="AK65" s="407"/>
      <c r="AL65" s="407"/>
      <c r="AM65" s="407"/>
      <c r="AN65" s="408"/>
      <c r="AO65" s="403" t="str">
        <f>IFERROR(IF(VLOOKUP(C65&amp;M65,'コンテンツ＆備考マスタ'!A:G,7,0)=0,"",VLOOKUP(C65&amp;M65,'コンテンツ＆備考マスタ'!A:G,7,0)),"")</f>
        <v/>
      </c>
      <c r="AP65" s="404"/>
      <c r="AQ65" s="404"/>
      <c r="AR65" s="404"/>
      <c r="AS65" s="404"/>
      <c r="AT65" s="404"/>
      <c r="AU65" s="404"/>
      <c r="AV65" s="404"/>
      <c r="AW65" s="404"/>
      <c r="AX65" s="404"/>
      <c r="AY65" s="405"/>
      <c r="BA65" s="294" t="str">
        <f>VLOOKUP(C65,'コンテンツ＆備考マスタ'!$E$3:$F$504,2,FALSE)</f>
        <v>▼プルダウンより選択してください</v>
      </c>
      <c r="BB65">
        <f>COUNTIFS('コンテンツ＆備考マスタ'!D:D,M65,'コンテンツ＆備考マスタ'!E:E,C65)</f>
        <v>1</v>
      </c>
    </row>
    <row r="66" spans="2:54" ht="30" hidden="1" customHeight="1" outlineLevel="1">
      <c r="B66" s="27">
        <v>20</v>
      </c>
      <c r="C66" s="443" t="s">
        <v>369</v>
      </c>
      <c r="D66" s="444"/>
      <c r="E66" s="444"/>
      <c r="F66" s="444"/>
      <c r="G66" s="444"/>
      <c r="H66" s="444"/>
      <c r="I66" s="444"/>
      <c r="J66" s="444"/>
      <c r="K66" s="444"/>
      <c r="L66" s="444"/>
      <c r="M66" s="437" t="str">
        <f>IF(C66="▼プルダウンより選択してください",C66,VLOOKUP(BA66,'コンテンツ＆備考マスタ'!C:D,2,FALSE))</f>
        <v>▼プルダウンより選択してください</v>
      </c>
      <c r="N66" s="438"/>
      <c r="O66" s="438"/>
      <c r="P66" s="438"/>
      <c r="Q66" s="438"/>
      <c r="R66" s="438"/>
      <c r="S66" s="438"/>
      <c r="T66" s="438"/>
      <c r="U66" s="439"/>
      <c r="V66" s="420" t="s">
        <v>432</v>
      </c>
      <c r="W66" s="421"/>
      <c r="X66" s="422"/>
      <c r="Y66" s="624">
        <v>0</v>
      </c>
      <c r="Z66" s="624"/>
      <c r="AA66" s="625"/>
      <c r="AB66" s="290">
        <f>SUM(学校情報!$FD$6:$FD$505)</f>
        <v>0</v>
      </c>
      <c r="AC66" s="291">
        <f>SUM(学校情報!$FE$6:$FE$505)</f>
        <v>0</v>
      </c>
      <c r="AD66" s="626" t="s">
        <v>434</v>
      </c>
      <c r="AE66" s="626"/>
      <c r="AF66" s="414">
        <v>0</v>
      </c>
      <c r="AG66" s="415"/>
      <c r="AH66" s="415"/>
      <c r="AI66" s="416"/>
      <c r="AJ66" s="406">
        <v>0</v>
      </c>
      <c r="AK66" s="407"/>
      <c r="AL66" s="407"/>
      <c r="AM66" s="407"/>
      <c r="AN66" s="408"/>
      <c r="AO66" s="403" t="str">
        <f>IFERROR(IF(VLOOKUP(C66&amp;M66,'コンテンツ＆備考マスタ'!A:G,7,0)=0,"",VLOOKUP(C66&amp;M66,'コンテンツ＆備考マスタ'!A:G,7,0)),"")</f>
        <v/>
      </c>
      <c r="AP66" s="404"/>
      <c r="AQ66" s="404"/>
      <c r="AR66" s="404"/>
      <c r="AS66" s="404"/>
      <c r="AT66" s="404"/>
      <c r="AU66" s="404"/>
      <c r="AV66" s="404"/>
      <c r="AW66" s="404"/>
      <c r="AX66" s="404"/>
      <c r="AY66" s="405"/>
      <c r="BA66" s="294" t="str">
        <f>VLOOKUP(C66,'コンテンツ＆備考マスタ'!$E$3:$F$504,2,FALSE)</f>
        <v>▼プルダウンより選択してください</v>
      </c>
      <c r="BB66">
        <f>COUNTIFS('コンテンツ＆備考マスタ'!D:D,M66,'コンテンツ＆備考マスタ'!E:E,C66)</f>
        <v>1</v>
      </c>
    </row>
    <row r="67" spans="2:54" ht="30" hidden="1" customHeight="1" outlineLevel="1">
      <c r="B67" s="27">
        <v>21</v>
      </c>
      <c r="C67" s="443" t="s">
        <v>369</v>
      </c>
      <c r="D67" s="444"/>
      <c r="E67" s="444"/>
      <c r="F67" s="444"/>
      <c r="G67" s="444"/>
      <c r="H67" s="444"/>
      <c r="I67" s="444"/>
      <c r="J67" s="444"/>
      <c r="K67" s="444"/>
      <c r="L67" s="444"/>
      <c r="M67" s="437" t="str">
        <f>IF(C67="▼プルダウンより選択してください",C67,VLOOKUP(BA67,'コンテンツ＆備考マスタ'!C:D,2,FALSE))</f>
        <v>▼プルダウンより選択してください</v>
      </c>
      <c r="N67" s="438"/>
      <c r="O67" s="438"/>
      <c r="P67" s="438"/>
      <c r="Q67" s="438"/>
      <c r="R67" s="438"/>
      <c r="S67" s="438"/>
      <c r="T67" s="438"/>
      <c r="U67" s="439"/>
      <c r="V67" s="420" t="s">
        <v>432</v>
      </c>
      <c r="W67" s="421"/>
      <c r="X67" s="422"/>
      <c r="Y67" s="624">
        <v>0</v>
      </c>
      <c r="Z67" s="624"/>
      <c r="AA67" s="625"/>
      <c r="AB67" s="290">
        <f>SUM(学校情報!$FK$6:$FK$505)</f>
        <v>0</v>
      </c>
      <c r="AC67" s="291">
        <f>SUM(学校情報!$FL$6:$FL$505)</f>
        <v>0</v>
      </c>
      <c r="AD67" s="626" t="s">
        <v>434</v>
      </c>
      <c r="AE67" s="626"/>
      <c r="AF67" s="414">
        <v>0</v>
      </c>
      <c r="AG67" s="415"/>
      <c r="AH67" s="415"/>
      <c r="AI67" s="416"/>
      <c r="AJ67" s="406">
        <v>0</v>
      </c>
      <c r="AK67" s="407"/>
      <c r="AL67" s="407"/>
      <c r="AM67" s="407"/>
      <c r="AN67" s="408"/>
      <c r="AO67" s="403" t="str">
        <f>IFERROR(IF(VLOOKUP(C67&amp;M67,'コンテンツ＆備考マスタ'!A:G,7,0)=0,"",VLOOKUP(C67&amp;M67,'コンテンツ＆備考マスタ'!A:G,7,0)),"")</f>
        <v/>
      </c>
      <c r="AP67" s="404"/>
      <c r="AQ67" s="404"/>
      <c r="AR67" s="404"/>
      <c r="AS67" s="404"/>
      <c r="AT67" s="404"/>
      <c r="AU67" s="404"/>
      <c r="AV67" s="404"/>
      <c r="AW67" s="404"/>
      <c r="AX67" s="404"/>
      <c r="AY67" s="405"/>
      <c r="BA67" s="294" t="str">
        <f>VLOOKUP(C67,'コンテンツ＆備考マスタ'!$E$3:$F$504,2,FALSE)</f>
        <v>▼プルダウンより選択してください</v>
      </c>
      <c r="BB67">
        <f>COUNTIFS('コンテンツ＆備考マスタ'!D:D,M67,'コンテンツ＆備考マスタ'!E:E,C67)</f>
        <v>1</v>
      </c>
    </row>
    <row r="68" spans="2:54" ht="30" hidden="1" customHeight="1" outlineLevel="1">
      <c r="B68" s="27">
        <v>22</v>
      </c>
      <c r="C68" s="443" t="s">
        <v>369</v>
      </c>
      <c r="D68" s="444"/>
      <c r="E68" s="444"/>
      <c r="F68" s="444"/>
      <c r="G68" s="444"/>
      <c r="H68" s="444"/>
      <c r="I68" s="444"/>
      <c r="J68" s="444"/>
      <c r="K68" s="444"/>
      <c r="L68" s="444"/>
      <c r="M68" s="437" t="str">
        <f>IF(C68="▼プルダウンより選択してください",C68,VLOOKUP(BA68,'コンテンツ＆備考マスタ'!C:D,2,FALSE))</f>
        <v>▼プルダウンより選択してください</v>
      </c>
      <c r="N68" s="438"/>
      <c r="O68" s="438"/>
      <c r="P68" s="438"/>
      <c r="Q68" s="438"/>
      <c r="R68" s="438"/>
      <c r="S68" s="438"/>
      <c r="T68" s="438"/>
      <c r="U68" s="439"/>
      <c r="V68" s="420" t="s">
        <v>432</v>
      </c>
      <c r="W68" s="421"/>
      <c r="X68" s="422"/>
      <c r="Y68" s="624">
        <v>0</v>
      </c>
      <c r="Z68" s="624"/>
      <c r="AA68" s="625"/>
      <c r="AB68" s="290">
        <f>SUM(学校情報!$FR$6:$FR$505)</f>
        <v>0</v>
      </c>
      <c r="AC68" s="291">
        <f>SUM(学校情報!$FS$6:$FS$505)</f>
        <v>0</v>
      </c>
      <c r="AD68" s="626" t="s">
        <v>434</v>
      </c>
      <c r="AE68" s="626"/>
      <c r="AF68" s="414">
        <v>0</v>
      </c>
      <c r="AG68" s="415"/>
      <c r="AH68" s="415"/>
      <c r="AI68" s="416"/>
      <c r="AJ68" s="406">
        <v>0</v>
      </c>
      <c r="AK68" s="407"/>
      <c r="AL68" s="407"/>
      <c r="AM68" s="407"/>
      <c r="AN68" s="408"/>
      <c r="AO68" s="403" t="str">
        <f>IFERROR(IF(VLOOKUP(C68&amp;M68,'コンテンツ＆備考マスタ'!A:G,7,0)=0,"",VLOOKUP(C68&amp;M68,'コンテンツ＆備考マスタ'!A:G,7,0)),"")</f>
        <v/>
      </c>
      <c r="AP68" s="404"/>
      <c r="AQ68" s="404"/>
      <c r="AR68" s="404"/>
      <c r="AS68" s="404"/>
      <c r="AT68" s="404"/>
      <c r="AU68" s="404"/>
      <c r="AV68" s="404"/>
      <c r="AW68" s="404"/>
      <c r="AX68" s="404"/>
      <c r="AY68" s="405"/>
      <c r="BA68" s="294" t="str">
        <f>VLOOKUP(C68,'コンテンツ＆備考マスタ'!$E$3:$F$504,2,FALSE)</f>
        <v>▼プルダウンより選択してください</v>
      </c>
      <c r="BB68">
        <f>COUNTIFS('コンテンツ＆備考マスタ'!D:D,M68,'コンテンツ＆備考マスタ'!E:E,C68)</f>
        <v>1</v>
      </c>
    </row>
    <row r="69" spans="2:54" ht="30" hidden="1" customHeight="1" outlineLevel="1">
      <c r="B69" s="27">
        <v>23</v>
      </c>
      <c r="C69" s="443" t="s">
        <v>369</v>
      </c>
      <c r="D69" s="444"/>
      <c r="E69" s="444"/>
      <c r="F69" s="444"/>
      <c r="G69" s="444"/>
      <c r="H69" s="444"/>
      <c r="I69" s="444"/>
      <c r="J69" s="444"/>
      <c r="K69" s="444"/>
      <c r="L69" s="444"/>
      <c r="M69" s="437" t="str">
        <f>IF(C69="▼プルダウンより選択してください",C69,VLOOKUP(BA69,'コンテンツ＆備考マスタ'!C:D,2,FALSE))</f>
        <v>▼プルダウンより選択してください</v>
      </c>
      <c r="N69" s="438"/>
      <c r="O69" s="438"/>
      <c r="P69" s="438"/>
      <c r="Q69" s="438"/>
      <c r="R69" s="438"/>
      <c r="S69" s="438"/>
      <c r="T69" s="438"/>
      <c r="U69" s="439"/>
      <c r="V69" s="420" t="s">
        <v>432</v>
      </c>
      <c r="W69" s="421"/>
      <c r="X69" s="422"/>
      <c r="Y69" s="624">
        <v>0</v>
      </c>
      <c r="Z69" s="624"/>
      <c r="AA69" s="625"/>
      <c r="AB69" s="290">
        <f>SUM(学校情報!$FY$6:$FY$505)</f>
        <v>0</v>
      </c>
      <c r="AC69" s="291">
        <f>SUM(学校情報!$FZ$6:$FZ$505)</f>
        <v>0</v>
      </c>
      <c r="AD69" s="626" t="s">
        <v>434</v>
      </c>
      <c r="AE69" s="626"/>
      <c r="AF69" s="414">
        <v>0</v>
      </c>
      <c r="AG69" s="415"/>
      <c r="AH69" s="415"/>
      <c r="AI69" s="416"/>
      <c r="AJ69" s="406">
        <v>0</v>
      </c>
      <c r="AK69" s="407"/>
      <c r="AL69" s="407"/>
      <c r="AM69" s="407"/>
      <c r="AN69" s="408"/>
      <c r="AO69" s="403" t="str">
        <f>IFERROR(IF(VLOOKUP(C69&amp;M69,'コンテンツ＆備考マスタ'!A:G,7,0)=0,"",VLOOKUP(C69&amp;M69,'コンテンツ＆備考マスタ'!A:G,7,0)),"")</f>
        <v/>
      </c>
      <c r="AP69" s="404"/>
      <c r="AQ69" s="404"/>
      <c r="AR69" s="404"/>
      <c r="AS69" s="404"/>
      <c r="AT69" s="404"/>
      <c r="AU69" s="404"/>
      <c r="AV69" s="404"/>
      <c r="AW69" s="404"/>
      <c r="AX69" s="404"/>
      <c r="AY69" s="405"/>
      <c r="BA69" s="294" t="str">
        <f>VLOOKUP(C69,'コンテンツ＆備考マスタ'!$E$3:$F$504,2,FALSE)</f>
        <v>▼プルダウンより選択してください</v>
      </c>
      <c r="BB69">
        <f>COUNTIFS('コンテンツ＆備考マスタ'!D:D,M69,'コンテンツ＆備考マスタ'!E:E,C69)</f>
        <v>1</v>
      </c>
    </row>
    <row r="70" spans="2:54" ht="30" hidden="1" customHeight="1" outlineLevel="1">
      <c r="B70" s="27">
        <v>24</v>
      </c>
      <c r="C70" s="443" t="s">
        <v>369</v>
      </c>
      <c r="D70" s="444"/>
      <c r="E70" s="444"/>
      <c r="F70" s="444"/>
      <c r="G70" s="444"/>
      <c r="H70" s="444"/>
      <c r="I70" s="444"/>
      <c r="J70" s="444"/>
      <c r="K70" s="444"/>
      <c r="L70" s="444"/>
      <c r="M70" s="437" t="str">
        <f>IF(C70="▼プルダウンより選択してください",C70,VLOOKUP(BA70,'コンテンツ＆備考マスタ'!C:D,2,FALSE))</f>
        <v>▼プルダウンより選択してください</v>
      </c>
      <c r="N70" s="438"/>
      <c r="O70" s="438"/>
      <c r="P70" s="438"/>
      <c r="Q70" s="438"/>
      <c r="R70" s="438"/>
      <c r="S70" s="438"/>
      <c r="T70" s="438"/>
      <c r="U70" s="439"/>
      <c r="V70" s="420" t="s">
        <v>432</v>
      </c>
      <c r="W70" s="421"/>
      <c r="X70" s="422"/>
      <c r="Y70" s="624">
        <v>0</v>
      </c>
      <c r="Z70" s="624"/>
      <c r="AA70" s="625"/>
      <c r="AB70" s="290">
        <f>SUM(学校情報!$GF$6:$GF$505)</f>
        <v>0</v>
      </c>
      <c r="AC70" s="291">
        <f>SUM(学校情報!$GG$6:$GG$505)</f>
        <v>0</v>
      </c>
      <c r="AD70" s="626" t="s">
        <v>434</v>
      </c>
      <c r="AE70" s="626"/>
      <c r="AF70" s="414">
        <v>0</v>
      </c>
      <c r="AG70" s="415"/>
      <c r="AH70" s="415"/>
      <c r="AI70" s="416"/>
      <c r="AJ70" s="406">
        <v>0</v>
      </c>
      <c r="AK70" s="407"/>
      <c r="AL70" s="407"/>
      <c r="AM70" s="407"/>
      <c r="AN70" s="408"/>
      <c r="AO70" s="403" t="str">
        <f>IFERROR(IF(VLOOKUP(C70&amp;M70,'コンテンツ＆備考マスタ'!A:G,7,0)=0,"",VLOOKUP(C70&amp;M70,'コンテンツ＆備考マスタ'!A:G,7,0)),"")</f>
        <v/>
      </c>
      <c r="AP70" s="404"/>
      <c r="AQ70" s="404"/>
      <c r="AR70" s="404"/>
      <c r="AS70" s="404"/>
      <c r="AT70" s="404"/>
      <c r="AU70" s="404"/>
      <c r="AV70" s="404"/>
      <c r="AW70" s="404"/>
      <c r="AX70" s="404"/>
      <c r="AY70" s="405"/>
      <c r="BA70" s="294" t="str">
        <f>VLOOKUP(C70,'コンテンツ＆備考マスタ'!$E$3:$F$504,2,FALSE)</f>
        <v>▼プルダウンより選択してください</v>
      </c>
      <c r="BB70">
        <f>COUNTIFS('コンテンツ＆備考マスタ'!D:D,M70,'コンテンツ＆備考マスタ'!E:E,C70)</f>
        <v>1</v>
      </c>
    </row>
    <row r="71" spans="2:54" ht="30" hidden="1" customHeight="1" outlineLevel="1">
      <c r="B71" s="27">
        <v>25</v>
      </c>
      <c r="C71" s="443" t="s">
        <v>369</v>
      </c>
      <c r="D71" s="444"/>
      <c r="E71" s="444"/>
      <c r="F71" s="444"/>
      <c r="G71" s="444"/>
      <c r="H71" s="444"/>
      <c r="I71" s="444"/>
      <c r="J71" s="444"/>
      <c r="K71" s="444"/>
      <c r="L71" s="444"/>
      <c r="M71" s="437" t="str">
        <f>IF(C71="▼プルダウンより選択してください",C71,VLOOKUP(BA71,'コンテンツ＆備考マスタ'!C:D,2,FALSE))</f>
        <v>▼プルダウンより選択してください</v>
      </c>
      <c r="N71" s="438"/>
      <c r="O71" s="438"/>
      <c r="P71" s="438"/>
      <c r="Q71" s="438"/>
      <c r="R71" s="438"/>
      <c r="S71" s="438"/>
      <c r="T71" s="438"/>
      <c r="U71" s="439"/>
      <c r="V71" s="420" t="s">
        <v>432</v>
      </c>
      <c r="W71" s="421"/>
      <c r="X71" s="422"/>
      <c r="Y71" s="624">
        <v>0</v>
      </c>
      <c r="Z71" s="624"/>
      <c r="AA71" s="625"/>
      <c r="AB71" s="290">
        <f>SUM(学校情報!$GM$6:$GM$505)</f>
        <v>0</v>
      </c>
      <c r="AC71" s="291">
        <f>SUM(学校情報!$GN$6:$GN$505)</f>
        <v>0</v>
      </c>
      <c r="AD71" s="626" t="s">
        <v>434</v>
      </c>
      <c r="AE71" s="626"/>
      <c r="AF71" s="414">
        <v>0</v>
      </c>
      <c r="AG71" s="415"/>
      <c r="AH71" s="415"/>
      <c r="AI71" s="416"/>
      <c r="AJ71" s="406">
        <v>0</v>
      </c>
      <c r="AK71" s="407"/>
      <c r="AL71" s="407"/>
      <c r="AM71" s="407"/>
      <c r="AN71" s="408"/>
      <c r="AO71" s="403" t="str">
        <f>IFERROR(IF(VLOOKUP(C71&amp;M71,'コンテンツ＆備考マスタ'!A:G,7,0)=0,"",VLOOKUP(C71&amp;M71,'コンテンツ＆備考マスタ'!A:G,7,0)),"")</f>
        <v/>
      </c>
      <c r="AP71" s="404"/>
      <c r="AQ71" s="404"/>
      <c r="AR71" s="404"/>
      <c r="AS71" s="404"/>
      <c r="AT71" s="404"/>
      <c r="AU71" s="404"/>
      <c r="AV71" s="404"/>
      <c r="AW71" s="404"/>
      <c r="AX71" s="404"/>
      <c r="AY71" s="405"/>
      <c r="BA71" s="294" t="str">
        <f>VLOOKUP(C71,'コンテンツ＆備考マスタ'!$E$3:$F$504,2,FALSE)</f>
        <v>▼プルダウンより選択してください</v>
      </c>
      <c r="BB71">
        <f>COUNTIFS('コンテンツ＆備考マスタ'!D:D,M71,'コンテンツ＆備考マスタ'!E:E,C71)</f>
        <v>1</v>
      </c>
    </row>
    <row r="72" spans="2:54" ht="30" hidden="1" customHeight="1" outlineLevel="1">
      <c r="B72" s="27">
        <v>26</v>
      </c>
      <c r="C72" s="443" t="s">
        <v>369</v>
      </c>
      <c r="D72" s="444"/>
      <c r="E72" s="444"/>
      <c r="F72" s="444"/>
      <c r="G72" s="444"/>
      <c r="H72" s="444"/>
      <c r="I72" s="444"/>
      <c r="J72" s="444"/>
      <c r="K72" s="444"/>
      <c r="L72" s="444"/>
      <c r="M72" s="437" t="str">
        <f>IF(C72="▼プルダウンより選択してください",C72,VLOOKUP(BA72,'コンテンツ＆備考マスタ'!C:D,2,FALSE))</f>
        <v>▼プルダウンより選択してください</v>
      </c>
      <c r="N72" s="438"/>
      <c r="O72" s="438"/>
      <c r="P72" s="438"/>
      <c r="Q72" s="438"/>
      <c r="R72" s="438"/>
      <c r="S72" s="438"/>
      <c r="T72" s="438"/>
      <c r="U72" s="439"/>
      <c r="V72" s="420" t="s">
        <v>432</v>
      </c>
      <c r="W72" s="421"/>
      <c r="X72" s="422"/>
      <c r="Y72" s="624">
        <v>0</v>
      </c>
      <c r="Z72" s="624"/>
      <c r="AA72" s="625"/>
      <c r="AB72" s="290">
        <f>SUM(学校情報!$GT$6:$GT$505)</f>
        <v>0</v>
      </c>
      <c r="AC72" s="291">
        <f>SUM(学校情報!$GU$6:$GU$505)</f>
        <v>0</v>
      </c>
      <c r="AD72" s="626" t="s">
        <v>434</v>
      </c>
      <c r="AE72" s="626"/>
      <c r="AF72" s="414">
        <v>0</v>
      </c>
      <c r="AG72" s="415"/>
      <c r="AH72" s="415"/>
      <c r="AI72" s="416"/>
      <c r="AJ72" s="406">
        <v>0</v>
      </c>
      <c r="AK72" s="407"/>
      <c r="AL72" s="407"/>
      <c r="AM72" s="407"/>
      <c r="AN72" s="408"/>
      <c r="AO72" s="403" t="str">
        <f>IFERROR(IF(VLOOKUP(C72&amp;M72,'コンテンツ＆備考マスタ'!A:G,7,0)=0,"",VLOOKUP(C72&amp;M72,'コンテンツ＆備考マスタ'!A:G,7,0)),"")</f>
        <v/>
      </c>
      <c r="AP72" s="404"/>
      <c r="AQ72" s="404"/>
      <c r="AR72" s="404"/>
      <c r="AS72" s="404"/>
      <c r="AT72" s="404"/>
      <c r="AU72" s="404"/>
      <c r="AV72" s="404"/>
      <c r="AW72" s="404"/>
      <c r="AX72" s="404"/>
      <c r="AY72" s="405"/>
      <c r="BA72" s="294" t="str">
        <f>VLOOKUP(C72,'コンテンツ＆備考マスタ'!$E$3:$F$504,2,FALSE)</f>
        <v>▼プルダウンより選択してください</v>
      </c>
      <c r="BB72">
        <f>COUNTIFS('コンテンツ＆備考マスタ'!D:D,M72,'コンテンツ＆備考マスタ'!E:E,C72)</f>
        <v>1</v>
      </c>
    </row>
    <row r="73" spans="2:54" ht="30" hidden="1" customHeight="1" outlineLevel="1">
      <c r="B73" s="27">
        <v>27</v>
      </c>
      <c r="C73" s="443" t="s">
        <v>369</v>
      </c>
      <c r="D73" s="444"/>
      <c r="E73" s="444"/>
      <c r="F73" s="444"/>
      <c r="G73" s="444"/>
      <c r="H73" s="444"/>
      <c r="I73" s="444"/>
      <c r="J73" s="444"/>
      <c r="K73" s="444"/>
      <c r="L73" s="444"/>
      <c r="M73" s="437" t="str">
        <f>IF(C73="▼プルダウンより選択してください",C73,VLOOKUP(BA73,'コンテンツ＆備考マスタ'!C:D,2,FALSE))</f>
        <v>▼プルダウンより選択してください</v>
      </c>
      <c r="N73" s="438"/>
      <c r="O73" s="438"/>
      <c r="P73" s="438"/>
      <c r="Q73" s="438"/>
      <c r="R73" s="438"/>
      <c r="S73" s="438"/>
      <c r="T73" s="438"/>
      <c r="U73" s="439"/>
      <c r="V73" s="420" t="s">
        <v>432</v>
      </c>
      <c r="W73" s="421"/>
      <c r="X73" s="422"/>
      <c r="Y73" s="624">
        <v>0</v>
      </c>
      <c r="Z73" s="624"/>
      <c r="AA73" s="625"/>
      <c r="AB73" s="290">
        <f>SUM(学校情報!$HA$6:$HA$505)</f>
        <v>0</v>
      </c>
      <c r="AC73" s="291">
        <f>SUM(学校情報!$HB$6:$HB$505)</f>
        <v>0</v>
      </c>
      <c r="AD73" s="626" t="s">
        <v>434</v>
      </c>
      <c r="AE73" s="626"/>
      <c r="AF73" s="414">
        <v>0</v>
      </c>
      <c r="AG73" s="415"/>
      <c r="AH73" s="415"/>
      <c r="AI73" s="416"/>
      <c r="AJ73" s="406">
        <v>0</v>
      </c>
      <c r="AK73" s="407"/>
      <c r="AL73" s="407"/>
      <c r="AM73" s="407"/>
      <c r="AN73" s="408"/>
      <c r="AO73" s="403" t="str">
        <f>IFERROR(IF(VLOOKUP(C73&amp;M73,'コンテンツ＆備考マスタ'!A:G,7,0)=0,"",VLOOKUP(C73&amp;M73,'コンテンツ＆備考マスタ'!A:G,7,0)),"")</f>
        <v/>
      </c>
      <c r="AP73" s="404"/>
      <c r="AQ73" s="404"/>
      <c r="AR73" s="404"/>
      <c r="AS73" s="404"/>
      <c r="AT73" s="404"/>
      <c r="AU73" s="404"/>
      <c r="AV73" s="404"/>
      <c r="AW73" s="404"/>
      <c r="AX73" s="404"/>
      <c r="AY73" s="405"/>
      <c r="BA73" s="294" t="str">
        <f>VLOOKUP(C73,'コンテンツ＆備考マスタ'!$E$3:$F$504,2,FALSE)</f>
        <v>▼プルダウンより選択してください</v>
      </c>
      <c r="BB73">
        <f>COUNTIFS('コンテンツ＆備考マスタ'!D:D,M73,'コンテンツ＆備考マスタ'!E:E,C73)</f>
        <v>1</v>
      </c>
    </row>
    <row r="74" spans="2:54" ht="30" hidden="1" customHeight="1" outlineLevel="1">
      <c r="B74" s="27">
        <v>28</v>
      </c>
      <c r="C74" s="443" t="s">
        <v>369</v>
      </c>
      <c r="D74" s="444"/>
      <c r="E74" s="444"/>
      <c r="F74" s="444"/>
      <c r="G74" s="444"/>
      <c r="H74" s="444"/>
      <c r="I74" s="444"/>
      <c r="J74" s="444"/>
      <c r="K74" s="444"/>
      <c r="L74" s="444"/>
      <c r="M74" s="437" t="str">
        <f>IF(C74="▼プルダウンより選択してください",C74,VLOOKUP(BA74,'コンテンツ＆備考マスタ'!C:D,2,FALSE))</f>
        <v>▼プルダウンより選択してください</v>
      </c>
      <c r="N74" s="438"/>
      <c r="O74" s="438"/>
      <c r="P74" s="438"/>
      <c r="Q74" s="438"/>
      <c r="R74" s="438"/>
      <c r="S74" s="438"/>
      <c r="T74" s="438"/>
      <c r="U74" s="439"/>
      <c r="V74" s="420" t="s">
        <v>432</v>
      </c>
      <c r="W74" s="421"/>
      <c r="X74" s="422"/>
      <c r="Y74" s="624">
        <v>0</v>
      </c>
      <c r="Z74" s="624"/>
      <c r="AA74" s="625"/>
      <c r="AB74" s="290">
        <f>SUM(学校情報!$HH$6:$HH$505)</f>
        <v>0</v>
      </c>
      <c r="AC74" s="291">
        <f>SUM(学校情報!$HI$6:$HI$505)</f>
        <v>0</v>
      </c>
      <c r="AD74" s="434" t="s">
        <v>434</v>
      </c>
      <c r="AE74" s="435"/>
      <c r="AF74" s="414">
        <v>0</v>
      </c>
      <c r="AG74" s="415"/>
      <c r="AH74" s="415"/>
      <c r="AI74" s="416"/>
      <c r="AJ74" s="406">
        <v>0</v>
      </c>
      <c r="AK74" s="407"/>
      <c r="AL74" s="407"/>
      <c r="AM74" s="407"/>
      <c r="AN74" s="408"/>
      <c r="AO74" s="403" t="str">
        <f>IFERROR(IF(VLOOKUP(C74&amp;M74,'コンテンツ＆備考マスタ'!A:G,7,0)=0,"",VLOOKUP(C74&amp;M74,'コンテンツ＆備考マスタ'!A:G,7,0)),"")</f>
        <v/>
      </c>
      <c r="AP74" s="404"/>
      <c r="AQ74" s="404"/>
      <c r="AR74" s="404"/>
      <c r="AS74" s="404"/>
      <c r="AT74" s="404"/>
      <c r="AU74" s="404"/>
      <c r="AV74" s="404"/>
      <c r="AW74" s="404"/>
      <c r="AX74" s="404"/>
      <c r="AY74" s="405"/>
      <c r="BA74" s="294" t="str">
        <f>VLOOKUP(C74,'コンテンツ＆備考マスタ'!$E$3:$F$504,2,FALSE)</f>
        <v>▼プルダウンより選択してください</v>
      </c>
      <c r="BB74">
        <f>COUNTIFS('コンテンツ＆備考マスタ'!D:D,M74,'コンテンツ＆備考マスタ'!E:E,C74)</f>
        <v>1</v>
      </c>
    </row>
    <row r="75" spans="2:54" ht="30" hidden="1" customHeight="1" outlineLevel="1">
      <c r="B75" s="27">
        <v>29</v>
      </c>
      <c r="C75" s="443" t="s">
        <v>369</v>
      </c>
      <c r="D75" s="444"/>
      <c r="E75" s="444"/>
      <c r="F75" s="444"/>
      <c r="G75" s="444"/>
      <c r="H75" s="444"/>
      <c r="I75" s="444"/>
      <c r="J75" s="444"/>
      <c r="K75" s="444"/>
      <c r="L75" s="444"/>
      <c r="M75" s="437" t="str">
        <f>IF(C75="▼プルダウンより選択してください",C75,VLOOKUP(BA75,'コンテンツ＆備考マスタ'!C:D,2,FALSE))</f>
        <v>▼プルダウンより選択してください</v>
      </c>
      <c r="N75" s="438"/>
      <c r="O75" s="438"/>
      <c r="P75" s="438"/>
      <c r="Q75" s="438"/>
      <c r="R75" s="438"/>
      <c r="S75" s="438"/>
      <c r="T75" s="438"/>
      <c r="U75" s="439"/>
      <c r="V75" s="420" t="s">
        <v>432</v>
      </c>
      <c r="W75" s="421"/>
      <c r="X75" s="422"/>
      <c r="Y75" s="624">
        <v>0</v>
      </c>
      <c r="Z75" s="624"/>
      <c r="AA75" s="625"/>
      <c r="AB75" s="290">
        <f>SUM(学校情報!$HO$6:$HO$505)</f>
        <v>0</v>
      </c>
      <c r="AC75" s="291">
        <f>SUM(学校情報!$HP$6:$HP$505)</f>
        <v>0</v>
      </c>
      <c r="AD75" s="434" t="s">
        <v>434</v>
      </c>
      <c r="AE75" s="435"/>
      <c r="AF75" s="414">
        <v>0</v>
      </c>
      <c r="AG75" s="415"/>
      <c r="AH75" s="415"/>
      <c r="AI75" s="416"/>
      <c r="AJ75" s="406">
        <v>0</v>
      </c>
      <c r="AK75" s="407"/>
      <c r="AL75" s="407"/>
      <c r="AM75" s="407"/>
      <c r="AN75" s="408"/>
      <c r="AO75" s="403" t="str">
        <f>IFERROR(IF(VLOOKUP(C75&amp;M75,'コンテンツ＆備考マスタ'!A:G,7,0)=0,"",VLOOKUP(C75&amp;M75,'コンテンツ＆備考マスタ'!A:G,7,0)),"")</f>
        <v/>
      </c>
      <c r="AP75" s="404"/>
      <c r="AQ75" s="404"/>
      <c r="AR75" s="404"/>
      <c r="AS75" s="404"/>
      <c r="AT75" s="404"/>
      <c r="AU75" s="404"/>
      <c r="AV75" s="404"/>
      <c r="AW75" s="404"/>
      <c r="AX75" s="404"/>
      <c r="AY75" s="405"/>
      <c r="BA75" s="294" t="str">
        <f>VLOOKUP(C75,'コンテンツ＆備考マスタ'!$E$3:$F$504,2,FALSE)</f>
        <v>▼プルダウンより選択してください</v>
      </c>
      <c r="BB75">
        <f>COUNTIFS('コンテンツ＆備考マスタ'!D:D,M75,'コンテンツ＆備考マスタ'!E:E,C75)</f>
        <v>1</v>
      </c>
    </row>
    <row r="76" spans="2:54" ht="30" hidden="1" customHeight="1" outlineLevel="1">
      <c r="B76" s="27">
        <v>30</v>
      </c>
      <c r="C76" s="443" t="s">
        <v>369</v>
      </c>
      <c r="D76" s="444"/>
      <c r="E76" s="444"/>
      <c r="F76" s="444"/>
      <c r="G76" s="444"/>
      <c r="H76" s="444"/>
      <c r="I76" s="444"/>
      <c r="J76" s="444"/>
      <c r="K76" s="444"/>
      <c r="L76" s="444"/>
      <c r="M76" s="437" t="str">
        <f>IF(C76="▼プルダウンより選択してください",C76,VLOOKUP(BA76,'コンテンツ＆備考マスタ'!C:D,2,FALSE))</f>
        <v>▼プルダウンより選択してください</v>
      </c>
      <c r="N76" s="438"/>
      <c r="O76" s="438"/>
      <c r="P76" s="438"/>
      <c r="Q76" s="438"/>
      <c r="R76" s="438"/>
      <c r="S76" s="438"/>
      <c r="T76" s="438"/>
      <c r="U76" s="439"/>
      <c r="V76" s="420" t="s">
        <v>432</v>
      </c>
      <c r="W76" s="421"/>
      <c r="X76" s="422"/>
      <c r="Y76" s="624">
        <v>0</v>
      </c>
      <c r="Z76" s="624"/>
      <c r="AA76" s="625"/>
      <c r="AB76" s="290">
        <f>SUM(学校情報!$HV$6:$HV$505)</f>
        <v>0</v>
      </c>
      <c r="AC76" s="291">
        <f>SUM(学校情報!$HW$6:$HW$505)</f>
        <v>0</v>
      </c>
      <c r="AD76" s="434" t="s">
        <v>434</v>
      </c>
      <c r="AE76" s="435"/>
      <c r="AF76" s="414">
        <v>0</v>
      </c>
      <c r="AG76" s="415"/>
      <c r="AH76" s="415"/>
      <c r="AI76" s="416"/>
      <c r="AJ76" s="406">
        <v>0</v>
      </c>
      <c r="AK76" s="407"/>
      <c r="AL76" s="407"/>
      <c r="AM76" s="407"/>
      <c r="AN76" s="408"/>
      <c r="AO76" s="403" t="str">
        <f>IFERROR(IF(VLOOKUP(C76&amp;M76,'コンテンツ＆備考マスタ'!A:G,7,0)=0,"",VLOOKUP(C76&amp;M76,'コンテンツ＆備考マスタ'!A:G,7,0)),"")</f>
        <v/>
      </c>
      <c r="AP76" s="404"/>
      <c r="AQ76" s="404"/>
      <c r="AR76" s="404"/>
      <c r="AS76" s="404"/>
      <c r="AT76" s="404"/>
      <c r="AU76" s="404"/>
      <c r="AV76" s="404"/>
      <c r="AW76" s="404"/>
      <c r="AX76" s="404"/>
      <c r="AY76" s="405"/>
      <c r="BA76" s="294" t="str">
        <f>VLOOKUP(C76,'コンテンツ＆備考マスタ'!$E$3:$F$504,2,FALSE)</f>
        <v>▼プルダウンより選択してください</v>
      </c>
      <c r="BB76">
        <f>COUNTIFS('コンテンツ＆備考マスタ'!D:D,M76,'コンテンツ＆備考マスタ'!E:E,C76)</f>
        <v>1</v>
      </c>
    </row>
    <row r="77" spans="2:54" ht="30" customHeight="1" collapsed="1" thickBot="1">
      <c r="B77" s="423" t="s">
        <v>435</v>
      </c>
      <c r="C77" s="424"/>
      <c r="D77" s="424"/>
      <c r="E77" s="424"/>
      <c r="F77" s="424"/>
      <c r="G77" s="424"/>
      <c r="H77" s="424"/>
      <c r="I77" s="424"/>
      <c r="J77" s="424"/>
      <c r="K77" s="424"/>
      <c r="L77" s="424"/>
      <c r="M77" s="425"/>
      <c r="N77" s="425"/>
      <c r="O77" s="425"/>
      <c r="P77" s="425"/>
      <c r="Q77" s="425"/>
      <c r="R77" s="425"/>
      <c r="S77" s="425"/>
      <c r="T77" s="425"/>
      <c r="U77" s="425"/>
      <c r="V77" s="425"/>
      <c r="W77" s="425"/>
      <c r="X77" s="425"/>
      <c r="Y77" s="424"/>
      <c r="Z77" s="424"/>
      <c r="AA77" s="424"/>
      <c r="AB77" s="424"/>
      <c r="AC77" s="424"/>
      <c r="AD77" s="424"/>
      <c r="AE77" s="424"/>
      <c r="AF77" s="425"/>
      <c r="AG77" s="425"/>
      <c r="AH77" s="425"/>
      <c r="AI77" s="425"/>
      <c r="AJ77" s="425"/>
      <c r="AK77" s="425"/>
      <c r="AL77" s="425"/>
      <c r="AM77" s="424"/>
      <c r="AN77" s="424"/>
      <c r="AO77" s="424"/>
      <c r="AP77" s="424"/>
      <c r="AQ77" s="424"/>
      <c r="AR77" s="424"/>
      <c r="AS77" s="424"/>
      <c r="AT77" s="426"/>
      <c r="AU77" s="427">
        <f>SUM(AJ47:AN76)</f>
        <v>0</v>
      </c>
      <c r="AV77" s="428"/>
      <c r="AW77" s="428"/>
      <c r="AX77" s="428"/>
      <c r="AY77" s="429"/>
    </row>
    <row r="78" spans="2:54" ht="18.600000000000001" customHeight="1">
      <c r="B78" s="204" t="s">
        <v>1106</v>
      </c>
      <c r="C78" s="205"/>
      <c r="D78" s="205"/>
      <c r="E78" s="205"/>
      <c r="F78" s="205"/>
      <c r="G78" s="205"/>
      <c r="H78" s="205"/>
      <c r="I78" s="205"/>
      <c r="J78" s="205"/>
      <c r="K78" s="205"/>
      <c r="L78" s="205"/>
      <c r="M78" s="205"/>
      <c r="N78" s="205"/>
      <c r="O78" s="205"/>
      <c r="P78" s="205"/>
      <c r="Q78" s="205"/>
      <c r="R78" s="205"/>
      <c r="S78" s="205"/>
      <c r="T78" s="1"/>
      <c r="U78" s="1"/>
      <c r="V78" s="1"/>
      <c r="W78" s="1"/>
      <c r="X78" s="1"/>
      <c r="Y78" s="1"/>
      <c r="Z78" s="282"/>
      <c r="AA78" s="282"/>
      <c r="AB78" s="282"/>
      <c r="AC78" s="282"/>
      <c r="AD78" s="282"/>
      <c r="AE78" s="282"/>
      <c r="AF78" s="282"/>
      <c r="AG78" s="282"/>
      <c r="AH78" s="282"/>
      <c r="AI78" s="282"/>
      <c r="AJ78" s="282"/>
      <c r="AK78" s="282"/>
      <c r="AL78" s="282"/>
      <c r="AM78" s="282"/>
      <c r="AN78" s="282"/>
      <c r="AO78" s="282"/>
    </row>
    <row r="79" spans="2:54" ht="18.600000000000001" customHeight="1">
      <c r="B79" s="205" t="s">
        <v>1105</v>
      </c>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row>
    <row r="80" spans="2:54" ht="18.600000000000001" customHeight="1">
      <c r="B80" s="204" t="s">
        <v>1101</v>
      </c>
      <c r="C80" s="204"/>
      <c r="D80" s="204"/>
      <c r="K80" s="321"/>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t="s">
        <v>436</v>
      </c>
      <c r="AM80" s="204"/>
      <c r="AN80" s="204"/>
      <c r="AO80" s="204"/>
    </row>
    <row r="81" spans="2:51" ht="18.600000000000001" customHeight="1" thickBot="1"/>
    <row r="82" spans="2:51" ht="24" customHeight="1">
      <c r="B82" s="722" t="s">
        <v>437</v>
      </c>
      <c r="C82" s="636"/>
      <c r="D82" s="636"/>
      <c r="E82" s="636"/>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36"/>
      <c r="AS82" s="636"/>
      <c r="AT82" s="636"/>
      <c r="AU82" s="636"/>
      <c r="AV82" s="636"/>
      <c r="AW82" s="636"/>
      <c r="AX82" s="636"/>
      <c r="AY82" s="637"/>
    </row>
    <row r="83" spans="2:51" ht="34.5" customHeight="1">
      <c r="B83" s="28" t="s">
        <v>422</v>
      </c>
      <c r="C83" s="718" t="s">
        <v>438</v>
      </c>
      <c r="D83" s="718"/>
      <c r="E83" s="718"/>
      <c r="F83" s="718"/>
      <c r="G83" s="718"/>
      <c r="H83" s="718"/>
      <c r="I83" s="718"/>
      <c r="J83" s="718"/>
      <c r="K83" s="718"/>
      <c r="L83" s="718"/>
      <c r="M83" s="718" t="s">
        <v>439</v>
      </c>
      <c r="N83" s="718"/>
      <c r="O83" s="718"/>
      <c r="P83" s="718"/>
      <c r="Q83" s="718"/>
      <c r="R83" s="718"/>
      <c r="S83" s="718"/>
      <c r="T83" s="718"/>
      <c r="U83" s="718"/>
      <c r="V83" s="718"/>
      <c r="W83" s="718"/>
      <c r="X83" s="718"/>
      <c r="Y83" s="718"/>
      <c r="Z83" s="718"/>
      <c r="AA83" s="718"/>
      <c r="AB83" s="719" t="s">
        <v>428</v>
      </c>
      <c r="AC83" s="720"/>
      <c r="AD83" s="720"/>
      <c r="AE83" s="720"/>
      <c r="AF83" s="720"/>
      <c r="AG83" s="721"/>
      <c r="AH83" s="719" t="s">
        <v>440</v>
      </c>
      <c r="AI83" s="720"/>
      <c r="AJ83" s="720"/>
      <c r="AK83" s="720"/>
      <c r="AL83" s="721"/>
      <c r="AM83" s="723" t="s">
        <v>441</v>
      </c>
      <c r="AN83" s="724"/>
      <c r="AO83" s="724"/>
      <c r="AP83" s="724"/>
      <c r="AQ83" s="724"/>
      <c r="AR83" s="724"/>
      <c r="AS83" s="724"/>
      <c r="AT83" s="724"/>
      <c r="AU83" s="724"/>
      <c r="AV83" s="724"/>
      <c r="AW83" s="724"/>
      <c r="AX83" s="724"/>
      <c r="AY83" s="725"/>
    </row>
    <row r="84" spans="2:51" ht="30" customHeight="1">
      <c r="B84" s="27">
        <v>1</v>
      </c>
      <c r="C84" s="430" t="s">
        <v>369</v>
      </c>
      <c r="D84" s="431"/>
      <c r="E84" s="431"/>
      <c r="F84" s="431"/>
      <c r="G84" s="431"/>
      <c r="H84" s="431"/>
      <c r="I84" s="431"/>
      <c r="J84" s="431"/>
      <c r="K84" s="431"/>
      <c r="L84" s="432"/>
      <c r="M84" s="433"/>
      <c r="N84" s="433"/>
      <c r="O84" s="433"/>
      <c r="P84" s="433"/>
      <c r="Q84" s="433"/>
      <c r="R84" s="433"/>
      <c r="S84" s="433"/>
      <c r="T84" s="433"/>
      <c r="U84" s="433"/>
      <c r="V84" s="433"/>
      <c r="W84" s="433"/>
      <c r="X84" s="433"/>
      <c r="Y84" s="433"/>
      <c r="Z84" s="433"/>
      <c r="AA84" s="433"/>
      <c r="AB84" s="434" t="s">
        <v>433</v>
      </c>
      <c r="AC84" s="435"/>
      <c r="AD84" s="435"/>
      <c r="AE84" s="435"/>
      <c r="AF84" s="435"/>
      <c r="AG84" s="436"/>
      <c r="AH84" s="406">
        <v>0</v>
      </c>
      <c r="AI84" s="407"/>
      <c r="AJ84" s="407"/>
      <c r="AK84" s="407"/>
      <c r="AL84" s="408"/>
      <c r="AM84" s="440"/>
      <c r="AN84" s="441"/>
      <c r="AO84" s="441"/>
      <c r="AP84" s="441"/>
      <c r="AQ84" s="441"/>
      <c r="AR84" s="441"/>
      <c r="AS84" s="441"/>
      <c r="AT84" s="441"/>
      <c r="AU84" s="441"/>
      <c r="AV84" s="441"/>
      <c r="AW84" s="441"/>
      <c r="AX84" s="441"/>
      <c r="AY84" s="442"/>
    </row>
    <row r="85" spans="2:51" ht="30" customHeight="1">
      <c r="B85" s="27">
        <v>2</v>
      </c>
      <c r="C85" s="430" t="s">
        <v>369</v>
      </c>
      <c r="D85" s="431"/>
      <c r="E85" s="431"/>
      <c r="F85" s="431"/>
      <c r="G85" s="431"/>
      <c r="H85" s="431"/>
      <c r="I85" s="431"/>
      <c r="J85" s="431"/>
      <c r="K85" s="431"/>
      <c r="L85" s="432"/>
      <c r="M85" s="433"/>
      <c r="N85" s="433"/>
      <c r="O85" s="433"/>
      <c r="P85" s="433"/>
      <c r="Q85" s="433"/>
      <c r="R85" s="433"/>
      <c r="S85" s="433"/>
      <c r="T85" s="433"/>
      <c r="U85" s="433"/>
      <c r="V85" s="433"/>
      <c r="W85" s="433"/>
      <c r="X85" s="433"/>
      <c r="Y85" s="433"/>
      <c r="Z85" s="433"/>
      <c r="AA85" s="433"/>
      <c r="AB85" s="434" t="s">
        <v>433</v>
      </c>
      <c r="AC85" s="435"/>
      <c r="AD85" s="435"/>
      <c r="AE85" s="435"/>
      <c r="AF85" s="435"/>
      <c r="AG85" s="436"/>
      <c r="AH85" s="406">
        <v>0</v>
      </c>
      <c r="AI85" s="407"/>
      <c r="AJ85" s="407"/>
      <c r="AK85" s="407"/>
      <c r="AL85" s="408"/>
      <c r="AM85" s="652"/>
      <c r="AN85" s="653"/>
      <c r="AO85" s="653"/>
      <c r="AP85" s="653"/>
      <c r="AQ85" s="653"/>
      <c r="AR85" s="653"/>
      <c r="AS85" s="653"/>
      <c r="AT85" s="653"/>
      <c r="AU85" s="653"/>
      <c r="AV85" s="653"/>
      <c r="AW85" s="653"/>
      <c r="AX85" s="653"/>
      <c r="AY85" s="654"/>
    </row>
    <row r="86" spans="2:51" ht="30" customHeight="1">
      <c r="B86" s="27">
        <v>3</v>
      </c>
      <c r="C86" s="430" t="s">
        <v>369</v>
      </c>
      <c r="D86" s="431"/>
      <c r="E86" s="431"/>
      <c r="F86" s="431"/>
      <c r="G86" s="431"/>
      <c r="H86" s="431"/>
      <c r="I86" s="431"/>
      <c r="J86" s="431"/>
      <c r="K86" s="431"/>
      <c r="L86" s="432"/>
      <c r="M86" s="433"/>
      <c r="N86" s="433"/>
      <c r="O86" s="433"/>
      <c r="P86" s="433"/>
      <c r="Q86" s="433"/>
      <c r="R86" s="433"/>
      <c r="S86" s="433"/>
      <c r="T86" s="433"/>
      <c r="U86" s="433"/>
      <c r="V86" s="433"/>
      <c r="W86" s="433"/>
      <c r="X86" s="433"/>
      <c r="Y86" s="433"/>
      <c r="Z86" s="433"/>
      <c r="AA86" s="433"/>
      <c r="AB86" s="434" t="s">
        <v>433</v>
      </c>
      <c r="AC86" s="435"/>
      <c r="AD86" s="435"/>
      <c r="AE86" s="435"/>
      <c r="AF86" s="435"/>
      <c r="AG86" s="436"/>
      <c r="AH86" s="406">
        <v>0</v>
      </c>
      <c r="AI86" s="407"/>
      <c r="AJ86" s="407"/>
      <c r="AK86" s="407"/>
      <c r="AL86" s="408"/>
      <c r="AM86" s="652"/>
      <c r="AN86" s="653"/>
      <c r="AO86" s="653"/>
      <c r="AP86" s="653"/>
      <c r="AQ86" s="653"/>
      <c r="AR86" s="653"/>
      <c r="AS86" s="653"/>
      <c r="AT86" s="653"/>
      <c r="AU86" s="653"/>
      <c r="AV86" s="653"/>
      <c r="AW86" s="653"/>
      <c r="AX86" s="653"/>
      <c r="AY86" s="654"/>
    </row>
    <row r="87" spans="2:51" ht="30" customHeight="1">
      <c r="B87" s="27">
        <v>4</v>
      </c>
      <c r="C87" s="430" t="s">
        <v>369</v>
      </c>
      <c r="D87" s="431"/>
      <c r="E87" s="431"/>
      <c r="F87" s="431"/>
      <c r="G87" s="431"/>
      <c r="H87" s="431"/>
      <c r="I87" s="431"/>
      <c r="J87" s="431"/>
      <c r="K87" s="431"/>
      <c r="L87" s="432"/>
      <c r="M87" s="433"/>
      <c r="N87" s="433"/>
      <c r="O87" s="433"/>
      <c r="P87" s="433"/>
      <c r="Q87" s="433"/>
      <c r="R87" s="433"/>
      <c r="S87" s="433"/>
      <c r="T87" s="433"/>
      <c r="U87" s="433"/>
      <c r="V87" s="433"/>
      <c r="W87" s="433"/>
      <c r="X87" s="433"/>
      <c r="Y87" s="433"/>
      <c r="Z87" s="433"/>
      <c r="AA87" s="433"/>
      <c r="AB87" s="434" t="s">
        <v>433</v>
      </c>
      <c r="AC87" s="435"/>
      <c r="AD87" s="435"/>
      <c r="AE87" s="435"/>
      <c r="AF87" s="435"/>
      <c r="AG87" s="436"/>
      <c r="AH87" s="649">
        <v>0</v>
      </c>
      <c r="AI87" s="650"/>
      <c r="AJ87" s="650"/>
      <c r="AK87" s="650"/>
      <c r="AL87" s="651"/>
      <c r="AM87" s="652"/>
      <c r="AN87" s="653"/>
      <c r="AO87" s="653"/>
      <c r="AP87" s="653"/>
      <c r="AQ87" s="653"/>
      <c r="AR87" s="653"/>
      <c r="AS87" s="653"/>
      <c r="AT87" s="653"/>
      <c r="AU87" s="653"/>
      <c r="AV87" s="653"/>
      <c r="AW87" s="653"/>
      <c r="AX87" s="653"/>
      <c r="AY87" s="654"/>
    </row>
    <row r="88" spans="2:51" ht="30" customHeight="1">
      <c r="B88" s="27">
        <v>5</v>
      </c>
      <c r="C88" s="430" t="s">
        <v>369</v>
      </c>
      <c r="D88" s="431"/>
      <c r="E88" s="431"/>
      <c r="F88" s="431"/>
      <c r="G88" s="431"/>
      <c r="H88" s="431"/>
      <c r="I88" s="431"/>
      <c r="J88" s="431"/>
      <c r="K88" s="431"/>
      <c r="L88" s="432"/>
      <c r="M88" s="433"/>
      <c r="N88" s="433"/>
      <c r="O88" s="433"/>
      <c r="P88" s="433"/>
      <c r="Q88" s="433"/>
      <c r="R88" s="433"/>
      <c r="S88" s="433"/>
      <c r="T88" s="433"/>
      <c r="U88" s="433"/>
      <c r="V88" s="433"/>
      <c r="W88" s="433"/>
      <c r="X88" s="433"/>
      <c r="Y88" s="433"/>
      <c r="Z88" s="433"/>
      <c r="AA88" s="433"/>
      <c r="AB88" s="434" t="s">
        <v>433</v>
      </c>
      <c r="AC88" s="435"/>
      <c r="AD88" s="435"/>
      <c r="AE88" s="435"/>
      <c r="AF88" s="435"/>
      <c r="AG88" s="436"/>
      <c r="AH88" s="649">
        <v>0</v>
      </c>
      <c r="AI88" s="650"/>
      <c r="AJ88" s="650"/>
      <c r="AK88" s="650"/>
      <c r="AL88" s="651"/>
      <c r="AM88" s="652"/>
      <c r="AN88" s="653"/>
      <c r="AO88" s="653"/>
      <c r="AP88" s="653"/>
      <c r="AQ88" s="653"/>
      <c r="AR88" s="653"/>
      <c r="AS88" s="653"/>
      <c r="AT88" s="653"/>
      <c r="AU88" s="653"/>
      <c r="AV88" s="653"/>
      <c r="AW88" s="653"/>
      <c r="AX88" s="653"/>
      <c r="AY88" s="654"/>
    </row>
    <row r="89" spans="2:51" ht="30" customHeight="1">
      <c r="B89" s="27">
        <v>6</v>
      </c>
      <c r="C89" s="430" t="s">
        <v>369</v>
      </c>
      <c r="D89" s="431"/>
      <c r="E89" s="431"/>
      <c r="F89" s="431"/>
      <c r="G89" s="431"/>
      <c r="H89" s="431"/>
      <c r="I89" s="431"/>
      <c r="J89" s="431"/>
      <c r="K89" s="431"/>
      <c r="L89" s="432"/>
      <c r="M89" s="433"/>
      <c r="N89" s="433"/>
      <c r="O89" s="433"/>
      <c r="P89" s="433"/>
      <c r="Q89" s="433"/>
      <c r="R89" s="433"/>
      <c r="S89" s="433"/>
      <c r="T89" s="433"/>
      <c r="U89" s="433"/>
      <c r="V89" s="433"/>
      <c r="W89" s="433"/>
      <c r="X89" s="433"/>
      <c r="Y89" s="433"/>
      <c r="Z89" s="433"/>
      <c r="AA89" s="433"/>
      <c r="AB89" s="434" t="s">
        <v>433</v>
      </c>
      <c r="AC89" s="435"/>
      <c r="AD89" s="435"/>
      <c r="AE89" s="435"/>
      <c r="AF89" s="435"/>
      <c r="AG89" s="436"/>
      <c r="AH89" s="649">
        <v>0</v>
      </c>
      <c r="AI89" s="650"/>
      <c r="AJ89" s="650"/>
      <c r="AK89" s="650"/>
      <c r="AL89" s="651"/>
      <c r="AM89" s="652"/>
      <c r="AN89" s="653"/>
      <c r="AO89" s="653"/>
      <c r="AP89" s="653"/>
      <c r="AQ89" s="653"/>
      <c r="AR89" s="653"/>
      <c r="AS89" s="653"/>
      <c r="AT89" s="653"/>
      <c r="AU89" s="653"/>
      <c r="AV89" s="653"/>
      <c r="AW89" s="653"/>
      <c r="AX89" s="653"/>
      <c r="AY89" s="654"/>
    </row>
    <row r="90" spans="2:51" ht="30" customHeight="1">
      <c r="B90" s="27">
        <v>7</v>
      </c>
      <c r="C90" s="430" t="s">
        <v>369</v>
      </c>
      <c r="D90" s="431"/>
      <c r="E90" s="431"/>
      <c r="F90" s="431"/>
      <c r="G90" s="431"/>
      <c r="H90" s="431"/>
      <c r="I90" s="431"/>
      <c r="J90" s="431"/>
      <c r="K90" s="431"/>
      <c r="L90" s="432"/>
      <c r="M90" s="433"/>
      <c r="N90" s="433"/>
      <c r="O90" s="433"/>
      <c r="P90" s="433"/>
      <c r="Q90" s="433"/>
      <c r="R90" s="433"/>
      <c r="S90" s="433"/>
      <c r="T90" s="433"/>
      <c r="U90" s="433"/>
      <c r="V90" s="433"/>
      <c r="W90" s="433"/>
      <c r="X90" s="433"/>
      <c r="Y90" s="433"/>
      <c r="Z90" s="433"/>
      <c r="AA90" s="433"/>
      <c r="AB90" s="434" t="s">
        <v>433</v>
      </c>
      <c r="AC90" s="435"/>
      <c r="AD90" s="435"/>
      <c r="AE90" s="435"/>
      <c r="AF90" s="435"/>
      <c r="AG90" s="436"/>
      <c r="AH90" s="649">
        <v>0</v>
      </c>
      <c r="AI90" s="650"/>
      <c r="AJ90" s="650"/>
      <c r="AK90" s="650"/>
      <c r="AL90" s="651"/>
      <c r="AM90" s="652"/>
      <c r="AN90" s="653"/>
      <c r="AO90" s="653"/>
      <c r="AP90" s="653"/>
      <c r="AQ90" s="653"/>
      <c r="AR90" s="653"/>
      <c r="AS90" s="653"/>
      <c r="AT90" s="653"/>
      <c r="AU90" s="653"/>
      <c r="AV90" s="653"/>
      <c r="AW90" s="653"/>
      <c r="AX90" s="653"/>
      <c r="AY90" s="654"/>
    </row>
    <row r="91" spans="2:51" ht="30" customHeight="1">
      <c r="B91" s="27">
        <v>8</v>
      </c>
      <c r="C91" s="430" t="s">
        <v>369</v>
      </c>
      <c r="D91" s="431"/>
      <c r="E91" s="431"/>
      <c r="F91" s="431"/>
      <c r="G91" s="431"/>
      <c r="H91" s="431"/>
      <c r="I91" s="431"/>
      <c r="J91" s="431"/>
      <c r="K91" s="431"/>
      <c r="L91" s="432"/>
      <c r="M91" s="433"/>
      <c r="N91" s="433"/>
      <c r="O91" s="433"/>
      <c r="P91" s="433"/>
      <c r="Q91" s="433"/>
      <c r="R91" s="433"/>
      <c r="S91" s="433"/>
      <c r="T91" s="433"/>
      <c r="U91" s="433"/>
      <c r="V91" s="433"/>
      <c r="W91" s="433"/>
      <c r="X91" s="433"/>
      <c r="Y91" s="433"/>
      <c r="Z91" s="433"/>
      <c r="AA91" s="433"/>
      <c r="AB91" s="434" t="s">
        <v>433</v>
      </c>
      <c r="AC91" s="435"/>
      <c r="AD91" s="435"/>
      <c r="AE91" s="435"/>
      <c r="AF91" s="435"/>
      <c r="AG91" s="436"/>
      <c r="AH91" s="649">
        <v>0</v>
      </c>
      <c r="AI91" s="650"/>
      <c r="AJ91" s="650"/>
      <c r="AK91" s="650"/>
      <c r="AL91" s="651"/>
      <c r="AM91" s="652"/>
      <c r="AN91" s="653"/>
      <c r="AO91" s="653"/>
      <c r="AP91" s="653"/>
      <c r="AQ91" s="653"/>
      <c r="AR91" s="653"/>
      <c r="AS91" s="653"/>
      <c r="AT91" s="653"/>
      <c r="AU91" s="653"/>
      <c r="AV91" s="653"/>
      <c r="AW91" s="653"/>
      <c r="AX91" s="653"/>
      <c r="AY91" s="654"/>
    </row>
    <row r="92" spans="2:51" ht="30" customHeight="1">
      <c r="B92" s="27">
        <v>9</v>
      </c>
      <c r="C92" s="430" t="s">
        <v>369</v>
      </c>
      <c r="D92" s="431"/>
      <c r="E92" s="431"/>
      <c r="F92" s="431"/>
      <c r="G92" s="431"/>
      <c r="H92" s="431"/>
      <c r="I92" s="431"/>
      <c r="J92" s="431"/>
      <c r="K92" s="431"/>
      <c r="L92" s="432"/>
      <c r="M92" s="433"/>
      <c r="N92" s="433"/>
      <c r="O92" s="433"/>
      <c r="P92" s="433"/>
      <c r="Q92" s="433"/>
      <c r="R92" s="433"/>
      <c r="S92" s="433"/>
      <c r="T92" s="433"/>
      <c r="U92" s="433"/>
      <c r="V92" s="433"/>
      <c r="W92" s="433"/>
      <c r="X92" s="433"/>
      <c r="Y92" s="433"/>
      <c r="Z92" s="433"/>
      <c r="AA92" s="433"/>
      <c r="AB92" s="626" t="s">
        <v>433</v>
      </c>
      <c r="AC92" s="626"/>
      <c r="AD92" s="626"/>
      <c r="AE92" s="626"/>
      <c r="AF92" s="626"/>
      <c r="AG92" s="626"/>
      <c r="AH92" s="660">
        <v>0</v>
      </c>
      <c r="AI92" s="660"/>
      <c r="AJ92" s="660"/>
      <c r="AK92" s="660"/>
      <c r="AL92" s="660"/>
      <c r="AM92" s="661"/>
      <c r="AN92" s="661"/>
      <c r="AO92" s="661"/>
      <c r="AP92" s="661"/>
      <c r="AQ92" s="661"/>
      <c r="AR92" s="661"/>
      <c r="AS92" s="661"/>
      <c r="AT92" s="661"/>
      <c r="AU92" s="661"/>
      <c r="AV92" s="661"/>
      <c r="AW92" s="661"/>
      <c r="AX92" s="661"/>
      <c r="AY92" s="662"/>
    </row>
    <row r="93" spans="2:51" ht="30" customHeight="1">
      <c r="B93" s="27">
        <v>10</v>
      </c>
      <c r="C93" s="430" t="s">
        <v>369</v>
      </c>
      <c r="D93" s="431"/>
      <c r="E93" s="431"/>
      <c r="F93" s="431"/>
      <c r="G93" s="431"/>
      <c r="H93" s="431"/>
      <c r="I93" s="431"/>
      <c r="J93" s="431"/>
      <c r="K93" s="431"/>
      <c r="L93" s="432"/>
      <c r="M93" s="433"/>
      <c r="N93" s="433"/>
      <c r="O93" s="433"/>
      <c r="P93" s="433"/>
      <c r="Q93" s="433"/>
      <c r="R93" s="433"/>
      <c r="S93" s="433"/>
      <c r="T93" s="433"/>
      <c r="U93" s="433"/>
      <c r="V93" s="433"/>
      <c r="W93" s="433"/>
      <c r="X93" s="433"/>
      <c r="Y93" s="433"/>
      <c r="Z93" s="433"/>
      <c r="AA93" s="433"/>
      <c r="AB93" s="626" t="s">
        <v>433</v>
      </c>
      <c r="AC93" s="626"/>
      <c r="AD93" s="626"/>
      <c r="AE93" s="626"/>
      <c r="AF93" s="626"/>
      <c r="AG93" s="626"/>
      <c r="AH93" s="660">
        <v>0</v>
      </c>
      <c r="AI93" s="660"/>
      <c r="AJ93" s="660"/>
      <c r="AK93" s="660"/>
      <c r="AL93" s="660"/>
      <c r="AM93" s="661"/>
      <c r="AN93" s="661"/>
      <c r="AO93" s="661"/>
      <c r="AP93" s="661"/>
      <c r="AQ93" s="661"/>
      <c r="AR93" s="661"/>
      <c r="AS93" s="661"/>
      <c r="AT93" s="661"/>
      <c r="AU93" s="661"/>
      <c r="AV93" s="661"/>
      <c r="AW93" s="661"/>
      <c r="AX93" s="661"/>
      <c r="AY93" s="662"/>
    </row>
    <row r="94" spans="2:51" ht="30" customHeight="1" collapsed="1" thickBot="1">
      <c r="B94" s="655" t="s">
        <v>442</v>
      </c>
      <c r="C94" s="425"/>
      <c r="D94" s="425"/>
      <c r="E94" s="425"/>
      <c r="F94" s="425"/>
      <c r="G94" s="425"/>
      <c r="H94" s="425"/>
      <c r="I94" s="425"/>
      <c r="J94" s="425"/>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425"/>
      <c r="AL94" s="425"/>
      <c r="AM94" s="425"/>
      <c r="AN94" s="425"/>
      <c r="AO94" s="425"/>
      <c r="AP94" s="425"/>
      <c r="AQ94" s="425"/>
      <c r="AR94" s="425"/>
      <c r="AS94" s="425"/>
      <c r="AT94" s="656"/>
      <c r="AU94" s="657">
        <f>SUM(AH84:AL93)</f>
        <v>0</v>
      </c>
      <c r="AV94" s="658"/>
      <c r="AW94" s="658"/>
      <c r="AX94" s="658"/>
      <c r="AY94" s="659"/>
    </row>
    <row r="95" spans="2:51" ht="18.600000000000001" customHeight="1" thickBot="1"/>
    <row r="96" spans="2:51" ht="28.35" customHeight="1">
      <c r="B96" s="676" t="s">
        <v>443</v>
      </c>
      <c r="C96" s="677"/>
      <c r="D96" s="677"/>
      <c r="E96" s="677"/>
      <c r="F96" s="677"/>
      <c r="G96" s="677"/>
      <c r="H96" s="677"/>
      <c r="I96" s="677"/>
      <c r="J96" s="677"/>
      <c r="K96" s="677"/>
      <c r="L96" s="677"/>
      <c r="M96" s="677"/>
      <c r="N96" s="677"/>
      <c r="O96" s="677"/>
      <c r="P96" s="677"/>
      <c r="Q96" s="677"/>
      <c r="R96" s="677"/>
      <c r="S96" s="677"/>
      <c r="T96" s="677"/>
      <c r="U96" s="677"/>
      <c r="V96" s="677"/>
      <c r="W96" s="677"/>
      <c r="X96" s="677"/>
      <c r="Y96" s="677"/>
      <c r="Z96" s="677"/>
      <c r="AA96" s="677"/>
      <c r="AB96" s="677"/>
      <c r="AC96" s="677"/>
      <c r="AD96" s="677"/>
      <c r="AE96" s="677"/>
      <c r="AF96" s="677"/>
      <c r="AG96" s="677"/>
      <c r="AH96" s="677"/>
      <c r="AI96" s="677"/>
      <c r="AJ96" s="677"/>
      <c r="AK96" s="677"/>
      <c r="AL96" s="677"/>
      <c r="AM96" s="677"/>
      <c r="AN96" s="677"/>
      <c r="AO96" s="677"/>
      <c r="AP96" s="677"/>
      <c r="AQ96" s="677"/>
      <c r="AR96" s="677"/>
      <c r="AS96" s="677"/>
      <c r="AT96" s="677"/>
      <c r="AU96" s="677"/>
      <c r="AV96" s="677"/>
      <c r="AW96" s="677"/>
      <c r="AX96" s="677"/>
      <c r="AY96" s="678"/>
    </row>
    <row r="97" spans="2:51" ht="28.35" customHeight="1">
      <c r="B97" s="679" t="s">
        <v>444</v>
      </c>
      <c r="C97" s="680"/>
      <c r="D97" s="680"/>
      <c r="E97" s="680"/>
      <c r="F97" s="680"/>
      <c r="G97" s="680"/>
      <c r="H97" s="680"/>
      <c r="I97" s="680"/>
      <c r="J97" s="680"/>
      <c r="K97" s="680"/>
      <c r="L97" s="680"/>
      <c r="M97" s="680"/>
      <c r="N97" s="680"/>
      <c r="O97" s="680"/>
      <c r="P97" s="680"/>
      <c r="Q97" s="680"/>
      <c r="R97" s="680"/>
      <c r="S97" s="680"/>
      <c r="T97" s="680"/>
      <c r="U97" s="680"/>
      <c r="V97" s="680"/>
      <c r="W97" s="680"/>
      <c r="X97" s="680"/>
      <c r="Y97" s="680"/>
      <c r="Z97" s="680"/>
      <c r="AA97" s="680"/>
      <c r="AB97" s="680"/>
      <c r="AC97" s="680"/>
      <c r="AD97" s="680"/>
      <c r="AE97" s="680"/>
      <c r="AF97" s="680"/>
      <c r="AG97" s="680"/>
      <c r="AH97" s="680"/>
      <c r="AI97" s="680"/>
      <c r="AJ97" s="680"/>
      <c r="AK97" s="680"/>
      <c r="AL97" s="680"/>
      <c r="AM97" s="680"/>
      <c r="AN97" s="680"/>
      <c r="AO97" s="680"/>
      <c r="AP97" s="680"/>
      <c r="AQ97" s="680"/>
      <c r="AR97" s="680"/>
      <c r="AS97" s="680"/>
      <c r="AT97" s="681"/>
      <c r="AU97" s="682">
        <f>AU77+AU94</f>
        <v>0</v>
      </c>
      <c r="AV97" s="683"/>
      <c r="AW97" s="683"/>
      <c r="AX97" s="683"/>
      <c r="AY97" s="684"/>
    </row>
    <row r="98" spans="2:51" ht="28.35" customHeight="1" thickBot="1">
      <c r="B98" s="423" t="s">
        <v>445</v>
      </c>
      <c r="C98" s="424"/>
      <c r="D98" s="424"/>
      <c r="E98" s="424"/>
      <c r="F98" s="424"/>
      <c r="G98" s="424"/>
      <c r="H98" s="424"/>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6"/>
      <c r="AU98" s="663">
        <f>AU97+ROUNDDOWN(AU97*0.1,0)</f>
        <v>0</v>
      </c>
      <c r="AV98" s="664"/>
      <c r="AW98" s="664"/>
      <c r="AX98" s="664"/>
      <c r="AY98" s="665"/>
    </row>
    <row r="99" spans="2:51" ht="18.600000000000001" customHeight="1" thickBot="1"/>
    <row r="100" spans="2:51" ht="27.6" customHeight="1" thickBot="1">
      <c r="B100" s="666" t="s">
        <v>446</v>
      </c>
      <c r="C100" s="667"/>
      <c r="D100" s="667"/>
      <c r="E100" s="667"/>
      <c r="F100" s="667"/>
      <c r="G100" s="667"/>
      <c r="H100" s="667"/>
      <c r="I100" s="667"/>
      <c r="J100" s="667"/>
      <c r="K100" s="667"/>
      <c r="L100" s="667"/>
      <c r="M100" s="667"/>
      <c r="N100" s="667"/>
      <c r="O100" s="667"/>
      <c r="P100" s="667"/>
      <c r="Q100" s="667"/>
      <c r="R100" s="667"/>
      <c r="S100" s="667"/>
      <c r="T100" s="667"/>
      <c r="U100" s="667"/>
      <c r="V100" s="667"/>
      <c r="W100" s="667"/>
      <c r="X100" s="667"/>
      <c r="Y100" s="667"/>
      <c r="Z100" s="667"/>
      <c r="AA100" s="667"/>
      <c r="AB100" s="667"/>
      <c r="AC100" s="667"/>
      <c r="AD100" s="667"/>
      <c r="AE100" s="667"/>
      <c r="AF100" s="667"/>
      <c r="AG100" s="667"/>
      <c r="AH100" s="667"/>
      <c r="AI100" s="667"/>
      <c r="AJ100" s="667"/>
      <c r="AK100" s="667"/>
      <c r="AL100" s="667"/>
      <c r="AM100" s="667"/>
      <c r="AN100" s="667"/>
      <c r="AO100" s="667"/>
      <c r="AP100" s="667"/>
      <c r="AQ100" s="667"/>
      <c r="AR100" s="667"/>
      <c r="AS100" s="667"/>
      <c r="AT100" s="667"/>
      <c r="AU100" s="667"/>
      <c r="AV100" s="667"/>
      <c r="AW100" s="667"/>
      <c r="AX100" s="667"/>
      <c r="AY100" s="668"/>
    </row>
    <row r="101" spans="2:51" ht="84.6" customHeight="1" thickBot="1">
      <c r="B101" s="669" t="s">
        <v>446</v>
      </c>
      <c r="C101" s="670"/>
      <c r="D101" s="670"/>
      <c r="E101" s="670"/>
      <c r="F101" s="670"/>
      <c r="G101" s="670"/>
      <c r="H101" s="670"/>
      <c r="I101" s="670"/>
      <c r="J101" s="671"/>
      <c r="K101" s="672"/>
      <c r="L101" s="673"/>
      <c r="M101" s="673"/>
      <c r="N101" s="673"/>
      <c r="O101" s="673"/>
      <c r="P101" s="673"/>
      <c r="Q101" s="673"/>
      <c r="R101" s="673"/>
      <c r="S101" s="673"/>
      <c r="T101" s="673"/>
      <c r="U101" s="673"/>
      <c r="V101" s="673"/>
      <c r="W101" s="673"/>
      <c r="X101" s="673"/>
      <c r="Y101" s="673"/>
      <c r="Z101" s="673"/>
      <c r="AA101" s="673"/>
      <c r="AB101" s="673"/>
      <c r="AC101" s="673"/>
      <c r="AD101" s="673"/>
      <c r="AE101" s="673"/>
      <c r="AF101" s="673"/>
      <c r="AG101" s="673"/>
      <c r="AH101" s="673"/>
      <c r="AI101" s="673"/>
      <c r="AJ101" s="673"/>
      <c r="AK101" s="673"/>
      <c r="AL101" s="673"/>
      <c r="AM101" s="673"/>
      <c r="AN101" s="673"/>
      <c r="AO101" s="673"/>
      <c r="AP101" s="673"/>
      <c r="AQ101" s="673"/>
      <c r="AR101" s="673"/>
      <c r="AS101" s="673"/>
      <c r="AT101" s="673"/>
      <c r="AU101" s="673"/>
      <c r="AV101" s="673"/>
      <c r="AW101" s="673"/>
      <c r="AX101" s="673"/>
      <c r="AY101" s="674"/>
    </row>
    <row r="102" spans="2:51" ht="18" customHeight="1">
      <c r="B102" s="675" t="s">
        <v>447</v>
      </c>
      <c r="C102" s="675"/>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675"/>
      <c r="AL102" s="675"/>
      <c r="AM102" s="675"/>
      <c r="AN102" s="675"/>
      <c r="AO102" s="675"/>
      <c r="AP102" s="675"/>
      <c r="AQ102" s="675"/>
      <c r="AR102" s="675"/>
      <c r="AS102" s="675"/>
      <c r="AT102" s="675"/>
      <c r="AU102" s="675"/>
      <c r="AV102" s="675"/>
      <c r="AW102" s="675"/>
      <c r="AX102" s="675"/>
      <c r="AY102" s="675"/>
    </row>
    <row r="103" spans="2:51" ht="32.1" customHeight="1" thickBot="1">
      <c r="B103" s="688" t="s">
        <v>448</v>
      </c>
      <c r="C103" s="689"/>
      <c r="D103" s="689"/>
      <c r="E103" s="689"/>
      <c r="F103" s="689"/>
      <c r="G103" s="689"/>
      <c r="H103" s="689"/>
      <c r="I103" s="689"/>
      <c r="J103" s="689"/>
      <c r="K103" s="689"/>
      <c r="L103" s="689"/>
      <c r="M103" s="689"/>
      <c r="N103" s="689"/>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row>
    <row r="104" spans="2:51" ht="24" customHeight="1" thickBot="1">
      <c r="B104" s="459" t="s">
        <v>1100</v>
      </c>
      <c r="C104" s="460"/>
      <c r="D104" s="460"/>
      <c r="E104" s="460"/>
      <c r="F104" s="460"/>
      <c r="G104" s="460"/>
      <c r="H104" s="460"/>
      <c r="I104" s="460"/>
      <c r="J104" s="460"/>
      <c r="K104" s="690"/>
      <c r="L104" s="460"/>
      <c r="M104" s="460"/>
      <c r="N104" s="460"/>
      <c r="O104" s="460"/>
      <c r="P104" s="460"/>
      <c r="Q104" s="460"/>
      <c r="R104" s="460"/>
      <c r="S104" s="460"/>
      <c r="T104" s="460"/>
      <c r="U104" s="460"/>
      <c r="V104" s="460"/>
      <c r="W104" s="460"/>
      <c r="X104" s="460"/>
      <c r="Y104" s="460"/>
      <c r="Z104" s="460"/>
      <c r="AA104" s="460"/>
      <c r="AB104" s="460"/>
      <c r="AC104" s="460"/>
      <c r="AD104" s="460"/>
      <c r="AE104" s="460"/>
      <c r="AF104" s="460"/>
      <c r="AG104" s="460"/>
      <c r="AH104" s="460"/>
      <c r="AI104" s="460"/>
      <c r="AJ104" s="460"/>
      <c r="AK104" s="460"/>
      <c r="AL104" s="460"/>
      <c r="AM104" s="460"/>
      <c r="AN104" s="460"/>
      <c r="AO104" s="460"/>
      <c r="AP104" s="460"/>
      <c r="AQ104" s="460"/>
      <c r="AR104" s="460"/>
      <c r="AS104" s="460"/>
      <c r="AT104" s="460"/>
      <c r="AU104" s="460"/>
      <c r="AV104" s="460"/>
      <c r="AW104" s="460"/>
      <c r="AX104" s="460"/>
      <c r="AY104" s="461"/>
    </row>
    <row r="105" spans="2:51" ht="31.5" customHeight="1">
      <c r="B105" s="462" t="s">
        <v>449</v>
      </c>
      <c r="C105" s="463"/>
      <c r="D105" s="463"/>
      <c r="E105" s="463"/>
      <c r="F105" s="463"/>
      <c r="G105" s="463"/>
      <c r="H105" s="463"/>
      <c r="I105" s="463"/>
      <c r="J105" s="463"/>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2"/>
      <c r="AO105" s="692"/>
      <c r="AP105" s="692"/>
      <c r="AQ105" s="692"/>
      <c r="AR105" s="692"/>
      <c r="AS105" s="692"/>
      <c r="AT105" s="692"/>
      <c r="AU105" s="692"/>
      <c r="AV105" s="692"/>
      <c r="AW105" s="692"/>
      <c r="AX105" s="692"/>
      <c r="AY105" s="693"/>
    </row>
    <row r="106" spans="2:51" ht="31.5" customHeight="1">
      <c r="B106" s="464" t="s">
        <v>450</v>
      </c>
      <c r="C106" s="465"/>
      <c r="D106" s="465"/>
      <c r="E106" s="465"/>
      <c r="F106" s="465"/>
      <c r="G106" s="465"/>
      <c r="H106" s="465"/>
      <c r="I106" s="465"/>
      <c r="J106" s="465"/>
      <c r="K106" s="694"/>
      <c r="L106" s="695"/>
      <c r="M106" s="695"/>
      <c r="N106" s="695"/>
      <c r="O106" s="695"/>
      <c r="P106" s="695"/>
      <c r="Q106" s="695"/>
      <c r="R106" s="695"/>
      <c r="S106" s="695"/>
      <c r="T106" s="695"/>
      <c r="U106" s="695"/>
      <c r="V106" s="695"/>
      <c r="W106" s="695"/>
      <c r="X106" s="695"/>
      <c r="Y106" s="695"/>
      <c r="Z106" s="695"/>
      <c r="AA106" s="695"/>
      <c r="AB106" s="695"/>
      <c r="AC106" s="695"/>
      <c r="AD106" s="695"/>
      <c r="AE106" s="695"/>
      <c r="AF106" s="695"/>
      <c r="AG106" s="695"/>
      <c r="AH106" s="695"/>
      <c r="AI106" s="695"/>
      <c r="AJ106" s="695"/>
      <c r="AK106" s="695"/>
      <c r="AL106" s="695"/>
      <c r="AM106" s="696"/>
      <c r="AN106" s="686"/>
      <c r="AO106" s="686"/>
      <c r="AP106" s="686"/>
      <c r="AQ106" s="686"/>
      <c r="AR106" s="686"/>
      <c r="AS106" s="686"/>
      <c r="AT106" s="686"/>
      <c r="AU106" s="686"/>
      <c r="AV106" s="686"/>
      <c r="AW106" s="686"/>
      <c r="AX106" s="686"/>
      <c r="AY106" s="687"/>
    </row>
    <row r="107" spans="2:51" ht="31.5" customHeight="1">
      <c r="B107" s="464" t="s">
        <v>451</v>
      </c>
      <c r="C107" s="465"/>
      <c r="D107" s="465"/>
      <c r="E107" s="465"/>
      <c r="F107" s="465"/>
      <c r="G107" s="465"/>
      <c r="H107" s="465"/>
      <c r="I107" s="465"/>
      <c r="J107" s="465"/>
      <c r="K107" s="685"/>
      <c r="L107" s="685"/>
      <c r="M107" s="685"/>
      <c r="N107" s="685"/>
      <c r="O107" s="685"/>
      <c r="P107" s="685"/>
      <c r="Q107" s="685"/>
      <c r="R107" s="685"/>
      <c r="S107" s="685"/>
      <c r="T107" s="685"/>
      <c r="U107" s="685"/>
      <c r="V107" s="685"/>
      <c r="W107" s="685"/>
      <c r="X107" s="685"/>
      <c r="Y107" s="685"/>
      <c r="Z107" s="685"/>
      <c r="AA107" s="685"/>
      <c r="AB107" s="685"/>
      <c r="AC107" s="685"/>
      <c r="AD107" s="685"/>
      <c r="AE107" s="685"/>
      <c r="AF107" s="685"/>
      <c r="AG107" s="685"/>
      <c r="AH107" s="685"/>
      <c r="AI107" s="685"/>
      <c r="AJ107" s="685"/>
      <c r="AK107" s="685"/>
      <c r="AL107" s="685"/>
      <c r="AM107" s="685"/>
      <c r="AN107" s="686"/>
      <c r="AO107" s="686"/>
      <c r="AP107" s="686"/>
      <c r="AQ107" s="686"/>
      <c r="AR107" s="686"/>
      <c r="AS107" s="686"/>
      <c r="AT107" s="686"/>
      <c r="AU107" s="686"/>
      <c r="AV107" s="686"/>
      <c r="AW107" s="686"/>
      <c r="AX107" s="686"/>
      <c r="AY107" s="687"/>
    </row>
    <row r="108" spans="2:51" ht="31.5" customHeight="1">
      <c r="B108" s="464" t="s">
        <v>452</v>
      </c>
      <c r="C108" s="465"/>
      <c r="D108" s="465"/>
      <c r="E108" s="465"/>
      <c r="F108" s="465"/>
      <c r="G108" s="465"/>
      <c r="H108" s="465"/>
      <c r="I108" s="465"/>
      <c r="J108" s="465"/>
      <c r="K108" s="685"/>
      <c r="L108" s="685"/>
      <c r="M108" s="685"/>
      <c r="N108" s="685"/>
      <c r="O108" s="685"/>
      <c r="P108" s="685"/>
      <c r="Q108" s="685"/>
      <c r="R108" s="685"/>
      <c r="S108" s="685"/>
      <c r="T108" s="685"/>
      <c r="U108" s="685"/>
      <c r="V108" s="685"/>
      <c r="W108" s="685"/>
      <c r="X108" s="685"/>
      <c r="Y108" s="685"/>
      <c r="Z108" s="685"/>
      <c r="AA108" s="685"/>
      <c r="AB108" s="685"/>
      <c r="AC108" s="685"/>
      <c r="AD108" s="685"/>
      <c r="AE108" s="685"/>
      <c r="AF108" s="685"/>
      <c r="AG108" s="685"/>
      <c r="AH108" s="685"/>
      <c r="AI108" s="685"/>
      <c r="AJ108" s="685"/>
      <c r="AK108" s="685"/>
      <c r="AL108" s="685"/>
      <c r="AM108" s="685"/>
      <c r="AN108" s="599" t="s">
        <v>403</v>
      </c>
      <c r="AO108" s="600"/>
      <c r="AP108" s="600"/>
      <c r="AQ108" s="600"/>
      <c r="AR108" s="600"/>
      <c r="AS108" s="600"/>
      <c r="AT108" s="600"/>
      <c r="AU108" s="600"/>
      <c r="AV108" s="600"/>
      <c r="AW108" s="600"/>
      <c r="AX108" s="600"/>
      <c r="AY108" s="601"/>
    </row>
    <row r="109" spans="2:51" ht="31.5" customHeight="1">
      <c r="B109" s="701" t="s">
        <v>453</v>
      </c>
      <c r="C109" s="702"/>
      <c r="D109" s="702"/>
      <c r="E109" s="702"/>
      <c r="F109" s="702"/>
      <c r="G109" s="702"/>
      <c r="H109" s="702"/>
      <c r="I109" s="702"/>
      <c r="J109" s="702"/>
      <c r="K109" s="685"/>
      <c r="L109" s="685"/>
      <c r="M109" s="685"/>
      <c r="N109" s="685"/>
      <c r="O109" s="685"/>
      <c r="P109" s="685"/>
      <c r="Q109" s="685"/>
      <c r="R109" s="685"/>
      <c r="S109" s="685"/>
      <c r="T109" s="685"/>
      <c r="U109" s="685"/>
      <c r="V109" s="685"/>
      <c r="W109" s="685"/>
      <c r="X109" s="685"/>
      <c r="Y109" s="685"/>
      <c r="Z109" s="685"/>
      <c r="AA109" s="685"/>
      <c r="AB109" s="685"/>
      <c r="AC109" s="685"/>
      <c r="AD109" s="685"/>
      <c r="AE109" s="685"/>
      <c r="AF109" s="685"/>
      <c r="AG109" s="685"/>
      <c r="AH109" s="685"/>
      <c r="AI109" s="685"/>
      <c r="AJ109" s="685"/>
      <c r="AK109" s="685"/>
      <c r="AL109" s="685"/>
      <c r="AM109" s="685"/>
      <c r="AN109" s="703" t="s">
        <v>454</v>
      </c>
      <c r="AO109" s="704"/>
      <c r="AP109" s="704"/>
      <c r="AQ109" s="704"/>
      <c r="AR109" s="704"/>
      <c r="AS109" s="704"/>
      <c r="AT109" s="704"/>
      <c r="AU109" s="704"/>
      <c r="AV109" s="704"/>
      <c r="AW109" s="704"/>
      <c r="AX109" s="704"/>
      <c r="AY109" s="705"/>
    </row>
    <row r="110" spans="2:51" ht="31.5" customHeight="1">
      <c r="B110" s="464" t="s">
        <v>455</v>
      </c>
      <c r="C110" s="465"/>
      <c r="D110" s="465"/>
      <c r="E110" s="465"/>
      <c r="F110" s="465"/>
      <c r="G110" s="465"/>
      <c r="H110" s="465"/>
      <c r="I110" s="465"/>
      <c r="J110" s="465"/>
      <c r="K110" s="685"/>
      <c r="L110" s="685"/>
      <c r="M110" s="685"/>
      <c r="N110" s="685"/>
      <c r="O110" s="685"/>
      <c r="P110" s="685"/>
      <c r="Q110" s="685"/>
      <c r="R110" s="685"/>
      <c r="S110" s="685"/>
      <c r="T110" s="685"/>
      <c r="U110" s="685"/>
      <c r="V110" s="685"/>
      <c r="W110" s="685"/>
      <c r="X110" s="685"/>
      <c r="Y110" s="685"/>
      <c r="Z110" s="685"/>
      <c r="AA110" s="685"/>
      <c r="AB110" s="685"/>
      <c r="AC110" s="685"/>
      <c r="AD110" s="685"/>
      <c r="AE110" s="685"/>
      <c r="AF110" s="685"/>
      <c r="AG110" s="685"/>
      <c r="AH110" s="685"/>
      <c r="AI110" s="685"/>
      <c r="AJ110" s="685"/>
      <c r="AK110" s="685"/>
      <c r="AL110" s="685"/>
      <c r="AM110" s="685"/>
      <c r="AN110" s="706" t="s">
        <v>456</v>
      </c>
      <c r="AO110" s="706"/>
      <c r="AP110" s="706"/>
      <c r="AQ110" s="706"/>
      <c r="AR110" s="706"/>
      <c r="AS110" s="706"/>
      <c r="AT110" s="706"/>
      <c r="AU110" s="706"/>
      <c r="AV110" s="706"/>
      <c r="AW110" s="706"/>
      <c r="AX110" s="706"/>
      <c r="AY110" s="707"/>
    </row>
    <row r="111" spans="2:51" ht="31.5" customHeight="1">
      <c r="B111" s="464" t="s">
        <v>457</v>
      </c>
      <c r="C111" s="465"/>
      <c r="D111" s="465"/>
      <c r="E111" s="465"/>
      <c r="F111" s="465"/>
      <c r="G111" s="465"/>
      <c r="H111" s="465"/>
      <c r="I111" s="465"/>
      <c r="J111" s="465"/>
      <c r="K111" s="685" t="s">
        <v>369</v>
      </c>
      <c r="L111" s="685"/>
      <c r="M111" s="685"/>
      <c r="N111" s="685"/>
      <c r="O111" s="685"/>
      <c r="P111" s="685"/>
      <c r="Q111" s="685"/>
      <c r="R111" s="685"/>
      <c r="S111" s="685"/>
      <c r="T111" s="685"/>
      <c r="U111" s="685"/>
      <c r="V111" s="685"/>
      <c r="W111" s="685"/>
      <c r="X111" s="685"/>
      <c r="Y111" s="685"/>
      <c r="Z111" s="685"/>
      <c r="AA111" s="685"/>
      <c r="AB111" s="685"/>
      <c r="AC111" s="685"/>
      <c r="AD111" s="685"/>
      <c r="AE111" s="685"/>
      <c r="AF111" s="685"/>
      <c r="AG111" s="685"/>
      <c r="AH111" s="685"/>
      <c r="AI111" s="685"/>
      <c r="AJ111" s="685"/>
      <c r="AK111" s="685"/>
      <c r="AL111" s="685"/>
      <c r="AM111" s="685"/>
      <c r="AN111" s="706" t="s">
        <v>458</v>
      </c>
      <c r="AO111" s="706"/>
      <c r="AP111" s="706"/>
      <c r="AQ111" s="706"/>
      <c r="AR111" s="706"/>
      <c r="AS111" s="706"/>
      <c r="AT111" s="706"/>
      <c r="AU111" s="706"/>
      <c r="AV111" s="706"/>
      <c r="AW111" s="706"/>
      <c r="AX111" s="706"/>
      <c r="AY111" s="707"/>
    </row>
    <row r="112" spans="2:51" ht="31.5" customHeight="1" thickBot="1">
      <c r="B112" s="445" t="s">
        <v>459</v>
      </c>
      <c r="C112" s="446"/>
      <c r="D112" s="446"/>
      <c r="E112" s="446"/>
      <c r="F112" s="446"/>
      <c r="G112" s="446"/>
      <c r="H112" s="446"/>
      <c r="I112" s="446"/>
      <c r="J112" s="446"/>
      <c r="K112" s="710"/>
      <c r="L112" s="710"/>
      <c r="M112" s="710"/>
      <c r="N112" s="710"/>
      <c r="O112" s="710"/>
      <c r="P112" s="710"/>
      <c r="Q112" s="710"/>
      <c r="R112" s="710"/>
      <c r="S112" s="710"/>
      <c r="T112" s="710"/>
      <c r="U112" s="710"/>
      <c r="V112" s="710"/>
      <c r="W112" s="710"/>
      <c r="X112" s="710"/>
      <c r="Y112" s="710"/>
      <c r="Z112" s="710"/>
      <c r="AA112" s="710"/>
      <c r="AB112" s="710"/>
      <c r="AC112" s="710"/>
      <c r="AD112" s="710"/>
      <c r="AE112" s="710"/>
      <c r="AF112" s="710"/>
      <c r="AG112" s="710"/>
      <c r="AH112" s="710"/>
      <c r="AI112" s="710"/>
      <c r="AJ112" s="710"/>
      <c r="AK112" s="710"/>
      <c r="AL112" s="710"/>
      <c r="AM112" s="710"/>
      <c r="AN112" s="708" t="s">
        <v>460</v>
      </c>
      <c r="AO112" s="708"/>
      <c r="AP112" s="708"/>
      <c r="AQ112" s="708"/>
      <c r="AR112" s="708"/>
      <c r="AS112" s="708"/>
      <c r="AT112" s="708"/>
      <c r="AU112" s="708"/>
      <c r="AV112" s="708"/>
      <c r="AW112" s="708"/>
      <c r="AX112" s="708"/>
      <c r="AY112" s="709"/>
    </row>
    <row r="113" spans="2:51" ht="18.600000000000001" thickBo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2:51" ht="24" customHeight="1" thickBot="1">
      <c r="B114" s="459" t="s">
        <v>461</v>
      </c>
      <c r="C114" s="460"/>
      <c r="D114" s="460"/>
      <c r="E114" s="460"/>
      <c r="F114" s="460"/>
      <c r="G114" s="460"/>
      <c r="H114" s="460"/>
      <c r="I114" s="460"/>
      <c r="J114" s="460"/>
      <c r="K114" s="460"/>
      <c r="L114" s="460"/>
      <c r="M114" s="460"/>
      <c r="N114" s="460"/>
      <c r="O114" s="460"/>
      <c r="P114" s="460"/>
      <c r="Q114" s="460"/>
      <c r="R114" s="460"/>
      <c r="S114" s="460"/>
      <c r="T114" s="460"/>
      <c r="U114" s="460"/>
      <c r="V114" s="460"/>
      <c r="W114" s="460"/>
      <c r="X114" s="460"/>
      <c r="Y114" s="460"/>
      <c r="Z114" s="460"/>
      <c r="AA114" s="460"/>
      <c r="AB114" s="460"/>
      <c r="AC114" s="460"/>
      <c r="AD114" s="460"/>
      <c r="AE114" s="460"/>
      <c r="AF114" s="460"/>
      <c r="AG114" s="460"/>
      <c r="AH114" s="460"/>
      <c r="AI114" s="460"/>
      <c r="AJ114" s="460"/>
      <c r="AK114" s="460"/>
      <c r="AL114" s="460"/>
      <c r="AM114" s="460"/>
      <c r="AN114" s="460"/>
      <c r="AO114" s="460"/>
      <c r="AP114" s="460"/>
      <c r="AQ114" s="460"/>
      <c r="AR114" s="460"/>
      <c r="AS114" s="460"/>
      <c r="AT114" s="460"/>
      <c r="AU114" s="460"/>
      <c r="AV114" s="460"/>
      <c r="AW114" s="460"/>
      <c r="AX114" s="460"/>
      <c r="AY114" s="461"/>
    </row>
    <row r="115" spans="2:51" ht="30.6" customHeight="1">
      <c r="B115" s="462" t="s">
        <v>462</v>
      </c>
      <c r="C115" s="463"/>
      <c r="D115" s="463"/>
      <c r="E115" s="463"/>
      <c r="F115" s="463"/>
      <c r="G115" s="463"/>
      <c r="H115" s="463"/>
      <c r="I115" s="463"/>
      <c r="J115" s="463"/>
      <c r="K115" s="691"/>
      <c r="L115" s="691"/>
      <c r="M115" s="691"/>
      <c r="N115" s="691"/>
      <c r="O115" s="691"/>
      <c r="P115" s="691"/>
      <c r="Q115" s="691"/>
      <c r="R115" s="691"/>
      <c r="S115" s="691"/>
      <c r="T115" s="691"/>
      <c r="U115" s="691"/>
      <c r="V115" s="691"/>
      <c r="W115" s="691"/>
      <c r="X115" s="691"/>
      <c r="Y115" s="691"/>
      <c r="Z115" s="691"/>
      <c r="AA115" s="691"/>
      <c r="AB115" s="691"/>
      <c r="AC115" s="691"/>
      <c r="AD115" s="691"/>
      <c r="AE115" s="691"/>
      <c r="AF115" s="691"/>
      <c r="AG115" s="691"/>
      <c r="AH115" s="691"/>
      <c r="AI115" s="691"/>
      <c r="AJ115" s="691"/>
      <c r="AK115" s="691"/>
      <c r="AL115" s="691"/>
      <c r="AM115" s="691"/>
      <c r="AN115" s="697" t="s">
        <v>463</v>
      </c>
      <c r="AO115" s="697"/>
      <c r="AP115" s="697"/>
      <c r="AQ115" s="697"/>
      <c r="AR115" s="697"/>
      <c r="AS115" s="697"/>
      <c r="AT115" s="697"/>
      <c r="AU115" s="697"/>
      <c r="AV115" s="697"/>
      <c r="AW115" s="697"/>
      <c r="AX115" s="697"/>
      <c r="AY115" s="698"/>
    </row>
    <row r="116" spans="2:51" ht="30.6" customHeight="1">
      <c r="B116" s="464" t="s">
        <v>464</v>
      </c>
      <c r="C116" s="465"/>
      <c r="D116" s="465"/>
      <c r="E116" s="465"/>
      <c r="F116" s="465"/>
      <c r="G116" s="465"/>
      <c r="H116" s="465"/>
      <c r="I116" s="465"/>
      <c r="J116" s="465"/>
      <c r="K116" s="685"/>
      <c r="L116" s="685"/>
      <c r="M116" s="685"/>
      <c r="N116" s="685"/>
      <c r="O116" s="685"/>
      <c r="P116" s="685"/>
      <c r="Q116" s="685"/>
      <c r="R116" s="685"/>
      <c r="S116" s="685"/>
      <c r="T116" s="685"/>
      <c r="U116" s="685"/>
      <c r="V116" s="685"/>
      <c r="W116" s="685"/>
      <c r="X116" s="685"/>
      <c r="Y116" s="685"/>
      <c r="Z116" s="685"/>
      <c r="AA116" s="685"/>
      <c r="AB116" s="685"/>
      <c r="AC116" s="685"/>
      <c r="AD116" s="685"/>
      <c r="AE116" s="685"/>
      <c r="AF116" s="685"/>
      <c r="AG116" s="685"/>
      <c r="AH116" s="685"/>
      <c r="AI116" s="685"/>
      <c r="AJ116" s="685"/>
      <c r="AK116" s="685"/>
      <c r="AL116" s="685"/>
      <c r="AM116" s="685"/>
      <c r="AN116" s="699" t="s">
        <v>465</v>
      </c>
      <c r="AO116" s="699"/>
      <c r="AP116" s="699"/>
      <c r="AQ116" s="699"/>
      <c r="AR116" s="699"/>
      <c r="AS116" s="699"/>
      <c r="AT116" s="699"/>
      <c r="AU116" s="699"/>
      <c r="AV116" s="699"/>
      <c r="AW116" s="699"/>
      <c r="AX116" s="699"/>
      <c r="AY116" s="700"/>
    </row>
    <row r="117" spans="2:51" ht="30.6" customHeight="1">
      <c r="B117" s="464" t="s">
        <v>450</v>
      </c>
      <c r="C117" s="465"/>
      <c r="D117" s="465"/>
      <c r="E117" s="465"/>
      <c r="F117" s="465"/>
      <c r="G117" s="465"/>
      <c r="H117" s="465"/>
      <c r="I117" s="465"/>
      <c r="J117" s="465"/>
      <c r="K117" s="685"/>
      <c r="L117" s="685"/>
      <c r="M117" s="685"/>
      <c r="N117" s="685"/>
      <c r="O117" s="685"/>
      <c r="P117" s="685"/>
      <c r="Q117" s="685"/>
      <c r="R117" s="685"/>
      <c r="S117" s="685"/>
      <c r="T117" s="685"/>
      <c r="U117" s="685"/>
      <c r="V117" s="685"/>
      <c r="W117" s="685"/>
      <c r="X117" s="685"/>
      <c r="Y117" s="685"/>
      <c r="Z117" s="685"/>
      <c r="AA117" s="685"/>
      <c r="AB117" s="685"/>
      <c r="AC117" s="685"/>
      <c r="AD117" s="685"/>
      <c r="AE117" s="685"/>
      <c r="AF117" s="685"/>
      <c r="AG117" s="685"/>
      <c r="AH117" s="685"/>
      <c r="AI117" s="685"/>
      <c r="AJ117" s="685"/>
      <c r="AK117" s="685"/>
      <c r="AL117" s="685"/>
      <c r="AM117" s="685"/>
      <c r="AN117" s="699" t="s">
        <v>466</v>
      </c>
      <c r="AO117" s="699"/>
      <c r="AP117" s="699"/>
      <c r="AQ117" s="699"/>
      <c r="AR117" s="699"/>
      <c r="AS117" s="699"/>
      <c r="AT117" s="699"/>
      <c r="AU117" s="699"/>
      <c r="AV117" s="699"/>
      <c r="AW117" s="699"/>
      <c r="AX117" s="699"/>
      <c r="AY117" s="700"/>
    </row>
    <row r="118" spans="2:51" ht="30.6" customHeight="1">
      <c r="B118" s="464" t="s">
        <v>467</v>
      </c>
      <c r="C118" s="465"/>
      <c r="D118" s="465"/>
      <c r="E118" s="465"/>
      <c r="F118" s="465"/>
      <c r="G118" s="465"/>
      <c r="H118" s="465"/>
      <c r="I118" s="465"/>
      <c r="J118" s="465"/>
      <c r="K118" s="685"/>
      <c r="L118" s="685"/>
      <c r="M118" s="685"/>
      <c r="N118" s="685"/>
      <c r="O118" s="685"/>
      <c r="P118" s="685"/>
      <c r="Q118" s="685"/>
      <c r="R118" s="685"/>
      <c r="S118" s="685"/>
      <c r="T118" s="685"/>
      <c r="U118" s="685"/>
      <c r="V118" s="685"/>
      <c r="W118" s="685"/>
      <c r="X118" s="685"/>
      <c r="Y118" s="685"/>
      <c r="Z118" s="685"/>
      <c r="AA118" s="685"/>
      <c r="AB118" s="685"/>
      <c r="AC118" s="685"/>
      <c r="AD118" s="685"/>
      <c r="AE118" s="685"/>
      <c r="AF118" s="685"/>
      <c r="AG118" s="685"/>
      <c r="AH118" s="685"/>
      <c r="AI118" s="685"/>
      <c r="AJ118" s="685"/>
      <c r="AK118" s="685"/>
      <c r="AL118" s="685"/>
      <c r="AM118" s="685"/>
      <c r="AN118" s="706" t="s">
        <v>468</v>
      </c>
      <c r="AO118" s="706"/>
      <c r="AP118" s="706"/>
      <c r="AQ118" s="706"/>
      <c r="AR118" s="706"/>
      <c r="AS118" s="706"/>
      <c r="AT118" s="706"/>
      <c r="AU118" s="706"/>
      <c r="AV118" s="706"/>
      <c r="AW118" s="706"/>
      <c r="AX118" s="706"/>
      <c r="AY118" s="707"/>
    </row>
    <row r="119" spans="2:51" ht="30.6" customHeight="1">
      <c r="B119" s="464" t="s">
        <v>469</v>
      </c>
      <c r="C119" s="465"/>
      <c r="D119" s="465"/>
      <c r="E119" s="465"/>
      <c r="F119" s="465"/>
      <c r="G119" s="465"/>
      <c r="H119" s="465"/>
      <c r="I119" s="465"/>
      <c r="J119" s="46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85"/>
      <c r="AL119" s="685"/>
      <c r="AM119" s="685"/>
      <c r="AN119" s="706" t="s">
        <v>470</v>
      </c>
      <c r="AO119" s="706"/>
      <c r="AP119" s="706"/>
      <c r="AQ119" s="706"/>
      <c r="AR119" s="706"/>
      <c r="AS119" s="706"/>
      <c r="AT119" s="706"/>
      <c r="AU119" s="706"/>
      <c r="AV119" s="706"/>
      <c r="AW119" s="706"/>
      <c r="AX119" s="706"/>
      <c r="AY119" s="707"/>
    </row>
    <row r="120" spans="2:51" ht="30.6" customHeight="1">
      <c r="B120" s="464" t="s">
        <v>452</v>
      </c>
      <c r="C120" s="465"/>
      <c r="D120" s="465"/>
      <c r="E120" s="465"/>
      <c r="F120" s="465"/>
      <c r="G120" s="465"/>
      <c r="H120" s="465"/>
      <c r="I120" s="465"/>
      <c r="J120" s="465"/>
      <c r="K120" s="685"/>
      <c r="L120" s="685"/>
      <c r="M120" s="685"/>
      <c r="N120" s="685"/>
      <c r="O120" s="685"/>
      <c r="P120" s="685"/>
      <c r="Q120" s="685"/>
      <c r="R120" s="685"/>
      <c r="S120" s="685"/>
      <c r="T120" s="685"/>
      <c r="U120" s="685"/>
      <c r="V120" s="685"/>
      <c r="W120" s="685"/>
      <c r="X120" s="685"/>
      <c r="Y120" s="685"/>
      <c r="Z120" s="685"/>
      <c r="AA120" s="685"/>
      <c r="AB120" s="685"/>
      <c r="AC120" s="685"/>
      <c r="AD120" s="685"/>
      <c r="AE120" s="685"/>
      <c r="AF120" s="685"/>
      <c r="AG120" s="685"/>
      <c r="AH120" s="685"/>
      <c r="AI120" s="685"/>
      <c r="AJ120" s="685"/>
      <c r="AK120" s="685"/>
      <c r="AL120" s="685"/>
      <c r="AM120" s="685"/>
      <c r="AN120" s="599" t="s">
        <v>403</v>
      </c>
      <c r="AO120" s="600"/>
      <c r="AP120" s="600"/>
      <c r="AQ120" s="600"/>
      <c r="AR120" s="600"/>
      <c r="AS120" s="600"/>
      <c r="AT120" s="600"/>
      <c r="AU120" s="600"/>
      <c r="AV120" s="600"/>
      <c r="AW120" s="600"/>
      <c r="AX120" s="600"/>
      <c r="AY120" s="601"/>
    </row>
    <row r="121" spans="2:51" ht="30.6" customHeight="1">
      <c r="B121" s="464" t="s">
        <v>471</v>
      </c>
      <c r="C121" s="465"/>
      <c r="D121" s="465"/>
      <c r="E121" s="465"/>
      <c r="F121" s="465"/>
      <c r="G121" s="465"/>
      <c r="H121" s="465"/>
      <c r="I121" s="465"/>
      <c r="J121" s="465"/>
      <c r="K121" s="685"/>
      <c r="L121" s="685"/>
      <c r="M121" s="685"/>
      <c r="N121" s="685"/>
      <c r="O121" s="685"/>
      <c r="P121" s="685"/>
      <c r="Q121" s="685"/>
      <c r="R121" s="685"/>
      <c r="S121" s="685"/>
      <c r="T121" s="685"/>
      <c r="U121" s="685"/>
      <c r="V121" s="685"/>
      <c r="W121" s="685"/>
      <c r="X121" s="685"/>
      <c r="Y121" s="685"/>
      <c r="Z121" s="685"/>
      <c r="AA121" s="685"/>
      <c r="AB121" s="685"/>
      <c r="AC121" s="685"/>
      <c r="AD121" s="685"/>
      <c r="AE121" s="685"/>
      <c r="AF121" s="685"/>
      <c r="AG121" s="685"/>
      <c r="AH121" s="685"/>
      <c r="AI121" s="685"/>
      <c r="AJ121" s="685"/>
      <c r="AK121" s="685"/>
      <c r="AL121" s="685"/>
      <c r="AM121" s="685"/>
      <c r="AN121" s="599" t="s">
        <v>403</v>
      </c>
      <c r="AO121" s="600"/>
      <c r="AP121" s="600"/>
      <c r="AQ121" s="600"/>
      <c r="AR121" s="600"/>
      <c r="AS121" s="600"/>
      <c r="AT121" s="600"/>
      <c r="AU121" s="600"/>
      <c r="AV121" s="600"/>
      <c r="AW121" s="600"/>
      <c r="AX121" s="600"/>
      <c r="AY121" s="601"/>
    </row>
    <row r="122" spans="2:51" ht="30.6" customHeight="1">
      <c r="B122" s="701" t="s">
        <v>453</v>
      </c>
      <c r="C122" s="702"/>
      <c r="D122" s="702"/>
      <c r="E122" s="702"/>
      <c r="F122" s="702"/>
      <c r="G122" s="702"/>
      <c r="H122" s="702"/>
      <c r="I122" s="702"/>
      <c r="J122" s="702"/>
      <c r="K122" s="714"/>
      <c r="L122" s="714"/>
      <c r="M122" s="714"/>
      <c r="N122" s="714"/>
      <c r="O122" s="714"/>
      <c r="P122" s="714"/>
      <c r="Q122" s="714"/>
      <c r="R122" s="714"/>
      <c r="S122" s="714"/>
      <c r="T122" s="714"/>
      <c r="U122" s="714"/>
      <c r="V122" s="714"/>
      <c r="W122" s="714"/>
      <c r="X122" s="714"/>
      <c r="Y122" s="714"/>
      <c r="Z122" s="714"/>
      <c r="AA122" s="714"/>
      <c r="AB122" s="714"/>
      <c r="AC122" s="714"/>
      <c r="AD122" s="714"/>
      <c r="AE122" s="714"/>
      <c r="AF122" s="714"/>
      <c r="AG122" s="714"/>
      <c r="AH122" s="714"/>
      <c r="AI122" s="714"/>
      <c r="AJ122" s="714"/>
      <c r="AK122" s="714"/>
      <c r="AL122" s="714"/>
      <c r="AM122" s="714"/>
      <c r="AN122" s="715" t="s">
        <v>472</v>
      </c>
      <c r="AO122" s="716"/>
      <c r="AP122" s="716"/>
      <c r="AQ122" s="716"/>
      <c r="AR122" s="716"/>
      <c r="AS122" s="716"/>
      <c r="AT122" s="716"/>
      <c r="AU122" s="716"/>
      <c r="AV122" s="716"/>
      <c r="AW122" s="716"/>
      <c r="AX122" s="716"/>
      <c r="AY122" s="717"/>
    </row>
    <row r="123" spans="2:51" ht="30.6" customHeight="1" thickBot="1">
      <c r="B123" s="445" t="s">
        <v>455</v>
      </c>
      <c r="C123" s="446"/>
      <c r="D123" s="446"/>
      <c r="E123" s="446"/>
      <c r="F123" s="446"/>
      <c r="G123" s="446"/>
      <c r="H123" s="446"/>
      <c r="I123" s="446"/>
      <c r="J123" s="446"/>
      <c r="K123" s="710"/>
      <c r="L123" s="710"/>
      <c r="M123" s="710"/>
      <c r="N123" s="710"/>
      <c r="O123" s="710"/>
      <c r="P123" s="710"/>
      <c r="Q123" s="710"/>
      <c r="R123" s="710"/>
      <c r="S123" s="710"/>
      <c r="T123" s="710"/>
      <c r="U123" s="710"/>
      <c r="V123" s="710"/>
      <c r="W123" s="710"/>
      <c r="X123" s="710"/>
      <c r="Y123" s="710"/>
      <c r="Z123" s="710"/>
      <c r="AA123" s="710"/>
      <c r="AB123" s="710"/>
      <c r="AC123" s="710"/>
      <c r="AD123" s="710"/>
      <c r="AE123" s="710"/>
      <c r="AF123" s="710"/>
      <c r="AG123" s="710"/>
      <c r="AH123" s="710"/>
      <c r="AI123" s="710"/>
      <c r="AJ123" s="710"/>
      <c r="AK123" s="710"/>
      <c r="AL123" s="710"/>
      <c r="AM123" s="710"/>
      <c r="AN123" s="711" t="s">
        <v>473</v>
      </c>
      <c r="AO123" s="712"/>
      <c r="AP123" s="712"/>
      <c r="AQ123" s="712"/>
      <c r="AR123" s="712"/>
      <c r="AS123" s="712"/>
      <c r="AT123" s="712"/>
      <c r="AU123" s="712"/>
      <c r="AV123" s="712"/>
      <c r="AW123" s="712"/>
      <c r="AX123" s="712"/>
      <c r="AY123" s="713"/>
    </row>
    <row r="124" spans="2:51" ht="18.600000000000001" customHeight="1" thickBot="1"/>
    <row r="125" spans="2:51" ht="24" customHeight="1" thickBot="1">
      <c r="B125" s="459" t="s">
        <v>474</v>
      </c>
      <c r="C125" s="460"/>
      <c r="D125" s="460"/>
      <c r="E125" s="460"/>
      <c r="F125" s="460"/>
      <c r="G125" s="460"/>
      <c r="H125" s="460"/>
      <c r="I125" s="460"/>
      <c r="J125" s="460"/>
      <c r="K125" s="460"/>
      <c r="L125" s="460"/>
      <c r="M125" s="460"/>
      <c r="N125" s="460"/>
      <c r="O125" s="460"/>
      <c r="P125" s="460"/>
      <c r="Q125" s="460"/>
      <c r="R125" s="460"/>
      <c r="S125" s="460"/>
      <c r="T125" s="460"/>
      <c r="U125" s="460"/>
      <c r="V125" s="460"/>
      <c r="W125" s="460"/>
      <c r="X125" s="460"/>
      <c r="Y125" s="460"/>
      <c r="Z125" s="460"/>
      <c r="AA125" s="460"/>
      <c r="AB125" s="460"/>
      <c r="AC125" s="460"/>
      <c r="AD125" s="460"/>
      <c r="AE125" s="460"/>
      <c r="AF125" s="460"/>
      <c r="AG125" s="460"/>
      <c r="AH125" s="460"/>
      <c r="AI125" s="460"/>
      <c r="AJ125" s="460"/>
      <c r="AK125" s="460"/>
      <c r="AL125" s="460"/>
      <c r="AM125" s="460"/>
      <c r="AN125" s="460"/>
      <c r="AO125" s="460"/>
      <c r="AP125" s="460"/>
      <c r="AQ125" s="460"/>
      <c r="AR125" s="460"/>
      <c r="AS125" s="460"/>
      <c r="AT125" s="460"/>
      <c r="AU125" s="460"/>
      <c r="AV125" s="460"/>
      <c r="AW125" s="460"/>
      <c r="AX125" s="460"/>
      <c r="AY125" s="461"/>
    </row>
    <row r="126" spans="2:51" ht="30.75" customHeight="1">
      <c r="B126" s="462" t="s">
        <v>475</v>
      </c>
      <c r="C126" s="463"/>
      <c r="D126" s="463"/>
      <c r="E126" s="463"/>
      <c r="F126" s="463"/>
      <c r="G126" s="463"/>
      <c r="H126" s="463"/>
      <c r="I126" s="463"/>
      <c r="J126" s="463"/>
      <c r="K126" s="447"/>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448"/>
      <c r="AX126" s="448"/>
      <c r="AY126" s="449"/>
    </row>
    <row r="127" spans="2:51" ht="30.75" customHeight="1">
      <c r="B127" s="464" t="s">
        <v>476</v>
      </c>
      <c r="C127" s="465"/>
      <c r="D127" s="465"/>
      <c r="E127" s="465"/>
      <c r="F127" s="465"/>
      <c r="G127" s="465"/>
      <c r="H127" s="465"/>
      <c r="I127" s="465"/>
      <c r="J127" s="465"/>
      <c r="K127" s="450" t="s">
        <v>369</v>
      </c>
      <c r="L127" s="451"/>
      <c r="M127" s="451"/>
      <c r="N127" s="451"/>
      <c r="O127" s="451"/>
      <c r="P127" s="451"/>
      <c r="Q127" s="451"/>
      <c r="R127" s="451"/>
      <c r="S127" s="451"/>
      <c r="T127" s="451"/>
      <c r="U127" s="451"/>
      <c r="V127" s="451"/>
      <c r="W127" s="451"/>
      <c r="X127" s="451"/>
      <c r="Y127" s="451"/>
      <c r="Z127" s="451"/>
      <c r="AA127" s="451"/>
      <c r="AB127" s="451"/>
      <c r="AC127" s="451"/>
      <c r="AD127" s="451"/>
      <c r="AE127" s="451"/>
      <c r="AF127" s="451"/>
      <c r="AG127" s="451"/>
      <c r="AH127" s="451"/>
      <c r="AI127" s="451"/>
      <c r="AJ127" s="451"/>
      <c r="AK127" s="451"/>
      <c r="AL127" s="451"/>
      <c r="AM127" s="451"/>
      <c r="AN127" s="451"/>
      <c r="AO127" s="451"/>
      <c r="AP127" s="451"/>
      <c r="AQ127" s="451"/>
      <c r="AR127" s="451"/>
      <c r="AS127" s="451"/>
      <c r="AT127" s="451"/>
      <c r="AU127" s="451"/>
      <c r="AV127" s="451"/>
      <c r="AW127" s="451"/>
      <c r="AX127" s="451"/>
      <c r="AY127" s="452"/>
    </row>
    <row r="128" spans="2:51" ht="206.1" customHeight="1">
      <c r="B128" s="464" t="s">
        <v>477</v>
      </c>
      <c r="C128" s="465"/>
      <c r="D128" s="465"/>
      <c r="E128" s="465"/>
      <c r="F128" s="465"/>
      <c r="G128" s="465"/>
      <c r="H128" s="465"/>
      <c r="I128" s="465"/>
      <c r="J128" s="465"/>
      <c r="K128" s="453"/>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54"/>
      <c r="AN128" s="454"/>
      <c r="AO128" s="454"/>
      <c r="AP128" s="454"/>
      <c r="AQ128" s="454"/>
      <c r="AR128" s="454"/>
      <c r="AS128" s="454"/>
      <c r="AT128" s="454"/>
      <c r="AU128" s="454"/>
      <c r="AV128" s="454"/>
      <c r="AW128" s="454"/>
      <c r="AX128" s="454"/>
      <c r="AY128" s="455"/>
    </row>
    <row r="129" spans="2:51" ht="206.1" customHeight="1" thickBot="1">
      <c r="B129" s="445" t="s">
        <v>478</v>
      </c>
      <c r="C129" s="446"/>
      <c r="D129" s="446"/>
      <c r="E129" s="446"/>
      <c r="F129" s="446"/>
      <c r="G129" s="446"/>
      <c r="H129" s="446"/>
      <c r="I129" s="446"/>
      <c r="J129" s="446"/>
      <c r="K129" s="456"/>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c r="AW129" s="457"/>
      <c r="AX129" s="457"/>
      <c r="AY129" s="458"/>
    </row>
  </sheetData>
  <sheetProtection algorithmName="SHA-512" hashValue="qamLb970yhiqR41e5CEqsB4xxAs00zrhPVcw263N+M5L65eQKl3qFQDbhA7FQildtZ2rmkpD3klySGZGO5hUyA==" saltValue="ihNJ4PfDRaZV+k34CNmK/g==" spinCount="100000" sheet="1" formatRows="0" selectLockedCells="1"/>
  <protectedRanges>
    <protectedRange sqref="E82:L82" name="範囲1_2_1_2_1_1_2_1_1"/>
    <protectedRange sqref="F83:I83" name="範囲1_2_1_1_1_1_2_2_1_1"/>
    <protectedRange sqref="E77:F77 H77:J77 E94:F94 H94:J94" name="範囲1_2_1_1_1_1_1_1_1"/>
    <protectedRange sqref="E96:L96" name="範囲1_2_1_2_1_1_2_1_3"/>
    <protectedRange sqref="E97:F97 H97:J97" name="範囲1_2_1_1_1_1_1_1_1_1"/>
    <protectedRange sqref="E98:F98 H98:J98" name="範囲1_2_1_1_2_1_1_1"/>
    <protectedRange sqref="E104:L104" name="範囲1_2_1_2_1_1_3"/>
    <protectedRange sqref="E105:H112" name="範囲1_2_1_1_1_2_1_2"/>
    <protectedRange sqref="E114:L114 E125:L125" name="範囲1_2_1_2_1_1_1_1"/>
    <protectedRange sqref="E115:H123 E126:H129" name="範囲1_2_1_1_1_2_1_1_1"/>
  </protectedRanges>
  <mergeCells count="473">
    <mergeCell ref="B41:AY41"/>
    <mergeCell ref="B42:J42"/>
    <mergeCell ref="K42:AM42"/>
    <mergeCell ref="AN42:AY42"/>
    <mergeCell ref="C76:L76"/>
    <mergeCell ref="Y76:AA76"/>
    <mergeCell ref="AD76:AE76"/>
    <mergeCell ref="C75:L75"/>
    <mergeCell ref="C73:L73"/>
    <mergeCell ref="Y73:AA73"/>
    <mergeCell ref="AD73:AE73"/>
    <mergeCell ref="V73:X73"/>
    <mergeCell ref="AF73:AI73"/>
    <mergeCell ref="Y75:AA75"/>
    <mergeCell ref="AD75:AE75"/>
    <mergeCell ref="C74:L74"/>
    <mergeCell ref="Y74:AA74"/>
    <mergeCell ref="AD74:AE74"/>
    <mergeCell ref="M74:U74"/>
    <mergeCell ref="C70:L70"/>
    <mergeCell ref="Y70:AA70"/>
    <mergeCell ref="AD70:AE70"/>
    <mergeCell ref="V70:X70"/>
    <mergeCell ref="AF70:AI70"/>
    <mergeCell ref="C86:L86"/>
    <mergeCell ref="M86:AA86"/>
    <mergeCell ref="AB86:AG86"/>
    <mergeCell ref="C90:L90"/>
    <mergeCell ref="M90:AA90"/>
    <mergeCell ref="AB90:AG90"/>
    <mergeCell ref="AH90:AL90"/>
    <mergeCell ref="AM90:AY90"/>
    <mergeCell ref="AB87:AG87"/>
    <mergeCell ref="AH87:AL87"/>
    <mergeCell ref="AM87:AY87"/>
    <mergeCell ref="C89:L89"/>
    <mergeCell ref="M89:AA89"/>
    <mergeCell ref="AB89:AG89"/>
    <mergeCell ref="AH89:AL89"/>
    <mergeCell ref="AM89:AY89"/>
    <mergeCell ref="C88:L88"/>
    <mergeCell ref="M88:AA88"/>
    <mergeCell ref="AB88:AG88"/>
    <mergeCell ref="AH83:AL83"/>
    <mergeCell ref="AH84:AL84"/>
    <mergeCell ref="B82:AY82"/>
    <mergeCell ref="C83:L83"/>
    <mergeCell ref="C85:L85"/>
    <mergeCell ref="M85:AA85"/>
    <mergeCell ref="AB85:AG85"/>
    <mergeCell ref="AH85:AL85"/>
    <mergeCell ref="AM85:AY85"/>
    <mergeCell ref="AM83:AY83"/>
    <mergeCell ref="C69:L69"/>
    <mergeCell ref="Y69:AA69"/>
    <mergeCell ref="AD69:AE69"/>
    <mergeCell ref="V69:X69"/>
    <mergeCell ref="AH88:AL88"/>
    <mergeCell ref="AM88:AY88"/>
    <mergeCell ref="C71:L71"/>
    <mergeCell ref="Y71:AA71"/>
    <mergeCell ref="AD71:AE71"/>
    <mergeCell ref="V71:X71"/>
    <mergeCell ref="AF71:AI71"/>
    <mergeCell ref="C72:L72"/>
    <mergeCell ref="Y72:AA72"/>
    <mergeCell ref="AD72:AE72"/>
    <mergeCell ref="V72:X72"/>
    <mergeCell ref="AF72:AI72"/>
    <mergeCell ref="M71:U71"/>
    <mergeCell ref="M72:U72"/>
    <mergeCell ref="C87:L87"/>
    <mergeCell ref="AH86:AL86"/>
    <mergeCell ref="AM86:AY86"/>
    <mergeCell ref="M87:AA87"/>
    <mergeCell ref="M83:AA83"/>
    <mergeCell ref="AB83:AG83"/>
    <mergeCell ref="C67:L67"/>
    <mergeCell ref="Y67:AA67"/>
    <mergeCell ref="AD67:AE67"/>
    <mergeCell ref="M67:U67"/>
    <mergeCell ref="AF67:AI67"/>
    <mergeCell ref="C68:L68"/>
    <mergeCell ref="Y68:AA68"/>
    <mergeCell ref="AD68:AE68"/>
    <mergeCell ref="M68:U68"/>
    <mergeCell ref="AF68:AI68"/>
    <mergeCell ref="V67:X67"/>
    <mergeCell ref="V68:X68"/>
    <mergeCell ref="C66:L66"/>
    <mergeCell ref="Y66:AA66"/>
    <mergeCell ref="AD66:AE66"/>
    <mergeCell ref="M64:U64"/>
    <mergeCell ref="M65:U65"/>
    <mergeCell ref="M66:U66"/>
    <mergeCell ref="V64:X64"/>
    <mergeCell ref="V65:X65"/>
    <mergeCell ref="V66:X66"/>
    <mergeCell ref="AD63:AE63"/>
    <mergeCell ref="M63:U63"/>
    <mergeCell ref="C63:L63"/>
    <mergeCell ref="V63:X63"/>
    <mergeCell ref="C64:L64"/>
    <mergeCell ref="Y64:AA64"/>
    <mergeCell ref="AD64:AE64"/>
    <mergeCell ref="C65:L65"/>
    <mergeCell ref="Y65:AA65"/>
    <mergeCell ref="AD65:AE65"/>
    <mergeCell ref="C57:L57"/>
    <mergeCell ref="V57:X57"/>
    <mergeCell ref="V58:X58"/>
    <mergeCell ref="V59:X59"/>
    <mergeCell ref="Y60:AA60"/>
    <mergeCell ref="AD60:AE60"/>
    <mergeCell ref="M60:U60"/>
    <mergeCell ref="C61:L61"/>
    <mergeCell ref="Y61:AA61"/>
    <mergeCell ref="AD61:AE61"/>
    <mergeCell ref="M61:U61"/>
    <mergeCell ref="Y57:AA57"/>
    <mergeCell ref="AD57:AE57"/>
    <mergeCell ref="C58:L58"/>
    <mergeCell ref="Y58:AA58"/>
    <mergeCell ref="AD58:AE58"/>
    <mergeCell ref="C59:L59"/>
    <mergeCell ref="Y59:AA59"/>
    <mergeCell ref="AD59:AE59"/>
    <mergeCell ref="C60:L60"/>
    <mergeCell ref="V60:X60"/>
    <mergeCell ref="V61:X61"/>
    <mergeCell ref="B119:J119"/>
    <mergeCell ref="K119:AM119"/>
    <mergeCell ref="AN119:AY119"/>
    <mergeCell ref="B120:J120"/>
    <mergeCell ref="K120:AM120"/>
    <mergeCell ref="AN120:AY120"/>
    <mergeCell ref="B117:J117"/>
    <mergeCell ref="K117:AM117"/>
    <mergeCell ref="B123:J123"/>
    <mergeCell ref="K123:AM123"/>
    <mergeCell ref="AN123:AY123"/>
    <mergeCell ref="B121:J121"/>
    <mergeCell ref="K121:AM121"/>
    <mergeCell ref="AN121:AY121"/>
    <mergeCell ref="B122:J122"/>
    <mergeCell ref="K122:AM122"/>
    <mergeCell ref="AN122:AY122"/>
    <mergeCell ref="AN117:AY117"/>
    <mergeCell ref="B118:J118"/>
    <mergeCell ref="K118:AM118"/>
    <mergeCell ref="AN118:AY118"/>
    <mergeCell ref="B115:J115"/>
    <mergeCell ref="K115:AM115"/>
    <mergeCell ref="AN115:AY115"/>
    <mergeCell ref="B116:J116"/>
    <mergeCell ref="K116:AM116"/>
    <mergeCell ref="AN116:AY116"/>
    <mergeCell ref="B109:J109"/>
    <mergeCell ref="AN109:AY109"/>
    <mergeCell ref="B110:J110"/>
    <mergeCell ref="K110:AM110"/>
    <mergeCell ref="AN110:AY110"/>
    <mergeCell ref="B114:AY114"/>
    <mergeCell ref="K109:AM109"/>
    <mergeCell ref="B112:J112"/>
    <mergeCell ref="AN112:AY112"/>
    <mergeCell ref="B111:J111"/>
    <mergeCell ref="AN111:AY111"/>
    <mergeCell ref="K112:AM112"/>
    <mergeCell ref="K111:AM111"/>
    <mergeCell ref="B107:J107"/>
    <mergeCell ref="K107:AM107"/>
    <mergeCell ref="AN107:AY107"/>
    <mergeCell ref="B108:J108"/>
    <mergeCell ref="K108:AM108"/>
    <mergeCell ref="AN108:AY108"/>
    <mergeCell ref="B103:AY103"/>
    <mergeCell ref="B104:AY104"/>
    <mergeCell ref="B105:J105"/>
    <mergeCell ref="K105:AM105"/>
    <mergeCell ref="AN105:AY105"/>
    <mergeCell ref="B106:J106"/>
    <mergeCell ref="K106:AM106"/>
    <mergeCell ref="AN106:AY106"/>
    <mergeCell ref="B98:AT98"/>
    <mergeCell ref="AU98:AY98"/>
    <mergeCell ref="B100:AY100"/>
    <mergeCell ref="B101:J101"/>
    <mergeCell ref="K101:AY101"/>
    <mergeCell ref="B102:AY102"/>
    <mergeCell ref="B96:AY96"/>
    <mergeCell ref="B97:AT97"/>
    <mergeCell ref="AU97:AY97"/>
    <mergeCell ref="C91:L91"/>
    <mergeCell ref="M91:AA91"/>
    <mergeCell ref="AB91:AG91"/>
    <mergeCell ref="AH91:AL91"/>
    <mergeCell ref="AM91:AY91"/>
    <mergeCell ref="B94:AT94"/>
    <mergeCell ref="AU94:AY94"/>
    <mergeCell ref="C92:L92"/>
    <mergeCell ref="M92:AA92"/>
    <mergeCell ref="AB92:AG92"/>
    <mergeCell ref="AH92:AL92"/>
    <mergeCell ref="AM92:AY92"/>
    <mergeCell ref="C93:L93"/>
    <mergeCell ref="M93:AA93"/>
    <mergeCell ref="AB93:AG93"/>
    <mergeCell ref="AH93:AL93"/>
    <mergeCell ref="AM93:AY93"/>
    <mergeCell ref="Y53:AA53"/>
    <mergeCell ref="AD53:AE53"/>
    <mergeCell ref="C54:L54"/>
    <mergeCell ref="Y54:AA54"/>
    <mergeCell ref="AD54:AE54"/>
    <mergeCell ref="C56:L56"/>
    <mergeCell ref="Y56:AA56"/>
    <mergeCell ref="AD56:AE56"/>
    <mergeCell ref="C55:L55"/>
    <mergeCell ref="Y55:AA55"/>
    <mergeCell ref="AD55:AE55"/>
    <mergeCell ref="M56:U56"/>
    <mergeCell ref="C53:L53"/>
    <mergeCell ref="V55:X55"/>
    <mergeCell ref="V56:X56"/>
    <mergeCell ref="M53:U53"/>
    <mergeCell ref="M54:U54"/>
    <mergeCell ref="M55:U55"/>
    <mergeCell ref="AF54:AI54"/>
    <mergeCell ref="AF55:AI55"/>
    <mergeCell ref="M59:U59"/>
    <mergeCell ref="M57:U57"/>
    <mergeCell ref="M58:U58"/>
    <mergeCell ref="AF69:AI69"/>
    <mergeCell ref="V74:X74"/>
    <mergeCell ref="V75:X75"/>
    <mergeCell ref="AF74:AI74"/>
    <mergeCell ref="AF75:AI75"/>
    <mergeCell ref="M73:U73"/>
    <mergeCell ref="M75:U75"/>
    <mergeCell ref="AF59:AI59"/>
    <mergeCell ref="AF60:AI60"/>
    <mergeCell ref="AF61:AI61"/>
    <mergeCell ref="AF56:AI56"/>
    <mergeCell ref="AF57:AI57"/>
    <mergeCell ref="AF58:AI58"/>
    <mergeCell ref="M69:U69"/>
    <mergeCell ref="M70:U70"/>
    <mergeCell ref="Y62:AA62"/>
    <mergeCell ref="AD62:AE62"/>
    <mergeCell ref="M62:U62"/>
    <mergeCell ref="Y63:AA63"/>
    <mergeCell ref="Y50:AA50"/>
    <mergeCell ref="AD50:AE50"/>
    <mergeCell ref="C52:L52"/>
    <mergeCell ref="Y52:AA52"/>
    <mergeCell ref="AD52:AE52"/>
    <mergeCell ref="C51:L51"/>
    <mergeCell ref="Y51:AA51"/>
    <mergeCell ref="AD51:AE51"/>
    <mergeCell ref="M51:U51"/>
    <mergeCell ref="M52:U52"/>
    <mergeCell ref="Y49:AA49"/>
    <mergeCell ref="C49:L49"/>
    <mergeCell ref="M49:U49"/>
    <mergeCell ref="C50:L50"/>
    <mergeCell ref="AD49:AE49"/>
    <mergeCell ref="B39:J39"/>
    <mergeCell ref="K39:AM39"/>
    <mergeCell ref="AN39:AY39"/>
    <mergeCell ref="M50:U50"/>
    <mergeCell ref="B44:AY44"/>
    <mergeCell ref="B45:J45"/>
    <mergeCell ref="C46:L46"/>
    <mergeCell ref="Y46:AA46"/>
    <mergeCell ref="AD46:AE46"/>
    <mergeCell ref="M46:U46"/>
    <mergeCell ref="AO46:AY46"/>
    <mergeCell ref="Y48:AA48"/>
    <mergeCell ref="AD48:AE48"/>
    <mergeCell ref="C47:L47"/>
    <mergeCell ref="Y47:AA47"/>
    <mergeCell ref="AD47:AE47"/>
    <mergeCell ref="M47:U47"/>
    <mergeCell ref="M48:U48"/>
    <mergeCell ref="C48:L48"/>
    <mergeCell ref="B36:AY36"/>
    <mergeCell ref="B37:J37"/>
    <mergeCell ref="K37:AM37"/>
    <mergeCell ref="AN37:AY37"/>
    <mergeCell ref="B38:J38"/>
    <mergeCell ref="K38:AM38"/>
    <mergeCell ref="AN38:AY38"/>
    <mergeCell ref="B33:J33"/>
    <mergeCell ref="K33:AM33"/>
    <mergeCell ref="AN33:AY33"/>
    <mergeCell ref="B34:J34"/>
    <mergeCell ref="K34:AM34"/>
    <mergeCell ref="AN34:AY34"/>
    <mergeCell ref="B31:J31"/>
    <mergeCell ref="K31:AM31"/>
    <mergeCell ref="AN31:AY31"/>
    <mergeCell ref="B32:J32"/>
    <mergeCell ref="K32:AM32"/>
    <mergeCell ref="AN32:AY32"/>
    <mergeCell ref="AN28:AY28"/>
    <mergeCell ref="F29:J29"/>
    <mergeCell ref="K29:AM29"/>
    <mergeCell ref="AN29:AY29"/>
    <mergeCell ref="B30:J30"/>
    <mergeCell ref="K30:AM30"/>
    <mergeCell ref="AN30:AY30"/>
    <mergeCell ref="B26:J26"/>
    <mergeCell ref="K26:AH26"/>
    <mergeCell ref="AI26:AM26"/>
    <mergeCell ref="AN26:AY26"/>
    <mergeCell ref="B27:E29"/>
    <mergeCell ref="F27:J27"/>
    <mergeCell ref="K27:AM27"/>
    <mergeCell ref="AN27:AY27"/>
    <mergeCell ref="F28:J28"/>
    <mergeCell ref="K28:AM28"/>
    <mergeCell ref="B24:J24"/>
    <mergeCell ref="K24:AM24"/>
    <mergeCell ref="AN24:AY24"/>
    <mergeCell ref="B25:J25"/>
    <mergeCell ref="K25:AH25"/>
    <mergeCell ref="AI25:AM25"/>
    <mergeCell ref="AN25:AY25"/>
    <mergeCell ref="B22:J22"/>
    <mergeCell ref="AN22:AY22"/>
    <mergeCell ref="B23:J23"/>
    <mergeCell ref="K23:AM23"/>
    <mergeCell ref="AN23:AY23"/>
    <mergeCell ref="Y22:AB22"/>
    <mergeCell ref="Q22:R22"/>
    <mergeCell ref="AC22:AM22"/>
    <mergeCell ref="K22:P22"/>
    <mergeCell ref="S22:X22"/>
    <mergeCell ref="B20:J20"/>
    <mergeCell ref="K20:AM20"/>
    <mergeCell ref="AN20:AY20"/>
    <mergeCell ref="B21:J21"/>
    <mergeCell ref="K21:AM21"/>
    <mergeCell ref="AN21:AY21"/>
    <mergeCell ref="K16:AY16"/>
    <mergeCell ref="B18:AY18"/>
    <mergeCell ref="B19:J19"/>
    <mergeCell ref="K19:AM19"/>
    <mergeCell ref="AN19:AY19"/>
    <mergeCell ref="K15:AY15"/>
    <mergeCell ref="B3:AY3"/>
    <mergeCell ref="B6:AY6"/>
    <mergeCell ref="B8:AY8"/>
    <mergeCell ref="B9:J9"/>
    <mergeCell ref="K9:AY9"/>
    <mergeCell ref="K10:AY10"/>
    <mergeCell ref="K11:AY11"/>
    <mergeCell ref="K14:AY14"/>
    <mergeCell ref="B4:J4"/>
    <mergeCell ref="K4:V4"/>
    <mergeCell ref="W4:AG4"/>
    <mergeCell ref="AH4:AY4"/>
    <mergeCell ref="B7:U7"/>
    <mergeCell ref="V7:AQ7"/>
    <mergeCell ref="AH5:AY5"/>
    <mergeCell ref="L12:AY12"/>
    <mergeCell ref="L13:AY13"/>
    <mergeCell ref="B129:J129"/>
    <mergeCell ref="K126:AY126"/>
    <mergeCell ref="K127:AY127"/>
    <mergeCell ref="K128:AY128"/>
    <mergeCell ref="K129:AY129"/>
    <mergeCell ref="B125:AY125"/>
    <mergeCell ref="B126:J126"/>
    <mergeCell ref="B127:J127"/>
    <mergeCell ref="B128:J128"/>
    <mergeCell ref="B77:AT77"/>
    <mergeCell ref="AU77:AY77"/>
    <mergeCell ref="C84:L84"/>
    <mergeCell ref="M84:AA84"/>
    <mergeCell ref="AB84:AG84"/>
    <mergeCell ref="AF62:AI62"/>
    <mergeCell ref="AF63:AI63"/>
    <mergeCell ref="AF64:AI64"/>
    <mergeCell ref="AF65:AI65"/>
    <mergeCell ref="AF66:AI66"/>
    <mergeCell ref="M76:U76"/>
    <mergeCell ref="V62:X62"/>
    <mergeCell ref="AJ63:AN63"/>
    <mergeCell ref="AJ64:AN64"/>
    <mergeCell ref="AJ65:AN65"/>
    <mergeCell ref="AJ66:AN66"/>
    <mergeCell ref="AJ67:AN67"/>
    <mergeCell ref="AJ68:AN68"/>
    <mergeCell ref="V76:X76"/>
    <mergeCell ref="AO62:AY62"/>
    <mergeCell ref="AF76:AI76"/>
    <mergeCell ref="AJ62:AN62"/>
    <mergeCell ref="AM84:AY84"/>
    <mergeCell ref="C62:L62"/>
    <mergeCell ref="V46:X46"/>
    <mergeCell ref="V47:X47"/>
    <mergeCell ref="V48:X48"/>
    <mergeCell ref="V49:X49"/>
    <mergeCell ref="V50:X50"/>
    <mergeCell ref="V51:X51"/>
    <mergeCell ref="V52:X52"/>
    <mergeCell ref="V53:X53"/>
    <mergeCell ref="V54:X54"/>
    <mergeCell ref="AB46:AC46"/>
    <mergeCell ref="AF46:AI46"/>
    <mergeCell ref="AF47:AI47"/>
    <mergeCell ref="AF48:AI48"/>
    <mergeCell ref="AF49:AI49"/>
    <mergeCell ref="AF50:AI50"/>
    <mergeCell ref="AF51:AI51"/>
    <mergeCell ref="AF52:AI52"/>
    <mergeCell ref="AF53:AI53"/>
    <mergeCell ref="AO57:AY57"/>
    <mergeCell ref="AO58:AY58"/>
    <mergeCell ref="AO59:AY59"/>
    <mergeCell ref="AO60:AY60"/>
    <mergeCell ref="AO61:AY61"/>
    <mergeCell ref="AJ55:AN55"/>
    <mergeCell ref="AJ56:AN56"/>
    <mergeCell ref="AJ57:AN57"/>
    <mergeCell ref="AJ58:AN58"/>
    <mergeCell ref="AJ59:AN59"/>
    <mergeCell ref="AJ60:AN60"/>
    <mergeCell ref="AJ61:AN61"/>
    <mergeCell ref="AJ46:AN46"/>
    <mergeCell ref="AJ47:AN47"/>
    <mergeCell ref="AJ48:AN48"/>
    <mergeCell ref="AJ49:AN49"/>
    <mergeCell ref="AJ50:AN50"/>
    <mergeCell ref="AJ51:AN51"/>
    <mergeCell ref="AJ52:AN52"/>
    <mergeCell ref="AJ53:AN53"/>
    <mergeCell ref="AJ54:AN54"/>
    <mergeCell ref="AO48:AY48"/>
    <mergeCell ref="AO49:AY49"/>
    <mergeCell ref="AO50:AY50"/>
    <mergeCell ref="AO51:AY51"/>
    <mergeCell ref="AO52:AY52"/>
    <mergeCell ref="AO53:AY53"/>
    <mergeCell ref="AO54:AY54"/>
    <mergeCell ref="AO55:AY55"/>
    <mergeCell ref="AO56:AY56"/>
    <mergeCell ref="K45:AY45"/>
    <mergeCell ref="AO63:AY63"/>
    <mergeCell ref="AO64:AY64"/>
    <mergeCell ref="AO76:AY76"/>
    <mergeCell ref="AO65:AY65"/>
    <mergeCell ref="AO66:AY66"/>
    <mergeCell ref="AO67:AY67"/>
    <mergeCell ref="AO68:AY68"/>
    <mergeCell ref="AO69:AY69"/>
    <mergeCell ref="AO70:AY70"/>
    <mergeCell ref="AO71:AY71"/>
    <mergeCell ref="AO72:AY72"/>
    <mergeCell ref="AO73:AY73"/>
    <mergeCell ref="AO74:AY74"/>
    <mergeCell ref="AO75:AY75"/>
    <mergeCell ref="AJ69:AN69"/>
    <mergeCell ref="AJ70:AN70"/>
    <mergeCell ref="AJ71:AN71"/>
    <mergeCell ref="AJ72:AN72"/>
    <mergeCell ref="AJ73:AN73"/>
    <mergeCell ref="AJ74:AN74"/>
    <mergeCell ref="AJ75:AN75"/>
    <mergeCell ref="AJ76:AN76"/>
    <mergeCell ref="AO47:AY47"/>
  </mergeCells>
  <phoneticPr fontId="14"/>
  <conditionalFormatting sqref="B7">
    <cfRule type="expression" dxfId="297" priority="55">
      <formula>AH4="まなびポケット登録情報変更"</formula>
    </cfRule>
  </conditionalFormatting>
  <conditionalFormatting sqref="K5">
    <cfRule type="expression" dxfId="296" priority="73">
      <formula>AND($K$4="学校単独（公立）",$AH$4="MEXCBT")</formula>
    </cfRule>
  </conditionalFormatting>
  <conditionalFormatting sqref="K14">
    <cfRule type="expression" dxfId="295" priority="18">
      <formula>$AH$4="MEXCBT"</formula>
    </cfRule>
  </conditionalFormatting>
  <conditionalFormatting sqref="K14:K16">
    <cfRule type="expression" dxfId="294" priority="23">
      <formula>$AH$4="まなびポケット たんぽくん"</formula>
    </cfRule>
  </conditionalFormatting>
  <conditionalFormatting sqref="K15:K16">
    <cfRule type="expression" dxfId="293" priority="20">
      <formula>$AH$4="GIGAスクールパック（応用パッケージ）"</formula>
    </cfRule>
    <cfRule type="expression" dxfId="292" priority="19">
      <formula>$AH$4="GIGAスクールパック（基本パッケージ）"</formula>
    </cfRule>
  </conditionalFormatting>
  <conditionalFormatting sqref="K22 S22 V22 B45:K45 Y46:AB46 AD46:AF46 B46:M76 V46:V76 AO46:AO76 Y47:AF76 AJ47:AJ76 B77:AY77 B83:AY94 AU97:AY98">
    <cfRule type="expression" dxfId="291" priority="26">
      <formula>OR($AH$4="GIGAスクールパック（基本パッケージ）",$AH$4="まなびポケット登録情報変更")</formula>
    </cfRule>
  </conditionalFormatting>
  <conditionalFormatting sqref="K22 S22 V22 Y46:AB46 AD46:AF46 B46:M76 V46:V76 AO46:AO76 Y47:AF76 AJ47:AJ76 B77:AY77">
    <cfRule type="expression" dxfId="290" priority="24">
      <formula>$K$45="申し込みしない"</formula>
    </cfRule>
  </conditionalFormatting>
  <conditionalFormatting sqref="K9:L16">
    <cfRule type="expression" dxfId="288" priority="28">
      <formula>OR($AH$4="まなびポケット登録情報変更",$AH$4="WebEntryLite用ヒアリングシート")</formula>
    </cfRule>
  </conditionalFormatting>
  <conditionalFormatting sqref="K19:AM21 K22:AC22 AK22 K23:AM24 AI26 K27:AM34 B37:AY39 B42:AY42 B83:AY94 B97:AY98">
    <cfRule type="expression" dxfId="287" priority="25">
      <formula>$AH$4="WebEntryLite用ヒアリングシート"</formula>
    </cfRule>
  </conditionalFormatting>
  <conditionalFormatting sqref="K105:AM105">
    <cfRule type="expression" dxfId="286" priority="17">
      <formula>$K$105=""</formula>
    </cfRule>
  </conditionalFormatting>
  <conditionalFormatting sqref="K106:AM106">
    <cfRule type="expression" dxfId="285" priority="16">
      <formula>$K$106=""</formula>
    </cfRule>
  </conditionalFormatting>
  <conditionalFormatting sqref="K107:AM107">
    <cfRule type="expression" dxfId="284" priority="15">
      <formula>$K$107=""</formula>
    </cfRule>
  </conditionalFormatting>
  <conditionalFormatting sqref="K108:AM108">
    <cfRule type="expression" dxfId="283" priority="14">
      <formula>$K$108=""</formula>
    </cfRule>
  </conditionalFormatting>
  <conditionalFormatting sqref="K109:AM109">
    <cfRule type="expression" dxfId="282" priority="13">
      <formula>$K$109=""</formula>
    </cfRule>
  </conditionalFormatting>
  <conditionalFormatting sqref="K111:AM111">
    <cfRule type="expression" dxfId="281" priority="12">
      <formula>AND($K$111="▼プルダウンより選択してください",$K$19&lt;&gt;"廃止")</formula>
    </cfRule>
  </conditionalFormatting>
  <conditionalFormatting sqref="K112:AM112">
    <cfRule type="expression" dxfId="280" priority="11">
      <formula>AND($K$112="",$K$19&lt;&gt;"廃止")</formula>
    </cfRule>
  </conditionalFormatting>
  <conditionalFormatting sqref="K115:AM115">
    <cfRule type="expression" dxfId="279" priority="10">
      <formula>AND(COUNTIF($K$111,"代理店(手数料)*")&gt;0,$K$115="")</formula>
    </cfRule>
  </conditionalFormatting>
  <conditionalFormatting sqref="K116:AM116">
    <cfRule type="expression" dxfId="278" priority="9">
      <formula>AND(COUNTIF($K$111,"代理店(手数料)*")&gt;0,$K$116="")</formula>
    </cfRule>
  </conditionalFormatting>
  <conditionalFormatting sqref="K117:AM117">
    <cfRule type="expression" dxfId="277" priority="8">
      <formula>AND(COUNTIF($K$111,"代理店(手数料)*")&gt;0,$K$117="")</formula>
    </cfRule>
  </conditionalFormatting>
  <conditionalFormatting sqref="K118:AM118">
    <cfRule type="expression" dxfId="276" priority="7">
      <formula>AND(COUNTIF($K$111,"代理店(手数料)*")&gt;0,$K$118="")</formula>
    </cfRule>
  </conditionalFormatting>
  <conditionalFormatting sqref="K119:AM119">
    <cfRule type="expression" dxfId="275" priority="6">
      <formula>AND(COUNTIF($K$111,"代理店(手数料)*")&gt;0,$K$119="")</formula>
    </cfRule>
  </conditionalFormatting>
  <conditionalFormatting sqref="K120:AM120">
    <cfRule type="expression" dxfId="274" priority="5">
      <formula>AND(COUNTIF($K$111,"代理店(手数料)*")&gt;0,$K$120="")</formula>
    </cfRule>
  </conditionalFormatting>
  <conditionalFormatting sqref="K122:AM122">
    <cfRule type="expression" dxfId="273" priority="3">
      <formula>AND(COUNTIF($K$111,"代理店(手数料)*")&gt;0,$K$122="")</formula>
    </cfRule>
  </conditionalFormatting>
  <conditionalFormatting sqref="K14:AY16">
    <cfRule type="expression" dxfId="272" priority="2">
      <formula>$AH$4="コンテンツ申し込み"</formula>
    </cfRule>
  </conditionalFormatting>
  <conditionalFormatting sqref="M47:M76">
    <cfRule type="expression" dxfId="271" priority="27">
      <formula>$BB47=0</formula>
    </cfRule>
  </conditionalFormatting>
  <conditionalFormatting sqref="V7">
    <cfRule type="expression" dxfId="270" priority="56">
      <formula>AND(K4="学校単独（公立）",OR($AH$4="GIGAスクールパック（基本パッケージ）",$AH$4="GIGAスクールパック（応用パッケージ）"))</formula>
    </cfRule>
  </conditionalFormatting>
  <conditionalFormatting sqref="Y22">
    <cfRule type="expression" dxfId="269" priority="37">
      <formula>$K$19="廃止"</formula>
    </cfRule>
  </conditionalFormatting>
  <conditionalFormatting sqref="AC22:AM23">
    <cfRule type="containsText" dxfId="268" priority="35" operator="containsText" text="※">
      <formula>NOT(ISERROR(SEARCH("※",AC22)))</formula>
    </cfRule>
    <cfRule type="containsText" dxfId="267" priority="34" operator="containsText" text="期間を入力してください">
      <formula>NOT(ISERROR(SEARCH("期間を入力してください",AC22)))</formula>
    </cfRule>
  </conditionalFormatting>
  <conditionalFormatting sqref="AH5">
    <cfRule type="expression" dxfId="266" priority="118">
      <formula>$AH$4="WebEntryLite用ヒアリングシート"</formula>
    </cfRule>
  </conditionalFormatting>
  <conditionalFormatting sqref="AK22:AM22">
    <cfRule type="expression" dxfId="265" priority="22">
      <formula>$AH$4="GIGAスクールパック（基本パッケージ）"</formula>
    </cfRule>
  </conditionalFormatting>
  <conditionalFormatting sqref="AO47:AO76">
    <cfRule type="expression" dxfId="264" priority="476">
      <formula>COUNTIF($AO47,"*※*")</formula>
    </cfRule>
  </conditionalFormatting>
  <dataValidations count="4">
    <dataValidation imeMode="disabled" allowBlank="1" showInputMessage="1" showErrorMessage="1" sqref="AH84:AL93 AJ47:AJ76 Y47:AC76 K37:AM40 K30:AM33 K27:AM27 K120:AM123 K21:AM21 K115:AM115 AF47:AF76 K22 K108:AM110 S22:X22" xr:uid="{540DD705-4248-41A6-907A-FC29539A76A7}"/>
    <dataValidation type="textLength" errorStyle="information" imeMode="disabled" allowBlank="1" showInputMessage="1" showErrorMessage="1" errorTitle="文字数チェック" error="7～16文字で設定してください。" sqref="K42:AM42" xr:uid="{A08229FC-2C15-4420-A9AA-903D19096B09}">
      <formula1>7</formula1>
      <formula2>16</formula2>
    </dataValidation>
    <dataValidation type="list" sqref="M47:U76" xr:uid="{E6A02A6B-8805-47FC-B6ED-D4B9C856AE99}">
      <formula1>INDIRECT(BA47)</formula1>
    </dataValidation>
    <dataValidation imeMode="on" allowBlank="1" showInputMessage="1" showErrorMessage="1" sqref="K20:AM20 K23:AM25 K26:AH26 K29:AM29 K34:AM34 K101:AY101" xr:uid="{D90B538C-C322-4E33-A65D-B04DC3F2B711}"/>
  </dataValidations>
  <hyperlinks>
    <hyperlink ref="L12" r:id="rId1" xr:uid="{6E8EE912-CC26-423A-AD0B-E092F8AC6D2D}"/>
  </hyperlinks>
  <printOptions horizontalCentered="1"/>
  <pageMargins left="7.874015748031496E-2" right="7.874015748031496E-2" top="0.74803149606299213" bottom="0" header="0.19685039370078741" footer="0"/>
  <pageSetup paperSize="9" scale="60" orientation="portrait" r:id="rId2"/>
  <headerFooter alignWithMargins="0">
    <oddHeader>&amp;R&amp;P/&amp;N</oddHeader>
    <oddFooter>&amp;R&amp;A</oddFooter>
  </headerFooter>
  <rowBreaks count="2" manualBreakCount="2">
    <brk id="43" max="50" man="1"/>
    <brk id="81" max="50" man="1"/>
  </rowBreaks>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box2">
              <controlPr defaultSize="0" autoFill="0" autoLine="0" autoPict="0" altText="『教育クラウドプラットフォームサービス「まなびポケット」　重要事項説明』の内容を承諾します。">
                <anchor moveWithCells="1">
                  <from>
                    <xdr:col>9</xdr:col>
                    <xdr:colOff>236220</xdr:colOff>
                    <xdr:row>9</xdr:row>
                    <xdr:rowOff>0</xdr:rowOff>
                  </from>
                  <to>
                    <xdr:col>51</xdr:col>
                    <xdr:colOff>0</xdr:colOff>
                    <xdr:row>10</xdr:row>
                    <xdr:rowOff>7620</xdr:rowOff>
                  </to>
                </anchor>
              </controlPr>
            </control>
          </mc:Choice>
        </mc:AlternateContent>
        <mc:AlternateContent xmlns:mc="http://schemas.openxmlformats.org/markup-compatibility/2006">
          <mc:Choice Requires="x14">
            <control shapeId="1030" r:id="rId6" name="checkbox5">
              <controlPr defaultSize="0" autoFill="0" autoLine="0" autoPict="0" altText="『GIGAスクールパック コンテンツ提供条件』の内容を承諾します。">
                <anchor moveWithCells="1">
                  <from>
                    <xdr:col>10</xdr:col>
                    <xdr:colOff>0</xdr:colOff>
                    <xdr:row>13</xdr:row>
                    <xdr:rowOff>0</xdr:rowOff>
                  </from>
                  <to>
                    <xdr:col>51</xdr:col>
                    <xdr:colOff>0</xdr:colOff>
                    <xdr:row>14</xdr:row>
                    <xdr:rowOff>7620</xdr:rowOff>
                  </to>
                </anchor>
              </controlPr>
            </control>
          </mc:Choice>
        </mc:AlternateContent>
        <mc:AlternateContent xmlns:mc="http://schemas.openxmlformats.org/markup-compatibility/2006">
          <mc:Choice Requires="x14">
            <control shapeId="1033" r:id="rId7" name="checkbox8">
              <controlPr defaultSize="0" autoFill="0" autoLine="0" autoPict="0" altText="文部科学省「オンライン学習システムの全国展開事業」のMEXCBT利用において「まなびポケット」を学習eポータルとして申し込みします。">
                <anchor moveWithCells="1">
                  <from>
                    <xdr:col>10</xdr:col>
                    <xdr:colOff>0</xdr:colOff>
                    <xdr:row>15</xdr:row>
                    <xdr:rowOff>0</xdr:rowOff>
                  </from>
                  <to>
                    <xdr:col>51</xdr:col>
                    <xdr:colOff>0</xdr:colOff>
                    <xdr:row>16</xdr:row>
                    <xdr:rowOff>7620</xdr:rowOff>
                  </to>
                </anchor>
              </controlPr>
            </control>
          </mc:Choice>
        </mc:AlternateContent>
        <mc:AlternateContent xmlns:mc="http://schemas.openxmlformats.org/markup-compatibility/2006">
          <mc:Choice Requires="x14">
            <control shapeId="1034" r:id="rId8" name="checkbox3">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10</xdr:row>
                    <xdr:rowOff>0</xdr:rowOff>
                  </from>
                  <to>
                    <xdr:col>51</xdr:col>
                    <xdr:colOff>0</xdr:colOff>
                    <xdr:row>11</xdr:row>
                    <xdr:rowOff>7620</xdr:rowOff>
                  </to>
                </anchor>
              </controlPr>
            </control>
          </mc:Choice>
        </mc:AlternateContent>
        <mc:AlternateContent xmlns:mc="http://schemas.openxmlformats.org/markup-compatibility/2006">
          <mc:Choice Requires="x14">
            <control shapeId="1048" r:id="rId9" name="checkbox6">
              <controlPr defaultSize="0" autoFill="0" autoLine="0" autoPict="0" altText="『SKY安心GIGAタブレット コンテンツ提供条件』の内容を承諾します。">
                <anchor moveWithCells="1">
                  <from>
                    <xdr:col>10</xdr:col>
                    <xdr:colOff>0</xdr:colOff>
                    <xdr:row>14</xdr:row>
                    <xdr:rowOff>0</xdr:rowOff>
                  </from>
                  <to>
                    <xdr:col>51</xdr:col>
                    <xdr:colOff>0</xdr:colOff>
                    <xdr:row>15</xdr:row>
                    <xdr:rowOff>7620</xdr:rowOff>
                  </to>
                </anchor>
              </controlPr>
            </control>
          </mc:Choice>
        </mc:AlternateContent>
        <mc:AlternateContent xmlns:mc="http://schemas.openxmlformats.org/markup-compatibility/2006">
          <mc:Choice Requires="x14">
            <control shapeId="1078" r:id="rId10" name="Check Box 54">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7</xdr:row>
                    <xdr:rowOff>243840</xdr:rowOff>
                  </from>
                  <to>
                    <xdr:col>48</xdr:col>
                    <xdr:colOff>198120</xdr:colOff>
                    <xdr:row>9</xdr:row>
                    <xdr:rowOff>83820</xdr:rowOff>
                  </to>
                </anchor>
              </controlPr>
            </control>
          </mc:Choice>
        </mc:AlternateContent>
        <mc:AlternateContent xmlns:mc="http://schemas.openxmlformats.org/markup-compatibility/2006">
          <mc:Choice Requires="x14">
            <control shapeId="1079" r:id="rId11" name="Check Box 55">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9</xdr:col>
                    <xdr:colOff>243840</xdr:colOff>
                    <xdr:row>11</xdr:row>
                    <xdr:rowOff>365760</xdr:rowOff>
                  </from>
                  <to>
                    <xdr:col>47</xdr:col>
                    <xdr:colOff>76200</xdr:colOff>
                    <xdr:row>13</xdr:row>
                    <xdr:rowOff>68580</xdr:rowOff>
                  </to>
                </anchor>
              </controlPr>
            </control>
          </mc:Choice>
        </mc:AlternateContent>
        <mc:AlternateContent xmlns:mc="http://schemas.openxmlformats.org/markup-compatibility/2006">
          <mc:Choice Requires="x14">
            <control shapeId="1081" r:id="rId12" name="Check Box 57">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11</xdr:row>
                    <xdr:rowOff>0</xdr:rowOff>
                  </from>
                  <to>
                    <xdr:col>49</xdr:col>
                    <xdr:colOff>213360</xdr:colOff>
                    <xdr:row>11</xdr:row>
                    <xdr:rowOff>259080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 id="{E2FD6F0C-9D18-42D0-B127-A30FE8A13AD7}">
            <xm:f>COUNTIF(選択肢マスタ!$K$3:$K$6,$K45)=0</xm:f>
            <x14:dxf>
              <font>
                <color theme="1"/>
              </font>
              <fill>
                <patternFill>
                  <bgColor rgb="FFFFFF00"/>
                </patternFill>
              </fill>
            </x14:dxf>
          </x14:cfRule>
          <xm:sqref>K45</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9706D225-AC96-41B8-BE1E-A9825C618C0A}">
          <x14:formula1>
            <xm:f>OFFSET(選択肢マスタ!$D$3,0,0,COUNTA(選択肢マスタ!$D:$D)-2,1)</xm:f>
          </x14:formula1>
          <xm:sqref>K19:AM19</xm:sqref>
        </x14:dataValidation>
        <x14:dataValidation type="list" allowBlank="1" showInputMessage="1" showErrorMessage="1" xr:uid="{DCD361CE-CF39-4B2C-BEE3-36255CCC8290}">
          <x14:formula1>
            <xm:f>OFFSET(選択肢マスタ!$C$3,0,0,COUNTA(選択肢マスタ!$C:$C)-2,1)</xm:f>
          </x14:formula1>
          <xm:sqref>K4:V4</xm:sqref>
        </x14:dataValidation>
        <x14:dataValidation type="list" allowBlank="1" showInputMessage="1" showErrorMessage="1" xr:uid="{BF46A903-1239-47EF-B923-054CC066D7D8}">
          <x14:formula1>
            <xm:f>OFFSET(選択肢マスタ!$A$3,0,0,COUNTA(選択肢マスタ!$A:$A)-2,1)</xm:f>
          </x14:formula1>
          <xm:sqref>AH4:AY4</xm:sqref>
        </x14:dataValidation>
        <x14:dataValidation type="list" allowBlank="1" showInputMessage="1" showErrorMessage="1" xr:uid="{9C9E86AC-F866-491D-9896-A2AAE25E68E6}">
          <x14:formula1>
            <xm:f>OFFSET(選択肢マスタ!$L$3,0,0,COUNTA(選択肢マスタ!$L:$L)-2,1)</xm:f>
          </x14:formula1>
          <xm:sqref>AD47:AE76</xm:sqref>
        </x14:dataValidation>
        <x14:dataValidation type="list" allowBlank="1" showInputMessage="1" showErrorMessage="1" xr:uid="{641BF038-99A1-4F5B-9A45-66D9F5825427}">
          <x14:formula1>
            <xm:f>OFFSET(選択肢マスタ!$H$3,0,0,COUNTA(選択肢マスタ!$H:$H)-2,1)</xm:f>
          </x14:formula1>
          <xm:sqref>AB84:AG93</xm:sqref>
        </x14:dataValidation>
        <x14:dataValidation type="list" allowBlank="1" showInputMessage="1" showErrorMessage="1" xr:uid="{2342A65C-FCE1-4F45-825A-A7A388319381}">
          <x14:formula1>
            <xm:f>OFFSET(選択肢マスタ!$AF$3,0,0,COUNTA(選択肢マスタ!$AF:$AF)-2,1)</xm:f>
          </x14:formula1>
          <xm:sqref>K127:AY127</xm:sqref>
        </x14:dataValidation>
        <x14:dataValidation type="list" allowBlank="1" showInputMessage="1" showErrorMessage="1" xr:uid="{3BDBE8E2-5892-4F55-A13D-EC03129ACC95}">
          <x14:formula1>
            <xm:f>OFFSET(選択肢マスタ!$E$3,0,0,COUNTA(選択肢マスタ!$E:$E)-2,1)</xm:f>
          </x14:formula1>
          <xm:sqref>V47:X76</xm:sqref>
        </x14:dataValidation>
        <x14:dataValidation type="list" xr:uid="{CF935B58-C316-4134-9B56-819BD55CBC2E}">
          <x14:formula1>
            <xm:f>OFFSET(選択肢マスタ!$K$3,0,0,COUNTA(選択肢マスタ!$K:$K)-2,1)</xm:f>
          </x14:formula1>
          <xm:sqref>K45:AY45</xm:sqref>
        </x14:dataValidation>
        <x14:dataValidation type="list" allowBlank="1" showInputMessage="1" showErrorMessage="1" xr:uid="{A20E9B44-38D8-486D-B573-6FF07AFDCB1B}">
          <x14:formula1>
            <xm:f>OFFSET('コンテンツ＆備考マスタ'!$B$3,0,0,COUNTA('コンテンツ＆備考マスタ'!$B:$B)-1,1)</xm:f>
          </x14:formula1>
          <xm:sqref>C84:L93 C47:L76</xm:sqref>
        </x14:dataValidation>
        <x14:dataValidation type="list" imeMode="disabled" allowBlank="1" showInputMessage="1" showErrorMessage="1" xr:uid="{9224BDF5-B3C9-400E-A27C-5E827B937F42}">
          <x14:formula1>
            <xm:f>選択肢マスタ!$AG$3:$AG$6</xm:f>
          </x14:formula1>
          <xm:sqref>K111:AM111</xm:sqref>
        </x14:dataValidation>
        <x14:dataValidation type="list" imeMode="on" allowBlank="1" showInputMessage="1" showErrorMessage="1" xr:uid="{FBEB952A-AA79-456F-B2AB-55139FE44FA4}">
          <x14:formula1>
            <xm:f>選択肢マスタ!$AH$3:$AH$49</xm:f>
          </x14:formula1>
          <xm:sqref>K28:AM28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1A03-490C-47CD-8273-100F50F9ECEB}">
  <sheetPr>
    <outlinePr summaryBelow="0" summaryRight="0"/>
  </sheetPr>
  <dimension ref="B1:IA505"/>
  <sheetViews>
    <sheetView showGridLines="0" zoomScale="80" zoomScaleNormal="80" zoomScaleSheetLayoutView="80" workbookViewId="0">
      <pane xSplit="7" ySplit="4" topLeftCell="H5" activePane="bottomRight" state="frozen"/>
      <selection pane="topRight"/>
      <selection pane="bottomLeft"/>
      <selection pane="bottomRight" activeCell="C6" sqref="C6"/>
    </sheetView>
  </sheetViews>
  <sheetFormatPr defaultRowHeight="18" outlineLevelRow="1" outlineLevelCol="1"/>
  <cols>
    <col min="1" max="2" width="3.59765625" customWidth="1"/>
    <col min="3" max="3" width="12.09765625" bestFit="1" customWidth="1"/>
    <col min="4" max="4" width="13.59765625" customWidth="1"/>
    <col min="5" max="5" width="14.09765625" customWidth="1"/>
    <col min="6" max="6" width="11.59765625" customWidth="1"/>
    <col min="7" max="7" width="41.09765625" customWidth="1"/>
    <col min="8" max="8" width="14.09765625" customWidth="1"/>
    <col min="9" max="9" width="33.09765625" customWidth="1"/>
    <col min="10" max="10" width="19.09765625" customWidth="1"/>
    <col min="11" max="11" width="43.09765625" customWidth="1"/>
    <col min="12" max="12" width="44.09765625" customWidth="1"/>
    <col min="13" max="13" width="35.09765625" customWidth="1"/>
    <col min="14" max="15" width="14.09765625" customWidth="1"/>
    <col min="16" max="16" width="15.09765625" customWidth="1"/>
    <col min="17" max="17" width="35.09765625" customWidth="1"/>
    <col min="18" max="18" width="15.09765625" customWidth="1"/>
    <col min="19" max="23" width="11.09765625" customWidth="1"/>
    <col min="24" max="24" width="22.09765625" customWidth="1"/>
    <col min="25" max="93" width="10.59765625" customWidth="1"/>
    <col min="94" max="94" width="10.59765625" customWidth="1" collapsed="1"/>
    <col min="95" max="234" width="10.59765625" hidden="1" customWidth="1" outlineLevel="1"/>
    <col min="235" max="235" width="29.796875" customWidth="1" collapsed="1"/>
  </cols>
  <sheetData>
    <row r="1" spans="2:235" ht="76.2" customHeight="1">
      <c r="B1" s="31"/>
      <c r="K1" s="755" t="s">
        <v>479</v>
      </c>
      <c r="L1" s="755"/>
      <c r="M1" s="755"/>
      <c r="P1" s="753" t="s">
        <v>480</v>
      </c>
      <c r="Q1" s="754"/>
      <c r="R1" s="754"/>
    </row>
    <row r="2" spans="2:235" ht="15" customHeight="1">
      <c r="B2" s="743" t="s">
        <v>481</v>
      </c>
      <c r="C2" s="746" t="s">
        <v>482</v>
      </c>
      <c r="D2" s="747" t="s">
        <v>483</v>
      </c>
      <c r="E2" s="750" t="s">
        <v>484</v>
      </c>
      <c r="F2" s="750" t="s">
        <v>485</v>
      </c>
      <c r="G2" s="741" t="s">
        <v>486</v>
      </c>
      <c r="H2" s="756" t="s">
        <v>487</v>
      </c>
      <c r="I2" s="757"/>
      <c r="J2" s="758"/>
      <c r="K2" s="762" t="s">
        <v>488</v>
      </c>
      <c r="L2" s="765" t="s">
        <v>489</v>
      </c>
      <c r="M2" s="766" t="s">
        <v>490</v>
      </c>
      <c r="N2" s="769" t="s">
        <v>491</v>
      </c>
      <c r="O2" s="734"/>
      <c r="P2" s="733" t="s">
        <v>492</v>
      </c>
      <c r="Q2" s="733"/>
      <c r="R2" s="734"/>
      <c r="S2" s="732" t="s">
        <v>493</v>
      </c>
      <c r="T2" s="733"/>
      <c r="U2" s="733"/>
      <c r="V2" s="733"/>
      <c r="W2" s="734"/>
      <c r="X2" s="33" t="s">
        <v>494</v>
      </c>
      <c r="Y2" s="726" t="s">
        <v>495</v>
      </c>
      <c r="Z2" s="727"/>
      <c r="AA2" s="727"/>
      <c r="AB2" s="727"/>
      <c r="AC2" s="727"/>
      <c r="AD2" s="727"/>
      <c r="AE2" s="728"/>
      <c r="AF2" s="726" t="s">
        <v>496</v>
      </c>
      <c r="AG2" s="727"/>
      <c r="AH2" s="727"/>
      <c r="AI2" s="727"/>
      <c r="AJ2" s="727"/>
      <c r="AK2" s="727"/>
      <c r="AL2" s="728"/>
      <c r="AM2" s="726" t="s">
        <v>497</v>
      </c>
      <c r="AN2" s="727"/>
      <c r="AO2" s="727"/>
      <c r="AP2" s="727"/>
      <c r="AQ2" s="727"/>
      <c r="AR2" s="727"/>
      <c r="AS2" s="728"/>
      <c r="AT2" s="726" t="s">
        <v>498</v>
      </c>
      <c r="AU2" s="727"/>
      <c r="AV2" s="727"/>
      <c r="AW2" s="727"/>
      <c r="AX2" s="727"/>
      <c r="AY2" s="727"/>
      <c r="AZ2" s="728"/>
      <c r="BA2" s="726" t="s">
        <v>499</v>
      </c>
      <c r="BB2" s="727"/>
      <c r="BC2" s="727"/>
      <c r="BD2" s="727"/>
      <c r="BE2" s="727"/>
      <c r="BF2" s="727"/>
      <c r="BG2" s="728"/>
      <c r="BH2" s="726" t="s">
        <v>500</v>
      </c>
      <c r="BI2" s="727"/>
      <c r="BJ2" s="727"/>
      <c r="BK2" s="727"/>
      <c r="BL2" s="727"/>
      <c r="BM2" s="727"/>
      <c r="BN2" s="728"/>
      <c r="BO2" s="726" t="s">
        <v>501</v>
      </c>
      <c r="BP2" s="727"/>
      <c r="BQ2" s="727"/>
      <c r="BR2" s="727"/>
      <c r="BS2" s="727"/>
      <c r="BT2" s="727"/>
      <c r="BU2" s="728"/>
      <c r="BV2" s="726" t="s">
        <v>502</v>
      </c>
      <c r="BW2" s="727"/>
      <c r="BX2" s="727"/>
      <c r="BY2" s="727"/>
      <c r="BZ2" s="727"/>
      <c r="CA2" s="727"/>
      <c r="CB2" s="728"/>
      <c r="CC2" s="726" t="s">
        <v>503</v>
      </c>
      <c r="CD2" s="727"/>
      <c r="CE2" s="727"/>
      <c r="CF2" s="727"/>
      <c r="CG2" s="727"/>
      <c r="CH2" s="727"/>
      <c r="CI2" s="728"/>
      <c r="CJ2" s="726" t="s">
        <v>504</v>
      </c>
      <c r="CK2" s="727"/>
      <c r="CL2" s="727"/>
      <c r="CM2" s="727"/>
      <c r="CN2" s="727"/>
      <c r="CO2" s="727"/>
      <c r="CP2" s="728"/>
      <c r="CQ2" s="726" t="s">
        <v>505</v>
      </c>
      <c r="CR2" s="727"/>
      <c r="CS2" s="727"/>
      <c r="CT2" s="727"/>
      <c r="CU2" s="727"/>
      <c r="CV2" s="727"/>
      <c r="CW2" s="728"/>
      <c r="CX2" s="726" t="s">
        <v>506</v>
      </c>
      <c r="CY2" s="727"/>
      <c r="CZ2" s="727"/>
      <c r="DA2" s="727"/>
      <c r="DB2" s="727"/>
      <c r="DC2" s="727"/>
      <c r="DD2" s="728"/>
      <c r="DE2" s="726" t="s">
        <v>507</v>
      </c>
      <c r="DF2" s="727"/>
      <c r="DG2" s="727"/>
      <c r="DH2" s="727"/>
      <c r="DI2" s="727"/>
      <c r="DJ2" s="727"/>
      <c r="DK2" s="728"/>
      <c r="DL2" s="726" t="s">
        <v>508</v>
      </c>
      <c r="DM2" s="727"/>
      <c r="DN2" s="727"/>
      <c r="DO2" s="727"/>
      <c r="DP2" s="727"/>
      <c r="DQ2" s="727"/>
      <c r="DR2" s="728"/>
      <c r="DS2" s="726" t="s">
        <v>509</v>
      </c>
      <c r="DT2" s="727"/>
      <c r="DU2" s="727"/>
      <c r="DV2" s="727"/>
      <c r="DW2" s="727"/>
      <c r="DX2" s="727"/>
      <c r="DY2" s="728"/>
      <c r="DZ2" s="726" t="s">
        <v>510</v>
      </c>
      <c r="EA2" s="727"/>
      <c r="EB2" s="727"/>
      <c r="EC2" s="727"/>
      <c r="ED2" s="727"/>
      <c r="EE2" s="727"/>
      <c r="EF2" s="728"/>
      <c r="EG2" s="726" t="s">
        <v>511</v>
      </c>
      <c r="EH2" s="727"/>
      <c r="EI2" s="727"/>
      <c r="EJ2" s="727"/>
      <c r="EK2" s="727"/>
      <c r="EL2" s="727"/>
      <c r="EM2" s="728"/>
      <c r="EN2" s="726" t="s">
        <v>512</v>
      </c>
      <c r="EO2" s="727"/>
      <c r="EP2" s="727"/>
      <c r="EQ2" s="727"/>
      <c r="ER2" s="727"/>
      <c r="ES2" s="727"/>
      <c r="ET2" s="728"/>
      <c r="EU2" s="726" t="s">
        <v>513</v>
      </c>
      <c r="EV2" s="727"/>
      <c r="EW2" s="727"/>
      <c r="EX2" s="727"/>
      <c r="EY2" s="727"/>
      <c r="EZ2" s="727"/>
      <c r="FA2" s="728"/>
      <c r="FB2" s="726" t="s">
        <v>514</v>
      </c>
      <c r="FC2" s="727"/>
      <c r="FD2" s="727"/>
      <c r="FE2" s="727"/>
      <c r="FF2" s="727"/>
      <c r="FG2" s="727"/>
      <c r="FH2" s="728"/>
      <c r="FI2" s="726" t="s">
        <v>515</v>
      </c>
      <c r="FJ2" s="727"/>
      <c r="FK2" s="727"/>
      <c r="FL2" s="727"/>
      <c r="FM2" s="727"/>
      <c r="FN2" s="727"/>
      <c r="FO2" s="728"/>
      <c r="FP2" s="726" t="s">
        <v>516</v>
      </c>
      <c r="FQ2" s="727"/>
      <c r="FR2" s="727"/>
      <c r="FS2" s="727"/>
      <c r="FT2" s="727"/>
      <c r="FU2" s="727"/>
      <c r="FV2" s="728"/>
      <c r="FW2" s="726" t="s">
        <v>517</v>
      </c>
      <c r="FX2" s="727"/>
      <c r="FY2" s="727"/>
      <c r="FZ2" s="727"/>
      <c r="GA2" s="727"/>
      <c r="GB2" s="727"/>
      <c r="GC2" s="728"/>
      <c r="GD2" s="726" t="s">
        <v>518</v>
      </c>
      <c r="GE2" s="727"/>
      <c r="GF2" s="727"/>
      <c r="GG2" s="727"/>
      <c r="GH2" s="727"/>
      <c r="GI2" s="727"/>
      <c r="GJ2" s="728"/>
      <c r="GK2" s="726" t="s">
        <v>519</v>
      </c>
      <c r="GL2" s="727"/>
      <c r="GM2" s="727"/>
      <c r="GN2" s="727"/>
      <c r="GO2" s="727"/>
      <c r="GP2" s="727"/>
      <c r="GQ2" s="728"/>
      <c r="GR2" s="726" t="s">
        <v>520</v>
      </c>
      <c r="GS2" s="727"/>
      <c r="GT2" s="727"/>
      <c r="GU2" s="727"/>
      <c r="GV2" s="727"/>
      <c r="GW2" s="727"/>
      <c r="GX2" s="728"/>
      <c r="GY2" s="726" t="s">
        <v>521</v>
      </c>
      <c r="GZ2" s="727"/>
      <c r="HA2" s="727"/>
      <c r="HB2" s="727"/>
      <c r="HC2" s="727"/>
      <c r="HD2" s="727"/>
      <c r="HE2" s="728"/>
      <c r="HF2" s="726" t="s">
        <v>522</v>
      </c>
      <c r="HG2" s="727"/>
      <c r="HH2" s="727"/>
      <c r="HI2" s="727"/>
      <c r="HJ2" s="727"/>
      <c r="HK2" s="727"/>
      <c r="HL2" s="728"/>
      <c r="HM2" s="726" t="s">
        <v>523</v>
      </c>
      <c r="HN2" s="727"/>
      <c r="HO2" s="727"/>
      <c r="HP2" s="727"/>
      <c r="HQ2" s="727"/>
      <c r="HR2" s="727"/>
      <c r="HS2" s="728"/>
      <c r="HT2" s="726" t="s">
        <v>524</v>
      </c>
      <c r="HU2" s="727"/>
      <c r="HV2" s="727"/>
      <c r="HW2" s="727"/>
      <c r="HX2" s="727"/>
      <c r="HY2" s="727"/>
      <c r="HZ2" s="728"/>
      <c r="IA2" s="772" t="s">
        <v>525</v>
      </c>
    </row>
    <row r="3" spans="2:235">
      <c r="B3" s="744"/>
      <c r="C3" s="746"/>
      <c r="D3" s="748"/>
      <c r="E3" s="751"/>
      <c r="F3" s="751"/>
      <c r="G3" s="741"/>
      <c r="H3" s="759"/>
      <c r="I3" s="760"/>
      <c r="J3" s="761"/>
      <c r="K3" s="763"/>
      <c r="L3" s="765"/>
      <c r="M3" s="767"/>
      <c r="N3" s="775" t="s">
        <v>526</v>
      </c>
      <c r="O3" s="776" t="s">
        <v>527</v>
      </c>
      <c r="P3" s="739" t="s">
        <v>528</v>
      </c>
      <c r="Q3" s="737" t="s">
        <v>529</v>
      </c>
      <c r="R3" s="770" t="s">
        <v>530</v>
      </c>
      <c r="S3" s="739" t="s">
        <v>531</v>
      </c>
      <c r="T3" s="737" t="s">
        <v>532</v>
      </c>
      <c r="U3" s="737" t="s">
        <v>533</v>
      </c>
      <c r="V3" s="737" t="s">
        <v>534</v>
      </c>
      <c r="W3" s="735" t="s">
        <v>535</v>
      </c>
      <c r="X3" s="777" t="s">
        <v>421</v>
      </c>
      <c r="Y3" s="729" t="str">
        <f>IF(AND(申込書!$C47&lt;&gt;"▼プルダウンより選択してください",申込書!$C47&lt;&gt;""),申込書!$C47&amp;"・"&amp;申込書!$M47,"コンテンツなし")</f>
        <v>コンテンツなし</v>
      </c>
      <c r="Z3" s="730"/>
      <c r="AA3" s="730"/>
      <c r="AB3" s="730"/>
      <c r="AC3" s="730"/>
      <c r="AD3" s="730"/>
      <c r="AE3" s="731"/>
      <c r="AF3" s="729" t="str">
        <f>IF(AND(申込書!$C48&lt;&gt;"▼プルダウンより選択してください",申込書!$C48&lt;&gt;""),申込書!$C48&amp;"・"&amp;申込書!$M48,"コンテンツなし")</f>
        <v>コンテンツなし</v>
      </c>
      <c r="AG3" s="730"/>
      <c r="AH3" s="730"/>
      <c r="AI3" s="730"/>
      <c r="AJ3" s="730"/>
      <c r="AK3" s="730"/>
      <c r="AL3" s="731"/>
      <c r="AM3" s="729" t="str">
        <f>IF(AND(申込書!$C49&lt;&gt;"▼プルダウンより選択してください",申込書!$C49&lt;&gt;""),申込書!$C49&amp;"・"&amp;申込書!$M49,"コンテンツなし")</f>
        <v>コンテンツなし</v>
      </c>
      <c r="AN3" s="730"/>
      <c r="AO3" s="730"/>
      <c r="AP3" s="730"/>
      <c r="AQ3" s="730"/>
      <c r="AR3" s="730"/>
      <c r="AS3" s="731"/>
      <c r="AT3" s="729" t="str">
        <f>IF(AND(申込書!$C50&lt;&gt;"▼プルダウンより選択してください",申込書!$C50&lt;&gt;""),申込書!$C50&amp;"・"&amp;申込書!$M50,"コンテンツなし")</f>
        <v>コンテンツなし</v>
      </c>
      <c r="AU3" s="730"/>
      <c r="AV3" s="730"/>
      <c r="AW3" s="730"/>
      <c r="AX3" s="730"/>
      <c r="AY3" s="730"/>
      <c r="AZ3" s="731"/>
      <c r="BA3" s="729" t="str">
        <f>IF(AND(申込書!$C51&lt;&gt;"▼プルダウンより選択してください",申込書!$C51&lt;&gt;""),申込書!$C51&amp;"・"&amp;申込書!$M51,"コンテンツなし")</f>
        <v>コンテンツなし</v>
      </c>
      <c r="BB3" s="730"/>
      <c r="BC3" s="730"/>
      <c r="BD3" s="730"/>
      <c r="BE3" s="730"/>
      <c r="BF3" s="730"/>
      <c r="BG3" s="731"/>
      <c r="BH3" s="729" t="str">
        <f>IF(AND(申込書!$C52&lt;&gt;"▼プルダウンより選択してください",申込書!$C52&lt;&gt;""),申込書!$C52&amp;"・"&amp;申込書!$M52,"コンテンツなし")</f>
        <v>コンテンツなし</v>
      </c>
      <c r="BI3" s="730"/>
      <c r="BJ3" s="730"/>
      <c r="BK3" s="730"/>
      <c r="BL3" s="730"/>
      <c r="BM3" s="730"/>
      <c r="BN3" s="731"/>
      <c r="BO3" s="729" t="str">
        <f>IF(AND(申込書!$C53&lt;&gt;"▼プルダウンより選択してください",申込書!$C53&lt;&gt;""),申込書!$C53&amp;"・"&amp;申込書!$M53,"コンテンツなし")</f>
        <v>コンテンツなし</v>
      </c>
      <c r="BP3" s="730"/>
      <c r="BQ3" s="730"/>
      <c r="BR3" s="730"/>
      <c r="BS3" s="730"/>
      <c r="BT3" s="730"/>
      <c r="BU3" s="731"/>
      <c r="BV3" s="729" t="str">
        <f>IF(AND(申込書!$C54&lt;&gt;"▼プルダウンより選択してください",申込書!$C54&lt;&gt;""),申込書!$C54&amp;"・"&amp;申込書!$M54,"コンテンツなし")</f>
        <v>コンテンツなし</v>
      </c>
      <c r="BW3" s="730"/>
      <c r="BX3" s="730"/>
      <c r="BY3" s="730"/>
      <c r="BZ3" s="730"/>
      <c r="CA3" s="730"/>
      <c r="CB3" s="731"/>
      <c r="CC3" s="729" t="str">
        <f>IF(AND(申込書!$C55&lt;&gt;"▼プルダウンより選択してください",申込書!$C55&lt;&gt;""),申込書!$C55&amp;"・"&amp;申込書!$M55,"コンテンツなし")</f>
        <v>コンテンツなし</v>
      </c>
      <c r="CD3" s="730"/>
      <c r="CE3" s="730"/>
      <c r="CF3" s="730"/>
      <c r="CG3" s="730"/>
      <c r="CH3" s="730"/>
      <c r="CI3" s="731"/>
      <c r="CJ3" s="729" t="str">
        <f>IF(AND(申込書!$C56&lt;&gt;"▼プルダウンより選択してください",申込書!$C56&lt;&gt;""),申込書!$C56&amp;"・"&amp;申込書!$M56,"コンテンツなし")</f>
        <v>コンテンツなし</v>
      </c>
      <c r="CK3" s="730"/>
      <c r="CL3" s="730"/>
      <c r="CM3" s="730"/>
      <c r="CN3" s="730"/>
      <c r="CO3" s="730"/>
      <c r="CP3" s="731"/>
      <c r="CQ3" s="729" t="str">
        <f>IF(AND(申込書!$C57&lt;&gt;"▼プルダウンより選択してください",申込書!$C57&lt;&gt;""),申込書!$C57&amp;"・"&amp;申込書!$M57,"コンテンツなし")</f>
        <v>コンテンツなし</v>
      </c>
      <c r="CR3" s="730"/>
      <c r="CS3" s="730"/>
      <c r="CT3" s="730"/>
      <c r="CU3" s="730"/>
      <c r="CV3" s="730"/>
      <c r="CW3" s="731"/>
      <c r="CX3" s="729" t="str">
        <f>IF(AND(申込書!$C58&lt;&gt;"▼プルダウンより選択してください",申込書!$C58&lt;&gt;""),申込書!$C58&amp;"・"&amp;申込書!$M58,"コンテンツなし")</f>
        <v>コンテンツなし</v>
      </c>
      <c r="CY3" s="730"/>
      <c r="CZ3" s="730"/>
      <c r="DA3" s="730"/>
      <c r="DB3" s="730"/>
      <c r="DC3" s="730"/>
      <c r="DD3" s="731"/>
      <c r="DE3" s="729" t="str">
        <f>IF(AND(申込書!$C59&lt;&gt;"▼プルダウンより選択してください",申込書!$C59&lt;&gt;""),申込書!$C59&amp;"・"&amp;申込書!$M59,"コンテンツなし")</f>
        <v>コンテンツなし</v>
      </c>
      <c r="DF3" s="730"/>
      <c r="DG3" s="730"/>
      <c r="DH3" s="730"/>
      <c r="DI3" s="730"/>
      <c r="DJ3" s="730"/>
      <c r="DK3" s="731"/>
      <c r="DL3" s="729" t="str">
        <f>IF(AND(申込書!$C60&lt;&gt;"▼プルダウンより選択してください",申込書!$C60&lt;&gt;""),申込書!$C60&amp;"・"&amp;申込書!$M60,"コンテンツなし")</f>
        <v>コンテンツなし</v>
      </c>
      <c r="DM3" s="730"/>
      <c r="DN3" s="730"/>
      <c r="DO3" s="730"/>
      <c r="DP3" s="730"/>
      <c r="DQ3" s="730"/>
      <c r="DR3" s="731"/>
      <c r="DS3" s="729" t="str">
        <f>IF(AND(申込書!$C61&lt;&gt;"▼プルダウンより選択してください",申込書!$C61&lt;&gt;""),申込書!$C61&amp;"・"&amp;申込書!$M61,"コンテンツなし")</f>
        <v>コンテンツなし</v>
      </c>
      <c r="DT3" s="730"/>
      <c r="DU3" s="730"/>
      <c r="DV3" s="730"/>
      <c r="DW3" s="730"/>
      <c r="DX3" s="730"/>
      <c r="DY3" s="731"/>
      <c r="DZ3" s="729" t="str">
        <f>IF(AND(申込書!$C62&lt;&gt;"▼プルダウンより選択してください",申込書!$C62&lt;&gt;""),申込書!$C62&amp;"・"&amp;申込書!$M62,"コンテンツなし")</f>
        <v>コンテンツなし</v>
      </c>
      <c r="EA3" s="730"/>
      <c r="EB3" s="730"/>
      <c r="EC3" s="730"/>
      <c r="ED3" s="730"/>
      <c r="EE3" s="730"/>
      <c r="EF3" s="731"/>
      <c r="EG3" s="729" t="str">
        <f>IF(AND(申込書!$C63&lt;&gt;"▼プルダウンより選択してください",申込書!$C63&lt;&gt;""),申込書!$C63&amp;"・"&amp;申込書!$M63,"コンテンツなし")</f>
        <v>コンテンツなし</v>
      </c>
      <c r="EH3" s="730"/>
      <c r="EI3" s="730"/>
      <c r="EJ3" s="730"/>
      <c r="EK3" s="730"/>
      <c r="EL3" s="730"/>
      <c r="EM3" s="731"/>
      <c r="EN3" s="729" t="str">
        <f>IF(AND(申込書!$C64&lt;&gt;"▼プルダウンより選択してください",申込書!$C64&lt;&gt;""),申込書!$C64&amp;"・"&amp;申込書!$M64,"コンテンツなし")</f>
        <v>コンテンツなし</v>
      </c>
      <c r="EO3" s="730"/>
      <c r="EP3" s="730"/>
      <c r="EQ3" s="730"/>
      <c r="ER3" s="730"/>
      <c r="ES3" s="730"/>
      <c r="ET3" s="731"/>
      <c r="EU3" s="729" t="str">
        <f>IF(AND(申込書!$C65&lt;&gt;"▼プルダウンより選択してください",申込書!$C65&lt;&gt;""),申込書!$C65&amp;"・"&amp;申込書!$M65,"コンテンツなし")</f>
        <v>コンテンツなし</v>
      </c>
      <c r="EV3" s="730"/>
      <c r="EW3" s="730"/>
      <c r="EX3" s="730"/>
      <c r="EY3" s="730"/>
      <c r="EZ3" s="730"/>
      <c r="FA3" s="779"/>
      <c r="FB3" s="729" t="str">
        <f>IF(AND(申込書!$C66&lt;&gt;"▼プルダウンより選択してください",申込書!$C66&lt;&gt;""),申込書!$C66&amp;"・"&amp;申込書!$M66,"コンテンツなし")</f>
        <v>コンテンツなし</v>
      </c>
      <c r="FC3" s="730"/>
      <c r="FD3" s="730"/>
      <c r="FE3" s="730"/>
      <c r="FF3" s="730"/>
      <c r="FG3" s="730"/>
      <c r="FH3" s="731"/>
      <c r="FI3" s="729" t="str">
        <f>IF(AND(申込書!$C67&lt;&gt;"▼プルダウンより選択してください",申込書!$C67&lt;&gt;""),申込書!$C67&amp;"・"&amp;申込書!$M67,"コンテンツなし")</f>
        <v>コンテンツなし</v>
      </c>
      <c r="FJ3" s="730"/>
      <c r="FK3" s="730"/>
      <c r="FL3" s="730"/>
      <c r="FM3" s="730"/>
      <c r="FN3" s="730"/>
      <c r="FO3" s="731"/>
      <c r="FP3" s="729" t="str">
        <f>IF(AND(申込書!$C68&lt;&gt;"▼プルダウンより選択してください",申込書!$C68&lt;&gt;""),申込書!$C68&amp;"・"&amp;申込書!$M68,"コンテンツなし")</f>
        <v>コンテンツなし</v>
      </c>
      <c r="FQ3" s="730"/>
      <c r="FR3" s="730"/>
      <c r="FS3" s="730"/>
      <c r="FT3" s="730"/>
      <c r="FU3" s="730"/>
      <c r="FV3" s="731"/>
      <c r="FW3" s="729" t="str">
        <f>IF(AND(申込書!$C69&lt;&gt;"▼プルダウンより選択してください",申込書!$C69&lt;&gt;""),申込書!$C69&amp;"・"&amp;申込書!$M69,"コンテンツなし")</f>
        <v>コンテンツなし</v>
      </c>
      <c r="FX3" s="730"/>
      <c r="FY3" s="730"/>
      <c r="FZ3" s="730"/>
      <c r="GA3" s="730"/>
      <c r="GB3" s="730"/>
      <c r="GC3" s="731"/>
      <c r="GD3" s="729" t="str">
        <f>IF(AND(申込書!$C70&lt;&gt;"▼プルダウンより選択してください",申込書!$C70&lt;&gt;""),申込書!$C70&amp;"・"&amp;申込書!$M70,"コンテンツなし")</f>
        <v>コンテンツなし</v>
      </c>
      <c r="GE3" s="730"/>
      <c r="GF3" s="730"/>
      <c r="GG3" s="730"/>
      <c r="GH3" s="730"/>
      <c r="GI3" s="730"/>
      <c r="GJ3" s="731"/>
      <c r="GK3" s="729" t="str">
        <f>IF(AND(申込書!$C71&lt;&gt;"▼プルダウンより選択してください",申込書!$C71&lt;&gt;""),申込書!$C71&amp;"・"&amp;申込書!$M71,"コンテンツなし")</f>
        <v>コンテンツなし</v>
      </c>
      <c r="GL3" s="730"/>
      <c r="GM3" s="730"/>
      <c r="GN3" s="730"/>
      <c r="GO3" s="730"/>
      <c r="GP3" s="730"/>
      <c r="GQ3" s="731"/>
      <c r="GR3" s="729" t="str">
        <f>IF(AND(申込書!$C72&lt;&gt;"▼プルダウンより選択してください",申込書!$C72&lt;&gt;""),申込書!$C72&amp;"・"&amp;申込書!$M72,"コンテンツなし")</f>
        <v>コンテンツなし</v>
      </c>
      <c r="GS3" s="730"/>
      <c r="GT3" s="730"/>
      <c r="GU3" s="730"/>
      <c r="GV3" s="730"/>
      <c r="GW3" s="730"/>
      <c r="GX3" s="731"/>
      <c r="GY3" s="729" t="str">
        <f>IF(AND(申込書!$C73&lt;&gt;"▼プルダウンより選択してください",申込書!$C73&lt;&gt;""),申込書!$C73&amp;"・"&amp;申込書!$M73,"コンテンツなし")</f>
        <v>コンテンツなし</v>
      </c>
      <c r="GZ3" s="730"/>
      <c r="HA3" s="730"/>
      <c r="HB3" s="730"/>
      <c r="HC3" s="730"/>
      <c r="HD3" s="730"/>
      <c r="HE3" s="731"/>
      <c r="HF3" s="729" t="str">
        <f>IF(AND(申込書!$C74&lt;&gt;"▼プルダウンより選択してください",申込書!$C74&lt;&gt;""),申込書!$C74&amp;"・"&amp;申込書!$M74,"コンテンツなし")</f>
        <v>コンテンツなし</v>
      </c>
      <c r="HG3" s="730"/>
      <c r="HH3" s="730"/>
      <c r="HI3" s="730"/>
      <c r="HJ3" s="730"/>
      <c r="HK3" s="730"/>
      <c r="HL3" s="731"/>
      <c r="HM3" s="729" t="str">
        <f>IF(AND(申込書!$C75&lt;&gt;"▼プルダウンより選択してください",申込書!$C75&lt;&gt;""),申込書!$C75&amp;"・"&amp;申込書!$M75,"コンテンツなし")</f>
        <v>コンテンツなし</v>
      </c>
      <c r="HN3" s="730"/>
      <c r="HO3" s="730"/>
      <c r="HP3" s="730"/>
      <c r="HQ3" s="730"/>
      <c r="HR3" s="730"/>
      <c r="HS3" s="731"/>
      <c r="HT3" s="729" t="str">
        <f>IF(AND(申込書!$C76&lt;&gt;"▼プルダウンより選択してください",申込書!$C76&lt;&gt;""),申込書!$C76&amp;"・"&amp;申込書!$M76,"コンテンツなし")</f>
        <v>コンテンツなし</v>
      </c>
      <c r="HU3" s="730"/>
      <c r="HV3" s="730"/>
      <c r="HW3" s="730"/>
      <c r="HX3" s="730"/>
      <c r="HY3" s="730"/>
      <c r="HZ3" s="731"/>
      <c r="IA3" s="773"/>
    </row>
    <row r="4" spans="2:235" ht="28.5" customHeight="1">
      <c r="B4" s="745"/>
      <c r="C4" s="742"/>
      <c r="D4" s="749"/>
      <c r="E4" s="752"/>
      <c r="F4" s="752"/>
      <c r="G4" s="742"/>
      <c r="H4" s="34" t="s">
        <v>536</v>
      </c>
      <c r="I4" s="32" t="s">
        <v>537</v>
      </c>
      <c r="J4" s="35" t="s">
        <v>538</v>
      </c>
      <c r="K4" s="764"/>
      <c r="L4" s="765"/>
      <c r="M4" s="768"/>
      <c r="N4" s="738"/>
      <c r="O4" s="771"/>
      <c r="P4" s="740"/>
      <c r="Q4" s="738"/>
      <c r="R4" s="771"/>
      <c r="S4" s="740"/>
      <c r="T4" s="738"/>
      <c r="U4" s="738"/>
      <c r="V4" s="738"/>
      <c r="W4" s="736"/>
      <c r="X4" s="778"/>
      <c r="Y4" s="36" t="s">
        <v>539</v>
      </c>
      <c r="Z4" s="37" t="s">
        <v>387</v>
      </c>
      <c r="AA4" s="37" t="s">
        <v>540</v>
      </c>
      <c r="AB4" s="37" t="s">
        <v>541</v>
      </c>
      <c r="AC4" s="38" t="s">
        <v>1222</v>
      </c>
      <c r="AD4" s="38" t="s">
        <v>1223</v>
      </c>
      <c r="AE4" s="261" t="s">
        <v>542</v>
      </c>
      <c r="AF4" s="260" t="s">
        <v>539</v>
      </c>
      <c r="AG4" s="37" t="s">
        <v>387</v>
      </c>
      <c r="AH4" s="37" t="s">
        <v>540</v>
      </c>
      <c r="AI4" s="37" t="s">
        <v>541</v>
      </c>
      <c r="AJ4" s="38" t="s">
        <v>1222</v>
      </c>
      <c r="AK4" s="38" t="s">
        <v>1223</v>
      </c>
      <c r="AL4" s="261" t="s">
        <v>542</v>
      </c>
      <c r="AM4" s="260" t="s">
        <v>539</v>
      </c>
      <c r="AN4" s="37" t="s">
        <v>387</v>
      </c>
      <c r="AO4" s="37" t="s">
        <v>540</v>
      </c>
      <c r="AP4" s="37" t="s">
        <v>541</v>
      </c>
      <c r="AQ4" s="38" t="s">
        <v>1222</v>
      </c>
      <c r="AR4" s="38" t="s">
        <v>1223</v>
      </c>
      <c r="AS4" s="261" t="s">
        <v>542</v>
      </c>
      <c r="AT4" s="260" t="s">
        <v>539</v>
      </c>
      <c r="AU4" s="37" t="s">
        <v>387</v>
      </c>
      <c r="AV4" s="37" t="s">
        <v>540</v>
      </c>
      <c r="AW4" s="37" t="s">
        <v>541</v>
      </c>
      <c r="AX4" s="38" t="s">
        <v>1222</v>
      </c>
      <c r="AY4" s="38" t="s">
        <v>1223</v>
      </c>
      <c r="AZ4" s="261" t="s">
        <v>542</v>
      </c>
      <c r="BA4" s="260" t="s">
        <v>539</v>
      </c>
      <c r="BB4" s="37" t="s">
        <v>387</v>
      </c>
      <c r="BC4" s="37" t="s">
        <v>540</v>
      </c>
      <c r="BD4" s="37" t="s">
        <v>541</v>
      </c>
      <c r="BE4" s="38" t="s">
        <v>1222</v>
      </c>
      <c r="BF4" s="38" t="s">
        <v>1223</v>
      </c>
      <c r="BG4" s="261" t="s">
        <v>542</v>
      </c>
      <c r="BH4" s="260" t="s">
        <v>539</v>
      </c>
      <c r="BI4" s="37" t="s">
        <v>387</v>
      </c>
      <c r="BJ4" s="37" t="s">
        <v>540</v>
      </c>
      <c r="BK4" s="37" t="s">
        <v>541</v>
      </c>
      <c r="BL4" s="38" t="s">
        <v>1222</v>
      </c>
      <c r="BM4" s="38" t="s">
        <v>1223</v>
      </c>
      <c r="BN4" s="261" t="s">
        <v>542</v>
      </c>
      <c r="BO4" s="260" t="s">
        <v>539</v>
      </c>
      <c r="BP4" s="37" t="s">
        <v>387</v>
      </c>
      <c r="BQ4" s="37" t="s">
        <v>540</v>
      </c>
      <c r="BR4" s="37" t="s">
        <v>541</v>
      </c>
      <c r="BS4" s="38" t="s">
        <v>1222</v>
      </c>
      <c r="BT4" s="38" t="s">
        <v>1223</v>
      </c>
      <c r="BU4" s="261" t="s">
        <v>542</v>
      </c>
      <c r="BV4" s="260" t="s">
        <v>539</v>
      </c>
      <c r="BW4" s="37" t="s">
        <v>387</v>
      </c>
      <c r="BX4" s="37" t="s">
        <v>540</v>
      </c>
      <c r="BY4" s="37" t="s">
        <v>541</v>
      </c>
      <c r="BZ4" s="38" t="s">
        <v>1222</v>
      </c>
      <c r="CA4" s="38" t="s">
        <v>1223</v>
      </c>
      <c r="CB4" s="261" t="s">
        <v>542</v>
      </c>
      <c r="CC4" s="260" t="s">
        <v>539</v>
      </c>
      <c r="CD4" s="37" t="s">
        <v>387</v>
      </c>
      <c r="CE4" s="37" t="s">
        <v>540</v>
      </c>
      <c r="CF4" s="37" t="s">
        <v>541</v>
      </c>
      <c r="CG4" s="38" t="s">
        <v>1222</v>
      </c>
      <c r="CH4" s="38" t="s">
        <v>1223</v>
      </c>
      <c r="CI4" s="261" t="s">
        <v>542</v>
      </c>
      <c r="CJ4" s="260" t="s">
        <v>539</v>
      </c>
      <c r="CK4" s="37" t="s">
        <v>387</v>
      </c>
      <c r="CL4" s="37" t="s">
        <v>540</v>
      </c>
      <c r="CM4" s="37" t="s">
        <v>541</v>
      </c>
      <c r="CN4" s="38" t="s">
        <v>1222</v>
      </c>
      <c r="CO4" s="38" t="s">
        <v>1223</v>
      </c>
      <c r="CP4" s="261" t="s">
        <v>542</v>
      </c>
      <c r="CQ4" s="260" t="s">
        <v>539</v>
      </c>
      <c r="CR4" s="37" t="s">
        <v>387</v>
      </c>
      <c r="CS4" s="37" t="s">
        <v>540</v>
      </c>
      <c r="CT4" s="37" t="s">
        <v>541</v>
      </c>
      <c r="CU4" s="38" t="s">
        <v>1222</v>
      </c>
      <c r="CV4" s="38" t="s">
        <v>1223</v>
      </c>
      <c r="CW4" s="261" t="s">
        <v>542</v>
      </c>
      <c r="CX4" s="260" t="s">
        <v>539</v>
      </c>
      <c r="CY4" s="37" t="s">
        <v>387</v>
      </c>
      <c r="CZ4" s="37" t="s">
        <v>540</v>
      </c>
      <c r="DA4" s="37" t="s">
        <v>541</v>
      </c>
      <c r="DB4" s="38" t="s">
        <v>1222</v>
      </c>
      <c r="DC4" s="38" t="s">
        <v>1223</v>
      </c>
      <c r="DD4" s="261" t="s">
        <v>542</v>
      </c>
      <c r="DE4" s="260" t="s">
        <v>539</v>
      </c>
      <c r="DF4" s="37" t="s">
        <v>387</v>
      </c>
      <c r="DG4" s="37" t="s">
        <v>540</v>
      </c>
      <c r="DH4" s="37" t="s">
        <v>541</v>
      </c>
      <c r="DI4" s="38" t="s">
        <v>1222</v>
      </c>
      <c r="DJ4" s="38" t="s">
        <v>1223</v>
      </c>
      <c r="DK4" s="261" t="s">
        <v>542</v>
      </c>
      <c r="DL4" s="260" t="s">
        <v>539</v>
      </c>
      <c r="DM4" s="37" t="s">
        <v>387</v>
      </c>
      <c r="DN4" s="37" t="s">
        <v>540</v>
      </c>
      <c r="DO4" s="37" t="s">
        <v>541</v>
      </c>
      <c r="DP4" s="38" t="s">
        <v>1222</v>
      </c>
      <c r="DQ4" s="38" t="s">
        <v>1223</v>
      </c>
      <c r="DR4" s="261" t="s">
        <v>542</v>
      </c>
      <c r="DS4" s="260" t="s">
        <v>539</v>
      </c>
      <c r="DT4" s="37" t="s">
        <v>387</v>
      </c>
      <c r="DU4" s="37" t="s">
        <v>540</v>
      </c>
      <c r="DV4" s="37" t="s">
        <v>541</v>
      </c>
      <c r="DW4" s="38" t="s">
        <v>1222</v>
      </c>
      <c r="DX4" s="38" t="s">
        <v>1223</v>
      </c>
      <c r="DY4" s="261" t="s">
        <v>542</v>
      </c>
      <c r="DZ4" s="260" t="s">
        <v>539</v>
      </c>
      <c r="EA4" s="37" t="s">
        <v>387</v>
      </c>
      <c r="EB4" s="37" t="s">
        <v>540</v>
      </c>
      <c r="EC4" s="37" t="s">
        <v>541</v>
      </c>
      <c r="ED4" s="38" t="s">
        <v>1222</v>
      </c>
      <c r="EE4" s="38" t="s">
        <v>1223</v>
      </c>
      <c r="EF4" s="261" t="s">
        <v>542</v>
      </c>
      <c r="EG4" s="260" t="s">
        <v>539</v>
      </c>
      <c r="EH4" s="37" t="s">
        <v>387</v>
      </c>
      <c r="EI4" s="37" t="s">
        <v>540</v>
      </c>
      <c r="EJ4" s="37" t="s">
        <v>541</v>
      </c>
      <c r="EK4" s="38" t="s">
        <v>1222</v>
      </c>
      <c r="EL4" s="38" t="s">
        <v>1223</v>
      </c>
      <c r="EM4" s="261" t="s">
        <v>542</v>
      </c>
      <c r="EN4" s="260" t="s">
        <v>539</v>
      </c>
      <c r="EO4" s="37" t="s">
        <v>387</v>
      </c>
      <c r="EP4" s="37" t="s">
        <v>540</v>
      </c>
      <c r="EQ4" s="37" t="s">
        <v>541</v>
      </c>
      <c r="ER4" s="38" t="s">
        <v>1222</v>
      </c>
      <c r="ES4" s="38" t="s">
        <v>1223</v>
      </c>
      <c r="ET4" s="261" t="s">
        <v>542</v>
      </c>
      <c r="EU4" s="260" t="s">
        <v>539</v>
      </c>
      <c r="EV4" s="37" t="s">
        <v>387</v>
      </c>
      <c r="EW4" s="37" t="s">
        <v>540</v>
      </c>
      <c r="EX4" s="37" t="s">
        <v>541</v>
      </c>
      <c r="EY4" s="38" t="s">
        <v>1222</v>
      </c>
      <c r="EZ4" s="38" t="s">
        <v>1223</v>
      </c>
      <c r="FA4" s="261" t="s">
        <v>542</v>
      </c>
      <c r="FB4" s="260" t="s">
        <v>539</v>
      </c>
      <c r="FC4" s="37" t="s">
        <v>387</v>
      </c>
      <c r="FD4" s="37" t="s">
        <v>540</v>
      </c>
      <c r="FE4" s="37" t="s">
        <v>541</v>
      </c>
      <c r="FF4" s="38" t="s">
        <v>1222</v>
      </c>
      <c r="FG4" s="38" t="s">
        <v>1223</v>
      </c>
      <c r="FH4" s="261" t="s">
        <v>542</v>
      </c>
      <c r="FI4" s="260" t="s">
        <v>539</v>
      </c>
      <c r="FJ4" s="37" t="s">
        <v>387</v>
      </c>
      <c r="FK4" s="37" t="s">
        <v>540</v>
      </c>
      <c r="FL4" s="37" t="s">
        <v>541</v>
      </c>
      <c r="FM4" s="38" t="s">
        <v>1222</v>
      </c>
      <c r="FN4" s="38" t="s">
        <v>1223</v>
      </c>
      <c r="FO4" s="261" t="s">
        <v>542</v>
      </c>
      <c r="FP4" s="260" t="s">
        <v>539</v>
      </c>
      <c r="FQ4" s="37" t="s">
        <v>387</v>
      </c>
      <c r="FR4" s="37" t="s">
        <v>540</v>
      </c>
      <c r="FS4" s="37" t="s">
        <v>541</v>
      </c>
      <c r="FT4" s="38" t="s">
        <v>1222</v>
      </c>
      <c r="FU4" s="38" t="s">
        <v>1223</v>
      </c>
      <c r="FV4" s="261" t="s">
        <v>542</v>
      </c>
      <c r="FW4" s="260" t="s">
        <v>539</v>
      </c>
      <c r="FX4" s="37" t="s">
        <v>387</v>
      </c>
      <c r="FY4" s="37" t="s">
        <v>540</v>
      </c>
      <c r="FZ4" s="37" t="s">
        <v>541</v>
      </c>
      <c r="GA4" s="38" t="s">
        <v>1222</v>
      </c>
      <c r="GB4" s="38" t="s">
        <v>1223</v>
      </c>
      <c r="GC4" s="261" t="s">
        <v>542</v>
      </c>
      <c r="GD4" s="260" t="s">
        <v>539</v>
      </c>
      <c r="GE4" s="37" t="s">
        <v>387</v>
      </c>
      <c r="GF4" s="37" t="s">
        <v>540</v>
      </c>
      <c r="GG4" s="37" t="s">
        <v>541</v>
      </c>
      <c r="GH4" s="38" t="s">
        <v>1222</v>
      </c>
      <c r="GI4" s="38" t="s">
        <v>1223</v>
      </c>
      <c r="GJ4" s="261" t="s">
        <v>542</v>
      </c>
      <c r="GK4" s="260" t="s">
        <v>539</v>
      </c>
      <c r="GL4" s="37" t="s">
        <v>387</v>
      </c>
      <c r="GM4" s="37" t="s">
        <v>540</v>
      </c>
      <c r="GN4" s="37" t="s">
        <v>541</v>
      </c>
      <c r="GO4" s="38" t="s">
        <v>1222</v>
      </c>
      <c r="GP4" s="38" t="s">
        <v>1223</v>
      </c>
      <c r="GQ4" s="261" t="s">
        <v>542</v>
      </c>
      <c r="GR4" s="260" t="s">
        <v>539</v>
      </c>
      <c r="GS4" s="37" t="s">
        <v>387</v>
      </c>
      <c r="GT4" s="37" t="s">
        <v>540</v>
      </c>
      <c r="GU4" s="37" t="s">
        <v>541</v>
      </c>
      <c r="GV4" s="38" t="s">
        <v>1222</v>
      </c>
      <c r="GW4" s="38" t="s">
        <v>1223</v>
      </c>
      <c r="GX4" s="261" t="s">
        <v>542</v>
      </c>
      <c r="GY4" s="260" t="s">
        <v>539</v>
      </c>
      <c r="GZ4" s="37" t="s">
        <v>387</v>
      </c>
      <c r="HA4" s="37" t="s">
        <v>540</v>
      </c>
      <c r="HB4" s="37" t="s">
        <v>541</v>
      </c>
      <c r="HC4" s="38" t="s">
        <v>1222</v>
      </c>
      <c r="HD4" s="38" t="s">
        <v>1223</v>
      </c>
      <c r="HE4" s="261" t="s">
        <v>542</v>
      </c>
      <c r="HF4" s="260" t="s">
        <v>539</v>
      </c>
      <c r="HG4" s="37" t="s">
        <v>387</v>
      </c>
      <c r="HH4" s="37" t="s">
        <v>540</v>
      </c>
      <c r="HI4" s="37" t="s">
        <v>541</v>
      </c>
      <c r="HJ4" s="38" t="s">
        <v>1222</v>
      </c>
      <c r="HK4" s="38" t="s">
        <v>1223</v>
      </c>
      <c r="HL4" s="261" t="s">
        <v>542</v>
      </c>
      <c r="HM4" s="260" t="s">
        <v>539</v>
      </c>
      <c r="HN4" s="37" t="s">
        <v>387</v>
      </c>
      <c r="HO4" s="37" t="s">
        <v>540</v>
      </c>
      <c r="HP4" s="37" t="s">
        <v>541</v>
      </c>
      <c r="HQ4" s="38" t="s">
        <v>1222</v>
      </c>
      <c r="HR4" s="38" t="s">
        <v>1223</v>
      </c>
      <c r="HS4" s="261" t="s">
        <v>542</v>
      </c>
      <c r="HT4" s="36" t="s">
        <v>539</v>
      </c>
      <c r="HU4" s="257" t="s">
        <v>387</v>
      </c>
      <c r="HV4" s="257" t="s">
        <v>540</v>
      </c>
      <c r="HW4" s="257" t="s">
        <v>541</v>
      </c>
      <c r="HX4" s="258" t="s">
        <v>1222</v>
      </c>
      <c r="HY4" s="258" t="s">
        <v>1223</v>
      </c>
      <c r="HZ4" s="261" t="s">
        <v>542</v>
      </c>
      <c r="IA4" s="774"/>
    </row>
    <row r="5" spans="2:235" ht="26.85" customHeight="1">
      <c r="B5" s="39" t="s">
        <v>543</v>
      </c>
      <c r="C5" s="40" t="s">
        <v>544</v>
      </c>
      <c r="D5" s="41">
        <v>12345</v>
      </c>
      <c r="E5" s="42" t="s">
        <v>545</v>
      </c>
      <c r="F5" s="42" t="s">
        <v>546</v>
      </c>
      <c r="G5" s="150" t="s">
        <v>547</v>
      </c>
      <c r="H5" s="151" t="s">
        <v>548</v>
      </c>
      <c r="I5" s="152" t="s">
        <v>549</v>
      </c>
      <c r="J5" s="153" t="s">
        <v>550</v>
      </c>
      <c r="K5" s="348" t="s">
        <v>898</v>
      </c>
      <c r="L5" s="43" t="s">
        <v>551</v>
      </c>
      <c r="M5" s="323">
        <v>46113</v>
      </c>
      <c r="N5" s="44">
        <v>1500</v>
      </c>
      <c r="O5" s="45">
        <v>150</v>
      </c>
      <c r="P5" s="46" t="s">
        <v>552</v>
      </c>
      <c r="Q5" s="47" t="s">
        <v>553</v>
      </c>
      <c r="R5" s="48" t="s">
        <v>554</v>
      </c>
      <c r="S5" s="49" t="s">
        <v>887</v>
      </c>
      <c r="T5" s="50"/>
      <c r="U5" s="50"/>
      <c r="V5" s="50"/>
      <c r="W5" s="48"/>
      <c r="X5" s="39" t="s">
        <v>555</v>
      </c>
      <c r="Y5" s="51">
        <v>46113</v>
      </c>
      <c r="Z5" s="52">
        <v>12</v>
      </c>
      <c r="AA5" s="52">
        <v>160</v>
      </c>
      <c r="AB5" s="52">
        <v>20</v>
      </c>
      <c r="AC5" s="134" t="s">
        <v>555</v>
      </c>
      <c r="AD5" s="259" t="s">
        <v>556</v>
      </c>
      <c r="AE5" s="53" t="s">
        <v>557</v>
      </c>
      <c r="AF5" s="51">
        <v>46113</v>
      </c>
      <c r="AG5" s="52">
        <v>12</v>
      </c>
      <c r="AH5" s="52">
        <v>160</v>
      </c>
      <c r="AI5" s="52">
        <v>20</v>
      </c>
      <c r="AJ5" s="135" t="s">
        <v>555</v>
      </c>
      <c r="AK5" s="259" t="s">
        <v>556</v>
      </c>
      <c r="AL5" s="53" t="s">
        <v>557</v>
      </c>
      <c r="AM5" s="51">
        <v>46113</v>
      </c>
      <c r="AN5" s="52">
        <v>12</v>
      </c>
      <c r="AO5" s="52">
        <v>160</v>
      </c>
      <c r="AP5" s="52">
        <v>20</v>
      </c>
      <c r="AQ5" s="135" t="s">
        <v>555</v>
      </c>
      <c r="AR5" s="259" t="s">
        <v>556</v>
      </c>
      <c r="AS5" s="53" t="s">
        <v>557</v>
      </c>
      <c r="AT5" s="51">
        <v>46113</v>
      </c>
      <c r="AU5" s="52">
        <v>12</v>
      </c>
      <c r="AV5" s="52">
        <v>160</v>
      </c>
      <c r="AW5" s="52">
        <v>20</v>
      </c>
      <c r="AX5" s="135" t="s">
        <v>555</v>
      </c>
      <c r="AY5" s="259" t="s">
        <v>556</v>
      </c>
      <c r="AZ5" s="53" t="s">
        <v>557</v>
      </c>
      <c r="BA5" s="51">
        <v>46113</v>
      </c>
      <c r="BB5" s="52">
        <v>12</v>
      </c>
      <c r="BC5" s="52">
        <v>160</v>
      </c>
      <c r="BD5" s="52">
        <v>20</v>
      </c>
      <c r="BE5" s="135" t="s">
        <v>555</v>
      </c>
      <c r="BF5" s="259" t="s">
        <v>556</v>
      </c>
      <c r="BG5" s="53" t="s">
        <v>557</v>
      </c>
      <c r="BH5" s="51">
        <v>46113</v>
      </c>
      <c r="BI5" s="52">
        <v>12</v>
      </c>
      <c r="BJ5" s="52">
        <v>160</v>
      </c>
      <c r="BK5" s="52">
        <v>20</v>
      </c>
      <c r="BL5" s="135" t="s">
        <v>555</v>
      </c>
      <c r="BM5" s="259" t="s">
        <v>556</v>
      </c>
      <c r="BN5" s="53" t="s">
        <v>557</v>
      </c>
      <c r="BO5" s="51">
        <v>46113</v>
      </c>
      <c r="BP5" s="52">
        <v>12</v>
      </c>
      <c r="BQ5" s="52">
        <v>160</v>
      </c>
      <c r="BR5" s="52">
        <v>20</v>
      </c>
      <c r="BS5" s="135" t="s">
        <v>555</v>
      </c>
      <c r="BT5" s="259" t="s">
        <v>556</v>
      </c>
      <c r="BU5" s="53" t="s">
        <v>557</v>
      </c>
      <c r="BV5" s="51">
        <v>46113</v>
      </c>
      <c r="BW5" s="52">
        <v>12</v>
      </c>
      <c r="BX5" s="52">
        <v>160</v>
      </c>
      <c r="BY5" s="52">
        <v>20</v>
      </c>
      <c r="BZ5" s="135" t="s">
        <v>555</v>
      </c>
      <c r="CA5" s="259" t="s">
        <v>556</v>
      </c>
      <c r="CB5" s="53" t="s">
        <v>557</v>
      </c>
      <c r="CC5" s="51">
        <v>46113</v>
      </c>
      <c r="CD5" s="52">
        <v>12</v>
      </c>
      <c r="CE5" s="52">
        <v>160</v>
      </c>
      <c r="CF5" s="52">
        <v>20</v>
      </c>
      <c r="CG5" s="135" t="s">
        <v>555</v>
      </c>
      <c r="CH5" s="259" t="s">
        <v>556</v>
      </c>
      <c r="CI5" s="53" t="s">
        <v>557</v>
      </c>
      <c r="CJ5" s="51">
        <v>46113</v>
      </c>
      <c r="CK5" s="52">
        <v>12</v>
      </c>
      <c r="CL5" s="52">
        <v>160</v>
      </c>
      <c r="CM5" s="52">
        <v>20</v>
      </c>
      <c r="CN5" s="135" t="s">
        <v>555</v>
      </c>
      <c r="CO5" s="259" t="s">
        <v>556</v>
      </c>
      <c r="CP5" s="53" t="s">
        <v>557</v>
      </c>
      <c r="CQ5" s="51">
        <v>46113</v>
      </c>
      <c r="CR5" s="52">
        <v>12</v>
      </c>
      <c r="CS5" s="52">
        <v>160</v>
      </c>
      <c r="CT5" s="52">
        <v>20</v>
      </c>
      <c r="CU5" s="52" t="s">
        <v>555</v>
      </c>
      <c r="CV5" s="259" t="s">
        <v>556</v>
      </c>
      <c r="CW5" s="53" t="s">
        <v>557</v>
      </c>
      <c r="CX5" s="51">
        <v>46113</v>
      </c>
      <c r="CY5" s="52">
        <v>12</v>
      </c>
      <c r="CZ5" s="52">
        <v>160</v>
      </c>
      <c r="DA5" s="52">
        <v>20</v>
      </c>
      <c r="DB5" s="52" t="s">
        <v>555</v>
      </c>
      <c r="DC5" s="259" t="s">
        <v>556</v>
      </c>
      <c r="DD5" s="53" t="s">
        <v>557</v>
      </c>
      <c r="DE5" s="51">
        <v>46113</v>
      </c>
      <c r="DF5" s="52">
        <v>12</v>
      </c>
      <c r="DG5" s="52">
        <v>160</v>
      </c>
      <c r="DH5" s="52">
        <v>20</v>
      </c>
      <c r="DI5" s="52" t="s">
        <v>555</v>
      </c>
      <c r="DJ5" s="259" t="s">
        <v>556</v>
      </c>
      <c r="DK5" s="53" t="s">
        <v>557</v>
      </c>
      <c r="DL5" s="51">
        <v>46113</v>
      </c>
      <c r="DM5" s="52">
        <v>12</v>
      </c>
      <c r="DN5" s="52">
        <v>160</v>
      </c>
      <c r="DO5" s="52">
        <v>20</v>
      </c>
      <c r="DP5" s="52" t="s">
        <v>555</v>
      </c>
      <c r="DQ5" s="259" t="s">
        <v>556</v>
      </c>
      <c r="DR5" s="53" t="s">
        <v>557</v>
      </c>
      <c r="DS5" s="51">
        <v>46113</v>
      </c>
      <c r="DT5" s="52">
        <v>12</v>
      </c>
      <c r="DU5" s="52">
        <v>160</v>
      </c>
      <c r="DV5" s="52">
        <v>20</v>
      </c>
      <c r="DW5" s="52" t="s">
        <v>555</v>
      </c>
      <c r="DX5" s="259" t="s">
        <v>556</v>
      </c>
      <c r="DY5" s="53" t="s">
        <v>557</v>
      </c>
      <c r="DZ5" s="51">
        <v>46113</v>
      </c>
      <c r="EA5" s="52">
        <v>12</v>
      </c>
      <c r="EB5" s="52">
        <v>160</v>
      </c>
      <c r="EC5" s="52">
        <v>20</v>
      </c>
      <c r="ED5" s="135" t="s">
        <v>555</v>
      </c>
      <c r="EE5" s="259" t="s">
        <v>556</v>
      </c>
      <c r="EF5" s="53" t="s">
        <v>557</v>
      </c>
      <c r="EG5" s="51">
        <v>46113</v>
      </c>
      <c r="EH5" s="52">
        <v>12</v>
      </c>
      <c r="EI5" s="52">
        <v>160</v>
      </c>
      <c r="EJ5" s="52">
        <v>20</v>
      </c>
      <c r="EK5" s="135" t="s">
        <v>555</v>
      </c>
      <c r="EL5" s="259" t="s">
        <v>556</v>
      </c>
      <c r="EM5" s="53" t="s">
        <v>557</v>
      </c>
      <c r="EN5" s="51">
        <v>46113</v>
      </c>
      <c r="EO5" s="52">
        <v>12</v>
      </c>
      <c r="EP5" s="52">
        <v>160</v>
      </c>
      <c r="EQ5" s="52">
        <v>20</v>
      </c>
      <c r="ER5" s="135" t="s">
        <v>555</v>
      </c>
      <c r="ES5" s="259" t="s">
        <v>556</v>
      </c>
      <c r="ET5" s="53" t="s">
        <v>557</v>
      </c>
      <c r="EU5" s="51">
        <v>46113</v>
      </c>
      <c r="EV5" s="52">
        <v>12</v>
      </c>
      <c r="EW5" s="52">
        <v>160</v>
      </c>
      <c r="EX5" s="52">
        <v>20</v>
      </c>
      <c r="EY5" s="135" t="s">
        <v>555</v>
      </c>
      <c r="EZ5" s="259" t="s">
        <v>556</v>
      </c>
      <c r="FA5" s="53" t="s">
        <v>557</v>
      </c>
      <c r="FB5" s="51">
        <v>46113</v>
      </c>
      <c r="FC5" s="52">
        <v>12</v>
      </c>
      <c r="FD5" s="52">
        <v>160</v>
      </c>
      <c r="FE5" s="52">
        <v>20</v>
      </c>
      <c r="FF5" s="135" t="s">
        <v>555</v>
      </c>
      <c r="FG5" s="259" t="s">
        <v>556</v>
      </c>
      <c r="FH5" s="53" t="s">
        <v>557</v>
      </c>
      <c r="FI5" s="51">
        <v>46113</v>
      </c>
      <c r="FJ5" s="52">
        <v>12</v>
      </c>
      <c r="FK5" s="52">
        <v>160</v>
      </c>
      <c r="FL5" s="52">
        <v>20</v>
      </c>
      <c r="FM5" s="135" t="s">
        <v>555</v>
      </c>
      <c r="FN5" s="259" t="s">
        <v>556</v>
      </c>
      <c r="FO5" s="53" t="s">
        <v>557</v>
      </c>
      <c r="FP5" s="51">
        <v>46113</v>
      </c>
      <c r="FQ5" s="52">
        <v>12</v>
      </c>
      <c r="FR5" s="52">
        <v>160</v>
      </c>
      <c r="FS5" s="52">
        <v>20</v>
      </c>
      <c r="FT5" s="135" t="s">
        <v>555</v>
      </c>
      <c r="FU5" s="259" t="s">
        <v>556</v>
      </c>
      <c r="FV5" s="53" t="s">
        <v>557</v>
      </c>
      <c r="FW5" s="51">
        <v>46113</v>
      </c>
      <c r="FX5" s="52">
        <v>12</v>
      </c>
      <c r="FY5" s="52">
        <v>160</v>
      </c>
      <c r="FZ5" s="52">
        <v>20</v>
      </c>
      <c r="GA5" s="135" t="s">
        <v>555</v>
      </c>
      <c r="GB5" s="259" t="s">
        <v>556</v>
      </c>
      <c r="GC5" s="53" t="s">
        <v>557</v>
      </c>
      <c r="GD5" s="51">
        <v>46113</v>
      </c>
      <c r="GE5" s="52">
        <v>12</v>
      </c>
      <c r="GF5" s="52">
        <v>160</v>
      </c>
      <c r="GG5" s="52">
        <v>20</v>
      </c>
      <c r="GH5" s="135" t="s">
        <v>555</v>
      </c>
      <c r="GI5" s="259" t="s">
        <v>556</v>
      </c>
      <c r="GJ5" s="53" t="s">
        <v>557</v>
      </c>
      <c r="GK5" s="51">
        <v>46113</v>
      </c>
      <c r="GL5" s="52">
        <v>12</v>
      </c>
      <c r="GM5" s="52">
        <v>160</v>
      </c>
      <c r="GN5" s="52">
        <v>20</v>
      </c>
      <c r="GO5" s="135" t="s">
        <v>555</v>
      </c>
      <c r="GP5" s="259" t="s">
        <v>556</v>
      </c>
      <c r="GQ5" s="53" t="s">
        <v>557</v>
      </c>
      <c r="GR5" s="51">
        <v>46113</v>
      </c>
      <c r="GS5" s="52">
        <v>12</v>
      </c>
      <c r="GT5" s="52">
        <v>160</v>
      </c>
      <c r="GU5" s="52">
        <v>20</v>
      </c>
      <c r="GV5" s="135" t="s">
        <v>555</v>
      </c>
      <c r="GW5" s="259" t="s">
        <v>556</v>
      </c>
      <c r="GX5" s="53" t="s">
        <v>557</v>
      </c>
      <c r="GY5" s="51">
        <v>46113</v>
      </c>
      <c r="GZ5" s="52">
        <v>12</v>
      </c>
      <c r="HA5" s="52">
        <v>160</v>
      </c>
      <c r="HB5" s="52">
        <v>20</v>
      </c>
      <c r="HC5" s="135" t="s">
        <v>555</v>
      </c>
      <c r="HD5" s="259" t="s">
        <v>556</v>
      </c>
      <c r="HE5" s="53" t="s">
        <v>557</v>
      </c>
      <c r="HF5" s="51">
        <v>46113</v>
      </c>
      <c r="HG5" s="52">
        <v>12</v>
      </c>
      <c r="HH5" s="52">
        <v>160</v>
      </c>
      <c r="HI5" s="52">
        <v>20</v>
      </c>
      <c r="HJ5" s="135" t="s">
        <v>555</v>
      </c>
      <c r="HK5" s="259" t="s">
        <v>556</v>
      </c>
      <c r="HL5" s="53" t="s">
        <v>557</v>
      </c>
      <c r="HM5" s="51">
        <v>46113</v>
      </c>
      <c r="HN5" s="52">
        <v>12</v>
      </c>
      <c r="HO5" s="52">
        <v>160</v>
      </c>
      <c r="HP5" s="52">
        <v>20</v>
      </c>
      <c r="HQ5" s="135" t="s">
        <v>555</v>
      </c>
      <c r="HR5" s="259" t="s">
        <v>556</v>
      </c>
      <c r="HS5" s="53" t="s">
        <v>557</v>
      </c>
      <c r="HT5" s="51">
        <v>46113</v>
      </c>
      <c r="HU5" s="52">
        <v>12</v>
      </c>
      <c r="HV5" s="52">
        <v>160</v>
      </c>
      <c r="HW5" s="52">
        <v>20</v>
      </c>
      <c r="HX5" s="135" t="s">
        <v>555</v>
      </c>
      <c r="HY5" s="259" t="s">
        <v>556</v>
      </c>
      <c r="HZ5" s="53" t="s">
        <v>557</v>
      </c>
      <c r="IA5" s="54"/>
    </row>
    <row r="6" spans="2:235" ht="26.85" customHeight="1">
      <c r="B6" s="365">
        <f t="shared" ref="B6:B70" si="0">ROW()-5</f>
        <v>1</v>
      </c>
      <c r="C6" s="55"/>
      <c r="D6" s="56"/>
      <c r="E6" s="154"/>
      <c r="F6" s="57"/>
      <c r="G6" s="58"/>
      <c r="H6" s="59"/>
      <c r="I6" s="60"/>
      <c r="J6" s="61"/>
      <c r="K6" s="366" t="str">
        <f t="shared" ref="K6:K70" si="1">IF(AND(OR($C6="既存環境あり",$C6="既存環境あり（住所変更）"),$G6&lt;&gt;""),"現設定を継続する",IF(AND($C6="既存環境なし",$G6&lt;&gt;""),"選択してください",""))</f>
        <v/>
      </c>
      <c r="L6" s="62"/>
      <c r="M6" s="322"/>
      <c r="N6" s="63"/>
      <c r="O6" s="64"/>
      <c r="P6" s="367" t="str">
        <f t="shared" ref="P6:P70" si="2">IF(AND(OR($C6="既存環境あり",$C6="既存環境あり（住所変更）"),$G6&lt;&gt;""),"現設定を継続する",IF(AND($C6="既存環境なし",$G6&lt;&gt;""),"選択してください",""))</f>
        <v/>
      </c>
      <c r="Q6" s="65"/>
      <c r="R6" s="66"/>
      <c r="S6" s="67"/>
      <c r="T6" s="68"/>
      <c r="U6" s="68"/>
      <c r="V6" s="68"/>
      <c r="W6" s="66"/>
      <c r="X6" s="281"/>
      <c r="Y6" s="368" t="str">
        <f>IF(AND(申込書!$C$47&lt;&gt;"▼プルダウンより選択してください",申込書!$C$47&lt;&gt;"",申込書!$K$22&lt;&gt;"YYYY/MM/DD",$G6&lt;&gt;""),申込書!$K$22,"")</f>
        <v/>
      </c>
      <c r="Z6" s="369" t="str">
        <f>IF(Y6="","",IF(INDEX('コンテンツ＆備考マスタ'!$H:$J,MATCH(学校情報!Y$3,'コンテンツ＆備考マスタ'!$H:$H,0),3)="●",IF(AND(Y6&lt;&gt;"",ISNUMBER(申込書!$AC$22)=TRUE,申込書!$C$47&lt;&gt;"▼プルダウンより選択してください",申込書!$C$47&lt;&gt;""),申込書!$AC$22,""),"-"))</f>
        <v/>
      </c>
      <c r="AA6" s="369"/>
      <c r="AB6" s="369"/>
      <c r="AC6" s="370" t="str">
        <f>IF(AND(申込書!$C$47&lt;&gt;"▼プルダウンより選択してください",申込書!$C$47&lt;&gt;"",$G6&lt;&gt;"",申込書!$V$47="特定学年のみ"),"申し込みする","")</f>
        <v/>
      </c>
      <c r="AD6" s="371"/>
      <c r="AE6" s="372"/>
      <c r="AF6" s="373" t="str">
        <f>IF(AND(申込書!$C$48&lt;&gt;"▼プルダウンより選択してください",申込書!$C$48&lt;&gt;"",申込書!$K$22&lt;&gt;"YYYY/MM/DD",$G6&lt;&gt;""),申込書!$K$22,"")</f>
        <v/>
      </c>
      <c r="AG6" s="369" t="str">
        <f>IF(AF6="","",IF(INDEX('コンテンツ＆備考マスタ'!$H:$J,MATCH(学校情報!AF$3,'コンテンツ＆備考マスタ'!$H:$H,0),3)="●",IF(AND(AF6&lt;&gt;"",ISNUMBER(申込書!$AC$22)=TRUE,申込書!$C$48&lt;&gt;"▼プルダウンより選択してください",申込書!$C$48&lt;&gt;""),申込書!$AC$22,""),"-"))</f>
        <v/>
      </c>
      <c r="AH6" s="369"/>
      <c r="AI6" s="369"/>
      <c r="AJ6" s="370" t="str">
        <f>IF(AND(申込書!$C$48&lt;&gt;"▼プルダウンより選択してください",申込書!$C$48&lt;&gt;"",$G6&lt;&gt;"",申込書!$V$48="特定学年のみ"),"申し込みする","")</f>
        <v/>
      </c>
      <c r="AK6" s="371"/>
      <c r="AL6" s="372"/>
      <c r="AM6" s="373" t="str">
        <f>IF(AND(申込書!$C$49&lt;&gt;"▼プルダウンより選択してください",申込書!$C$49&lt;&gt;"",申込書!$K$22&lt;&gt;"YYYY/MM/DD",$G6&lt;&gt;""),申込書!$K$22,"")</f>
        <v/>
      </c>
      <c r="AN6" s="369" t="str">
        <f>IF(AM6="","",IF(INDEX('コンテンツ＆備考マスタ'!$H:$J,MATCH(学校情報!AM$3,'コンテンツ＆備考マスタ'!$H:$H,0),3)="●",IF(AND(AM6&lt;&gt;"",ISNUMBER(申込書!$AC$22)=TRUE,申込書!$C$49&lt;&gt;"▼プルダウンより選択してください",申込書!$C$49&lt;&gt;""),申込書!$AC$22,""),"-"))</f>
        <v/>
      </c>
      <c r="AO6" s="369"/>
      <c r="AP6" s="369"/>
      <c r="AQ6" s="370" t="str">
        <f>IF(AND(申込書!$C$49&lt;&gt;"▼プルダウンより選択してください",申込書!$C$49&lt;&gt;"",$G6&lt;&gt;"",申込書!$V$49="特定学年のみ"),"申し込みする","")</f>
        <v/>
      </c>
      <c r="AR6" s="371"/>
      <c r="AS6" s="372"/>
      <c r="AT6" s="373" t="str">
        <f>IF(AND(申込書!$C$50&lt;&gt;"▼プルダウンより選択してください",申込書!$C$50&lt;&gt;"",申込書!$K$22&lt;&gt;"YYYY/MM/DD",$G6&lt;&gt;""),申込書!$K$22,"")</f>
        <v/>
      </c>
      <c r="AU6" s="369" t="str">
        <f>IF(AT6="","",IF(INDEX('コンテンツ＆備考マスタ'!$H:$J,MATCH(学校情報!AT$3,'コンテンツ＆備考マスタ'!$H:$H,0),3)="●",IF(AND(AT6&lt;&gt;"",ISNUMBER(申込書!$AC$22)=TRUE,申込書!$C$50&lt;&gt;"▼プルダウンより選択してください",申込書!$C$50&lt;&gt;""),申込書!$AC$22,""),"-"))</f>
        <v/>
      </c>
      <c r="AV6" s="369"/>
      <c r="AW6" s="369"/>
      <c r="AX6" s="370" t="str">
        <f>IF(AND(申込書!$C$50&lt;&gt;"▼プルダウンより選択してください",申込書!$C$50&lt;&gt;"",$G6&lt;&gt;"",申込書!$V$50="特定学年のみ"),"申し込みする","")</f>
        <v/>
      </c>
      <c r="AY6" s="371"/>
      <c r="AZ6" s="372"/>
      <c r="BA6" s="373" t="str">
        <f>IF(AND(申込書!$C$51&lt;&gt;"▼プルダウンより選択してください",申込書!$C$51&lt;&gt;"",申込書!$K$22&lt;&gt;"YYYY/MM/DD",$G6&lt;&gt;""),申込書!$K$22,"")</f>
        <v/>
      </c>
      <c r="BB6" s="369" t="str">
        <f>IF(BA6="","",IF(INDEX('コンテンツ＆備考マスタ'!$H:$J,MATCH(学校情報!BA$3,'コンテンツ＆備考マスタ'!$H:$H,0),3)="●",IF(AND(BA6&lt;&gt;"",ISNUMBER(申込書!$AC$22)=TRUE,申込書!$C$51&lt;&gt;"▼プルダウンより選択してください",申込書!$C$51&lt;&gt;""),申込書!$AC$22,""),"-"))</f>
        <v/>
      </c>
      <c r="BC6" s="369"/>
      <c r="BD6" s="369"/>
      <c r="BE6" s="370" t="str">
        <f>IF(AND(申込書!$C$51&lt;&gt;"▼プルダウンより選択してください",申込書!$C$51&lt;&gt;"",$G6&lt;&gt;"",申込書!$V$51="特定学年のみ"),"申し込みする","")</f>
        <v/>
      </c>
      <c r="BF6" s="371"/>
      <c r="BG6" s="372"/>
      <c r="BH6" s="373" t="str">
        <f>IF(AND(申込書!$C$52&lt;&gt;"▼プルダウンより選択してください",申込書!$C$52&lt;&gt;"",申込書!$K$22&lt;&gt;"YYYY/MM/DD",$G6&lt;&gt;""),申込書!$K$22,"")</f>
        <v/>
      </c>
      <c r="BI6" s="369" t="str">
        <f>IF(BH6="","",IF(INDEX('コンテンツ＆備考マスタ'!$H:$J,MATCH(学校情報!BH$3,'コンテンツ＆備考マスタ'!$H:$H,0),3)="●",IF(AND(BH6&lt;&gt;"",ISNUMBER(申込書!$AC$22)=TRUE,申込書!$C$52&lt;&gt;"▼プルダウンより選択してください",申込書!$C$52&lt;&gt;""),申込書!$AC$22,""),"-"))</f>
        <v/>
      </c>
      <c r="BJ6" s="369"/>
      <c r="BK6" s="369"/>
      <c r="BL6" s="370" t="str">
        <f>IF(AND(申込書!$C$52&lt;&gt;"▼プルダウンより選択してください",申込書!$C$52&lt;&gt;"",$G6&lt;&gt;"",申込書!$V$52="特定学年のみ"),"申し込みする","")</f>
        <v/>
      </c>
      <c r="BM6" s="371"/>
      <c r="BN6" s="372"/>
      <c r="BO6" s="373" t="str">
        <f>IF(AND(申込書!$C$53&lt;&gt;"▼プルダウンより選択してください",申込書!$C$53&lt;&gt;"",申込書!$K$22&lt;&gt;"YYYY/MM/DD",$G6&lt;&gt;""),申込書!$K$22,"")</f>
        <v/>
      </c>
      <c r="BP6" s="369" t="str">
        <f>IF(BO6="","",IF(INDEX('コンテンツ＆備考マスタ'!$H:$J,MATCH(学校情報!BO$3,'コンテンツ＆備考マスタ'!$H:$H,0),3)="●",IF(AND(BO6&lt;&gt;"",ISNUMBER(申込書!$AC$22)=TRUE,申込書!$C$53&lt;&gt;"▼プルダウンより選択してください",申込書!$C$53&lt;&gt;""),申込書!$AC$22,""),"-"))</f>
        <v/>
      </c>
      <c r="BQ6" s="369"/>
      <c r="BR6" s="369"/>
      <c r="BS6" s="370" t="str">
        <f>IF(AND(申込書!$C$53&lt;&gt;"▼プルダウンより選択してください",申込書!$C$53&lt;&gt;"",$G6&lt;&gt;"",申込書!$V$53="特定学年のみ"),"申し込みする","")</f>
        <v/>
      </c>
      <c r="BT6" s="371"/>
      <c r="BU6" s="372"/>
      <c r="BV6" s="373" t="str">
        <f>IF(AND(申込書!$C$54&lt;&gt;"▼プルダウンより選択してください",申込書!$C$54&lt;&gt;"",申込書!$K$22&lt;&gt;"YYYY/MM/DD",$G6&lt;&gt;""),申込書!$K$22,"")</f>
        <v/>
      </c>
      <c r="BW6" s="369" t="str">
        <f>IF(BV6="","",IF(INDEX('コンテンツ＆備考マスタ'!$H:$J,MATCH(学校情報!BV$3,'コンテンツ＆備考マスタ'!$H:$H,0),3)="●",IF(AND(BV6&lt;&gt;"",ISNUMBER(申込書!$AC$22)=TRUE,申込書!$C$54&lt;&gt;"▼プルダウンより選択してください",申込書!$C$54&lt;&gt;""),申込書!$AC$22,""),"-"))</f>
        <v/>
      </c>
      <c r="BX6" s="369"/>
      <c r="BY6" s="369"/>
      <c r="BZ6" s="370" t="str">
        <f>IF(AND(申込書!$C$54&lt;&gt;"▼プルダウンより選択してください",申込書!$C$54&lt;&gt;"",$G6&lt;&gt;"",申込書!$V$54="特定学年のみ"),"申し込みする","")</f>
        <v/>
      </c>
      <c r="CA6" s="371"/>
      <c r="CB6" s="372"/>
      <c r="CC6" s="373" t="str">
        <f>IF(AND(申込書!$C$55&lt;&gt;"▼プルダウンより選択してください",申込書!$C$55&lt;&gt;"",申込書!$K$22&lt;&gt;"YYYY/MM/DD",$G6&lt;&gt;""),申込書!$K$22,"")</f>
        <v/>
      </c>
      <c r="CD6" s="369" t="str">
        <f>IF(CC6="","",IF(INDEX('コンテンツ＆備考マスタ'!$H:$J,MATCH(学校情報!CC$3,'コンテンツ＆備考マスタ'!$H:$H,0),3)="●",IF(AND(CC6&lt;&gt;"",ISNUMBER(申込書!$AC$22)=TRUE,申込書!$C$55&lt;&gt;"▼プルダウンより選択してください",申込書!$C$55&lt;&gt;""),申込書!$AC$22,""),"-"))</f>
        <v/>
      </c>
      <c r="CE6" s="369"/>
      <c r="CF6" s="369"/>
      <c r="CG6" s="370" t="str">
        <f>IF(AND(申込書!$C$55&lt;&gt;"▼プルダウンより選択してください",申込書!$C$55&lt;&gt;"",$G6&lt;&gt;"",申込書!$V$55="特定学年のみ"),"申し込みする","")</f>
        <v/>
      </c>
      <c r="CH6" s="371"/>
      <c r="CI6" s="372"/>
      <c r="CJ6" s="373" t="str">
        <f>IF(AND(申込書!$C$56&lt;&gt;"▼プルダウンより選択してください",申込書!$C$56&lt;&gt;"",申込書!$K$22&lt;&gt;"YYYY/MM/DD",$G6&lt;&gt;""),申込書!$K$22,"")</f>
        <v/>
      </c>
      <c r="CK6" s="369" t="str">
        <f>IF(CJ6="","",IF(INDEX('コンテンツ＆備考マスタ'!$H:$J,MATCH(学校情報!CJ$3,'コンテンツ＆備考マスタ'!$H:$H,0),3)="●",IF(AND(CJ6&lt;&gt;"",ISNUMBER(申込書!$AC$22)=TRUE,申込書!$C$56&lt;&gt;"▼プルダウンより選択してください",申込書!$C$56&lt;&gt;""),申込書!$AC$22,""),"-"))</f>
        <v/>
      </c>
      <c r="CL6" s="369"/>
      <c r="CM6" s="369"/>
      <c r="CN6" s="370" t="str">
        <f>IF(AND(申込書!$C$56&lt;&gt;"▼プルダウンより選択してください",申込書!$C$56&lt;&gt;"",$G6&lt;&gt;"",申込書!$V$56="特定学年のみ"),"申し込みする","")</f>
        <v/>
      </c>
      <c r="CO6" s="371"/>
      <c r="CP6" s="372"/>
      <c r="CQ6" s="373" t="str">
        <f>IF(AND(申込書!$C$57&lt;&gt;"▼プルダウンより選択してください",申込書!$C$57&lt;&gt;"",申込書!$K$22&lt;&gt;"YYYY/MM/DD",$G6&lt;&gt;""),申込書!$K$22,"")</f>
        <v/>
      </c>
      <c r="CR6" s="369" t="str">
        <f>IF(CQ6="","",IF(INDEX('コンテンツ＆備考マスタ'!$H:$J,MATCH(学校情報!CQ$3,'コンテンツ＆備考マスタ'!$H:$H,0),3)="●",IF(AND(CQ6&lt;&gt;"",ISNUMBER(申込書!$AC$22)=TRUE,申込書!$C$57&lt;&gt;"▼プルダウンより選択してください",申込書!$C$57&lt;&gt;""),申込書!$AC$22,""),"-"))</f>
        <v/>
      </c>
      <c r="CS6" s="369"/>
      <c r="CT6" s="369"/>
      <c r="CU6" s="369" t="str">
        <f>IF(AND(申込書!$C$57&lt;&gt;"▼プルダウンより選択してください",申込書!$C$57&lt;&gt;"",$G6&lt;&gt;"",申込書!$V$57="特定学年のみ"),"申し込みする","")</f>
        <v/>
      </c>
      <c r="CV6" s="371"/>
      <c r="CW6" s="372"/>
      <c r="CX6" s="373" t="str">
        <f>IF(AND(申込書!$C$58&lt;&gt;"▼プルダウンより選択してください",申込書!$C$58&lt;&gt;"",申込書!$K$22&lt;&gt;"YYYY/MM/DD",$G6&lt;&gt;""),申込書!$K$22,"")</f>
        <v/>
      </c>
      <c r="CY6" s="369" t="str">
        <f>IF(CX6="","",IF(INDEX('コンテンツ＆備考マスタ'!$H:$J,MATCH(学校情報!CX$3,'コンテンツ＆備考マスタ'!$H:$H,0),3)="●",IF(AND(CX6&lt;&gt;"",ISNUMBER(申込書!$AC$22)=TRUE,申込書!$C$58&lt;&gt;"▼プルダウンより選択してください",申込書!$C$58&lt;&gt;""),申込書!$AC$22,""),"-"))</f>
        <v/>
      </c>
      <c r="CZ6" s="369"/>
      <c r="DA6" s="369"/>
      <c r="DB6" s="369" t="str">
        <f>IF(AND(申込書!$C$58&lt;&gt;"▼プルダウンより選択してください",申込書!$C$58&lt;&gt;"",$G6&lt;&gt;"",申込書!$V$58="特定学年のみ"),"申し込みする","")</f>
        <v/>
      </c>
      <c r="DC6" s="371"/>
      <c r="DD6" s="372"/>
      <c r="DE6" s="373" t="str">
        <f>IF(AND(申込書!$C$59&lt;&gt;"▼プルダウンより選択してください",申込書!$C$59&lt;&gt;"",申込書!$K$22&lt;&gt;"YYYY/MM/DD",$G6&lt;&gt;""),申込書!$K$22,"")</f>
        <v/>
      </c>
      <c r="DF6" s="369" t="str">
        <f>IF(DE6="","",IF(INDEX('コンテンツ＆備考マスタ'!$H:$J,MATCH(学校情報!DE$3,'コンテンツ＆備考マスタ'!$H:$H,0),3)="●",IF(AND(DE6&lt;&gt;"",ISNUMBER(申込書!$AC$22)=TRUE,申込書!$C$59&lt;&gt;"▼プルダウンより選択してください",申込書!$C$59&lt;&gt;""),申込書!$AC$22,""),"-"))</f>
        <v/>
      </c>
      <c r="DG6" s="369"/>
      <c r="DH6" s="369"/>
      <c r="DI6" s="369" t="str">
        <f>IF(AND(申込書!$C$59&lt;&gt;"▼プルダウンより選択してください",申込書!$C$59&lt;&gt;"",$G6&lt;&gt;"",申込書!$V$59="特定学年のみ"),"申し込みする","")</f>
        <v/>
      </c>
      <c r="DJ6" s="371"/>
      <c r="DK6" s="372"/>
      <c r="DL6" s="373" t="str">
        <f>IF(AND(申込書!$C$60&lt;&gt;"▼プルダウンより選択してください",申込書!$C$60&lt;&gt;"",申込書!$K$22&lt;&gt;"YYYY/MM/DD",$G6&lt;&gt;""),申込書!$K$22,"")</f>
        <v/>
      </c>
      <c r="DM6" s="369" t="str">
        <f>IF(DL6="","",IF(INDEX('コンテンツ＆備考マスタ'!$H:$J,MATCH(学校情報!DL$3,'コンテンツ＆備考マスタ'!$H:$H,0),3)="●",IF(AND(DL6&lt;&gt;"",ISNUMBER(申込書!$AC$22)=TRUE,申込書!$C$60&lt;&gt;"▼プルダウンより選択してください",申込書!$C$60&lt;&gt;""),申込書!$AC$22,""),"-"))</f>
        <v/>
      </c>
      <c r="DN6" s="369"/>
      <c r="DO6" s="369"/>
      <c r="DP6" s="369" t="str">
        <f>IF(AND(申込書!$C$60&lt;&gt;"▼プルダウンより選択してください",申込書!$C$60&lt;&gt;"",$G6&lt;&gt;"",申込書!$V$60="特定学年のみ"),"申し込みする","")</f>
        <v/>
      </c>
      <c r="DQ6" s="371"/>
      <c r="DR6" s="372"/>
      <c r="DS6" s="373" t="str">
        <f>IF(AND(申込書!$C$61&lt;&gt;"▼プルダウンより選択してください",申込書!$C$61&lt;&gt;"",申込書!$K$22&lt;&gt;"YYYY/MM/DD",$G6&lt;&gt;""),申込書!$K$22,"")</f>
        <v/>
      </c>
      <c r="DT6" s="369" t="str">
        <f>IF(DS6="","",IF(INDEX('コンテンツ＆備考マスタ'!$H:$J,MATCH(学校情報!DS$3,'コンテンツ＆備考マスタ'!$H:$H,0),3)="●",IF(AND(DS6&lt;&gt;"",ISNUMBER(申込書!$AC$22)=TRUE,申込書!$C$61&lt;&gt;"▼プルダウンより選択してください",申込書!$C$61&lt;&gt;""),申込書!$AC$22,""),"-"))</f>
        <v/>
      </c>
      <c r="DU6" s="369"/>
      <c r="DV6" s="369"/>
      <c r="DW6" s="369" t="str">
        <f>IF(AND(申込書!$C$61&lt;&gt;"▼プルダウンより選択してください",申込書!$C$61&lt;&gt;"",$G6&lt;&gt;"",申込書!$V$61="特定学年のみ"),"申し込みする","")</f>
        <v/>
      </c>
      <c r="DX6" s="371"/>
      <c r="DY6" s="372"/>
      <c r="DZ6" s="373" t="str">
        <f>IF(AND(申込書!$C$62&lt;&gt;"▼プルダウンより選択してください",申込書!$C$62&lt;&gt;"",申込書!$K$22&lt;&gt;"YYYY/MM/DD",$G6&lt;&gt;""),申込書!$K$22,"")</f>
        <v/>
      </c>
      <c r="EA6" s="369" t="str">
        <f>IF(DZ6="","",IF(INDEX('コンテンツ＆備考マスタ'!$H:$J,MATCH(学校情報!DZ$3,'コンテンツ＆備考マスタ'!$H:$H,0),3)="●",IF(AND(DZ6&lt;&gt;"",ISNUMBER(申込書!$AC$22)=TRUE,申込書!$C$62&lt;&gt;"▼プルダウンより選択してください",申込書!$C$62&lt;&gt;""),申込書!$AC$22,""),"-"))</f>
        <v/>
      </c>
      <c r="EB6" s="369"/>
      <c r="EC6" s="369"/>
      <c r="ED6" s="370" t="str">
        <f>IF(AND(申込書!$C$62&lt;&gt;"▼プルダウンより選択してください",申込書!$C$62&lt;&gt;"",$G6&lt;&gt;"",申込書!$V$62="特定学年のみ"),"申し込みする","")</f>
        <v/>
      </c>
      <c r="EE6" s="371"/>
      <c r="EF6" s="372"/>
      <c r="EG6" s="373" t="str">
        <f>IF(AND(申込書!$C$63&lt;&gt;"▼プルダウンより選択してください",申込書!$C$63&lt;&gt;"",申込書!$K$22&lt;&gt;"YYYY/MM/DD",$G6&lt;&gt;""),申込書!$K$22,"")</f>
        <v/>
      </c>
      <c r="EH6" s="369" t="str">
        <f>IF(EG6="","",IF(INDEX('コンテンツ＆備考マスタ'!$H:$J,MATCH(学校情報!EG$3,'コンテンツ＆備考マスタ'!$H:$H,0),3)="●",IF(AND(EG6&lt;&gt;"",ISNUMBER(申込書!$AC$22)=TRUE,申込書!$C$63&lt;&gt;"▼プルダウンより選択してください",申込書!$C$63&lt;&gt;""),申込書!$AC$22,""),"-"))</f>
        <v/>
      </c>
      <c r="EI6" s="369"/>
      <c r="EJ6" s="369"/>
      <c r="EK6" s="370" t="str">
        <f>IF(AND(申込書!$C$63&lt;&gt;"▼プルダウンより選択してください",申込書!$C$63&lt;&gt;"",$G6&lt;&gt;"",申込書!$V$63="特定学年のみ"),"申し込みする","")</f>
        <v/>
      </c>
      <c r="EL6" s="371"/>
      <c r="EM6" s="372"/>
      <c r="EN6" s="373" t="str">
        <f>IF(AND(申込書!$C$64&lt;&gt;"▼プルダウンより選択してください",申込書!$C$64&lt;&gt;"",申込書!$K$22&lt;&gt;"YYYY/MM/DD",$G6&lt;&gt;""),申込書!$K$22,"")</f>
        <v/>
      </c>
      <c r="EO6" s="369" t="str">
        <f>IF(EN6="","",IF(INDEX('コンテンツ＆備考マスタ'!$H:$J,MATCH(学校情報!EN$3,'コンテンツ＆備考マスタ'!$H:$H,0),3)="●",IF(AND(EN6&lt;&gt;"",ISNUMBER(申込書!$AC$22)=TRUE,申込書!$C$64&lt;&gt;"▼プルダウンより選択してください",申込書!$C$64&lt;&gt;""),申込書!$AC$22,""),"-"))</f>
        <v/>
      </c>
      <c r="EP6" s="369"/>
      <c r="EQ6" s="369"/>
      <c r="ER6" s="370" t="str">
        <f>IF(AND(申込書!$C$64&lt;&gt;"▼プルダウンより選択してください",申込書!$C$64&lt;&gt;"",$G6&lt;&gt;"",申込書!$V$64="特定学年のみ"),"申し込みする","")</f>
        <v/>
      </c>
      <c r="ES6" s="371"/>
      <c r="ET6" s="372"/>
      <c r="EU6" s="373" t="str">
        <f>IF(AND(申込書!$C$65&lt;&gt;"▼プルダウンより選択してください",申込書!$C$65&lt;&gt;"",申込書!$K$22&lt;&gt;"YYYY/MM/DD",$G6&lt;&gt;""),申込書!$K$22,"")</f>
        <v/>
      </c>
      <c r="EV6" s="369" t="str">
        <f>IF(EU6="","",IF(INDEX('コンテンツ＆備考マスタ'!$H:$J,MATCH(学校情報!EU$3,'コンテンツ＆備考マスタ'!$H:$H,0),3)="●",IF(AND(EU6&lt;&gt;"",ISNUMBER(申込書!$AC$22)=TRUE,申込書!$C$65&lt;&gt;"▼プルダウンより選択してください",申込書!$C$65&lt;&gt;""),申込書!$AC$22,""),"-"))</f>
        <v/>
      </c>
      <c r="EW6" s="369"/>
      <c r="EX6" s="369"/>
      <c r="EY6" s="370" t="str">
        <f>IF(AND(申込書!$C$65&lt;&gt;"▼プルダウンより選択してください",申込書!$C$65&lt;&gt;"",$G6&lt;&gt;"",申込書!$V$65="特定学年のみ"),"申し込みする","")</f>
        <v/>
      </c>
      <c r="EZ6" s="371"/>
      <c r="FA6" s="372"/>
      <c r="FB6" s="373" t="str">
        <f>IF(AND(申込書!$C$66&lt;&gt;"▼プルダウンより選択してください",申込書!$C$66&lt;&gt;"",申込書!$K$22&lt;&gt;"YYYY/MM/DD",$G6&lt;&gt;""),申込書!$K$22,"")</f>
        <v/>
      </c>
      <c r="FC6" s="369" t="str">
        <f>IF(FB6="","",IF(INDEX('コンテンツ＆備考マスタ'!$H:$J,MATCH(学校情報!FB$3,'コンテンツ＆備考マスタ'!$H:$H,0),3)="●",IF(AND(FB6&lt;&gt;"",ISNUMBER(申込書!$AC$22)=TRUE,申込書!$C$66&lt;&gt;"▼プルダウンより選択してください",申込書!$C$66&lt;&gt;""),申込書!$AC$22,""),"-"))</f>
        <v/>
      </c>
      <c r="FD6" s="369"/>
      <c r="FE6" s="369"/>
      <c r="FF6" s="370" t="str">
        <f>IF(AND(申込書!$C$66&lt;&gt;"▼プルダウンより選択してください",申込書!$C$66&lt;&gt;"",$G6&lt;&gt;"",申込書!$V$66="特定学年のみ"),"申し込みする","")</f>
        <v/>
      </c>
      <c r="FG6" s="371"/>
      <c r="FH6" s="372"/>
      <c r="FI6" s="373" t="str">
        <f>IF(AND(申込書!$C$67&lt;&gt;"▼プルダウンより選択してください",申込書!$C$67&lt;&gt;"",申込書!$K$22&lt;&gt;"YYYY/MM/DD",$G6&lt;&gt;""),申込書!$K$22,"")</f>
        <v/>
      </c>
      <c r="FJ6" s="369" t="str">
        <f>IF(FI6="","",IF(INDEX('コンテンツ＆備考マスタ'!$H:$J,MATCH(学校情報!FI$3,'コンテンツ＆備考マスタ'!$H:$H,0),3)="●",IF(AND(FI6&lt;&gt;"",ISNUMBER(申込書!$AC$22)=TRUE,申込書!$C$67&lt;&gt;"▼プルダウンより選択してください",申込書!$C$67&lt;&gt;""),申込書!$AC$22,""),"-"))</f>
        <v/>
      </c>
      <c r="FK6" s="369"/>
      <c r="FL6" s="369"/>
      <c r="FM6" s="370" t="str">
        <f>IF(AND(申込書!$C$67&lt;&gt;"▼プルダウンより選択してください",申込書!$C$67&lt;&gt;"",$G6&lt;&gt;"",申込書!$V$67="特定学年のみ"),"申し込みする","")</f>
        <v/>
      </c>
      <c r="FN6" s="371"/>
      <c r="FO6" s="372"/>
      <c r="FP6" s="373" t="str">
        <f>IF(AND(申込書!$C$68&lt;&gt;"▼プルダウンより選択してください",申込書!$C$68&lt;&gt;"",申込書!$K$22&lt;&gt;"YYYY/MM/DD",$G6&lt;&gt;""),申込書!$K$22,"")</f>
        <v/>
      </c>
      <c r="FQ6" s="369" t="str">
        <f>IF(FP6="","",IF(INDEX('コンテンツ＆備考マスタ'!$H:$J,MATCH(学校情報!FP$3,'コンテンツ＆備考マスタ'!$H:$H,0),3)="●",IF(AND(FP6&lt;&gt;"",ISNUMBER(申込書!$AC$22)=TRUE,申込書!$C$68&lt;&gt;"▼プルダウンより選択してください",申込書!$C$68&lt;&gt;""),申込書!$AC$22,""),"-"))</f>
        <v/>
      </c>
      <c r="FR6" s="369"/>
      <c r="FS6" s="369"/>
      <c r="FT6" s="370" t="str">
        <f>IF(AND(申込書!$C$68&lt;&gt;"▼プルダウンより選択してください",申込書!$C$68&lt;&gt;"",$G6&lt;&gt;"",申込書!$V$68="特定学年のみ"),"申し込みする","")</f>
        <v/>
      </c>
      <c r="FU6" s="371"/>
      <c r="FV6" s="372"/>
      <c r="FW6" s="373" t="str">
        <f>IF(AND(申込書!$C$69&lt;&gt;"▼プルダウンより選択してください",申込書!$C$69&lt;&gt;"",申込書!$K$22&lt;&gt;"YYYY/MM/DD",$G6&lt;&gt;""),申込書!$K$22,"")</f>
        <v/>
      </c>
      <c r="FX6" s="369" t="str">
        <f>IF(FW6="","",IF(INDEX('コンテンツ＆備考マスタ'!$H:$J,MATCH(学校情報!FW$3,'コンテンツ＆備考マスタ'!$H:$H,0),3)="●",IF(AND(FW6&lt;&gt;"",ISNUMBER(申込書!$AC$22)=TRUE,申込書!$C$69&lt;&gt;"▼プルダウンより選択してください",申込書!$C$69&lt;&gt;""),申込書!$AC$22,""),"-"))</f>
        <v/>
      </c>
      <c r="FY6" s="369"/>
      <c r="FZ6" s="369"/>
      <c r="GA6" s="370" t="str">
        <f>IF(AND(申込書!$C$69&lt;&gt;"▼プルダウンより選択してください",申込書!$C$69&lt;&gt;"",$G6&lt;&gt;"",申込書!$V$69="特定学年のみ"),"申し込みする","")</f>
        <v/>
      </c>
      <c r="GB6" s="371"/>
      <c r="GC6" s="372"/>
      <c r="GD6" s="373" t="str">
        <f>IF(AND(申込書!$C$70&lt;&gt;"▼プルダウンより選択してください",申込書!$C$70&lt;&gt;"",申込書!$K$22&lt;&gt;"YYYY/MM/DD",$G6&lt;&gt;""),申込書!$K$22,"")</f>
        <v/>
      </c>
      <c r="GE6" s="369" t="str">
        <f>IF(GD6="","",IF(INDEX('コンテンツ＆備考マスタ'!$H:$J,MATCH(学校情報!GD$3,'コンテンツ＆備考マスタ'!$H:$H,0),3)="●",IF(AND(GD6&lt;&gt;"",ISNUMBER(申込書!$AC$22)=TRUE,申込書!$C$70&lt;&gt;"▼プルダウンより選択してください",申込書!$C$70&lt;&gt;""),申込書!$AC$22,""),"-"))</f>
        <v/>
      </c>
      <c r="GF6" s="369"/>
      <c r="GG6" s="369"/>
      <c r="GH6" s="370" t="str">
        <f>IF(AND(申込書!$C$70&lt;&gt;"▼プルダウンより選択してください",申込書!$C$70&lt;&gt;"",$G6&lt;&gt;"",申込書!$V$70="特定学年のみ"),"申し込みする","")</f>
        <v/>
      </c>
      <c r="GI6" s="371"/>
      <c r="GJ6" s="372"/>
      <c r="GK6" s="373" t="str">
        <f>IF(AND(申込書!$C$71&lt;&gt;"▼プルダウンより選択してください",申込書!$C$71&lt;&gt;"",申込書!$K$22&lt;&gt;"YYYY/MM/DD",$G6&lt;&gt;""),申込書!$K$22,"")</f>
        <v/>
      </c>
      <c r="GL6" s="369" t="str">
        <f>IF(GK6="","",IF(INDEX('コンテンツ＆備考マスタ'!$H:$J,MATCH(学校情報!GK$3,'コンテンツ＆備考マスタ'!$H:$H,0),3)="●",IF(AND(GK6&lt;&gt;"",ISNUMBER(申込書!$AC$22)=TRUE,申込書!$C$71&lt;&gt;"▼プルダウンより選択してください",申込書!$C$71&lt;&gt;""),申込書!$AC$22,""),"-"))</f>
        <v/>
      </c>
      <c r="GM6" s="369"/>
      <c r="GN6" s="369"/>
      <c r="GO6" s="370" t="str">
        <f>IF(AND(申込書!$C$71&lt;&gt;"▼プルダウンより選択してください",申込書!$C$71&lt;&gt;"",$G6&lt;&gt;"",申込書!$V$71="特定学年のみ"),"申し込みする","")</f>
        <v/>
      </c>
      <c r="GP6" s="371"/>
      <c r="GQ6" s="372"/>
      <c r="GR6" s="373" t="str">
        <f>IF(AND(申込書!$C$72&lt;&gt;"▼プルダウンより選択してください",申込書!$C$72&lt;&gt;"",申込書!$K$22&lt;&gt;"YYYY/MM/DD",$G6&lt;&gt;""),申込書!$K$22,"")</f>
        <v/>
      </c>
      <c r="GS6" s="369" t="str">
        <f>IF(GR6="","",IF(INDEX('コンテンツ＆備考マスタ'!$H:$J,MATCH(学校情報!GR$3,'コンテンツ＆備考マスタ'!$H:$H,0),3)="●",IF(AND(GR6&lt;&gt;"",ISNUMBER(申込書!$AC$22)=TRUE,申込書!$C$72&lt;&gt;"▼プルダウンより選択してください",申込書!$C$72&lt;&gt;""),申込書!$AC$22,""),"-"))</f>
        <v/>
      </c>
      <c r="GT6" s="369"/>
      <c r="GU6" s="369"/>
      <c r="GV6" s="370" t="str">
        <f>IF(AND(申込書!$C$72&lt;&gt;"▼プルダウンより選択してください",申込書!$C$72&lt;&gt;"",$G6&lt;&gt;"",申込書!$V$72="特定学年のみ"),"申し込みする","")</f>
        <v/>
      </c>
      <c r="GW6" s="371"/>
      <c r="GX6" s="372"/>
      <c r="GY6" s="373" t="str">
        <f>IF(AND(申込書!$C$73&lt;&gt;"▼プルダウンより選択してください",申込書!$C$73&lt;&gt;"",申込書!$K$22&lt;&gt;"YYYY/MM/DD",$G6&lt;&gt;""),申込書!$K$22,"")</f>
        <v/>
      </c>
      <c r="GZ6" s="369" t="str">
        <f>IF(GY6="","",IF(INDEX('コンテンツ＆備考マスタ'!$H:$J,MATCH(学校情報!GY$3,'コンテンツ＆備考マスタ'!$H:$H,0),3)="●",IF(AND(GY6&lt;&gt;"",ISNUMBER(申込書!$AC$22)=TRUE,申込書!$C$73&lt;&gt;"▼プルダウンより選択してください",申込書!$C$73&lt;&gt;""),申込書!$AC$22,""),"-"))</f>
        <v/>
      </c>
      <c r="HA6" s="369"/>
      <c r="HB6" s="369"/>
      <c r="HC6" s="370" t="str">
        <f>IF(AND(申込書!$C$73&lt;&gt;"▼プルダウンより選択してください",申込書!$C$73&lt;&gt;"",$G6&lt;&gt;"",申込書!$V$73="特定学年のみ"),"申し込みする","")</f>
        <v/>
      </c>
      <c r="HD6" s="371"/>
      <c r="HE6" s="372"/>
      <c r="HF6" s="373" t="str">
        <f>IF(AND(申込書!$C$74&lt;&gt;"▼プルダウンより選択してください",申込書!$C$74&lt;&gt;"",申込書!$K$22&lt;&gt;"YYYY/MM/DD",$G6&lt;&gt;""),申込書!$K$22,"")</f>
        <v/>
      </c>
      <c r="HG6" s="369" t="str">
        <f>IF(HF6="","",IF(INDEX('コンテンツ＆備考マスタ'!$H:$J,MATCH(学校情報!HF$3,'コンテンツ＆備考マスタ'!$H:$H,0),3)="●",IF(AND(HF6&lt;&gt;"",ISNUMBER(申込書!$AC$22)=TRUE,申込書!$C$74&lt;&gt;"▼プルダウンより選択してください",申込書!$C$74&lt;&gt;""),申込書!$AC$22,""),"-"))</f>
        <v/>
      </c>
      <c r="HH6" s="369"/>
      <c r="HI6" s="369"/>
      <c r="HJ6" s="370" t="str">
        <f>IF(AND(申込書!$C$74&lt;&gt;"▼プルダウンより選択してください",申込書!$C$74&lt;&gt;"",$G6&lt;&gt;"",申込書!$V$74="特定学年のみ"),"申し込みする","")</f>
        <v/>
      </c>
      <c r="HK6" s="371"/>
      <c r="HL6" s="372"/>
      <c r="HM6" s="373" t="str">
        <f>IF(AND(申込書!$C$75&lt;&gt;"▼プルダウンより選択してください",申込書!$C$75&lt;&gt;"",申込書!$K$22&lt;&gt;"YYYY/MM/DD",$G6&lt;&gt;""),申込書!$K$22,"")</f>
        <v/>
      </c>
      <c r="HN6" s="369" t="str">
        <f>IF(HM6="","",IF(INDEX('コンテンツ＆備考マスタ'!$H:$J,MATCH(学校情報!HM$3,'コンテンツ＆備考マスタ'!$H:$H,0),3)="●",IF(AND(HM6&lt;&gt;"",ISNUMBER(申込書!$AC$22)=TRUE,申込書!$C$75&lt;&gt;"▼プルダウンより選択してください",申込書!$C$75&lt;&gt;""),申込書!$AC$22,""),"-"))</f>
        <v/>
      </c>
      <c r="HO6" s="369"/>
      <c r="HP6" s="369"/>
      <c r="HQ6" s="370" t="str">
        <f>IF(AND(申込書!$C$75&lt;&gt;"▼プルダウンより選択してください",申込書!$C$75&lt;&gt;"",$G6&lt;&gt;"",申込書!$V$75="特定学年のみ"),"申し込みする","")</f>
        <v/>
      </c>
      <c r="HR6" s="371"/>
      <c r="HS6" s="371"/>
      <c r="HT6" s="374" t="str">
        <f>IF(AND(申込書!$C$76&lt;&gt;"▼プルダウンより選択してください",申込書!$C$76&lt;&gt;"",申込書!$K$22&lt;&gt;"YYYY/MM/DD",$G6&lt;&gt;""),申込書!$K$22,"")</f>
        <v/>
      </c>
      <c r="HU6" s="369" t="str">
        <f>IF(HT6="","",IF(INDEX('コンテンツ＆備考マスタ'!$H:$J,MATCH(学校情報!HT$3,'コンテンツ＆備考マスタ'!$H:$H,0),3)="●",IF(AND(HT6&lt;&gt;"",ISNUMBER(申込書!$AC$22)=TRUE,申込書!$C$76&lt;&gt;"▼プルダウンより選択してください",申込書!$C$76&lt;&gt;""),申込書!$AC$22,""),"-"))</f>
        <v/>
      </c>
      <c r="HV6" s="369"/>
      <c r="HW6" s="369"/>
      <c r="HX6" s="370" t="str">
        <f>IF(AND(申込書!$C$76&lt;&gt;"▼プルダウンより選択してください",申込書!$C$76&lt;&gt;"",$G6&lt;&gt;"",申込書!$V$76="特定学年のみ"),"申し込みする","")</f>
        <v/>
      </c>
      <c r="HY6" s="371"/>
      <c r="HZ6" s="372"/>
      <c r="IA6" s="69"/>
    </row>
    <row r="7" spans="2:235" ht="26.85" customHeight="1">
      <c r="B7" s="365">
        <f t="shared" si="0"/>
        <v>2</v>
      </c>
      <c r="C7" s="55"/>
      <c r="D7" s="56"/>
      <c r="E7" s="154"/>
      <c r="F7" s="57"/>
      <c r="G7" s="58"/>
      <c r="H7" s="59"/>
      <c r="I7" s="60"/>
      <c r="J7" s="61"/>
      <c r="K7" s="366" t="str">
        <f t="shared" si="1"/>
        <v/>
      </c>
      <c r="L7" s="62"/>
      <c r="M7" s="322"/>
      <c r="N7" s="63"/>
      <c r="O7" s="64"/>
      <c r="P7" s="367" t="str">
        <f t="shared" si="2"/>
        <v/>
      </c>
      <c r="Q7" s="65"/>
      <c r="R7" s="66"/>
      <c r="S7" s="67"/>
      <c r="T7" s="68"/>
      <c r="U7" s="68"/>
      <c r="V7" s="68"/>
      <c r="W7" s="66"/>
      <c r="X7" s="281"/>
      <c r="Y7" s="368" t="str">
        <f>IF(AND(申込書!$C$47&lt;&gt;"▼プルダウンより選択してください",申込書!$C$47&lt;&gt;"",申込書!$K$22&lt;&gt;"YYYY/MM/DD",$G7&lt;&gt;""),申込書!$K$22,"")</f>
        <v/>
      </c>
      <c r="Z7" s="369" t="str">
        <f>IF(Y7="","",IF(INDEX('コンテンツ＆備考マスタ'!$H:$J,MATCH(学校情報!Y$3,'コンテンツ＆備考マスタ'!$H:$H,0),3)="●",IF(AND(Y7&lt;&gt;"",ISNUMBER(申込書!$AC$22)=TRUE,申込書!$C$47&lt;&gt;"▼プルダウンより選択してください",申込書!$C$47&lt;&gt;""),申込書!$AC$22,""),"-"))</f>
        <v/>
      </c>
      <c r="AA7" s="369"/>
      <c r="AB7" s="369"/>
      <c r="AC7" s="370" t="str">
        <f>IF(AND(申込書!$C$47&lt;&gt;"▼プルダウンより選択してください",申込書!$C$47&lt;&gt;"",$G7&lt;&gt;"",申込書!$V$47="特定学年のみ"),"申し込みする","")</f>
        <v/>
      </c>
      <c r="AD7" s="371"/>
      <c r="AE7" s="372"/>
      <c r="AF7" s="373" t="str">
        <f>IF(AND(申込書!$C$48&lt;&gt;"▼プルダウンより選択してください",申込書!$C$48&lt;&gt;"",申込書!$K$22&lt;&gt;"YYYY/MM/DD",$G7&lt;&gt;""),申込書!$K$22,"")</f>
        <v/>
      </c>
      <c r="AG7" s="369" t="str">
        <f>IF(AF7="","",IF(INDEX('コンテンツ＆備考マスタ'!$H:$J,MATCH(学校情報!AF$3,'コンテンツ＆備考マスタ'!$H:$H,0),3)="●",IF(AND(AF7&lt;&gt;"",ISNUMBER(申込書!$AC$22)=TRUE,申込書!$C$48&lt;&gt;"▼プルダウンより選択してください",申込書!$C$48&lt;&gt;""),申込書!$AC$22,""),"-"))</f>
        <v/>
      </c>
      <c r="AH7" s="369"/>
      <c r="AI7" s="369"/>
      <c r="AJ7" s="370" t="str">
        <f>IF(AND(申込書!$C$48&lt;&gt;"▼プルダウンより選択してください",申込書!$C$48&lt;&gt;"",$G7&lt;&gt;"",申込書!$V$48="特定学年のみ"),"申し込みする","")</f>
        <v/>
      </c>
      <c r="AK7" s="371"/>
      <c r="AL7" s="372"/>
      <c r="AM7" s="373" t="str">
        <f>IF(AND(申込書!$C$49&lt;&gt;"▼プルダウンより選択してください",申込書!$C$49&lt;&gt;"",申込書!$K$22&lt;&gt;"YYYY/MM/DD",$G7&lt;&gt;""),申込書!$K$22,"")</f>
        <v/>
      </c>
      <c r="AN7" s="369" t="str">
        <f>IF(AM7="","",IF(INDEX('コンテンツ＆備考マスタ'!$H:$J,MATCH(学校情報!AM$3,'コンテンツ＆備考マスタ'!$H:$H,0),3)="●",IF(AND(AM7&lt;&gt;"",ISNUMBER(申込書!$AC$22)=TRUE,申込書!$C$49&lt;&gt;"▼プルダウンより選択してください",申込書!$C$49&lt;&gt;""),申込書!$AC$22,""),"-"))</f>
        <v/>
      </c>
      <c r="AO7" s="369"/>
      <c r="AP7" s="369"/>
      <c r="AQ7" s="370" t="str">
        <f>IF(AND(申込書!$C$49&lt;&gt;"▼プルダウンより選択してください",申込書!$C$49&lt;&gt;"",$G7&lt;&gt;"",申込書!$V$49="特定学年のみ"),"申し込みする","")</f>
        <v/>
      </c>
      <c r="AR7" s="371"/>
      <c r="AS7" s="372"/>
      <c r="AT7" s="373" t="str">
        <f>IF(AND(申込書!$C$50&lt;&gt;"▼プルダウンより選択してください",申込書!$C$50&lt;&gt;"",申込書!$K$22&lt;&gt;"YYYY/MM/DD",$G7&lt;&gt;""),申込書!$K$22,"")</f>
        <v/>
      </c>
      <c r="AU7" s="369" t="str">
        <f>IF(AT7="","",IF(INDEX('コンテンツ＆備考マスタ'!$H:$J,MATCH(学校情報!AT$3,'コンテンツ＆備考マスタ'!$H:$H,0),3)="●",IF(AND(AT7&lt;&gt;"",ISNUMBER(申込書!$AC$22)=TRUE,申込書!$C$50&lt;&gt;"▼プルダウンより選択してください",申込書!$C$50&lt;&gt;""),申込書!$AC$22,""),"-"))</f>
        <v/>
      </c>
      <c r="AV7" s="369"/>
      <c r="AW7" s="369"/>
      <c r="AX7" s="370" t="str">
        <f>IF(AND(申込書!$C$50&lt;&gt;"▼プルダウンより選択してください",申込書!$C$50&lt;&gt;"",$G7&lt;&gt;"",申込書!$V$50="特定学年のみ"),"申し込みする","")</f>
        <v/>
      </c>
      <c r="AY7" s="371"/>
      <c r="AZ7" s="372"/>
      <c r="BA7" s="373" t="str">
        <f>IF(AND(申込書!$C$51&lt;&gt;"▼プルダウンより選択してください",申込書!$C$51&lt;&gt;"",申込書!$K$22&lt;&gt;"YYYY/MM/DD",$G7&lt;&gt;""),申込書!$K$22,"")</f>
        <v/>
      </c>
      <c r="BB7" s="369" t="str">
        <f>IF(BA7="","",IF(INDEX('コンテンツ＆備考マスタ'!$H:$J,MATCH(学校情報!BA$3,'コンテンツ＆備考マスタ'!$H:$H,0),3)="●",IF(AND(BA7&lt;&gt;"",ISNUMBER(申込書!$AC$22)=TRUE,申込書!$C$51&lt;&gt;"▼プルダウンより選択してください",申込書!$C$51&lt;&gt;""),申込書!$AC$22,""),"-"))</f>
        <v/>
      </c>
      <c r="BC7" s="369"/>
      <c r="BD7" s="369"/>
      <c r="BE7" s="370" t="str">
        <f>IF(AND(申込書!$C$51&lt;&gt;"▼プルダウンより選択してください",申込書!$C$51&lt;&gt;"",$G7&lt;&gt;"",申込書!$V$51="特定学年のみ"),"申し込みする","")</f>
        <v/>
      </c>
      <c r="BF7" s="371"/>
      <c r="BG7" s="372"/>
      <c r="BH7" s="373" t="str">
        <f>IF(AND(申込書!$C$52&lt;&gt;"▼プルダウンより選択してください",申込書!$C$52&lt;&gt;"",申込書!$K$22&lt;&gt;"YYYY/MM/DD",$G7&lt;&gt;""),申込書!$K$22,"")</f>
        <v/>
      </c>
      <c r="BI7" s="369" t="str">
        <f>IF(BH7="","",IF(INDEX('コンテンツ＆備考マスタ'!$H:$J,MATCH(学校情報!BH$3,'コンテンツ＆備考マスタ'!$H:$H,0),3)="●",IF(AND(BH7&lt;&gt;"",ISNUMBER(申込書!$AC$22)=TRUE,申込書!$C$52&lt;&gt;"▼プルダウンより選択してください",申込書!$C$52&lt;&gt;""),申込書!$AC$22,""),"-"))</f>
        <v/>
      </c>
      <c r="BJ7" s="369"/>
      <c r="BK7" s="369"/>
      <c r="BL7" s="370" t="str">
        <f>IF(AND(申込書!$C$52&lt;&gt;"▼プルダウンより選択してください",申込書!$C$52&lt;&gt;"",$G7&lt;&gt;"",申込書!$V$52="特定学年のみ"),"申し込みする","")</f>
        <v/>
      </c>
      <c r="BM7" s="371"/>
      <c r="BN7" s="372"/>
      <c r="BO7" s="373" t="str">
        <f>IF(AND(申込書!$C$53&lt;&gt;"▼プルダウンより選択してください",申込書!$C$53&lt;&gt;"",申込書!$K$22&lt;&gt;"YYYY/MM/DD",$G7&lt;&gt;""),申込書!$K$22,"")</f>
        <v/>
      </c>
      <c r="BP7" s="369" t="str">
        <f>IF(BO7="","",IF(INDEX('コンテンツ＆備考マスタ'!$H:$J,MATCH(学校情報!BO$3,'コンテンツ＆備考マスタ'!$H:$H,0),3)="●",IF(AND(BO7&lt;&gt;"",ISNUMBER(申込書!$AC$22)=TRUE,申込書!$C$53&lt;&gt;"▼プルダウンより選択してください",申込書!$C$53&lt;&gt;""),申込書!$AC$22,""),"-"))</f>
        <v/>
      </c>
      <c r="BQ7" s="369"/>
      <c r="BR7" s="369"/>
      <c r="BS7" s="370" t="str">
        <f>IF(AND(申込書!$C$53&lt;&gt;"▼プルダウンより選択してください",申込書!$C$53&lt;&gt;"",$G7&lt;&gt;"",申込書!$V$53="特定学年のみ"),"申し込みする","")</f>
        <v/>
      </c>
      <c r="BT7" s="371"/>
      <c r="BU7" s="372"/>
      <c r="BV7" s="373" t="str">
        <f>IF(AND(申込書!$C$54&lt;&gt;"▼プルダウンより選択してください",申込書!$C$54&lt;&gt;"",申込書!$K$22&lt;&gt;"YYYY/MM/DD",$G7&lt;&gt;""),申込書!$K$22,"")</f>
        <v/>
      </c>
      <c r="BW7" s="369" t="str">
        <f>IF(BV7="","",IF(INDEX('コンテンツ＆備考マスタ'!$H:$J,MATCH(学校情報!BV$3,'コンテンツ＆備考マスタ'!$H:$H,0),3)="●",IF(AND(BV7&lt;&gt;"",ISNUMBER(申込書!$AC$22)=TRUE,申込書!$C$54&lt;&gt;"▼プルダウンより選択してください",申込書!$C$54&lt;&gt;""),申込書!$AC$22,""),"-"))</f>
        <v/>
      </c>
      <c r="BX7" s="369"/>
      <c r="BY7" s="369"/>
      <c r="BZ7" s="370" t="str">
        <f>IF(AND(申込書!$C$54&lt;&gt;"▼プルダウンより選択してください",申込書!$C$54&lt;&gt;"",$G7&lt;&gt;"",申込書!$V$54="特定学年のみ"),"申し込みする","")</f>
        <v/>
      </c>
      <c r="CA7" s="371"/>
      <c r="CB7" s="372"/>
      <c r="CC7" s="373" t="str">
        <f>IF(AND(申込書!$C$55&lt;&gt;"▼プルダウンより選択してください",申込書!$C$55&lt;&gt;"",申込書!$K$22&lt;&gt;"YYYY/MM/DD",$G7&lt;&gt;""),申込書!$K$22,"")</f>
        <v/>
      </c>
      <c r="CD7" s="369" t="str">
        <f>IF(CC7="","",IF(INDEX('コンテンツ＆備考マスタ'!$H:$J,MATCH(学校情報!CC$3,'コンテンツ＆備考マスタ'!$H:$H,0),3)="●",IF(AND(CC7&lt;&gt;"",ISNUMBER(申込書!$AC$22)=TRUE,申込書!$C$55&lt;&gt;"▼プルダウンより選択してください",申込書!$C$55&lt;&gt;""),申込書!$AC$22,""),"-"))</f>
        <v/>
      </c>
      <c r="CE7" s="369"/>
      <c r="CF7" s="369"/>
      <c r="CG7" s="370" t="str">
        <f>IF(AND(申込書!$C$55&lt;&gt;"▼プルダウンより選択してください",申込書!$C$55&lt;&gt;"",$G7&lt;&gt;"",申込書!$V$55="特定学年のみ"),"申し込みする","")</f>
        <v/>
      </c>
      <c r="CH7" s="371"/>
      <c r="CI7" s="372"/>
      <c r="CJ7" s="373" t="str">
        <f>IF(AND(申込書!$C$56&lt;&gt;"▼プルダウンより選択してください",申込書!$C$56&lt;&gt;"",申込書!$K$22&lt;&gt;"YYYY/MM/DD",$G7&lt;&gt;""),申込書!$K$22,"")</f>
        <v/>
      </c>
      <c r="CK7" s="369" t="str">
        <f>IF(CJ7="","",IF(INDEX('コンテンツ＆備考マスタ'!$H:$J,MATCH(学校情報!CJ$3,'コンテンツ＆備考マスタ'!$H:$H,0),3)="●",IF(AND(CJ7&lt;&gt;"",ISNUMBER(申込書!$AC$22)=TRUE,申込書!$C$56&lt;&gt;"▼プルダウンより選択してください",申込書!$C$56&lt;&gt;""),申込書!$AC$22,""),"-"))</f>
        <v/>
      </c>
      <c r="CL7" s="369"/>
      <c r="CM7" s="369"/>
      <c r="CN7" s="370" t="str">
        <f>IF(AND(申込書!$C$56&lt;&gt;"▼プルダウンより選択してください",申込書!$C$56&lt;&gt;"",$G7&lt;&gt;"",申込書!$V$56="特定学年のみ"),"申し込みする","")</f>
        <v/>
      </c>
      <c r="CO7" s="371"/>
      <c r="CP7" s="372"/>
      <c r="CQ7" s="373" t="str">
        <f>IF(AND(申込書!$C$57&lt;&gt;"▼プルダウンより選択してください",申込書!$C$57&lt;&gt;"",申込書!$K$22&lt;&gt;"YYYY/MM/DD",$G7&lt;&gt;""),申込書!$K$22,"")</f>
        <v/>
      </c>
      <c r="CR7" s="369" t="str">
        <f>IF(CQ7="","",IF(INDEX('コンテンツ＆備考マスタ'!$H:$J,MATCH(学校情報!CQ$3,'コンテンツ＆備考マスタ'!$H:$H,0),3)="●",IF(AND(CQ7&lt;&gt;"",ISNUMBER(申込書!$AC$22)=TRUE,申込書!$C$57&lt;&gt;"▼プルダウンより選択してください",申込書!$C$57&lt;&gt;""),申込書!$AC$22,""),"-"))</f>
        <v/>
      </c>
      <c r="CS7" s="369"/>
      <c r="CT7" s="369"/>
      <c r="CU7" s="369" t="str">
        <f>IF(AND(申込書!$C$57&lt;&gt;"▼プルダウンより選択してください",申込書!$C$57&lt;&gt;"",$G7&lt;&gt;"",申込書!$V$57="特定学年のみ"),"申し込みする","")</f>
        <v/>
      </c>
      <c r="CV7" s="371"/>
      <c r="CW7" s="372"/>
      <c r="CX7" s="373" t="str">
        <f>IF(AND(申込書!$C$58&lt;&gt;"▼プルダウンより選択してください",申込書!$C$58&lt;&gt;"",申込書!$K$22&lt;&gt;"YYYY/MM/DD",$G7&lt;&gt;""),申込書!$K$22,"")</f>
        <v/>
      </c>
      <c r="CY7" s="369" t="str">
        <f>IF(CX7="","",IF(INDEX('コンテンツ＆備考マスタ'!$H:$J,MATCH(学校情報!CX$3,'コンテンツ＆備考マスタ'!$H:$H,0),3)="●",IF(AND(CX7&lt;&gt;"",ISNUMBER(申込書!$AC$22)=TRUE,申込書!$C$58&lt;&gt;"▼プルダウンより選択してください",申込書!$C$58&lt;&gt;""),申込書!$AC$22,""),"-"))</f>
        <v/>
      </c>
      <c r="CZ7" s="369"/>
      <c r="DA7" s="369"/>
      <c r="DB7" s="369" t="str">
        <f>IF(AND(申込書!$C$58&lt;&gt;"▼プルダウンより選択してください",申込書!$C$58&lt;&gt;"",$G7&lt;&gt;"",申込書!$V$58="特定学年のみ"),"申し込みする","")</f>
        <v/>
      </c>
      <c r="DC7" s="371"/>
      <c r="DD7" s="372"/>
      <c r="DE7" s="373" t="str">
        <f>IF(AND(申込書!$C$59&lt;&gt;"▼プルダウンより選択してください",申込書!$C$59&lt;&gt;"",申込書!$K$22&lt;&gt;"YYYY/MM/DD",$G7&lt;&gt;""),申込書!$K$22,"")</f>
        <v/>
      </c>
      <c r="DF7" s="369" t="str">
        <f>IF(DE7="","",IF(INDEX('コンテンツ＆備考マスタ'!$H:$J,MATCH(学校情報!DE$3,'コンテンツ＆備考マスタ'!$H:$H,0),3)="●",IF(AND(DE7&lt;&gt;"",ISNUMBER(申込書!$AC$22)=TRUE,申込書!$C$59&lt;&gt;"▼プルダウンより選択してください",申込書!$C$59&lt;&gt;""),申込書!$AC$22,""),"-"))</f>
        <v/>
      </c>
      <c r="DG7" s="369"/>
      <c r="DH7" s="369"/>
      <c r="DI7" s="369" t="str">
        <f>IF(AND(申込書!$C$59&lt;&gt;"▼プルダウンより選択してください",申込書!$C$59&lt;&gt;"",$G7&lt;&gt;"",申込書!$V$59="特定学年のみ"),"申し込みする","")</f>
        <v/>
      </c>
      <c r="DJ7" s="371"/>
      <c r="DK7" s="372"/>
      <c r="DL7" s="373" t="str">
        <f>IF(AND(申込書!$C$60&lt;&gt;"▼プルダウンより選択してください",申込書!$C$60&lt;&gt;"",申込書!$K$22&lt;&gt;"YYYY/MM/DD",$G7&lt;&gt;""),申込書!$K$22,"")</f>
        <v/>
      </c>
      <c r="DM7" s="369" t="str">
        <f>IF(DL7="","",IF(INDEX('コンテンツ＆備考マスタ'!$H:$J,MATCH(学校情報!DL$3,'コンテンツ＆備考マスタ'!$H:$H,0),3)="●",IF(AND(DL7&lt;&gt;"",ISNUMBER(申込書!$AC$22)=TRUE,申込書!$C$60&lt;&gt;"▼プルダウンより選択してください",申込書!$C$60&lt;&gt;""),申込書!$AC$22,""),"-"))</f>
        <v/>
      </c>
      <c r="DN7" s="369"/>
      <c r="DO7" s="369"/>
      <c r="DP7" s="369" t="str">
        <f>IF(AND(申込書!$C$60&lt;&gt;"▼プルダウンより選択してください",申込書!$C$60&lt;&gt;"",$G7&lt;&gt;"",申込書!$V$60="特定学年のみ"),"申し込みする","")</f>
        <v/>
      </c>
      <c r="DQ7" s="371"/>
      <c r="DR7" s="372"/>
      <c r="DS7" s="373" t="str">
        <f>IF(AND(申込書!$C$61&lt;&gt;"▼プルダウンより選択してください",申込書!$C$61&lt;&gt;"",申込書!$K$22&lt;&gt;"YYYY/MM/DD",$G7&lt;&gt;""),申込書!$K$22,"")</f>
        <v/>
      </c>
      <c r="DT7" s="369" t="str">
        <f>IF(DS7="","",IF(INDEX('コンテンツ＆備考マスタ'!$H:$J,MATCH(学校情報!DS$3,'コンテンツ＆備考マスタ'!$H:$H,0),3)="●",IF(AND(DS7&lt;&gt;"",ISNUMBER(申込書!$AC$22)=TRUE,申込書!$C$61&lt;&gt;"▼プルダウンより選択してください",申込書!$C$61&lt;&gt;""),申込書!$AC$22,""),"-"))</f>
        <v/>
      </c>
      <c r="DU7" s="369"/>
      <c r="DV7" s="369"/>
      <c r="DW7" s="369" t="str">
        <f>IF(AND(申込書!$C$61&lt;&gt;"▼プルダウンより選択してください",申込書!$C$61&lt;&gt;"",$G7&lt;&gt;"",申込書!$V$61="特定学年のみ"),"申し込みする","")</f>
        <v/>
      </c>
      <c r="DX7" s="371"/>
      <c r="DY7" s="372"/>
      <c r="DZ7" s="373" t="str">
        <f>IF(AND(申込書!$C$62&lt;&gt;"▼プルダウンより選択してください",申込書!$C$62&lt;&gt;"",申込書!$K$22&lt;&gt;"YYYY/MM/DD",$G7&lt;&gt;""),申込書!$K$22,"")</f>
        <v/>
      </c>
      <c r="EA7" s="369" t="str">
        <f>IF(DZ7="","",IF(INDEX('コンテンツ＆備考マスタ'!$H:$J,MATCH(学校情報!DZ$3,'コンテンツ＆備考マスタ'!$H:$H,0),3)="●",IF(AND(DZ7&lt;&gt;"",ISNUMBER(申込書!$AC$22)=TRUE,申込書!$C$62&lt;&gt;"▼プルダウンより選択してください",申込書!$C$62&lt;&gt;""),申込書!$AC$22,""),"-"))</f>
        <v/>
      </c>
      <c r="EB7" s="369"/>
      <c r="EC7" s="369"/>
      <c r="ED7" s="370" t="str">
        <f>IF(AND(申込書!$C$62&lt;&gt;"▼プルダウンより選択してください",申込書!$C$62&lt;&gt;"",$G7&lt;&gt;"",申込書!$V$62="特定学年のみ"),"申し込みする","")</f>
        <v/>
      </c>
      <c r="EE7" s="371"/>
      <c r="EF7" s="372"/>
      <c r="EG7" s="373" t="str">
        <f>IF(AND(申込書!$C$63&lt;&gt;"▼プルダウンより選択してください",申込書!$C$63&lt;&gt;"",申込書!$K$22&lt;&gt;"YYYY/MM/DD",$G7&lt;&gt;""),申込書!$K$22,"")</f>
        <v/>
      </c>
      <c r="EH7" s="369" t="str">
        <f>IF(EG7="","",IF(INDEX('コンテンツ＆備考マスタ'!$H:$J,MATCH(学校情報!EG$3,'コンテンツ＆備考マスタ'!$H:$H,0),3)="●",IF(AND(EG7&lt;&gt;"",ISNUMBER(申込書!$AC$22)=TRUE,申込書!$C$63&lt;&gt;"▼プルダウンより選択してください",申込書!$C$63&lt;&gt;""),申込書!$AC$22,""),"-"))</f>
        <v/>
      </c>
      <c r="EI7" s="369"/>
      <c r="EJ7" s="369"/>
      <c r="EK7" s="370" t="str">
        <f>IF(AND(申込書!$C$63&lt;&gt;"▼プルダウンより選択してください",申込書!$C$63&lt;&gt;"",$G7&lt;&gt;"",申込書!$V$63="特定学年のみ"),"申し込みする","")</f>
        <v/>
      </c>
      <c r="EL7" s="371"/>
      <c r="EM7" s="372"/>
      <c r="EN7" s="373" t="str">
        <f>IF(AND(申込書!$C$64&lt;&gt;"▼プルダウンより選択してください",申込書!$C$64&lt;&gt;"",申込書!$K$22&lt;&gt;"YYYY/MM/DD",$G7&lt;&gt;""),申込書!$K$22,"")</f>
        <v/>
      </c>
      <c r="EO7" s="369" t="str">
        <f>IF(EN7="","",IF(INDEX('コンテンツ＆備考マスタ'!$H:$J,MATCH(学校情報!EN$3,'コンテンツ＆備考マスタ'!$H:$H,0),3)="●",IF(AND(EN7&lt;&gt;"",ISNUMBER(申込書!$AC$22)=TRUE,申込書!$C$64&lt;&gt;"▼プルダウンより選択してください",申込書!$C$64&lt;&gt;""),申込書!$AC$22,""),"-"))</f>
        <v/>
      </c>
      <c r="EP7" s="369"/>
      <c r="EQ7" s="369"/>
      <c r="ER7" s="370" t="str">
        <f>IF(AND(申込書!$C$64&lt;&gt;"▼プルダウンより選択してください",申込書!$C$64&lt;&gt;"",$G7&lt;&gt;"",申込書!$V$64="特定学年のみ"),"申し込みする","")</f>
        <v/>
      </c>
      <c r="ES7" s="371"/>
      <c r="ET7" s="372"/>
      <c r="EU7" s="373" t="str">
        <f>IF(AND(申込書!$C$65&lt;&gt;"▼プルダウンより選択してください",申込書!$C$65&lt;&gt;"",申込書!$K$22&lt;&gt;"YYYY/MM/DD",$G7&lt;&gt;""),申込書!$K$22,"")</f>
        <v/>
      </c>
      <c r="EV7" s="369" t="str">
        <f>IF(EU7="","",IF(INDEX('コンテンツ＆備考マスタ'!$H:$J,MATCH(学校情報!EU$3,'コンテンツ＆備考マスタ'!$H:$H,0),3)="●",IF(AND(EU7&lt;&gt;"",ISNUMBER(申込書!$AC$22)=TRUE,申込書!$C$65&lt;&gt;"▼プルダウンより選択してください",申込書!$C$65&lt;&gt;""),申込書!$AC$22,""),"-"))</f>
        <v/>
      </c>
      <c r="EW7" s="369"/>
      <c r="EX7" s="369"/>
      <c r="EY7" s="370" t="str">
        <f>IF(AND(申込書!$C$65&lt;&gt;"▼プルダウンより選択してください",申込書!$C$65&lt;&gt;"",$G7&lt;&gt;"",申込書!$V$65="特定学年のみ"),"申し込みする","")</f>
        <v/>
      </c>
      <c r="EZ7" s="371"/>
      <c r="FA7" s="372"/>
      <c r="FB7" s="373" t="str">
        <f>IF(AND(申込書!$C$66&lt;&gt;"▼プルダウンより選択してください",申込書!$C$66&lt;&gt;"",申込書!$K$22&lt;&gt;"YYYY/MM/DD",$G7&lt;&gt;""),申込書!$K$22,"")</f>
        <v/>
      </c>
      <c r="FC7" s="369" t="str">
        <f>IF(FB7="","",IF(INDEX('コンテンツ＆備考マスタ'!$H:$J,MATCH(学校情報!FB$3,'コンテンツ＆備考マスタ'!$H:$H,0),3)="●",IF(AND(FB7&lt;&gt;"",ISNUMBER(申込書!$AC$22)=TRUE,申込書!$C$66&lt;&gt;"▼プルダウンより選択してください",申込書!$C$66&lt;&gt;""),申込書!$AC$22,""),"-"))</f>
        <v/>
      </c>
      <c r="FD7" s="369"/>
      <c r="FE7" s="369"/>
      <c r="FF7" s="370" t="str">
        <f>IF(AND(申込書!$C$66&lt;&gt;"▼プルダウンより選択してください",申込書!$C$66&lt;&gt;"",$G7&lt;&gt;"",申込書!$V$66="特定学年のみ"),"申し込みする","")</f>
        <v/>
      </c>
      <c r="FG7" s="371"/>
      <c r="FH7" s="372"/>
      <c r="FI7" s="373" t="str">
        <f>IF(AND(申込書!$C$67&lt;&gt;"▼プルダウンより選択してください",申込書!$C$67&lt;&gt;"",申込書!$K$22&lt;&gt;"YYYY/MM/DD",$G7&lt;&gt;""),申込書!$K$22,"")</f>
        <v/>
      </c>
      <c r="FJ7" s="369" t="str">
        <f>IF(FI7="","",IF(INDEX('コンテンツ＆備考マスタ'!$H:$J,MATCH(学校情報!FI$3,'コンテンツ＆備考マスタ'!$H:$H,0),3)="●",IF(AND(FI7&lt;&gt;"",ISNUMBER(申込書!$AC$22)=TRUE,申込書!$C$67&lt;&gt;"▼プルダウンより選択してください",申込書!$C$67&lt;&gt;""),申込書!$AC$22,""),"-"))</f>
        <v/>
      </c>
      <c r="FK7" s="369"/>
      <c r="FL7" s="369"/>
      <c r="FM7" s="370" t="str">
        <f>IF(AND(申込書!$C$67&lt;&gt;"▼プルダウンより選択してください",申込書!$C$67&lt;&gt;"",$G7&lt;&gt;"",申込書!$V$67="特定学年のみ"),"申し込みする","")</f>
        <v/>
      </c>
      <c r="FN7" s="371"/>
      <c r="FO7" s="372"/>
      <c r="FP7" s="373" t="str">
        <f>IF(AND(申込書!$C$68&lt;&gt;"▼プルダウンより選択してください",申込書!$C$68&lt;&gt;"",申込書!$K$22&lt;&gt;"YYYY/MM/DD",$G7&lt;&gt;""),申込書!$K$22,"")</f>
        <v/>
      </c>
      <c r="FQ7" s="369" t="str">
        <f>IF(FP7="","",IF(INDEX('コンテンツ＆備考マスタ'!$H:$J,MATCH(学校情報!FP$3,'コンテンツ＆備考マスタ'!$H:$H,0),3)="●",IF(AND(FP7&lt;&gt;"",ISNUMBER(申込書!$AC$22)=TRUE,申込書!$C$68&lt;&gt;"▼プルダウンより選択してください",申込書!$C$68&lt;&gt;""),申込書!$AC$22,""),"-"))</f>
        <v/>
      </c>
      <c r="FR7" s="369"/>
      <c r="FS7" s="369"/>
      <c r="FT7" s="370" t="str">
        <f>IF(AND(申込書!$C$68&lt;&gt;"▼プルダウンより選択してください",申込書!$C$68&lt;&gt;"",$G7&lt;&gt;"",申込書!$V$68="特定学年のみ"),"申し込みする","")</f>
        <v/>
      </c>
      <c r="FU7" s="371"/>
      <c r="FV7" s="372"/>
      <c r="FW7" s="373" t="str">
        <f>IF(AND(申込書!$C$69&lt;&gt;"▼プルダウンより選択してください",申込書!$C$69&lt;&gt;"",申込書!$K$22&lt;&gt;"YYYY/MM/DD",$G7&lt;&gt;""),申込書!$K$22,"")</f>
        <v/>
      </c>
      <c r="FX7" s="369" t="str">
        <f>IF(FW7="","",IF(INDEX('コンテンツ＆備考マスタ'!$H:$J,MATCH(学校情報!FW$3,'コンテンツ＆備考マスタ'!$H:$H,0),3)="●",IF(AND(FW7&lt;&gt;"",ISNUMBER(申込書!$AC$22)=TRUE,申込書!$C$69&lt;&gt;"▼プルダウンより選択してください",申込書!$C$69&lt;&gt;""),申込書!$AC$22,""),"-"))</f>
        <v/>
      </c>
      <c r="FY7" s="369"/>
      <c r="FZ7" s="369"/>
      <c r="GA7" s="370" t="str">
        <f>IF(AND(申込書!$C$69&lt;&gt;"▼プルダウンより選択してください",申込書!$C$69&lt;&gt;"",$G7&lt;&gt;"",申込書!$V$69="特定学年のみ"),"申し込みする","")</f>
        <v/>
      </c>
      <c r="GB7" s="371"/>
      <c r="GC7" s="372"/>
      <c r="GD7" s="373" t="str">
        <f>IF(AND(申込書!$C$70&lt;&gt;"▼プルダウンより選択してください",申込書!$C$70&lt;&gt;"",申込書!$K$22&lt;&gt;"YYYY/MM/DD",$G7&lt;&gt;""),申込書!$K$22,"")</f>
        <v/>
      </c>
      <c r="GE7" s="369" t="str">
        <f>IF(GD7="","",IF(INDEX('コンテンツ＆備考マスタ'!$H:$J,MATCH(学校情報!GD$3,'コンテンツ＆備考マスタ'!$H:$H,0),3)="●",IF(AND(GD7&lt;&gt;"",ISNUMBER(申込書!$AC$22)=TRUE,申込書!$C$70&lt;&gt;"▼プルダウンより選択してください",申込書!$C$70&lt;&gt;""),申込書!$AC$22,""),"-"))</f>
        <v/>
      </c>
      <c r="GF7" s="369"/>
      <c r="GG7" s="369"/>
      <c r="GH7" s="370" t="str">
        <f>IF(AND(申込書!$C$70&lt;&gt;"▼プルダウンより選択してください",申込書!$C$70&lt;&gt;"",$G7&lt;&gt;"",申込書!$V$70="特定学年のみ"),"申し込みする","")</f>
        <v/>
      </c>
      <c r="GI7" s="371"/>
      <c r="GJ7" s="372"/>
      <c r="GK7" s="373" t="str">
        <f>IF(AND(申込書!$C$71&lt;&gt;"▼プルダウンより選択してください",申込書!$C$71&lt;&gt;"",申込書!$K$22&lt;&gt;"YYYY/MM/DD",$G7&lt;&gt;""),申込書!$K$22,"")</f>
        <v/>
      </c>
      <c r="GL7" s="369" t="str">
        <f>IF(GK7="","",IF(INDEX('コンテンツ＆備考マスタ'!$H:$J,MATCH(学校情報!GK$3,'コンテンツ＆備考マスタ'!$H:$H,0),3)="●",IF(AND(GK7&lt;&gt;"",ISNUMBER(申込書!$AC$22)=TRUE,申込書!$C$71&lt;&gt;"▼プルダウンより選択してください",申込書!$C$71&lt;&gt;""),申込書!$AC$22,""),"-"))</f>
        <v/>
      </c>
      <c r="GM7" s="369"/>
      <c r="GN7" s="369"/>
      <c r="GO7" s="370" t="str">
        <f>IF(AND(申込書!$C$71&lt;&gt;"▼プルダウンより選択してください",申込書!$C$71&lt;&gt;"",$G7&lt;&gt;"",申込書!$V$71="特定学年のみ"),"申し込みする","")</f>
        <v/>
      </c>
      <c r="GP7" s="371"/>
      <c r="GQ7" s="372"/>
      <c r="GR7" s="373" t="str">
        <f>IF(AND(申込書!$C$72&lt;&gt;"▼プルダウンより選択してください",申込書!$C$72&lt;&gt;"",申込書!$K$22&lt;&gt;"YYYY/MM/DD",$G7&lt;&gt;""),申込書!$K$22,"")</f>
        <v/>
      </c>
      <c r="GS7" s="369" t="str">
        <f>IF(GR7="","",IF(INDEX('コンテンツ＆備考マスタ'!$H:$J,MATCH(学校情報!GR$3,'コンテンツ＆備考マスタ'!$H:$H,0),3)="●",IF(AND(GR7&lt;&gt;"",ISNUMBER(申込書!$AC$22)=TRUE,申込書!$C$72&lt;&gt;"▼プルダウンより選択してください",申込書!$C$72&lt;&gt;""),申込書!$AC$22,""),"-"))</f>
        <v/>
      </c>
      <c r="GT7" s="369"/>
      <c r="GU7" s="369"/>
      <c r="GV7" s="370" t="str">
        <f>IF(AND(申込書!$C$72&lt;&gt;"▼プルダウンより選択してください",申込書!$C$72&lt;&gt;"",$G7&lt;&gt;"",申込書!$V$72="特定学年のみ"),"申し込みする","")</f>
        <v/>
      </c>
      <c r="GW7" s="371"/>
      <c r="GX7" s="372"/>
      <c r="GY7" s="373" t="str">
        <f>IF(AND(申込書!$C$73&lt;&gt;"▼プルダウンより選択してください",申込書!$C$73&lt;&gt;"",申込書!$K$22&lt;&gt;"YYYY/MM/DD",$G7&lt;&gt;""),申込書!$K$22,"")</f>
        <v/>
      </c>
      <c r="GZ7" s="369" t="str">
        <f>IF(GY7="","",IF(INDEX('コンテンツ＆備考マスタ'!$H:$J,MATCH(学校情報!GY$3,'コンテンツ＆備考マスタ'!$H:$H,0),3)="●",IF(AND(GY7&lt;&gt;"",ISNUMBER(申込書!$AC$22)=TRUE,申込書!$C$73&lt;&gt;"▼プルダウンより選択してください",申込書!$C$73&lt;&gt;""),申込書!$AC$22,""),"-"))</f>
        <v/>
      </c>
      <c r="HA7" s="369"/>
      <c r="HB7" s="369"/>
      <c r="HC7" s="370" t="str">
        <f>IF(AND(申込書!$C$73&lt;&gt;"▼プルダウンより選択してください",申込書!$C$73&lt;&gt;"",$G7&lt;&gt;"",申込書!$V$73="特定学年のみ"),"申し込みする","")</f>
        <v/>
      </c>
      <c r="HD7" s="371"/>
      <c r="HE7" s="372"/>
      <c r="HF7" s="373" t="str">
        <f>IF(AND(申込書!$C$74&lt;&gt;"▼プルダウンより選択してください",申込書!$C$74&lt;&gt;"",申込書!$K$22&lt;&gt;"YYYY/MM/DD",$G7&lt;&gt;""),申込書!$K$22,"")</f>
        <v/>
      </c>
      <c r="HG7" s="369" t="str">
        <f>IF(HF7="","",IF(INDEX('コンテンツ＆備考マスタ'!$H:$J,MATCH(学校情報!HF$3,'コンテンツ＆備考マスタ'!$H:$H,0),3)="●",IF(AND(HF7&lt;&gt;"",ISNUMBER(申込書!$AC$22)=TRUE,申込書!$C$74&lt;&gt;"▼プルダウンより選択してください",申込書!$C$74&lt;&gt;""),申込書!$AC$22,""),"-"))</f>
        <v/>
      </c>
      <c r="HH7" s="369"/>
      <c r="HI7" s="369"/>
      <c r="HJ7" s="370" t="str">
        <f>IF(AND(申込書!$C$74&lt;&gt;"▼プルダウンより選択してください",申込書!$C$74&lt;&gt;"",$G7&lt;&gt;"",申込書!$V$74="特定学年のみ"),"申し込みする","")</f>
        <v/>
      </c>
      <c r="HK7" s="371"/>
      <c r="HL7" s="372"/>
      <c r="HM7" s="373" t="str">
        <f>IF(AND(申込書!$C$75&lt;&gt;"▼プルダウンより選択してください",申込書!$C$75&lt;&gt;"",申込書!$K$22&lt;&gt;"YYYY/MM/DD",$G7&lt;&gt;""),申込書!$K$22,"")</f>
        <v/>
      </c>
      <c r="HN7" s="369" t="str">
        <f>IF(HM7="","",IF(INDEX('コンテンツ＆備考マスタ'!$H:$J,MATCH(学校情報!HM$3,'コンテンツ＆備考マスタ'!$H:$H,0),3)="●",IF(AND(HM7&lt;&gt;"",ISNUMBER(申込書!$AC$22)=TRUE,申込書!$C$75&lt;&gt;"▼プルダウンより選択してください",申込書!$C$75&lt;&gt;""),申込書!$AC$22,""),"-"))</f>
        <v/>
      </c>
      <c r="HO7" s="369"/>
      <c r="HP7" s="369"/>
      <c r="HQ7" s="370" t="str">
        <f>IF(AND(申込書!$C$75&lt;&gt;"▼プルダウンより選択してください",申込書!$C$75&lt;&gt;"",$G7&lt;&gt;"",申込書!$V$75="特定学年のみ"),"申し込みする","")</f>
        <v/>
      </c>
      <c r="HR7" s="371"/>
      <c r="HS7" s="371"/>
      <c r="HT7" s="374" t="str">
        <f>IF(AND(申込書!$C$76&lt;&gt;"▼プルダウンより選択してください",申込書!$C$76&lt;&gt;"",申込書!$K$22&lt;&gt;"YYYY/MM/DD",$G7&lt;&gt;""),申込書!$K$22,"")</f>
        <v/>
      </c>
      <c r="HU7" s="369" t="str">
        <f>IF(HT7="","",IF(INDEX('コンテンツ＆備考マスタ'!$H:$J,MATCH(学校情報!HT$3,'コンテンツ＆備考マスタ'!$H:$H,0),3)="●",IF(AND(HT7&lt;&gt;"",ISNUMBER(申込書!$AC$22)=TRUE,申込書!$C$76&lt;&gt;"▼プルダウンより選択してください",申込書!$C$76&lt;&gt;""),申込書!$AC$22,""),"-"))</f>
        <v/>
      </c>
      <c r="HV7" s="369"/>
      <c r="HW7" s="369"/>
      <c r="HX7" s="370" t="str">
        <f>IF(AND(申込書!$C$76&lt;&gt;"▼プルダウンより選択してください",申込書!$C$76&lt;&gt;"",$G7&lt;&gt;"",申込書!$V$76="特定学年のみ"),"申し込みする","")</f>
        <v/>
      </c>
      <c r="HY7" s="371"/>
      <c r="HZ7" s="372"/>
      <c r="IA7" s="69"/>
    </row>
    <row r="8" spans="2:235" ht="26.85" customHeight="1">
      <c r="B8" s="365">
        <f t="shared" si="0"/>
        <v>3</v>
      </c>
      <c r="C8" s="55"/>
      <c r="D8" s="56"/>
      <c r="E8" s="154"/>
      <c r="F8" s="57"/>
      <c r="G8" s="58"/>
      <c r="H8" s="59"/>
      <c r="I8" s="60"/>
      <c r="J8" s="61"/>
      <c r="K8" s="366" t="str">
        <f t="shared" si="1"/>
        <v/>
      </c>
      <c r="L8" s="62"/>
      <c r="M8" s="322"/>
      <c r="N8" s="63"/>
      <c r="O8" s="64"/>
      <c r="P8" s="367" t="str">
        <f t="shared" si="2"/>
        <v/>
      </c>
      <c r="Q8" s="65"/>
      <c r="R8" s="66"/>
      <c r="S8" s="67"/>
      <c r="T8" s="68"/>
      <c r="U8" s="68"/>
      <c r="V8" s="68"/>
      <c r="W8" s="66"/>
      <c r="X8" s="281"/>
      <c r="Y8" s="368" t="str">
        <f>IF(AND(申込書!$C$47&lt;&gt;"▼プルダウンより選択してください",申込書!$C$47&lt;&gt;"",申込書!$K$22&lt;&gt;"YYYY/MM/DD",$G8&lt;&gt;""),申込書!$K$22,"")</f>
        <v/>
      </c>
      <c r="Z8" s="369" t="str">
        <f>IF(Y8="","",IF(INDEX('コンテンツ＆備考マスタ'!$H:$J,MATCH(学校情報!Y$3,'コンテンツ＆備考マスタ'!$H:$H,0),3)="●",IF(AND(Y8&lt;&gt;"",ISNUMBER(申込書!$AC$22)=TRUE,申込書!$C$47&lt;&gt;"▼プルダウンより選択してください",申込書!$C$47&lt;&gt;""),申込書!$AC$22,""),"-"))</f>
        <v/>
      </c>
      <c r="AA8" s="369"/>
      <c r="AB8" s="369"/>
      <c r="AC8" s="370" t="str">
        <f>IF(AND(申込書!$C$47&lt;&gt;"▼プルダウンより選択してください",申込書!$C$47&lt;&gt;"",$G8&lt;&gt;"",申込書!$V$47="特定学年のみ"),"申し込みする","")</f>
        <v/>
      </c>
      <c r="AD8" s="371"/>
      <c r="AE8" s="372"/>
      <c r="AF8" s="373" t="str">
        <f>IF(AND(申込書!$C$48&lt;&gt;"▼プルダウンより選択してください",申込書!$C$48&lt;&gt;"",申込書!$K$22&lt;&gt;"YYYY/MM/DD",$G8&lt;&gt;""),申込書!$K$22,"")</f>
        <v/>
      </c>
      <c r="AG8" s="369" t="str">
        <f>IF(AF8="","",IF(INDEX('コンテンツ＆備考マスタ'!$H:$J,MATCH(学校情報!AF$3,'コンテンツ＆備考マスタ'!$H:$H,0),3)="●",IF(AND(AF8&lt;&gt;"",ISNUMBER(申込書!$AC$22)=TRUE,申込書!$C$48&lt;&gt;"▼プルダウンより選択してください",申込書!$C$48&lt;&gt;""),申込書!$AC$22,""),"-"))</f>
        <v/>
      </c>
      <c r="AH8" s="369"/>
      <c r="AI8" s="369"/>
      <c r="AJ8" s="370" t="str">
        <f>IF(AND(申込書!$C$48&lt;&gt;"▼プルダウンより選択してください",申込書!$C$48&lt;&gt;"",$G8&lt;&gt;"",申込書!$V$48="特定学年のみ"),"申し込みする","")</f>
        <v/>
      </c>
      <c r="AK8" s="371"/>
      <c r="AL8" s="372"/>
      <c r="AM8" s="373" t="str">
        <f>IF(AND(申込書!$C$49&lt;&gt;"▼プルダウンより選択してください",申込書!$C$49&lt;&gt;"",申込書!$K$22&lt;&gt;"YYYY/MM/DD",$G8&lt;&gt;""),申込書!$K$22,"")</f>
        <v/>
      </c>
      <c r="AN8" s="369" t="str">
        <f>IF(AM8="","",IF(INDEX('コンテンツ＆備考マスタ'!$H:$J,MATCH(学校情報!AM$3,'コンテンツ＆備考マスタ'!$H:$H,0),3)="●",IF(AND(AM8&lt;&gt;"",ISNUMBER(申込書!$AC$22)=TRUE,申込書!$C$49&lt;&gt;"▼プルダウンより選択してください",申込書!$C$49&lt;&gt;""),申込書!$AC$22,""),"-"))</f>
        <v/>
      </c>
      <c r="AO8" s="369"/>
      <c r="AP8" s="369"/>
      <c r="AQ8" s="370" t="str">
        <f>IF(AND(申込書!$C$49&lt;&gt;"▼プルダウンより選択してください",申込書!$C$49&lt;&gt;"",$G8&lt;&gt;"",申込書!$V$49="特定学年のみ"),"申し込みする","")</f>
        <v/>
      </c>
      <c r="AR8" s="371"/>
      <c r="AS8" s="372"/>
      <c r="AT8" s="373" t="str">
        <f>IF(AND(申込書!$C$50&lt;&gt;"▼プルダウンより選択してください",申込書!$C$50&lt;&gt;"",申込書!$K$22&lt;&gt;"YYYY/MM/DD",$G8&lt;&gt;""),申込書!$K$22,"")</f>
        <v/>
      </c>
      <c r="AU8" s="369" t="str">
        <f>IF(AT8="","",IF(INDEX('コンテンツ＆備考マスタ'!$H:$J,MATCH(学校情報!AT$3,'コンテンツ＆備考マスタ'!$H:$H,0),3)="●",IF(AND(AT8&lt;&gt;"",ISNUMBER(申込書!$AC$22)=TRUE,申込書!$C$50&lt;&gt;"▼プルダウンより選択してください",申込書!$C$50&lt;&gt;""),申込書!$AC$22,""),"-"))</f>
        <v/>
      </c>
      <c r="AV8" s="369"/>
      <c r="AW8" s="369"/>
      <c r="AX8" s="370" t="str">
        <f>IF(AND(申込書!$C$50&lt;&gt;"▼プルダウンより選択してください",申込書!$C$50&lt;&gt;"",$G8&lt;&gt;"",申込書!$V$50="特定学年のみ"),"申し込みする","")</f>
        <v/>
      </c>
      <c r="AY8" s="371"/>
      <c r="AZ8" s="372"/>
      <c r="BA8" s="373" t="str">
        <f>IF(AND(申込書!$C$51&lt;&gt;"▼プルダウンより選択してください",申込書!$C$51&lt;&gt;"",申込書!$K$22&lt;&gt;"YYYY/MM/DD",$G8&lt;&gt;""),申込書!$K$22,"")</f>
        <v/>
      </c>
      <c r="BB8" s="369" t="str">
        <f>IF(BA8="","",IF(INDEX('コンテンツ＆備考マスタ'!$H:$J,MATCH(学校情報!BA$3,'コンテンツ＆備考マスタ'!$H:$H,0),3)="●",IF(AND(BA8&lt;&gt;"",ISNUMBER(申込書!$AC$22)=TRUE,申込書!$C$51&lt;&gt;"▼プルダウンより選択してください",申込書!$C$51&lt;&gt;""),申込書!$AC$22,""),"-"))</f>
        <v/>
      </c>
      <c r="BC8" s="369"/>
      <c r="BD8" s="369"/>
      <c r="BE8" s="370" t="str">
        <f>IF(AND(申込書!$C$51&lt;&gt;"▼プルダウンより選択してください",申込書!$C$51&lt;&gt;"",$G8&lt;&gt;"",申込書!$V$51="特定学年のみ"),"申し込みする","")</f>
        <v/>
      </c>
      <c r="BF8" s="371"/>
      <c r="BG8" s="372"/>
      <c r="BH8" s="373" t="str">
        <f>IF(AND(申込書!$C$52&lt;&gt;"▼プルダウンより選択してください",申込書!$C$52&lt;&gt;"",申込書!$K$22&lt;&gt;"YYYY/MM/DD",$G8&lt;&gt;""),申込書!$K$22,"")</f>
        <v/>
      </c>
      <c r="BI8" s="369" t="str">
        <f>IF(BH8="","",IF(INDEX('コンテンツ＆備考マスタ'!$H:$J,MATCH(学校情報!BH$3,'コンテンツ＆備考マスタ'!$H:$H,0),3)="●",IF(AND(BH8&lt;&gt;"",ISNUMBER(申込書!$AC$22)=TRUE,申込書!$C$52&lt;&gt;"▼プルダウンより選択してください",申込書!$C$52&lt;&gt;""),申込書!$AC$22,""),"-"))</f>
        <v/>
      </c>
      <c r="BJ8" s="369"/>
      <c r="BK8" s="369"/>
      <c r="BL8" s="370" t="str">
        <f>IF(AND(申込書!$C$52&lt;&gt;"▼プルダウンより選択してください",申込書!$C$52&lt;&gt;"",$G8&lt;&gt;"",申込書!$V$52="特定学年のみ"),"申し込みする","")</f>
        <v/>
      </c>
      <c r="BM8" s="371"/>
      <c r="BN8" s="372"/>
      <c r="BO8" s="373" t="str">
        <f>IF(AND(申込書!$C$53&lt;&gt;"▼プルダウンより選択してください",申込書!$C$53&lt;&gt;"",申込書!$K$22&lt;&gt;"YYYY/MM/DD",$G8&lt;&gt;""),申込書!$K$22,"")</f>
        <v/>
      </c>
      <c r="BP8" s="369" t="str">
        <f>IF(BO8="","",IF(INDEX('コンテンツ＆備考マスタ'!$H:$J,MATCH(学校情報!BO$3,'コンテンツ＆備考マスタ'!$H:$H,0),3)="●",IF(AND(BO8&lt;&gt;"",ISNUMBER(申込書!$AC$22)=TRUE,申込書!$C$53&lt;&gt;"▼プルダウンより選択してください",申込書!$C$53&lt;&gt;""),申込書!$AC$22,""),"-"))</f>
        <v/>
      </c>
      <c r="BQ8" s="369"/>
      <c r="BR8" s="369"/>
      <c r="BS8" s="370" t="str">
        <f>IF(AND(申込書!$C$53&lt;&gt;"▼プルダウンより選択してください",申込書!$C$53&lt;&gt;"",$G8&lt;&gt;"",申込書!$V$53="特定学年のみ"),"申し込みする","")</f>
        <v/>
      </c>
      <c r="BT8" s="371"/>
      <c r="BU8" s="372"/>
      <c r="BV8" s="373" t="str">
        <f>IF(AND(申込書!$C$54&lt;&gt;"▼プルダウンより選択してください",申込書!$C$54&lt;&gt;"",申込書!$K$22&lt;&gt;"YYYY/MM/DD",$G8&lt;&gt;""),申込書!$K$22,"")</f>
        <v/>
      </c>
      <c r="BW8" s="369" t="str">
        <f>IF(BV8="","",IF(INDEX('コンテンツ＆備考マスタ'!$H:$J,MATCH(学校情報!BV$3,'コンテンツ＆備考マスタ'!$H:$H,0),3)="●",IF(AND(BV8&lt;&gt;"",ISNUMBER(申込書!$AC$22)=TRUE,申込書!$C$54&lt;&gt;"▼プルダウンより選択してください",申込書!$C$54&lt;&gt;""),申込書!$AC$22,""),"-"))</f>
        <v/>
      </c>
      <c r="BX8" s="369"/>
      <c r="BY8" s="369"/>
      <c r="BZ8" s="370" t="str">
        <f>IF(AND(申込書!$C$54&lt;&gt;"▼プルダウンより選択してください",申込書!$C$54&lt;&gt;"",$G8&lt;&gt;"",申込書!$V$54="特定学年のみ"),"申し込みする","")</f>
        <v/>
      </c>
      <c r="CA8" s="371"/>
      <c r="CB8" s="372"/>
      <c r="CC8" s="373" t="str">
        <f>IF(AND(申込書!$C$55&lt;&gt;"▼プルダウンより選択してください",申込書!$C$55&lt;&gt;"",申込書!$K$22&lt;&gt;"YYYY/MM/DD",$G8&lt;&gt;""),申込書!$K$22,"")</f>
        <v/>
      </c>
      <c r="CD8" s="369" t="str">
        <f>IF(CC8="","",IF(INDEX('コンテンツ＆備考マスタ'!$H:$J,MATCH(学校情報!CC$3,'コンテンツ＆備考マスタ'!$H:$H,0),3)="●",IF(AND(CC8&lt;&gt;"",ISNUMBER(申込書!$AC$22)=TRUE,申込書!$C$55&lt;&gt;"▼プルダウンより選択してください",申込書!$C$55&lt;&gt;""),申込書!$AC$22,""),"-"))</f>
        <v/>
      </c>
      <c r="CE8" s="369"/>
      <c r="CF8" s="369"/>
      <c r="CG8" s="370" t="str">
        <f>IF(AND(申込書!$C$55&lt;&gt;"▼プルダウンより選択してください",申込書!$C$55&lt;&gt;"",$G8&lt;&gt;"",申込書!$V$55="特定学年のみ"),"申し込みする","")</f>
        <v/>
      </c>
      <c r="CH8" s="371"/>
      <c r="CI8" s="372"/>
      <c r="CJ8" s="373" t="str">
        <f>IF(AND(申込書!$C$56&lt;&gt;"▼プルダウンより選択してください",申込書!$C$56&lt;&gt;"",申込書!$K$22&lt;&gt;"YYYY/MM/DD",$G8&lt;&gt;""),申込書!$K$22,"")</f>
        <v/>
      </c>
      <c r="CK8" s="369" t="str">
        <f>IF(CJ8="","",IF(INDEX('コンテンツ＆備考マスタ'!$H:$J,MATCH(学校情報!CJ$3,'コンテンツ＆備考マスタ'!$H:$H,0),3)="●",IF(AND(CJ8&lt;&gt;"",ISNUMBER(申込書!$AC$22)=TRUE,申込書!$C$56&lt;&gt;"▼プルダウンより選択してください",申込書!$C$56&lt;&gt;""),申込書!$AC$22,""),"-"))</f>
        <v/>
      </c>
      <c r="CL8" s="369"/>
      <c r="CM8" s="369"/>
      <c r="CN8" s="370" t="str">
        <f>IF(AND(申込書!$C$56&lt;&gt;"▼プルダウンより選択してください",申込書!$C$56&lt;&gt;"",$G8&lt;&gt;"",申込書!$V$56="特定学年のみ"),"申し込みする","")</f>
        <v/>
      </c>
      <c r="CO8" s="371"/>
      <c r="CP8" s="372"/>
      <c r="CQ8" s="373" t="str">
        <f>IF(AND(申込書!$C$57&lt;&gt;"▼プルダウンより選択してください",申込書!$C$57&lt;&gt;"",申込書!$K$22&lt;&gt;"YYYY/MM/DD",$G8&lt;&gt;""),申込書!$K$22,"")</f>
        <v/>
      </c>
      <c r="CR8" s="369" t="str">
        <f>IF(CQ8="","",IF(INDEX('コンテンツ＆備考マスタ'!$H:$J,MATCH(学校情報!CQ$3,'コンテンツ＆備考マスタ'!$H:$H,0),3)="●",IF(AND(CQ8&lt;&gt;"",ISNUMBER(申込書!$AC$22)=TRUE,申込書!$C$57&lt;&gt;"▼プルダウンより選択してください",申込書!$C$57&lt;&gt;""),申込書!$AC$22,""),"-"))</f>
        <v/>
      </c>
      <c r="CS8" s="369"/>
      <c r="CT8" s="369"/>
      <c r="CU8" s="369" t="str">
        <f>IF(AND(申込書!$C$57&lt;&gt;"▼プルダウンより選択してください",申込書!$C$57&lt;&gt;"",$G8&lt;&gt;"",申込書!$V$57="特定学年のみ"),"申し込みする","")</f>
        <v/>
      </c>
      <c r="CV8" s="371"/>
      <c r="CW8" s="372"/>
      <c r="CX8" s="373" t="str">
        <f>IF(AND(申込書!$C$58&lt;&gt;"▼プルダウンより選択してください",申込書!$C$58&lt;&gt;"",申込書!$K$22&lt;&gt;"YYYY/MM/DD",$G8&lt;&gt;""),申込書!$K$22,"")</f>
        <v/>
      </c>
      <c r="CY8" s="369" t="str">
        <f>IF(CX8="","",IF(INDEX('コンテンツ＆備考マスタ'!$H:$J,MATCH(学校情報!CX$3,'コンテンツ＆備考マスタ'!$H:$H,0),3)="●",IF(AND(CX8&lt;&gt;"",ISNUMBER(申込書!$AC$22)=TRUE,申込書!$C$58&lt;&gt;"▼プルダウンより選択してください",申込書!$C$58&lt;&gt;""),申込書!$AC$22,""),"-"))</f>
        <v/>
      </c>
      <c r="CZ8" s="369"/>
      <c r="DA8" s="369"/>
      <c r="DB8" s="369" t="str">
        <f>IF(AND(申込書!$C$58&lt;&gt;"▼プルダウンより選択してください",申込書!$C$58&lt;&gt;"",$G8&lt;&gt;"",申込書!$V$58="特定学年のみ"),"申し込みする","")</f>
        <v/>
      </c>
      <c r="DC8" s="371"/>
      <c r="DD8" s="372"/>
      <c r="DE8" s="373" t="str">
        <f>IF(AND(申込書!$C$59&lt;&gt;"▼プルダウンより選択してください",申込書!$C$59&lt;&gt;"",申込書!$K$22&lt;&gt;"YYYY/MM/DD",$G8&lt;&gt;""),申込書!$K$22,"")</f>
        <v/>
      </c>
      <c r="DF8" s="369" t="str">
        <f>IF(DE8="","",IF(INDEX('コンテンツ＆備考マスタ'!$H:$J,MATCH(学校情報!DE$3,'コンテンツ＆備考マスタ'!$H:$H,0),3)="●",IF(AND(DE8&lt;&gt;"",ISNUMBER(申込書!$AC$22)=TRUE,申込書!$C$59&lt;&gt;"▼プルダウンより選択してください",申込書!$C$59&lt;&gt;""),申込書!$AC$22,""),"-"))</f>
        <v/>
      </c>
      <c r="DG8" s="369"/>
      <c r="DH8" s="369"/>
      <c r="DI8" s="369" t="str">
        <f>IF(AND(申込書!$C$59&lt;&gt;"▼プルダウンより選択してください",申込書!$C$59&lt;&gt;"",$G8&lt;&gt;"",申込書!$V$59="特定学年のみ"),"申し込みする","")</f>
        <v/>
      </c>
      <c r="DJ8" s="371"/>
      <c r="DK8" s="372"/>
      <c r="DL8" s="373" t="str">
        <f>IF(AND(申込書!$C$60&lt;&gt;"▼プルダウンより選択してください",申込書!$C$60&lt;&gt;"",申込書!$K$22&lt;&gt;"YYYY/MM/DD",$G8&lt;&gt;""),申込書!$K$22,"")</f>
        <v/>
      </c>
      <c r="DM8" s="369" t="str">
        <f>IF(DL8="","",IF(INDEX('コンテンツ＆備考マスタ'!$H:$J,MATCH(学校情報!DL$3,'コンテンツ＆備考マスタ'!$H:$H,0),3)="●",IF(AND(DL8&lt;&gt;"",ISNUMBER(申込書!$AC$22)=TRUE,申込書!$C$60&lt;&gt;"▼プルダウンより選択してください",申込書!$C$60&lt;&gt;""),申込書!$AC$22,""),"-"))</f>
        <v/>
      </c>
      <c r="DN8" s="369"/>
      <c r="DO8" s="369"/>
      <c r="DP8" s="369" t="str">
        <f>IF(AND(申込書!$C$60&lt;&gt;"▼プルダウンより選択してください",申込書!$C$60&lt;&gt;"",$G8&lt;&gt;"",申込書!$V$60="特定学年のみ"),"申し込みする","")</f>
        <v/>
      </c>
      <c r="DQ8" s="371"/>
      <c r="DR8" s="372"/>
      <c r="DS8" s="373" t="str">
        <f>IF(AND(申込書!$C$61&lt;&gt;"▼プルダウンより選択してください",申込書!$C$61&lt;&gt;"",申込書!$K$22&lt;&gt;"YYYY/MM/DD",$G8&lt;&gt;""),申込書!$K$22,"")</f>
        <v/>
      </c>
      <c r="DT8" s="369" t="str">
        <f>IF(DS8="","",IF(INDEX('コンテンツ＆備考マスタ'!$H:$J,MATCH(学校情報!DS$3,'コンテンツ＆備考マスタ'!$H:$H,0),3)="●",IF(AND(DS8&lt;&gt;"",ISNUMBER(申込書!$AC$22)=TRUE,申込書!$C$61&lt;&gt;"▼プルダウンより選択してください",申込書!$C$61&lt;&gt;""),申込書!$AC$22,""),"-"))</f>
        <v/>
      </c>
      <c r="DU8" s="369"/>
      <c r="DV8" s="369"/>
      <c r="DW8" s="369" t="str">
        <f>IF(AND(申込書!$C$61&lt;&gt;"▼プルダウンより選択してください",申込書!$C$61&lt;&gt;"",$G8&lt;&gt;"",申込書!$V$61="特定学年のみ"),"申し込みする","")</f>
        <v/>
      </c>
      <c r="DX8" s="371"/>
      <c r="DY8" s="372"/>
      <c r="DZ8" s="373" t="str">
        <f>IF(AND(申込書!$C$62&lt;&gt;"▼プルダウンより選択してください",申込書!$C$62&lt;&gt;"",申込書!$K$22&lt;&gt;"YYYY/MM/DD",$G8&lt;&gt;""),申込書!$K$22,"")</f>
        <v/>
      </c>
      <c r="EA8" s="369" t="str">
        <f>IF(DZ8="","",IF(INDEX('コンテンツ＆備考マスタ'!$H:$J,MATCH(学校情報!DZ$3,'コンテンツ＆備考マスタ'!$H:$H,0),3)="●",IF(AND(DZ8&lt;&gt;"",ISNUMBER(申込書!$AC$22)=TRUE,申込書!$C$62&lt;&gt;"▼プルダウンより選択してください",申込書!$C$62&lt;&gt;""),申込書!$AC$22,""),"-"))</f>
        <v/>
      </c>
      <c r="EB8" s="369"/>
      <c r="EC8" s="369"/>
      <c r="ED8" s="370" t="str">
        <f>IF(AND(申込書!$C$62&lt;&gt;"▼プルダウンより選択してください",申込書!$C$62&lt;&gt;"",$G8&lt;&gt;"",申込書!$V$62="特定学年のみ"),"申し込みする","")</f>
        <v/>
      </c>
      <c r="EE8" s="371"/>
      <c r="EF8" s="372"/>
      <c r="EG8" s="373" t="str">
        <f>IF(AND(申込書!$C$63&lt;&gt;"▼プルダウンより選択してください",申込書!$C$63&lt;&gt;"",申込書!$K$22&lt;&gt;"YYYY/MM/DD",$G8&lt;&gt;""),申込書!$K$22,"")</f>
        <v/>
      </c>
      <c r="EH8" s="369" t="str">
        <f>IF(EG8="","",IF(INDEX('コンテンツ＆備考マスタ'!$H:$J,MATCH(学校情報!EG$3,'コンテンツ＆備考マスタ'!$H:$H,0),3)="●",IF(AND(EG8&lt;&gt;"",ISNUMBER(申込書!$AC$22)=TRUE,申込書!$C$63&lt;&gt;"▼プルダウンより選択してください",申込書!$C$63&lt;&gt;""),申込書!$AC$22,""),"-"))</f>
        <v/>
      </c>
      <c r="EI8" s="369"/>
      <c r="EJ8" s="369"/>
      <c r="EK8" s="370" t="str">
        <f>IF(AND(申込書!$C$63&lt;&gt;"▼プルダウンより選択してください",申込書!$C$63&lt;&gt;"",$G8&lt;&gt;"",申込書!$V$63="特定学年のみ"),"申し込みする","")</f>
        <v/>
      </c>
      <c r="EL8" s="371"/>
      <c r="EM8" s="372"/>
      <c r="EN8" s="373" t="str">
        <f>IF(AND(申込書!$C$64&lt;&gt;"▼プルダウンより選択してください",申込書!$C$64&lt;&gt;"",申込書!$K$22&lt;&gt;"YYYY/MM/DD",$G8&lt;&gt;""),申込書!$K$22,"")</f>
        <v/>
      </c>
      <c r="EO8" s="369" t="str">
        <f>IF(EN8="","",IF(INDEX('コンテンツ＆備考マスタ'!$H:$J,MATCH(学校情報!EN$3,'コンテンツ＆備考マスタ'!$H:$H,0),3)="●",IF(AND(EN8&lt;&gt;"",ISNUMBER(申込書!$AC$22)=TRUE,申込書!$C$64&lt;&gt;"▼プルダウンより選択してください",申込書!$C$64&lt;&gt;""),申込書!$AC$22,""),"-"))</f>
        <v/>
      </c>
      <c r="EP8" s="369"/>
      <c r="EQ8" s="369"/>
      <c r="ER8" s="370" t="str">
        <f>IF(AND(申込書!$C$64&lt;&gt;"▼プルダウンより選択してください",申込書!$C$64&lt;&gt;"",$G8&lt;&gt;"",申込書!$V$64="特定学年のみ"),"申し込みする","")</f>
        <v/>
      </c>
      <c r="ES8" s="371"/>
      <c r="ET8" s="372"/>
      <c r="EU8" s="373" t="str">
        <f>IF(AND(申込書!$C$65&lt;&gt;"▼プルダウンより選択してください",申込書!$C$65&lt;&gt;"",申込書!$K$22&lt;&gt;"YYYY/MM/DD",$G8&lt;&gt;""),申込書!$K$22,"")</f>
        <v/>
      </c>
      <c r="EV8" s="369" t="str">
        <f>IF(EU8="","",IF(INDEX('コンテンツ＆備考マスタ'!$H:$J,MATCH(学校情報!EU$3,'コンテンツ＆備考マスタ'!$H:$H,0),3)="●",IF(AND(EU8&lt;&gt;"",ISNUMBER(申込書!$AC$22)=TRUE,申込書!$C$65&lt;&gt;"▼プルダウンより選択してください",申込書!$C$65&lt;&gt;""),申込書!$AC$22,""),"-"))</f>
        <v/>
      </c>
      <c r="EW8" s="369"/>
      <c r="EX8" s="369"/>
      <c r="EY8" s="370" t="str">
        <f>IF(AND(申込書!$C$65&lt;&gt;"▼プルダウンより選択してください",申込書!$C$65&lt;&gt;"",$G8&lt;&gt;"",申込書!$V$65="特定学年のみ"),"申し込みする","")</f>
        <v/>
      </c>
      <c r="EZ8" s="371"/>
      <c r="FA8" s="372"/>
      <c r="FB8" s="373" t="str">
        <f>IF(AND(申込書!$C$66&lt;&gt;"▼プルダウンより選択してください",申込書!$C$66&lt;&gt;"",申込書!$K$22&lt;&gt;"YYYY/MM/DD",$G8&lt;&gt;""),申込書!$K$22,"")</f>
        <v/>
      </c>
      <c r="FC8" s="369" t="str">
        <f>IF(FB8="","",IF(INDEX('コンテンツ＆備考マスタ'!$H:$J,MATCH(学校情報!FB$3,'コンテンツ＆備考マスタ'!$H:$H,0),3)="●",IF(AND(FB8&lt;&gt;"",ISNUMBER(申込書!$AC$22)=TRUE,申込書!$C$66&lt;&gt;"▼プルダウンより選択してください",申込書!$C$66&lt;&gt;""),申込書!$AC$22,""),"-"))</f>
        <v/>
      </c>
      <c r="FD8" s="369"/>
      <c r="FE8" s="369"/>
      <c r="FF8" s="370" t="str">
        <f>IF(AND(申込書!$C$66&lt;&gt;"▼プルダウンより選択してください",申込書!$C$66&lt;&gt;"",$G8&lt;&gt;"",申込書!$V$66="特定学年のみ"),"申し込みする","")</f>
        <v/>
      </c>
      <c r="FG8" s="371"/>
      <c r="FH8" s="372"/>
      <c r="FI8" s="373" t="str">
        <f>IF(AND(申込書!$C$67&lt;&gt;"▼プルダウンより選択してください",申込書!$C$67&lt;&gt;"",申込書!$K$22&lt;&gt;"YYYY/MM/DD",$G8&lt;&gt;""),申込書!$K$22,"")</f>
        <v/>
      </c>
      <c r="FJ8" s="369" t="str">
        <f>IF(FI8="","",IF(INDEX('コンテンツ＆備考マスタ'!$H:$J,MATCH(学校情報!FI$3,'コンテンツ＆備考マスタ'!$H:$H,0),3)="●",IF(AND(FI8&lt;&gt;"",ISNUMBER(申込書!$AC$22)=TRUE,申込書!$C$67&lt;&gt;"▼プルダウンより選択してください",申込書!$C$67&lt;&gt;""),申込書!$AC$22,""),"-"))</f>
        <v/>
      </c>
      <c r="FK8" s="369"/>
      <c r="FL8" s="369"/>
      <c r="FM8" s="370" t="str">
        <f>IF(AND(申込書!$C$67&lt;&gt;"▼プルダウンより選択してください",申込書!$C$67&lt;&gt;"",$G8&lt;&gt;"",申込書!$V$67="特定学年のみ"),"申し込みする","")</f>
        <v/>
      </c>
      <c r="FN8" s="371"/>
      <c r="FO8" s="372"/>
      <c r="FP8" s="373" t="str">
        <f>IF(AND(申込書!$C$68&lt;&gt;"▼プルダウンより選択してください",申込書!$C$68&lt;&gt;"",申込書!$K$22&lt;&gt;"YYYY/MM/DD",$G8&lt;&gt;""),申込書!$K$22,"")</f>
        <v/>
      </c>
      <c r="FQ8" s="369" t="str">
        <f>IF(FP8="","",IF(INDEX('コンテンツ＆備考マスタ'!$H:$J,MATCH(学校情報!FP$3,'コンテンツ＆備考マスタ'!$H:$H,0),3)="●",IF(AND(FP8&lt;&gt;"",ISNUMBER(申込書!$AC$22)=TRUE,申込書!$C$68&lt;&gt;"▼プルダウンより選択してください",申込書!$C$68&lt;&gt;""),申込書!$AC$22,""),"-"))</f>
        <v/>
      </c>
      <c r="FR8" s="369"/>
      <c r="FS8" s="369"/>
      <c r="FT8" s="370" t="str">
        <f>IF(AND(申込書!$C$68&lt;&gt;"▼プルダウンより選択してください",申込書!$C$68&lt;&gt;"",$G8&lt;&gt;"",申込書!$V$68="特定学年のみ"),"申し込みする","")</f>
        <v/>
      </c>
      <c r="FU8" s="371"/>
      <c r="FV8" s="372"/>
      <c r="FW8" s="373" t="str">
        <f>IF(AND(申込書!$C$69&lt;&gt;"▼プルダウンより選択してください",申込書!$C$69&lt;&gt;"",申込書!$K$22&lt;&gt;"YYYY/MM/DD",$G8&lt;&gt;""),申込書!$K$22,"")</f>
        <v/>
      </c>
      <c r="FX8" s="369" t="str">
        <f>IF(FW8="","",IF(INDEX('コンテンツ＆備考マスタ'!$H:$J,MATCH(学校情報!FW$3,'コンテンツ＆備考マスタ'!$H:$H,0),3)="●",IF(AND(FW8&lt;&gt;"",ISNUMBER(申込書!$AC$22)=TRUE,申込書!$C$69&lt;&gt;"▼プルダウンより選択してください",申込書!$C$69&lt;&gt;""),申込書!$AC$22,""),"-"))</f>
        <v/>
      </c>
      <c r="FY8" s="369"/>
      <c r="FZ8" s="369"/>
      <c r="GA8" s="370" t="str">
        <f>IF(AND(申込書!$C$69&lt;&gt;"▼プルダウンより選択してください",申込書!$C$69&lt;&gt;"",$G8&lt;&gt;"",申込書!$V$69="特定学年のみ"),"申し込みする","")</f>
        <v/>
      </c>
      <c r="GB8" s="371"/>
      <c r="GC8" s="372"/>
      <c r="GD8" s="373" t="str">
        <f>IF(AND(申込書!$C$70&lt;&gt;"▼プルダウンより選択してください",申込書!$C$70&lt;&gt;"",申込書!$K$22&lt;&gt;"YYYY/MM/DD",$G8&lt;&gt;""),申込書!$K$22,"")</f>
        <v/>
      </c>
      <c r="GE8" s="369" t="str">
        <f>IF(GD8="","",IF(INDEX('コンテンツ＆備考マスタ'!$H:$J,MATCH(学校情報!GD$3,'コンテンツ＆備考マスタ'!$H:$H,0),3)="●",IF(AND(GD8&lt;&gt;"",ISNUMBER(申込書!$AC$22)=TRUE,申込書!$C$70&lt;&gt;"▼プルダウンより選択してください",申込書!$C$70&lt;&gt;""),申込書!$AC$22,""),"-"))</f>
        <v/>
      </c>
      <c r="GF8" s="369"/>
      <c r="GG8" s="369"/>
      <c r="GH8" s="370" t="str">
        <f>IF(AND(申込書!$C$70&lt;&gt;"▼プルダウンより選択してください",申込書!$C$70&lt;&gt;"",$G8&lt;&gt;"",申込書!$V$70="特定学年のみ"),"申し込みする","")</f>
        <v/>
      </c>
      <c r="GI8" s="371"/>
      <c r="GJ8" s="372"/>
      <c r="GK8" s="373" t="str">
        <f>IF(AND(申込書!$C$71&lt;&gt;"▼プルダウンより選択してください",申込書!$C$71&lt;&gt;"",申込書!$K$22&lt;&gt;"YYYY/MM/DD",$G8&lt;&gt;""),申込書!$K$22,"")</f>
        <v/>
      </c>
      <c r="GL8" s="369" t="str">
        <f>IF(GK8="","",IF(INDEX('コンテンツ＆備考マスタ'!$H:$J,MATCH(学校情報!GK$3,'コンテンツ＆備考マスタ'!$H:$H,0),3)="●",IF(AND(GK8&lt;&gt;"",ISNUMBER(申込書!$AC$22)=TRUE,申込書!$C$71&lt;&gt;"▼プルダウンより選択してください",申込書!$C$71&lt;&gt;""),申込書!$AC$22,""),"-"))</f>
        <v/>
      </c>
      <c r="GM8" s="369"/>
      <c r="GN8" s="369"/>
      <c r="GO8" s="370" t="str">
        <f>IF(AND(申込書!$C$71&lt;&gt;"▼プルダウンより選択してください",申込書!$C$71&lt;&gt;"",$G8&lt;&gt;"",申込書!$V$71="特定学年のみ"),"申し込みする","")</f>
        <v/>
      </c>
      <c r="GP8" s="371"/>
      <c r="GQ8" s="372"/>
      <c r="GR8" s="373" t="str">
        <f>IF(AND(申込書!$C$72&lt;&gt;"▼プルダウンより選択してください",申込書!$C$72&lt;&gt;"",申込書!$K$22&lt;&gt;"YYYY/MM/DD",$G8&lt;&gt;""),申込書!$K$22,"")</f>
        <v/>
      </c>
      <c r="GS8" s="369" t="str">
        <f>IF(GR8="","",IF(INDEX('コンテンツ＆備考マスタ'!$H:$J,MATCH(学校情報!GR$3,'コンテンツ＆備考マスタ'!$H:$H,0),3)="●",IF(AND(GR8&lt;&gt;"",ISNUMBER(申込書!$AC$22)=TRUE,申込書!$C$72&lt;&gt;"▼プルダウンより選択してください",申込書!$C$72&lt;&gt;""),申込書!$AC$22,""),"-"))</f>
        <v/>
      </c>
      <c r="GT8" s="369"/>
      <c r="GU8" s="369"/>
      <c r="GV8" s="370" t="str">
        <f>IF(AND(申込書!$C$72&lt;&gt;"▼プルダウンより選択してください",申込書!$C$72&lt;&gt;"",$G8&lt;&gt;"",申込書!$V$72="特定学年のみ"),"申し込みする","")</f>
        <v/>
      </c>
      <c r="GW8" s="371"/>
      <c r="GX8" s="372"/>
      <c r="GY8" s="373" t="str">
        <f>IF(AND(申込書!$C$73&lt;&gt;"▼プルダウンより選択してください",申込書!$C$73&lt;&gt;"",申込書!$K$22&lt;&gt;"YYYY/MM/DD",$G8&lt;&gt;""),申込書!$K$22,"")</f>
        <v/>
      </c>
      <c r="GZ8" s="369" t="str">
        <f>IF(GY8="","",IF(INDEX('コンテンツ＆備考マスタ'!$H:$J,MATCH(学校情報!GY$3,'コンテンツ＆備考マスタ'!$H:$H,0),3)="●",IF(AND(GY8&lt;&gt;"",ISNUMBER(申込書!$AC$22)=TRUE,申込書!$C$73&lt;&gt;"▼プルダウンより選択してください",申込書!$C$73&lt;&gt;""),申込書!$AC$22,""),"-"))</f>
        <v/>
      </c>
      <c r="HA8" s="369"/>
      <c r="HB8" s="369"/>
      <c r="HC8" s="370" t="str">
        <f>IF(AND(申込書!$C$73&lt;&gt;"▼プルダウンより選択してください",申込書!$C$73&lt;&gt;"",$G8&lt;&gt;"",申込書!$V$73="特定学年のみ"),"申し込みする","")</f>
        <v/>
      </c>
      <c r="HD8" s="371"/>
      <c r="HE8" s="372"/>
      <c r="HF8" s="373" t="str">
        <f>IF(AND(申込書!$C$74&lt;&gt;"▼プルダウンより選択してください",申込書!$C$74&lt;&gt;"",申込書!$K$22&lt;&gt;"YYYY/MM/DD",$G8&lt;&gt;""),申込書!$K$22,"")</f>
        <v/>
      </c>
      <c r="HG8" s="369" t="str">
        <f>IF(HF8="","",IF(INDEX('コンテンツ＆備考マスタ'!$H:$J,MATCH(学校情報!HF$3,'コンテンツ＆備考マスタ'!$H:$H,0),3)="●",IF(AND(HF8&lt;&gt;"",ISNUMBER(申込書!$AC$22)=TRUE,申込書!$C$74&lt;&gt;"▼プルダウンより選択してください",申込書!$C$74&lt;&gt;""),申込書!$AC$22,""),"-"))</f>
        <v/>
      </c>
      <c r="HH8" s="369"/>
      <c r="HI8" s="369"/>
      <c r="HJ8" s="370" t="str">
        <f>IF(AND(申込書!$C$74&lt;&gt;"▼プルダウンより選択してください",申込書!$C$74&lt;&gt;"",$G8&lt;&gt;"",申込書!$V$74="特定学年のみ"),"申し込みする","")</f>
        <v/>
      </c>
      <c r="HK8" s="371"/>
      <c r="HL8" s="372"/>
      <c r="HM8" s="373" t="str">
        <f>IF(AND(申込書!$C$75&lt;&gt;"▼プルダウンより選択してください",申込書!$C$75&lt;&gt;"",申込書!$K$22&lt;&gt;"YYYY/MM/DD",$G8&lt;&gt;""),申込書!$K$22,"")</f>
        <v/>
      </c>
      <c r="HN8" s="369" t="str">
        <f>IF(HM8="","",IF(INDEX('コンテンツ＆備考マスタ'!$H:$J,MATCH(学校情報!HM$3,'コンテンツ＆備考マスタ'!$H:$H,0),3)="●",IF(AND(HM8&lt;&gt;"",ISNUMBER(申込書!$AC$22)=TRUE,申込書!$C$75&lt;&gt;"▼プルダウンより選択してください",申込書!$C$75&lt;&gt;""),申込書!$AC$22,""),"-"))</f>
        <v/>
      </c>
      <c r="HO8" s="369"/>
      <c r="HP8" s="369"/>
      <c r="HQ8" s="370" t="str">
        <f>IF(AND(申込書!$C$75&lt;&gt;"▼プルダウンより選択してください",申込書!$C$75&lt;&gt;"",$G8&lt;&gt;"",申込書!$V$75="特定学年のみ"),"申し込みする","")</f>
        <v/>
      </c>
      <c r="HR8" s="371"/>
      <c r="HS8" s="371"/>
      <c r="HT8" s="374" t="str">
        <f>IF(AND(申込書!$C$76&lt;&gt;"▼プルダウンより選択してください",申込書!$C$76&lt;&gt;"",申込書!$K$22&lt;&gt;"YYYY/MM/DD",$G8&lt;&gt;""),申込書!$K$22,"")</f>
        <v/>
      </c>
      <c r="HU8" s="369" t="str">
        <f>IF(HT8="","",IF(INDEX('コンテンツ＆備考マスタ'!$H:$J,MATCH(学校情報!HT$3,'コンテンツ＆備考マスタ'!$H:$H,0),3)="●",IF(AND(HT8&lt;&gt;"",ISNUMBER(申込書!$AC$22)=TRUE,申込書!$C$76&lt;&gt;"▼プルダウンより選択してください",申込書!$C$76&lt;&gt;""),申込書!$AC$22,""),"-"))</f>
        <v/>
      </c>
      <c r="HV8" s="369"/>
      <c r="HW8" s="369"/>
      <c r="HX8" s="370" t="str">
        <f>IF(AND(申込書!$C$76&lt;&gt;"▼プルダウンより選択してください",申込書!$C$76&lt;&gt;"",$G8&lt;&gt;"",申込書!$V$76="特定学年のみ"),"申し込みする","")</f>
        <v/>
      </c>
      <c r="HY8" s="371"/>
      <c r="HZ8" s="372"/>
      <c r="IA8" s="69"/>
    </row>
    <row r="9" spans="2:235" ht="26.85" customHeight="1">
      <c r="B9" s="365">
        <f t="shared" si="0"/>
        <v>4</v>
      </c>
      <c r="C9" s="55"/>
      <c r="D9" s="56"/>
      <c r="E9" s="154"/>
      <c r="F9" s="57"/>
      <c r="G9" s="58"/>
      <c r="H9" s="59"/>
      <c r="I9" s="60"/>
      <c r="J9" s="61"/>
      <c r="K9" s="366" t="str">
        <f t="shared" si="1"/>
        <v/>
      </c>
      <c r="L9" s="62"/>
      <c r="M9" s="322"/>
      <c r="N9" s="63"/>
      <c r="O9" s="64"/>
      <c r="P9" s="367" t="str">
        <f t="shared" si="2"/>
        <v/>
      </c>
      <c r="Q9" s="65"/>
      <c r="R9" s="66"/>
      <c r="S9" s="67"/>
      <c r="T9" s="68"/>
      <c r="U9" s="68"/>
      <c r="V9" s="68"/>
      <c r="W9" s="66"/>
      <c r="X9" s="281"/>
      <c r="Y9" s="368" t="str">
        <f>IF(AND(申込書!$C$47&lt;&gt;"▼プルダウンより選択してください",申込書!$C$47&lt;&gt;"",申込書!$K$22&lt;&gt;"YYYY/MM/DD",$G9&lt;&gt;""),申込書!$K$22,"")</f>
        <v/>
      </c>
      <c r="Z9" s="369" t="str">
        <f>IF(Y9="","",IF(INDEX('コンテンツ＆備考マスタ'!$H:$J,MATCH(学校情報!Y$3,'コンテンツ＆備考マスタ'!$H:$H,0),3)="●",IF(AND(Y9&lt;&gt;"",ISNUMBER(申込書!$AC$22)=TRUE,申込書!$C$47&lt;&gt;"▼プルダウンより選択してください",申込書!$C$47&lt;&gt;""),申込書!$AC$22,""),"-"))</f>
        <v/>
      </c>
      <c r="AA9" s="369"/>
      <c r="AB9" s="369"/>
      <c r="AC9" s="370" t="str">
        <f>IF(AND(申込書!$C$47&lt;&gt;"▼プルダウンより選択してください",申込書!$C$47&lt;&gt;"",$G9&lt;&gt;"",申込書!$V$47="特定学年のみ"),"申し込みする","")</f>
        <v/>
      </c>
      <c r="AD9" s="371"/>
      <c r="AE9" s="372"/>
      <c r="AF9" s="373" t="str">
        <f>IF(AND(申込書!$C$48&lt;&gt;"▼プルダウンより選択してください",申込書!$C$48&lt;&gt;"",申込書!$K$22&lt;&gt;"YYYY/MM/DD",$G9&lt;&gt;""),申込書!$K$22,"")</f>
        <v/>
      </c>
      <c r="AG9" s="369" t="str">
        <f>IF(AF9="","",IF(INDEX('コンテンツ＆備考マスタ'!$H:$J,MATCH(学校情報!AF$3,'コンテンツ＆備考マスタ'!$H:$H,0),3)="●",IF(AND(AF9&lt;&gt;"",ISNUMBER(申込書!$AC$22)=TRUE,申込書!$C$48&lt;&gt;"▼プルダウンより選択してください",申込書!$C$48&lt;&gt;""),申込書!$AC$22,""),"-"))</f>
        <v/>
      </c>
      <c r="AH9" s="369"/>
      <c r="AI9" s="369"/>
      <c r="AJ9" s="370" t="str">
        <f>IF(AND(申込書!$C$48&lt;&gt;"▼プルダウンより選択してください",申込書!$C$48&lt;&gt;"",$G9&lt;&gt;"",申込書!$V$48="特定学年のみ"),"申し込みする","")</f>
        <v/>
      </c>
      <c r="AK9" s="371"/>
      <c r="AL9" s="372"/>
      <c r="AM9" s="373" t="str">
        <f>IF(AND(申込書!$C$49&lt;&gt;"▼プルダウンより選択してください",申込書!$C$49&lt;&gt;"",申込書!$K$22&lt;&gt;"YYYY/MM/DD",$G9&lt;&gt;""),申込書!$K$22,"")</f>
        <v/>
      </c>
      <c r="AN9" s="369" t="str">
        <f>IF(AM9="","",IF(INDEX('コンテンツ＆備考マスタ'!$H:$J,MATCH(学校情報!AM$3,'コンテンツ＆備考マスタ'!$H:$H,0),3)="●",IF(AND(AM9&lt;&gt;"",ISNUMBER(申込書!$AC$22)=TRUE,申込書!$C$49&lt;&gt;"▼プルダウンより選択してください",申込書!$C$49&lt;&gt;""),申込書!$AC$22,""),"-"))</f>
        <v/>
      </c>
      <c r="AO9" s="369"/>
      <c r="AP9" s="369"/>
      <c r="AQ9" s="370" t="str">
        <f>IF(AND(申込書!$C$49&lt;&gt;"▼プルダウンより選択してください",申込書!$C$49&lt;&gt;"",$G9&lt;&gt;"",申込書!$V$49="特定学年のみ"),"申し込みする","")</f>
        <v/>
      </c>
      <c r="AR9" s="371"/>
      <c r="AS9" s="372"/>
      <c r="AT9" s="373" t="str">
        <f>IF(AND(申込書!$C$50&lt;&gt;"▼プルダウンより選択してください",申込書!$C$50&lt;&gt;"",申込書!$K$22&lt;&gt;"YYYY/MM/DD",$G9&lt;&gt;""),申込書!$K$22,"")</f>
        <v/>
      </c>
      <c r="AU9" s="369" t="str">
        <f>IF(AT9="","",IF(INDEX('コンテンツ＆備考マスタ'!$H:$J,MATCH(学校情報!AT$3,'コンテンツ＆備考マスタ'!$H:$H,0),3)="●",IF(AND(AT9&lt;&gt;"",ISNUMBER(申込書!$AC$22)=TRUE,申込書!$C$50&lt;&gt;"▼プルダウンより選択してください",申込書!$C$50&lt;&gt;""),申込書!$AC$22,""),"-"))</f>
        <v/>
      </c>
      <c r="AV9" s="369"/>
      <c r="AW9" s="369"/>
      <c r="AX9" s="370" t="str">
        <f>IF(AND(申込書!$C$50&lt;&gt;"▼プルダウンより選択してください",申込書!$C$50&lt;&gt;"",$G9&lt;&gt;"",申込書!$V$50="特定学年のみ"),"申し込みする","")</f>
        <v/>
      </c>
      <c r="AY9" s="371"/>
      <c r="AZ9" s="372"/>
      <c r="BA9" s="373" t="str">
        <f>IF(AND(申込書!$C$51&lt;&gt;"▼プルダウンより選択してください",申込書!$C$51&lt;&gt;"",申込書!$K$22&lt;&gt;"YYYY/MM/DD",$G9&lt;&gt;""),申込書!$K$22,"")</f>
        <v/>
      </c>
      <c r="BB9" s="369" t="str">
        <f>IF(BA9="","",IF(INDEX('コンテンツ＆備考マスタ'!$H:$J,MATCH(学校情報!BA$3,'コンテンツ＆備考マスタ'!$H:$H,0),3)="●",IF(AND(BA9&lt;&gt;"",ISNUMBER(申込書!$AC$22)=TRUE,申込書!$C$51&lt;&gt;"▼プルダウンより選択してください",申込書!$C$51&lt;&gt;""),申込書!$AC$22,""),"-"))</f>
        <v/>
      </c>
      <c r="BC9" s="369"/>
      <c r="BD9" s="369"/>
      <c r="BE9" s="370" t="str">
        <f>IF(AND(申込書!$C$51&lt;&gt;"▼プルダウンより選択してください",申込書!$C$51&lt;&gt;"",$G9&lt;&gt;"",申込書!$V$51="特定学年のみ"),"申し込みする","")</f>
        <v/>
      </c>
      <c r="BF9" s="371"/>
      <c r="BG9" s="372"/>
      <c r="BH9" s="373" t="str">
        <f>IF(AND(申込書!$C$52&lt;&gt;"▼プルダウンより選択してください",申込書!$C$52&lt;&gt;"",申込書!$K$22&lt;&gt;"YYYY/MM/DD",$G9&lt;&gt;""),申込書!$K$22,"")</f>
        <v/>
      </c>
      <c r="BI9" s="369" t="str">
        <f>IF(BH9="","",IF(INDEX('コンテンツ＆備考マスタ'!$H:$J,MATCH(学校情報!BH$3,'コンテンツ＆備考マスタ'!$H:$H,0),3)="●",IF(AND(BH9&lt;&gt;"",ISNUMBER(申込書!$AC$22)=TRUE,申込書!$C$52&lt;&gt;"▼プルダウンより選択してください",申込書!$C$52&lt;&gt;""),申込書!$AC$22,""),"-"))</f>
        <v/>
      </c>
      <c r="BJ9" s="369"/>
      <c r="BK9" s="369"/>
      <c r="BL9" s="370" t="str">
        <f>IF(AND(申込書!$C$52&lt;&gt;"▼プルダウンより選択してください",申込書!$C$52&lt;&gt;"",$G9&lt;&gt;"",申込書!$V$52="特定学年のみ"),"申し込みする","")</f>
        <v/>
      </c>
      <c r="BM9" s="371"/>
      <c r="BN9" s="372"/>
      <c r="BO9" s="373" t="str">
        <f>IF(AND(申込書!$C$53&lt;&gt;"▼プルダウンより選択してください",申込書!$C$53&lt;&gt;"",申込書!$K$22&lt;&gt;"YYYY/MM/DD",$G9&lt;&gt;""),申込書!$K$22,"")</f>
        <v/>
      </c>
      <c r="BP9" s="369" t="str">
        <f>IF(BO9="","",IF(INDEX('コンテンツ＆備考マスタ'!$H:$J,MATCH(学校情報!BO$3,'コンテンツ＆備考マスタ'!$H:$H,0),3)="●",IF(AND(BO9&lt;&gt;"",ISNUMBER(申込書!$AC$22)=TRUE,申込書!$C$53&lt;&gt;"▼プルダウンより選択してください",申込書!$C$53&lt;&gt;""),申込書!$AC$22,""),"-"))</f>
        <v/>
      </c>
      <c r="BQ9" s="369"/>
      <c r="BR9" s="369"/>
      <c r="BS9" s="370" t="str">
        <f>IF(AND(申込書!$C$53&lt;&gt;"▼プルダウンより選択してください",申込書!$C$53&lt;&gt;"",$G9&lt;&gt;"",申込書!$V$53="特定学年のみ"),"申し込みする","")</f>
        <v/>
      </c>
      <c r="BT9" s="371"/>
      <c r="BU9" s="372"/>
      <c r="BV9" s="373" t="str">
        <f>IF(AND(申込書!$C$54&lt;&gt;"▼プルダウンより選択してください",申込書!$C$54&lt;&gt;"",申込書!$K$22&lt;&gt;"YYYY/MM/DD",$G9&lt;&gt;""),申込書!$K$22,"")</f>
        <v/>
      </c>
      <c r="BW9" s="369" t="str">
        <f>IF(BV9="","",IF(INDEX('コンテンツ＆備考マスタ'!$H:$J,MATCH(学校情報!BV$3,'コンテンツ＆備考マスタ'!$H:$H,0),3)="●",IF(AND(BV9&lt;&gt;"",ISNUMBER(申込書!$AC$22)=TRUE,申込書!$C$54&lt;&gt;"▼プルダウンより選択してください",申込書!$C$54&lt;&gt;""),申込書!$AC$22,""),"-"))</f>
        <v/>
      </c>
      <c r="BX9" s="369"/>
      <c r="BY9" s="369"/>
      <c r="BZ9" s="370" t="str">
        <f>IF(AND(申込書!$C$54&lt;&gt;"▼プルダウンより選択してください",申込書!$C$54&lt;&gt;"",$G9&lt;&gt;"",申込書!$V$54="特定学年のみ"),"申し込みする","")</f>
        <v/>
      </c>
      <c r="CA9" s="371"/>
      <c r="CB9" s="372"/>
      <c r="CC9" s="373" t="str">
        <f>IF(AND(申込書!$C$55&lt;&gt;"▼プルダウンより選択してください",申込書!$C$55&lt;&gt;"",申込書!$K$22&lt;&gt;"YYYY/MM/DD",$G9&lt;&gt;""),申込書!$K$22,"")</f>
        <v/>
      </c>
      <c r="CD9" s="369" t="str">
        <f>IF(CC9="","",IF(INDEX('コンテンツ＆備考マスタ'!$H:$J,MATCH(学校情報!CC$3,'コンテンツ＆備考マスタ'!$H:$H,0),3)="●",IF(AND(CC9&lt;&gt;"",ISNUMBER(申込書!$AC$22)=TRUE,申込書!$C$55&lt;&gt;"▼プルダウンより選択してください",申込書!$C$55&lt;&gt;""),申込書!$AC$22,""),"-"))</f>
        <v/>
      </c>
      <c r="CE9" s="369"/>
      <c r="CF9" s="369"/>
      <c r="CG9" s="370" t="str">
        <f>IF(AND(申込書!$C$55&lt;&gt;"▼プルダウンより選択してください",申込書!$C$55&lt;&gt;"",$G9&lt;&gt;"",申込書!$V$55="特定学年のみ"),"申し込みする","")</f>
        <v/>
      </c>
      <c r="CH9" s="371"/>
      <c r="CI9" s="372"/>
      <c r="CJ9" s="373" t="str">
        <f>IF(AND(申込書!$C$56&lt;&gt;"▼プルダウンより選択してください",申込書!$C$56&lt;&gt;"",申込書!$K$22&lt;&gt;"YYYY/MM/DD",$G9&lt;&gt;""),申込書!$K$22,"")</f>
        <v/>
      </c>
      <c r="CK9" s="369" t="str">
        <f>IF(CJ9="","",IF(INDEX('コンテンツ＆備考マスタ'!$H:$J,MATCH(学校情報!CJ$3,'コンテンツ＆備考マスタ'!$H:$H,0),3)="●",IF(AND(CJ9&lt;&gt;"",ISNUMBER(申込書!$AC$22)=TRUE,申込書!$C$56&lt;&gt;"▼プルダウンより選択してください",申込書!$C$56&lt;&gt;""),申込書!$AC$22,""),"-"))</f>
        <v/>
      </c>
      <c r="CL9" s="369"/>
      <c r="CM9" s="369"/>
      <c r="CN9" s="370" t="str">
        <f>IF(AND(申込書!$C$56&lt;&gt;"▼プルダウンより選択してください",申込書!$C$56&lt;&gt;"",$G9&lt;&gt;"",申込書!$V$56="特定学年のみ"),"申し込みする","")</f>
        <v/>
      </c>
      <c r="CO9" s="371"/>
      <c r="CP9" s="372"/>
      <c r="CQ9" s="373" t="str">
        <f>IF(AND(申込書!$C$57&lt;&gt;"▼プルダウンより選択してください",申込書!$C$57&lt;&gt;"",申込書!$K$22&lt;&gt;"YYYY/MM/DD",$G9&lt;&gt;""),申込書!$K$22,"")</f>
        <v/>
      </c>
      <c r="CR9" s="369" t="str">
        <f>IF(CQ9="","",IF(INDEX('コンテンツ＆備考マスタ'!$H:$J,MATCH(学校情報!CQ$3,'コンテンツ＆備考マスタ'!$H:$H,0),3)="●",IF(AND(CQ9&lt;&gt;"",ISNUMBER(申込書!$AC$22)=TRUE,申込書!$C$57&lt;&gt;"▼プルダウンより選択してください",申込書!$C$57&lt;&gt;""),申込書!$AC$22,""),"-"))</f>
        <v/>
      </c>
      <c r="CS9" s="369"/>
      <c r="CT9" s="369"/>
      <c r="CU9" s="369" t="str">
        <f>IF(AND(申込書!$C$57&lt;&gt;"▼プルダウンより選択してください",申込書!$C$57&lt;&gt;"",$G9&lt;&gt;"",申込書!$V$57="特定学年のみ"),"申し込みする","")</f>
        <v/>
      </c>
      <c r="CV9" s="371"/>
      <c r="CW9" s="372"/>
      <c r="CX9" s="373" t="str">
        <f>IF(AND(申込書!$C$58&lt;&gt;"▼プルダウンより選択してください",申込書!$C$58&lt;&gt;"",申込書!$K$22&lt;&gt;"YYYY/MM/DD",$G9&lt;&gt;""),申込書!$K$22,"")</f>
        <v/>
      </c>
      <c r="CY9" s="369" t="str">
        <f>IF(CX9="","",IF(INDEX('コンテンツ＆備考マスタ'!$H:$J,MATCH(学校情報!CX$3,'コンテンツ＆備考マスタ'!$H:$H,0),3)="●",IF(AND(CX9&lt;&gt;"",ISNUMBER(申込書!$AC$22)=TRUE,申込書!$C$58&lt;&gt;"▼プルダウンより選択してください",申込書!$C$58&lt;&gt;""),申込書!$AC$22,""),"-"))</f>
        <v/>
      </c>
      <c r="CZ9" s="369"/>
      <c r="DA9" s="369"/>
      <c r="DB9" s="369" t="str">
        <f>IF(AND(申込書!$C$58&lt;&gt;"▼プルダウンより選択してください",申込書!$C$58&lt;&gt;"",$G9&lt;&gt;"",申込書!$V$58="特定学年のみ"),"申し込みする","")</f>
        <v/>
      </c>
      <c r="DC9" s="371"/>
      <c r="DD9" s="372"/>
      <c r="DE9" s="373" t="str">
        <f>IF(AND(申込書!$C$59&lt;&gt;"▼プルダウンより選択してください",申込書!$C$59&lt;&gt;"",申込書!$K$22&lt;&gt;"YYYY/MM/DD",$G9&lt;&gt;""),申込書!$K$22,"")</f>
        <v/>
      </c>
      <c r="DF9" s="369" t="str">
        <f>IF(DE9="","",IF(INDEX('コンテンツ＆備考マスタ'!$H:$J,MATCH(学校情報!DE$3,'コンテンツ＆備考マスタ'!$H:$H,0),3)="●",IF(AND(DE9&lt;&gt;"",ISNUMBER(申込書!$AC$22)=TRUE,申込書!$C$59&lt;&gt;"▼プルダウンより選択してください",申込書!$C$59&lt;&gt;""),申込書!$AC$22,""),"-"))</f>
        <v/>
      </c>
      <c r="DG9" s="369"/>
      <c r="DH9" s="369"/>
      <c r="DI9" s="369" t="str">
        <f>IF(AND(申込書!$C$59&lt;&gt;"▼プルダウンより選択してください",申込書!$C$59&lt;&gt;"",$G9&lt;&gt;"",申込書!$V$59="特定学年のみ"),"申し込みする","")</f>
        <v/>
      </c>
      <c r="DJ9" s="371"/>
      <c r="DK9" s="372"/>
      <c r="DL9" s="373" t="str">
        <f>IF(AND(申込書!$C$60&lt;&gt;"▼プルダウンより選択してください",申込書!$C$60&lt;&gt;"",申込書!$K$22&lt;&gt;"YYYY/MM/DD",$G9&lt;&gt;""),申込書!$K$22,"")</f>
        <v/>
      </c>
      <c r="DM9" s="369" t="str">
        <f>IF(DL9="","",IF(INDEX('コンテンツ＆備考マスタ'!$H:$J,MATCH(学校情報!DL$3,'コンテンツ＆備考マスタ'!$H:$H,0),3)="●",IF(AND(DL9&lt;&gt;"",ISNUMBER(申込書!$AC$22)=TRUE,申込書!$C$60&lt;&gt;"▼プルダウンより選択してください",申込書!$C$60&lt;&gt;""),申込書!$AC$22,""),"-"))</f>
        <v/>
      </c>
      <c r="DN9" s="369"/>
      <c r="DO9" s="369"/>
      <c r="DP9" s="369" t="str">
        <f>IF(AND(申込書!$C$60&lt;&gt;"▼プルダウンより選択してください",申込書!$C$60&lt;&gt;"",$G9&lt;&gt;"",申込書!$V$60="特定学年のみ"),"申し込みする","")</f>
        <v/>
      </c>
      <c r="DQ9" s="371"/>
      <c r="DR9" s="372"/>
      <c r="DS9" s="373" t="str">
        <f>IF(AND(申込書!$C$61&lt;&gt;"▼プルダウンより選択してください",申込書!$C$61&lt;&gt;"",申込書!$K$22&lt;&gt;"YYYY/MM/DD",$G9&lt;&gt;""),申込書!$K$22,"")</f>
        <v/>
      </c>
      <c r="DT9" s="369" t="str">
        <f>IF(DS9="","",IF(INDEX('コンテンツ＆備考マスタ'!$H:$J,MATCH(学校情報!DS$3,'コンテンツ＆備考マスタ'!$H:$H,0),3)="●",IF(AND(DS9&lt;&gt;"",ISNUMBER(申込書!$AC$22)=TRUE,申込書!$C$61&lt;&gt;"▼プルダウンより選択してください",申込書!$C$61&lt;&gt;""),申込書!$AC$22,""),"-"))</f>
        <v/>
      </c>
      <c r="DU9" s="369"/>
      <c r="DV9" s="369"/>
      <c r="DW9" s="369" t="str">
        <f>IF(AND(申込書!$C$61&lt;&gt;"▼プルダウンより選択してください",申込書!$C$61&lt;&gt;"",$G9&lt;&gt;"",申込書!$V$61="特定学年のみ"),"申し込みする","")</f>
        <v/>
      </c>
      <c r="DX9" s="371"/>
      <c r="DY9" s="372"/>
      <c r="DZ9" s="373" t="str">
        <f>IF(AND(申込書!$C$62&lt;&gt;"▼プルダウンより選択してください",申込書!$C$62&lt;&gt;"",申込書!$K$22&lt;&gt;"YYYY/MM/DD",$G9&lt;&gt;""),申込書!$K$22,"")</f>
        <v/>
      </c>
      <c r="EA9" s="369" t="str">
        <f>IF(DZ9="","",IF(INDEX('コンテンツ＆備考マスタ'!$H:$J,MATCH(学校情報!DZ$3,'コンテンツ＆備考マスタ'!$H:$H,0),3)="●",IF(AND(DZ9&lt;&gt;"",ISNUMBER(申込書!$AC$22)=TRUE,申込書!$C$62&lt;&gt;"▼プルダウンより選択してください",申込書!$C$62&lt;&gt;""),申込書!$AC$22,""),"-"))</f>
        <v/>
      </c>
      <c r="EB9" s="369"/>
      <c r="EC9" s="369"/>
      <c r="ED9" s="370" t="str">
        <f>IF(AND(申込書!$C$62&lt;&gt;"▼プルダウンより選択してください",申込書!$C$62&lt;&gt;"",$G9&lt;&gt;"",申込書!$V$62="特定学年のみ"),"申し込みする","")</f>
        <v/>
      </c>
      <c r="EE9" s="371"/>
      <c r="EF9" s="372"/>
      <c r="EG9" s="373" t="str">
        <f>IF(AND(申込書!$C$63&lt;&gt;"▼プルダウンより選択してください",申込書!$C$63&lt;&gt;"",申込書!$K$22&lt;&gt;"YYYY/MM/DD",$G9&lt;&gt;""),申込書!$K$22,"")</f>
        <v/>
      </c>
      <c r="EH9" s="369" t="str">
        <f>IF(EG9="","",IF(INDEX('コンテンツ＆備考マスタ'!$H:$J,MATCH(学校情報!EG$3,'コンテンツ＆備考マスタ'!$H:$H,0),3)="●",IF(AND(EG9&lt;&gt;"",ISNUMBER(申込書!$AC$22)=TRUE,申込書!$C$63&lt;&gt;"▼プルダウンより選択してください",申込書!$C$63&lt;&gt;""),申込書!$AC$22,""),"-"))</f>
        <v/>
      </c>
      <c r="EI9" s="369"/>
      <c r="EJ9" s="369"/>
      <c r="EK9" s="370" t="str">
        <f>IF(AND(申込書!$C$63&lt;&gt;"▼プルダウンより選択してください",申込書!$C$63&lt;&gt;"",$G9&lt;&gt;"",申込書!$V$63="特定学年のみ"),"申し込みする","")</f>
        <v/>
      </c>
      <c r="EL9" s="371"/>
      <c r="EM9" s="372"/>
      <c r="EN9" s="373" t="str">
        <f>IF(AND(申込書!$C$64&lt;&gt;"▼プルダウンより選択してください",申込書!$C$64&lt;&gt;"",申込書!$K$22&lt;&gt;"YYYY/MM/DD",$G9&lt;&gt;""),申込書!$K$22,"")</f>
        <v/>
      </c>
      <c r="EO9" s="369" t="str">
        <f>IF(EN9="","",IF(INDEX('コンテンツ＆備考マスタ'!$H:$J,MATCH(学校情報!EN$3,'コンテンツ＆備考マスタ'!$H:$H,0),3)="●",IF(AND(EN9&lt;&gt;"",ISNUMBER(申込書!$AC$22)=TRUE,申込書!$C$64&lt;&gt;"▼プルダウンより選択してください",申込書!$C$64&lt;&gt;""),申込書!$AC$22,""),"-"))</f>
        <v/>
      </c>
      <c r="EP9" s="369"/>
      <c r="EQ9" s="369"/>
      <c r="ER9" s="370" t="str">
        <f>IF(AND(申込書!$C$64&lt;&gt;"▼プルダウンより選択してください",申込書!$C$64&lt;&gt;"",$G9&lt;&gt;"",申込書!$V$64="特定学年のみ"),"申し込みする","")</f>
        <v/>
      </c>
      <c r="ES9" s="371"/>
      <c r="ET9" s="372"/>
      <c r="EU9" s="373" t="str">
        <f>IF(AND(申込書!$C$65&lt;&gt;"▼プルダウンより選択してください",申込書!$C$65&lt;&gt;"",申込書!$K$22&lt;&gt;"YYYY/MM/DD",$G9&lt;&gt;""),申込書!$K$22,"")</f>
        <v/>
      </c>
      <c r="EV9" s="369" t="str">
        <f>IF(EU9="","",IF(INDEX('コンテンツ＆備考マスタ'!$H:$J,MATCH(学校情報!EU$3,'コンテンツ＆備考マスタ'!$H:$H,0),3)="●",IF(AND(EU9&lt;&gt;"",ISNUMBER(申込書!$AC$22)=TRUE,申込書!$C$65&lt;&gt;"▼プルダウンより選択してください",申込書!$C$65&lt;&gt;""),申込書!$AC$22,""),"-"))</f>
        <v/>
      </c>
      <c r="EW9" s="369"/>
      <c r="EX9" s="369"/>
      <c r="EY9" s="370" t="str">
        <f>IF(AND(申込書!$C$65&lt;&gt;"▼プルダウンより選択してください",申込書!$C$65&lt;&gt;"",$G9&lt;&gt;"",申込書!$V$65="特定学年のみ"),"申し込みする","")</f>
        <v/>
      </c>
      <c r="EZ9" s="371"/>
      <c r="FA9" s="372"/>
      <c r="FB9" s="373" t="str">
        <f>IF(AND(申込書!$C$66&lt;&gt;"▼プルダウンより選択してください",申込書!$C$66&lt;&gt;"",申込書!$K$22&lt;&gt;"YYYY/MM/DD",$G9&lt;&gt;""),申込書!$K$22,"")</f>
        <v/>
      </c>
      <c r="FC9" s="369" t="str">
        <f>IF(FB9="","",IF(INDEX('コンテンツ＆備考マスタ'!$H:$J,MATCH(学校情報!FB$3,'コンテンツ＆備考マスタ'!$H:$H,0),3)="●",IF(AND(FB9&lt;&gt;"",ISNUMBER(申込書!$AC$22)=TRUE,申込書!$C$66&lt;&gt;"▼プルダウンより選択してください",申込書!$C$66&lt;&gt;""),申込書!$AC$22,""),"-"))</f>
        <v/>
      </c>
      <c r="FD9" s="369"/>
      <c r="FE9" s="369"/>
      <c r="FF9" s="370" t="str">
        <f>IF(AND(申込書!$C$66&lt;&gt;"▼プルダウンより選択してください",申込書!$C$66&lt;&gt;"",$G9&lt;&gt;"",申込書!$V$66="特定学年のみ"),"申し込みする","")</f>
        <v/>
      </c>
      <c r="FG9" s="371"/>
      <c r="FH9" s="372"/>
      <c r="FI9" s="373" t="str">
        <f>IF(AND(申込書!$C$67&lt;&gt;"▼プルダウンより選択してください",申込書!$C$67&lt;&gt;"",申込書!$K$22&lt;&gt;"YYYY/MM/DD",$G9&lt;&gt;""),申込書!$K$22,"")</f>
        <v/>
      </c>
      <c r="FJ9" s="369" t="str">
        <f>IF(FI9="","",IF(INDEX('コンテンツ＆備考マスタ'!$H:$J,MATCH(学校情報!FI$3,'コンテンツ＆備考マスタ'!$H:$H,0),3)="●",IF(AND(FI9&lt;&gt;"",ISNUMBER(申込書!$AC$22)=TRUE,申込書!$C$67&lt;&gt;"▼プルダウンより選択してください",申込書!$C$67&lt;&gt;""),申込書!$AC$22,""),"-"))</f>
        <v/>
      </c>
      <c r="FK9" s="369"/>
      <c r="FL9" s="369"/>
      <c r="FM9" s="370" t="str">
        <f>IF(AND(申込書!$C$67&lt;&gt;"▼プルダウンより選択してください",申込書!$C$67&lt;&gt;"",$G9&lt;&gt;"",申込書!$V$67="特定学年のみ"),"申し込みする","")</f>
        <v/>
      </c>
      <c r="FN9" s="371"/>
      <c r="FO9" s="372"/>
      <c r="FP9" s="373" t="str">
        <f>IF(AND(申込書!$C$68&lt;&gt;"▼プルダウンより選択してください",申込書!$C$68&lt;&gt;"",申込書!$K$22&lt;&gt;"YYYY/MM/DD",$G9&lt;&gt;""),申込書!$K$22,"")</f>
        <v/>
      </c>
      <c r="FQ9" s="369" t="str">
        <f>IF(FP9="","",IF(INDEX('コンテンツ＆備考マスタ'!$H:$J,MATCH(学校情報!FP$3,'コンテンツ＆備考マスタ'!$H:$H,0),3)="●",IF(AND(FP9&lt;&gt;"",ISNUMBER(申込書!$AC$22)=TRUE,申込書!$C$68&lt;&gt;"▼プルダウンより選択してください",申込書!$C$68&lt;&gt;""),申込書!$AC$22,""),"-"))</f>
        <v/>
      </c>
      <c r="FR9" s="369"/>
      <c r="FS9" s="369"/>
      <c r="FT9" s="370" t="str">
        <f>IF(AND(申込書!$C$68&lt;&gt;"▼プルダウンより選択してください",申込書!$C$68&lt;&gt;"",$G9&lt;&gt;"",申込書!$V$68="特定学年のみ"),"申し込みする","")</f>
        <v/>
      </c>
      <c r="FU9" s="371"/>
      <c r="FV9" s="372"/>
      <c r="FW9" s="373" t="str">
        <f>IF(AND(申込書!$C$69&lt;&gt;"▼プルダウンより選択してください",申込書!$C$69&lt;&gt;"",申込書!$K$22&lt;&gt;"YYYY/MM/DD",$G9&lt;&gt;""),申込書!$K$22,"")</f>
        <v/>
      </c>
      <c r="FX9" s="369" t="str">
        <f>IF(FW9="","",IF(INDEX('コンテンツ＆備考マスタ'!$H:$J,MATCH(学校情報!FW$3,'コンテンツ＆備考マスタ'!$H:$H,0),3)="●",IF(AND(FW9&lt;&gt;"",ISNUMBER(申込書!$AC$22)=TRUE,申込書!$C$69&lt;&gt;"▼プルダウンより選択してください",申込書!$C$69&lt;&gt;""),申込書!$AC$22,""),"-"))</f>
        <v/>
      </c>
      <c r="FY9" s="369"/>
      <c r="FZ9" s="369"/>
      <c r="GA9" s="370" t="str">
        <f>IF(AND(申込書!$C$69&lt;&gt;"▼プルダウンより選択してください",申込書!$C$69&lt;&gt;"",$G9&lt;&gt;"",申込書!$V$69="特定学年のみ"),"申し込みする","")</f>
        <v/>
      </c>
      <c r="GB9" s="371"/>
      <c r="GC9" s="372"/>
      <c r="GD9" s="373" t="str">
        <f>IF(AND(申込書!$C$70&lt;&gt;"▼プルダウンより選択してください",申込書!$C$70&lt;&gt;"",申込書!$K$22&lt;&gt;"YYYY/MM/DD",$G9&lt;&gt;""),申込書!$K$22,"")</f>
        <v/>
      </c>
      <c r="GE9" s="369" t="str">
        <f>IF(GD9="","",IF(INDEX('コンテンツ＆備考マスタ'!$H:$J,MATCH(学校情報!GD$3,'コンテンツ＆備考マスタ'!$H:$H,0),3)="●",IF(AND(GD9&lt;&gt;"",ISNUMBER(申込書!$AC$22)=TRUE,申込書!$C$70&lt;&gt;"▼プルダウンより選択してください",申込書!$C$70&lt;&gt;""),申込書!$AC$22,""),"-"))</f>
        <v/>
      </c>
      <c r="GF9" s="369"/>
      <c r="GG9" s="369"/>
      <c r="GH9" s="370" t="str">
        <f>IF(AND(申込書!$C$70&lt;&gt;"▼プルダウンより選択してください",申込書!$C$70&lt;&gt;"",$G9&lt;&gt;"",申込書!$V$70="特定学年のみ"),"申し込みする","")</f>
        <v/>
      </c>
      <c r="GI9" s="371"/>
      <c r="GJ9" s="372"/>
      <c r="GK9" s="373" t="str">
        <f>IF(AND(申込書!$C$71&lt;&gt;"▼プルダウンより選択してください",申込書!$C$71&lt;&gt;"",申込書!$K$22&lt;&gt;"YYYY/MM/DD",$G9&lt;&gt;""),申込書!$K$22,"")</f>
        <v/>
      </c>
      <c r="GL9" s="369" t="str">
        <f>IF(GK9="","",IF(INDEX('コンテンツ＆備考マスタ'!$H:$J,MATCH(学校情報!GK$3,'コンテンツ＆備考マスタ'!$H:$H,0),3)="●",IF(AND(GK9&lt;&gt;"",ISNUMBER(申込書!$AC$22)=TRUE,申込書!$C$71&lt;&gt;"▼プルダウンより選択してください",申込書!$C$71&lt;&gt;""),申込書!$AC$22,""),"-"))</f>
        <v/>
      </c>
      <c r="GM9" s="369"/>
      <c r="GN9" s="369"/>
      <c r="GO9" s="370" t="str">
        <f>IF(AND(申込書!$C$71&lt;&gt;"▼プルダウンより選択してください",申込書!$C$71&lt;&gt;"",$G9&lt;&gt;"",申込書!$V$71="特定学年のみ"),"申し込みする","")</f>
        <v/>
      </c>
      <c r="GP9" s="371"/>
      <c r="GQ9" s="372"/>
      <c r="GR9" s="373" t="str">
        <f>IF(AND(申込書!$C$72&lt;&gt;"▼プルダウンより選択してください",申込書!$C$72&lt;&gt;"",申込書!$K$22&lt;&gt;"YYYY/MM/DD",$G9&lt;&gt;""),申込書!$K$22,"")</f>
        <v/>
      </c>
      <c r="GS9" s="369" t="str">
        <f>IF(GR9="","",IF(INDEX('コンテンツ＆備考マスタ'!$H:$J,MATCH(学校情報!GR$3,'コンテンツ＆備考マスタ'!$H:$H,0),3)="●",IF(AND(GR9&lt;&gt;"",ISNUMBER(申込書!$AC$22)=TRUE,申込書!$C$72&lt;&gt;"▼プルダウンより選択してください",申込書!$C$72&lt;&gt;""),申込書!$AC$22,""),"-"))</f>
        <v/>
      </c>
      <c r="GT9" s="369"/>
      <c r="GU9" s="369"/>
      <c r="GV9" s="370" t="str">
        <f>IF(AND(申込書!$C$72&lt;&gt;"▼プルダウンより選択してください",申込書!$C$72&lt;&gt;"",$G9&lt;&gt;"",申込書!$V$72="特定学年のみ"),"申し込みする","")</f>
        <v/>
      </c>
      <c r="GW9" s="371"/>
      <c r="GX9" s="372"/>
      <c r="GY9" s="373" t="str">
        <f>IF(AND(申込書!$C$73&lt;&gt;"▼プルダウンより選択してください",申込書!$C$73&lt;&gt;"",申込書!$K$22&lt;&gt;"YYYY/MM/DD",$G9&lt;&gt;""),申込書!$K$22,"")</f>
        <v/>
      </c>
      <c r="GZ9" s="369" t="str">
        <f>IF(GY9="","",IF(INDEX('コンテンツ＆備考マスタ'!$H:$J,MATCH(学校情報!GY$3,'コンテンツ＆備考マスタ'!$H:$H,0),3)="●",IF(AND(GY9&lt;&gt;"",ISNUMBER(申込書!$AC$22)=TRUE,申込書!$C$73&lt;&gt;"▼プルダウンより選択してください",申込書!$C$73&lt;&gt;""),申込書!$AC$22,""),"-"))</f>
        <v/>
      </c>
      <c r="HA9" s="369"/>
      <c r="HB9" s="369"/>
      <c r="HC9" s="370" t="str">
        <f>IF(AND(申込書!$C$73&lt;&gt;"▼プルダウンより選択してください",申込書!$C$73&lt;&gt;"",$G9&lt;&gt;"",申込書!$V$73="特定学年のみ"),"申し込みする","")</f>
        <v/>
      </c>
      <c r="HD9" s="371"/>
      <c r="HE9" s="372"/>
      <c r="HF9" s="373" t="str">
        <f>IF(AND(申込書!$C$74&lt;&gt;"▼プルダウンより選択してください",申込書!$C$74&lt;&gt;"",申込書!$K$22&lt;&gt;"YYYY/MM/DD",$G9&lt;&gt;""),申込書!$K$22,"")</f>
        <v/>
      </c>
      <c r="HG9" s="369" t="str">
        <f>IF(HF9="","",IF(INDEX('コンテンツ＆備考マスタ'!$H:$J,MATCH(学校情報!HF$3,'コンテンツ＆備考マスタ'!$H:$H,0),3)="●",IF(AND(HF9&lt;&gt;"",ISNUMBER(申込書!$AC$22)=TRUE,申込書!$C$74&lt;&gt;"▼プルダウンより選択してください",申込書!$C$74&lt;&gt;""),申込書!$AC$22,""),"-"))</f>
        <v/>
      </c>
      <c r="HH9" s="369"/>
      <c r="HI9" s="369"/>
      <c r="HJ9" s="370" t="str">
        <f>IF(AND(申込書!$C$74&lt;&gt;"▼プルダウンより選択してください",申込書!$C$74&lt;&gt;"",$G9&lt;&gt;"",申込書!$V$74="特定学年のみ"),"申し込みする","")</f>
        <v/>
      </c>
      <c r="HK9" s="371"/>
      <c r="HL9" s="372"/>
      <c r="HM9" s="373" t="str">
        <f>IF(AND(申込書!$C$75&lt;&gt;"▼プルダウンより選択してください",申込書!$C$75&lt;&gt;"",申込書!$K$22&lt;&gt;"YYYY/MM/DD",$G9&lt;&gt;""),申込書!$K$22,"")</f>
        <v/>
      </c>
      <c r="HN9" s="369" t="str">
        <f>IF(HM9="","",IF(INDEX('コンテンツ＆備考マスタ'!$H:$J,MATCH(学校情報!HM$3,'コンテンツ＆備考マスタ'!$H:$H,0),3)="●",IF(AND(HM9&lt;&gt;"",ISNUMBER(申込書!$AC$22)=TRUE,申込書!$C$75&lt;&gt;"▼プルダウンより選択してください",申込書!$C$75&lt;&gt;""),申込書!$AC$22,""),"-"))</f>
        <v/>
      </c>
      <c r="HO9" s="369"/>
      <c r="HP9" s="369"/>
      <c r="HQ9" s="370" t="str">
        <f>IF(AND(申込書!$C$75&lt;&gt;"▼プルダウンより選択してください",申込書!$C$75&lt;&gt;"",$G9&lt;&gt;"",申込書!$V$75="特定学年のみ"),"申し込みする","")</f>
        <v/>
      </c>
      <c r="HR9" s="371"/>
      <c r="HS9" s="371"/>
      <c r="HT9" s="374" t="str">
        <f>IF(AND(申込書!$C$76&lt;&gt;"▼プルダウンより選択してください",申込書!$C$76&lt;&gt;"",申込書!$K$22&lt;&gt;"YYYY/MM/DD",$G9&lt;&gt;""),申込書!$K$22,"")</f>
        <v/>
      </c>
      <c r="HU9" s="369" t="str">
        <f>IF(HT9="","",IF(INDEX('コンテンツ＆備考マスタ'!$H:$J,MATCH(学校情報!HT$3,'コンテンツ＆備考マスタ'!$H:$H,0),3)="●",IF(AND(HT9&lt;&gt;"",ISNUMBER(申込書!$AC$22)=TRUE,申込書!$C$76&lt;&gt;"▼プルダウンより選択してください",申込書!$C$76&lt;&gt;""),申込書!$AC$22,""),"-"))</f>
        <v/>
      </c>
      <c r="HV9" s="369"/>
      <c r="HW9" s="369"/>
      <c r="HX9" s="370" t="str">
        <f>IF(AND(申込書!$C$76&lt;&gt;"▼プルダウンより選択してください",申込書!$C$76&lt;&gt;"",$G9&lt;&gt;"",申込書!$V$76="特定学年のみ"),"申し込みする","")</f>
        <v/>
      </c>
      <c r="HY9" s="371"/>
      <c r="HZ9" s="372"/>
      <c r="IA9" s="69"/>
    </row>
    <row r="10" spans="2:235" ht="26.85" customHeight="1">
      <c r="B10" s="365">
        <f t="shared" si="0"/>
        <v>5</v>
      </c>
      <c r="C10" s="55"/>
      <c r="D10" s="56"/>
      <c r="E10" s="154"/>
      <c r="F10" s="57"/>
      <c r="G10" s="58"/>
      <c r="H10" s="59"/>
      <c r="I10" s="60"/>
      <c r="J10" s="61"/>
      <c r="K10" s="366" t="str">
        <f t="shared" si="1"/>
        <v/>
      </c>
      <c r="L10" s="62"/>
      <c r="M10" s="322"/>
      <c r="N10" s="63"/>
      <c r="O10" s="64"/>
      <c r="P10" s="367" t="str">
        <f t="shared" si="2"/>
        <v/>
      </c>
      <c r="Q10" s="65"/>
      <c r="R10" s="66"/>
      <c r="S10" s="67"/>
      <c r="T10" s="68"/>
      <c r="U10" s="68"/>
      <c r="V10" s="68"/>
      <c r="W10" s="66"/>
      <c r="X10" s="281"/>
      <c r="Y10" s="368" t="str">
        <f>IF(AND(申込書!$C$47&lt;&gt;"▼プルダウンより選択してください",申込書!$C$47&lt;&gt;"",申込書!$K$22&lt;&gt;"YYYY/MM/DD",$G10&lt;&gt;""),申込書!$K$22,"")</f>
        <v/>
      </c>
      <c r="Z10" s="369" t="str">
        <f>IF(Y10="","",IF(INDEX('コンテンツ＆備考マスタ'!$H:$J,MATCH(学校情報!Y$3,'コンテンツ＆備考マスタ'!$H:$H,0),3)="●",IF(AND(Y10&lt;&gt;"",ISNUMBER(申込書!$AC$22)=TRUE,申込書!$C$47&lt;&gt;"▼プルダウンより選択してください",申込書!$C$47&lt;&gt;""),申込書!$AC$22,""),"-"))</f>
        <v/>
      </c>
      <c r="AA10" s="369"/>
      <c r="AB10" s="369"/>
      <c r="AC10" s="370" t="str">
        <f>IF(AND(申込書!$C$47&lt;&gt;"▼プルダウンより選択してください",申込書!$C$47&lt;&gt;"",$G10&lt;&gt;"",申込書!$V$47="特定学年のみ"),"申し込みする","")</f>
        <v/>
      </c>
      <c r="AD10" s="371"/>
      <c r="AE10" s="372"/>
      <c r="AF10" s="373" t="str">
        <f>IF(AND(申込書!$C$48&lt;&gt;"▼プルダウンより選択してください",申込書!$C$48&lt;&gt;"",申込書!$K$22&lt;&gt;"YYYY/MM/DD",$G10&lt;&gt;""),申込書!$K$22,"")</f>
        <v/>
      </c>
      <c r="AG10" s="369" t="str">
        <f>IF(AF10="","",IF(INDEX('コンテンツ＆備考マスタ'!$H:$J,MATCH(学校情報!AF$3,'コンテンツ＆備考マスタ'!$H:$H,0),3)="●",IF(AND(AF10&lt;&gt;"",ISNUMBER(申込書!$AC$22)=TRUE,申込書!$C$48&lt;&gt;"▼プルダウンより選択してください",申込書!$C$48&lt;&gt;""),申込書!$AC$22,""),"-"))</f>
        <v/>
      </c>
      <c r="AH10" s="369"/>
      <c r="AI10" s="369"/>
      <c r="AJ10" s="370" t="str">
        <f>IF(AND(申込書!$C$48&lt;&gt;"▼プルダウンより選択してください",申込書!$C$48&lt;&gt;"",$G10&lt;&gt;"",申込書!$V$48="特定学年のみ"),"申し込みする","")</f>
        <v/>
      </c>
      <c r="AK10" s="371"/>
      <c r="AL10" s="372"/>
      <c r="AM10" s="373" t="str">
        <f>IF(AND(申込書!$C$49&lt;&gt;"▼プルダウンより選択してください",申込書!$C$49&lt;&gt;"",申込書!$K$22&lt;&gt;"YYYY/MM/DD",$G10&lt;&gt;""),申込書!$K$22,"")</f>
        <v/>
      </c>
      <c r="AN10" s="369" t="str">
        <f>IF(AM10="","",IF(INDEX('コンテンツ＆備考マスタ'!$H:$J,MATCH(学校情報!AM$3,'コンテンツ＆備考マスタ'!$H:$H,0),3)="●",IF(AND(AM10&lt;&gt;"",ISNUMBER(申込書!$AC$22)=TRUE,申込書!$C$49&lt;&gt;"▼プルダウンより選択してください",申込書!$C$49&lt;&gt;""),申込書!$AC$22,""),"-"))</f>
        <v/>
      </c>
      <c r="AO10" s="369"/>
      <c r="AP10" s="369"/>
      <c r="AQ10" s="370" t="str">
        <f>IF(AND(申込書!$C$49&lt;&gt;"▼プルダウンより選択してください",申込書!$C$49&lt;&gt;"",$G10&lt;&gt;"",申込書!$V$49="特定学年のみ"),"申し込みする","")</f>
        <v/>
      </c>
      <c r="AR10" s="371"/>
      <c r="AS10" s="372"/>
      <c r="AT10" s="373" t="str">
        <f>IF(AND(申込書!$C$50&lt;&gt;"▼プルダウンより選択してください",申込書!$C$50&lt;&gt;"",申込書!$K$22&lt;&gt;"YYYY/MM/DD",$G10&lt;&gt;""),申込書!$K$22,"")</f>
        <v/>
      </c>
      <c r="AU10" s="369" t="str">
        <f>IF(AT10="","",IF(INDEX('コンテンツ＆備考マスタ'!$H:$J,MATCH(学校情報!AT$3,'コンテンツ＆備考マスタ'!$H:$H,0),3)="●",IF(AND(AT10&lt;&gt;"",ISNUMBER(申込書!$AC$22)=TRUE,申込書!$C$50&lt;&gt;"▼プルダウンより選択してください",申込書!$C$50&lt;&gt;""),申込書!$AC$22,""),"-"))</f>
        <v/>
      </c>
      <c r="AV10" s="369"/>
      <c r="AW10" s="369"/>
      <c r="AX10" s="370" t="str">
        <f>IF(AND(申込書!$C$50&lt;&gt;"▼プルダウンより選択してください",申込書!$C$50&lt;&gt;"",$G10&lt;&gt;"",申込書!$V$50="特定学年のみ"),"申し込みする","")</f>
        <v/>
      </c>
      <c r="AY10" s="371"/>
      <c r="AZ10" s="372"/>
      <c r="BA10" s="373" t="str">
        <f>IF(AND(申込書!$C$51&lt;&gt;"▼プルダウンより選択してください",申込書!$C$51&lt;&gt;"",申込書!$K$22&lt;&gt;"YYYY/MM/DD",$G10&lt;&gt;""),申込書!$K$22,"")</f>
        <v/>
      </c>
      <c r="BB10" s="369" t="str">
        <f>IF(BA10="","",IF(INDEX('コンテンツ＆備考マスタ'!$H:$J,MATCH(学校情報!BA$3,'コンテンツ＆備考マスタ'!$H:$H,0),3)="●",IF(AND(BA10&lt;&gt;"",ISNUMBER(申込書!$AC$22)=TRUE,申込書!$C$51&lt;&gt;"▼プルダウンより選択してください",申込書!$C$51&lt;&gt;""),申込書!$AC$22,""),"-"))</f>
        <v/>
      </c>
      <c r="BC10" s="369"/>
      <c r="BD10" s="369"/>
      <c r="BE10" s="370" t="str">
        <f>IF(AND(申込書!$C$51&lt;&gt;"▼プルダウンより選択してください",申込書!$C$51&lt;&gt;"",$G10&lt;&gt;"",申込書!$V$51="特定学年のみ"),"申し込みする","")</f>
        <v/>
      </c>
      <c r="BF10" s="371"/>
      <c r="BG10" s="372"/>
      <c r="BH10" s="373" t="str">
        <f>IF(AND(申込書!$C$52&lt;&gt;"▼プルダウンより選択してください",申込書!$C$52&lt;&gt;"",申込書!$K$22&lt;&gt;"YYYY/MM/DD",$G10&lt;&gt;""),申込書!$K$22,"")</f>
        <v/>
      </c>
      <c r="BI10" s="369" t="str">
        <f>IF(BH10="","",IF(INDEX('コンテンツ＆備考マスタ'!$H:$J,MATCH(学校情報!BH$3,'コンテンツ＆備考マスタ'!$H:$H,0),3)="●",IF(AND(BH10&lt;&gt;"",ISNUMBER(申込書!$AC$22)=TRUE,申込書!$C$52&lt;&gt;"▼プルダウンより選択してください",申込書!$C$52&lt;&gt;""),申込書!$AC$22,""),"-"))</f>
        <v/>
      </c>
      <c r="BJ10" s="369"/>
      <c r="BK10" s="369"/>
      <c r="BL10" s="370" t="str">
        <f>IF(AND(申込書!$C$52&lt;&gt;"▼プルダウンより選択してください",申込書!$C$52&lt;&gt;"",$G10&lt;&gt;"",申込書!$V$52="特定学年のみ"),"申し込みする","")</f>
        <v/>
      </c>
      <c r="BM10" s="371"/>
      <c r="BN10" s="372"/>
      <c r="BO10" s="373" t="str">
        <f>IF(AND(申込書!$C$53&lt;&gt;"▼プルダウンより選択してください",申込書!$C$53&lt;&gt;"",申込書!$K$22&lt;&gt;"YYYY/MM/DD",$G10&lt;&gt;""),申込書!$K$22,"")</f>
        <v/>
      </c>
      <c r="BP10" s="369" t="str">
        <f>IF(BO10="","",IF(INDEX('コンテンツ＆備考マスタ'!$H:$J,MATCH(学校情報!BO$3,'コンテンツ＆備考マスタ'!$H:$H,0),3)="●",IF(AND(BO10&lt;&gt;"",ISNUMBER(申込書!$AC$22)=TRUE,申込書!$C$53&lt;&gt;"▼プルダウンより選択してください",申込書!$C$53&lt;&gt;""),申込書!$AC$22,""),"-"))</f>
        <v/>
      </c>
      <c r="BQ10" s="369"/>
      <c r="BR10" s="369"/>
      <c r="BS10" s="370" t="str">
        <f>IF(AND(申込書!$C$53&lt;&gt;"▼プルダウンより選択してください",申込書!$C$53&lt;&gt;"",$G10&lt;&gt;"",申込書!$V$53="特定学年のみ"),"申し込みする","")</f>
        <v/>
      </c>
      <c r="BT10" s="371"/>
      <c r="BU10" s="372"/>
      <c r="BV10" s="373" t="str">
        <f>IF(AND(申込書!$C$54&lt;&gt;"▼プルダウンより選択してください",申込書!$C$54&lt;&gt;"",申込書!$K$22&lt;&gt;"YYYY/MM/DD",$G10&lt;&gt;""),申込書!$K$22,"")</f>
        <v/>
      </c>
      <c r="BW10" s="369" t="str">
        <f>IF(BV10="","",IF(INDEX('コンテンツ＆備考マスタ'!$H:$J,MATCH(学校情報!BV$3,'コンテンツ＆備考マスタ'!$H:$H,0),3)="●",IF(AND(BV10&lt;&gt;"",ISNUMBER(申込書!$AC$22)=TRUE,申込書!$C$54&lt;&gt;"▼プルダウンより選択してください",申込書!$C$54&lt;&gt;""),申込書!$AC$22,""),"-"))</f>
        <v/>
      </c>
      <c r="BX10" s="369"/>
      <c r="BY10" s="369"/>
      <c r="BZ10" s="370" t="str">
        <f>IF(AND(申込書!$C$54&lt;&gt;"▼プルダウンより選択してください",申込書!$C$54&lt;&gt;"",$G10&lt;&gt;"",申込書!$V$54="特定学年のみ"),"申し込みする","")</f>
        <v/>
      </c>
      <c r="CA10" s="371"/>
      <c r="CB10" s="372"/>
      <c r="CC10" s="373" t="str">
        <f>IF(AND(申込書!$C$55&lt;&gt;"▼プルダウンより選択してください",申込書!$C$55&lt;&gt;"",申込書!$K$22&lt;&gt;"YYYY/MM/DD",$G10&lt;&gt;""),申込書!$K$22,"")</f>
        <v/>
      </c>
      <c r="CD10" s="369" t="str">
        <f>IF(CC10="","",IF(INDEX('コンテンツ＆備考マスタ'!$H:$J,MATCH(学校情報!CC$3,'コンテンツ＆備考マスタ'!$H:$H,0),3)="●",IF(AND(CC10&lt;&gt;"",ISNUMBER(申込書!$AC$22)=TRUE,申込書!$C$55&lt;&gt;"▼プルダウンより選択してください",申込書!$C$55&lt;&gt;""),申込書!$AC$22,""),"-"))</f>
        <v/>
      </c>
      <c r="CE10" s="369"/>
      <c r="CF10" s="369"/>
      <c r="CG10" s="370" t="str">
        <f>IF(AND(申込書!$C$55&lt;&gt;"▼プルダウンより選択してください",申込書!$C$55&lt;&gt;"",$G10&lt;&gt;"",申込書!$V$55="特定学年のみ"),"申し込みする","")</f>
        <v/>
      </c>
      <c r="CH10" s="371"/>
      <c r="CI10" s="372"/>
      <c r="CJ10" s="373" t="str">
        <f>IF(AND(申込書!$C$56&lt;&gt;"▼プルダウンより選択してください",申込書!$C$56&lt;&gt;"",申込書!$K$22&lt;&gt;"YYYY/MM/DD",$G10&lt;&gt;""),申込書!$K$22,"")</f>
        <v/>
      </c>
      <c r="CK10" s="369" t="str">
        <f>IF(CJ10="","",IF(INDEX('コンテンツ＆備考マスタ'!$H:$J,MATCH(学校情報!CJ$3,'コンテンツ＆備考マスタ'!$H:$H,0),3)="●",IF(AND(CJ10&lt;&gt;"",ISNUMBER(申込書!$AC$22)=TRUE,申込書!$C$56&lt;&gt;"▼プルダウンより選択してください",申込書!$C$56&lt;&gt;""),申込書!$AC$22,""),"-"))</f>
        <v/>
      </c>
      <c r="CL10" s="369"/>
      <c r="CM10" s="369"/>
      <c r="CN10" s="370" t="str">
        <f>IF(AND(申込書!$C$56&lt;&gt;"▼プルダウンより選択してください",申込書!$C$56&lt;&gt;"",$G10&lt;&gt;"",申込書!$V$56="特定学年のみ"),"申し込みする","")</f>
        <v/>
      </c>
      <c r="CO10" s="371"/>
      <c r="CP10" s="372"/>
      <c r="CQ10" s="373" t="str">
        <f>IF(AND(申込書!$C$57&lt;&gt;"▼プルダウンより選択してください",申込書!$C$57&lt;&gt;"",申込書!$K$22&lt;&gt;"YYYY/MM/DD",$G10&lt;&gt;""),申込書!$K$22,"")</f>
        <v/>
      </c>
      <c r="CR10" s="369" t="str">
        <f>IF(CQ10="","",IF(INDEX('コンテンツ＆備考マスタ'!$H:$J,MATCH(学校情報!CQ$3,'コンテンツ＆備考マスタ'!$H:$H,0),3)="●",IF(AND(CQ10&lt;&gt;"",ISNUMBER(申込書!$AC$22)=TRUE,申込書!$C$57&lt;&gt;"▼プルダウンより選択してください",申込書!$C$57&lt;&gt;""),申込書!$AC$22,""),"-"))</f>
        <v/>
      </c>
      <c r="CS10" s="369"/>
      <c r="CT10" s="369"/>
      <c r="CU10" s="369" t="str">
        <f>IF(AND(申込書!$C$57&lt;&gt;"▼プルダウンより選択してください",申込書!$C$57&lt;&gt;"",$G10&lt;&gt;"",申込書!$V$57="特定学年のみ"),"申し込みする","")</f>
        <v/>
      </c>
      <c r="CV10" s="371"/>
      <c r="CW10" s="372"/>
      <c r="CX10" s="373" t="str">
        <f>IF(AND(申込書!$C$58&lt;&gt;"▼プルダウンより選択してください",申込書!$C$58&lt;&gt;"",申込書!$K$22&lt;&gt;"YYYY/MM/DD",$G10&lt;&gt;""),申込書!$K$22,"")</f>
        <v/>
      </c>
      <c r="CY10" s="369" t="str">
        <f>IF(CX10="","",IF(INDEX('コンテンツ＆備考マスタ'!$H:$J,MATCH(学校情報!CX$3,'コンテンツ＆備考マスタ'!$H:$H,0),3)="●",IF(AND(CX10&lt;&gt;"",ISNUMBER(申込書!$AC$22)=TRUE,申込書!$C$58&lt;&gt;"▼プルダウンより選択してください",申込書!$C$58&lt;&gt;""),申込書!$AC$22,""),"-"))</f>
        <v/>
      </c>
      <c r="CZ10" s="369"/>
      <c r="DA10" s="369"/>
      <c r="DB10" s="369" t="str">
        <f>IF(AND(申込書!$C$58&lt;&gt;"▼プルダウンより選択してください",申込書!$C$58&lt;&gt;"",$G10&lt;&gt;"",申込書!$V$58="特定学年のみ"),"申し込みする","")</f>
        <v/>
      </c>
      <c r="DC10" s="371"/>
      <c r="DD10" s="372"/>
      <c r="DE10" s="373" t="str">
        <f>IF(AND(申込書!$C$59&lt;&gt;"▼プルダウンより選択してください",申込書!$C$59&lt;&gt;"",申込書!$K$22&lt;&gt;"YYYY/MM/DD",$G10&lt;&gt;""),申込書!$K$22,"")</f>
        <v/>
      </c>
      <c r="DF10" s="369" t="str">
        <f>IF(DE10="","",IF(INDEX('コンテンツ＆備考マスタ'!$H:$J,MATCH(学校情報!DE$3,'コンテンツ＆備考マスタ'!$H:$H,0),3)="●",IF(AND(DE10&lt;&gt;"",ISNUMBER(申込書!$AC$22)=TRUE,申込書!$C$59&lt;&gt;"▼プルダウンより選択してください",申込書!$C$59&lt;&gt;""),申込書!$AC$22,""),"-"))</f>
        <v/>
      </c>
      <c r="DG10" s="369"/>
      <c r="DH10" s="369"/>
      <c r="DI10" s="369" t="str">
        <f>IF(AND(申込書!$C$59&lt;&gt;"▼プルダウンより選択してください",申込書!$C$59&lt;&gt;"",$G10&lt;&gt;"",申込書!$V$59="特定学年のみ"),"申し込みする","")</f>
        <v/>
      </c>
      <c r="DJ10" s="371"/>
      <c r="DK10" s="372"/>
      <c r="DL10" s="373" t="str">
        <f>IF(AND(申込書!$C$60&lt;&gt;"▼プルダウンより選択してください",申込書!$C$60&lt;&gt;"",申込書!$K$22&lt;&gt;"YYYY/MM/DD",$G10&lt;&gt;""),申込書!$K$22,"")</f>
        <v/>
      </c>
      <c r="DM10" s="369" t="str">
        <f>IF(DL10="","",IF(INDEX('コンテンツ＆備考マスタ'!$H:$J,MATCH(学校情報!DL$3,'コンテンツ＆備考マスタ'!$H:$H,0),3)="●",IF(AND(DL10&lt;&gt;"",ISNUMBER(申込書!$AC$22)=TRUE,申込書!$C$60&lt;&gt;"▼プルダウンより選択してください",申込書!$C$60&lt;&gt;""),申込書!$AC$22,""),"-"))</f>
        <v/>
      </c>
      <c r="DN10" s="369"/>
      <c r="DO10" s="369"/>
      <c r="DP10" s="369" t="str">
        <f>IF(AND(申込書!$C$60&lt;&gt;"▼プルダウンより選択してください",申込書!$C$60&lt;&gt;"",$G10&lt;&gt;"",申込書!$V$60="特定学年のみ"),"申し込みする","")</f>
        <v/>
      </c>
      <c r="DQ10" s="371"/>
      <c r="DR10" s="372"/>
      <c r="DS10" s="373" t="str">
        <f>IF(AND(申込書!$C$61&lt;&gt;"▼プルダウンより選択してください",申込書!$C$61&lt;&gt;"",申込書!$K$22&lt;&gt;"YYYY/MM/DD",$G10&lt;&gt;""),申込書!$K$22,"")</f>
        <v/>
      </c>
      <c r="DT10" s="369" t="str">
        <f>IF(DS10="","",IF(INDEX('コンテンツ＆備考マスタ'!$H:$J,MATCH(学校情報!DS$3,'コンテンツ＆備考マスタ'!$H:$H,0),3)="●",IF(AND(DS10&lt;&gt;"",ISNUMBER(申込書!$AC$22)=TRUE,申込書!$C$61&lt;&gt;"▼プルダウンより選択してください",申込書!$C$61&lt;&gt;""),申込書!$AC$22,""),"-"))</f>
        <v/>
      </c>
      <c r="DU10" s="369"/>
      <c r="DV10" s="369"/>
      <c r="DW10" s="369" t="str">
        <f>IF(AND(申込書!$C$61&lt;&gt;"▼プルダウンより選択してください",申込書!$C$61&lt;&gt;"",$G10&lt;&gt;"",申込書!$V$61="特定学年のみ"),"申し込みする","")</f>
        <v/>
      </c>
      <c r="DX10" s="371"/>
      <c r="DY10" s="372"/>
      <c r="DZ10" s="373" t="str">
        <f>IF(AND(申込書!$C$62&lt;&gt;"▼プルダウンより選択してください",申込書!$C$62&lt;&gt;"",申込書!$K$22&lt;&gt;"YYYY/MM/DD",$G10&lt;&gt;""),申込書!$K$22,"")</f>
        <v/>
      </c>
      <c r="EA10" s="369" t="str">
        <f>IF(DZ10="","",IF(INDEX('コンテンツ＆備考マスタ'!$H:$J,MATCH(学校情報!DZ$3,'コンテンツ＆備考マスタ'!$H:$H,0),3)="●",IF(AND(DZ10&lt;&gt;"",ISNUMBER(申込書!$AC$22)=TRUE,申込書!$C$62&lt;&gt;"▼プルダウンより選択してください",申込書!$C$62&lt;&gt;""),申込書!$AC$22,""),"-"))</f>
        <v/>
      </c>
      <c r="EB10" s="369"/>
      <c r="EC10" s="369"/>
      <c r="ED10" s="370" t="str">
        <f>IF(AND(申込書!$C$62&lt;&gt;"▼プルダウンより選択してください",申込書!$C$62&lt;&gt;"",$G10&lt;&gt;"",申込書!$V$62="特定学年のみ"),"申し込みする","")</f>
        <v/>
      </c>
      <c r="EE10" s="371"/>
      <c r="EF10" s="372"/>
      <c r="EG10" s="373" t="str">
        <f>IF(AND(申込書!$C$63&lt;&gt;"▼プルダウンより選択してください",申込書!$C$63&lt;&gt;"",申込書!$K$22&lt;&gt;"YYYY/MM/DD",$G10&lt;&gt;""),申込書!$K$22,"")</f>
        <v/>
      </c>
      <c r="EH10" s="369" t="str">
        <f>IF(EG10="","",IF(INDEX('コンテンツ＆備考マスタ'!$H:$J,MATCH(学校情報!EG$3,'コンテンツ＆備考マスタ'!$H:$H,0),3)="●",IF(AND(EG10&lt;&gt;"",ISNUMBER(申込書!$AC$22)=TRUE,申込書!$C$63&lt;&gt;"▼プルダウンより選択してください",申込書!$C$63&lt;&gt;""),申込書!$AC$22,""),"-"))</f>
        <v/>
      </c>
      <c r="EI10" s="369"/>
      <c r="EJ10" s="369"/>
      <c r="EK10" s="370" t="str">
        <f>IF(AND(申込書!$C$63&lt;&gt;"▼プルダウンより選択してください",申込書!$C$63&lt;&gt;"",$G10&lt;&gt;"",申込書!$V$63="特定学年のみ"),"申し込みする","")</f>
        <v/>
      </c>
      <c r="EL10" s="371"/>
      <c r="EM10" s="372"/>
      <c r="EN10" s="373" t="str">
        <f>IF(AND(申込書!$C$64&lt;&gt;"▼プルダウンより選択してください",申込書!$C$64&lt;&gt;"",申込書!$K$22&lt;&gt;"YYYY/MM/DD",$G10&lt;&gt;""),申込書!$K$22,"")</f>
        <v/>
      </c>
      <c r="EO10" s="369" t="str">
        <f>IF(EN10="","",IF(INDEX('コンテンツ＆備考マスタ'!$H:$J,MATCH(学校情報!EN$3,'コンテンツ＆備考マスタ'!$H:$H,0),3)="●",IF(AND(EN10&lt;&gt;"",ISNUMBER(申込書!$AC$22)=TRUE,申込書!$C$64&lt;&gt;"▼プルダウンより選択してください",申込書!$C$64&lt;&gt;""),申込書!$AC$22,""),"-"))</f>
        <v/>
      </c>
      <c r="EP10" s="369"/>
      <c r="EQ10" s="369"/>
      <c r="ER10" s="370" t="str">
        <f>IF(AND(申込書!$C$64&lt;&gt;"▼プルダウンより選択してください",申込書!$C$64&lt;&gt;"",$G10&lt;&gt;"",申込書!$V$64="特定学年のみ"),"申し込みする","")</f>
        <v/>
      </c>
      <c r="ES10" s="371"/>
      <c r="ET10" s="372"/>
      <c r="EU10" s="373" t="str">
        <f>IF(AND(申込書!$C$65&lt;&gt;"▼プルダウンより選択してください",申込書!$C$65&lt;&gt;"",申込書!$K$22&lt;&gt;"YYYY/MM/DD",$G10&lt;&gt;""),申込書!$K$22,"")</f>
        <v/>
      </c>
      <c r="EV10" s="369" t="str">
        <f>IF(EU10="","",IF(INDEX('コンテンツ＆備考マスタ'!$H:$J,MATCH(学校情報!EU$3,'コンテンツ＆備考マスタ'!$H:$H,0),3)="●",IF(AND(EU10&lt;&gt;"",ISNUMBER(申込書!$AC$22)=TRUE,申込書!$C$65&lt;&gt;"▼プルダウンより選択してください",申込書!$C$65&lt;&gt;""),申込書!$AC$22,""),"-"))</f>
        <v/>
      </c>
      <c r="EW10" s="369"/>
      <c r="EX10" s="369"/>
      <c r="EY10" s="370" t="str">
        <f>IF(AND(申込書!$C$65&lt;&gt;"▼プルダウンより選択してください",申込書!$C$65&lt;&gt;"",$G10&lt;&gt;"",申込書!$V$65="特定学年のみ"),"申し込みする","")</f>
        <v/>
      </c>
      <c r="EZ10" s="371"/>
      <c r="FA10" s="372"/>
      <c r="FB10" s="373" t="str">
        <f>IF(AND(申込書!$C$66&lt;&gt;"▼プルダウンより選択してください",申込書!$C$66&lt;&gt;"",申込書!$K$22&lt;&gt;"YYYY/MM/DD",$G10&lt;&gt;""),申込書!$K$22,"")</f>
        <v/>
      </c>
      <c r="FC10" s="369" t="str">
        <f>IF(FB10="","",IF(INDEX('コンテンツ＆備考マスタ'!$H:$J,MATCH(学校情報!FB$3,'コンテンツ＆備考マスタ'!$H:$H,0),3)="●",IF(AND(FB10&lt;&gt;"",ISNUMBER(申込書!$AC$22)=TRUE,申込書!$C$66&lt;&gt;"▼プルダウンより選択してください",申込書!$C$66&lt;&gt;""),申込書!$AC$22,""),"-"))</f>
        <v/>
      </c>
      <c r="FD10" s="369"/>
      <c r="FE10" s="369"/>
      <c r="FF10" s="370" t="str">
        <f>IF(AND(申込書!$C$66&lt;&gt;"▼プルダウンより選択してください",申込書!$C$66&lt;&gt;"",$G10&lt;&gt;"",申込書!$V$66="特定学年のみ"),"申し込みする","")</f>
        <v/>
      </c>
      <c r="FG10" s="371"/>
      <c r="FH10" s="372"/>
      <c r="FI10" s="373" t="str">
        <f>IF(AND(申込書!$C$67&lt;&gt;"▼プルダウンより選択してください",申込書!$C$67&lt;&gt;"",申込書!$K$22&lt;&gt;"YYYY/MM/DD",$G10&lt;&gt;""),申込書!$K$22,"")</f>
        <v/>
      </c>
      <c r="FJ10" s="369" t="str">
        <f>IF(FI10="","",IF(INDEX('コンテンツ＆備考マスタ'!$H:$J,MATCH(学校情報!FI$3,'コンテンツ＆備考マスタ'!$H:$H,0),3)="●",IF(AND(FI10&lt;&gt;"",ISNUMBER(申込書!$AC$22)=TRUE,申込書!$C$67&lt;&gt;"▼プルダウンより選択してください",申込書!$C$67&lt;&gt;""),申込書!$AC$22,""),"-"))</f>
        <v/>
      </c>
      <c r="FK10" s="369"/>
      <c r="FL10" s="369"/>
      <c r="FM10" s="370" t="str">
        <f>IF(AND(申込書!$C$67&lt;&gt;"▼プルダウンより選択してください",申込書!$C$67&lt;&gt;"",$G10&lt;&gt;"",申込書!$V$67="特定学年のみ"),"申し込みする","")</f>
        <v/>
      </c>
      <c r="FN10" s="371"/>
      <c r="FO10" s="372"/>
      <c r="FP10" s="373" t="str">
        <f>IF(AND(申込書!$C$68&lt;&gt;"▼プルダウンより選択してください",申込書!$C$68&lt;&gt;"",申込書!$K$22&lt;&gt;"YYYY/MM/DD",$G10&lt;&gt;""),申込書!$K$22,"")</f>
        <v/>
      </c>
      <c r="FQ10" s="369" t="str">
        <f>IF(FP10="","",IF(INDEX('コンテンツ＆備考マスタ'!$H:$J,MATCH(学校情報!FP$3,'コンテンツ＆備考マスタ'!$H:$H,0),3)="●",IF(AND(FP10&lt;&gt;"",ISNUMBER(申込書!$AC$22)=TRUE,申込書!$C$68&lt;&gt;"▼プルダウンより選択してください",申込書!$C$68&lt;&gt;""),申込書!$AC$22,""),"-"))</f>
        <v/>
      </c>
      <c r="FR10" s="369"/>
      <c r="FS10" s="369"/>
      <c r="FT10" s="370" t="str">
        <f>IF(AND(申込書!$C$68&lt;&gt;"▼プルダウンより選択してください",申込書!$C$68&lt;&gt;"",$G10&lt;&gt;"",申込書!$V$68="特定学年のみ"),"申し込みする","")</f>
        <v/>
      </c>
      <c r="FU10" s="371"/>
      <c r="FV10" s="372"/>
      <c r="FW10" s="373" t="str">
        <f>IF(AND(申込書!$C$69&lt;&gt;"▼プルダウンより選択してください",申込書!$C$69&lt;&gt;"",申込書!$K$22&lt;&gt;"YYYY/MM/DD",$G10&lt;&gt;""),申込書!$K$22,"")</f>
        <v/>
      </c>
      <c r="FX10" s="369" t="str">
        <f>IF(FW10="","",IF(INDEX('コンテンツ＆備考マスタ'!$H:$J,MATCH(学校情報!FW$3,'コンテンツ＆備考マスタ'!$H:$H,0),3)="●",IF(AND(FW10&lt;&gt;"",ISNUMBER(申込書!$AC$22)=TRUE,申込書!$C$69&lt;&gt;"▼プルダウンより選択してください",申込書!$C$69&lt;&gt;""),申込書!$AC$22,""),"-"))</f>
        <v/>
      </c>
      <c r="FY10" s="369"/>
      <c r="FZ10" s="369"/>
      <c r="GA10" s="370" t="str">
        <f>IF(AND(申込書!$C$69&lt;&gt;"▼プルダウンより選択してください",申込書!$C$69&lt;&gt;"",$G10&lt;&gt;"",申込書!$V$69="特定学年のみ"),"申し込みする","")</f>
        <v/>
      </c>
      <c r="GB10" s="371"/>
      <c r="GC10" s="372"/>
      <c r="GD10" s="373" t="str">
        <f>IF(AND(申込書!$C$70&lt;&gt;"▼プルダウンより選択してください",申込書!$C$70&lt;&gt;"",申込書!$K$22&lt;&gt;"YYYY/MM/DD",$G10&lt;&gt;""),申込書!$K$22,"")</f>
        <v/>
      </c>
      <c r="GE10" s="369" t="str">
        <f>IF(GD10="","",IF(INDEX('コンテンツ＆備考マスタ'!$H:$J,MATCH(学校情報!GD$3,'コンテンツ＆備考マスタ'!$H:$H,0),3)="●",IF(AND(GD10&lt;&gt;"",ISNUMBER(申込書!$AC$22)=TRUE,申込書!$C$70&lt;&gt;"▼プルダウンより選択してください",申込書!$C$70&lt;&gt;""),申込書!$AC$22,""),"-"))</f>
        <v/>
      </c>
      <c r="GF10" s="369"/>
      <c r="GG10" s="369"/>
      <c r="GH10" s="370" t="str">
        <f>IF(AND(申込書!$C$70&lt;&gt;"▼プルダウンより選択してください",申込書!$C$70&lt;&gt;"",$G10&lt;&gt;"",申込書!$V$70="特定学年のみ"),"申し込みする","")</f>
        <v/>
      </c>
      <c r="GI10" s="371"/>
      <c r="GJ10" s="372"/>
      <c r="GK10" s="373" t="str">
        <f>IF(AND(申込書!$C$71&lt;&gt;"▼プルダウンより選択してください",申込書!$C$71&lt;&gt;"",申込書!$K$22&lt;&gt;"YYYY/MM/DD",$G10&lt;&gt;""),申込書!$K$22,"")</f>
        <v/>
      </c>
      <c r="GL10" s="369" t="str">
        <f>IF(GK10="","",IF(INDEX('コンテンツ＆備考マスタ'!$H:$J,MATCH(学校情報!GK$3,'コンテンツ＆備考マスタ'!$H:$H,0),3)="●",IF(AND(GK10&lt;&gt;"",ISNUMBER(申込書!$AC$22)=TRUE,申込書!$C$71&lt;&gt;"▼プルダウンより選択してください",申込書!$C$71&lt;&gt;""),申込書!$AC$22,""),"-"))</f>
        <v/>
      </c>
      <c r="GM10" s="369"/>
      <c r="GN10" s="369"/>
      <c r="GO10" s="370" t="str">
        <f>IF(AND(申込書!$C$71&lt;&gt;"▼プルダウンより選択してください",申込書!$C$71&lt;&gt;"",$G10&lt;&gt;"",申込書!$V$71="特定学年のみ"),"申し込みする","")</f>
        <v/>
      </c>
      <c r="GP10" s="371"/>
      <c r="GQ10" s="372"/>
      <c r="GR10" s="373" t="str">
        <f>IF(AND(申込書!$C$72&lt;&gt;"▼プルダウンより選択してください",申込書!$C$72&lt;&gt;"",申込書!$K$22&lt;&gt;"YYYY/MM/DD",$G10&lt;&gt;""),申込書!$K$22,"")</f>
        <v/>
      </c>
      <c r="GS10" s="369" t="str">
        <f>IF(GR10="","",IF(INDEX('コンテンツ＆備考マスタ'!$H:$J,MATCH(学校情報!GR$3,'コンテンツ＆備考マスタ'!$H:$H,0),3)="●",IF(AND(GR10&lt;&gt;"",ISNUMBER(申込書!$AC$22)=TRUE,申込書!$C$72&lt;&gt;"▼プルダウンより選択してください",申込書!$C$72&lt;&gt;""),申込書!$AC$22,""),"-"))</f>
        <v/>
      </c>
      <c r="GT10" s="369"/>
      <c r="GU10" s="369"/>
      <c r="GV10" s="370" t="str">
        <f>IF(AND(申込書!$C$72&lt;&gt;"▼プルダウンより選択してください",申込書!$C$72&lt;&gt;"",$G10&lt;&gt;"",申込書!$V$72="特定学年のみ"),"申し込みする","")</f>
        <v/>
      </c>
      <c r="GW10" s="371"/>
      <c r="GX10" s="372"/>
      <c r="GY10" s="373" t="str">
        <f>IF(AND(申込書!$C$73&lt;&gt;"▼プルダウンより選択してください",申込書!$C$73&lt;&gt;"",申込書!$K$22&lt;&gt;"YYYY/MM/DD",$G10&lt;&gt;""),申込書!$K$22,"")</f>
        <v/>
      </c>
      <c r="GZ10" s="369" t="str">
        <f>IF(GY10="","",IF(INDEX('コンテンツ＆備考マスタ'!$H:$J,MATCH(学校情報!GY$3,'コンテンツ＆備考マスタ'!$H:$H,0),3)="●",IF(AND(GY10&lt;&gt;"",ISNUMBER(申込書!$AC$22)=TRUE,申込書!$C$73&lt;&gt;"▼プルダウンより選択してください",申込書!$C$73&lt;&gt;""),申込書!$AC$22,""),"-"))</f>
        <v/>
      </c>
      <c r="HA10" s="369"/>
      <c r="HB10" s="369"/>
      <c r="HC10" s="370" t="str">
        <f>IF(AND(申込書!$C$73&lt;&gt;"▼プルダウンより選択してください",申込書!$C$73&lt;&gt;"",$G10&lt;&gt;"",申込書!$V$73="特定学年のみ"),"申し込みする","")</f>
        <v/>
      </c>
      <c r="HD10" s="371"/>
      <c r="HE10" s="372"/>
      <c r="HF10" s="373" t="str">
        <f>IF(AND(申込書!$C$74&lt;&gt;"▼プルダウンより選択してください",申込書!$C$74&lt;&gt;"",申込書!$K$22&lt;&gt;"YYYY/MM/DD",$G10&lt;&gt;""),申込書!$K$22,"")</f>
        <v/>
      </c>
      <c r="HG10" s="369" t="str">
        <f>IF(HF10="","",IF(INDEX('コンテンツ＆備考マスタ'!$H:$J,MATCH(学校情報!HF$3,'コンテンツ＆備考マスタ'!$H:$H,0),3)="●",IF(AND(HF10&lt;&gt;"",ISNUMBER(申込書!$AC$22)=TRUE,申込書!$C$74&lt;&gt;"▼プルダウンより選択してください",申込書!$C$74&lt;&gt;""),申込書!$AC$22,""),"-"))</f>
        <v/>
      </c>
      <c r="HH10" s="369"/>
      <c r="HI10" s="369"/>
      <c r="HJ10" s="370" t="str">
        <f>IF(AND(申込書!$C$74&lt;&gt;"▼プルダウンより選択してください",申込書!$C$74&lt;&gt;"",$G10&lt;&gt;"",申込書!$V$74="特定学年のみ"),"申し込みする","")</f>
        <v/>
      </c>
      <c r="HK10" s="371"/>
      <c r="HL10" s="372"/>
      <c r="HM10" s="373" t="str">
        <f>IF(AND(申込書!$C$75&lt;&gt;"▼プルダウンより選択してください",申込書!$C$75&lt;&gt;"",申込書!$K$22&lt;&gt;"YYYY/MM/DD",$G10&lt;&gt;""),申込書!$K$22,"")</f>
        <v/>
      </c>
      <c r="HN10" s="369" t="str">
        <f>IF(HM10="","",IF(INDEX('コンテンツ＆備考マスタ'!$H:$J,MATCH(学校情報!HM$3,'コンテンツ＆備考マスタ'!$H:$H,0),3)="●",IF(AND(HM10&lt;&gt;"",ISNUMBER(申込書!$AC$22)=TRUE,申込書!$C$75&lt;&gt;"▼プルダウンより選択してください",申込書!$C$75&lt;&gt;""),申込書!$AC$22,""),"-"))</f>
        <v/>
      </c>
      <c r="HO10" s="369"/>
      <c r="HP10" s="369"/>
      <c r="HQ10" s="370" t="str">
        <f>IF(AND(申込書!$C$75&lt;&gt;"▼プルダウンより選択してください",申込書!$C$75&lt;&gt;"",$G10&lt;&gt;"",申込書!$V$75="特定学年のみ"),"申し込みする","")</f>
        <v/>
      </c>
      <c r="HR10" s="371"/>
      <c r="HS10" s="371"/>
      <c r="HT10" s="374" t="str">
        <f>IF(AND(申込書!$C$76&lt;&gt;"▼プルダウンより選択してください",申込書!$C$76&lt;&gt;"",申込書!$K$22&lt;&gt;"YYYY/MM/DD",$G10&lt;&gt;""),申込書!$K$22,"")</f>
        <v/>
      </c>
      <c r="HU10" s="369" t="str">
        <f>IF(HT10="","",IF(INDEX('コンテンツ＆備考マスタ'!$H:$J,MATCH(学校情報!HT$3,'コンテンツ＆備考マスタ'!$H:$H,0),3)="●",IF(AND(HT10&lt;&gt;"",ISNUMBER(申込書!$AC$22)=TRUE,申込書!$C$76&lt;&gt;"▼プルダウンより選択してください",申込書!$C$76&lt;&gt;""),申込書!$AC$22,""),"-"))</f>
        <v/>
      </c>
      <c r="HV10" s="369"/>
      <c r="HW10" s="369"/>
      <c r="HX10" s="370" t="str">
        <f>IF(AND(申込書!$C$76&lt;&gt;"▼プルダウンより選択してください",申込書!$C$76&lt;&gt;"",$G10&lt;&gt;"",申込書!$V$76="特定学年のみ"),"申し込みする","")</f>
        <v/>
      </c>
      <c r="HY10" s="371"/>
      <c r="HZ10" s="372"/>
      <c r="IA10" s="69"/>
    </row>
    <row r="11" spans="2:235" ht="26.85" customHeight="1">
      <c r="B11" s="365">
        <f t="shared" si="0"/>
        <v>6</v>
      </c>
      <c r="C11" s="55"/>
      <c r="D11" s="56"/>
      <c r="E11" s="154"/>
      <c r="F11" s="57"/>
      <c r="G11" s="58"/>
      <c r="H11" s="59"/>
      <c r="I11" s="60"/>
      <c r="J11" s="61"/>
      <c r="K11" s="366" t="str">
        <f t="shared" si="1"/>
        <v/>
      </c>
      <c r="L11" s="62"/>
      <c r="M11" s="322"/>
      <c r="N11" s="63"/>
      <c r="O11" s="64"/>
      <c r="P11" s="367" t="str">
        <f t="shared" si="2"/>
        <v/>
      </c>
      <c r="Q11" s="65"/>
      <c r="R11" s="66"/>
      <c r="S11" s="67"/>
      <c r="T11" s="68"/>
      <c r="U11" s="68"/>
      <c r="V11" s="68"/>
      <c r="W11" s="66"/>
      <c r="X11" s="281"/>
      <c r="Y11" s="368" t="str">
        <f>IF(AND(申込書!$C$47&lt;&gt;"▼プルダウンより選択してください",申込書!$C$47&lt;&gt;"",申込書!$K$22&lt;&gt;"YYYY/MM/DD",$G11&lt;&gt;""),申込書!$K$22,"")</f>
        <v/>
      </c>
      <c r="Z11" s="369" t="str">
        <f>IF(Y11="","",IF(INDEX('コンテンツ＆備考マスタ'!$H:$J,MATCH(学校情報!Y$3,'コンテンツ＆備考マスタ'!$H:$H,0),3)="●",IF(AND(Y11&lt;&gt;"",ISNUMBER(申込書!$AC$22)=TRUE,申込書!$C$47&lt;&gt;"▼プルダウンより選択してください",申込書!$C$47&lt;&gt;""),申込書!$AC$22,""),"-"))</f>
        <v/>
      </c>
      <c r="AA11" s="369"/>
      <c r="AB11" s="369"/>
      <c r="AC11" s="370" t="str">
        <f>IF(AND(申込書!$C$47&lt;&gt;"▼プルダウンより選択してください",申込書!$C$47&lt;&gt;"",$G11&lt;&gt;"",申込書!$V$47="特定学年のみ"),"申し込みする","")</f>
        <v/>
      </c>
      <c r="AD11" s="371"/>
      <c r="AE11" s="372"/>
      <c r="AF11" s="373" t="str">
        <f>IF(AND(申込書!$C$48&lt;&gt;"▼プルダウンより選択してください",申込書!$C$48&lt;&gt;"",申込書!$K$22&lt;&gt;"YYYY/MM/DD",$G11&lt;&gt;""),申込書!$K$22,"")</f>
        <v/>
      </c>
      <c r="AG11" s="369" t="str">
        <f>IF(AF11="","",IF(INDEX('コンテンツ＆備考マスタ'!$H:$J,MATCH(学校情報!AF$3,'コンテンツ＆備考マスタ'!$H:$H,0),3)="●",IF(AND(AF11&lt;&gt;"",ISNUMBER(申込書!$AC$22)=TRUE,申込書!$C$48&lt;&gt;"▼プルダウンより選択してください",申込書!$C$48&lt;&gt;""),申込書!$AC$22,""),"-"))</f>
        <v/>
      </c>
      <c r="AH11" s="369"/>
      <c r="AI11" s="369"/>
      <c r="AJ11" s="370" t="str">
        <f>IF(AND(申込書!$C$48&lt;&gt;"▼プルダウンより選択してください",申込書!$C$48&lt;&gt;"",$G11&lt;&gt;"",申込書!$V$48="特定学年のみ"),"申し込みする","")</f>
        <v/>
      </c>
      <c r="AK11" s="371"/>
      <c r="AL11" s="372"/>
      <c r="AM11" s="373" t="str">
        <f>IF(AND(申込書!$C$49&lt;&gt;"▼プルダウンより選択してください",申込書!$C$49&lt;&gt;"",申込書!$K$22&lt;&gt;"YYYY/MM/DD",$G11&lt;&gt;""),申込書!$K$22,"")</f>
        <v/>
      </c>
      <c r="AN11" s="369" t="str">
        <f>IF(AM11="","",IF(INDEX('コンテンツ＆備考マスタ'!$H:$J,MATCH(学校情報!AM$3,'コンテンツ＆備考マスタ'!$H:$H,0),3)="●",IF(AND(AM11&lt;&gt;"",ISNUMBER(申込書!$AC$22)=TRUE,申込書!$C$49&lt;&gt;"▼プルダウンより選択してください",申込書!$C$49&lt;&gt;""),申込書!$AC$22,""),"-"))</f>
        <v/>
      </c>
      <c r="AO11" s="369"/>
      <c r="AP11" s="369"/>
      <c r="AQ11" s="370" t="str">
        <f>IF(AND(申込書!$C$49&lt;&gt;"▼プルダウンより選択してください",申込書!$C$49&lt;&gt;"",$G11&lt;&gt;"",申込書!$V$49="特定学年のみ"),"申し込みする","")</f>
        <v/>
      </c>
      <c r="AR11" s="371"/>
      <c r="AS11" s="372"/>
      <c r="AT11" s="373" t="str">
        <f>IF(AND(申込書!$C$50&lt;&gt;"▼プルダウンより選択してください",申込書!$C$50&lt;&gt;"",申込書!$K$22&lt;&gt;"YYYY/MM/DD",$G11&lt;&gt;""),申込書!$K$22,"")</f>
        <v/>
      </c>
      <c r="AU11" s="369" t="str">
        <f>IF(AT11="","",IF(INDEX('コンテンツ＆備考マスタ'!$H:$J,MATCH(学校情報!AT$3,'コンテンツ＆備考マスタ'!$H:$H,0),3)="●",IF(AND(AT11&lt;&gt;"",ISNUMBER(申込書!$AC$22)=TRUE,申込書!$C$50&lt;&gt;"▼プルダウンより選択してください",申込書!$C$50&lt;&gt;""),申込書!$AC$22,""),"-"))</f>
        <v/>
      </c>
      <c r="AV11" s="369"/>
      <c r="AW11" s="369"/>
      <c r="AX11" s="370" t="str">
        <f>IF(AND(申込書!$C$50&lt;&gt;"▼プルダウンより選択してください",申込書!$C$50&lt;&gt;"",$G11&lt;&gt;"",申込書!$V$50="特定学年のみ"),"申し込みする","")</f>
        <v/>
      </c>
      <c r="AY11" s="371"/>
      <c r="AZ11" s="372"/>
      <c r="BA11" s="373" t="str">
        <f>IF(AND(申込書!$C$51&lt;&gt;"▼プルダウンより選択してください",申込書!$C$51&lt;&gt;"",申込書!$K$22&lt;&gt;"YYYY/MM/DD",$G11&lt;&gt;""),申込書!$K$22,"")</f>
        <v/>
      </c>
      <c r="BB11" s="369" t="str">
        <f>IF(BA11="","",IF(INDEX('コンテンツ＆備考マスタ'!$H:$J,MATCH(学校情報!BA$3,'コンテンツ＆備考マスタ'!$H:$H,0),3)="●",IF(AND(BA11&lt;&gt;"",ISNUMBER(申込書!$AC$22)=TRUE,申込書!$C$51&lt;&gt;"▼プルダウンより選択してください",申込書!$C$51&lt;&gt;""),申込書!$AC$22,""),"-"))</f>
        <v/>
      </c>
      <c r="BC11" s="369"/>
      <c r="BD11" s="369"/>
      <c r="BE11" s="370" t="str">
        <f>IF(AND(申込書!$C$51&lt;&gt;"▼プルダウンより選択してください",申込書!$C$51&lt;&gt;"",$G11&lt;&gt;"",申込書!$V$51="特定学年のみ"),"申し込みする","")</f>
        <v/>
      </c>
      <c r="BF11" s="371"/>
      <c r="BG11" s="372"/>
      <c r="BH11" s="373" t="str">
        <f>IF(AND(申込書!$C$52&lt;&gt;"▼プルダウンより選択してください",申込書!$C$52&lt;&gt;"",申込書!$K$22&lt;&gt;"YYYY/MM/DD",$G11&lt;&gt;""),申込書!$K$22,"")</f>
        <v/>
      </c>
      <c r="BI11" s="369" t="str">
        <f>IF(BH11="","",IF(INDEX('コンテンツ＆備考マスタ'!$H:$J,MATCH(学校情報!BH$3,'コンテンツ＆備考マスタ'!$H:$H,0),3)="●",IF(AND(BH11&lt;&gt;"",ISNUMBER(申込書!$AC$22)=TRUE,申込書!$C$52&lt;&gt;"▼プルダウンより選択してください",申込書!$C$52&lt;&gt;""),申込書!$AC$22,""),"-"))</f>
        <v/>
      </c>
      <c r="BJ11" s="369"/>
      <c r="BK11" s="369"/>
      <c r="BL11" s="370" t="str">
        <f>IF(AND(申込書!$C$52&lt;&gt;"▼プルダウンより選択してください",申込書!$C$52&lt;&gt;"",$G11&lt;&gt;"",申込書!$V$52="特定学年のみ"),"申し込みする","")</f>
        <v/>
      </c>
      <c r="BM11" s="371"/>
      <c r="BN11" s="372"/>
      <c r="BO11" s="373" t="str">
        <f>IF(AND(申込書!$C$53&lt;&gt;"▼プルダウンより選択してください",申込書!$C$53&lt;&gt;"",申込書!$K$22&lt;&gt;"YYYY/MM/DD",$G11&lt;&gt;""),申込書!$K$22,"")</f>
        <v/>
      </c>
      <c r="BP11" s="369" t="str">
        <f>IF(BO11="","",IF(INDEX('コンテンツ＆備考マスタ'!$H:$J,MATCH(学校情報!BO$3,'コンテンツ＆備考マスタ'!$H:$H,0),3)="●",IF(AND(BO11&lt;&gt;"",ISNUMBER(申込書!$AC$22)=TRUE,申込書!$C$53&lt;&gt;"▼プルダウンより選択してください",申込書!$C$53&lt;&gt;""),申込書!$AC$22,""),"-"))</f>
        <v/>
      </c>
      <c r="BQ11" s="369"/>
      <c r="BR11" s="369"/>
      <c r="BS11" s="370" t="str">
        <f>IF(AND(申込書!$C$53&lt;&gt;"▼プルダウンより選択してください",申込書!$C$53&lt;&gt;"",$G11&lt;&gt;"",申込書!$V$53="特定学年のみ"),"申し込みする","")</f>
        <v/>
      </c>
      <c r="BT11" s="371"/>
      <c r="BU11" s="372"/>
      <c r="BV11" s="373" t="str">
        <f>IF(AND(申込書!$C$54&lt;&gt;"▼プルダウンより選択してください",申込書!$C$54&lt;&gt;"",申込書!$K$22&lt;&gt;"YYYY/MM/DD",$G11&lt;&gt;""),申込書!$K$22,"")</f>
        <v/>
      </c>
      <c r="BW11" s="369" t="str">
        <f>IF(BV11="","",IF(INDEX('コンテンツ＆備考マスタ'!$H:$J,MATCH(学校情報!BV$3,'コンテンツ＆備考マスタ'!$H:$H,0),3)="●",IF(AND(BV11&lt;&gt;"",ISNUMBER(申込書!$AC$22)=TRUE,申込書!$C$54&lt;&gt;"▼プルダウンより選択してください",申込書!$C$54&lt;&gt;""),申込書!$AC$22,""),"-"))</f>
        <v/>
      </c>
      <c r="BX11" s="369"/>
      <c r="BY11" s="369"/>
      <c r="BZ11" s="370" t="str">
        <f>IF(AND(申込書!$C$54&lt;&gt;"▼プルダウンより選択してください",申込書!$C$54&lt;&gt;"",$G11&lt;&gt;"",申込書!$V$54="特定学年のみ"),"申し込みする","")</f>
        <v/>
      </c>
      <c r="CA11" s="371"/>
      <c r="CB11" s="372"/>
      <c r="CC11" s="373" t="str">
        <f>IF(AND(申込書!$C$55&lt;&gt;"▼プルダウンより選択してください",申込書!$C$55&lt;&gt;"",申込書!$K$22&lt;&gt;"YYYY/MM/DD",$G11&lt;&gt;""),申込書!$K$22,"")</f>
        <v/>
      </c>
      <c r="CD11" s="369" t="str">
        <f>IF(CC11="","",IF(INDEX('コンテンツ＆備考マスタ'!$H:$J,MATCH(学校情報!CC$3,'コンテンツ＆備考マスタ'!$H:$H,0),3)="●",IF(AND(CC11&lt;&gt;"",ISNUMBER(申込書!$AC$22)=TRUE,申込書!$C$55&lt;&gt;"▼プルダウンより選択してください",申込書!$C$55&lt;&gt;""),申込書!$AC$22,""),"-"))</f>
        <v/>
      </c>
      <c r="CE11" s="369"/>
      <c r="CF11" s="369"/>
      <c r="CG11" s="370" t="str">
        <f>IF(AND(申込書!$C$55&lt;&gt;"▼プルダウンより選択してください",申込書!$C$55&lt;&gt;"",$G11&lt;&gt;"",申込書!$V$55="特定学年のみ"),"申し込みする","")</f>
        <v/>
      </c>
      <c r="CH11" s="371"/>
      <c r="CI11" s="372"/>
      <c r="CJ11" s="373" t="str">
        <f>IF(AND(申込書!$C$56&lt;&gt;"▼プルダウンより選択してください",申込書!$C$56&lt;&gt;"",申込書!$K$22&lt;&gt;"YYYY/MM/DD",$G11&lt;&gt;""),申込書!$K$22,"")</f>
        <v/>
      </c>
      <c r="CK11" s="369" t="str">
        <f>IF(CJ11="","",IF(INDEX('コンテンツ＆備考マスタ'!$H:$J,MATCH(学校情報!CJ$3,'コンテンツ＆備考マスタ'!$H:$H,0),3)="●",IF(AND(CJ11&lt;&gt;"",ISNUMBER(申込書!$AC$22)=TRUE,申込書!$C$56&lt;&gt;"▼プルダウンより選択してください",申込書!$C$56&lt;&gt;""),申込書!$AC$22,""),"-"))</f>
        <v/>
      </c>
      <c r="CL11" s="369"/>
      <c r="CM11" s="369"/>
      <c r="CN11" s="370" t="str">
        <f>IF(AND(申込書!$C$56&lt;&gt;"▼プルダウンより選択してください",申込書!$C$56&lt;&gt;"",$G11&lt;&gt;"",申込書!$V$56="特定学年のみ"),"申し込みする","")</f>
        <v/>
      </c>
      <c r="CO11" s="371"/>
      <c r="CP11" s="372"/>
      <c r="CQ11" s="373" t="str">
        <f>IF(AND(申込書!$C$57&lt;&gt;"▼プルダウンより選択してください",申込書!$C$57&lt;&gt;"",申込書!$K$22&lt;&gt;"YYYY/MM/DD",$G11&lt;&gt;""),申込書!$K$22,"")</f>
        <v/>
      </c>
      <c r="CR11" s="369" t="str">
        <f>IF(CQ11="","",IF(INDEX('コンテンツ＆備考マスタ'!$H:$J,MATCH(学校情報!CQ$3,'コンテンツ＆備考マスタ'!$H:$H,0),3)="●",IF(AND(CQ11&lt;&gt;"",ISNUMBER(申込書!$AC$22)=TRUE,申込書!$C$57&lt;&gt;"▼プルダウンより選択してください",申込書!$C$57&lt;&gt;""),申込書!$AC$22,""),"-"))</f>
        <v/>
      </c>
      <c r="CS11" s="369"/>
      <c r="CT11" s="369"/>
      <c r="CU11" s="369" t="str">
        <f>IF(AND(申込書!$C$57&lt;&gt;"▼プルダウンより選択してください",申込書!$C$57&lt;&gt;"",$G11&lt;&gt;"",申込書!$V$57="特定学年のみ"),"申し込みする","")</f>
        <v/>
      </c>
      <c r="CV11" s="371"/>
      <c r="CW11" s="372"/>
      <c r="CX11" s="373" t="str">
        <f>IF(AND(申込書!$C$58&lt;&gt;"▼プルダウンより選択してください",申込書!$C$58&lt;&gt;"",申込書!$K$22&lt;&gt;"YYYY/MM/DD",$G11&lt;&gt;""),申込書!$K$22,"")</f>
        <v/>
      </c>
      <c r="CY11" s="369" t="str">
        <f>IF(CX11="","",IF(INDEX('コンテンツ＆備考マスタ'!$H:$J,MATCH(学校情報!CX$3,'コンテンツ＆備考マスタ'!$H:$H,0),3)="●",IF(AND(CX11&lt;&gt;"",ISNUMBER(申込書!$AC$22)=TRUE,申込書!$C$58&lt;&gt;"▼プルダウンより選択してください",申込書!$C$58&lt;&gt;""),申込書!$AC$22,""),"-"))</f>
        <v/>
      </c>
      <c r="CZ11" s="369"/>
      <c r="DA11" s="369"/>
      <c r="DB11" s="369" t="str">
        <f>IF(AND(申込書!$C$58&lt;&gt;"▼プルダウンより選択してください",申込書!$C$58&lt;&gt;"",$G11&lt;&gt;"",申込書!$V$58="特定学年のみ"),"申し込みする","")</f>
        <v/>
      </c>
      <c r="DC11" s="371"/>
      <c r="DD11" s="372"/>
      <c r="DE11" s="373" t="str">
        <f>IF(AND(申込書!$C$59&lt;&gt;"▼プルダウンより選択してください",申込書!$C$59&lt;&gt;"",申込書!$K$22&lt;&gt;"YYYY/MM/DD",$G11&lt;&gt;""),申込書!$K$22,"")</f>
        <v/>
      </c>
      <c r="DF11" s="369" t="str">
        <f>IF(DE11="","",IF(INDEX('コンテンツ＆備考マスタ'!$H:$J,MATCH(学校情報!DE$3,'コンテンツ＆備考マスタ'!$H:$H,0),3)="●",IF(AND(DE11&lt;&gt;"",ISNUMBER(申込書!$AC$22)=TRUE,申込書!$C$59&lt;&gt;"▼プルダウンより選択してください",申込書!$C$59&lt;&gt;""),申込書!$AC$22,""),"-"))</f>
        <v/>
      </c>
      <c r="DG11" s="369"/>
      <c r="DH11" s="369"/>
      <c r="DI11" s="369" t="str">
        <f>IF(AND(申込書!$C$59&lt;&gt;"▼プルダウンより選択してください",申込書!$C$59&lt;&gt;"",$G11&lt;&gt;"",申込書!$V$59="特定学年のみ"),"申し込みする","")</f>
        <v/>
      </c>
      <c r="DJ11" s="371"/>
      <c r="DK11" s="372"/>
      <c r="DL11" s="373" t="str">
        <f>IF(AND(申込書!$C$60&lt;&gt;"▼プルダウンより選択してください",申込書!$C$60&lt;&gt;"",申込書!$K$22&lt;&gt;"YYYY/MM/DD",$G11&lt;&gt;""),申込書!$K$22,"")</f>
        <v/>
      </c>
      <c r="DM11" s="369" t="str">
        <f>IF(DL11="","",IF(INDEX('コンテンツ＆備考マスタ'!$H:$J,MATCH(学校情報!DL$3,'コンテンツ＆備考マスタ'!$H:$H,0),3)="●",IF(AND(DL11&lt;&gt;"",ISNUMBER(申込書!$AC$22)=TRUE,申込書!$C$60&lt;&gt;"▼プルダウンより選択してください",申込書!$C$60&lt;&gt;""),申込書!$AC$22,""),"-"))</f>
        <v/>
      </c>
      <c r="DN11" s="369"/>
      <c r="DO11" s="369"/>
      <c r="DP11" s="369" t="str">
        <f>IF(AND(申込書!$C$60&lt;&gt;"▼プルダウンより選択してください",申込書!$C$60&lt;&gt;"",$G11&lt;&gt;"",申込書!$V$60="特定学年のみ"),"申し込みする","")</f>
        <v/>
      </c>
      <c r="DQ11" s="371"/>
      <c r="DR11" s="372"/>
      <c r="DS11" s="373" t="str">
        <f>IF(AND(申込書!$C$61&lt;&gt;"▼プルダウンより選択してください",申込書!$C$61&lt;&gt;"",申込書!$K$22&lt;&gt;"YYYY/MM/DD",$G11&lt;&gt;""),申込書!$K$22,"")</f>
        <v/>
      </c>
      <c r="DT11" s="369" t="str">
        <f>IF(DS11="","",IF(INDEX('コンテンツ＆備考マスタ'!$H:$J,MATCH(学校情報!DS$3,'コンテンツ＆備考マスタ'!$H:$H,0),3)="●",IF(AND(DS11&lt;&gt;"",ISNUMBER(申込書!$AC$22)=TRUE,申込書!$C$61&lt;&gt;"▼プルダウンより選択してください",申込書!$C$61&lt;&gt;""),申込書!$AC$22,""),"-"))</f>
        <v/>
      </c>
      <c r="DU11" s="369"/>
      <c r="DV11" s="369"/>
      <c r="DW11" s="369" t="str">
        <f>IF(AND(申込書!$C$61&lt;&gt;"▼プルダウンより選択してください",申込書!$C$61&lt;&gt;"",$G11&lt;&gt;"",申込書!$V$61="特定学年のみ"),"申し込みする","")</f>
        <v/>
      </c>
      <c r="DX11" s="371"/>
      <c r="DY11" s="372"/>
      <c r="DZ11" s="373" t="str">
        <f>IF(AND(申込書!$C$62&lt;&gt;"▼プルダウンより選択してください",申込書!$C$62&lt;&gt;"",申込書!$K$22&lt;&gt;"YYYY/MM/DD",$G11&lt;&gt;""),申込書!$K$22,"")</f>
        <v/>
      </c>
      <c r="EA11" s="369" t="str">
        <f>IF(DZ11="","",IF(INDEX('コンテンツ＆備考マスタ'!$H:$J,MATCH(学校情報!DZ$3,'コンテンツ＆備考マスタ'!$H:$H,0),3)="●",IF(AND(DZ11&lt;&gt;"",ISNUMBER(申込書!$AC$22)=TRUE,申込書!$C$62&lt;&gt;"▼プルダウンより選択してください",申込書!$C$62&lt;&gt;""),申込書!$AC$22,""),"-"))</f>
        <v/>
      </c>
      <c r="EB11" s="369"/>
      <c r="EC11" s="369"/>
      <c r="ED11" s="370" t="str">
        <f>IF(AND(申込書!$C$62&lt;&gt;"▼プルダウンより選択してください",申込書!$C$62&lt;&gt;"",$G11&lt;&gt;"",申込書!$V$62="特定学年のみ"),"申し込みする","")</f>
        <v/>
      </c>
      <c r="EE11" s="371"/>
      <c r="EF11" s="372"/>
      <c r="EG11" s="373" t="str">
        <f>IF(AND(申込書!$C$63&lt;&gt;"▼プルダウンより選択してください",申込書!$C$63&lt;&gt;"",申込書!$K$22&lt;&gt;"YYYY/MM/DD",$G11&lt;&gt;""),申込書!$K$22,"")</f>
        <v/>
      </c>
      <c r="EH11" s="369" t="str">
        <f>IF(EG11="","",IF(INDEX('コンテンツ＆備考マスタ'!$H:$J,MATCH(学校情報!EG$3,'コンテンツ＆備考マスタ'!$H:$H,0),3)="●",IF(AND(EG11&lt;&gt;"",ISNUMBER(申込書!$AC$22)=TRUE,申込書!$C$63&lt;&gt;"▼プルダウンより選択してください",申込書!$C$63&lt;&gt;""),申込書!$AC$22,""),"-"))</f>
        <v/>
      </c>
      <c r="EI11" s="369"/>
      <c r="EJ11" s="369"/>
      <c r="EK11" s="370" t="str">
        <f>IF(AND(申込書!$C$63&lt;&gt;"▼プルダウンより選択してください",申込書!$C$63&lt;&gt;"",$G11&lt;&gt;"",申込書!$V$63="特定学年のみ"),"申し込みする","")</f>
        <v/>
      </c>
      <c r="EL11" s="371"/>
      <c r="EM11" s="372"/>
      <c r="EN11" s="373" t="str">
        <f>IF(AND(申込書!$C$64&lt;&gt;"▼プルダウンより選択してください",申込書!$C$64&lt;&gt;"",申込書!$K$22&lt;&gt;"YYYY/MM/DD",$G11&lt;&gt;""),申込書!$K$22,"")</f>
        <v/>
      </c>
      <c r="EO11" s="369" t="str">
        <f>IF(EN11="","",IF(INDEX('コンテンツ＆備考マスタ'!$H:$J,MATCH(学校情報!EN$3,'コンテンツ＆備考マスタ'!$H:$H,0),3)="●",IF(AND(EN11&lt;&gt;"",ISNUMBER(申込書!$AC$22)=TRUE,申込書!$C$64&lt;&gt;"▼プルダウンより選択してください",申込書!$C$64&lt;&gt;""),申込書!$AC$22,""),"-"))</f>
        <v/>
      </c>
      <c r="EP11" s="369"/>
      <c r="EQ11" s="369"/>
      <c r="ER11" s="370" t="str">
        <f>IF(AND(申込書!$C$64&lt;&gt;"▼プルダウンより選択してください",申込書!$C$64&lt;&gt;"",$G11&lt;&gt;"",申込書!$V$64="特定学年のみ"),"申し込みする","")</f>
        <v/>
      </c>
      <c r="ES11" s="371"/>
      <c r="ET11" s="372"/>
      <c r="EU11" s="373" t="str">
        <f>IF(AND(申込書!$C$65&lt;&gt;"▼プルダウンより選択してください",申込書!$C$65&lt;&gt;"",申込書!$K$22&lt;&gt;"YYYY/MM/DD",$G11&lt;&gt;""),申込書!$K$22,"")</f>
        <v/>
      </c>
      <c r="EV11" s="369" t="str">
        <f>IF(EU11="","",IF(INDEX('コンテンツ＆備考マスタ'!$H:$J,MATCH(学校情報!EU$3,'コンテンツ＆備考マスタ'!$H:$H,0),3)="●",IF(AND(EU11&lt;&gt;"",ISNUMBER(申込書!$AC$22)=TRUE,申込書!$C$65&lt;&gt;"▼プルダウンより選択してください",申込書!$C$65&lt;&gt;""),申込書!$AC$22,""),"-"))</f>
        <v/>
      </c>
      <c r="EW11" s="369"/>
      <c r="EX11" s="369"/>
      <c r="EY11" s="370" t="str">
        <f>IF(AND(申込書!$C$65&lt;&gt;"▼プルダウンより選択してください",申込書!$C$65&lt;&gt;"",$G11&lt;&gt;"",申込書!$V$65="特定学年のみ"),"申し込みする","")</f>
        <v/>
      </c>
      <c r="EZ11" s="371"/>
      <c r="FA11" s="372"/>
      <c r="FB11" s="373" t="str">
        <f>IF(AND(申込書!$C$66&lt;&gt;"▼プルダウンより選択してください",申込書!$C$66&lt;&gt;"",申込書!$K$22&lt;&gt;"YYYY/MM/DD",$G11&lt;&gt;""),申込書!$K$22,"")</f>
        <v/>
      </c>
      <c r="FC11" s="369" t="str">
        <f>IF(FB11="","",IF(INDEX('コンテンツ＆備考マスタ'!$H:$J,MATCH(学校情報!FB$3,'コンテンツ＆備考マスタ'!$H:$H,0),3)="●",IF(AND(FB11&lt;&gt;"",ISNUMBER(申込書!$AC$22)=TRUE,申込書!$C$66&lt;&gt;"▼プルダウンより選択してください",申込書!$C$66&lt;&gt;""),申込書!$AC$22,""),"-"))</f>
        <v/>
      </c>
      <c r="FD11" s="369"/>
      <c r="FE11" s="369"/>
      <c r="FF11" s="370" t="str">
        <f>IF(AND(申込書!$C$66&lt;&gt;"▼プルダウンより選択してください",申込書!$C$66&lt;&gt;"",$G11&lt;&gt;"",申込書!$V$66="特定学年のみ"),"申し込みする","")</f>
        <v/>
      </c>
      <c r="FG11" s="371"/>
      <c r="FH11" s="372"/>
      <c r="FI11" s="373" t="str">
        <f>IF(AND(申込書!$C$67&lt;&gt;"▼プルダウンより選択してください",申込書!$C$67&lt;&gt;"",申込書!$K$22&lt;&gt;"YYYY/MM/DD",$G11&lt;&gt;""),申込書!$K$22,"")</f>
        <v/>
      </c>
      <c r="FJ11" s="369" t="str">
        <f>IF(FI11="","",IF(INDEX('コンテンツ＆備考マスタ'!$H:$J,MATCH(学校情報!FI$3,'コンテンツ＆備考マスタ'!$H:$H,0),3)="●",IF(AND(FI11&lt;&gt;"",ISNUMBER(申込書!$AC$22)=TRUE,申込書!$C$67&lt;&gt;"▼プルダウンより選択してください",申込書!$C$67&lt;&gt;""),申込書!$AC$22,""),"-"))</f>
        <v/>
      </c>
      <c r="FK11" s="369"/>
      <c r="FL11" s="369"/>
      <c r="FM11" s="370" t="str">
        <f>IF(AND(申込書!$C$67&lt;&gt;"▼プルダウンより選択してください",申込書!$C$67&lt;&gt;"",$G11&lt;&gt;"",申込書!$V$67="特定学年のみ"),"申し込みする","")</f>
        <v/>
      </c>
      <c r="FN11" s="371"/>
      <c r="FO11" s="372"/>
      <c r="FP11" s="373" t="str">
        <f>IF(AND(申込書!$C$68&lt;&gt;"▼プルダウンより選択してください",申込書!$C$68&lt;&gt;"",申込書!$K$22&lt;&gt;"YYYY/MM/DD",$G11&lt;&gt;""),申込書!$K$22,"")</f>
        <v/>
      </c>
      <c r="FQ11" s="369" t="str">
        <f>IF(FP11="","",IF(INDEX('コンテンツ＆備考マスタ'!$H:$J,MATCH(学校情報!FP$3,'コンテンツ＆備考マスタ'!$H:$H,0),3)="●",IF(AND(FP11&lt;&gt;"",ISNUMBER(申込書!$AC$22)=TRUE,申込書!$C$68&lt;&gt;"▼プルダウンより選択してください",申込書!$C$68&lt;&gt;""),申込書!$AC$22,""),"-"))</f>
        <v/>
      </c>
      <c r="FR11" s="369"/>
      <c r="FS11" s="369"/>
      <c r="FT11" s="370" t="str">
        <f>IF(AND(申込書!$C$68&lt;&gt;"▼プルダウンより選択してください",申込書!$C$68&lt;&gt;"",$G11&lt;&gt;"",申込書!$V$68="特定学年のみ"),"申し込みする","")</f>
        <v/>
      </c>
      <c r="FU11" s="371"/>
      <c r="FV11" s="372"/>
      <c r="FW11" s="373" t="str">
        <f>IF(AND(申込書!$C$69&lt;&gt;"▼プルダウンより選択してください",申込書!$C$69&lt;&gt;"",申込書!$K$22&lt;&gt;"YYYY/MM/DD",$G11&lt;&gt;""),申込書!$K$22,"")</f>
        <v/>
      </c>
      <c r="FX11" s="369" t="str">
        <f>IF(FW11="","",IF(INDEX('コンテンツ＆備考マスタ'!$H:$J,MATCH(学校情報!FW$3,'コンテンツ＆備考マスタ'!$H:$H,0),3)="●",IF(AND(FW11&lt;&gt;"",ISNUMBER(申込書!$AC$22)=TRUE,申込書!$C$69&lt;&gt;"▼プルダウンより選択してください",申込書!$C$69&lt;&gt;""),申込書!$AC$22,""),"-"))</f>
        <v/>
      </c>
      <c r="FY11" s="369"/>
      <c r="FZ11" s="369"/>
      <c r="GA11" s="370" t="str">
        <f>IF(AND(申込書!$C$69&lt;&gt;"▼プルダウンより選択してください",申込書!$C$69&lt;&gt;"",$G11&lt;&gt;"",申込書!$V$69="特定学年のみ"),"申し込みする","")</f>
        <v/>
      </c>
      <c r="GB11" s="371"/>
      <c r="GC11" s="372"/>
      <c r="GD11" s="373" t="str">
        <f>IF(AND(申込書!$C$70&lt;&gt;"▼プルダウンより選択してください",申込書!$C$70&lt;&gt;"",申込書!$K$22&lt;&gt;"YYYY/MM/DD",$G11&lt;&gt;""),申込書!$K$22,"")</f>
        <v/>
      </c>
      <c r="GE11" s="369" t="str">
        <f>IF(GD11="","",IF(INDEX('コンテンツ＆備考マスタ'!$H:$J,MATCH(学校情報!GD$3,'コンテンツ＆備考マスタ'!$H:$H,0),3)="●",IF(AND(GD11&lt;&gt;"",ISNUMBER(申込書!$AC$22)=TRUE,申込書!$C$70&lt;&gt;"▼プルダウンより選択してください",申込書!$C$70&lt;&gt;""),申込書!$AC$22,""),"-"))</f>
        <v/>
      </c>
      <c r="GF11" s="369"/>
      <c r="GG11" s="369"/>
      <c r="GH11" s="370" t="str">
        <f>IF(AND(申込書!$C$70&lt;&gt;"▼プルダウンより選択してください",申込書!$C$70&lt;&gt;"",$G11&lt;&gt;"",申込書!$V$70="特定学年のみ"),"申し込みする","")</f>
        <v/>
      </c>
      <c r="GI11" s="371"/>
      <c r="GJ11" s="372"/>
      <c r="GK11" s="373" t="str">
        <f>IF(AND(申込書!$C$71&lt;&gt;"▼プルダウンより選択してください",申込書!$C$71&lt;&gt;"",申込書!$K$22&lt;&gt;"YYYY/MM/DD",$G11&lt;&gt;""),申込書!$K$22,"")</f>
        <v/>
      </c>
      <c r="GL11" s="369" t="str">
        <f>IF(GK11="","",IF(INDEX('コンテンツ＆備考マスタ'!$H:$J,MATCH(学校情報!GK$3,'コンテンツ＆備考マスタ'!$H:$H,0),3)="●",IF(AND(GK11&lt;&gt;"",ISNUMBER(申込書!$AC$22)=TRUE,申込書!$C$71&lt;&gt;"▼プルダウンより選択してください",申込書!$C$71&lt;&gt;""),申込書!$AC$22,""),"-"))</f>
        <v/>
      </c>
      <c r="GM11" s="369"/>
      <c r="GN11" s="369"/>
      <c r="GO11" s="370" t="str">
        <f>IF(AND(申込書!$C$71&lt;&gt;"▼プルダウンより選択してください",申込書!$C$71&lt;&gt;"",$G11&lt;&gt;"",申込書!$V$71="特定学年のみ"),"申し込みする","")</f>
        <v/>
      </c>
      <c r="GP11" s="371"/>
      <c r="GQ11" s="372"/>
      <c r="GR11" s="373" t="str">
        <f>IF(AND(申込書!$C$72&lt;&gt;"▼プルダウンより選択してください",申込書!$C$72&lt;&gt;"",申込書!$K$22&lt;&gt;"YYYY/MM/DD",$G11&lt;&gt;""),申込書!$K$22,"")</f>
        <v/>
      </c>
      <c r="GS11" s="369" t="str">
        <f>IF(GR11="","",IF(INDEX('コンテンツ＆備考マスタ'!$H:$J,MATCH(学校情報!GR$3,'コンテンツ＆備考マスタ'!$H:$H,0),3)="●",IF(AND(GR11&lt;&gt;"",ISNUMBER(申込書!$AC$22)=TRUE,申込書!$C$72&lt;&gt;"▼プルダウンより選択してください",申込書!$C$72&lt;&gt;""),申込書!$AC$22,""),"-"))</f>
        <v/>
      </c>
      <c r="GT11" s="369"/>
      <c r="GU11" s="369"/>
      <c r="GV11" s="370" t="str">
        <f>IF(AND(申込書!$C$72&lt;&gt;"▼プルダウンより選択してください",申込書!$C$72&lt;&gt;"",$G11&lt;&gt;"",申込書!$V$72="特定学年のみ"),"申し込みする","")</f>
        <v/>
      </c>
      <c r="GW11" s="371"/>
      <c r="GX11" s="372"/>
      <c r="GY11" s="373" t="str">
        <f>IF(AND(申込書!$C$73&lt;&gt;"▼プルダウンより選択してください",申込書!$C$73&lt;&gt;"",申込書!$K$22&lt;&gt;"YYYY/MM/DD",$G11&lt;&gt;""),申込書!$K$22,"")</f>
        <v/>
      </c>
      <c r="GZ11" s="369" t="str">
        <f>IF(GY11="","",IF(INDEX('コンテンツ＆備考マスタ'!$H:$J,MATCH(学校情報!GY$3,'コンテンツ＆備考マスタ'!$H:$H,0),3)="●",IF(AND(GY11&lt;&gt;"",ISNUMBER(申込書!$AC$22)=TRUE,申込書!$C$73&lt;&gt;"▼プルダウンより選択してください",申込書!$C$73&lt;&gt;""),申込書!$AC$22,""),"-"))</f>
        <v/>
      </c>
      <c r="HA11" s="369"/>
      <c r="HB11" s="369"/>
      <c r="HC11" s="370" t="str">
        <f>IF(AND(申込書!$C$73&lt;&gt;"▼プルダウンより選択してください",申込書!$C$73&lt;&gt;"",$G11&lt;&gt;"",申込書!$V$73="特定学年のみ"),"申し込みする","")</f>
        <v/>
      </c>
      <c r="HD11" s="371"/>
      <c r="HE11" s="372"/>
      <c r="HF11" s="373" t="str">
        <f>IF(AND(申込書!$C$74&lt;&gt;"▼プルダウンより選択してください",申込書!$C$74&lt;&gt;"",申込書!$K$22&lt;&gt;"YYYY/MM/DD",$G11&lt;&gt;""),申込書!$K$22,"")</f>
        <v/>
      </c>
      <c r="HG11" s="369" t="str">
        <f>IF(HF11="","",IF(INDEX('コンテンツ＆備考マスタ'!$H:$J,MATCH(学校情報!HF$3,'コンテンツ＆備考マスタ'!$H:$H,0),3)="●",IF(AND(HF11&lt;&gt;"",ISNUMBER(申込書!$AC$22)=TRUE,申込書!$C$74&lt;&gt;"▼プルダウンより選択してください",申込書!$C$74&lt;&gt;""),申込書!$AC$22,""),"-"))</f>
        <v/>
      </c>
      <c r="HH11" s="369"/>
      <c r="HI11" s="369"/>
      <c r="HJ11" s="370" t="str">
        <f>IF(AND(申込書!$C$74&lt;&gt;"▼プルダウンより選択してください",申込書!$C$74&lt;&gt;"",$G11&lt;&gt;"",申込書!$V$74="特定学年のみ"),"申し込みする","")</f>
        <v/>
      </c>
      <c r="HK11" s="371"/>
      <c r="HL11" s="372"/>
      <c r="HM11" s="373" t="str">
        <f>IF(AND(申込書!$C$75&lt;&gt;"▼プルダウンより選択してください",申込書!$C$75&lt;&gt;"",申込書!$K$22&lt;&gt;"YYYY/MM/DD",$G11&lt;&gt;""),申込書!$K$22,"")</f>
        <v/>
      </c>
      <c r="HN11" s="369" t="str">
        <f>IF(HM11="","",IF(INDEX('コンテンツ＆備考マスタ'!$H:$J,MATCH(学校情報!HM$3,'コンテンツ＆備考マスタ'!$H:$H,0),3)="●",IF(AND(HM11&lt;&gt;"",ISNUMBER(申込書!$AC$22)=TRUE,申込書!$C$75&lt;&gt;"▼プルダウンより選択してください",申込書!$C$75&lt;&gt;""),申込書!$AC$22,""),"-"))</f>
        <v/>
      </c>
      <c r="HO11" s="369"/>
      <c r="HP11" s="369"/>
      <c r="HQ11" s="370" t="str">
        <f>IF(AND(申込書!$C$75&lt;&gt;"▼プルダウンより選択してください",申込書!$C$75&lt;&gt;"",$G11&lt;&gt;"",申込書!$V$75="特定学年のみ"),"申し込みする","")</f>
        <v/>
      </c>
      <c r="HR11" s="371"/>
      <c r="HS11" s="371"/>
      <c r="HT11" s="374" t="str">
        <f>IF(AND(申込書!$C$76&lt;&gt;"▼プルダウンより選択してください",申込書!$C$76&lt;&gt;"",申込書!$K$22&lt;&gt;"YYYY/MM/DD",$G11&lt;&gt;""),申込書!$K$22,"")</f>
        <v/>
      </c>
      <c r="HU11" s="369" t="str">
        <f>IF(HT11="","",IF(INDEX('コンテンツ＆備考マスタ'!$H:$J,MATCH(学校情報!HT$3,'コンテンツ＆備考マスタ'!$H:$H,0),3)="●",IF(AND(HT11&lt;&gt;"",ISNUMBER(申込書!$AC$22)=TRUE,申込書!$C$76&lt;&gt;"▼プルダウンより選択してください",申込書!$C$76&lt;&gt;""),申込書!$AC$22,""),"-"))</f>
        <v/>
      </c>
      <c r="HV11" s="369"/>
      <c r="HW11" s="369"/>
      <c r="HX11" s="370" t="str">
        <f>IF(AND(申込書!$C$76&lt;&gt;"▼プルダウンより選択してください",申込書!$C$76&lt;&gt;"",$G11&lt;&gt;"",申込書!$V$76="特定学年のみ"),"申し込みする","")</f>
        <v/>
      </c>
      <c r="HY11" s="371"/>
      <c r="HZ11" s="372"/>
      <c r="IA11" s="69"/>
    </row>
    <row r="12" spans="2:235" ht="26.85" customHeight="1">
      <c r="B12" s="365">
        <f t="shared" si="0"/>
        <v>7</v>
      </c>
      <c r="C12" s="55"/>
      <c r="D12" s="56"/>
      <c r="E12" s="154"/>
      <c r="F12" s="57"/>
      <c r="G12" s="58"/>
      <c r="H12" s="59"/>
      <c r="I12" s="60"/>
      <c r="J12" s="61"/>
      <c r="K12" s="366" t="str">
        <f t="shared" si="1"/>
        <v/>
      </c>
      <c r="L12" s="62"/>
      <c r="M12" s="322"/>
      <c r="N12" s="63"/>
      <c r="O12" s="64"/>
      <c r="P12" s="367" t="str">
        <f t="shared" si="2"/>
        <v/>
      </c>
      <c r="Q12" s="65"/>
      <c r="R12" s="66"/>
      <c r="S12" s="67"/>
      <c r="T12" s="68"/>
      <c r="U12" s="68"/>
      <c r="V12" s="68"/>
      <c r="W12" s="66"/>
      <c r="X12" s="281"/>
      <c r="Y12" s="368" t="str">
        <f>IF(AND(申込書!$C$47&lt;&gt;"▼プルダウンより選択してください",申込書!$C$47&lt;&gt;"",申込書!$K$22&lt;&gt;"YYYY/MM/DD",$G12&lt;&gt;""),申込書!$K$22,"")</f>
        <v/>
      </c>
      <c r="Z12" s="369" t="str">
        <f>IF(Y12="","",IF(INDEX('コンテンツ＆備考マスタ'!$H:$J,MATCH(学校情報!Y$3,'コンテンツ＆備考マスタ'!$H:$H,0),3)="●",IF(AND(Y12&lt;&gt;"",ISNUMBER(申込書!$AC$22)=TRUE,申込書!$C$47&lt;&gt;"▼プルダウンより選択してください",申込書!$C$47&lt;&gt;""),申込書!$AC$22,""),"-"))</f>
        <v/>
      </c>
      <c r="AA12" s="369"/>
      <c r="AB12" s="369"/>
      <c r="AC12" s="370" t="str">
        <f>IF(AND(申込書!$C$47&lt;&gt;"▼プルダウンより選択してください",申込書!$C$47&lt;&gt;"",$G12&lt;&gt;"",申込書!$V$47="特定学年のみ"),"申し込みする","")</f>
        <v/>
      </c>
      <c r="AD12" s="371"/>
      <c r="AE12" s="372"/>
      <c r="AF12" s="373" t="str">
        <f>IF(AND(申込書!$C$48&lt;&gt;"▼プルダウンより選択してください",申込書!$C$48&lt;&gt;"",申込書!$K$22&lt;&gt;"YYYY/MM/DD",$G12&lt;&gt;""),申込書!$K$22,"")</f>
        <v/>
      </c>
      <c r="AG12" s="369" t="str">
        <f>IF(AF12="","",IF(INDEX('コンテンツ＆備考マスタ'!$H:$J,MATCH(学校情報!AF$3,'コンテンツ＆備考マスタ'!$H:$H,0),3)="●",IF(AND(AF12&lt;&gt;"",ISNUMBER(申込書!$AC$22)=TRUE,申込書!$C$48&lt;&gt;"▼プルダウンより選択してください",申込書!$C$48&lt;&gt;""),申込書!$AC$22,""),"-"))</f>
        <v/>
      </c>
      <c r="AH12" s="369"/>
      <c r="AI12" s="369"/>
      <c r="AJ12" s="370" t="str">
        <f>IF(AND(申込書!$C$48&lt;&gt;"▼プルダウンより選択してください",申込書!$C$48&lt;&gt;"",$G12&lt;&gt;"",申込書!$V$48="特定学年のみ"),"申し込みする","")</f>
        <v/>
      </c>
      <c r="AK12" s="371"/>
      <c r="AL12" s="372"/>
      <c r="AM12" s="373" t="str">
        <f>IF(AND(申込書!$C$49&lt;&gt;"▼プルダウンより選択してください",申込書!$C$49&lt;&gt;"",申込書!$K$22&lt;&gt;"YYYY/MM/DD",$G12&lt;&gt;""),申込書!$K$22,"")</f>
        <v/>
      </c>
      <c r="AN12" s="369" t="str">
        <f>IF(AM12="","",IF(INDEX('コンテンツ＆備考マスタ'!$H:$J,MATCH(学校情報!AM$3,'コンテンツ＆備考マスタ'!$H:$H,0),3)="●",IF(AND(AM12&lt;&gt;"",ISNUMBER(申込書!$AC$22)=TRUE,申込書!$C$49&lt;&gt;"▼プルダウンより選択してください",申込書!$C$49&lt;&gt;""),申込書!$AC$22,""),"-"))</f>
        <v/>
      </c>
      <c r="AO12" s="369"/>
      <c r="AP12" s="369"/>
      <c r="AQ12" s="370" t="str">
        <f>IF(AND(申込書!$C$49&lt;&gt;"▼プルダウンより選択してください",申込書!$C$49&lt;&gt;"",$G12&lt;&gt;"",申込書!$V$49="特定学年のみ"),"申し込みする","")</f>
        <v/>
      </c>
      <c r="AR12" s="371"/>
      <c r="AS12" s="372"/>
      <c r="AT12" s="373" t="str">
        <f>IF(AND(申込書!$C$50&lt;&gt;"▼プルダウンより選択してください",申込書!$C$50&lt;&gt;"",申込書!$K$22&lt;&gt;"YYYY/MM/DD",$G12&lt;&gt;""),申込書!$K$22,"")</f>
        <v/>
      </c>
      <c r="AU12" s="369" t="str">
        <f>IF(AT12="","",IF(INDEX('コンテンツ＆備考マスタ'!$H:$J,MATCH(学校情報!AT$3,'コンテンツ＆備考マスタ'!$H:$H,0),3)="●",IF(AND(AT12&lt;&gt;"",ISNUMBER(申込書!$AC$22)=TRUE,申込書!$C$50&lt;&gt;"▼プルダウンより選択してください",申込書!$C$50&lt;&gt;""),申込書!$AC$22,""),"-"))</f>
        <v/>
      </c>
      <c r="AV12" s="369"/>
      <c r="AW12" s="369"/>
      <c r="AX12" s="370" t="str">
        <f>IF(AND(申込書!$C$50&lt;&gt;"▼プルダウンより選択してください",申込書!$C$50&lt;&gt;"",$G12&lt;&gt;"",申込書!$V$50="特定学年のみ"),"申し込みする","")</f>
        <v/>
      </c>
      <c r="AY12" s="371"/>
      <c r="AZ12" s="372"/>
      <c r="BA12" s="373" t="str">
        <f>IF(AND(申込書!$C$51&lt;&gt;"▼プルダウンより選択してください",申込書!$C$51&lt;&gt;"",申込書!$K$22&lt;&gt;"YYYY/MM/DD",$G12&lt;&gt;""),申込書!$K$22,"")</f>
        <v/>
      </c>
      <c r="BB12" s="369" t="str">
        <f>IF(BA12="","",IF(INDEX('コンテンツ＆備考マスタ'!$H:$J,MATCH(学校情報!BA$3,'コンテンツ＆備考マスタ'!$H:$H,0),3)="●",IF(AND(BA12&lt;&gt;"",ISNUMBER(申込書!$AC$22)=TRUE,申込書!$C$51&lt;&gt;"▼プルダウンより選択してください",申込書!$C$51&lt;&gt;""),申込書!$AC$22,""),"-"))</f>
        <v/>
      </c>
      <c r="BC12" s="369"/>
      <c r="BD12" s="369"/>
      <c r="BE12" s="370" t="str">
        <f>IF(AND(申込書!$C$51&lt;&gt;"▼プルダウンより選択してください",申込書!$C$51&lt;&gt;"",$G12&lt;&gt;"",申込書!$V$51="特定学年のみ"),"申し込みする","")</f>
        <v/>
      </c>
      <c r="BF12" s="371"/>
      <c r="BG12" s="372"/>
      <c r="BH12" s="373" t="str">
        <f>IF(AND(申込書!$C$52&lt;&gt;"▼プルダウンより選択してください",申込書!$C$52&lt;&gt;"",申込書!$K$22&lt;&gt;"YYYY/MM/DD",$G12&lt;&gt;""),申込書!$K$22,"")</f>
        <v/>
      </c>
      <c r="BI12" s="369" t="str">
        <f>IF(BH12="","",IF(INDEX('コンテンツ＆備考マスタ'!$H:$J,MATCH(学校情報!BH$3,'コンテンツ＆備考マスタ'!$H:$H,0),3)="●",IF(AND(BH12&lt;&gt;"",ISNUMBER(申込書!$AC$22)=TRUE,申込書!$C$52&lt;&gt;"▼プルダウンより選択してください",申込書!$C$52&lt;&gt;""),申込書!$AC$22,""),"-"))</f>
        <v/>
      </c>
      <c r="BJ12" s="369"/>
      <c r="BK12" s="369"/>
      <c r="BL12" s="370" t="str">
        <f>IF(AND(申込書!$C$52&lt;&gt;"▼プルダウンより選択してください",申込書!$C$52&lt;&gt;"",$G12&lt;&gt;"",申込書!$V$52="特定学年のみ"),"申し込みする","")</f>
        <v/>
      </c>
      <c r="BM12" s="371"/>
      <c r="BN12" s="372"/>
      <c r="BO12" s="373" t="str">
        <f>IF(AND(申込書!$C$53&lt;&gt;"▼プルダウンより選択してください",申込書!$C$53&lt;&gt;"",申込書!$K$22&lt;&gt;"YYYY/MM/DD",$G12&lt;&gt;""),申込書!$K$22,"")</f>
        <v/>
      </c>
      <c r="BP12" s="369" t="str">
        <f>IF(BO12="","",IF(INDEX('コンテンツ＆備考マスタ'!$H:$J,MATCH(学校情報!BO$3,'コンテンツ＆備考マスタ'!$H:$H,0),3)="●",IF(AND(BO12&lt;&gt;"",ISNUMBER(申込書!$AC$22)=TRUE,申込書!$C$53&lt;&gt;"▼プルダウンより選択してください",申込書!$C$53&lt;&gt;""),申込書!$AC$22,""),"-"))</f>
        <v/>
      </c>
      <c r="BQ12" s="369"/>
      <c r="BR12" s="369"/>
      <c r="BS12" s="370" t="str">
        <f>IF(AND(申込書!$C$53&lt;&gt;"▼プルダウンより選択してください",申込書!$C$53&lt;&gt;"",$G12&lt;&gt;"",申込書!$V$53="特定学年のみ"),"申し込みする","")</f>
        <v/>
      </c>
      <c r="BT12" s="371"/>
      <c r="BU12" s="372"/>
      <c r="BV12" s="373" t="str">
        <f>IF(AND(申込書!$C$54&lt;&gt;"▼プルダウンより選択してください",申込書!$C$54&lt;&gt;"",申込書!$K$22&lt;&gt;"YYYY/MM/DD",$G12&lt;&gt;""),申込書!$K$22,"")</f>
        <v/>
      </c>
      <c r="BW12" s="369" t="str">
        <f>IF(BV12="","",IF(INDEX('コンテンツ＆備考マスタ'!$H:$J,MATCH(学校情報!BV$3,'コンテンツ＆備考マスタ'!$H:$H,0),3)="●",IF(AND(BV12&lt;&gt;"",ISNUMBER(申込書!$AC$22)=TRUE,申込書!$C$54&lt;&gt;"▼プルダウンより選択してください",申込書!$C$54&lt;&gt;""),申込書!$AC$22,""),"-"))</f>
        <v/>
      </c>
      <c r="BX12" s="369"/>
      <c r="BY12" s="369"/>
      <c r="BZ12" s="370" t="str">
        <f>IF(AND(申込書!$C$54&lt;&gt;"▼プルダウンより選択してください",申込書!$C$54&lt;&gt;"",$G12&lt;&gt;"",申込書!$V$54="特定学年のみ"),"申し込みする","")</f>
        <v/>
      </c>
      <c r="CA12" s="371"/>
      <c r="CB12" s="372"/>
      <c r="CC12" s="373" t="str">
        <f>IF(AND(申込書!$C$55&lt;&gt;"▼プルダウンより選択してください",申込書!$C$55&lt;&gt;"",申込書!$K$22&lt;&gt;"YYYY/MM/DD",$G12&lt;&gt;""),申込書!$K$22,"")</f>
        <v/>
      </c>
      <c r="CD12" s="369" t="str">
        <f>IF(CC12="","",IF(INDEX('コンテンツ＆備考マスタ'!$H:$J,MATCH(学校情報!CC$3,'コンテンツ＆備考マスタ'!$H:$H,0),3)="●",IF(AND(CC12&lt;&gt;"",ISNUMBER(申込書!$AC$22)=TRUE,申込書!$C$55&lt;&gt;"▼プルダウンより選択してください",申込書!$C$55&lt;&gt;""),申込書!$AC$22,""),"-"))</f>
        <v/>
      </c>
      <c r="CE12" s="369"/>
      <c r="CF12" s="369"/>
      <c r="CG12" s="370" t="str">
        <f>IF(AND(申込書!$C$55&lt;&gt;"▼プルダウンより選択してください",申込書!$C$55&lt;&gt;"",$G12&lt;&gt;"",申込書!$V$55="特定学年のみ"),"申し込みする","")</f>
        <v/>
      </c>
      <c r="CH12" s="371"/>
      <c r="CI12" s="372"/>
      <c r="CJ12" s="373" t="str">
        <f>IF(AND(申込書!$C$56&lt;&gt;"▼プルダウンより選択してください",申込書!$C$56&lt;&gt;"",申込書!$K$22&lt;&gt;"YYYY/MM/DD",$G12&lt;&gt;""),申込書!$K$22,"")</f>
        <v/>
      </c>
      <c r="CK12" s="369" t="str">
        <f>IF(CJ12="","",IF(INDEX('コンテンツ＆備考マスタ'!$H:$J,MATCH(学校情報!CJ$3,'コンテンツ＆備考マスタ'!$H:$H,0),3)="●",IF(AND(CJ12&lt;&gt;"",ISNUMBER(申込書!$AC$22)=TRUE,申込書!$C$56&lt;&gt;"▼プルダウンより選択してください",申込書!$C$56&lt;&gt;""),申込書!$AC$22,""),"-"))</f>
        <v/>
      </c>
      <c r="CL12" s="369"/>
      <c r="CM12" s="369"/>
      <c r="CN12" s="370" t="str">
        <f>IF(AND(申込書!$C$56&lt;&gt;"▼プルダウンより選択してください",申込書!$C$56&lt;&gt;"",$G12&lt;&gt;"",申込書!$V$56="特定学年のみ"),"申し込みする","")</f>
        <v/>
      </c>
      <c r="CO12" s="371"/>
      <c r="CP12" s="372"/>
      <c r="CQ12" s="373" t="str">
        <f>IF(AND(申込書!$C$57&lt;&gt;"▼プルダウンより選択してください",申込書!$C$57&lt;&gt;"",申込書!$K$22&lt;&gt;"YYYY/MM/DD",$G12&lt;&gt;""),申込書!$K$22,"")</f>
        <v/>
      </c>
      <c r="CR12" s="369" t="str">
        <f>IF(CQ12="","",IF(INDEX('コンテンツ＆備考マスタ'!$H:$J,MATCH(学校情報!CQ$3,'コンテンツ＆備考マスタ'!$H:$H,0),3)="●",IF(AND(CQ12&lt;&gt;"",ISNUMBER(申込書!$AC$22)=TRUE,申込書!$C$57&lt;&gt;"▼プルダウンより選択してください",申込書!$C$57&lt;&gt;""),申込書!$AC$22,""),"-"))</f>
        <v/>
      </c>
      <c r="CS12" s="369"/>
      <c r="CT12" s="369"/>
      <c r="CU12" s="369" t="str">
        <f>IF(AND(申込書!$C$57&lt;&gt;"▼プルダウンより選択してください",申込書!$C$57&lt;&gt;"",$G12&lt;&gt;"",申込書!$V$57="特定学年のみ"),"申し込みする","")</f>
        <v/>
      </c>
      <c r="CV12" s="371"/>
      <c r="CW12" s="372"/>
      <c r="CX12" s="373" t="str">
        <f>IF(AND(申込書!$C$58&lt;&gt;"▼プルダウンより選択してください",申込書!$C$58&lt;&gt;"",申込書!$K$22&lt;&gt;"YYYY/MM/DD",$G12&lt;&gt;""),申込書!$K$22,"")</f>
        <v/>
      </c>
      <c r="CY12" s="369" t="str">
        <f>IF(CX12="","",IF(INDEX('コンテンツ＆備考マスタ'!$H:$J,MATCH(学校情報!CX$3,'コンテンツ＆備考マスタ'!$H:$H,0),3)="●",IF(AND(CX12&lt;&gt;"",ISNUMBER(申込書!$AC$22)=TRUE,申込書!$C$58&lt;&gt;"▼プルダウンより選択してください",申込書!$C$58&lt;&gt;""),申込書!$AC$22,""),"-"))</f>
        <v/>
      </c>
      <c r="CZ12" s="369"/>
      <c r="DA12" s="369"/>
      <c r="DB12" s="369" t="str">
        <f>IF(AND(申込書!$C$58&lt;&gt;"▼プルダウンより選択してください",申込書!$C$58&lt;&gt;"",$G12&lt;&gt;"",申込書!$V$58="特定学年のみ"),"申し込みする","")</f>
        <v/>
      </c>
      <c r="DC12" s="371"/>
      <c r="DD12" s="372"/>
      <c r="DE12" s="373" t="str">
        <f>IF(AND(申込書!$C$59&lt;&gt;"▼プルダウンより選択してください",申込書!$C$59&lt;&gt;"",申込書!$K$22&lt;&gt;"YYYY/MM/DD",$G12&lt;&gt;""),申込書!$K$22,"")</f>
        <v/>
      </c>
      <c r="DF12" s="369" t="str">
        <f>IF(DE12="","",IF(INDEX('コンテンツ＆備考マスタ'!$H:$J,MATCH(学校情報!DE$3,'コンテンツ＆備考マスタ'!$H:$H,0),3)="●",IF(AND(DE12&lt;&gt;"",ISNUMBER(申込書!$AC$22)=TRUE,申込書!$C$59&lt;&gt;"▼プルダウンより選択してください",申込書!$C$59&lt;&gt;""),申込書!$AC$22,""),"-"))</f>
        <v/>
      </c>
      <c r="DG12" s="369"/>
      <c r="DH12" s="369"/>
      <c r="DI12" s="369" t="str">
        <f>IF(AND(申込書!$C$59&lt;&gt;"▼プルダウンより選択してください",申込書!$C$59&lt;&gt;"",$G12&lt;&gt;"",申込書!$V$59="特定学年のみ"),"申し込みする","")</f>
        <v/>
      </c>
      <c r="DJ12" s="371"/>
      <c r="DK12" s="372"/>
      <c r="DL12" s="373" t="str">
        <f>IF(AND(申込書!$C$60&lt;&gt;"▼プルダウンより選択してください",申込書!$C$60&lt;&gt;"",申込書!$K$22&lt;&gt;"YYYY/MM/DD",$G12&lt;&gt;""),申込書!$K$22,"")</f>
        <v/>
      </c>
      <c r="DM12" s="369" t="str">
        <f>IF(DL12="","",IF(INDEX('コンテンツ＆備考マスタ'!$H:$J,MATCH(学校情報!DL$3,'コンテンツ＆備考マスタ'!$H:$H,0),3)="●",IF(AND(DL12&lt;&gt;"",ISNUMBER(申込書!$AC$22)=TRUE,申込書!$C$60&lt;&gt;"▼プルダウンより選択してください",申込書!$C$60&lt;&gt;""),申込書!$AC$22,""),"-"))</f>
        <v/>
      </c>
      <c r="DN12" s="369"/>
      <c r="DO12" s="369"/>
      <c r="DP12" s="369" t="str">
        <f>IF(AND(申込書!$C$60&lt;&gt;"▼プルダウンより選択してください",申込書!$C$60&lt;&gt;"",$G12&lt;&gt;"",申込書!$V$60="特定学年のみ"),"申し込みする","")</f>
        <v/>
      </c>
      <c r="DQ12" s="371"/>
      <c r="DR12" s="372"/>
      <c r="DS12" s="373" t="str">
        <f>IF(AND(申込書!$C$61&lt;&gt;"▼プルダウンより選択してください",申込書!$C$61&lt;&gt;"",申込書!$K$22&lt;&gt;"YYYY/MM/DD",$G12&lt;&gt;""),申込書!$K$22,"")</f>
        <v/>
      </c>
      <c r="DT12" s="369" t="str">
        <f>IF(DS12="","",IF(INDEX('コンテンツ＆備考マスタ'!$H:$J,MATCH(学校情報!DS$3,'コンテンツ＆備考マスタ'!$H:$H,0),3)="●",IF(AND(DS12&lt;&gt;"",ISNUMBER(申込書!$AC$22)=TRUE,申込書!$C$61&lt;&gt;"▼プルダウンより選択してください",申込書!$C$61&lt;&gt;""),申込書!$AC$22,""),"-"))</f>
        <v/>
      </c>
      <c r="DU12" s="369"/>
      <c r="DV12" s="369"/>
      <c r="DW12" s="369" t="str">
        <f>IF(AND(申込書!$C$61&lt;&gt;"▼プルダウンより選択してください",申込書!$C$61&lt;&gt;"",$G12&lt;&gt;"",申込書!$V$61="特定学年のみ"),"申し込みする","")</f>
        <v/>
      </c>
      <c r="DX12" s="371"/>
      <c r="DY12" s="372"/>
      <c r="DZ12" s="373" t="str">
        <f>IF(AND(申込書!$C$62&lt;&gt;"▼プルダウンより選択してください",申込書!$C$62&lt;&gt;"",申込書!$K$22&lt;&gt;"YYYY/MM/DD",$G12&lt;&gt;""),申込書!$K$22,"")</f>
        <v/>
      </c>
      <c r="EA12" s="369" t="str">
        <f>IF(DZ12="","",IF(INDEX('コンテンツ＆備考マスタ'!$H:$J,MATCH(学校情報!DZ$3,'コンテンツ＆備考マスタ'!$H:$H,0),3)="●",IF(AND(DZ12&lt;&gt;"",ISNUMBER(申込書!$AC$22)=TRUE,申込書!$C$62&lt;&gt;"▼プルダウンより選択してください",申込書!$C$62&lt;&gt;""),申込書!$AC$22,""),"-"))</f>
        <v/>
      </c>
      <c r="EB12" s="369"/>
      <c r="EC12" s="369"/>
      <c r="ED12" s="370" t="str">
        <f>IF(AND(申込書!$C$62&lt;&gt;"▼プルダウンより選択してください",申込書!$C$62&lt;&gt;"",$G12&lt;&gt;"",申込書!$V$62="特定学年のみ"),"申し込みする","")</f>
        <v/>
      </c>
      <c r="EE12" s="371"/>
      <c r="EF12" s="372"/>
      <c r="EG12" s="373" t="str">
        <f>IF(AND(申込書!$C$63&lt;&gt;"▼プルダウンより選択してください",申込書!$C$63&lt;&gt;"",申込書!$K$22&lt;&gt;"YYYY/MM/DD",$G12&lt;&gt;""),申込書!$K$22,"")</f>
        <v/>
      </c>
      <c r="EH12" s="369" t="str">
        <f>IF(EG12="","",IF(INDEX('コンテンツ＆備考マスタ'!$H:$J,MATCH(学校情報!EG$3,'コンテンツ＆備考マスタ'!$H:$H,0),3)="●",IF(AND(EG12&lt;&gt;"",ISNUMBER(申込書!$AC$22)=TRUE,申込書!$C$63&lt;&gt;"▼プルダウンより選択してください",申込書!$C$63&lt;&gt;""),申込書!$AC$22,""),"-"))</f>
        <v/>
      </c>
      <c r="EI12" s="369"/>
      <c r="EJ12" s="369"/>
      <c r="EK12" s="370" t="str">
        <f>IF(AND(申込書!$C$63&lt;&gt;"▼プルダウンより選択してください",申込書!$C$63&lt;&gt;"",$G12&lt;&gt;"",申込書!$V$63="特定学年のみ"),"申し込みする","")</f>
        <v/>
      </c>
      <c r="EL12" s="371"/>
      <c r="EM12" s="372"/>
      <c r="EN12" s="373" t="str">
        <f>IF(AND(申込書!$C$64&lt;&gt;"▼プルダウンより選択してください",申込書!$C$64&lt;&gt;"",申込書!$K$22&lt;&gt;"YYYY/MM/DD",$G12&lt;&gt;""),申込書!$K$22,"")</f>
        <v/>
      </c>
      <c r="EO12" s="369" t="str">
        <f>IF(EN12="","",IF(INDEX('コンテンツ＆備考マスタ'!$H:$J,MATCH(学校情報!EN$3,'コンテンツ＆備考マスタ'!$H:$H,0),3)="●",IF(AND(EN12&lt;&gt;"",ISNUMBER(申込書!$AC$22)=TRUE,申込書!$C$64&lt;&gt;"▼プルダウンより選択してください",申込書!$C$64&lt;&gt;""),申込書!$AC$22,""),"-"))</f>
        <v/>
      </c>
      <c r="EP12" s="369"/>
      <c r="EQ12" s="369"/>
      <c r="ER12" s="370" t="str">
        <f>IF(AND(申込書!$C$64&lt;&gt;"▼プルダウンより選択してください",申込書!$C$64&lt;&gt;"",$G12&lt;&gt;"",申込書!$V$64="特定学年のみ"),"申し込みする","")</f>
        <v/>
      </c>
      <c r="ES12" s="371"/>
      <c r="ET12" s="372"/>
      <c r="EU12" s="373" t="str">
        <f>IF(AND(申込書!$C$65&lt;&gt;"▼プルダウンより選択してください",申込書!$C$65&lt;&gt;"",申込書!$K$22&lt;&gt;"YYYY/MM/DD",$G12&lt;&gt;""),申込書!$K$22,"")</f>
        <v/>
      </c>
      <c r="EV12" s="369" t="str">
        <f>IF(EU12="","",IF(INDEX('コンテンツ＆備考マスタ'!$H:$J,MATCH(学校情報!EU$3,'コンテンツ＆備考マスタ'!$H:$H,0),3)="●",IF(AND(EU12&lt;&gt;"",ISNUMBER(申込書!$AC$22)=TRUE,申込書!$C$65&lt;&gt;"▼プルダウンより選択してください",申込書!$C$65&lt;&gt;""),申込書!$AC$22,""),"-"))</f>
        <v/>
      </c>
      <c r="EW12" s="369"/>
      <c r="EX12" s="369"/>
      <c r="EY12" s="370" t="str">
        <f>IF(AND(申込書!$C$65&lt;&gt;"▼プルダウンより選択してください",申込書!$C$65&lt;&gt;"",$G12&lt;&gt;"",申込書!$V$65="特定学年のみ"),"申し込みする","")</f>
        <v/>
      </c>
      <c r="EZ12" s="371"/>
      <c r="FA12" s="372"/>
      <c r="FB12" s="373" t="str">
        <f>IF(AND(申込書!$C$66&lt;&gt;"▼プルダウンより選択してください",申込書!$C$66&lt;&gt;"",申込書!$K$22&lt;&gt;"YYYY/MM/DD",$G12&lt;&gt;""),申込書!$K$22,"")</f>
        <v/>
      </c>
      <c r="FC12" s="369" t="str">
        <f>IF(FB12="","",IF(INDEX('コンテンツ＆備考マスタ'!$H:$J,MATCH(学校情報!FB$3,'コンテンツ＆備考マスタ'!$H:$H,0),3)="●",IF(AND(FB12&lt;&gt;"",ISNUMBER(申込書!$AC$22)=TRUE,申込書!$C$66&lt;&gt;"▼プルダウンより選択してください",申込書!$C$66&lt;&gt;""),申込書!$AC$22,""),"-"))</f>
        <v/>
      </c>
      <c r="FD12" s="369"/>
      <c r="FE12" s="369"/>
      <c r="FF12" s="370" t="str">
        <f>IF(AND(申込書!$C$66&lt;&gt;"▼プルダウンより選択してください",申込書!$C$66&lt;&gt;"",$G12&lt;&gt;"",申込書!$V$66="特定学年のみ"),"申し込みする","")</f>
        <v/>
      </c>
      <c r="FG12" s="371"/>
      <c r="FH12" s="372"/>
      <c r="FI12" s="373" t="str">
        <f>IF(AND(申込書!$C$67&lt;&gt;"▼プルダウンより選択してください",申込書!$C$67&lt;&gt;"",申込書!$K$22&lt;&gt;"YYYY/MM/DD",$G12&lt;&gt;""),申込書!$K$22,"")</f>
        <v/>
      </c>
      <c r="FJ12" s="369" t="str">
        <f>IF(FI12="","",IF(INDEX('コンテンツ＆備考マスタ'!$H:$J,MATCH(学校情報!FI$3,'コンテンツ＆備考マスタ'!$H:$H,0),3)="●",IF(AND(FI12&lt;&gt;"",ISNUMBER(申込書!$AC$22)=TRUE,申込書!$C$67&lt;&gt;"▼プルダウンより選択してください",申込書!$C$67&lt;&gt;""),申込書!$AC$22,""),"-"))</f>
        <v/>
      </c>
      <c r="FK12" s="369"/>
      <c r="FL12" s="369"/>
      <c r="FM12" s="370" t="str">
        <f>IF(AND(申込書!$C$67&lt;&gt;"▼プルダウンより選択してください",申込書!$C$67&lt;&gt;"",$G12&lt;&gt;"",申込書!$V$67="特定学年のみ"),"申し込みする","")</f>
        <v/>
      </c>
      <c r="FN12" s="371"/>
      <c r="FO12" s="372"/>
      <c r="FP12" s="373" t="str">
        <f>IF(AND(申込書!$C$68&lt;&gt;"▼プルダウンより選択してください",申込書!$C$68&lt;&gt;"",申込書!$K$22&lt;&gt;"YYYY/MM/DD",$G12&lt;&gt;""),申込書!$K$22,"")</f>
        <v/>
      </c>
      <c r="FQ12" s="369" t="str">
        <f>IF(FP12="","",IF(INDEX('コンテンツ＆備考マスタ'!$H:$J,MATCH(学校情報!FP$3,'コンテンツ＆備考マスタ'!$H:$H,0),3)="●",IF(AND(FP12&lt;&gt;"",ISNUMBER(申込書!$AC$22)=TRUE,申込書!$C$68&lt;&gt;"▼プルダウンより選択してください",申込書!$C$68&lt;&gt;""),申込書!$AC$22,""),"-"))</f>
        <v/>
      </c>
      <c r="FR12" s="369"/>
      <c r="FS12" s="369"/>
      <c r="FT12" s="370" t="str">
        <f>IF(AND(申込書!$C$68&lt;&gt;"▼プルダウンより選択してください",申込書!$C$68&lt;&gt;"",$G12&lt;&gt;"",申込書!$V$68="特定学年のみ"),"申し込みする","")</f>
        <v/>
      </c>
      <c r="FU12" s="371"/>
      <c r="FV12" s="372"/>
      <c r="FW12" s="373" t="str">
        <f>IF(AND(申込書!$C$69&lt;&gt;"▼プルダウンより選択してください",申込書!$C$69&lt;&gt;"",申込書!$K$22&lt;&gt;"YYYY/MM/DD",$G12&lt;&gt;""),申込書!$K$22,"")</f>
        <v/>
      </c>
      <c r="FX12" s="369" t="str">
        <f>IF(FW12="","",IF(INDEX('コンテンツ＆備考マスタ'!$H:$J,MATCH(学校情報!FW$3,'コンテンツ＆備考マスタ'!$H:$H,0),3)="●",IF(AND(FW12&lt;&gt;"",ISNUMBER(申込書!$AC$22)=TRUE,申込書!$C$69&lt;&gt;"▼プルダウンより選択してください",申込書!$C$69&lt;&gt;""),申込書!$AC$22,""),"-"))</f>
        <v/>
      </c>
      <c r="FY12" s="369"/>
      <c r="FZ12" s="369"/>
      <c r="GA12" s="370" t="str">
        <f>IF(AND(申込書!$C$69&lt;&gt;"▼プルダウンより選択してください",申込書!$C$69&lt;&gt;"",$G12&lt;&gt;"",申込書!$V$69="特定学年のみ"),"申し込みする","")</f>
        <v/>
      </c>
      <c r="GB12" s="371"/>
      <c r="GC12" s="372"/>
      <c r="GD12" s="373" t="str">
        <f>IF(AND(申込書!$C$70&lt;&gt;"▼プルダウンより選択してください",申込書!$C$70&lt;&gt;"",申込書!$K$22&lt;&gt;"YYYY/MM/DD",$G12&lt;&gt;""),申込書!$K$22,"")</f>
        <v/>
      </c>
      <c r="GE12" s="369" t="str">
        <f>IF(GD12="","",IF(INDEX('コンテンツ＆備考マスタ'!$H:$J,MATCH(学校情報!GD$3,'コンテンツ＆備考マスタ'!$H:$H,0),3)="●",IF(AND(GD12&lt;&gt;"",ISNUMBER(申込書!$AC$22)=TRUE,申込書!$C$70&lt;&gt;"▼プルダウンより選択してください",申込書!$C$70&lt;&gt;""),申込書!$AC$22,""),"-"))</f>
        <v/>
      </c>
      <c r="GF12" s="369"/>
      <c r="GG12" s="369"/>
      <c r="GH12" s="370" t="str">
        <f>IF(AND(申込書!$C$70&lt;&gt;"▼プルダウンより選択してください",申込書!$C$70&lt;&gt;"",$G12&lt;&gt;"",申込書!$V$70="特定学年のみ"),"申し込みする","")</f>
        <v/>
      </c>
      <c r="GI12" s="371"/>
      <c r="GJ12" s="372"/>
      <c r="GK12" s="373" t="str">
        <f>IF(AND(申込書!$C$71&lt;&gt;"▼プルダウンより選択してください",申込書!$C$71&lt;&gt;"",申込書!$K$22&lt;&gt;"YYYY/MM/DD",$G12&lt;&gt;""),申込書!$K$22,"")</f>
        <v/>
      </c>
      <c r="GL12" s="369" t="str">
        <f>IF(GK12="","",IF(INDEX('コンテンツ＆備考マスタ'!$H:$J,MATCH(学校情報!GK$3,'コンテンツ＆備考マスタ'!$H:$H,0),3)="●",IF(AND(GK12&lt;&gt;"",ISNUMBER(申込書!$AC$22)=TRUE,申込書!$C$71&lt;&gt;"▼プルダウンより選択してください",申込書!$C$71&lt;&gt;""),申込書!$AC$22,""),"-"))</f>
        <v/>
      </c>
      <c r="GM12" s="369"/>
      <c r="GN12" s="369"/>
      <c r="GO12" s="370" t="str">
        <f>IF(AND(申込書!$C$71&lt;&gt;"▼プルダウンより選択してください",申込書!$C$71&lt;&gt;"",$G12&lt;&gt;"",申込書!$V$71="特定学年のみ"),"申し込みする","")</f>
        <v/>
      </c>
      <c r="GP12" s="371"/>
      <c r="GQ12" s="372"/>
      <c r="GR12" s="373" t="str">
        <f>IF(AND(申込書!$C$72&lt;&gt;"▼プルダウンより選択してください",申込書!$C$72&lt;&gt;"",申込書!$K$22&lt;&gt;"YYYY/MM/DD",$G12&lt;&gt;""),申込書!$K$22,"")</f>
        <v/>
      </c>
      <c r="GS12" s="369" t="str">
        <f>IF(GR12="","",IF(INDEX('コンテンツ＆備考マスタ'!$H:$J,MATCH(学校情報!GR$3,'コンテンツ＆備考マスタ'!$H:$H,0),3)="●",IF(AND(GR12&lt;&gt;"",ISNUMBER(申込書!$AC$22)=TRUE,申込書!$C$72&lt;&gt;"▼プルダウンより選択してください",申込書!$C$72&lt;&gt;""),申込書!$AC$22,""),"-"))</f>
        <v/>
      </c>
      <c r="GT12" s="369"/>
      <c r="GU12" s="369"/>
      <c r="GV12" s="370" t="str">
        <f>IF(AND(申込書!$C$72&lt;&gt;"▼プルダウンより選択してください",申込書!$C$72&lt;&gt;"",$G12&lt;&gt;"",申込書!$V$72="特定学年のみ"),"申し込みする","")</f>
        <v/>
      </c>
      <c r="GW12" s="371"/>
      <c r="GX12" s="372"/>
      <c r="GY12" s="373" t="str">
        <f>IF(AND(申込書!$C$73&lt;&gt;"▼プルダウンより選択してください",申込書!$C$73&lt;&gt;"",申込書!$K$22&lt;&gt;"YYYY/MM/DD",$G12&lt;&gt;""),申込書!$K$22,"")</f>
        <v/>
      </c>
      <c r="GZ12" s="369" t="str">
        <f>IF(GY12="","",IF(INDEX('コンテンツ＆備考マスタ'!$H:$J,MATCH(学校情報!GY$3,'コンテンツ＆備考マスタ'!$H:$H,0),3)="●",IF(AND(GY12&lt;&gt;"",ISNUMBER(申込書!$AC$22)=TRUE,申込書!$C$73&lt;&gt;"▼プルダウンより選択してください",申込書!$C$73&lt;&gt;""),申込書!$AC$22,""),"-"))</f>
        <v/>
      </c>
      <c r="HA12" s="369"/>
      <c r="HB12" s="369"/>
      <c r="HC12" s="370" t="str">
        <f>IF(AND(申込書!$C$73&lt;&gt;"▼プルダウンより選択してください",申込書!$C$73&lt;&gt;"",$G12&lt;&gt;"",申込書!$V$73="特定学年のみ"),"申し込みする","")</f>
        <v/>
      </c>
      <c r="HD12" s="371"/>
      <c r="HE12" s="372"/>
      <c r="HF12" s="373" t="str">
        <f>IF(AND(申込書!$C$74&lt;&gt;"▼プルダウンより選択してください",申込書!$C$74&lt;&gt;"",申込書!$K$22&lt;&gt;"YYYY/MM/DD",$G12&lt;&gt;""),申込書!$K$22,"")</f>
        <v/>
      </c>
      <c r="HG12" s="369" t="str">
        <f>IF(HF12="","",IF(INDEX('コンテンツ＆備考マスタ'!$H:$J,MATCH(学校情報!HF$3,'コンテンツ＆備考マスタ'!$H:$H,0),3)="●",IF(AND(HF12&lt;&gt;"",ISNUMBER(申込書!$AC$22)=TRUE,申込書!$C$74&lt;&gt;"▼プルダウンより選択してください",申込書!$C$74&lt;&gt;""),申込書!$AC$22,""),"-"))</f>
        <v/>
      </c>
      <c r="HH12" s="369"/>
      <c r="HI12" s="369"/>
      <c r="HJ12" s="370" t="str">
        <f>IF(AND(申込書!$C$74&lt;&gt;"▼プルダウンより選択してください",申込書!$C$74&lt;&gt;"",$G12&lt;&gt;"",申込書!$V$74="特定学年のみ"),"申し込みする","")</f>
        <v/>
      </c>
      <c r="HK12" s="371"/>
      <c r="HL12" s="372"/>
      <c r="HM12" s="373" t="str">
        <f>IF(AND(申込書!$C$75&lt;&gt;"▼プルダウンより選択してください",申込書!$C$75&lt;&gt;"",申込書!$K$22&lt;&gt;"YYYY/MM/DD",$G12&lt;&gt;""),申込書!$K$22,"")</f>
        <v/>
      </c>
      <c r="HN12" s="369" t="str">
        <f>IF(HM12="","",IF(INDEX('コンテンツ＆備考マスタ'!$H:$J,MATCH(学校情報!HM$3,'コンテンツ＆備考マスタ'!$H:$H,0),3)="●",IF(AND(HM12&lt;&gt;"",ISNUMBER(申込書!$AC$22)=TRUE,申込書!$C$75&lt;&gt;"▼プルダウンより選択してください",申込書!$C$75&lt;&gt;""),申込書!$AC$22,""),"-"))</f>
        <v/>
      </c>
      <c r="HO12" s="369"/>
      <c r="HP12" s="369"/>
      <c r="HQ12" s="370" t="str">
        <f>IF(AND(申込書!$C$75&lt;&gt;"▼プルダウンより選択してください",申込書!$C$75&lt;&gt;"",$G12&lt;&gt;"",申込書!$V$75="特定学年のみ"),"申し込みする","")</f>
        <v/>
      </c>
      <c r="HR12" s="371"/>
      <c r="HS12" s="371"/>
      <c r="HT12" s="374" t="str">
        <f>IF(AND(申込書!$C$76&lt;&gt;"▼プルダウンより選択してください",申込書!$C$76&lt;&gt;"",申込書!$K$22&lt;&gt;"YYYY/MM/DD",$G12&lt;&gt;""),申込書!$K$22,"")</f>
        <v/>
      </c>
      <c r="HU12" s="369" t="str">
        <f>IF(HT12="","",IF(INDEX('コンテンツ＆備考マスタ'!$H:$J,MATCH(学校情報!HT$3,'コンテンツ＆備考マスタ'!$H:$H,0),3)="●",IF(AND(HT12&lt;&gt;"",ISNUMBER(申込書!$AC$22)=TRUE,申込書!$C$76&lt;&gt;"▼プルダウンより選択してください",申込書!$C$76&lt;&gt;""),申込書!$AC$22,""),"-"))</f>
        <v/>
      </c>
      <c r="HV12" s="369"/>
      <c r="HW12" s="369"/>
      <c r="HX12" s="370" t="str">
        <f>IF(AND(申込書!$C$76&lt;&gt;"▼プルダウンより選択してください",申込書!$C$76&lt;&gt;"",$G12&lt;&gt;"",申込書!$V$76="特定学年のみ"),"申し込みする","")</f>
        <v/>
      </c>
      <c r="HY12" s="371"/>
      <c r="HZ12" s="372"/>
      <c r="IA12" s="69"/>
    </row>
    <row r="13" spans="2:235" ht="26.85" customHeight="1">
      <c r="B13" s="365">
        <f t="shared" si="0"/>
        <v>8</v>
      </c>
      <c r="C13" s="55"/>
      <c r="D13" s="56"/>
      <c r="E13" s="154"/>
      <c r="F13" s="57"/>
      <c r="G13" s="58"/>
      <c r="H13" s="59"/>
      <c r="I13" s="60"/>
      <c r="J13" s="61"/>
      <c r="K13" s="366" t="str">
        <f t="shared" si="1"/>
        <v/>
      </c>
      <c r="L13" s="62"/>
      <c r="M13" s="322"/>
      <c r="N13" s="63"/>
      <c r="O13" s="64"/>
      <c r="P13" s="367" t="str">
        <f t="shared" si="2"/>
        <v/>
      </c>
      <c r="Q13" s="65"/>
      <c r="R13" s="66"/>
      <c r="S13" s="67"/>
      <c r="T13" s="68"/>
      <c r="U13" s="68"/>
      <c r="V13" s="68"/>
      <c r="W13" s="66"/>
      <c r="X13" s="281"/>
      <c r="Y13" s="368" t="str">
        <f>IF(AND(申込書!$C$47&lt;&gt;"▼プルダウンより選択してください",申込書!$C$47&lt;&gt;"",申込書!$K$22&lt;&gt;"YYYY/MM/DD",$G13&lt;&gt;""),申込書!$K$22,"")</f>
        <v/>
      </c>
      <c r="Z13" s="369" t="str">
        <f>IF(Y13="","",IF(INDEX('コンテンツ＆備考マスタ'!$H:$J,MATCH(学校情報!Y$3,'コンテンツ＆備考マスタ'!$H:$H,0),3)="●",IF(AND(Y13&lt;&gt;"",ISNUMBER(申込書!$AC$22)=TRUE,申込書!$C$47&lt;&gt;"▼プルダウンより選択してください",申込書!$C$47&lt;&gt;""),申込書!$AC$22,""),"-"))</f>
        <v/>
      </c>
      <c r="AA13" s="369"/>
      <c r="AB13" s="369"/>
      <c r="AC13" s="370" t="str">
        <f>IF(AND(申込書!$C$47&lt;&gt;"▼プルダウンより選択してください",申込書!$C$47&lt;&gt;"",$G13&lt;&gt;"",申込書!$V$47="特定学年のみ"),"申し込みする","")</f>
        <v/>
      </c>
      <c r="AD13" s="371"/>
      <c r="AE13" s="372"/>
      <c r="AF13" s="373" t="str">
        <f>IF(AND(申込書!$C$48&lt;&gt;"▼プルダウンより選択してください",申込書!$C$48&lt;&gt;"",申込書!$K$22&lt;&gt;"YYYY/MM/DD",$G13&lt;&gt;""),申込書!$K$22,"")</f>
        <v/>
      </c>
      <c r="AG13" s="369" t="str">
        <f>IF(AF13="","",IF(INDEX('コンテンツ＆備考マスタ'!$H:$J,MATCH(学校情報!AF$3,'コンテンツ＆備考マスタ'!$H:$H,0),3)="●",IF(AND(AF13&lt;&gt;"",ISNUMBER(申込書!$AC$22)=TRUE,申込書!$C$48&lt;&gt;"▼プルダウンより選択してください",申込書!$C$48&lt;&gt;""),申込書!$AC$22,""),"-"))</f>
        <v/>
      </c>
      <c r="AH13" s="369"/>
      <c r="AI13" s="369"/>
      <c r="AJ13" s="370" t="str">
        <f>IF(AND(申込書!$C$48&lt;&gt;"▼プルダウンより選択してください",申込書!$C$48&lt;&gt;"",$G13&lt;&gt;"",申込書!$V$48="特定学年のみ"),"申し込みする","")</f>
        <v/>
      </c>
      <c r="AK13" s="371"/>
      <c r="AL13" s="372"/>
      <c r="AM13" s="373" t="str">
        <f>IF(AND(申込書!$C$49&lt;&gt;"▼プルダウンより選択してください",申込書!$C$49&lt;&gt;"",申込書!$K$22&lt;&gt;"YYYY/MM/DD",$G13&lt;&gt;""),申込書!$K$22,"")</f>
        <v/>
      </c>
      <c r="AN13" s="369" t="str">
        <f>IF(AM13="","",IF(INDEX('コンテンツ＆備考マスタ'!$H:$J,MATCH(学校情報!AM$3,'コンテンツ＆備考マスタ'!$H:$H,0),3)="●",IF(AND(AM13&lt;&gt;"",ISNUMBER(申込書!$AC$22)=TRUE,申込書!$C$49&lt;&gt;"▼プルダウンより選択してください",申込書!$C$49&lt;&gt;""),申込書!$AC$22,""),"-"))</f>
        <v/>
      </c>
      <c r="AO13" s="369"/>
      <c r="AP13" s="369"/>
      <c r="AQ13" s="370" t="str">
        <f>IF(AND(申込書!$C$49&lt;&gt;"▼プルダウンより選択してください",申込書!$C$49&lt;&gt;"",$G13&lt;&gt;"",申込書!$V$49="特定学年のみ"),"申し込みする","")</f>
        <v/>
      </c>
      <c r="AR13" s="371"/>
      <c r="AS13" s="372"/>
      <c r="AT13" s="373" t="str">
        <f>IF(AND(申込書!$C$50&lt;&gt;"▼プルダウンより選択してください",申込書!$C$50&lt;&gt;"",申込書!$K$22&lt;&gt;"YYYY/MM/DD",$G13&lt;&gt;""),申込書!$K$22,"")</f>
        <v/>
      </c>
      <c r="AU13" s="369" t="str">
        <f>IF(AT13="","",IF(INDEX('コンテンツ＆備考マスタ'!$H:$J,MATCH(学校情報!AT$3,'コンテンツ＆備考マスタ'!$H:$H,0),3)="●",IF(AND(AT13&lt;&gt;"",ISNUMBER(申込書!$AC$22)=TRUE,申込書!$C$50&lt;&gt;"▼プルダウンより選択してください",申込書!$C$50&lt;&gt;""),申込書!$AC$22,""),"-"))</f>
        <v/>
      </c>
      <c r="AV13" s="369"/>
      <c r="AW13" s="369"/>
      <c r="AX13" s="370" t="str">
        <f>IF(AND(申込書!$C$50&lt;&gt;"▼プルダウンより選択してください",申込書!$C$50&lt;&gt;"",$G13&lt;&gt;"",申込書!$V$50="特定学年のみ"),"申し込みする","")</f>
        <v/>
      </c>
      <c r="AY13" s="371"/>
      <c r="AZ13" s="372"/>
      <c r="BA13" s="373" t="str">
        <f>IF(AND(申込書!$C$51&lt;&gt;"▼プルダウンより選択してください",申込書!$C$51&lt;&gt;"",申込書!$K$22&lt;&gt;"YYYY/MM/DD",$G13&lt;&gt;""),申込書!$K$22,"")</f>
        <v/>
      </c>
      <c r="BB13" s="369" t="str">
        <f>IF(BA13="","",IF(INDEX('コンテンツ＆備考マスタ'!$H:$J,MATCH(学校情報!BA$3,'コンテンツ＆備考マスタ'!$H:$H,0),3)="●",IF(AND(BA13&lt;&gt;"",ISNUMBER(申込書!$AC$22)=TRUE,申込書!$C$51&lt;&gt;"▼プルダウンより選択してください",申込書!$C$51&lt;&gt;""),申込書!$AC$22,""),"-"))</f>
        <v/>
      </c>
      <c r="BC13" s="369"/>
      <c r="BD13" s="369"/>
      <c r="BE13" s="370" t="str">
        <f>IF(AND(申込書!$C$51&lt;&gt;"▼プルダウンより選択してください",申込書!$C$51&lt;&gt;"",$G13&lt;&gt;"",申込書!$V$51="特定学年のみ"),"申し込みする","")</f>
        <v/>
      </c>
      <c r="BF13" s="371"/>
      <c r="BG13" s="372"/>
      <c r="BH13" s="373" t="str">
        <f>IF(AND(申込書!$C$52&lt;&gt;"▼プルダウンより選択してください",申込書!$C$52&lt;&gt;"",申込書!$K$22&lt;&gt;"YYYY/MM/DD",$G13&lt;&gt;""),申込書!$K$22,"")</f>
        <v/>
      </c>
      <c r="BI13" s="369" t="str">
        <f>IF(BH13="","",IF(INDEX('コンテンツ＆備考マスタ'!$H:$J,MATCH(学校情報!BH$3,'コンテンツ＆備考マスタ'!$H:$H,0),3)="●",IF(AND(BH13&lt;&gt;"",ISNUMBER(申込書!$AC$22)=TRUE,申込書!$C$52&lt;&gt;"▼プルダウンより選択してください",申込書!$C$52&lt;&gt;""),申込書!$AC$22,""),"-"))</f>
        <v/>
      </c>
      <c r="BJ13" s="369"/>
      <c r="BK13" s="369"/>
      <c r="BL13" s="370" t="str">
        <f>IF(AND(申込書!$C$52&lt;&gt;"▼プルダウンより選択してください",申込書!$C$52&lt;&gt;"",$G13&lt;&gt;"",申込書!$V$52="特定学年のみ"),"申し込みする","")</f>
        <v/>
      </c>
      <c r="BM13" s="371"/>
      <c r="BN13" s="372"/>
      <c r="BO13" s="373" t="str">
        <f>IF(AND(申込書!$C$53&lt;&gt;"▼プルダウンより選択してください",申込書!$C$53&lt;&gt;"",申込書!$K$22&lt;&gt;"YYYY/MM/DD",$G13&lt;&gt;""),申込書!$K$22,"")</f>
        <v/>
      </c>
      <c r="BP13" s="369" t="str">
        <f>IF(BO13="","",IF(INDEX('コンテンツ＆備考マスタ'!$H:$J,MATCH(学校情報!BO$3,'コンテンツ＆備考マスタ'!$H:$H,0),3)="●",IF(AND(BO13&lt;&gt;"",ISNUMBER(申込書!$AC$22)=TRUE,申込書!$C$53&lt;&gt;"▼プルダウンより選択してください",申込書!$C$53&lt;&gt;""),申込書!$AC$22,""),"-"))</f>
        <v/>
      </c>
      <c r="BQ13" s="369"/>
      <c r="BR13" s="369"/>
      <c r="BS13" s="370" t="str">
        <f>IF(AND(申込書!$C$53&lt;&gt;"▼プルダウンより選択してください",申込書!$C$53&lt;&gt;"",$G13&lt;&gt;"",申込書!$V$53="特定学年のみ"),"申し込みする","")</f>
        <v/>
      </c>
      <c r="BT13" s="371"/>
      <c r="BU13" s="372"/>
      <c r="BV13" s="373" t="str">
        <f>IF(AND(申込書!$C$54&lt;&gt;"▼プルダウンより選択してください",申込書!$C$54&lt;&gt;"",申込書!$K$22&lt;&gt;"YYYY/MM/DD",$G13&lt;&gt;""),申込書!$K$22,"")</f>
        <v/>
      </c>
      <c r="BW13" s="369" t="str">
        <f>IF(BV13="","",IF(INDEX('コンテンツ＆備考マスタ'!$H:$J,MATCH(学校情報!BV$3,'コンテンツ＆備考マスタ'!$H:$H,0),3)="●",IF(AND(BV13&lt;&gt;"",ISNUMBER(申込書!$AC$22)=TRUE,申込書!$C$54&lt;&gt;"▼プルダウンより選択してください",申込書!$C$54&lt;&gt;""),申込書!$AC$22,""),"-"))</f>
        <v/>
      </c>
      <c r="BX13" s="369"/>
      <c r="BY13" s="369"/>
      <c r="BZ13" s="370" t="str">
        <f>IF(AND(申込書!$C$54&lt;&gt;"▼プルダウンより選択してください",申込書!$C$54&lt;&gt;"",$G13&lt;&gt;"",申込書!$V$54="特定学年のみ"),"申し込みする","")</f>
        <v/>
      </c>
      <c r="CA13" s="371"/>
      <c r="CB13" s="372"/>
      <c r="CC13" s="373" t="str">
        <f>IF(AND(申込書!$C$55&lt;&gt;"▼プルダウンより選択してください",申込書!$C$55&lt;&gt;"",申込書!$K$22&lt;&gt;"YYYY/MM/DD",$G13&lt;&gt;""),申込書!$K$22,"")</f>
        <v/>
      </c>
      <c r="CD13" s="369" t="str">
        <f>IF(CC13="","",IF(INDEX('コンテンツ＆備考マスタ'!$H:$J,MATCH(学校情報!CC$3,'コンテンツ＆備考マスタ'!$H:$H,0),3)="●",IF(AND(CC13&lt;&gt;"",ISNUMBER(申込書!$AC$22)=TRUE,申込書!$C$55&lt;&gt;"▼プルダウンより選択してください",申込書!$C$55&lt;&gt;""),申込書!$AC$22,""),"-"))</f>
        <v/>
      </c>
      <c r="CE13" s="369"/>
      <c r="CF13" s="369"/>
      <c r="CG13" s="370" t="str">
        <f>IF(AND(申込書!$C$55&lt;&gt;"▼プルダウンより選択してください",申込書!$C$55&lt;&gt;"",$G13&lt;&gt;"",申込書!$V$55="特定学年のみ"),"申し込みする","")</f>
        <v/>
      </c>
      <c r="CH13" s="371"/>
      <c r="CI13" s="372"/>
      <c r="CJ13" s="373" t="str">
        <f>IF(AND(申込書!$C$56&lt;&gt;"▼プルダウンより選択してください",申込書!$C$56&lt;&gt;"",申込書!$K$22&lt;&gt;"YYYY/MM/DD",$G13&lt;&gt;""),申込書!$K$22,"")</f>
        <v/>
      </c>
      <c r="CK13" s="369" t="str">
        <f>IF(CJ13="","",IF(INDEX('コンテンツ＆備考マスタ'!$H:$J,MATCH(学校情報!CJ$3,'コンテンツ＆備考マスタ'!$H:$H,0),3)="●",IF(AND(CJ13&lt;&gt;"",ISNUMBER(申込書!$AC$22)=TRUE,申込書!$C$56&lt;&gt;"▼プルダウンより選択してください",申込書!$C$56&lt;&gt;""),申込書!$AC$22,""),"-"))</f>
        <v/>
      </c>
      <c r="CL13" s="369"/>
      <c r="CM13" s="369"/>
      <c r="CN13" s="370" t="str">
        <f>IF(AND(申込書!$C$56&lt;&gt;"▼プルダウンより選択してください",申込書!$C$56&lt;&gt;"",$G13&lt;&gt;"",申込書!$V$56="特定学年のみ"),"申し込みする","")</f>
        <v/>
      </c>
      <c r="CO13" s="371"/>
      <c r="CP13" s="372"/>
      <c r="CQ13" s="373" t="str">
        <f>IF(AND(申込書!$C$57&lt;&gt;"▼プルダウンより選択してください",申込書!$C$57&lt;&gt;"",申込書!$K$22&lt;&gt;"YYYY/MM/DD",$G13&lt;&gt;""),申込書!$K$22,"")</f>
        <v/>
      </c>
      <c r="CR13" s="369" t="str">
        <f>IF(CQ13="","",IF(INDEX('コンテンツ＆備考マスタ'!$H:$J,MATCH(学校情報!CQ$3,'コンテンツ＆備考マスタ'!$H:$H,0),3)="●",IF(AND(CQ13&lt;&gt;"",ISNUMBER(申込書!$AC$22)=TRUE,申込書!$C$57&lt;&gt;"▼プルダウンより選択してください",申込書!$C$57&lt;&gt;""),申込書!$AC$22,""),"-"))</f>
        <v/>
      </c>
      <c r="CS13" s="369"/>
      <c r="CT13" s="369"/>
      <c r="CU13" s="369" t="str">
        <f>IF(AND(申込書!$C$57&lt;&gt;"▼プルダウンより選択してください",申込書!$C$57&lt;&gt;"",$G13&lt;&gt;"",申込書!$V$57="特定学年のみ"),"申し込みする","")</f>
        <v/>
      </c>
      <c r="CV13" s="371"/>
      <c r="CW13" s="372"/>
      <c r="CX13" s="373" t="str">
        <f>IF(AND(申込書!$C$58&lt;&gt;"▼プルダウンより選択してください",申込書!$C$58&lt;&gt;"",申込書!$K$22&lt;&gt;"YYYY/MM/DD",$G13&lt;&gt;""),申込書!$K$22,"")</f>
        <v/>
      </c>
      <c r="CY13" s="369" t="str">
        <f>IF(CX13="","",IF(INDEX('コンテンツ＆備考マスタ'!$H:$J,MATCH(学校情報!CX$3,'コンテンツ＆備考マスタ'!$H:$H,0),3)="●",IF(AND(CX13&lt;&gt;"",ISNUMBER(申込書!$AC$22)=TRUE,申込書!$C$58&lt;&gt;"▼プルダウンより選択してください",申込書!$C$58&lt;&gt;""),申込書!$AC$22,""),"-"))</f>
        <v/>
      </c>
      <c r="CZ13" s="369"/>
      <c r="DA13" s="369"/>
      <c r="DB13" s="369" t="str">
        <f>IF(AND(申込書!$C$58&lt;&gt;"▼プルダウンより選択してください",申込書!$C$58&lt;&gt;"",$G13&lt;&gt;"",申込書!$V$58="特定学年のみ"),"申し込みする","")</f>
        <v/>
      </c>
      <c r="DC13" s="371"/>
      <c r="DD13" s="372"/>
      <c r="DE13" s="373" t="str">
        <f>IF(AND(申込書!$C$59&lt;&gt;"▼プルダウンより選択してください",申込書!$C$59&lt;&gt;"",申込書!$K$22&lt;&gt;"YYYY/MM/DD",$G13&lt;&gt;""),申込書!$K$22,"")</f>
        <v/>
      </c>
      <c r="DF13" s="369" t="str">
        <f>IF(DE13="","",IF(INDEX('コンテンツ＆備考マスタ'!$H:$J,MATCH(学校情報!DE$3,'コンテンツ＆備考マスタ'!$H:$H,0),3)="●",IF(AND(DE13&lt;&gt;"",ISNUMBER(申込書!$AC$22)=TRUE,申込書!$C$59&lt;&gt;"▼プルダウンより選択してください",申込書!$C$59&lt;&gt;""),申込書!$AC$22,""),"-"))</f>
        <v/>
      </c>
      <c r="DG13" s="369"/>
      <c r="DH13" s="369"/>
      <c r="DI13" s="369" t="str">
        <f>IF(AND(申込書!$C$59&lt;&gt;"▼プルダウンより選択してください",申込書!$C$59&lt;&gt;"",$G13&lt;&gt;"",申込書!$V$59="特定学年のみ"),"申し込みする","")</f>
        <v/>
      </c>
      <c r="DJ13" s="371"/>
      <c r="DK13" s="372"/>
      <c r="DL13" s="373" t="str">
        <f>IF(AND(申込書!$C$60&lt;&gt;"▼プルダウンより選択してください",申込書!$C$60&lt;&gt;"",申込書!$K$22&lt;&gt;"YYYY/MM/DD",$G13&lt;&gt;""),申込書!$K$22,"")</f>
        <v/>
      </c>
      <c r="DM13" s="369" t="str">
        <f>IF(DL13="","",IF(INDEX('コンテンツ＆備考マスタ'!$H:$J,MATCH(学校情報!DL$3,'コンテンツ＆備考マスタ'!$H:$H,0),3)="●",IF(AND(DL13&lt;&gt;"",ISNUMBER(申込書!$AC$22)=TRUE,申込書!$C$60&lt;&gt;"▼プルダウンより選択してください",申込書!$C$60&lt;&gt;""),申込書!$AC$22,""),"-"))</f>
        <v/>
      </c>
      <c r="DN13" s="369"/>
      <c r="DO13" s="369"/>
      <c r="DP13" s="369" t="str">
        <f>IF(AND(申込書!$C$60&lt;&gt;"▼プルダウンより選択してください",申込書!$C$60&lt;&gt;"",$G13&lt;&gt;"",申込書!$V$60="特定学年のみ"),"申し込みする","")</f>
        <v/>
      </c>
      <c r="DQ13" s="371"/>
      <c r="DR13" s="372"/>
      <c r="DS13" s="373" t="str">
        <f>IF(AND(申込書!$C$61&lt;&gt;"▼プルダウンより選択してください",申込書!$C$61&lt;&gt;"",申込書!$K$22&lt;&gt;"YYYY/MM/DD",$G13&lt;&gt;""),申込書!$K$22,"")</f>
        <v/>
      </c>
      <c r="DT13" s="369" t="str">
        <f>IF(DS13="","",IF(INDEX('コンテンツ＆備考マスタ'!$H:$J,MATCH(学校情報!DS$3,'コンテンツ＆備考マスタ'!$H:$H,0),3)="●",IF(AND(DS13&lt;&gt;"",ISNUMBER(申込書!$AC$22)=TRUE,申込書!$C$61&lt;&gt;"▼プルダウンより選択してください",申込書!$C$61&lt;&gt;""),申込書!$AC$22,""),"-"))</f>
        <v/>
      </c>
      <c r="DU13" s="369"/>
      <c r="DV13" s="369"/>
      <c r="DW13" s="369" t="str">
        <f>IF(AND(申込書!$C$61&lt;&gt;"▼プルダウンより選択してください",申込書!$C$61&lt;&gt;"",$G13&lt;&gt;"",申込書!$V$61="特定学年のみ"),"申し込みする","")</f>
        <v/>
      </c>
      <c r="DX13" s="371"/>
      <c r="DY13" s="372"/>
      <c r="DZ13" s="373" t="str">
        <f>IF(AND(申込書!$C$62&lt;&gt;"▼プルダウンより選択してください",申込書!$C$62&lt;&gt;"",申込書!$K$22&lt;&gt;"YYYY/MM/DD",$G13&lt;&gt;""),申込書!$K$22,"")</f>
        <v/>
      </c>
      <c r="EA13" s="369" t="str">
        <f>IF(DZ13="","",IF(INDEX('コンテンツ＆備考マスタ'!$H:$J,MATCH(学校情報!DZ$3,'コンテンツ＆備考マスタ'!$H:$H,0),3)="●",IF(AND(DZ13&lt;&gt;"",ISNUMBER(申込書!$AC$22)=TRUE,申込書!$C$62&lt;&gt;"▼プルダウンより選択してください",申込書!$C$62&lt;&gt;""),申込書!$AC$22,""),"-"))</f>
        <v/>
      </c>
      <c r="EB13" s="369"/>
      <c r="EC13" s="369"/>
      <c r="ED13" s="370" t="str">
        <f>IF(AND(申込書!$C$62&lt;&gt;"▼プルダウンより選択してください",申込書!$C$62&lt;&gt;"",$G13&lt;&gt;"",申込書!$V$62="特定学年のみ"),"申し込みする","")</f>
        <v/>
      </c>
      <c r="EE13" s="371"/>
      <c r="EF13" s="372"/>
      <c r="EG13" s="373" t="str">
        <f>IF(AND(申込書!$C$63&lt;&gt;"▼プルダウンより選択してください",申込書!$C$63&lt;&gt;"",申込書!$K$22&lt;&gt;"YYYY/MM/DD",$G13&lt;&gt;""),申込書!$K$22,"")</f>
        <v/>
      </c>
      <c r="EH13" s="369" t="str">
        <f>IF(EG13="","",IF(INDEX('コンテンツ＆備考マスタ'!$H:$J,MATCH(学校情報!EG$3,'コンテンツ＆備考マスタ'!$H:$H,0),3)="●",IF(AND(EG13&lt;&gt;"",ISNUMBER(申込書!$AC$22)=TRUE,申込書!$C$63&lt;&gt;"▼プルダウンより選択してください",申込書!$C$63&lt;&gt;""),申込書!$AC$22,""),"-"))</f>
        <v/>
      </c>
      <c r="EI13" s="369"/>
      <c r="EJ13" s="369"/>
      <c r="EK13" s="370" t="str">
        <f>IF(AND(申込書!$C$63&lt;&gt;"▼プルダウンより選択してください",申込書!$C$63&lt;&gt;"",$G13&lt;&gt;"",申込書!$V$63="特定学年のみ"),"申し込みする","")</f>
        <v/>
      </c>
      <c r="EL13" s="371"/>
      <c r="EM13" s="372"/>
      <c r="EN13" s="373" t="str">
        <f>IF(AND(申込書!$C$64&lt;&gt;"▼プルダウンより選択してください",申込書!$C$64&lt;&gt;"",申込書!$K$22&lt;&gt;"YYYY/MM/DD",$G13&lt;&gt;""),申込書!$K$22,"")</f>
        <v/>
      </c>
      <c r="EO13" s="369" t="str">
        <f>IF(EN13="","",IF(INDEX('コンテンツ＆備考マスタ'!$H:$J,MATCH(学校情報!EN$3,'コンテンツ＆備考マスタ'!$H:$H,0),3)="●",IF(AND(EN13&lt;&gt;"",ISNUMBER(申込書!$AC$22)=TRUE,申込書!$C$64&lt;&gt;"▼プルダウンより選択してください",申込書!$C$64&lt;&gt;""),申込書!$AC$22,""),"-"))</f>
        <v/>
      </c>
      <c r="EP13" s="369"/>
      <c r="EQ13" s="369"/>
      <c r="ER13" s="370" t="str">
        <f>IF(AND(申込書!$C$64&lt;&gt;"▼プルダウンより選択してください",申込書!$C$64&lt;&gt;"",$G13&lt;&gt;"",申込書!$V$64="特定学年のみ"),"申し込みする","")</f>
        <v/>
      </c>
      <c r="ES13" s="371"/>
      <c r="ET13" s="372"/>
      <c r="EU13" s="373" t="str">
        <f>IF(AND(申込書!$C$65&lt;&gt;"▼プルダウンより選択してください",申込書!$C$65&lt;&gt;"",申込書!$K$22&lt;&gt;"YYYY/MM/DD",$G13&lt;&gt;""),申込書!$K$22,"")</f>
        <v/>
      </c>
      <c r="EV13" s="369" t="str">
        <f>IF(EU13="","",IF(INDEX('コンテンツ＆備考マスタ'!$H:$J,MATCH(学校情報!EU$3,'コンテンツ＆備考マスタ'!$H:$H,0),3)="●",IF(AND(EU13&lt;&gt;"",ISNUMBER(申込書!$AC$22)=TRUE,申込書!$C$65&lt;&gt;"▼プルダウンより選択してください",申込書!$C$65&lt;&gt;""),申込書!$AC$22,""),"-"))</f>
        <v/>
      </c>
      <c r="EW13" s="369"/>
      <c r="EX13" s="369"/>
      <c r="EY13" s="370" t="str">
        <f>IF(AND(申込書!$C$65&lt;&gt;"▼プルダウンより選択してください",申込書!$C$65&lt;&gt;"",$G13&lt;&gt;"",申込書!$V$65="特定学年のみ"),"申し込みする","")</f>
        <v/>
      </c>
      <c r="EZ13" s="371"/>
      <c r="FA13" s="372"/>
      <c r="FB13" s="373" t="str">
        <f>IF(AND(申込書!$C$66&lt;&gt;"▼プルダウンより選択してください",申込書!$C$66&lt;&gt;"",申込書!$K$22&lt;&gt;"YYYY/MM/DD",$G13&lt;&gt;""),申込書!$K$22,"")</f>
        <v/>
      </c>
      <c r="FC13" s="369" t="str">
        <f>IF(FB13="","",IF(INDEX('コンテンツ＆備考マスタ'!$H:$J,MATCH(学校情報!FB$3,'コンテンツ＆備考マスタ'!$H:$H,0),3)="●",IF(AND(FB13&lt;&gt;"",ISNUMBER(申込書!$AC$22)=TRUE,申込書!$C$66&lt;&gt;"▼プルダウンより選択してください",申込書!$C$66&lt;&gt;""),申込書!$AC$22,""),"-"))</f>
        <v/>
      </c>
      <c r="FD13" s="369"/>
      <c r="FE13" s="369"/>
      <c r="FF13" s="370" t="str">
        <f>IF(AND(申込書!$C$66&lt;&gt;"▼プルダウンより選択してください",申込書!$C$66&lt;&gt;"",$G13&lt;&gt;"",申込書!$V$66="特定学年のみ"),"申し込みする","")</f>
        <v/>
      </c>
      <c r="FG13" s="371"/>
      <c r="FH13" s="372"/>
      <c r="FI13" s="373" t="str">
        <f>IF(AND(申込書!$C$67&lt;&gt;"▼プルダウンより選択してください",申込書!$C$67&lt;&gt;"",申込書!$K$22&lt;&gt;"YYYY/MM/DD",$G13&lt;&gt;""),申込書!$K$22,"")</f>
        <v/>
      </c>
      <c r="FJ13" s="369" t="str">
        <f>IF(FI13="","",IF(INDEX('コンテンツ＆備考マスタ'!$H:$J,MATCH(学校情報!FI$3,'コンテンツ＆備考マスタ'!$H:$H,0),3)="●",IF(AND(FI13&lt;&gt;"",ISNUMBER(申込書!$AC$22)=TRUE,申込書!$C$67&lt;&gt;"▼プルダウンより選択してください",申込書!$C$67&lt;&gt;""),申込書!$AC$22,""),"-"))</f>
        <v/>
      </c>
      <c r="FK13" s="369"/>
      <c r="FL13" s="369"/>
      <c r="FM13" s="370" t="str">
        <f>IF(AND(申込書!$C$67&lt;&gt;"▼プルダウンより選択してください",申込書!$C$67&lt;&gt;"",$G13&lt;&gt;"",申込書!$V$67="特定学年のみ"),"申し込みする","")</f>
        <v/>
      </c>
      <c r="FN13" s="371"/>
      <c r="FO13" s="372"/>
      <c r="FP13" s="373" t="str">
        <f>IF(AND(申込書!$C$68&lt;&gt;"▼プルダウンより選択してください",申込書!$C$68&lt;&gt;"",申込書!$K$22&lt;&gt;"YYYY/MM/DD",$G13&lt;&gt;""),申込書!$K$22,"")</f>
        <v/>
      </c>
      <c r="FQ13" s="369" t="str">
        <f>IF(FP13="","",IF(INDEX('コンテンツ＆備考マスタ'!$H:$J,MATCH(学校情報!FP$3,'コンテンツ＆備考マスタ'!$H:$H,0),3)="●",IF(AND(FP13&lt;&gt;"",ISNUMBER(申込書!$AC$22)=TRUE,申込書!$C$68&lt;&gt;"▼プルダウンより選択してください",申込書!$C$68&lt;&gt;""),申込書!$AC$22,""),"-"))</f>
        <v/>
      </c>
      <c r="FR13" s="369"/>
      <c r="FS13" s="369"/>
      <c r="FT13" s="370" t="str">
        <f>IF(AND(申込書!$C$68&lt;&gt;"▼プルダウンより選択してください",申込書!$C$68&lt;&gt;"",$G13&lt;&gt;"",申込書!$V$68="特定学年のみ"),"申し込みする","")</f>
        <v/>
      </c>
      <c r="FU13" s="371"/>
      <c r="FV13" s="372"/>
      <c r="FW13" s="373" t="str">
        <f>IF(AND(申込書!$C$69&lt;&gt;"▼プルダウンより選択してください",申込書!$C$69&lt;&gt;"",申込書!$K$22&lt;&gt;"YYYY/MM/DD",$G13&lt;&gt;""),申込書!$K$22,"")</f>
        <v/>
      </c>
      <c r="FX13" s="369" t="str">
        <f>IF(FW13="","",IF(INDEX('コンテンツ＆備考マスタ'!$H:$J,MATCH(学校情報!FW$3,'コンテンツ＆備考マスタ'!$H:$H,0),3)="●",IF(AND(FW13&lt;&gt;"",ISNUMBER(申込書!$AC$22)=TRUE,申込書!$C$69&lt;&gt;"▼プルダウンより選択してください",申込書!$C$69&lt;&gt;""),申込書!$AC$22,""),"-"))</f>
        <v/>
      </c>
      <c r="FY13" s="369"/>
      <c r="FZ13" s="369"/>
      <c r="GA13" s="370" t="str">
        <f>IF(AND(申込書!$C$69&lt;&gt;"▼プルダウンより選択してください",申込書!$C$69&lt;&gt;"",$G13&lt;&gt;"",申込書!$V$69="特定学年のみ"),"申し込みする","")</f>
        <v/>
      </c>
      <c r="GB13" s="371"/>
      <c r="GC13" s="372"/>
      <c r="GD13" s="373" t="str">
        <f>IF(AND(申込書!$C$70&lt;&gt;"▼プルダウンより選択してください",申込書!$C$70&lt;&gt;"",申込書!$K$22&lt;&gt;"YYYY/MM/DD",$G13&lt;&gt;""),申込書!$K$22,"")</f>
        <v/>
      </c>
      <c r="GE13" s="369" t="str">
        <f>IF(GD13="","",IF(INDEX('コンテンツ＆備考マスタ'!$H:$J,MATCH(学校情報!GD$3,'コンテンツ＆備考マスタ'!$H:$H,0),3)="●",IF(AND(GD13&lt;&gt;"",ISNUMBER(申込書!$AC$22)=TRUE,申込書!$C$70&lt;&gt;"▼プルダウンより選択してください",申込書!$C$70&lt;&gt;""),申込書!$AC$22,""),"-"))</f>
        <v/>
      </c>
      <c r="GF13" s="369"/>
      <c r="GG13" s="369"/>
      <c r="GH13" s="370" t="str">
        <f>IF(AND(申込書!$C$70&lt;&gt;"▼プルダウンより選択してください",申込書!$C$70&lt;&gt;"",$G13&lt;&gt;"",申込書!$V$70="特定学年のみ"),"申し込みする","")</f>
        <v/>
      </c>
      <c r="GI13" s="371"/>
      <c r="GJ13" s="372"/>
      <c r="GK13" s="373" t="str">
        <f>IF(AND(申込書!$C$71&lt;&gt;"▼プルダウンより選択してください",申込書!$C$71&lt;&gt;"",申込書!$K$22&lt;&gt;"YYYY/MM/DD",$G13&lt;&gt;""),申込書!$K$22,"")</f>
        <v/>
      </c>
      <c r="GL13" s="369" t="str">
        <f>IF(GK13="","",IF(INDEX('コンテンツ＆備考マスタ'!$H:$J,MATCH(学校情報!GK$3,'コンテンツ＆備考マスタ'!$H:$H,0),3)="●",IF(AND(GK13&lt;&gt;"",ISNUMBER(申込書!$AC$22)=TRUE,申込書!$C$71&lt;&gt;"▼プルダウンより選択してください",申込書!$C$71&lt;&gt;""),申込書!$AC$22,""),"-"))</f>
        <v/>
      </c>
      <c r="GM13" s="369"/>
      <c r="GN13" s="369"/>
      <c r="GO13" s="370" t="str">
        <f>IF(AND(申込書!$C$71&lt;&gt;"▼プルダウンより選択してください",申込書!$C$71&lt;&gt;"",$G13&lt;&gt;"",申込書!$V$71="特定学年のみ"),"申し込みする","")</f>
        <v/>
      </c>
      <c r="GP13" s="371"/>
      <c r="GQ13" s="372"/>
      <c r="GR13" s="373" t="str">
        <f>IF(AND(申込書!$C$72&lt;&gt;"▼プルダウンより選択してください",申込書!$C$72&lt;&gt;"",申込書!$K$22&lt;&gt;"YYYY/MM/DD",$G13&lt;&gt;""),申込書!$K$22,"")</f>
        <v/>
      </c>
      <c r="GS13" s="369" t="str">
        <f>IF(GR13="","",IF(INDEX('コンテンツ＆備考マスタ'!$H:$J,MATCH(学校情報!GR$3,'コンテンツ＆備考マスタ'!$H:$H,0),3)="●",IF(AND(GR13&lt;&gt;"",ISNUMBER(申込書!$AC$22)=TRUE,申込書!$C$72&lt;&gt;"▼プルダウンより選択してください",申込書!$C$72&lt;&gt;""),申込書!$AC$22,""),"-"))</f>
        <v/>
      </c>
      <c r="GT13" s="369"/>
      <c r="GU13" s="369"/>
      <c r="GV13" s="370" t="str">
        <f>IF(AND(申込書!$C$72&lt;&gt;"▼プルダウンより選択してください",申込書!$C$72&lt;&gt;"",$G13&lt;&gt;"",申込書!$V$72="特定学年のみ"),"申し込みする","")</f>
        <v/>
      </c>
      <c r="GW13" s="371"/>
      <c r="GX13" s="372"/>
      <c r="GY13" s="373" t="str">
        <f>IF(AND(申込書!$C$73&lt;&gt;"▼プルダウンより選択してください",申込書!$C$73&lt;&gt;"",申込書!$K$22&lt;&gt;"YYYY/MM/DD",$G13&lt;&gt;""),申込書!$K$22,"")</f>
        <v/>
      </c>
      <c r="GZ13" s="369" t="str">
        <f>IF(GY13="","",IF(INDEX('コンテンツ＆備考マスタ'!$H:$J,MATCH(学校情報!GY$3,'コンテンツ＆備考マスタ'!$H:$H,0),3)="●",IF(AND(GY13&lt;&gt;"",ISNUMBER(申込書!$AC$22)=TRUE,申込書!$C$73&lt;&gt;"▼プルダウンより選択してください",申込書!$C$73&lt;&gt;""),申込書!$AC$22,""),"-"))</f>
        <v/>
      </c>
      <c r="HA13" s="369"/>
      <c r="HB13" s="369"/>
      <c r="HC13" s="370" t="str">
        <f>IF(AND(申込書!$C$73&lt;&gt;"▼プルダウンより選択してください",申込書!$C$73&lt;&gt;"",$G13&lt;&gt;"",申込書!$V$73="特定学年のみ"),"申し込みする","")</f>
        <v/>
      </c>
      <c r="HD13" s="371"/>
      <c r="HE13" s="372"/>
      <c r="HF13" s="373" t="str">
        <f>IF(AND(申込書!$C$74&lt;&gt;"▼プルダウンより選択してください",申込書!$C$74&lt;&gt;"",申込書!$K$22&lt;&gt;"YYYY/MM/DD",$G13&lt;&gt;""),申込書!$K$22,"")</f>
        <v/>
      </c>
      <c r="HG13" s="369" t="str">
        <f>IF(HF13="","",IF(INDEX('コンテンツ＆備考マスタ'!$H:$J,MATCH(学校情報!HF$3,'コンテンツ＆備考マスタ'!$H:$H,0),3)="●",IF(AND(HF13&lt;&gt;"",ISNUMBER(申込書!$AC$22)=TRUE,申込書!$C$74&lt;&gt;"▼プルダウンより選択してください",申込書!$C$74&lt;&gt;""),申込書!$AC$22,""),"-"))</f>
        <v/>
      </c>
      <c r="HH13" s="369"/>
      <c r="HI13" s="369"/>
      <c r="HJ13" s="370" t="str">
        <f>IF(AND(申込書!$C$74&lt;&gt;"▼プルダウンより選択してください",申込書!$C$74&lt;&gt;"",$G13&lt;&gt;"",申込書!$V$74="特定学年のみ"),"申し込みする","")</f>
        <v/>
      </c>
      <c r="HK13" s="371"/>
      <c r="HL13" s="372"/>
      <c r="HM13" s="373" t="str">
        <f>IF(AND(申込書!$C$75&lt;&gt;"▼プルダウンより選択してください",申込書!$C$75&lt;&gt;"",申込書!$K$22&lt;&gt;"YYYY/MM/DD",$G13&lt;&gt;""),申込書!$K$22,"")</f>
        <v/>
      </c>
      <c r="HN13" s="369" t="str">
        <f>IF(HM13="","",IF(INDEX('コンテンツ＆備考マスタ'!$H:$J,MATCH(学校情報!HM$3,'コンテンツ＆備考マスタ'!$H:$H,0),3)="●",IF(AND(HM13&lt;&gt;"",ISNUMBER(申込書!$AC$22)=TRUE,申込書!$C$75&lt;&gt;"▼プルダウンより選択してください",申込書!$C$75&lt;&gt;""),申込書!$AC$22,""),"-"))</f>
        <v/>
      </c>
      <c r="HO13" s="369"/>
      <c r="HP13" s="369"/>
      <c r="HQ13" s="370" t="str">
        <f>IF(AND(申込書!$C$75&lt;&gt;"▼プルダウンより選択してください",申込書!$C$75&lt;&gt;"",$G13&lt;&gt;"",申込書!$V$75="特定学年のみ"),"申し込みする","")</f>
        <v/>
      </c>
      <c r="HR13" s="371"/>
      <c r="HS13" s="371"/>
      <c r="HT13" s="374" t="str">
        <f>IF(AND(申込書!$C$76&lt;&gt;"▼プルダウンより選択してください",申込書!$C$76&lt;&gt;"",申込書!$K$22&lt;&gt;"YYYY/MM/DD",$G13&lt;&gt;""),申込書!$K$22,"")</f>
        <v/>
      </c>
      <c r="HU13" s="369" t="str">
        <f>IF(HT13="","",IF(INDEX('コンテンツ＆備考マスタ'!$H:$J,MATCH(学校情報!HT$3,'コンテンツ＆備考マスタ'!$H:$H,0),3)="●",IF(AND(HT13&lt;&gt;"",ISNUMBER(申込書!$AC$22)=TRUE,申込書!$C$76&lt;&gt;"▼プルダウンより選択してください",申込書!$C$76&lt;&gt;""),申込書!$AC$22,""),"-"))</f>
        <v/>
      </c>
      <c r="HV13" s="369"/>
      <c r="HW13" s="369"/>
      <c r="HX13" s="370" t="str">
        <f>IF(AND(申込書!$C$76&lt;&gt;"▼プルダウンより選択してください",申込書!$C$76&lt;&gt;"",$G13&lt;&gt;"",申込書!$V$76="特定学年のみ"),"申し込みする","")</f>
        <v/>
      </c>
      <c r="HY13" s="371"/>
      <c r="HZ13" s="372"/>
      <c r="IA13" s="69"/>
    </row>
    <row r="14" spans="2:235" ht="26.85" customHeight="1">
      <c r="B14" s="365">
        <f t="shared" si="0"/>
        <v>9</v>
      </c>
      <c r="C14" s="55"/>
      <c r="D14" s="56"/>
      <c r="E14" s="154"/>
      <c r="F14" s="57"/>
      <c r="G14" s="58"/>
      <c r="H14" s="59"/>
      <c r="I14" s="60"/>
      <c r="J14" s="61"/>
      <c r="K14" s="366" t="str">
        <f t="shared" si="1"/>
        <v/>
      </c>
      <c r="L14" s="62"/>
      <c r="M14" s="322"/>
      <c r="N14" s="63"/>
      <c r="O14" s="64"/>
      <c r="P14" s="367" t="str">
        <f t="shared" si="2"/>
        <v/>
      </c>
      <c r="Q14" s="65"/>
      <c r="R14" s="66"/>
      <c r="S14" s="67"/>
      <c r="T14" s="68"/>
      <c r="U14" s="68"/>
      <c r="V14" s="68"/>
      <c r="W14" s="66"/>
      <c r="X14" s="281"/>
      <c r="Y14" s="368" t="str">
        <f>IF(AND(申込書!$C$47&lt;&gt;"▼プルダウンより選択してください",申込書!$C$47&lt;&gt;"",申込書!$K$22&lt;&gt;"YYYY/MM/DD",$G14&lt;&gt;""),申込書!$K$22,"")</f>
        <v/>
      </c>
      <c r="Z14" s="369" t="str">
        <f>IF(Y14="","",IF(INDEX('コンテンツ＆備考マスタ'!$H:$J,MATCH(学校情報!Y$3,'コンテンツ＆備考マスタ'!$H:$H,0),3)="●",IF(AND(Y14&lt;&gt;"",ISNUMBER(申込書!$AC$22)=TRUE,申込書!$C$47&lt;&gt;"▼プルダウンより選択してください",申込書!$C$47&lt;&gt;""),申込書!$AC$22,""),"-"))</f>
        <v/>
      </c>
      <c r="AA14" s="369"/>
      <c r="AB14" s="369"/>
      <c r="AC14" s="370" t="str">
        <f>IF(AND(申込書!$C$47&lt;&gt;"▼プルダウンより選択してください",申込書!$C$47&lt;&gt;"",$G14&lt;&gt;"",申込書!$V$47="特定学年のみ"),"申し込みする","")</f>
        <v/>
      </c>
      <c r="AD14" s="371"/>
      <c r="AE14" s="372"/>
      <c r="AF14" s="373" t="str">
        <f>IF(AND(申込書!$C$48&lt;&gt;"▼プルダウンより選択してください",申込書!$C$48&lt;&gt;"",申込書!$K$22&lt;&gt;"YYYY/MM/DD",$G14&lt;&gt;""),申込書!$K$22,"")</f>
        <v/>
      </c>
      <c r="AG14" s="369" t="str">
        <f>IF(AF14="","",IF(INDEX('コンテンツ＆備考マスタ'!$H:$J,MATCH(学校情報!AF$3,'コンテンツ＆備考マスタ'!$H:$H,0),3)="●",IF(AND(AF14&lt;&gt;"",ISNUMBER(申込書!$AC$22)=TRUE,申込書!$C$48&lt;&gt;"▼プルダウンより選択してください",申込書!$C$48&lt;&gt;""),申込書!$AC$22,""),"-"))</f>
        <v/>
      </c>
      <c r="AH14" s="369"/>
      <c r="AI14" s="369"/>
      <c r="AJ14" s="370" t="str">
        <f>IF(AND(申込書!$C$48&lt;&gt;"▼プルダウンより選択してください",申込書!$C$48&lt;&gt;"",$G14&lt;&gt;"",申込書!$V$48="特定学年のみ"),"申し込みする","")</f>
        <v/>
      </c>
      <c r="AK14" s="371"/>
      <c r="AL14" s="372"/>
      <c r="AM14" s="373" t="str">
        <f>IF(AND(申込書!$C$49&lt;&gt;"▼プルダウンより選択してください",申込書!$C$49&lt;&gt;"",申込書!$K$22&lt;&gt;"YYYY/MM/DD",$G14&lt;&gt;""),申込書!$K$22,"")</f>
        <v/>
      </c>
      <c r="AN14" s="369" t="str">
        <f>IF(AM14="","",IF(INDEX('コンテンツ＆備考マスタ'!$H:$J,MATCH(学校情報!AM$3,'コンテンツ＆備考マスタ'!$H:$H,0),3)="●",IF(AND(AM14&lt;&gt;"",ISNUMBER(申込書!$AC$22)=TRUE,申込書!$C$49&lt;&gt;"▼プルダウンより選択してください",申込書!$C$49&lt;&gt;""),申込書!$AC$22,""),"-"))</f>
        <v/>
      </c>
      <c r="AO14" s="369"/>
      <c r="AP14" s="369"/>
      <c r="AQ14" s="370" t="str">
        <f>IF(AND(申込書!$C$49&lt;&gt;"▼プルダウンより選択してください",申込書!$C$49&lt;&gt;"",$G14&lt;&gt;"",申込書!$V$49="特定学年のみ"),"申し込みする","")</f>
        <v/>
      </c>
      <c r="AR14" s="371"/>
      <c r="AS14" s="372"/>
      <c r="AT14" s="373" t="str">
        <f>IF(AND(申込書!$C$50&lt;&gt;"▼プルダウンより選択してください",申込書!$C$50&lt;&gt;"",申込書!$K$22&lt;&gt;"YYYY/MM/DD",$G14&lt;&gt;""),申込書!$K$22,"")</f>
        <v/>
      </c>
      <c r="AU14" s="369" t="str">
        <f>IF(AT14="","",IF(INDEX('コンテンツ＆備考マスタ'!$H:$J,MATCH(学校情報!AT$3,'コンテンツ＆備考マスタ'!$H:$H,0),3)="●",IF(AND(AT14&lt;&gt;"",ISNUMBER(申込書!$AC$22)=TRUE,申込書!$C$50&lt;&gt;"▼プルダウンより選択してください",申込書!$C$50&lt;&gt;""),申込書!$AC$22,""),"-"))</f>
        <v/>
      </c>
      <c r="AV14" s="369"/>
      <c r="AW14" s="369"/>
      <c r="AX14" s="370" t="str">
        <f>IF(AND(申込書!$C$50&lt;&gt;"▼プルダウンより選択してください",申込書!$C$50&lt;&gt;"",$G14&lt;&gt;"",申込書!$V$50="特定学年のみ"),"申し込みする","")</f>
        <v/>
      </c>
      <c r="AY14" s="371"/>
      <c r="AZ14" s="372"/>
      <c r="BA14" s="373" t="str">
        <f>IF(AND(申込書!$C$51&lt;&gt;"▼プルダウンより選択してください",申込書!$C$51&lt;&gt;"",申込書!$K$22&lt;&gt;"YYYY/MM/DD",$G14&lt;&gt;""),申込書!$K$22,"")</f>
        <v/>
      </c>
      <c r="BB14" s="369" t="str">
        <f>IF(BA14="","",IF(INDEX('コンテンツ＆備考マスタ'!$H:$J,MATCH(学校情報!BA$3,'コンテンツ＆備考マスタ'!$H:$H,0),3)="●",IF(AND(BA14&lt;&gt;"",ISNUMBER(申込書!$AC$22)=TRUE,申込書!$C$51&lt;&gt;"▼プルダウンより選択してください",申込書!$C$51&lt;&gt;""),申込書!$AC$22,""),"-"))</f>
        <v/>
      </c>
      <c r="BC14" s="369"/>
      <c r="BD14" s="369"/>
      <c r="BE14" s="370" t="str">
        <f>IF(AND(申込書!$C$51&lt;&gt;"▼プルダウンより選択してください",申込書!$C$51&lt;&gt;"",$G14&lt;&gt;"",申込書!$V$51="特定学年のみ"),"申し込みする","")</f>
        <v/>
      </c>
      <c r="BF14" s="371"/>
      <c r="BG14" s="372"/>
      <c r="BH14" s="373" t="str">
        <f>IF(AND(申込書!$C$52&lt;&gt;"▼プルダウンより選択してください",申込書!$C$52&lt;&gt;"",申込書!$K$22&lt;&gt;"YYYY/MM/DD",$G14&lt;&gt;""),申込書!$K$22,"")</f>
        <v/>
      </c>
      <c r="BI14" s="369" t="str">
        <f>IF(BH14="","",IF(INDEX('コンテンツ＆備考マスタ'!$H:$J,MATCH(学校情報!BH$3,'コンテンツ＆備考マスタ'!$H:$H,0),3)="●",IF(AND(BH14&lt;&gt;"",ISNUMBER(申込書!$AC$22)=TRUE,申込書!$C$52&lt;&gt;"▼プルダウンより選択してください",申込書!$C$52&lt;&gt;""),申込書!$AC$22,""),"-"))</f>
        <v/>
      </c>
      <c r="BJ14" s="369"/>
      <c r="BK14" s="369"/>
      <c r="BL14" s="370" t="str">
        <f>IF(AND(申込書!$C$52&lt;&gt;"▼プルダウンより選択してください",申込書!$C$52&lt;&gt;"",$G14&lt;&gt;"",申込書!$V$52="特定学年のみ"),"申し込みする","")</f>
        <v/>
      </c>
      <c r="BM14" s="371"/>
      <c r="BN14" s="372"/>
      <c r="BO14" s="373" t="str">
        <f>IF(AND(申込書!$C$53&lt;&gt;"▼プルダウンより選択してください",申込書!$C$53&lt;&gt;"",申込書!$K$22&lt;&gt;"YYYY/MM/DD",$G14&lt;&gt;""),申込書!$K$22,"")</f>
        <v/>
      </c>
      <c r="BP14" s="369" t="str">
        <f>IF(BO14="","",IF(INDEX('コンテンツ＆備考マスタ'!$H:$J,MATCH(学校情報!BO$3,'コンテンツ＆備考マスタ'!$H:$H,0),3)="●",IF(AND(BO14&lt;&gt;"",ISNUMBER(申込書!$AC$22)=TRUE,申込書!$C$53&lt;&gt;"▼プルダウンより選択してください",申込書!$C$53&lt;&gt;""),申込書!$AC$22,""),"-"))</f>
        <v/>
      </c>
      <c r="BQ14" s="369"/>
      <c r="BR14" s="369"/>
      <c r="BS14" s="370" t="str">
        <f>IF(AND(申込書!$C$53&lt;&gt;"▼プルダウンより選択してください",申込書!$C$53&lt;&gt;"",$G14&lt;&gt;"",申込書!$V$53="特定学年のみ"),"申し込みする","")</f>
        <v/>
      </c>
      <c r="BT14" s="371"/>
      <c r="BU14" s="372"/>
      <c r="BV14" s="373" t="str">
        <f>IF(AND(申込書!$C$54&lt;&gt;"▼プルダウンより選択してください",申込書!$C$54&lt;&gt;"",申込書!$K$22&lt;&gt;"YYYY/MM/DD",$G14&lt;&gt;""),申込書!$K$22,"")</f>
        <v/>
      </c>
      <c r="BW14" s="369" t="str">
        <f>IF(BV14="","",IF(INDEX('コンテンツ＆備考マスタ'!$H:$J,MATCH(学校情報!BV$3,'コンテンツ＆備考マスタ'!$H:$H,0),3)="●",IF(AND(BV14&lt;&gt;"",ISNUMBER(申込書!$AC$22)=TRUE,申込書!$C$54&lt;&gt;"▼プルダウンより選択してください",申込書!$C$54&lt;&gt;""),申込書!$AC$22,""),"-"))</f>
        <v/>
      </c>
      <c r="BX14" s="369"/>
      <c r="BY14" s="369"/>
      <c r="BZ14" s="370" t="str">
        <f>IF(AND(申込書!$C$54&lt;&gt;"▼プルダウンより選択してください",申込書!$C$54&lt;&gt;"",$G14&lt;&gt;"",申込書!$V$54="特定学年のみ"),"申し込みする","")</f>
        <v/>
      </c>
      <c r="CA14" s="371"/>
      <c r="CB14" s="372"/>
      <c r="CC14" s="373" t="str">
        <f>IF(AND(申込書!$C$55&lt;&gt;"▼プルダウンより選択してください",申込書!$C$55&lt;&gt;"",申込書!$K$22&lt;&gt;"YYYY/MM/DD",$G14&lt;&gt;""),申込書!$K$22,"")</f>
        <v/>
      </c>
      <c r="CD14" s="369" t="str">
        <f>IF(CC14="","",IF(INDEX('コンテンツ＆備考マスタ'!$H:$J,MATCH(学校情報!CC$3,'コンテンツ＆備考マスタ'!$H:$H,0),3)="●",IF(AND(CC14&lt;&gt;"",ISNUMBER(申込書!$AC$22)=TRUE,申込書!$C$55&lt;&gt;"▼プルダウンより選択してください",申込書!$C$55&lt;&gt;""),申込書!$AC$22,""),"-"))</f>
        <v/>
      </c>
      <c r="CE14" s="369"/>
      <c r="CF14" s="369"/>
      <c r="CG14" s="370" t="str">
        <f>IF(AND(申込書!$C$55&lt;&gt;"▼プルダウンより選択してください",申込書!$C$55&lt;&gt;"",$G14&lt;&gt;"",申込書!$V$55="特定学年のみ"),"申し込みする","")</f>
        <v/>
      </c>
      <c r="CH14" s="371"/>
      <c r="CI14" s="372"/>
      <c r="CJ14" s="373" t="str">
        <f>IF(AND(申込書!$C$56&lt;&gt;"▼プルダウンより選択してください",申込書!$C$56&lt;&gt;"",申込書!$K$22&lt;&gt;"YYYY/MM/DD",$G14&lt;&gt;""),申込書!$K$22,"")</f>
        <v/>
      </c>
      <c r="CK14" s="369" t="str">
        <f>IF(CJ14="","",IF(INDEX('コンテンツ＆備考マスタ'!$H:$J,MATCH(学校情報!CJ$3,'コンテンツ＆備考マスタ'!$H:$H,0),3)="●",IF(AND(CJ14&lt;&gt;"",ISNUMBER(申込書!$AC$22)=TRUE,申込書!$C$56&lt;&gt;"▼プルダウンより選択してください",申込書!$C$56&lt;&gt;""),申込書!$AC$22,""),"-"))</f>
        <v/>
      </c>
      <c r="CL14" s="369"/>
      <c r="CM14" s="369"/>
      <c r="CN14" s="370" t="str">
        <f>IF(AND(申込書!$C$56&lt;&gt;"▼プルダウンより選択してください",申込書!$C$56&lt;&gt;"",$G14&lt;&gt;"",申込書!$V$56="特定学年のみ"),"申し込みする","")</f>
        <v/>
      </c>
      <c r="CO14" s="371"/>
      <c r="CP14" s="372"/>
      <c r="CQ14" s="373" t="str">
        <f>IF(AND(申込書!$C$57&lt;&gt;"▼プルダウンより選択してください",申込書!$C$57&lt;&gt;"",申込書!$K$22&lt;&gt;"YYYY/MM/DD",$G14&lt;&gt;""),申込書!$K$22,"")</f>
        <v/>
      </c>
      <c r="CR14" s="369" t="str">
        <f>IF(CQ14="","",IF(INDEX('コンテンツ＆備考マスタ'!$H:$J,MATCH(学校情報!CQ$3,'コンテンツ＆備考マスタ'!$H:$H,0),3)="●",IF(AND(CQ14&lt;&gt;"",ISNUMBER(申込書!$AC$22)=TRUE,申込書!$C$57&lt;&gt;"▼プルダウンより選択してください",申込書!$C$57&lt;&gt;""),申込書!$AC$22,""),"-"))</f>
        <v/>
      </c>
      <c r="CS14" s="369"/>
      <c r="CT14" s="369"/>
      <c r="CU14" s="369" t="str">
        <f>IF(AND(申込書!$C$57&lt;&gt;"▼プルダウンより選択してください",申込書!$C$57&lt;&gt;"",$G14&lt;&gt;"",申込書!$V$57="特定学年のみ"),"申し込みする","")</f>
        <v/>
      </c>
      <c r="CV14" s="371"/>
      <c r="CW14" s="372"/>
      <c r="CX14" s="373" t="str">
        <f>IF(AND(申込書!$C$58&lt;&gt;"▼プルダウンより選択してください",申込書!$C$58&lt;&gt;"",申込書!$K$22&lt;&gt;"YYYY/MM/DD",$G14&lt;&gt;""),申込書!$K$22,"")</f>
        <v/>
      </c>
      <c r="CY14" s="369" t="str">
        <f>IF(CX14="","",IF(INDEX('コンテンツ＆備考マスタ'!$H:$J,MATCH(学校情報!CX$3,'コンテンツ＆備考マスタ'!$H:$H,0),3)="●",IF(AND(CX14&lt;&gt;"",ISNUMBER(申込書!$AC$22)=TRUE,申込書!$C$58&lt;&gt;"▼プルダウンより選択してください",申込書!$C$58&lt;&gt;""),申込書!$AC$22,""),"-"))</f>
        <v/>
      </c>
      <c r="CZ14" s="369"/>
      <c r="DA14" s="369"/>
      <c r="DB14" s="369" t="str">
        <f>IF(AND(申込書!$C$58&lt;&gt;"▼プルダウンより選択してください",申込書!$C$58&lt;&gt;"",$G14&lt;&gt;"",申込書!$V$58="特定学年のみ"),"申し込みする","")</f>
        <v/>
      </c>
      <c r="DC14" s="371"/>
      <c r="DD14" s="372"/>
      <c r="DE14" s="373" t="str">
        <f>IF(AND(申込書!$C$59&lt;&gt;"▼プルダウンより選択してください",申込書!$C$59&lt;&gt;"",申込書!$K$22&lt;&gt;"YYYY/MM/DD",$G14&lt;&gt;""),申込書!$K$22,"")</f>
        <v/>
      </c>
      <c r="DF14" s="369" t="str">
        <f>IF(DE14="","",IF(INDEX('コンテンツ＆備考マスタ'!$H:$J,MATCH(学校情報!DE$3,'コンテンツ＆備考マスタ'!$H:$H,0),3)="●",IF(AND(DE14&lt;&gt;"",ISNUMBER(申込書!$AC$22)=TRUE,申込書!$C$59&lt;&gt;"▼プルダウンより選択してください",申込書!$C$59&lt;&gt;""),申込書!$AC$22,""),"-"))</f>
        <v/>
      </c>
      <c r="DG14" s="369"/>
      <c r="DH14" s="369"/>
      <c r="DI14" s="369" t="str">
        <f>IF(AND(申込書!$C$59&lt;&gt;"▼プルダウンより選択してください",申込書!$C$59&lt;&gt;"",$G14&lt;&gt;"",申込書!$V$59="特定学年のみ"),"申し込みする","")</f>
        <v/>
      </c>
      <c r="DJ14" s="371"/>
      <c r="DK14" s="372"/>
      <c r="DL14" s="373" t="str">
        <f>IF(AND(申込書!$C$60&lt;&gt;"▼プルダウンより選択してください",申込書!$C$60&lt;&gt;"",申込書!$K$22&lt;&gt;"YYYY/MM/DD",$G14&lt;&gt;""),申込書!$K$22,"")</f>
        <v/>
      </c>
      <c r="DM14" s="369" t="str">
        <f>IF(DL14="","",IF(INDEX('コンテンツ＆備考マスタ'!$H:$J,MATCH(学校情報!DL$3,'コンテンツ＆備考マスタ'!$H:$H,0),3)="●",IF(AND(DL14&lt;&gt;"",ISNUMBER(申込書!$AC$22)=TRUE,申込書!$C$60&lt;&gt;"▼プルダウンより選択してください",申込書!$C$60&lt;&gt;""),申込書!$AC$22,""),"-"))</f>
        <v/>
      </c>
      <c r="DN14" s="369"/>
      <c r="DO14" s="369"/>
      <c r="DP14" s="369" t="str">
        <f>IF(AND(申込書!$C$60&lt;&gt;"▼プルダウンより選択してください",申込書!$C$60&lt;&gt;"",$G14&lt;&gt;"",申込書!$V$60="特定学年のみ"),"申し込みする","")</f>
        <v/>
      </c>
      <c r="DQ14" s="371"/>
      <c r="DR14" s="372"/>
      <c r="DS14" s="373" t="str">
        <f>IF(AND(申込書!$C$61&lt;&gt;"▼プルダウンより選択してください",申込書!$C$61&lt;&gt;"",申込書!$K$22&lt;&gt;"YYYY/MM/DD",$G14&lt;&gt;""),申込書!$K$22,"")</f>
        <v/>
      </c>
      <c r="DT14" s="369" t="str">
        <f>IF(DS14="","",IF(INDEX('コンテンツ＆備考マスタ'!$H:$J,MATCH(学校情報!DS$3,'コンテンツ＆備考マスタ'!$H:$H,0),3)="●",IF(AND(DS14&lt;&gt;"",ISNUMBER(申込書!$AC$22)=TRUE,申込書!$C$61&lt;&gt;"▼プルダウンより選択してください",申込書!$C$61&lt;&gt;""),申込書!$AC$22,""),"-"))</f>
        <v/>
      </c>
      <c r="DU14" s="369"/>
      <c r="DV14" s="369"/>
      <c r="DW14" s="369" t="str">
        <f>IF(AND(申込書!$C$61&lt;&gt;"▼プルダウンより選択してください",申込書!$C$61&lt;&gt;"",$G14&lt;&gt;"",申込書!$V$61="特定学年のみ"),"申し込みする","")</f>
        <v/>
      </c>
      <c r="DX14" s="371"/>
      <c r="DY14" s="372"/>
      <c r="DZ14" s="373" t="str">
        <f>IF(AND(申込書!$C$62&lt;&gt;"▼プルダウンより選択してください",申込書!$C$62&lt;&gt;"",申込書!$K$22&lt;&gt;"YYYY/MM/DD",$G14&lt;&gt;""),申込書!$K$22,"")</f>
        <v/>
      </c>
      <c r="EA14" s="369" t="str">
        <f>IF(DZ14="","",IF(INDEX('コンテンツ＆備考マスタ'!$H:$J,MATCH(学校情報!DZ$3,'コンテンツ＆備考マスタ'!$H:$H,0),3)="●",IF(AND(DZ14&lt;&gt;"",ISNUMBER(申込書!$AC$22)=TRUE,申込書!$C$62&lt;&gt;"▼プルダウンより選択してください",申込書!$C$62&lt;&gt;""),申込書!$AC$22,""),"-"))</f>
        <v/>
      </c>
      <c r="EB14" s="369"/>
      <c r="EC14" s="369"/>
      <c r="ED14" s="370" t="str">
        <f>IF(AND(申込書!$C$62&lt;&gt;"▼プルダウンより選択してください",申込書!$C$62&lt;&gt;"",$G14&lt;&gt;"",申込書!$V$62="特定学年のみ"),"申し込みする","")</f>
        <v/>
      </c>
      <c r="EE14" s="371"/>
      <c r="EF14" s="372"/>
      <c r="EG14" s="373" t="str">
        <f>IF(AND(申込書!$C$63&lt;&gt;"▼プルダウンより選択してください",申込書!$C$63&lt;&gt;"",申込書!$K$22&lt;&gt;"YYYY/MM/DD",$G14&lt;&gt;""),申込書!$K$22,"")</f>
        <v/>
      </c>
      <c r="EH14" s="369" t="str">
        <f>IF(EG14="","",IF(INDEX('コンテンツ＆備考マスタ'!$H:$J,MATCH(学校情報!EG$3,'コンテンツ＆備考マスタ'!$H:$H,0),3)="●",IF(AND(EG14&lt;&gt;"",ISNUMBER(申込書!$AC$22)=TRUE,申込書!$C$63&lt;&gt;"▼プルダウンより選択してください",申込書!$C$63&lt;&gt;""),申込書!$AC$22,""),"-"))</f>
        <v/>
      </c>
      <c r="EI14" s="369"/>
      <c r="EJ14" s="369"/>
      <c r="EK14" s="370" t="str">
        <f>IF(AND(申込書!$C$63&lt;&gt;"▼プルダウンより選択してください",申込書!$C$63&lt;&gt;"",$G14&lt;&gt;"",申込書!$V$63="特定学年のみ"),"申し込みする","")</f>
        <v/>
      </c>
      <c r="EL14" s="371"/>
      <c r="EM14" s="372"/>
      <c r="EN14" s="373" t="str">
        <f>IF(AND(申込書!$C$64&lt;&gt;"▼プルダウンより選択してください",申込書!$C$64&lt;&gt;"",申込書!$K$22&lt;&gt;"YYYY/MM/DD",$G14&lt;&gt;""),申込書!$K$22,"")</f>
        <v/>
      </c>
      <c r="EO14" s="369" t="str">
        <f>IF(EN14="","",IF(INDEX('コンテンツ＆備考マスタ'!$H:$J,MATCH(学校情報!EN$3,'コンテンツ＆備考マスタ'!$H:$H,0),3)="●",IF(AND(EN14&lt;&gt;"",ISNUMBER(申込書!$AC$22)=TRUE,申込書!$C$64&lt;&gt;"▼プルダウンより選択してください",申込書!$C$64&lt;&gt;""),申込書!$AC$22,""),"-"))</f>
        <v/>
      </c>
      <c r="EP14" s="369"/>
      <c r="EQ14" s="369"/>
      <c r="ER14" s="370" t="str">
        <f>IF(AND(申込書!$C$64&lt;&gt;"▼プルダウンより選択してください",申込書!$C$64&lt;&gt;"",$G14&lt;&gt;"",申込書!$V$64="特定学年のみ"),"申し込みする","")</f>
        <v/>
      </c>
      <c r="ES14" s="371"/>
      <c r="ET14" s="372"/>
      <c r="EU14" s="373" t="str">
        <f>IF(AND(申込書!$C$65&lt;&gt;"▼プルダウンより選択してください",申込書!$C$65&lt;&gt;"",申込書!$K$22&lt;&gt;"YYYY/MM/DD",$G14&lt;&gt;""),申込書!$K$22,"")</f>
        <v/>
      </c>
      <c r="EV14" s="369" t="str">
        <f>IF(EU14="","",IF(INDEX('コンテンツ＆備考マスタ'!$H:$J,MATCH(学校情報!EU$3,'コンテンツ＆備考マスタ'!$H:$H,0),3)="●",IF(AND(EU14&lt;&gt;"",ISNUMBER(申込書!$AC$22)=TRUE,申込書!$C$65&lt;&gt;"▼プルダウンより選択してください",申込書!$C$65&lt;&gt;""),申込書!$AC$22,""),"-"))</f>
        <v/>
      </c>
      <c r="EW14" s="369"/>
      <c r="EX14" s="369"/>
      <c r="EY14" s="370" t="str">
        <f>IF(AND(申込書!$C$65&lt;&gt;"▼プルダウンより選択してください",申込書!$C$65&lt;&gt;"",$G14&lt;&gt;"",申込書!$V$65="特定学年のみ"),"申し込みする","")</f>
        <v/>
      </c>
      <c r="EZ14" s="371"/>
      <c r="FA14" s="372"/>
      <c r="FB14" s="373" t="str">
        <f>IF(AND(申込書!$C$66&lt;&gt;"▼プルダウンより選択してください",申込書!$C$66&lt;&gt;"",申込書!$K$22&lt;&gt;"YYYY/MM/DD",$G14&lt;&gt;""),申込書!$K$22,"")</f>
        <v/>
      </c>
      <c r="FC14" s="369" t="str">
        <f>IF(FB14="","",IF(INDEX('コンテンツ＆備考マスタ'!$H:$J,MATCH(学校情報!FB$3,'コンテンツ＆備考マスタ'!$H:$H,0),3)="●",IF(AND(FB14&lt;&gt;"",ISNUMBER(申込書!$AC$22)=TRUE,申込書!$C$66&lt;&gt;"▼プルダウンより選択してください",申込書!$C$66&lt;&gt;""),申込書!$AC$22,""),"-"))</f>
        <v/>
      </c>
      <c r="FD14" s="369"/>
      <c r="FE14" s="369"/>
      <c r="FF14" s="370" t="str">
        <f>IF(AND(申込書!$C$66&lt;&gt;"▼プルダウンより選択してください",申込書!$C$66&lt;&gt;"",$G14&lt;&gt;"",申込書!$V$66="特定学年のみ"),"申し込みする","")</f>
        <v/>
      </c>
      <c r="FG14" s="371"/>
      <c r="FH14" s="372"/>
      <c r="FI14" s="373" t="str">
        <f>IF(AND(申込書!$C$67&lt;&gt;"▼プルダウンより選択してください",申込書!$C$67&lt;&gt;"",申込書!$K$22&lt;&gt;"YYYY/MM/DD",$G14&lt;&gt;""),申込書!$K$22,"")</f>
        <v/>
      </c>
      <c r="FJ14" s="369" t="str">
        <f>IF(FI14="","",IF(INDEX('コンテンツ＆備考マスタ'!$H:$J,MATCH(学校情報!FI$3,'コンテンツ＆備考マスタ'!$H:$H,0),3)="●",IF(AND(FI14&lt;&gt;"",ISNUMBER(申込書!$AC$22)=TRUE,申込書!$C$67&lt;&gt;"▼プルダウンより選択してください",申込書!$C$67&lt;&gt;""),申込書!$AC$22,""),"-"))</f>
        <v/>
      </c>
      <c r="FK14" s="369"/>
      <c r="FL14" s="369"/>
      <c r="FM14" s="370" t="str">
        <f>IF(AND(申込書!$C$67&lt;&gt;"▼プルダウンより選択してください",申込書!$C$67&lt;&gt;"",$G14&lt;&gt;"",申込書!$V$67="特定学年のみ"),"申し込みする","")</f>
        <v/>
      </c>
      <c r="FN14" s="371"/>
      <c r="FO14" s="372"/>
      <c r="FP14" s="373" t="str">
        <f>IF(AND(申込書!$C$68&lt;&gt;"▼プルダウンより選択してください",申込書!$C$68&lt;&gt;"",申込書!$K$22&lt;&gt;"YYYY/MM/DD",$G14&lt;&gt;""),申込書!$K$22,"")</f>
        <v/>
      </c>
      <c r="FQ14" s="369" t="str">
        <f>IF(FP14="","",IF(INDEX('コンテンツ＆備考マスタ'!$H:$J,MATCH(学校情報!FP$3,'コンテンツ＆備考マスタ'!$H:$H,0),3)="●",IF(AND(FP14&lt;&gt;"",ISNUMBER(申込書!$AC$22)=TRUE,申込書!$C$68&lt;&gt;"▼プルダウンより選択してください",申込書!$C$68&lt;&gt;""),申込書!$AC$22,""),"-"))</f>
        <v/>
      </c>
      <c r="FR14" s="369"/>
      <c r="FS14" s="369"/>
      <c r="FT14" s="370" t="str">
        <f>IF(AND(申込書!$C$68&lt;&gt;"▼プルダウンより選択してください",申込書!$C$68&lt;&gt;"",$G14&lt;&gt;"",申込書!$V$68="特定学年のみ"),"申し込みする","")</f>
        <v/>
      </c>
      <c r="FU14" s="371"/>
      <c r="FV14" s="372"/>
      <c r="FW14" s="373" t="str">
        <f>IF(AND(申込書!$C$69&lt;&gt;"▼プルダウンより選択してください",申込書!$C$69&lt;&gt;"",申込書!$K$22&lt;&gt;"YYYY/MM/DD",$G14&lt;&gt;""),申込書!$K$22,"")</f>
        <v/>
      </c>
      <c r="FX14" s="369" t="str">
        <f>IF(FW14="","",IF(INDEX('コンテンツ＆備考マスタ'!$H:$J,MATCH(学校情報!FW$3,'コンテンツ＆備考マスタ'!$H:$H,0),3)="●",IF(AND(FW14&lt;&gt;"",ISNUMBER(申込書!$AC$22)=TRUE,申込書!$C$69&lt;&gt;"▼プルダウンより選択してください",申込書!$C$69&lt;&gt;""),申込書!$AC$22,""),"-"))</f>
        <v/>
      </c>
      <c r="FY14" s="369"/>
      <c r="FZ14" s="369"/>
      <c r="GA14" s="370" t="str">
        <f>IF(AND(申込書!$C$69&lt;&gt;"▼プルダウンより選択してください",申込書!$C$69&lt;&gt;"",$G14&lt;&gt;"",申込書!$V$69="特定学年のみ"),"申し込みする","")</f>
        <v/>
      </c>
      <c r="GB14" s="371"/>
      <c r="GC14" s="372"/>
      <c r="GD14" s="373" t="str">
        <f>IF(AND(申込書!$C$70&lt;&gt;"▼プルダウンより選択してください",申込書!$C$70&lt;&gt;"",申込書!$K$22&lt;&gt;"YYYY/MM/DD",$G14&lt;&gt;""),申込書!$K$22,"")</f>
        <v/>
      </c>
      <c r="GE14" s="369" t="str">
        <f>IF(GD14="","",IF(INDEX('コンテンツ＆備考マスタ'!$H:$J,MATCH(学校情報!GD$3,'コンテンツ＆備考マスタ'!$H:$H,0),3)="●",IF(AND(GD14&lt;&gt;"",ISNUMBER(申込書!$AC$22)=TRUE,申込書!$C$70&lt;&gt;"▼プルダウンより選択してください",申込書!$C$70&lt;&gt;""),申込書!$AC$22,""),"-"))</f>
        <v/>
      </c>
      <c r="GF14" s="369"/>
      <c r="GG14" s="369"/>
      <c r="GH14" s="370" t="str">
        <f>IF(AND(申込書!$C$70&lt;&gt;"▼プルダウンより選択してください",申込書!$C$70&lt;&gt;"",$G14&lt;&gt;"",申込書!$V$70="特定学年のみ"),"申し込みする","")</f>
        <v/>
      </c>
      <c r="GI14" s="371"/>
      <c r="GJ14" s="372"/>
      <c r="GK14" s="373" t="str">
        <f>IF(AND(申込書!$C$71&lt;&gt;"▼プルダウンより選択してください",申込書!$C$71&lt;&gt;"",申込書!$K$22&lt;&gt;"YYYY/MM/DD",$G14&lt;&gt;""),申込書!$K$22,"")</f>
        <v/>
      </c>
      <c r="GL14" s="369" t="str">
        <f>IF(GK14="","",IF(INDEX('コンテンツ＆備考マスタ'!$H:$J,MATCH(学校情報!GK$3,'コンテンツ＆備考マスタ'!$H:$H,0),3)="●",IF(AND(GK14&lt;&gt;"",ISNUMBER(申込書!$AC$22)=TRUE,申込書!$C$71&lt;&gt;"▼プルダウンより選択してください",申込書!$C$71&lt;&gt;""),申込書!$AC$22,""),"-"))</f>
        <v/>
      </c>
      <c r="GM14" s="369"/>
      <c r="GN14" s="369"/>
      <c r="GO14" s="370" t="str">
        <f>IF(AND(申込書!$C$71&lt;&gt;"▼プルダウンより選択してください",申込書!$C$71&lt;&gt;"",$G14&lt;&gt;"",申込書!$V$71="特定学年のみ"),"申し込みする","")</f>
        <v/>
      </c>
      <c r="GP14" s="371"/>
      <c r="GQ14" s="372"/>
      <c r="GR14" s="373" t="str">
        <f>IF(AND(申込書!$C$72&lt;&gt;"▼プルダウンより選択してください",申込書!$C$72&lt;&gt;"",申込書!$K$22&lt;&gt;"YYYY/MM/DD",$G14&lt;&gt;""),申込書!$K$22,"")</f>
        <v/>
      </c>
      <c r="GS14" s="369" t="str">
        <f>IF(GR14="","",IF(INDEX('コンテンツ＆備考マスタ'!$H:$J,MATCH(学校情報!GR$3,'コンテンツ＆備考マスタ'!$H:$H,0),3)="●",IF(AND(GR14&lt;&gt;"",ISNUMBER(申込書!$AC$22)=TRUE,申込書!$C$72&lt;&gt;"▼プルダウンより選択してください",申込書!$C$72&lt;&gt;""),申込書!$AC$22,""),"-"))</f>
        <v/>
      </c>
      <c r="GT14" s="369"/>
      <c r="GU14" s="369"/>
      <c r="GV14" s="370" t="str">
        <f>IF(AND(申込書!$C$72&lt;&gt;"▼プルダウンより選択してください",申込書!$C$72&lt;&gt;"",$G14&lt;&gt;"",申込書!$V$72="特定学年のみ"),"申し込みする","")</f>
        <v/>
      </c>
      <c r="GW14" s="371"/>
      <c r="GX14" s="372"/>
      <c r="GY14" s="373" t="str">
        <f>IF(AND(申込書!$C$73&lt;&gt;"▼プルダウンより選択してください",申込書!$C$73&lt;&gt;"",申込書!$K$22&lt;&gt;"YYYY/MM/DD",$G14&lt;&gt;""),申込書!$K$22,"")</f>
        <v/>
      </c>
      <c r="GZ14" s="369" t="str">
        <f>IF(GY14="","",IF(INDEX('コンテンツ＆備考マスタ'!$H:$J,MATCH(学校情報!GY$3,'コンテンツ＆備考マスタ'!$H:$H,0),3)="●",IF(AND(GY14&lt;&gt;"",ISNUMBER(申込書!$AC$22)=TRUE,申込書!$C$73&lt;&gt;"▼プルダウンより選択してください",申込書!$C$73&lt;&gt;""),申込書!$AC$22,""),"-"))</f>
        <v/>
      </c>
      <c r="HA14" s="369"/>
      <c r="HB14" s="369"/>
      <c r="HC14" s="370" t="str">
        <f>IF(AND(申込書!$C$73&lt;&gt;"▼プルダウンより選択してください",申込書!$C$73&lt;&gt;"",$G14&lt;&gt;"",申込書!$V$73="特定学年のみ"),"申し込みする","")</f>
        <v/>
      </c>
      <c r="HD14" s="371"/>
      <c r="HE14" s="372"/>
      <c r="HF14" s="373" t="str">
        <f>IF(AND(申込書!$C$74&lt;&gt;"▼プルダウンより選択してください",申込書!$C$74&lt;&gt;"",申込書!$K$22&lt;&gt;"YYYY/MM/DD",$G14&lt;&gt;""),申込書!$K$22,"")</f>
        <v/>
      </c>
      <c r="HG14" s="369" t="str">
        <f>IF(HF14="","",IF(INDEX('コンテンツ＆備考マスタ'!$H:$J,MATCH(学校情報!HF$3,'コンテンツ＆備考マスタ'!$H:$H,0),3)="●",IF(AND(HF14&lt;&gt;"",ISNUMBER(申込書!$AC$22)=TRUE,申込書!$C$74&lt;&gt;"▼プルダウンより選択してください",申込書!$C$74&lt;&gt;""),申込書!$AC$22,""),"-"))</f>
        <v/>
      </c>
      <c r="HH14" s="369"/>
      <c r="HI14" s="369"/>
      <c r="HJ14" s="370" t="str">
        <f>IF(AND(申込書!$C$74&lt;&gt;"▼プルダウンより選択してください",申込書!$C$74&lt;&gt;"",$G14&lt;&gt;"",申込書!$V$74="特定学年のみ"),"申し込みする","")</f>
        <v/>
      </c>
      <c r="HK14" s="371"/>
      <c r="HL14" s="372"/>
      <c r="HM14" s="373" t="str">
        <f>IF(AND(申込書!$C$75&lt;&gt;"▼プルダウンより選択してください",申込書!$C$75&lt;&gt;"",申込書!$K$22&lt;&gt;"YYYY/MM/DD",$G14&lt;&gt;""),申込書!$K$22,"")</f>
        <v/>
      </c>
      <c r="HN14" s="369" t="str">
        <f>IF(HM14="","",IF(INDEX('コンテンツ＆備考マスタ'!$H:$J,MATCH(学校情報!HM$3,'コンテンツ＆備考マスタ'!$H:$H,0),3)="●",IF(AND(HM14&lt;&gt;"",ISNUMBER(申込書!$AC$22)=TRUE,申込書!$C$75&lt;&gt;"▼プルダウンより選択してください",申込書!$C$75&lt;&gt;""),申込書!$AC$22,""),"-"))</f>
        <v/>
      </c>
      <c r="HO14" s="369"/>
      <c r="HP14" s="369"/>
      <c r="HQ14" s="370" t="str">
        <f>IF(AND(申込書!$C$75&lt;&gt;"▼プルダウンより選択してください",申込書!$C$75&lt;&gt;"",$G14&lt;&gt;"",申込書!$V$75="特定学年のみ"),"申し込みする","")</f>
        <v/>
      </c>
      <c r="HR14" s="371"/>
      <c r="HS14" s="371"/>
      <c r="HT14" s="374" t="str">
        <f>IF(AND(申込書!$C$76&lt;&gt;"▼プルダウンより選択してください",申込書!$C$76&lt;&gt;"",申込書!$K$22&lt;&gt;"YYYY/MM/DD",$G14&lt;&gt;""),申込書!$K$22,"")</f>
        <v/>
      </c>
      <c r="HU14" s="369" t="str">
        <f>IF(HT14="","",IF(INDEX('コンテンツ＆備考マスタ'!$H:$J,MATCH(学校情報!HT$3,'コンテンツ＆備考マスタ'!$H:$H,0),3)="●",IF(AND(HT14&lt;&gt;"",ISNUMBER(申込書!$AC$22)=TRUE,申込書!$C$76&lt;&gt;"▼プルダウンより選択してください",申込書!$C$76&lt;&gt;""),申込書!$AC$22,""),"-"))</f>
        <v/>
      </c>
      <c r="HV14" s="369"/>
      <c r="HW14" s="369"/>
      <c r="HX14" s="370" t="str">
        <f>IF(AND(申込書!$C$76&lt;&gt;"▼プルダウンより選択してください",申込書!$C$76&lt;&gt;"",$G14&lt;&gt;"",申込書!$V$76="特定学年のみ"),"申し込みする","")</f>
        <v/>
      </c>
      <c r="HY14" s="371"/>
      <c r="HZ14" s="372"/>
      <c r="IA14" s="69"/>
    </row>
    <row r="15" spans="2:235" ht="26.85" customHeight="1">
      <c r="B15" s="365">
        <f t="shared" si="0"/>
        <v>10</v>
      </c>
      <c r="C15" s="55"/>
      <c r="D15" s="56"/>
      <c r="E15" s="154"/>
      <c r="F15" s="57"/>
      <c r="G15" s="58"/>
      <c r="H15" s="59"/>
      <c r="I15" s="60"/>
      <c r="J15" s="61"/>
      <c r="K15" s="366" t="str">
        <f t="shared" si="1"/>
        <v/>
      </c>
      <c r="L15" s="62"/>
      <c r="M15" s="322"/>
      <c r="N15" s="63"/>
      <c r="O15" s="64"/>
      <c r="P15" s="367" t="str">
        <f t="shared" si="2"/>
        <v/>
      </c>
      <c r="Q15" s="65"/>
      <c r="R15" s="66"/>
      <c r="S15" s="67"/>
      <c r="T15" s="68"/>
      <c r="U15" s="68"/>
      <c r="V15" s="68"/>
      <c r="W15" s="66"/>
      <c r="X15" s="281"/>
      <c r="Y15" s="368" t="str">
        <f>IF(AND(申込書!$C$47&lt;&gt;"▼プルダウンより選択してください",申込書!$C$47&lt;&gt;"",申込書!$K$22&lt;&gt;"YYYY/MM/DD",$G15&lt;&gt;""),申込書!$K$22,"")</f>
        <v/>
      </c>
      <c r="Z15" s="369" t="str">
        <f>IF(Y15="","",IF(INDEX('コンテンツ＆備考マスタ'!$H:$J,MATCH(学校情報!Y$3,'コンテンツ＆備考マスタ'!$H:$H,0),3)="●",IF(AND(Y15&lt;&gt;"",ISNUMBER(申込書!$AC$22)=TRUE,申込書!$C$47&lt;&gt;"▼プルダウンより選択してください",申込書!$C$47&lt;&gt;""),申込書!$AC$22,""),"-"))</f>
        <v/>
      </c>
      <c r="AA15" s="369"/>
      <c r="AB15" s="369"/>
      <c r="AC15" s="370" t="str">
        <f>IF(AND(申込書!$C$47&lt;&gt;"▼プルダウンより選択してください",申込書!$C$47&lt;&gt;"",$G15&lt;&gt;"",申込書!$V$47="特定学年のみ"),"申し込みする","")</f>
        <v/>
      </c>
      <c r="AD15" s="371"/>
      <c r="AE15" s="372"/>
      <c r="AF15" s="373" t="str">
        <f>IF(AND(申込書!$C$48&lt;&gt;"▼プルダウンより選択してください",申込書!$C$48&lt;&gt;"",申込書!$K$22&lt;&gt;"YYYY/MM/DD",$G15&lt;&gt;""),申込書!$K$22,"")</f>
        <v/>
      </c>
      <c r="AG15" s="369" t="str">
        <f>IF(AF15="","",IF(INDEX('コンテンツ＆備考マスタ'!$H:$J,MATCH(学校情報!AF$3,'コンテンツ＆備考マスタ'!$H:$H,0),3)="●",IF(AND(AF15&lt;&gt;"",ISNUMBER(申込書!$AC$22)=TRUE,申込書!$C$48&lt;&gt;"▼プルダウンより選択してください",申込書!$C$48&lt;&gt;""),申込書!$AC$22,""),"-"))</f>
        <v/>
      </c>
      <c r="AH15" s="369"/>
      <c r="AI15" s="369"/>
      <c r="AJ15" s="370" t="str">
        <f>IF(AND(申込書!$C$48&lt;&gt;"▼プルダウンより選択してください",申込書!$C$48&lt;&gt;"",$G15&lt;&gt;"",申込書!$V$48="特定学年のみ"),"申し込みする","")</f>
        <v/>
      </c>
      <c r="AK15" s="371"/>
      <c r="AL15" s="372"/>
      <c r="AM15" s="373" t="str">
        <f>IF(AND(申込書!$C$49&lt;&gt;"▼プルダウンより選択してください",申込書!$C$49&lt;&gt;"",申込書!$K$22&lt;&gt;"YYYY/MM/DD",$G15&lt;&gt;""),申込書!$K$22,"")</f>
        <v/>
      </c>
      <c r="AN15" s="369" t="str">
        <f>IF(AM15="","",IF(INDEX('コンテンツ＆備考マスタ'!$H:$J,MATCH(学校情報!AM$3,'コンテンツ＆備考マスタ'!$H:$H,0),3)="●",IF(AND(AM15&lt;&gt;"",ISNUMBER(申込書!$AC$22)=TRUE,申込書!$C$49&lt;&gt;"▼プルダウンより選択してください",申込書!$C$49&lt;&gt;""),申込書!$AC$22,""),"-"))</f>
        <v/>
      </c>
      <c r="AO15" s="369"/>
      <c r="AP15" s="369"/>
      <c r="AQ15" s="370" t="str">
        <f>IF(AND(申込書!$C$49&lt;&gt;"▼プルダウンより選択してください",申込書!$C$49&lt;&gt;"",$G15&lt;&gt;"",申込書!$V$49="特定学年のみ"),"申し込みする","")</f>
        <v/>
      </c>
      <c r="AR15" s="371"/>
      <c r="AS15" s="372"/>
      <c r="AT15" s="373" t="str">
        <f>IF(AND(申込書!$C$50&lt;&gt;"▼プルダウンより選択してください",申込書!$C$50&lt;&gt;"",申込書!$K$22&lt;&gt;"YYYY/MM/DD",$G15&lt;&gt;""),申込書!$K$22,"")</f>
        <v/>
      </c>
      <c r="AU15" s="369" t="str">
        <f>IF(AT15="","",IF(INDEX('コンテンツ＆備考マスタ'!$H:$J,MATCH(学校情報!AT$3,'コンテンツ＆備考マスタ'!$H:$H,0),3)="●",IF(AND(AT15&lt;&gt;"",ISNUMBER(申込書!$AC$22)=TRUE,申込書!$C$50&lt;&gt;"▼プルダウンより選択してください",申込書!$C$50&lt;&gt;""),申込書!$AC$22,""),"-"))</f>
        <v/>
      </c>
      <c r="AV15" s="369"/>
      <c r="AW15" s="369"/>
      <c r="AX15" s="370" t="str">
        <f>IF(AND(申込書!$C$50&lt;&gt;"▼プルダウンより選択してください",申込書!$C$50&lt;&gt;"",$G15&lt;&gt;"",申込書!$V$50="特定学年のみ"),"申し込みする","")</f>
        <v/>
      </c>
      <c r="AY15" s="371"/>
      <c r="AZ15" s="372"/>
      <c r="BA15" s="373" t="str">
        <f>IF(AND(申込書!$C$51&lt;&gt;"▼プルダウンより選択してください",申込書!$C$51&lt;&gt;"",申込書!$K$22&lt;&gt;"YYYY/MM/DD",$G15&lt;&gt;""),申込書!$K$22,"")</f>
        <v/>
      </c>
      <c r="BB15" s="369" t="str">
        <f>IF(BA15="","",IF(INDEX('コンテンツ＆備考マスタ'!$H:$J,MATCH(学校情報!BA$3,'コンテンツ＆備考マスタ'!$H:$H,0),3)="●",IF(AND(BA15&lt;&gt;"",ISNUMBER(申込書!$AC$22)=TRUE,申込書!$C$51&lt;&gt;"▼プルダウンより選択してください",申込書!$C$51&lt;&gt;""),申込書!$AC$22,""),"-"))</f>
        <v/>
      </c>
      <c r="BC15" s="369"/>
      <c r="BD15" s="369"/>
      <c r="BE15" s="370" t="str">
        <f>IF(AND(申込書!$C$51&lt;&gt;"▼プルダウンより選択してください",申込書!$C$51&lt;&gt;"",$G15&lt;&gt;"",申込書!$V$51="特定学年のみ"),"申し込みする","")</f>
        <v/>
      </c>
      <c r="BF15" s="371"/>
      <c r="BG15" s="372"/>
      <c r="BH15" s="373" t="str">
        <f>IF(AND(申込書!$C$52&lt;&gt;"▼プルダウンより選択してください",申込書!$C$52&lt;&gt;"",申込書!$K$22&lt;&gt;"YYYY/MM/DD",$G15&lt;&gt;""),申込書!$K$22,"")</f>
        <v/>
      </c>
      <c r="BI15" s="369" t="str">
        <f>IF(BH15="","",IF(INDEX('コンテンツ＆備考マスタ'!$H:$J,MATCH(学校情報!BH$3,'コンテンツ＆備考マスタ'!$H:$H,0),3)="●",IF(AND(BH15&lt;&gt;"",ISNUMBER(申込書!$AC$22)=TRUE,申込書!$C$52&lt;&gt;"▼プルダウンより選択してください",申込書!$C$52&lt;&gt;""),申込書!$AC$22,""),"-"))</f>
        <v/>
      </c>
      <c r="BJ15" s="369"/>
      <c r="BK15" s="369"/>
      <c r="BL15" s="370" t="str">
        <f>IF(AND(申込書!$C$52&lt;&gt;"▼プルダウンより選択してください",申込書!$C$52&lt;&gt;"",$G15&lt;&gt;"",申込書!$V$52="特定学年のみ"),"申し込みする","")</f>
        <v/>
      </c>
      <c r="BM15" s="371"/>
      <c r="BN15" s="372"/>
      <c r="BO15" s="373" t="str">
        <f>IF(AND(申込書!$C$53&lt;&gt;"▼プルダウンより選択してください",申込書!$C$53&lt;&gt;"",申込書!$K$22&lt;&gt;"YYYY/MM/DD",$G15&lt;&gt;""),申込書!$K$22,"")</f>
        <v/>
      </c>
      <c r="BP15" s="369" t="str">
        <f>IF(BO15="","",IF(INDEX('コンテンツ＆備考マスタ'!$H:$J,MATCH(学校情報!BO$3,'コンテンツ＆備考マスタ'!$H:$H,0),3)="●",IF(AND(BO15&lt;&gt;"",ISNUMBER(申込書!$AC$22)=TRUE,申込書!$C$53&lt;&gt;"▼プルダウンより選択してください",申込書!$C$53&lt;&gt;""),申込書!$AC$22,""),"-"))</f>
        <v/>
      </c>
      <c r="BQ15" s="369"/>
      <c r="BR15" s="369"/>
      <c r="BS15" s="370" t="str">
        <f>IF(AND(申込書!$C$53&lt;&gt;"▼プルダウンより選択してください",申込書!$C$53&lt;&gt;"",$G15&lt;&gt;"",申込書!$V$53="特定学年のみ"),"申し込みする","")</f>
        <v/>
      </c>
      <c r="BT15" s="371"/>
      <c r="BU15" s="372"/>
      <c r="BV15" s="373" t="str">
        <f>IF(AND(申込書!$C$54&lt;&gt;"▼プルダウンより選択してください",申込書!$C$54&lt;&gt;"",申込書!$K$22&lt;&gt;"YYYY/MM/DD",$G15&lt;&gt;""),申込書!$K$22,"")</f>
        <v/>
      </c>
      <c r="BW15" s="369" t="str">
        <f>IF(BV15="","",IF(INDEX('コンテンツ＆備考マスタ'!$H:$J,MATCH(学校情報!BV$3,'コンテンツ＆備考マスタ'!$H:$H,0),3)="●",IF(AND(BV15&lt;&gt;"",ISNUMBER(申込書!$AC$22)=TRUE,申込書!$C$54&lt;&gt;"▼プルダウンより選択してください",申込書!$C$54&lt;&gt;""),申込書!$AC$22,""),"-"))</f>
        <v/>
      </c>
      <c r="BX15" s="369"/>
      <c r="BY15" s="369"/>
      <c r="BZ15" s="370" t="str">
        <f>IF(AND(申込書!$C$54&lt;&gt;"▼プルダウンより選択してください",申込書!$C$54&lt;&gt;"",$G15&lt;&gt;"",申込書!$V$54="特定学年のみ"),"申し込みする","")</f>
        <v/>
      </c>
      <c r="CA15" s="371"/>
      <c r="CB15" s="372"/>
      <c r="CC15" s="373" t="str">
        <f>IF(AND(申込書!$C$55&lt;&gt;"▼プルダウンより選択してください",申込書!$C$55&lt;&gt;"",申込書!$K$22&lt;&gt;"YYYY/MM/DD",$G15&lt;&gt;""),申込書!$K$22,"")</f>
        <v/>
      </c>
      <c r="CD15" s="369" t="str">
        <f>IF(CC15="","",IF(INDEX('コンテンツ＆備考マスタ'!$H:$J,MATCH(学校情報!CC$3,'コンテンツ＆備考マスタ'!$H:$H,0),3)="●",IF(AND(CC15&lt;&gt;"",ISNUMBER(申込書!$AC$22)=TRUE,申込書!$C$55&lt;&gt;"▼プルダウンより選択してください",申込書!$C$55&lt;&gt;""),申込書!$AC$22,""),"-"))</f>
        <v/>
      </c>
      <c r="CE15" s="369"/>
      <c r="CF15" s="369"/>
      <c r="CG15" s="370" t="str">
        <f>IF(AND(申込書!$C$55&lt;&gt;"▼プルダウンより選択してください",申込書!$C$55&lt;&gt;"",$G15&lt;&gt;"",申込書!$V$55="特定学年のみ"),"申し込みする","")</f>
        <v/>
      </c>
      <c r="CH15" s="371"/>
      <c r="CI15" s="372"/>
      <c r="CJ15" s="373" t="str">
        <f>IF(AND(申込書!$C$56&lt;&gt;"▼プルダウンより選択してください",申込書!$C$56&lt;&gt;"",申込書!$K$22&lt;&gt;"YYYY/MM/DD",$G15&lt;&gt;""),申込書!$K$22,"")</f>
        <v/>
      </c>
      <c r="CK15" s="369" t="str">
        <f>IF(CJ15="","",IF(INDEX('コンテンツ＆備考マスタ'!$H:$J,MATCH(学校情報!CJ$3,'コンテンツ＆備考マスタ'!$H:$H,0),3)="●",IF(AND(CJ15&lt;&gt;"",ISNUMBER(申込書!$AC$22)=TRUE,申込書!$C$56&lt;&gt;"▼プルダウンより選択してください",申込書!$C$56&lt;&gt;""),申込書!$AC$22,""),"-"))</f>
        <v/>
      </c>
      <c r="CL15" s="369"/>
      <c r="CM15" s="369"/>
      <c r="CN15" s="370" t="str">
        <f>IF(AND(申込書!$C$56&lt;&gt;"▼プルダウンより選択してください",申込書!$C$56&lt;&gt;"",$G15&lt;&gt;"",申込書!$V$56="特定学年のみ"),"申し込みする","")</f>
        <v/>
      </c>
      <c r="CO15" s="371"/>
      <c r="CP15" s="372"/>
      <c r="CQ15" s="373" t="str">
        <f>IF(AND(申込書!$C$57&lt;&gt;"▼プルダウンより選択してください",申込書!$C$57&lt;&gt;"",申込書!$K$22&lt;&gt;"YYYY/MM/DD",$G15&lt;&gt;""),申込書!$K$22,"")</f>
        <v/>
      </c>
      <c r="CR15" s="369" t="str">
        <f>IF(CQ15="","",IF(INDEX('コンテンツ＆備考マスタ'!$H:$J,MATCH(学校情報!CQ$3,'コンテンツ＆備考マスタ'!$H:$H,0),3)="●",IF(AND(CQ15&lt;&gt;"",ISNUMBER(申込書!$AC$22)=TRUE,申込書!$C$57&lt;&gt;"▼プルダウンより選択してください",申込書!$C$57&lt;&gt;""),申込書!$AC$22,""),"-"))</f>
        <v/>
      </c>
      <c r="CS15" s="369"/>
      <c r="CT15" s="369"/>
      <c r="CU15" s="369" t="str">
        <f>IF(AND(申込書!$C$57&lt;&gt;"▼プルダウンより選択してください",申込書!$C$57&lt;&gt;"",$G15&lt;&gt;"",申込書!$V$57="特定学年のみ"),"申し込みする","")</f>
        <v/>
      </c>
      <c r="CV15" s="371"/>
      <c r="CW15" s="372"/>
      <c r="CX15" s="373" t="str">
        <f>IF(AND(申込書!$C$58&lt;&gt;"▼プルダウンより選択してください",申込書!$C$58&lt;&gt;"",申込書!$K$22&lt;&gt;"YYYY/MM/DD",$G15&lt;&gt;""),申込書!$K$22,"")</f>
        <v/>
      </c>
      <c r="CY15" s="369" t="str">
        <f>IF(CX15="","",IF(INDEX('コンテンツ＆備考マスタ'!$H:$J,MATCH(学校情報!CX$3,'コンテンツ＆備考マスタ'!$H:$H,0),3)="●",IF(AND(CX15&lt;&gt;"",ISNUMBER(申込書!$AC$22)=TRUE,申込書!$C$58&lt;&gt;"▼プルダウンより選択してください",申込書!$C$58&lt;&gt;""),申込書!$AC$22,""),"-"))</f>
        <v/>
      </c>
      <c r="CZ15" s="369"/>
      <c r="DA15" s="369"/>
      <c r="DB15" s="369" t="str">
        <f>IF(AND(申込書!$C$58&lt;&gt;"▼プルダウンより選択してください",申込書!$C$58&lt;&gt;"",$G15&lt;&gt;"",申込書!$V$58="特定学年のみ"),"申し込みする","")</f>
        <v/>
      </c>
      <c r="DC15" s="371"/>
      <c r="DD15" s="372"/>
      <c r="DE15" s="373" t="str">
        <f>IF(AND(申込書!$C$59&lt;&gt;"▼プルダウンより選択してください",申込書!$C$59&lt;&gt;"",申込書!$K$22&lt;&gt;"YYYY/MM/DD",$G15&lt;&gt;""),申込書!$K$22,"")</f>
        <v/>
      </c>
      <c r="DF15" s="369" t="str">
        <f>IF(DE15="","",IF(INDEX('コンテンツ＆備考マスタ'!$H:$J,MATCH(学校情報!DE$3,'コンテンツ＆備考マスタ'!$H:$H,0),3)="●",IF(AND(DE15&lt;&gt;"",ISNUMBER(申込書!$AC$22)=TRUE,申込書!$C$59&lt;&gt;"▼プルダウンより選択してください",申込書!$C$59&lt;&gt;""),申込書!$AC$22,""),"-"))</f>
        <v/>
      </c>
      <c r="DG15" s="369"/>
      <c r="DH15" s="369"/>
      <c r="DI15" s="369" t="str">
        <f>IF(AND(申込書!$C$59&lt;&gt;"▼プルダウンより選択してください",申込書!$C$59&lt;&gt;"",$G15&lt;&gt;"",申込書!$V$59="特定学年のみ"),"申し込みする","")</f>
        <v/>
      </c>
      <c r="DJ15" s="371"/>
      <c r="DK15" s="372"/>
      <c r="DL15" s="373" t="str">
        <f>IF(AND(申込書!$C$60&lt;&gt;"▼プルダウンより選択してください",申込書!$C$60&lt;&gt;"",申込書!$K$22&lt;&gt;"YYYY/MM/DD",$G15&lt;&gt;""),申込書!$K$22,"")</f>
        <v/>
      </c>
      <c r="DM15" s="369" t="str">
        <f>IF(DL15="","",IF(INDEX('コンテンツ＆備考マスタ'!$H:$J,MATCH(学校情報!DL$3,'コンテンツ＆備考マスタ'!$H:$H,0),3)="●",IF(AND(DL15&lt;&gt;"",ISNUMBER(申込書!$AC$22)=TRUE,申込書!$C$60&lt;&gt;"▼プルダウンより選択してください",申込書!$C$60&lt;&gt;""),申込書!$AC$22,""),"-"))</f>
        <v/>
      </c>
      <c r="DN15" s="369"/>
      <c r="DO15" s="369"/>
      <c r="DP15" s="369" t="str">
        <f>IF(AND(申込書!$C$60&lt;&gt;"▼プルダウンより選択してください",申込書!$C$60&lt;&gt;"",$G15&lt;&gt;"",申込書!$V$60="特定学年のみ"),"申し込みする","")</f>
        <v/>
      </c>
      <c r="DQ15" s="371"/>
      <c r="DR15" s="372"/>
      <c r="DS15" s="373" t="str">
        <f>IF(AND(申込書!$C$61&lt;&gt;"▼プルダウンより選択してください",申込書!$C$61&lt;&gt;"",申込書!$K$22&lt;&gt;"YYYY/MM/DD",$G15&lt;&gt;""),申込書!$K$22,"")</f>
        <v/>
      </c>
      <c r="DT15" s="369" t="str">
        <f>IF(DS15="","",IF(INDEX('コンテンツ＆備考マスタ'!$H:$J,MATCH(学校情報!DS$3,'コンテンツ＆備考マスタ'!$H:$H,0),3)="●",IF(AND(DS15&lt;&gt;"",ISNUMBER(申込書!$AC$22)=TRUE,申込書!$C$61&lt;&gt;"▼プルダウンより選択してください",申込書!$C$61&lt;&gt;""),申込書!$AC$22,""),"-"))</f>
        <v/>
      </c>
      <c r="DU15" s="369"/>
      <c r="DV15" s="369"/>
      <c r="DW15" s="369" t="str">
        <f>IF(AND(申込書!$C$61&lt;&gt;"▼プルダウンより選択してください",申込書!$C$61&lt;&gt;"",$G15&lt;&gt;"",申込書!$V$61="特定学年のみ"),"申し込みする","")</f>
        <v/>
      </c>
      <c r="DX15" s="371"/>
      <c r="DY15" s="372"/>
      <c r="DZ15" s="373" t="str">
        <f>IF(AND(申込書!$C$62&lt;&gt;"▼プルダウンより選択してください",申込書!$C$62&lt;&gt;"",申込書!$K$22&lt;&gt;"YYYY/MM/DD",$G15&lt;&gt;""),申込書!$K$22,"")</f>
        <v/>
      </c>
      <c r="EA15" s="369" t="str">
        <f>IF(DZ15="","",IF(INDEX('コンテンツ＆備考マスタ'!$H:$J,MATCH(学校情報!DZ$3,'コンテンツ＆備考マスタ'!$H:$H,0),3)="●",IF(AND(DZ15&lt;&gt;"",ISNUMBER(申込書!$AC$22)=TRUE,申込書!$C$62&lt;&gt;"▼プルダウンより選択してください",申込書!$C$62&lt;&gt;""),申込書!$AC$22,""),"-"))</f>
        <v/>
      </c>
      <c r="EB15" s="369"/>
      <c r="EC15" s="369"/>
      <c r="ED15" s="370" t="str">
        <f>IF(AND(申込書!$C$62&lt;&gt;"▼プルダウンより選択してください",申込書!$C$62&lt;&gt;"",$G15&lt;&gt;"",申込書!$V$62="特定学年のみ"),"申し込みする","")</f>
        <v/>
      </c>
      <c r="EE15" s="371"/>
      <c r="EF15" s="372"/>
      <c r="EG15" s="373" t="str">
        <f>IF(AND(申込書!$C$63&lt;&gt;"▼プルダウンより選択してください",申込書!$C$63&lt;&gt;"",申込書!$K$22&lt;&gt;"YYYY/MM/DD",$G15&lt;&gt;""),申込書!$K$22,"")</f>
        <v/>
      </c>
      <c r="EH15" s="369" t="str">
        <f>IF(EG15="","",IF(INDEX('コンテンツ＆備考マスタ'!$H:$J,MATCH(学校情報!EG$3,'コンテンツ＆備考マスタ'!$H:$H,0),3)="●",IF(AND(EG15&lt;&gt;"",ISNUMBER(申込書!$AC$22)=TRUE,申込書!$C$63&lt;&gt;"▼プルダウンより選択してください",申込書!$C$63&lt;&gt;""),申込書!$AC$22,""),"-"))</f>
        <v/>
      </c>
      <c r="EI15" s="369"/>
      <c r="EJ15" s="369"/>
      <c r="EK15" s="370" t="str">
        <f>IF(AND(申込書!$C$63&lt;&gt;"▼プルダウンより選択してください",申込書!$C$63&lt;&gt;"",$G15&lt;&gt;"",申込書!$V$63="特定学年のみ"),"申し込みする","")</f>
        <v/>
      </c>
      <c r="EL15" s="371"/>
      <c r="EM15" s="372"/>
      <c r="EN15" s="373" t="str">
        <f>IF(AND(申込書!$C$64&lt;&gt;"▼プルダウンより選択してください",申込書!$C$64&lt;&gt;"",申込書!$K$22&lt;&gt;"YYYY/MM/DD",$G15&lt;&gt;""),申込書!$K$22,"")</f>
        <v/>
      </c>
      <c r="EO15" s="369" t="str">
        <f>IF(EN15="","",IF(INDEX('コンテンツ＆備考マスタ'!$H:$J,MATCH(学校情報!EN$3,'コンテンツ＆備考マスタ'!$H:$H,0),3)="●",IF(AND(EN15&lt;&gt;"",ISNUMBER(申込書!$AC$22)=TRUE,申込書!$C$64&lt;&gt;"▼プルダウンより選択してください",申込書!$C$64&lt;&gt;""),申込書!$AC$22,""),"-"))</f>
        <v/>
      </c>
      <c r="EP15" s="369"/>
      <c r="EQ15" s="369"/>
      <c r="ER15" s="370" t="str">
        <f>IF(AND(申込書!$C$64&lt;&gt;"▼プルダウンより選択してください",申込書!$C$64&lt;&gt;"",$G15&lt;&gt;"",申込書!$V$64="特定学年のみ"),"申し込みする","")</f>
        <v/>
      </c>
      <c r="ES15" s="371"/>
      <c r="ET15" s="372"/>
      <c r="EU15" s="373" t="str">
        <f>IF(AND(申込書!$C$65&lt;&gt;"▼プルダウンより選択してください",申込書!$C$65&lt;&gt;"",申込書!$K$22&lt;&gt;"YYYY/MM/DD",$G15&lt;&gt;""),申込書!$K$22,"")</f>
        <v/>
      </c>
      <c r="EV15" s="369" t="str">
        <f>IF(EU15="","",IF(INDEX('コンテンツ＆備考マスタ'!$H:$J,MATCH(学校情報!EU$3,'コンテンツ＆備考マスタ'!$H:$H,0),3)="●",IF(AND(EU15&lt;&gt;"",ISNUMBER(申込書!$AC$22)=TRUE,申込書!$C$65&lt;&gt;"▼プルダウンより選択してください",申込書!$C$65&lt;&gt;""),申込書!$AC$22,""),"-"))</f>
        <v/>
      </c>
      <c r="EW15" s="369"/>
      <c r="EX15" s="369"/>
      <c r="EY15" s="370" t="str">
        <f>IF(AND(申込書!$C$65&lt;&gt;"▼プルダウンより選択してください",申込書!$C$65&lt;&gt;"",$G15&lt;&gt;"",申込書!$V$65="特定学年のみ"),"申し込みする","")</f>
        <v/>
      </c>
      <c r="EZ15" s="371"/>
      <c r="FA15" s="372"/>
      <c r="FB15" s="373" t="str">
        <f>IF(AND(申込書!$C$66&lt;&gt;"▼プルダウンより選択してください",申込書!$C$66&lt;&gt;"",申込書!$K$22&lt;&gt;"YYYY/MM/DD",$G15&lt;&gt;""),申込書!$K$22,"")</f>
        <v/>
      </c>
      <c r="FC15" s="369" t="str">
        <f>IF(FB15="","",IF(INDEX('コンテンツ＆備考マスタ'!$H:$J,MATCH(学校情報!FB$3,'コンテンツ＆備考マスタ'!$H:$H,0),3)="●",IF(AND(FB15&lt;&gt;"",ISNUMBER(申込書!$AC$22)=TRUE,申込書!$C$66&lt;&gt;"▼プルダウンより選択してください",申込書!$C$66&lt;&gt;""),申込書!$AC$22,""),"-"))</f>
        <v/>
      </c>
      <c r="FD15" s="369"/>
      <c r="FE15" s="369"/>
      <c r="FF15" s="370" t="str">
        <f>IF(AND(申込書!$C$66&lt;&gt;"▼プルダウンより選択してください",申込書!$C$66&lt;&gt;"",$G15&lt;&gt;"",申込書!$V$66="特定学年のみ"),"申し込みする","")</f>
        <v/>
      </c>
      <c r="FG15" s="371"/>
      <c r="FH15" s="372"/>
      <c r="FI15" s="373" t="str">
        <f>IF(AND(申込書!$C$67&lt;&gt;"▼プルダウンより選択してください",申込書!$C$67&lt;&gt;"",申込書!$K$22&lt;&gt;"YYYY/MM/DD",$G15&lt;&gt;""),申込書!$K$22,"")</f>
        <v/>
      </c>
      <c r="FJ15" s="369" t="str">
        <f>IF(FI15="","",IF(INDEX('コンテンツ＆備考マスタ'!$H:$J,MATCH(学校情報!FI$3,'コンテンツ＆備考マスタ'!$H:$H,0),3)="●",IF(AND(FI15&lt;&gt;"",ISNUMBER(申込書!$AC$22)=TRUE,申込書!$C$67&lt;&gt;"▼プルダウンより選択してください",申込書!$C$67&lt;&gt;""),申込書!$AC$22,""),"-"))</f>
        <v/>
      </c>
      <c r="FK15" s="369"/>
      <c r="FL15" s="369"/>
      <c r="FM15" s="370" t="str">
        <f>IF(AND(申込書!$C$67&lt;&gt;"▼プルダウンより選択してください",申込書!$C$67&lt;&gt;"",$G15&lt;&gt;"",申込書!$V$67="特定学年のみ"),"申し込みする","")</f>
        <v/>
      </c>
      <c r="FN15" s="371"/>
      <c r="FO15" s="372"/>
      <c r="FP15" s="373" t="str">
        <f>IF(AND(申込書!$C$68&lt;&gt;"▼プルダウンより選択してください",申込書!$C$68&lt;&gt;"",申込書!$K$22&lt;&gt;"YYYY/MM/DD",$G15&lt;&gt;""),申込書!$K$22,"")</f>
        <v/>
      </c>
      <c r="FQ15" s="369" t="str">
        <f>IF(FP15="","",IF(INDEX('コンテンツ＆備考マスタ'!$H:$J,MATCH(学校情報!FP$3,'コンテンツ＆備考マスタ'!$H:$H,0),3)="●",IF(AND(FP15&lt;&gt;"",ISNUMBER(申込書!$AC$22)=TRUE,申込書!$C$68&lt;&gt;"▼プルダウンより選択してください",申込書!$C$68&lt;&gt;""),申込書!$AC$22,""),"-"))</f>
        <v/>
      </c>
      <c r="FR15" s="369"/>
      <c r="FS15" s="369"/>
      <c r="FT15" s="370" t="str">
        <f>IF(AND(申込書!$C$68&lt;&gt;"▼プルダウンより選択してください",申込書!$C$68&lt;&gt;"",$G15&lt;&gt;"",申込書!$V$68="特定学年のみ"),"申し込みする","")</f>
        <v/>
      </c>
      <c r="FU15" s="371"/>
      <c r="FV15" s="372"/>
      <c r="FW15" s="373" t="str">
        <f>IF(AND(申込書!$C$69&lt;&gt;"▼プルダウンより選択してください",申込書!$C$69&lt;&gt;"",申込書!$K$22&lt;&gt;"YYYY/MM/DD",$G15&lt;&gt;""),申込書!$K$22,"")</f>
        <v/>
      </c>
      <c r="FX15" s="369" t="str">
        <f>IF(FW15="","",IF(INDEX('コンテンツ＆備考マスタ'!$H:$J,MATCH(学校情報!FW$3,'コンテンツ＆備考マスタ'!$H:$H,0),3)="●",IF(AND(FW15&lt;&gt;"",ISNUMBER(申込書!$AC$22)=TRUE,申込書!$C$69&lt;&gt;"▼プルダウンより選択してください",申込書!$C$69&lt;&gt;""),申込書!$AC$22,""),"-"))</f>
        <v/>
      </c>
      <c r="FY15" s="369"/>
      <c r="FZ15" s="369"/>
      <c r="GA15" s="370" t="str">
        <f>IF(AND(申込書!$C$69&lt;&gt;"▼プルダウンより選択してください",申込書!$C$69&lt;&gt;"",$G15&lt;&gt;"",申込書!$V$69="特定学年のみ"),"申し込みする","")</f>
        <v/>
      </c>
      <c r="GB15" s="371"/>
      <c r="GC15" s="372"/>
      <c r="GD15" s="373" t="str">
        <f>IF(AND(申込書!$C$70&lt;&gt;"▼プルダウンより選択してください",申込書!$C$70&lt;&gt;"",申込書!$K$22&lt;&gt;"YYYY/MM/DD",$G15&lt;&gt;""),申込書!$K$22,"")</f>
        <v/>
      </c>
      <c r="GE15" s="369" t="str">
        <f>IF(GD15="","",IF(INDEX('コンテンツ＆備考マスタ'!$H:$J,MATCH(学校情報!GD$3,'コンテンツ＆備考マスタ'!$H:$H,0),3)="●",IF(AND(GD15&lt;&gt;"",ISNUMBER(申込書!$AC$22)=TRUE,申込書!$C$70&lt;&gt;"▼プルダウンより選択してください",申込書!$C$70&lt;&gt;""),申込書!$AC$22,""),"-"))</f>
        <v/>
      </c>
      <c r="GF15" s="369"/>
      <c r="GG15" s="369"/>
      <c r="GH15" s="370" t="str">
        <f>IF(AND(申込書!$C$70&lt;&gt;"▼プルダウンより選択してください",申込書!$C$70&lt;&gt;"",$G15&lt;&gt;"",申込書!$V$70="特定学年のみ"),"申し込みする","")</f>
        <v/>
      </c>
      <c r="GI15" s="371"/>
      <c r="GJ15" s="372"/>
      <c r="GK15" s="373" t="str">
        <f>IF(AND(申込書!$C$71&lt;&gt;"▼プルダウンより選択してください",申込書!$C$71&lt;&gt;"",申込書!$K$22&lt;&gt;"YYYY/MM/DD",$G15&lt;&gt;""),申込書!$K$22,"")</f>
        <v/>
      </c>
      <c r="GL15" s="369" t="str">
        <f>IF(GK15="","",IF(INDEX('コンテンツ＆備考マスタ'!$H:$J,MATCH(学校情報!GK$3,'コンテンツ＆備考マスタ'!$H:$H,0),3)="●",IF(AND(GK15&lt;&gt;"",ISNUMBER(申込書!$AC$22)=TRUE,申込書!$C$71&lt;&gt;"▼プルダウンより選択してください",申込書!$C$71&lt;&gt;""),申込書!$AC$22,""),"-"))</f>
        <v/>
      </c>
      <c r="GM15" s="369"/>
      <c r="GN15" s="369"/>
      <c r="GO15" s="370" t="str">
        <f>IF(AND(申込書!$C$71&lt;&gt;"▼プルダウンより選択してください",申込書!$C$71&lt;&gt;"",$G15&lt;&gt;"",申込書!$V$71="特定学年のみ"),"申し込みする","")</f>
        <v/>
      </c>
      <c r="GP15" s="371"/>
      <c r="GQ15" s="372"/>
      <c r="GR15" s="373" t="str">
        <f>IF(AND(申込書!$C$72&lt;&gt;"▼プルダウンより選択してください",申込書!$C$72&lt;&gt;"",申込書!$K$22&lt;&gt;"YYYY/MM/DD",$G15&lt;&gt;""),申込書!$K$22,"")</f>
        <v/>
      </c>
      <c r="GS15" s="369" t="str">
        <f>IF(GR15="","",IF(INDEX('コンテンツ＆備考マスタ'!$H:$J,MATCH(学校情報!GR$3,'コンテンツ＆備考マスタ'!$H:$H,0),3)="●",IF(AND(GR15&lt;&gt;"",ISNUMBER(申込書!$AC$22)=TRUE,申込書!$C$72&lt;&gt;"▼プルダウンより選択してください",申込書!$C$72&lt;&gt;""),申込書!$AC$22,""),"-"))</f>
        <v/>
      </c>
      <c r="GT15" s="369"/>
      <c r="GU15" s="369"/>
      <c r="GV15" s="370" t="str">
        <f>IF(AND(申込書!$C$72&lt;&gt;"▼プルダウンより選択してください",申込書!$C$72&lt;&gt;"",$G15&lt;&gt;"",申込書!$V$72="特定学年のみ"),"申し込みする","")</f>
        <v/>
      </c>
      <c r="GW15" s="371"/>
      <c r="GX15" s="372"/>
      <c r="GY15" s="373" t="str">
        <f>IF(AND(申込書!$C$73&lt;&gt;"▼プルダウンより選択してください",申込書!$C$73&lt;&gt;"",申込書!$K$22&lt;&gt;"YYYY/MM/DD",$G15&lt;&gt;""),申込書!$K$22,"")</f>
        <v/>
      </c>
      <c r="GZ15" s="369" t="str">
        <f>IF(GY15="","",IF(INDEX('コンテンツ＆備考マスタ'!$H:$J,MATCH(学校情報!GY$3,'コンテンツ＆備考マスタ'!$H:$H,0),3)="●",IF(AND(GY15&lt;&gt;"",ISNUMBER(申込書!$AC$22)=TRUE,申込書!$C$73&lt;&gt;"▼プルダウンより選択してください",申込書!$C$73&lt;&gt;""),申込書!$AC$22,""),"-"))</f>
        <v/>
      </c>
      <c r="HA15" s="369"/>
      <c r="HB15" s="369"/>
      <c r="HC15" s="370" t="str">
        <f>IF(AND(申込書!$C$73&lt;&gt;"▼プルダウンより選択してください",申込書!$C$73&lt;&gt;"",$G15&lt;&gt;"",申込書!$V$73="特定学年のみ"),"申し込みする","")</f>
        <v/>
      </c>
      <c r="HD15" s="371"/>
      <c r="HE15" s="372"/>
      <c r="HF15" s="373" t="str">
        <f>IF(AND(申込書!$C$74&lt;&gt;"▼プルダウンより選択してください",申込書!$C$74&lt;&gt;"",申込書!$K$22&lt;&gt;"YYYY/MM/DD",$G15&lt;&gt;""),申込書!$K$22,"")</f>
        <v/>
      </c>
      <c r="HG15" s="369" t="str">
        <f>IF(HF15="","",IF(INDEX('コンテンツ＆備考マスタ'!$H:$J,MATCH(学校情報!HF$3,'コンテンツ＆備考マスタ'!$H:$H,0),3)="●",IF(AND(HF15&lt;&gt;"",ISNUMBER(申込書!$AC$22)=TRUE,申込書!$C$74&lt;&gt;"▼プルダウンより選択してください",申込書!$C$74&lt;&gt;""),申込書!$AC$22,""),"-"))</f>
        <v/>
      </c>
      <c r="HH15" s="369"/>
      <c r="HI15" s="369"/>
      <c r="HJ15" s="370" t="str">
        <f>IF(AND(申込書!$C$74&lt;&gt;"▼プルダウンより選択してください",申込書!$C$74&lt;&gt;"",$G15&lt;&gt;"",申込書!$V$74="特定学年のみ"),"申し込みする","")</f>
        <v/>
      </c>
      <c r="HK15" s="371"/>
      <c r="HL15" s="372"/>
      <c r="HM15" s="373" t="str">
        <f>IF(AND(申込書!$C$75&lt;&gt;"▼プルダウンより選択してください",申込書!$C$75&lt;&gt;"",申込書!$K$22&lt;&gt;"YYYY/MM/DD",$G15&lt;&gt;""),申込書!$K$22,"")</f>
        <v/>
      </c>
      <c r="HN15" s="369" t="str">
        <f>IF(HM15="","",IF(INDEX('コンテンツ＆備考マスタ'!$H:$J,MATCH(学校情報!HM$3,'コンテンツ＆備考マスタ'!$H:$H,0),3)="●",IF(AND(HM15&lt;&gt;"",ISNUMBER(申込書!$AC$22)=TRUE,申込書!$C$75&lt;&gt;"▼プルダウンより選択してください",申込書!$C$75&lt;&gt;""),申込書!$AC$22,""),"-"))</f>
        <v/>
      </c>
      <c r="HO15" s="369"/>
      <c r="HP15" s="369"/>
      <c r="HQ15" s="370" t="str">
        <f>IF(AND(申込書!$C$75&lt;&gt;"▼プルダウンより選択してください",申込書!$C$75&lt;&gt;"",$G15&lt;&gt;"",申込書!$V$75="特定学年のみ"),"申し込みする","")</f>
        <v/>
      </c>
      <c r="HR15" s="371"/>
      <c r="HS15" s="371"/>
      <c r="HT15" s="374" t="str">
        <f>IF(AND(申込書!$C$76&lt;&gt;"▼プルダウンより選択してください",申込書!$C$76&lt;&gt;"",申込書!$K$22&lt;&gt;"YYYY/MM/DD",$G15&lt;&gt;""),申込書!$K$22,"")</f>
        <v/>
      </c>
      <c r="HU15" s="369" t="str">
        <f>IF(HT15="","",IF(INDEX('コンテンツ＆備考マスタ'!$H:$J,MATCH(学校情報!HT$3,'コンテンツ＆備考マスタ'!$H:$H,0),3)="●",IF(AND(HT15&lt;&gt;"",ISNUMBER(申込書!$AC$22)=TRUE,申込書!$C$76&lt;&gt;"▼プルダウンより選択してください",申込書!$C$76&lt;&gt;""),申込書!$AC$22,""),"-"))</f>
        <v/>
      </c>
      <c r="HV15" s="369"/>
      <c r="HW15" s="369"/>
      <c r="HX15" s="370" t="str">
        <f>IF(AND(申込書!$C$76&lt;&gt;"▼プルダウンより選択してください",申込書!$C$76&lt;&gt;"",$G15&lt;&gt;"",申込書!$V$76="特定学年のみ"),"申し込みする","")</f>
        <v/>
      </c>
      <c r="HY15" s="371"/>
      <c r="HZ15" s="372"/>
      <c r="IA15" s="69"/>
    </row>
    <row r="16" spans="2:235" ht="26.85" customHeight="1">
      <c r="B16" s="365">
        <f t="shared" si="0"/>
        <v>11</v>
      </c>
      <c r="C16" s="55"/>
      <c r="D16" s="56"/>
      <c r="E16" s="154"/>
      <c r="F16" s="57"/>
      <c r="G16" s="58"/>
      <c r="H16" s="59"/>
      <c r="I16" s="60"/>
      <c r="J16" s="61"/>
      <c r="K16" s="366" t="str">
        <f t="shared" si="1"/>
        <v/>
      </c>
      <c r="L16" s="62"/>
      <c r="M16" s="322"/>
      <c r="N16" s="63"/>
      <c r="O16" s="64"/>
      <c r="P16" s="367" t="str">
        <f t="shared" si="2"/>
        <v/>
      </c>
      <c r="Q16" s="65"/>
      <c r="R16" s="66"/>
      <c r="S16" s="67"/>
      <c r="T16" s="68"/>
      <c r="U16" s="68"/>
      <c r="V16" s="68"/>
      <c r="W16" s="66"/>
      <c r="X16" s="281"/>
      <c r="Y16" s="368" t="str">
        <f>IF(AND(申込書!$C$47&lt;&gt;"▼プルダウンより選択してください",申込書!$C$47&lt;&gt;"",申込書!$K$22&lt;&gt;"YYYY/MM/DD",$G16&lt;&gt;""),申込書!$K$22,"")</f>
        <v/>
      </c>
      <c r="Z16" s="369" t="str">
        <f>IF(Y16="","",IF(INDEX('コンテンツ＆備考マスタ'!$H:$J,MATCH(学校情報!Y$3,'コンテンツ＆備考マスタ'!$H:$H,0),3)="●",IF(AND(Y16&lt;&gt;"",ISNUMBER(申込書!$AC$22)=TRUE,申込書!$C$47&lt;&gt;"▼プルダウンより選択してください",申込書!$C$47&lt;&gt;""),申込書!$AC$22,""),"-"))</f>
        <v/>
      </c>
      <c r="AA16" s="369"/>
      <c r="AB16" s="369"/>
      <c r="AC16" s="370" t="str">
        <f>IF(AND(申込書!$C$47&lt;&gt;"▼プルダウンより選択してください",申込書!$C$47&lt;&gt;"",$G16&lt;&gt;"",申込書!$V$47="特定学年のみ"),"申し込みする","")</f>
        <v/>
      </c>
      <c r="AD16" s="371"/>
      <c r="AE16" s="372"/>
      <c r="AF16" s="373" t="str">
        <f>IF(AND(申込書!$C$48&lt;&gt;"▼プルダウンより選択してください",申込書!$C$48&lt;&gt;"",申込書!$K$22&lt;&gt;"YYYY/MM/DD",$G16&lt;&gt;""),申込書!$K$22,"")</f>
        <v/>
      </c>
      <c r="AG16" s="369" t="str">
        <f>IF(AF16="","",IF(INDEX('コンテンツ＆備考マスタ'!$H:$J,MATCH(学校情報!AF$3,'コンテンツ＆備考マスタ'!$H:$H,0),3)="●",IF(AND(AF16&lt;&gt;"",ISNUMBER(申込書!$AC$22)=TRUE,申込書!$C$48&lt;&gt;"▼プルダウンより選択してください",申込書!$C$48&lt;&gt;""),申込書!$AC$22,""),"-"))</f>
        <v/>
      </c>
      <c r="AH16" s="369"/>
      <c r="AI16" s="369"/>
      <c r="AJ16" s="370" t="str">
        <f>IF(AND(申込書!$C$48&lt;&gt;"▼プルダウンより選択してください",申込書!$C$48&lt;&gt;"",$G16&lt;&gt;"",申込書!$V$48="特定学年のみ"),"申し込みする","")</f>
        <v/>
      </c>
      <c r="AK16" s="371"/>
      <c r="AL16" s="372"/>
      <c r="AM16" s="373" t="str">
        <f>IF(AND(申込書!$C$49&lt;&gt;"▼プルダウンより選択してください",申込書!$C$49&lt;&gt;"",申込書!$K$22&lt;&gt;"YYYY/MM/DD",$G16&lt;&gt;""),申込書!$K$22,"")</f>
        <v/>
      </c>
      <c r="AN16" s="369" t="str">
        <f>IF(AM16="","",IF(INDEX('コンテンツ＆備考マスタ'!$H:$J,MATCH(学校情報!AM$3,'コンテンツ＆備考マスタ'!$H:$H,0),3)="●",IF(AND(AM16&lt;&gt;"",ISNUMBER(申込書!$AC$22)=TRUE,申込書!$C$49&lt;&gt;"▼プルダウンより選択してください",申込書!$C$49&lt;&gt;""),申込書!$AC$22,""),"-"))</f>
        <v/>
      </c>
      <c r="AO16" s="369"/>
      <c r="AP16" s="369"/>
      <c r="AQ16" s="370" t="str">
        <f>IF(AND(申込書!$C$49&lt;&gt;"▼プルダウンより選択してください",申込書!$C$49&lt;&gt;"",$G16&lt;&gt;"",申込書!$V$49="特定学年のみ"),"申し込みする","")</f>
        <v/>
      </c>
      <c r="AR16" s="371"/>
      <c r="AS16" s="372"/>
      <c r="AT16" s="373" t="str">
        <f>IF(AND(申込書!$C$50&lt;&gt;"▼プルダウンより選択してください",申込書!$C$50&lt;&gt;"",申込書!$K$22&lt;&gt;"YYYY/MM/DD",$G16&lt;&gt;""),申込書!$K$22,"")</f>
        <v/>
      </c>
      <c r="AU16" s="369" t="str">
        <f>IF(AT16="","",IF(INDEX('コンテンツ＆備考マスタ'!$H:$J,MATCH(学校情報!AT$3,'コンテンツ＆備考マスタ'!$H:$H,0),3)="●",IF(AND(AT16&lt;&gt;"",ISNUMBER(申込書!$AC$22)=TRUE,申込書!$C$50&lt;&gt;"▼プルダウンより選択してください",申込書!$C$50&lt;&gt;""),申込書!$AC$22,""),"-"))</f>
        <v/>
      </c>
      <c r="AV16" s="369"/>
      <c r="AW16" s="369"/>
      <c r="AX16" s="370" t="str">
        <f>IF(AND(申込書!$C$50&lt;&gt;"▼プルダウンより選択してください",申込書!$C$50&lt;&gt;"",$G16&lt;&gt;"",申込書!$V$50="特定学年のみ"),"申し込みする","")</f>
        <v/>
      </c>
      <c r="AY16" s="371"/>
      <c r="AZ16" s="372"/>
      <c r="BA16" s="373" t="str">
        <f>IF(AND(申込書!$C$51&lt;&gt;"▼プルダウンより選択してください",申込書!$C$51&lt;&gt;"",申込書!$K$22&lt;&gt;"YYYY/MM/DD",$G16&lt;&gt;""),申込書!$K$22,"")</f>
        <v/>
      </c>
      <c r="BB16" s="369" t="str">
        <f>IF(BA16="","",IF(INDEX('コンテンツ＆備考マスタ'!$H:$J,MATCH(学校情報!BA$3,'コンテンツ＆備考マスタ'!$H:$H,0),3)="●",IF(AND(BA16&lt;&gt;"",ISNUMBER(申込書!$AC$22)=TRUE,申込書!$C$51&lt;&gt;"▼プルダウンより選択してください",申込書!$C$51&lt;&gt;""),申込書!$AC$22,""),"-"))</f>
        <v/>
      </c>
      <c r="BC16" s="369"/>
      <c r="BD16" s="369"/>
      <c r="BE16" s="370" t="str">
        <f>IF(AND(申込書!$C$51&lt;&gt;"▼プルダウンより選択してください",申込書!$C$51&lt;&gt;"",$G16&lt;&gt;"",申込書!$V$51="特定学年のみ"),"申し込みする","")</f>
        <v/>
      </c>
      <c r="BF16" s="371"/>
      <c r="BG16" s="372"/>
      <c r="BH16" s="373" t="str">
        <f>IF(AND(申込書!$C$52&lt;&gt;"▼プルダウンより選択してください",申込書!$C$52&lt;&gt;"",申込書!$K$22&lt;&gt;"YYYY/MM/DD",$G16&lt;&gt;""),申込書!$K$22,"")</f>
        <v/>
      </c>
      <c r="BI16" s="369" t="str">
        <f>IF(BH16="","",IF(INDEX('コンテンツ＆備考マスタ'!$H:$J,MATCH(学校情報!BH$3,'コンテンツ＆備考マスタ'!$H:$H,0),3)="●",IF(AND(BH16&lt;&gt;"",ISNUMBER(申込書!$AC$22)=TRUE,申込書!$C$52&lt;&gt;"▼プルダウンより選択してください",申込書!$C$52&lt;&gt;""),申込書!$AC$22,""),"-"))</f>
        <v/>
      </c>
      <c r="BJ16" s="369"/>
      <c r="BK16" s="369"/>
      <c r="BL16" s="370" t="str">
        <f>IF(AND(申込書!$C$52&lt;&gt;"▼プルダウンより選択してください",申込書!$C$52&lt;&gt;"",$G16&lt;&gt;"",申込書!$V$52="特定学年のみ"),"申し込みする","")</f>
        <v/>
      </c>
      <c r="BM16" s="371"/>
      <c r="BN16" s="372"/>
      <c r="BO16" s="373" t="str">
        <f>IF(AND(申込書!$C$53&lt;&gt;"▼プルダウンより選択してください",申込書!$C$53&lt;&gt;"",申込書!$K$22&lt;&gt;"YYYY/MM/DD",$G16&lt;&gt;""),申込書!$K$22,"")</f>
        <v/>
      </c>
      <c r="BP16" s="369" t="str">
        <f>IF(BO16="","",IF(INDEX('コンテンツ＆備考マスタ'!$H:$J,MATCH(学校情報!BO$3,'コンテンツ＆備考マスタ'!$H:$H,0),3)="●",IF(AND(BO16&lt;&gt;"",ISNUMBER(申込書!$AC$22)=TRUE,申込書!$C$53&lt;&gt;"▼プルダウンより選択してください",申込書!$C$53&lt;&gt;""),申込書!$AC$22,""),"-"))</f>
        <v/>
      </c>
      <c r="BQ16" s="369"/>
      <c r="BR16" s="369"/>
      <c r="BS16" s="370" t="str">
        <f>IF(AND(申込書!$C$53&lt;&gt;"▼プルダウンより選択してください",申込書!$C$53&lt;&gt;"",$G16&lt;&gt;"",申込書!$V$53="特定学年のみ"),"申し込みする","")</f>
        <v/>
      </c>
      <c r="BT16" s="371"/>
      <c r="BU16" s="372"/>
      <c r="BV16" s="373" t="str">
        <f>IF(AND(申込書!$C$54&lt;&gt;"▼プルダウンより選択してください",申込書!$C$54&lt;&gt;"",申込書!$K$22&lt;&gt;"YYYY/MM/DD",$G16&lt;&gt;""),申込書!$K$22,"")</f>
        <v/>
      </c>
      <c r="BW16" s="369" t="str">
        <f>IF(BV16="","",IF(INDEX('コンテンツ＆備考マスタ'!$H:$J,MATCH(学校情報!BV$3,'コンテンツ＆備考マスタ'!$H:$H,0),3)="●",IF(AND(BV16&lt;&gt;"",ISNUMBER(申込書!$AC$22)=TRUE,申込書!$C$54&lt;&gt;"▼プルダウンより選択してください",申込書!$C$54&lt;&gt;""),申込書!$AC$22,""),"-"))</f>
        <v/>
      </c>
      <c r="BX16" s="369"/>
      <c r="BY16" s="369"/>
      <c r="BZ16" s="370" t="str">
        <f>IF(AND(申込書!$C$54&lt;&gt;"▼プルダウンより選択してください",申込書!$C$54&lt;&gt;"",$G16&lt;&gt;"",申込書!$V$54="特定学年のみ"),"申し込みする","")</f>
        <v/>
      </c>
      <c r="CA16" s="371"/>
      <c r="CB16" s="372"/>
      <c r="CC16" s="373" t="str">
        <f>IF(AND(申込書!$C$55&lt;&gt;"▼プルダウンより選択してください",申込書!$C$55&lt;&gt;"",申込書!$K$22&lt;&gt;"YYYY/MM/DD",$G16&lt;&gt;""),申込書!$K$22,"")</f>
        <v/>
      </c>
      <c r="CD16" s="369" t="str">
        <f>IF(CC16="","",IF(INDEX('コンテンツ＆備考マスタ'!$H:$J,MATCH(学校情報!CC$3,'コンテンツ＆備考マスタ'!$H:$H,0),3)="●",IF(AND(CC16&lt;&gt;"",ISNUMBER(申込書!$AC$22)=TRUE,申込書!$C$55&lt;&gt;"▼プルダウンより選択してください",申込書!$C$55&lt;&gt;""),申込書!$AC$22,""),"-"))</f>
        <v/>
      </c>
      <c r="CE16" s="369"/>
      <c r="CF16" s="369"/>
      <c r="CG16" s="370" t="str">
        <f>IF(AND(申込書!$C$55&lt;&gt;"▼プルダウンより選択してください",申込書!$C$55&lt;&gt;"",$G16&lt;&gt;"",申込書!$V$55="特定学年のみ"),"申し込みする","")</f>
        <v/>
      </c>
      <c r="CH16" s="371"/>
      <c r="CI16" s="372"/>
      <c r="CJ16" s="373" t="str">
        <f>IF(AND(申込書!$C$56&lt;&gt;"▼プルダウンより選択してください",申込書!$C$56&lt;&gt;"",申込書!$K$22&lt;&gt;"YYYY/MM/DD",$G16&lt;&gt;""),申込書!$K$22,"")</f>
        <v/>
      </c>
      <c r="CK16" s="369" t="str">
        <f>IF(CJ16="","",IF(INDEX('コンテンツ＆備考マスタ'!$H:$J,MATCH(学校情報!CJ$3,'コンテンツ＆備考マスタ'!$H:$H,0),3)="●",IF(AND(CJ16&lt;&gt;"",ISNUMBER(申込書!$AC$22)=TRUE,申込書!$C$56&lt;&gt;"▼プルダウンより選択してください",申込書!$C$56&lt;&gt;""),申込書!$AC$22,""),"-"))</f>
        <v/>
      </c>
      <c r="CL16" s="369"/>
      <c r="CM16" s="369"/>
      <c r="CN16" s="370" t="str">
        <f>IF(AND(申込書!$C$56&lt;&gt;"▼プルダウンより選択してください",申込書!$C$56&lt;&gt;"",$G16&lt;&gt;"",申込書!$V$56="特定学年のみ"),"申し込みする","")</f>
        <v/>
      </c>
      <c r="CO16" s="371"/>
      <c r="CP16" s="372"/>
      <c r="CQ16" s="373" t="str">
        <f>IF(AND(申込書!$C$57&lt;&gt;"▼プルダウンより選択してください",申込書!$C$57&lt;&gt;"",申込書!$K$22&lt;&gt;"YYYY/MM/DD",$G16&lt;&gt;""),申込書!$K$22,"")</f>
        <v/>
      </c>
      <c r="CR16" s="369" t="str">
        <f>IF(CQ16="","",IF(INDEX('コンテンツ＆備考マスタ'!$H:$J,MATCH(学校情報!CQ$3,'コンテンツ＆備考マスタ'!$H:$H,0),3)="●",IF(AND(CQ16&lt;&gt;"",ISNUMBER(申込書!$AC$22)=TRUE,申込書!$C$57&lt;&gt;"▼プルダウンより選択してください",申込書!$C$57&lt;&gt;""),申込書!$AC$22,""),"-"))</f>
        <v/>
      </c>
      <c r="CS16" s="369"/>
      <c r="CT16" s="369"/>
      <c r="CU16" s="369" t="str">
        <f>IF(AND(申込書!$C$57&lt;&gt;"▼プルダウンより選択してください",申込書!$C$57&lt;&gt;"",$G16&lt;&gt;"",申込書!$V$57="特定学年のみ"),"申し込みする","")</f>
        <v/>
      </c>
      <c r="CV16" s="371"/>
      <c r="CW16" s="372"/>
      <c r="CX16" s="373" t="str">
        <f>IF(AND(申込書!$C$58&lt;&gt;"▼プルダウンより選択してください",申込書!$C$58&lt;&gt;"",申込書!$K$22&lt;&gt;"YYYY/MM/DD",$G16&lt;&gt;""),申込書!$K$22,"")</f>
        <v/>
      </c>
      <c r="CY16" s="369" t="str">
        <f>IF(CX16="","",IF(INDEX('コンテンツ＆備考マスタ'!$H:$J,MATCH(学校情報!CX$3,'コンテンツ＆備考マスタ'!$H:$H,0),3)="●",IF(AND(CX16&lt;&gt;"",ISNUMBER(申込書!$AC$22)=TRUE,申込書!$C$58&lt;&gt;"▼プルダウンより選択してください",申込書!$C$58&lt;&gt;""),申込書!$AC$22,""),"-"))</f>
        <v/>
      </c>
      <c r="CZ16" s="369"/>
      <c r="DA16" s="369"/>
      <c r="DB16" s="369" t="str">
        <f>IF(AND(申込書!$C$58&lt;&gt;"▼プルダウンより選択してください",申込書!$C$58&lt;&gt;"",$G16&lt;&gt;"",申込書!$V$58="特定学年のみ"),"申し込みする","")</f>
        <v/>
      </c>
      <c r="DC16" s="371"/>
      <c r="DD16" s="372"/>
      <c r="DE16" s="373" t="str">
        <f>IF(AND(申込書!$C$59&lt;&gt;"▼プルダウンより選択してください",申込書!$C$59&lt;&gt;"",申込書!$K$22&lt;&gt;"YYYY/MM/DD",$G16&lt;&gt;""),申込書!$K$22,"")</f>
        <v/>
      </c>
      <c r="DF16" s="369" t="str">
        <f>IF(DE16="","",IF(INDEX('コンテンツ＆備考マスタ'!$H:$J,MATCH(学校情報!DE$3,'コンテンツ＆備考マスタ'!$H:$H,0),3)="●",IF(AND(DE16&lt;&gt;"",ISNUMBER(申込書!$AC$22)=TRUE,申込書!$C$59&lt;&gt;"▼プルダウンより選択してください",申込書!$C$59&lt;&gt;""),申込書!$AC$22,""),"-"))</f>
        <v/>
      </c>
      <c r="DG16" s="369"/>
      <c r="DH16" s="369"/>
      <c r="DI16" s="369" t="str">
        <f>IF(AND(申込書!$C$59&lt;&gt;"▼プルダウンより選択してください",申込書!$C$59&lt;&gt;"",$G16&lt;&gt;"",申込書!$V$59="特定学年のみ"),"申し込みする","")</f>
        <v/>
      </c>
      <c r="DJ16" s="371"/>
      <c r="DK16" s="372"/>
      <c r="DL16" s="373" t="str">
        <f>IF(AND(申込書!$C$60&lt;&gt;"▼プルダウンより選択してください",申込書!$C$60&lt;&gt;"",申込書!$K$22&lt;&gt;"YYYY/MM/DD",$G16&lt;&gt;""),申込書!$K$22,"")</f>
        <v/>
      </c>
      <c r="DM16" s="369" t="str">
        <f>IF(DL16="","",IF(INDEX('コンテンツ＆備考マスタ'!$H:$J,MATCH(学校情報!DL$3,'コンテンツ＆備考マスタ'!$H:$H,0),3)="●",IF(AND(DL16&lt;&gt;"",ISNUMBER(申込書!$AC$22)=TRUE,申込書!$C$60&lt;&gt;"▼プルダウンより選択してください",申込書!$C$60&lt;&gt;""),申込書!$AC$22,""),"-"))</f>
        <v/>
      </c>
      <c r="DN16" s="369"/>
      <c r="DO16" s="369"/>
      <c r="DP16" s="369" t="str">
        <f>IF(AND(申込書!$C$60&lt;&gt;"▼プルダウンより選択してください",申込書!$C$60&lt;&gt;"",$G16&lt;&gt;"",申込書!$V$60="特定学年のみ"),"申し込みする","")</f>
        <v/>
      </c>
      <c r="DQ16" s="371"/>
      <c r="DR16" s="372"/>
      <c r="DS16" s="373" t="str">
        <f>IF(AND(申込書!$C$61&lt;&gt;"▼プルダウンより選択してください",申込書!$C$61&lt;&gt;"",申込書!$K$22&lt;&gt;"YYYY/MM/DD",$G16&lt;&gt;""),申込書!$K$22,"")</f>
        <v/>
      </c>
      <c r="DT16" s="369" t="str">
        <f>IF(DS16="","",IF(INDEX('コンテンツ＆備考マスタ'!$H:$J,MATCH(学校情報!DS$3,'コンテンツ＆備考マスタ'!$H:$H,0),3)="●",IF(AND(DS16&lt;&gt;"",ISNUMBER(申込書!$AC$22)=TRUE,申込書!$C$61&lt;&gt;"▼プルダウンより選択してください",申込書!$C$61&lt;&gt;""),申込書!$AC$22,""),"-"))</f>
        <v/>
      </c>
      <c r="DU16" s="369"/>
      <c r="DV16" s="369"/>
      <c r="DW16" s="369" t="str">
        <f>IF(AND(申込書!$C$61&lt;&gt;"▼プルダウンより選択してください",申込書!$C$61&lt;&gt;"",$G16&lt;&gt;"",申込書!$V$61="特定学年のみ"),"申し込みする","")</f>
        <v/>
      </c>
      <c r="DX16" s="371"/>
      <c r="DY16" s="372"/>
      <c r="DZ16" s="373" t="str">
        <f>IF(AND(申込書!$C$62&lt;&gt;"▼プルダウンより選択してください",申込書!$C$62&lt;&gt;"",申込書!$K$22&lt;&gt;"YYYY/MM/DD",$G16&lt;&gt;""),申込書!$K$22,"")</f>
        <v/>
      </c>
      <c r="EA16" s="369" t="str">
        <f>IF(DZ16="","",IF(INDEX('コンテンツ＆備考マスタ'!$H:$J,MATCH(学校情報!DZ$3,'コンテンツ＆備考マスタ'!$H:$H,0),3)="●",IF(AND(DZ16&lt;&gt;"",ISNUMBER(申込書!$AC$22)=TRUE,申込書!$C$62&lt;&gt;"▼プルダウンより選択してください",申込書!$C$62&lt;&gt;""),申込書!$AC$22,""),"-"))</f>
        <v/>
      </c>
      <c r="EB16" s="369"/>
      <c r="EC16" s="369"/>
      <c r="ED16" s="370" t="str">
        <f>IF(AND(申込書!$C$62&lt;&gt;"▼プルダウンより選択してください",申込書!$C$62&lt;&gt;"",$G16&lt;&gt;"",申込書!$V$62="特定学年のみ"),"申し込みする","")</f>
        <v/>
      </c>
      <c r="EE16" s="371"/>
      <c r="EF16" s="372"/>
      <c r="EG16" s="373" t="str">
        <f>IF(AND(申込書!$C$63&lt;&gt;"▼プルダウンより選択してください",申込書!$C$63&lt;&gt;"",申込書!$K$22&lt;&gt;"YYYY/MM/DD",$G16&lt;&gt;""),申込書!$K$22,"")</f>
        <v/>
      </c>
      <c r="EH16" s="369" t="str">
        <f>IF(EG16="","",IF(INDEX('コンテンツ＆備考マスタ'!$H:$J,MATCH(学校情報!EG$3,'コンテンツ＆備考マスタ'!$H:$H,0),3)="●",IF(AND(EG16&lt;&gt;"",ISNUMBER(申込書!$AC$22)=TRUE,申込書!$C$63&lt;&gt;"▼プルダウンより選択してください",申込書!$C$63&lt;&gt;""),申込書!$AC$22,""),"-"))</f>
        <v/>
      </c>
      <c r="EI16" s="369"/>
      <c r="EJ16" s="369"/>
      <c r="EK16" s="370" t="str">
        <f>IF(AND(申込書!$C$63&lt;&gt;"▼プルダウンより選択してください",申込書!$C$63&lt;&gt;"",$G16&lt;&gt;"",申込書!$V$63="特定学年のみ"),"申し込みする","")</f>
        <v/>
      </c>
      <c r="EL16" s="371"/>
      <c r="EM16" s="372"/>
      <c r="EN16" s="373" t="str">
        <f>IF(AND(申込書!$C$64&lt;&gt;"▼プルダウンより選択してください",申込書!$C$64&lt;&gt;"",申込書!$K$22&lt;&gt;"YYYY/MM/DD",$G16&lt;&gt;""),申込書!$K$22,"")</f>
        <v/>
      </c>
      <c r="EO16" s="369" t="str">
        <f>IF(EN16="","",IF(INDEX('コンテンツ＆備考マスタ'!$H:$J,MATCH(学校情報!EN$3,'コンテンツ＆備考マスタ'!$H:$H,0),3)="●",IF(AND(EN16&lt;&gt;"",ISNUMBER(申込書!$AC$22)=TRUE,申込書!$C$64&lt;&gt;"▼プルダウンより選択してください",申込書!$C$64&lt;&gt;""),申込書!$AC$22,""),"-"))</f>
        <v/>
      </c>
      <c r="EP16" s="369"/>
      <c r="EQ16" s="369"/>
      <c r="ER16" s="370" t="str">
        <f>IF(AND(申込書!$C$64&lt;&gt;"▼プルダウンより選択してください",申込書!$C$64&lt;&gt;"",$G16&lt;&gt;"",申込書!$V$64="特定学年のみ"),"申し込みする","")</f>
        <v/>
      </c>
      <c r="ES16" s="371"/>
      <c r="ET16" s="372"/>
      <c r="EU16" s="373" t="str">
        <f>IF(AND(申込書!$C$65&lt;&gt;"▼プルダウンより選択してください",申込書!$C$65&lt;&gt;"",申込書!$K$22&lt;&gt;"YYYY/MM/DD",$G16&lt;&gt;""),申込書!$K$22,"")</f>
        <v/>
      </c>
      <c r="EV16" s="369" t="str">
        <f>IF(EU16="","",IF(INDEX('コンテンツ＆備考マスタ'!$H:$J,MATCH(学校情報!EU$3,'コンテンツ＆備考マスタ'!$H:$H,0),3)="●",IF(AND(EU16&lt;&gt;"",ISNUMBER(申込書!$AC$22)=TRUE,申込書!$C$65&lt;&gt;"▼プルダウンより選択してください",申込書!$C$65&lt;&gt;""),申込書!$AC$22,""),"-"))</f>
        <v/>
      </c>
      <c r="EW16" s="369"/>
      <c r="EX16" s="369"/>
      <c r="EY16" s="370" t="str">
        <f>IF(AND(申込書!$C$65&lt;&gt;"▼プルダウンより選択してください",申込書!$C$65&lt;&gt;"",$G16&lt;&gt;"",申込書!$V$65="特定学年のみ"),"申し込みする","")</f>
        <v/>
      </c>
      <c r="EZ16" s="371"/>
      <c r="FA16" s="372"/>
      <c r="FB16" s="373" t="str">
        <f>IF(AND(申込書!$C$66&lt;&gt;"▼プルダウンより選択してください",申込書!$C$66&lt;&gt;"",申込書!$K$22&lt;&gt;"YYYY/MM/DD",$G16&lt;&gt;""),申込書!$K$22,"")</f>
        <v/>
      </c>
      <c r="FC16" s="369" t="str">
        <f>IF(FB16="","",IF(INDEX('コンテンツ＆備考マスタ'!$H:$J,MATCH(学校情報!FB$3,'コンテンツ＆備考マスタ'!$H:$H,0),3)="●",IF(AND(FB16&lt;&gt;"",ISNUMBER(申込書!$AC$22)=TRUE,申込書!$C$66&lt;&gt;"▼プルダウンより選択してください",申込書!$C$66&lt;&gt;""),申込書!$AC$22,""),"-"))</f>
        <v/>
      </c>
      <c r="FD16" s="369"/>
      <c r="FE16" s="369"/>
      <c r="FF16" s="370" t="str">
        <f>IF(AND(申込書!$C$66&lt;&gt;"▼プルダウンより選択してください",申込書!$C$66&lt;&gt;"",$G16&lt;&gt;"",申込書!$V$66="特定学年のみ"),"申し込みする","")</f>
        <v/>
      </c>
      <c r="FG16" s="371"/>
      <c r="FH16" s="372"/>
      <c r="FI16" s="373" t="str">
        <f>IF(AND(申込書!$C$67&lt;&gt;"▼プルダウンより選択してください",申込書!$C$67&lt;&gt;"",申込書!$K$22&lt;&gt;"YYYY/MM/DD",$G16&lt;&gt;""),申込書!$K$22,"")</f>
        <v/>
      </c>
      <c r="FJ16" s="369" t="str">
        <f>IF(FI16="","",IF(INDEX('コンテンツ＆備考マスタ'!$H:$J,MATCH(学校情報!FI$3,'コンテンツ＆備考マスタ'!$H:$H,0),3)="●",IF(AND(FI16&lt;&gt;"",ISNUMBER(申込書!$AC$22)=TRUE,申込書!$C$67&lt;&gt;"▼プルダウンより選択してください",申込書!$C$67&lt;&gt;""),申込書!$AC$22,""),"-"))</f>
        <v/>
      </c>
      <c r="FK16" s="369"/>
      <c r="FL16" s="369"/>
      <c r="FM16" s="370" t="str">
        <f>IF(AND(申込書!$C$67&lt;&gt;"▼プルダウンより選択してください",申込書!$C$67&lt;&gt;"",$G16&lt;&gt;"",申込書!$V$67="特定学年のみ"),"申し込みする","")</f>
        <v/>
      </c>
      <c r="FN16" s="371"/>
      <c r="FO16" s="372"/>
      <c r="FP16" s="373" t="str">
        <f>IF(AND(申込書!$C$68&lt;&gt;"▼プルダウンより選択してください",申込書!$C$68&lt;&gt;"",申込書!$K$22&lt;&gt;"YYYY/MM/DD",$G16&lt;&gt;""),申込書!$K$22,"")</f>
        <v/>
      </c>
      <c r="FQ16" s="369" t="str">
        <f>IF(FP16="","",IF(INDEX('コンテンツ＆備考マスタ'!$H:$J,MATCH(学校情報!FP$3,'コンテンツ＆備考マスタ'!$H:$H,0),3)="●",IF(AND(FP16&lt;&gt;"",ISNUMBER(申込書!$AC$22)=TRUE,申込書!$C$68&lt;&gt;"▼プルダウンより選択してください",申込書!$C$68&lt;&gt;""),申込書!$AC$22,""),"-"))</f>
        <v/>
      </c>
      <c r="FR16" s="369"/>
      <c r="FS16" s="369"/>
      <c r="FT16" s="370" t="str">
        <f>IF(AND(申込書!$C$68&lt;&gt;"▼プルダウンより選択してください",申込書!$C$68&lt;&gt;"",$G16&lt;&gt;"",申込書!$V$68="特定学年のみ"),"申し込みする","")</f>
        <v/>
      </c>
      <c r="FU16" s="371"/>
      <c r="FV16" s="372"/>
      <c r="FW16" s="373" t="str">
        <f>IF(AND(申込書!$C$69&lt;&gt;"▼プルダウンより選択してください",申込書!$C$69&lt;&gt;"",申込書!$K$22&lt;&gt;"YYYY/MM/DD",$G16&lt;&gt;""),申込書!$K$22,"")</f>
        <v/>
      </c>
      <c r="FX16" s="369" t="str">
        <f>IF(FW16="","",IF(INDEX('コンテンツ＆備考マスタ'!$H:$J,MATCH(学校情報!FW$3,'コンテンツ＆備考マスタ'!$H:$H,0),3)="●",IF(AND(FW16&lt;&gt;"",ISNUMBER(申込書!$AC$22)=TRUE,申込書!$C$69&lt;&gt;"▼プルダウンより選択してください",申込書!$C$69&lt;&gt;""),申込書!$AC$22,""),"-"))</f>
        <v/>
      </c>
      <c r="FY16" s="369"/>
      <c r="FZ16" s="369"/>
      <c r="GA16" s="370" t="str">
        <f>IF(AND(申込書!$C$69&lt;&gt;"▼プルダウンより選択してください",申込書!$C$69&lt;&gt;"",$G16&lt;&gt;"",申込書!$V$69="特定学年のみ"),"申し込みする","")</f>
        <v/>
      </c>
      <c r="GB16" s="371"/>
      <c r="GC16" s="372"/>
      <c r="GD16" s="373" t="str">
        <f>IF(AND(申込書!$C$70&lt;&gt;"▼プルダウンより選択してください",申込書!$C$70&lt;&gt;"",申込書!$K$22&lt;&gt;"YYYY/MM/DD",$G16&lt;&gt;""),申込書!$K$22,"")</f>
        <v/>
      </c>
      <c r="GE16" s="369" t="str">
        <f>IF(GD16="","",IF(INDEX('コンテンツ＆備考マスタ'!$H:$J,MATCH(学校情報!GD$3,'コンテンツ＆備考マスタ'!$H:$H,0),3)="●",IF(AND(GD16&lt;&gt;"",ISNUMBER(申込書!$AC$22)=TRUE,申込書!$C$70&lt;&gt;"▼プルダウンより選択してください",申込書!$C$70&lt;&gt;""),申込書!$AC$22,""),"-"))</f>
        <v/>
      </c>
      <c r="GF16" s="369"/>
      <c r="GG16" s="369"/>
      <c r="GH16" s="370" t="str">
        <f>IF(AND(申込書!$C$70&lt;&gt;"▼プルダウンより選択してください",申込書!$C$70&lt;&gt;"",$G16&lt;&gt;"",申込書!$V$70="特定学年のみ"),"申し込みする","")</f>
        <v/>
      </c>
      <c r="GI16" s="371"/>
      <c r="GJ16" s="372"/>
      <c r="GK16" s="373" t="str">
        <f>IF(AND(申込書!$C$71&lt;&gt;"▼プルダウンより選択してください",申込書!$C$71&lt;&gt;"",申込書!$K$22&lt;&gt;"YYYY/MM/DD",$G16&lt;&gt;""),申込書!$K$22,"")</f>
        <v/>
      </c>
      <c r="GL16" s="369" t="str">
        <f>IF(GK16="","",IF(INDEX('コンテンツ＆備考マスタ'!$H:$J,MATCH(学校情報!GK$3,'コンテンツ＆備考マスタ'!$H:$H,0),3)="●",IF(AND(GK16&lt;&gt;"",ISNUMBER(申込書!$AC$22)=TRUE,申込書!$C$71&lt;&gt;"▼プルダウンより選択してください",申込書!$C$71&lt;&gt;""),申込書!$AC$22,""),"-"))</f>
        <v/>
      </c>
      <c r="GM16" s="369"/>
      <c r="GN16" s="369"/>
      <c r="GO16" s="370" t="str">
        <f>IF(AND(申込書!$C$71&lt;&gt;"▼プルダウンより選択してください",申込書!$C$71&lt;&gt;"",$G16&lt;&gt;"",申込書!$V$71="特定学年のみ"),"申し込みする","")</f>
        <v/>
      </c>
      <c r="GP16" s="371"/>
      <c r="GQ16" s="372"/>
      <c r="GR16" s="373" t="str">
        <f>IF(AND(申込書!$C$72&lt;&gt;"▼プルダウンより選択してください",申込書!$C$72&lt;&gt;"",申込書!$K$22&lt;&gt;"YYYY/MM/DD",$G16&lt;&gt;""),申込書!$K$22,"")</f>
        <v/>
      </c>
      <c r="GS16" s="369" t="str">
        <f>IF(GR16="","",IF(INDEX('コンテンツ＆備考マスタ'!$H:$J,MATCH(学校情報!GR$3,'コンテンツ＆備考マスタ'!$H:$H,0),3)="●",IF(AND(GR16&lt;&gt;"",ISNUMBER(申込書!$AC$22)=TRUE,申込書!$C$72&lt;&gt;"▼プルダウンより選択してください",申込書!$C$72&lt;&gt;""),申込書!$AC$22,""),"-"))</f>
        <v/>
      </c>
      <c r="GT16" s="369"/>
      <c r="GU16" s="369"/>
      <c r="GV16" s="370" t="str">
        <f>IF(AND(申込書!$C$72&lt;&gt;"▼プルダウンより選択してください",申込書!$C$72&lt;&gt;"",$G16&lt;&gt;"",申込書!$V$72="特定学年のみ"),"申し込みする","")</f>
        <v/>
      </c>
      <c r="GW16" s="371"/>
      <c r="GX16" s="372"/>
      <c r="GY16" s="373" t="str">
        <f>IF(AND(申込書!$C$73&lt;&gt;"▼プルダウンより選択してください",申込書!$C$73&lt;&gt;"",申込書!$K$22&lt;&gt;"YYYY/MM/DD",$G16&lt;&gt;""),申込書!$K$22,"")</f>
        <v/>
      </c>
      <c r="GZ16" s="369" t="str">
        <f>IF(GY16="","",IF(INDEX('コンテンツ＆備考マスタ'!$H:$J,MATCH(学校情報!GY$3,'コンテンツ＆備考マスタ'!$H:$H,0),3)="●",IF(AND(GY16&lt;&gt;"",ISNUMBER(申込書!$AC$22)=TRUE,申込書!$C$73&lt;&gt;"▼プルダウンより選択してください",申込書!$C$73&lt;&gt;""),申込書!$AC$22,""),"-"))</f>
        <v/>
      </c>
      <c r="HA16" s="369"/>
      <c r="HB16" s="369"/>
      <c r="HC16" s="370" t="str">
        <f>IF(AND(申込書!$C$73&lt;&gt;"▼プルダウンより選択してください",申込書!$C$73&lt;&gt;"",$G16&lt;&gt;"",申込書!$V$73="特定学年のみ"),"申し込みする","")</f>
        <v/>
      </c>
      <c r="HD16" s="371"/>
      <c r="HE16" s="372"/>
      <c r="HF16" s="373" t="str">
        <f>IF(AND(申込書!$C$74&lt;&gt;"▼プルダウンより選択してください",申込書!$C$74&lt;&gt;"",申込書!$K$22&lt;&gt;"YYYY/MM/DD",$G16&lt;&gt;""),申込書!$K$22,"")</f>
        <v/>
      </c>
      <c r="HG16" s="369" t="str">
        <f>IF(HF16="","",IF(INDEX('コンテンツ＆備考マスタ'!$H:$J,MATCH(学校情報!HF$3,'コンテンツ＆備考マスタ'!$H:$H,0),3)="●",IF(AND(HF16&lt;&gt;"",ISNUMBER(申込書!$AC$22)=TRUE,申込書!$C$74&lt;&gt;"▼プルダウンより選択してください",申込書!$C$74&lt;&gt;""),申込書!$AC$22,""),"-"))</f>
        <v/>
      </c>
      <c r="HH16" s="369"/>
      <c r="HI16" s="369"/>
      <c r="HJ16" s="370" t="str">
        <f>IF(AND(申込書!$C$74&lt;&gt;"▼プルダウンより選択してください",申込書!$C$74&lt;&gt;"",$G16&lt;&gt;"",申込書!$V$74="特定学年のみ"),"申し込みする","")</f>
        <v/>
      </c>
      <c r="HK16" s="371"/>
      <c r="HL16" s="372"/>
      <c r="HM16" s="373" t="str">
        <f>IF(AND(申込書!$C$75&lt;&gt;"▼プルダウンより選択してください",申込書!$C$75&lt;&gt;"",申込書!$K$22&lt;&gt;"YYYY/MM/DD",$G16&lt;&gt;""),申込書!$K$22,"")</f>
        <v/>
      </c>
      <c r="HN16" s="369" t="str">
        <f>IF(HM16="","",IF(INDEX('コンテンツ＆備考マスタ'!$H:$J,MATCH(学校情報!HM$3,'コンテンツ＆備考マスタ'!$H:$H,0),3)="●",IF(AND(HM16&lt;&gt;"",ISNUMBER(申込書!$AC$22)=TRUE,申込書!$C$75&lt;&gt;"▼プルダウンより選択してください",申込書!$C$75&lt;&gt;""),申込書!$AC$22,""),"-"))</f>
        <v/>
      </c>
      <c r="HO16" s="369"/>
      <c r="HP16" s="369"/>
      <c r="HQ16" s="370" t="str">
        <f>IF(AND(申込書!$C$75&lt;&gt;"▼プルダウンより選択してください",申込書!$C$75&lt;&gt;"",$G16&lt;&gt;"",申込書!$V$75="特定学年のみ"),"申し込みする","")</f>
        <v/>
      </c>
      <c r="HR16" s="371"/>
      <c r="HS16" s="371"/>
      <c r="HT16" s="374" t="str">
        <f>IF(AND(申込書!$C$76&lt;&gt;"▼プルダウンより選択してください",申込書!$C$76&lt;&gt;"",申込書!$K$22&lt;&gt;"YYYY/MM/DD",$G16&lt;&gt;""),申込書!$K$22,"")</f>
        <v/>
      </c>
      <c r="HU16" s="369" t="str">
        <f>IF(HT16="","",IF(INDEX('コンテンツ＆備考マスタ'!$H:$J,MATCH(学校情報!HT$3,'コンテンツ＆備考マスタ'!$H:$H,0),3)="●",IF(AND(HT16&lt;&gt;"",ISNUMBER(申込書!$AC$22)=TRUE,申込書!$C$76&lt;&gt;"▼プルダウンより選択してください",申込書!$C$76&lt;&gt;""),申込書!$AC$22,""),"-"))</f>
        <v/>
      </c>
      <c r="HV16" s="369"/>
      <c r="HW16" s="369"/>
      <c r="HX16" s="370" t="str">
        <f>IF(AND(申込書!$C$76&lt;&gt;"▼プルダウンより選択してください",申込書!$C$76&lt;&gt;"",$G16&lt;&gt;"",申込書!$V$76="特定学年のみ"),"申し込みする","")</f>
        <v/>
      </c>
      <c r="HY16" s="371"/>
      <c r="HZ16" s="372"/>
      <c r="IA16" s="69"/>
    </row>
    <row r="17" spans="2:235" ht="26.85" customHeight="1">
      <c r="B17" s="365">
        <f t="shared" si="0"/>
        <v>12</v>
      </c>
      <c r="C17" s="55"/>
      <c r="D17" s="56"/>
      <c r="E17" s="154"/>
      <c r="F17" s="57"/>
      <c r="G17" s="58"/>
      <c r="H17" s="59"/>
      <c r="I17" s="60"/>
      <c r="J17" s="61"/>
      <c r="K17" s="366" t="str">
        <f t="shared" si="1"/>
        <v/>
      </c>
      <c r="L17" s="62"/>
      <c r="M17" s="322"/>
      <c r="N17" s="63"/>
      <c r="O17" s="64"/>
      <c r="P17" s="367" t="str">
        <f t="shared" si="2"/>
        <v/>
      </c>
      <c r="Q17" s="65"/>
      <c r="R17" s="66"/>
      <c r="S17" s="67"/>
      <c r="T17" s="68"/>
      <c r="U17" s="68"/>
      <c r="V17" s="68"/>
      <c r="W17" s="66"/>
      <c r="X17" s="281"/>
      <c r="Y17" s="368" t="str">
        <f>IF(AND(申込書!$C$47&lt;&gt;"▼プルダウンより選択してください",申込書!$C$47&lt;&gt;"",申込書!$K$22&lt;&gt;"YYYY/MM/DD",$G17&lt;&gt;""),申込書!$K$22,"")</f>
        <v/>
      </c>
      <c r="Z17" s="369" t="str">
        <f>IF(Y17="","",IF(INDEX('コンテンツ＆備考マスタ'!$H:$J,MATCH(学校情報!Y$3,'コンテンツ＆備考マスタ'!$H:$H,0),3)="●",IF(AND(Y17&lt;&gt;"",ISNUMBER(申込書!$AC$22)=TRUE,申込書!$C$47&lt;&gt;"▼プルダウンより選択してください",申込書!$C$47&lt;&gt;""),申込書!$AC$22,""),"-"))</f>
        <v/>
      </c>
      <c r="AA17" s="369"/>
      <c r="AB17" s="369"/>
      <c r="AC17" s="370" t="str">
        <f>IF(AND(申込書!$C$47&lt;&gt;"▼プルダウンより選択してください",申込書!$C$47&lt;&gt;"",$G17&lt;&gt;"",申込書!$V$47="特定学年のみ"),"申し込みする","")</f>
        <v/>
      </c>
      <c r="AD17" s="371"/>
      <c r="AE17" s="372"/>
      <c r="AF17" s="373" t="str">
        <f>IF(AND(申込書!$C$48&lt;&gt;"▼プルダウンより選択してください",申込書!$C$48&lt;&gt;"",申込書!$K$22&lt;&gt;"YYYY/MM/DD",$G17&lt;&gt;""),申込書!$K$22,"")</f>
        <v/>
      </c>
      <c r="AG17" s="369" t="str">
        <f>IF(AF17="","",IF(INDEX('コンテンツ＆備考マスタ'!$H:$J,MATCH(学校情報!AF$3,'コンテンツ＆備考マスタ'!$H:$H,0),3)="●",IF(AND(AF17&lt;&gt;"",ISNUMBER(申込書!$AC$22)=TRUE,申込書!$C$48&lt;&gt;"▼プルダウンより選択してください",申込書!$C$48&lt;&gt;""),申込書!$AC$22,""),"-"))</f>
        <v/>
      </c>
      <c r="AH17" s="369"/>
      <c r="AI17" s="369"/>
      <c r="AJ17" s="370" t="str">
        <f>IF(AND(申込書!$C$48&lt;&gt;"▼プルダウンより選択してください",申込書!$C$48&lt;&gt;"",$G17&lt;&gt;"",申込書!$V$48="特定学年のみ"),"申し込みする","")</f>
        <v/>
      </c>
      <c r="AK17" s="371"/>
      <c r="AL17" s="372"/>
      <c r="AM17" s="373" t="str">
        <f>IF(AND(申込書!$C$49&lt;&gt;"▼プルダウンより選択してください",申込書!$C$49&lt;&gt;"",申込書!$K$22&lt;&gt;"YYYY/MM/DD",$G17&lt;&gt;""),申込書!$K$22,"")</f>
        <v/>
      </c>
      <c r="AN17" s="369" t="str">
        <f>IF(AM17="","",IF(INDEX('コンテンツ＆備考マスタ'!$H:$J,MATCH(学校情報!AM$3,'コンテンツ＆備考マスタ'!$H:$H,0),3)="●",IF(AND(AM17&lt;&gt;"",ISNUMBER(申込書!$AC$22)=TRUE,申込書!$C$49&lt;&gt;"▼プルダウンより選択してください",申込書!$C$49&lt;&gt;""),申込書!$AC$22,""),"-"))</f>
        <v/>
      </c>
      <c r="AO17" s="369"/>
      <c r="AP17" s="369"/>
      <c r="AQ17" s="370" t="str">
        <f>IF(AND(申込書!$C$49&lt;&gt;"▼プルダウンより選択してください",申込書!$C$49&lt;&gt;"",$G17&lt;&gt;"",申込書!$V$49="特定学年のみ"),"申し込みする","")</f>
        <v/>
      </c>
      <c r="AR17" s="371"/>
      <c r="AS17" s="372"/>
      <c r="AT17" s="373" t="str">
        <f>IF(AND(申込書!$C$50&lt;&gt;"▼プルダウンより選択してください",申込書!$C$50&lt;&gt;"",申込書!$K$22&lt;&gt;"YYYY/MM/DD",$G17&lt;&gt;""),申込書!$K$22,"")</f>
        <v/>
      </c>
      <c r="AU17" s="369" t="str">
        <f>IF(AT17="","",IF(INDEX('コンテンツ＆備考マスタ'!$H:$J,MATCH(学校情報!AT$3,'コンテンツ＆備考マスタ'!$H:$H,0),3)="●",IF(AND(AT17&lt;&gt;"",ISNUMBER(申込書!$AC$22)=TRUE,申込書!$C$50&lt;&gt;"▼プルダウンより選択してください",申込書!$C$50&lt;&gt;""),申込書!$AC$22,""),"-"))</f>
        <v/>
      </c>
      <c r="AV17" s="369"/>
      <c r="AW17" s="369"/>
      <c r="AX17" s="370" t="str">
        <f>IF(AND(申込書!$C$50&lt;&gt;"▼プルダウンより選択してください",申込書!$C$50&lt;&gt;"",$G17&lt;&gt;"",申込書!$V$50="特定学年のみ"),"申し込みする","")</f>
        <v/>
      </c>
      <c r="AY17" s="371"/>
      <c r="AZ17" s="372"/>
      <c r="BA17" s="373" t="str">
        <f>IF(AND(申込書!$C$51&lt;&gt;"▼プルダウンより選択してください",申込書!$C$51&lt;&gt;"",申込書!$K$22&lt;&gt;"YYYY/MM/DD",$G17&lt;&gt;""),申込書!$K$22,"")</f>
        <v/>
      </c>
      <c r="BB17" s="369" t="str">
        <f>IF(BA17="","",IF(INDEX('コンテンツ＆備考マスタ'!$H:$J,MATCH(学校情報!BA$3,'コンテンツ＆備考マスタ'!$H:$H,0),3)="●",IF(AND(BA17&lt;&gt;"",ISNUMBER(申込書!$AC$22)=TRUE,申込書!$C$51&lt;&gt;"▼プルダウンより選択してください",申込書!$C$51&lt;&gt;""),申込書!$AC$22,""),"-"))</f>
        <v/>
      </c>
      <c r="BC17" s="369"/>
      <c r="BD17" s="369"/>
      <c r="BE17" s="370" t="str">
        <f>IF(AND(申込書!$C$51&lt;&gt;"▼プルダウンより選択してください",申込書!$C$51&lt;&gt;"",$G17&lt;&gt;"",申込書!$V$51="特定学年のみ"),"申し込みする","")</f>
        <v/>
      </c>
      <c r="BF17" s="371"/>
      <c r="BG17" s="372"/>
      <c r="BH17" s="373" t="str">
        <f>IF(AND(申込書!$C$52&lt;&gt;"▼プルダウンより選択してください",申込書!$C$52&lt;&gt;"",申込書!$K$22&lt;&gt;"YYYY/MM/DD",$G17&lt;&gt;""),申込書!$K$22,"")</f>
        <v/>
      </c>
      <c r="BI17" s="369" t="str">
        <f>IF(BH17="","",IF(INDEX('コンテンツ＆備考マスタ'!$H:$J,MATCH(学校情報!BH$3,'コンテンツ＆備考マスタ'!$H:$H,0),3)="●",IF(AND(BH17&lt;&gt;"",ISNUMBER(申込書!$AC$22)=TRUE,申込書!$C$52&lt;&gt;"▼プルダウンより選択してください",申込書!$C$52&lt;&gt;""),申込書!$AC$22,""),"-"))</f>
        <v/>
      </c>
      <c r="BJ17" s="369"/>
      <c r="BK17" s="369"/>
      <c r="BL17" s="370" t="str">
        <f>IF(AND(申込書!$C$52&lt;&gt;"▼プルダウンより選択してください",申込書!$C$52&lt;&gt;"",$G17&lt;&gt;"",申込書!$V$52="特定学年のみ"),"申し込みする","")</f>
        <v/>
      </c>
      <c r="BM17" s="371"/>
      <c r="BN17" s="372"/>
      <c r="BO17" s="373" t="str">
        <f>IF(AND(申込書!$C$53&lt;&gt;"▼プルダウンより選択してください",申込書!$C$53&lt;&gt;"",申込書!$K$22&lt;&gt;"YYYY/MM/DD",$G17&lt;&gt;""),申込書!$K$22,"")</f>
        <v/>
      </c>
      <c r="BP17" s="369" t="str">
        <f>IF(BO17="","",IF(INDEX('コンテンツ＆備考マスタ'!$H:$J,MATCH(学校情報!BO$3,'コンテンツ＆備考マスタ'!$H:$H,0),3)="●",IF(AND(BO17&lt;&gt;"",ISNUMBER(申込書!$AC$22)=TRUE,申込書!$C$53&lt;&gt;"▼プルダウンより選択してください",申込書!$C$53&lt;&gt;""),申込書!$AC$22,""),"-"))</f>
        <v/>
      </c>
      <c r="BQ17" s="369"/>
      <c r="BR17" s="369"/>
      <c r="BS17" s="370" t="str">
        <f>IF(AND(申込書!$C$53&lt;&gt;"▼プルダウンより選択してください",申込書!$C$53&lt;&gt;"",$G17&lt;&gt;"",申込書!$V$53="特定学年のみ"),"申し込みする","")</f>
        <v/>
      </c>
      <c r="BT17" s="371"/>
      <c r="BU17" s="372"/>
      <c r="BV17" s="373" t="str">
        <f>IF(AND(申込書!$C$54&lt;&gt;"▼プルダウンより選択してください",申込書!$C$54&lt;&gt;"",申込書!$K$22&lt;&gt;"YYYY/MM/DD",$G17&lt;&gt;""),申込書!$K$22,"")</f>
        <v/>
      </c>
      <c r="BW17" s="369" t="str">
        <f>IF(BV17="","",IF(INDEX('コンテンツ＆備考マスタ'!$H:$J,MATCH(学校情報!BV$3,'コンテンツ＆備考マスタ'!$H:$H,0),3)="●",IF(AND(BV17&lt;&gt;"",ISNUMBER(申込書!$AC$22)=TRUE,申込書!$C$54&lt;&gt;"▼プルダウンより選択してください",申込書!$C$54&lt;&gt;""),申込書!$AC$22,""),"-"))</f>
        <v/>
      </c>
      <c r="BX17" s="369"/>
      <c r="BY17" s="369"/>
      <c r="BZ17" s="370" t="str">
        <f>IF(AND(申込書!$C$54&lt;&gt;"▼プルダウンより選択してください",申込書!$C$54&lt;&gt;"",$G17&lt;&gt;"",申込書!$V$54="特定学年のみ"),"申し込みする","")</f>
        <v/>
      </c>
      <c r="CA17" s="371"/>
      <c r="CB17" s="372"/>
      <c r="CC17" s="373" t="str">
        <f>IF(AND(申込書!$C$55&lt;&gt;"▼プルダウンより選択してください",申込書!$C$55&lt;&gt;"",申込書!$K$22&lt;&gt;"YYYY/MM/DD",$G17&lt;&gt;""),申込書!$K$22,"")</f>
        <v/>
      </c>
      <c r="CD17" s="369" t="str">
        <f>IF(CC17="","",IF(INDEX('コンテンツ＆備考マスタ'!$H:$J,MATCH(学校情報!CC$3,'コンテンツ＆備考マスタ'!$H:$H,0),3)="●",IF(AND(CC17&lt;&gt;"",ISNUMBER(申込書!$AC$22)=TRUE,申込書!$C$55&lt;&gt;"▼プルダウンより選択してください",申込書!$C$55&lt;&gt;""),申込書!$AC$22,""),"-"))</f>
        <v/>
      </c>
      <c r="CE17" s="369"/>
      <c r="CF17" s="369"/>
      <c r="CG17" s="370" t="str">
        <f>IF(AND(申込書!$C$55&lt;&gt;"▼プルダウンより選択してください",申込書!$C$55&lt;&gt;"",$G17&lt;&gt;"",申込書!$V$55="特定学年のみ"),"申し込みする","")</f>
        <v/>
      </c>
      <c r="CH17" s="371"/>
      <c r="CI17" s="372"/>
      <c r="CJ17" s="373" t="str">
        <f>IF(AND(申込書!$C$56&lt;&gt;"▼プルダウンより選択してください",申込書!$C$56&lt;&gt;"",申込書!$K$22&lt;&gt;"YYYY/MM/DD",$G17&lt;&gt;""),申込書!$K$22,"")</f>
        <v/>
      </c>
      <c r="CK17" s="369" t="str">
        <f>IF(CJ17="","",IF(INDEX('コンテンツ＆備考マスタ'!$H:$J,MATCH(学校情報!CJ$3,'コンテンツ＆備考マスタ'!$H:$H,0),3)="●",IF(AND(CJ17&lt;&gt;"",ISNUMBER(申込書!$AC$22)=TRUE,申込書!$C$56&lt;&gt;"▼プルダウンより選択してください",申込書!$C$56&lt;&gt;""),申込書!$AC$22,""),"-"))</f>
        <v/>
      </c>
      <c r="CL17" s="369"/>
      <c r="CM17" s="369"/>
      <c r="CN17" s="370" t="str">
        <f>IF(AND(申込書!$C$56&lt;&gt;"▼プルダウンより選択してください",申込書!$C$56&lt;&gt;"",$G17&lt;&gt;"",申込書!$V$56="特定学年のみ"),"申し込みする","")</f>
        <v/>
      </c>
      <c r="CO17" s="371"/>
      <c r="CP17" s="372"/>
      <c r="CQ17" s="373" t="str">
        <f>IF(AND(申込書!$C$57&lt;&gt;"▼プルダウンより選択してください",申込書!$C$57&lt;&gt;"",申込書!$K$22&lt;&gt;"YYYY/MM/DD",$G17&lt;&gt;""),申込書!$K$22,"")</f>
        <v/>
      </c>
      <c r="CR17" s="369" t="str">
        <f>IF(CQ17="","",IF(INDEX('コンテンツ＆備考マスタ'!$H:$J,MATCH(学校情報!CQ$3,'コンテンツ＆備考マスタ'!$H:$H,0),3)="●",IF(AND(CQ17&lt;&gt;"",ISNUMBER(申込書!$AC$22)=TRUE,申込書!$C$57&lt;&gt;"▼プルダウンより選択してください",申込書!$C$57&lt;&gt;""),申込書!$AC$22,""),"-"))</f>
        <v/>
      </c>
      <c r="CS17" s="369"/>
      <c r="CT17" s="369"/>
      <c r="CU17" s="369" t="str">
        <f>IF(AND(申込書!$C$57&lt;&gt;"▼プルダウンより選択してください",申込書!$C$57&lt;&gt;"",$G17&lt;&gt;"",申込書!$V$57="特定学年のみ"),"申し込みする","")</f>
        <v/>
      </c>
      <c r="CV17" s="371"/>
      <c r="CW17" s="372"/>
      <c r="CX17" s="373" t="str">
        <f>IF(AND(申込書!$C$58&lt;&gt;"▼プルダウンより選択してください",申込書!$C$58&lt;&gt;"",申込書!$K$22&lt;&gt;"YYYY/MM/DD",$G17&lt;&gt;""),申込書!$K$22,"")</f>
        <v/>
      </c>
      <c r="CY17" s="369" t="str">
        <f>IF(CX17="","",IF(INDEX('コンテンツ＆備考マスタ'!$H:$J,MATCH(学校情報!CX$3,'コンテンツ＆備考マスタ'!$H:$H,0),3)="●",IF(AND(CX17&lt;&gt;"",ISNUMBER(申込書!$AC$22)=TRUE,申込書!$C$58&lt;&gt;"▼プルダウンより選択してください",申込書!$C$58&lt;&gt;""),申込書!$AC$22,""),"-"))</f>
        <v/>
      </c>
      <c r="CZ17" s="369"/>
      <c r="DA17" s="369"/>
      <c r="DB17" s="369" t="str">
        <f>IF(AND(申込書!$C$58&lt;&gt;"▼プルダウンより選択してください",申込書!$C$58&lt;&gt;"",$G17&lt;&gt;"",申込書!$V$58="特定学年のみ"),"申し込みする","")</f>
        <v/>
      </c>
      <c r="DC17" s="371"/>
      <c r="DD17" s="372"/>
      <c r="DE17" s="373" t="str">
        <f>IF(AND(申込書!$C$59&lt;&gt;"▼プルダウンより選択してください",申込書!$C$59&lt;&gt;"",申込書!$K$22&lt;&gt;"YYYY/MM/DD",$G17&lt;&gt;""),申込書!$K$22,"")</f>
        <v/>
      </c>
      <c r="DF17" s="369" t="str">
        <f>IF(DE17="","",IF(INDEX('コンテンツ＆備考マスタ'!$H:$J,MATCH(学校情報!DE$3,'コンテンツ＆備考マスタ'!$H:$H,0),3)="●",IF(AND(DE17&lt;&gt;"",ISNUMBER(申込書!$AC$22)=TRUE,申込書!$C$59&lt;&gt;"▼プルダウンより選択してください",申込書!$C$59&lt;&gt;""),申込書!$AC$22,""),"-"))</f>
        <v/>
      </c>
      <c r="DG17" s="369"/>
      <c r="DH17" s="369"/>
      <c r="DI17" s="369" t="str">
        <f>IF(AND(申込書!$C$59&lt;&gt;"▼プルダウンより選択してください",申込書!$C$59&lt;&gt;"",$G17&lt;&gt;"",申込書!$V$59="特定学年のみ"),"申し込みする","")</f>
        <v/>
      </c>
      <c r="DJ17" s="371"/>
      <c r="DK17" s="372"/>
      <c r="DL17" s="373" t="str">
        <f>IF(AND(申込書!$C$60&lt;&gt;"▼プルダウンより選択してください",申込書!$C$60&lt;&gt;"",申込書!$K$22&lt;&gt;"YYYY/MM/DD",$G17&lt;&gt;""),申込書!$K$22,"")</f>
        <v/>
      </c>
      <c r="DM17" s="369" t="str">
        <f>IF(DL17="","",IF(INDEX('コンテンツ＆備考マスタ'!$H:$J,MATCH(学校情報!DL$3,'コンテンツ＆備考マスタ'!$H:$H,0),3)="●",IF(AND(DL17&lt;&gt;"",ISNUMBER(申込書!$AC$22)=TRUE,申込書!$C$60&lt;&gt;"▼プルダウンより選択してください",申込書!$C$60&lt;&gt;""),申込書!$AC$22,""),"-"))</f>
        <v/>
      </c>
      <c r="DN17" s="369"/>
      <c r="DO17" s="369"/>
      <c r="DP17" s="369" t="str">
        <f>IF(AND(申込書!$C$60&lt;&gt;"▼プルダウンより選択してください",申込書!$C$60&lt;&gt;"",$G17&lt;&gt;"",申込書!$V$60="特定学年のみ"),"申し込みする","")</f>
        <v/>
      </c>
      <c r="DQ17" s="371"/>
      <c r="DR17" s="372"/>
      <c r="DS17" s="373" t="str">
        <f>IF(AND(申込書!$C$61&lt;&gt;"▼プルダウンより選択してください",申込書!$C$61&lt;&gt;"",申込書!$K$22&lt;&gt;"YYYY/MM/DD",$G17&lt;&gt;""),申込書!$K$22,"")</f>
        <v/>
      </c>
      <c r="DT17" s="369" t="str">
        <f>IF(DS17="","",IF(INDEX('コンテンツ＆備考マスタ'!$H:$J,MATCH(学校情報!DS$3,'コンテンツ＆備考マスタ'!$H:$H,0),3)="●",IF(AND(DS17&lt;&gt;"",ISNUMBER(申込書!$AC$22)=TRUE,申込書!$C$61&lt;&gt;"▼プルダウンより選択してください",申込書!$C$61&lt;&gt;""),申込書!$AC$22,""),"-"))</f>
        <v/>
      </c>
      <c r="DU17" s="369"/>
      <c r="DV17" s="369"/>
      <c r="DW17" s="369" t="str">
        <f>IF(AND(申込書!$C$61&lt;&gt;"▼プルダウンより選択してください",申込書!$C$61&lt;&gt;"",$G17&lt;&gt;"",申込書!$V$61="特定学年のみ"),"申し込みする","")</f>
        <v/>
      </c>
      <c r="DX17" s="371"/>
      <c r="DY17" s="372"/>
      <c r="DZ17" s="373" t="str">
        <f>IF(AND(申込書!$C$62&lt;&gt;"▼プルダウンより選択してください",申込書!$C$62&lt;&gt;"",申込書!$K$22&lt;&gt;"YYYY/MM/DD",$G17&lt;&gt;""),申込書!$K$22,"")</f>
        <v/>
      </c>
      <c r="EA17" s="369" t="str">
        <f>IF(DZ17="","",IF(INDEX('コンテンツ＆備考マスタ'!$H:$J,MATCH(学校情報!DZ$3,'コンテンツ＆備考マスタ'!$H:$H,0),3)="●",IF(AND(DZ17&lt;&gt;"",ISNUMBER(申込書!$AC$22)=TRUE,申込書!$C$62&lt;&gt;"▼プルダウンより選択してください",申込書!$C$62&lt;&gt;""),申込書!$AC$22,""),"-"))</f>
        <v/>
      </c>
      <c r="EB17" s="369"/>
      <c r="EC17" s="369"/>
      <c r="ED17" s="370" t="str">
        <f>IF(AND(申込書!$C$62&lt;&gt;"▼プルダウンより選択してください",申込書!$C$62&lt;&gt;"",$G17&lt;&gt;"",申込書!$V$62="特定学年のみ"),"申し込みする","")</f>
        <v/>
      </c>
      <c r="EE17" s="371"/>
      <c r="EF17" s="372"/>
      <c r="EG17" s="373" t="str">
        <f>IF(AND(申込書!$C$63&lt;&gt;"▼プルダウンより選択してください",申込書!$C$63&lt;&gt;"",申込書!$K$22&lt;&gt;"YYYY/MM/DD",$G17&lt;&gt;""),申込書!$K$22,"")</f>
        <v/>
      </c>
      <c r="EH17" s="369" t="str">
        <f>IF(EG17="","",IF(INDEX('コンテンツ＆備考マスタ'!$H:$J,MATCH(学校情報!EG$3,'コンテンツ＆備考マスタ'!$H:$H,0),3)="●",IF(AND(EG17&lt;&gt;"",ISNUMBER(申込書!$AC$22)=TRUE,申込書!$C$63&lt;&gt;"▼プルダウンより選択してください",申込書!$C$63&lt;&gt;""),申込書!$AC$22,""),"-"))</f>
        <v/>
      </c>
      <c r="EI17" s="369"/>
      <c r="EJ17" s="369"/>
      <c r="EK17" s="370" t="str">
        <f>IF(AND(申込書!$C$63&lt;&gt;"▼プルダウンより選択してください",申込書!$C$63&lt;&gt;"",$G17&lt;&gt;"",申込書!$V$63="特定学年のみ"),"申し込みする","")</f>
        <v/>
      </c>
      <c r="EL17" s="371"/>
      <c r="EM17" s="372"/>
      <c r="EN17" s="373" t="str">
        <f>IF(AND(申込書!$C$64&lt;&gt;"▼プルダウンより選択してください",申込書!$C$64&lt;&gt;"",申込書!$K$22&lt;&gt;"YYYY/MM/DD",$G17&lt;&gt;""),申込書!$K$22,"")</f>
        <v/>
      </c>
      <c r="EO17" s="369" t="str">
        <f>IF(EN17="","",IF(INDEX('コンテンツ＆備考マスタ'!$H:$J,MATCH(学校情報!EN$3,'コンテンツ＆備考マスタ'!$H:$H,0),3)="●",IF(AND(EN17&lt;&gt;"",ISNUMBER(申込書!$AC$22)=TRUE,申込書!$C$64&lt;&gt;"▼プルダウンより選択してください",申込書!$C$64&lt;&gt;""),申込書!$AC$22,""),"-"))</f>
        <v/>
      </c>
      <c r="EP17" s="369"/>
      <c r="EQ17" s="369"/>
      <c r="ER17" s="370" t="str">
        <f>IF(AND(申込書!$C$64&lt;&gt;"▼プルダウンより選択してください",申込書!$C$64&lt;&gt;"",$G17&lt;&gt;"",申込書!$V$64="特定学年のみ"),"申し込みする","")</f>
        <v/>
      </c>
      <c r="ES17" s="371"/>
      <c r="ET17" s="372"/>
      <c r="EU17" s="373" t="str">
        <f>IF(AND(申込書!$C$65&lt;&gt;"▼プルダウンより選択してください",申込書!$C$65&lt;&gt;"",申込書!$K$22&lt;&gt;"YYYY/MM/DD",$G17&lt;&gt;""),申込書!$K$22,"")</f>
        <v/>
      </c>
      <c r="EV17" s="369" t="str">
        <f>IF(EU17="","",IF(INDEX('コンテンツ＆備考マスタ'!$H:$J,MATCH(学校情報!EU$3,'コンテンツ＆備考マスタ'!$H:$H,0),3)="●",IF(AND(EU17&lt;&gt;"",ISNUMBER(申込書!$AC$22)=TRUE,申込書!$C$65&lt;&gt;"▼プルダウンより選択してください",申込書!$C$65&lt;&gt;""),申込書!$AC$22,""),"-"))</f>
        <v/>
      </c>
      <c r="EW17" s="369"/>
      <c r="EX17" s="369"/>
      <c r="EY17" s="370" t="str">
        <f>IF(AND(申込書!$C$65&lt;&gt;"▼プルダウンより選択してください",申込書!$C$65&lt;&gt;"",$G17&lt;&gt;"",申込書!$V$65="特定学年のみ"),"申し込みする","")</f>
        <v/>
      </c>
      <c r="EZ17" s="371"/>
      <c r="FA17" s="372"/>
      <c r="FB17" s="373" t="str">
        <f>IF(AND(申込書!$C$66&lt;&gt;"▼プルダウンより選択してください",申込書!$C$66&lt;&gt;"",申込書!$K$22&lt;&gt;"YYYY/MM/DD",$G17&lt;&gt;""),申込書!$K$22,"")</f>
        <v/>
      </c>
      <c r="FC17" s="369" t="str">
        <f>IF(FB17="","",IF(INDEX('コンテンツ＆備考マスタ'!$H:$J,MATCH(学校情報!FB$3,'コンテンツ＆備考マスタ'!$H:$H,0),3)="●",IF(AND(FB17&lt;&gt;"",ISNUMBER(申込書!$AC$22)=TRUE,申込書!$C$66&lt;&gt;"▼プルダウンより選択してください",申込書!$C$66&lt;&gt;""),申込書!$AC$22,""),"-"))</f>
        <v/>
      </c>
      <c r="FD17" s="369"/>
      <c r="FE17" s="369"/>
      <c r="FF17" s="370" t="str">
        <f>IF(AND(申込書!$C$66&lt;&gt;"▼プルダウンより選択してください",申込書!$C$66&lt;&gt;"",$G17&lt;&gt;"",申込書!$V$66="特定学年のみ"),"申し込みする","")</f>
        <v/>
      </c>
      <c r="FG17" s="371"/>
      <c r="FH17" s="372"/>
      <c r="FI17" s="373" t="str">
        <f>IF(AND(申込書!$C$67&lt;&gt;"▼プルダウンより選択してください",申込書!$C$67&lt;&gt;"",申込書!$K$22&lt;&gt;"YYYY/MM/DD",$G17&lt;&gt;""),申込書!$K$22,"")</f>
        <v/>
      </c>
      <c r="FJ17" s="369" t="str">
        <f>IF(FI17="","",IF(INDEX('コンテンツ＆備考マスタ'!$H:$J,MATCH(学校情報!FI$3,'コンテンツ＆備考マスタ'!$H:$H,0),3)="●",IF(AND(FI17&lt;&gt;"",ISNUMBER(申込書!$AC$22)=TRUE,申込書!$C$67&lt;&gt;"▼プルダウンより選択してください",申込書!$C$67&lt;&gt;""),申込書!$AC$22,""),"-"))</f>
        <v/>
      </c>
      <c r="FK17" s="369"/>
      <c r="FL17" s="369"/>
      <c r="FM17" s="370" t="str">
        <f>IF(AND(申込書!$C$67&lt;&gt;"▼プルダウンより選択してください",申込書!$C$67&lt;&gt;"",$G17&lt;&gt;"",申込書!$V$67="特定学年のみ"),"申し込みする","")</f>
        <v/>
      </c>
      <c r="FN17" s="371"/>
      <c r="FO17" s="372"/>
      <c r="FP17" s="373" t="str">
        <f>IF(AND(申込書!$C$68&lt;&gt;"▼プルダウンより選択してください",申込書!$C$68&lt;&gt;"",申込書!$K$22&lt;&gt;"YYYY/MM/DD",$G17&lt;&gt;""),申込書!$K$22,"")</f>
        <v/>
      </c>
      <c r="FQ17" s="369" t="str">
        <f>IF(FP17="","",IF(INDEX('コンテンツ＆備考マスタ'!$H:$J,MATCH(学校情報!FP$3,'コンテンツ＆備考マスタ'!$H:$H,0),3)="●",IF(AND(FP17&lt;&gt;"",ISNUMBER(申込書!$AC$22)=TRUE,申込書!$C$68&lt;&gt;"▼プルダウンより選択してください",申込書!$C$68&lt;&gt;""),申込書!$AC$22,""),"-"))</f>
        <v/>
      </c>
      <c r="FR17" s="369"/>
      <c r="FS17" s="369"/>
      <c r="FT17" s="370" t="str">
        <f>IF(AND(申込書!$C$68&lt;&gt;"▼プルダウンより選択してください",申込書!$C$68&lt;&gt;"",$G17&lt;&gt;"",申込書!$V$68="特定学年のみ"),"申し込みする","")</f>
        <v/>
      </c>
      <c r="FU17" s="371"/>
      <c r="FV17" s="372"/>
      <c r="FW17" s="373" t="str">
        <f>IF(AND(申込書!$C$69&lt;&gt;"▼プルダウンより選択してください",申込書!$C$69&lt;&gt;"",申込書!$K$22&lt;&gt;"YYYY/MM/DD",$G17&lt;&gt;""),申込書!$K$22,"")</f>
        <v/>
      </c>
      <c r="FX17" s="369" t="str">
        <f>IF(FW17="","",IF(INDEX('コンテンツ＆備考マスタ'!$H:$J,MATCH(学校情報!FW$3,'コンテンツ＆備考マスタ'!$H:$H,0),3)="●",IF(AND(FW17&lt;&gt;"",ISNUMBER(申込書!$AC$22)=TRUE,申込書!$C$69&lt;&gt;"▼プルダウンより選択してください",申込書!$C$69&lt;&gt;""),申込書!$AC$22,""),"-"))</f>
        <v/>
      </c>
      <c r="FY17" s="369"/>
      <c r="FZ17" s="369"/>
      <c r="GA17" s="370" t="str">
        <f>IF(AND(申込書!$C$69&lt;&gt;"▼プルダウンより選択してください",申込書!$C$69&lt;&gt;"",$G17&lt;&gt;"",申込書!$V$69="特定学年のみ"),"申し込みする","")</f>
        <v/>
      </c>
      <c r="GB17" s="371"/>
      <c r="GC17" s="372"/>
      <c r="GD17" s="373" t="str">
        <f>IF(AND(申込書!$C$70&lt;&gt;"▼プルダウンより選択してください",申込書!$C$70&lt;&gt;"",申込書!$K$22&lt;&gt;"YYYY/MM/DD",$G17&lt;&gt;""),申込書!$K$22,"")</f>
        <v/>
      </c>
      <c r="GE17" s="369" t="str">
        <f>IF(GD17="","",IF(INDEX('コンテンツ＆備考マスタ'!$H:$J,MATCH(学校情報!GD$3,'コンテンツ＆備考マスタ'!$H:$H,0),3)="●",IF(AND(GD17&lt;&gt;"",ISNUMBER(申込書!$AC$22)=TRUE,申込書!$C$70&lt;&gt;"▼プルダウンより選択してください",申込書!$C$70&lt;&gt;""),申込書!$AC$22,""),"-"))</f>
        <v/>
      </c>
      <c r="GF17" s="369"/>
      <c r="GG17" s="369"/>
      <c r="GH17" s="370" t="str">
        <f>IF(AND(申込書!$C$70&lt;&gt;"▼プルダウンより選択してください",申込書!$C$70&lt;&gt;"",$G17&lt;&gt;"",申込書!$V$70="特定学年のみ"),"申し込みする","")</f>
        <v/>
      </c>
      <c r="GI17" s="371"/>
      <c r="GJ17" s="372"/>
      <c r="GK17" s="373" t="str">
        <f>IF(AND(申込書!$C$71&lt;&gt;"▼プルダウンより選択してください",申込書!$C$71&lt;&gt;"",申込書!$K$22&lt;&gt;"YYYY/MM/DD",$G17&lt;&gt;""),申込書!$K$22,"")</f>
        <v/>
      </c>
      <c r="GL17" s="369" t="str">
        <f>IF(GK17="","",IF(INDEX('コンテンツ＆備考マスタ'!$H:$J,MATCH(学校情報!GK$3,'コンテンツ＆備考マスタ'!$H:$H,0),3)="●",IF(AND(GK17&lt;&gt;"",ISNUMBER(申込書!$AC$22)=TRUE,申込書!$C$71&lt;&gt;"▼プルダウンより選択してください",申込書!$C$71&lt;&gt;""),申込書!$AC$22,""),"-"))</f>
        <v/>
      </c>
      <c r="GM17" s="369"/>
      <c r="GN17" s="369"/>
      <c r="GO17" s="370" t="str">
        <f>IF(AND(申込書!$C$71&lt;&gt;"▼プルダウンより選択してください",申込書!$C$71&lt;&gt;"",$G17&lt;&gt;"",申込書!$V$71="特定学年のみ"),"申し込みする","")</f>
        <v/>
      </c>
      <c r="GP17" s="371"/>
      <c r="GQ17" s="372"/>
      <c r="GR17" s="373" t="str">
        <f>IF(AND(申込書!$C$72&lt;&gt;"▼プルダウンより選択してください",申込書!$C$72&lt;&gt;"",申込書!$K$22&lt;&gt;"YYYY/MM/DD",$G17&lt;&gt;""),申込書!$K$22,"")</f>
        <v/>
      </c>
      <c r="GS17" s="369" t="str">
        <f>IF(GR17="","",IF(INDEX('コンテンツ＆備考マスタ'!$H:$J,MATCH(学校情報!GR$3,'コンテンツ＆備考マスタ'!$H:$H,0),3)="●",IF(AND(GR17&lt;&gt;"",ISNUMBER(申込書!$AC$22)=TRUE,申込書!$C$72&lt;&gt;"▼プルダウンより選択してください",申込書!$C$72&lt;&gt;""),申込書!$AC$22,""),"-"))</f>
        <v/>
      </c>
      <c r="GT17" s="369"/>
      <c r="GU17" s="369"/>
      <c r="GV17" s="370" t="str">
        <f>IF(AND(申込書!$C$72&lt;&gt;"▼プルダウンより選択してください",申込書!$C$72&lt;&gt;"",$G17&lt;&gt;"",申込書!$V$72="特定学年のみ"),"申し込みする","")</f>
        <v/>
      </c>
      <c r="GW17" s="371"/>
      <c r="GX17" s="372"/>
      <c r="GY17" s="373" t="str">
        <f>IF(AND(申込書!$C$73&lt;&gt;"▼プルダウンより選択してください",申込書!$C$73&lt;&gt;"",申込書!$K$22&lt;&gt;"YYYY/MM/DD",$G17&lt;&gt;""),申込書!$K$22,"")</f>
        <v/>
      </c>
      <c r="GZ17" s="369" t="str">
        <f>IF(GY17="","",IF(INDEX('コンテンツ＆備考マスタ'!$H:$J,MATCH(学校情報!GY$3,'コンテンツ＆備考マスタ'!$H:$H,0),3)="●",IF(AND(GY17&lt;&gt;"",ISNUMBER(申込書!$AC$22)=TRUE,申込書!$C$73&lt;&gt;"▼プルダウンより選択してください",申込書!$C$73&lt;&gt;""),申込書!$AC$22,""),"-"))</f>
        <v/>
      </c>
      <c r="HA17" s="369"/>
      <c r="HB17" s="369"/>
      <c r="HC17" s="370" t="str">
        <f>IF(AND(申込書!$C$73&lt;&gt;"▼プルダウンより選択してください",申込書!$C$73&lt;&gt;"",$G17&lt;&gt;"",申込書!$V$73="特定学年のみ"),"申し込みする","")</f>
        <v/>
      </c>
      <c r="HD17" s="371"/>
      <c r="HE17" s="372"/>
      <c r="HF17" s="373" t="str">
        <f>IF(AND(申込書!$C$74&lt;&gt;"▼プルダウンより選択してください",申込書!$C$74&lt;&gt;"",申込書!$K$22&lt;&gt;"YYYY/MM/DD",$G17&lt;&gt;""),申込書!$K$22,"")</f>
        <v/>
      </c>
      <c r="HG17" s="369" t="str">
        <f>IF(HF17="","",IF(INDEX('コンテンツ＆備考マスタ'!$H:$J,MATCH(学校情報!HF$3,'コンテンツ＆備考マスタ'!$H:$H,0),3)="●",IF(AND(HF17&lt;&gt;"",ISNUMBER(申込書!$AC$22)=TRUE,申込書!$C$74&lt;&gt;"▼プルダウンより選択してください",申込書!$C$74&lt;&gt;""),申込書!$AC$22,""),"-"))</f>
        <v/>
      </c>
      <c r="HH17" s="369"/>
      <c r="HI17" s="369"/>
      <c r="HJ17" s="370" t="str">
        <f>IF(AND(申込書!$C$74&lt;&gt;"▼プルダウンより選択してください",申込書!$C$74&lt;&gt;"",$G17&lt;&gt;"",申込書!$V$74="特定学年のみ"),"申し込みする","")</f>
        <v/>
      </c>
      <c r="HK17" s="371"/>
      <c r="HL17" s="372"/>
      <c r="HM17" s="373" t="str">
        <f>IF(AND(申込書!$C$75&lt;&gt;"▼プルダウンより選択してください",申込書!$C$75&lt;&gt;"",申込書!$K$22&lt;&gt;"YYYY/MM/DD",$G17&lt;&gt;""),申込書!$K$22,"")</f>
        <v/>
      </c>
      <c r="HN17" s="369" t="str">
        <f>IF(HM17="","",IF(INDEX('コンテンツ＆備考マスタ'!$H:$J,MATCH(学校情報!HM$3,'コンテンツ＆備考マスタ'!$H:$H,0),3)="●",IF(AND(HM17&lt;&gt;"",ISNUMBER(申込書!$AC$22)=TRUE,申込書!$C$75&lt;&gt;"▼プルダウンより選択してください",申込書!$C$75&lt;&gt;""),申込書!$AC$22,""),"-"))</f>
        <v/>
      </c>
      <c r="HO17" s="369"/>
      <c r="HP17" s="369"/>
      <c r="HQ17" s="370" t="str">
        <f>IF(AND(申込書!$C$75&lt;&gt;"▼プルダウンより選択してください",申込書!$C$75&lt;&gt;"",$G17&lt;&gt;"",申込書!$V$75="特定学年のみ"),"申し込みする","")</f>
        <v/>
      </c>
      <c r="HR17" s="371"/>
      <c r="HS17" s="371"/>
      <c r="HT17" s="374" t="str">
        <f>IF(AND(申込書!$C$76&lt;&gt;"▼プルダウンより選択してください",申込書!$C$76&lt;&gt;"",申込書!$K$22&lt;&gt;"YYYY/MM/DD",$G17&lt;&gt;""),申込書!$K$22,"")</f>
        <v/>
      </c>
      <c r="HU17" s="369" t="str">
        <f>IF(HT17="","",IF(INDEX('コンテンツ＆備考マスタ'!$H:$J,MATCH(学校情報!HT$3,'コンテンツ＆備考マスタ'!$H:$H,0),3)="●",IF(AND(HT17&lt;&gt;"",ISNUMBER(申込書!$AC$22)=TRUE,申込書!$C$76&lt;&gt;"▼プルダウンより選択してください",申込書!$C$76&lt;&gt;""),申込書!$AC$22,""),"-"))</f>
        <v/>
      </c>
      <c r="HV17" s="369"/>
      <c r="HW17" s="369"/>
      <c r="HX17" s="370" t="str">
        <f>IF(AND(申込書!$C$76&lt;&gt;"▼プルダウンより選択してください",申込書!$C$76&lt;&gt;"",$G17&lt;&gt;"",申込書!$V$76="特定学年のみ"),"申し込みする","")</f>
        <v/>
      </c>
      <c r="HY17" s="371"/>
      <c r="HZ17" s="372"/>
      <c r="IA17" s="69"/>
    </row>
    <row r="18" spans="2:235" ht="26.85" customHeight="1">
      <c r="B18" s="365">
        <f t="shared" si="0"/>
        <v>13</v>
      </c>
      <c r="C18" s="55"/>
      <c r="D18" s="56"/>
      <c r="E18" s="154"/>
      <c r="F18" s="57"/>
      <c r="G18" s="58"/>
      <c r="H18" s="59"/>
      <c r="I18" s="60"/>
      <c r="J18" s="61"/>
      <c r="K18" s="366" t="str">
        <f t="shared" si="1"/>
        <v/>
      </c>
      <c r="L18" s="62"/>
      <c r="M18" s="322"/>
      <c r="N18" s="63"/>
      <c r="O18" s="64"/>
      <c r="P18" s="367" t="str">
        <f t="shared" si="2"/>
        <v/>
      </c>
      <c r="Q18" s="65"/>
      <c r="R18" s="66"/>
      <c r="S18" s="67"/>
      <c r="T18" s="68"/>
      <c r="U18" s="68"/>
      <c r="V18" s="68"/>
      <c r="W18" s="66"/>
      <c r="X18" s="281"/>
      <c r="Y18" s="368" t="str">
        <f>IF(AND(申込書!$C$47&lt;&gt;"▼プルダウンより選択してください",申込書!$C$47&lt;&gt;"",申込書!$K$22&lt;&gt;"YYYY/MM/DD",$G18&lt;&gt;""),申込書!$K$22,"")</f>
        <v/>
      </c>
      <c r="Z18" s="369" t="str">
        <f>IF(Y18="","",IF(INDEX('コンテンツ＆備考マスタ'!$H:$J,MATCH(学校情報!Y$3,'コンテンツ＆備考マスタ'!$H:$H,0),3)="●",IF(AND(Y18&lt;&gt;"",ISNUMBER(申込書!$AC$22)=TRUE,申込書!$C$47&lt;&gt;"▼プルダウンより選択してください",申込書!$C$47&lt;&gt;""),申込書!$AC$22,""),"-"))</f>
        <v/>
      </c>
      <c r="AA18" s="369"/>
      <c r="AB18" s="369"/>
      <c r="AC18" s="370" t="str">
        <f>IF(AND(申込書!$C$47&lt;&gt;"▼プルダウンより選択してください",申込書!$C$47&lt;&gt;"",$G18&lt;&gt;"",申込書!$V$47="特定学年のみ"),"申し込みする","")</f>
        <v/>
      </c>
      <c r="AD18" s="371"/>
      <c r="AE18" s="372"/>
      <c r="AF18" s="373" t="str">
        <f>IF(AND(申込書!$C$48&lt;&gt;"▼プルダウンより選択してください",申込書!$C$48&lt;&gt;"",申込書!$K$22&lt;&gt;"YYYY/MM/DD",$G18&lt;&gt;""),申込書!$K$22,"")</f>
        <v/>
      </c>
      <c r="AG18" s="369" t="str">
        <f>IF(AF18="","",IF(INDEX('コンテンツ＆備考マスタ'!$H:$J,MATCH(学校情報!AF$3,'コンテンツ＆備考マスタ'!$H:$H,0),3)="●",IF(AND(AF18&lt;&gt;"",ISNUMBER(申込書!$AC$22)=TRUE,申込書!$C$48&lt;&gt;"▼プルダウンより選択してください",申込書!$C$48&lt;&gt;""),申込書!$AC$22,""),"-"))</f>
        <v/>
      </c>
      <c r="AH18" s="369"/>
      <c r="AI18" s="369"/>
      <c r="AJ18" s="370" t="str">
        <f>IF(AND(申込書!$C$48&lt;&gt;"▼プルダウンより選択してください",申込書!$C$48&lt;&gt;"",$G18&lt;&gt;"",申込書!$V$48="特定学年のみ"),"申し込みする","")</f>
        <v/>
      </c>
      <c r="AK18" s="371"/>
      <c r="AL18" s="372"/>
      <c r="AM18" s="373" t="str">
        <f>IF(AND(申込書!$C$49&lt;&gt;"▼プルダウンより選択してください",申込書!$C$49&lt;&gt;"",申込書!$K$22&lt;&gt;"YYYY/MM/DD",$G18&lt;&gt;""),申込書!$K$22,"")</f>
        <v/>
      </c>
      <c r="AN18" s="369" t="str">
        <f>IF(AM18="","",IF(INDEX('コンテンツ＆備考マスタ'!$H:$J,MATCH(学校情報!AM$3,'コンテンツ＆備考マスタ'!$H:$H,0),3)="●",IF(AND(AM18&lt;&gt;"",ISNUMBER(申込書!$AC$22)=TRUE,申込書!$C$49&lt;&gt;"▼プルダウンより選択してください",申込書!$C$49&lt;&gt;""),申込書!$AC$22,""),"-"))</f>
        <v/>
      </c>
      <c r="AO18" s="369"/>
      <c r="AP18" s="369"/>
      <c r="AQ18" s="370" t="str">
        <f>IF(AND(申込書!$C$49&lt;&gt;"▼プルダウンより選択してください",申込書!$C$49&lt;&gt;"",$G18&lt;&gt;"",申込書!$V$49="特定学年のみ"),"申し込みする","")</f>
        <v/>
      </c>
      <c r="AR18" s="371"/>
      <c r="AS18" s="372"/>
      <c r="AT18" s="373" t="str">
        <f>IF(AND(申込書!$C$50&lt;&gt;"▼プルダウンより選択してください",申込書!$C$50&lt;&gt;"",申込書!$K$22&lt;&gt;"YYYY/MM/DD",$G18&lt;&gt;""),申込書!$K$22,"")</f>
        <v/>
      </c>
      <c r="AU18" s="369" t="str">
        <f>IF(AT18="","",IF(INDEX('コンテンツ＆備考マスタ'!$H:$J,MATCH(学校情報!AT$3,'コンテンツ＆備考マスタ'!$H:$H,0),3)="●",IF(AND(AT18&lt;&gt;"",ISNUMBER(申込書!$AC$22)=TRUE,申込書!$C$50&lt;&gt;"▼プルダウンより選択してください",申込書!$C$50&lt;&gt;""),申込書!$AC$22,""),"-"))</f>
        <v/>
      </c>
      <c r="AV18" s="369"/>
      <c r="AW18" s="369"/>
      <c r="AX18" s="370" t="str">
        <f>IF(AND(申込書!$C$50&lt;&gt;"▼プルダウンより選択してください",申込書!$C$50&lt;&gt;"",$G18&lt;&gt;"",申込書!$V$50="特定学年のみ"),"申し込みする","")</f>
        <v/>
      </c>
      <c r="AY18" s="371"/>
      <c r="AZ18" s="372"/>
      <c r="BA18" s="373" t="str">
        <f>IF(AND(申込書!$C$51&lt;&gt;"▼プルダウンより選択してください",申込書!$C$51&lt;&gt;"",申込書!$K$22&lt;&gt;"YYYY/MM/DD",$G18&lt;&gt;""),申込書!$K$22,"")</f>
        <v/>
      </c>
      <c r="BB18" s="369" t="str">
        <f>IF(BA18="","",IF(INDEX('コンテンツ＆備考マスタ'!$H:$J,MATCH(学校情報!BA$3,'コンテンツ＆備考マスタ'!$H:$H,0),3)="●",IF(AND(BA18&lt;&gt;"",ISNUMBER(申込書!$AC$22)=TRUE,申込書!$C$51&lt;&gt;"▼プルダウンより選択してください",申込書!$C$51&lt;&gt;""),申込書!$AC$22,""),"-"))</f>
        <v/>
      </c>
      <c r="BC18" s="369"/>
      <c r="BD18" s="369"/>
      <c r="BE18" s="370" t="str">
        <f>IF(AND(申込書!$C$51&lt;&gt;"▼プルダウンより選択してください",申込書!$C$51&lt;&gt;"",$G18&lt;&gt;"",申込書!$V$51="特定学年のみ"),"申し込みする","")</f>
        <v/>
      </c>
      <c r="BF18" s="371"/>
      <c r="BG18" s="372"/>
      <c r="BH18" s="373" t="str">
        <f>IF(AND(申込書!$C$52&lt;&gt;"▼プルダウンより選択してください",申込書!$C$52&lt;&gt;"",申込書!$K$22&lt;&gt;"YYYY/MM/DD",$G18&lt;&gt;""),申込書!$K$22,"")</f>
        <v/>
      </c>
      <c r="BI18" s="369" t="str">
        <f>IF(BH18="","",IF(INDEX('コンテンツ＆備考マスタ'!$H:$J,MATCH(学校情報!BH$3,'コンテンツ＆備考マスタ'!$H:$H,0),3)="●",IF(AND(BH18&lt;&gt;"",ISNUMBER(申込書!$AC$22)=TRUE,申込書!$C$52&lt;&gt;"▼プルダウンより選択してください",申込書!$C$52&lt;&gt;""),申込書!$AC$22,""),"-"))</f>
        <v/>
      </c>
      <c r="BJ18" s="369"/>
      <c r="BK18" s="369"/>
      <c r="BL18" s="370" t="str">
        <f>IF(AND(申込書!$C$52&lt;&gt;"▼プルダウンより選択してください",申込書!$C$52&lt;&gt;"",$G18&lt;&gt;"",申込書!$V$52="特定学年のみ"),"申し込みする","")</f>
        <v/>
      </c>
      <c r="BM18" s="371"/>
      <c r="BN18" s="372"/>
      <c r="BO18" s="373" t="str">
        <f>IF(AND(申込書!$C$53&lt;&gt;"▼プルダウンより選択してください",申込書!$C$53&lt;&gt;"",申込書!$K$22&lt;&gt;"YYYY/MM/DD",$G18&lt;&gt;""),申込書!$K$22,"")</f>
        <v/>
      </c>
      <c r="BP18" s="369" t="str">
        <f>IF(BO18="","",IF(INDEX('コンテンツ＆備考マスタ'!$H:$J,MATCH(学校情報!BO$3,'コンテンツ＆備考マスタ'!$H:$H,0),3)="●",IF(AND(BO18&lt;&gt;"",ISNUMBER(申込書!$AC$22)=TRUE,申込書!$C$53&lt;&gt;"▼プルダウンより選択してください",申込書!$C$53&lt;&gt;""),申込書!$AC$22,""),"-"))</f>
        <v/>
      </c>
      <c r="BQ18" s="369"/>
      <c r="BR18" s="369"/>
      <c r="BS18" s="370" t="str">
        <f>IF(AND(申込書!$C$53&lt;&gt;"▼プルダウンより選択してください",申込書!$C$53&lt;&gt;"",$G18&lt;&gt;"",申込書!$V$53="特定学年のみ"),"申し込みする","")</f>
        <v/>
      </c>
      <c r="BT18" s="371"/>
      <c r="BU18" s="372"/>
      <c r="BV18" s="373" t="str">
        <f>IF(AND(申込書!$C$54&lt;&gt;"▼プルダウンより選択してください",申込書!$C$54&lt;&gt;"",申込書!$K$22&lt;&gt;"YYYY/MM/DD",$G18&lt;&gt;""),申込書!$K$22,"")</f>
        <v/>
      </c>
      <c r="BW18" s="369" t="str">
        <f>IF(BV18="","",IF(INDEX('コンテンツ＆備考マスタ'!$H:$J,MATCH(学校情報!BV$3,'コンテンツ＆備考マスタ'!$H:$H,0),3)="●",IF(AND(BV18&lt;&gt;"",ISNUMBER(申込書!$AC$22)=TRUE,申込書!$C$54&lt;&gt;"▼プルダウンより選択してください",申込書!$C$54&lt;&gt;""),申込書!$AC$22,""),"-"))</f>
        <v/>
      </c>
      <c r="BX18" s="369"/>
      <c r="BY18" s="369"/>
      <c r="BZ18" s="370" t="str">
        <f>IF(AND(申込書!$C$54&lt;&gt;"▼プルダウンより選択してください",申込書!$C$54&lt;&gt;"",$G18&lt;&gt;"",申込書!$V$54="特定学年のみ"),"申し込みする","")</f>
        <v/>
      </c>
      <c r="CA18" s="371"/>
      <c r="CB18" s="372"/>
      <c r="CC18" s="373" t="str">
        <f>IF(AND(申込書!$C$55&lt;&gt;"▼プルダウンより選択してください",申込書!$C$55&lt;&gt;"",申込書!$K$22&lt;&gt;"YYYY/MM/DD",$G18&lt;&gt;""),申込書!$K$22,"")</f>
        <v/>
      </c>
      <c r="CD18" s="369" t="str">
        <f>IF(CC18="","",IF(INDEX('コンテンツ＆備考マスタ'!$H:$J,MATCH(学校情報!CC$3,'コンテンツ＆備考マスタ'!$H:$H,0),3)="●",IF(AND(CC18&lt;&gt;"",ISNUMBER(申込書!$AC$22)=TRUE,申込書!$C$55&lt;&gt;"▼プルダウンより選択してください",申込書!$C$55&lt;&gt;""),申込書!$AC$22,""),"-"))</f>
        <v/>
      </c>
      <c r="CE18" s="369"/>
      <c r="CF18" s="369"/>
      <c r="CG18" s="370" t="str">
        <f>IF(AND(申込書!$C$55&lt;&gt;"▼プルダウンより選択してください",申込書!$C$55&lt;&gt;"",$G18&lt;&gt;"",申込書!$V$55="特定学年のみ"),"申し込みする","")</f>
        <v/>
      </c>
      <c r="CH18" s="371"/>
      <c r="CI18" s="372"/>
      <c r="CJ18" s="373" t="str">
        <f>IF(AND(申込書!$C$56&lt;&gt;"▼プルダウンより選択してください",申込書!$C$56&lt;&gt;"",申込書!$K$22&lt;&gt;"YYYY/MM/DD",$G18&lt;&gt;""),申込書!$K$22,"")</f>
        <v/>
      </c>
      <c r="CK18" s="369" t="str">
        <f>IF(CJ18="","",IF(INDEX('コンテンツ＆備考マスタ'!$H:$J,MATCH(学校情報!CJ$3,'コンテンツ＆備考マスタ'!$H:$H,0),3)="●",IF(AND(CJ18&lt;&gt;"",ISNUMBER(申込書!$AC$22)=TRUE,申込書!$C$56&lt;&gt;"▼プルダウンより選択してください",申込書!$C$56&lt;&gt;""),申込書!$AC$22,""),"-"))</f>
        <v/>
      </c>
      <c r="CL18" s="369"/>
      <c r="CM18" s="369"/>
      <c r="CN18" s="370" t="str">
        <f>IF(AND(申込書!$C$56&lt;&gt;"▼プルダウンより選択してください",申込書!$C$56&lt;&gt;"",$G18&lt;&gt;"",申込書!$V$56="特定学年のみ"),"申し込みする","")</f>
        <v/>
      </c>
      <c r="CO18" s="371"/>
      <c r="CP18" s="372"/>
      <c r="CQ18" s="373" t="str">
        <f>IF(AND(申込書!$C$57&lt;&gt;"▼プルダウンより選択してください",申込書!$C$57&lt;&gt;"",申込書!$K$22&lt;&gt;"YYYY/MM/DD",$G18&lt;&gt;""),申込書!$K$22,"")</f>
        <v/>
      </c>
      <c r="CR18" s="369" t="str">
        <f>IF(CQ18="","",IF(INDEX('コンテンツ＆備考マスタ'!$H:$J,MATCH(学校情報!CQ$3,'コンテンツ＆備考マスタ'!$H:$H,0),3)="●",IF(AND(CQ18&lt;&gt;"",ISNUMBER(申込書!$AC$22)=TRUE,申込書!$C$57&lt;&gt;"▼プルダウンより選択してください",申込書!$C$57&lt;&gt;""),申込書!$AC$22,""),"-"))</f>
        <v/>
      </c>
      <c r="CS18" s="369"/>
      <c r="CT18" s="369"/>
      <c r="CU18" s="369" t="str">
        <f>IF(AND(申込書!$C$57&lt;&gt;"▼プルダウンより選択してください",申込書!$C$57&lt;&gt;"",$G18&lt;&gt;"",申込書!$V$57="特定学年のみ"),"申し込みする","")</f>
        <v/>
      </c>
      <c r="CV18" s="371"/>
      <c r="CW18" s="372"/>
      <c r="CX18" s="373" t="str">
        <f>IF(AND(申込書!$C$58&lt;&gt;"▼プルダウンより選択してください",申込書!$C$58&lt;&gt;"",申込書!$K$22&lt;&gt;"YYYY/MM/DD",$G18&lt;&gt;""),申込書!$K$22,"")</f>
        <v/>
      </c>
      <c r="CY18" s="369" t="str">
        <f>IF(CX18="","",IF(INDEX('コンテンツ＆備考マスタ'!$H:$J,MATCH(学校情報!CX$3,'コンテンツ＆備考マスタ'!$H:$H,0),3)="●",IF(AND(CX18&lt;&gt;"",ISNUMBER(申込書!$AC$22)=TRUE,申込書!$C$58&lt;&gt;"▼プルダウンより選択してください",申込書!$C$58&lt;&gt;""),申込書!$AC$22,""),"-"))</f>
        <v/>
      </c>
      <c r="CZ18" s="369"/>
      <c r="DA18" s="369"/>
      <c r="DB18" s="369" t="str">
        <f>IF(AND(申込書!$C$58&lt;&gt;"▼プルダウンより選択してください",申込書!$C$58&lt;&gt;"",$G18&lt;&gt;"",申込書!$V$58="特定学年のみ"),"申し込みする","")</f>
        <v/>
      </c>
      <c r="DC18" s="371"/>
      <c r="DD18" s="372"/>
      <c r="DE18" s="373" t="str">
        <f>IF(AND(申込書!$C$59&lt;&gt;"▼プルダウンより選択してください",申込書!$C$59&lt;&gt;"",申込書!$K$22&lt;&gt;"YYYY/MM/DD",$G18&lt;&gt;""),申込書!$K$22,"")</f>
        <v/>
      </c>
      <c r="DF18" s="369" t="str">
        <f>IF(DE18="","",IF(INDEX('コンテンツ＆備考マスタ'!$H:$J,MATCH(学校情報!DE$3,'コンテンツ＆備考マスタ'!$H:$H,0),3)="●",IF(AND(DE18&lt;&gt;"",ISNUMBER(申込書!$AC$22)=TRUE,申込書!$C$59&lt;&gt;"▼プルダウンより選択してください",申込書!$C$59&lt;&gt;""),申込書!$AC$22,""),"-"))</f>
        <v/>
      </c>
      <c r="DG18" s="369"/>
      <c r="DH18" s="369"/>
      <c r="DI18" s="369" t="str">
        <f>IF(AND(申込書!$C$59&lt;&gt;"▼プルダウンより選択してください",申込書!$C$59&lt;&gt;"",$G18&lt;&gt;"",申込書!$V$59="特定学年のみ"),"申し込みする","")</f>
        <v/>
      </c>
      <c r="DJ18" s="371"/>
      <c r="DK18" s="372"/>
      <c r="DL18" s="373" t="str">
        <f>IF(AND(申込書!$C$60&lt;&gt;"▼プルダウンより選択してください",申込書!$C$60&lt;&gt;"",申込書!$K$22&lt;&gt;"YYYY/MM/DD",$G18&lt;&gt;""),申込書!$K$22,"")</f>
        <v/>
      </c>
      <c r="DM18" s="369" t="str">
        <f>IF(DL18="","",IF(INDEX('コンテンツ＆備考マスタ'!$H:$J,MATCH(学校情報!DL$3,'コンテンツ＆備考マスタ'!$H:$H,0),3)="●",IF(AND(DL18&lt;&gt;"",ISNUMBER(申込書!$AC$22)=TRUE,申込書!$C$60&lt;&gt;"▼プルダウンより選択してください",申込書!$C$60&lt;&gt;""),申込書!$AC$22,""),"-"))</f>
        <v/>
      </c>
      <c r="DN18" s="369"/>
      <c r="DO18" s="369"/>
      <c r="DP18" s="369" t="str">
        <f>IF(AND(申込書!$C$60&lt;&gt;"▼プルダウンより選択してください",申込書!$C$60&lt;&gt;"",$G18&lt;&gt;"",申込書!$V$60="特定学年のみ"),"申し込みする","")</f>
        <v/>
      </c>
      <c r="DQ18" s="371"/>
      <c r="DR18" s="372"/>
      <c r="DS18" s="373" t="str">
        <f>IF(AND(申込書!$C$61&lt;&gt;"▼プルダウンより選択してください",申込書!$C$61&lt;&gt;"",申込書!$K$22&lt;&gt;"YYYY/MM/DD",$G18&lt;&gt;""),申込書!$K$22,"")</f>
        <v/>
      </c>
      <c r="DT18" s="369" t="str">
        <f>IF(DS18="","",IF(INDEX('コンテンツ＆備考マスタ'!$H:$J,MATCH(学校情報!DS$3,'コンテンツ＆備考マスタ'!$H:$H,0),3)="●",IF(AND(DS18&lt;&gt;"",ISNUMBER(申込書!$AC$22)=TRUE,申込書!$C$61&lt;&gt;"▼プルダウンより選択してください",申込書!$C$61&lt;&gt;""),申込書!$AC$22,""),"-"))</f>
        <v/>
      </c>
      <c r="DU18" s="369"/>
      <c r="DV18" s="369"/>
      <c r="DW18" s="369" t="str">
        <f>IF(AND(申込書!$C$61&lt;&gt;"▼プルダウンより選択してください",申込書!$C$61&lt;&gt;"",$G18&lt;&gt;"",申込書!$V$61="特定学年のみ"),"申し込みする","")</f>
        <v/>
      </c>
      <c r="DX18" s="371"/>
      <c r="DY18" s="372"/>
      <c r="DZ18" s="373" t="str">
        <f>IF(AND(申込書!$C$62&lt;&gt;"▼プルダウンより選択してください",申込書!$C$62&lt;&gt;"",申込書!$K$22&lt;&gt;"YYYY/MM/DD",$G18&lt;&gt;""),申込書!$K$22,"")</f>
        <v/>
      </c>
      <c r="EA18" s="369" t="str">
        <f>IF(DZ18="","",IF(INDEX('コンテンツ＆備考マスタ'!$H:$J,MATCH(学校情報!DZ$3,'コンテンツ＆備考マスタ'!$H:$H,0),3)="●",IF(AND(DZ18&lt;&gt;"",ISNUMBER(申込書!$AC$22)=TRUE,申込書!$C$62&lt;&gt;"▼プルダウンより選択してください",申込書!$C$62&lt;&gt;""),申込書!$AC$22,""),"-"))</f>
        <v/>
      </c>
      <c r="EB18" s="369"/>
      <c r="EC18" s="369"/>
      <c r="ED18" s="370" t="str">
        <f>IF(AND(申込書!$C$62&lt;&gt;"▼プルダウンより選択してください",申込書!$C$62&lt;&gt;"",$G18&lt;&gt;"",申込書!$V$62="特定学年のみ"),"申し込みする","")</f>
        <v/>
      </c>
      <c r="EE18" s="371"/>
      <c r="EF18" s="372"/>
      <c r="EG18" s="373" t="str">
        <f>IF(AND(申込書!$C$63&lt;&gt;"▼プルダウンより選択してください",申込書!$C$63&lt;&gt;"",申込書!$K$22&lt;&gt;"YYYY/MM/DD",$G18&lt;&gt;""),申込書!$K$22,"")</f>
        <v/>
      </c>
      <c r="EH18" s="369" t="str">
        <f>IF(EG18="","",IF(INDEX('コンテンツ＆備考マスタ'!$H:$J,MATCH(学校情報!EG$3,'コンテンツ＆備考マスタ'!$H:$H,0),3)="●",IF(AND(EG18&lt;&gt;"",ISNUMBER(申込書!$AC$22)=TRUE,申込書!$C$63&lt;&gt;"▼プルダウンより選択してください",申込書!$C$63&lt;&gt;""),申込書!$AC$22,""),"-"))</f>
        <v/>
      </c>
      <c r="EI18" s="369"/>
      <c r="EJ18" s="369"/>
      <c r="EK18" s="370" t="str">
        <f>IF(AND(申込書!$C$63&lt;&gt;"▼プルダウンより選択してください",申込書!$C$63&lt;&gt;"",$G18&lt;&gt;"",申込書!$V$63="特定学年のみ"),"申し込みする","")</f>
        <v/>
      </c>
      <c r="EL18" s="371"/>
      <c r="EM18" s="372"/>
      <c r="EN18" s="373" t="str">
        <f>IF(AND(申込書!$C$64&lt;&gt;"▼プルダウンより選択してください",申込書!$C$64&lt;&gt;"",申込書!$K$22&lt;&gt;"YYYY/MM/DD",$G18&lt;&gt;""),申込書!$K$22,"")</f>
        <v/>
      </c>
      <c r="EO18" s="369" t="str">
        <f>IF(EN18="","",IF(INDEX('コンテンツ＆備考マスタ'!$H:$J,MATCH(学校情報!EN$3,'コンテンツ＆備考マスタ'!$H:$H,0),3)="●",IF(AND(EN18&lt;&gt;"",ISNUMBER(申込書!$AC$22)=TRUE,申込書!$C$64&lt;&gt;"▼プルダウンより選択してください",申込書!$C$64&lt;&gt;""),申込書!$AC$22,""),"-"))</f>
        <v/>
      </c>
      <c r="EP18" s="369"/>
      <c r="EQ18" s="369"/>
      <c r="ER18" s="370" t="str">
        <f>IF(AND(申込書!$C$64&lt;&gt;"▼プルダウンより選択してください",申込書!$C$64&lt;&gt;"",$G18&lt;&gt;"",申込書!$V$64="特定学年のみ"),"申し込みする","")</f>
        <v/>
      </c>
      <c r="ES18" s="371"/>
      <c r="ET18" s="372"/>
      <c r="EU18" s="373" t="str">
        <f>IF(AND(申込書!$C$65&lt;&gt;"▼プルダウンより選択してください",申込書!$C$65&lt;&gt;"",申込書!$K$22&lt;&gt;"YYYY/MM/DD",$G18&lt;&gt;""),申込書!$K$22,"")</f>
        <v/>
      </c>
      <c r="EV18" s="369" t="str">
        <f>IF(EU18="","",IF(INDEX('コンテンツ＆備考マスタ'!$H:$J,MATCH(学校情報!EU$3,'コンテンツ＆備考マスタ'!$H:$H,0),3)="●",IF(AND(EU18&lt;&gt;"",ISNUMBER(申込書!$AC$22)=TRUE,申込書!$C$65&lt;&gt;"▼プルダウンより選択してください",申込書!$C$65&lt;&gt;""),申込書!$AC$22,""),"-"))</f>
        <v/>
      </c>
      <c r="EW18" s="369"/>
      <c r="EX18" s="369"/>
      <c r="EY18" s="370" t="str">
        <f>IF(AND(申込書!$C$65&lt;&gt;"▼プルダウンより選択してください",申込書!$C$65&lt;&gt;"",$G18&lt;&gt;"",申込書!$V$65="特定学年のみ"),"申し込みする","")</f>
        <v/>
      </c>
      <c r="EZ18" s="371"/>
      <c r="FA18" s="372"/>
      <c r="FB18" s="373" t="str">
        <f>IF(AND(申込書!$C$66&lt;&gt;"▼プルダウンより選択してください",申込書!$C$66&lt;&gt;"",申込書!$K$22&lt;&gt;"YYYY/MM/DD",$G18&lt;&gt;""),申込書!$K$22,"")</f>
        <v/>
      </c>
      <c r="FC18" s="369" t="str">
        <f>IF(FB18="","",IF(INDEX('コンテンツ＆備考マスタ'!$H:$J,MATCH(学校情報!FB$3,'コンテンツ＆備考マスタ'!$H:$H,0),3)="●",IF(AND(FB18&lt;&gt;"",ISNUMBER(申込書!$AC$22)=TRUE,申込書!$C$66&lt;&gt;"▼プルダウンより選択してください",申込書!$C$66&lt;&gt;""),申込書!$AC$22,""),"-"))</f>
        <v/>
      </c>
      <c r="FD18" s="369"/>
      <c r="FE18" s="369"/>
      <c r="FF18" s="370" t="str">
        <f>IF(AND(申込書!$C$66&lt;&gt;"▼プルダウンより選択してください",申込書!$C$66&lt;&gt;"",$G18&lt;&gt;"",申込書!$V$66="特定学年のみ"),"申し込みする","")</f>
        <v/>
      </c>
      <c r="FG18" s="371"/>
      <c r="FH18" s="372"/>
      <c r="FI18" s="373" t="str">
        <f>IF(AND(申込書!$C$67&lt;&gt;"▼プルダウンより選択してください",申込書!$C$67&lt;&gt;"",申込書!$K$22&lt;&gt;"YYYY/MM/DD",$G18&lt;&gt;""),申込書!$K$22,"")</f>
        <v/>
      </c>
      <c r="FJ18" s="369" t="str">
        <f>IF(FI18="","",IF(INDEX('コンテンツ＆備考マスタ'!$H:$J,MATCH(学校情報!FI$3,'コンテンツ＆備考マスタ'!$H:$H,0),3)="●",IF(AND(FI18&lt;&gt;"",ISNUMBER(申込書!$AC$22)=TRUE,申込書!$C$67&lt;&gt;"▼プルダウンより選択してください",申込書!$C$67&lt;&gt;""),申込書!$AC$22,""),"-"))</f>
        <v/>
      </c>
      <c r="FK18" s="369"/>
      <c r="FL18" s="369"/>
      <c r="FM18" s="370" t="str">
        <f>IF(AND(申込書!$C$67&lt;&gt;"▼プルダウンより選択してください",申込書!$C$67&lt;&gt;"",$G18&lt;&gt;"",申込書!$V$67="特定学年のみ"),"申し込みする","")</f>
        <v/>
      </c>
      <c r="FN18" s="371"/>
      <c r="FO18" s="372"/>
      <c r="FP18" s="373" t="str">
        <f>IF(AND(申込書!$C$68&lt;&gt;"▼プルダウンより選択してください",申込書!$C$68&lt;&gt;"",申込書!$K$22&lt;&gt;"YYYY/MM/DD",$G18&lt;&gt;""),申込書!$K$22,"")</f>
        <v/>
      </c>
      <c r="FQ18" s="369" t="str">
        <f>IF(FP18="","",IF(INDEX('コンテンツ＆備考マスタ'!$H:$J,MATCH(学校情報!FP$3,'コンテンツ＆備考マスタ'!$H:$H,0),3)="●",IF(AND(FP18&lt;&gt;"",ISNUMBER(申込書!$AC$22)=TRUE,申込書!$C$68&lt;&gt;"▼プルダウンより選択してください",申込書!$C$68&lt;&gt;""),申込書!$AC$22,""),"-"))</f>
        <v/>
      </c>
      <c r="FR18" s="369"/>
      <c r="FS18" s="369"/>
      <c r="FT18" s="370" t="str">
        <f>IF(AND(申込書!$C$68&lt;&gt;"▼プルダウンより選択してください",申込書!$C$68&lt;&gt;"",$G18&lt;&gt;"",申込書!$V$68="特定学年のみ"),"申し込みする","")</f>
        <v/>
      </c>
      <c r="FU18" s="371"/>
      <c r="FV18" s="372"/>
      <c r="FW18" s="373" t="str">
        <f>IF(AND(申込書!$C$69&lt;&gt;"▼プルダウンより選択してください",申込書!$C$69&lt;&gt;"",申込書!$K$22&lt;&gt;"YYYY/MM/DD",$G18&lt;&gt;""),申込書!$K$22,"")</f>
        <v/>
      </c>
      <c r="FX18" s="369" t="str">
        <f>IF(FW18="","",IF(INDEX('コンテンツ＆備考マスタ'!$H:$J,MATCH(学校情報!FW$3,'コンテンツ＆備考マスタ'!$H:$H,0),3)="●",IF(AND(FW18&lt;&gt;"",ISNUMBER(申込書!$AC$22)=TRUE,申込書!$C$69&lt;&gt;"▼プルダウンより選択してください",申込書!$C$69&lt;&gt;""),申込書!$AC$22,""),"-"))</f>
        <v/>
      </c>
      <c r="FY18" s="369"/>
      <c r="FZ18" s="369"/>
      <c r="GA18" s="370" t="str">
        <f>IF(AND(申込書!$C$69&lt;&gt;"▼プルダウンより選択してください",申込書!$C$69&lt;&gt;"",$G18&lt;&gt;"",申込書!$V$69="特定学年のみ"),"申し込みする","")</f>
        <v/>
      </c>
      <c r="GB18" s="371"/>
      <c r="GC18" s="372"/>
      <c r="GD18" s="373" t="str">
        <f>IF(AND(申込書!$C$70&lt;&gt;"▼プルダウンより選択してください",申込書!$C$70&lt;&gt;"",申込書!$K$22&lt;&gt;"YYYY/MM/DD",$G18&lt;&gt;""),申込書!$K$22,"")</f>
        <v/>
      </c>
      <c r="GE18" s="369" t="str">
        <f>IF(GD18="","",IF(INDEX('コンテンツ＆備考マスタ'!$H:$J,MATCH(学校情報!GD$3,'コンテンツ＆備考マスタ'!$H:$H,0),3)="●",IF(AND(GD18&lt;&gt;"",ISNUMBER(申込書!$AC$22)=TRUE,申込書!$C$70&lt;&gt;"▼プルダウンより選択してください",申込書!$C$70&lt;&gt;""),申込書!$AC$22,""),"-"))</f>
        <v/>
      </c>
      <c r="GF18" s="369"/>
      <c r="GG18" s="369"/>
      <c r="GH18" s="370" t="str">
        <f>IF(AND(申込書!$C$70&lt;&gt;"▼プルダウンより選択してください",申込書!$C$70&lt;&gt;"",$G18&lt;&gt;"",申込書!$V$70="特定学年のみ"),"申し込みする","")</f>
        <v/>
      </c>
      <c r="GI18" s="371"/>
      <c r="GJ18" s="372"/>
      <c r="GK18" s="373" t="str">
        <f>IF(AND(申込書!$C$71&lt;&gt;"▼プルダウンより選択してください",申込書!$C$71&lt;&gt;"",申込書!$K$22&lt;&gt;"YYYY/MM/DD",$G18&lt;&gt;""),申込書!$K$22,"")</f>
        <v/>
      </c>
      <c r="GL18" s="369" t="str">
        <f>IF(GK18="","",IF(INDEX('コンテンツ＆備考マスタ'!$H:$J,MATCH(学校情報!GK$3,'コンテンツ＆備考マスタ'!$H:$H,0),3)="●",IF(AND(GK18&lt;&gt;"",ISNUMBER(申込書!$AC$22)=TRUE,申込書!$C$71&lt;&gt;"▼プルダウンより選択してください",申込書!$C$71&lt;&gt;""),申込書!$AC$22,""),"-"))</f>
        <v/>
      </c>
      <c r="GM18" s="369"/>
      <c r="GN18" s="369"/>
      <c r="GO18" s="370" t="str">
        <f>IF(AND(申込書!$C$71&lt;&gt;"▼プルダウンより選択してください",申込書!$C$71&lt;&gt;"",$G18&lt;&gt;"",申込書!$V$71="特定学年のみ"),"申し込みする","")</f>
        <v/>
      </c>
      <c r="GP18" s="371"/>
      <c r="GQ18" s="372"/>
      <c r="GR18" s="373" t="str">
        <f>IF(AND(申込書!$C$72&lt;&gt;"▼プルダウンより選択してください",申込書!$C$72&lt;&gt;"",申込書!$K$22&lt;&gt;"YYYY/MM/DD",$G18&lt;&gt;""),申込書!$K$22,"")</f>
        <v/>
      </c>
      <c r="GS18" s="369" t="str">
        <f>IF(GR18="","",IF(INDEX('コンテンツ＆備考マスタ'!$H:$J,MATCH(学校情報!GR$3,'コンテンツ＆備考マスタ'!$H:$H,0),3)="●",IF(AND(GR18&lt;&gt;"",ISNUMBER(申込書!$AC$22)=TRUE,申込書!$C$72&lt;&gt;"▼プルダウンより選択してください",申込書!$C$72&lt;&gt;""),申込書!$AC$22,""),"-"))</f>
        <v/>
      </c>
      <c r="GT18" s="369"/>
      <c r="GU18" s="369"/>
      <c r="GV18" s="370" t="str">
        <f>IF(AND(申込書!$C$72&lt;&gt;"▼プルダウンより選択してください",申込書!$C$72&lt;&gt;"",$G18&lt;&gt;"",申込書!$V$72="特定学年のみ"),"申し込みする","")</f>
        <v/>
      </c>
      <c r="GW18" s="371"/>
      <c r="GX18" s="372"/>
      <c r="GY18" s="373" t="str">
        <f>IF(AND(申込書!$C$73&lt;&gt;"▼プルダウンより選択してください",申込書!$C$73&lt;&gt;"",申込書!$K$22&lt;&gt;"YYYY/MM/DD",$G18&lt;&gt;""),申込書!$K$22,"")</f>
        <v/>
      </c>
      <c r="GZ18" s="369" t="str">
        <f>IF(GY18="","",IF(INDEX('コンテンツ＆備考マスタ'!$H:$J,MATCH(学校情報!GY$3,'コンテンツ＆備考マスタ'!$H:$H,0),3)="●",IF(AND(GY18&lt;&gt;"",ISNUMBER(申込書!$AC$22)=TRUE,申込書!$C$73&lt;&gt;"▼プルダウンより選択してください",申込書!$C$73&lt;&gt;""),申込書!$AC$22,""),"-"))</f>
        <v/>
      </c>
      <c r="HA18" s="369"/>
      <c r="HB18" s="369"/>
      <c r="HC18" s="370" t="str">
        <f>IF(AND(申込書!$C$73&lt;&gt;"▼プルダウンより選択してください",申込書!$C$73&lt;&gt;"",$G18&lt;&gt;"",申込書!$V$73="特定学年のみ"),"申し込みする","")</f>
        <v/>
      </c>
      <c r="HD18" s="371"/>
      <c r="HE18" s="372"/>
      <c r="HF18" s="373" t="str">
        <f>IF(AND(申込書!$C$74&lt;&gt;"▼プルダウンより選択してください",申込書!$C$74&lt;&gt;"",申込書!$K$22&lt;&gt;"YYYY/MM/DD",$G18&lt;&gt;""),申込書!$K$22,"")</f>
        <v/>
      </c>
      <c r="HG18" s="369" t="str">
        <f>IF(HF18="","",IF(INDEX('コンテンツ＆備考マスタ'!$H:$J,MATCH(学校情報!HF$3,'コンテンツ＆備考マスタ'!$H:$H,0),3)="●",IF(AND(HF18&lt;&gt;"",ISNUMBER(申込書!$AC$22)=TRUE,申込書!$C$74&lt;&gt;"▼プルダウンより選択してください",申込書!$C$74&lt;&gt;""),申込書!$AC$22,""),"-"))</f>
        <v/>
      </c>
      <c r="HH18" s="369"/>
      <c r="HI18" s="369"/>
      <c r="HJ18" s="370" t="str">
        <f>IF(AND(申込書!$C$74&lt;&gt;"▼プルダウンより選択してください",申込書!$C$74&lt;&gt;"",$G18&lt;&gt;"",申込書!$V$74="特定学年のみ"),"申し込みする","")</f>
        <v/>
      </c>
      <c r="HK18" s="371"/>
      <c r="HL18" s="372"/>
      <c r="HM18" s="373" t="str">
        <f>IF(AND(申込書!$C$75&lt;&gt;"▼プルダウンより選択してください",申込書!$C$75&lt;&gt;"",申込書!$K$22&lt;&gt;"YYYY/MM/DD",$G18&lt;&gt;""),申込書!$K$22,"")</f>
        <v/>
      </c>
      <c r="HN18" s="369" t="str">
        <f>IF(HM18="","",IF(INDEX('コンテンツ＆備考マスタ'!$H:$J,MATCH(学校情報!HM$3,'コンテンツ＆備考マスタ'!$H:$H,0),3)="●",IF(AND(HM18&lt;&gt;"",ISNUMBER(申込書!$AC$22)=TRUE,申込書!$C$75&lt;&gt;"▼プルダウンより選択してください",申込書!$C$75&lt;&gt;""),申込書!$AC$22,""),"-"))</f>
        <v/>
      </c>
      <c r="HO18" s="369"/>
      <c r="HP18" s="369"/>
      <c r="HQ18" s="370" t="str">
        <f>IF(AND(申込書!$C$75&lt;&gt;"▼プルダウンより選択してください",申込書!$C$75&lt;&gt;"",$G18&lt;&gt;"",申込書!$V$75="特定学年のみ"),"申し込みする","")</f>
        <v/>
      </c>
      <c r="HR18" s="371"/>
      <c r="HS18" s="371"/>
      <c r="HT18" s="374" t="str">
        <f>IF(AND(申込書!$C$76&lt;&gt;"▼プルダウンより選択してください",申込書!$C$76&lt;&gt;"",申込書!$K$22&lt;&gt;"YYYY/MM/DD",$G18&lt;&gt;""),申込書!$K$22,"")</f>
        <v/>
      </c>
      <c r="HU18" s="369" t="str">
        <f>IF(HT18="","",IF(INDEX('コンテンツ＆備考マスタ'!$H:$J,MATCH(学校情報!HT$3,'コンテンツ＆備考マスタ'!$H:$H,0),3)="●",IF(AND(HT18&lt;&gt;"",ISNUMBER(申込書!$AC$22)=TRUE,申込書!$C$76&lt;&gt;"▼プルダウンより選択してください",申込書!$C$76&lt;&gt;""),申込書!$AC$22,""),"-"))</f>
        <v/>
      </c>
      <c r="HV18" s="369"/>
      <c r="HW18" s="369"/>
      <c r="HX18" s="370" t="str">
        <f>IF(AND(申込書!$C$76&lt;&gt;"▼プルダウンより選択してください",申込書!$C$76&lt;&gt;"",$G18&lt;&gt;"",申込書!$V$76="特定学年のみ"),"申し込みする","")</f>
        <v/>
      </c>
      <c r="HY18" s="371"/>
      <c r="HZ18" s="372"/>
      <c r="IA18" s="69"/>
    </row>
    <row r="19" spans="2:235" ht="26.85" customHeight="1">
      <c r="B19" s="365">
        <f t="shared" si="0"/>
        <v>14</v>
      </c>
      <c r="C19" s="55"/>
      <c r="D19" s="56"/>
      <c r="E19" s="154"/>
      <c r="F19" s="57"/>
      <c r="G19" s="58"/>
      <c r="H19" s="59"/>
      <c r="I19" s="60"/>
      <c r="J19" s="61"/>
      <c r="K19" s="366" t="str">
        <f t="shared" si="1"/>
        <v/>
      </c>
      <c r="L19" s="62"/>
      <c r="M19" s="322"/>
      <c r="N19" s="63"/>
      <c r="O19" s="64"/>
      <c r="P19" s="367" t="str">
        <f t="shared" si="2"/>
        <v/>
      </c>
      <c r="Q19" s="65"/>
      <c r="R19" s="66"/>
      <c r="S19" s="67"/>
      <c r="T19" s="68"/>
      <c r="U19" s="68"/>
      <c r="V19" s="68"/>
      <c r="W19" s="66"/>
      <c r="X19" s="281"/>
      <c r="Y19" s="368" t="str">
        <f>IF(AND(申込書!$C$47&lt;&gt;"▼プルダウンより選択してください",申込書!$C$47&lt;&gt;"",申込書!$K$22&lt;&gt;"YYYY/MM/DD",$G19&lt;&gt;""),申込書!$K$22,"")</f>
        <v/>
      </c>
      <c r="Z19" s="369" t="str">
        <f>IF(Y19="","",IF(INDEX('コンテンツ＆備考マスタ'!$H:$J,MATCH(学校情報!Y$3,'コンテンツ＆備考マスタ'!$H:$H,0),3)="●",IF(AND(Y19&lt;&gt;"",ISNUMBER(申込書!$AC$22)=TRUE,申込書!$C$47&lt;&gt;"▼プルダウンより選択してください",申込書!$C$47&lt;&gt;""),申込書!$AC$22,""),"-"))</f>
        <v/>
      </c>
      <c r="AA19" s="369"/>
      <c r="AB19" s="369"/>
      <c r="AC19" s="370" t="str">
        <f>IF(AND(申込書!$C$47&lt;&gt;"▼プルダウンより選択してください",申込書!$C$47&lt;&gt;"",$G19&lt;&gt;"",申込書!$V$47="特定学年のみ"),"申し込みする","")</f>
        <v/>
      </c>
      <c r="AD19" s="371"/>
      <c r="AE19" s="372"/>
      <c r="AF19" s="373" t="str">
        <f>IF(AND(申込書!$C$48&lt;&gt;"▼プルダウンより選択してください",申込書!$C$48&lt;&gt;"",申込書!$K$22&lt;&gt;"YYYY/MM/DD",$G19&lt;&gt;""),申込書!$K$22,"")</f>
        <v/>
      </c>
      <c r="AG19" s="369" t="str">
        <f>IF(AF19="","",IF(INDEX('コンテンツ＆備考マスタ'!$H:$J,MATCH(学校情報!AF$3,'コンテンツ＆備考マスタ'!$H:$H,0),3)="●",IF(AND(AF19&lt;&gt;"",ISNUMBER(申込書!$AC$22)=TRUE,申込書!$C$48&lt;&gt;"▼プルダウンより選択してください",申込書!$C$48&lt;&gt;""),申込書!$AC$22,""),"-"))</f>
        <v/>
      </c>
      <c r="AH19" s="369"/>
      <c r="AI19" s="369"/>
      <c r="AJ19" s="370" t="str">
        <f>IF(AND(申込書!$C$48&lt;&gt;"▼プルダウンより選択してください",申込書!$C$48&lt;&gt;"",$G19&lt;&gt;"",申込書!$V$48="特定学年のみ"),"申し込みする","")</f>
        <v/>
      </c>
      <c r="AK19" s="371"/>
      <c r="AL19" s="372"/>
      <c r="AM19" s="373" t="str">
        <f>IF(AND(申込書!$C$49&lt;&gt;"▼プルダウンより選択してください",申込書!$C$49&lt;&gt;"",申込書!$K$22&lt;&gt;"YYYY/MM/DD",$G19&lt;&gt;""),申込書!$K$22,"")</f>
        <v/>
      </c>
      <c r="AN19" s="369" t="str">
        <f>IF(AM19="","",IF(INDEX('コンテンツ＆備考マスタ'!$H:$J,MATCH(学校情報!AM$3,'コンテンツ＆備考マスタ'!$H:$H,0),3)="●",IF(AND(AM19&lt;&gt;"",ISNUMBER(申込書!$AC$22)=TRUE,申込書!$C$49&lt;&gt;"▼プルダウンより選択してください",申込書!$C$49&lt;&gt;""),申込書!$AC$22,""),"-"))</f>
        <v/>
      </c>
      <c r="AO19" s="369"/>
      <c r="AP19" s="369"/>
      <c r="AQ19" s="370" t="str">
        <f>IF(AND(申込書!$C$49&lt;&gt;"▼プルダウンより選択してください",申込書!$C$49&lt;&gt;"",$G19&lt;&gt;"",申込書!$V$49="特定学年のみ"),"申し込みする","")</f>
        <v/>
      </c>
      <c r="AR19" s="371"/>
      <c r="AS19" s="372"/>
      <c r="AT19" s="373" t="str">
        <f>IF(AND(申込書!$C$50&lt;&gt;"▼プルダウンより選択してください",申込書!$C$50&lt;&gt;"",申込書!$K$22&lt;&gt;"YYYY/MM/DD",$G19&lt;&gt;""),申込書!$K$22,"")</f>
        <v/>
      </c>
      <c r="AU19" s="369" t="str">
        <f>IF(AT19="","",IF(INDEX('コンテンツ＆備考マスタ'!$H:$J,MATCH(学校情報!AT$3,'コンテンツ＆備考マスタ'!$H:$H,0),3)="●",IF(AND(AT19&lt;&gt;"",ISNUMBER(申込書!$AC$22)=TRUE,申込書!$C$50&lt;&gt;"▼プルダウンより選択してください",申込書!$C$50&lt;&gt;""),申込書!$AC$22,""),"-"))</f>
        <v/>
      </c>
      <c r="AV19" s="369"/>
      <c r="AW19" s="369"/>
      <c r="AX19" s="370" t="str">
        <f>IF(AND(申込書!$C$50&lt;&gt;"▼プルダウンより選択してください",申込書!$C$50&lt;&gt;"",$G19&lt;&gt;"",申込書!$V$50="特定学年のみ"),"申し込みする","")</f>
        <v/>
      </c>
      <c r="AY19" s="371"/>
      <c r="AZ19" s="372"/>
      <c r="BA19" s="373" t="str">
        <f>IF(AND(申込書!$C$51&lt;&gt;"▼プルダウンより選択してください",申込書!$C$51&lt;&gt;"",申込書!$K$22&lt;&gt;"YYYY/MM/DD",$G19&lt;&gt;""),申込書!$K$22,"")</f>
        <v/>
      </c>
      <c r="BB19" s="369" t="str">
        <f>IF(BA19="","",IF(INDEX('コンテンツ＆備考マスタ'!$H:$J,MATCH(学校情報!BA$3,'コンテンツ＆備考マスタ'!$H:$H,0),3)="●",IF(AND(BA19&lt;&gt;"",ISNUMBER(申込書!$AC$22)=TRUE,申込書!$C$51&lt;&gt;"▼プルダウンより選択してください",申込書!$C$51&lt;&gt;""),申込書!$AC$22,""),"-"))</f>
        <v/>
      </c>
      <c r="BC19" s="369"/>
      <c r="BD19" s="369"/>
      <c r="BE19" s="370" t="str">
        <f>IF(AND(申込書!$C$51&lt;&gt;"▼プルダウンより選択してください",申込書!$C$51&lt;&gt;"",$G19&lt;&gt;"",申込書!$V$51="特定学年のみ"),"申し込みする","")</f>
        <v/>
      </c>
      <c r="BF19" s="371"/>
      <c r="BG19" s="372"/>
      <c r="BH19" s="373" t="str">
        <f>IF(AND(申込書!$C$52&lt;&gt;"▼プルダウンより選択してください",申込書!$C$52&lt;&gt;"",申込書!$K$22&lt;&gt;"YYYY/MM/DD",$G19&lt;&gt;""),申込書!$K$22,"")</f>
        <v/>
      </c>
      <c r="BI19" s="369" t="str">
        <f>IF(BH19="","",IF(INDEX('コンテンツ＆備考マスタ'!$H:$J,MATCH(学校情報!BH$3,'コンテンツ＆備考マスタ'!$H:$H,0),3)="●",IF(AND(BH19&lt;&gt;"",ISNUMBER(申込書!$AC$22)=TRUE,申込書!$C$52&lt;&gt;"▼プルダウンより選択してください",申込書!$C$52&lt;&gt;""),申込書!$AC$22,""),"-"))</f>
        <v/>
      </c>
      <c r="BJ19" s="369"/>
      <c r="BK19" s="369"/>
      <c r="BL19" s="370" t="str">
        <f>IF(AND(申込書!$C$52&lt;&gt;"▼プルダウンより選択してください",申込書!$C$52&lt;&gt;"",$G19&lt;&gt;"",申込書!$V$52="特定学年のみ"),"申し込みする","")</f>
        <v/>
      </c>
      <c r="BM19" s="371"/>
      <c r="BN19" s="372"/>
      <c r="BO19" s="373" t="str">
        <f>IF(AND(申込書!$C$53&lt;&gt;"▼プルダウンより選択してください",申込書!$C$53&lt;&gt;"",申込書!$K$22&lt;&gt;"YYYY/MM/DD",$G19&lt;&gt;""),申込書!$K$22,"")</f>
        <v/>
      </c>
      <c r="BP19" s="369" t="str">
        <f>IF(BO19="","",IF(INDEX('コンテンツ＆備考マスタ'!$H:$J,MATCH(学校情報!BO$3,'コンテンツ＆備考マスタ'!$H:$H,0),3)="●",IF(AND(BO19&lt;&gt;"",ISNUMBER(申込書!$AC$22)=TRUE,申込書!$C$53&lt;&gt;"▼プルダウンより選択してください",申込書!$C$53&lt;&gt;""),申込書!$AC$22,""),"-"))</f>
        <v/>
      </c>
      <c r="BQ19" s="369"/>
      <c r="BR19" s="369"/>
      <c r="BS19" s="370" t="str">
        <f>IF(AND(申込書!$C$53&lt;&gt;"▼プルダウンより選択してください",申込書!$C$53&lt;&gt;"",$G19&lt;&gt;"",申込書!$V$53="特定学年のみ"),"申し込みする","")</f>
        <v/>
      </c>
      <c r="BT19" s="371"/>
      <c r="BU19" s="372"/>
      <c r="BV19" s="373" t="str">
        <f>IF(AND(申込書!$C$54&lt;&gt;"▼プルダウンより選択してください",申込書!$C$54&lt;&gt;"",申込書!$K$22&lt;&gt;"YYYY/MM/DD",$G19&lt;&gt;""),申込書!$K$22,"")</f>
        <v/>
      </c>
      <c r="BW19" s="369" t="str">
        <f>IF(BV19="","",IF(INDEX('コンテンツ＆備考マスタ'!$H:$J,MATCH(学校情報!BV$3,'コンテンツ＆備考マスタ'!$H:$H,0),3)="●",IF(AND(BV19&lt;&gt;"",ISNUMBER(申込書!$AC$22)=TRUE,申込書!$C$54&lt;&gt;"▼プルダウンより選択してください",申込書!$C$54&lt;&gt;""),申込書!$AC$22,""),"-"))</f>
        <v/>
      </c>
      <c r="BX19" s="369"/>
      <c r="BY19" s="369"/>
      <c r="BZ19" s="370" t="str">
        <f>IF(AND(申込書!$C$54&lt;&gt;"▼プルダウンより選択してください",申込書!$C$54&lt;&gt;"",$G19&lt;&gt;"",申込書!$V$54="特定学年のみ"),"申し込みする","")</f>
        <v/>
      </c>
      <c r="CA19" s="371"/>
      <c r="CB19" s="372"/>
      <c r="CC19" s="373" t="str">
        <f>IF(AND(申込書!$C$55&lt;&gt;"▼プルダウンより選択してください",申込書!$C$55&lt;&gt;"",申込書!$K$22&lt;&gt;"YYYY/MM/DD",$G19&lt;&gt;""),申込書!$K$22,"")</f>
        <v/>
      </c>
      <c r="CD19" s="369" t="str">
        <f>IF(CC19="","",IF(INDEX('コンテンツ＆備考マスタ'!$H:$J,MATCH(学校情報!CC$3,'コンテンツ＆備考マスタ'!$H:$H,0),3)="●",IF(AND(CC19&lt;&gt;"",ISNUMBER(申込書!$AC$22)=TRUE,申込書!$C$55&lt;&gt;"▼プルダウンより選択してください",申込書!$C$55&lt;&gt;""),申込書!$AC$22,""),"-"))</f>
        <v/>
      </c>
      <c r="CE19" s="369"/>
      <c r="CF19" s="369"/>
      <c r="CG19" s="370" t="str">
        <f>IF(AND(申込書!$C$55&lt;&gt;"▼プルダウンより選択してください",申込書!$C$55&lt;&gt;"",$G19&lt;&gt;"",申込書!$V$55="特定学年のみ"),"申し込みする","")</f>
        <v/>
      </c>
      <c r="CH19" s="371"/>
      <c r="CI19" s="372"/>
      <c r="CJ19" s="373" t="str">
        <f>IF(AND(申込書!$C$56&lt;&gt;"▼プルダウンより選択してください",申込書!$C$56&lt;&gt;"",申込書!$K$22&lt;&gt;"YYYY/MM/DD",$G19&lt;&gt;""),申込書!$K$22,"")</f>
        <v/>
      </c>
      <c r="CK19" s="369" t="str">
        <f>IF(CJ19="","",IF(INDEX('コンテンツ＆備考マスタ'!$H:$J,MATCH(学校情報!CJ$3,'コンテンツ＆備考マスタ'!$H:$H,0),3)="●",IF(AND(CJ19&lt;&gt;"",ISNUMBER(申込書!$AC$22)=TRUE,申込書!$C$56&lt;&gt;"▼プルダウンより選択してください",申込書!$C$56&lt;&gt;""),申込書!$AC$22,""),"-"))</f>
        <v/>
      </c>
      <c r="CL19" s="369"/>
      <c r="CM19" s="369"/>
      <c r="CN19" s="370" t="str">
        <f>IF(AND(申込書!$C$56&lt;&gt;"▼プルダウンより選択してください",申込書!$C$56&lt;&gt;"",$G19&lt;&gt;"",申込書!$V$56="特定学年のみ"),"申し込みする","")</f>
        <v/>
      </c>
      <c r="CO19" s="371"/>
      <c r="CP19" s="372"/>
      <c r="CQ19" s="373" t="str">
        <f>IF(AND(申込書!$C$57&lt;&gt;"▼プルダウンより選択してください",申込書!$C$57&lt;&gt;"",申込書!$K$22&lt;&gt;"YYYY/MM/DD",$G19&lt;&gt;""),申込書!$K$22,"")</f>
        <v/>
      </c>
      <c r="CR19" s="369" t="str">
        <f>IF(CQ19="","",IF(INDEX('コンテンツ＆備考マスタ'!$H:$J,MATCH(学校情報!CQ$3,'コンテンツ＆備考マスタ'!$H:$H,0),3)="●",IF(AND(CQ19&lt;&gt;"",ISNUMBER(申込書!$AC$22)=TRUE,申込書!$C$57&lt;&gt;"▼プルダウンより選択してください",申込書!$C$57&lt;&gt;""),申込書!$AC$22,""),"-"))</f>
        <v/>
      </c>
      <c r="CS19" s="369"/>
      <c r="CT19" s="369"/>
      <c r="CU19" s="369" t="str">
        <f>IF(AND(申込書!$C$57&lt;&gt;"▼プルダウンより選択してください",申込書!$C$57&lt;&gt;"",$G19&lt;&gt;"",申込書!$V$57="特定学年のみ"),"申し込みする","")</f>
        <v/>
      </c>
      <c r="CV19" s="371"/>
      <c r="CW19" s="372"/>
      <c r="CX19" s="373" t="str">
        <f>IF(AND(申込書!$C$58&lt;&gt;"▼プルダウンより選択してください",申込書!$C$58&lt;&gt;"",申込書!$K$22&lt;&gt;"YYYY/MM/DD",$G19&lt;&gt;""),申込書!$K$22,"")</f>
        <v/>
      </c>
      <c r="CY19" s="369" t="str">
        <f>IF(CX19="","",IF(INDEX('コンテンツ＆備考マスタ'!$H:$J,MATCH(学校情報!CX$3,'コンテンツ＆備考マスタ'!$H:$H,0),3)="●",IF(AND(CX19&lt;&gt;"",ISNUMBER(申込書!$AC$22)=TRUE,申込書!$C$58&lt;&gt;"▼プルダウンより選択してください",申込書!$C$58&lt;&gt;""),申込書!$AC$22,""),"-"))</f>
        <v/>
      </c>
      <c r="CZ19" s="369"/>
      <c r="DA19" s="369"/>
      <c r="DB19" s="369" t="str">
        <f>IF(AND(申込書!$C$58&lt;&gt;"▼プルダウンより選択してください",申込書!$C$58&lt;&gt;"",$G19&lt;&gt;"",申込書!$V$58="特定学年のみ"),"申し込みする","")</f>
        <v/>
      </c>
      <c r="DC19" s="371"/>
      <c r="DD19" s="372"/>
      <c r="DE19" s="373" t="str">
        <f>IF(AND(申込書!$C$59&lt;&gt;"▼プルダウンより選択してください",申込書!$C$59&lt;&gt;"",申込書!$K$22&lt;&gt;"YYYY/MM/DD",$G19&lt;&gt;""),申込書!$K$22,"")</f>
        <v/>
      </c>
      <c r="DF19" s="369" t="str">
        <f>IF(DE19="","",IF(INDEX('コンテンツ＆備考マスタ'!$H:$J,MATCH(学校情報!DE$3,'コンテンツ＆備考マスタ'!$H:$H,0),3)="●",IF(AND(DE19&lt;&gt;"",ISNUMBER(申込書!$AC$22)=TRUE,申込書!$C$59&lt;&gt;"▼プルダウンより選択してください",申込書!$C$59&lt;&gt;""),申込書!$AC$22,""),"-"))</f>
        <v/>
      </c>
      <c r="DG19" s="369"/>
      <c r="DH19" s="369"/>
      <c r="DI19" s="369" t="str">
        <f>IF(AND(申込書!$C$59&lt;&gt;"▼プルダウンより選択してください",申込書!$C$59&lt;&gt;"",$G19&lt;&gt;"",申込書!$V$59="特定学年のみ"),"申し込みする","")</f>
        <v/>
      </c>
      <c r="DJ19" s="371"/>
      <c r="DK19" s="372"/>
      <c r="DL19" s="373" t="str">
        <f>IF(AND(申込書!$C$60&lt;&gt;"▼プルダウンより選択してください",申込書!$C$60&lt;&gt;"",申込書!$K$22&lt;&gt;"YYYY/MM/DD",$G19&lt;&gt;""),申込書!$K$22,"")</f>
        <v/>
      </c>
      <c r="DM19" s="369" t="str">
        <f>IF(DL19="","",IF(INDEX('コンテンツ＆備考マスタ'!$H:$J,MATCH(学校情報!DL$3,'コンテンツ＆備考マスタ'!$H:$H,0),3)="●",IF(AND(DL19&lt;&gt;"",ISNUMBER(申込書!$AC$22)=TRUE,申込書!$C$60&lt;&gt;"▼プルダウンより選択してください",申込書!$C$60&lt;&gt;""),申込書!$AC$22,""),"-"))</f>
        <v/>
      </c>
      <c r="DN19" s="369"/>
      <c r="DO19" s="369"/>
      <c r="DP19" s="369" t="str">
        <f>IF(AND(申込書!$C$60&lt;&gt;"▼プルダウンより選択してください",申込書!$C$60&lt;&gt;"",$G19&lt;&gt;"",申込書!$V$60="特定学年のみ"),"申し込みする","")</f>
        <v/>
      </c>
      <c r="DQ19" s="371"/>
      <c r="DR19" s="372"/>
      <c r="DS19" s="373" t="str">
        <f>IF(AND(申込書!$C$61&lt;&gt;"▼プルダウンより選択してください",申込書!$C$61&lt;&gt;"",申込書!$K$22&lt;&gt;"YYYY/MM/DD",$G19&lt;&gt;""),申込書!$K$22,"")</f>
        <v/>
      </c>
      <c r="DT19" s="369" t="str">
        <f>IF(DS19="","",IF(INDEX('コンテンツ＆備考マスタ'!$H:$J,MATCH(学校情報!DS$3,'コンテンツ＆備考マスタ'!$H:$H,0),3)="●",IF(AND(DS19&lt;&gt;"",ISNUMBER(申込書!$AC$22)=TRUE,申込書!$C$61&lt;&gt;"▼プルダウンより選択してください",申込書!$C$61&lt;&gt;""),申込書!$AC$22,""),"-"))</f>
        <v/>
      </c>
      <c r="DU19" s="369"/>
      <c r="DV19" s="369"/>
      <c r="DW19" s="369" t="str">
        <f>IF(AND(申込書!$C$61&lt;&gt;"▼プルダウンより選択してください",申込書!$C$61&lt;&gt;"",$G19&lt;&gt;"",申込書!$V$61="特定学年のみ"),"申し込みする","")</f>
        <v/>
      </c>
      <c r="DX19" s="371"/>
      <c r="DY19" s="372"/>
      <c r="DZ19" s="373" t="str">
        <f>IF(AND(申込書!$C$62&lt;&gt;"▼プルダウンより選択してください",申込書!$C$62&lt;&gt;"",申込書!$K$22&lt;&gt;"YYYY/MM/DD",$G19&lt;&gt;""),申込書!$K$22,"")</f>
        <v/>
      </c>
      <c r="EA19" s="369" t="str">
        <f>IF(DZ19="","",IF(INDEX('コンテンツ＆備考マスタ'!$H:$J,MATCH(学校情報!DZ$3,'コンテンツ＆備考マスタ'!$H:$H,0),3)="●",IF(AND(DZ19&lt;&gt;"",ISNUMBER(申込書!$AC$22)=TRUE,申込書!$C$62&lt;&gt;"▼プルダウンより選択してください",申込書!$C$62&lt;&gt;""),申込書!$AC$22,""),"-"))</f>
        <v/>
      </c>
      <c r="EB19" s="369"/>
      <c r="EC19" s="369"/>
      <c r="ED19" s="370" t="str">
        <f>IF(AND(申込書!$C$62&lt;&gt;"▼プルダウンより選択してください",申込書!$C$62&lt;&gt;"",$G19&lt;&gt;"",申込書!$V$62="特定学年のみ"),"申し込みする","")</f>
        <v/>
      </c>
      <c r="EE19" s="371"/>
      <c r="EF19" s="372"/>
      <c r="EG19" s="373" t="str">
        <f>IF(AND(申込書!$C$63&lt;&gt;"▼プルダウンより選択してください",申込書!$C$63&lt;&gt;"",申込書!$K$22&lt;&gt;"YYYY/MM/DD",$G19&lt;&gt;""),申込書!$K$22,"")</f>
        <v/>
      </c>
      <c r="EH19" s="369" t="str">
        <f>IF(EG19="","",IF(INDEX('コンテンツ＆備考マスタ'!$H:$J,MATCH(学校情報!EG$3,'コンテンツ＆備考マスタ'!$H:$H,0),3)="●",IF(AND(EG19&lt;&gt;"",ISNUMBER(申込書!$AC$22)=TRUE,申込書!$C$63&lt;&gt;"▼プルダウンより選択してください",申込書!$C$63&lt;&gt;""),申込書!$AC$22,""),"-"))</f>
        <v/>
      </c>
      <c r="EI19" s="369"/>
      <c r="EJ19" s="369"/>
      <c r="EK19" s="370" t="str">
        <f>IF(AND(申込書!$C$63&lt;&gt;"▼プルダウンより選択してください",申込書!$C$63&lt;&gt;"",$G19&lt;&gt;"",申込書!$V$63="特定学年のみ"),"申し込みする","")</f>
        <v/>
      </c>
      <c r="EL19" s="371"/>
      <c r="EM19" s="372"/>
      <c r="EN19" s="373" t="str">
        <f>IF(AND(申込書!$C$64&lt;&gt;"▼プルダウンより選択してください",申込書!$C$64&lt;&gt;"",申込書!$K$22&lt;&gt;"YYYY/MM/DD",$G19&lt;&gt;""),申込書!$K$22,"")</f>
        <v/>
      </c>
      <c r="EO19" s="369" t="str">
        <f>IF(EN19="","",IF(INDEX('コンテンツ＆備考マスタ'!$H:$J,MATCH(学校情報!EN$3,'コンテンツ＆備考マスタ'!$H:$H,0),3)="●",IF(AND(EN19&lt;&gt;"",ISNUMBER(申込書!$AC$22)=TRUE,申込書!$C$64&lt;&gt;"▼プルダウンより選択してください",申込書!$C$64&lt;&gt;""),申込書!$AC$22,""),"-"))</f>
        <v/>
      </c>
      <c r="EP19" s="369"/>
      <c r="EQ19" s="369"/>
      <c r="ER19" s="370" t="str">
        <f>IF(AND(申込書!$C$64&lt;&gt;"▼プルダウンより選択してください",申込書!$C$64&lt;&gt;"",$G19&lt;&gt;"",申込書!$V$64="特定学年のみ"),"申し込みする","")</f>
        <v/>
      </c>
      <c r="ES19" s="371"/>
      <c r="ET19" s="372"/>
      <c r="EU19" s="373" t="str">
        <f>IF(AND(申込書!$C$65&lt;&gt;"▼プルダウンより選択してください",申込書!$C$65&lt;&gt;"",申込書!$K$22&lt;&gt;"YYYY/MM/DD",$G19&lt;&gt;""),申込書!$K$22,"")</f>
        <v/>
      </c>
      <c r="EV19" s="369" t="str">
        <f>IF(EU19="","",IF(INDEX('コンテンツ＆備考マスタ'!$H:$J,MATCH(学校情報!EU$3,'コンテンツ＆備考マスタ'!$H:$H,0),3)="●",IF(AND(EU19&lt;&gt;"",ISNUMBER(申込書!$AC$22)=TRUE,申込書!$C$65&lt;&gt;"▼プルダウンより選択してください",申込書!$C$65&lt;&gt;""),申込書!$AC$22,""),"-"))</f>
        <v/>
      </c>
      <c r="EW19" s="369"/>
      <c r="EX19" s="369"/>
      <c r="EY19" s="370" t="str">
        <f>IF(AND(申込書!$C$65&lt;&gt;"▼プルダウンより選択してください",申込書!$C$65&lt;&gt;"",$G19&lt;&gt;"",申込書!$V$65="特定学年のみ"),"申し込みする","")</f>
        <v/>
      </c>
      <c r="EZ19" s="371"/>
      <c r="FA19" s="372"/>
      <c r="FB19" s="373" t="str">
        <f>IF(AND(申込書!$C$66&lt;&gt;"▼プルダウンより選択してください",申込書!$C$66&lt;&gt;"",申込書!$K$22&lt;&gt;"YYYY/MM/DD",$G19&lt;&gt;""),申込書!$K$22,"")</f>
        <v/>
      </c>
      <c r="FC19" s="369" t="str">
        <f>IF(FB19="","",IF(INDEX('コンテンツ＆備考マスタ'!$H:$J,MATCH(学校情報!FB$3,'コンテンツ＆備考マスタ'!$H:$H,0),3)="●",IF(AND(FB19&lt;&gt;"",ISNUMBER(申込書!$AC$22)=TRUE,申込書!$C$66&lt;&gt;"▼プルダウンより選択してください",申込書!$C$66&lt;&gt;""),申込書!$AC$22,""),"-"))</f>
        <v/>
      </c>
      <c r="FD19" s="369"/>
      <c r="FE19" s="369"/>
      <c r="FF19" s="370" t="str">
        <f>IF(AND(申込書!$C$66&lt;&gt;"▼プルダウンより選択してください",申込書!$C$66&lt;&gt;"",$G19&lt;&gt;"",申込書!$V$66="特定学年のみ"),"申し込みする","")</f>
        <v/>
      </c>
      <c r="FG19" s="371"/>
      <c r="FH19" s="372"/>
      <c r="FI19" s="373" t="str">
        <f>IF(AND(申込書!$C$67&lt;&gt;"▼プルダウンより選択してください",申込書!$C$67&lt;&gt;"",申込書!$K$22&lt;&gt;"YYYY/MM/DD",$G19&lt;&gt;""),申込書!$K$22,"")</f>
        <v/>
      </c>
      <c r="FJ19" s="369" t="str">
        <f>IF(FI19="","",IF(INDEX('コンテンツ＆備考マスタ'!$H:$J,MATCH(学校情報!FI$3,'コンテンツ＆備考マスタ'!$H:$H,0),3)="●",IF(AND(FI19&lt;&gt;"",ISNUMBER(申込書!$AC$22)=TRUE,申込書!$C$67&lt;&gt;"▼プルダウンより選択してください",申込書!$C$67&lt;&gt;""),申込書!$AC$22,""),"-"))</f>
        <v/>
      </c>
      <c r="FK19" s="369"/>
      <c r="FL19" s="369"/>
      <c r="FM19" s="370" t="str">
        <f>IF(AND(申込書!$C$67&lt;&gt;"▼プルダウンより選択してください",申込書!$C$67&lt;&gt;"",$G19&lt;&gt;"",申込書!$V$67="特定学年のみ"),"申し込みする","")</f>
        <v/>
      </c>
      <c r="FN19" s="371"/>
      <c r="FO19" s="372"/>
      <c r="FP19" s="373" t="str">
        <f>IF(AND(申込書!$C$68&lt;&gt;"▼プルダウンより選択してください",申込書!$C$68&lt;&gt;"",申込書!$K$22&lt;&gt;"YYYY/MM/DD",$G19&lt;&gt;""),申込書!$K$22,"")</f>
        <v/>
      </c>
      <c r="FQ19" s="369" t="str">
        <f>IF(FP19="","",IF(INDEX('コンテンツ＆備考マスタ'!$H:$J,MATCH(学校情報!FP$3,'コンテンツ＆備考マスタ'!$H:$H,0),3)="●",IF(AND(FP19&lt;&gt;"",ISNUMBER(申込書!$AC$22)=TRUE,申込書!$C$68&lt;&gt;"▼プルダウンより選択してください",申込書!$C$68&lt;&gt;""),申込書!$AC$22,""),"-"))</f>
        <v/>
      </c>
      <c r="FR19" s="369"/>
      <c r="FS19" s="369"/>
      <c r="FT19" s="370" t="str">
        <f>IF(AND(申込書!$C$68&lt;&gt;"▼プルダウンより選択してください",申込書!$C$68&lt;&gt;"",$G19&lt;&gt;"",申込書!$V$68="特定学年のみ"),"申し込みする","")</f>
        <v/>
      </c>
      <c r="FU19" s="371"/>
      <c r="FV19" s="372"/>
      <c r="FW19" s="373" t="str">
        <f>IF(AND(申込書!$C$69&lt;&gt;"▼プルダウンより選択してください",申込書!$C$69&lt;&gt;"",申込書!$K$22&lt;&gt;"YYYY/MM/DD",$G19&lt;&gt;""),申込書!$K$22,"")</f>
        <v/>
      </c>
      <c r="FX19" s="369" t="str">
        <f>IF(FW19="","",IF(INDEX('コンテンツ＆備考マスタ'!$H:$J,MATCH(学校情報!FW$3,'コンテンツ＆備考マスタ'!$H:$H,0),3)="●",IF(AND(FW19&lt;&gt;"",ISNUMBER(申込書!$AC$22)=TRUE,申込書!$C$69&lt;&gt;"▼プルダウンより選択してください",申込書!$C$69&lt;&gt;""),申込書!$AC$22,""),"-"))</f>
        <v/>
      </c>
      <c r="FY19" s="369"/>
      <c r="FZ19" s="369"/>
      <c r="GA19" s="370" t="str">
        <f>IF(AND(申込書!$C$69&lt;&gt;"▼プルダウンより選択してください",申込書!$C$69&lt;&gt;"",$G19&lt;&gt;"",申込書!$V$69="特定学年のみ"),"申し込みする","")</f>
        <v/>
      </c>
      <c r="GB19" s="371"/>
      <c r="GC19" s="372"/>
      <c r="GD19" s="373" t="str">
        <f>IF(AND(申込書!$C$70&lt;&gt;"▼プルダウンより選択してください",申込書!$C$70&lt;&gt;"",申込書!$K$22&lt;&gt;"YYYY/MM/DD",$G19&lt;&gt;""),申込書!$K$22,"")</f>
        <v/>
      </c>
      <c r="GE19" s="369" t="str">
        <f>IF(GD19="","",IF(INDEX('コンテンツ＆備考マスタ'!$H:$J,MATCH(学校情報!GD$3,'コンテンツ＆備考マスタ'!$H:$H,0),3)="●",IF(AND(GD19&lt;&gt;"",ISNUMBER(申込書!$AC$22)=TRUE,申込書!$C$70&lt;&gt;"▼プルダウンより選択してください",申込書!$C$70&lt;&gt;""),申込書!$AC$22,""),"-"))</f>
        <v/>
      </c>
      <c r="GF19" s="369"/>
      <c r="GG19" s="369"/>
      <c r="GH19" s="370" t="str">
        <f>IF(AND(申込書!$C$70&lt;&gt;"▼プルダウンより選択してください",申込書!$C$70&lt;&gt;"",$G19&lt;&gt;"",申込書!$V$70="特定学年のみ"),"申し込みする","")</f>
        <v/>
      </c>
      <c r="GI19" s="371"/>
      <c r="GJ19" s="372"/>
      <c r="GK19" s="373" t="str">
        <f>IF(AND(申込書!$C$71&lt;&gt;"▼プルダウンより選択してください",申込書!$C$71&lt;&gt;"",申込書!$K$22&lt;&gt;"YYYY/MM/DD",$G19&lt;&gt;""),申込書!$K$22,"")</f>
        <v/>
      </c>
      <c r="GL19" s="369" t="str">
        <f>IF(GK19="","",IF(INDEX('コンテンツ＆備考マスタ'!$H:$J,MATCH(学校情報!GK$3,'コンテンツ＆備考マスタ'!$H:$H,0),3)="●",IF(AND(GK19&lt;&gt;"",ISNUMBER(申込書!$AC$22)=TRUE,申込書!$C$71&lt;&gt;"▼プルダウンより選択してください",申込書!$C$71&lt;&gt;""),申込書!$AC$22,""),"-"))</f>
        <v/>
      </c>
      <c r="GM19" s="369"/>
      <c r="GN19" s="369"/>
      <c r="GO19" s="370" t="str">
        <f>IF(AND(申込書!$C$71&lt;&gt;"▼プルダウンより選択してください",申込書!$C$71&lt;&gt;"",$G19&lt;&gt;"",申込書!$V$71="特定学年のみ"),"申し込みする","")</f>
        <v/>
      </c>
      <c r="GP19" s="371"/>
      <c r="GQ19" s="372"/>
      <c r="GR19" s="373" t="str">
        <f>IF(AND(申込書!$C$72&lt;&gt;"▼プルダウンより選択してください",申込書!$C$72&lt;&gt;"",申込書!$K$22&lt;&gt;"YYYY/MM/DD",$G19&lt;&gt;""),申込書!$K$22,"")</f>
        <v/>
      </c>
      <c r="GS19" s="369" t="str">
        <f>IF(GR19="","",IF(INDEX('コンテンツ＆備考マスタ'!$H:$J,MATCH(学校情報!GR$3,'コンテンツ＆備考マスタ'!$H:$H,0),3)="●",IF(AND(GR19&lt;&gt;"",ISNUMBER(申込書!$AC$22)=TRUE,申込書!$C$72&lt;&gt;"▼プルダウンより選択してください",申込書!$C$72&lt;&gt;""),申込書!$AC$22,""),"-"))</f>
        <v/>
      </c>
      <c r="GT19" s="369"/>
      <c r="GU19" s="369"/>
      <c r="GV19" s="370" t="str">
        <f>IF(AND(申込書!$C$72&lt;&gt;"▼プルダウンより選択してください",申込書!$C$72&lt;&gt;"",$G19&lt;&gt;"",申込書!$V$72="特定学年のみ"),"申し込みする","")</f>
        <v/>
      </c>
      <c r="GW19" s="371"/>
      <c r="GX19" s="372"/>
      <c r="GY19" s="373" t="str">
        <f>IF(AND(申込書!$C$73&lt;&gt;"▼プルダウンより選択してください",申込書!$C$73&lt;&gt;"",申込書!$K$22&lt;&gt;"YYYY/MM/DD",$G19&lt;&gt;""),申込書!$K$22,"")</f>
        <v/>
      </c>
      <c r="GZ19" s="369" t="str">
        <f>IF(GY19="","",IF(INDEX('コンテンツ＆備考マスタ'!$H:$J,MATCH(学校情報!GY$3,'コンテンツ＆備考マスタ'!$H:$H,0),3)="●",IF(AND(GY19&lt;&gt;"",ISNUMBER(申込書!$AC$22)=TRUE,申込書!$C$73&lt;&gt;"▼プルダウンより選択してください",申込書!$C$73&lt;&gt;""),申込書!$AC$22,""),"-"))</f>
        <v/>
      </c>
      <c r="HA19" s="369"/>
      <c r="HB19" s="369"/>
      <c r="HC19" s="370" t="str">
        <f>IF(AND(申込書!$C$73&lt;&gt;"▼プルダウンより選択してください",申込書!$C$73&lt;&gt;"",$G19&lt;&gt;"",申込書!$V$73="特定学年のみ"),"申し込みする","")</f>
        <v/>
      </c>
      <c r="HD19" s="371"/>
      <c r="HE19" s="372"/>
      <c r="HF19" s="373" t="str">
        <f>IF(AND(申込書!$C$74&lt;&gt;"▼プルダウンより選択してください",申込書!$C$74&lt;&gt;"",申込書!$K$22&lt;&gt;"YYYY/MM/DD",$G19&lt;&gt;""),申込書!$K$22,"")</f>
        <v/>
      </c>
      <c r="HG19" s="369" t="str">
        <f>IF(HF19="","",IF(INDEX('コンテンツ＆備考マスタ'!$H:$J,MATCH(学校情報!HF$3,'コンテンツ＆備考マスタ'!$H:$H,0),3)="●",IF(AND(HF19&lt;&gt;"",ISNUMBER(申込書!$AC$22)=TRUE,申込書!$C$74&lt;&gt;"▼プルダウンより選択してください",申込書!$C$74&lt;&gt;""),申込書!$AC$22,""),"-"))</f>
        <v/>
      </c>
      <c r="HH19" s="369"/>
      <c r="HI19" s="369"/>
      <c r="HJ19" s="370" t="str">
        <f>IF(AND(申込書!$C$74&lt;&gt;"▼プルダウンより選択してください",申込書!$C$74&lt;&gt;"",$G19&lt;&gt;"",申込書!$V$74="特定学年のみ"),"申し込みする","")</f>
        <v/>
      </c>
      <c r="HK19" s="371"/>
      <c r="HL19" s="372"/>
      <c r="HM19" s="373" t="str">
        <f>IF(AND(申込書!$C$75&lt;&gt;"▼プルダウンより選択してください",申込書!$C$75&lt;&gt;"",申込書!$K$22&lt;&gt;"YYYY/MM/DD",$G19&lt;&gt;""),申込書!$K$22,"")</f>
        <v/>
      </c>
      <c r="HN19" s="369" t="str">
        <f>IF(HM19="","",IF(INDEX('コンテンツ＆備考マスタ'!$H:$J,MATCH(学校情報!HM$3,'コンテンツ＆備考マスタ'!$H:$H,0),3)="●",IF(AND(HM19&lt;&gt;"",ISNUMBER(申込書!$AC$22)=TRUE,申込書!$C$75&lt;&gt;"▼プルダウンより選択してください",申込書!$C$75&lt;&gt;""),申込書!$AC$22,""),"-"))</f>
        <v/>
      </c>
      <c r="HO19" s="369"/>
      <c r="HP19" s="369"/>
      <c r="HQ19" s="370" t="str">
        <f>IF(AND(申込書!$C$75&lt;&gt;"▼プルダウンより選択してください",申込書!$C$75&lt;&gt;"",$G19&lt;&gt;"",申込書!$V$75="特定学年のみ"),"申し込みする","")</f>
        <v/>
      </c>
      <c r="HR19" s="371"/>
      <c r="HS19" s="371"/>
      <c r="HT19" s="374" t="str">
        <f>IF(AND(申込書!$C$76&lt;&gt;"▼プルダウンより選択してください",申込書!$C$76&lt;&gt;"",申込書!$K$22&lt;&gt;"YYYY/MM/DD",$G19&lt;&gt;""),申込書!$K$22,"")</f>
        <v/>
      </c>
      <c r="HU19" s="369" t="str">
        <f>IF(HT19="","",IF(INDEX('コンテンツ＆備考マスタ'!$H:$J,MATCH(学校情報!HT$3,'コンテンツ＆備考マスタ'!$H:$H,0),3)="●",IF(AND(HT19&lt;&gt;"",ISNUMBER(申込書!$AC$22)=TRUE,申込書!$C$76&lt;&gt;"▼プルダウンより選択してください",申込書!$C$76&lt;&gt;""),申込書!$AC$22,""),"-"))</f>
        <v/>
      </c>
      <c r="HV19" s="369"/>
      <c r="HW19" s="369"/>
      <c r="HX19" s="370" t="str">
        <f>IF(AND(申込書!$C$76&lt;&gt;"▼プルダウンより選択してください",申込書!$C$76&lt;&gt;"",$G19&lt;&gt;"",申込書!$V$76="特定学年のみ"),"申し込みする","")</f>
        <v/>
      </c>
      <c r="HY19" s="371"/>
      <c r="HZ19" s="372"/>
      <c r="IA19" s="69"/>
    </row>
    <row r="20" spans="2:235" ht="26.85" customHeight="1">
      <c r="B20" s="365">
        <f t="shared" si="0"/>
        <v>15</v>
      </c>
      <c r="C20" s="55"/>
      <c r="D20" s="56"/>
      <c r="E20" s="154"/>
      <c r="F20" s="57"/>
      <c r="G20" s="58"/>
      <c r="H20" s="59"/>
      <c r="I20" s="60"/>
      <c r="J20" s="61"/>
      <c r="K20" s="366" t="str">
        <f t="shared" si="1"/>
        <v/>
      </c>
      <c r="L20" s="62"/>
      <c r="M20" s="322"/>
      <c r="N20" s="63"/>
      <c r="O20" s="64"/>
      <c r="P20" s="367" t="str">
        <f t="shared" si="2"/>
        <v/>
      </c>
      <c r="Q20" s="65"/>
      <c r="R20" s="66"/>
      <c r="S20" s="67"/>
      <c r="T20" s="68"/>
      <c r="U20" s="68"/>
      <c r="V20" s="68"/>
      <c r="W20" s="66"/>
      <c r="X20" s="281"/>
      <c r="Y20" s="368" t="str">
        <f>IF(AND(申込書!$C$47&lt;&gt;"▼プルダウンより選択してください",申込書!$C$47&lt;&gt;"",申込書!$K$22&lt;&gt;"YYYY/MM/DD",$G20&lt;&gt;""),申込書!$K$22,"")</f>
        <v/>
      </c>
      <c r="Z20" s="369" t="str">
        <f>IF(Y20="","",IF(INDEX('コンテンツ＆備考マスタ'!$H:$J,MATCH(学校情報!Y$3,'コンテンツ＆備考マスタ'!$H:$H,0),3)="●",IF(AND(Y20&lt;&gt;"",ISNUMBER(申込書!$AC$22)=TRUE,申込書!$C$47&lt;&gt;"▼プルダウンより選択してください",申込書!$C$47&lt;&gt;""),申込書!$AC$22,""),"-"))</f>
        <v/>
      </c>
      <c r="AA20" s="369"/>
      <c r="AB20" s="369"/>
      <c r="AC20" s="370" t="str">
        <f>IF(AND(申込書!$C$47&lt;&gt;"▼プルダウンより選択してください",申込書!$C$47&lt;&gt;"",$G20&lt;&gt;"",申込書!$V$47="特定学年のみ"),"申し込みする","")</f>
        <v/>
      </c>
      <c r="AD20" s="371"/>
      <c r="AE20" s="372"/>
      <c r="AF20" s="373" t="str">
        <f>IF(AND(申込書!$C$48&lt;&gt;"▼プルダウンより選択してください",申込書!$C$48&lt;&gt;"",申込書!$K$22&lt;&gt;"YYYY/MM/DD",$G20&lt;&gt;""),申込書!$K$22,"")</f>
        <v/>
      </c>
      <c r="AG20" s="369" t="str">
        <f>IF(AF20="","",IF(INDEX('コンテンツ＆備考マスタ'!$H:$J,MATCH(学校情報!AF$3,'コンテンツ＆備考マスタ'!$H:$H,0),3)="●",IF(AND(AF20&lt;&gt;"",ISNUMBER(申込書!$AC$22)=TRUE,申込書!$C$48&lt;&gt;"▼プルダウンより選択してください",申込書!$C$48&lt;&gt;""),申込書!$AC$22,""),"-"))</f>
        <v/>
      </c>
      <c r="AH20" s="369"/>
      <c r="AI20" s="369"/>
      <c r="AJ20" s="370" t="str">
        <f>IF(AND(申込書!$C$48&lt;&gt;"▼プルダウンより選択してください",申込書!$C$48&lt;&gt;"",$G20&lt;&gt;"",申込書!$V$48="特定学年のみ"),"申し込みする","")</f>
        <v/>
      </c>
      <c r="AK20" s="371"/>
      <c r="AL20" s="372"/>
      <c r="AM20" s="373" t="str">
        <f>IF(AND(申込書!$C$49&lt;&gt;"▼プルダウンより選択してください",申込書!$C$49&lt;&gt;"",申込書!$K$22&lt;&gt;"YYYY/MM/DD",$G20&lt;&gt;""),申込書!$K$22,"")</f>
        <v/>
      </c>
      <c r="AN20" s="369" t="str">
        <f>IF(AM20="","",IF(INDEX('コンテンツ＆備考マスタ'!$H:$J,MATCH(学校情報!AM$3,'コンテンツ＆備考マスタ'!$H:$H,0),3)="●",IF(AND(AM20&lt;&gt;"",ISNUMBER(申込書!$AC$22)=TRUE,申込書!$C$49&lt;&gt;"▼プルダウンより選択してください",申込書!$C$49&lt;&gt;""),申込書!$AC$22,""),"-"))</f>
        <v/>
      </c>
      <c r="AO20" s="369"/>
      <c r="AP20" s="369"/>
      <c r="AQ20" s="370" t="str">
        <f>IF(AND(申込書!$C$49&lt;&gt;"▼プルダウンより選択してください",申込書!$C$49&lt;&gt;"",$G20&lt;&gt;"",申込書!$V$49="特定学年のみ"),"申し込みする","")</f>
        <v/>
      </c>
      <c r="AR20" s="371"/>
      <c r="AS20" s="372"/>
      <c r="AT20" s="373" t="str">
        <f>IF(AND(申込書!$C$50&lt;&gt;"▼プルダウンより選択してください",申込書!$C$50&lt;&gt;"",申込書!$K$22&lt;&gt;"YYYY/MM/DD",$G20&lt;&gt;""),申込書!$K$22,"")</f>
        <v/>
      </c>
      <c r="AU20" s="369" t="str">
        <f>IF(AT20="","",IF(INDEX('コンテンツ＆備考マスタ'!$H:$J,MATCH(学校情報!AT$3,'コンテンツ＆備考マスタ'!$H:$H,0),3)="●",IF(AND(AT20&lt;&gt;"",ISNUMBER(申込書!$AC$22)=TRUE,申込書!$C$50&lt;&gt;"▼プルダウンより選択してください",申込書!$C$50&lt;&gt;""),申込書!$AC$22,""),"-"))</f>
        <v/>
      </c>
      <c r="AV20" s="369"/>
      <c r="AW20" s="369"/>
      <c r="AX20" s="370" t="str">
        <f>IF(AND(申込書!$C$50&lt;&gt;"▼プルダウンより選択してください",申込書!$C$50&lt;&gt;"",$G20&lt;&gt;"",申込書!$V$50="特定学年のみ"),"申し込みする","")</f>
        <v/>
      </c>
      <c r="AY20" s="371"/>
      <c r="AZ20" s="372"/>
      <c r="BA20" s="373" t="str">
        <f>IF(AND(申込書!$C$51&lt;&gt;"▼プルダウンより選択してください",申込書!$C$51&lt;&gt;"",申込書!$K$22&lt;&gt;"YYYY/MM/DD",$G20&lt;&gt;""),申込書!$K$22,"")</f>
        <v/>
      </c>
      <c r="BB20" s="369" t="str">
        <f>IF(BA20="","",IF(INDEX('コンテンツ＆備考マスタ'!$H:$J,MATCH(学校情報!BA$3,'コンテンツ＆備考マスタ'!$H:$H,0),3)="●",IF(AND(BA20&lt;&gt;"",ISNUMBER(申込書!$AC$22)=TRUE,申込書!$C$51&lt;&gt;"▼プルダウンより選択してください",申込書!$C$51&lt;&gt;""),申込書!$AC$22,""),"-"))</f>
        <v/>
      </c>
      <c r="BC20" s="369"/>
      <c r="BD20" s="369"/>
      <c r="BE20" s="370" t="str">
        <f>IF(AND(申込書!$C$51&lt;&gt;"▼プルダウンより選択してください",申込書!$C$51&lt;&gt;"",$G20&lt;&gt;"",申込書!$V$51="特定学年のみ"),"申し込みする","")</f>
        <v/>
      </c>
      <c r="BF20" s="371"/>
      <c r="BG20" s="372"/>
      <c r="BH20" s="373" t="str">
        <f>IF(AND(申込書!$C$52&lt;&gt;"▼プルダウンより選択してください",申込書!$C$52&lt;&gt;"",申込書!$K$22&lt;&gt;"YYYY/MM/DD",$G20&lt;&gt;""),申込書!$K$22,"")</f>
        <v/>
      </c>
      <c r="BI20" s="369" t="str">
        <f>IF(BH20="","",IF(INDEX('コンテンツ＆備考マスタ'!$H:$J,MATCH(学校情報!BH$3,'コンテンツ＆備考マスタ'!$H:$H,0),3)="●",IF(AND(BH20&lt;&gt;"",ISNUMBER(申込書!$AC$22)=TRUE,申込書!$C$52&lt;&gt;"▼プルダウンより選択してください",申込書!$C$52&lt;&gt;""),申込書!$AC$22,""),"-"))</f>
        <v/>
      </c>
      <c r="BJ20" s="369"/>
      <c r="BK20" s="369"/>
      <c r="BL20" s="370" t="str">
        <f>IF(AND(申込書!$C$52&lt;&gt;"▼プルダウンより選択してください",申込書!$C$52&lt;&gt;"",$G20&lt;&gt;"",申込書!$V$52="特定学年のみ"),"申し込みする","")</f>
        <v/>
      </c>
      <c r="BM20" s="371"/>
      <c r="BN20" s="372"/>
      <c r="BO20" s="373" t="str">
        <f>IF(AND(申込書!$C$53&lt;&gt;"▼プルダウンより選択してください",申込書!$C$53&lt;&gt;"",申込書!$K$22&lt;&gt;"YYYY/MM/DD",$G20&lt;&gt;""),申込書!$K$22,"")</f>
        <v/>
      </c>
      <c r="BP20" s="369" t="str">
        <f>IF(BO20="","",IF(INDEX('コンテンツ＆備考マスタ'!$H:$J,MATCH(学校情報!BO$3,'コンテンツ＆備考マスタ'!$H:$H,0),3)="●",IF(AND(BO20&lt;&gt;"",ISNUMBER(申込書!$AC$22)=TRUE,申込書!$C$53&lt;&gt;"▼プルダウンより選択してください",申込書!$C$53&lt;&gt;""),申込書!$AC$22,""),"-"))</f>
        <v/>
      </c>
      <c r="BQ20" s="369"/>
      <c r="BR20" s="369"/>
      <c r="BS20" s="370" t="str">
        <f>IF(AND(申込書!$C$53&lt;&gt;"▼プルダウンより選択してください",申込書!$C$53&lt;&gt;"",$G20&lt;&gt;"",申込書!$V$53="特定学年のみ"),"申し込みする","")</f>
        <v/>
      </c>
      <c r="BT20" s="371"/>
      <c r="BU20" s="372"/>
      <c r="BV20" s="373" t="str">
        <f>IF(AND(申込書!$C$54&lt;&gt;"▼プルダウンより選択してください",申込書!$C$54&lt;&gt;"",申込書!$K$22&lt;&gt;"YYYY/MM/DD",$G20&lt;&gt;""),申込書!$K$22,"")</f>
        <v/>
      </c>
      <c r="BW20" s="369" t="str">
        <f>IF(BV20="","",IF(INDEX('コンテンツ＆備考マスタ'!$H:$J,MATCH(学校情報!BV$3,'コンテンツ＆備考マスタ'!$H:$H,0),3)="●",IF(AND(BV20&lt;&gt;"",ISNUMBER(申込書!$AC$22)=TRUE,申込書!$C$54&lt;&gt;"▼プルダウンより選択してください",申込書!$C$54&lt;&gt;""),申込書!$AC$22,""),"-"))</f>
        <v/>
      </c>
      <c r="BX20" s="369"/>
      <c r="BY20" s="369"/>
      <c r="BZ20" s="370" t="str">
        <f>IF(AND(申込書!$C$54&lt;&gt;"▼プルダウンより選択してください",申込書!$C$54&lt;&gt;"",$G20&lt;&gt;"",申込書!$V$54="特定学年のみ"),"申し込みする","")</f>
        <v/>
      </c>
      <c r="CA20" s="371"/>
      <c r="CB20" s="372"/>
      <c r="CC20" s="373" t="str">
        <f>IF(AND(申込書!$C$55&lt;&gt;"▼プルダウンより選択してください",申込書!$C$55&lt;&gt;"",申込書!$K$22&lt;&gt;"YYYY/MM/DD",$G20&lt;&gt;""),申込書!$K$22,"")</f>
        <v/>
      </c>
      <c r="CD20" s="369" t="str">
        <f>IF(CC20="","",IF(INDEX('コンテンツ＆備考マスタ'!$H:$J,MATCH(学校情報!CC$3,'コンテンツ＆備考マスタ'!$H:$H,0),3)="●",IF(AND(CC20&lt;&gt;"",ISNUMBER(申込書!$AC$22)=TRUE,申込書!$C$55&lt;&gt;"▼プルダウンより選択してください",申込書!$C$55&lt;&gt;""),申込書!$AC$22,""),"-"))</f>
        <v/>
      </c>
      <c r="CE20" s="369"/>
      <c r="CF20" s="369"/>
      <c r="CG20" s="370" t="str">
        <f>IF(AND(申込書!$C$55&lt;&gt;"▼プルダウンより選択してください",申込書!$C$55&lt;&gt;"",$G20&lt;&gt;"",申込書!$V$55="特定学年のみ"),"申し込みする","")</f>
        <v/>
      </c>
      <c r="CH20" s="371"/>
      <c r="CI20" s="372"/>
      <c r="CJ20" s="373" t="str">
        <f>IF(AND(申込書!$C$56&lt;&gt;"▼プルダウンより選択してください",申込書!$C$56&lt;&gt;"",申込書!$K$22&lt;&gt;"YYYY/MM/DD",$G20&lt;&gt;""),申込書!$K$22,"")</f>
        <v/>
      </c>
      <c r="CK20" s="369" t="str">
        <f>IF(CJ20="","",IF(INDEX('コンテンツ＆備考マスタ'!$H:$J,MATCH(学校情報!CJ$3,'コンテンツ＆備考マスタ'!$H:$H,0),3)="●",IF(AND(CJ20&lt;&gt;"",ISNUMBER(申込書!$AC$22)=TRUE,申込書!$C$56&lt;&gt;"▼プルダウンより選択してください",申込書!$C$56&lt;&gt;""),申込書!$AC$22,""),"-"))</f>
        <v/>
      </c>
      <c r="CL20" s="369"/>
      <c r="CM20" s="369"/>
      <c r="CN20" s="370" t="str">
        <f>IF(AND(申込書!$C$56&lt;&gt;"▼プルダウンより選択してください",申込書!$C$56&lt;&gt;"",$G20&lt;&gt;"",申込書!$V$56="特定学年のみ"),"申し込みする","")</f>
        <v/>
      </c>
      <c r="CO20" s="371"/>
      <c r="CP20" s="372"/>
      <c r="CQ20" s="373" t="str">
        <f>IF(AND(申込書!$C$57&lt;&gt;"▼プルダウンより選択してください",申込書!$C$57&lt;&gt;"",申込書!$K$22&lt;&gt;"YYYY/MM/DD",$G20&lt;&gt;""),申込書!$K$22,"")</f>
        <v/>
      </c>
      <c r="CR20" s="369" t="str">
        <f>IF(CQ20="","",IF(INDEX('コンテンツ＆備考マスタ'!$H:$J,MATCH(学校情報!CQ$3,'コンテンツ＆備考マスタ'!$H:$H,0),3)="●",IF(AND(CQ20&lt;&gt;"",ISNUMBER(申込書!$AC$22)=TRUE,申込書!$C$57&lt;&gt;"▼プルダウンより選択してください",申込書!$C$57&lt;&gt;""),申込書!$AC$22,""),"-"))</f>
        <v/>
      </c>
      <c r="CS20" s="369"/>
      <c r="CT20" s="369"/>
      <c r="CU20" s="369" t="str">
        <f>IF(AND(申込書!$C$57&lt;&gt;"▼プルダウンより選択してください",申込書!$C$57&lt;&gt;"",$G20&lt;&gt;"",申込書!$V$57="特定学年のみ"),"申し込みする","")</f>
        <v/>
      </c>
      <c r="CV20" s="371"/>
      <c r="CW20" s="372"/>
      <c r="CX20" s="373" t="str">
        <f>IF(AND(申込書!$C$58&lt;&gt;"▼プルダウンより選択してください",申込書!$C$58&lt;&gt;"",申込書!$K$22&lt;&gt;"YYYY/MM/DD",$G20&lt;&gt;""),申込書!$K$22,"")</f>
        <v/>
      </c>
      <c r="CY20" s="369" t="str">
        <f>IF(CX20="","",IF(INDEX('コンテンツ＆備考マスタ'!$H:$J,MATCH(学校情報!CX$3,'コンテンツ＆備考マスタ'!$H:$H,0),3)="●",IF(AND(CX20&lt;&gt;"",ISNUMBER(申込書!$AC$22)=TRUE,申込書!$C$58&lt;&gt;"▼プルダウンより選択してください",申込書!$C$58&lt;&gt;""),申込書!$AC$22,""),"-"))</f>
        <v/>
      </c>
      <c r="CZ20" s="369"/>
      <c r="DA20" s="369"/>
      <c r="DB20" s="369" t="str">
        <f>IF(AND(申込書!$C$58&lt;&gt;"▼プルダウンより選択してください",申込書!$C$58&lt;&gt;"",$G20&lt;&gt;"",申込書!$V$58="特定学年のみ"),"申し込みする","")</f>
        <v/>
      </c>
      <c r="DC20" s="371"/>
      <c r="DD20" s="372"/>
      <c r="DE20" s="373" t="str">
        <f>IF(AND(申込書!$C$59&lt;&gt;"▼プルダウンより選択してください",申込書!$C$59&lt;&gt;"",申込書!$K$22&lt;&gt;"YYYY/MM/DD",$G20&lt;&gt;""),申込書!$K$22,"")</f>
        <v/>
      </c>
      <c r="DF20" s="369" t="str">
        <f>IF(DE20="","",IF(INDEX('コンテンツ＆備考マスタ'!$H:$J,MATCH(学校情報!DE$3,'コンテンツ＆備考マスタ'!$H:$H,0),3)="●",IF(AND(DE20&lt;&gt;"",ISNUMBER(申込書!$AC$22)=TRUE,申込書!$C$59&lt;&gt;"▼プルダウンより選択してください",申込書!$C$59&lt;&gt;""),申込書!$AC$22,""),"-"))</f>
        <v/>
      </c>
      <c r="DG20" s="369"/>
      <c r="DH20" s="369"/>
      <c r="DI20" s="369" t="str">
        <f>IF(AND(申込書!$C$59&lt;&gt;"▼プルダウンより選択してください",申込書!$C$59&lt;&gt;"",$G20&lt;&gt;"",申込書!$V$59="特定学年のみ"),"申し込みする","")</f>
        <v/>
      </c>
      <c r="DJ20" s="371"/>
      <c r="DK20" s="372"/>
      <c r="DL20" s="373" t="str">
        <f>IF(AND(申込書!$C$60&lt;&gt;"▼プルダウンより選択してください",申込書!$C$60&lt;&gt;"",申込書!$K$22&lt;&gt;"YYYY/MM/DD",$G20&lt;&gt;""),申込書!$K$22,"")</f>
        <v/>
      </c>
      <c r="DM20" s="369" t="str">
        <f>IF(DL20="","",IF(INDEX('コンテンツ＆備考マスタ'!$H:$J,MATCH(学校情報!DL$3,'コンテンツ＆備考マスタ'!$H:$H,0),3)="●",IF(AND(DL20&lt;&gt;"",ISNUMBER(申込書!$AC$22)=TRUE,申込書!$C$60&lt;&gt;"▼プルダウンより選択してください",申込書!$C$60&lt;&gt;""),申込書!$AC$22,""),"-"))</f>
        <v/>
      </c>
      <c r="DN20" s="369"/>
      <c r="DO20" s="369"/>
      <c r="DP20" s="369" t="str">
        <f>IF(AND(申込書!$C$60&lt;&gt;"▼プルダウンより選択してください",申込書!$C$60&lt;&gt;"",$G20&lt;&gt;"",申込書!$V$60="特定学年のみ"),"申し込みする","")</f>
        <v/>
      </c>
      <c r="DQ20" s="371"/>
      <c r="DR20" s="372"/>
      <c r="DS20" s="373" t="str">
        <f>IF(AND(申込書!$C$61&lt;&gt;"▼プルダウンより選択してください",申込書!$C$61&lt;&gt;"",申込書!$K$22&lt;&gt;"YYYY/MM/DD",$G20&lt;&gt;""),申込書!$K$22,"")</f>
        <v/>
      </c>
      <c r="DT20" s="369" t="str">
        <f>IF(DS20="","",IF(INDEX('コンテンツ＆備考マスタ'!$H:$J,MATCH(学校情報!DS$3,'コンテンツ＆備考マスタ'!$H:$H,0),3)="●",IF(AND(DS20&lt;&gt;"",ISNUMBER(申込書!$AC$22)=TRUE,申込書!$C$61&lt;&gt;"▼プルダウンより選択してください",申込書!$C$61&lt;&gt;""),申込書!$AC$22,""),"-"))</f>
        <v/>
      </c>
      <c r="DU20" s="369"/>
      <c r="DV20" s="369"/>
      <c r="DW20" s="369" t="str">
        <f>IF(AND(申込書!$C$61&lt;&gt;"▼プルダウンより選択してください",申込書!$C$61&lt;&gt;"",$G20&lt;&gt;"",申込書!$V$61="特定学年のみ"),"申し込みする","")</f>
        <v/>
      </c>
      <c r="DX20" s="371"/>
      <c r="DY20" s="372"/>
      <c r="DZ20" s="373" t="str">
        <f>IF(AND(申込書!$C$62&lt;&gt;"▼プルダウンより選択してください",申込書!$C$62&lt;&gt;"",申込書!$K$22&lt;&gt;"YYYY/MM/DD",$G20&lt;&gt;""),申込書!$K$22,"")</f>
        <v/>
      </c>
      <c r="EA20" s="369" t="str">
        <f>IF(DZ20="","",IF(INDEX('コンテンツ＆備考マスタ'!$H:$J,MATCH(学校情報!DZ$3,'コンテンツ＆備考マスタ'!$H:$H,0),3)="●",IF(AND(DZ20&lt;&gt;"",ISNUMBER(申込書!$AC$22)=TRUE,申込書!$C$62&lt;&gt;"▼プルダウンより選択してください",申込書!$C$62&lt;&gt;""),申込書!$AC$22,""),"-"))</f>
        <v/>
      </c>
      <c r="EB20" s="369"/>
      <c r="EC20" s="369"/>
      <c r="ED20" s="370" t="str">
        <f>IF(AND(申込書!$C$62&lt;&gt;"▼プルダウンより選択してください",申込書!$C$62&lt;&gt;"",$G20&lt;&gt;"",申込書!$V$62="特定学年のみ"),"申し込みする","")</f>
        <v/>
      </c>
      <c r="EE20" s="371"/>
      <c r="EF20" s="372"/>
      <c r="EG20" s="373" t="str">
        <f>IF(AND(申込書!$C$63&lt;&gt;"▼プルダウンより選択してください",申込書!$C$63&lt;&gt;"",申込書!$K$22&lt;&gt;"YYYY/MM/DD",$G20&lt;&gt;""),申込書!$K$22,"")</f>
        <v/>
      </c>
      <c r="EH20" s="369" t="str">
        <f>IF(EG20="","",IF(INDEX('コンテンツ＆備考マスタ'!$H:$J,MATCH(学校情報!EG$3,'コンテンツ＆備考マスタ'!$H:$H,0),3)="●",IF(AND(EG20&lt;&gt;"",ISNUMBER(申込書!$AC$22)=TRUE,申込書!$C$63&lt;&gt;"▼プルダウンより選択してください",申込書!$C$63&lt;&gt;""),申込書!$AC$22,""),"-"))</f>
        <v/>
      </c>
      <c r="EI20" s="369"/>
      <c r="EJ20" s="369"/>
      <c r="EK20" s="370" t="str">
        <f>IF(AND(申込書!$C$63&lt;&gt;"▼プルダウンより選択してください",申込書!$C$63&lt;&gt;"",$G20&lt;&gt;"",申込書!$V$63="特定学年のみ"),"申し込みする","")</f>
        <v/>
      </c>
      <c r="EL20" s="371"/>
      <c r="EM20" s="372"/>
      <c r="EN20" s="373" t="str">
        <f>IF(AND(申込書!$C$64&lt;&gt;"▼プルダウンより選択してください",申込書!$C$64&lt;&gt;"",申込書!$K$22&lt;&gt;"YYYY/MM/DD",$G20&lt;&gt;""),申込書!$K$22,"")</f>
        <v/>
      </c>
      <c r="EO20" s="369" t="str">
        <f>IF(EN20="","",IF(INDEX('コンテンツ＆備考マスタ'!$H:$J,MATCH(学校情報!EN$3,'コンテンツ＆備考マスタ'!$H:$H,0),3)="●",IF(AND(EN20&lt;&gt;"",ISNUMBER(申込書!$AC$22)=TRUE,申込書!$C$64&lt;&gt;"▼プルダウンより選択してください",申込書!$C$64&lt;&gt;""),申込書!$AC$22,""),"-"))</f>
        <v/>
      </c>
      <c r="EP20" s="369"/>
      <c r="EQ20" s="369"/>
      <c r="ER20" s="370" t="str">
        <f>IF(AND(申込書!$C$64&lt;&gt;"▼プルダウンより選択してください",申込書!$C$64&lt;&gt;"",$G20&lt;&gt;"",申込書!$V$64="特定学年のみ"),"申し込みする","")</f>
        <v/>
      </c>
      <c r="ES20" s="371"/>
      <c r="ET20" s="372"/>
      <c r="EU20" s="373" t="str">
        <f>IF(AND(申込書!$C$65&lt;&gt;"▼プルダウンより選択してください",申込書!$C$65&lt;&gt;"",申込書!$K$22&lt;&gt;"YYYY/MM/DD",$G20&lt;&gt;""),申込書!$K$22,"")</f>
        <v/>
      </c>
      <c r="EV20" s="369" t="str">
        <f>IF(EU20="","",IF(INDEX('コンテンツ＆備考マスタ'!$H:$J,MATCH(学校情報!EU$3,'コンテンツ＆備考マスタ'!$H:$H,0),3)="●",IF(AND(EU20&lt;&gt;"",ISNUMBER(申込書!$AC$22)=TRUE,申込書!$C$65&lt;&gt;"▼プルダウンより選択してください",申込書!$C$65&lt;&gt;""),申込書!$AC$22,""),"-"))</f>
        <v/>
      </c>
      <c r="EW20" s="369"/>
      <c r="EX20" s="369"/>
      <c r="EY20" s="370" t="str">
        <f>IF(AND(申込書!$C$65&lt;&gt;"▼プルダウンより選択してください",申込書!$C$65&lt;&gt;"",$G20&lt;&gt;"",申込書!$V$65="特定学年のみ"),"申し込みする","")</f>
        <v/>
      </c>
      <c r="EZ20" s="371"/>
      <c r="FA20" s="372"/>
      <c r="FB20" s="373" t="str">
        <f>IF(AND(申込書!$C$66&lt;&gt;"▼プルダウンより選択してください",申込書!$C$66&lt;&gt;"",申込書!$K$22&lt;&gt;"YYYY/MM/DD",$G20&lt;&gt;""),申込書!$K$22,"")</f>
        <v/>
      </c>
      <c r="FC20" s="369" t="str">
        <f>IF(FB20="","",IF(INDEX('コンテンツ＆備考マスタ'!$H:$J,MATCH(学校情報!FB$3,'コンテンツ＆備考マスタ'!$H:$H,0),3)="●",IF(AND(FB20&lt;&gt;"",ISNUMBER(申込書!$AC$22)=TRUE,申込書!$C$66&lt;&gt;"▼プルダウンより選択してください",申込書!$C$66&lt;&gt;""),申込書!$AC$22,""),"-"))</f>
        <v/>
      </c>
      <c r="FD20" s="369"/>
      <c r="FE20" s="369"/>
      <c r="FF20" s="370" t="str">
        <f>IF(AND(申込書!$C$66&lt;&gt;"▼プルダウンより選択してください",申込書!$C$66&lt;&gt;"",$G20&lt;&gt;"",申込書!$V$66="特定学年のみ"),"申し込みする","")</f>
        <v/>
      </c>
      <c r="FG20" s="371"/>
      <c r="FH20" s="372"/>
      <c r="FI20" s="373" t="str">
        <f>IF(AND(申込書!$C$67&lt;&gt;"▼プルダウンより選択してください",申込書!$C$67&lt;&gt;"",申込書!$K$22&lt;&gt;"YYYY/MM/DD",$G20&lt;&gt;""),申込書!$K$22,"")</f>
        <v/>
      </c>
      <c r="FJ20" s="369" t="str">
        <f>IF(FI20="","",IF(INDEX('コンテンツ＆備考マスタ'!$H:$J,MATCH(学校情報!FI$3,'コンテンツ＆備考マスタ'!$H:$H,0),3)="●",IF(AND(FI20&lt;&gt;"",ISNUMBER(申込書!$AC$22)=TRUE,申込書!$C$67&lt;&gt;"▼プルダウンより選択してください",申込書!$C$67&lt;&gt;""),申込書!$AC$22,""),"-"))</f>
        <v/>
      </c>
      <c r="FK20" s="369"/>
      <c r="FL20" s="369"/>
      <c r="FM20" s="370" t="str">
        <f>IF(AND(申込書!$C$67&lt;&gt;"▼プルダウンより選択してください",申込書!$C$67&lt;&gt;"",$G20&lt;&gt;"",申込書!$V$67="特定学年のみ"),"申し込みする","")</f>
        <v/>
      </c>
      <c r="FN20" s="371"/>
      <c r="FO20" s="372"/>
      <c r="FP20" s="373" t="str">
        <f>IF(AND(申込書!$C$68&lt;&gt;"▼プルダウンより選択してください",申込書!$C$68&lt;&gt;"",申込書!$K$22&lt;&gt;"YYYY/MM/DD",$G20&lt;&gt;""),申込書!$K$22,"")</f>
        <v/>
      </c>
      <c r="FQ20" s="369" t="str">
        <f>IF(FP20="","",IF(INDEX('コンテンツ＆備考マスタ'!$H:$J,MATCH(学校情報!FP$3,'コンテンツ＆備考マスタ'!$H:$H,0),3)="●",IF(AND(FP20&lt;&gt;"",ISNUMBER(申込書!$AC$22)=TRUE,申込書!$C$68&lt;&gt;"▼プルダウンより選択してください",申込書!$C$68&lt;&gt;""),申込書!$AC$22,""),"-"))</f>
        <v/>
      </c>
      <c r="FR20" s="369"/>
      <c r="FS20" s="369"/>
      <c r="FT20" s="370" t="str">
        <f>IF(AND(申込書!$C$68&lt;&gt;"▼プルダウンより選択してください",申込書!$C$68&lt;&gt;"",$G20&lt;&gt;"",申込書!$V$68="特定学年のみ"),"申し込みする","")</f>
        <v/>
      </c>
      <c r="FU20" s="371"/>
      <c r="FV20" s="372"/>
      <c r="FW20" s="373" t="str">
        <f>IF(AND(申込書!$C$69&lt;&gt;"▼プルダウンより選択してください",申込書!$C$69&lt;&gt;"",申込書!$K$22&lt;&gt;"YYYY/MM/DD",$G20&lt;&gt;""),申込書!$K$22,"")</f>
        <v/>
      </c>
      <c r="FX20" s="369" t="str">
        <f>IF(FW20="","",IF(INDEX('コンテンツ＆備考マスタ'!$H:$J,MATCH(学校情報!FW$3,'コンテンツ＆備考マスタ'!$H:$H,0),3)="●",IF(AND(FW20&lt;&gt;"",ISNUMBER(申込書!$AC$22)=TRUE,申込書!$C$69&lt;&gt;"▼プルダウンより選択してください",申込書!$C$69&lt;&gt;""),申込書!$AC$22,""),"-"))</f>
        <v/>
      </c>
      <c r="FY20" s="369"/>
      <c r="FZ20" s="369"/>
      <c r="GA20" s="370" t="str">
        <f>IF(AND(申込書!$C$69&lt;&gt;"▼プルダウンより選択してください",申込書!$C$69&lt;&gt;"",$G20&lt;&gt;"",申込書!$V$69="特定学年のみ"),"申し込みする","")</f>
        <v/>
      </c>
      <c r="GB20" s="371"/>
      <c r="GC20" s="372"/>
      <c r="GD20" s="373" t="str">
        <f>IF(AND(申込書!$C$70&lt;&gt;"▼プルダウンより選択してください",申込書!$C$70&lt;&gt;"",申込書!$K$22&lt;&gt;"YYYY/MM/DD",$G20&lt;&gt;""),申込書!$K$22,"")</f>
        <v/>
      </c>
      <c r="GE20" s="369" t="str">
        <f>IF(GD20="","",IF(INDEX('コンテンツ＆備考マスタ'!$H:$J,MATCH(学校情報!GD$3,'コンテンツ＆備考マスタ'!$H:$H,0),3)="●",IF(AND(GD20&lt;&gt;"",ISNUMBER(申込書!$AC$22)=TRUE,申込書!$C$70&lt;&gt;"▼プルダウンより選択してください",申込書!$C$70&lt;&gt;""),申込書!$AC$22,""),"-"))</f>
        <v/>
      </c>
      <c r="GF20" s="369"/>
      <c r="GG20" s="369"/>
      <c r="GH20" s="370" t="str">
        <f>IF(AND(申込書!$C$70&lt;&gt;"▼プルダウンより選択してください",申込書!$C$70&lt;&gt;"",$G20&lt;&gt;"",申込書!$V$70="特定学年のみ"),"申し込みする","")</f>
        <v/>
      </c>
      <c r="GI20" s="371"/>
      <c r="GJ20" s="372"/>
      <c r="GK20" s="373" t="str">
        <f>IF(AND(申込書!$C$71&lt;&gt;"▼プルダウンより選択してください",申込書!$C$71&lt;&gt;"",申込書!$K$22&lt;&gt;"YYYY/MM/DD",$G20&lt;&gt;""),申込書!$K$22,"")</f>
        <v/>
      </c>
      <c r="GL20" s="369" t="str">
        <f>IF(GK20="","",IF(INDEX('コンテンツ＆備考マスタ'!$H:$J,MATCH(学校情報!GK$3,'コンテンツ＆備考マスタ'!$H:$H,0),3)="●",IF(AND(GK20&lt;&gt;"",ISNUMBER(申込書!$AC$22)=TRUE,申込書!$C$71&lt;&gt;"▼プルダウンより選択してください",申込書!$C$71&lt;&gt;""),申込書!$AC$22,""),"-"))</f>
        <v/>
      </c>
      <c r="GM20" s="369"/>
      <c r="GN20" s="369"/>
      <c r="GO20" s="370" t="str">
        <f>IF(AND(申込書!$C$71&lt;&gt;"▼プルダウンより選択してください",申込書!$C$71&lt;&gt;"",$G20&lt;&gt;"",申込書!$V$71="特定学年のみ"),"申し込みする","")</f>
        <v/>
      </c>
      <c r="GP20" s="371"/>
      <c r="GQ20" s="372"/>
      <c r="GR20" s="373" t="str">
        <f>IF(AND(申込書!$C$72&lt;&gt;"▼プルダウンより選択してください",申込書!$C$72&lt;&gt;"",申込書!$K$22&lt;&gt;"YYYY/MM/DD",$G20&lt;&gt;""),申込書!$K$22,"")</f>
        <v/>
      </c>
      <c r="GS20" s="369" t="str">
        <f>IF(GR20="","",IF(INDEX('コンテンツ＆備考マスタ'!$H:$J,MATCH(学校情報!GR$3,'コンテンツ＆備考マスタ'!$H:$H,0),3)="●",IF(AND(GR20&lt;&gt;"",ISNUMBER(申込書!$AC$22)=TRUE,申込書!$C$72&lt;&gt;"▼プルダウンより選択してください",申込書!$C$72&lt;&gt;""),申込書!$AC$22,""),"-"))</f>
        <v/>
      </c>
      <c r="GT20" s="369"/>
      <c r="GU20" s="369"/>
      <c r="GV20" s="370" t="str">
        <f>IF(AND(申込書!$C$72&lt;&gt;"▼プルダウンより選択してください",申込書!$C$72&lt;&gt;"",$G20&lt;&gt;"",申込書!$V$72="特定学年のみ"),"申し込みする","")</f>
        <v/>
      </c>
      <c r="GW20" s="371"/>
      <c r="GX20" s="372"/>
      <c r="GY20" s="373" t="str">
        <f>IF(AND(申込書!$C$73&lt;&gt;"▼プルダウンより選択してください",申込書!$C$73&lt;&gt;"",申込書!$K$22&lt;&gt;"YYYY/MM/DD",$G20&lt;&gt;""),申込書!$K$22,"")</f>
        <v/>
      </c>
      <c r="GZ20" s="369" t="str">
        <f>IF(GY20="","",IF(INDEX('コンテンツ＆備考マスタ'!$H:$J,MATCH(学校情報!GY$3,'コンテンツ＆備考マスタ'!$H:$H,0),3)="●",IF(AND(GY20&lt;&gt;"",ISNUMBER(申込書!$AC$22)=TRUE,申込書!$C$73&lt;&gt;"▼プルダウンより選択してください",申込書!$C$73&lt;&gt;""),申込書!$AC$22,""),"-"))</f>
        <v/>
      </c>
      <c r="HA20" s="369"/>
      <c r="HB20" s="369"/>
      <c r="HC20" s="370" t="str">
        <f>IF(AND(申込書!$C$73&lt;&gt;"▼プルダウンより選択してください",申込書!$C$73&lt;&gt;"",$G20&lt;&gt;"",申込書!$V$73="特定学年のみ"),"申し込みする","")</f>
        <v/>
      </c>
      <c r="HD20" s="371"/>
      <c r="HE20" s="372"/>
      <c r="HF20" s="373" t="str">
        <f>IF(AND(申込書!$C$74&lt;&gt;"▼プルダウンより選択してください",申込書!$C$74&lt;&gt;"",申込書!$K$22&lt;&gt;"YYYY/MM/DD",$G20&lt;&gt;""),申込書!$K$22,"")</f>
        <v/>
      </c>
      <c r="HG20" s="369" t="str">
        <f>IF(HF20="","",IF(INDEX('コンテンツ＆備考マスタ'!$H:$J,MATCH(学校情報!HF$3,'コンテンツ＆備考マスタ'!$H:$H,0),3)="●",IF(AND(HF20&lt;&gt;"",ISNUMBER(申込書!$AC$22)=TRUE,申込書!$C$74&lt;&gt;"▼プルダウンより選択してください",申込書!$C$74&lt;&gt;""),申込書!$AC$22,""),"-"))</f>
        <v/>
      </c>
      <c r="HH20" s="369"/>
      <c r="HI20" s="369"/>
      <c r="HJ20" s="370" t="str">
        <f>IF(AND(申込書!$C$74&lt;&gt;"▼プルダウンより選択してください",申込書!$C$74&lt;&gt;"",$G20&lt;&gt;"",申込書!$V$74="特定学年のみ"),"申し込みする","")</f>
        <v/>
      </c>
      <c r="HK20" s="371"/>
      <c r="HL20" s="372"/>
      <c r="HM20" s="373" t="str">
        <f>IF(AND(申込書!$C$75&lt;&gt;"▼プルダウンより選択してください",申込書!$C$75&lt;&gt;"",申込書!$K$22&lt;&gt;"YYYY/MM/DD",$G20&lt;&gt;""),申込書!$K$22,"")</f>
        <v/>
      </c>
      <c r="HN20" s="369" t="str">
        <f>IF(HM20="","",IF(INDEX('コンテンツ＆備考マスタ'!$H:$J,MATCH(学校情報!HM$3,'コンテンツ＆備考マスタ'!$H:$H,0),3)="●",IF(AND(HM20&lt;&gt;"",ISNUMBER(申込書!$AC$22)=TRUE,申込書!$C$75&lt;&gt;"▼プルダウンより選択してください",申込書!$C$75&lt;&gt;""),申込書!$AC$22,""),"-"))</f>
        <v/>
      </c>
      <c r="HO20" s="369"/>
      <c r="HP20" s="369"/>
      <c r="HQ20" s="370" t="str">
        <f>IF(AND(申込書!$C$75&lt;&gt;"▼プルダウンより選択してください",申込書!$C$75&lt;&gt;"",$G20&lt;&gt;"",申込書!$V$75="特定学年のみ"),"申し込みする","")</f>
        <v/>
      </c>
      <c r="HR20" s="371"/>
      <c r="HS20" s="371"/>
      <c r="HT20" s="374" t="str">
        <f>IF(AND(申込書!$C$76&lt;&gt;"▼プルダウンより選択してください",申込書!$C$76&lt;&gt;"",申込書!$K$22&lt;&gt;"YYYY/MM/DD",$G20&lt;&gt;""),申込書!$K$22,"")</f>
        <v/>
      </c>
      <c r="HU20" s="369" t="str">
        <f>IF(HT20="","",IF(INDEX('コンテンツ＆備考マスタ'!$H:$J,MATCH(学校情報!HT$3,'コンテンツ＆備考マスタ'!$H:$H,0),3)="●",IF(AND(HT20&lt;&gt;"",ISNUMBER(申込書!$AC$22)=TRUE,申込書!$C$76&lt;&gt;"▼プルダウンより選択してください",申込書!$C$76&lt;&gt;""),申込書!$AC$22,""),"-"))</f>
        <v/>
      </c>
      <c r="HV20" s="369"/>
      <c r="HW20" s="369"/>
      <c r="HX20" s="370" t="str">
        <f>IF(AND(申込書!$C$76&lt;&gt;"▼プルダウンより選択してください",申込書!$C$76&lt;&gt;"",$G20&lt;&gt;"",申込書!$V$76="特定学年のみ"),"申し込みする","")</f>
        <v/>
      </c>
      <c r="HY20" s="371"/>
      <c r="HZ20" s="372"/>
      <c r="IA20" s="69"/>
    </row>
    <row r="21" spans="2:235" ht="26.85" customHeight="1">
      <c r="B21" s="365">
        <f t="shared" si="0"/>
        <v>16</v>
      </c>
      <c r="C21" s="55"/>
      <c r="D21" s="56"/>
      <c r="E21" s="154"/>
      <c r="F21" s="57"/>
      <c r="G21" s="58"/>
      <c r="H21" s="59"/>
      <c r="I21" s="60"/>
      <c r="J21" s="61"/>
      <c r="K21" s="366" t="str">
        <f t="shared" si="1"/>
        <v/>
      </c>
      <c r="L21" s="62"/>
      <c r="M21" s="322"/>
      <c r="N21" s="63"/>
      <c r="O21" s="64"/>
      <c r="P21" s="367" t="str">
        <f t="shared" si="2"/>
        <v/>
      </c>
      <c r="Q21" s="65"/>
      <c r="R21" s="66"/>
      <c r="S21" s="67"/>
      <c r="T21" s="68"/>
      <c r="U21" s="68"/>
      <c r="V21" s="68"/>
      <c r="W21" s="66"/>
      <c r="X21" s="281"/>
      <c r="Y21" s="368" t="str">
        <f>IF(AND(申込書!$C$47&lt;&gt;"▼プルダウンより選択してください",申込書!$C$47&lt;&gt;"",申込書!$K$22&lt;&gt;"YYYY/MM/DD",$G21&lt;&gt;""),申込書!$K$22,"")</f>
        <v/>
      </c>
      <c r="Z21" s="369" t="str">
        <f>IF(Y21="","",IF(INDEX('コンテンツ＆備考マスタ'!$H:$J,MATCH(学校情報!Y$3,'コンテンツ＆備考マスタ'!$H:$H,0),3)="●",IF(AND(Y21&lt;&gt;"",ISNUMBER(申込書!$AC$22)=TRUE,申込書!$C$47&lt;&gt;"▼プルダウンより選択してください",申込書!$C$47&lt;&gt;""),申込書!$AC$22,""),"-"))</f>
        <v/>
      </c>
      <c r="AA21" s="369"/>
      <c r="AB21" s="369"/>
      <c r="AC21" s="370" t="str">
        <f>IF(AND(申込書!$C$47&lt;&gt;"▼プルダウンより選択してください",申込書!$C$47&lt;&gt;"",$G21&lt;&gt;"",申込書!$V$47="特定学年のみ"),"申し込みする","")</f>
        <v/>
      </c>
      <c r="AD21" s="371"/>
      <c r="AE21" s="372"/>
      <c r="AF21" s="373" t="str">
        <f>IF(AND(申込書!$C$48&lt;&gt;"▼プルダウンより選択してください",申込書!$C$48&lt;&gt;"",申込書!$K$22&lt;&gt;"YYYY/MM/DD",$G21&lt;&gt;""),申込書!$K$22,"")</f>
        <v/>
      </c>
      <c r="AG21" s="369" t="str">
        <f>IF(AF21="","",IF(INDEX('コンテンツ＆備考マスタ'!$H:$J,MATCH(学校情報!AF$3,'コンテンツ＆備考マスタ'!$H:$H,0),3)="●",IF(AND(AF21&lt;&gt;"",ISNUMBER(申込書!$AC$22)=TRUE,申込書!$C$48&lt;&gt;"▼プルダウンより選択してください",申込書!$C$48&lt;&gt;""),申込書!$AC$22,""),"-"))</f>
        <v/>
      </c>
      <c r="AH21" s="369"/>
      <c r="AI21" s="369"/>
      <c r="AJ21" s="370" t="str">
        <f>IF(AND(申込書!$C$48&lt;&gt;"▼プルダウンより選択してください",申込書!$C$48&lt;&gt;"",$G21&lt;&gt;"",申込書!$V$48="特定学年のみ"),"申し込みする","")</f>
        <v/>
      </c>
      <c r="AK21" s="371"/>
      <c r="AL21" s="372"/>
      <c r="AM21" s="373" t="str">
        <f>IF(AND(申込書!$C$49&lt;&gt;"▼プルダウンより選択してください",申込書!$C$49&lt;&gt;"",申込書!$K$22&lt;&gt;"YYYY/MM/DD",$G21&lt;&gt;""),申込書!$K$22,"")</f>
        <v/>
      </c>
      <c r="AN21" s="369" t="str">
        <f>IF(AM21="","",IF(INDEX('コンテンツ＆備考マスタ'!$H:$J,MATCH(学校情報!AM$3,'コンテンツ＆備考マスタ'!$H:$H,0),3)="●",IF(AND(AM21&lt;&gt;"",ISNUMBER(申込書!$AC$22)=TRUE,申込書!$C$49&lt;&gt;"▼プルダウンより選択してください",申込書!$C$49&lt;&gt;""),申込書!$AC$22,""),"-"))</f>
        <v/>
      </c>
      <c r="AO21" s="369"/>
      <c r="AP21" s="369"/>
      <c r="AQ21" s="370" t="str">
        <f>IF(AND(申込書!$C$49&lt;&gt;"▼プルダウンより選択してください",申込書!$C$49&lt;&gt;"",$G21&lt;&gt;"",申込書!$V$49="特定学年のみ"),"申し込みする","")</f>
        <v/>
      </c>
      <c r="AR21" s="371"/>
      <c r="AS21" s="372"/>
      <c r="AT21" s="373" t="str">
        <f>IF(AND(申込書!$C$50&lt;&gt;"▼プルダウンより選択してください",申込書!$C$50&lt;&gt;"",申込書!$K$22&lt;&gt;"YYYY/MM/DD",$G21&lt;&gt;""),申込書!$K$22,"")</f>
        <v/>
      </c>
      <c r="AU21" s="369" t="str">
        <f>IF(AT21="","",IF(INDEX('コンテンツ＆備考マスタ'!$H:$J,MATCH(学校情報!AT$3,'コンテンツ＆備考マスタ'!$H:$H,0),3)="●",IF(AND(AT21&lt;&gt;"",ISNUMBER(申込書!$AC$22)=TRUE,申込書!$C$50&lt;&gt;"▼プルダウンより選択してください",申込書!$C$50&lt;&gt;""),申込書!$AC$22,""),"-"))</f>
        <v/>
      </c>
      <c r="AV21" s="369"/>
      <c r="AW21" s="369"/>
      <c r="AX21" s="370" t="str">
        <f>IF(AND(申込書!$C$50&lt;&gt;"▼プルダウンより選択してください",申込書!$C$50&lt;&gt;"",$G21&lt;&gt;"",申込書!$V$50="特定学年のみ"),"申し込みする","")</f>
        <v/>
      </c>
      <c r="AY21" s="371"/>
      <c r="AZ21" s="372"/>
      <c r="BA21" s="373" t="str">
        <f>IF(AND(申込書!$C$51&lt;&gt;"▼プルダウンより選択してください",申込書!$C$51&lt;&gt;"",申込書!$K$22&lt;&gt;"YYYY/MM/DD",$G21&lt;&gt;""),申込書!$K$22,"")</f>
        <v/>
      </c>
      <c r="BB21" s="369" t="str">
        <f>IF(BA21="","",IF(INDEX('コンテンツ＆備考マスタ'!$H:$J,MATCH(学校情報!BA$3,'コンテンツ＆備考マスタ'!$H:$H,0),3)="●",IF(AND(BA21&lt;&gt;"",ISNUMBER(申込書!$AC$22)=TRUE,申込書!$C$51&lt;&gt;"▼プルダウンより選択してください",申込書!$C$51&lt;&gt;""),申込書!$AC$22,""),"-"))</f>
        <v/>
      </c>
      <c r="BC21" s="369"/>
      <c r="BD21" s="369"/>
      <c r="BE21" s="370" t="str">
        <f>IF(AND(申込書!$C$51&lt;&gt;"▼プルダウンより選択してください",申込書!$C$51&lt;&gt;"",$G21&lt;&gt;"",申込書!$V$51="特定学年のみ"),"申し込みする","")</f>
        <v/>
      </c>
      <c r="BF21" s="371"/>
      <c r="BG21" s="372"/>
      <c r="BH21" s="373" t="str">
        <f>IF(AND(申込書!$C$52&lt;&gt;"▼プルダウンより選択してください",申込書!$C$52&lt;&gt;"",申込書!$K$22&lt;&gt;"YYYY/MM/DD",$G21&lt;&gt;""),申込書!$K$22,"")</f>
        <v/>
      </c>
      <c r="BI21" s="369" t="str">
        <f>IF(BH21="","",IF(INDEX('コンテンツ＆備考マスタ'!$H:$J,MATCH(学校情報!BH$3,'コンテンツ＆備考マスタ'!$H:$H,0),3)="●",IF(AND(BH21&lt;&gt;"",ISNUMBER(申込書!$AC$22)=TRUE,申込書!$C$52&lt;&gt;"▼プルダウンより選択してください",申込書!$C$52&lt;&gt;""),申込書!$AC$22,""),"-"))</f>
        <v/>
      </c>
      <c r="BJ21" s="369"/>
      <c r="BK21" s="369"/>
      <c r="BL21" s="370" t="str">
        <f>IF(AND(申込書!$C$52&lt;&gt;"▼プルダウンより選択してください",申込書!$C$52&lt;&gt;"",$G21&lt;&gt;"",申込書!$V$52="特定学年のみ"),"申し込みする","")</f>
        <v/>
      </c>
      <c r="BM21" s="371"/>
      <c r="BN21" s="372"/>
      <c r="BO21" s="373" t="str">
        <f>IF(AND(申込書!$C$53&lt;&gt;"▼プルダウンより選択してください",申込書!$C$53&lt;&gt;"",申込書!$K$22&lt;&gt;"YYYY/MM/DD",$G21&lt;&gt;""),申込書!$K$22,"")</f>
        <v/>
      </c>
      <c r="BP21" s="369" t="str">
        <f>IF(BO21="","",IF(INDEX('コンテンツ＆備考マスタ'!$H:$J,MATCH(学校情報!BO$3,'コンテンツ＆備考マスタ'!$H:$H,0),3)="●",IF(AND(BO21&lt;&gt;"",ISNUMBER(申込書!$AC$22)=TRUE,申込書!$C$53&lt;&gt;"▼プルダウンより選択してください",申込書!$C$53&lt;&gt;""),申込書!$AC$22,""),"-"))</f>
        <v/>
      </c>
      <c r="BQ21" s="369"/>
      <c r="BR21" s="369"/>
      <c r="BS21" s="370" t="str">
        <f>IF(AND(申込書!$C$53&lt;&gt;"▼プルダウンより選択してください",申込書!$C$53&lt;&gt;"",$G21&lt;&gt;"",申込書!$V$53="特定学年のみ"),"申し込みする","")</f>
        <v/>
      </c>
      <c r="BT21" s="371"/>
      <c r="BU21" s="372"/>
      <c r="BV21" s="373" t="str">
        <f>IF(AND(申込書!$C$54&lt;&gt;"▼プルダウンより選択してください",申込書!$C$54&lt;&gt;"",申込書!$K$22&lt;&gt;"YYYY/MM/DD",$G21&lt;&gt;""),申込書!$K$22,"")</f>
        <v/>
      </c>
      <c r="BW21" s="369" t="str">
        <f>IF(BV21="","",IF(INDEX('コンテンツ＆備考マスタ'!$H:$J,MATCH(学校情報!BV$3,'コンテンツ＆備考マスタ'!$H:$H,0),3)="●",IF(AND(BV21&lt;&gt;"",ISNUMBER(申込書!$AC$22)=TRUE,申込書!$C$54&lt;&gt;"▼プルダウンより選択してください",申込書!$C$54&lt;&gt;""),申込書!$AC$22,""),"-"))</f>
        <v/>
      </c>
      <c r="BX21" s="369"/>
      <c r="BY21" s="369"/>
      <c r="BZ21" s="370" t="str">
        <f>IF(AND(申込書!$C$54&lt;&gt;"▼プルダウンより選択してください",申込書!$C$54&lt;&gt;"",$G21&lt;&gt;"",申込書!$V$54="特定学年のみ"),"申し込みする","")</f>
        <v/>
      </c>
      <c r="CA21" s="371"/>
      <c r="CB21" s="372"/>
      <c r="CC21" s="373" t="str">
        <f>IF(AND(申込書!$C$55&lt;&gt;"▼プルダウンより選択してください",申込書!$C$55&lt;&gt;"",申込書!$K$22&lt;&gt;"YYYY/MM/DD",$G21&lt;&gt;""),申込書!$K$22,"")</f>
        <v/>
      </c>
      <c r="CD21" s="369" t="str">
        <f>IF(CC21="","",IF(INDEX('コンテンツ＆備考マスタ'!$H:$J,MATCH(学校情報!CC$3,'コンテンツ＆備考マスタ'!$H:$H,0),3)="●",IF(AND(CC21&lt;&gt;"",ISNUMBER(申込書!$AC$22)=TRUE,申込書!$C$55&lt;&gt;"▼プルダウンより選択してください",申込書!$C$55&lt;&gt;""),申込書!$AC$22,""),"-"))</f>
        <v/>
      </c>
      <c r="CE21" s="369"/>
      <c r="CF21" s="369"/>
      <c r="CG21" s="370" t="str">
        <f>IF(AND(申込書!$C$55&lt;&gt;"▼プルダウンより選択してください",申込書!$C$55&lt;&gt;"",$G21&lt;&gt;"",申込書!$V$55="特定学年のみ"),"申し込みする","")</f>
        <v/>
      </c>
      <c r="CH21" s="371"/>
      <c r="CI21" s="372"/>
      <c r="CJ21" s="373" t="str">
        <f>IF(AND(申込書!$C$56&lt;&gt;"▼プルダウンより選択してください",申込書!$C$56&lt;&gt;"",申込書!$K$22&lt;&gt;"YYYY/MM/DD",$G21&lt;&gt;""),申込書!$K$22,"")</f>
        <v/>
      </c>
      <c r="CK21" s="369" t="str">
        <f>IF(CJ21="","",IF(INDEX('コンテンツ＆備考マスタ'!$H:$J,MATCH(学校情報!CJ$3,'コンテンツ＆備考マスタ'!$H:$H,0),3)="●",IF(AND(CJ21&lt;&gt;"",ISNUMBER(申込書!$AC$22)=TRUE,申込書!$C$56&lt;&gt;"▼プルダウンより選択してください",申込書!$C$56&lt;&gt;""),申込書!$AC$22,""),"-"))</f>
        <v/>
      </c>
      <c r="CL21" s="369"/>
      <c r="CM21" s="369"/>
      <c r="CN21" s="370" t="str">
        <f>IF(AND(申込書!$C$56&lt;&gt;"▼プルダウンより選択してください",申込書!$C$56&lt;&gt;"",$G21&lt;&gt;"",申込書!$V$56="特定学年のみ"),"申し込みする","")</f>
        <v/>
      </c>
      <c r="CO21" s="371"/>
      <c r="CP21" s="372"/>
      <c r="CQ21" s="373" t="str">
        <f>IF(AND(申込書!$C$57&lt;&gt;"▼プルダウンより選択してください",申込書!$C$57&lt;&gt;"",申込書!$K$22&lt;&gt;"YYYY/MM/DD",$G21&lt;&gt;""),申込書!$K$22,"")</f>
        <v/>
      </c>
      <c r="CR21" s="369" t="str">
        <f>IF(CQ21="","",IF(INDEX('コンテンツ＆備考マスタ'!$H:$J,MATCH(学校情報!CQ$3,'コンテンツ＆備考マスタ'!$H:$H,0),3)="●",IF(AND(CQ21&lt;&gt;"",ISNUMBER(申込書!$AC$22)=TRUE,申込書!$C$57&lt;&gt;"▼プルダウンより選択してください",申込書!$C$57&lt;&gt;""),申込書!$AC$22,""),"-"))</f>
        <v/>
      </c>
      <c r="CS21" s="369"/>
      <c r="CT21" s="369"/>
      <c r="CU21" s="369" t="str">
        <f>IF(AND(申込書!$C$57&lt;&gt;"▼プルダウンより選択してください",申込書!$C$57&lt;&gt;"",$G21&lt;&gt;"",申込書!$V$57="特定学年のみ"),"申し込みする","")</f>
        <v/>
      </c>
      <c r="CV21" s="371"/>
      <c r="CW21" s="372"/>
      <c r="CX21" s="373" t="str">
        <f>IF(AND(申込書!$C$58&lt;&gt;"▼プルダウンより選択してください",申込書!$C$58&lt;&gt;"",申込書!$K$22&lt;&gt;"YYYY/MM/DD",$G21&lt;&gt;""),申込書!$K$22,"")</f>
        <v/>
      </c>
      <c r="CY21" s="369" t="str">
        <f>IF(CX21="","",IF(INDEX('コンテンツ＆備考マスタ'!$H:$J,MATCH(学校情報!CX$3,'コンテンツ＆備考マスタ'!$H:$H,0),3)="●",IF(AND(CX21&lt;&gt;"",ISNUMBER(申込書!$AC$22)=TRUE,申込書!$C$58&lt;&gt;"▼プルダウンより選択してください",申込書!$C$58&lt;&gt;""),申込書!$AC$22,""),"-"))</f>
        <v/>
      </c>
      <c r="CZ21" s="369"/>
      <c r="DA21" s="369"/>
      <c r="DB21" s="369" t="str">
        <f>IF(AND(申込書!$C$58&lt;&gt;"▼プルダウンより選択してください",申込書!$C$58&lt;&gt;"",$G21&lt;&gt;"",申込書!$V$58="特定学年のみ"),"申し込みする","")</f>
        <v/>
      </c>
      <c r="DC21" s="371"/>
      <c r="DD21" s="372"/>
      <c r="DE21" s="373" t="str">
        <f>IF(AND(申込書!$C$59&lt;&gt;"▼プルダウンより選択してください",申込書!$C$59&lt;&gt;"",申込書!$K$22&lt;&gt;"YYYY/MM/DD",$G21&lt;&gt;""),申込書!$K$22,"")</f>
        <v/>
      </c>
      <c r="DF21" s="369" t="str">
        <f>IF(DE21="","",IF(INDEX('コンテンツ＆備考マスタ'!$H:$J,MATCH(学校情報!DE$3,'コンテンツ＆備考マスタ'!$H:$H,0),3)="●",IF(AND(DE21&lt;&gt;"",ISNUMBER(申込書!$AC$22)=TRUE,申込書!$C$59&lt;&gt;"▼プルダウンより選択してください",申込書!$C$59&lt;&gt;""),申込書!$AC$22,""),"-"))</f>
        <v/>
      </c>
      <c r="DG21" s="369"/>
      <c r="DH21" s="369"/>
      <c r="DI21" s="369" t="str">
        <f>IF(AND(申込書!$C$59&lt;&gt;"▼プルダウンより選択してください",申込書!$C$59&lt;&gt;"",$G21&lt;&gt;"",申込書!$V$59="特定学年のみ"),"申し込みする","")</f>
        <v/>
      </c>
      <c r="DJ21" s="371"/>
      <c r="DK21" s="372"/>
      <c r="DL21" s="373" t="str">
        <f>IF(AND(申込書!$C$60&lt;&gt;"▼プルダウンより選択してください",申込書!$C$60&lt;&gt;"",申込書!$K$22&lt;&gt;"YYYY/MM/DD",$G21&lt;&gt;""),申込書!$K$22,"")</f>
        <v/>
      </c>
      <c r="DM21" s="369" t="str">
        <f>IF(DL21="","",IF(INDEX('コンテンツ＆備考マスタ'!$H:$J,MATCH(学校情報!DL$3,'コンテンツ＆備考マスタ'!$H:$H,0),3)="●",IF(AND(DL21&lt;&gt;"",ISNUMBER(申込書!$AC$22)=TRUE,申込書!$C$60&lt;&gt;"▼プルダウンより選択してください",申込書!$C$60&lt;&gt;""),申込書!$AC$22,""),"-"))</f>
        <v/>
      </c>
      <c r="DN21" s="369"/>
      <c r="DO21" s="369"/>
      <c r="DP21" s="369" t="str">
        <f>IF(AND(申込書!$C$60&lt;&gt;"▼プルダウンより選択してください",申込書!$C$60&lt;&gt;"",$G21&lt;&gt;"",申込書!$V$60="特定学年のみ"),"申し込みする","")</f>
        <v/>
      </c>
      <c r="DQ21" s="371"/>
      <c r="DR21" s="372"/>
      <c r="DS21" s="373" t="str">
        <f>IF(AND(申込書!$C$61&lt;&gt;"▼プルダウンより選択してください",申込書!$C$61&lt;&gt;"",申込書!$K$22&lt;&gt;"YYYY/MM/DD",$G21&lt;&gt;""),申込書!$K$22,"")</f>
        <v/>
      </c>
      <c r="DT21" s="369" t="str">
        <f>IF(DS21="","",IF(INDEX('コンテンツ＆備考マスタ'!$H:$J,MATCH(学校情報!DS$3,'コンテンツ＆備考マスタ'!$H:$H,0),3)="●",IF(AND(DS21&lt;&gt;"",ISNUMBER(申込書!$AC$22)=TRUE,申込書!$C$61&lt;&gt;"▼プルダウンより選択してください",申込書!$C$61&lt;&gt;""),申込書!$AC$22,""),"-"))</f>
        <v/>
      </c>
      <c r="DU21" s="369"/>
      <c r="DV21" s="369"/>
      <c r="DW21" s="369" t="str">
        <f>IF(AND(申込書!$C$61&lt;&gt;"▼プルダウンより選択してください",申込書!$C$61&lt;&gt;"",$G21&lt;&gt;"",申込書!$V$61="特定学年のみ"),"申し込みする","")</f>
        <v/>
      </c>
      <c r="DX21" s="371"/>
      <c r="DY21" s="372"/>
      <c r="DZ21" s="373" t="str">
        <f>IF(AND(申込書!$C$62&lt;&gt;"▼プルダウンより選択してください",申込書!$C$62&lt;&gt;"",申込書!$K$22&lt;&gt;"YYYY/MM/DD",$G21&lt;&gt;""),申込書!$K$22,"")</f>
        <v/>
      </c>
      <c r="EA21" s="369" t="str">
        <f>IF(DZ21="","",IF(INDEX('コンテンツ＆備考マスタ'!$H:$J,MATCH(学校情報!DZ$3,'コンテンツ＆備考マスタ'!$H:$H,0),3)="●",IF(AND(DZ21&lt;&gt;"",ISNUMBER(申込書!$AC$22)=TRUE,申込書!$C$62&lt;&gt;"▼プルダウンより選択してください",申込書!$C$62&lt;&gt;""),申込書!$AC$22,""),"-"))</f>
        <v/>
      </c>
      <c r="EB21" s="369"/>
      <c r="EC21" s="369"/>
      <c r="ED21" s="370" t="str">
        <f>IF(AND(申込書!$C$62&lt;&gt;"▼プルダウンより選択してください",申込書!$C$62&lt;&gt;"",$G21&lt;&gt;"",申込書!$V$62="特定学年のみ"),"申し込みする","")</f>
        <v/>
      </c>
      <c r="EE21" s="371"/>
      <c r="EF21" s="372"/>
      <c r="EG21" s="373" t="str">
        <f>IF(AND(申込書!$C$63&lt;&gt;"▼プルダウンより選択してください",申込書!$C$63&lt;&gt;"",申込書!$K$22&lt;&gt;"YYYY/MM/DD",$G21&lt;&gt;""),申込書!$K$22,"")</f>
        <v/>
      </c>
      <c r="EH21" s="369" t="str">
        <f>IF(EG21="","",IF(INDEX('コンテンツ＆備考マスタ'!$H:$J,MATCH(学校情報!EG$3,'コンテンツ＆備考マスタ'!$H:$H,0),3)="●",IF(AND(EG21&lt;&gt;"",ISNUMBER(申込書!$AC$22)=TRUE,申込書!$C$63&lt;&gt;"▼プルダウンより選択してください",申込書!$C$63&lt;&gt;""),申込書!$AC$22,""),"-"))</f>
        <v/>
      </c>
      <c r="EI21" s="369"/>
      <c r="EJ21" s="369"/>
      <c r="EK21" s="370" t="str">
        <f>IF(AND(申込書!$C$63&lt;&gt;"▼プルダウンより選択してください",申込書!$C$63&lt;&gt;"",$G21&lt;&gt;"",申込書!$V$63="特定学年のみ"),"申し込みする","")</f>
        <v/>
      </c>
      <c r="EL21" s="371"/>
      <c r="EM21" s="372"/>
      <c r="EN21" s="373" t="str">
        <f>IF(AND(申込書!$C$64&lt;&gt;"▼プルダウンより選択してください",申込書!$C$64&lt;&gt;"",申込書!$K$22&lt;&gt;"YYYY/MM/DD",$G21&lt;&gt;""),申込書!$K$22,"")</f>
        <v/>
      </c>
      <c r="EO21" s="369" t="str">
        <f>IF(EN21="","",IF(INDEX('コンテンツ＆備考マスタ'!$H:$J,MATCH(学校情報!EN$3,'コンテンツ＆備考マスタ'!$H:$H,0),3)="●",IF(AND(EN21&lt;&gt;"",ISNUMBER(申込書!$AC$22)=TRUE,申込書!$C$64&lt;&gt;"▼プルダウンより選択してください",申込書!$C$64&lt;&gt;""),申込書!$AC$22,""),"-"))</f>
        <v/>
      </c>
      <c r="EP21" s="369"/>
      <c r="EQ21" s="369"/>
      <c r="ER21" s="370" t="str">
        <f>IF(AND(申込書!$C$64&lt;&gt;"▼プルダウンより選択してください",申込書!$C$64&lt;&gt;"",$G21&lt;&gt;"",申込書!$V$64="特定学年のみ"),"申し込みする","")</f>
        <v/>
      </c>
      <c r="ES21" s="371"/>
      <c r="ET21" s="372"/>
      <c r="EU21" s="373" t="str">
        <f>IF(AND(申込書!$C$65&lt;&gt;"▼プルダウンより選択してください",申込書!$C$65&lt;&gt;"",申込書!$K$22&lt;&gt;"YYYY/MM/DD",$G21&lt;&gt;""),申込書!$K$22,"")</f>
        <v/>
      </c>
      <c r="EV21" s="369" t="str">
        <f>IF(EU21="","",IF(INDEX('コンテンツ＆備考マスタ'!$H:$J,MATCH(学校情報!EU$3,'コンテンツ＆備考マスタ'!$H:$H,0),3)="●",IF(AND(EU21&lt;&gt;"",ISNUMBER(申込書!$AC$22)=TRUE,申込書!$C$65&lt;&gt;"▼プルダウンより選択してください",申込書!$C$65&lt;&gt;""),申込書!$AC$22,""),"-"))</f>
        <v/>
      </c>
      <c r="EW21" s="369"/>
      <c r="EX21" s="369"/>
      <c r="EY21" s="370" t="str">
        <f>IF(AND(申込書!$C$65&lt;&gt;"▼プルダウンより選択してください",申込書!$C$65&lt;&gt;"",$G21&lt;&gt;"",申込書!$V$65="特定学年のみ"),"申し込みする","")</f>
        <v/>
      </c>
      <c r="EZ21" s="371"/>
      <c r="FA21" s="372"/>
      <c r="FB21" s="373" t="str">
        <f>IF(AND(申込書!$C$66&lt;&gt;"▼プルダウンより選択してください",申込書!$C$66&lt;&gt;"",申込書!$K$22&lt;&gt;"YYYY/MM/DD",$G21&lt;&gt;""),申込書!$K$22,"")</f>
        <v/>
      </c>
      <c r="FC21" s="369" t="str">
        <f>IF(FB21="","",IF(INDEX('コンテンツ＆備考マスタ'!$H:$J,MATCH(学校情報!FB$3,'コンテンツ＆備考マスタ'!$H:$H,0),3)="●",IF(AND(FB21&lt;&gt;"",ISNUMBER(申込書!$AC$22)=TRUE,申込書!$C$66&lt;&gt;"▼プルダウンより選択してください",申込書!$C$66&lt;&gt;""),申込書!$AC$22,""),"-"))</f>
        <v/>
      </c>
      <c r="FD21" s="369"/>
      <c r="FE21" s="369"/>
      <c r="FF21" s="370" t="str">
        <f>IF(AND(申込書!$C$66&lt;&gt;"▼プルダウンより選択してください",申込書!$C$66&lt;&gt;"",$G21&lt;&gt;"",申込書!$V$66="特定学年のみ"),"申し込みする","")</f>
        <v/>
      </c>
      <c r="FG21" s="371"/>
      <c r="FH21" s="372"/>
      <c r="FI21" s="373" t="str">
        <f>IF(AND(申込書!$C$67&lt;&gt;"▼プルダウンより選択してください",申込書!$C$67&lt;&gt;"",申込書!$K$22&lt;&gt;"YYYY/MM/DD",$G21&lt;&gt;""),申込書!$K$22,"")</f>
        <v/>
      </c>
      <c r="FJ21" s="369" t="str">
        <f>IF(FI21="","",IF(INDEX('コンテンツ＆備考マスタ'!$H:$J,MATCH(学校情報!FI$3,'コンテンツ＆備考マスタ'!$H:$H,0),3)="●",IF(AND(FI21&lt;&gt;"",ISNUMBER(申込書!$AC$22)=TRUE,申込書!$C$67&lt;&gt;"▼プルダウンより選択してください",申込書!$C$67&lt;&gt;""),申込書!$AC$22,""),"-"))</f>
        <v/>
      </c>
      <c r="FK21" s="369"/>
      <c r="FL21" s="369"/>
      <c r="FM21" s="370" t="str">
        <f>IF(AND(申込書!$C$67&lt;&gt;"▼プルダウンより選択してください",申込書!$C$67&lt;&gt;"",$G21&lt;&gt;"",申込書!$V$67="特定学年のみ"),"申し込みする","")</f>
        <v/>
      </c>
      <c r="FN21" s="371"/>
      <c r="FO21" s="372"/>
      <c r="FP21" s="373" t="str">
        <f>IF(AND(申込書!$C$68&lt;&gt;"▼プルダウンより選択してください",申込書!$C$68&lt;&gt;"",申込書!$K$22&lt;&gt;"YYYY/MM/DD",$G21&lt;&gt;""),申込書!$K$22,"")</f>
        <v/>
      </c>
      <c r="FQ21" s="369" t="str">
        <f>IF(FP21="","",IF(INDEX('コンテンツ＆備考マスタ'!$H:$J,MATCH(学校情報!FP$3,'コンテンツ＆備考マスタ'!$H:$H,0),3)="●",IF(AND(FP21&lt;&gt;"",ISNUMBER(申込書!$AC$22)=TRUE,申込書!$C$68&lt;&gt;"▼プルダウンより選択してください",申込書!$C$68&lt;&gt;""),申込書!$AC$22,""),"-"))</f>
        <v/>
      </c>
      <c r="FR21" s="369"/>
      <c r="FS21" s="369"/>
      <c r="FT21" s="370" t="str">
        <f>IF(AND(申込書!$C$68&lt;&gt;"▼プルダウンより選択してください",申込書!$C$68&lt;&gt;"",$G21&lt;&gt;"",申込書!$V$68="特定学年のみ"),"申し込みする","")</f>
        <v/>
      </c>
      <c r="FU21" s="371"/>
      <c r="FV21" s="372"/>
      <c r="FW21" s="373" t="str">
        <f>IF(AND(申込書!$C$69&lt;&gt;"▼プルダウンより選択してください",申込書!$C$69&lt;&gt;"",申込書!$K$22&lt;&gt;"YYYY/MM/DD",$G21&lt;&gt;""),申込書!$K$22,"")</f>
        <v/>
      </c>
      <c r="FX21" s="369" t="str">
        <f>IF(FW21="","",IF(INDEX('コンテンツ＆備考マスタ'!$H:$J,MATCH(学校情報!FW$3,'コンテンツ＆備考マスタ'!$H:$H,0),3)="●",IF(AND(FW21&lt;&gt;"",ISNUMBER(申込書!$AC$22)=TRUE,申込書!$C$69&lt;&gt;"▼プルダウンより選択してください",申込書!$C$69&lt;&gt;""),申込書!$AC$22,""),"-"))</f>
        <v/>
      </c>
      <c r="FY21" s="369"/>
      <c r="FZ21" s="369"/>
      <c r="GA21" s="370" t="str">
        <f>IF(AND(申込書!$C$69&lt;&gt;"▼プルダウンより選択してください",申込書!$C$69&lt;&gt;"",$G21&lt;&gt;"",申込書!$V$69="特定学年のみ"),"申し込みする","")</f>
        <v/>
      </c>
      <c r="GB21" s="371"/>
      <c r="GC21" s="372"/>
      <c r="GD21" s="373" t="str">
        <f>IF(AND(申込書!$C$70&lt;&gt;"▼プルダウンより選択してください",申込書!$C$70&lt;&gt;"",申込書!$K$22&lt;&gt;"YYYY/MM/DD",$G21&lt;&gt;""),申込書!$K$22,"")</f>
        <v/>
      </c>
      <c r="GE21" s="369" t="str">
        <f>IF(GD21="","",IF(INDEX('コンテンツ＆備考マスタ'!$H:$J,MATCH(学校情報!GD$3,'コンテンツ＆備考マスタ'!$H:$H,0),3)="●",IF(AND(GD21&lt;&gt;"",ISNUMBER(申込書!$AC$22)=TRUE,申込書!$C$70&lt;&gt;"▼プルダウンより選択してください",申込書!$C$70&lt;&gt;""),申込書!$AC$22,""),"-"))</f>
        <v/>
      </c>
      <c r="GF21" s="369"/>
      <c r="GG21" s="369"/>
      <c r="GH21" s="370" t="str">
        <f>IF(AND(申込書!$C$70&lt;&gt;"▼プルダウンより選択してください",申込書!$C$70&lt;&gt;"",$G21&lt;&gt;"",申込書!$V$70="特定学年のみ"),"申し込みする","")</f>
        <v/>
      </c>
      <c r="GI21" s="371"/>
      <c r="GJ21" s="372"/>
      <c r="GK21" s="373" t="str">
        <f>IF(AND(申込書!$C$71&lt;&gt;"▼プルダウンより選択してください",申込書!$C$71&lt;&gt;"",申込書!$K$22&lt;&gt;"YYYY/MM/DD",$G21&lt;&gt;""),申込書!$K$22,"")</f>
        <v/>
      </c>
      <c r="GL21" s="369" t="str">
        <f>IF(GK21="","",IF(INDEX('コンテンツ＆備考マスタ'!$H:$J,MATCH(学校情報!GK$3,'コンテンツ＆備考マスタ'!$H:$H,0),3)="●",IF(AND(GK21&lt;&gt;"",ISNUMBER(申込書!$AC$22)=TRUE,申込書!$C$71&lt;&gt;"▼プルダウンより選択してください",申込書!$C$71&lt;&gt;""),申込書!$AC$22,""),"-"))</f>
        <v/>
      </c>
      <c r="GM21" s="369"/>
      <c r="GN21" s="369"/>
      <c r="GO21" s="370" t="str">
        <f>IF(AND(申込書!$C$71&lt;&gt;"▼プルダウンより選択してください",申込書!$C$71&lt;&gt;"",$G21&lt;&gt;"",申込書!$V$71="特定学年のみ"),"申し込みする","")</f>
        <v/>
      </c>
      <c r="GP21" s="371"/>
      <c r="GQ21" s="372"/>
      <c r="GR21" s="373" t="str">
        <f>IF(AND(申込書!$C$72&lt;&gt;"▼プルダウンより選択してください",申込書!$C$72&lt;&gt;"",申込書!$K$22&lt;&gt;"YYYY/MM/DD",$G21&lt;&gt;""),申込書!$K$22,"")</f>
        <v/>
      </c>
      <c r="GS21" s="369" t="str">
        <f>IF(GR21="","",IF(INDEX('コンテンツ＆備考マスタ'!$H:$J,MATCH(学校情報!GR$3,'コンテンツ＆備考マスタ'!$H:$H,0),3)="●",IF(AND(GR21&lt;&gt;"",ISNUMBER(申込書!$AC$22)=TRUE,申込書!$C$72&lt;&gt;"▼プルダウンより選択してください",申込書!$C$72&lt;&gt;""),申込書!$AC$22,""),"-"))</f>
        <v/>
      </c>
      <c r="GT21" s="369"/>
      <c r="GU21" s="369"/>
      <c r="GV21" s="370" t="str">
        <f>IF(AND(申込書!$C$72&lt;&gt;"▼プルダウンより選択してください",申込書!$C$72&lt;&gt;"",$G21&lt;&gt;"",申込書!$V$72="特定学年のみ"),"申し込みする","")</f>
        <v/>
      </c>
      <c r="GW21" s="371"/>
      <c r="GX21" s="372"/>
      <c r="GY21" s="373" t="str">
        <f>IF(AND(申込書!$C$73&lt;&gt;"▼プルダウンより選択してください",申込書!$C$73&lt;&gt;"",申込書!$K$22&lt;&gt;"YYYY/MM/DD",$G21&lt;&gt;""),申込書!$K$22,"")</f>
        <v/>
      </c>
      <c r="GZ21" s="369" t="str">
        <f>IF(GY21="","",IF(INDEX('コンテンツ＆備考マスタ'!$H:$J,MATCH(学校情報!GY$3,'コンテンツ＆備考マスタ'!$H:$H,0),3)="●",IF(AND(GY21&lt;&gt;"",ISNUMBER(申込書!$AC$22)=TRUE,申込書!$C$73&lt;&gt;"▼プルダウンより選択してください",申込書!$C$73&lt;&gt;""),申込書!$AC$22,""),"-"))</f>
        <v/>
      </c>
      <c r="HA21" s="369"/>
      <c r="HB21" s="369"/>
      <c r="HC21" s="370" t="str">
        <f>IF(AND(申込書!$C$73&lt;&gt;"▼プルダウンより選択してください",申込書!$C$73&lt;&gt;"",$G21&lt;&gt;"",申込書!$V$73="特定学年のみ"),"申し込みする","")</f>
        <v/>
      </c>
      <c r="HD21" s="371"/>
      <c r="HE21" s="372"/>
      <c r="HF21" s="373" t="str">
        <f>IF(AND(申込書!$C$74&lt;&gt;"▼プルダウンより選択してください",申込書!$C$74&lt;&gt;"",申込書!$K$22&lt;&gt;"YYYY/MM/DD",$G21&lt;&gt;""),申込書!$K$22,"")</f>
        <v/>
      </c>
      <c r="HG21" s="369" t="str">
        <f>IF(HF21="","",IF(INDEX('コンテンツ＆備考マスタ'!$H:$J,MATCH(学校情報!HF$3,'コンテンツ＆備考マスタ'!$H:$H,0),3)="●",IF(AND(HF21&lt;&gt;"",ISNUMBER(申込書!$AC$22)=TRUE,申込書!$C$74&lt;&gt;"▼プルダウンより選択してください",申込書!$C$74&lt;&gt;""),申込書!$AC$22,""),"-"))</f>
        <v/>
      </c>
      <c r="HH21" s="369"/>
      <c r="HI21" s="369"/>
      <c r="HJ21" s="370" t="str">
        <f>IF(AND(申込書!$C$74&lt;&gt;"▼プルダウンより選択してください",申込書!$C$74&lt;&gt;"",$G21&lt;&gt;"",申込書!$V$74="特定学年のみ"),"申し込みする","")</f>
        <v/>
      </c>
      <c r="HK21" s="371"/>
      <c r="HL21" s="372"/>
      <c r="HM21" s="373" t="str">
        <f>IF(AND(申込書!$C$75&lt;&gt;"▼プルダウンより選択してください",申込書!$C$75&lt;&gt;"",申込書!$K$22&lt;&gt;"YYYY/MM/DD",$G21&lt;&gt;""),申込書!$K$22,"")</f>
        <v/>
      </c>
      <c r="HN21" s="369" t="str">
        <f>IF(HM21="","",IF(INDEX('コンテンツ＆備考マスタ'!$H:$J,MATCH(学校情報!HM$3,'コンテンツ＆備考マスタ'!$H:$H,0),3)="●",IF(AND(HM21&lt;&gt;"",ISNUMBER(申込書!$AC$22)=TRUE,申込書!$C$75&lt;&gt;"▼プルダウンより選択してください",申込書!$C$75&lt;&gt;""),申込書!$AC$22,""),"-"))</f>
        <v/>
      </c>
      <c r="HO21" s="369"/>
      <c r="HP21" s="369"/>
      <c r="HQ21" s="370" t="str">
        <f>IF(AND(申込書!$C$75&lt;&gt;"▼プルダウンより選択してください",申込書!$C$75&lt;&gt;"",$G21&lt;&gt;"",申込書!$V$75="特定学年のみ"),"申し込みする","")</f>
        <v/>
      </c>
      <c r="HR21" s="371"/>
      <c r="HS21" s="371"/>
      <c r="HT21" s="374" t="str">
        <f>IF(AND(申込書!$C$76&lt;&gt;"▼プルダウンより選択してください",申込書!$C$76&lt;&gt;"",申込書!$K$22&lt;&gt;"YYYY/MM/DD",$G21&lt;&gt;""),申込書!$K$22,"")</f>
        <v/>
      </c>
      <c r="HU21" s="369" t="str">
        <f>IF(HT21="","",IF(INDEX('コンテンツ＆備考マスタ'!$H:$J,MATCH(学校情報!HT$3,'コンテンツ＆備考マスタ'!$H:$H,0),3)="●",IF(AND(HT21&lt;&gt;"",ISNUMBER(申込書!$AC$22)=TRUE,申込書!$C$76&lt;&gt;"▼プルダウンより選択してください",申込書!$C$76&lt;&gt;""),申込書!$AC$22,""),"-"))</f>
        <v/>
      </c>
      <c r="HV21" s="369"/>
      <c r="HW21" s="369"/>
      <c r="HX21" s="370" t="str">
        <f>IF(AND(申込書!$C$76&lt;&gt;"▼プルダウンより選択してください",申込書!$C$76&lt;&gt;"",$G21&lt;&gt;"",申込書!$V$76="特定学年のみ"),"申し込みする","")</f>
        <v/>
      </c>
      <c r="HY21" s="371"/>
      <c r="HZ21" s="372"/>
      <c r="IA21" s="69"/>
    </row>
    <row r="22" spans="2:235" ht="26.85" customHeight="1">
      <c r="B22" s="365">
        <f t="shared" si="0"/>
        <v>17</v>
      </c>
      <c r="C22" s="55"/>
      <c r="D22" s="56"/>
      <c r="E22" s="154"/>
      <c r="F22" s="57"/>
      <c r="G22" s="58"/>
      <c r="H22" s="59"/>
      <c r="I22" s="60"/>
      <c r="J22" s="61"/>
      <c r="K22" s="366" t="str">
        <f t="shared" si="1"/>
        <v/>
      </c>
      <c r="L22" s="62"/>
      <c r="M22" s="322"/>
      <c r="N22" s="63"/>
      <c r="O22" s="64"/>
      <c r="P22" s="367" t="str">
        <f t="shared" si="2"/>
        <v/>
      </c>
      <c r="Q22" s="65"/>
      <c r="R22" s="66"/>
      <c r="S22" s="67"/>
      <c r="T22" s="68"/>
      <c r="U22" s="68"/>
      <c r="V22" s="68"/>
      <c r="W22" s="66"/>
      <c r="X22" s="281"/>
      <c r="Y22" s="368" t="str">
        <f>IF(AND(申込書!$C$47&lt;&gt;"▼プルダウンより選択してください",申込書!$C$47&lt;&gt;"",申込書!$K$22&lt;&gt;"YYYY/MM/DD",$G22&lt;&gt;""),申込書!$K$22,"")</f>
        <v/>
      </c>
      <c r="Z22" s="369" t="str">
        <f>IF(Y22="","",IF(INDEX('コンテンツ＆備考マスタ'!$H:$J,MATCH(学校情報!Y$3,'コンテンツ＆備考マスタ'!$H:$H,0),3)="●",IF(AND(Y22&lt;&gt;"",ISNUMBER(申込書!$AC$22)=TRUE,申込書!$C$47&lt;&gt;"▼プルダウンより選択してください",申込書!$C$47&lt;&gt;""),申込書!$AC$22,""),"-"))</f>
        <v/>
      </c>
      <c r="AA22" s="369"/>
      <c r="AB22" s="369"/>
      <c r="AC22" s="370" t="str">
        <f>IF(AND(申込書!$C$47&lt;&gt;"▼プルダウンより選択してください",申込書!$C$47&lt;&gt;"",$G22&lt;&gt;"",申込書!$V$47="特定学年のみ"),"申し込みする","")</f>
        <v/>
      </c>
      <c r="AD22" s="371"/>
      <c r="AE22" s="372"/>
      <c r="AF22" s="373" t="str">
        <f>IF(AND(申込書!$C$48&lt;&gt;"▼プルダウンより選択してください",申込書!$C$48&lt;&gt;"",申込書!$K$22&lt;&gt;"YYYY/MM/DD",$G22&lt;&gt;""),申込書!$K$22,"")</f>
        <v/>
      </c>
      <c r="AG22" s="369" t="str">
        <f>IF(AF22="","",IF(INDEX('コンテンツ＆備考マスタ'!$H:$J,MATCH(学校情報!AF$3,'コンテンツ＆備考マスタ'!$H:$H,0),3)="●",IF(AND(AF22&lt;&gt;"",ISNUMBER(申込書!$AC$22)=TRUE,申込書!$C$48&lt;&gt;"▼プルダウンより選択してください",申込書!$C$48&lt;&gt;""),申込書!$AC$22,""),"-"))</f>
        <v/>
      </c>
      <c r="AH22" s="369"/>
      <c r="AI22" s="369"/>
      <c r="AJ22" s="370" t="str">
        <f>IF(AND(申込書!$C$48&lt;&gt;"▼プルダウンより選択してください",申込書!$C$48&lt;&gt;"",$G22&lt;&gt;"",申込書!$V$48="特定学年のみ"),"申し込みする","")</f>
        <v/>
      </c>
      <c r="AK22" s="371"/>
      <c r="AL22" s="372"/>
      <c r="AM22" s="373" t="str">
        <f>IF(AND(申込書!$C$49&lt;&gt;"▼プルダウンより選択してください",申込書!$C$49&lt;&gt;"",申込書!$K$22&lt;&gt;"YYYY/MM/DD",$G22&lt;&gt;""),申込書!$K$22,"")</f>
        <v/>
      </c>
      <c r="AN22" s="369" t="str">
        <f>IF(AM22="","",IF(INDEX('コンテンツ＆備考マスタ'!$H:$J,MATCH(学校情報!AM$3,'コンテンツ＆備考マスタ'!$H:$H,0),3)="●",IF(AND(AM22&lt;&gt;"",ISNUMBER(申込書!$AC$22)=TRUE,申込書!$C$49&lt;&gt;"▼プルダウンより選択してください",申込書!$C$49&lt;&gt;""),申込書!$AC$22,""),"-"))</f>
        <v/>
      </c>
      <c r="AO22" s="369"/>
      <c r="AP22" s="369"/>
      <c r="AQ22" s="370" t="str">
        <f>IF(AND(申込書!$C$49&lt;&gt;"▼プルダウンより選択してください",申込書!$C$49&lt;&gt;"",$G22&lt;&gt;"",申込書!$V$49="特定学年のみ"),"申し込みする","")</f>
        <v/>
      </c>
      <c r="AR22" s="371"/>
      <c r="AS22" s="372"/>
      <c r="AT22" s="373" t="str">
        <f>IF(AND(申込書!$C$50&lt;&gt;"▼プルダウンより選択してください",申込書!$C$50&lt;&gt;"",申込書!$K$22&lt;&gt;"YYYY/MM/DD",$G22&lt;&gt;""),申込書!$K$22,"")</f>
        <v/>
      </c>
      <c r="AU22" s="369" t="str">
        <f>IF(AT22="","",IF(INDEX('コンテンツ＆備考マスタ'!$H:$J,MATCH(学校情報!AT$3,'コンテンツ＆備考マスタ'!$H:$H,0),3)="●",IF(AND(AT22&lt;&gt;"",ISNUMBER(申込書!$AC$22)=TRUE,申込書!$C$50&lt;&gt;"▼プルダウンより選択してください",申込書!$C$50&lt;&gt;""),申込書!$AC$22,""),"-"))</f>
        <v/>
      </c>
      <c r="AV22" s="369"/>
      <c r="AW22" s="369"/>
      <c r="AX22" s="370" t="str">
        <f>IF(AND(申込書!$C$50&lt;&gt;"▼プルダウンより選択してください",申込書!$C$50&lt;&gt;"",$G22&lt;&gt;"",申込書!$V$50="特定学年のみ"),"申し込みする","")</f>
        <v/>
      </c>
      <c r="AY22" s="371"/>
      <c r="AZ22" s="372"/>
      <c r="BA22" s="373" t="str">
        <f>IF(AND(申込書!$C$51&lt;&gt;"▼プルダウンより選択してください",申込書!$C$51&lt;&gt;"",申込書!$K$22&lt;&gt;"YYYY/MM/DD",$G22&lt;&gt;""),申込書!$K$22,"")</f>
        <v/>
      </c>
      <c r="BB22" s="369" t="str">
        <f>IF(BA22="","",IF(INDEX('コンテンツ＆備考マスタ'!$H:$J,MATCH(学校情報!BA$3,'コンテンツ＆備考マスタ'!$H:$H,0),3)="●",IF(AND(BA22&lt;&gt;"",ISNUMBER(申込書!$AC$22)=TRUE,申込書!$C$51&lt;&gt;"▼プルダウンより選択してください",申込書!$C$51&lt;&gt;""),申込書!$AC$22,""),"-"))</f>
        <v/>
      </c>
      <c r="BC22" s="369"/>
      <c r="BD22" s="369"/>
      <c r="BE22" s="370" t="str">
        <f>IF(AND(申込書!$C$51&lt;&gt;"▼プルダウンより選択してください",申込書!$C$51&lt;&gt;"",$G22&lt;&gt;"",申込書!$V$51="特定学年のみ"),"申し込みする","")</f>
        <v/>
      </c>
      <c r="BF22" s="371"/>
      <c r="BG22" s="372"/>
      <c r="BH22" s="373" t="str">
        <f>IF(AND(申込書!$C$52&lt;&gt;"▼プルダウンより選択してください",申込書!$C$52&lt;&gt;"",申込書!$K$22&lt;&gt;"YYYY/MM/DD",$G22&lt;&gt;""),申込書!$K$22,"")</f>
        <v/>
      </c>
      <c r="BI22" s="369" t="str">
        <f>IF(BH22="","",IF(INDEX('コンテンツ＆備考マスタ'!$H:$J,MATCH(学校情報!BH$3,'コンテンツ＆備考マスタ'!$H:$H,0),3)="●",IF(AND(BH22&lt;&gt;"",ISNUMBER(申込書!$AC$22)=TRUE,申込書!$C$52&lt;&gt;"▼プルダウンより選択してください",申込書!$C$52&lt;&gt;""),申込書!$AC$22,""),"-"))</f>
        <v/>
      </c>
      <c r="BJ22" s="369"/>
      <c r="BK22" s="369"/>
      <c r="BL22" s="370" t="str">
        <f>IF(AND(申込書!$C$52&lt;&gt;"▼プルダウンより選択してください",申込書!$C$52&lt;&gt;"",$G22&lt;&gt;"",申込書!$V$52="特定学年のみ"),"申し込みする","")</f>
        <v/>
      </c>
      <c r="BM22" s="371"/>
      <c r="BN22" s="372"/>
      <c r="BO22" s="373" t="str">
        <f>IF(AND(申込書!$C$53&lt;&gt;"▼プルダウンより選択してください",申込書!$C$53&lt;&gt;"",申込書!$K$22&lt;&gt;"YYYY/MM/DD",$G22&lt;&gt;""),申込書!$K$22,"")</f>
        <v/>
      </c>
      <c r="BP22" s="369" t="str">
        <f>IF(BO22="","",IF(INDEX('コンテンツ＆備考マスタ'!$H:$J,MATCH(学校情報!BO$3,'コンテンツ＆備考マスタ'!$H:$H,0),3)="●",IF(AND(BO22&lt;&gt;"",ISNUMBER(申込書!$AC$22)=TRUE,申込書!$C$53&lt;&gt;"▼プルダウンより選択してください",申込書!$C$53&lt;&gt;""),申込書!$AC$22,""),"-"))</f>
        <v/>
      </c>
      <c r="BQ22" s="369"/>
      <c r="BR22" s="369"/>
      <c r="BS22" s="370" t="str">
        <f>IF(AND(申込書!$C$53&lt;&gt;"▼プルダウンより選択してください",申込書!$C$53&lt;&gt;"",$G22&lt;&gt;"",申込書!$V$53="特定学年のみ"),"申し込みする","")</f>
        <v/>
      </c>
      <c r="BT22" s="371"/>
      <c r="BU22" s="372"/>
      <c r="BV22" s="373" t="str">
        <f>IF(AND(申込書!$C$54&lt;&gt;"▼プルダウンより選択してください",申込書!$C$54&lt;&gt;"",申込書!$K$22&lt;&gt;"YYYY/MM/DD",$G22&lt;&gt;""),申込書!$K$22,"")</f>
        <v/>
      </c>
      <c r="BW22" s="369" t="str">
        <f>IF(BV22="","",IF(INDEX('コンテンツ＆備考マスタ'!$H:$J,MATCH(学校情報!BV$3,'コンテンツ＆備考マスタ'!$H:$H,0),3)="●",IF(AND(BV22&lt;&gt;"",ISNUMBER(申込書!$AC$22)=TRUE,申込書!$C$54&lt;&gt;"▼プルダウンより選択してください",申込書!$C$54&lt;&gt;""),申込書!$AC$22,""),"-"))</f>
        <v/>
      </c>
      <c r="BX22" s="369"/>
      <c r="BY22" s="369"/>
      <c r="BZ22" s="370" t="str">
        <f>IF(AND(申込書!$C$54&lt;&gt;"▼プルダウンより選択してください",申込書!$C$54&lt;&gt;"",$G22&lt;&gt;"",申込書!$V$54="特定学年のみ"),"申し込みする","")</f>
        <v/>
      </c>
      <c r="CA22" s="371"/>
      <c r="CB22" s="372"/>
      <c r="CC22" s="373" t="str">
        <f>IF(AND(申込書!$C$55&lt;&gt;"▼プルダウンより選択してください",申込書!$C$55&lt;&gt;"",申込書!$K$22&lt;&gt;"YYYY/MM/DD",$G22&lt;&gt;""),申込書!$K$22,"")</f>
        <v/>
      </c>
      <c r="CD22" s="369" t="str">
        <f>IF(CC22="","",IF(INDEX('コンテンツ＆備考マスタ'!$H:$J,MATCH(学校情報!CC$3,'コンテンツ＆備考マスタ'!$H:$H,0),3)="●",IF(AND(CC22&lt;&gt;"",ISNUMBER(申込書!$AC$22)=TRUE,申込書!$C$55&lt;&gt;"▼プルダウンより選択してください",申込書!$C$55&lt;&gt;""),申込書!$AC$22,""),"-"))</f>
        <v/>
      </c>
      <c r="CE22" s="369"/>
      <c r="CF22" s="369"/>
      <c r="CG22" s="370" t="str">
        <f>IF(AND(申込書!$C$55&lt;&gt;"▼プルダウンより選択してください",申込書!$C$55&lt;&gt;"",$G22&lt;&gt;"",申込書!$V$55="特定学年のみ"),"申し込みする","")</f>
        <v/>
      </c>
      <c r="CH22" s="371"/>
      <c r="CI22" s="372"/>
      <c r="CJ22" s="373" t="str">
        <f>IF(AND(申込書!$C$56&lt;&gt;"▼プルダウンより選択してください",申込書!$C$56&lt;&gt;"",申込書!$K$22&lt;&gt;"YYYY/MM/DD",$G22&lt;&gt;""),申込書!$K$22,"")</f>
        <v/>
      </c>
      <c r="CK22" s="369" t="str">
        <f>IF(CJ22="","",IF(INDEX('コンテンツ＆備考マスタ'!$H:$J,MATCH(学校情報!CJ$3,'コンテンツ＆備考マスタ'!$H:$H,0),3)="●",IF(AND(CJ22&lt;&gt;"",ISNUMBER(申込書!$AC$22)=TRUE,申込書!$C$56&lt;&gt;"▼プルダウンより選択してください",申込書!$C$56&lt;&gt;""),申込書!$AC$22,""),"-"))</f>
        <v/>
      </c>
      <c r="CL22" s="369"/>
      <c r="CM22" s="369"/>
      <c r="CN22" s="370" t="str">
        <f>IF(AND(申込書!$C$56&lt;&gt;"▼プルダウンより選択してください",申込書!$C$56&lt;&gt;"",$G22&lt;&gt;"",申込書!$V$56="特定学年のみ"),"申し込みする","")</f>
        <v/>
      </c>
      <c r="CO22" s="371"/>
      <c r="CP22" s="372"/>
      <c r="CQ22" s="373" t="str">
        <f>IF(AND(申込書!$C$57&lt;&gt;"▼プルダウンより選択してください",申込書!$C$57&lt;&gt;"",申込書!$K$22&lt;&gt;"YYYY/MM/DD",$G22&lt;&gt;""),申込書!$K$22,"")</f>
        <v/>
      </c>
      <c r="CR22" s="369" t="str">
        <f>IF(CQ22="","",IF(INDEX('コンテンツ＆備考マスタ'!$H:$J,MATCH(学校情報!CQ$3,'コンテンツ＆備考マスタ'!$H:$H,0),3)="●",IF(AND(CQ22&lt;&gt;"",ISNUMBER(申込書!$AC$22)=TRUE,申込書!$C$57&lt;&gt;"▼プルダウンより選択してください",申込書!$C$57&lt;&gt;""),申込書!$AC$22,""),"-"))</f>
        <v/>
      </c>
      <c r="CS22" s="369"/>
      <c r="CT22" s="369"/>
      <c r="CU22" s="369" t="str">
        <f>IF(AND(申込書!$C$57&lt;&gt;"▼プルダウンより選択してください",申込書!$C$57&lt;&gt;"",$G22&lt;&gt;"",申込書!$V$57="特定学年のみ"),"申し込みする","")</f>
        <v/>
      </c>
      <c r="CV22" s="371"/>
      <c r="CW22" s="372"/>
      <c r="CX22" s="373" t="str">
        <f>IF(AND(申込書!$C$58&lt;&gt;"▼プルダウンより選択してください",申込書!$C$58&lt;&gt;"",申込書!$K$22&lt;&gt;"YYYY/MM/DD",$G22&lt;&gt;""),申込書!$K$22,"")</f>
        <v/>
      </c>
      <c r="CY22" s="369" t="str">
        <f>IF(CX22="","",IF(INDEX('コンテンツ＆備考マスタ'!$H:$J,MATCH(学校情報!CX$3,'コンテンツ＆備考マスタ'!$H:$H,0),3)="●",IF(AND(CX22&lt;&gt;"",ISNUMBER(申込書!$AC$22)=TRUE,申込書!$C$58&lt;&gt;"▼プルダウンより選択してください",申込書!$C$58&lt;&gt;""),申込書!$AC$22,""),"-"))</f>
        <v/>
      </c>
      <c r="CZ22" s="369"/>
      <c r="DA22" s="369"/>
      <c r="DB22" s="369" t="str">
        <f>IF(AND(申込書!$C$58&lt;&gt;"▼プルダウンより選択してください",申込書!$C$58&lt;&gt;"",$G22&lt;&gt;"",申込書!$V$58="特定学年のみ"),"申し込みする","")</f>
        <v/>
      </c>
      <c r="DC22" s="371"/>
      <c r="DD22" s="372"/>
      <c r="DE22" s="373" t="str">
        <f>IF(AND(申込書!$C$59&lt;&gt;"▼プルダウンより選択してください",申込書!$C$59&lt;&gt;"",申込書!$K$22&lt;&gt;"YYYY/MM/DD",$G22&lt;&gt;""),申込書!$K$22,"")</f>
        <v/>
      </c>
      <c r="DF22" s="369" t="str">
        <f>IF(DE22="","",IF(INDEX('コンテンツ＆備考マスタ'!$H:$J,MATCH(学校情報!DE$3,'コンテンツ＆備考マスタ'!$H:$H,0),3)="●",IF(AND(DE22&lt;&gt;"",ISNUMBER(申込書!$AC$22)=TRUE,申込書!$C$59&lt;&gt;"▼プルダウンより選択してください",申込書!$C$59&lt;&gt;""),申込書!$AC$22,""),"-"))</f>
        <v/>
      </c>
      <c r="DG22" s="369"/>
      <c r="DH22" s="369"/>
      <c r="DI22" s="369" t="str">
        <f>IF(AND(申込書!$C$59&lt;&gt;"▼プルダウンより選択してください",申込書!$C$59&lt;&gt;"",$G22&lt;&gt;"",申込書!$V$59="特定学年のみ"),"申し込みする","")</f>
        <v/>
      </c>
      <c r="DJ22" s="371"/>
      <c r="DK22" s="372"/>
      <c r="DL22" s="373" t="str">
        <f>IF(AND(申込書!$C$60&lt;&gt;"▼プルダウンより選択してください",申込書!$C$60&lt;&gt;"",申込書!$K$22&lt;&gt;"YYYY/MM/DD",$G22&lt;&gt;""),申込書!$K$22,"")</f>
        <v/>
      </c>
      <c r="DM22" s="369" t="str">
        <f>IF(DL22="","",IF(INDEX('コンテンツ＆備考マスタ'!$H:$J,MATCH(学校情報!DL$3,'コンテンツ＆備考マスタ'!$H:$H,0),3)="●",IF(AND(DL22&lt;&gt;"",ISNUMBER(申込書!$AC$22)=TRUE,申込書!$C$60&lt;&gt;"▼プルダウンより選択してください",申込書!$C$60&lt;&gt;""),申込書!$AC$22,""),"-"))</f>
        <v/>
      </c>
      <c r="DN22" s="369"/>
      <c r="DO22" s="369"/>
      <c r="DP22" s="369" t="str">
        <f>IF(AND(申込書!$C$60&lt;&gt;"▼プルダウンより選択してください",申込書!$C$60&lt;&gt;"",$G22&lt;&gt;"",申込書!$V$60="特定学年のみ"),"申し込みする","")</f>
        <v/>
      </c>
      <c r="DQ22" s="371"/>
      <c r="DR22" s="372"/>
      <c r="DS22" s="373" t="str">
        <f>IF(AND(申込書!$C$61&lt;&gt;"▼プルダウンより選択してください",申込書!$C$61&lt;&gt;"",申込書!$K$22&lt;&gt;"YYYY/MM/DD",$G22&lt;&gt;""),申込書!$K$22,"")</f>
        <v/>
      </c>
      <c r="DT22" s="369" t="str">
        <f>IF(DS22="","",IF(INDEX('コンテンツ＆備考マスタ'!$H:$J,MATCH(学校情報!DS$3,'コンテンツ＆備考マスタ'!$H:$H,0),3)="●",IF(AND(DS22&lt;&gt;"",ISNUMBER(申込書!$AC$22)=TRUE,申込書!$C$61&lt;&gt;"▼プルダウンより選択してください",申込書!$C$61&lt;&gt;""),申込書!$AC$22,""),"-"))</f>
        <v/>
      </c>
      <c r="DU22" s="369"/>
      <c r="DV22" s="369"/>
      <c r="DW22" s="369" t="str">
        <f>IF(AND(申込書!$C$61&lt;&gt;"▼プルダウンより選択してください",申込書!$C$61&lt;&gt;"",$G22&lt;&gt;"",申込書!$V$61="特定学年のみ"),"申し込みする","")</f>
        <v/>
      </c>
      <c r="DX22" s="371"/>
      <c r="DY22" s="372"/>
      <c r="DZ22" s="373" t="str">
        <f>IF(AND(申込書!$C$62&lt;&gt;"▼プルダウンより選択してください",申込書!$C$62&lt;&gt;"",申込書!$K$22&lt;&gt;"YYYY/MM/DD",$G22&lt;&gt;""),申込書!$K$22,"")</f>
        <v/>
      </c>
      <c r="EA22" s="369" t="str">
        <f>IF(DZ22="","",IF(INDEX('コンテンツ＆備考マスタ'!$H:$J,MATCH(学校情報!DZ$3,'コンテンツ＆備考マスタ'!$H:$H,0),3)="●",IF(AND(DZ22&lt;&gt;"",ISNUMBER(申込書!$AC$22)=TRUE,申込書!$C$62&lt;&gt;"▼プルダウンより選択してください",申込書!$C$62&lt;&gt;""),申込書!$AC$22,""),"-"))</f>
        <v/>
      </c>
      <c r="EB22" s="369"/>
      <c r="EC22" s="369"/>
      <c r="ED22" s="370" t="str">
        <f>IF(AND(申込書!$C$62&lt;&gt;"▼プルダウンより選択してください",申込書!$C$62&lt;&gt;"",$G22&lt;&gt;"",申込書!$V$62="特定学年のみ"),"申し込みする","")</f>
        <v/>
      </c>
      <c r="EE22" s="371"/>
      <c r="EF22" s="372"/>
      <c r="EG22" s="373" t="str">
        <f>IF(AND(申込書!$C$63&lt;&gt;"▼プルダウンより選択してください",申込書!$C$63&lt;&gt;"",申込書!$K$22&lt;&gt;"YYYY/MM/DD",$G22&lt;&gt;""),申込書!$K$22,"")</f>
        <v/>
      </c>
      <c r="EH22" s="369" t="str">
        <f>IF(EG22="","",IF(INDEX('コンテンツ＆備考マスタ'!$H:$J,MATCH(学校情報!EG$3,'コンテンツ＆備考マスタ'!$H:$H,0),3)="●",IF(AND(EG22&lt;&gt;"",ISNUMBER(申込書!$AC$22)=TRUE,申込書!$C$63&lt;&gt;"▼プルダウンより選択してください",申込書!$C$63&lt;&gt;""),申込書!$AC$22,""),"-"))</f>
        <v/>
      </c>
      <c r="EI22" s="369"/>
      <c r="EJ22" s="369"/>
      <c r="EK22" s="370" t="str">
        <f>IF(AND(申込書!$C$63&lt;&gt;"▼プルダウンより選択してください",申込書!$C$63&lt;&gt;"",$G22&lt;&gt;"",申込書!$V$63="特定学年のみ"),"申し込みする","")</f>
        <v/>
      </c>
      <c r="EL22" s="371"/>
      <c r="EM22" s="372"/>
      <c r="EN22" s="373" t="str">
        <f>IF(AND(申込書!$C$64&lt;&gt;"▼プルダウンより選択してください",申込書!$C$64&lt;&gt;"",申込書!$K$22&lt;&gt;"YYYY/MM/DD",$G22&lt;&gt;""),申込書!$K$22,"")</f>
        <v/>
      </c>
      <c r="EO22" s="369" t="str">
        <f>IF(EN22="","",IF(INDEX('コンテンツ＆備考マスタ'!$H:$J,MATCH(学校情報!EN$3,'コンテンツ＆備考マスタ'!$H:$H,0),3)="●",IF(AND(EN22&lt;&gt;"",ISNUMBER(申込書!$AC$22)=TRUE,申込書!$C$64&lt;&gt;"▼プルダウンより選択してください",申込書!$C$64&lt;&gt;""),申込書!$AC$22,""),"-"))</f>
        <v/>
      </c>
      <c r="EP22" s="369"/>
      <c r="EQ22" s="369"/>
      <c r="ER22" s="370" t="str">
        <f>IF(AND(申込書!$C$64&lt;&gt;"▼プルダウンより選択してください",申込書!$C$64&lt;&gt;"",$G22&lt;&gt;"",申込書!$V$64="特定学年のみ"),"申し込みする","")</f>
        <v/>
      </c>
      <c r="ES22" s="371"/>
      <c r="ET22" s="372"/>
      <c r="EU22" s="373" t="str">
        <f>IF(AND(申込書!$C$65&lt;&gt;"▼プルダウンより選択してください",申込書!$C$65&lt;&gt;"",申込書!$K$22&lt;&gt;"YYYY/MM/DD",$G22&lt;&gt;""),申込書!$K$22,"")</f>
        <v/>
      </c>
      <c r="EV22" s="369" t="str">
        <f>IF(EU22="","",IF(INDEX('コンテンツ＆備考マスタ'!$H:$J,MATCH(学校情報!EU$3,'コンテンツ＆備考マスタ'!$H:$H,0),3)="●",IF(AND(EU22&lt;&gt;"",ISNUMBER(申込書!$AC$22)=TRUE,申込書!$C$65&lt;&gt;"▼プルダウンより選択してください",申込書!$C$65&lt;&gt;""),申込書!$AC$22,""),"-"))</f>
        <v/>
      </c>
      <c r="EW22" s="369"/>
      <c r="EX22" s="369"/>
      <c r="EY22" s="370" t="str">
        <f>IF(AND(申込書!$C$65&lt;&gt;"▼プルダウンより選択してください",申込書!$C$65&lt;&gt;"",$G22&lt;&gt;"",申込書!$V$65="特定学年のみ"),"申し込みする","")</f>
        <v/>
      </c>
      <c r="EZ22" s="371"/>
      <c r="FA22" s="372"/>
      <c r="FB22" s="373" t="str">
        <f>IF(AND(申込書!$C$66&lt;&gt;"▼プルダウンより選択してください",申込書!$C$66&lt;&gt;"",申込書!$K$22&lt;&gt;"YYYY/MM/DD",$G22&lt;&gt;""),申込書!$K$22,"")</f>
        <v/>
      </c>
      <c r="FC22" s="369" t="str">
        <f>IF(FB22="","",IF(INDEX('コンテンツ＆備考マスタ'!$H:$J,MATCH(学校情報!FB$3,'コンテンツ＆備考マスタ'!$H:$H,0),3)="●",IF(AND(FB22&lt;&gt;"",ISNUMBER(申込書!$AC$22)=TRUE,申込書!$C$66&lt;&gt;"▼プルダウンより選択してください",申込書!$C$66&lt;&gt;""),申込書!$AC$22,""),"-"))</f>
        <v/>
      </c>
      <c r="FD22" s="369"/>
      <c r="FE22" s="369"/>
      <c r="FF22" s="370" t="str">
        <f>IF(AND(申込書!$C$66&lt;&gt;"▼プルダウンより選択してください",申込書!$C$66&lt;&gt;"",$G22&lt;&gt;"",申込書!$V$66="特定学年のみ"),"申し込みする","")</f>
        <v/>
      </c>
      <c r="FG22" s="371"/>
      <c r="FH22" s="372"/>
      <c r="FI22" s="373" t="str">
        <f>IF(AND(申込書!$C$67&lt;&gt;"▼プルダウンより選択してください",申込書!$C$67&lt;&gt;"",申込書!$K$22&lt;&gt;"YYYY/MM/DD",$G22&lt;&gt;""),申込書!$K$22,"")</f>
        <v/>
      </c>
      <c r="FJ22" s="369" t="str">
        <f>IF(FI22="","",IF(INDEX('コンテンツ＆備考マスタ'!$H:$J,MATCH(学校情報!FI$3,'コンテンツ＆備考マスタ'!$H:$H,0),3)="●",IF(AND(FI22&lt;&gt;"",ISNUMBER(申込書!$AC$22)=TRUE,申込書!$C$67&lt;&gt;"▼プルダウンより選択してください",申込書!$C$67&lt;&gt;""),申込書!$AC$22,""),"-"))</f>
        <v/>
      </c>
      <c r="FK22" s="369"/>
      <c r="FL22" s="369"/>
      <c r="FM22" s="370" t="str">
        <f>IF(AND(申込書!$C$67&lt;&gt;"▼プルダウンより選択してください",申込書!$C$67&lt;&gt;"",$G22&lt;&gt;"",申込書!$V$67="特定学年のみ"),"申し込みする","")</f>
        <v/>
      </c>
      <c r="FN22" s="371"/>
      <c r="FO22" s="372"/>
      <c r="FP22" s="373" t="str">
        <f>IF(AND(申込書!$C$68&lt;&gt;"▼プルダウンより選択してください",申込書!$C$68&lt;&gt;"",申込書!$K$22&lt;&gt;"YYYY/MM/DD",$G22&lt;&gt;""),申込書!$K$22,"")</f>
        <v/>
      </c>
      <c r="FQ22" s="369" t="str">
        <f>IF(FP22="","",IF(INDEX('コンテンツ＆備考マスタ'!$H:$J,MATCH(学校情報!FP$3,'コンテンツ＆備考マスタ'!$H:$H,0),3)="●",IF(AND(FP22&lt;&gt;"",ISNUMBER(申込書!$AC$22)=TRUE,申込書!$C$68&lt;&gt;"▼プルダウンより選択してください",申込書!$C$68&lt;&gt;""),申込書!$AC$22,""),"-"))</f>
        <v/>
      </c>
      <c r="FR22" s="369"/>
      <c r="FS22" s="369"/>
      <c r="FT22" s="370" t="str">
        <f>IF(AND(申込書!$C$68&lt;&gt;"▼プルダウンより選択してください",申込書!$C$68&lt;&gt;"",$G22&lt;&gt;"",申込書!$V$68="特定学年のみ"),"申し込みする","")</f>
        <v/>
      </c>
      <c r="FU22" s="371"/>
      <c r="FV22" s="372"/>
      <c r="FW22" s="373" t="str">
        <f>IF(AND(申込書!$C$69&lt;&gt;"▼プルダウンより選択してください",申込書!$C$69&lt;&gt;"",申込書!$K$22&lt;&gt;"YYYY/MM/DD",$G22&lt;&gt;""),申込書!$K$22,"")</f>
        <v/>
      </c>
      <c r="FX22" s="369" t="str">
        <f>IF(FW22="","",IF(INDEX('コンテンツ＆備考マスタ'!$H:$J,MATCH(学校情報!FW$3,'コンテンツ＆備考マスタ'!$H:$H,0),3)="●",IF(AND(FW22&lt;&gt;"",ISNUMBER(申込書!$AC$22)=TRUE,申込書!$C$69&lt;&gt;"▼プルダウンより選択してください",申込書!$C$69&lt;&gt;""),申込書!$AC$22,""),"-"))</f>
        <v/>
      </c>
      <c r="FY22" s="369"/>
      <c r="FZ22" s="369"/>
      <c r="GA22" s="370" t="str">
        <f>IF(AND(申込書!$C$69&lt;&gt;"▼プルダウンより選択してください",申込書!$C$69&lt;&gt;"",$G22&lt;&gt;"",申込書!$V$69="特定学年のみ"),"申し込みする","")</f>
        <v/>
      </c>
      <c r="GB22" s="371"/>
      <c r="GC22" s="372"/>
      <c r="GD22" s="373" t="str">
        <f>IF(AND(申込書!$C$70&lt;&gt;"▼プルダウンより選択してください",申込書!$C$70&lt;&gt;"",申込書!$K$22&lt;&gt;"YYYY/MM/DD",$G22&lt;&gt;""),申込書!$K$22,"")</f>
        <v/>
      </c>
      <c r="GE22" s="369" t="str">
        <f>IF(GD22="","",IF(INDEX('コンテンツ＆備考マスタ'!$H:$J,MATCH(学校情報!GD$3,'コンテンツ＆備考マスタ'!$H:$H,0),3)="●",IF(AND(GD22&lt;&gt;"",ISNUMBER(申込書!$AC$22)=TRUE,申込書!$C$70&lt;&gt;"▼プルダウンより選択してください",申込書!$C$70&lt;&gt;""),申込書!$AC$22,""),"-"))</f>
        <v/>
      </c>
      <c r="GF22" s="369"/>
      <c r="GG22" s="369"/>
      <c r="GH22" s="370" t="str">
        <f>IF(AND(申込書!$C$70&lt;&gt;"▼プルダウンより選択してください",申込書!$C$70&lt;&gt;"",$G22&lt;&gt;"",申込書!$V$70="特定学年のみ"),"申し込みする","")</f>
        <v/>
      </c>
      <c r="GI22" s="371"/>
      <c r="GJ22" s="372"/>
      <c r="GK22" s="373" t="str">
        <f>IF(AND(申込書!$C$71&lt;&gt;"▼プルダウンより選択してください",申込書!$C$71&lt;&gt;"",申込書!$K$22&lt;&gt;"YYYY/MM/DD",$G22&lt;&gt;""),申込書!$K$22,"")</f>
        <v/>
      </c>
      <c r="GL22" s="369" t="str">
        <f>IF(GK22="","",IF(INDEX('コンテンツ＆備考マスタ'!$H:$J,MATCH(学校情報!GK$3,'コンテンツ＆備考マスタ'!$H:$H,0),3)="●",IF(AND(GK22&lt;&gt;"",ISNUMBER(申込書!$AC$22)=TRUE,申込書!$C$71&lt;&gt;"▼プルダウンより選択してください",申込書!$C$71&lt;&gt;""),申込書!$AC$22,""),"-"))</f>
        <v/>
      </c>
      <c r="GM22" s="369"/>
      <c r="GN22" s="369"/>
      <c r="GO22" s="370" t="str">
        <f>IF(AND(申込書!$C$71&lt;&gt;"▼プルダウンより選択してください",申込書!$C$71&lt;&gt;"",$G22&lt;&gt;"",申込書!$V$71="特定学年のみ"),"申し込みする","")</f>
        <v/>
      </c>
      <c r="GP22" s="371"/>
      <c r="GQ22" s="372"/>
      <c r="GR22" s="373" t="str">
        <f>IF(AND(申込書!$C$72&lt;&gt;"▼プルダウンより選択してください",申込書!$C$72&lt;&gt;"",申込書!$K$22&lt;&gt;"YYYY/MM/DD",$G22&lt;&gt;""),申込書!$K$22,"")</f>
        <v/>
      </c>
      <c r="GS22" s="369" t="str">
        <f>IF(GR22="","",IF(INDEX('コンテンツ＆備考マスタ'!$H:$J,MATCH(学校情報!GR$3,'コンテンツ＆備考マスタ'!$H:$H,0),3)="●",IF(AND(GR22&lt;&gt;"",ISNUMBER(申込書!$AC$22)=TRUE,申込書!$C$72&lt;&gt;"▼プルダウンより選択してください",申込書!$C$72&lt;&gt;""),申込書!$AC$22,""),"-"))</f>
        <v/>
      </c>
      <c r="GT22" s="369"/>
      <c r="GU22" s="369"/>
      <c r="GV22" s="370" t="str">
        <f>IF(AND(申込書!$C$72&lt;&gt;"▼プルダウンより選択してください",申込書!$C$72&lt;&gt;"",$G22&lt;&gt;"",申込書!$V$72="特定学年のみ"),"申し込みする","")</f>
        <v/>
      </c>
      <c r="GW22" s="371"/>
      <c r="GX22" s="372"/>
      <c r="GY22" s="373" t="str">
        <f>IF(AND(申込書!$C$73&lt;&gt;"▼プルダウンより選択してください",申込書!$C$73&lt;&gt;"",申込書!$K$22&lt;&gt;"YYYY/MM/DD",$G22&lt;&gt;""),申込書!$K$22,"")</f>
        <v/>
      </c>
      <c r="GZ22" s="369" t="str">
        <f>IF(GY22="","",IF(INDEX('コンテンツ＆備考マスタ'!$H:$J,MATCH(学校情報!GY$3,'コンテンツ＆備考マスタ'!$H:$H,0),3)="●",IF(AND(GY22&lt;&gt;"",ISNUMBER(申込書!$AC$22)=TRUE,申込書!$C$73&lt;&gt;"▼プルダウンより選択してください",申込書!$C$73&lt;&gt;""),申込書!$AC$22,""),"-"))</f>
        <v/>
      </c>
      <c r="HA22" s="369"/>
      <c r="HB22" s="369"/>
      <c r="HC22" s="370" t="str">
        <f>IF(AND(申込書!$C$73&lt;&gt;"▼プルダウンより選択してください",申込書!$C$73&lt;&gt;"",$G22&lt;&gt;"",申込書!$V$73="特定学年のみ"),"申し込みする","")</f>
        <v/>
      </c>
      <c r="HD22" s="371"/>
      <c r="HE22" s="372"/>
      <c r="HF22" s="373" t="str">
        <f>IF(AND(申込書!$C$74&lt;&gt;"▼プルダウンより選択してください",申込書!$C$74&lt;&gt;"",申込書!$K$22&lt;&gt;"YYYY/MM/DD",$G22&lt;&gt;""),申込書!$K$22,"")</f>
        <v/>
      </c>
      <c r="HG22" s="369" t="str">
        <f>IF(HF22="","",IF(INDEX('コンテンツ＆備考マスタ'!$H:$J,MATCH(学校情報!HF$3,'コンテンツ＆備考マスタ'!$H:$H,0),3)="●",IF(AND(HF22&lt;&gt;"",ISNUMBER(申込書!$AC$22)=TRUE,申込書!$C$74&lt;&gt;"▼プルダウンより選択してください",申込書!$C$74&lt;&gt;""),申込書!$AC$22,""),"-"))</f>
        <v/>
      </c>
      <c r="HH22" s="369"/>
      <c r="HI22" s="369"/>
      <c r="HJ22" s="370" t="str">
        <f>IF(AND(申込書!$C$74&lt;&gt;"▼プルダウンより選択してください",申込書!$C$74&lt;&gt;"",$G22&lt;&gt;"",申込書!$V$74="特定学年のみ"),"申し込みする","")</f>
        <v/>
      </c>
      <c r="HK22" s="371"/>
      <c r="HL22" s="372"/>
      <c r="HM22" s="373" t="str">
        <f>IF(AND(申込書!$C$75&lt;&gt;"▼プルダウンより選択してください",申込書!$C$75&lt;&gt;"",申込書!$K$22&lt;&gt;"YYYY/MM/DD",$G22&lt;&gt;""),申込書!$K$22,"")</f>
        <v/>
      </c>
      <c r="HN22" s="369" t="str">
        <f>IF(HM22="","",IF(INDEX('コンテンツ＆備考マスタ'!$H:$J,MATCH(学校情報!HM$3,'コンテンツ＆備考マスタ'!$H:$H,0),3)="●",IF(AND(HM22&lt;&gt;"",ISNUMBER(申込書!$AC$22)=TRUE,申込書!$C$75&lt;&gt;"▼プルダウンより選択してください",申込書!$C$75&lt;&gt;""),申込書!$AC$22,""),"-"))</f>
        <v/>
      </c>
      <c r="HO22" s="369"/>
      <c r="HP22" s="369"/>
      <c r="HQ22" s="370" t="str">
        <f>IF(AND(申込書!$C$75&lt;&gt;"▼プルダウンより選択してください",申込書!$C$75&lt;&gt;"",$G22&lt;&gt;"",申込書!$V$75="特定学年のみ"),"申し込みする","")</f>
        <v/>
      </c>
      <c r="HR22" s="371"/>
      <c r="HS22" s="371"/>
      <c r="HT22" s="374" t="str">
        <f>IF(AND(申込書!$C$76&lt;&gt;"▼プルダウンより選択してください",申込書!$C$76&lt;&gt;"",申込書!$K$22&lt;&gt;"YYYY/MM/DD",$G22&lt;&gt;""),申込書!$K$22,"")</f>
        <v/>
      </c>
      <c r="HU22" s="369" t="str">
        <f>IF(HT22="","",IF(INDEX('コンテンツ＆備考マスタ'!$H:$J,MATCH(学校情報!HT$3,'コンテンツ＆備考マスタ'!$H:$H,0),3)="●",IF(AND(HT22&lt;&gt;"",ISNUMBER(申込書!$AC$22)=TRUE,申込書!$C$76&lt;&gt;"▼プルダウンより選択してください",申込書!$C$76&lt;&gt;""),申込書!$AC$22,""),"-"))</f>
        <v/>
      </c>
      <c r="HV22" s="369"/>
      <c r="HW22" s="369"/>
      <c r="HX22" s="370" t="str">
        <f>IF(AND(申込書!$C$76&lt;&gt;"▼プルダウンより選択してください",申込書!$C$76&lt;&gt;"",$G22&lt;&gt;"",申込書!$V$76="特定学年のみ"),"申し込みする","")</f>
        <v/>
      </c>
      <c r="HY22" s="371"/>
      <c r="HZ22" s="372"/>
      <c r="IA22" s="69"/>
    </row>
    <row r="23" spans="2:235" ht="26.85" customHeight="1">
      <c r="B23" s="365">
        <f t="shared" si="0"/>
        <v>18</v>
      </c>
      <c r="C23" s="55"/>
      <c r="D23" s="56"/>
      <c r="E23" s="154"/>
      <c r="F23" s="57"/>
      <c r="G23" s="58"/>
      <c r="H23" s="59"/>
      <c r="I23" s="60"/>
      <c r="J23" s="61"/>
      <c r="K23" s="366" t="str">
        <f t="shared" si="1"/>
        <v/>
      </c>
      <c r="L23" s="62"/>
      <c r="M23" s="322"/>
      <c r="N23" s="63"/>
      <c r="O23" s="64"/>
      <c r="P23" s="367" t="str">
        <f t="shared" si="2"/>
        <v/>
      </c>
      <c r="Q23" s="65"/>
      <c r="R23" s="66"/>
      <c r="S23" s="67"/>
      <c r="T23" s="68"/>
      <c r="U23" s="68"/>
      <c r="V23" s="68"/>
      <c r="W23" s="66"/>
      <c r="X23" s="281"/>
      <c r="Y23" s="368" t="str">
        <f>IF(AND(申込書!$C$47&lt;&gt;"▼プルダウンより選択してください",申込書!$C$47&lt;&gt;"",申込書!$K$22&lt;&gt;"YYYY/MM/DD",$G23&lt;&gt;""),申込書!$K$22,"")</f>
        <v/>
      </c>
      <c r="Z23" s="369" t="str">
        <f>IF(Y23="","",IF(INDEX('コンテンツ＆備考マスタ'!$H:$J,MATCH(学校情報!Y$3,'コンテンツ＆備考マスタ'!$H:$H,0),3)="●",IF(AND(Y23&lt;&gt;"",ISNUMBER(申込書!$AC$22)=TRUE,申込書!$C$47&lt;&gt;"▼プルダウンより選択してください",申込書!$C$47&lt;&gt;""),申込書!$AC$22,""),"-"))</f>
        <v/>
      </c>
      <c r="AA23" s="369"/>
      <c r="AB23" s="369"/>
      <c r="AC23" s="370" t="str">
        <f>IF(AND(申込書!$C$47&lt;&gt;"▼プルダウンより選択してください",申込書!$C$47&lt;&gt;"",$G23&lt;&gt;"",申込書!$V$47="特定学年のみ"),"申し込みする","")</f>
        <v/>
      </c>
      <c r="AD23" s="371"/>
      <c r="AE23" s="372"/>
      <c r="AF23" s="373" t="str">
        <f>IF(AND(申込書!$C$48&lt;&gt;"▼プルダウンより選択してください",申込書!$C$48&lt;&gt;"",申込書!$K$22&lt;&gt;"YYYY/MM/DD",$G23&lt;&gt;""),申込書!$K$22,"")</f>
        <v/>
      </c>
      <c r="AG23" s="369" t="str">
        <f>IF(AF23="","",IF(INDEX('コンテンツ＆備考マスタ'!$H:$J,MATCH(学校情報!AF$3,'コンテンツ＆備考マスタ'!$H:$H,0),3)="●",IF(AND(AF23&lt;&gt;"",ISNUMBER(申込書!$AC$22)=TRUE,申込書!$C$48&lt;&gt;"▼プルダウンより選択してください",申込書!$C$48&lt;&gt;""),申込書!$AC$22,""),"-"))</f>
        <v/>
      </c>
      <c r="AH23" s="369"/>
      <c r="AI23" s="369"/>
      <c r="AJ23" s="370" t="str">
        <f>IF(AND(申込書!$C$48&lt;&gt;"▼プルダウンより選択してください",申込書!$C$48&lt;&gt;"",$G23&lt;&gt;"",申込書!$V$48="特定学年のみ"),"申し込みする","")</f>
        <v/>
      </c>
      <c r="AK23" s="371"/>
      <c r="AL23" s="372"/>
      <c r="AM23" s="373" t="str">
        <f>IF(AND(申込書!$C$49&lt;&gt;"▼プルダウンより選択してください",申込書!$C$49&lt;&gt;"",申込書!$K$22&lt;&gt;"YYYY/MM/DD",$G23&lt;&gt;""),申込書!$K$22,"")</f>
        <v/>
      </c>
      <c r="AN23" s="369" t="str">
        <f>IF(AM23="","",IF(INDEX('コンテンツ＆備考マスタ'!$H:$J,MATCH(学校情報!AM$3,'コンテンツ＆備考マスタ'!$H:$H,0),3)="●",IF(AND(AM23&lt;&gt;"",ISNUMBER(申込書!$AC$22)=TRUE,申込書!$C$49&lt;&gt;"▼プルダウンより選択してください",申込書!$C$49&lt;&gt;""),申込書!$AC$22,""),"-"))</f>
        <v/>
      </c>
      <c r="AO23" s="369"/>
      <c r="AP23" s="369"/>
      <c r="AQ23" s="370" t="str">
        <f>IF(AND(申込書!$C$49&lt;&gt;"▼プルダウンより選択してください",申込書!$C$49&lt;&gt;"",$G23&lt;&gt;"",申込書!$V$49="特定学年のみ"),"申し込みする","")</f>
        <v/>
      </c>
      <c r="AR23" s="371"/>
      <c r="AS23" s="372"/>
      <c r="AT23" s="373" t="str">
        <f>IF(AND(申込書!$C$50&lt;&gt;"▼プルダウンより選択してください",申込書!$C$50&lt;&gt;"",申込書!$K$22&lt;&gt;"YYYY/MM/DD",$G23&lt;&gt;""),申込書!$K$22,"")</f>
        <v/>
      </c>
      <c r="AU23" s="369" t="str">
        <f>IF(AT23="","",IF(INDEX('コンテンツ＆備考マスタ'!$H:$J,MATCH(学校情報!AT$3,'コンテンツ＆備考マスタ'!$H:$H,0),3)="●",IF(AND(AT23&lt;&gt;"",ISNUMBER(申込書!$AC$22)=TRUE,申込書!$C$50&lt;&gt;"▼プルダウンより選択してください",申込書!$C$50&lt;&gt;""),申込書!$AC$22,""),"-"))</f>
        <v/>
      </c>
      <c r="AV23" s="369"/>
      <c r="AW23" s="369"/>
      <c r="AX23" s="370" t="str">
        <f>IF(AND(申込書!$C$50&lt;&gt;"▼プルダウンより選択してください",申込書!$C$50&lt;&gt;"",$G23&lt;&gt;"",申込書!$V$50="特定学年のみ"),"申し込みする","")</f>
        <v/>
      </c>
      <c r="AY23" s="371"/>
      <c r="AZ23" s="372"/>
      <c r="BA23" s="373" t="str">
        <f>IF(AND(申込書!$C$51&lt;&gt;"▼プルダウンより選択してください",申込書!$C$51&lt;&gt;"",申込書!$K$22&lt;&gt;"YYYY/MM/DD",$G23&lt;&gt;""),申込書!$K$22,"")</f>
        <v/>
      </c>
      <c r="BB23" s="369" t="str">
        <f>IF(BA23="","",IF(INDEX('コンテンツ＆備考マスタ'!$H:$J,MATCH(学校情報!BA$3,'コンテンツ＆備考マスタ'!$H:$H,0),3)="●",IF(AND(BA23&lt;&gt;"",ISNUMBER(申込書!$AC$22)=TRUE,申込書!$C$51&lt;&gt;"▼プルダウンより選択してください",申込書!$C$51&lt;&gt;""),申込書!$AC$22,""),"-"))</f>
        <v/>
      </c>
      <c r="BC23" s="369"/>
      <c r="BD23" s="369"/>
      <c r="BE23" s="370" t="str">
        <f>IF(AND(申込書!$C$51&lt;&gt;"▼プルダウンより選択してください",申込書!$C$51&lt;&gt;"",$G23&lt;&gt;"",申込書!$V$51="特定学年のみ"),"申し込みする","")</f>
        <v/>
      </c>
      <c r="BF23" s="371"/>
      <c r="BG23" s="372"/>
      <c r="BH23" s="373" t="str">
        <f>IF(AND(申込書!$C$52&lt;&gt;"▼プルダウンより選択してください",申込書!$C$52&lt;&gt;"",申込書!$K$22&lt;&gt;"YYYY/MM/DD",$G23&lt;&gt;""),申込書!$K$22,"")</f>
        <v/>
      </c>
      <c r="BI23" s="369" t="str">
        <f>IF(BH23="","",IF(INDEX('コンテンツ＆備考マスタ'!$H:$J,MATCH(学校情報!BH$3,'コンテンツ＆備考マスタ'!$H:$H,0),3)="●",IF(AND(BH23&lt;&gt;"",ISNUMBER(申込書!$AC$22)=TRUE,申込書!$C$52&lt;&gt;"▼プルダウンより選択してください",申込書!$C$52&lt;&gt;""),申込書!$AC$22,""),"-"))</f>
        <v/>
      </c>
      <c r="BJ23" s="369"/>
      <c r="BK23" s="369"/>
      <c r="BL23" s="370" t="str">
        <f>IF(AND(申込書!$C$52&lt;&gt;"▼プルダウンより選択してください",申込書!$C$52&lt;&gt;"",$G23&lt;&gt;"",申込書!$V$52="特定学年のみ"),"申し込みする","")</f>
        <v/>
      </c>
      <c r="BM23" s="371"/>
      <c r="BN23" s="372"/>
      <c r="BO23" s="373" t="str">
        <f>IF(AND(申込書!$C$53&lt;&gt;"▼プルダウンより選択してください",申込書!$C$53&lt;&gt;"",申込書!$K$22&lt;&gt;"YYYY/MM/DD",$G23&lt;&gt;""),申込書!$K$22,"")</f>
        <v/>
      </c>
      <c r="BP23" s="369" t="str">
        <f>IF(BO23="","",IF(INDEX('コンテンツ＆備考マスタ'!$H:$J,MATCH(学校情報!BO$3,'コンテンツ＆備考マスタ'!$H:$H,0),3)="●",IF(AND(BO23&lt;&gt;"",ISNUMBER(申込書!$AC$22)=TRUE,申込書!$C$53&lt;&gt;"▼プルダウンより選択してください",申込書!$C$53&lt;&gt;""),申込書!$AC$22,""),"-"))</f>
        <v/>
      </c>
      <c r="BQ23" s="369"/>
      <c r="BR23" s="369"/>
      <c r="BS23" s="370" t="str">
        <f>IF(AND(申込書!$C$53&lt;&gt;"▼プルダウンより選択してください",申込書!$C$53&lt;&gt;"",$G23&lt;&gt;"",申込書!$V$53="特定学年のみ"),"申し込みする","")</f>
        <v/>
      </c>
      <c r="BT23" s="371"/>
      <c r="BU23" s="372"/>
      <c r="BV23" s="373" t="str">
        <f>IF(AND(申込書!$C$54&lt;&gt;"▼プルダウンより選択してください",申込書!$C$54&lt;&gt;"",申込書!$K$22&lt;&gt;"YYYY/MM/DD",$G23&lt;&gt;""),申込書!$K$22,"")</f>
        <v/>
      </c>
      <c r="BW23" s="369" t="str">
        <f>IF(BV23="","",IF(INDEX('コンテンツ＆備考マスタ'!$H:$J,MATCH(学校情報!BV$3,'コンテンツ＆備考マスタ'!$H:$H,0),3)="●",IF(AND(BV23&lt;&gt;"",ISNUMBER(申込書!$AC$22)=TRUE,申込書!$C$54&lt;&gt;"▼プルダウンより選択してください",申込書!$C$54&lt;&gt;""),申込書!$AC$22,""),"-"))</f>
        <v/>
      </c>
      <c r="BX23" s="369"/>
      <c r="BY23" s="369"/>
      <c r="BZ23" s="370" t="str">
        <f>IF(AND(申込書!$C$54&lt;&gt;"▼プルダウンより選択してください",申込書!$C$54&lt;&gt;"",$G23&lt;&gt;"",申込書!$V$54="特定学年のみ"),"申し込みする","")</f>
        <v/>
      </c>
      <c r="CA23" s="371"/>
      <c r="CB23" s="372"/>
      <c r="CC23" s="373" t="str">
        <f>IF(AND(申込書!$C$55&lt;&gt;"▼プルダウンより選択してください",申込書!$C$55&lt;&gt;"",申込書!$K$22&lt;&gt;"YYYY/MM/DD",$G23&lt;&gt;""),申込書!$K$22,"")</f>
        <v/>
      </c>
      <c r="CD23" s="369" t="str">
        <f>IF(CC23="","",IF(INDEX('コンテンツ＆備考マスタ'!$H:$J,MATCH(学校情報!CC$3,'コンテンツ＆備考マスタ'!$H:$H,0),3)="●",IF(AND(CC23&lt;&gt;"",ISNUMBER(申込書!$AC$22)=TRUE,申込書!$C$55&lt;&gt;"▼プルダウンより選択してください",申込書!$C$55&lt;&gt;""),申込書!$AC$22,""),"-"))</f>
        <v/>
      </c>
      <c r="CE23" s="369"/>
      <c r="CF23" s="369"/>
      <c r="CG23" s="370" t="str">
        <f>IF(AND(申込書!$C$55&lt;&gt;"▼プルダウンより選択してください",申込書!$C$55&lt;&gt;"",$G23&lt;&gt;"",申込書!$V$55="特定学年のみ"),"申し込みする","")</f>
        <v/>
      </c>
      <c r="CH23" s="371"/>
      <c r="CI23" s="372"/>
      <c r="CJ23" s="373" t="str">
        <f>IF(AND(申込書!$C$56&lt;&gt;"▼プルダウンより選択してください",申込書!$C$56&lt;&gt;"",申込書!$K$22&lt;&gt;"YYYY/MM/DD",$G23&lt;&gt;""),申込書!$K$22,"")</f>
        <v/>
      </c>
      <c r="CK23" s="369" t="str">
        <f>IF(CJ23="","",IF(INDEX('コンテンツ＆備考マスタ'!$H:$J,MATCH(学校情報!CJ$3,'コンテンツ＆備考マスタ'!$H:$H,0),3)="●",IF(AND(CJ23&lt;&gt;"",ISNUMBER(申込書!$AC$22)=TRUE,申込書!$C$56&lt;&gt;"▼プルダウンより選択してください",申込書!$C$56&lt;&gt;""),申込書!$AC$22,""),"-"))</f>
        <v/>
      </c>
      <c r="CL23" s="369"/>
      <c r="CM23" s="369"/>
      <c r="CN23" s="370" t="str">
        <f>IF(AND(申込書!$C$56&lt;&gt;"▼プルダウンより選択してください",申込書!$C$56&lt;&gt;"",$G23&lt;&gt;"",申込書!$V$56="特定学年のみ"),"申し込みする","")</f>
        <v/>
      </c>
      <c r="CO23" s="371"/>
      <c r="CP23" s="372"/>
      <c r="CQ23" s="373" t="str">
        <f>IF(AND(申込書!$C$57&lt;&gt;"▼プルダウンより選択してください",申込書!$C$57&lt;&gt;"",申込書!$K$22&lt;&gt;"YYYY/MM/DD",$G23&lt;&gt;""),申込書!$K$22,"")</f>
        <v/>
      </c>
      <c r="CR23" s="369" t="str">
        <f>IF(CQ23="","",IF(INDEX('コンテンツ＆備考マスタ'!$H:$J,MATCH(学校情報!CQ$3,'コンテンツ＆備考マスタ'!$H:$H,0),3)="●",IF(AND(CQ23&lt;&gt;"",ISNUMBER(申込書!$AC$22)=TRUE,申込書!$C$57&lt;&gt;"▼プルダウンより選択してください",申込書!$C$57&lt;&gt;""),申込書!$AC$22,""),"-"))</f>
        <v/>
      </c>
      <c r="CS23" s="369"/>
      <c r="CT23" s="369"/>
      <c r="CU23" s="369" t="str">
        <f>IF(AND(申込書!$C$57&lt;&gt;"▼プルダウンより選択してください",申込書!$C$57&lt;&gt;"",$G23&lt;&gt;"",申込書!$V$57="特定学年のみ"),"申し込みする","")</f>
        <v/>
      </c>
      <c r="CV23" s="371"/>
      <c r="CW23" s="372"/>
      <c r="CX23" s="373" t="str">
        <f>IF(AND(申込書!$C$58&lt;&gt;"▼プルダウンより選択してください",申込書!$C$58&lt;&gt;"",申込書!$K$22&lt;&gt;"YYYY/MM/DD",$G23&lt;&gt;""),申込書!$K$22,"")</f>
        <v/>
      </c>
      <c r="CY23" s="369" t="str">
        <f>IF(CX23="","",IF(INDEX('コンテンツ＆備考マスタ'!$H:$J,MATCH(学校情報!CX$3,'コンテンツ＆備考マスタ'!$H:$H,0),3)="●",IF(AND(CX23&lt;&gt;"",ISNUMBER(申込書!$AC$22)=TRUE,申込書!$C$58&lt;&gt;"▼プルダウンより選択してください",申込書!$C$58&lt;&gt;""),申込書!$AC$22,""),"-"))</f>
        <v/>
      </c>
      <c r="CZ23" s="369"/>
      <c r="DA23" s="369"/>
      <c r="DB23" s="369" t="str">
        <f>IF(AND(申込書!$C$58&lt;&gt;"▼プルダウンより選択してください",申込書!$C$58&lt;&gt;"",$G23&lt;&gt;"",申込書!$V$58="特定学年のみ"),"申し込みする","")</f>
        <v/>
      </c>
      <c r="DC23" s="371"/>
      <c r="DD23" s="372"/>
      <c r="DE23" s="373" t="str">
        <f>IF(AND(申込書!$C$59&lt;&gt;"▼プルダウンより選択してください",申込書!$C$59&lt;&gt;"",申込書!$K$22&lt;&gt;"YYYY/MM/DD",$G23&lt;&gt;""),申込書!$K$22,"")</f>
        <v/>
      </c>
      <c r="DF23" s="369" t="str">
        <f>IF(DE23="","",IF(INDEX('コンテンツ＆備考マスタ'!$H:$J,MATCH(学校情報!DE$3,'コンテンツ＆備考マスタ'!$H:$H,0),3)="●",IF(AND(DE23&lt;&gt;"",ISNUMBER(申込書!$AC$22)=TRUE,申込書!$C$59&lt;&gt;"▼プルダウンより選択してください",申込書!$C$59&lt;&gt;""),申込書!$AC$22,""),"-"))</f>
        <v/>
      </c>
      <c r="DG23" s="369"/>
      <c r="DH23" s="369"/>
      <c r="DI23" s="369" t="str">
        <f>IF(AND(申込書!$C$59&lt;&gt;"▼プルダウンより選択してください",申込書!$C$59&lt;&gt;"",$G23&lt;&gt;"",申込書!$V$59="特定学年のみ"),"申し込みする","")</f>
        <v/>
      </c>
      <c r="DJ23" s="371"/>
      <c r="DK23" s="372"/>
      <c r="DL23" s="373" t="str">
        <f>IF(AND(申込書!$C$60&lt;&gt;"▼プルダウンより選択してください",申込書!$C$60&lt;&gt;"",申込書!$K$22&lt;&gt;"YYYY/MM/DD",$G23&lt;&gt;""),申込書!$K$22,"")</f>
        <v/>
      </c>
      <c r="DM23" s="369" t="str">
        <f>IF(DL23="","",IF(INDEX('コンテンツ＆備考マスタ'!$H:$J,MATCH(学校情報!DL$3,'コンテンツ＆備考マスタ'!$H:$H,0),3)="●",IF(AND(DL23&lt;&gt;"",ISNUMBER(申込書!$AC$22)=TRUE,申込書!$C$60&lt;&gt;"▼プルダウンより選択してください",申込書!$C$60&lt;&gt;""),申込書!$AC$22,""),"-"))</f>
        <v/>
      </c>
      <c r="DN23" s="369"/>
      <c r="DO23" s="369"/>
      <c r="DP23" s="369" t="str">
        <f>IF(AND(申込書!$C$60&lt;&gt;"▼プルダウンより選択してください",申込書!$C$60&lt;&gt;"",$G23&lt;&gt;"",申込書!$V$60="特定学年のみ"),"申し込みする","")</f>
        <v/>
      </c>
      <c r="DQ23" s="371"/>
      <c r="DR23" s="372"/>
      <c r="DS23" s="373" t="str">
        <f>IF(AND(申込書!$C$61&lt;&gt;"▼プルダウンより選択してください",申込書!$C$61&lt;&gt;"",申込書!$K$22&lt;&gt;"YYYY/MM/DD",$G23&lt;&gt;""),申込書!$K$22,"")</f>
        <v/>
      </c>
      <c r="DT23" s="369" t="str">
        <f>IF(DS23="","",IF(INDEX('コンテンツ＆備考マスタ'!$H:$J,MATCH(学校情報!DS$3,'コンテンツ＆備考マスタ'!$H:$H,0),3)="●",IF(AND(DS23&lt;&gt;"",ISNUMBER(申込書!$AC$22)=TRUE,申込書!$C$61&lt;&gt;"▼プルダウンより選択してください",申込書!$C$61&lt;&gt;""),申込書!$AC$22,""),"-"))</f>
        <v/>
      </c>
      <c r="DU23" s="369"/>
      <c r="DV23" s="369"/>
      <c r="DW23" s="369" t="str">
        <f>IF(AND(申込書!$C$61&lt;&gt;"▼プルダウンより選択してください",申込書!$C$61&lt;&gt;"",$G23&lt;&gt;"",申込書!$V$61="特定学年のみ"),"申し込みする","")</f>
        <v/>
      </c>
      <c r="DX23" s="371"/>
      <c r="DY23" s="372"/>
      <c r="DZ23" s="373" t="str">
        <f>IF(AND(申込書!$C$62&lt;&gt;"▼プルダウンより選択してください",申込書!$C$62&lt;&gt;"",申込書!$K$22&lt;&gt;"YYYY/MM/DD",$G23&lt;&gt;""),申込書!$K$22,"")</f>
        <v/>
      </c>
      <c r="EA23" s="369" t="str">
        <f>IF(DZ23="","",IF(INDEX('コンテンツ＆備考マスタ'!$H:$J,MATCH(学校情報!DZ$3,'コンテンツ＆備考マスタ'!$H:$H,0),3)="●",IF(AND(DZ23&lt;&gt;"",ISNUMBER(申込書!$AC$22)=TRUE,申込書!$C$62&lt;&gt;"▼プルダウンより選択してください",申込書!$C$62&lt;&gt;""),申込書!$AC$22,""),"-"))</f>
        <v/>
      </c>
      <c r="EB23" s="369"/>
      <c r="EC23" s="369"/>
      <c r="ED23" s="370" t="str">
        <f>IF(AND(申込書!$C$62&lt;&gt;"▼プルダウンより選択してください",申込書!$C$62&lt;&gt;"",$G23&lt;&gt;"",申込書!$V$62="特定学年のみ"),"申し込みする","")</f>
        <v/>
      </c>
      <c r="EE23" s="371"/>
      <c r="EF23" s="372"/>
      <c r="EG23" s="373" t="str">
        <f>IF(AND(申込書!$C$63&lt;&gt;"▼プルダウンより選択してください",申込書!$C$63&lt;&gt;"",申込書!$K$22&lt;&gt;"YYYY/MM/DD",$G23&lt;&gt;""),申込書!$K$22,"")</f>
        <v/>
      </c>
      <c r="EH23" s="369" t="str">
        <f>IF(EG23="","",IF(INDEX('コンテンツ＆備考マスタ'!$H:$J,MATCH(学校情報!EG$3,'コンテンツ＆備考マスタ'!$H:$H,0),3)="●",IF(AND(EG23&lt;&gt;"",ISNUMBER(申込書!$AC$22)=TRUE,申込書!$C$63&lt;&gt;"▼プルダウンより選択してください",申込書!$C$63&lt;&gt;""),申込書!$AC$22,""),"-"))</f>
        <v/>
      </c>
      <c r="EI23" s="369"/>
      <c r="EJ23" s="369"/>
      <c r="EK23" s="370" t="str">
        <f>IF(AND(申込書!$C$63&lt;&gt;"▼プルダウンより選択してください",申込書!$C$63&lt;&gt;"",$G23&lt;&gt;"",申込書!$V$63="特定学年のみ"),"申し込みする","")</f>
        <v/>
      </c>
      <c r="EL23" s="371"/>
      <c r="EM23" s="372"/>
      <c r="EN23" s="373" t="str">
        <f>IF(AND(申込書!$C$64&lt;&gt;"▼プルダウンより選択してください",申込書!$C$64&lt;&gt;"",申込書!$K$22&lt;&gt;"YYYY/MM/DD",$G23&lt;&gt;""),申込書!$K$22,"")</f>
        <v/>
      </c>
      <c r="EO23" s="369" t="str">
        <f>IF(EN23="","",IF(INDEX('コンテンツ＆備考マスタ'!$H:$J,MATCH(学校情報!EN$3,'コンテンツ＆備考マスタ'!$H:$H,0),3)="●",IF(AND(EN23&lt;&gt;"",ISNUMBER(申込書!$AC$22)=TRUE,申込書!$C$64&lt;&gt;"▼プルダウンより選択してください",申込書!$C$64&lt;&gt;""),申込書!$AC$22,""),"-"))</f>
        <v/>
      </c>
      <c r="EP23" s="369"/>
      <c r="EQ23" s="369"/>
      <c r="ER23" s="370" t="str">
        <f>IF(AND(申込書!$C$64&lt;&gt;"▼プルダウンより選択してください",申込書!$C$64&lt;&gt;"",$G23&lt;&gt;"",申込書!$V$64="特定学年のみ"),"申し込みする","")</f>
        <v/>
      </c>
      <c r="ES23" s="371"/>
      <c r="ET23" s="372"/>
      <c r="EU23" s="373" t="str">
        <f>IF(AND(申込書!$C$65&lt;&gt;"▼プルダウンより選択してください",申込書!$C$65&lt;&gt;"",申込書!$K$22&lt;&gt;"YYYY/MM/DD",$G23&lt;&gt;""),申込書!$K$22,"")</f>
        <v/>
      </c>
      <c r="EV23" s="369" t="str">
        <f>IF(EU23="","",IF(INDEX('コンテンツ＆備考マスタ'!$H:$J,MATCH(学校情報!EU$3,'コンテンツ＆備考マスタ'!$H:$H,0),3)="●",IF(AND(EU23&lt;&gt;"",ISNUMBER(申込書!$AC$22)=TRUE,申込書!$C$65&lt;&gt;"▼プルダウンより選択してください",申込書!$C$65&lt;&gt;""),申込書!$AC$22,""),"-"))</f>
        <v/>
      </c>
      <c r="EW23" s="369"/>
      <c r="EX23" s="369"/>
      <c r="EY23" s="370" t="str">
        <f>IF(AND(申込書!$C$65&lt;&gt;"▼プルダウンより選択してください",申込書!$C$65&lt;&gt;"",$G23&lt;&gt;"",申込書!$V$65="特定学年のみ"),"申し込みする","")</f>
        <v/>
      </c>
      <c r="EZ23" s="371"/>
      <c r="FA23" s="372"/>
      <c r="FB23" s="373" t="str">
        <f>IF(AND(申込書!$C$66&lt;&gt;"▼プルダウンより選択してください",申込書!$C$66&lt;&gt;"",申込書!$K$22&lt;&gt;"YYYY/MM/DD",$G23&lt;&gt;""),申込書!$K$22,"")</f>
        <v/>
      </c>
      <c r="FC23" s="369" t="str">
        <f>IF(FB23="","",IF(INDEX('コンテンツ＆備考マスタ'!$H:$J,MATCH(学校情報!FB$3,'コンテンツ＆備考マスタ'!$H:$H,0),3)="●",IF(AND(FB23&lt;&gt;"",ISNUMBER(申込書!$AC$22)=TRUE,申込書!$C$66&lt;&gt;"▼プルダウンより選択してください",申込書!$C$66&lt;&gt;""),申込書!$AC$22,""),"-"))</f>
        <v/>
      </c>
      <c r="FD23" s="369"/>
      <c r="FE23" s="369"/>
      <c r="FF23" s="370" t="str">
        <f>IF(AND(申込書!$C$66&lt;&gt;"▼プルダウンより選択してください",申込書!$C$66&lt;&gt;"",$G23&lt;&gt;"",申込書!$V$66="特定学年のみ"),"申し込みする","")</f>
        <v/>
      </c>
      <c r="FG23" s="371"/>
      <c r="FH23" s="372"/>
      <c r="FI23" s="373" t="str">
        <f>IF(AND(申込書!$C$67&lt;&gt;"▼プルダウンより選択してください",申込書!$C$67&lt;&gt;"",申込書!$K$22&lt;&gt;"YYYY/MM/DD",$G23&lt;&gt;""),申込書!$K$22,"")</f>
        <v/>
      </c>
      <c r="FJ23" s="369" t="str">
        <f>IF(FI23="","",IF(INDEX('コンテンツ＆備考マスタ'!$H:$J,MATCH(学校情報!FI$3,'コンテンツ＆備考マスタ'!$H:$H,0),3)="●",IF(AND(FI23&lt;&gt;"",ISNUMBER(申込書!$AC$22)=TRUE,申込書!$C$67&lt;&gt;"▼プルダウンより選択してください",申込書!$C$67&lt;&gt;""),申込書!$AC$22,""),"-"))</f>
        <v/>
      </c>
      <c r="FK23" s="369"/>
      <c r="FL23" s="369"/>
      <c r="FM23" s="370" t="str">
        <f>IF(AND(申込書!$C$67&lt;&gt;"▼プルダウンより選択してください",申込書!$C$67&lt;&gt;"",$G23&lt;&gt;"",申込書!$V$67="特定学年のみ"),"申し込みする","")</f>
        <v/>
      </c>
      <c r="FN23" s="371"/>
      <c r="FO23" s="372"/>
      <c r="FP23" s="373" t="str">
        <f>IF(AND(申込書!$C$68&lt;&gt;"▼プルダウンより選択してください",申込書!$C$68&lt;&gt;"",申込書!$K$22&lt;&gt;"YYYY/MM/DD",$G23&lt;&gt;""),申込書!$K$22,"")</f>
        <v/>
      </c>
      <c r="FQ23" s="369" t="str">
        <f>IF(FP23="","",IF(INDEX('コンテンツ＆備考マスタ'!$H:$J,MATCH(学校情報!FP$3,'コンテンツ＆備考マスタ'!$H:$H,0),3)="●",IF(AND(FP23&lt;&gt;"",ISNUMBER(申込書!$AC$22)=TRUE,申込書!$C$68&lt;&gt;"▼プルダウンより選択してください",申込書!$C$68&lt;&gt;""),申込書!$AC$22,""),"-"))</f>
        <v/>
      </c>
      <c r="FR23" s="369"/>
      <c r="FS23" s="369"/>
      <c r="FT23" s="370" t="str">
        <f>IF(AND(申込書!$C$68&lt;&gt;"▼プルダウンより選択してください",申込書!$C$68&lt;&gt;"",$G23&lt;&gt;"",申込書!$V$68="特定学年のみ"),"申し込みする","")</f>
        <v/>
      </c>
      <c r="FU23" s="371"/>
      <c r="FV23" s="372"/>
      <c r="FW23" s="373" t="str">
        <f>IF(AND(申込書!$C$69&lt;&gt;"▼プルダウンより選択してください",申込書!$C$69&lt;&gt;"",申込書!$K$22&lt;&gt;"YYYY/MM/DD",$G23&lt;&gt;""),申込書!$K$22,"")</f>
        <v/>
      </c>
      <c r="FX23" s="369" t="str">
        <f>IF(FW23="","",IF(INDEX('コンテンツ＆備考マスタ'!$H:$J,MATCH(学校情報!FW$3,'コンテンツ＆備考マスタ'!$H:$H,0),3)="●",IF(AND(FW23&lt;&gt;"",ISNUMBER(申込書!$AC$22)=TRUE,申込書!$C$69&lt;&gt;"▼プルダウンより選択してください",申込書!$C$69&lt;&gt;""),申込書!$AC$22,""),"-"))</f>
        <v/>
      </c>
      <c r="FY23" s="369"/>
      <c r="FZ23" s="369"/>
      <c r="GA23" s="370" t="str">
        <f>IF(AND(申込書!$C$69&lt;&gt;"▼プルダウンより選択してください",申込書!$C$69&lt;&gt;"",$G23&lt;&gt;"",申込書!$V$69="特定学年のみ"),"申し込みする","")</f>
        <v/>
      </c>
      <c r="GB23" s="371"/>
      <c r="GC23" s="372"/>
      <c r="GD23" s="373" t="str">
        <f>IF(AND(申込書!$C$70&lt;&gt;"▼プルダウンより選択してください",申込書!$C$70&lt;&gt;"",申込書!$K$22&lt;&gt;"YYYY/MM/DD",$G23&lt;&gt;""),申込書!$K$22,"")</f>
        <v/>
      </c>
      <c r="GE23" s="369" t="str">
        <f>IF(GD23="","",IF(INDEX('コンテンツ＆備考マスタ'!$H:$J,MATCH(学校情報!GD$3,'コンテンツ＆備考マスタ'!$H:$H,0),3)="●",IF(AND(GD23&lt;&gt;"",ISNUMBER(申込書!$AC$22)=TRUE,申込書!$C$70&lt;&gt;"▼プルダウンより選択してください",申込書!$C$70&lt;&gt;""),申込書!$AC$22,""),"-"))</f>
        <v/>
      </c>
      <c r="GF23" s="369"/>
      <c r="GG23" s="369"/>
      <c r="GH23" s="370" t="str">
        <f>IF(AND(申込書!$C$70&lt;&gt;"▼プルダウンより選択してください",申込書!$C$70&lt;&gt;"",$G23&lt;&gt;"",申込書!$V$70="特定学年のみ"),"申し込みする","")</f>
        <v/>
      </c>
      <c r="GI23" s="371"/>
      <c r="GJ23" s="372"/>
      <c r="GK23" s="373" t="str">
        <f>IF(AND(申込書!$C$71&lt;&gt;"▼プルダウンより選択してください",申込書!$C$71&lt;&gt;"",申込書!$K$22&lt;&gt;"YYYY/MM/DD",$G23&lt;&gt;""),申込書!$K$22,"")</f>
        <v/>
      </c>
      <c r="GL23" s="369" t="str">
        <f>IF(GK23="","",IF(INDEX('コンテンツ＆備考マスタ'!$H:$J,MATCH(学校情報!GK$3,'コンテンツ＆備考マスタ'!$H:$H,0),3)="●",IF(AND(GK23&lt;&gt;"",ISNUMBER(申込書!$AC$22)=TRUE,申込書!$C$71&lt;&gt;"▼プルダウンより選択してください",申込書!$C$71&lt;&gt;""),申込書!$AC$22,""),"-"))</f>
        <v/>
      </c>
      <c r="GM23" s="369"/>
      <c r="GN23" s="369"/>
      <c r="GO23" s="370" t="str">
        <f>IF(AND(申込書!$C$71&lt;&gt;"▼プルダウンより選択してください",申込書!$C$71&lt;&gt;"",$G23&lt;&gt;"",申込書!$V$71="特定学年のみ"),"申し込みする","")</f>
        <v/>
      </c>
      <c r="GP23" s="371"/>
      <c r="GQ23" s="372"/>
      <c r="GR23" s="373" t="str">
        <f>IF(AND(申込書!$C$72&lt;&gt;"▼プルダウンより選択してください",申込書!$C$72&lt;&gt;"",申込書!$K$22&lt;&gt;"YYYY/MM/DD",$G23&lt;&gt;""),申込書!$K$22,"")</f>
        <v/>
      </c>
      <c r="GS23" s="369" t="str">
        <f>IF(GR23="","",IF(INDEX('コンテンツ＆備考マスタ'!$H:$J,MATCH(学校情報!GR$3,'コンテンツ＆備考マスタ'!$H:$H,0),3)="●",IF(AND(GR23&lt;&gt;"",ISNUMBER(申込書!$AC$22)=TRUE,申込書!$C$72&lt;&gt;"▼プルダウンより選択してください",申込書!$C$72&lt;&gt;""),申込書!$AC$22,""),"-"))</f>
        <v/>
      </c>
      <c r="GT23" s="369"/>
      <c r="GU23" s="369"/>
      <c r="GV23" s="370" t="str">
        <f>IF(AND(申込書!$C$72&lt;&gt;"▼プルダウンより選択してください",申込書!$C$72&lt;&gt;"",$G23&lt;&gt;"",申込書!$V$72="特定学年のみ"),"申し込みする","")</f>
        <v/>
      </c>
      <c r="GW23" s="371"/>
      <c r="GX23" s="372"/>
      <c r="GY23" s="373" t="str">
        <f>IF(AND(申込書!$C$73&lt;&gt;"▼プルダウンより選択してください",申込書!$C$73&lt;&gt;"",申込書!$K$22&lt;&gt;"YYYY/MM/DD",$G23&lt;&gt;""),申込書!$K$22,"")</f>
        <v/>
      </c>
      <c r="GZ23" s="369" t="str">
        <f>IF(GY23="","",IF(INDEX('コンテンツ＆備考マスタ'!$H:$J,MATCH(学校情報!GY$3,'コンテンツ＆備考マスタ'!$H:$H,0),3)="●",IF(AND(GY23&lt;&gt;"",ISNUMBER(申込書!$AC$22)=TRUE,申込書!$C$73&lt;&gt;"▼プルダウンより選択してください",申込書!$C$73&lt;&gt;""),申込書!$AC$22,""),"-"))</f>
        <v/>
      </c>
      <c r="HA23" s="369"/>
      <c r="HB23" s="369"/>
      <c r="HC23" s="370" t="str">
        <f>IF(AND(申込書!$C$73&lt;&gt;"▼プルダウンより選択してください",申込書!$C$73&lt;&gt;"",$G23&lt;&gt;"",申込書!$V$73="特定学年のみ"),"申し込みする","")</f>
        <v/>
      </c>
      <c r="HD23" s="371"/>
      <c r="HE23" s="372"/>
      <c r="HF23" s="373" t="str">
        <f>IF(AND(申込書!$C$74&lt;&gt;"▼プルダウンより選択してください",申込書!$C$74&lt;&gt;"",申込書!$K$22&lt;&gt;"YYYY/MM/DD",$G23&lt;&gt;""),申込書!$K$22,"")</f>
        <v/>
      </c>
      <c r="HG23" s="369" t="str">
        <f>IF(HF23="","",IF(INDEX('コンテンツ＆備考マスタ'!$H:$J,MATCH(学校情報!HF$3,'コンテンツ＆備考マスタ'!$H:$H,0),3)="●",IF(AND(HF23&lt;&gt;"",ISNUMBER(申込書!$AC$22)=TRUE,申込書!$C$74&lt;&gt;"▼プルダウンより選択してください",申込書!$C$74&lt;&gt;""),申込書!$AC$22,""),"-"))</f>
        <v/>
      </c>
      <c r="HH23" s="369"/>
      <c r="HI23" s="369"/>
      <c r="HJ23" s="370" t="str">
        <f>IF(AND(申込書!$C$74&lt;&gt;"▼プルダウンより選択してください",申込書!$C$74&lt;&gt;"",$G23&lt;&gt;"",申込書!$V$74="特定学年のみ"),"申し込みする","")</f>
        <v/>
      </c>
      <c r="HK23" s="371"/>
      <c r="HL23" s="372"/>
      <c r="HM23" s="373" t="str">
        <f>IF(AND(申込書!$C$75&lt;&gt;"▼プルダウンより選択してください",申込書!$C$75&lt;&gt;"",申込書!$K$22&lt;&gt;"YYYY/MM/DD",$G23&lt;&gt;""),申込書!$K$22,"")</f>
        <v/>
      </c>
      <c r="HN23" s="369" t="str">
        <f>IF(HM23="","",IF(INDEX('コンテンツ＆備考マスタ'!$H:$J,MATCH(学校情報!HM$3,'コンテンツ＆備考マスタ'!$H:$H,0),3)="●",IF(AND(HM23&lt;&gt;"",ISNUMBER(申込書!$AC$22)=TRUE,申込書!$C$75&lt;&gt;"▼プルダウンより選択してください",申込書!$C$75&lt;&gt;""),申込書!$AC$22,""),"-"))</f>
        <v/>
      </c>
      <c r="HO23" s="369"/>
      <c r="HP23" s="369"/>
      <c r="HQ23" s="370" t="str">
        <f>IF(AND(申込書!$C$75&lt;&gt;"▼プルダウンより選択してください",申込書!$C$75&lt;&gt;"",$G23&lt;&gt;"",申込書!$V$75="特定学年のみ"),"申し込みする","")</f>
        <v/>
      </c>
      <c r="HR23" s="371"/>
      <c r="HS23" s="371"/>
      <c r="HT23" s="374" t="str">
        <f>IF(AND(申込書!$C$76&lt;&gt;"▼プルダウンより選択してください",申込書!$C$76&lt;&gt;"",申込書!$K$22&lt;&gt;"YYYY/MM/DD",$G23&lt;&gt;""),申込書!$K$22,"")</f>
        <v/>
      </c>
      <c r="HU23" s="369" t="str">
        <f>IF(HT23="","",IF(INDEX('コンテンツ＆備考マスタ'!$H:$J,MATCH(学校情報!HT$3,'コンテンツ＆備考マスタ'!$H:$H,0),3)="●",IF(AND(HT23&lt;&gt;"",ISNUMBER(申込書!$AC$22)=TRUE,申込書!$C$76&lt;&gt;"▼プルダウンより選択してください",申込書!$C$76&lt;&gt;""),申込書!$AC$22,""),"-"))</f>
        <v/>
      </c>
      <c r="HV23" s="369"/>
      <c r="HW23" s="369"/>
      <c r="HX23" s="370" t="str">
        <f>IF(AND(申込書!$C$76&lt;&gt;"▼プルダウンより選択してください",申込書!$C$76&lt;&gt;"",$G23&lt;&gt;"",申込書!$V$76="特定学年のみ"),"申し込みする","")</f>
        <v/>
      </c>
      <c r="HY23" s="371"/>
      <c r="HZ23" s="372"/>
      <c r="IA23" s="69"/>
    </row>
    <row r="24" spans="2:235" ht="26.85" customHeight="1">
      <c r="B24" s="365">
        <f t="shared" si="0"/>
        <v>19</v>
      </c>
      <c r="C24" s="55"/>
      <c r="D24" s="56"/>
      <c r="E24" s="154"/>
      <c r="F24" s="57"/>
      <c r="G24" s="58"/>
      <c r="H24" s="59"/>
      <c r="I24" s="60"/>
      <c r="J24" s="61"/>
      <c r="K24" s="366" t="str">
        <f t="shared" si="1"/>
        <v/>
      </c>
      <c r="L24" s="62"/>
      <c r="M24" s="322"/>
      <c r="N24" s="63"/>
      <c r="O24" s="64"/>
      <c r="P24" s="367" t="str">
        <f t="shared" si="2"/>
        <v/>
      </c>
      <c r="Q24" s="65"/>
      <c r="R24" s="66"/>
      <c r="S24" s="67"/>
      <c r="T24" s="68"/>
      <c r="U24" s="68"/>
      <c r="V24" s="68"/>
      <c r="W24" s="66"/>
      <c r="X24" s="281"/>
      <c r="Y24" s="368" t="str">
        <f>IF(AND(申込書!$C$47&lt;&gt;"▼プルダウンより選択してください",申込書!$C$47&lt;&gt;"",申込書!$K$22&lt;&gt;"YYYY/MM/DD",$G24&lt;&gt;""),申込書!$K$22,"")</f>
        <v/>
      </c>
      <c r="Z24" s="369" t="str">
        <f>IF(Y24="","",IF(INDEX('コンテンツ＆備考マスタ'!$H:$J,MATCH(学校情報!Y$3,'コンテンツ＆備考マスタ'!$H:$H,0),3)="●",IF(AND(Y24&lt;&gt;"",ISNUMBER(申込書!$AC$22)=TRUE,申込書!$C$47&lt;&gt;"▼プルダウンより選択してください",申込書!$C$47&lt;&gt;""),申込書!$AC$22,""),"-"))</f>
        <v/>
      </c>
      <c r="AA24" s="369"/>
      <c r="AB24" s="369"/>
      <c r="AC24" s="370" t="str">
        <f>IF(AND(申込書!$C$47&lt;&gt;"▼プルダウンより選択してください",申込書!$C$47&lt;&gt;"",$G24&lt;&gt;"",申込書!$V$47="特定学年のみ"),"申し込みする","")</f>
        <v/>
      </c>
      <c r="AD24" s="371"/>
      <c r="AE24" s="372"/>
      <c r="AF24" s="373" t="str">
        <f>IF(AND(申込書!$C$48&lt;&gt;"▼プルダウンより選択してください",申込書!$C$48&lt;&gt;"",申込書!$K$22&lt;&gt;"YYYY/MM/DD",$G24&lt;&gt;""),申込書!$K$22,"")</f>
        <v/>
      </c>
      <c r="AG24" s="369" t="str">
        <f>IF(AF24="","",IF(INDEX('コンテンツ＆備考マスタ'!$H:$J,MATCH(学校情報!AF$3,'コンテンツ＆備考マスタ'!$H:$H,0),3)="●",IF(AND(AF24&lt;&gt;"",ISNUMBER(申込書!$AC$22)=TRUE,申込書!$C$48&lt;&gt;"▼プルダウンより選択してください",申込書!$C$48&lt;&gt;""),申込書!$AC$22,""),"-"))</f>
        <v/>
      </c>
      <c r="AH24" s="369"/>
      <c r="AI24" s="369"/>
      <c r="AJ24" s="370" t="str">
        <f>IF(AND(申込書!$C$48&lt;&gt;"▼プルダウンより選択してください",申込書!$C$48&lt;&gt;"",$G24&lt;&gt;"",申込書!$V$48="特定学年のみ"),"申し込みする","")</f>
        <v/>
      </c>
      <c r="AK24" s="371"/>
      <c r="AL24" s="372"/>
      <c r="AM24" s="373" t="str">
        <f>IF(AND(申込書!$C$49&lt;&gt;"▼プルダウンより選択してください",申込書!$C$49&lt;&gt;"",申込書!$K$22&lt;&gt;"YYYY/MM/DD",$G24&lt;&gt;""),申込書!$K$22,"")</f>
        <v/>
      </c>
      <c r="AN24" s="369" t="str">
        <f>IF(AM24="","",IF(INDEX('コンテンツ＆備考マスタ'!$H:$J,MATCH(学校情報!AM$3,'コンテンツ＆備考マスタ'!$H:$H,0),3)="●",IF(AND(AM24&lt;&gt;"",ISNUMBER(申込書!$AC$22)=TRUE,申込書!$C$49&lt;&gt;"▼プルダウンより選択してください",申込書!$C$49&lt;&gt;""),申込書!$AC$22,""),"-"))</f>
        <v/>
      </c>
      <c r="AO24" s="369"/>
      <c r="AP24" s="369"/>
      <c r="AQ24" s="370" t="str">
        <f>IF(AND(申込書!$C$49&lt;&gt;"▼プルダウンより選択してください",申込書!$C$49&lt;&gt;"",$G24&lt;&gt;"",申込書!$V$49="特定学年のみ"),"申し込みする","")</f>
        <v/>
      </c>
      <c r="AR24" s="371"/>
      <c r="AS24" s="372"/>
      <c r="AT24" s="373" t="str">
        <f>IF(AND(申込書!$C$50&lt;&gt;"▼プルダウンより選択してください",申込書!$C$50&lt;&gt;"",申込書!$K$22&lt;&gt;"YYYY/MM/DD",$G24&lt;&gt;""),申込書!$K$22,"")</f>
        <v/>
      </c>
      <c r="AU24" s="369" t="str">
        <f>IF(AT24="","",IF(INDEX('コンテンツ＆備考マスタ'!$H:$J,MATCH(学校情報!AT$3,'コンテンツ＆備考マスタ'!$H:$H,0),3)="●",IF(AND(AT24&lt;&gt;"",ISNUMBER(申込書!$AC$22)=TRUE,申込書!$C$50&lt;&gt;"▼プルダウンより選択してください",申込書!$C$50&lt;&gt;""),申込書!$AC$22,""),"-"))</f>
        <v/>
      </c>
      <c r="AV24" s="369"/>
      <c r="AW24" s="369"/>
      <c r="AX24" s="370" t="str">
        <f>IF(AND(申込書!$C$50&lt;&gt;"▼プルダウンより選択してください",申込書!$C$50&lt;&gt;"",$G24&lt;&gt;"",申込書!$V$50="特定学年のみ"),"申し込みする","")</f>
        <v/>
      </c>
      <c r="AY24" s="371"/>
      <c r="AZ24" s="372"/>
      <c r="BA24" s="373" t="str">
        <f>IF(AND(申込書!$C$51&lt;&gt;"▼プルダウンより選択してください",申込書!$C$51&lt;&gt;"",申込書!$K$22&lt;&gt;"YYYY/MM/DD",$G24&lt;&gt;""),申込書!$K$22,"")</f>
        <v/>
      </c>
      <c r="BB24" s="369" t="str">
        <f>IF(BA24="","",IF(INDEX('コンテンツ＆備考マスタ'!$H:$J,MATCH(学校情報!BA$3,'コンテンツ＆備考マスタ'!$H:$H,0),3)="●",IF(AND(BA24&lt;&gt;"",ISNUMBER(申込書!$AC$22)=TRUE,申込書!$C$51&lt;&gt;"▼プルダウンより選択してください",申込書!$C$51&lt;&gt;""),申込書!$AC$22,""),"-"))</f>
        <v/>
      </c>
      <c r="BC24" s="369"/>
      <c r="BD24" s="369"/>
      <c r="BE24" s="370" t="str">
        <f>IF(AND(申込書!$C$51&lt;&gt;"▼プルダウンより選択してください",申込書!$C$51&lt;&gt;"",$G24&lt;&gt;"",申込書!$V$51="特定学年のみ"),"申し込みする","")</f>
        <v/>
      </c>
      <c r="BF24" s="371"/>
      <c r="BG24" s="372"/>
      <c r="BH24" s="373" t="str">
        <f>IF(AND(申込書!$C$52&lt;&gt;"▼プルダウンより選択してください",申込書!$C$52&lt;&gt;"",申込書!$K$22&lt;&gt;"YYYY/MM/DD",$G24&lt;&gt;""),申込書!$K$22,"")</f>
        <v/>
      </c>
      <c r="BI24" s="369" t="str">
        <f>IF(BH24="","",IF(INDEX('コンテンツ＆備考マスタ'!$H:$J,MATCH(学校情報!BH$3,'コンテンツ＆備考マスタ'!$H:$H,0),3)="●",IF(AND(BH24&lt;&gt;"",ISNUMBER(申込書!$AC$22)=TRUE,申込書!$C$52&lt;&gt;"▼プルダウンより選択してください",申込書!$C$52&lt;&gt;""),申込書!$AC$22,""),"-"))</f>
        <v/>
      </c>
      <c r="BJ24" s="369"/>
      <c r="BK24" s="369"/>
      <c r="BL24" s="370" t="str">
        <f>IF(AND(申込書!$C$52&lt;&gt;"▼プルダウンより選択してください",申込書!$C$52&lt;&gt;"",$G24&lt;&gt;"",申込書!$V$52="特定学年のみ"),"申し込みする","")</f>
        <v/>
      </c>
      <c r="BM24" s="371"/>
      <c r="BN24" s="372"/>
      <c r="BO24" s="373" t="str">
        <f>IF(AND(申込書!$C$53&lt;&gt;"▼プルダウンより選択してください",申込書!$C$53&lt;&gt;"",申込書!$K$22&lt;&gt;"YYYY/MM/DD",$G24&lt;&gt;""),申込書!$K$22,"")</f>
        <v/>
      </c>
      <c r="BP24" s="369" t="str">
        <f>IF(BO24="","",IF(INDEX('コンテンツ＆備考マスタ'!$H:$J,MATCH(学校情報!BO$3,'コンテンツ＆備考マスタ'!$H:$H,0),3)="●",IF(AND(BO24&lt;&gt;"",ISNUMBER(申込書!$AC$22)=TRUE,申込書!$C$53&lt;&gt;"▼プルダウンより選択してください",申込書!$C$53&lt;&gt;""),申込書!$AC$22,""),"-"))</f>
        <v/>
      </c>
      <c r="BQ24" s="369"/>
      <c r="BR24" s="369"/>
      <c r="BS24" s="370" t="str">
        <f>IF(AND(申込書!$C$53&lt;&gt;"▼プルダウンより選択してください",申込書!$C$53&lt;&gt;"",$G24&lt;&gt;"",申込書!$V$53="特定学年のみ"),"申し込みする","")</f>
        <v/>
      </c>
      <c r="BT24" s="371"/>
      <c r="BU24" s="372"/>
      <c r="BV24" s="373" t="str">
        <f>IF(AND(申込書!$C$54&lt;&gt;"▼プルダウンより選択してください",申込書!$C$54&lt;&gt;"",申込書!$K$22&lt;&gt;"YYYY/MM/DD",$G24&lt;&gt;""),申込書!$K$22,"")</f>
        <v/>
      </c>
      <c r="BW24" s="369" t="str">
        <f>IF(BV24="","",IF(INDEX('コンテンツ＆備考マスタ'!$H:$J,MATCH(学校情報!BV$3,'コンテンツ＆備考マスタ'!$H:$H,0),3)="●",IF(AND(BV24&lt;&gt;"",ISNUMBER(申込書!$AC$22)=TRUE,申込書!$C$54&lt;&gt;"▼プルダウンより選択してください",申込書!$C$54&lt;&gt;""),申込書!$AC$22,""),"-"))</f>
        <v/>
      </c>
      <c r="BX24" s="369"/>
      <c r="BY24" s="369"/>
      <c r="BZ24" s="370" t="str">
        <f>IF(AND(申込書!$C$54&lt;&gt;"▼プルダウンより選択してください",申込書!$C$54&lt;&gt;"",$G24&lt;&gt;"",申込書!$V$54="特定学年のみ"),"申し込みする","")</f>
        <v/>
      </c>
      <c r="CA24" s="371"/>
      <c r="CB24" s="372"/>
      <c r="CC24" s="373" t="str">
        <f>IF(AND(申込書!$C$55&lt;&gt;"▼プルダウンより選択してください",申込書!$C$55&lt;&gt;"",申込書!$K$22&lt;&gt;"YYYY/MM/DD",$G24&lt;&gt;""),申込書!$K$22,"")</f>
        <v/>
      </c>
      <c r="CD24" s="369" t="str">
        <f>IF(CC24="","",IF(INDEX('コンテンツ＆備考マスタ'!$H:$J,MATCH(学校情報!CC$3,'コンテンツ＆備考マスタ'!$H:$H,0),3)="●",IF(AND(CC24&lt;&gt;"",ISNUMBER(申込書!$AC$22)=TRUE,申込書!$C$55&lt;&gt;"▼プルダウンより選択してください",申込書!$C$55&lt;&gt;""),申込書!$AC$22,""),"-"))</f>
        <v/>
      </c>
      <c r="CE24" s="369"/>
      <c r="CF24" s="369"/>
      <c r="CG24" s="370" t="str">
        <f>IF(AND(申込書!$C$55&lt;&gt;"▼プルダウンより選択してください",申込書!$C$55&lt;&gt;"",$G24&lt;&gt;"",申込書!$V$55="特定学年のみ"),"申し込みする","")</f>
        <v/>
      </c>
      <c r="CH24" s="371"/>
      <c r="CI24" s="372"/>
      <c r="CJ24" s="373" t="str">
        <f>IF(AND(申込書!$C$56&lt;&gt;"▼プルダウンより選択してください",申込書!$C$56&lt;&gt;"",申込書!$K$22&lt;&gt;"YYYY/MM/DD",$G24&lt;&gt;""),申込書!$K$22,"")</f>
        <v/>
      </c>
      <c r="CK24" s="369" t="str">
        <f>IF(CJ24="","",IF(INDEX('コンテンツ＆備考マスタ'!$H:$J,MATCH(学校情報!CJ$3,'コンテンツ＆備考マスタ'!$H:$H,0),3)="●",IF(AND(CJ24&lt;&gt;"",ISNUMBER(申込書!$AC$22)=TRUE,申込書!$C$56&lt;&gt;"▼プルダウンより選択してください",申込書!$C$56&lt;&gt;""),申込書!$AC$22,""),"-"))</f>
        <v/>
      </c>
      <c r="CL24" s="369"/>
      <c r="CM24" s="369"/>
      <c r="CN24" s="370" t="str">
        <f>IF(AND(申込書!$C$56&lt;&gt;"▼プルダウンより選択してください",申込書!$C$56&lt;&gt;"",$G24&lt;&gt;"",申込書!$V$56="特定学年のみ"),"申し込みする","")</f>
        <v/>
      </c>
      <c r="CO24" s="371"/>
      <c r="CP24" s="372"/>
      <c r="CQ24" s="373" t="str">
        <f>IF(AND(申込書!$C$57&lt;&gt;"▼プルダウンより選択してください",申込書!$C$57&lt;&gt;"",申込書!$K$22&lt;&gt;"YYYY/MM/DD",$G24&lt;&gt;""),申込書!$K$22,"")</f>
        <v/>
      </c>
      <c r="CR24" s="369" t="str">
        <f>IF(CQ24="","",IF(INDEX('コンテンツ＆備考マスタ'!$H:$J,MATCH(学校情報!CQ$3,'コンテンツ＆備考マスタ'!$H:$H,0),3)="●",IF(AND(CQ24&lt;&gt;"",ISNUMBER(申込書!$AC$22)=TRUE,申込書!$C$57&lt;&gt;"▼プルダウンより選択してください",申込書!$C$57&lt;&gt;""),申込書!$AC$22,""),"-"))</f>
        <v/>
      </c>
      <c r="CS24" s="369"/>
      <c r="CT24" s="369"/>
      <c r="CU24" s="369" t="str">
        <f>IF(AND(申込書!$C$57&lt;&gt;"▼プルダウンより選択してください",申込書!$C$57&lt;&gt;"",$G24&lt;&gt;"",申込書!$V$57="特定学年のみ"),"申し込みする","")</f>
        <v/>
      </c>
      <c r="CV24" s="371"/>
      <c r="CW24" s="372"/>
      <c r="CX24" s="373" t="str">
        <f>IF(AND(申込書!$C$58&lt;&gt;"▼プルダウンより選択してください",申込書!$C$58&lt;&gt;"",申込書!$K$22&lt;&gt;"YYYY/MM/DD",$G24&lt;&gt;""),申込書!$K$22,"")</f>
        <v/>
      </c>
      <c r="CY24" s="369" t="str">
        <f>IF(CX24="","",IF(INDEX('コンテンツ＆備考マスタ'!$H:$J,MATCH(学校情報!CX$3,'コンテンツ＆備考マスタ'!$H:$H,0),3)="●",IF(AND(CX24&lt;&gt;"",ISNUMBER(申込書!$AC$22)=TRUE,申込書!$C$58&lt;&gt;"▼プルダウンより選択してください",申込書!$C$58&lt;&gt;""),申込書!$AC$22,""),"-"))</f>
        <v/>
      </c>
      <c r="CZ24" s="369"/>
      <c r="DA24" s="369"/>
      <c r="DB24" s="369" t="str">
        <f>IF(AND(申込書!$C$58&lt;&gt;"▼プルダウンより選択してください",申込書!$C$58&lt;&gt;"",$G24&lt;&gt;"",申込書!$V$58="特定学年のみ"),"申し込みする","")</f>
        <v/>
      </c>
      <c r="DC24" s="371"/>
      <c r="DD24" s="372"/>
      <c r="DE24" s="373" t="str">
        <f>IF(AND(申込書!$C$59&lt;&gt;"▼プルダウンより選択してください",申込書!$C$59&lt;&gt;"",申込書!$K$22&lt;&gt;"YYYY/MM/DD",$G24&lt;&gt;""),申込書!$K$22,"")</f>
        <v/>
      </c>
      <c r="DF24" s="369" t="str">
        <f>IF(DE24="","",IF(INDEX('コンテンツ＆備考マスタ'!$H:$J,MATCH(学校情報!DE$3,'コンテンツ＆備考マスタ'!$H:$H,0),3)="●",IF(AND(DE24&lt;&gt;"",ISNUMBER(申込書!$AC$22)=TRUE,申込書!$C$59&lt;&gt;"▼プルダウンより選択してください",申込書!$C$59&lt;&gt;""),申込書!$AC$22,""),"-"))</f>
        <v/>
      </c>
      <c r="DG24" s="369"/>
      <c r="DH24" s="369"/>
      <c r="DI24" s="369" t="str">
        <f>IF(AND(申込書!$C$59&lt;&gt;"▼プルダウンより選択してください",申込書!$C$59&lt;&gt;"",$G24&lt;&gt;"",申込書!$V$59="特定学年のみ"),"申し込みする","")</f>
        <v/>
      </c>
      <c r="DJ24" s="371"/>
      <c r="DK24" s="372"/>
      <c r="DL24" s="373" t="str">
        <f>IF(AND(申込書!$C$60&lt;&gt;"▼プルダウンより選択してください",申込書!$C$60&lt;&gt;"",申込書!$K$22&lt;&gt;"YYYY/MM/DD",$G24&lt;&gt;""),申込書!$K$22,"")</f>
        <v/>
      </c>
      <c r="DM24" s="369" t="str">
        <f>IF(DL24="","",IF(INDEX('コンテンツ＆備考マスタ'!$H:$J,MATCH(学校情報!DL$3,'コンテンツ＆備考マスタ'!$H:$H,0),3)="●",IF(AND(DL24&lt;&gt;"",ISNUMBER(申込書!$AC$22)=TRUE,申込書!$C$60&lt;&gt;"▼プルダウンより選択してください",申込書!$C$60&lt;&gt;""),申込書!$AC$22,""),"-"))</f>
        <v/>
      </c>
      <c r="DN24" s="369"/>
      <c r="DO24" s="369"/>
      <c r="DP24" s="369" t="str">
        <f>IF(AND(申込書!$C$60&lt;&gt;"▼プルダウンより選択してください",申込書!$C$60&lt;&gt;"",$G24&lt;&gt;"",申込書!$V$60="特定学年のみ"),"申し込みする","")</f>
        <v/>
      </c>
      <c r="DQ24" s="371"/>
      <c r="DR24" s="372"/>
      <c r="DS24" s="373" t="str">
        <f>IF(AND(申込書!$C$61&lt;&gt;"▼プルダウンより選択してください",申込書!$C$61&lt;&gt;"",申込書!$K$22&lt;&gt;"YYYY/MM/DD",$G24&lt;&gt;""),申込書!$K$22,"")</f>
        <v/>
      </c>
      <c r="DT24" s="369" t="str">
        <f>IF(DS24="","",IF(INDEX('コンテンツ＆備考マスタ'!$H:$J,MATCH(学校情報!DS$3,'コンテンツ＆備考マスタ'!$H:$H,0),3)="●",IF(AND(DS24&lt;&gt;"",ISNUMBER(申込書!$AC$22)=TRUE,申込書!$C$61&lt;&gt;"▼プルダウンより選択してください",申込書!$C$61&lt;&gt;""),申込書!$AC$22,""),"-"))</f>
        <v/>
      </c>
      <c r="DU24" s="369"/>
      <c r="DV24" s="369"/>
      <c r="DW24" s="369" t="str">
        <f>IF(AND(申込書!$C$61&lt;&gt;"▼プルダウンより選択してください",申込書!$C$61&lt;&gt;"",$G24&lt;&gt;"",申込書!$V$61="特定学年のみ"),"申し込みする","")</f>
        <v/>
      </c>
      <c r="DX24" s="371"/>
      <c r="DY24" s="372"/>
      <c r="DZ24" s="373" t="str">
        <f>IF(AND(申込書!$C$62&lt;&gt;"▼プルダウンより選択してください",申込書!$C$62&lt;&gt;"",申込書!$K$22&lt;&gt;"YYYY/MM/DD",$G24&lt;&gt;""),申込書!$K$22,"")</f>
        <v/>
      </c>
      <c r="EA24" s="369" t="str">
        <f>IF(DZ24="","",IF(INDEX('コンテンツ＆備考マスタ'!$H:$J,MATCH(学校情報!DZ$3,'コンテンツ＆備考マスタ'!$H:$H,0),3)="●",IF(AND(DZ24&lt;&gt;"",ISNUMBER(申込書!$AC$22)=TRUE,申込書!$C$62&lt;&gt;"▼プルダウンより選択してください",申込書!$C$62&lt;&gt;""),申込書!$AC$22,""),"-"))</f>
        <v/>
      </c>
      <c r="EB24" s="369"/>
      <c r="EC24" s="369"/>
      <c r="ED24" s="370" t="str">
        <f>IF(AND(申込書!$C$62&lt;&gt;"▼プルダウンより選択してください",申込書!$C$62&lt;&gt;"",$G24&lt;&gt;"",申込書!$V$62="特定学年のみ"),"申し込みする","")</f>
        <v/>
      </c>
      <c r="EE24" s="371"/>
      <c r="EF24" s="372"/>
      <c r="EG24" s="373" t="str">
        <f>IF(AND(申込書!$C$63&lt;&gt;"▼プルダウンより選択してください",申込書!$C$63&lt;&gt;"",申込書!$K$22&lt;&gt;"YYYY/MM/DD",$G24&lt;&gt;""),申込書!$K$22,"")</f>
        <v/>
      </c>
      <c r="EH24" s="369" t="str">
        <f>IF(EG24="","",IF(INDEX('コンテンツ＆備考マスタ'!$H:$J,MATCH(学校情報!EG$3,'コンテンツ＆備考マスタ'!$H:$H,0),3)="●",IF(AND(EG24&lt;&gt;"",ISNUMBER(申込書!$AC$22)=TRUE,申込書!$C$63&lt;&gt;"▼プルダウンより選択してください",申込書!$C$63&lt;&gt;""),申込書!$AC$22,""),"-"))</f>
        <v/>
      </c>
      <c r="EI24" s="369"/>
      <c r="EJ24" s="369"/>
      <c r="EK24" s="370" t="str">
        <f>IF(AND(申込書!$C$63&lt;&gt;"▼プルダウンより選択してください",申込書!$C$63&lt;&gt;"",$G24&lt;&gt;"",申込書!$V$63="特定学年のみ"),"申し込みする","")</f>
        <v/>
      </c>
      <c r="EL24" s="371"/>
      <c r="EM24" s="372"/>
      <c r="EN24" s="373" t="str">
        <f>IF(AND(申込書!$C$64&lt;&gt;"▼プルダウンより選択してください",申込書!$C$64&lt;&gt;"",申込書!$K$22&lt;&gt;"YYYY/MM/DD",$G24&lt;&gt;""),申込書!$K$22,"")</f>
        <v/>
      </c>
      <c r="EO24" s="369" t="str">
        <f>IF(EN24="","",IF(INDEX('コンテンツ＆備考マスタ'!$H:$J,MATCH(学校情報!EN$3,'コンテンツ＆備考マスタ'!$H:$H,0),3)="●",IF(AND(EN24&lt;&gt;"",ISNUMBER(申込書!$AC$22)=TRUE,申込書!$C$64&lt;&gt;"▼プルダウンより選択してください",申込書!$C$64&lt;&gt;""),申込書!$AC$22,""),"-"))</f>
        <v/>
      </c>
      <c r="EP24" s="369"/>
      <c r="EQ24" s="369"/>
      <c r="ER24" s="370" t="str">
        <f>IF(AND(申込書!$C$64&lt;&gt;"▼プルダウンより選択してください",申込書!$C$64&lt;&gt;"",$G24&lt;&gt;"",申込書!$V$64="特定学年のみ"),"申し込みする","")</f>
        <v/>
      </c>
      <c r="ES24" s="371"/>
      <c r="ET24" s="372"/>
      <c r="EU24" s="373" t="str">
        <f>IF(AND(申込書!$C$65&lt;&gt;"▼プルダウンより選択してください",申込書!$C$65&lt;&gt;"",申込書!$K$22&lt;&gt;"YYYY/MM/DD",$G24&lt;&gt;""),申込書!$K$22,"")</f>
        <v/>
      </c>
      <c r="EV24" s="369" t="str">
        <f>IF(EU24="","",IF(INDEX('コンテンツ＆備考マスタ'!$H:$J,MATCH(学校情報!EU$3,'コンテンツ＆備考マスタ'!$H:$H,0),3)="●",IF(AND(EU24&lt;&gt;"",ISNUMBER(申込書!$AC$22)=TRUE,申込書!$C$65&lt;&gt;"▼プルダウンより選択してください",申込書!$C$65&lt;&gt;""),申込書!$AC$22,""),"-"))</f>
        <v/>
      </c>
      <c r="EW24" s="369"/>
      <c r="EX24" s="369"/>
      <c r="EY24" s="370" t="str">
        <f>IF(AND(申込書!$C$65&lt;&gt;"▼プルダウンより選択してください",申込書!$C$65&lt;&gt;"",$G24&lt;&gt;"",申込書!$V$65="特定学年のみ"),"申し込みする","")</f>
        <v/>
      </c>
      <c r="EZ24" s="371"/>
      <c r="FA24" s="372"/>
      <c r="FB24" s="373" t="str">
        <f>IF(AND(申込書!$C$66&lt;&gt;"▼プルダウンより選択してください",申込書!$C$66&lt;&gt;"",申込書!$K$22&lt;&gt;"YYYY/MM/DD",$G24&lt;&gt;""),申込書!$K$22,"")</f>
        <v/>
      </c>
      <c r="FC24" s="369" t="str">
        <f>IF(FB24="","",IF(INDEX('コンテンツ＆備考マスタ'!$H:$J,MATCH(学校情報!FB$3,'コンテンツ＆備考マスタ'!$H:$H,0),3)="●",IF(AND(FB24&lt;&gt;"",ISNUMBER(申込書!$AC$22)=TRUE,申込書!$C$66&lt;&gt;"▼プルダウンより選択してください",申込書!$C$66&lt;&gt;""),申込書!$AC$22,""),"-"))</f>
        <v/>
      </c>
      <c r="FD24" s="369"/>
      <c r="FE24" s="369"/>
      <c r="FF24" s="370" t="str">
        <f>IF(AND(申込書!$C$66&lt;&gt;"▼プルダウンより選択してください",申込書!$C$66&lt;&gt;"",$G24&lt;&gt;"",申込書!$V$66="特定学年のみ"),"申し込みする","")</f>
        <v/>
      </c>
      <c r="FG24" s="371"/>
      <c r="FH24" s="372"/>
      <c r="FI24" s="373" t="str">
        <f>IF(AND(申込書!$C$67&lt;&gt;"▼プルダウンより選択してください",申込書!$C$67&lt;&gt;"",申込書!$K$22&lt;&gt;"YYYY/MM/DD",$G24&lt;&gt;""),申込書!$K$22,"")</f>
        <v/>
      </c>
      <c r="FJ24" s="369" t="str">
        <f>IF(FI24="","",IF(INDEX('コンテンツ＆備考マスタ'!$H:$J,MATCH(学校情報!FI$3,'コンテンツ＆備考マスタ'!$H:$H,0),3)="●",IF(AND(FI24&lt;&gt;"",ISNUMBER(申込書!$AC$22)=TRUE,申込書!$C$67&lt;&gt;"▼プルダウンより選択してください",申込書!$C$67&lt;&gt;""),申込書!$AC$22,""),"-"))</f>
        <v/>
      </c>
      <c r="FK24" s="369"/>
      <c r="FL24" s="369"/>
      <c r="FM24" s="370" t="str">
        <f>IF(AND(申込書!$C$67&lt;&gt;"▼プルダウンより選択してください",申込書!$C$67&lt;&gt;"",$G24&lt;&gt;"",申込書!$V$67="特定学年のみ"),"申し込みする","")</f>
        <v/>
      </c>
      <c r="FN24" s="371"/>
      <c r="FO24" s="372"/>
      <c r="FP24" s="373" t="str">
        <f>IF(AND(申込書!$C$68&lt;&gt;"▼プルダウンより選択してください",申込書!$C$68&lt;&gt;"",申込書!$K$22&lt;&gt;"YYYY/MM/DD",$G24&lt;&gt;""),申込書!$K$22,"")</f>
        <v/>
      </c>
      <c r="FQ24" s="369" t="str">
        <f>IF(FP24="","",IF(INDEX('コンテンツ＆備考マスタ'!$H:$J,MATCH(学校情報!FP$3,'コンテンツ＆備考マスタ'!$H:$H,0),3)="●",IF(AND(FP24&lt;&gt;"",ISNUMBER(申込書!$AC$22)=TRUE,申込書!$C$68&lt;&gt;"▼プルダウンより選択してください",申込書!$C$68&lt;&gt;""),申込書!$AC$22,""),"-"))</f>
        <v/>
      </c>
      <c r="FR24" s="369"/>
      <c r="FS24" s="369"/>
      <c r="FT24" s="370" t="str">
        <f>IF(AND(申込書!$C$68&lt;&gt;"▼プルダウンより選択してください",申込書!$C$68&lt;&gt;"",$G24&lt;&gt;"",申込書!$V$68="特定学年のみ"),"申し込みする","")</f>
        <v/>
      </c>
      <c r="FU24" s="371"/>
      <c r="FV24" s="372"/>
      <c r="FW24" s="373" t="str">
        <f>IF(AND(申込書!$C$69&lt;&gt;"▼プルダウンより選択してください",申込書!$C$69&lt;&gt;"",申込書!$K$22&lt;&gt;"YYYY/MM/DD",$G24&lt;&gt;""),申込書!$K$22,"")</f>
        <v/>
      </c>
      <c r="FX24" s="369" t="str">
        <f>IF(FW24="","",IF(INDEX('コンテンツ＆備考マスタ'!$H:$J,MATCH(学校情報!FW$3,'コンテンツ＆備考マスタ'!$H:$H,0),3)="●",IF(AND(FW24&lt;&gt;"",ISNUMBER(申込書!$AC$22)=TRUE,申込書!$C$69&lt;&gt;"▼プルダウンより選択してください",申込書!$C$69&lt;&gt;""),申込書!$AC$22,""),"-"))</f>
        <v/>
      </c>
      <c r="FY24" s="369"/>
      <c r="FZ24" s="369"/>
      <c r="GA24" s="370" t="str">
        <f>IF(AND(申込書!$C$69&lt;&gt;"▼プルダウンより選択してください",申込書!$C$69&lt;&gt;"",$G24&lt;&gt;"",申込書!$V$69="特定学年のみ"),"申し込みする","")</f>
        <v/>
      </c>
      <c r="GB24" s="371"/>
      <c r="GC24" s="372"/>
      <c r="GD24" s="373" t="str">
        <f>IF(AND(申込書!$C$70&lt;&gt;"▼プルダウンより選択してください",申込書!$C$70&lt;&gt;"",申込書!$K$22&lt;&gt;"YYYY/MM/DD",$G24&lt;&gt;""),申込書!$K$22,"")</f>
        <v/>
      </c>
      <c r="GE24" s="369" t="str">
        <f>IF(GD24="","",IF(INDEX('コンテンツ＆備考マスタ'!$H:$J,MATCH(学校情報!GD$3,'コンテンツ＆備考マスタ'!$H:$H,0),3)="●",IF(AND(GD24&lt;&gt;"",ISNUMBER(申込書!$AC$22)=TRUE,申込書!$C$70&lt;&gt;"▼プルダウンより選択してください",申込書!$C$70&lt;&gt;""),申込書!$AC$22,""),"-"))</f>
        <v/>
      </c>
      <c r="GF24" s="369"/>
      <c r="GG24" s="369"/>
      <c r="GH24" s="370" t="str">
        <f>IF(AND(申込書!$C$70&lt;&gt;"▼プルダウンより選択してください",申込書!$C$70&lt;&gt;"",$G24&lt;&gt;"",申込書!$V$70="特定学年のみ"),"申し込みする","")</f>
        <v/>
      </c>
      <c r="GI24" s="371"/>
      <c r="GJ24" s="372"/>
      <c r="GK24" s="373" t="str">
        <f>IF(AND(申込書!$C$71&lt;&gt;"▼プルダウンより選択してください",申込書!$C$71&lt;&gt;"",申込書!$K$22&lt;&gt;"YYYY/MM/DD",$G24&lt;&gt;""),申込書!$K$22,"")</f>
        <v/>
      </c>
      <c r="GL24" s="369" t="str">
        <f>IF(GK24="","",IF(INDEX('コンテンツ＆備考マスタ'!$H:$J,MATCH(学校情報!GK$3,'コンテンツ＆備考マスタ'!$H:$H,0),3)="●",IF(AND(GK24&lt;&gt;"",ISNUMBER(申込書!$AC$22)=TRUE,申込書!$C$71&lt;&gt;"▼プルダウンより選択してください",申込書!$C$71&lt;&gt;""),申込書!$AC$22,""),"-"))</f>
        <v/>
      </c>
      <c r="GM24" s="369"/>
      <c r="GN24" s="369"/>
      <c r="GO24" s="370" t="str">
        <f>IF(AND(申込書!$C$71&lt;&gt;"▼プルダウンより選択してください",申込書!$C$71&lt;&gt;"",$G24&lt;&gt;"",申込書!$V$71="特定学年のみ"),"申し込みする","")</f>
        <v/>
      </c>
      <c r="GP24" s="371"/>
      <c r="GQ24" s="372"/>
      <c r="GR24" s="373" t="str">
        <f>IF(AND(申込書!$C$72&lt;&gt;"▼プルダウンより選択してください",申込書!$C$72&lt;&gt;"",申込書!$K$22&lt;&gt;"YYYY/MM/DD",$G24&lt;&gt;""),申込書!$K$22,"")</f>
        <v/>
      </c>
      <c r="GS24" s="369" t="str">
        <f>IF(GR24="","",IF(INDEX('コンテンツ＆備考マスタ'!$H:$J,MATCH(学校情報!GR$3,'コンテンツ＆備考マスタ'!$H:$H,0),3)="●",IF(AND(GR24&lt;&gt;"",ISNUMBER(申込書!$AC$22)=TRUE,申込書!$C$72&lt;&gt;"▼プルダウンより選択してください",申込書!$C$72&lt;&gt;""),申込書!$AC$22,""),"-"))</f>
        <v/>
      </c>
      <c r="GT24" s="369"/>
      <c r="GU24" s="369"/>
      <c r="GV24" s="370" t="str">
        <f>IF(AND(申込書!$C$72&lt;&gt;"▼プルダウンより選択してください",申込書!$C$72&lt;&gt;"",$G24&lt;&gt;"",申込書!$V$72="特定学年のみ"),"申し込みする","")</f>
        <v/>
      </c>
      <c r="GW24" s="371"/>
      <c r="GX24" s="372"/>
      <c r="GY24" s="373" t="str">
        <f>IF(AND(申込書!$C$73&lt;&gt;"▼プルダウンより選択してください",申込書!$C$73&lt;&gt;"",申込書!$K$22&lt;&gt;"YYYY/MM/DD",$G24&lt;&gt;""),申込書!$K$22,"")</f>
        <v/>
      </c>
      <c r="GZ24" s="369" t="str">
        <f>IF(GY24="","",IF(INDEX('コンテンツ＆備考マスタ'!$H:$J,MATCH(学校情報!GY$3,'コンテンツ＆備考マスタ'!$H:$H,0),3)="●",IF(AND(GY24&lt;&gt;"",ISNUMBER(申込書!$AC$22)=TRUE,申込書!$C$73&lt;&gt;"▼プルダウンより選択してください",申込書!$C$73&lt;&gt;""),申込書!$AC$22,""),"-"))</f>
        <v/>
      </c>
      <c r="HA24" s="369"/>
      <c r="HB24" s="369"/>
      <c r="HC24" s="370" t="str">
        <f>IF(AND(申込書!$C$73&lt;&gt;"▼プルダウンより選択してください",申込書!$C$73&lt;&gt;"",$G24&lt;&gt;"",申込書!$V$73="特定学年のみ"),"申し込みする","")</f>
        <v/>
      </c>
      <c r="HD24" s="371"/>
      <c r="HE24" s="372"/>
      <c r="HF24" s="373" t="str">
        <f>IF(AND(申込書!$C$74&lt;&gt;"▼プルダウンより選択してください",申込書!$C$74&lt;&gt;"",申込書!$K$22&lt;&gt;"YYYY/MM/DD",$G24&lt;&gt;""),申込書!$K$22,"")</f>
        <v/>
      </c>
      <c r="HG24" s="369" t="str">
        <f>IF(HF24="","",IF(INDEX('コンテンツ＆備考マスタ'!$H:$J,MATCH(学校情報!HF$3,'コンテンツ＆備考マスタ'!$H:$H,0),3)="●",IF(AND(HF24&lt;&gt;"",ISNUMBER(申込書!$AC$22)=TRUE,申込書!$C$74&lt;&gt;"▼プルダウンより選択してください",申込書!$C$74&lt;&gt;""),申込書!$AC$22,""),"-"))</f>
        <v/>
      </c>
      <c r="HH24" s="369"/>
      <c r="HI24" s="369"/>
      <c r="HJ24" s="370" t="str">
        <f>IF(AND(申込書!$C$74&lt;&gt;"▼プルダウンより選択してください",申込書!$C$74&lt;&gt;"",$G24&lt;&gt;"",申込書!$V$74="特定学年のみ"),"申し込みする","")</f>
        <v/>
      </c>
      <c r="HK24" s="371"/>
      <c r="HL24" s="372"/>
      <c r="HM24" s="373" t="str">
        <f>IF(AND(申込書!$C$75&lt;&gt;"▼プルダウンより選択してください",申込書!$C$75&lt;&gt;"",申込書!$K$22&lt;&gt;"YYYY/MM/DD",$G24&lt;&gt;""),申込書!$K$22,"")</f>
        <v/>
      </c>
      <c r="HN24" s="369" t="str">
        <f>IF(HM24="","",IF(INDEX('コンテンツ＆備考マスタ'!$H:$J,MATCH(学校情報!HM$3,'コンテンツ＆備考マスタ'!$H:$H,0),3)="●",IF(AND(HM24&lt;&gt;"",ISNUMBER(申込書!$AC$22)=TRUE,申込書!$C$75&lt;&gt;"▼プルダウンより選択してください",申込書!$C$75&lt;&gt;""),申込書!$AC$22,""),"-"))</f>
        <v/>
      </c>
      <c r="HO24" s="369"/>
      <c r="HP24" s="369"/>
      <c r="HQ24" s="370" t="str">
        <f>IF(AND(申込書!$C$75&lt;&gt;"▼プルダウンより選択してください",申込書!$C$75&lt;&gt;"",$G24&lt;&gt;"",申込書!$V$75="特定学年のみ"),"申し込みする","")</f>
        <v/>
      </c>
      <c r="HR24" s="371"/>
      <c r="HS24" s="371"/>
      <c r="HT24" s="374" t="str">
        <f>IF(AND(申込書!$C$76&lt;&gt;"▼プルダウンより選択してください",申込書!$C$76&lt;&gt;"",申込書!$K$22&lt;&gt;"YYYY/MM/DD",$G24&lt;&gt;""),申込書!$K$22,"")</f>
        <v/>
      </c>
      <c r="HU24" s="369" t="str">
        <f>IF(HT24="","",IF(INDEX('コンテンツ＆備考マスタ'!$H:$J,MATCH(学校情報!HT$3,'コンテンツ＆備考マスタ'!$H:$H,0),3)="●",IF(AND(HT24&lt;&gt;"",ISNUMBER(申込書!$AC$22)=TRUE,申込書!$C$76&lt;&gt;"▼プルダウンより選択してください",申込書!$C$76&lt;&gt;""),申込書!$AC$22,""),"-"))</f>
        <v/>
      </c>
      <c r="HV24" s="369"/>
      <c r="HW24" s="369"/>
      <c r="HX24" s="370" t="str">
        <f>IF(AND(申込書!$C$76&lt;&gt;"▼プルダウンより選択してください",申込書!$C$76&lt;&gt;"",$G24&lt;&gt;"",申込書!$V$76="特定学年のみ"),"申し込みする","")</f>
        <v/>
      </c>
      <c r="HY24" s="371"/>
      <c r="HZ24" s="372"/>
      <c r="IA24" s="69"/>
    </row>
    <row r="25" spans="2:235" ht="26.85" customHeight="1">
      <c r="B25" s="365">
        <f t="shared" si="0"/>
        <v>20</v>
      </c>
      <c r="C25" s="55"/>
      <c r="D25" s="56"/>
      <c r="E25" s="154"/>
      <c r="F25" s="57"/>
      <c r="G25" s="58"/>
      <c r="H25" s="59"/>
      <c r="I25" s="60"/>
      <c r="J25" s="61"/>
      <c r="K25" s="366" t="str">
        <f t="shared" si="1"/>
        <v/>
      </c>
      <c r="L25" s="62"/>
      <c r="M25" s="322"/>
      <c r="N25" s="63"/>
      <c r="O25" s="64"/>
      <c r="P25" s="367" t="str">
        <f t="shared" si="2"/>
        <v/>
      </c>
      <c r="Q25" s="65"/>
      <c r="R25" s="66"/>
      <c r="S25" s="67"/>
      <c r="T25" s="68"/>
      <c r="U25" s="68"/>
      <c r="V25" s="68"/>
      <c r="W25" s="66"/>
      <c r="X25" s="281"/>
      <c r="Y25" s="368" t="str">
        <f>IF(AND(申込書!$C$47&lt;&gt;"▼プルダウンより選択してください",申込書!$C$47&lt;&gt;"",申込書!$K$22&lt;&gt;"YYYY/MM/DD",$G25&lt;&gt;""),申込書!$K$22,"")</f>
        <v/>
      </c>
      <c r="Z25" s="369" t="str">
        <f>IF(Y25="","",IF(INDEX('コンテンツ＆備考マスタ'!$H:$J,MATCH(学校情報!Y$3,'コンテンツ＆備考マスタ'!$H:$H,0),3)="●",IF(AND(Y25&lt;&gt;"",ISNUMBER(申込書!$AC$22)=TRUE,申込書!$C$47&lt;&gt;"▼プルダウンより選択してください",申込書!$C$47&lt;&gt;""),申込書!$AC$22,""),"-"))</f>
        <v/>
      </c>
      <c r="AA25" s="369"/>
      <c r="AB25" s="369"/>
      <c r="AC25" s="370" t="str">
        <f>IF(AND(申込書!$C$47&lt;&gt;"▼プルダウンより選択してください",申込書!$C$47&lt;&gt;"",$G25&lt;&gt;"",申込書!$V$47="特定学年のみ"),"申し込みする","")</f>
        <v/>
      </c>
      <c r="AD25" s="371"/>
      <c r="AE25" s="372"/>
      <c r="AF25" s="373" t="str">
        <f>IF(AND(申込書!$C$48&lt;&gt;"▼プルダウンより選択してください",申込書!$C$48&lt;&gt;"",申込書!$K$22&lt;&gt;"YYYY/MM/DD",$G25&lt;&gt;""),申込書!$K$22,"")</f>
        <v/>
      </c>
      <c r="AG25" s="369" t="str">
        <f>IF(AF25="","",IF(INDEX('コンテンツ＆備考マスタ'!$H:$J,MATCH(学校情報!AF$3,'コンテンツ＆備考マスタ'!$H:$H,0),3)="●",IF(AND(AF25&lt;&gt;"",ISNUMBER(申込書!$AC$22)=TRUE,申込書!$C$48&lt;&gt;"▼プルダウンより選択してください",申込書!$C$48&lt;&gt;""),申込書!$AC$22,""),"-"))</f>
        <v/>
      </c>
      <c r="AH25" s="369"/>
      <c r="AI25" s="369"/>
      <c r="AJ25" s="370" t="str">
        <f>IF(AND(申込書!$C$48&lt;&gt;"▼プルダウンより選択してください",申込書!$C$48&lt;&gt;"",$G25&lt;&gt;"",申込書!$V$48="特定学年のみ"),"申し込みする","")</f>
        <v/>
      </c>
      <c r="AK25" s="371"/>
      <c r="AL25" s="372"/>
      <c r="AM25" s="373" t="str">
        <f>IF(AND(申込書!$C$49&lt;&gt;"▼プルダウンより選択してください",申込書!$C$49&lt;&gt;"",申込書!$K$22&lt;&gt;"YYYY/MM/DD",$G25&lt;&gt;""),申込書!$K$22,"")</f>
        <v/>
      </c>
      <c r="AN25" s="369" t="str">
        <f>IF(AM25="","",IF(INDEX('コンテンツ＆備考マスタ'!$H:$J,MATCH(学校情報!AM$3,'コンテンツ＆備考マスタ'!$H:$H,0),3)="●",IF(AND(AM25&lt;&gt;"",ISNUMBER(申込書!$AC$22)=TRUE,申込書!$C$49&lt;&gt;"▼プルダウンより選択してください",申込書!$C$49&lt;&gt;""),申込書!$AC$22,""),"-"))</f>
        <v/>
      </c>
      <c r="AO25" s="369"/>
      <c r="AP25" s="369"/>
      <c r="AQ25" s="370" t="str">
        <f>IF(AND(申込書!$C$49&lt;&gt;"▼プルダウンより選択してください",申込書!$C$49&lt;&gt;"",$G25&lt;&gt;"",申込書!$V$49="特定学年のみ"),"申し込みする","")</f>
        <v/>
      </c>
      <c r="AR25" s="371"/>
      <c r="AS25" s="372"/>
      <c r="AT25" s="373" t="str">
        <f>IF(AND(申込書!$C$50&lt;&gt;"▼プルダウンより選択してください",申込書!$C$50&lt;&gt;"",申込書!$K$22&lt;&gt;"YYYY/MM/DD",$G25&lt;&gt;""),申込書!$K$22,"")</f>
        <v/>
      </c>
      <c r="AU25" s="369" t="str">
        <f>IF(AT25="","",IF(INDEX('コンテンツ＆備考マスタ'!$H:$J,MATCH(学校情報!AT$3,'コンテンツ＆備考マスタ'!$H:$H,0),3)="●",IF(AND(AT25&lt;&gt;"",ISNUMBER(申込書!$AC$22)=TRUE,申込書!$C$50&lt;&gt;"▼プルダウンより選択してください",申込書!$C$50&lt;&gt;""),申込書!$AC$22,""),"-"))</f>
        <v/>
      </c>
      <c r="AV25" s="369"/>
      <c r="AW25" s="369"/>
      <c r="AX25" s="370" t="str">
        <f>IF(AND(申込書!$C$50&lt;&gt;"▼プルダウンより選択してください",申込書!$C$50&lt;&gt;"",$G25&lt;&gt;"",申込書!$V$50="特定学年のみ"),"申し込みする","")</f>
        <v/>
      </c>
      <c r="AY25" s="371"/>
      <c r="AZ25" s="372"/>
      <c r="BA25" s="373" t="str">
        <f>IF(AND(申込書!$C$51&lt;&gt;"▼プルダウンより選択してください",申込書!$C$51&lt;&gt;"",申込書!$K$22&lt;&gt;"YYYY/MM/DD",$G25&lt;&gt;""),申込書!$K$22,"")</f>
        <v/>
      </c>
      <c r="BB25" s="369" t="str">
        <f>IF(BA25="","",IF(INDEX('コンテンツ＆備考マスタ'!$H:$J,MATCH(学校情報!BA$3,'コンテンツ＆備考マスタ'!$H:$H,0),3)="●",IF(AND(BA25&lt;&gt;"",ISNUMBER(申込書!$AC$22)=TRUE,申込書!$C$51&lt;&gt;"▼プルダウンより選択してください",申込書!$C$51&lt;&gt;""),申込書!$AC$22,""),"-"))</f>
        <v/>
      </c>
      <c r="BC25" s="369"/>
      <c r="BD25" s="369"/>
      <c r="BE25" s="370" t="str">
        <f>IF(AND(申込書!$C$51&lt;&gt;"▼プルダウンより選択してください",申込書!$C$51&lt;&gt;"",$G25&lt;&gt;"",申込書!$V$51="特定学年のみ"),"申し込みする","")</f>
        <v/>
      </c>
      <c r="BF25" s="371"/>
      <c r="BG25" s="372"/>
      <c r="BH25" s="373" t="str">
        <f>IF(AND(申込書!$C$52&lt;&gt;"▼プルダウンより選択してください",申込書!$C$52&lt;&gt;"",申込書!$K$22&lt;&gt;"YYYY/MM/DD",$G25&lt;&gt;""),申込書!$K$22,"")</f>
        <v/>
      </c>
      <c r="BI25" s="369" t="str">
        <f>IF(BH25="","",IF(INDEX('コンテンツ＆備考マスタ'!$H:$J,MATCH(学校情報!BH$3,'コンテンツ＆備考マスタ'!$H:$H,0),3)="●",IF(AND(BH25&lt;&gt;"",ISNUMBER(申込書!$AC$22)=TRUE,申込書!$C$52&lt;&gt;"▼プルダウンより選択してください",申込書!$C$52&lt;&gt;""),申込書!$AC$22,""),"-"))</f>
        <v/>
      </c>
      <c r="BJ25" s="369"/>
      <c r="BK25" s="369"/>
      <c r="BL25" s="370" t="str">
        <f>IF(AND(申込書!$C$52&lt;&gt;"▼プルダウンより選択してください",申込書!$C$52&lt;&gt;"",$G25&lt;&gt;"",申込書!$V$52="特定学年のみ"),"申し込みする","")</f>
        <v/>
      </c>
      <c r="BM25" s="371"/>
      <c r="BN25" s="372"/>
      <c r="BO25" s="373" t="str">
        <f>IF(AND(申込書!$C$53&lt;&gt;"▼プルダウンより選択してください",申込書!$C$53&lt;&gt;"",申込書!$K$22&lt;&gt;"YYYY/MM/DD",$G25&lt;&gt;""),申込書!$K$22,"")</f>
        <v/>
      </c>
      <c r="BP25" s="369" t="str">
        <f>IF(BO25="","",IF(INDEX('コンテンツ＆備考マスタ'!$H:$J,MATCH(学校情報!BO$3,'コンテンツ＆備考マスタ'!$H:$H,0),3)="●",IF(AND(BO25&lt;&gt;"",ISNUMBER(申込書!$AC$22)=TRUE,申込書!$C$53&lt;&gt;"▼プルダウンより選択してください",申込書!$C$53&lt;&gt;""),申込書!$AC$22,""),"-"))</f>
        <v/>
      </c>
      <c r="BQ25" s="369"/>
      <c r="BR25" s="369"/>
      <c r="BS25" s="370" t="str">
        <f>IF(AND(申込書!$C$53&lt;&gt;"▼プルダウンより選択してください",申込書!$C$53&lt;&gt;"",$G25&lt;&gt;"",申込書!$V$53="特定学年のみ"),"申し込みする","")</f>
        <v/>
      </c>
      <c r="BT25" s="371"/>
      <c r="BU25" s="372"/>
      <c r="BV25" s="373" t="str">
        <f>IF(AND(申込書!$C$54&lt;&gt;"▼プルダウンより選択してください",申込書!$C$54&lt;&gt;"",申込書!$K$22&lt;&gt;"YYYY/MM/DD",$G25&lt;&gt;""),申込書!$K$22,"")</f>
        <v/>
      </c>
      <c r="BW25" s="369" t="str">
        <f>IF(BV25="","",IF(INDEX('コンテンツ＆備考マスタ'!$H:$J,MATCH(学校情報!BV$3,'コンテンツ＆備考マスタ'!$H:$H,0),3)="●",IF(AND(BV25&lt;&gt;"",ISNUMBER(申込書!$AC$22)=TRUE,申込書!$C$54&lt;&gt;"▼プルダウンより選択してください",申込書!$C$54&lt;&gt;""),申込書!$AC$22,""),"-"))</f>
        <v/>
      </c>
      <c r="BX25" s="369"/>
      <c r="BY25" s="369"/>
      <c r="BZ25" s="370" t="str">
        <f>IF(AND(申込書!$C$54&lt;&gt;"▼プルダウンより選択してください",申込書!$C$54&lt;&gt;"",$G25&lt;&gt;"",申込書!$V$54="特定学年のみ"),"申し込みする","")</f>
        <v/>
      </c>
      <c r="CA25" s="371"/>
      <c r="CB25" s="372"/>
      <c r="CC25" s="373" t="str">
        <f>IF(AND(申込書!$C$55&lt;&gt;"▼プルダウンより選択してください",申込書!$C$55&lt;&gt;"",申込書!$K$22&lt;&gt;"YYYY/MM/DD",$G25&lt;&gt;""),申込書!$K$22,"")</f>
        <v/>
      </c>
      <c r="CD25" s="369" t="str">
        <f>IF(CC25="","",IF(INDEX('コンテンツ＆備考マスタ'!$H:$J,MATCH(学校情報!CC$3,'コンテンツ＆備考マスタ'!$H:$H,0),3)="●",IF(AND(CC25&lt;&gt;"",ISNUMBER(申込書!$AC$22)=TRUE,申込書!$C$55&lt;&gt;"▼プルダウンより選択してください",申込書!$C$55&lt;&gt;""),申込書!$AC$22,""),"-"))</f>
        <v/>
      </c>
      <c r="CE25" s="369"/>
      <c r="CF25" s="369"/>
      <c r="CG25" s="370" t="str">
        <f>IF(AND(申込書!$C$55&lt;&gt;"▼プルダウンより選択してください",申込書!$C$55&lt;&gt;"",$G25&lt;&gt;"",申込書!$V$55="特定学年のみ"),"申し込みする","")</f>
        <v/>
      </c>
      <c r="CH25" s="371"/>
      <c r="CI25" s="372"/>
      <c r="CJ25" s="373" t="str">
        <f>IF(AND(申込書!$C$56&lt;&gt;"▼プルダウンより選択してください",申込書!$C$56&lt;&gt;"",申込書!$K$22&lt;&gt;"YYYY/MM/DD",$G25&lt;&gt;""),申込書!$K$22,"")</f>
        <v/>
      </c>
      <c r="CK25" s="369" t="str">
        <f>IF(CJ25="","",IF(INDEX('コンテンツ＆備考マスタ'!$H:$J,MATCH(学校情報!CJ$3,'コンテンツ＆備考マスタ'!$H:$H,0),3)="●",IF(AND(CJ25&lt;&gt;"",ISNUMBER(申込書!$AC$22)=TRUE,申込書!$C$56&lt;&gt;"▼プルダウンより選択してください",申込書!$C$56&lt;&gt;""),申込書!$AC$22,""),"-"))</f>
        <v/>
      </c>
      <c r="CL25" s="369"/>
      <c r="CM25" s="369"/>
      <c r="CN25" s="370" t="str">
        <f>IF(AND(申込書!$C$56&lt;&gt;"▼プルダウンより選択してください",申込書!$C$56&lt;&gt;"",$G25&lt;&gt;"",申込書!$V$56="特定学年のみ"),"申し込みする","")</f>
        <v/>
      </c>
      <c r="CO25" s="371"/>
      <c r="CP25" s="372"/>
      <c r="CQ25" s="373" t="str">
        <f>IF(AND(申込書!$C$57&lt;&gt;"▼プルダウンより選択してください",申込書!$C$57&lt;&gt;"",申込書!$K$22&lt;&gt;"YYYY/MM/DD",$G25&lt;&gt;""),申込書!$K$22,"")</f>
        <v/>
      </c>
      <c r="CR25" s="369" t="str">
        <f>IF(CQ25="","",IF(INDEX('コンテンツ＆備考マスタ'!$H:$J,MATCH(学校情報!CQ$3,'コンテンツ＆備考マスタ'!$H:$H,0),3)="●",IF(AND(CQ25&lt;&gt;"",ISNUMBER(申込書!$AC$22)=TRUE,申込書!$C$57&lt;&gt;"▼プルダウンより選択してください",申込書!$C$57&lt;&gt;""),申込書!$AC$22,""),"-"))</f>
        <v/>
      </c>
      <c r="CS25" s="369"/>
      <c r="CT25" s="369"/>
      <c r="CU25" s="369" t="str">
        <f>IF(AND(申込書!$C$57&lt;&gt;"▼プルダウンより選択してください",申込書!$C$57&lt;&gt;"",$G25&lt;&gt;"",申込書!$V$57="特定学年のみ"),"申し込みする","")</f>
        <v/>
      </c>
      <c r="CV25" s="371"/>
      <c r="CW25" s="372"/>
      <c r="CX25" s="373" t="str">
        <f>IF(AND(申込書!$C$58&lt;&gt;"▼プルダウンより選択してください",申込書!$C$58&lt;&gt;"",申込書!$K$22&lt;&gt;"YYYY/MM/DD",$G25&lt;&gt;""),申込書!$K$22,"")</f>
        <v/>
      </c>
      <c r="CY25" s="369" t="str">
        <f>IF(CX25="","",IF(INDEX('コンテンツ＆備考マスタ'!$H:$J,MATCH(学校情報!CX$3,'コンテンツ＆備考マスタ'!$H:$H,0),3)="●",IF(AND(CX25&lt;&gt;"",ISNUMBER(申込書!$AC$22)=TRUE,申込書!$C$58&lt;&gt;"▼プルダウンより選択してください",申込書!$C$58&lt;&gt;""),申込書!$AC$22,""),"-"))</f>
        <v/>
      </c>
      <c r="CZ25" s="369"/>
      <c r="DA25" s="369"/>
      <c r="DB25" s="369" t="str">
        <f>IF(AND(申込書!$C$58&lt;&gt;"▼プルダウンより選択してください",申込書!$C$58&lt;&gt;"",$G25&lt;&gt;"",申込書!$V$58="特定学年のみ"),"申し込みする","")</f>
        <v/>
      </c>
      <c r="DC25" s="371"/>
      <c r="DD25" s="372"/>
      <c r="DE25" s="373" t="str">
        <f>IF(AND(申込書!$C$59&lt;&gt;"▼プルダウンより選択してください",申込書!$C$59&lt;&gt;"",申込書!$K$22&lt;&gt;"YYYY/MM/DD",$G25&lt;&gt;""),申込書!$K$22,"")</f>
        <v/>
      </c>
      <c r="DF25" s="369" t="str">
        <f>IF(DE25="","",IF(INDEX('コンテンツ＆備考マスタ'!$H:$J,MATCH(学校情報!DE$3,'コンテンツ＆備考マスタ'!$H:$H,0),3)="●",IF(AND(DE25&lt;&gt;"",ISNUMBER(申込書!$AC$22)=TRUE,申込書!$C$59&lt;&gt;"▼プルダウンより選択してください",申込書!$C$59&lt;&gt;""),申込書!$AC$22,""),"-"))</f>
        <v/>
      </c>
      <c r="DG25" s="369"/>
      <c r="DH25" s="369"/>
      <c r="DI25" s="369" t="str">
        <f>IF(AND(申込書!$C$59&lt;&gt;"▼プルダウンより選択してください",申込書!$C$59&lt;&gt;"",$G25&lt;&gt;"",申込書!$V$59="特定学年のみ"),"申し込みする","")</f>
        <v/>
      </c>
      <c r="DJ25" s="371"/>
      <c r="DK25" s="372"/>
      <c r="DL25" s="373" t="str">
        <f>IF(AND(申込書!$C$60&lt;&gt;"▼プルダウンより選択してください",申込書!$C$60&lt;&gt;"",申込書!$K$22&lt;&gt;"YYYY/MM/DD",$G25&lt;&gt;""),申込書!$K$22,"")</f>
        <v/>
      </c>
      <c r="DM25" s="369" t="str">
        <f>IF(DL25="","",IF(INDEX('コンテンツ＆備考マスタ'!$H:$J,MATCH(学校情報!DL$3,'コンテンツ＆備考マスタ'!$H:$H,0),3)="●",IF(AND(DL25&lt;&gt;"",ISNUMBER(申込書!$AC$22)=TRUE,申込書!$C$60&lt;&gt;"▼プルダウンより選択してください",申込書!$C$60&lt;&gt;""),申込書!$AC$22,""),"-"))</f>
        <v/>
      </c>
      <c r="DN25" s="369"/>
      <c r="DO25" s="369"/>
      <c r="DP25" s="369" t="str">
        <f>IF(AND(申込書!$C$60&lt;&gt;"▼プルダウンより選択してください",申込書!$C$60&lt;&gt;"",$G25&lt;&gt;"",申込書!$V$60="特定学年のみ"),"申し込みする","")</f>
        <v/>
      </c>
      <c r="DQ25" s="371"/>
      <c r="DR25" s="372"/>
      <c r="DS25" s="373" t="str">
        <f>IF(AND(申込書!$C$61&lt;&gt;"▼プルダウンより選択してください",申込書!$C$61&lt;&gt;"",申込書!$K$22&lt;&gt;"YYYY/MM/DD",$G25&lt;&gt;""),申込書!$K$22,"")</f>
        <v/>
      </c>
      <c r="DT25" s="369" t="str">
        <f>IF(DS25="","",IF(INDEX('コンテンツ＆備考マスタ'!$H:$J,MATCH(学校情報!DS$3,'コンテンツ＆備考マスタ'!$H:$H,0),3)="●",IF(AND(DS25&lt;&gt;"",ISNUMBER(申込書!$AC$22)=TRUE,申込書!$C$61&lt;&gt;"▼プルダウンより選択してください",申込書!$C$61&lt;&gt;""),申込書!$AC$22,""),"-"))</f>
        <v/>
      </c>
      <c r="DU25" s="369"/>
      <c r="DV25" s="369"/>
      <c r="DW25" s="369" t="str">
        <f>IF(AND(申込書!$C$61&lt;&gt;"▼プルダウンより選択してください",申込書!$C$61&lt;&gt;"",$G25&lt;&gt;"",申込書!$V$61="特定学年のみ"),"申し込みする","")</f>
        <v/>
      </c>
      <c r="DX25" s="371"/>
      <c r="DY25" s="372"/>
      <c r="DZ25" s="373" t="str">
        <f>IF(AND(申込書!$C$62&lt;&gt;"▼プルダウンより選択してください",申込書!$C$62&lt;&gt;"",申込書!$K$22&lt;&gt;"YYYY/MM/DD",$G25&lt;&gt;""),申込書!$K$22,"")</f>
        <v/>
      </c>
      <c r="EA25" s="369" t="str">
        <f>IF(DZ25="","",IF(INDEX('コンテンツ＆備考マスタ'!$H:$J,MATCH(学校情報!DZ$3,'コンテンツ＆備考マスタ'!$H:$H,0),3)="●",IF(AND(DZ25&lt;&gt;"",ISNUMBER(申込書!$AC$22)=TRUE,申込書!$C$62&lt;&gt;"▼プルダウンより選択してください",申込書!$C$62&lt;&gt;""),申込書!$AC$22,""),"-"))</f>
        <v/>
      </c>
      <c r="EB25" s="369"/>
      <c r="EC25" s="369"/>
      <c r="ED25" s="370" t="str">
        <f>IF(AND(申込書!$C$62&lt;&gt;"▼プルダウンより選択してください",申込書!$C$62&lt;&gt;"",$G25&lt;&gt;"",申込書!$V$62="特定学年のみ"),"申し込みする","")</f>
        <v/>
      </c>
      <c r="EE25" s="371"/>
      <c r="EF25" s="372"/>
      <c r="EG25" s="373" t="str">
        <f>IF(AND(申込書!$C$63&lt;&gt;"▼プルダウンより選択してください",申込書!$C$63&lt;&gt;"",申込書!$K$22&lt;&gt;"YYYY/MM/DD",$G25&lt;&gt;""),申込書!$K$22,"")</f>
        <v/>
      </c>
      <c r="EH25" s="369" t="str">
        <f>IF(EG25="","",IF(INDEX('コンテンツ＆備考マスタ'!$H:$J,MATCH(学校情報!EG$3,'コンテンツ＆備考マスタ'!$H:$H,0),3)="●",IF(AND(EG25&lt;&gt;"",ISNUMBER(申込書!$AC$22)=TRUE,申込書!$C$63&lt;&gt;"▼プルダウンより選択してください",申込書!$C$63&lt;&gt;""),申込書!$AC$22,""),"-"))</f>
        <v/>
      </c>
      <c r="EI25" s="369"/>
      <c r="EJ25" s="369"/>
      <c r="EK25" s="370" t="str">
        <f>IF(AND(申込書!$C$63&lt;&gt;"▼プルダウンより選択してください",申込書!$C$63&lt;&gt;"",$G25&lt;&gt;"",申込書!$V$63="特定学年のみ"),"申し込みする","")</f>
        <v/>
      </c>
      <c r="EL25" s="371"/>
      <c r="EM25" s="372"/>
      <c r="EN25" s="373" t="str">
        <f>IF(AND(申込書!$C$64&lt;&gt;"▼プルダウンより選択してください",申込書!$C$64&lt;&gt;"",申込書!$K$22&lt;&gt;"YYYY/MM/DD",$G25&lt;&gt;""),申込書!$K$22,"")</f>
        <v/>
      </c>
      <c r="EO25" s="369" t="str">
        <f>IF(EN25="","",IF(INDEX('コンテンツ＆備考マスタ'!$H:$J,MATCH(学校情報!EN$3,'コンテンツ＆備考マスタ'!$H:$H,0),3)="●",IF(AND(EN25&lt;&gt;"",ISNUMBER(申込書!$AC$22)=TRUE,申込書!$C$64&lt;&gt;"▼プルダウンより選択してください",申込書!$C$64&lt;&gt;""),申込書!$AC$22,""),"-"))</f>
        <v/>
      </c>
      <c r="EP25" s="369"/>
      <c r="EQ25" s="369"/>
      <c r="ER25" s="370" t="str">
        <f>IF(AND(申込書!$C$64&lt;&gt;"▼プルダウンより選択してください",申込書!$C$64&lt;&gt;"",$G25&lt;&gt;"",申込書!$V$64="特定学年のみ"),"申し込みする","")</f>
        <v/>
      </c>
      <c r="ES25" s="371"/>
      <c r="ET25" s="372"/>
      <c r="EU25" s="373" t="str">
        <f>IF(AND(申込書!$C$65&lt;&gt;"▼プルダウンより選択してください",申込書!$C$65&lt;&gt;"",申込書!$K$22&lt;&gt;"YYYY/MM/DD",$G25&lt;&gt;""),申込書!$K$22,"")</f>
        <v/>
      </c>
      <c r="EV25" s="369" t="str">
        <f>IF(EU25="","",IF(INDEX('コンテンツ＆備考マスタ'!$H:$J,MATCH(学校情報!EU$3,'コンテンツ＆備考マスタ'!$H:$H,0),3)="●",IF(AND(EU25&lt;&gt;"",ISNUMBER(申込書!$AC$22)=TRUE,申込書!$C$65&lt;&gt;"▼プルダウンより選択してください",申込書!$C$65&lt;&gt;""),申込書!$AC$22,""),"-"))</f>
        <v/>
      </c>
      <c r="EW25" s="369"/>
      <c r="EX25" s="369"/>
      <c r="EY25" s="370" t="str">
        <f>IF(AND(申込書!$C$65&lt;&gt;"▼プルダウンより選択してください",申込書!$C$65&lt;&gt;"",$G25&lt;&gt;"",申込書!$V$65="特定学年のみ"),"申し込みする","")</f>
        <v/>
      </c>
      <c r="EZ25" s="371"/>
      <c r="FA25" s="372"/>
      <c r="FB25" s="373" t="str">
        <f>IF(AND(申込書!$C$66&lt;&gt;"▼プルダウンより選択してください",申込書!$C$66&lt;&gt;"",申込書!$K$22&lt;&gt;"YYYY/MM/DD",$G25&lt;&gt;""),申込書!$K$22,"")</f>
        <v/>
      </c>
      <c r="FC25" s="369" t="str">
        <f>IF(FB25="","",IF(INDEX('コンテンツ＆備考マスタ'!$H:$J,MATCH(学校情報!FB$3,'コンテンツ＆備考マスタ'!$H:$H,0),3)="●",IF(AND(FB25&lt;&gt;"",ISNUMBER(申込書!$AC$22)=TRUE,申込書!$C$66&lt;&gt;"▼プルダウンより選択してください",申込書!$C$66&lt;&gt;""),申込書!$AC$22,""),"-"))</f>
        <v/>
      </c>
      <c r="FD25" s="369"/>
      <c r="FE25" s="369"/>
      <c r="FF25" s="370" t="str">
        <f>IF(AND(申込書!$C$66&lt;&gt;"▼プルダウンより選択してください",申込書!$C$66&lt;&gt;"",$G25&lt;&gt;"",申込書!$V$66="特定学年のみ"),"申し込みする","")</f>
        <v/>
      </c>
      <c r="FG25" s="371"/>
      <c r="FH25" s="372"/>
      <c r="FI25" s="373" t="str">
        <f>IF(AND(申込書!$C$67&lt;&gt;"▼プルダウンより選択してください",申込書!$C$67&lt;&gt;"",申込書!$K$22&lt;&gt;"YYYY/MM/DD",$G25&lt;&gt;""),申込書!$K$22,"")</f>
        <v/>
      </c>
      <c r="FJ25" s="369" t="str">
        <f>IF(FI25="","",IF(INDEX('コンテンツ＆備考マスタ'!$H:$J,MATCH(学校情報!FI$3,'コンテンツ＆備考マスタ'!$H:$H,0),3)="●",IF(AND(FI25&lt;&gt;"",ISNUMBER(申込書!$AC$22)=TRUE,申込書!$C$67&lt;&gt;"▼プルダウンより選択してください",申込書!$C$67&lt;&gt;""),申込書!$AC$22,""),"-"))</f>
        <v/>
      </c>
      <c r="FK25" s="369"/>
      <c r="FL25" s="369"/>
      <c r="FM25" s="370" t="str">
        <f>IF(AND(申込書!$C$67&lt;&gt;"▼プルダウンより選択してください",申込書!$C$67&lt;&gt;"",$G25&lt;&gt;"",申込書!$V$67="特定学年のみ"),"申し込みする","")</f>
        <v/>
      </c>
      <c r="FN25" s="371"/>
      <c r="FO25" s="372"/>
      <c r="FP25" s="373" t="str">
        <f>IF(AND(申込書!$C$68&lt;&gt;"▼プルダウンより選択してください",申込書!$C$68&lt;&gt;"",申込書!$K$22&lt;&gt;"YYYY/MM/DD",$G25&lt;&gt;""),申込書!$K$22,"")</f>
        <v/>
      </c>
      <c r="FQ25" s="369" t="str">
        <f>IF(FP25="","",IF(INDEX('コンテンツ＆備考マスタ'!$H:$J,MATCH(学校情報!FP$3,'コンテンツ＆備考マスタ'!$H:$H,0),3)="●",IF(AND(FP25&lt;&gt;"",ISNUMBER(申込書!$AC$22)=TRUE,申込書!$C$68&lt;&gt;"▼プルダウンより選択してください",申込書!$C$68&lt;&gt;""),申込書!$AC$22,""),"-"))</f>
        <v/>
      </c>
      <c r="FR25" s="369"/>
      <c r="FS25" s="369"/>
      <c r="FT25" s="370" t="str">
        <f>IF(AND(申込書!$C$68&lt;&gt;"▼プルダウンより選択してください",申込書!$C$68&lt;&gt;"",$G25&lt;&gt;"",申込書!$V$68="特定学年のみ"),"申し込みする","")</f>
        <v/>
      </c>
      <c r="FU25" s="371"/>
      <c r="FV25" s="372"/>
      <c r="FW25" s="373" t="str">
        <f>IF(AND(申込書!$C$69&lt;&gt;"▼プルダウンより選択してください",申込書!$C$69&lt;&gt;"",申込書!$K$22&lt;&gt;"YYYY/MM/DD",$G25&lt;&gt;""),申込書!$K$22,"")</f>
        <v/>
      </c>
      <c r="FX25" s="369" t="str">
        <f>IF(FW25="","",IF(INDEX('コンテンツ＆備考マスタ'!$H:$J,MATCH(学校情報!FW$3,'コンテンツ＆備考マスタ'!$H:$H,0),3)="●",IF(AND(FW25&lt;&gt;"",ISNUMBER(申込書!$AC$22)=TRUE,申込書!$C$69&lt;&gt;"▼プルダウンより選択してください",申込書!$C$69&lt;&gt;""),申込書!$AC$22,""),"-"))</f>
        <v/>
      </c>
      <c r="FY25" s="369"/>
      <c r="FZ25" s="369"/>
      <c r="GA25" s="370" t="str">
        <f>IF(AND(申込書!$C$69&lt;&gt;"▼プルダウンより選択してください",申込書!$C$69&lt;&gt;"",$G25&lt;&gt;"",申込書!$V$69="特定学年のみ"),"申し込みする","")</f>
        <v/>
      </c>
      <c r="GB25" s="371"/>
      <c r="GC25" s="372"/>
      <c r="GD25" s="373" t="str">
        <f>IF(AND(申込書!$C$70&lt;&gt;"▼プルダウンより選択してください",申込書!$C$70&lt;&gt;"",申込書!$K$22&lt;&gt;"YYYY/MM/DD",$G25&lt;&gt;""),申込書!$K$22,"")</f>
        <v/>
      </c>
      <c r="GE25" s="369" t="str">
        <f>IF(GD25="","",IF(INDEX('コンテンツ＆備考マスタ'!$H:$J,MATCH(学校情報!GD$3,'コンテンツ＆備考マスタ'!$H:$H,0),3)="●",IF(AND(GD25&lt;&gt;"",ISNUMBER(申込書!$AC$22)=TRUE,申込書!$C$70&lt;&gt;"▼プルダウンより選択してください",申込書!$C$70&lt;&gt;""),申込書!$AC$22,""),"-"))</f>
        <v/>
      </c>
      <c r="GF25" s="369"/>
      <c r="GG25" s="369"/>
      <c r="GH25" s="370" t="str">
        <f>IF(AND(申込書!$C$70&lt;&gt;"▼プルダウンより選択してください",申込書!$C$70&lt;&gt;"",$G25&lt;&gt;"",申込書!$V$70="特定学年のみ"),"申し込みする","")</f>
        <v/>
      </c>
      <c r="GI25" s="371"/>
      <c r="GJ25" s="372"/>
      <c r="GK25" s="373" t="str">
        <f>IF(AND(申込書!$C$71&lt;&gt;"▼プルダウンより選択してください",申込書!$C$71&lt;&gt;"",申込書!$K$22&lt;&gt;"YYYY/MM/DD",$G25&lt;&gt;""),申込書!$K$22,"")</f>
        <v/>
      </c>
      <c r="GL25" s="369" t="str">
        <f>IF(GK25="","",IF(INDEX('コンテンツ＆備考マスタ'!$H:$J,MATCH(学校情報!GK$3,'コンテンツ＆備考マスタ'!$H:$H,0),3)="●",IF(AND(GK25&lt;&gt;"",ISNUMBER(申込書!$AC$22)=TRUE,申込書!$C$71&lt;&gt;"▼プルダウンより選択してください",申込書!$C$71&lt;&gt;""),申込書!$AC$22,""),"-"))</f>
        <v/>
      </c>
      <c r="GM25" s="369"/>
      <c r="GN25" s="369"/>
      <c r="GO25" s="370" t="str">
        <f>IF(AND(申込書!$C$71&lt;&gt;"▼プルダウンより選択してください",申込書!$C$71&lt;&gt;"",$G25&lt;&gt;"",申込書!$V$71="特定学年のみ"),"申し込みする","")</f>
        <v/>
      </c>
      <c r="GP25" s="371"/>
      <c r="GQ25" s="372"/>
      <c r="GR25" s="373" t="str">
        <f>IF(AND(申込書!$C$72&lt;&gt;"▼プルダウンより選択してください",申込書!$C$72&lt;&gt;"",申込書!$K$22&lt;&gt;"YYYY/MM/DD",$G25&lt;&gt;""),申込書!$K$22,"")</f>
        <v/>
      </c>
      <c r="GS25" s="369" t="str">
        <f>IF(GR25="","",IF(INDEX('コンテンツ＆備考マスタ'!$H:$J,MATCH(学校情報!GR$3,'コンテンツ＆備考マスタ'!$H:$H,0),3)="●",IF(AND(GR25&lt;&gt;"",ISNUMBER(申込書!$AC$22)=TRUE,申込書!$C$72&lt;&gt;"▼プルダウンより選択してください",申込書!$C$72&lt;&gt;""),申込書!$AC$22,""),"-"))</f>
        <v/>
      </c>
      <c r="GT25" s="369"/>
      <c r="GU25" s="369"/>
      <c r="GV25" s="370" t="str">
        <f>IF(AND(申込書!$C$72&lt;&gt;"▼プルダウンより選択してください",申込書!$C$72&lt;&gt;"",$G25&lt;&gt;"",申込書!$V$72="特定学年のみ"),"申し込みする","")</f>
        <v/>
      </c>
      <c r="GW25" s="371"/>
      <c r="GX25" s="372"/>
      <c r="GY25" s="373" t="str">
        <f>IF(AND(申込書!$C$73&lt;&gt;"▼プルダウンより選択してください",申込書!$C$73&lt;&gt;"",申込書!$K$22&lt;&gt;"YYYY/MM/DD",$G25&lt;&gt;""),申込書!$K$22,"")</f>
        <v/>
      </c>
      <c r="GZ25" s="369" t="str">
        <f>IF(GY25="","",IF(INDEX('コンテンツ＆備考マスタ'!$H:$J,MATCH(学校情報!GY$3,'コンテンツ＆備考マスタ'!$H:$H,0),3)="●",IF(AND(GY25&lt;&gt;"",ISNUMBER(申込書!$AC$22)=TRUE,申込書!$C$73&lt;&gt;"▼プルダウンより選択してください",申込書!$C$73&lt;&gt;""),申込書!$AC$22,""),"-"))</f>
        <v/>
      </c>
      <c r="HA25" s="369"/>
      <c r="HB25" s="369"/>
      <c r="HC25" s="370" t="str">
        <f>IF(AND(申込書!$C$73&lt;&gt;"▼プルダウンより選択してください",申込書!$C$73&lt;&gt;"",$G25&lt;&gt;"",申込書!$V$73="特定学年のみ"),"申し込みする","")</f>
        <v/>
      </c>
      <c r="HD25" s="371"/>
      <c r="HE25" s="372"/>
      <c r="HF25" s="373" t="str">
        <f>IF(AND(申込書!$C$74&lt;&gt;"▼プルダウンより選択してください",申込書!$C$74&lt;&gt;"",申込書!$K$22&lt;&gt;"YYYY/MM/DD",$G25&lt;&gt;""),申込書!$K$22,"")</f>
        <v/>
      </c>
      <c r="HG25" s="369" t="str">
        <f>IF(HF25="","",IF(INDEX('コンテンツ＆備考マスタ'!$H:$J,MATCH(学校情報!HF$3,'コンテンツ＆備考マスタ'!$H:$H,0),3)="●",IF(AND(HF25&lt;&gt;"",ISNUMBER(申込書!$AC$22)=TRUE,申込書!$C$74&lt;&gt;"▼プルダウンより選択してください",申込書!$C$74&lt;&gt;""),申込書!$AC$22,""),"-"))</f>
        <v/>
      </c>
      <c r="HH25" s="369"/>
      <c r="HI25" s="369"/>
      <c r="HJ25" s="370" t="str">
        <f>IF(AND(申込書!$C$74&lt;&gt;"▼プルダウンより選択してください",申込書!$C$74&lt;&gt;"",$G25&lt;&gt;"",申込書!$V$74="特定学年のみ"),"申し込みする","")</f>
        <v/>
      </c>
      <c r="HK25" s="371"/>
      <c r="HL25" s="372"/>
      <c r="HM25" s="373" t="str">
        <f>IF(AND(申込書!$C$75&lt;&gt;"▼プルダウンより選択してください",申込書!$C$75&lt;&gt;"",申込書!$K$22&lt;&gt;"YYYY/MM/DD",$G25&lt;&gt;""),申込書!$K$22,"")</f>
        <v/>
      </c>
      <c r="HN25" s="369" t="str">
        <f>IF(HM25="","",IF(INDEX('コンテンツ＆備考マスタ'!$H:$J,MATCH(学校情報!HM$3,'コンテンツ＆備考マスタ'!$H:$H,0),3)="●",IF(AND(HM25&lt;&gt;"",ISNUMBER(申込書!$AC$22)=TRUE,申込書!$C$75&lt;&gt;"▼プルダウンより選択してください",申込書!$C$75&lt;&gt;""),申込書!$AC$22,""),"-"))</f>
        <v/>
      </c>
      <c r="HO25" s="369"/>
      <c r="HP25" s="369"/>
      <c r="HQ25" s="370" t="str">
        <f>IF(AND(申込書!$C$75&lt;&gt;"▼プルダウンより選択してください",申込書!$C$75&lt;&gt;"",$G25&lt;&gt;"",申込書!$V$75="特定学年のみ"),"申し込みする","")</f>
        <v/>
      </c>
      <c r="HR25" s="371"/>
      <c r="HS25" s="371"/>
      <c r="HT25" s="374" t="str">
        <f>IF(AND(申込書!$C$76&lt;&gt;"▼プルダウンより選択してください",申込書!$C$76&lt;&gt;"",申込書!$K$22&lt;&gt;"YYYY/MM/DD",$G25&lt;&gt;""),申込書!$K$22,"")</f>
        <v/>
      </c>
      <c r="HU25" s="369" t="str">
        <f>IF(HT25="","",IF(INDEX('コンテンツ＆備考マスタ'!$H:$J,MATCH(学校情報!HT$3,'コンテンツ＆備考マスタ'!$H:$H,0),3)="●",IF(AND(HT25&lt;&gt;"",ISNUMBER(申込書!$AC$22)=TRUE,申込書!$C$76&lt;&gt;"▼プルダウンより選択してください",申込書!$C$76&lt;&gt;""),申込書!$AC$22,""),"-"))</f>
        <v/>
      </c>
      <c r="HV25" s="369"/>
      <c r="HW25" s="369"/>
      <c r="HX25" s="370" t="str">
        <f>IF(AND(申込書!$C$76&lt;&gt;"▼プルダウンより選択してください",申込書!$C$76&lt;&gt;"",$G25&lt;&gt;"",申込書!$V$76="特定学年のみ"),"申し込みする","")</f>
        <v/>
      </c>
      <c r="HY25" s="371"/>
      <c r="HZ25" s="372"/>
      <c r="IA25" s="69"/>
    </row>
    <row r="26" spans="2:235" ht="26.85" customHeight="1">
      <c r="B26" s="365">
        <f t="shared" si="0"/>
        <v>21</v>
      </c>
      <c r="C26" s="55"/>
      <c r="D26" s="56"/>
      <c r="E26" s="154"/>
      <c r="F26" s="57"/>
      <c r="G26" s="58"/>
      <c r="H26" s="59"/>
      <c r="I26" s="60"/>
      <c r="J26" s="61"/>
      <c r="K26" s="366" t="str">
        <f t="shared" si="1"/>
        <v/>
      </c>
      <c r="L26" s="62"/>
      <c r="M26" s="322"/>
      <c r="N26" s="63"/>
      <c r="O26" s="64"/>
      <c r="P26" s="367" t="str">
        <f t="shared" si="2"/>
        <v/>
      </c>
      <c r="Q26" s="65"/>
      <c r="R26" s="66"/>
      <c r="S26" s="67"/>
      <c r="T26" s="68"/>
      <c r="U26" s="68"/>
      <c r="V26" s="68"/>
      <c r="W26" s="66"/>
      <c r="X26" s="281"/>
      <c r="Y26" s="368" t="str">
        <f>IF(AND(申込書!$C$47&lt;&gt;"▼プルダウンより選択してください",申込書!$C$47&lt;&gt;"",申込書!$K$22&lt;&gt;"YYYY/MM/DD",$G26&lt;&gt;""),申込書!$K$22,"")</f>
        <v/>
      </c>
      <c r="Z26" s="369" t="str">
        <f>IF(Y26="","",IF(INDEX('コンテンツ＆備考マスタ'!$H:$J,MATCH(学校情報!Y$3,'コンテンツ＆備考マスタ'!$H:$H,0),3)="●",IF(AND(Y26&lt;&gt;"",ISNUMBER(申込書!$AC$22)=TRUE,申込書!$C$47&lt;&gt;"▼プルダウンより選択してください",申込書!$C$47&lt;&gt;""),申込書!$AC$22,""),"-"))</f>
        <v/>
      </c>
      <c r="AA26" s="369"/>
      <c r="AB26" s="369"/>
      <c r="AC26" s="370" t="str">
        <f>IF(AND(申込書!$C$47&lt;&gt;"▼プルダウンより選択してください",申込書!$C$47&lt;&gt;"",$G26&lt;&gt;"",申込書!$V$47="特定学年のみ"),"申し込みする","")</f>
        <v/>
      </c>
      <c r="AD26" s="371"/>
      <c r="AE26" s="372"/>
      <c r="AF26" s="373" t="str">
        <f>IF(AND(申込書!$C$48&lt;&gt;"▼プルダウンより選択してください",申込書!$C$48&lt;&gt;"",申込書!$K$22&lt;&gt;"YYYY/MM/DD",$G26&lt;&gt;""),申込書!$K$22,"")</f>
        <v/>
      </c>
      <c r="AG26" s="369" t="str">
        <f>IF(AF26="","",IF(INDEX('コンテンツ＆備考マスタ'!$H:$J,MATCH(学校情報!AF$3,'コンテンツ＆備考マスタ'!$H:$H,0),3)="●",IF(AND(AF26&lt;&gt;"",ISNUMBER(申込書!$AC$22)=TRUE,申込書!$C$48&lt;&gt;"▼プルダウンより選択してください",申込書!$C$48&lt;&gt;""),申込書!$AC$22,""),"-"))</f>
        <v/>
      </c>
      <c r="AH26" s="369"/>
      <c r="AI26" s="369"/>
      <c r="AJ26" s="370" t="str">
        <f>IF(AND(申込書!$C$48&lt;&gt;"▼プルダウンより選択してください",申込書!$C$48&lt;&gt;"",$G26&lt;&gt;"",申込書!$V$48="特定学年のみ"),"申し込みする","")</f>
        <v/>
      </c>
      <c r="AK26" s="371"/>
      <c r="AL26" s="372"/>
      <c r="AM26" s="373" t="str">
        <f>IF(AND(申込書!$C$49&lt;&gt;"▼プルダウンより選択してください",申込書!$C$49&lt;&gt;"",申込書!$K$22&lt;&gt;"YYYY/MM/DD",$G26&lt;&gt;""),申込書!$K$22,"")</f>
        <v/>
      </c>
      <c r="AN26" s="369" t="str">
        <f>IF(AM26="","",IF(INDEX('コンテンツ＆備考マスタ'!$H:$J,MATCH(学校情報!AM$3,'コンテンツ＆備考マスタ'!$H:$H,0),3)="●",IF(AND(AM26&lt;&gt;"",ISNUMBER(申込書!$AC$22)=TRUE,申込書!$C$49&lt;&gt;"▼プルダウンより選択してください",申込書!$C$49&lt;&gt;""),申込書!$AC$22,""),"-"))</f>
        <v/>
      </c>
      <c r="AO26" s="369"/>
      <c r="AP26" s="369"/>
      <c r="AQ26" s="370" t="str">
        <f>IF(AND(申込書!$C$49&lt;&gt;"▼プルダウンより選択してください",申込書!$C$49&lt;&gt;"",$G26&lt;&gt;"",申込書!$V$49="特定学年のみ"),"申し込みする","")</f>
        <v/>
      </c>
      <c r="AR26" s="371"/>
      <c r="AS26" s="372"/>
      <c r="AT26" s="373" t="str">
        <f>IF(AND(申込書!$C$50&lt;&gt;"▼プルダウンより選択してください",申込書!$C$50&lt;&gt;"",申込書!$K$22&lt;&gt;"YYYY/MM/DD",$G26&lt;&gt;""),申込書!$K$22,"")</f>
        <v/>
      </c>
      <c r="AU26" s="369" t="str">
        <f>IF(AT26="","",IF(INDEX('コンテンツ＆備考マスタ'!$H:$J,MATCH(学校情報!AT$3,'コンテンツ＆備考マスタ'!$H:$H,0),3)="●",IF(AND(AT26&lt;&gt;"",ISNUMBER(申込書!$AC$22)=TRUE,申込書!$C$50&lt;&gt;"▼プルダウンより選択してください",申込書!$C$50&lt;&gt;""),申込書!$AC$22,""),"-"))</f>
        <v/>
      </c>
      <c r="AV26" s="369"/>
      <c r="AW26" s="369"/>
      <c r="AX26" s="370" t="str">
        <f>IF(AND(申込書!$C$50&lt;&gt;"▼プルダウンより選択してください",申込書!$C$50&lt;&gt;"",$G26&lt;&gt;"",申込書!$V$50="特定学年のみ"),"申し込みする","")</f>
        <v/>
      </c>
      <c r="AY26" s="371"/>
      <c r="AZ26" s="372"/>
      <c r="BA26" s="373" t="str">
        <f>IF(AND(申込書!$C$51&lt;&gt;"▼プルダウンより選択してください",申込書!$C$51&lt;&gt;"",申込書!$K$22&lt;&gt;"YYYY/MM/DD",$G26&lt;&gt;""),申込書!$K$22,"")</f>
        <v/>
      </c>
      <c r="BB26" s="369" t="str">
        <f>IF(BA26="","",IF(INDEX('コンテンツ＆備考マスタ'!$H:$J,MATCH(学校情報!BA$3,'コンテンツ＆備考マスタ'!$H:$H,0),3)="●",IF(AND(BA26&lt;&gt;"",ISNUMBER(申込書!$AC$22)=TRUE,申込書!$C$51&lt;&gt;"▼プルダウンより選択してください",申込書!$C$51&lt;&gt;""),申込書!$AC$22,""),"-"))</f>
        <v/>
      </c>
      <c r="BC26" s="369"/>
      <c r="BD26" s="369"/>
      <c r="BE26" s="370" t="str">
        <f>IF(AND(申込書!$C$51&lt;&gt;"▼プルダウンより選択してください",申込書!$C$51&lt;&gt;"",$G26&lt;&gt;"",申込書!$V$51="特定学年のみ"),"申し込みする","")</f>
        <v/>
      </c>
      <c r="BF26" s="371"/>
      <c r="BG26" s="372"/>
      <c r="BH26" s="373" t="str">
        <f>IF(AND(申込書!$C$52&lt;&gt;"▼プルダウンより選択してください",申込書!$C$52&lt;&gt;"",申込書!$K$22&lt;&gt;"YYYY/MM/DD",$G26&lt;&gt;""),申込書!$K$22,"")</f>
        <v/>
      </c>
      <c r="BI26" s="369" t="str">
        <f>IF(BH26="","",IF(INDEX('コンテンツ＆備考マスタ'!$H:$J,MATCH(学校情報!BH$3,'コンテンツ＆備考マスタ'!$H:$H,0),3)="●",IF(AND(BH26&lt;&gt;"",ISNUMBER(申込書!$AC$22)=TRUE,申込書!$C$52&lt;&gt;"▼プルダウンより選択してください",申込書!$C$52&lt;&gt;""),申込書!$AC$22,""),"-"))</f>
        <v/>
      </c>
      <c r="BJ26" s="369"/>
      <c r="BK26" s="369"/>
      <c r="BL26" s="370" t="str">
        <f>IF(AND(申込書!$C$52&lt;&gt;"▼プルダウンより選択してください",申込書!$C$52&lt;&gt;"",$G26&lt;&gt;"",申込書!$V$52="特定学年のみ"),"申し込みする","")</f>
        <v/>
      </c>
      <c r="BM26" s="371"/>
      <c r="BN26" s="372"/>
      <c r="BO26" s="373" t="str">
        <f>IF(AND(申込書!$C$53&lt;&gt;"▼プルダウンより選択してください",申込書!$C$53&lt;&gt;"",申込書!$K$22&lt;&gt;"YYYY/MM/DD",$G26&lt;&gt;""),申込書!$K$22,"")</f>
        <v/>
      </c>
      <c r="BP26" s="369" t="str">
        <f>IF(BO26="","",IF(INDEX('コンテンツ＆備考マスタ'!$H:$J,MATCH(学校情報!BO$3,'コンテンツ＆備考マスタ'!$H:$H,0),3)="●",IF(AND(BO26&lt;&gt;"",ISNUMBER(申込書!$AC$22)=TRUE,申込書!$C$53&lt;&gt;"▼プルダウンより選択してください",申込書!$C$53&lt;&gt;""),申込書!$AC$22,""),"-"))</f>
        <v/>
      </c>
      <c r="BQ26" s="369"/>
      <c r="BR26" s="369"/>
      <c r="BS26" s="370" t="str">
        <f>IF(AND(申込書!$C$53&lt;&gt;"▼プルダウンより選択してください",申込書!$C$53&lt;&gt;"",$G26&lt;&gt;"",申込書!$V$53="特定学年のみ"),"申し込みする","")</f>
        <v/>
      </c>
      <c r="BT26" s="371"/>
      <c r="BU26" s="372"/>
      <c r="BV26" s="373" t="str">
        <f>IF(AND(申込書!$C$54&lt;&gt;"▼プルダウンより選択してください",申込書!$C$54&lt;&gt;"",申込書!$K$22&lt;&gt;"YYYY/MM/DD",$G26&lt;&gt;""),申込書!$K$22,"")</f>
        <v/>
      </c>
      <c r="BW26" s="369" t="str">
        <f>IF(BV26="","",IF(INDEX('コンテンツ＆備考マスタ'!$H:$J,MATCH(学校情報!BV$3,'コンテンツ＆備考マスタ'!$H:$H,0),3)="●",IF(AND(BV26&lt;&gt;"",ISNUMBER(申込書!$AC$22)=TRUE,申込書!$C$54&lt;&gt;"▼プルダウンより選択してください",申込書!$C$54&lt;&gt;""),申込書!$AC$22,""),"-"))</f>
        <v/>
      </c>
      <c r="BX26" s="369"/>
      <c r="BY26" s="369"/>
      <c r="BZ26" s="370" t="str">
        <f>IF(AND(申込書!$C$54&lt;&gt;"▼プルダウンより選択してください",申込書!$C$54&lt;&gt;"",$G26&lt;&gt;"",申込書!$V$54="特定学年のみ"),"申し込みする","")</f>
        <v/>
      </c>
      <c r="CA26" s="371"/>
      <c r="CB26" s="372"/>
      <c r="CC26" s="373" t="str">
        <f>IF(AND(申込書!$C$55&lt;&gt;"▼プルダウンより選択してください",申込書!$C$55&lt;&gt;"",申込書!$K$22&lt;&gt;"YYYY/MM/DD",$G26&lt;&gt;""),申込書!$K$22,"")</f>
        <v/>
      </c>
      <c r="CD26" s="369" t="str">
        <f>IF(CC26="","",IF(INDEX('コンテンツ＆備考マスタ'!$H:$J,MATCH(学校情報!CC$3,'コンテンツ＆備考マスタ'!$H:$H,0),3)="●",IF(AND(CC26&lt;&gt;"",ISNUMBER(申込書!$AC$22)=TRUE,申込書!$C$55&lt;&gt;"▼プルダウンより選択してください",申込書!$C$55&lt;&gt;""),申込書!$AC$22,""),"-"))</f>
        <v/>
      </c>
      <c r="CE26" s="369"/>
      <c r="CF26" s="369"/>
      <c r="CG26" s="370" t="str">
        <f>IF(AND(申込書!$C$55&lt;&gt;"▼プルダウンより選択してください",申込書!$C$55&lt;&gt;"",$G26&lt;&gt;"",申込書!$V$55="特定学年のみ"),"申し込みする","")</f>
        <v/>
      </c>
      <c r="CH26" s="371"/>
      <c r="CI26" s="372"/>
      <c r="CJ26" s="373" t="str">
        <f>IF(AND(申込書!$C$56&lt;&gt;"▼プルダウンより選択してください",申込書!$C$56&lt;&gt;"",申込書!$K$22&lt;&gt;"YYYY/MM/DD",$G26&lt;&gt;""),申込書!$K$22,"")</f>
        <v/>
      </c>
      <c r="CK26" s="369" t="str">
        <f>IF(CJ26="","",IF(INDEX('コンテンツ＆備考マスタ'!$H:$J,MATCH(学校情報!CJ$3,'コンテンツ＆備考マスタ'!$H:$H,0),3)="●",IF(AND(CJ26&lt;&gt;"",ISNUMBER(申込書!$AC$22)=TRUE,申込書!$C$56&lt;&gt;"▼プルダウンより選択してください",申込書!$C$56&lt;&gt;""),申込書!$AC$22,""),"-"))</f>
        <v/>
      </c>
      <c r="CL26" s="369"/>
      <c r="CM26" s="369"/>
      <c r="CN26" s="370" t="str">
        <f>IF(AND(申込書!$C$56&lt;&gt;"▼プルダウンより選択してください",申込書!$C$56&lt;&gt;"",$G26&lt;&gt;"",申込書!$V$56="特定学年のみ"),"申し込みする","")</f>
        <v/>
      </c>
      <c r="CO26" s="371"/>
      <c r="CP26" s="372"/>
      <c r="CQ26" s="373" t="str">
        <f>IF(AND(申込書!$C$57&lt;&gt;"▼プルダウンより選択してください",申込書!$C$57&lt;&gt;"",申込書!$K$22&lt;&gt;"YYYY/MM/DD",$G26&lt;&gt;""),申込書!$K$22,"")</f>
        <v/>
      </c>
      <c r="CR26" s="369" t="str">
        <f>IF(CQ26="","",IF(INDEX('コンテンツ＆備考マスタ'!$H:$J,MATCH(学校情報!CQ$3,'コンテンツ＆備考マスタ'!$H:$H,0),3)="●",IF(AND(CQ26&lt;&gt;"",ISNUMBER(申込書!$AC$22)=TRUE,申込書!$C$57&lt;&gt;"▼プルダウンより選択してください",申込書!$C$57&lt;&gt;""),申込書!$AC$22,""),"-"))</f>
        <v/>
      </c>
      <c r="CS26" s="369"/>
      <c r="CT26" s="369"/>
      <c r="CU26" s="369" t="str">
        <f>IF(AND(申込書!$C$57&lt;&gt;"▼プルダウンより選択してください",申込書!$C$57&lt;&gt;"",$G26&lt;&gt;"",申込書!$V$57="特定学年のみ"),"申し込みする","")</f>
        <v/>
      </c>
      <c r="CV26" s="371"/>
      <c r="CW26" s="372"/>
      <c r="CX26" s="373" t="str">
        <f>IF(AND(申込書!$C$58&lt;&gt;"▼プルダウンより選択してください",申込書!$C$58&lt;&gt;"",申込書!$K$22&lt;&gt;"YYYY/MM/DD",$G26&lt;&gt;""),申込書!$K$22,"")</f>
        <v/>
      </c>
      <c r="CY26" s="369" t="str">
        <f>IF(CX26="","",IF(INDEX('コンテンツ＆備考マスタ'!$H:$J,MATCH(学校情報!CX$3,'コンテンツ＆備考マスタ'!$H:$H,0),3)="●",IF(AND(CX26&lt;&gt;"",ISNUMBER(申込書!$AC$22)=TRUE,申込書!$C$58&lt;&gt;"▼プルダウンより選択してください",申込書!$C$58&lt;&gt;""),申込書!$AC$22,""),"-"))</f>
        <v/>
      </c>
      <c r="CZ26" s="369"/>
      <c r="DA26" s="369"/>
      <c r="DB26" s="369" t="str">
        <f>IF(AND(申込書!$C$58&lt;&gt;"▼プルダウンより選択してください",申込書!$C$58&lt;&gt;"",$G26&lt;&gt;"",申込書!$V$58="特定学年のみ"),"申し込みする","")</f>
        <v/>
      </c>
      <c r="DC26" s="371"/>
      <c r="DD26" s="372"/>
      <c r="DE26" s="373" t="str">
        <f>IF(AND(申込書!$C$59&lt;&gt;"▼プルダウンより選択してください",申込書!$C$59&lt;&gt;"",申込書!$K$22&lt;&gt;"YYYY/MM/DD",$G26&lt;&gt;""),申込書!$K$22,"")</f>
        <v/>
      </c>
      <c r="DF26" s="369" t="str">
        <f>IF(DE26="","",IF(INDEX('コンテンツ＆備考マスタ'!$H:$J,MATCH(学校情報!DE$3,'コンテンツ＆備考マスタ'!$H:$H,0),3)="●",IF(AND(DE26&lt;&gt;"",ISNUMBER(申込書!$AC$22)=TRUE,申込書!$C$59&lt;&gt;"▼プルダウンより選択してください",申込書!$C$59&lt;&gt;""),申込書!$AC$22,""),"-"))</f>
        <v/>
      </c>
      <c r="DG26" s="369"/>
      <c r="DH26" s="369"/>
      <c r="DI26" s="369" t="str">
        <f>IF(AND(申込書!$C$59&lt;&gt;"▼プルダウンより選択してください",申込書!$C$59&lt;&gt;"",$G26&lt;&gt;"",申込書!$V$59="特定学年のみ"),"申し込みする","")</f>
        <v/>
      </c>
      <c r="DJ26" s="371"/>
      <c r="DK26" s="372"/>
      <c r="DL26" s="373" t="str">
        <f>IF(AND(申込書!$C$60&lt;&gt;"▼プルダウンより選択してください",申込書!$C$60&lt;&gt;"",申込書!$K$22&lt;&gt;"YYYY/MM/DD",$G26&lt;&gt;""),申込書!$K$22,"")</f>
        <v/>
      </c>
      <c r="DM26" s="369" t="str">
        <f>IF(DL26="","",IF(INDEX('コンテンツ＆備考マスタ'!$H:$J,MATCH(学校情報!DL$3,'コンテンツ＆備考マスタ'!$H:$H,0),3)="●",IF(AND(DL26&lt;&gt;"",ISNUMBER(申込書!$AC$22)=TRUE,申込書!$C$60&lt;&gt;"▼プルダウンより選択してください",申込書!$C$60&lt;&gt;""),申込書!$AC$22,""),"-"))</f>
        <v/>
      </c>
      <c r="DN26" s="369"/>
      <c r="DO26" s="369"/>
      <c r="DP26" s="369" t="str">
        <f>IF(AND(申込書!$C$60&lt;&gt;"▼プルダウンより選択してください",申込書!$C$60&lt;&gt;"",$G26&lt;&gt;"",申込書!$V$60="特定学年のみ"),"申し込みする","")</f>
        <v/>
      </c>
      <c r="DQ26" s="371"/>
      <c r="DR26" s="372"/>
      <c r="DS26" s="373" t="str">
        <f>IF(AND(申込書!$C$61&lt;&gt;"▼プルダウンより選択してください",申込書!$C$61&lt;&gt;"",申込書!$K$22&lt;&gt;"YYYY/MM/DD",$G26&lt;&gt;""),申込書!$K$22,"")</f>
        <v/>
      </c>
      <c r="DT26" s="369" t="str">
        <f>IF(DS26="","",IF(INDEX('コンテンツ＆備考マスタ'!$H:$J,MATCH(学校情報!DS$3,'コンテンツ＆備考マスタ'!$H:$H,0),3)="●",IF(AND(DS26&lt;&gt;"",ISNUMBER(申込書!$AC$22)=TRUE,申込書!$C$61&lt;&gt;"▼プルダウンより選択してください",申込書!$C$61&lt;&gt;""),申込書!$AC$22,""),"-"))</f>
        <v/>
      </c>
      <c r="DU26" s="369"/>
      <c r="DV26" s="369"/>
      <c r="DW26" s="369" t="str">
        <f>IF(AND(申込書!$C$61&lt;&gt;"▼プルダウンより選択してください",申込書!$C$61&lt;&gt;"",$G26&lt;&gt;"",申込書!$V$61="特定学年のみ"),"申し込みする","")</f>
        <v/>
      </c>
      <c r="DX26" s="371"/>
      <c r="DY26" s="372"/>
      <c r="DZ26" s="373" t="str">
        <f>IF(AND(申込書!$C$62&lt;&gt;"▼プルダウンより選択してください",申込書!$C$62&lt;&gt;"",申込書!$K$22&lt;&gt;"YYYY/MM/DD",$G26&lt;&gt;""),申込書!$K$22,"")</f>
        <v/>
      </c>
      <c r="EA26" s="369" t="str">
        <f>IF(DZ26="","",IF(INDEX('コンテンツ＆備考マスタ'!$H:$J,MATCH(学校情報!DZ$3,'コンテンツ＆備考マスタ'!$H:$H,0),3)="●",IF(AND(DZ26&lt;&gt;"",ISNUMBER(申込書!$AC$22)=TRUE,申込書!$C$62&lt;&gt;"▼プルダウンより選択してください",申込書!$C$62&lt;&gt;""),申込書!$AC$22,""),"-"))</f>
        <v/>
      </c>
      <c r="EB26" s="369"/>
      <c r="EC26" s="369"/>
      <c r="ED26" s="370" t="str">
        <f>IF(AND(申込書!$C$62&lt;&gt;"▼プルダウンより選択してください",申込書!$C$62&lt;&gt;"",$G26&lt;&gt;"",申込書!$V$62="特定学年のみ"),"申し込みする","")</f>
        <v/>
      </c>
      <c r="EE26" s="371"/>
      <c r="EF26" s="372"/>
      <c r="EG26" s="373" t="str">
        <f>IF(AND(申込書!$C$63&lt;&gt;"▼プルダウンより選択してください",申込書!$C$63&lt;&gt;"",申込書!$K$22&lt;&gt;"YYYY/MM/DD",$G26&lt;&gt;""),申込書!$K$22,"")</f>
        <v/>
      </c>
      <c r="EH26" s="369" t="str">
        <f>IF(EG26="","",IF(INDEX('コンテンツ＆備考マスタ'!$H:$J,MATCH(学校情報!EG$3,'コンテンツ＆備考マスタ'!$H:$H,0),3)="●",IF(AND(EG26&lt;&gt;"",ISNUMBER(申込書!$AC$22)=TRUE,申込書!$C$63&lt;&gt;"▼プルダウンより選択してください",申込書!$C$63&lt;&gt;""),申込書!$AC$22,""),"-"))</f>
        <v/>
      </c>
      <c r="EI26" s="369"/>
      <c r="EJ26" s="369"/>
      <c r="EK26" s="370" t="str">
        <f>IF(AND(申込書!$C$63&lt;&gt;"▼プルダウンより選択してください",申込書!$C$63&lt;&gt;"",$G26&lt;&gt;"",申込書!$V$63="特定学年のみ"),"申し込みする","")</f>
        <v/>
      </c>
      <c r="EL26" s="371"/>
      <c r="EM26" s="372"/>
      <c r="EN26" s="373" t="str">
        <f>IF(AND(申込書!$C$64&lt;&gt;"▼プルダウンより選択してください",申込書!$C$64&lt;&gt;"",申込書!$K$22&lt;&gt;"YYYY/MM/DD",$G26&lt;&gt;""),申込書!$K$22,"")</f>
        <v/>
      </c>
      <c r="EO26" s="369" t="str">
        <f>IF(EN26="","",IF(INDEX('コンテンツ＆備考マスタ'!$H:$J,MATCH(学校情報!EN$3,'コンテンツ＆備考マスタ'!$H:$H,0),3)="●",IF(AND(EN26&lt;&gt;"",ISNUMBER(申込書!$AC$22)=TRUE,申込書!$C$64&lt;&gt;"▼プルダウンより選択してください",申込書!$C$64&lt;&gt;""),申込書!$AC$22,""),"-"))</f>
        <v/>
      </c>
      <c r="EP26" s="369"/>
      <c r="EQ26" s="369"/>
      <c r="ER26" s="370" t="str">
        <f>IF(AND(申込書!$C$64&lt;&gt;"▼プルダウンより選択してください",申込書!$C$64&lt;&gt;"",$G26&lt;&gt;"",申込書!$V$64="特定学年のみ"),"申し込みする","")</f>
        <v/>
      </c>
      <c r="ES26" s="371"/>
      <c r="ET26" s="372"/>
      <c r="EU26" s="373" t="str">
        <f>IF(AND(申込書!$C$65&lt;&gt;"▼プルダウンより選択してください",申込書!$C$65&lt;&gt;"",申込書!$K$22&lt;&gt;"YYYY/MM/DD",$G26&lt;&gt;""),申込書!$K$22,"")</f>
        <v/>
      </c>
      <c r="EV26" s="369" t="str">
        <f>IF(EU26="","",IF(INDEX('コンテンツ＆備考マスタ'!$H:$J,MATCH(学校情報!EU$3,'コンテンツ＆備考マスタ'!$H:$H,0),3)="●",IF(AND(EU26&lt;&gt;"",ISNUMBER(申込書!$AC$22)=TRUE,申込書!$C$65&lt;&gt;"▼プルダウンより選択してください",申込書!$C$65&lt;&gt;""),申込書!$AC$22,""),"-"))</f>
        <v/>
      </c>
      <c r="EW26" s="369"/>
      <c r="EX26" s="369"/>
      <c r="EY26" s="370" t="str">
        <f>IF(AND(申込書!$C$65&lt;&gt;"▼プルダウンより選択してください",申込書!$C$65&lt;&gt;"",$G26&lt;&gt;"",申込書!$V$65="特定学年のみ"),"申し込みする","")</f>
        <v/>
      </c>
      <c r="EZ26" s="371"/>
      <c r="FA26" s="372"/>
      <c r="FB26" s="373" t="str">
        <f>IF(AND(申込書!$C$66&lt;&gt;"▼プルダウンより選択してください",申込書!$C$66&lt;&gt;"",申込書!$K$22&lt;&gt;"YYYY/MM/DD",$G26&lt;&gt;""),申込書!$K$22,"")</f>
        <v/>
      </c>
      <c r="FC26" s="369" t="str">
        <f>IF(FB26="","",IF(INDEX('コンテンツ＆備考マスタ'!$H:$J,MATCH(学校情報!FB$3,'コンテンツ＆備考マスタ'!$H:$H,0),3)="●",IF(AND(FB26&lt;&gt;"",ISNUMBER(申込書!$AC$22)=TRUE,申込書!$C$66&lt;&gt;"▼プルダウンより選択してください",申込書!$C$66&lt;&gt;""),申込書!$AC$22,""),"-"))</f>
        <v/>
      </c>
      <c r="FD26" s="369"/>
      <c r="FE26" s="369"/>
      <c r="FF26" s="370" t="str">
        <f>IF(AND(申込書!$C$66&lt;&gt;"▼プルダウンより選択してください",申込書!$C$66&lt;&gt;"",$G26&lt;&gt;"",申込書!$V$66="特定学年のみ"),"申し込みする","")</f>
        <v/>
      </c>
      <c r="FG26" s="371"/>
      <c r="FH26" s="372"/>
      <c r="FI26" s="373" t="str">
        <f>IF(AND(申込書!$C$67&lt;&gt;"▼プルダウンより選択してください",申込書!$C$67&lt;&gt;"",申込書!$K$22&lt;&gt;"YYYY/MM/DD",$G26&lt;&gt;""),申込書!$K$22,"")</f>
        <v/>
      </c>
      <c r="FJ26" s="369" t="str">
        <f>IF(FI26="","",IF(INDEX('コンテンツ＆備考マスタ'!$H:$J,MATCH(学校情報!FI$3,'コンテンツ＆備考マスタ'!$H:$H,0),3)="●",IF(AND(FI26&lt;&gt;"",ISNUMBER(申込書!$AC$22)=TRUE,申込書!$C$67&lt;&gt;"▼プルダウンより選択してください",申込書!$C$67&lt;&gt;""),申込書!$AC$22,""),"-"))</f>
        <v/>
      </c>
      <c r="FK26" s="369"/>
      <c r="FL26" s="369"/>
      <c r="FM26" s="370" t="str">
        <f>IF(AND(申込書!$C$67&lt;&gt;"▼プルダウンより選択してください",申込書!$C$67&lt;&gt;"",$G26&lt;&gt;"",申込書!$V$67="特定学年のみ"),"申し込みする","")</f>
        <v/>
      </c>
      <c r="FN26" s="371"/>
      <c r="FO26" s="372"/>
      <c r="FP26" s="373" t="str">
        <f>IF(AND(申込書!$C$68&lt;&gt;"▼プルダウンより選択してください",申込書!$C$68&lt;&gt;"",申込書!$K$22&lt;&gt;"YYYY/MM/DD",$G26&lt;&gt;""),申込書!$K$22,"")</f>
        <v/>
      </c>
      <c r="FQ26" s="369" t="str">
        <f>IF(FP26="","",IF(INDEX('コンテンツ＆備考マスタ'!$H:$J,MATCH(学校情報!FP$3,'コンテンツ＆備考マスタ'!$H:$H,0),3)="●",IF(AND(FP26&lt;&gt;"",ISNUMBER(申込書!$AC$22)=TRUE,申込書!$C$68&lt;&gt;"▼プルダウンより選択してください",申込書!$C$68&lt;&gt;""),申込書!$AC$22,""),"-"))</f>
        <v/>
      </c>
      <c r="FR26" s="369"/>
      <c r="FS26" s="369"/>
      <c r="FT26" s="370" t="str">
        <f>IF(AND(申込書!$C$68&lt;&gt;"▼プルダウンより選択してください",申込書!$C$68&lt;&gt;"",$G26&lt;&gt;"",申込書!$V$68="特定学年のみ"),"申し込みする","")</f>
        <v/>
      </c>
      <c r="FU26" s="371"/>
      <c r="FV26" s="372"/>
      <c r="FW26" s="373" t="str">
        <f>IF(AND(申込書!$C$69&lt;&gt;"▼プルダウンより選択してください",申込書!$C$69&lt;&gt;"",申込書!$K$22&lt;&gt;"YYYY/MM/DD",$G26&lt;&gt;""),申込書!$K$22,"")</f>
        <v/>
      </c>
      <c r="FX26" s="369" t="str">
        <f>IF(FW26="","",IF(INDEX('コンテンツ＆備考マスタ'!$H:$J,MATCH(学校情報!FW$3,'コンテンツ＆備考マスタ'!$H:$H,0),3)="●",IF(AND(FW26&lt;&gt;"",ISNUMBER(申込書!$AC$22)=TRUE,申込書!$C$69&lt;&gt;"▼プルダウンより選択してください",申込書!$C$69&lt;&gt;""),申込書!$AC$22,""),"-"))</f>
        <v/>
      </c>
      <c r="FY26" s="369"/>
      <c r="FZ26" s="369"/>
      <c r="GA26" s="370" t="str">
        <f>IF(AND(申込書!$C$69&lt;&gt;"▼プルダウンより選択してください",申込書!$C$69&lt;&gt;"",$G26&lt;&gt;"",申込書!$V$69="特定学年のみ"),"申し込みする","")</f>
        <v/>
      </c>
      <c r="GB26" s="371"/>
      <c r="GC26" s="372"/>
      <c r="GD26" s="373" t="str">
        <f>IF(AND(申込書!$C$70&lt;&gt;"▼プルダウンより選択してください",申込書!$C$70&lt;&gt;"",申込書!$K$22&lt;&gt;"YYYY/MM/DD",$G26&lt;&gt;""),申込書!$K$22,"")</f>
        <v/>
      </c>
      <c r="GE26" s="369" t="str">
        <f>IF(GD26="","",IF(INDEX('コンテンツ＆備考マスタ'!$H:$J,MATCH(学校情報!GD$3,'コンテンツ＆備考マスタ'!$H:$H,0),3)="●",IF(AND(GD26&lt;&gt;"",ISNUMBER(申込書!$AC$22)=TRUE,申込書!$C$70&lt;&gt;"▼プルダウンより選択してください",申込書!$C$70&lt;&gt;""),申込書!$AC$22,""),"-"))</f>
        <v/>
      </c>
      <c r="GF26" s="369"/>
      <c r="GG26" s="369"/>
      <c r="GH26" s="370" t="str">
        <f>IF(AND(申込書!$C$70&lt;&gt;"▼プルダウンより選択してください",申込書!$C$70&lt;&gt;"",$G26&lt;&gt;"",申込書!$V$70="特定学年のみ"),"申し込みする","")</f>
        <v/>
      </c>
      <c r="GI26" s="371"/>
      <c r="GJ26" s="372"/>
      <c r="GK26" s="373" t="str">
        <f>IF(AND(申込書!$C$71&lt;&gt;"▼プルダウンより選択してください",申込書!$C$71&lt;&gt;"",申込書!$K$22&lt;&gt;"YYYY/MM/DD",$G26&lt;&gt;""),申込書!$K$22,"")</f>
        <v/>
      </c>
      <c r="GL26" s="369" t="str">
        <f>IF(GK26="","",IF(INDEX('コンテンツ＆備考マスタ'!$H:$J,MATCH(学校情報!GK$3,'コンテンツ＆備考マスタ'!$H:$H,0),3)="●",IF(AND(GK26&lt;&gt;"",ISNUMBER(申込書!$AC$22)=TRUE,申込書!$C$71&lt;&gt;"▼プルダウンより選択してください",申込書!$C$71&lt;&gt;""),申込書!$AC$22,""),"-"))</f>
        <v/>
      </c>
      <c r="GM26" s="369"/>
      <c r="GN26" s="369"/>
      <c r="GO26" s="370" t="str">
        <f>IF(AND(申込書!$C$71&lt;&gt;"▼プルダウンより選択してください",申込書!$C$71&lt;&gt;"",$G26&lt;&gt;"",申込書!$V$71="特定学年のみ"),"申し込みする","")</f>
        <v/>
      </c>
      <c r="GP26" s="371"/>
      <c r="GQ26" s="372"/>
      <c r="GR26" s="373" t="str">
        <f>IF(AND(申込書!$C$72&lt;&gt;"▼プルダウンより選択してください",申込書!$C$72&lt;&gt;"",申込書!$K$22&lt;&gt;"YYYY/MM/DD",$G26&lt;&gt;""),申込書!$K$22,"")</f>
        <v/>
      </c>
      <c r="GS26" s="369" t="str">
        <f>IF(GR26="","",IF(INDEX('コンテンツ＆備考マスタ'!$H:$J,MATCH(学校情報!GR$3,'コンテンツ＆備考マスタ'!$H:$H,0),3)="●",IF(AND(GR26&lt;&gt;"",ISNUMBER(申込書!$AC$22)=TRUE,申込書!$C$72&lt;&gt;"▼プルダウンより選択してください",申込書!$C$72&lt;&gt;""),申込書!$AC$22,""),"-"))</f>
        <v/>
      </c>
      <c r="GT26" s="369"/>
      <c r="GU26" s="369"/>
      <c r="GV26" s="370" t="str">
        <f>IF(AND(申込書!$C$72&lt;&gt;"▼プルダウンより選択してください",申込書!$C$72&lt;&gt;"",$G26&lt;&gt;"",申込書!$V$72="特定学年のみ"),"申し込みする","")</f>
        <v/>
      </c>
      <c r="GW26" s="371"/>
      <c r="GX26" s="372"/>
      <c r="GY26" s="373" t="str">
        <f>IF(AND(申込書!$C$73&lt;&gt;"▼プルダウンより選択してください",申込書!$C$73&lt;&gt;"",申込書!$K$22&lt;&gt;"YYYY/MM/DD",$G26&lt;&gt;""),申込書!$K$22,"")</f>
        <v/>
      </c>
      <c r="GZ26" s="369" t="str">
        <f>IF(GY26="","",IF(INDEX('コンテンツ＆備考マスタ'!$H:$J,MATCH(学校情報!GY$3,'コンテンツ＆備考マスタ'!$H:$H,0),3)="●",IF(AND(GY26&lt;&gt;"",ISNUMBER(申込書!$AC$22)=TRUE,申込書!$C$73&lt;&gt;"▼プルダウンより選択してください",申込書!$C$73&lt;&gt;""),申込書!$AC$22,""),"-"))</f>
        <v/>
      </c>
      <c r="HA26" s="369"/>
      <c r="HB26" s="369"/>
      <c r="HC26" s="370" t="str">
        <f>IF(AND(申込書!$C$73&lt;&gt;"▼プルダウンより選択してください",申込書!$C$73&lt;&gt;"",$G26&lt;&gt;"",申込書!$V$73="特定学年のみ"),"申し込みする","")</f>
        <v/>
      </c>
      <c r="HD26" s="371"/>
      <c r="HE26" s="372"/>
      <c r="HF26" s="373" t="str">
        <f>IF(AND(申込書!$C$74&lt;&gt;"▼プルダウンより選択してください",申込書!$C$74&lt;&gt;"",申込書!$K$22&lt;&gt;"YYYY/MM/DD",$G26&lt;&gt;""),申込書!$K$22,"")</f>
        <v/>
      </c>
      <c r="HG26" s="369" t="str">
        <f>IF(HF26="","",IF(INDEX('コンテンツ＆備考マスタ'!$H:$J,MATCH(学校情報!HF$3,'コンテンツ＆備考マスタ'!$H:$H,0),3)="●",IF(AND(HF26&lt;&gt;"",ISNUMBER(申込書!$AC$22)=TRUE,申込書!$C$74&lt;&gt;"▼プルダウンより選択してください",申込書!$C$74&lt;&gt;""),申込書!$AC$22,""),"-"))</f>
        <v/>
      </c>
      <c r="HH26" s="369"/>
      <c r="HI26" s="369"/>
      <c r="HJ26" s="370" t="str">
        <f>IF(AND(申込書!$C$74&lt;&gt;"▼プルダウンより選択してください",申込書!$C$74&lt;&gt;"",$G26&lt;&gt;"",申込書!$V$74="特定学年のみ"),"申し込みする","")</f>
        <v/>
      </c>
      <c r="HK26" s="371"/>
      <c r="HL26" s="372"/>
      <c r="HM26" s="373" t="str">
        <f>IF(AND(申込書!$C$75&lt;&gt;"▼プルダウンより選択してください",申込書!$C$75&lt;&gt;"",申込書!$K$22&lt;&gt;"YYYY/MM/DD",$G26&lt;&gt;""),申込書!$K$22,"")</f>
        <v/>
      </c>
      <c r="HN26" s="369" t="str">
        <f>IF(HM26="","",IF(INDEX('コンテンツ＆備考マスタ'!$H:$J,MATCH(学校情報!HM$3,'コンテンツ＆備考マスタ'!$H:$H,0),3)="●",IF(AND(HM26&lt;&gt;"",ISNUMBER(申込書!$AC$22)=TRUE,申込書!$C$75&lt;&gt;"▼プルダウンより選択してください",申込書!$C$75&lt;&gt;""),申込書!$AC$22,""),"-"))</f>
        <v/>
      </c>
      <c r="HO26" s="369"/>
      <c r="HP26" s="369"/>
      <c r="HQ26" s="370" t="str">
        <f>IF(AND(申込書!$C$75&lt;&gt;"▼プルダウンより選択してください",申込書!$C$75&lt;&gt;"",$G26&lt;&gt;"",申込書!$V$75="特定学年のみ"),"申し込みする","")</f>
        <v/>
      </c>
      <c r="HR26" s="371"/>
      <c r="HS26" s="371"/>
      <c r="HT26" s="374" t="str">
        <f>IF(AND(申込書!$C$76&lt;&gt;"▼プルダウンより選択してください",申込書!$C$76&lt;&gt;"",申込書!$K$22&lt;&gt;"YYYY/MM/DD",$G26&lt;&gt;""),申込書!$K$22,"")</f>
        <v/>
      </c>
      <c r="HU26" s="369" t="str">
        <f>IF(HT26="","",IF(INDEX('コンテンツ＆備考マスタ'!$H:$J,MATCH(学校情報!HT$3,'コンテンツ＆備考マスタ'!$H:$H,0),3)="●",IF(AND(HT26&lt;&gt;"",ISNUMBER(申込書!$AC$22)=TRUE,申込書!$C$76&lt;&gt;"▼プルダウンより選択してください",申込書!$C$76&lt;&gt;""),申込書!$AC$22,""),"-"))</f>
        <v/>
      </c>
      <c r="HV26" s="369"/>
      <c r="HW26" s="369"/>
      <c r="HX26" s="370" t="str">
        <f>IF(AND(申込書!$C$76&lt;&gt;"▼プルダウンより選択してください",申込書!$C$76&lt;&gt;"",$G26&lt;&gt;"",申込書!$V$76="特定学年のみ"),"申し込みする","")</f>
        <v/>
      </c>
      <c r="HY26" s="371"/>
      <c r="HZ26" s="372"/>
      <c r="IA26" s="69"/>
    </row>
    <row r="27" spans="2:235" ht="26.85" customHeight="1">
      <c r="B27" s="365">
        <f t="shared" si="0"/>
        <v>22</v>
      </c>
      <c r="C27" s="55"/>
      <c r="D27" s="56"/>
      <c r="E27" s="154"/>
      <c r="F27" s="57"/>
      <c r="G27" s="58"/>
      <c r="H27" s="59"/>
      <c r="I27" s="60"/>
      <c r="J27" s="61"/>
      <c r="K27" s="366" t="str">
        <f t="shared" si="1"/>
        <v/>
      </c>
      <c r="L27" s="62"/>
      <c r="M27" s="322"/>
      <c r="N27" s="63"/>
      <c r="O27" s="64"/>
      <c r="P27" s="367" t="str">
        <f t="shared" si="2"/>
        <v/>
      </c>
      <c r="Q27" s="65"/>
      <c r="R27" s="66"/>
      <c r="S27" s="67"/>
      <c r="T27" s="68"/>
      <c r="U27" s="68"/>
      <c r="V27" s="68"/>
      <c r="W27" s="66"/>
      <c r="X27" s="281"/>
      <c r="Y27" s="368" t="str">
        <f>IF(AND(申込書!$C$47&lt;&gt;"▼プルダウンより選択してください",申込書!$C$47&lt;&gt;"",申込書!$K$22&lt;&gt;"YYYY/MM/DD",$G27&lt;&gt;""),申込書!$K$22,"")</f>
        <v/>
      </c>
      <c r="Z27" s="369" t="str">
        <f>IF(Y27="","",IF(INDEX('コンテンツ＆備考マスタ'!$H:$J,MATCH(学校情報!Y$3,'コンテンツ＆備考マスタ'!$H:$H,0),3)="●",IF(AND(Y27&lt;&gt;"",ISNUMBER(申込書!$AC$22)=TRUE,申込書!$C$47&lt;&gt;"▼プルダウンより選択してください",申込書!$C$47&lt;&gt;""),申込書!$AC$22,""),"-"))</f>
        <v/>
      </c>
      <c r="AA27" s="369"/>
      <c r="AB27" s="369"/>
      <c r="AC27" s="370" t="str">
        <f>IF(AND(申込書!$C$47&lt;&gt;"▼プルダウンより選択してください",申込書!$C$47&lt;&gt;"",$G27&lt;&gt;"",申込書!$V$47="特定学年のみ"),"申し込みする","")</f>
        <v/>
      </c>
      <c r="AD27" s="371"/>
      <c r="AE27" s="372"/>
      <c r="AF27" s="373" t="str">
        <f>IF(AND(申込書!$C$48&lt;&gt;"▼プルダウンより選択してください",申込書!$C$48&lt;&gt;"",申込書!$K$22&lt;&gt;"YYYY/MM/DD",$G27&lt;&gt;""),申込書!$K$22,"")</f>
        <v/>
      </c>
      <c r="AG27" s="369" t="str">
        <f>IF(AF27="","",IF(INDEX('コンテンツ＆備考マスタ'!$H:$J,MATCH(学校情報!AF$3,'コンテンツ＆備考マスタ'!$H:$H,0),3)="●",IF(AND(AF27&lt;&gt;"",ISNUMBER(申込書!$AC$22)=TRUE,申込書!$C$48&lt;&gt;"▼プルダウンより選択してください",申込書!$C$48&lt;&gt;""),申込書!$AC$22,""),"-"))</f>
        <v/>
      </c>
      <c r="AH27" s="369"/>
      <c r="AI27" s="369"/>
      <c r="AJ27" s="370" t="str">
        <f>IF(AND(申込書!$C$48&lt;&gt;"▼プルダウンより選択してください",申込書!$C$48&lt;&gt;"",$G27&lt;&gt;"",申込書!$V$48="特定学年のみ"),"申し込みする","")</f>
        <v/>
      </c>
      <c r="AK27" s="371"/>
      <c r="AL27" s="372"/>
      <c r="AM27" s="373" t="str">
        <f>IF(AND(申込書!$C$49&lt;&gt;"▼プルダウンより選択してください",申込書!$C$49&lt;&gt;"",申込書!$K$22&lt;&gt;"YYYY/MM/DD",$G27&lt;&gt;""),申込書!$K$22,"")</f>
        <v/>
      </c>
      <c r="AN27" s="369" t="str">
        <f>IF(AM27="","",IF(INDEX('コンテンツ＆備考マスタ'!$H:$J,MATCH(学校情報!AM$3,'コンテンツ＆備考マスタ'!$H:$H,0),3)="●",IF(AND(AM27&lt;&gt;"",ISNUMBER(申込書!$AC$22)=TRUE,申込書!$C$49&lt;&gt;"▼プルダウンより選択してください",申込書!$C$49&lt;&gt;""),申込書!$AC$22,""),"-"))</f>
        <v/>
      </c>
      <c r="AO27" s="369"/>
      <c r="AP27" s="369"/>
      <c r="AQ27" s="370" t="str">
        <f>IF(AND(申込書!$C$49&lt;&gt;"▼プルダウンより選択してください",申込書!$C$49&lt;&gt;"",$G27&lt;&gt;"",申込書!$V$49="特定学年のみ"),"申し込みする","")</f>
        <v/>
      </c>
      <c r="AR27" s="371"/>
      <c r="AS27" s="372"/>
      <c r="AT27" s="373" t="str">
        <f>IF(AND(申込書!$C$50&lt;&gt;"▼プルダウンより選択してください",申込書!$C$50&lt;&gt;"",申込書!$K$22&lt;&gt;"YYYY/MM/DD",$G27&lt;&gt;""),申込書!$K$22,"")</f>
        <v/>
      </c>
      <c r="AU27" s="369" t="str">
        <f>IF(AT27="","",IF(INDEX('コンテンツ＆備考マスタ'!$H:$J,MATCH(学校情報!AT$3,'コンテンツ＆備考マスタ'!$H:$H,0),3)="●",IF(AND(AT27&lt;&gt;"",ISNUMBER(申込書!$AC$22)=TRUE,申込書!$C$50&lt;&gt;"▼プルダウンより選択してください",申込書!$C$50&lt;&gt;""),申込書!$AC$22,""),"-"))</f>
        <v/>
      </c>
      <c r="AV27" s="369"/>
      <c r="AW27" s="369"/>
      <c r="AX27" s="370" t="str">
        <f>IF(AND(申込書!$C$50&lt;&gt;"▼プルダウンより選択してください",申込書!$C$50&lt;&gt;"",$G27&lt;&gt;"",申込書!$V$50="特定学年のみ"),"申し込みする","")</f>
        <v/>
      </c>
      <c r="AY27" s="371"/>
      <c r="AZ27" s="372"/>
      <c r="BA27" s="373" t="str">
        <f>IF(AND(申込書!$C$51&lt;&gt;"▼プルダウンより選択してください",申込書!$C$51&lt;&gt;"",申込書!$K$22&lt;&gt;"YYYY/MM/DD",$G27&lt;&gt;""),申込書!$K$22,"")</f>
        <v/>
      </c>
      <c r="BB27" s="369" t="str">
        <f>IF(BA27="","",IF(INDEX('コンテンツ＆備考マスタ'!$H:$J,MATCH(学校情報!BA$3,'コンテンツ＆備考マスタ'!$H:$H,0),3)="●",IF(AND(BA27&lt;&gt;"",ISNUMBER(申込書!$AC$22)=TRUE,申込書!$C$51&lt;&gt;"▼プルダウンより選択してください",申込書!$C$51&lt;&gt;""),申込書!$AC$22,""),"-"))</f>
        <v/>
      </c>
      <c r="BC27" s="369"/>
      <c r="BD27" s="369"/>
      <c r="BE27" s="370" t="str">
        <f>IF(AND(申込書!$C$51&lt;&gt;"▼プルダウンより選択してください",申込書!$C$51&lt;&gt;"",$G27&lt;&gt;"",申込書!$V$51="特定学年のみ"),"申し込みする","")</f>
        <v/>
      </c>
      <c r="BF27" s="371"/>
      <c r="BG27" s="372"/>
      <c r="BH27" s="373" t="str">
        <f>IF(AND(申込書!$C$52&lt;&gt;"▼プルダウンより選択してください",申込書!$C$52&lt;&gt;"",申込書!$K$22&lt;&gt;"YYYY/MM/DD",$G27&lt;&gt;""),申込書!$K$22,"")</f>
        <v/>
      </c>
      <c r="BI27" s="369" t="str">
        <f>IF(BH27="","",IF(INDEX('コンテンツ＆備考マスタ'!$H:$J,MATCH(学校情報!BH$3,'コンテンツ＆備考マスタ'!$H:$H,0),3)="●",IF(AND(BH27&lt;&gt;"",ISNUMBER(申込書!$AC$22)=TRUE,申込書!$C$52&lt;&gt;"▼プルダウンより選択してください",申込書!$C$52&lt;&gt;""),申込書!$AC$22,""),"-"))</f>
        <v/>
      </c>
      <c r="BJ27" s="369"/>
      <c r="BK27" s="369"/>
      <c r="BL27" s="370" t="str">
        <f>IF(AND(申込書!$C$52&lt;&gt;"▼プルダウンより選択してください",申込書!$C$52&lt;&gt;"",$G27&lt;&gt;"",申込書!$V$52="特定学年のみ"),"申し込みする","")</f>
        <v/>
      </c>
      <c r="BM27" s="371"/>
      <c r="BN27" s="372"/>
      <c r="BO27" s="373" t="str">
        <f>IF(AND(申込書!$C$53&lt;&gt;"▼プルダウンより選択してください",申込書!$C$53&lt;&gt;"",申込書!$K$22&lt;&gt;"YYYY/MM/DD",$G27&lt;&gt;""),申込書!$K$22,"")</f>
        <v/>
      </c>
      <c r="BP27" s="369" t="str">
        <f>IF(BO27="","",IF(INDEX('コンテンツ＆備考マスタ'!$H:$J,MATCH(学校情報!BO$3,'コンテンツ＆備考マスタ'!$H:$H,0),3)="●",IF(AND(BO27&lt;&gt;"",ISNUMBER(申込書!$AC$22)=TRUE,申込書!$C$53&lt;&gt;"▼プルダウンより選択してください",申込書!$C$53&lt;&gt;""),申込書!$AC$22,""),"-"))</f>
        <v/>
      </c>
      <c r="BQ27" s="369"/>
      <c r="BR27" s="369"/>
      <c r="BS27" s="370" t="str">
        <f>IF(AND(申込書!$C$53&lt;&gt;"▼プルダウンより選択してください",申込書!$C$53&lt;&gt;"",$G27&lt;&gt;"",申込書!$V$53="特定学年のみ"),"申し込みする","")</f>
        <v/>
      </c>
      <c r="BT27" s="371"/>
      <c r="BU27" s="372"/>
      <c r="BV27" s="373" t="str">
        <f>IF(AND(申込書!$C$54&lt;&gt;"▼プルダウンより選択してください",申込書!$C$54&lt;&gt;"",申込書!$K$22&lt;&gt;"YYYY/MM/DD",$G27&lt;&gt;""),申込書!$K$22,"")</f>
        <v/>
      </c>
      <c r="BW27" s="369" t="str">
        <f>IF(BV27="","",IF(INDEX('コンテンツ＆備考マスタ'!$H:$J,MATCH(学校情報!BV$3,'コンテンツ＆備考マスタ'!$H:$H,0),3)="●",IF(AND(BV27&lt;&gt;"",ISNUMBER(申込書!$AC$22)=TRUE,申込書!$C$54&lt;&gt;"▼プルダウンより選択してください",申込書!$C$54&lt;&gt;""),申込書!$AC$22,""),"-"))</f>
        <v/>
      </c>
      <c r="BX27" s="369"/>
      <c r="BY27" s="369"/>
      <c r="BZ27" s="370" t="str">
        <f>IF(AND(申込書!$C$54&lt;&gt;"▼プルダウンより選択してください",申込書!$C$54&lt;&gt;"",$G27&lt;&gt;"",申込書!$V$54="特定学年のみ"),"申し込みする","")</f>
        <v/>
      </c>
      <c r="CA27" s="371"/>
      <c r="CB27" s="372"/>
      <c r="CC27" s="373" t="str">
        <f>IF(AND(申込書!$C$55&lt;&gt;"▼プルダウンより選択してください",申込書!$C$55&lt;&gt;"",申込書!$K$22&lt;&gt;"YYYY/MM/DD",$G27&lt;&gt;""),申込書!$K$22,"")</f>
        <v/>
      </c>
      <c r="CD27" s="369" t="str">
        <f>IF(CC27="","",IF(INDEX('コンテンツ＆備考マスタ'!$H:$J,MATCH(学校情報!CC$3,'コンテンツ＆備考マスタ'!$H:$H,0),3)="●",IF(AND(CC27&lt;&gt;"",ISNUMBER(申込書!$AC$22)=TRUE,申込書!$C$55&lt;&gt;"▼プルダウンより選択してください",申込書!$C$55&lt;&gt;""),申込書!$AC$22,""),"-"))</f>
        <v/>
      </c>
      <c r="CE27" s="369"/>
      <c r="CF27" s="369"/>
      <c r="CG27" s="370" t="str">
        <f>IF(AND(申込書!$C$55&lt;&gt;"▼プルダウンより選択してください",申込書!$C$55&lt;&gt;"",$G27&lt;&gt;"",申込書!$V$55="特定学年のみ"),"申し込みする","")</f>
        <v/>
      </c>
      <c r="CH27" s="371"/>
      <c r="CI27" s="372"/>
      <c r="CJ27" s="373" t="str">
        <f>IF(AND(申込書!$C$56&lt;&gt;"▼プルダウンより選択してください",申込書!$C$56&lt;&gt;"",申込書!$K$22&lt;&gt;"YYYY/MM/DD",$G27&lt;&gt;""),申込書!$K$22,"")</f>
        <v/>
      </c>
      <c r="CK27" s="369" t="str">
        <f>IF(CJ27="","",IF(INDEX('コンテンツ＆備考マスタ'!$H:$J,MATCH(学校情報!CJ$3,'コンテンツ＆備考マスタ'!$H:$H,0),3)="●",IF(AND(CJ27&lt;&gt;"",ISNUMBER(申込書!$AC$22)=TRUE,申込書!$C$56&lt;&gt;"▼プルダウンより選択してください",申込書!$C$56&lt;&gt;""),申込書!$AC$22,""),"-"))</f>
        <v/>
      </c>
      <c r="CL27" s="369"/>
      <c r="CM27" s="369"/>
      <c r="CN27" s="370" t="str">
        <f>IF(AND(申込書!$C$56&lt;&gt;"▼プルダウンより選択してください",申込書!$C$56&lt;&gt;"",$G27&lt;&gt;"",申込書!$V$56="特定学年のみ"),"申し込みする","")</f>
        <v/>
      </c>
      <c r="CO27" s="371"/>
      <c r="CP27" s="372"/>
      <c r="CQ27" s="373" t="str">
        <f>IF(AND(申込書!$C$57&lt;&gt;"▼プルダウンより選択してください",申込書!$C$57&lt;&gt;"",申込書!$K$22&lt;&gt;"YYYY/MM/DD",$G27&lt;&gt;""),申込書!$K$22,"")</f>
        <v/>
      </c>
      <c r="CR27" s="369" t="str">
        <f>IF(CQ27="","",IF(INDEX('コンテンツ＆備考マスタ'!$H:$J,MATCH(学校情報!CQ$3,'コンテンツ＆備考マスタ'!$H:$H,0),3)="●",IF(AND(CQ27&lt;&gt;"",ISNUMBER(申込書!$AC$22)=TRUE,申込書!$C$57&lt;&gt;"▼プルダウンより選択してください",申込書!$C$57&lt;&gt;""),申込書!$AC$22,""),"-"))</f>
        <v/>
      </c>
      <c r="CS27" s="369"/>
      <c r="CT27" s="369"/>
      <c r="CU27" s="369" t="str">
        <f>IF(AND(申込書!$C$57&lt;&gt;"▼プルダウンより選択してください",申込書!$C$57&lt;&gt;"",$G27&lt;&gt;"",申込書!$V$57="特定学年のみ"),"申し込みする","")</f>
        <v/>
      </c>
      <c r="CV27" s="371"/>
      <c r="CW27" s="372"/>
      <c r="CX27" s="373" t="str">
        <f>IF(AND(申込書!$C$58&lt;&gt;"▼プルダウンより選択してください",申込書!$C$58&lt;&gt;"",申込書!$K$22&lt;&gt;"YYYY/MM/DD",$G27&lt;&gt;""),申込書!$K$22,"")</f>
        <v/>
      </c>
      <c r="CY27" s="369" t="str">
        <f>IF(CX27="","",IF(INDEX('コンテンツ＆備考マスタ'!$H:$J,MATCH(学校情報!CX$3,'コンテンツ＆備考マスタ'!$H:$H,0),3)="●",IF(AND(CX27&lt;&gt;"",ISNUMBER(申込書!$AC$22)=TRUE,申込書!$C$58&lt;&gt;"▼プルダウンより選択してください",申込書!$C$58&lt;&gt;""),申込書!$AC$22,""),"-"))</f>
        <v/>
      </c>
      <c r="CZ27" s="369"/>
      <c r="DA27" s="369"/>
      <c r="DB27" s="369" t="str">
        <f>IF(AND(申込書!$C$58&lt;&gt;"▼プルダウンより選択してください",申込書!$C$58&lt;&gt;"",$G27&lt;&gt;"",申込書!$V$58="特定学年のみ"),"申し込みする","")</f>
        <v/>
      </c>
      <c r="DC27" s="371"/>
      <c r="DD27" s="372"/>
      <c r="DE27" s="373" t="str">
        <f>IF(AND(申込書!$C$59&lt;&gt;"▼プルダウンより選択してください",申込書!$C$59&lt;&gt;"",申込書!$K$22&lt;&gt;"YYYY/MM/DD",$G27&lt;&gt;""),申込書!$K$22,"")</f>
        <v/>
      </c>
      <c r="DF27" s="369" t="str">
        <f>IF(DE27="","",IF(INDEX('コンテンツ＆備考マスタ'!$H:$J,MATCH(学校情報!DE$3,'コンテンツ＆備考マスタ'!$H:$H,0),3)="●",IF(AND(DE27&lt;&gt;"",ISNUMBER(申込書!$AC$22)=TRUE,申込書!$C$59&lt;&gt;"▼プルダウンより選択してください",申込書!$C$59&lt;&gt;""),申込書!$AC$22,""),"-"))</f>
        <v/>
      </c>
      <c r="DG27" s="369"/>
      <c r="DH27" s="369"/>
      <c r="DI27" s="369" t="str">
        <f>IF(AND(申込書!$C$59&lt;&gt;"▼プルダウンより選択してください",申込書!$C$59&lt;&gt;"",$G27&lt;&gt;"",申込書!$V$59="特定学年のみ"),"申し込みする","")</f>
        <v/>
      </c>
      <c r="DJ27" s="371"/>
      <c r="DK27" s="372"/>
      <c r="DL27" s="373" t="str">
        <f>IF(AND(申込書!$C$60&lt;&gt;"▼プルダウンより選択してください",申込書!$C$60&lt;&gt;"",申込書!$K$22&lt;&gt;"YYYY/MM/DD",$G27&lt;&gt;""),申込書!$K$22,"")</f>
        <v/>
      </c>
      <c r="DM27" s="369" t="str">
        <f>IF(DL27="","",IF(INDEX('コンテンツ＆備考マスタ'!$H:$J,MATCH(学校情報!DL$3,'コンテンツ＆備考マスタ'!$H:$H,0),3)="●",IF(AND(DL27&lt;&gt;"",ISNUMBER(申込書!$AC$22)=TRUE,申込書!$C$60&lt;&gt;"▼プルダウンより選択してください",申込書!$C$60&lt;&gt;""),申込書!$AC$22,""),"-"))</f>
        <v/>
      </c>
      <c r="DN27" s="369"/>
      <c r="DO27" s="369"/>
      <c r="DP27" s="369" t="str">
        <f>IF(AND(申込書!$C$60&lt;&gt;"▼プルダウンより選択してください",申込書!$C$60&lt;&gt;"",$G27&lt;&gt;"",申込書!$V$60="特定学年のみ"),"申し込みする","")</f>
        <v/>
      </c>
      <c r="DQ27" s="371"/>
      <c r="DR27" s="372"/>
      <c r="DS27" s="373" t="str">
        <f>IF(AND(申込書!$C$61&lt;&gt;"▼プルダウンより選択してください",申込書!$C$61&lt;&gt;"",申込書!$K$22&lt;&gt;"YYYY/MM/DD",$G27&lt;&gt;""),申込書!$K$22,"")</f>
        <v/>
      </c>
      <c r="DT27" s="369" t="str">
        <f>IF(DS27="","",IF(INDEX('コンテンツ＆備考マスタ'!$H:$J,MATCH(学校情報!DS$3,'コンテンツ＆備考マスタ'!$H:$H,0),3)="●",IF(AND(DS27&lt;&gt;"",ISNUMBER(申込書!$AC$22)=TRUE,申込書!$C$61&lt;&gt;"▼プルダウンより選択してください",申込書!$C$61&lt;&gt;""),申込書!$AC$22,""),"-"))</f>
        <v/>
      </c>
      <c r="DU27" s="369"/>
      <c r="DV27" s="369"/>
      <c r="DW27" s="369" t="str">
        <f>IF(AND(申込書!$C$61&lt;&gt;"▼プルダウンより選択してください",申込書!$C$61&lt;&gt;"",$G27&lt;&gt;"",申込書!$V$61="特定学年のみ"),"申し込みする","")</f>
        <v/>
      </c>
      <c r="DX27" s="371"/>
      <c r="DY27" s="372"/>
      <c r="DZ27" s="373" t="str">
        <f>IF(AND(申込書!$C$62&lt;&gt;"▼プルダウンより選択してください",申込書!$C$62&lt;&gt;"",申込書!$K$22&lt;&gt;"YYYY/MM/DD",$G27&lt;&gt;""),申込書!$K$22,"")</f>
        <v/>
      </c>
      <c r="EA27" s="369" t="str">
        <f>IF(DZ27="","",IF(INDEX('コンテンツ＆備考マスタ'!$H:$J,MATCH(学校情報!DZ$3,'コンテンツ＆備考マスタ'!$H:$H,0),3)="●",IF(AND(DZ27&lt;&gt;"",ISNUMBER(申込書!$AC$22)=TRUE,申込書!$C$62&lt;&gt;"▼プルダウンより選択してください",申込書!$C$62&lt;&gt;""),申込書!$AC$22,""),"-"))</f>
        <v/>
      </c>
      <c r="EB27" s="369"/>
      <c r="EC27" s="369"/>
      <c r="ED27" s="370" t="str">
        <f>IF(AND(申込書!$C$62&lt;&gt;"▼プルダウンより選択してください",申込書!$C$62&lt;&gt;"",$G27&lt;&gt;"",申込書!$V$62="特定学年のみ"),"申し込みする","")</f>
        <v/>
      </c>
      <c r="EE27" s="371"/>
      <c r="EF27" s="372"/>
      <c r="EG27" s="373" t="str">
        <f>IF(AND(申込書!$C$63&lt;&gt;"▼プルダウンより選択してください",申込書!$C$63&lt;&gt;"",申込書!$K$22&lt;&gt;"YYYY/MM/DD",$G27&lt;&gt;""),申込書!$K$22,"")</f>
        <v/>
      </c>
      <c r="EH27" s="369" t="str">
        <f>IF(EG27="","",IF(INDEX('コンテンツ＆備考マスタ'!$H:$J,MATCH(学校情報!EG$3,'コンテンツ＆備考マスタ'!$H:$H,0),3)="●",IF(AND(EG27&lt;&gt;"",ISNUMBER(申込書!$AC$22)=TRUE,申込書!$C$63&lt;&gt;"▼プルダウンより選択してください",申込書!$C$63&lt;&gt;""),申込書!$AC$22,""),"-"))</f>
        <v/>
      </c>
      <c r="EI27" s="369"/>
      <c r="EJ27" s="369"/>
      <c r="EK27" s="370" t="str">
        <f>IF(AND(申込書!$C$63&lt;&gt;"▼プルダウンより選択してください",申込書!$C$63&lt;&gt;"",$G27&lt;&gt;"",申込書!$V$63="特定学年のみ"),"申し込みする","")</f>
        <v/>
      </c>
      <c r="EL27" s="371"/>
      <c r="EM27" s="372"/>
      <c r="EN27" s="373" t="str">
        <f>IF(AND(申込書!$C$64&lt;&gt;"▼プルダウンより選択してください",申込書!$C$64&lt;&gt;"",申込書!$K$22&lt;&gt;"YYYY/MM/DD",$G27&lt;&gt;""),申込書!$K$22,"")</f>
        <v/>
      </c>
      <c r="EO27" s="369" t="str">
        <f>IF(EN27="","",IF(INDEX('コンテンツ＆備考マスタ'!$H:$J,MATCH(学校情報!EN$3,'コンテンツ＆備考マスタ'!$H:$H,0),3)="●",IF(AND(EN27&lt;&gt;"",ISNUMBER(申込書!$AC$22)=TRUE,申込書!$C$64&lt;&gt;"▼プルダウンより選択してください",申込書!$C$64&lt;&gt;""),申込書!$AC$22,""),"-"))</f>
        <v/>
      </c>
      <c r="EP27" s="369"/>
      <c r="EQ27" s="369"/>
      <c r="ER27" s="370" t="str">
        <f>IF(AND(申込書!$C$64&lt;&gt;"▼プルダウンより選択してください",申込書!$C$64&lt;&gt;"",$G27&lt;&gt;"",申込書!$V$64="特定学年のみ"),"申し込みする","")</f>
        <v/>
      </c>
      <c r="ES27" s="371"/>
      <c r="ET27" s="372"/>
      <c r="EU27" s="373" t="str">
        <f>IF(AND(申込書!$C$65&lt;&gt;"▼プルダウンより選択してください",申込書!$C$65&lt;&gt;"",申込書!$K$22&lt;&gt;"YYYY/MM/DD",$G27&lt;&gt;""),申込書!$K$22,"")</f>
        <v/>
      </c>
      <c r="EV27" s="369" t="str">
        <f>IF(EU27="","",IF(INDEX('コンテンツ＆備考マスタ'!$H:$J,MATCH(学校情報!EU$3,'コンテンツ＆備考マスタ'!$H:$H,0),3)="●",IF(AND(EU27&lt;&gt;"",ISNUMBER(申込書!$AC$22)=TRUE,申込書!$C$65&lt;&gt;"▼プルダウンより選択してください",申込書!$C$65&lt;&gt;""),申込書!$AC$22,""),"-"))</f>
        <v/>
      </c>
      <c r="EW27" s="369"/>
      <c r="EX27" s="369"/>
      <c r="EY27" s="370" t="str">
        <f>IF(AND(申込書!$C$65&lt;&gt;"▼プルダウンより選択してください",申込書!$C$65&lt;&gt;"",$G27&lt;&gt;"",申込書!$V$65="特定学年のみ"),"申し込みする","")</f>
        <v/>
      </c>
      <c r="EZ27" s="371"/>
      <c r="FA27" s="372"/>
      <c r="FB27" s="373" t="str">
        <f>IF(AND(申込書!$C$66&lt;&gt;"▼プルダウンより選択してください",申込書!$C$66&lt;&gt;"",申込書!$K$22&lt;&gt;"YYYY/MM/DD",$G27&lt;&gt;""),申込書!$K$22,"")</f>
        <v/>
      </c>
      <c r="FC27" s="369" t="str">
        <f>IF(FB27="","",IF(INDEX('コンテンツ＆備考マスタ'!$H:$J,MATCH(学校情報!FB$3,'コンテンツ＆備考マスタ'!$H:$H,0),3)="●",IF(AND(FB27&lt;&gt;"",ISNUMBER(申込書!$AC$22)=TRUE,申込書!$C$66&lt;&gt;"▼プルダウンより選択してください",申込書!$C$66&lt;&gt;""),申込書!$AC$22,""),"-"))</f>
        <v/>
      </c>
      <c r="FD27" s="369"/>
      <c r="FE27" s="369"/>
      <c r="FF27" s="370" t="str">
        <f>IF(AND(申込書!$C$66&lt;&gt;"▼プルダウンより選択してください",申込書!$C$66&lt;&gt;"",$G27&lt;&gt;"",申込書!$V$66="特定学年のみ"),"申し込みする","")</f>
        <v/>
      </c>
      <c r="FG27" s="371"/>
      <c r="FH27" s="372"/>
      <c r="FI27" s="373" t="str">
        <f>IF(AND(申込書!$C$67&lt;&gt;"▼プルダウンより選択してください",申込書!$C$67&lt;&gt;"",申込書!$K$22&lt;&gt;"YYYY/MM/DD",$G27&lt;&gt;""),申込書!$K$22,"")</f>
        <v/>
      </c>
      <c r="FJ27" s="369" t="str">
        <f>IF(FI27="","",IF(INDEX('コンテンツ＆備考マスタ'!$H:$J,MATCH(学校情報!FI$3,'コンテンツ＆備考マスタ'!$H:$H,0),3)="●",IF(AND(FI27&lt;&gt;"",ISNUMBER(申込書!$AC$22)=TRUE,申込書!$C$67&lt;&gt;"▼プルダウンより選択してください",申込書!$C$67&lt;&gt;""),申込書!$AC$22,""),"-"))</f>
        <v/>
      </c>
      <c r="FK27" s="369"/>
      <c r="FL27" s="369"/>
      <c r="FM27" s="370" t="str">
        <f>IF(AND(申込書!$C$67&lt;&gt;"▼プルダウンより選択してください",申込書!$C$67&lt;&gt;"",$G27&lt;&gt;"",申込書!$V$67="特定学年のみ"),"申し込みする","")</f>
        <v/>
      </c>
      <c r="FN27" s="371"/>
      <c r="FO27" s="372"/>
      <c r="FP27" s="373" t="str">
        <f>IF(AND(申込書!$C$68&lt;&gt;"▼プルダウンより選択してください",申込書!$C$68&lt;&gt;"",申込書!$K$22&lt;&gt;"YYYY/MM/DD",$G27&lt;&gt;""),申込書!$K$22,"")</f>
        <v/>
      </c>
      <c r="FQ27" s="369" t="str">
        <f>IF(FP27="","",IF(INDEX('コンテンツ＆備考マスタ'!$H:$J,MATCH(学校情報!FP$3,'コンテンツ＆備考マスタ'!$H:$H,0),3)="●",IF(AND(FP27&lt;&gt;"",ISNUMBER(申込書!$AC$22)=TRUE,申込書!$C$68&lt;&gt;"▼プルダウンより選択してください",申込書!$C$68&lt;&gt;""),申込書!$AC$22,""),"-"))</f>
        <v/>
      </c>
      <c r="FR27" s="369"/>
      <c r="FS27" s="369"/>
      <c r="FT27" s="370" t="str">
        <f>IF(AND(申込書!$C$68&lt;&gt;"▼プルダウンより選択してください",申込書!$C$68&lt;&gt;"",$G27&lt;&gt;"",申込書!$V$68="特定学年のみ"),"申し込みする","")</f>
        <v/>
      </c>
      <c r="FU27" s="371"/>
      <c r="FV27" s="372"/>
      <c r="FW27" s="373" t="str">
        <f>IF(AND(申込書!$C$69&lt;&gt;"▼プルダウンより選択してください",申込書!$C$69&lt;&gt;"",申込書!$K$22&lt;&gt;"YYYY/MM/DD",$G27&lt;&gt;""),申込書!$K$22,"")</f>
        <v/>
      </c>
      <c r="FX27" s="369" t="str">
        <f>IF(FW27="","",IF(INDEX('コンテンツ＆備考マスタ'!$H:$J,MATCH(学校情報!FW$3,'コンテンツ＆備考マスタ'!$H:$H,0),3)="●",IF(AND(FW27&lt;&gt;"",ISNUMBER(申込書!$AC$22)=TRUE,申込書!$C$69&lt;&gt;"▼プルダウンより選択してください",申込書!$C$69&lt;&gt;""),申込書!$AC$22,""),"-"))</f>
        <v/>
      </c>
      <c r="FY27" s="369"/>
      <c r="FZ27" s="369"/>
      <c r="GA27" s="370" t="str">
        <f>IF(AND(申込書!$C$69&lt;&gt;"▼プルダウンより選択してください",申込書!$C$69&lt;&gt;"",$G27&lt;&gt;"",申込書!$V$69="特定学年のみ"),"申し込みする","")</f>
        <v/>
      </c>
      <c r="GB27" s="371"/>
      <c r="GC27" s="372"/>
      <c r="GD27" s="373" t="str">
        <f>IF(AND(申込書!$C$70&lt;&gt;"▼プルダウンより選択してください",申込書!$C$70&lt;&gt;"",申込書!$K$22&lt;&gt;"YYYY/MM/DD",$G27&lt;&gt;""),申込書!$K$22,"")</f>
        <v/>
      </c>
      <c r="GE27" s="369" t="str">
        <f>IF(GD27="","",IF(INDEX('コンテンツ＆備考マスタ'!$H:$J,MATCH(学校情報!GD$3,'コンテンツ＆備考マスタ'!$H:$H,0),3)="●",IF(AND(GD27&lt;&gt;"",ISNUMBER(申込書!$AC$22)=TRUE,申込書!$C$70&lt;&gt;"▼プルダウンより選択してください",申込書!$C$70&lt;&gt;""),申込書!$AC$22,""),"-"))</f>
        <v/>
      </c>
      <c r="GF27" s="369"/>
      <c r="GG27" s="369"/>
      <c r="GH27" s="370" t="str">
        <f>IF(AND(申込書!$C$70&lt;&gt;"▼プルダウンより選択してください",申込書!$C$70&lt;&gt;"",$G27&lt;&gt;"",申込書!$V$70="特定学年のみ"),"申し込みする","")</f>
        <v/>
      </c>
      <c r="GI27" s="371"/>
      <c r="GJ27" s="372"/>
      <c r="GK27" s="373" t="str">
        <f>IF(AND(申込書!$C$71&lt;&gt;"▼プルダウンより選択してください",申込書!$C$71&lt;&gt;"",申込書!$K$22&lt;&gt;"YYYY/MM/DD",$G27&lt;&gt;""),申込書!$K$22,"")</f>
        <v/>
      </c>
      <c r="GL27" s="369" t="str">
        <f>IF(GK27="","",IF(INDEX('コンテンツ＆備考マスタ'!$H:$J,MATCH(学校情報!GK$3,'コンテンツ＆備考マスタ'!$H:$H,0),3)="●",IF(AND(GK27&lt;&gt;"",ISNUMBER(申込書!$AC$22)=TRUE,申込書!$C$71&lt;&gt;"▼プルダウンより選択してください",申込書!$C$71&lt;&gt;""),申込書!$AC$22,""),"-"))</f>
        <v/>
      </c>
      <c r="GM27" s="369"/>
      <c r="GN27" s="369"/>
      <c r="GO27" s="370" t="str">
        <f>IF(AND(申込書!$C$71&lt;&gt;"▼プルダウンより選択してください",申込書!$C$71&lt;&gt;"",$G27&lt;&gt;"",申込書!$V$71="特定学年のみ"),"申し込みする","")</f>
        <v/>
      </c>
      <c r="GP27" s="371"/>
      <c r="GQ27" s="372"/>
      <c r="GR27" s="373" t="str">
        <f>IF(AND(申込書!$C$72&lt;&gt;"▼プルダウンより選択してください",申込書!$C$72&lt;&gt;"",申込書!$K$22&lt;&gt;"YYYY/MM/DD",$G27&lt;&gt;""),申込書!$K$22,"")</f>
        <v/>
      </c>
      <c r="GS27" s="369" t="str">
        <f>IF(GR27="","",IF(INDEX('コンテンツ＆備考マスタ'!$H:$J,MATCH(学校情報!GR$3,'コンテンツ＆備考マスタ'!$H:$H,0),3)="●",IF(AND(GR27&lt;&gt;"",ISNUMBER(申込書!$AC$22)=TRUE,申込書!$C$72&lt;&gt;"▼プルダウンより選択してください",申込書!$C$72&lt;&gt;""),申込書!$AC$22,""),"-"))</f>
        <v/>
      </c>
      <c r="GT27" s="369"/>
      <c r="GU27" s="369"/>
      <c r="GV27" s="370" t="str">
        <f>IF(AND(申込書!$C$72&lt;&gt;"▼プルダウンより選択してください",申込書!$C$72&lt;&gt;"",$G27&lt;&gt;"",申込書!$V$72="特定学年のみ"),"申し込みする","")</f>
        <v/>
      </c>
      <c r="GW27" s="371"/>
      <c r="GX27" s="372"/>
      <c r="GY27" s="373" t="str">
        <f>IF(AND(申込書!$C$73&lt;&gt;"▼プルダウンより選択してください",申込書!$C$73&lt;&gt;"",申込書!$K$22&lt;&gt;"YYYY/MM/DD",$G27&lt;&gt;""),申込書!$K$22,"")</f>
        <v/>
      </c>
      <c r="GZ27" s="369" t="str">
        <f>IF(GY27="","",IF(INDEX('コンテンツ＆備考マスタ'!$H:$J,MATCH(学校情報!GY$3,'コンテンツ＆備考マスタ'!$H:$H,0),3)="●",IF(AND(GY27&lt;&gt;"",ISNUMBER(申込書!$AC$22)=TRUE,申込書!$C$73&lt;&gt;"▼プルダウンより選択してください",申込書!$C$73&lt;&gt;""),申込書!$AC$22,""),"-"))</f>
        <v/>
      </c>
      <c r="HA27" s="369"/>
      <c r="HB27" s="369"/>
      <c r="HC27" s="370" t="str">
        <f>IF(AND(申込書!$C$73&lt;&gt;"▼プルダウンより選択してください",申込書!$C$73&lt;&gt;"",$G27&lt;&gt;"",申込書!$V$73="特定学年のみ"),"申し込みする","")</f>
        <v/>
      </c>
      <c r="HD27" s="371"/>
      <c r="HE27" s="372"/>
      <c r="HF27" s="373" t="str">
        <f>IF(AND(申込書!$C$74&lt;&gt;"▼プルダウンより選択してください",申込書!$C$74&lt;&gt;"",申込書!$K$22&lt;&gt;"YYYY/MM/DD",$G27&lt;&gt;""),申込書!$K$22,"")</f>
        <v/>
      </c>
      <c r="HG27" s="369" t="str">
        <f>IF(HF27="","",IF(INDEX('コンテンツ＆備考マスタ'!$H:$J,MATCH(学校情報!HF$3,'コンテンツ＆備考マスタ'!$H:$H,0),3)="●",IF(AND(HF27&lt;&gt;"",ISNUMBER(申込書!$AC$22)=TRUE,申込書!$C$74&lt;&gt;"▼プルダウンより選択してください",申込書!$C$74&lt;&gt;""),申込書!$AC$22,""),"-"))</f>
        <v/>
      </c>
      <c r="HH27" s="369"/>
      <c r="HI27" s="369"/>
      <c r="HJ27" s="370" t="str">
        <f>IF(AND(申込書!$C$74&lt;&gt;"▼プルダウンより選択してください",申込書!$C$74&lt;&gt;"",$G27&lt;&gt;"",申込書!$V$74="特定学年のみ"),"申し込みする","")</f>
        <v/>
      </c>
      <c r="HK27" s="371"/>
      <c r="HL27" s="372"/>
      <c r="HM27" s="373" t="str">
        <f>IF(AND(申込書!$C$75&lt;&gt;"▼プルダウンより選択してください",申込書!$C$75&lt;&gt;"",申込書!$K$22&lt;&gt;"YYYY/MM/DD",$G27&lt;&gt;""),申込書!$K$22,"")</f>
        <v/>
      </c>
      <c r="HN27" s="369" t="str">
        <f>IF(HM27="","",IF(INDEX('コンテンツ＆備考マスタ'!$H:$J,MATCH(学校情報!HM$3,'コンテンツ＆備考マスタ'!$H:$H,0),3)="●",IF(AND(HM27&lt;&gt;"",ISNUMBER(申込書!$AC$22)=TRUE,申込書!$C$75&lt;&gt;"▼プルダウンより選択してください",申込書!$C$75&lt;&gt;""),申込書!$AC$22,""),"-"))</f>
        <v/>
      </c>
      <c r="HO27" s="369"/>
      <c r="HP27" s="369"/>
      <c r="HQ27" s="370" t="str">
        <f>IF(AND(申込書!$C$75&lt;&gt;"▼プルダウンより選択してください",申込書!$C$75&lt;&gt;"",$G27&lt;&gt;"",申込書!$V$75="特定学年のみ"),"申し込みする","")</f>
        <v/>
      </c>
      <c r="HR27" s="371"/>
      <c r="HS27" s="371"/>
      <c r="HT27" s="374" t="str">
        <f>IF(AND(申込書!$C$76&lt;&gt;"▼プルダウンより選択してください",申込書!$C$76&lt;&gt;"",申込書!$K$22&lt;&gt;"YYYY/MM/DD",$G27&lt;&gt;""),申込書!$K$22,"")</f>
        <v/>
      </c>
      <c r="HU27" s="369" t="str">
        <f>IF(HT27="","",IF(INDEX('コンテンツ＆備考マスタ'!$H:$J,MATCH(学校情報!HT$3,'コンテンツ＆備考マスタ'!$H:$H,0),3)="●",IF(AND(HT27&lt;&gt;"",ISNUMBER(申込書!$AC$22)=TRUE,申込書!$C$76&lt;&gt;"▼プルダウンより選択してください",申込書!$C$76&lt;&gt;""),申込書!$AC$22,""),"-"))</f>
        <v/>
      </c>
      <c r="HV27" s="369"/>
      <c r="HW27" s="369"/>
      <c r="HX27" s="370" t="str">
        <f>IF(AND(申込書!$C$76&lt;&gt;"▼プルダウンより選択してください",申込書!$C$76&lt;&gt;"",$G27&lt;&gt;"",申込書!$V$76="特定学年のみ"),"申し込みする","")</f>
        <v/>
      </c>
      <c r="HY27" s="371"/>
      <c r="HZ27" s="372"/>
      <c r="IA27" s="69"/>
    </row>
    <row r="28" spans="2:235" ht="26.85" customHeight="1">
      <c r="B28" s="365">
        <f t="shared" si="0"/>
        <v>23</v>
      </c>
      <c r="C28" s="55"/>
      <c r="D28" s="56"/>
      <c r="E28" s="154"/>
      <c r="F28" s="57"/>
      <c r="G28" s="58"/>
      <c r="H28" s="59"/>
      <c r="I28" s="60"/>
      <c r="J28" s="61"/>
      <c r="K28" s="366" t="str">
        <f t="shared" si="1"/>
        <v/>
      </c>
      <c r="L28" s="62"/>
      <c r="M28" s="322"/>
      <c r="N28" s="63"/>
      <c r="O28" s="64"/>
      <c r="P28" s="367" t="str">
        <f t="shared" si="2"/>
        <v/>
      </c>
      <c r="Q28" s="65"/>
      <c r="R28" s="66"/>
      <c r="S28" s="67"/>
      <c r="T28" s="68"/>
      <c r="U28" s="68"/>
      <c r="V28" s="68"/>
      <c r="W28" s="66"/>
      <c r="X28" s="281"/>
      <c r="Y28" s="368" t="str">
        <f>IF(AND(申込書!$C$47&lt;&gt;"▼プルダウンより選択してください",申込書!$C$47&lt;&gt;"",申込書!$K$22&lt;&gt;"YYYY/MM/DD",$G28&lt;&gt;""),申込書!$K$22,"")</f>
        <v/>
      </c>
      <c r="Z28" s="369" t="str">
        <f>IF(Y28="","",IF(INDEX('コンテンツ＆備考マスタ'!$H:$J,MATCH(学校情報!Y$3,'コンテンツ＆備考マスタ'!$H:$H,0),3)="●",IF(AND(Y28&lt;&gt;"",ISNUMBER(申込書!$AC$22)=TRUE,申込書!$C$47&lt;&gt;"▼プルダウンより選択してください",申込書!$C$47&lt;&gt;""),申込書!$AC$22,""),"-"))</f>
        <v/>
      </c>
      <c r="AA28" s="369"/>
      <c r="AB28" s="369"/>
      <c r="AC28" s="370" t="str">
        <f>IF(AND(申込書!$C$47&lt;&gt;"▼プルダウンより選択してください",申込書!$C$47&lt;&gt;"",$G28&lt;&gt;"",申込書!$V$47="特定学年のみ"),"申し込みする","")</f>
        <v/>
      </c>
      <c r="AD28" s="371"/>
      <c r="AE28" s="372"/>
      <c r="AF28" s="373" t="str">
        <f>IF(AND(申込書!$C$48&lt;&gt;"▼プルダウンより選択してください",申込書!$C$48&lt;&gt;"",申込書!$K$22&lt;&gt;"YYYY/MM/DD",$G28&lt;&gt;""),申込書!$K$22,"")</f>
        <v/>
      </c>
      <c r="AG28" s="369" t="str">
        <f>IF(AF28="","",IF(INDEX('コンテンツ＆備考マスタ'!$H:$J,MATCH(学校情報!AF$3,'コンテンツ＆備考マスタ'!$H:$H,0),3)="●",IF(AND(AF28&lt;&gt;"",ISNUMBER(申込書!$AC$22)=TRUE,申込書!$C$48&lt;&gt;"▼プルダウンより選択してください",申込書!$C$48&lt;&gt;""),申込書!$AC$22,""),"-"))</f>
        <v/>
      </c>
      <c r="AH28" s="369"/>
      <c r="AI28" s="369"/>
      <c r="AJ28" s="370" t="str">
        <f>IF(AND(申込書!$C$48&lt;&gt;"▼プルダウンより選択してください",申込書!$C$48&lt;&gt;"",$G28&lt;&gt;"",申込書!$V$48="特定学年のみ"),"申し込みする","")</f>
        <v/>
      </c>
      <c r="AK28" s="371"/>
      <c r="AL28" s="372"/>
      <c r="AM28" s="373" t="str">
        <f>IF(AND(申込書!$C$49&lt;&gt;"▼プルダウンより選択してください",申込書!$C$49&lt;&gt;"",申込書!$K$22&lt;&gt;"YYYY/MM/DD",$G28&lt;&gt;""),申込書!$K$22,"")</f>
        <v/>
      </c>
      <c r="AN28" s="369" t="str">
        <f>IF(AM28="","",IF(INDEX('コンテンツ＆備考マスタ'!$H:$J,MATCH(学校情報!AM$3,'コンテンツ＆備考マスタ'!$H:$H,0),3)="●",IF(AND(AM28&lt;&gt;"",ISNUMBER(申込書!$AC$22)=TRUE,申込書!$C$49&lt;&gt;"▼プルダウンより選択してください",申込書!$C$49&lt;&gt;""),申込書!$AC$22,""),"-"))</f>
        <v/>
      </c>
      <c r="AO28" s="369"/>
      <c r="AP28" s="369"/>
      <c r="AQ28" s="370" t="str">
        <f>IF(AND(申込書!$C$49&lt;&gt;"▼プルダウンより選択してください",申込書!$C$49&lt;&gt;"",$G28&lt;&gt;"",申込書!$V$49="特定学年のみ"),"申し込みする","")</f>
        <v/>
      </c>
      <c r="AR28" s="371"/>
      <c r="AS28" s="372"/>
      <c r="AT28" s="373" t="str">
        <f>IF(AND(申込書!$C$50&lt;&gt;"▼プルダウンより選択してください",申込書!$C$50&lt;&gt;"",申込書!$K$22&lt;&gt;"YYYY/MM/DD",$G28&lt;&gt;""),申込書!$K$22,"")</f>
        <v/>
      </c>
      <c r="AU28" s="369" t="str">
        <f>IF(AT28="","",IF(INDEX('コンテンツ＆備考マスタ'!$H:$J,MATCH(学校情報!AT$3,'コンテンツ＆備考マスタ'!$H:$H,0),3)="●",IF(AND(AT28&lt;&gt;"",ISNUMBER(申込書!$AC$22)=TRUE,申込書!$C$50&lt;&gt;"▼プルダウンより選択してください",申込書!$C$50&lt;&gt;""),申込書!$AC$22,""),"-"))</f>
        <v/>
      </c>
      <c r="AV28" s="369"/>
      <c r="AW28" s="369"/>
      <c r="AX28" s="370" t="str">
        <f>IF(AND(申込書!$C$50&lt;&gt;"▼プルダウンより選択してください",申込書!$C$50&lt;&gt;"",$G28&lt;&gt;"",申込書!$V$50="特定学年のみ"),"申し込みする","")</f>
        <v/>
      </c>
      <c r="AY28" s="371"/>
      <c r="AZ28" s="372"/>
      <c r="BA28" s="373" t="str">
        <f>IF(AND(申込書!$C$51&lt;&gt;"▼プルダウンより選択してください",申込書!$C$51&lt;&gt;"",申込書!$K$22&lt;&gt;"YYYY/MM/DD",$G28&lt;&gt;""),申込書!$K$22,"")</f>
        <v/>
      </c>
      <c r="BB28" s="369" t="str">
        <f>IF(BA28="","",IF(INDEX('コンテンツ＆備考マスタ'!$H:$J,MATCH(学校情報!BA$3,'コンテンツ＆備考マスタ'!$H:$H,0),3)="●",IF(AND(BA28&lt;&gt;"",ISNUMBER(申込書!$AC$22)=TRUE,申込書!$C$51&lt;&gt;"▼プルダウンより選択してください",申込書!$C$51&lt;&gt;""),申込書!$AC$22,""),"-"))</f>
        <v/>
      </c>
      <c r="BC28" s="369"/>
      <c r="BD28" s="369"/>
      <c r="BE28" s="370" t="str">
        <f>IF(AND(申込書!$C$51&lt;&gt;"▼プルダウンより選択してください",申込書!$C$51&lt;&gt;"",$G28&lt;&gt;"",申込書!$V$51="特定学年のみ"),"申し込みする","")</f>
        <v/>
      </c>
      <c r="BF28" s="371"/>
      <c r="BG28" s="372"/>
      <c r="BH28" s="373" t="str">
        <f>IF(AND(申込書!$C$52&lt;&gt;"▼プルダウンより選択してください",申込書!$C$52&lt;&gt;"",申込書!$K$22&lt;&gt;"YYYY/MM/DD",$G28&lt;&gt;""),申込書!$K$22,"")</f>
        <v/>
      </c>
      <c r="BI28" s="369" t="str">
        <f>IF(BH28="","",IF(INDEX('コンテンツ＆備考マスタ'!$H:$J,MATCH(学校情報!BH$3,'コンテンツ＆備考マスタ'!$H:$H,0),3)="●",IF(AND(BH28&lt;&gt;"",ISNUMBER(申込書!$AC$22)=TRUE,申込書!$C$52&lt;&gt;"▼プルダウンより選択してください",申込書!$C$52&lt;&gt;""),申込書!$AC$22,""),"-"))</f>
        <v/>
      </c>
      <c r="BJ28" s="369"/>
      <c r="BK28" s="369"/>
      <c r="BL28" s="370" t="str">
        <f>IF(AND(申込書!$C$52&lt;&gt;"▼プルダウンより選択してください",申込書!$C$52&lt;&gt;"",$G28&lt;&gt;"",申込書!$V$52="特定学年のみ"),"申し込みする","")</f>
        <v/>
      </c>
      <c r="BM28" s="371"/>
      <c r="BN28" s="372"/>
      <c r="BO28" s="373" t="str">
        <f>IF(AND(申込書!$C$53&lt;&gt;"▼プルダウンより選択してください",申込書!$C$53&lt;&gt;"",申込書!$K$22&lt;&gt;"YYYY/MM/DD",$G28&lt;&gt;""),申込書!$K$22,"")</f>
        <v/>
      </c>
      <c r="BP28" s="369" t="str">
        <f>IF(BO28="","",IF(INDEX('コンテンツ＆備考マスタ'!$H:$J,MATCH(学校情報!BO$3,'コンテンツ＆備考マスタ'!$H:$H,0),3)="●",IF(AND(BO28&lt;&gt;"",ISNUMBER(申込書!$AC$22)=TRUE,申込書!$C$53&lt;&gt;"▼プルダウンより選択してください",申込書!$C$53&lt;&gt;""),申込書!$AC$22,""),"-"))</f>
        <v/>
      </c>
      <c r="BQ28" s="369"/>
      <c r="BR28" s="369"/>
      <c r="BS28" s="370" t="str">
        <f>IF(AND(申込書!$C$53&lt;&gt;"▼プルダウンより選択してください",申込書!$C$53&lt;&gt;"",$G28&lt;&gt;"",申込書!$V$53="特定学年のみ"),"申し込みする","")</f>
        <v/>
      </c>
      <c r="BT28" s="371"/>
      <c r="BU28" s="372"/>
      <c r="BV28" s="373" t="str">
        <f>IF(AND(申込書!$C$54&lt;&gt;"▼プルダウンより選択してください",申込書!$C$54&lt;&gt;"",申込書!$K$22&lt;&gt;"YYYY/MM/DD",$G28&lt;&gt;""),申込書!$K$22,"")</f>
        <v/>
      </c>
      <c r="BW28" s="369" t="str">
        <f>IF(BV28="","",IF(INDEX('コンテンツ＆備考マスタ'!$H:$J,MATCH(学校情報!BV$3,'コンテンツ＆備考マスタ'!$H:$H,0),3)="●",IF(AND(BV28&lt;&gt;"",ISNUMBER(申込書!$AC$22)=TRUE,申込書!$C$54&lt;&gt;"▼プルダウンより選択してください",申込書!$C$54&lt;&gt;""),申込書!$AC$22,""),"-"))</f>
        <v/>
      </c>
      <c r="BX28" s="369"/>
      <c r="BY28" s="369"/>
      <c r="BZ28" s="370" t="str">
        <f>IF(AND(申込書!$C$54&lt;&gt;"▼プルダウンより選択してください",申込書!$C$54&lt;&gt;"",$G28&lt;&gt;"",申込書!$V$54="特定学年のみ"),"申し込みする","")</f>
        <v/>
      </c>
      <c r="CA28" s="371"/>
      <c r="CB28" s="372"/>
      <c r="CC28" s="373" t="str">
        <f>IF(AND(申込書!$C$55&lt;&gt;"▼プルダウンより選択してください",申込書!$C$55&lt;&gt;"",申込書!$K$22&lt;&gt;"YYYY/MM/DD",$G28&lt;&gt;""),申込書!$K$22,"")</f>
        <v/>
      </c>
      <c r="CD28" s="369" t="str">
        <f>IF(CC28="","",IF(INDEX('コンテンツ＆備考マスタ'!$H:$J,MATCH(学校情報!CC$3,'コンテンツ＆備考マスタ'!$H:$H,0),3)="●",IF(AND(CC28&lt;&gt;"",ISNUMBER(申込書!$AC$22)=TRUE,申込書!$C$55&lt;&gt;"▼プルダウンより選択してください",申込書!$C$55&lt;&gt;""),申込書!$AC$22,""),"-"))</f>
        <v/>
      </c>
      <c r="CE28" s="369"/>
      <c r="CF28" s="369"/>
      <c r="CG28" s="370" t="str">
        <f>IF(AND(申込書!$C$55&lt;&gt;"▼プルダウンより選択してください",申込書!$C$55&lt;&gt;"",$G28&lt;&gt;"",申込書!$V$55="特定学年のみ"),"申し込みする","")</f>
        <v/>
      </c>
      <c r="CH28" s="371"/>
      <c r="CI28" s="372"/>
      <c r="CJ28" s="373" t="str">
        <f>IF(AND(申込書!$C$56&lt;&gt;"▼プルダウンより選択してください",申込書!$C$56&lt;&gt;"",申込書!$K$22&lt;&gt;"YYYY/MM/DD",$G28&lt;&gt;""),申込書!$K$22,"")</f>
        <v/>
      </c>
      <c r="CK28" s="369" t="str">
        <f>IF(CJ28="","",IF(INDEX('コンテンツ＆備考マスタ'!$H:$J,MATCH(学校情報!CJ$3,'コンテンツ＆備考マスタ'!$H:$H,0),3)="●",IF(AND(CJ28&lt;&gt;"",ISNUMBER(申込書!$AC$22)=TRUE,申込書!$C$56&lt;&gt;"▼プルダウンより選択してください",申込書!$C$56&lt;&gt;""),申込書!$AC$22,""),"-"))</f>
        <v/>
      </c>
      <c r="CL28" s="369"/>
      <c r="CM28" s="369"/>
      <c r="CN28" s="370" t="str">
        <f>IF(AND(申込書!$C$56&lt;&gt;"▼プルダウンより選択してください",申込書!$C$56&lt;&gt;"",$G28&lt;&gt;"",申込書!$V$56="特定学年のみ"),"申し込みする","")</f>
        <v/>
      </c>
      <c r="CO28" s="371"/>
      <c r="CP28" s="372"/>
      <c r="CQ28" s="373" t="str">
        <f>IF(AND(申込書!$C$57&lt;&gt;"▼プルダウンより選択してください",申込書!$C$57&lt;&gt;"",申込書!$K$22&lt;&gt;"YYYY/MM/DD",$G28&lt;&gt;""),申込書!$K$22,"")</f>
        <v/>
      </c>
      <c r="CR28" s="369" t="str">
        <f>IF(CQ28="","",IF(INDEX('コンテンツ＆備考マスタ'!$H:$J,MATCH(学校情報!CQ$3,'コンテンツ＆備考マスタ'!$H:$H,0),3)="●",IF(AND(CQ28&lt;&gt;"",ISNUMBER(申込書!$AC$22)=TRUE,申込書!$C$57&lt;&gt;"▼プルダウンより選択してください",申込書!$C$57&lt;&gt;""),申込書!$AC$22,""),"-"))</f>
        <v/>
      </c>
      <c r="CS28" s="369"/>
      <c r="CT28" s="369"/>
      <c r="CU28" s="369" t="str">
        <f>IF(AND(申込書!$C$57&lt;&gt;"▼プルダウンより選択してください",申込書!$C$57&lt;&gt;"",$G28&lt;&gt;"",申込書!$V$57="特定学年のみ"),"申し込みする","")</f>
        <v/>
      </c>
      <c r="CV28" s="371"/>
      <c r="CW28" s="372"/>
      <c r="CX28" s="373" t="str">
        <f>IF(AND(申込書!$C$58&lt;&gt;"▼プルダウンより選択してください",申込書!$C$58&lt;&gt;"",申込書!$K$22&lt;&gt;"YYYY/MM/DD",$G28&lt;&gt;""),申込書!$K$22,"")</f>
        <v/>
      </c>
      <c r="CY28" s="369" t="str">
        <f>IF(CX28="","",IF(INDEX('コンテンツ＆備考マスタ'!$H:$J,MATCH(学校情報!CX$3,'コンテンツ＆備考マスタ'!$H:$H,0),3)="●",IF(AND(CX28&lt;&gt;"",ISNUMBER(申込書!$AC$22)=TRUE,申込書!$C$58&lt;&gt;"▼プルダウンより選択してください",申込書!$C$58&lt;&gt;""),申込書!$AC$22,""),"-"))</f>
        <v/>
      </c>
      <c r="CZ28" s="369"/>
      <c r="DA28" s="369"/>
      <c r="DB28" s="369" t="str">
        <f>IF(AND(申込書!$C$58&lt;&gt;"▼プルダウンより選択してください",申込書!$C$58&lt;&gt;"",$G28&lt;&gt;"",申込書!$V$58="特定学年のみ"),"申し込みする","")</f>
        <v/>
      </c>
      <c r="DC28" s="371"/>
      <c r="DD28" s="372"/>
      <c r="DE28" s="373" t="str">
        <f>IF(AND(申込書!$C$59&lt;&gt;"▼プルダウンより選択してください",申込書!$C$59&lt;&gt;"",申込書!$K$22&lt;&gt;"YYYY/MM/DD",$G28&lt;&gt;""),申込書!$K$22,"")</f>
        <v/>
      </c>
      <c r="DF28" s="369" t="str">
        <f>IF(DE28="","",IF(INDEX('コンテンツ＆備考マスタ'!$H:$J,MATCH(学校情報!DE$3,'コンテンツ＆備考マスタ'!$H:$H,0),3)="●",IF(AND(DE28&lt;&gt;"",ISNUMBER(申込書!$AC$22)=TRUE,申込書!$C$59&lt;&gt;"▼プルダウンより選択してください",申込書!$C$59&lt;&gt;""),申込書!$AC$22,""),"-"))</f>
        <v/>
      </c>
      <c r="DG28" s="369"/>
      <c r="DH28" s="369"/>
      <c r="DI28" s="369" t="str">
        <f>IF(AND(申込書!$C$59&lt;&gt;"▼プルダウンより選択してください",申込書!$C$59&lt;&gt;"",$G28&lt;&gt;"",申込書!$V$59="特定学年のみ"),"申し込みする","")</f>
        <v/>
      </c>
      <c r="DJ28" s="371"/>
      <c r="DK28" s="372"/>
      <c r="DL28" s="373" t="str">
        <f>IF(AND(申込書!$C$60&lt;&gt;"▼プルダウンより選択してください",申込書!$C$60&lt;&gt;"",申込書!$K$22&lt;&gt;"YYYY/MM/DD",$G28&lt;&gt;""),申込書!$K$22,"")</f>
        <v/>
      </c>
      <c r="DM28" s="369" t="str">
        <f>IF(DL28="","",IF(INDEX('コンテンツ＆備考マスタ'!$H:$J,MATCH(学校情報!DL$3,'コンテンツ＆備考マスタ'!$H:$H,0),3)="●",IF(AND(DL28&lt;&gt;"",ISNUMBER(申込書!$AC$22)=TRUE,申込書!$C$60&lt;&gt;"▼プルダウンより選択してください",申込書!$C$60&lt;&gt;""),申込書!$AC$22,""),"-"))</f>
        <v/>
      </c>
      <c r="DN28" s="369"/>
      <c r="DO28" s="369"/>
      <c r="DP28" s="369" t="str">
        <f>IF(AND(申込書!$C$60&lt;&gt;"▼プルダウンより選択してください",申込書!$C$60&lt;&gt;"",$G28&lt;&gt;"",申込書!$V$60="特定学年のみ"),"申し込みする","")</f>
        <v/>
      </c>
      <c r="DQ28" s="371"/>
      <c r="DR28" s="372"/>
      <c r="DS28" s="373" t="str">
        <f>IF(AND(申込書!$C$61&lt;&gt;"▼プルダウンより選択してください",申込書!$C$61&lt;&gt;"",申込書!$K$22&lt;&gt;"YYYY/MM/DD",$G28&lt;&gt;""),申込書!$K$22,"")</f>
        <v/>
      </c>
      <c r="DT28" s="369" t="str">
        <f>IF(DS28="","",IF(INDEX('コンテンツ＆備考マスタ'!$H:$J,MATCH(学校情報!DS$3,'コンテンツ＆備考マスタ'!$H:$H,0),3)="●",IF(AND(DS28&lt;&gt;"",ISNUMBER(申込書!$AC$22)=TRUE,申込書!$C$61&lt;&gt;"▼プルダウンより選択してください",申込書!$C$61&lt;&gt;""),申込書!$AC$22,""),"-"))</f>
        <v/>
      </c>
      <c r="DU28" s="369"/>
      <c r="DV28" s="369"/>
      <c r="DW28" s="369" t="str">
        <f>IF(AND(申込書!$C$61&lt;&gt;"▼プルダウンより選択してください",申込書!$C$61&lt;&gt;"",$G28&lt;&gt;"",申込書!$V$61="特定学年のみ"),"申し込みする","")</f>
        <v/>
      </c>
      <c r="DX28" s="371"/>
      <c r="DY28" s="372"/>
      <c r="DZ28" s="373" t="str">
        <f>IF(AND(申込書!$C$62&lt;&gt;"▼プルダウンより選択してください",申込書!$C$62&lt;&gt;"",申込書!$K$22&lt;&gt;"YYYY/MM/DD",$G28&lt;&gt;""),申込書!$K$22,"")</f>
        <v/>
      </c>
      <c r="EA28" s="369" t="str">
        <f>IF(DZ28="","",IF(INDEX('コンテンツ＆備考マスタ'!$H:$J,MATCH(学校情報!DZ$3,'コンテンツ＆備考マスタ'!$H:$H,0),3)="●",IF(AND(DZ28&lt;&gt;"",ISNUMBER(申込書!$AC$22)=TRUE,申込書!$C$62&lt;&gt;"▼プルダウンより選択してください",申込書!$C$62&lt;&gt;""),申込書!$AC$22,""),"-"))</f>
        <v/>
      </c>
      <c r="EB28" s="369"/>
      <c r="EC28" s="369"/>
      <c r="ED28" s="370" t="str">
        <f>IF(AND(申込書!$C$62&lt;&gt;"▼プルダウンより選択してください",申込書!$C$62&lt;&gt;"",$G28&lt;&gt;"",申込書!$V$62="特定学年のみ"),"申し込みする","")</f>
        <v/>
      </c>
      <c r="EE28" s="371"/>
      <c r="EF28" s="372"/>
      <c r="EG28" s="373" t="str">
        <f>IF(AND(申込書!$C$63&lt;&gt;"▼プルダウンより選択してください",申込書!$C$63&lt;&gt;"",申込書!$K$22&lt;&gt;"YYYY/MM/DD",$G28&lt;&gt;""),申込書!$K$22,"")</f>
        <v/>
      </c>
      <c r="EH28" s="369" t="str">
        <f>IF(EG28="","",IF(INDEX('コンテンツ＆備考マスタ'!$H:$J,MATCH(学校情報!EG$3,'コンテンツ＆備考マスタ'!$H:$H,0),3)="●",IF(AND(EG28&lt;&gt;"",ISNUMBER(申込書!$AC$22)=TRUE,申込書!$C$63&lt;&gt;"▼プルダウンより選択してください",申込書!$C$63&lt;&gt;""),申込書!$AC$22,""),"-"))</f>
        <v/>
      </c>
      <c r="EI28" s="369"/>
      <c r="EJ28" s="369"/>
      <c r="EK28" s="370" t="str">
        <f>IF(AND(申込書!$C$63&lt;&gt;"▼プルダウンより選択してください",申込書!$C$63&lt;&gt;"",$G28&lt;&gt;"",申込書!$V$63="特定学年のみ"),"申し込みする","")</f>
        <v/>
      </c>
      <c r="EL28" s="371"/>
      <c r="EM28" s="372"/>
      <c r="EN28" s="373" t="str">
        <f>IF(AND(申込書!$C$64&lt;&gt;"▼プルダウンより選択してください",申込書!$C$64&lt;&gt;"",申込書!$K$22&lt;&gt;"YYYY/MM/DD",$G28&lt;&gt;""),申込書!$K$22,"")</f>
        <v/>
      </c>
      <c r="EO28" s="369" t="str">
        <f>IF(EN28="","",IF(INDEX('コンテンツ＆備考マスタ'!$H:$J,MATCH(学校情報!EN$3,'コンテンツ＆備考マスタ'!$H:$H,0),3)="●",IF(AND(EN28&lt;&gt;"",ISNUMBER(申込書!$AC$22)=TRUE,申込書!$C$64&lt;&gt;"▼プルダウンより選択してください",申込書!$C$64&lt;&gt;""),申込書!$AC$22,""),"-"))</f>
        <v/>
      </c>
      <c r="EP28" s="369"/>
      <c r="EQ28" s="369"/>
      <c r="ER28" s="370" t="str">
        <f>IF(AND(申込書!$C$64&lt;&gt;"▼プルダウンより選択してください",申込書!$C$64&lt;&gt;"",$G28&lt;&gt;"",申込書!$V$64="特定学年のみ"),"申し込みする","")</f>
        <v/>
      </c>
      <c r="ES28" s="371"/>
      <c r="ET28" s="372"/>
      <c r="EU28" s="373" t="str">
        <f>IF(AND(申込書!$C$65&lt;&gt;"▼プルダウンより選択してください",申込書!$C$65&lt;&gt;"",申込書!$K$22&lt;&gt;"YYYY/MM/DD",$G28&lt;&gt;""),申込書!$K$22,"")</f>
        <v/>
      </c>
      <c r="EV28" s="369" t="str">
        <f>IF(EU28="","",IF(INDEX('コンテンツ＆備考マスタ'!$H:$J,MATCH(学校情報!EU$3,'コンテンツ＆備考マスタ'!$H:$H,0),3)="●",IF(AND(EU28&lt;&gt;"",ISNUMBER(申込書!$AC$22)=TRUE,申込書!$C$65&lt;&gt;"▼プルダウンより選択してください",申込書!$C$65&lt;&gt;""),申込書!$AC$22,""),"-"))</f>
        <v/>
      </c>
      <c r="EW28" s="369"/>
      <c r="EX28" s="369"/>
      <c r="EY28" s="370" t="str">
        <f>IF(AND(申込書!$C$65&lt;&gt;"▼プルダウンより選択してください",申込書!$C$65&lt;&gt;"",$G28&lt;&gt;"",申込書!$V$65="特定学年のみ"),"申し込みする","")</f>
        <v/>
      </c>
      <c r="EZ28" s="371"/>
      <c r="FA28" s="372"/>
      <c r="FB28" s="373" t="str">
        <f>IF(AND(申込書!$C$66&lt;&gt;"▼プルダウンより選択してください",申込書!$C$66&lt;&gt;"",申込書!$K$22&lt;&gt;"YYYY/MM/DD",$G28&lt;&gt;""),申込書!$K$22,"")</f>
        <v/>
      </c>
      <c r="FC28" s="369" t="str">
        <f>IF(FB28="","",IF(INDEX('コンテンツ＆備考マスタ'!$H:$J,MATCH(学校情報!FB$3,'コンテンツ＆備考マスタ'!$H:$H,0),3)="●",IF(AND(FB28&lt;&gt;"",ISNUMBER(申込書!$AC$22)=TRUE,申込書!$C$66&lt;&gt;"▼プルダウンより選択してください",申込書!$C$66&lt;&gt;""),申込書!$AC$22,""),"-"))</f>
        <v/>
      </c>
      <c r="FD28" s="369"/>
      <c r="FE28" s="369"/>
      <c r="FF28" s="370" t="str">
        <f>IF(AND(申込書!$C$66&lt;&gt;"▼プルダウンより選択してください",申込書!$C$66&lt;&gt;"",$G28&lt;&gt;"",申込書!$V$66="特定学年のみ"),"申し込みする","")</f>
        <v/>
      </c>
      <c r="FG28" s="371"/>
      <c r="FH28" s="372"/>
      <c r="FI28" s="373" t="str">
        <f>IF(AND(申込書!$C$67&lt;&gt;"▼プルダウンより選択してください",申込書!$C$67&lt;&gt;"",申込書!$K$22&lt;&gt;"YYYY/MM/DD",$G28&lt;&gt;""),申込書!$K$22,"")</f>
        <v/>
      </c>
      <c r="FJ28" s="369" t="str">
        <f>IF(FI28="","",IF(INDEX('コンテンツ＆備考マスタ'!$H:$J,MATCH(学校情報!FI$3,'コンテンツ＆備考マスタ'!$H:$H,0),3)="●",IF(AND(FI28&lt;&gt;"",ISNUMBER(申込書!$AC$22)=TRUE,申込書!$C$67&lt;&gt;"▼プルダウンより選択してください",申込書!$C$67&lt;&gt;""),申込書!$AC$22,""),"-"))</f>
        <v/>
      </c>
      <c r="FK28" s="369"/>
      <c r="FL28" s="369"/>
      <c r="FM28" s="370" t="str">
        <f>IF(AND(申込書!$C$67&lt;&gt;"▼プルダウンより選択してください",申込書!$C$67&lt;&gt;"",$G28&lt;&gt;"",申込書!$V$67="特定学年のみ"),"申し込みする","")</f>
        <v/>
      </c>
      <c r="FN28" s="371"/>
      <c r="FO28" s="372"/>
      <c r="FP28" s="373" t="str">
        <f>IF(AND(申込書!$C$68&lt;&gt;"▼プルダウンより選択してください",申込書!$C$68&lt;&gt;"",申込書!$K$22&lt;&gt;"YYYY/MM/DD",$G28&lt;&gt;""),申込書!$K$22,"")</f>
        <v/>
      </c>
      <c r="FQ28" s="369" t="str">
        <f>IF(FP28="","",IF(INDEX('コンテンツ＆備考マスタ'!$H:$J,MATCH(学校情報!FP$3,'コンテンツ＆備考マスタ'!$H:$H,0),3)="●",IF(AND(FP28&lt;&gt;"",ISNUMBER(申込書!$AC$22)=TRUE,申込書!$C$68&lt;&gt;"▼プルダウンより選択してください",申込書!$C$68&lt;&gt;""),申込書!$AC$22,""),"-"))</f>
        <v/>
      </c>
      <c r="FR28" s="369"/>
      <c r="FS28" s="369"/>
      <c r="FT28" s="370" t="str">
        <f>IF(AND(申込書!$C$68&lt;&gt;"▼プルダウンより選択してください",申込書!$C$68&lt;&gt;"",$G28&lt;&gt;"",申込書!$V$68="特定学年のみ"),"申し込みする","")</f>
        <v/>
      </c>
      <c r="FU28" s="371"/>
      <c r="FV28" s="372"/>
      <c r="FW28" s="373" t="str">
        <f>IF(AND(申込書!$C$69&lt;&gt;"▼プルダウンより選択してください",申込書!$C$69&lt;&gt;"",申込書!$K$22&lt;&gt;"YYYY/MM/DD",$G28&lt;&gt;""),申込書!$K$22,"")</f>
        <v/>
      </c>
      <c r="FX28" s="369" t="str">
        <f>IF(FW28="","",IF(INDEX('コンテンツ＆備考マスタ'!$H:$J,MATCH(学校情報!FW$3,'コンテンツ＆備考マスタ'!$H:$H,0),3)="●",IF(AND(FW28&lt;&gt;"",ISNUMBER(申込書!$AC$22)=TRUE,申込書!$C$69&lt;&gt;"▼プルダウンより選択してください",申込書!$C$69&lt;&gt;""),申込書!$AC$22,""),"-"))</f>
        <v/>
      </c>
      <c r="FY28" s="369"/>
      <c r="FZ28" s="369"/>
      <c r="GA28" s="370" t="str">
        <f>IF(AND(申込書!$C$69&lt;&gt;"▼プルダウンより選択してください",申込書!$C$69&lt;&gt;"",$G28&lt;&gt;"",申込書!$V$69="特定学年のみ"),"申し込みする","")</f>
        <v/>
      </c>
      <c r="GB28" s="371"/>
      <c r="GC28" s="372"/>
      <c r="GD28" s="373" t="str">
        <f>IF(AND(申込書!$C$70&lt;&gt;"▼プルダウンより選択してください",申込書!$C$70&lt;&gt;"",申込書!$K$22&lt;&gt;"YYYY/MM/DD",$G28&lt;&gt;""),申込書!$K$22,"")</f>
        <v/>
      </c>
      <c r="GE28" s="369" t="str">
        <f>IF(GD28="","",IF(INDEX('コンテンツ＆備考マスタ'!$H:$J,MATCH(学校情報!GD$3,'コンテンツ＆備考マスタ'!$H:$H,0),3)="●",IF(AND(GD28&lt;&gt;"",ISNUMBER(申込書!$AC$22)=TRUE,申込書!$C$70&lt;&gt;"▼プルダウンより選択してください",申込書!$C$70&lt;&gt;""),申込書!$AC$22,""),"-"))</f>
        <v/>
      </c>
      <c r="GF28" s="369"/>
      <c r="GG28" s="369"/>
      <c r="GH28" s="370" t="str">
        <f>IF(AND(申込書!$C$70&lt;&gt;"▼プルダウンより選択してください",申込書!$C$70&lt;&gt;"",$G28&lt;&gt;"",申込書!$V$70="特定学年のみ"),"申し込みする","")</f>
        <v/>
      </c>
      <c r="GI28" s="371"/>
      <c r="GJ28" s="372"/>
      <c r="GK28" s="373" t="str">
        <f>IF(AND(申込書!$C$71&lt;&gt;"▼プルダウンより選択してください",申込書!$C$71&lt;&gt;"",申込書!$K$22&lt;&gt;"YYYY/MM/DD",$G28&lt;&gt;""),申込書!$K$22,"")</f>
        <v/>
      </c>
      <c r="GL28" s="369" t="str">
        <f>IF(GK28="","",IF(INDEX('コンテンツ＆備考マスタ'!$H:$J,MATCH(学校情報!GK$3,'コンテンツ＆備考マスタ'!$H:$H,0),3)="●",IF(AND(GK28&lt;&gt;"",ISNUMBER(申込書!$AC$22)=TRUE,申込書!$C$71&lt;&gt;"▼プルダウンより選択してください",申込書!$C$71&lt;&gt;""),申込書!$AC$22,""),"-"))</f>
        <v/>
      </c>
      <c r="GM28" s="369"/>
      <c r="GN28" s="369"/>
      <c r="GO28" s="370" t="str">
        <f>IF(AND(申込書!$C$71&lt;&gt;"▼プルダウンより選択してください",申込書!$C$71&lt;&gt;"",$G28&lt;&gt;"",申込書!$V$71="特定学年のみ"),"申し込みする","")</f>
        <v/>
      </c>
      <c r="GP28" s="371"/>
      <c r="GQ28" s="372"/>
      <c r="GR28" s="373" t="str">
        <f>IF(AND(申込書!$C$72&lt;&gt;"▼プルダウンより選択してください",申込書!$C$72&lt;&gt;"",申込書!$K$22&lt;&gt;"YYYY/MM/DD",$G28&lt;&gt;""),申込書!$K$22,"")</f>
        <v/>
      </c>
      <c r="GS28" s="369" t="str">
        <f>IF(GR28="","",IF(INDEX('コンテンツ＆備考マスタ'!$H:$J,MATCH(学校情報!GR$3,'コンテンツ＆備考マスタ'!$H:$H,0),3)="●",IF(AND(GR28&lt;&gt;"",ISNUMBER(申込書!$AC$22)=TRUE,申込書!$C$72&lt;&gt;"▼プルダウンより選択してください",申込書!$C$72&lt;&gt;""),申込書!$AC$22,""),"-"))</f>
        <v/>
      </c>
      <c r="GT28" s="369"/>
      <c r="GU28" s="369"/>
      <c r="GV28" s="370" t="str">
        <f>IF(AND(申込書!$C$72&lt;&gt;"▼プルダウンより選択してください",申込書!$C$72&lt;&gt;"",$G28&lt;&gt;"",申込書!$V$72="特定学年のみ"),"申し込みする","")</f>
        <v/>
      </c>
      <c r="GW28" s="371"/>
      <c r="GX28" s="372"/>
      <c r="GY28" s="373" t="str">
        <f>IF(AND(申込書!$C$73&lt;&gt;"▼プルダウンより選択してください",申込書!$C$73&lt;&gt;"",申込書!$K$22&lt;&gt;"YYYY/MM/DD",$G28&lt;&gt;""),申込書!$K$22,"")</f>
        <v/>
      </c>
      <c r="GZ28" s="369" t="str">
        <f>IF(GY28="","",IF(INDEX('コンテンツ＆備考マスタ'!$H:$J,MATCH(学校情報!GY$3,'コンテンツ＆備考マスタ'!$H:$H,0),3)="●",IF(AND(GY28&lt;&gt;"",ISNUMBER(申込書!$AC$22)=TRUE,申込書!$C$73&lt;&gt;"▼プルダウンより選択してください",申込書!$C$73&lt;&gt;""),申込書!$AC$22,""),"-"))</f>
        <v/>
      </c>
      <c r="HA28" s="369"/>
      <c r="HB28" s="369"/>
      <c r="HC28" s="370" t="str">
        <f>IF(AND(申込書!$C$73&lt;&gt;"▼プルダウンより選択してください",申込書!$C$73&lt;&gt;"",$G28&lt;&gt;"",申込書!$V$73="特定学年のみ"),"申し込みする","")</f>
        <v/>
      </c>
      <c r="HD28" s="371"/>
      <c r="HE28" s="372"/>
      <c r="HF28" s="373" t="str">
        <f>IF(AND(申込書!$C$74&lt;&gt;"▼プルダウンより選択してください",申込書!$C$74&lt;&gt;"",申込書!$K$22&lt;&gt;"YYYY/MM/DD",$G28&lt;&gt;""),申込書!$K$22,"")</f>
        <v/>
      </c>
      <c r="HG28" s="369" t="str">
        <f>IF(HF28="","",IF(INDEX('コンテンツ＆備考マスタ'!$H:$J,MATCH(学校情報!HF$3,'コンテンツ＆備考マスタ'!$H:$H,0),3)="●",IF(AND(HF28&lt;&gt;"",ISNUMBER(申込書!$AC$22)=TRUE,申込書!$C$74&lt;&gt;"▼プルダウンより選択してください",申込書!$C$74&lt;&gt;""),申込書!$AC$22,""),"-"))</f>
        <v/>
      </c>
      <c r="HH28" s="369"/>
      <c r="HI28" s="369"/>
      <c r="HJ28" s="370" t="str">
        <f>IF(AND(申込書!$C$74&lt;&gt;"▼プルダウンより選択してください",申込書!$C$74&lt;&gt;"",$G28&lt;&gt;"",申込書!$V$74="特定学年のみ"),"申し込みする","")</f>
        <v/>
      </c>
      <c r="HK28" s="371"/>
      <c r="HL28" s="372"/>
      <c r="HM28" s="373" t="str">
        <f>IF(AND(申込書!$C$75&lt;&gt;"▼プルダウンより選択してください",申込書!$C$75&lt;&gt;"",申込書!$K$22&lt;&gt;"YYYY/MM/DD",$G28&lt;&gt;""),申込書!$K$22,"")</f>
        <v/>
      </c>
      <c r="HN28" s="369" t="str">
        <f>IF(HM28="","",IF(INDEX('コンテンツ＆備考マスタ'!$H:$J,MATCH(学校情報!HM$3,'コンテンツ＆備考マスタ'!$H:$H,0),3)="●",IF(AND(HM28&lt;&gt;"",ISNUMBER(申込書!$AC$22)=TRUE,申込書!$C$75&lt;&gt;"▼プルダウンより選択してください",申込書!$C$75&lt;&gt;""),申込書!$AC$22,""),"-"))</f>
        <v/>
      </c>
      <c r="HO28" s="369"/>
      <c r="HP28" s="369"/>
      <c r="HQ28" s="370" t="str">
        <f>IF(AND(申込書!$C$75&lt;&gt;"▼プルダウンより選択してください",申込書!$C$75&lt;&gt;"",$G28&lt;&gt;"",申込書!$V$75="特定学年のみ"),"申し込みする","")</f>
        <v/>
      </c>
      <c r="HR28" s="371"/>
      <c r="HS28" s="371"/>
      <c r="HT28" s="374" t="str">
        <f>IF(AND(申込書!$C$76&lt;&gt;"▼プルダウンより選択してください",申込書!$C$76&lt;&gt;"",申込書!$K$22&lt;&gt;"YYYY/MM/DD",$G28&lt;&gt;""),申込書!$K$22,"")</f>
        <v/>
      </c>
      <c r="HU28" s="369" t="str">
        <f>IF(HT28="","",IF(INDEX('コンテンツ＆備考マスタ'!$H:$J,MATCH(学校情報!HT$3,'コンテンツ＆備考マスタ'!$H:$H,0),3)="●",IF(AND(HT28&lt;&gt;"",ISNUMBER(申込書!$AC$22)=TRUE,申込書!$C$76&lt;&gt;"▼プルダウンより選択してください",申込書!$C$76&lt;&gt;""),申込書!$AC$22,""),"-"))</f>
        <v/>
      </c>
      <c r="HV28" s="369"/>
      <c r="HW28" s="369"/>
      <c r="HX28" s="370" t="str">
        <f>IF(AND(申込書!$C$76&lt;&gt;"▼プルダウンより選択してください",申込書!$C$76&lt;&gt;"",$G28&lt;&gt;"",申込書!$V$76="特定学年のみ"),"申し込みする","")</f>
        <v/>
      </c>
      <c r="HY28" s="371"/>
      <c r="HZ28" s="372"/>
      <c r="IA28" s="69"/>
    </row>
    <row r="29" spans="2:235" ht="26.85" customHeight="1">
      <c r="B29" s="365">
        <f t="shared" si="0"/>
        <v>24</v>
      </c>
      <c r="C29" s="55"/>
      <c r="D29" s="56"/>
      <c r="E29" s="154"/>
      <c r="F29" s="57"/>
      <c r="G29" s="58"/>
      <c r="H29" s="59"/>
      <c r="I29" s="60"/>
      <c r="J29" s="61"/>
      <c r="K29" s="366" t="str">
        <f t="shared" si="1"/>
        <v/>
      </c>
      <c r="L29" s="62"/>
      <c r="M29" s="322"/>
      <c r="N29" s="63"/>
      <c r="O29" s="64"/>
      <c r="P29" s="367" t="str">
        <f t="shared" si="2"/>
        <v/>
      </c>
      <c r="Q29" s="65"/>
      <c r="R29" s="66"/>
      <c r="S29" s="67"/>
      <c r="T29" s="68"/>
      <c r="U29" s="68"/>
      <c r="V29" s="68"/>
      <c r="W29" s="66"/>
      <c r="X29" s="281"/>
      <c r="Y29" s="368" t="str">
        <f>IF(AND(申込書!$C$47&lt;&gt;"▼プルダウンより選択してください",申込書!$C$47&lt;&gt;"",申込書!$K$22&lt;&gt;"YYYY/MM/DD",$G29&lt;&gt;""),申込書!$K$22,"")</f>
        <v/>
      </c>
      <c r="Z29" s="369" t="str">
        <f>IF(Y29="","",IF(INDEX('コンテンツ＆備考マスタ'!$H:$J,MATCH(学校情報!Y$3,'コンテンツ＆備考マスタ'!$H:$H,0),3)="●",IF(AND(Y29&lt;&gt;"",ISNUMBER(申込書!$AC$22)=TRUE,申込書!$C$47&lt;&gt;"▼プルダウンより選択してください",申込書!$C$47&lt;&gt;""),申込書!$AC$22,""),"-"))</f>
        <v/>
      </c>
      <c r="AA29" s="369"/>
      <c r="AB29" s="369"/>
      <c r="AC29" s="370" t="str">
        <f>IF(AND(申込書!$C$47&lt;&gt;"▼プルダウンより選択してください",申込書!$C$47&lt;&gt;"",$G29&lt;&gt;"",申込書!$V$47="特定学年のみ"),"申し込みする","")</f>
        <v/>
      </c>
      <c r="AD29" s="371"/>
      <c r="AE29" s="372"/>
      <c r="AF29" s="373" t="str">
        <f>IF(AND(申込書!$C$48&lt;&gt;"▼プルダウンより選択してください",申込書!$C$48&lt;&gt;"",申込書!$K$22&lt;&gt;"YYYY/MM/DD",$G29&lt;&gt;""),申込書!$K$22,"")</f>
        <v/>
      </c>
      <c r="AG29" s="369" t="str">
        <f>IF(AF29="","",IF(INDEX('コンテンツ＆備考マスタ'!$H:$J,MATCH(学校情報!AF$3,'コンテンツ＆備考マスタ'!$H:$H,0),3)="●",IF(AND(AF29&lt;&gt;"",ISNUMBER(申込書!$AC$22)=TRUE,申込書!$C$48&lt;&gt;"▼プルダウンより選択してください",申込書!$C$48&lt;&gt;""),申込書!$AC$22,""),"-"))</f>
        <v/>
      </c>
      <c r="AH29" s="369"/>
      <c r="AI29" s="369"/>
      <c r="AJ29" s="370" t="str">
        <f>IF(AND(申込書!$C$48&lt;&gt;"▼プルダウンより選択してください",申込書!$C$48&lt;&gt;"",$G29&lt;&gt;"",申込書!$V$48="特定学年のみ"),"申し込みする","")</f>
        <v/>
      </c>
      <c r="AK29" s="371"/>
      <c r="AL29" s="372"/>
      <c r="AM29" s="373" t="str">
        <f>IF(AND(申込書!$C$49&lt;&gt;"▼プルダウンより選択してください",申込書!$C$49&lt;&gt;"",申込書!$K$22&lt;&gt;"YYYY/MM/DD",$G29&lt;&gt;""),申込書!$K$22,"")</f>
        <v/>
      </c>
      <c r="AN29" s="369" t="str">
        <f>IF(AM29="","",IF(INDEX('コンテンツ＆備考マスタ'!$H:$J,MATCH(学校情報!AM$3,'コンテンツ＆備考マスタ'!$H:$H,0),3)="●",IF(AND(AM29&lt;&gt;"",ISNUMBER(申込書!$AC$22)=TRUE,申込書!$C$49&lt;&gt;"▼プルダウンより選択してください",申込書!$C$49&lt;&gt;""),申込書!$AC$22,""),"-"))</f>
        <v/>
      </c>
      <c r="AO29" s="369"/>
      <c r="AP29" s="369"/>
      <c r="AQ29" s="370" t="str">
        <f>IF(AND(申込書!$C$49&lt;&gt;"▼プルダウンより選択してください",申込書!$C$49&lt;&gt;"",$G29&lt;&gt;"",申込書!$V$49="特定学年のみ"),"申し込みする","")</f>
        <v/>
      </c>
      <c r="AR29" s="371"/>
      <c r="AS29" s="372"/>
      <c r="AT29" s="373" t="str">
        <f>IF(AND(申込書!$C$50&lt;&gt;"▼プルダウンより選択してください",申込書!$C$50&lt;&gt;"",申込書!$K$22&lt;&gt;"YYYY/MM/DD",$G29&lt;&gt;""),申込書!$K$22,"")</f>
        <v/>
      </c>
      <c r="AU29" s="369" t="str">
        <f>IF(AT29="","",IF(INDEX('コンテンツ＆備考マスタ'!$H:$J,MATCH(学校情報!AT$3,'コンテンツ＆備考マスタ'!$H:$H,0),3)="●",IF(AND(AT29&lt;&gt;"",ISNUMBER(申込書!$AC$22)=TRUE,申込書!$C$50&lt;&gt;"▼プルダウンより選択してください",申込書!$C$50&lt;&gt;""),申込書!$AC$22,""),"-"))</f>
        <v/>
      </c>
      <c r="AV29" s="369"/>
      <c r="AW29" s="369"/>
      <c r="AX29" s="370" t="str">
        <f>IF(AND(申込書!$C$50&lt;&gt;"▼プルダウンより選択してください",申込書!$C$50&lt;&gt;"",$G29&lt;&gt;"",申込書!$V$50="特定学年のみ"),"申し込みする","")</f>
        <v/>
      </c>
      <c r="AY29" s="371"/>
      <c r="AZ29" s="372"/>
      <c r="BA29" s="373" t="str">
        <f>IF(AND(申込書!$C$51&lt;&gt;"▼プルダウンより選択してください",申込書!$C$51&lt;&gt;"",申込書!$K$22&lt;&gt;"YYYY/MM/DD",$G29&lt;&gt;""),申込書!$K$22,"")</f>
        <v/>
      </c>
      <c r="BB29" s="369" t="str">
        <f>IF(BA29="","",IF(INDEX('コンテンツ＆備考マスタ'!$H:$J,MATCH(学校情報!BA$3,'コンテンツ＆備考マスタ'!$H:$H,0),3)="●",IF(AND(BA29&lt;&gt;"",ISNUMBER(申込書!$AC$22)=TRUE,申込書!$C$51&lt;&gt;"▼プルダウンより選択してください",申込書!$C$51&lt;&gt;""),申込書!$AC$22,""),"-"))</f>
        <v/>
      </c>
      <c r="BC29" s="369"/>
      <c r="BD29" s="369"/>
      <c r="BE29" s="370" t="str">
        <f>IF(AND(申込書!$C$51&lt;&gt;"▼プルダウンより選択してください",申込書!$C$51&lt;&gt;"",$G29&lt;&gt;"",申込書!$V$51="特定学年のみ"),"申し込みする","")</f>
        <v/>
      </c>
      <c r="BF29" s="371"/>
      <c r="BG29" s="372"/>
      <c r="BH29" s="373" t="str">
        <f>IF(AND(申込書!$C$52&lt;&gt;"▼プルダウンより選択してください",申込書!$C$52&lt;&gt;"",申込書!$K$22&lt;&gt;"YYYY/MM/DD",$G29&lt;&gt;""),申込書!$K$22,"")</f>
        <v/>
      </c>
      <c r="BI29" s="369" t="str">
        <f>IF(BH29="","",IF(INDEX('コンテンツ＆備考マスタ'!$H:$J,MATCH(学校情報!BH$3,'コンテンツ＆備考マスタ'!$H:$H,0),3)="●",IF(AND(BH29&lt;&gt;"",ISNUMBER(申込書!$AC$22)=TRUE,申込書!$C$52&lt;&gt;"▼プルダウンより選択してください",申込書!$C$52&lt;&gt;""),申込書!$AC$22,""),"-"))</f>
        <v/>
      </c>
      <c r="BJ29" s="369"/>
      <c r="BK29" s="369"/>
      <c r="BL29" s="370" t="str">
        <f>IF(AND(申込書!$C$52&lt;&gt;"▼プルダウンより選択してください",申込書!$C$52&lt;&gt;"",$G29&lt;&gt;"",申込書!$V$52="特定学年のみ"),"申し込みする","")</f>
        <v/>
      </c>
      <c r="BM29" s="371"/>
      <c r="BN29" s="372"/>
      <c r="BO29" s="373" t="str">
        <f>IF(AND(申込書!$C$53&lt;&gt;"▼プルダウンより選択してください",申込書!$C$53&lt;&gt;"",申込書!$K$22&lt;&gt;"YYYY/MM/DD",$G29&lt;&gt;""),申込書!$K$22,"")</f>
        <v/>
      </c>
      <c r="BP29" s="369" t="str">
        <f>IF(BO29="","",IF(INDEX('コンテンツ＆備考マスタ'!$H:$J,MATCH(学校情報!BO$3,'コンテンツ＆備考マスタ'!$H:$H,0),3)="●",IF(AND(BO29&lt;&gt;"",ISNUMBER(申込書!$AC$22)=TRUE,申込書!$C$53&lt;&gt;"▼プルダウンより選択してください",申込書!$C$53&lt;&gt;""),申込書!$AC$22,""),"-"))</f>
        <v/>
      </c>
      <c r="BQ29" s="369"/>
      <c r="BR29" s="369"/>
      <c r="BS29" s="370" t="str">
        <f>IF(AND(申込書!$C$53&lt;&gt;"▼プルダウンより選択してください",申込書!$C$53&lt;&gt;"",$G29&lt;&gt;"",申込書!$V$53="特定学年のみ"),"申し込みする","")</f>
        <v/>
      </c>
      <c r="BT29" s="371"/>
      <c r="BU29" s="372"/>
      <c r="BV29" s="373" t="str">
        <f>IF(AND(申込書!$C$54&lt;&gt;"▼プルダウンより選択してください",申込書!$C$54&lt;&gt;"",申込書!$K$22&lt;&gt;"YYYY/MM/DD",$G29&lt;&gt;""),申込書!$K$22,"")</f>
        <v/>
      </c>
      <c r="BW29" s="369" t="str">
        <f>IF(BV29="","",IF(INDEX('コンテンツ＆備考マスタ'!$H:$J,MATCH(学校情報!BV$3,'コンテンツ＆備考マスタ'!$H:$H,0),3)="●",IF(AND(BV29&lt;&gt;"",ISNUMBER(申込書!$AC$22)=TRUE,申込書!$C$54&lt;&gt;"▼プルダウンより選択してください",申込書!$C$54&lt;&gt;""),申込書!$AC$22,""),"-"))</f>
        <v/>
      </c>
      <c r="BX29" s="369"/>
      <c r="BY29" s="369"/>
      <c r="BZ29" s="370" t="str">
        <f>IF(AND(申込書!$C$54&lt;&gt;"▼プルダウンより選択してください",申込書!$C$54&lt;&gt;"",$G29&lt;&gt;"",申込書!$V$54="特定学年のみ"),"申し込みする","")</f>
        <v/>
      </c>
      <c r="CA29" s="371"/>
      <c r="CB29" s="372"/>
      <c r="CC29" s="373" t="str">
        <f>IF(AND(申込書!$C$55&lt;&gt;"▼プルダウンより選択してください",申込書!$C$55&lt;&gt;"",申込書!$K$22&lt;&gt;"YYYY/MM/DD",$G29&lt;&gt;""),申込書!$K$22,"")</f>
        <v/>
      </c>
      <c r="CD29" s="369" t="str">
        <f>IF(CC29="","",IF(INDEX('コンテンツ＆備考マスタ'!$H:$J,MATCH(学校情報!CC$3,'コンテンツ＆備考マスタ'!$H:$H,0),3)="●",IF(AND(CC29&lt;&gt;"",ISNUMBER(申込書!$AC$22)=TRUE,申込書!$C$55&lt;&gt;"▼プルダウンより選択してください",申込書!$C$55&lt;&gt;""),申込書!$AC$22,""),"-"))</f>
        <v/>
      </c>
      <c r="CE29" s="369"/>
      <c r="CF29" s="369"/>
      <c r="CG29" s="370" t="str">
        <f>IF(AND(申込書!$C$55&lt;&gt;"▼プルダウンより選択してください",申込書!$C$55&lt;&gt;"",$G29&lt;&gt;"",申込書!$V$55="特定学年のみ"),"申し込みする","")</f>
        <v/>
      </c>
      <c r="CH29" s="371"/>
      <c r="CI29" s="372"/>
      <c r="CJ29" s="373" t="str">
        <f>IF(AND(申込書!$C$56&lt;&gt;"▼プルダウンより選択してください",申込書!$C$56&lt;&gt;"",申込書!$K$22&lt;&gt;"YYYY/MM/DD",$G29&lt;&gt;""),申込書!$K$22,"")</f>
        <v/>
      </c>
      <c r="CK29" s="369" t="str">
        <f>IF(CJ29="","",IF(INDEX('コンテンツ＆備考マスタ'!$H:$J,MATCH(学校情報!CJ$3,'コンテンツ＆備考マスタ'!$H:$H,0),3)="●",IF(AND(CJ29&lt;&gt;"",ISNUMBER(申込書!$AC$22)=TRUE,申込書!$C$56&lt;&gt;"▼プルダウンより選択してください",申込書!$C$56&lt;&gt;""),申込書!$AC$22,""),"-"))</f>
        <v/>
      </c>
      <c r="CL29" s="369"/>
      <c r="CM29" s="369"/>
      <c r="CN29" s="370" t="str">
        <f>IF(AND(申込書!$C$56&lt;&gt;"▼プルダウンより選択してください",申込書!$C$56&lt;&gt;"",$G29&lt;&gt;"",申込書!$V$56="特定学年のみ"),"申し込みする","")</f>
        <v/>
      </c>
      <c r="CO29" s="371"/>
      <c r="CP29" s="372"/>
      <c r="CQ29" s="373" t="str">
        <f>IF(AND(申込書!$C$57&lt;&gt;"▼プルダウンより選択してください",申込書!$C$57&lt;&gt;"",申込書!$K$22&lt;&gt;"YYYY/MM/DD",$G29&lt;&gt;""),申込書!$K$22,"")</f>
        <v/>
      </c>
      <c r="CR29" s="369" t="str">
        <f>IF(CQ29="","",IF(INDEX('コンテンツ＆備考マスタ'!$H:$J,MATCH(学校情報!CQ$3,'コンテンツ＆備考マスタ'!$H:$H,0),3)="●",IF(AND(CQ29&lt;&gt;"",ISNUMBER(申込書!$AC$22)=TRUE,申込書!$C$57&lt;&gt;"▼プルダウンより選択してください",申込書!$C$57&lt;&gt;""),申込書!$AC$22,""),"-"))</f>
        <v/>
      </c>
      <c r="CS29" s="369"/>
      <c r="CT29" s="369"/>
      <c r="CU29" s="369" t="str">
        <f>IF(AND(申込書!$C$57&lt;&gt;"▼プルダウンより選択してください",申込書!$C$57&lt;&gt;"",$G29&lt;&gt;"",申込書!$V$57="特定学年のみ"),"申し込みする","")</f>
        <v/>
      </c>
      <c r="CV29" s="371"/>
      <c r="CW29" s="372"/>
      <c r="CX29" s="373" t="str">
        <f>IF(AND(申込書!$C$58&lt;&gt;"▼プルダウンより選択してください",申込書!$C$58&lt;&gt;"",申込書!$K$22&lt;&gt;"YYYY/MM/DD",$G29&lt;&gt;""),申込書!$K$22,"")</f>
        <v/>
      </c>
      <c r="CY29" s="369" t="str">
        <f>IF(CX29="","",IF(INDEX('コンテンツ＆備考マスタ'!$H:$J,MATCH(学校情報!CX$3,'コンテンツ＆備考マスタ'!$H:$H,0),3)="●",IF(AND(CX29&lt;&gt;"",ISNUMBER(申込書!$AC$22)=TRUE,申込書!$C$58&lt;&gt;"▼プルダウンより選択してください",申込書!$C$58&lt;&gt;""),申込書!$AC$22,""),"-"))</f>
        <v/>
      </c>
      <c r="CZ29" s="369"/>
      <c r="DA29" s="369"/>
      <c r="DB29" s="369" t="str">
        <f>IF(AND(申込書!$C$58&lt;&gt;"▼プルダウンより選択してください",申込書!$C$58&lt;&gt;"",$G29&lt;&gt;"",申込書!$V$58="特定学年のみ"),"申し込みする","")</f>
        <v/>
      </c>
      <c r="DC29" s="371"/>
      <c r="DD29" s="372"/>
      <c r="DE29" s="373" t="str">
        <f>IF(AND(申込書!$C$59&lt;&gt;"▼プルダウンより選択してください",申込書!$C$59&lt;&gt;"",申込書!$K$22&lt;&gt;"YYYY/MM/DD",$G29&lt;&gt;""),申込書!$K$22,"")</f>
        <v/>
      </c>
      <c r="DF29" s="369" t="str">
        <f>IF(DE29="","",IF(INDEX('コンテンツ＆備考マスタ'!$H:$J,MATCH(学校情報!DE$3,'コンテンツ＆備考マスタ'!$H:$H,0),3)="●",IF(AND(DE29&lt;&gt;"",ISNUMBER(申込書!$AC$22)=TRUE,申込書!$C$59&lt;&gt;"▼プルダウンより選択してください",申込書!$C$59&lt;&gt;""),申込書!$AC$22,""),"-"))</f>
        <v/>
      </c>
      <c r="DG29" s="369"/>
      <c r="DH29" s="369"/>
      <c r="DI29" s="369" t="str">
        <f>IF(AND(申込書!$C$59&lt;&gt;"▼プルダウンより選択してください",申込書!$C$59&lt;&gt;"",$G29&lt;&gt;"",申込書!$V$59="特定学年のみ"),"申し込みする","")</f>
        <v/>
      </c>
      <c r="DJ29" s="371"/>
      <c r="DK29" s="372"/>
      <c r="DL29" s="373" t="str">
        <f>IF(AND(申込書!$C$60&lt;&gt;"▼プルダウンより選択してください",申込書!$C$60&lt;&gt;"",申込書!$K$22&lt;&gt;"YYYY/MM/DD",$G29&lt;&gt;""),申込書!$K$22,"")</f>
        <v/>
      </c>
      <c r="DM29" s="369" t="str">
        <f>IF(DL29="","",IF(INDEX('コンテンツ＆備考マスタ'!$H:$J,MATCH(学校情報!DL$3,'コンテンツ＆備考マスタ'!$H:$H,0),3)="●",IF(AND(DL29&lt;&gt;"",ISNUMBER(申込書!$AC$22)=TRUE,申込書!$C$60&lt;&gt;"▼プルダウンより選択してください",申込書!$C$60&lt;&gt;""),申込書!$AC$22,""),"-"))</f>
        <v/>
      </c>
      <c r="DN29" s="369"/>
      <c r="DO29" s="369"/>
      <c r="DP29" s="369" t="str">
        <f>IF(AND(申込書!$C$60&lt;&gt;"▼プルダウンより選択してください",申込書!$C$60&lt;&gt;"",$G29&lt;&gt;"",申込書!$V$60="特定学年のみ"),"申し込みする","")</f>
        <v/>
      </c>
      <c r="DQ29" s="371"/>
      <c r="DR29" s="372"/>
      <c r="DS29" s="373" t="str">
        <f>IF(AND(申込書!$C$61&lt;&gt;"▼プルダウンより選択してください",申込書!$C$61&lt;&gt;"",申込書!$K$22&lt;&gt;"YYYY/MM/DD",$G29&lt;&gt;""),申込書!$K$22,"")</f>
        <v/>
      </c>
      <c r="DT29" s="369" t="str">
        <f>IF(DS29="","",IF(INDEX('コンテンツ＆備考マスタ'!$H:$J,MATCH(学校情報!DS$3,'コンテンツ＆備考マスタ'!$H:$H,0),3)="●",IF(AND(DS29&lt;&gt;"",ISNUMBER(申込書!$AC$22)=TRUE,申込書!$C$61&lt;&gt;"▼プルダウンより選択してください",申込書!$C$61&lt;&gt;""),申込書!$AC$22,""),"-"))</f>
        <v/>
      </c>
      <c r="DU29" s="369"/>
      <c r="DV29" s="369"/>
      <c r="DW29" s="369" t="str">
        <f>IF(AND(申込書!$C$61&lt;&gt;"▼プルダウンより選択してください",申込書!$C$61&lt;&gt;"",$G29&lt;&gt;"",申込書!$V$61="特定学年のみ"),"申し込みする","")</f>
        <v/>
      </c>
      <c r="DX29" s="371"/>
      <c r="DY29" s="372"/>
      <c r="DZ29" s="373" t="str">
        <f>IF(AND(申込書!$C$62&lt;&gt;"▼プルダウンより選択してください",申込書!$C$62&lt;&gt;"",申込書!$K$22&lt;&gt;"YYYY/MM/DD",$G29&lt;&gt;""),申込書!$K$22,"")</f>
        <v/>
      </c>
      <c r="EA29" s="369" t="str">
        <f>IF(DZ29="","",IF(INDEX('コンテンツ＆備考マスタ'!$H:$J,MATCH(学校情報!DZ$3,'コンテンツ＆備考マスタ'!$H:$H,0),3)="●",IF(AND(DZ29&lt;&gt;"",ISNUMBER(申込書!$AC$22)=TRUE,申込書!$C$62&lt;&gt;"▼プルダウンより選択してください",申込書!$C$62&lt;&gt;""),申込書!$AC$22,""),"-"))</f>
        <v/>
      </c>
      <c r="EB29" s="369"/>
      <c r="EC29" s="369"/>
      <c r="ED29" s="370" t="str">
        <f>IF(AND(申込書!$C$62&lt;&gt;"▼プルダウンより選択してください",申込書!$C$62&lt;&gt;"",$G29&lt;&gt;"",申込書!$V$62="特定学年のみ"),"申し込みする","")</f>
        <v/>
      </c>
      <c r="EE29" s="371"/>
      <c r="EF29" s="372"/>
      <c r="EG29" s="373" t="str">
        <f>IF(AND(申込書!$C$63&lt;&gt;"▼プルダウンより選択してください",申込書!$C$63&lt;&gt;"",申込書!$K$22&lt;&gt;"YYYY/MM/DD",$G29&lt;&gt;""),申込書!$K$22,"")</f>
        <v/>
      </c>
      <c r="EH29" s="369" t="str">
        <f>IF(EG29="","",IF(INDEX('コンテンツ＆備考マスタ'!$H:$J,MATCH(学校情報!EG$3,'コンテンツ＆備考マスタ'!$H:$H,0),3)="●",IF(AND(EG29&lt;&gt;"",ISNUMBER(申込書!$AC$22)=TRUE,申込書!$C$63&lt;&gt;"▼プルダウンより選択してください",申込書!$C$63&lt;&gt;""),申込書!$AC$22,""),"-"))</f>
        <v/>
      </c>
      <c r="EI29" s="369"/>
      <c r="EJ29" s="369"/>
      <c r="EK29" s="370" t="str">
        <f>IF(AND(申込書!$C$63&lt;&gt;"▼プルダウンより選択してください",申込書!$C$63&lt;&gt;"",$G29&lt;&gt;"",申込書!$V$63="特定学年のみ"),"申し込みする","")</f>
        <v/>
      </c>
      <c r="EL29" s="371"/>
      <c r="EM29" s="372"/>
      <c r="EN29" s="373" t="str">
        <f>IF(AND(申込書!$C$64&lt;&gt;"▼プルダウンより選択してください",申込書!$C$64&lt;&gt;"",申込書!$K$22&lt;&gt;"YYYY/MM/DD",$G29&lt;&gt;""),申込書!$K$22,"")</f>
        <v/>
      </c>
      <c r="EO29" s="369" t="str">
        <f>IF(EN29="","",IF(INDEX('コンテンツ＆備考マスタ'!$H:$J,MATCH(学校情報!EN$3,'コンテンツ＆備考マスタ'!$H:$H,0),3)="●",IF(AND(EN29&lt;&gt;"",ISNUMBER(申込書!$AC$22)=TRUE,申込書!$C$64&lt;&gt;"▼プルダウンより選択してください",申込書!$C$64&lt;&gt;""),申込書!$AC$22,""),"-"))</f>
        <v/>
      </c>
      <c r="EP29" s="369"/>
      <c r="EQ29" s="369"/>
      <c r="ER29" s="370" t="str">
        <f>IF(AND(申込書!$C$64&lt;&gt;"▼プルダウンより選択してください",申込書!$C$64&lt;&gt;"",$G29&lt;&gt;"",申込書!$V$64="特定学年のみ"),"申し込みする","")</f>
        <v/>
      </c>
      <c r="ES29" s="371"/>
      <c r="ET29" s="372"/>
      <c r="EU29" s="373" t="str">
        <f>IF(AND(申込書!$C$65&lt;&gt;"▼プルダウンより選択してください",申込書!$C$65&lt;&gt;"",申込書!$K$22&lt;&gt;"YYYY/MM/DD",$G29&lt;&gt;""),申込書!$K$22,"")</f>
        <v/>
      </c>
      <c r="EV29" s="369" t="str">
        <f>IF(EU29="","",IF(INDEX('コンテンツ＆備考マスタ'!$H:$J,MATCH(学校情報!EU$3,'コンテンツ＆備考マスタ'!$H:$H,0),3)="●",IF(AND(EU29&lt;&gt;"",ISNUMBER(申込書!$AC$22)=TRUE,申込書!$C$65&lt;&gt;"▼プルダウンより選択してください",申込書!$C$65&lt;&gt;""),申込書!$AC$22,""),"-"))</f>
        <v/>
      </c>
      <c r="EW29" s="369"/>
      <c r="EX29" s="369"/>
      <c r="EY29" s="370" t="str">
        <f>IF(AND(申込書!$C$65&lt;&gt;"▼プルダウンより選択してください",申込書!$C$65&lt;&gt;"",$G29&lt;&gt;"",申込書!$V$65="特定学年のみ"),"申し込みする","")</f>
        <v/>
      </c>
      <c r="EZ29" s="371"/>
      <c r="FA29" s="372"/>
      <c r="FB29" s="373" t="str">
        <f>IF(AND(申込書!$C$66&lt;&gt;"▼プルダウンより選択してください",申込書!$C$66&lt;&gt;"",申込書!$K$22&lt;&gt;"YYYY/MM/DD",$G29&lt;&gt;""),申込書!$K$22,"")</f>
        <v/>
      </c>
      <c r="FC29" s="369" t="str">
        <f>IF(FB29="","",IF(INDEX('コンテンツ＆備考マスタ'!$H:$J,MATCH(学校情報!FB$3,'コンテンツ＆備考マスタ'!$H:$H,0),3)="●",IF(AND(FB29&lt;&gt;"",ISNUMBER(申込書!$AC$22)=TRUE,申込書!$C$66&lt;&gt;"▼プルダウンより選択してください",申込書!$C$66&lt;&gt;""),申込書!$AC$22,""),"-"))</f>
        <v/>
      </c>
      <c r="FD29" s="369"/>
      <c r="FE29" s="369"/>
      <c r="FF29" s="370" t="str">
        <f>IF(AND(申込書!$C$66&lt;&gt;"▼プルダウンより選択してください",申込書!$C$66&lt;&gt;"",$G29&lt;&gt;"",申込書!$V$66="特定学年のみ"),"申し込みする","")</f>
        <v/>
      </c>
      <c r="FG29" s="371"/>
      <c r="FH29" s="372"/>
      <c r="FI29" s="373" t="str">
        <f>IF(AND(申込書!$C$67&lt;&gt;"▼プルダウンより選択してください",申込書!$C$67&lt;&gt;"",申込書!$K$22&lt;&gt;"YYYY/MM/DD",$G29&lt;&gt;""),申込書!$K$22,"")</f>
        <v/>
      </c>
      <c r="FJ29" s="369" t="str">
        <f>IF(FI29="","",IF(INDEX('コンテンツ＆備考マスタ'!$H:$J,MATCH(学校情報!FI$3,'コンテンツ＆備考マスタ'!$H:$H,0),3)="●",IF(AND(FI29&lt;&gt;"",ISNUMBER(申込書!$AC$22)=TRUE,申込書!$C$67&lt;&gt;"▼プルダウンより選択してください",申込書!$C$67&lt;&gt;""),申込書!$AC$22,""),"-"))</f>
        <v/>
      </c>
      <c r="FK29" s="369"/>
      <c r="FL29" s="369"/>
      <c r="FM29" s="370" t="str">
        <f>IF(AND(申込書!$C$67&lt;&gt;"▼プルダウンより選択してください",申込書!$C$67&lt;&gt;"",$G29&lt;&gt;"",申込書!$V$67="特定学年のみ"),"申し込みする","")</f>
        <v/>
      </c>
      <c r="FN29" s="371"/>
      <c r="FO29" s="372"/>
      <c r="FP29" s="373" t="str">
        <f>IF(AND(申込書!$C$68&lt;&gt;"▼プルダウンより選択してください",申込書!$C$68&lt;&gt;"",申込書!$K$22&lt;&gt;"YYYY/MM/DD",$G29&lt;&gt;""),申込書!$K$22,"")</f>
        <v/>
      </c>
      <c r="FQ29" s="369" t="str">
        <f>IF(FP29="","",IF(INDEX('コンテンツ＆備考マスタ'!$H:$J,MATCH(学校情報!FP$3,'コンテンツ＆備考マスタ'!$H:$H,0),3)="●",IF(AND(FP29&lt;&gt;"",ISNUMBER(申込書!$AC$22)=TRUE,申込書!$C$68&lt;&gt;"▼プルダウンより選択してください",申込書!$C$68&lt;&gt;""),申込書!$AC$22,""),"-"))</f>
        <v/>
      </c>
      <c r="FR29" s="369"/>
      <c r="FS29" s="369"/>
      <c r="FT29" s="370" t="str">
        <f>IF(AND(申込書!$C$68&lt;&gt;"▼プルダウンより選択してください",申込書!$C$68&lt;&gt;"",$G29&lt;&gt;"",申込書!$V$68="特定学年のみ"),"申し込みする","")</f>
        <v/>
      </c>
      <c r="FU29" s="371"/>
      <c r="FV29" s="372"/>
      <c r="FW29" s="373" t="str">
        <f>IF(AND(申込書!$C$69&lt;&gt;"▼プルダウンより選択してください",申込書!$C$69&lt;&gt;"",申込書!$K$22&lt;&gt;"YYYY/MM/DD",$G29&lt;&gt;""),申込書!$K$22,"")</f>
        <v/>
      </c>
      <c r="FX29" s="369" t="str">
        <f>IF(FW29="","",IF(INDEX('コンテンツ＆備考マスタ'!$H:$J,MATCH(学校情報!FW$3,'コンテンツ＆備考マスタ'!$H:$H,0),3)="●",IF(AND(FW29&lt;&gt;"",ISNUMBER(申込書!$AC$22)=TRUE,申込書!$C$69&lt;&gt;"▼プルダウンより選択してください",申込書!$C$69&lt;&gt;""),申込書!$AC$22,""),"-"))</f>
        <v/>
      </c>
      <c r="FY29" s="369"/>
      <c r="FZ29" s="369"/>
      <c r="GA29" s="370" t="str">
        <f>IF(AND(申込書!$C$69&lt;&gt;"▼プルダウンより選択してください",申込書!$C$69&lt;&gt;"",$G29&lt;&gt;"",申込書!$V$69="特定学年のみ"),"申し込みする","")</f>
        <v/>
      </c>
      <c r="GB29" s="371"/>
      <c r="GC29" s="372"/>
      <c r="GD29" s="373" t="str">
        <f>IF(AND(申込書!$C$70&lt;&gt;"▼プルダウンより選択してください",申込書!$C$70&lt;&gt;"",申込書!$K$22&lt;&gt;"YYYY/MM/DD",$G29&lt;&gt;""),申込書!$K$22,"")</f>
        <v/>
      </c>
      <c r="GE29" s="369" t="str">
        <f>IF(GD29="","",IF(INDEX('コンテンツ＆備考マスタ'!$H:$J,MATCH(学校情報!GD$3,'コンテンツ＆備考マスタ'!$H:$H,0),3)="●",IF(AND(GD29&lt;&gt;"",ISNUMBER(申込書!$AC$22)=TRUE,申込書!$C$70&lt;&gt;"▼プルダウンより選択してください",申込書!$C$70&lt;&gt;""),申込書!$AC$22,""),"-"))</f>
        <v/>
      </c>
      <c r="GF29" s="369"/>
      <c r="GG29" s="369"/>
      <c r="GH29" s="370" t="str">
        <f>IF(AND(申込書!$C$70&lt;&gt;"▼プルダウンより選択してください",申込書!$C$70&lt;&gt;"",$G29&lt;&gt;"",申込書!$V$70="特定学年のみ"),"申し込みする","")</f>
        <v/>
      </c>
      <c r="GI29" s="371"/>
      <c r="GJ29" s="372"/>
      <c r="GK29" s="373" t="str">
        <f>IF(AND(申込書!$C$71&lt;&gt;"▼プルダウンより選択してください",申込書!$C$71&lt;&gt;"",申込書!$K$22&lt;&gt;"YYYY/MM/DD",$G29&lt;&gt;""),申込書!$K$22,"")</f>
        <v/>
      </c>
      <c r="GL29" s="369" t="str">
        <f>IF(GK29="","",IF(INDEX('コンテンツ＆備考マスタ'!$H:$J,MATCH(学校情報!GK$3,'コンテンツ＆備考マスタ'!$H:$H,0),3)="●",IF(AND(GK29&lt;&gt;"",ISNUMBER(申込書!$AC$22)=TRUE,申込書!$C$71&lt;&gt;"▼プルダウンより選択してください",申込書!$C$71&lt;&gt;""),申込書!$AC$22,""),"-"))</f>
        <v/>
      </c>
      <c r="GM29" s="369"/>
      <c r="GN29" s="369"/>
      <c r="GO29" s="370" t="str">
        <f>IF(AND(申込書!$C$71&lt;&gt;"▼プルダウンより選択してください",申込書!$C$71&lt;&gt;"",$G29&lt;&gt;"",申込書!$V$71="特定学年のみ"),"申し込みする","")</f>
        <v/>
      </c>
      <c r="GP29" s="371"/>
      <c r="GQ29" s="372"/>
      <c r="GR29" s="373" t="str">
        <f>IF(AND(申込書!$C$72&lt;&gt;"▼プルダウンより選択してください",申込書!$C$72&lt;&gt;"",申込書!$K$22&lt;&gt;"YYYY/MM/DD",$G29&lt;&gt;""),申込書!$K$22,"")</f>
        <v/>
      </c>
      <c r="GS29" s="369" t="str">
        <f>IF(GR29="","",IF(INDEX('コンテンツ＆備考マスタ'!$H:$J,MATCH(学校情報!GR$3,'コンテンツ＆備考マスタ'!$H:$H,0),3)="●",IF(AND(GR29&lt;&gt;"",ISNUMBER(申込書!$AC$22)=TRUE,申込書!$C$72&lt;&gt;"▼プルダウンより選択してください",申込書!$C$72&lt;&gt;""),申込書!$AC$22,""),"-"))</f>
        <v/>
      </c>
      <c r="GT29" s="369"/>
      <c r="GU29" s="369"/>
      <c r="GV29" s="370" t="str">
        <f>IF(AND(申込書!$C$72&lt;&gt;"▼プルダウンより選択してください",申込書!$C$72&lt;&gt;"",$G29&lt;&gt;"",申込書!$V$72="特定学年のみ"),"申し込みする","")</f>
        <v/>
      </c>
      <c r="GW29" s="371"/>
      <c r="GX29" s="372"/>
      <c r="GY29" s="373" t="str">
        <f>IF(AND(申込書!$C$73&lt;&gt;"▼プルダウンより選択してください",申込書!$C$73&lt;&gt;"",申込書!$K$22&lt;&gt;"YYYY/MM/DD",$G29&lt;&gt;""),申込書!$K$22,"")</f>
        <v/>
      </c>
      <c r="GZ29" s="369" t="str">
        <f>IF(GY29="","",IF(INDEX('コンテンツ＆備考マスタ'!$H:$J,MATCH(学校情報!GY$3,'コンテンツ＆備考マスタ'!$H:$H,0),3)="●",IF(AND(GY29&lt;&gt;"",ISNUMBER(申込書!$AC$22)=TRUE,申込書!$C$73&lt;&gt;"▼プルダウンより選択してください",申込書!$C$73&lt;&gt;""),申込書!$AC$22,""),"-"))</f>
        <v/>
      </c>
      <c r="HA29" s="369"/>
      <c r="HB29" s="369"/>
      <c r="HC29" s="370" t="str">
        <f>IF(AND(申込書!$C$73&lt;&gt;"▼プルダウンより選択してください",申込書!$C$73&lt;&gt;"",$G29&lt;&gt;"",申込書!$V$73="特定学年のみ"),"申し込みする","")</f>
        <v/>
      </c>
      <c r="HD29" s="371"/>
      <c r="HE29" s="372"/>
      <c r="HF29" s="373" t="str">
        <f>IF(AND(申込書!$C$74&lt;&gt;"▼プルダウンより選択してください",申込書!$C$74&lt;&gt;"",申込書!$K$22&lt;&gt;"YYYY/MM/DD",$G29&lt;&gt;""),申込書!$K$22,"")</f>
        <v/>
      </c>
      <c r="HG29" s="369" t="str">
        <f>IF(HF29="","",IF(INDEX('コンテンツ＆備考マスタ'!$H:$J,MATCH(学校情報!HF$3,'コンテンツ＆備考マスタ'!$H:$H,0),3)="●",IF(AND(HF29&lt;&gt;"",ISNUMBER(申込書!$AC$22)=TRUE,申込書!$C$74&lt;&gt;"▼プルダウンより選択してください",申込書!$C$74&lt;&gt;""),申込書!$AC$22,""),"-"))</f>
        <v/>
      </c>
      <c r="HH29" s="369"/>
      <c r="HI29" s="369"/>
      <c r="HJ29" s="370" t="str">
        <f>IF(AND(申込書!$C$74&lt;&gt;"▼プルダウンより選択してください",申込書!$C$74&lt;&gt;"",$G29&lt;&gt;"",申込書!$V$74="特定学年のみ"),"申し込みする","")</f>
        <v/>
      </c>
      <c r="HK29" s="371"/>
      <c r="HL29" s="372"/>
      <c r="HM29" s="373" t="str">
        <f>IF(AND(申込書!$C$75&lt;&gt;"▼プルダウンより選択してください",申込書!$C$75&lt;&gt;"",申込書!$K$22&lt;&gt;"YYYY/MM/DD",$G29&lt;&gt;""),申込書!$K$22,"")</f>
        <v/>
      </c>
      <c r="HN29" s="369" t="str">
        <f>IF(HM29="","",IF(INDEX('コンテンツ＆備考マスタ'!$H:$J,MATCH(学校情報!HM$3,'コンテンツ＆備考マスタ'!$H:$H,0),3)="●",IF(AND(HM29&lt;&gt;"",ISNUMBER(申込書!$AC$22)=TRUE,申込書!$C$75&lt;&gt;"▼プルダウンより選択してください",申込書!$C$75&lt;&gt;""),申込書!$AC$22,""),"-"))</f>
        <v/>
      </c>
      <c r="HO29" s="369"/>
      <c r="HP29" s="369"/>
      <c r="HQ29" s="370" t="str">
        <f>IF(AND(申込書!$C$75&lt;&gt;"▼プルダウンより選択してください",申込書!$C$75&lt;&gt;"",$G29&lt;&gt;"",申込書!$V$75="特定学年のみ"),"申し込みする","")</f>
        <v/>
      </c>
      <c r="HR29" s="371"/>
      <c r="HS29" s="371"/>
      <c r="HT29" s="374" t="str">
        <f>IF(AND(申込書!$C$76&lt;&gt;"▼プルダウンより選択してください",申込書!$C$76&lt;&gt;"",申込書!$K$22&lt;&gt;"YYYY/MM/DD",$G29&lt;&gt;""),申込書!$K$22,"")</f>
        <v/>
      </c>
      <c r="HU29" s="369" t="str">
        <f>IF(HT29="","",IF(INDEX('コンテンツ＆備考マスタ'!$H:$J,MATCH(学校情報!HT$3,'コンテンツ＆備考マスタ'!$H:$H,0),3)="●",IF(AND(HT29&lt;&gt;"",ISNUMBER(申込書!$AC$22)=TRUE,申込書!$C$76&lt;&gt;"▼プルダウンより選択してください",申込書!$C$76&lt;&gt;""),申込書!$AC$22,""),"-"))</f>
        <v/>
      </c>
      <c r="HV29" s="369"/>
      <c r="HW29" s="369"/>
      <c r="HX29" s="370" t="str">
        <f>IF(AND(申込書!$C$76&lt;&gt;"▼プルダウンより選択してください",申込書!$C$76&lt;&gt;"",$G29&lt;&gt;"",申込書!$V$76="特定学年のみ"),"申し込みする","")</f>
        <v/>
      </c>
      <c r="HY29" s="371"/>
      <c r="HZ29" s="372"/>
      <c r="IA29" s="69"/>
    </row>
    <row r="30" spans="2:235" ht="26.85" customHeight="1">
      <c r="B30" s="365">
        <f t="shared" si="0"/>
        <v>25</v>
      </c>
      <c r="C30" s="55"/>
      <c r="D30" s="56"/>
      <c r="E30" s="154"/>
      <c r="F30" s="57"/>
      <c r="G30" s="58"/>
      <c r="H30" s="59"/>
      <c r="I30" s="60"/>
      <c r="J30" s="61"/>
      <c r="K30" s="366" t="str">
        <f t="shared" si="1"/>
        <v/>
      </c>
      <c r="L30" s="62"/>
      <c r="M30" s="322"/>
      <c r="N30" s="63"/>
      <c r="O30" s="64"/>
      <c r="P30" s="367" t="str">
        <f t="shared" si="2"/>
        <v/>
      </c>
      <c r="Q30" s="65"/>
      <c r="R30" s="66"/>
      <c r="S30" s="67"/>
      <c r="T30" s="68"/>
      <c r="U30" s="68"/>
      <c r="V30" s="68"/>
      <c r="W30" s="66"/>
      <c r="X30" s="281"/>
      <c r="Y30" s="368" t="str">
        <f>IF(AND(申込書!$C$47&lt;&gt;"▼プルダウンより選択してください",申込書!$C$47&lt;&gt;"",申込書!$K$22&lt;&gt;"YYYY/MM/DD",$G30&lt;&gt;""),申込書!$K$22,"")</f>
        <v/>
      </c>
      <c r="Z30" s="369" t="str">
        <f>IF(Y30="","",IF(INDEX('コンテンツ＆備考マスタ'!$H:$J,MATCH(学校情報!Y$3,'コンテンツ＆備考マスタ'!$H:$H,0),3)="●",IF(AND(Y30&lt;&gt;"",ISNUMBER(申込書!$AC$22)=TRUE,申込書!$C$47&lt;&gt;"▼プルダウンより選択してください",申込書!$C$47&lt;&gt;""),申込書!$AC$22,""),"-"))</f>
        <v/>
      </c>
      <c r="AA30" s="369"/>
      <c r="AB30" s="369"/>
      <c r="AC30" s="370" t="str">
        <f>IF(AND(申込書!$C$47&lt;&gt;"▼プルダウンより選択してください",申込書!$C$47&lt;&gt;"",$G30&lt;&gt;"",申込書!$V$47="特定学年のみ"),"申し込みする","")</f>
        <v/>
      </c>
      <c r="AD30" s="371"/>
      <c r="AE30" s="372"/>
      <c r="AF30" s="373" t="str">
        <f>IF(AND(申込書!$C$48&lt;&gt;"▼プルダウンより選択してください",申込書!$C$48&lt;&gt;"",申込書!$K$22&lt;&gt;"YYYY/MM/DD",$G30&lt;&gt;""),申込書!$K$22,"")</f>
        <v/>
      </c>
      <c r="AG30" s="369" t="str">
        <f>IF(AF30="","",IF(INDEX('コンテンツ＆備考マスタ'!$H:$J,MATCH(学校情報!AF$3,'コンテンツ＆備考マスタ'!$H:$H,0),3)="●",IF(AND(AF30&lt;&gt;"",ISNUMBER(申込書!$AC$22)=TRUE,申込書!$C$48&lt;&gt;"▼プルダウンより選択してください",申込書!$C$48&lt;&gt;""),申込書!$AC$22,""),"-"))</f>
        <v/>
      </c>
      <c r="AH30" s="369"/>
      <c r="AI30" s="369"/>
      <c r="AJ30" s="370" t="str">
        <f>IF(AND(申込書!$C$48&lt;&gt;"▼プルダウンより選択してください",申込書!$C$48&lt;&gt;"",$G30&lt;&gt;"",申込書!$V$48="特定学年のみ"),"申し込みする","")</f>
        <v/>
      </c>
      <c r="AK30" s="371"/>
      <c r="AL30" s="372"/>
      <c r="AM30" s="373" t="str">
        <f>IF(AND(申込書!$C$49&lt;&gt;"▼プルダウンより選択してください",申込書!$C$49&lt;&gt;"",申込書!$K$22&lt;&gt;"YYYY/MM/DD",$G30&lt;&gt;""),申込書!$K$22,"")</f>
        <v/>
      </c>
      <c r="AN30" s="369" t="str">
        <f>IF(AM30="","",IF(INDEX('コンテンツ＆備考マスタ'!$H:$J,MATCH(学校情報!AM$3,'コンテンツ＆備考マスタ'!$H:$H,0),3)="●",IF(AND(AM30&lt;&gt;"",ISNUMBER(申込書!$AC$22)=TRUE,申込書!$C$49&lt;&gt;"▼プルダウンより選択してください",申込書!$C$49&lt;&gt;""),申込書!$AC$22,""),"-"))</f>
        <v/>
      </c>
      <c r="AO30" s="369"/>
      <c r="AP30" s="369"/>
      <c r="AQ30" s="370" t="str">
        <f>IF(AND(申込書!$C$49&lt;&gt;"▼プルダウンより選択してください",申込書!$C$49&lt;&gt;"",$G30&lt;&gt;"",申込書!$V$49="特定学年のみ"),"申し込みする","")</f>
        <v/>
      </c>
      <c r="AR30" s="371"/>
      <c r="AS30" s="372"/>
      <c r="AT30" s="373" t="str">
        <f>IF(AND(申込書!$C$50&lt;&gt;"▼プルダウンより選択してください",申込書!$C$50&lt;&gt;"",申込書!$K$22&lt;&gt;"YYYY/MM/DD",$G30&lt;&gt;""),申込書!$K$22,"")</f>
        <v/>
      </c>
      <c r="AU30" s="369" t="str">
        <f>IF(AT30="","",IF(INDEX('コンテンツ＆備考マスタ'!$H:$J,MATCH(学校情報!AT$3,'コンテンツ＆備考マスタ'!$H:$H,0),3)="●",IF(AND(AT30&lt;&gt;"",ISNUMBER(申込書!$AC$22)=TRUE,申込書!$C$50&lt;&gt;"▼プルダウンより選択してください",申込書!$C$50&lt;&gt;""),申込書!$AC$22,""),"-"))</f>
        <v/>
      </c>
      <c r="AV30" s="369"/>
      <c r="AW30" s="369"/>
      <c r="AX30" s="370" t="str">
        <f>IF(AND(申込書!$C$50&lt;&gt;"▼プルダウンより選択してください",申込書!$C$50&lt;&gt;"",$G30&lt;&gt;"",申込書!$V$50="特定学年のみ"),"申し込みする","")</f>
        <v/>
      </c>
      <c r="AY30" s="371"/>
      <c r="AZ30" s="372"/>
      <c r="BA30" s="373" t="str">
        <f>IF(AND(申込書!$C$51&lt;&gt;"▼プルダウンより選択してください",申込書!$C$51&lt;&gt;"",申込書!$K$22&lt;&gt;"YYYY/MM/DD",$G30&lt;&gt;""),申込書!$K$22,"")</f>
        <v/>
      </c>
      <c r="BB30" s="369" t="str">
        <f>IF(BA30="","",IF(INDEX('コンテンツ＆備考マスタ'!$H:$J,MATCH(学校情報!BA$3,'コンテンツ＆備考マスタ'!$H:$H,0),3)="●",IF(AND(BA30&lt;&gt;"",ISNUMBER(申込書!$AC$22)=TRUE,申込書!$C$51&lt;&gt;"▼プルダウンより選択してください",申込書!$C$51&lt;&gt;""),申込書!$AC$22,""),"-"))</f>
        <v/>
      </c>
      <c r="BC30" s="369"/>
      <c r="BD30" s="369"/>
      <c r="BE30" s="370" t="str">
        <f>IF(AND(申込書!$C$51&lt;&gt;"▼プルダウンより選択してください",申込書!$C$51&lt;&gt;"",$G30&lt;&gt;"",申込書!$V$51="特定学年のみ"),"申し込みする","")</f>
        <v/>
      </c>
      <c r="BF30" s="371"/>
      <c r="BG30" s="372"/>
      <c r="BH30" s="373" t="str">
        <f>IF(AND(申込書!$C$52&lt;&gt;"▼プルダウンより選択してください",申込書!$C$52&lt;&gt;"",申込書!$K$22&lt;&gt;"YYYY/MM/DD",$G30&lt;&gt;""),申込書!$K$22,"")</f>
        <v/>
      </c>
      <c r="BI30" s="369" t="str">
        <f>IF(BH30="","",IF(INDEX('コンテンツ＆備考マスタ'!$H:$J,MATCH(学校情報!BH$3,'コンテンツ＆備考マスタ'!$H:$H,0),3)="●",IF(AND(BH30&lt;&gt;"",ISNUMBER(申込書!$AC$22)=TRUE,申込書!$C$52&lt;&gt;"▼プルダウンより選択してください",申込書!$C$52&lt;&gt;""),申込書!$AC$22,""),"-"))</f>
        <v/>
      </c>
      <c r="BJ30" s="369"/>
      <c r="BK30" s="369"/>
      <c r="BL30" s="370" t="str">
        <f>IF(AND(申込書!$C$52&lt;&gt;"▼プルダウンより選択してください",申込書!$C$52&lt;&gt;"",$G30&lt;&gt;"",申込書!$V$52="特定学年のみ"),"申し込みする","")</f>
        <v/>
      </c>
      <c r="BM30" s="371"/>
      <c r="BN30" s="372"/>
      <c r="BO30" s="373" t="str">
        <f>IF(AND(申込書!$C$53&lt;&gt;"▼プルダウンより選択してください",申込書!$C$53&lt;&gt;"",申込書!$K$22&lt;&gt;"YYYY/MM/DD",$G30&lt;&gt;""),申込書!$K$22,"")</f>
        <v/>
      </c>
      <c r="BP30" s="369" t="str">
        <f>IF(BO30="","",IF(INDEX('コンテンツ＆備考マスタ'!$H:$J,MATCH(学校情報!BO$3,'コンテンツ＆備考マスタ'!$H:$H,0),3)="●",IF(AND(BO30&lt;&gt;"",ISNUMBER(申込書!$AC$22)=TRUE,申込書!$C$53&lt;&gt;"▼プルダウンより選択してください",申込書!$C$53&lt;&gt;""),申込書!$AC$22,""),"-"))</f>
        <v/>
      </c>
      <c r="BQ30" s="369"/>
      <c r="BR30" s="369"/>
      <c r="BS30" s="370" t="str">
        <f>IF(AND(申込書!$C$53&lt;&gt;"▼プルダウンより選択してください",申込書!$C$53&lt;&gt;"",$G30&lt;&gt;"",申込書!$V$53="特定学年のみ"),"申し込みする","")</f>
        <v/>
      </c>
      <c r="BT30" s="371"/>
      <c r="BU30" s="372"/>
      <c r="BV30" s="373" t="str">
        <f>IF(AND(申込書!$C$54&lt;&gt;"▼プルダウンより選択してください",申込書!$C$54&lt;&gt;"",申込書!$K$22&lt;&gt;"YYYY/MM/DD",$G30&lt;&gt;""),申込書!$K$22,"")</f>
        <v/>
      </c>
      <c r="BW30" s="369" t="str">
        <f>IF(BV30="","",IF(INDEX('コンテンツ＆備考マスタ'!$H:$J,MATCH(学校情報!BV$3,'コンテンツ＆備考マスタ'!$H:$H,0),3)="●",IF(AND(BV30&lt;&gt;"",ISNUMBER(申込書!$AC$22)=TRUE,申込書!$C$54&lt;&gt;"▼プルダウンより選択してください",申込書!$C$54&lt;&gt;""),申込書!$AC$22,""),"-"))</f>
        <v/>
      </c>
      <c r="BX30" s="369"/>
      <c r="BY30" s="369"/>
      <c r="BZ30" s="370" t="str">
        <f>IF(AND(申込書!$C$54&lt;&gt;"▼プルダウンより選択してください",申込書!$C$54&lt;&gt;"",$G30&lt;&gt;"",申込書!$V$54="特定学年のみ"),"申し込みする","")</f>
        <v/>
      </c>
      <c r="CA30" s="371"/>
      <c r="CB30" s="372"/>
      <c r="CC30" s="373" t="str">
        <f>IF(AND(申込書!$C$55&lt;&gt;"▼プルダウンより選択してください",申込書!$C$55&lt;&gt;"",申込書!$K$22&lt;&gt;"YYYY/MM/DD",$G30&lt;&gt;""),申込書!$K$22,"")</f>
        <v/>
      </c>
      <c r="CD30" s="369" t="str">
        <f>IF(CC30="","",IF(INDEX('コンテンツ＆備考マスタ'!$H:$J,MATCH(学校情報!CC$3,'コンテンツ＆備考マスタ'!$H:$H,0),3)="●",IF(AND(CC30&lt;&gt;"",ISNUMBER(申込書!$AC$22)=TRUE,申込書!$C$55&lt;&gt;"▼プルダウンより選択してください",申込書!$C$55&lt;&gt;""),申込書!$AC$22,""),"-"))</f>
        <v/>
      </c>
      <c r="CE30" s="369"/>
      <c r="CF30" s="369"/>
      <c r="CG30" s="370" t="str">
        <f>IF(AND(申込書!$C$55&lt;&gt;"▼プルダウンより選択してください",申込書!$C$55&lt;&gt;"",$G30&lt;&gt;"",申込書!$V$55="特定学年のみ"),"申し込みする","")</f>
        <v/>
      </c>
      <c r="CH30" s="371"/>
      <c r="CI30" s="372"/>
      <c r="CJ30" s="373" t="str">
        <f>IF(AND(申込書!$C$56&lt;&gt;"▼プルダウンより選択してください",申込書!$C$56&lt;&gt;"",申込書!$K$22&lt;&gt;"YYYY/MM/DD",$G30&lt;&gt;""),申込書!$K$22,"")</f>
        <v/>
      </c>
      <c r="CK30" s="369" t="str">
        <f>IF(CJ30="","",IF(INDEX('コンテンツ＆備考マスタ'!$H:$J,MATCH(学校情報!CJ$3,'コンテンツ＆備考マスタ'!$H:$H,0),3)="●",IF(AND(CJ30&lt;&gt;"",ISNUMBER(申込書!$AC$22)=TRUE,申込書!$C$56&lt;&gt;"▼プルダウンより選択してください",申込書!$C$56&lt;&gt;""),申込書!$AC$22,""),"-"))</f>
        <v/>
      </c>
      <c r="CL30" s="369"/>
      <c r="CM30" s="369"/>
      <c r="CN30" s="370" t="str">
        <f>IF(AND(申込書!$C$56&lt;&gt;"▼プルダウンより選択してください",申込書!$C$56&lt;&gt;"",$G30&lt;&gt;"",申込書!$V$56="特定学年のみ"),"申し込みする","")</f>
        <v/>
      </c>
      <c r="CO30" s="371"/>
      <c r="CP30" s="372"/>
      <c r="CQ30" s="373" t="str">
        <f>IF(AND(申込書!$C$57&lt;&gt;"▼プルダウンより選択してください",申込書!$C$57&lt;&gt;"",申込書!$K$22&lt;&gt;"YYYY/MM/DD",$G30&lt;&gt;""),申込書!$K$22,"")</f>
        <v/>
      </c>
      <c r="CR30" s="369" t="str">
        <f>IF(CQ30="","",IF(INDEX('コンテンツ＆備考マスタ'!$H:$J,MATCH(学校情報!CQ$3,'コンテンツ＆備考マスタ'!$H:$H,0),3)="●",IF(AND(CQ30&lt;&gt;"",ISNUMBER(申込書!$AC$22)=TRUE,申込書!$C$57&lt;&gt;"▼プルダウンより選択してください",申込書!$C$57&lt;&gt;""),申込書!$AC$22,""),"-"))</f>
        <v/>
      </c>
      <c r="CS30" s="369"/>
      <c r="CT30" s="369"/>
      <c r="CU30" s="369" t="str">
        <f>IF(AND(申込書!$C$57&lt;&gt;"▼プルダウンより選択してください",申込書!$C$57&lt;&gt;"",$G30&lt;&gt;"",申込書!$V$57="特定学年のみ"),"申し込みする","")</f>
        <v/>
      </c>
      <c r="CV30" s="371"/>
      <c r="CW30" s="372"/>
      <c r="CX30" s="373" t="str">
        <f>IF(AND(申込書!$C$58&lt;&gt;"▼プルダウンより選択してください",申込書!$C$58&lt;&gt;"",申込書!$K$22&lt;&gt;"YYYY/MM/DD",$G30&lt;&gt;""),申込書!$K$22,"")</f>
        <v/>
      </c>
      <c r="CY30" s="369" t="str">
        <f>IF(CX30="","",IF(INDEX('コンテンツ＆備考マスタ'!$H:$J,MATCH(学校情報!CX$3,'コンテンツ＆備考マスタ'!$H:$H,0),3)="●",IF(AND(CX30&lt;&gt;"",ISNUMBER(申込書!$AC$22)=TRUE,申込書!$C$58&lt;&gt;"▼プルダウンより選択してください",申込書!$C$58&lt;&gt;""),申込書!$AC$22,""),"-"))</f>
        <v/>
      </c>
      <c r="CZ30" s="369"/>
      <c r="DA30" s="369"/>
      <c r="DB30" s="369" t="str">
        <f>IF(AND(申込書!$C$58&lt;&gt;"▼プルダウンより選択してください",申込書!$C$58&lt;&gt;"",$G30&lt;&gt;"",申込書!$V$58="特定学年のみ"),"申し込みする","")</f>
        <v/>
      </c>
      <c r="DC30" s="371"/>
      <c r="DD30" s="372"/>
      <c r="DE30" s="373" t="str">
        <f>IF(AND(申込書!$C$59&lt;&gt;"▼プルダウンより選択してください",申込書!$C$59&lt;&gt;"",申込書!$K$22&lt;&gt;"YYYY/MM/DD",$G30&lt;&gt;""),申込書!$K$22,"")</f>
        <v/>
      </c>
      <c r="DF30" s="369" t="str">
        <f>IF(DE30="","",IF(INDEX('コンテンツ＆備考マスタ'!$H:$J,MATCH(学校情報!DE$3,'コンテンツ＆備考マスタ'!$H:$H,0),3)="●",IF(AND(DE30&lt;&gt;"",ISNUMBER(申込書!$AC$22)=TRUE,申込書!$C$59&lt;&gt;"▼プルダウンより選択してください",申込書!$C$59&lt;&gt;""),申込書!$AC$22,""),"-"))</f>
        <v/>
      </c>
      <c r="DG30" s="369"/>
      <c r="DH30" s="369"/>
      <c r="DI30" s="369" t="str">
        <f>IF(AND(申込書!$C$59&lt;&gt;"▼プルダウンより選択してください",申込書!$C$59&lt;&gt;"",$G30&lt;&gt;"",申込書!$V$59="特定学年のみ"),"申し込みする","")</f>
        <v/>
      </c>
      <c r="DJ30" s="371"/>
      <c r="DK30" s="372"/>
      <c r="DL30" s="373" t="str">
        <f>IF(AND(申込書!$C$60&lt;&gt;"▼プルダウンより選択してください",申込書!$C$60&lt;&gt;"",申込書!$K$22&lt;&gt;"YYYY/MM/DD",$G30&lt;&gt;""),申込書!$K$22,"")</f>
        <v/>
      </c>
      <c r="DM30" s="369" t="str">
        <f>IF(DL30="","",IF(INDEX('コンテンツ＆備考マスタ'!$H:$J,MATCH(学校情報!DL$3,'コンテンツ＆備考マスタ'!$H:$H,0),3)="●",IF(AND(DL30&lt;&gt;"",ISNUMBER(申込書!$AC$22)=TRUE,申込書!$C$60&lt;&gt;"▼プルダウンより選択してください",申込書!$C$60&lt;&gt;""),申込書!$AC$22,""),"-"))</f>
        <v/>
      </c>
      <c r="DN30" s="369"/>
      <c r="DO30" s="369"/>
      <c r="DP30" s="369" t="str">
        <f>IF(AND(申込書!$C$60&lt;&gt;"▼プルダウンより選択してください",申込書!$C$60&lt;&gt;"",$G30&lt;&gt;"",申込書!$V$60="特定学年のみ"),"申し込みする","")</f>
        <v/>
      </c>
      <c r="DQ30" s="371"/>
      <c r="DR30" s="372"/>
      <c r="DS30" s="373" t="str">
        <f>IF(AND(申込書!$C$61&lt;&gt;"▼プルダウンより選択してください",申込書!$C$61&lt;&gt;"",申込書!$K$22&lt;&gt;"YYYY/MM/DD",$G30&lt;&gt;""),申込書!$K$22,"")</f>
        <v/>
      </c>
      <c r="DT30" s="369" t="str">
        <f>IF(DS30="","",IF(INDEX('コンテンツ＆備考マスタ'!$H:$J,MATCH(学校情報!DS$3,'コンテンツ＆備考マスタ'!$H:$H,0),3)="●",IF(AND(DS30&lt;&gt;"",ISNUMBER(申込書!$AC$22)=TRUE,申込書!$C$61&lt;&gt;"▼プルダウンより選択してください",申込書!$C$61&lt;&gt;""),申込書!$AC$22,""),"-"))</f>
        <v/>
      </c>
      <c r="DU30" s="369"/>
      <c r="DV30" s="369"/>
      <c r="DW30" s="369" t="str">
        <f>IF(AND(申込書!$C$61&lt;&gt;"▼プルダウンより選択してください",申込書!$C$61&lt;&gt;"",$G30&lt;&gt;"",申込書!$V$61="特定学年のみ"),"申し込みする","")</f>
        <v/>
      </c>
      <c r="DX30" s="371"/>
      <c r="DY30" s="372"/>
      <c r="DZ30" s="373" t="str">
        <f>IF(AND(申込書!$C$62&lt;&gt;"▼プルダウンより選択してください",申込書!$C$62&lt;&gt;"",申込書!$K$22&lt;&gt;"YYYY/MM/DD",$G30&lt;&gt;""),申込書!$K$22,"")</f>
        <v/>
      </c>
      <c r="EA30" s="369" t="str">
        <f>IF(DZ30="","",IF(INDEX('コンテンツ＆備考マスタ'!$H:$J,MATCH(学校情報!DZ$3,'コンテンツ＆備考マスタ'!$H:$H,0),3)="●",IF(AND(DZ30&lt;&gt;"",ISNUMBER(申込書!$AC$22)=TRUE,申込書!$C$62&lt;&gt;"▼プルダウンより選択してください",申込書!$C$62&lt;&gt;""),申込書!$AC$22,""),"-"))</f>
        <v/>
      </c>
      <c r="EB30" s="369"/>
      <c r="EC30" s="369"/>
      <c r="ED30" s="370" t="str">
        <f>IF(AND(申込書!$C$62&lt;&gt;"▼プルダウンより選択してください",申込書!$C$62&lt;&gt;"",$G30&lt;&gt;"",申込書!$V$62="特定学年のみ"),"申し込みする","")</f>
        <v/>
      </c>
      <c r="EE30" s="371"/>
      <c r="EF30" s="372"/>
      <c r="EG30" s="373" t="str">
        <f>IF(AND(申込書!$C$63&lt;&gt;"▼プルダウンより選択してください",申込書!$C$63&lt;&gt;"",申込書!$K$22&lt;&gt;"YYYY/MM/DD",$G30&lt;&gt;""),申込書!$K$22,"")</f>
        <v/>
      </c>
      <c r="EH30" s="369" t="str">
        <f>IF(EG30="","",IF(INDEX('コンテンツ＆備考マスタ'!$H:$J,MATCH(学校情報!EG$3,'コンテンツ＆備考マスタ'!$H:$H,0),3)="●",IF(AND(EG30&lt;&gt;"",ISNUMBER(申込書!$AC$22)=TRUE,申込書!$C$63&lt;&gt;"▼プルダウンより選択してください",申込書!$C$63&lt;&gt;""),申込書!$AC$22,""),"-"))</f>
        <v/>
      </c>
      <c r="EI30" s="369"/>
      <c r="EJ30" s="369"/>
      <c r="EK30" s="370" t="str">
        <f>IF(AND(申込書!$C$63&lt;&gt;"▼プルダウンより選択してください",申込書!$C$63&lt;&gt;"",$G30&lt;&gt;"",申込書!$V$63="特定学年のみ"),"申し込みする","")</f>
        <v/>
      </c>
      <c r="EL30" s="371"/>
      <c r="EM30" s="372"/>
      <c r="EN30" s="373" t="str">
        <f>IF(AND(申込書!$C$64&lt;&gt;"▼プルダウンより選択してください",申込書!$C$64&lt;&gt;"",申込書!$K$22&lt;&gt;"YYYY/MM/DD",$G30&lt;&gt;""),申込書!$K$22,"")</f>
        <v/>
      </c>
      <c r="EO30" s="369" t="str">
        <f>IF(EN30="","",IF(INDEX('コンテンツ＆備考マスタ'!$H:$J,MATCH(学校情報!EN$3,'コンテンツ＆備考マスタ'!$H:$H,0),3)="●",IF(AND(EN30&lt;&gt;"",ISNUMBER(申込書!$AC$22)=TRUE,申込書!$C$64&lt;&gt;"▼プルダウンより選択してください",申込書!$C$64&lt;&gt;""),申込書!$AC$22,""),"-"))</f>
        <v/>
      </c>
      <c r="EP30" s="369"/>
      <c r="EQ30" s="369"/>
      <c r="ER30" s="370" t="str">
        <f>IF(AND(申込書!$C$64&lt;&gt;"▼プルダウンより選択してください",申込書!$C$64&lt;&gt;"",$G30&lt;&gt;"",申込書!$V$64="特定学年のみ"),"申し込みする","")</f>
        <v/>
      </c>
      <c r="ES30" s="371"/>
      <c r="ET30" s="372"/>
      <c r="EU30" s="373" t="str">
        <f>IF(AND(申込書!$C$65&lt;&gt;"▼プルダウンより選択してください",申込書!$C$65&lt;&gt;"",申込書!$K$22&lt;&gt;"YYYY/MM/DD",$G30&lt;&gt;""),申込書!$K$22,"")</f>
        <v/>
      </c>
      <c r="EV30" s="369" t="str">
        <f>IF(EU30="","",IF(INDEX('コンテンツ＆備考マスタ'!$H:$J,MATCH(学校情報!EU$3,'コンテンツ＆備考マスタ'!$H:$H,0),3)="●",IF(AND(EU30&lt;&gt;"",ISNUMBER(申込書!$AC$22)=TRUE,申込書!$C$65&lt;&gt;"▼プルダウンより選択してください",申込書!$C$65&lt;&gt;""),申込書!$AC$22,""),"-"))</f>
        <v/>
      </c>
      <c r="EW30" s="369"/>
      <c r="EX30" s="369"/>
      <c r="EY30" s="370" t="str">
        <f>IF(AND(申込書!$C$65&lt;&gt;"▼プルダウンより選択してください",申込書!$C$65&lt;&gt;"",$G30&lt;&gt;"",申込書!$V$65="特定学年のみ"),"申し込みする","")</f>
        <v/>
      </c>
      <c r="EZ30" s="371"/>
      <c r="FA30" s="372"/>
      <c r="FB30" s="373" t="str">
        <f>IF(AND(申込書!$C$66&lt;&gt;"▼プルダウンより選択してください",申込書!$C$66&lt;&gt;"",申込書!$K$22&lt;&gt;"YYYY/MM/DD",$G30&lt;&gt;""),申込書!$K$22,"")</f>
        <v/>
      </c>
      <c r="FC30" s="369" t="str">
        <f>IF(FB30="","",IF(INDEX('コンテンツ＆備考マスタ'!$H:$J,MATCH(学校情報!FB$3,'コンテンツ＆備考マスタ'!$H:$H,0),3)="●",IF(AND(FB30&lt;&gt;"",ISNUMBER(申込書!$AC$22)=TRUE,申込書!$C$66&lt;&gt;"▼プルダウンより選択してください",申込書!$C$66&lt;&gt;""),申込書!$AC$22,""),"-"))</f>
        <v/>
      </c>
      <c r="FD30" s="369"/>
      <c r="FE30" s="369"/>
      <c r="FF30" s="370" t="str">
        <f>IF(AND(申込書!$C$66&lt;&gt;"▼プルダウンより選択してください",申込書!$C$66&lt;&gt;"",$G30&lt;&gt;"",申込書!$V$66="特定学年のみ"),"申し込みする","")</f>
        <v/>
      </c>
      <c r="FG30" s="371"/>
      <c r="FH30" s="372"/>
      <c r="FI30" s="373" t="str">
        <f>IF(AND(申込書!$C$67&lt;&gt;"▼プルダウンより選択してください",申込書!$C$67&lt;&gt;"",申込書!$K$22&lt;&gt;"YYYY/MM/DD",$G30&lt;&gt;""),申込書!$K$22,"")</f>
        <v/>
      </c>
      <c r="FJ30" s="369" t="str">
        <f>IF(FI30="","",IF(INDEX('コンテンツ＆備考マスタ'!$H:$J,MATCH(学校情報!FI$3,'コンテンツ＆備考マスタ'!$H:$H,0),3)="●",IF(AND(FI30&lt;&gt;"",ISNUMBER(申込書!$AC$22)=TRUE,申込書!$C$67&lt;&gt;"▼プルダウンより選択してください",申込書!$C$67&lt;&gt;""),申込書!$AC$22,""),"-"))</f>
        <v/>
      </c>
      <c r="FK30" s="369"/>
      <c r="FL30" s="369"/>
      <c r="FM30" s="370" t="str">
        <f>IF(AND(申込書!$C$67&lt;&gt;"▼プルダウンより選択してください",申込書!$C$67&lt;&gt;"",$G30&lt;&gt;"",申込書!$V$67="特定学年のみ"),"申し込みする","")</f>
        <v/>
      </c>
      <c r="FN30" s="371"/>
      <c r="FO30" s="372"/>
      <c r="FP30" s="373" t="str">
        <f>IF(AND(申込書!$C$68&lt;&gt;"▼プルダウンより選択してください",申込書!$C$68&lt;&gt;"",申込書!$K$22&lt;&gt;"YYYY/MM/DD",$G30&lt;&gt;""),申込書!$K$22,"")</f>
        <v/>
      </c>
      <c r="FQ30" s="369" t="str">
        <f>IF(FP30="","",IF(INDEX('コンテンツ＆備考マスタ'!$H:$J,MATCH(学校情報!FP$3,'コンテンツ＆備考マスタ'!$H:$H,0),3)="●",IF(AND(FP30&lt;&gt;"",ISNUMBER(申込書!$AC$22)=TRUE,申込書!$C$68&lt;&gt;"▼プルダウンより選択してください",申込書!$C$68&lt;&gt;""),申込書!$AC$22,""),"-"))</f>
        <v/>
      </c>
      <c r="FR30" s="369"/>
      <c r="FS30" s="369"/>
      <c r="FT30" s="370" t="str">
        <f>IF(AND(申込書!$C$68&lt;&gt;"▼プルダウンより選択してください",申込書!$C$68&lt;&gt;"",$G30&lt;&gt;"",申込書!$V$68="特定学年のみ"),"申し込みする","")</f>
        <v/>
      </c>
      <c r="FU30" s="371"/>
      <c r="FV30" s="372"/>
      <c r="FW30" s="373" t="str">
        <f>IF(AND(申込書!$C$69&lt;&gt;"▼プルダウンより選択してください",申込書!$C$69&lt;&gt;"",申込書!$K$22&lt;&gt;"YYYY/MM/DD",$G30&lt;&gt;""),申込書!$K$22,"")</f>
        <v/>
      </c>
      <c r="FX30" s="369" t="str">
        <f>IF(FW30="","",IF(INDEX('コンテンツ＆備考マスタ'!$H:$J,MATCH(学校情報!FW$3,'コンテンツ＆備考マスタ'!$H:$H,0),3)="●",IF(AND(FW30&lt;&gt;"",ISNUMBER(申込書!$AC$22)=TRUE,申込書!$C$69&lt;&gt;"▼プルダウンより選択してください",申込書!$C$69&lt;&gt;""),申込書!$AC$22,""),"-"))</f>
        <v/>
      </c>
      <c r="FY30" s="369"/>
      <c r="FZ30" s="369"/>
      <c r="GA30" s="370" t="str">
        <f>IF(AND(申込書!$C$69&lt;&gt;"▼プルダウンより選択してください",申込書!$C$69&lt;&gt;"",$G30&lt;&gt;"",申込書!$V$69="特定学年のみ"),"申し込みする","")</f>
        <v/>
      </c>
      <c r="GB30" s="371"/>
      <c r="GC30" s="372"/>
      <c r="GD30" s="373" t="str">
        <f>IF(AND(申込書!$C$70&lt;&gt;"▼プルダウンより選択してください",申込書!$C$70&lt;&gt;"",申込書!$K$22&lt;&gt;"YYYY/MM/DD",$G30&lt;&gt;""),申込書!$K$22,"")</f>
        <v/>
      </c>
      <c r="GE30" s="369" t="str">
        <f>IF(GD30="","",IF(INDEX('コンテンツ＆備考マスタ'!$H:$J,MATCH(学校情報!GD$3,'コンテンツ＆備考マスタ'!$H:$H,0),3)="●",IF(AND(GD30&lt;&gt;"",ISNUMBER(申込書!$AC$22)=TRUE,申込書!$C$70&lt;&gt;"▼プルダウンより選択してください",申込書!$C$70&lt;&gt;""),申込書!$AC$22,""),"-"))</f>
        <v/>
      </c>
      <c r="GF30" s="369"/>
      <c r="GG30" s="369"/>
      <c r="GH30" s="370" t="str">
        <f>IF(AND(申込書!$C$70&lt;&gt;"▼プルダウンより選択してください",申込書!$C$70&lt;&gt;"",$G30&lt;&gt;"",申込書!$V$70="特定学年のみ"),"申し込みする","")</f>
        <v/>
      </c>
      <c r="GI30" s="371"/>
      <c r="GJ30" s="372"/>
      <c r="GK30" s="373" t="str">
        <f>IF(AND(申込書!$C$71&lt;&gt;"▼プルダウンより選択してください",申込書!$C$71&lt;&gt;"",申込書!$K$22&lt;&gt;"YYYY/MM/DD",$G30&lt;&gt;""),申込書!$K$22,"")</f>
        <v/>
      </c>
      <c r="GL30" s="369" t="str">
        <f>IF(GK30="","",IF(INDEX('コンテンツ＆備考マスタ'!$H:$J,MATCH(学校情報!GK$3,'コンテンツ＆備考マスタ'!$H:$H,0),3)="●",IF(AND(GK30&lt;&gt;"",ISNUMBER(申込書!$AC$22)=TRUE,申込書!$C$71&lt;&gt;"▼プルダウンより選択してください",申込書!$C$71&lt;&gt;""),申込書!$AC$22,""),"-"))</f>
        <v/>
      </c>
      <c r="GM30" s="369"/>
      <c r="GN30" s="369"/>
      <c r="GO30" s="370" t="str">
        <f>IF(AND(申込書!$C$71&lt;&gt;"▼プルダウンより選択してください",申込書!$C$71&lt;&gt;"",$G30&lt;&gt;"",申込書!$V$71="特定学年のみ"),"申し込みする","")</f>
        <v/>
      </c>
      <c r="GP30" s="371"/>
      <c r="GQ30" s="372"/>
      <c r="GR30" s="373" t="str">
        <f>IF(AND(申込書!$C$72&lt;&gt;"▼プルダウンより選択してください",申込書!$C$72&lt;&gt;"",申込書!$K$22&lt;&gt;"YYYY/MM/DD",$G30&lt;&gt;""),申込書!$K$22,"")</f>
        <v/>
      </c>
      <c r="GS30" s="369" t="str">
        <f>IF(GR30="","",IF(INDEX('コンテンツ＆備考マスタ'!$H:$J,MATCH(学校情報!GR$3,'コンテンツ＆備考マスタ'!$H:$H,0),3)="●",IF(AND(GR30&lt;&gt;"",ISNUMBER(申込書!$AC$22)=TRUE,申込書!$C$72&lt;&gt;"▼プルダウンより選択してください",申込書!$C$72&lt;&gt;""),申込書!$AC$22,""),"-"))</f>
        <v/>
      </c>
      <c r="GT30" s="369"/>
      <c r="GU30" s="369"/>
      <c r="GV30" s="370" t="str">
        <f>IF(AND(申込書!$C$72&lt;&gt;"▼プルダウンより選択してください",申込書!$C$72&lt;&gt;"",$G30&lt;&gt;"",申込書!$V$72="特定学年のみ"),"申し込みする","")</f>
        <v/>
      </c>
      <c r="GW30" s="371"/>
      <c r="GX30" s="372"/>
      <c r="GY30" s="373" t="str">
        <f>IF(AND(申込書!$C$73&lt;&gt;"▼プルダウンより選択してください",申込書!$C$73&lt;&gt;"",申込書!$K$22&lt;&gt;"YYYY/MM/DD",$G30&lt;&gt;""),申込書!$K$22,"")</f>
        <v/>
      </c>
      <c r="GZ30" s="369" t="str">
        <f>IF(GY30="","",IF(INDEX('コンテンツ＆備考マスタ'!$H:$J,MATCH(学校情報!GY$3,'コンテンツ＆備考マスタ'!$H:$H,0),3)="●",IF(AND(GY30&lt;&gt;"",ISNUMBER(申込書!$AC$22)=TRUE,申込書!$C$73&lt;&gt;"▼プルダウンより選択してください",申込書!$C$73&lt;&gt;""),申込書!$AC$22,""),"-"))</f>
        <v/>
      </c>
      <c r="HA30" s="369"/>
      <c r="HB30" s="369"/>
      <c r="HC30" s="370" t="str">
        <f>IF(AND(申込書!$C$73&lt;&gt;"▼プルダウンより選択してください",申込書!$C$73&lt;&gt;"",$G30&lt;&gt;"",申込書!$V$73="特定学年のみ"),"申し込みする","")</f>
        <v/>
      </c>
      <c r="HD30" s="371"/>
      <c r="HE30" s="372"/>
      <c r="HF30" s="373" t="str">
        <f>IF(AND(申込書!$C$74&lt;&gt;"▼プルダウンより選択してください",申込書!$C$74&lt;&gt;"",申込書!$K$22&lt;&gt;"YYYY/MM/DD",$G30&lt;&gt;""),申込書!$K$22,"")</f>
        <v/>
      </c>
      <c r="HG30" s="369" t="str">
        <f>IF(HF30="","",IF(INDEX('コンテンツ＆備考マスタ'!$H:$J,MATCH(学校情報!HF$3,'コンテンツ＆備考マスタ'!$H:$H,0),3)="●",IF(AND(HF30&lt;&gt;"",ISNUMBER(申込書!$AC$22)=TRUE,申込書!$C$74&lt;&gt;"▼プルダウンより選択してください",申込書!$C$74&lt;&gt;""),申込書!$AC$22,""),"-"))</f>
        <v/>
      </c>
      <c r="HH30" s="369"/>
      <c r="HI30" s="369"/>
      <c r="HJ30" s="370" t="str">
        <f>IF(AND(申込書!$C$74&lt;&gt;"▼プルダウンより選択してください",申込書!$C$74&lt;&gt;"",$G30&lt;&gt;"",申込書!$V$74="特定学年のみ"),"申し込みする","")</f>
        <v/>
      </c>
      <c r="HK30" s="371"/>
      <c r="HL30" s="372"/>
      <c r="HM30" s="373" t="str">
        <f>IF(AND(申込書!$C$75&lt;&gt;"▼プルダウンより選択してください",申込書!$C$75&lt;&gt;"",申込書!$K$22&lt;&gt;"YYYY/MM/DD",$G30&lt;&gt;""),申込書!$K$22,"")</f>
        <v/>
      </c>
      <c r="HN30" s="369" t="str">
        <f>IF(HM30="","",IF(INDEX('コンテンツ＆備考マスタ'!$H:$J,MATCH(学校情報!HM$3,'コンテンツ＆備考マスタ'!$H:$H,0),3)="●",IF(AND(HM30&lt;&gt;"",ISNUMBER(申込書!$AC$22)=TRUE,申込書!$C$75&lt;&gt;"▼プルダウンより選択してください",申込書!$C$75&lt;&gt;""),申込書!$AC$22,""),"-"))</f>
        <v/>
      </c>
      <c r="HO30" s="369"/>
      <c r="HP30" s="369"/>
      <c r="HQ30" s="370" t="str">
        <f>IF(AND(申込書!$C$75&lt;&gt;"▼プルダウンより選択してください",申込書!$C$75&lt;&gt;"",$G30&lt;&gt;"",申込書!$V$75="特定学年のみ"),"申し込みする","")</f>
        <v/>
      </c>
      <c r="HR30" s="371"/>
      <c r="HS30" s="371"/>
      <c r="HT30" s="374" t="str">
        <f>IF(AND(申込書!$C$76&lt;&gt;"▼プルダウンより選択してください",申込書!$C$76&lt;&gt;"",申込書!$K$22&lt;&gt;"YYYY/MM/DD",$G30&lt;&gt;""),申込書!$K$22,"")</f>
        <v/>
      </c>
      <c r="HU30" s="369" t="str">
        <f>IF(HT30="","",IF(INDEX('コンテンツ＆備考マスタ'!$H:$J,MATCH(学校情報!HT$3,'コンテンツ＆備考マスタ'!$H:$H,0),3)="●",IF(AND(HT30&lt;&gt;"",ISNUMBER(申込書!$AC$22)=TRUE,申込書!$C$76&lt;&gt;"▼プルダウンより選択してください",申込書!$C$76&lt;&gt;""),申込書!$AC$22,""),"-"))</f>
        <v/>
      </c>
      <c r="HV30" s="369"/>
      <c r="HW30" s="369"/>
      <c r="HX30" s="370" t="str">
        <f>IF(AND(申込書!$C$76&lt;&gt;"▼プルダウンより選択してください",申込書!$C$76&lt;&gt;"",$G30&lt;&gt;"",申込書!$V$76="特定学年のみ"),"申し込みする","")</f>
        <v/>
      </c>
      <c r="HY30" s="371"/>
      <c r="HZ30" s="372"/>
      <c r="IA30" s="69"/>
    </row>
    <row r="31" spans="2:235" ht="26.85" customHeight="1">
      <c r="B31" s="365">
        <f t="shared" si="0"/>
        <v>26</v>
      </c>
      <c r="C31" s="55"/>
      <c r="D31" s="56"/>
      <c r="E31" s="154"/>
      <c r="F31" s="57"/>
      <c r="G31" s="58"/>
      <c r="H31" s="59"/>
      <c r="I31" s="60"/>
      <c r="J31" s="61"/>
      <c r="K31" s="366" t="str">
        <f t="shared" si="1"/>
        <v/>
      </c>
      <c r="L31" s="62"/>
      <c r="M31" s="322"/>
      <c r="N31" s="63"/>
      <c r="O31" s="64"/>
      <c r="P31" s="367" t="str">
        <f t="shared" si="2"/>
        <v/>
      </c>
      <c r="Q31" s="65"/>
      <c r="R31" s="66"/>
      <c r="S31" s="67"/>
      <c r="T31" s="68"/>
      <c r="U31" s="68"/>
      <c r="V31" s="68"/>
      <c r="W31" s="66"/>
      <c r="X31" s="281"/>
      <c r="Y31" s="368" t="str">
        <f>IF(AND(申込書!$C$47&lt;&gt;"▼プルダウンより選択してください",申込書!$C$47&lt;&gt;"",申込書!$K$22&lt;&gt;"YYYY/MM/DD",$G31&lt;&gt;""),申込書!$K$22,"")</f>
        <v/>
      </c>
      <c r="Z31" s="369" t="str">
        <f>IF(Y31="","",IF(INDEX('コンテンツ＆備考マスタ'!$H:$J,MATCH(学校情報!Y$3,'コンテンツ＆備考マスタ'!$H:$H,0),3)="●",IF(AND(Y31&lt;&gt;"",ISNUMBER(申込書!$AC$22)=TRUE,申込書!$C$47&lt;&gt;"▼プルダウンより選択してください",申込書!$C$47&lt;&gt;""),申込書!$AC$22,""),"-"))</f>
        <v/>
      </c>
      <c r="AA31" s="369"/>
      <c r="AB31" s="369"/>
      <c r="AC31" s="370" t="str">
        <f>IF(AND(申込書!$C$47&lt;&gt;"▼プルダウンより選択してください",申込書!$C$47&lt;&gt;"",$G31&lt;&gt;"",申込書!$V$47="特定学年のみ"),"申し込みする","")</f>
        <v/>
      </c>
      <c r="AD31" s="371"/>
      <c r="AE31" s="372"/>
      <c r="AF31" s="373" t="str">
        <f>IF(AND(申込書!$C$48&lt;&gt;"▼プルダウンより選択してください",申込書!$C$48&lt;&gt;"",申込書!$K$22&lt;&gt;"YYYY/MM/DD",$G31&lt;&gt;""),申込書!$K$22,"")</f>
        <v/>
      </c>
      <c r="AG31" s="369" t="str">
        <f>IF(AF31="","",IF(INDEX('コンテンツ＆備考マスタ'!$H:$J,MATCH(学校情報!AF$3,'コンテンツ＆備考マスタ'!$H:$H,0),3)="●",IF(AND(AF31&lt;&gt;"",ISNUMBER(申込書!$AC$22)=TRUE,申込書!$C$48&lt;&gt;"▼プルダウンより選択してください",申込書!$C$48&lt;&gt;""),申込書!$AC$22,""),"-"))</f>
        <v/>
      </c>
      <c r="AH31" s="369"/>
      <c r="AI31" s="369"/>
      <c r="AJ31" s="370" t="str">
        <f>IF(AND(申込書!$C$48&lt;&gt;"▼プルダウンより選択してください",申込書!$C$48&lt;&gt;"",$G31&lt;&gt;"",申込書!$V$48="特定学年のみ"),"申し込みする","")</f>
        <v/>
      </c>
      <c r="AK31" s="371"/>
      <c r="AL31" s="372"/>
      <c r="AM31" s="373" t="str">
        <f>IF(AND(申込書!$C$49&lt;&gt;"▼プルダウンより選択してください",申込書!$C$49&lt;&gt;"",申込書!$K$22&lt;&gt;"YYYY/MM/DD",$G31&lt;&gt;""),申込書!$K$22,"")</f>
        <v/>
      </c>
      <c r="AN31" s="369" t="str">
        <f>IF(AM31="","",IF(INDEX('コンテンツ＆備考マスタ'!$H:$J,MATCH(学校情報!AM$3,'コンテンツ＆備考マスタ'!$H:$H,0),3)="●",IF(AND(AM31&lt;&gt;"",ISNUMBER(申込書!$AC$22)=TRUE,申込書!$C$49&lt;&gt;"▼プルダウンより選択してください",申込書!$C$49&lt;&gt;""),申込書!$AC$22,""),"-"))</f>
        <v/>
      </c>
      <c r="AO31" s="369"/>
      <c r="AP31" s="369"/>
      <c r="AQ31" s="370" t="str">
        <f>IF(AND(申込書!$C$49&lt;&gt;"▼プルダウンより選択してください",申込書!$C$49&lt;&gt;"",$G31&lt;&gt;"",申込書!$V$49="特定学年のみ"),"申し込みする","")</f>
        <v/>
      </c>
      <c r="AR31" s="371"/>
      <c r="AS31" s="372"/>
      <c r="AT31" s="373" t="str">
        <f>IF(AND(申込書!$C$50&lt;&gt;"▼プルダウンより選択してください",申込書!$C$50&lt;&gt;"",申込書!$K$22&lt;&gt;"YYYY/MM/DD",$G31&lt;&gt;""),申込書!$K$22,"")</f>
        <v/>
      </c>
      <c r="AU31" s="369" t="str">
        <f>IF(AT31="","",IF(INDEX('コンテンツ＆備考マスタ'!$H:$J,MATCH(学校情報!AT$3,'コンテンツ＆備考マスタ'!$H:$H,0),3)="●",IF(AND(AT31&lt;&gt;"",ISNUMBER(申込書!$AC$22)=TRUE,申込書!$C$50&lt;&gt;"▼プルダウンより選択してください",申込書!$C$50&lt;&gt;""),申込書!$AC$22,""),"-"))</f>
        <v/>
      </c>
      <c r="AV31" s="369"/>
      <c r="AW31" s="369"/>
      <c r="AX31" s="370" t="str">
        <f>IF(AND(申込書!$C$50&lt;&gt;"▼プルダウンより選択してください",申込書!$C$50&lt;&gt;"",$G31&lt;&gt;"",申込書!$V$50="特定学年のみ"),"申し込みする","")</f>
        <v/>
      </c>
      <c r="AY31" s="371"/>
      <c r="AZ31" s="372"/>
      <c r="BA31" s="373" t="str">
        <f>IF(AND(申込書!$C$51&lt;&gt;"▼プルダウンより選択してください",申込書!$C$51&lt;&gt;"",申込書!$K$22&lt;&gt;"YYYY/MM/DD",$G31&lt;&gt;""),申込書!$K$22,"")</f>
        <v/>
      </c>
      <c r="BB31" s="369" t="str">
        <f>IF(BA31="","",IF(INDEX('コンテンツ＆備考マスタ'!$H:$J,MATCH(学校情報!BA$3,'コンテンツ＆備考マスタ'!$H:$H,0),3)="●",IF(AND(BA31&lt;&gt;"",ISNUMBER(申込書!$AC$22)=TRUE,申込書!$C$51&lt;&gt;"▼プルダウンより選択してください",申込書!$C$51&lt;&gt;""),申込書!$AC$22,""),"-"))</f>
        <v/>
      </c>
      <c r="BC31" s="369"/>
      <c r="BD31" s="369"/>
      <c r="BE31" s="370" t="str">
        <f>IF(AND(申込書!$C$51&lt;&gt;"▼プルダウンより選択してください",申込書!$C$51&lt;&gt;"",$G31&lt;&gt;"",申込書!$V$51="特定学年のみ"),"申し込みする","")</f>
        <v/>
      </c>
      <c r="BF31" s="371"/>
      <c r="BG31" s="372"/>
      <c r="BH31" s="373" t="str">
        <f>IF(AND(申込書!$C$52&lt;&gt;"▼プルダウンより選択してください",申込書!$C$52&lt;&gt;"",申込書!$K$22&lt;&gt;"YYYY/MM/DD",$G31&lt;&gt;""),申込書!$K$22,"")</f>
        <v/>
      </c>
      <c r="BI31" s="369" t="str">
        <f>IF(BH31="","",IF(INDEX('コンテンツ＆備考マスタ'!$H:$J,MATCH(学校情報!BH$3,'コンテンツ＆備考マスタ'!$H:$H,0),3)="●",IF(AND(BH31&lt;&gt;"",ISNUMBER(申込書!$AC$22)=TRUE,申込書!$C$52&lt;&gt;"▼プルダウンより選択してください",申込書!$C$52&lt;&gt;""),申込書!$AC$22,""),"-"))</f>
        <v/>
      </c>
      <c r="BJ31" s="369"/>
      <c r="BK31" s="369"/>
      <c r="BL31" s="370" t="str">
        <f>IF(AND(申込書!$C$52&lt;&gt;"▼プルダウンより選択してください",申込書!$C$52&lt;&gt;"",$G31&lt;&gt;"",申込書!$V$52="特定学年のみ"),"申し込みする","")</f>
        <v/>
      </c>
      <c r="BM31" s="371"/>
      <c r="BN31" s="372"/>
      <c r="BO31" s="373" t="str">
        <f>IF(AND(申込書!$C$53&lt;&gt;"▼プルダウンより選択してください",申込書!$C$53&lt;&gt;"",申込書!$K$22&lt;&gt;"YYYY/MM/DD",$G31&lt;&gt;""),申込書!$K$22,"")</f>
        <v/>
      </c>
      <c r="BP31" s="369" t="str">
        <f>IF(BO31="","",IF(INDEX('コンテンツ＆備考マスタ'!$H:$J,MATCH(学校情報!BO$3,'コンテンツ＆備考マスタ'!$H:$H,0),3)="●",IF(AND(BO31&lt;&gt;"",ISNUMBER(申込書!$AC$22)=TRUE,申込書!$C$53&lt;&gt;"▼プルダウンより選択してください",申込書!$C$53&lt;&gt;""),申込書!$AC$22,""),"-"))</f>
        <v/>
      </c>
      <c r="BQ31" s="369"/>
      <c r="BR31" s="369"/>
      <c r="BS31" s="370" t="str">
        <f>IF(AND(申込書!$C$53&lt;&gt;"▼プルダウンより選択してください",申込書!$C$53&lt;&gt;"",$G31&lt;&gt;"",申込書!$V$53="特定学年のみ"),"申し込みする","")</f>
        <v/>
      </c>
      <c r="BT31" s="371"/>
      <c r="BU31" s="372"/>
      <c r="BV31" s="373" t="str">
        <f>IF(AND(申込書!$C$54&lt;&gt;"▼プルダウンより選択してください",申込書!$C$54&lt;&gt;"",申込書!$K$22&lt;&gt;"YYYY/MM/DD",$G31&lt;&gt;""),申込書!$K$22,"")</f>
        <v/>
      </c>
      <c r="BW31" s="369" t="str">
        <f>IF(BV31="","",IF(INDEX('コンテンツ＆備考マスタ'!$H:$J,MATCH(学校情報!BV$3,'コンテンツ＆備考マスタ'!$H:$H,0),3)="●",IF(AND(BV31&lt;&gt;"",ISNUMBER(申込書!$AC$22)=TRUE,申込書!$C$54&lt;&gt;"▼プルダウンより選択してください",申込書!$C$54&lt;&gt;""),申込書!$AC$22,""),"-"))</f>
        <v/>
      </c>
      <c r="BX31" s="369"/>
      <c r="BY31" s="369"/>
      <c r="BZ31" s="370" t="str">
        <f>IF(AND(申込書!$C$54&lt;&gt;"▼プルダウンより選択してください",申込書!$C$54&lt;&gt;"",$G31&lt;&gt;"",申込書!$V$54="特定学年のみ"),"申し込みする","")</f>
        <v/>
      </c>
      <c r="CA31" s="371"/>
      <c r="CB31" s="372"/>
      <c r="CC31" s="373" t="str">
        <f>IF(AND(申込書!$C$55&lt;&gt;"▼プルダウンより選択してください",申込書!$C$55&lt;&gt;"",申込書!$K$22&lt;&gt;"YYYY/MM/DD",$G31&lt;&gt;""),申込書!$K$22,"")</f>
        <v/>
      </c>
      <c r="CD31" s="369" t="str">
        <f>IF(CC31="","",IF(INDEX('コンテンツ＆備考マスタ'!$H:$J,MATCH(学校情報!CC$3,'コンテンツ＆備考マスタ'!$H:$H,0),3)="●",IF(AND(CC31&lt;&gt;"",ISNUMBER(申込書!$AC$22)=TRUE,申込書!$C$55&lt;&gt;"▼プルダウンより選択してください",申込書!$C$55&lt;&gt;""),申込書!$AC$22,""),"-"))</f>
        <v/>
      </c>
      <c r="CE31" s="369"/>
      <c r="CF31" s="369"/>
      <c r="CG31" s="370" t="str">
        <f>IF(AND(申込書!$C$55&lt;&gt;"▼プルダウンより選択してください",申込書!$C$55&lt;&gt;"",$G31&lt;&gt;"",申込書!$V$55="特定学年のみ"),"申し込みする","")</f>
        <v/>
      </c>
      <c r="CH31" s="371"/>
      <c r="CI31" s="372"/>
      <c r="CJ31" s="373" t="str">
        <f>IF(AND(申込書!$C$56&lt;&gt;"▼プルダウンより選択してください",申込書!$C$56&lt;&gt;"",申込書!$K$22&lt;&gt;"YYYY/MM/DD",$G31&lt;&gt;""),申込書!$K$22,"")</f>
        <v/>
      </c>
      <c r="CK31" s="369" t="str">
        <f>IF(CJ31="","",IF(INDEX('コンテンツ＆備考マスタ'!$H:$J,MATCH(学校情報!CJ$3,'コンテンツ＆備考マスタ'!$H:$H,0),3)="●",IF(AND(CJ31&lt;&gt;"",ISNUMBER(申込書!$AC$22)=TRUE,申込書!$C$56&lt;&gt;"▼プルダウンより選択してください",申込書!$C$56&lt;&gt;""),申込書!$AC$22,""),"-"))</f>
        <v/>
      </c>
      <c r="CL31" s="369"/>
      <c r="CM31" s="369"/>
      <c r="CN31" s="370" t="str">
        <f>IF(AND(申込書!$C$56&lt;&gt;"▼プルダウンより選択してください",申込書!$C$56&lt;&gt;"",$G31&lt;&gt;"",申込書!$V$56="特定学年のみ"),"申し込みする","")</f>
        <v/>
      </c>
      <c r="CO31" s="371"/>
      <c r="CP31" s="372"/>
      <c r="CQ31" s="373" t="str">
        <f>IF(AND(申込書!$C$57&lt;&gt;"▼プルダウンより選択してください",申込書!$C$57&lt;&gt;"",申込書!$K$22&lt;&gt;"YYYY/MM/DD",$G31&lt;&gt;""),申込書!$K$22,"")</f>
        <v/>
      </c>
      <c r="CR31" s="369" t="str">
        <f>IF(CQ31="","",IF(INDEX('コンテンツ＆備考マスタ'!$H:$J,MATCH(学校情報!CQ$3,'コンテンツ＆備考マスタ'!$H:$H,0),3)="●",IF(AND(CQ31&lt;&gt;"",ISNUMBER(申込書!$AC$22)=TRUE,申込書!$C$57&lt;&gt;"▼プルダウンより選択してください",申込書!$C$57&lt;&gt;""),申込書!$AC$22,""),"-"))</f>
        <v/>
      </c>
      <c r="CS31" s="369"/>
      <c r="CT31" s="369"/>
      <c r="CU31" s="369" t="str">
        <f>IF(AND(申込書!$C$57&lt;&gt;"▼プルダウンより選択してください",申込書!$C$57&lt;&gt;"",$G31&lt;&gt;"",申込書!$V$57="特定学年のみ"),"申し込みする","")</f>
        <v/>
      </c>
      <c r="CV31" s="371"/>
      <c r="CW31" s="372"/>
      <c r="CX31" s="373" t="str">
        <f>IF(AND(申込書!$C$58&lt;&gt;"▼プルダウンより選択してください",申込書!$C$58&lt;&gt;"",申込書!$K$22&lt;&gt;"YYYY/MM/DD",$G31&lt;&gt;""),申込書!$K$22,"")</f>
        <v/>
      </c>
      <c r="CY31" s="369" t="str">
        <f>IF(CX31="","",IF(INDEX('コンテンツ＆備考マスタ'!$H:$J,MATCH(学校情報!CX$3,'コンテンツ＆備考マスタ'!$H:$H,0),3)="●",IF(AND(CX31&lt;&gt;"",ISNUMBER(申込書!$AC$22)=TRUE,申込書!$C$58&lt;&gt;"▼プルダウンより選択してください",申込書!$C$58&lt;&gt;""),申込書!$AC$22,""),"-"))</f>
        <v/>
      </c>
      <c r="CZ31" s="369"/>
      <c r="DA31" s="369"/>
      <c r="DB31" s="369" t="str">
        <f>IF(AND(申込書!$C$58&lt;&gt;"▼プルダウンより選択してください",申込書!$C$58&lt;&gt;"",$G31&lt;&gt;"",申込書!$V$58="特定学年のみ"),"申し込みする","")</f>
        <v/>
      </c>
      <c r="DC31" s="371"/>
      <c r="DD31" s="372"/>
      <c r="DE31" s="373" t="str">
        <f>IF(AND(申込書!$C$59&lt;&gt;"▼プルダウンより選択してください",申込書!$C$59&lt;&gt;"",申込書!$K$22&lt;&gt;"YYYY/MM/DD",$G31&lt;&gt;""),申込書!$K$22,"")</f>
        <v/>
      </c>
      <c r="DF31" s="369" t="str">
        <f>IF(DE31="","",IF(INDEX('コンテンツ＆備考マスタ'!$H:$J,MATCH(学校情報!DE$3,'コンテンツ＆備考マスタ'!$H:$H,0),3)="●",IF(AND(DE31&lt;&gt;"",ISNUMBER(申込書!$AC$22)=TRUE,申込書!$C$59&lt;&gt;"▼プルダウンより選択してください",申込書!$C$59&lt;&gt;""),申込書!$AC$22,""),"-"))</f>
        <v/>
      </c>
      <c r="DG31" s="369"/>
      <c r="DH31" s="369"/>
      <c r="DI31" s="369" t="str">
        <f>IF(AND(申込書!$C$59&lt;&gt;"▼プルダウンより選択してください",申込書!$C$59&lt;&gt;"",$G31&lt;&gt;"",申込書!$V$59="特定学年のみ"),"申し込みする","")</f>
        <v/>
      </c>
      <c r="DJ31" s="371"/>
      <c r="DK31" s="372"/>
      <c r="DL31" s="373" t="str">
        <f>IF(AND(申込書!$C$60&lt;&gt;"▼プルダウンより選択してください",申込書!$C$60&lt;&gt;"",申込書!$K$22&lt;&gt;"YYYY/MM/DD",$G31&lt;&gt;""),申込書!$K$22,"")</f>
        <v/>
      </c>
      <c r="DM31" s="369" t="str">
        <f>IF(DL31="","",IF(INDEX('コンテンツ＆備考マスタ'!$H:$J,MATCH(学校情報!DL$3,'コンテンツ＆備考マスタ'!$H:$H,0),3)="●",IF(AND(DL31&lt;&gt;"",ISNUMBER(申込書!$AC$22)=TRUE,申込書!$C$60&lt;&gt;"▼プルダウンより選択してください",申込書!$C$60&lt;&gt;""),申込書!$AC$22,""),"-"))</f>
        <v/>
      </c>
      <c r="DN31" s="369"/>
      <c r="DO31" s="369"/>
      <c r="DP31" s="369" t="str">
        <f>IF(AND(申込書!$C$60&lt;&gt;"▼プルダウンより選択してください",申込書!$C$60&lt;&gt;"",$G31&lt;&gt;"",申込書!$V$60="特定学年のみ"),"申し込みする","")</f>
        <v/>
      </c>
      <c r="DQ31" s="371"/>
      <c r="DR31" s="372"/>
      <c r="DS31" s="373" t="str">
        <f>IF(AND(申込書!$C$61&lt;&gt;"▼プルダウンより選択してください",申込書!$C$61&lt;&gt;"",申込書!$K$22&lt;&gt;"YYYY/MM/DD",$G31&lt;&gt;""),申込書!$K$22,"")</f>
        <v/>
      </c>
      <c r="DT31" s="369" t="str">
        <f>IF(DS31="","",IF(INDEX('コンテンツ＆備考マスタ'!$H:$J,MATCH(学校情報!DS$3,'コンテンツ＆備考マスタ'!$H:$H,0),3)="●",IF(AND(DS31&lt;&gt;"",ISNUMBER(申込書!$AC$22)=TRUE,申込書!$C$61&lt;&gt;"▼プルダウンより選択してください",申込書!$C$61&lt;&gt;""),申込書!$AC$22,""),"-"))</f>
        <v/>
      </c>
      <c r="DU31" s="369"/>
      <c r="DV31" s="369"/>
      <c r="DW31" s="369" t="str">
        <f>IF(AND(申込書!$C$61&lt;&gt;"▼プルダウンより選択してください",申込書!$C$61&lt;&gt;"",$G31&lt;&gt;"",申込書!$V$61="特定学年のみ"),"申し込みする","")</f>
        <v/>
      </c>
      <c r="DX31" s="371"/>
      <c r="DY31" s="372"/>
      <c r="DZ31" s="373" t="str">
        <f>IF(AND(申込書!$C$62&lt;&gt;"▼プルダウンより選択してください",申込書!$C$62&lt;&gt;"",申込書!$K$22&lt;&gt;"YYYY/MM/DD",$G31&lt;&gt;""),申込書!$K$22,"")</f>
        <v/>
      </c>
      <c r="EA31" s="369" t="str">
        <f>IF(DZ31="","",IF(INDEX('コンテンツ＆備考マスタ'!$H:$J,MATCH(学校情報!DZ$3,'コンテンツ＆備考マスタ'!$H:$H,0),3)="●",IF(AND(DZ31&lt;&gt;"",ISNUMBER(申込書!$AC$22)=TRUE,申込書!$C$62&lt;&gt;"▼プルダウンより選択してください",申込書!$C$62&lt;&gt;""),申込書!$AC$22,""),"-"))</f>
        <v/>
      </c>
      <c r="EB31" s="369"/>
      <c r="EC31" s="369"/>
      <c r="ED31" s="370" t="str">
        <f>IF(AND(申込書!$C$62&lt;&gt;"▼プルダウンより選択してください",申込書!$C$62&lt;&gt;"",$G31&lt;&gt;"",申込書!$V$62="特定学年のみ"),"申し込みする","")</f>
        <v/>
      </c>
      <c r="EE31" s="371"/>
      <c r="EF31" s="372"/>
      <c r="EG31" s="373" t="str">
        <f>IF(AND(申込書!$C$63&lt;&gt;"▼プルダウンより選択してください",申込書!$C$63&lt;&gt;"",申込書!$K$22&lt;&gt;"YYYY/MM/DD",$G31&lt;&gt;""),申込書!$K$22,"")</f>
        <v/>
      </c>
      <c r="EH31" s="369" t="str">
        <f>IF(EG31="","",IF(INDEX('コンテンツ＆備考マスタ'!$H:$J,MATCH(学校情報!EG$3,'コンテンツ＆備考マスタ'!$H:$H,0),3)="●",IF(AND(EG31&lt;&gt;"",ISNUMBER(申込書!$AC$22)=TRUE,申込書!$C$63&lt;&gt;"▼プルダウンより選択してください",申込書!$C$63&lt;&gt;""),申込書!$AC$22,""),"-"))</f>
        <v/>
      </c>
      <c r="EI31" s="369"/>
      <c r="EJ31" s="369"/>
      <c r="EK31" s="370" t="str">
        <f>IF(AND(申込書!$C$63&lt;&gt;"▼プルダウンより選択してください",申込書!$C$63&lt;&gt;"",$G31&lt;&gt;"",申込書!$V$63="特定学年のみ"),"申し込みする","")</f>
        <v/>
      </c>
      <c r="EL31" s="371"/>
      <c r="EM31" s="372"/>
      <c r="EN31" s="373" t="str">
        <f>IF(AND(申込書!$C$64&lt;&gt;"▼プルダウンより選択してください",申込書!$C$64&lt;&gt;"",申込書!$K$22&lt;&gt;"YYYY/MM/DD",$G31&lt;&gt;""),申込書!$K$22,"")</f>
        <v/>
      </c>
      <c r="EO31" s="369" t="str">
        <f>IF(EN31="","",IF(INDEX('コンテンツ＆備考マスタ'!$H:$J,MATCH(学校情報!EN$3,'コンテンツ＆備考マスタ'!$H:$H,0),3)="●",IF(AND(EN31&lt;&gt;"",ISNUMBER(申込書!$AC$22)=TRUE,申込書!$C$64&lt;&gt;"▼プルダウンより選択してください",申込書!$C$64&lt;&gt;""),申込書!$AC$22,""),"-"))</f>
        <v/>
      </c>
      <c r="EP31" s="369"/>
      <c r="EQ31" s="369"/>
      <c r="ER31" s="370" t="str">
        <f>IF(AND(申込書!$C$64&lt;&gt;"▼プルダウンより選択してください",申込書!$C$64&lt;&gt;"",$G31&lt;&gt;"",申込書!$V$64="特定学年のみ"),"申し込みする","")</f>
        <v/>
      </c>
      <c r="ES31" s="371"/>
      <c r="ET31" s="372"/>
      <c r="EU31" s="373" t="str">
        <f>IF(AND(申込書!$C$65&lt;&gt;"▼プルダウンより選択してください",申込書!$C$65&lt;&gt;"",申込書!$K$22&lt;&gt;"YYYY/MM/DD",$G31&lt;&gt;""),申込書!$K$22,"")</f>
        <v/>
      </c>
      <c r="EV31" s="369" t="str">
        <f>IF(EU31="","",IF(INDEX('コンテンツ＆備考マスタ'!$H:$J,MATCH(学校情報!EU$3,'コンテンツ＆備考マスタ'!$H:$H,0),3)="●",IF(AND(EU31&lt;&gt;"",ISNUMBER(申込書!$AC$22)=TRUE,申込書!$C$65&lt;&gt;"▼プルダウンより選択してください",申込書!$C$65&lt;&gt;""),申込書!$AC$22,""),"-"))</f>
        <v/>
      </c>
      <c r="EW31" s="369"/>
      <c r="EX31" s="369"/>
      <c r="EY31" s="370" t="str">
        <f>IF(AND(申込書!$C$65&lt;&gt;"▼プルダウンより選択してください",申込書!$C$65&lt;&gt;"",$G31&lt;&gt;"",申込書!$V$65="特定学年のみ"),"申し込みする","")</f>
        <v/>
      </c>
      <c r="EZ31" s="371"/>
      <c r="FA31" s="372"/>
      <c r="FB31" s="373" t="str">
        <f>IF(AND(申込書!$C$66&lt;&gt;"▼プルダウンより選択してください",申込書!$C$66&lt;&gt;"",申込書!$K$22&lt;&gt;"YYYY/MM/DD",$G31&lt;&gt;""),申込書!$K$22,"")</f>
        <v/>
      </c>
      <c r="FC31" s="369" t="str">
        <f>IF(FB31="","",IF(INDEX('コンテンツ＆備考マスタ'!$H:$J,MATCH(学校情報!FB$3,'コンテンツ＆備考マスタ'!$H:$H,0),3)="●",IF(AND(FB31&lt;&gt;"",ISNUMBER(申込書!$AC$22)=TRUE,申込書!$C$66&lt;&gt;"▼プルダウンより選択してください",申込書!$C$66&lt;&gt;""),申込書!$AC$22,""),"-"))</f>
        <v/>
      </c>
      <c r="FD31" s="369"/>
      <c r="FE31" s="369"/>
      <c r="FF31" s="370" t="str">
        <f>IF(AND(申込書!$C$66&lt;&gt;"▼プルダウンより選択してください",申込書!$C$66&lt;&gt;"",$G31&lt;&gt;"",申込書!$V$66="特定学年のみ"),"申し込みする","")</f>
        <v/>
      </c>
      <c r="FG31" s="371"/>
      <c r="FH31" s="372"/>
      <c r="FI31" s="373" t="str">
        <f>IF(AND(申込書!$C$67&lt;&gt;"▼プルダウンより選択してください",申込書!$C$67&lt;&gt;"",申込書!$K$22&lt;&gt;"YYYY/MM/DD",$G31&lt;&gt;""),申込書!$K$22,"")</f>
        <v/>
      </c>
      <c r="FJ31" s="369" t="str">
        <f>IF(FI31="","",IF(INDEX('コンテンツ＆備考マスタ'!$H:$J,MATCH(学校情報!FI$3,'コンテンツ＆備考マスタ'!$H:$H,0),3)="●",IF(AND(FI31&lt;&gt;"",ISNUMBER(申込書!$AC$22)=TRUE,申込書!$C$67&lt;&gt;"▼プルダウンより選択してください",申込書!$C$67&lt;&gt;""),申込書!$AC$22,""),"-"))</f>
        <v/>
      </c>
      <c r="FK31" s="369"/>
      <c r="FL31" s="369"/>
      <c r="FM31" s="370" t="str">
        <f>IF(AND(申込書!$C$67&lt;&gt;"▼プルダウンより選択してください",申込書!$C$67&lt;&gt;"",$G31&lt;&gt;"",申込書!$V$67="特定学年のみ"),"申し込みする","")</f>
        <v/>
      </c>
      <c r="FN31" s="371"/>
      <c r="FO31" s="372"/>
      <c r="FP31" s="373" t="str">
        <f>IF(AND(申込書!$C$68&lt;&gt;"▼プルダウンより選択してください",申込書!$C$68&lt;&gt;"",申込書!$K$22&lt;&gt;"YYYY/MM/DD",$G31&lt;&gt;""),申込書!$K$22,"")</f>
        <v/>
      </c>
      <c r="FQ31" s="369" t="str">
        <f>IF(FP31="","",IF(INDEX('コンテンツ＆備考マスタ'!$H:$J,MATCH(学校情報!FP$3,'コンテンツ＆備考マスタ'!$H:$H,0),3)="●",IF(AND(FP31&lt;&gt;"",ISNUMBER(申込書!$AC$22)=TRUE,申込書!$C$68&lt;&gt;"▼プルダウンより選択してください",申込書!$C$68&lt;&gt;""),申込書!$AC$22,""),"-"))</f>
        <v/>
      </c>
      <c r="FR31" s="369"/>
      <c r="FS31" s="369"/>
      <c r="FT31" s="370" t="str">
        <f>IF(AND(申込書!$C$68&lt;&gt;"▼プルダウンより選択してください",申込書!$C$68&lt;&gt;"",$G31&lt;&gt;"",申込書!$V$68="特定学年のみ"),"申し込みする","")</f>
        <v/>
      </c>
      <c r="FU31" s="371"/>
      <c r="FV31" s="372"/>
      <c r="FW31" s="373" t="str">
        <f>IF(AND(申込書!$C$69&lt;&gt;"▼プルダウンより選択してください",申込書!$C$69&lt;&gt;"",申込書!$K$22&lt;&gt;"YYYY/MM/DD",$G31&lt;&gt;""),申込書!$K$22,"")</f>
        <v/>
      </c>
      <c r="FX31" s="369" t="str">
        <f>IF(FW31="","",IF(INDEX('コンテンツ＆備考マスタ'!$H:$J,MATCH(学校情報!FW$3,'コンテンツ＆備考マスタ'!$H:$H,0),3)="●",IF(AND(FW31&lt;&gt;"",ISNUMBER(申込書!$AC$22)=TRUE,申込書!$C$69&lt;&gt;"▼プルダウンより選択してください",申込書!$C$69&lt;&gt;""),申込書!$AC$22,""),"-"))</f>
        <v/>
      </c>
      <c r="FY31" s="369"/>
      <c r="FZ31" s="369"/>
      <c r="GA31" s="370" t="str">
        <f>IF(AND(申込書!$C$69&lt;&gt;"▼プルダウンより選択してください",申込書!$C$69&lt;&gt;"",$G31&lt;&gt;"",申込書!$V$69="特定学年のみ"),"申し込みする","")</f>
        <v/>
      </c>
      <c r="GB31" s="371"/>
      <c r="GC31" s="372"/>
      <c r="GD31" s="373" t="str">
        <f>IF(AND(申込書!$C$70&lt;&gt;"▼プルダウンより選択してください",申込書!$C$70&lt;&gt;"",申込書!$K$22&lt;&gt;"YYYY/MM/DD",$G31&lt;&gt;""),申込書!$K$22,"")</f>
        <v/>
      </c>
      <c r="GE31" s="369" t="str">
        <f>IF(GD31="","",IF(INDEX('コンテンツ＆備考マスタ'!$H:$J,MATCH(学校情報!GD$3,'コンテンツ＆備考マスタ'!$H:$H,0),3)="●",IF(AND(GD31&lt;&gt;"",ISNUMBER(申込書!$AC$22)=TRUE,申込書!$C$70&lt;&gt;"▼プルダウンより選択してください",申込書!$C$70&lt;&gt;""),申込書!$AC$22,""),"-"))</f>
        <v/>
      </c>
      <c r="GF31" s="369"/>
      <c r="GG31" s="369"/>
      <c r="GH31" s="370" t="str">
        <f>IF(AND(申込書!$C$70&lt;&gt;"▼プルダウンより選択してください",申込書!$C$70&lt;&gt;"",$G31&lt;&gt;"",申込書!$V$70="特定学年のみ"),"申し込みする","")</f>
        <v/>
      </c>
      <c r="GI31" s="371"/>
      <c r="GJ31" s="372"/>
      <c r="GK31" s="373" t="str">
        <f>IF(AND(申込書!$C$71&lt;&gt;"▼プルダウンより選択してください",申込書!$C$71&lt;&gt;"",申込書!$K$22&lt;&gt;"YYYY/MM/DD",$G31&lt;&gt;""),申込書!$K$22,"")</f>
        <v/>
      </c>
      <c r="GL31" s="369" t="str">
        <f>IF(GK31="","",IF(INDEX('コンテンツ＆備考マスタ'!$H:$J,MATCH(学校情報!GK$3,'コンテンツ＆備考マスタ'!$H:$H,0),3)="●",IF(AND(GK31&lt;&gt;"",ISNUMBER(申込書!$AC$22)=TRUE,申込書!$C$71&lt;&gt;"▼プルダウンより選択してください",申込書!$C$71&lt;&gt;""),申込書!$AC$22,""),"-"))</f>
        <v/>
      </c>
      <c r="GM31" s="369"/>
      <c r="GN31" s="369"/>
      <c r="GO31" s="370" t="str">
        <f>IF(AND(申込書!$C$71&lt;&gt;"▼プルダウンより選択してください",申込書!$C$71&lt;&gt;"",$G31&lt;&gt;"",申込書!$V$71="特定学年のみ"),"申し込みする","")</f>
        <v/>
      </c>
      <c r="GP31" s="371"/>
      <c r="GQ31" s="372"/>
      <c r="GR31" s="373" t="str">
        <f>IF(AND(申込書!$C$72&lt;&gt;"▼プルダウンより選択してください",申込書!$C$72&lt;&gt;"",申込書!$K$22&lt;&gt;"YYYY/MM/DD",$G31&lt;&gt;""),申込書!$K$22,"")</f>
        <v/>
      </c>
      <c r="GS31" s="369" t="str">
        <f>IF(GR31="","",IF(INDEX('コンテンツ＆備考マスタ'!$H:$J,MATCH(学校情報!GR$3,'コンテンツ＆備考マスタ'!$H:$H,0),3)="●",IF(AND(GR31&lt;&gt;"",ISNUMBER(申込書!$AC$22)=TRUE,申込書!$C$72&lt;&gt;"▼プルダウンより選択してください",申込書!$C$72&lt;&gt;""),申込書!$AC$22,""),"-"))</f>
        <v/>
      </c>
      <c r="GT31" s="369"/>
      <c r="GU31" s="369"/>
      <c r="GV31" s="370" t="str">
        <f>IF(AND(申込書!$C$72&lt;&gt;"▼プルダウンより選択してください",申込書!$C$72&lt;&gt;"",$G31&lt;&gt;"",申込書!$V$72="特定学年のみ"),"申し込みする","")</f>
        <v/>
      </c>
      <c r="GW31" s="371"/>
      <c r="GX31" s="372"/>
      <c r="GY31" s="373" t="str">
        <f>IF(AND(申込書!$C$73&lt;&gt;"▼プルダウンより選択してください",申込書!$C$73&lt;&gt;"",申込書!$K$22&lt;&gt;"YYYY/MM/DD",$G31&lt;&gt;""),申込書!$K$22,"")</f>
        <v/>
      </c>
      <c r="GZ31" s="369" t="str">
        <f>IF(GY31="","",IF(INDEX('コンテンツ＆備考マスタ'!$H:$J,MATCH(学校情報!GY$3,'コンテンツ＆備考マスタ'!$H:$H,0),3)="●",IF(AND(GY31&lt;&gt;"",ISNUMBER(申込書!$AC$22)=TRUE,申込書!$C$73&lt;&gt;"▼プルダウンより選択してください",申込書!$C$73&lt;&gt;""),申込書!$AC$22,""),"-"))</f>
        <v/>
      </c>
      <c r="HA31" s="369"/>
      <c r="HB31" s="369"/>
      <c r="HC31" s="370" t="str">
        <f>IF(AND(申込書!$C$73&lt;&gt;"▼プルダウンより選択してください",申込書!$C$73&lt;&gt;"",$G31&lt;&gt;"",申込書!$V$73="特定学年のみ"),"申し込みする","")</f>
        <v/>
      </c>
      <c r="HD31" s="371"/>
      <c r="HE31" s="372"/>
      <c r="HF31" s="373" t="str">
        <f>IF(AND(申込書!$C$74&lt;&gt;"▼プルダウンより選択してください",申込書!$C$74&lt;&gt;"",申込書!$K$22&lt;&gt;"YYYY/MM/DD",$G31&lt;&gt;""),申込書!$K$22,"")</f>
        <v/>
      </c>
      <c r="HG31" s="369" t="str">
        <f>IF(HF31="","",IF(INDEX('コンテンツ＆備考マスタ'!$H:$J,MATCH(学校情報!HF$3,'コンテンツ＆備考マスタ'!$H:$H,0),3)="●",IF(AND(HF31&lt;&gt;"",ISNUMBER(申込書!$AC$22)=TRUE,申込書!$C$74&lt;&gt;"▼プルダウンより選択してください",申込書!$C$74&lt;&gt;""),申込書!$AC$22,""),"-"))</f>
        <v/>
      </c>
      <c r="HH31" s="369"/>
      <c r="HI31" s="369"/>
      <c r="HJ31" s="370" t="str">
        <f>IF(AND(申込書!$C$74&lt;&gt;"▼プルダウンより選択してください",申込書!$C$74&lt;&gt;"",$G31&lt;&gt;"",申込書!$V$74="特定学年のみ"),"申し込みする","")</f>
        <v/>
      </c>
      <c r="HK31" s="371"/>
      <c r="HL31" s="372"/>
      <c r="HM31" s="373" t="str">
        <f>IF(AND(申込書!$C$75&lt;&gt;"▼プルダウンより選択してください",申込書!$C$75&lt;&gt;"",申込書!$K$22&lt;&gt;"YYYY/MM/DD",$G31&lt;&gt;""),申込書!$K$22,"")</f>
        <v/>
      </c>
      <c r="HN31" s="369" t="str">
        <f>IF(HM31="","",IF(INDEX('コンテンツ＆備考マスタ'!$H:$J,MATCH(学校情報!HM$3,'コンテンツ＆備考マスタ'!$H:$H,0),3)="●",IF(AND(HM31&lt;&gt;"",ISNUMBER(申込書!$AC$22)=TRUE,申込書!$C$75&lt;&gt;"▼プルダウンより選択してください",申込書!$C$75&lt;&gt;""),申込書!$AC$22,""),"-"))</f>
        <v/>
      </c>
      <c r="HO31" s="369"/>
      <c r="HP31" s="369"/>
      <c r="HQ31" s="370" t="str">
        <f>IF(AND(申込書!$C$75&lt;&gt;"▼プルダウンより選択してください",申込書!$C$75&lt;&gt;"",$G31&lt;&gt;"",申込書!$V$75="特定学年のみ"),"申し込みする","")</f>
        <v/>
      </c>
      <c r="HR31" s="371"/>
      <c r="HS31" s="371"/>
      <c r="HT31" s="374" t="str">
        <f>IF(AND(申込書!$C$76&lt;&gt;"▼プルダウンより選択してください",申込書!$C$76&lt;&gt;"",申込書!$K$22&lt;&gt;"YYYY/MM/DD",$G31&lt;&gt;""),申込書!$K$22,"")</f>
        <v/>
      </c>
      <c r="HU31" s="369" t="str">
        <f>IF(HT31="","",IF(INDEX('コンテンツ＆備考マスタ'!$H:$J,MATCH(学校情報!HT$3,'コンテンツ＆備考マスタ'!$H:$H,0),3)="●",IF(AND(HT31&lt;&gt;"",ISNUMBER(申込書!$AC$22)=TRUE,申込書!$C$76&lt;&gt;"▼プルダウンより選択してください",申込書!$C$76&lt;&gt;""),申込書!$AC$22,""),"-"))</f>
        <v/>
      </c>
      <c r="HV31" s="369"/>
      <c r="HW31" s="369"/>
      <c r="HX31" s="370" t="str">
        <f>IF(AND(申込書!$C$76&lt;&gt;"▼プルダウンより選択してください",申込書!$C$76&lt;&gt;"",$G31&lt;&gt;"",申込書!$V$76="特定学年のみ"),"申し込みする","")</f>
        <v/>
      </c>
      <c r="HY31" s="371"/>
      <c r="HZ31" s="372"/>
      <c r="IA31" s="69"/>
    </row>
    <row r="32" spans="2:235" ht="26.85" customHeight="1">
      <c r="B32" s="365">
        <f t="shared" si="0"/>
        <v>27</v>
      </c>
      <c r="C32" s="55"/>
      <c r="D32" s="56"/>
      <c r="E32" s="154"/>
      <c r="F32" s="57"/>
      <c r="G32" s="58"/>
      <c r="H32" s="59"/>
      <c r="I32" s="60"/>
      <c r="J32" s="61"/>
      <c r="K32" s="366" t="str">
        <f t="shared" si="1"/>
        <v/>
      </c>
      <c r="L32" s="62"/>
      <c r="M32" s="322"/>
      <c r="N32" s="63"/>
      <c r="O32" s="64"/>
      <c r="P32" s="367" t="str">
        <f t="shared" si="2"/>
        <v/>
      </c>
      <c r="Q32" s="65"/>
      <c r="R32" s="66"/>
      <c r="S32" s="67"/>
      <c r="T32" s="68"/>
      <c r="U32" s="68"/>
      <c r="V32" s="68"/>
      <c r="W32" s="66"/>
      <c r="X32" s="281"/>
      <c r="Y32" s="368" t="str">
        <f>IF(AND(申込書!$C$47&lt;&gt;"▼プルダウンより選択してください",申込書!$C$47&lt;&gt;"",申込書!$K$22&lt;&gt;"YYYY/MM/DD",$G32&lt;&gt;""),申込書!$K$22,"")</f>
        <v/>
      </c>
      <c r="Z32" s="369" t="str">
        <f>IF(Y32="","",IF(INDEX('コンテンツ＆備考マスタ'!$H:$J,MATCH(学校情報!Y$3,'コンテンツ＆備考マスタ'!$H:$H,0),3)="●",IF(AND(Y32&lt;&gt;"",ISNUMBER(申込書!$AC$22)=TRUE,申込書!$C$47&lt;&gt;"▼プルダウンより選択してください",申込書!$C$47&lt;&gt;""),申込書!$AC$22,""),"-"))</f>
        <v/>
      </c>
      <c r="AA32" s="369"/>
      <c r="AB32" s="369"/>
      <c r="AC32" s="370" t="str">
        <f>IF(AND(申込書!$C$47&lt;&gt;"▼プルダウンより選択してください",申込書!$C$47&lt;&gt;"",$G32&lt;&gt;"",申込書!$V$47="特定学年のみ"),"申し込みする","")</f>
        <v/>
      </c>
      <c r="AD32" s="371"/>
      <c r="AE32" s="372"/>
      <c r="AF32" s="373" t="str">
        <f>IF(AND(申込書!$C$48&lt;&gt;"▼プルダウンより選択してください",申込書!$C$48&lt;&gt;"",申込書!$K$22&lt;&gt;"YYYY/MM/DD",$G32&lt;&gt;""),申込書!$K$22,"")</f>
        <v/>
      </c>
      <c r="AG32" s="369" t="str">
        <f>IF(AF32="","",IF(INDEX('コンテンツ＆備考マスタ'!$H:$J,MATCH(学校情報!AF$3,'コンテンツ＆備考マスタ'!$H:$H,0),3)="●",IF(AND(AF32&lt;&gt;"",ISNUMBER(申込書!$AC$22)=TRUE,申込書!$C$48&lt;&gt;"▼プルダウンより選択してください",申込書!$C$48&lt;&gt;""),申込書!$AC$22,""),"-"))</f>
        <v/>
      </c>
      <c r="AH32" s="369"/>
      <c r="AI32" s="369"/>
      <c r="AJ32" s="370" t="str">
        <f>IF(AND(申込書!$C$48&lt;&gt;"▼プルダウンより選択してください",申込書!$C$48&lt;&gt;"",$G32&lt;&gt;"",申込書!$V$48="特定学年のみ"),"申し込みする","")</f>
        <v/>
      </c>
      <c r="AK32" s="371"/>
      <c r="AL32" s="372"/>
      <c r="AM32" s="373" t="str">
        <f>IF(AND(申込書!$C$49&lt;&gt;"▼プルダウンより選択してください",申込書!$C$49&lt;&gt;"",申込書!$K$22&lt;&gt;"YYYY/MM/DD",$G32&lt;&gt;""),申込書!$K$22,"")</f>
        <v/>
      </c>
      <c r="AN32" s="369" t="str">
        <f>IF(AM32="","",IF(INDEX('コンテンツ＆備考マスタ'!$H:$J,MATCH(学校情報!AM$3,'コンテンツ＆備考マスタ'!$H:$H,0),3)="●",IF(AND(AM32&lt;&gt;"",ISNUMBER(申込書!$AC$22)=TRUE,申込書!$C$49&lt;&gt;"▼プルダウンより選択してください",申込書!$C$49&lt;&gt;""),申込書!$AC$22,""),"-"))</f>
        <v/>
      </c>
      <c r="AO32" s="369"/>
      <c r="AP32" s="369"/>
      <c r="AQ32" s="370" t="str">
        <f>IF(AND(申込書!$C$49&lt;&gt;"▼プルダウンより選択してください",申込書!$C$49&lt;&gt;"",$G32&lt;&gt;"",申込書!$V$49="特定学年のみ"),"申し込みする","")</f>
        <v/>
      </c>
      <c r="AR32" s="371"/>
      <c r="AS32" s="372"/>
      <c r="AT32" s="373" t="str">
        <f>IF(AND(申込書!$C$50&lt;&gt;"▼プルダウンより選択してください",申込書!$C$50&lt;&gt;"",申込書!$K$22&lt;&gt;"YYYY/MM/DD",$G32&lt;&gt;""),申込書!$K$22,"")</f>
        <v/>
      </c>
      <c r="AU32" s="369" t="str">
        <f>IF(AT32="","",IF(INDEX('コンテンツ＆備考マスタ'!$H:$J,MATCH(学校情報!AT$3,'コンテンツ＆備考マスタ'!$H:$H,0),3)="●",IF(AND(AT32&lt;&gt;"",ISNUMBER(申込書!$AC$22)=TRUE,申込書!$C$50&lt;&gt;"▼プルダウンより選択してください",申込書!$C$50&lt;&gt;""),申込書!$AC$22,""),"-"))</f>
        <v/>
      </c>
      <c r="AV32" s="369"/>
      <c r="AW32" s="369"/>
      <c r="AX32" s="370" t="str">
        <f>IF(AND(申込書!$C$50&lt;&gt;"▼プルダウンより選択してください",申込書!$C$50&lt;&gt;"",$G32&lt;&gt;"",申込書!$V$50="特定学年のみ"),"申し込みする","")</f>
        <v/>
      </c>
      <c r="AY32" s="371"/>
      <c r="AZ32" s="372"/>
      <c r="BA32" s="373" t="str">
        <f>IF(AND(申込書!$C$51&lt;&gt;"▼プルダウンより選択してください",申込書!$C$51&lt;&gt;"",申込書!$K$22&lt;&gt;"YYYY/MM/DD",$G32&lt;&gt;""),申込書!$K$22,"")</f>
        <v/>
      </c>
      <c r="BB32" s="369" t="str">
        <f>IF(BA32="","",IF(INDEX('コンテンツ＆備考マスタ'!$H:$J,MATCH(学校情報!BA$3,'コンテンツ＆備考マスタ'!$H:$H,0),3)="●",IF(AND(BA32&lt;&gt;"",ISNUMBER(申込書!$AC$22)=TRUE,申込書!$C$51&lt;&gt;"▼プルダウンより選択してください",申込書!$C$51&lt;&gt;""),申込書!$AC$22,""),"-"))</f>
        <v/>
      </c>
      <c r="BC32" s="369"/>
      <c r="BD32" s="369"/>
      <c r="BE32" s="370" t="str">
        <f>IF(AND(申込書!$C$51&lt;&gt;"▼プルダウンより選択してください",申込書!$C$51&lt;&gt;"",$G32&lt;&gt;"",申込書!$V$51="特定学年のみ"),"申し込みする","")</f>
        <v/>
      </c>
      <c r="BF32" s="371"/>
      <c r="BG32" s="372"/>
      <c r="BH32" s="373" t="str">
        <f>IF(AND(申込書!$C$52&lt;&gt;"▼プルダウンより選択してください",申込書!$C$52&lt;&gt;"",申込書!$K$22&lt;&gt;"YYYY/MM/DD",$G32&lt;&gt;""),申込書!$K$22,"")</f>
        <v/>
      </c>
      <c r="BI32" s="369" t="str">
        <f>IF(BH32="","",IF(INDEX('コンテンツ＆備考マスタ'!$H:$J,MATCH(学校情報!BH$3,'コンテンツ＆備考マスタ'!$H:$H,0),3)="●",IF(AND(BH32&lt;&gt;"",ISNUMBER(申込書!$AC$22)=TRUE,申込書!$C$52&lt;&gt;"▼プルダウンより選択してください",申込書!$C$52&lt;&gt;""),申込書!$AC$22,""),"-"))</f>
        <v/>
      </c>
      <c r="BJ32" s="369"/>
      <c r="BK32" s="369"/>
      <c r="BL32" s="370" t="str">
        <f>IF(AND(申込書!$C$52&lt;&gt;"▼プルダウンより選択してください",申込書!$C$52&lt;&gt;"",$G32&lt;&gt;"",申込書!$V$52="特定学年のみ"),"申し込みする","")</f>
        <v/>
      </c>
      <c r="BM32" s="371"/>
      <c r="BN32" s="372"/>
      <c r="BO32" s="373" t="str">
        <f>IF(AND(申込書!$C$53&lt;&gt;"▼プルダウンより選択してください",申込書!$C$53&lt;&gt;"",申込書!$K$22&lt;&gt;"YYYY/MM/DD",$G32&lt;&gt;""),申込書!$K$22,"")</f>
        <v/>
      </c>
      <c r="BP32" s="369" t="str">
        <f>IF(BO32="","",IF(INDEX('コンテンツ＆備考マスタ'!$H:$J,MATCH(学校情報!BO$3,'コンテンツ＆備考マスタ'!$H:$H,0),3)="●",IF(AND(BO32&lt;&gt;"",ISNUMBER(申込書!$AC$22)=TRUE,申込書!$C$53&lt;&gt;"▼プルダウンより選択してください",申込書!$C$53&lt;&gt;""),申込書!$AC$22,""),"-"))</f>
        <v/>
      </c>
      <c r="BQ32" s="369"/>
      <c r="BR32" s="369"/>
      <c r="BS32" s="370" t="str">
        <f>IF(AND(申込書!$C$53&lt;&gt;"▼プルダウンより選択してください",申込書!$C$53&lt;&gt;"",$G32&lt;&gt;"",申込書!$V$53="特定学年のみ"),"申し込みする","")</f>
        <v/>
      </c>
      <c r="BT32" s="371"/>
      <c r="BU32" s="372"/>
      <c r="BV32" s="373" t="str">
        <f>IF(AND(申込書!$C$54&lt;&gt;"▼プルダウンより選択してください",申込書!$C$54&lt;&gt;"",申込書!$K$22&lt;&gt;"YYYY/MM/DD",$G32&lt;&gt;""),申込書!$K$22,"")</f>
        <v/>
      </c>
      <c r="BW32" s="369" t="str">
        <f>IF(BV32="","",IF(INDEX('コンテンツ＆備考マスタ'!$H:$J,MATCH(学校情報!BV$3,'コンテンツ＆備考マスタ'!$H:$H,0),3)="●",IF(AND(BV32&lt;&gt;"",ISNUMBER(申込書!$AC$22)=TRUE,申込書!$C$54&lt;&gt;"▼プルダウンより選択してください",申込書!$C$54&lt;&gt;""),申込書!$AC$22,""),"-"))</f>
        <v/>
      </c>
      <c r="BX32" s="369"/>
      <c r="BY32" s="369"/>
      <c r="BZ32" s="370" t="str">
        <f>IF(AND(申込書!$C$54&lt;&gt;"▼プルダウンより選択してください",申込書!$C$54&lt;&gt;"",$G32&lt;&gt;"",申込書!$V$54="特定学年のみ"),"申し込みする","")</f>
        <v/>
      </c>
      <c r="CA32" s="371"/>
      <c r="CB32" s="372"/>
      <c r="CC32" s="373" t="str">
        <f>IF(AND(申込書!$C$55&lt;&gt;"▼プルダウンより選択してください",申込書!$C$55&lt;&gt;"",申込書!$K$22&lt;&gt;"YYYY/MM/DD",$G32&lt;&gt;""),申込書!$K$22,"")</f>
        <v/>
      </c>
      <c r="CD32" s="369" t="str">
        <f>IF(CC32="","",IF(INDEX('コンテンツ＆備考マスタ'!$H:$J,MATCH(学校情報!CC$3,'コンテンツ＆備考マスタ'!$H:$H,0),3)="●",IF(AND(CC32&lt;&gt;"",ISNUMBER(申込書!$AC$22)=TRUE,申込書!$C$55&lt;&gt;"▼プルダウンより選択してください",申込書!$C$55&lt;&gt;""),申込書!$AC$22,""),"-"))</f>
        <v/>
      </c>
      <c r="CE32" s="369"/>
      <c r="CF32" s="369"/>
      <c r="CG32" s="370" t="str">
        <f>IF(AND(申込書!$C$55&lt;&gt;"▼プルダウンより選択してください",申込書!$C$55&lt;&gt;"",$G32&lt;&gt;"",申込書!$V$55="特定学年のみ"),"申し込みする","")</f>
        <v/>
      </c>
      <c r="CH32" s="371"/>
      <c r="CI32" s="372"/>
      <c r="CJ32" s="373" t="str">
        <f>IF(AND(申込書!$C$56&lt;&gt;"▼プルダウンより選択してください",申込書!$C$56&lt;&gt;"",申込書!$K$22&lt;&gt;"YYYY/MM/DD",$G32&lt;&gt;""),申込書!$K$22,"")</f>
        <v/>
      </c>
      <c r="CK32" s="369" t="str">
        <f>IF(CJ32="","",IF(INDEX('コンテンツ＆備考マスタ'!$H:$J,MATCH(学校情報!CJ$3,'コンテンツ＆備考マスタ'!$H:$H,0),3)="●",IF(AND(CJ32&lt;&gt;"",ISNUMBER(申込書!$AC$22)=TRUE,申込書!$C$56&lt;&gt;"▼プルダウンより選択してください",申込書!$C$56&lt;&gt;""),申込書!$AC$22,""),"-"))</f>
        <v/>
      </c>
      <c r="CL32" s="369"/>
      <c r="CM32" s="369"/>
      <c r="CN32" s="370" t="str">
        <f>IF(AND(申込書!$C$56&lt;&gt;"▼プルダウンより選択してください",申込書!$C$56&lt;&gt;"",$G32&lt;&gt;"",申込書!$V$56="特定学年のみ"),"申し込みする","")</f>
        <v/>
      </c>
      <c r="CO32" s="371"/>
      <c r="CP32" s="372"/>
      <c r="CQ32" s="373" t="str">
        <f>IF(AND(申込書!$C$57&lt;&gt;"▼プルダウンより選択してください",申込書!$C$57&lt;&gt;"",申込書!$K$22&lt;&gt;"YYYY/MM/DD",$G32&lt;&gt;""),申込書!$K$22,"")</f>
        <v/>
      </c>
      <c r="CR32" s="369" t="str">
        <f>IF(CQ32="","",IF(INDEX('コンテンツ＆備考マスタ'!$H:$J,MATCH(学校情報!CQ$3,'コンテンツ＆備考マスタ'!$H:$H,0),3)="●",IF(AND(CQ32&lt;&gt;"",ISNUMBER(申込書!$AC$22)=TRUE,申込書!$C$57&lt;&gt;"▼プルダウンより選択してください",申込書!$C$57&lt;&gt;""),申込書!$AC$22,""),"-"))</f>
        <v/>
      </c>
      <c r="CS32" s="369"/>
      <c r="CT32" s="369"/>
      <c r="CU32" s="369" t="str">
        <f>IF(AND(申込書!$C$57&lt;&gt;"▼プルダウンより選択してください",申込書!$C$57&lt;&gt;"",$G32&lt;&gt;"",申込書!$V$57="特定学年のみ"),"申し込みする","")</f>
        <v/>
      </c>
      <c r="CV32" s="371"/>
      <c r="CW32" s="372"/>
      <c r="CX32" s="373" t="str">
        <f>IF(AND(申込書!$C$58&lt;&gt;"▼プルダウンより選択してください",申込書!$C$58&lt;&gt;"",申込書!$K$22&lt;&gt;"YYYY/MM/DD",$G32&lt;&gt;""),申込書!$K$22,"")</f>
        <v/>
      </c>
      <c r="CY32" s="369" t="str">
        <f>IF(CX32="","",IF(INDEX('コンテンツ＆備考マスタ'!$H:$J,MATCH(学校情報!CX$3,'コンテンツ＆備考マスタ'!$H:$H,0),3)="●",IF(AND(CX32&lt;&gt;"",ISNUMBER(申込書!$AC$22)=TRUE,申込書!$C$58&lt;&gt;"▼プルダウンより選択してください",申込書!$C$58&lt;&gt;""),申込書!$AC$22,""),"-"))</f>
        <v/>
      </c>
      <c r="CZ32" s="369"/>
      <c r="DA32" s="369"/>
      <c r="DB32" s="369" t="str">
        <f>IF(AND(申込書!$C$58&lt;&gt;"▼プルダウンより選択してください",申込書!$C$58&lt;&gt;"",$G32&lt;&gt;"",申込書!$V$58="特定学年のみ"),"申し込みする","")</f>
        <v/>
      </c>
      <c r="DC32" s="371"/>
      <c r="DD32" s="372"/>
      <c r="DE32" s="373" t="str">
        <f>IF(AND(申込書!$C$59&lt;&gt;"▼プルダウンより選択してください",申込書!$C$59&lt;&gt;"",申込書!$K$22&lt;&gt;"YYYY/MM/DD",$G32&lt;&gt;""),申込書!$K$22,"")</f>
        <v/>
      </c>
      <c r="DF32" s="369" t="str">
        <f>IF(DE32="","",IF(INDEX('コンテンツ＆備考マスタ'!$H:$J,MATCH(学校情報!DE$3,'コンテンツ＆備考マスタ'!$H:$H,0),3)="●",IF(AND(DE32&lt;&gt;"",ISNUMBER(申込書!$AC$22)=TRUE,申込書!$C$59&lt;&gt;"▼プルダウンより選択してください",申込書!$C$59&lt;&gt;""),申込書!$AC$22,""),"-"))</f>
        <v/>
      </c>
      <c r="DG32" s="369"/>
      <c r="DH32" s="369"/>
      <c r="DI32" s="369" t="str">
        <f>IF(AND(申込書!$C$59&lt;&gt;"▼プルダウンより選択してください",申込書!$C$59&lt;&gt;"",$G32&lt;&gt;"",申込書!$V$59="特定学年のみ"),"申し込みする","")</f>
        <v/>
      </c>
      <c r="DJ32" s="371"/>
      <c r="DK32" s="372"/>
      <c r="DL32" s="373" t="str">
        <f>IF(AND(申込書!$C$60&lt;&gt;"▼プルダウンより選択してください",申込書!$C$60&lt;&gt;"",申込書!$K$22&lt;&gt;"YYYY/MM/DD",$G32&lt;&gt;""),申込書!$K$22,"")</f>
        <v/>
      </c>
      <c r="DM32" s="369" t="str">
        <f>IF(DL32="","",IF(INDEX('コンテンツ＆備考マスタ'!$H:$J,MATCH(学校情報!DL$3,'コンテンツ＆備考マスタ'!$H:$H,0),3)="●",IF(AND(DL32&lt;&gt;"",ISNUMBER(申込書!$AC$22)=TRUE,申込書!$C$60&lt;&gt;"▼プルダウンより選択してください",申込書!$C$60&lt;&gt;""),申込書!$AC$22,""),"-"))</f>
        <v/>
      </c>
      <c r="DN32" s="369"/>
      <c r="DO32" s="369"/>
      <c r="DP32" s="369" t="str">
        <f>IF(AND(申込書!$C$60&lt;&gt;"▼プルダウンより選択してください",申込書!$C$60&lt;&gt;"",$G32&lt;&gt;"",申込書!$V$60="特定学年のみ"),"申し込みする","")</f>
        <v/>
      </c>
      <c r="DQ32" s="371"/>
      <c r="DR32" s="372"/>
      <c r="DS32" s="373" t="str">
        <f>IF(AND(申込書!$C$61&lt;&gt;"▼プルダウンより選択してください",申込書!$C$61&lt;&gt;"",申込書!$K$22&lt;&gt;"YYYY/MM/DD",$G32&lt;&gt;""),申込書!$K$22,"")</f>
        <v/>
      </c>
      <c r="DT32" s="369" t="str">
        <f>IF(DS32="","",IF(INDEX('コンテンツ＆備考マスタ'!$H:$J,MATCH(学校情報!DS$3,'コンテンツ＆備考マスタ'!$H:$H,0),3)="●",IF(AND(DS32&lt;&gt;"",ISNUMBER(申込書!$AC$22)=TRUE,申込書!$C$61&lt;&gt;"▼プルダウンより選択してください",申込書!$C$61&lt;&gt;""),申込書!$AC$22,""),"-"))</f>
        <v/>
      </c>
      <c r="DU32" s="369"/>
      <c r="DV32" s="369"/>
      <c r="DW32" s="369" t="str">
        <f>IF(AND(申込書!$C$61&lt;&gt;"▼プルダウンより選択してください",申込書!$C$61&lt;&gt;"",$G32&lt;&gt;"",申込書!$V$61="特定学年のみ"),"申し込みする","")</f>
        <v/>
      </c>
      <c r="DX32" s="371"/>
      <c r="DY32" s="372"/>
      <c r="DZ32" s="373" t="str">
        <f>IF(AND(申込書!$C$62&lt;&gt;"▼プルダウンより選択してください",申込書!$C$62&lt;&gt;"",申込書!$K$22&lt;&gt;"YYYY/MM/DD",$G32&lt;&gt;""),申込書!$K$22,"")</f>
        <v/>
      </c>
      <c r="EA32" s="369" t="str">
        <f>IF(DZ32="","",IF(INDEX('コンテンツ＆備考マスタ'!$H:$J,MATCH(学校情報!DZ$3,'コンテンツ＆備考マスタ'!$H:$H,0),3)="●",IF(AND(DZ32&lt;&gt;"",ISNUMBER(申込書!$AC$22)=TRUE,申込書!$C$62&lt;&gt;"▼プルダウンより選択してください",申込書!$C$62&lt;&gt;""),申込書!$AC$22,""),"-"))</f>
        <v/>
      </c>
      <c r="EB32" s="369"/>
      <c r="EC32" s="369"/>
      <c r="ED32" s="370" t="str">
        <f>IF(AND(申込書!$C$62&lt;&gt;"▼プルダウンより選択してください",申込書!$C$62&lt;&gt;"",$G32&lt;&gt;"",申込書!$V$62="特定学年のみ"),"申し込みする","")</f>
        <v/>
      </c>
      <c r="EE32" s="371"/>
      <c r="EF32" s="372"/>
      <c r="EG32" s="373" t="str">
        <f>IF(AND(申込書!$C$63&lt;&gt;"▼プルダウンより選択してください",申込書!$C$63&lt;&gt;"",申込書!$K$22&lt;&gt;"YYYY/MM/DD",$G32&lt;&gt;""),申込書!$K$22,"")</f>
        <v/>
      </c>
      <c r="EH32" s="369" t="str">
        <f>IF(EG32="","",IF(INDEX('コンテンツ＆備考マスタ'!$H:$J,MATCH(学校情報!EG$3,'コンテンツ＆備考マスタ'!$H:$H,0),3)="●",IF(AND(EG32&lt;&gt;"",ISNUMBER(申込書!$AC$22)=TRUE,申込書!$C$63&lt;&gt;"▼プルダウンより選択してください",申込書!$C$63&lt;&gt;""),申込書!$AC$22,""),"-"))</f>
        <v/>
      </c>
      <c r="EI32" s="369"/>
      <c r="EJ32" s="369"/>
      <c r="EK32" s="370" t="str">
        <f>IF(AND(申込書!$C$63&lt;&gt;"▼プルダウンより選択してください",申込書!$C$63&lt;&gt;"",$G32&lt;&gt;"",申込書!$V$63="特定学年のみ"),"申し込みする","")</f>
        <v/>
      </c>
      <c r="EL32" s="371"/>
      <c r="EM32" s="372"/>
      <c r="EN32" s="373" t="str">
        <f>IF(AND(申込書!$C$64&lt;&gt;"▼プルダウンより選択してください",申込書!$C$64&lt;&gt;"",申込書!$K$22&lt;&gt;"YYYY/MM/DD",$G32&lt;&gt;""),申込書!$K$22,"")</f>
        <v/>
      </c>
      <c r="EO32" s="369" t="str">
        <f>IF(EN32="","",IF(INDEX('コンテンツ＆備考マスタ'!$H:$J,MATCH(学校情報!EN$3,'コンテンツ＆備考マスタ'!$H:$H,0),3)="●",IF(AND(EN32&lt;&gt;"",ISNUMBER(申込書!$AC$22)=TRUE,申込書!$C$64&lt;&gt;"▼プルダウンより選択してください",申込書!$C$64&lt;&gt;""),申込書!$AC$22,""),"-"))</f>
        <v/>
      </c>
      <c r="EP32" s="369"/>
      <c r="EQ32" s="369"/>
      <c r="ER32" s="370" t="str">
        <f>IF(AND(申込書!$C$64&lt;&gt;"▼プルダウンより選択してください",申込書!$C$64&lt;&gt;"",$G32&lt;&gt;"",申込書!$V$64="特定学年のみ"),"申し込みする","")</f>
        <v/>
      </c>
      <c r="ES32" s="371"/>
      <c r="ET32" s="372"/>
      <c r="EU32" s="373" t="str">
        <f>IF(AND(申込書!$C$65&lt;&gt;"▼プルダウンより選択してください",申込書!$C$65&lt;&gt;"",申込書!$K$22&lt;&gt;"YYYY/MM/DD",$G32&lt;&gt;""),申込書!$K$22,"")</f>
        <v/>
      </c>
      <c r="EV32" s="369" t="str">
        <f>IF(EU32="","",IF(INDEX('コンテンツ＆備考マスタ'!$H:$J,MATCH(学校情報!EU$3,'コンテンツ＆備考マスタ'!$H:$H,0),3)="●",IF(AND(EU32&lt;&gt;"",ISNUMBER(申込書!$AC$22)=TRUE,申込書!$C$65&lt;&gt;"▼プルダウンより選択してください",申込書!$C$65&lt;&gt;""),申込書!$AC$22,""),"-"))</f>
        <v/>
      </c>
      <c r="EW32" s="369"/>
      <c r="EX32" s="369"/>
      <c r="EY32" s="370" t="str">
        <f>IF(AND(申込書!$C$65&lt;&gt;"▼プルダウンより選択してください",申込書!$C$65&lt;&gt;"",$G32&lt;&gt;"",申込書!$V$65="特定学年のみ"),"申し込みする","")</f>
        <v/>
      </c>
      <c r="EZ32" s="371"/>
      <c r="FA32" s="372"/>
      <c r="FB32" s="373" t="str">
        <f>IF(AND(申込書!$C$66&lt;&gt;"▼プルダウンより選択してください",申込書!$C$66&lt;&gt;"",申込書!$K$22&lt;&gt;"YYYY/MM/DD",$G32&lt;&gt;""),申込書!$K$22,"")</f>
        <v/>
      </c>
      <c r="FC32" s="369" t="str">
        <f>IF(FB32="","",IF(INDEX('コンテンツ＆備考マスタ'!$H:$J,MATCH(学校情報!FB$3,'コンテンツ＆備考マスタ'!$H:$H,0),3)="●",IF(AND(FB32&lt;&gt;"",ISNUMBER(申込書!$AC$22)=TRUE,申込書!$C$66&lt;&gt;"▼プルダウンより選択してください",申込書!$C$66&lt;&gt;""),申込書!$AC$22,""),"-"))</f>
        <v/>
      </c>
      <c r="FD32" s="369"/>
      <c r="FE32" s="369"/>
      <c r="FF32" s="370" t="str">
        <f>IF(AND(申込書!$C$66&lt;&gt;"▼プルダウンより選択してください",申込書!$C$66&lt;&gt;"",$G32&lt;&gt;"",申込書!$V$66="特定学年のみ"),"申し込みする","")</f>
        <v/>
      </c>
      <c r="FG32" s="371"/>
      <c r="FH32" s="372"/>
      <c r="FI32" s="373" t="str">
        <f>IF(AND(申込書!$C$67&lt;&gt;"▼プルダウンより選択してください",申込書!$C$67&lt;&gt;"",申込書!$K$22&lt;&gt;"YYYY/MM/DD",$G32&lt;&gt;""),申込書!$K$22,"")</f>
        <v/>
      </c>
      <c r="FJ32" s="369" t="str">
        <f>IF(FI32="","",IF(INDEX('コンテンツ＆備考マスタ'!$H:$J,MATCH(学校情報!FI$3,'コンテンツ＆備考マスタ'!$H:$H,0),3)="●",IF(AND(FI32&lt;&gt;"",ISNUMBER(申込書!$AC$22)=TRUE,申込書!$C$67&lt;&gt;"▼プルダウンより選択してください",申込書!$C$67&lt;&gt;""),申込書!$AC$22,""),"-"))</f>
        <v/>
      </c>
      <c r="FK32" s="369"/>
      <c r="FL32" s="369"/>
      <c r="FM32" s="370" t="str">
        <f>IF(AND(申込書!$C$67&lt;&gt;"▼プルダウンより選択してください",申込書!$C$67&lt;&gt;"",$G32&lt;&gt;"",申込書!$V$67="特定学年のみ"),"申し込みする","")</f>
        <v/>
      </c>
      <c r="FN32" s="371"/>
      <c r="FO32" s="372"/>
      <c r="FP32" s="373" t="str">
        <f>IF(AND(申込書!$C$68&lt;&gt;"▼プルダウンより選択してください",申込書!$C$68&lt;&gt;"",申込書!$K$22&lt;&gt;"YYYY/MM/DD",$G32&lt;&gt;""),申込書!$K$22,"")</f>
        <v/>
      </c>
      <c r="FQ32" s="369" t="str">
        <f>IF(FP32="","",IF(INDEX('コンテンツ＆備考マスタ'!$H:$J,MATCH(学校情報!FP$3,'コンテンツ＆備考マスタ'!$H:$H,0),3)="●",IF(AND(FP32&lt;&gt;"",ISNUMBER(申込書!$AC$22)=TRUE,申込書!$C$68&lt;&gt;"▼プルダウンより選択してください",申込書!$C$68&lt;&gt;""),申込書!$AC$22,""),"-"))</f>
        <v/>
      </c>
      <c r="FR32" s="369"/>
      <c r="FS32" s="369"/>
      <c r="FT32" s="370" t="str">
        <f>IF(AND(申込書!$C$68&lt;&gt;"▼プルダウンより選択してください",申込書!$C$68&lt;&gt;"",$G32&lt;&gt;"",申込書!$V$68="特定学年のみ"),"申し込みする","")</f>
        <v/>
      </c>
      <c r="FU32" s="371"/>
      <c r="FV32" s="372"/>
      <c r="FW32" s="373" t="str">
        <f>IF(AND(申込書!$C$69&lt;&gt;"▼プルダウンより選択してください",申込書!$C$69&lt;&gt;"",申込書!$K$22&lt;&gt;"YYYY/MM/DD",$G32&lt;&gt;""),申込書!$K$22,"")</f>
        <v/>
      </c>
      <c r="FX32" s="369" t="str">
        <f>IF(FW32="","",IF(INDEX('コンテンツ＆備考マスタ'!$H:$J,MATCH(学校情報!FW$3,'コンテンツ＆備考マスタ'!$H:$H,0),3)="●",IF(AND(FW32&lt;&gt;"",ISNUMBER(申込書!$AC$22)=TRUE,申込書!$C$69&lt;&gt;"▼プルダウンより選択してください",申込書!$C$69&lt;&gt;""),申込書!$AC$22,""),"-"))</f>
        <v/>
      </c>
      <c r="FY32" s="369"/>
      <c r="FZ32" s="369"/>
      <c r="GA32" s="370" t="str">
        <f>IF(AND(申込書!$C$69&lt;&gt;"▼プルダウンより選択してください",申込書!$C$69&lt;&gt;"",$G32&lt;&gt;"",申込書!$V$69="特定学年のみ"),"申し込みする","")</f>
        <v/>
      </c>
      <c r="GB32" s="371"/>
      <c r="GC32" s="372"/>
      <c r="GD32" s="373" t="str">
        <f>IF(AND(申込書!$C$70&lt;&gt;"▼プルダウンより選択してください",申込書!$C$70&lt;&gt;"",申込書!$K$22&lt;&gt;"YYYY/MM/DD",$G32&lt;&gt;""),申込書!$K$22,"")</f>
        <v/>
      </c>
      <c r="GE32" s="369" t="str">
        <f>IF(GD32="","",IF(INDEX('コンテンツ＆備考マスタ'!$H:$J,MATCH(学校情報!GD$3,'コンテンツ＆備考マスタ'!$H:$H,0),3)="●",IF(AND(GD32&lt;&gt;"",ISNUMBER(申込書!$AC$22)=TRUE,申込書!$C$70&lt;&gt;"▼プルダウンより選択してください",申込書!$C$70&lt;&gt;""),申込書!$AC$22,""),"-"))</f>
        <v/>
      </c>
      <c r="GF32" s="369"/>
      <c r="GG32" s="369"/>
      <c r="GH32" s="370" t="str">
        <f>IF(AND(申込書!$C$70&lt;&gt;"▼プルダウンより選択してください",申込書!$C$70&lt;&gt;"",$G32&lt;&gt;"",申込書!$V$70="特定学年のみ"),"申し込みする","")</f>
        <v/>
      </c>
      <c r="GI32" s="371"/>
      <c r="GJ32" s="372"/>
      <c r="GK32" s="373" t="str">
        <f>IF(AND(申込書!$C$71&lt;&gt;"▼プルダウンより選択してください",申込書!$C$71&lt;&gt;"",申込書!$K$22&lt;&gt;"YYYY/MM/DD",$G32&lt;&gt;""),申込書!$K$22,"")</f>
        <v/>
      </c>
      <c r="GL32" s="369" t="str">
        <f>IF(GK32="","",IF(INDEX('コンテンツ＆備考マスタ'!$H:$J,MATCH(学校情報!GK$3,'コンテンツ＆備考マスタ'!$H:$H,0),3)="●",IF(AND(GK32&lt;&gt;"",ISNUMBER(申込書!$AC$22)=TRUE,申込書!$C$71&lt;&gt;"▼プルダウンより選択してください",申込書!$C$71&lt;&gt;""),申込書!$AC$22,""),"-"))</f>
        <v/>
      </c>
      <c r="GM32" s="369"/>
      <c r="GN32" s="369"/>
      <c r="GO32" s="370" t="str">
        <f>IF(AND(申込書!$C$71&lt;&gt;"▼プルダウンより選択してください",申込書!$C$71&lt;&gt;"",$G32&lt;&gt;"",申込書!$V$71="特定学年のみ"),"申し込みする","")</f>
        <v/>
      </c>
      <c r="GP32" s="371"/>
      <c r="GQ32" s="372"/>
      <c r="GR32" s="373" t="str">
        <f>IF(AND(申込書!$C$72&lt;&gt;"▼プルダウンより選択してください",申込書!$C$72&lt;&gt;"",申込書!$K$22&lt;&gt;"YYYY/MM/DD",$G32&lt;&gt;""),申込書!$K$22,"")</f>
        <v/>
      </c>
      <c r="GS32" s="369" t="str">
        <f>IF(GR32="","",IF(INDEX('コンテンツ＆備考マスタ'!$H:$J,MATCH(学校情報!GR$3,'コンテンツ＆備考マスタ'!$H:$H,0),3)="●",IF(AND(GR32&lt;&gt;"",ISNUMBER(申込書!$AC$22)=TRUE,申込書!$C$72&lt;&gt;"▼プルダウンより選択してください",申込書!$C$72&lt;&gt;""),申込書!$AC$22,""),"-"))</f>
        <v/>
      </c>
      <c r="GT32" s="369"/>
      <c r="GU32" s="369"/>
      <c r="GV32" s="370" t="str">
        <f>IF(AND(申込書!$C$72&lt;&gt;"▼プルダウンより選択してください",申込書!$C$72&lt;&gt;"",$G32&lt;&gt;"",申込書!$V$72="特定学年のみ"),"申し込みする","")</f>
        <v/>
      </c>
      <c r="GW32" s="371"/>
      <c r="GX32" s="372"/>
      <c r="GY32" s="373" t="str">
        <f>IF(AND(申込書!$C$73&lt;&gt;"▼プルダウンより選択してください",申込書!$C$73&lt;&gt;"",申込書!$K$22&lt;&gt;"YYYY/MM/DD",$G32&lt;&gt;""),申込書!$K$22,"")</f>
        <v/>
      </c>
      <c r="GZ32" s="369" t="str">
        <f>IF(GY32="","",IF(INDEX('コンテンツ＆備考マスタ'!$H:$J,MATCH(学校情報!GY$3,'コンテンツ＆備考マスタ'!$H:$H,0),3)="●",IF(AND(GY32&lt;&gt;"",ISNUMBER(申込書!$AC$22)=TRUE,申込書!$C$73&lt;&gt;"▼プルダウンより選択してください",申込書!$C$73&lt;&gt;""),申込書!$AC$22,""),"-"))</f>
        <v/>
      </c>
      <c r="HA32" s="369"/>
      <c r="HB32" s="369"/>
      <c r="HC32" s="370" t="str">
        <f>IF(AND(申込書!$C$73&lt;&gt;"▼プルダウンより選択してください",申込書!$C$73&lt;&gt;"",$G32&lt;&gt;"",申込書!$V$73="特定学年のみ"),"申し込みする","")</f>
        <v/>
      </c>
      <c r="HD32" s="371"/>
      <c r="HE32" s="372"/>
      <c r="HF32" s="373" t="str">
        <f>IF(AND(申込書!$C$74&lt;&gt;"▼プルダウンより選択してください",申込書!$C$74&lt;&gt;"",申込書!$K$22&lt;&gt;"YYYY/MM/DD",$G32&lt;&gt;""),申込書!$K$22,"")</f>
        <v/>
      </c>
      <c r="HG32" s="369" t="str">
        <f>IF(HF32="","",IF(INDEX('コンテンツ＆備考マスタ'!$H:$J,MATCH(学校情報!HF$3,'コンテンツ＆備考マスタ'!$H:$H,0),3)="●",IF(AND(HF32&lt;&gt;"",ISNUMBER(申込書!$AC$22)=TRUE,申込書!$C$74&lt;&gt;"▼プルダウンより選択してください",申込書!$C$74&lt;&gt;""),申込書!$AC$22,""),"-"))</f>
        <v/>
      </c>
      <c r="HH32" s="369"/>
      <c r="HI32" s="369"/>
      <c r="HJ32" s="370" t="str">
        <f>IF(AND(申込書!$C$74&lt;&gt;"▼プルダウンより選択してください",申込書!$C$74&lt;&gt;"",$G32&lt;&gt;"",申込書!$V$74="特定学年のみ"),"申し込みする","")</f>
        <v/>
      </c>
      <c r="HK32" s="371"/>
      <c r="HL32" s="372"/>
      <c r="HM32" s="373" t="str">
        <f>IF(AND(申込書!$C$75&lt;&gt;"▼プルダウンより選択してください",申込書!$C$75&lt;&gt;"",申込書!$K$22&lt;&gt;"YYYY/MM/DD",$G32&lt;&gt;""),申込書!$K$22,"")</f>
        <v/>
      </c>
      <c r="HN32" s="369" t="str">
        <f>IF(HM32="","",IF(INDEX('コンテンツ＆備考マスタ'!$H:$J,MATCH(学校情報!HM$3,'コンテンツ＆備考マスタ'!$H:$H,0),3)="●",IF(AND(HM32&lt;&gt;"",ISNUMBER(申込書!$AC$22)=TRUE,申込書!$C$75&lt;&gt;"▼プルダウンより選択してください",申込書!$C$75&lt;&gt;""),申込書!$AC$22,""),"-"))</f>
        <v/>
      </c>
      <c r="HO32" s="369"/>
      <c r="HP32" s="369"/>
      <c r="HQ32" s="370" t="str">
        <f>IF(AND(申込書!$C$75&lt;&gt;"▼プルダウンより選択してください",申込書!$C$75&lt;&gt;"",$G32&lt;&gt;"",申込書!$V$75="特定学年のみ"),"申し込みする","")</f>
        <v/>
      </c>
      <c r="HR32" s="371"/>
      <c r="HS32" s="371"/>
      <c r="HT32" s="374" t="str">
        <f>IF(AND(申込書!$C$76&lt;&gt;"▼プルダウンより選択してください",申込書!$C$76&lt;&gt;"",申込書!$K$22&lt;&gt;"YYYY/MM/DD",$G32&lt;&gt;""),申込書!$K$22,"")</f>
        <v/>
      </c>
      <c r="HU32" s="369" t="str">
        <f>IF(HT32="","",IF(INDEX('コンテンツ＆備考マスタ'!$H:$J,MATCH(学校情報!HT$3,'コンテンツ＆備考マスタ'!$H:$H,0),3)="●",IF(AND(HT32&lt;&gt;"",ISNUMBER(申込書!$AC$22)=TRUE,申込書!$C$76&lt;&gt;"▼プルダウンより選択してください",申込書!$C$76&lt;&gt;""),申込書!$AC$22,""),"-"))</f>
        <v/>
      </c>
      <c r="HV32" s="369"/>
      <c r="HW32" s="369"/>
      <c r="HX32" s="370" t="str">
        <f>IF(AND(申込書!$C$76&lt;&gt;"▼プルダウンより選択してください",申込書!$C$76&lt;&gt;"",$G32&lt;&gt;"",申込書!$V$76="特定学年のみ"),"申し込みする","")</f>
        <v/>
      </c>
      <c r="HY32" s="371"/>
      <c r="HZ32" s="372"/>
      <c r="IA32" s="69"/>
    </row>
    <row r="33" spans="2:235" ht="26.85" customHeight="1">
      <c r="B33" s="365">
        <f t="shared" si="0"/>
        <v>28</v>
      </c>
      <c r="C33" s="55"/>
      <c r="D33" s="56"/>
      <c r="E33" s="154"/>
      <c r="F33" s="57"/>
      <c r="G33" s="58"/>
      <c r="H33" s="59"/>
      <c r="I33" s="60"/>
      <c r="J33" s="61"/>
      <c r="K33" s="366" t="str">
        <f t="shared" si="1"/>
        <v/>
      </c>
      <c r="L33" s="62"/>
      <c r="M33" s="322"/>
      <c r="N33" s="63"/>
      <c r="O33" s="64"/>
      <c r="P33" s="367" t="str">
        <f t="shared" si="2"/>
        <v/>
      </c>
      <c r="Q33" s="65"/>
      <c r="R33" s="66"/>
      <c r="S33" s="67"/>
      <c r="T33" s="68"/>
      <c r="U33" s="68"/>
      <c r="V33" s="68"/>
      <c r="W33" s="66"/>
      <c r="X33" s="281"/>
      <c r="Y33" s="368" t="str">
        <f>IF(AND(申込書!$C$47&lt;&gt;"▼プルダウンより選択してください",申込書!$C$47&lt;&gt;"",申込書!$K$22&lt;&gt;"YYYY/MM/DD",$G33&lt;&gt;""),申込書!$K$22,"")</f>
        <v/>
      </c>
      <c r="Z33" s="369" t="str">
        <f>IF(Y33="","",IF(INDEX('コンテンツ＆備考マスタ'!$H:$J,MATCH(学校情報!Y$3,'コンテンツ＆備考マスタ'!$H:$H,0),3)="●",IF(AND(Y33&lt;&gt;"",ISNUMBER(申込書!$AC$22)=TRUE,申込書!$C$47&lt;&gt;"▼プルダウンより選択してください",申込書!$C$47&lt;&gt;""),申込書!$AC$22,""),"-"))</f>
        <v/>
      </c>
      <c r="AA33" s="369"/>
      <c r="AB33" s="369"/>
      <c r="AC33" s="370" t="str">
        <f>IF(AND(申込書!$C$47&lt;&gt;"▼プルダウンより選択してください",申込書!$C$47&lt;&gt;"",$G33&lt;&gt;"",申込書!$V$47="特定学年のみ"),"申し込みする","")</f>
        <v/>
      </c>
      <c r="AD33" s="371"/>
      <c r="AE33" s="372"/>
      <c r="AF33" s="373" t="str">
        <f>IF(AND(申込書!$C$48&lt;&gt;"▼プルダウンより選択してください",申込書!$C$48&lt;&gt;"",申込書!$K$22&lt;&gt;"YYYY/MM/DD",$G33&lt;&gt;""),申込書!$K$22,"")</f>
        <v/>
      </c>
      <c r="AG33" s="369" t="str">
        <f>IF(AF33="","",IF(INDEX('コンテンツ＆備考マスタ'!$H:$J,MATCH(学校情報!AF$3,'コンテンツ＆備考マスタ'!$H:$H,0),3)="●",IF(AND(AF33&lt;&gt;"",ISNUMBER(申込書!$AC$22)=TRUE,申込書!$C$48&lt;&gt;"▼プルダウンより選択してください",申込書!$C$48&lt;&gt;""),申込書!$AC$22,""),"-"))</f>
        <v/>
      </c>
      <c r="AH33" s="369"/>
      <c r="AI33" s="369"/>
      <c r="AJ33" s="370" t="str">
        <f>IF(AND(申込書!$C$48&lt;&gt;"▼プルダウンより選択してください",申込書!$C$48&lt;&gt;"",$G33&lt;&gt;"",申込書!$V$48="特定学年のみ"),"申し込みする","")</f>
        <v/>
      </c>
      <c r="AK33" s="371"/>
      <c r="AL33" s="372"/>
      <c r="AM33" s="373" t="str">
        <f>IF(AND(申込書!$C$49&lt;&gt;"▼プルダウンより選択してください",申込書!$C$49&lt;&gt;"",申込書!$K$22&lt;&gt;"YYYY/MM/DD",$G33&lt;&gt;""),申込書!$K$22,"")</f>
        <v/>
      </c>
      <c r="AN33" s="369" t="str">
        <f>IF(AM33="","",IF(INDEX('コンテンツ＆備考マスタ'!$H:$J,MATCH(学校情報!AM$3,'コンテンツ＆備考マスタ'!$H:$H,0),3)="●",IF(AND(AM33&lt;&gt;"",ISNUMBER(申込書!$AC$22)=TRUE,申込書!$C$49&lt;&gt;"▼プルダウンより選択してください",申込書!$C$49&lt;&gt;""),申込書!$AC$22,""),"-"))</f>
        <v/>
      </c>
      <c r="AO33" s="369"/>
      <c r="AP33" s="369"/>
      <c r="AQ33" s="370" t="str">
        <f>IF(AND(申込書!$C$49&lt;&gt;"▼プルダウンより選択してください",申込書!$C$49&lt;&gt;"",$G33&lt;&gt;"",申込書!$V$49="特定学年のみ"),"申し込みする","")</f>
        <v/>
      </c>
      <c r="AR33" s="371"/>
      <c r="AS33" s="372"/>
      <c r="AT33" s="373" t="str">
        <f>IF(AND(申込書!$C$50&lt;&gt;"▼プルダウンより選択してください",申込書!$C$50&lt;&gt;"",申込書!$K$22&lt;&gt;"YYYY/MM/DD",$G33&lt;&gt;""),申込書!$K$22,"")</f>
        <v/>
      </c>
      <c r="AU33" s="369" t="str">
        <f>IF(AT33="","",IF(INDEX('コンテンツ＆備考マスタ'!$H:$J,MATCH(学校情報!AT$3,'コンテンツ＆備考マスタ'!$H:$H,0),3)="●",IF(AND(AT33&lt;&gt;"",ISNUMBER(申込書!$AC$22)=TRUE,申込書!$C$50&lt;&gt;"▼プルダウンより選択してください",申込書!$C$50&lt;&gt;""),申込書!$AC$22,""),"-"))</f>
        <v/>
      </c>
      <c r="AV33" s="369"/>
      <c r="AW33" s="369"/>
      <c r="AX33" s="370" t="str">
        <f>IF(AND(申込書!$C$50&lt;&gt;"▼プルダウンより選択してください",申込書!$C$50&lt;&gt;"",$G33&lt;&gt;"",申込書!$V$50="特定学年のみ"),"申し込みする","")</f>
        <v/>
      </c>
      <c r="AY33" s="371"/>
      <c r="AZ33" s="372"/>
      <c r="BA33" s="373" t="str">
        <f>IF(AND(申込書!$C$51&lt;&gt;"▼プルダウンより選択してください",申込書!$C$51&lt;&gt;"",申込書!$K$22&lt;&gt;"YYYY/MM/DD",$G33&lt;&gt;""),申込書!$K$22,"")</f>
        <v/>
      </c>
      <c r="BB33" s="369" t="str">
        <f>IF(BA33="","",IF(INDEX('コンテンツ＆備考マスタ'!$H:$J,MATCH(学校情報!BA$3,'コンテンツ＆備考マスタ'!$H:$H,0),3)="●",IF(AND(BA33&lt;&gt;"",ISNUMBER(申込書!$AC$22)=TRUE,申込書!$C$51&lt;&gt;"▼プルダウンより選択してください",申込書!$C$51&lt;&gt;""),申込書!$AC$22,""),"-"))</f>
        <v/>
      </c>
      <c r="BC33" s="369"/>
      <c r="BD33" s="369"/>
      <c r="BE33" s="370" t="str">
        <f>IF(AND(申込書!$C$51&lt;&gt;"▼プルダウンより選択してください",申込書!$C$51&lt;&gt;"",$G33&lt;&gt;"",申込書!$V$51="特定学年のみ"),"申し込みする","")</f>
        <v/>
      </c>
      <c r="BF33" s="371"/>
      <c r="BG33" s="372"/>
      <c r="BH33" s="373" t="str">
        <f>IF(AND(申込書!$C$52&lt;&gt;"▼プルダウンより選択してください",申込書!$C$52&lt;&gt;"",申込書!$K$22&lt;&gt;"YYYY/MM/DD",$G33&lt;&gt;""),申込書!$K$22,"")</f>
        <v/>
      </c>
      <c r="BI33" s="369" t="str">
        <f>IF(BH33="","",IF(INDEX('コンテンツ＆備考マスタ'!$H:$J,MATCH(学校情報!BH$3,'コンテンツ＆備考マスタ'!$H:$H,0),3)="●",IF(AND(BH33&lt;&gt;"",ISNUMBER(申込書!$AC$22)=TRUE,申込書!$C$52&lt;&gt;"▼プルダウンより選択してください",申込書!$C$52&lt;&gt;""),申込書!$AC$22,""),"-"))</f>
        <v/>
      </c>
      <c r="BJ33" s="369"/>
      <c r="BK33" s="369"/>
      <c r="BL33" s="370" t="str">
        <f>IF(AND(申込書!$C$52&lt;&gt;"▼プルダウンより選択してください",申込書!$C$52&lt;&gt;"",$G33&lt;&gt;"",申込書!$V$52="特定学年のみ"),"申し込みする","")</f>
        <v/>
      </c>
      <c r="BM33" s="371"/>
      <c r="BN33" s="372"/>
      <c r="BO33" s="373" t="str">
        <f>IF(AND(申込書!$C$53&lt;&gt;"▼プルダウンより選択してください",申込書!$C$53&lt;&gt;"",申込書!$K$22&lt;&gt;"YYYY/MM/DD",$G33&lt;&gt;""),申込書!$K$22,"")</f>
        <v/>
      </c>
      <c r="BP33" s="369" t="str">
        <f>IF(BO33="","",IF(INDEX('コンテンツ＆備考マスタ'!$H:$J,MATCH(学校情報!BO$3,'コンテンツ＆備考マスタ'!$H:$H,0),3)="●",IF(AND(BO33&lt;&gt;"",ISNUMBER(申込書!$AC$22)=TRUE,申込書!$C$53&lt;&gt;"▼プルダウンより選択してください",申込書!$C$53&lt;&gt;""),申込書!$AC$22,""),"-"))</f>
        <v/>
      </c>
      <c r="BQ33" s="369"/>
      <c r="BR33" s="369"/>
      <c r="BS33" s="370" t="str">
        <f>IF(AND(申込書!$C$53&lt;&gt;"▼プルダウンより選択してください",申込書!$C$53&lt;&gt;"",$G33&lt;&gt;"",申込書!$V$53="特定学年のみ"),"申し込みする","")</f>
        <v/>
      </c>
      <c r="BT33" s="371"/>
      <c r="BU33" s="372"/>
      <c r="BV33" s="373" t="str">
        <f>IF(AND(申込書!$C$54&lt;&gt;"▼プルダウンより選択してください",申込書!$C$54&lt;&gt;"",申込書!$K$22&lt;&gt;"YYYY/MM/DD",$G33&lt;&gt;""),申込書!$K$22,"")</f>
        <v/>
      </c>
      <c r="BW33" s="369" t="str">
        <f>IF(BV33="","",IF(INDEX('コンテンツ＆備考マスタ'!$H:$J,MATCH(学校情報!BV$3,'コンテンツ＆備考マスタ'!$H:$H,0),3)="●",IF(AND(BV33&lt;&gt;"",ISNUMBER(申込書!$AC$22)=TRUE,申込書!$C$54&lt;&gt;"▼プルダウンより選択してください",申込書!$C$54&lt;&gt;""),申込書!$AC$22,""),"-"))</f>
        <v/>
      </c>
      <c r="BX33" s="369"/>
      <c r="BY33" s="369"/>
      <c r="BZ33" s="370" t="str">
        <f>IF(AND(申込書!$C$54&lt;&gt;"▼プルダウンより選択してください",申込書!$C$54&lt;&gt;"",$G33&lt;&gt;"",申込書!$V$54="特定学年のみ"),"申し込みする","")</f>
        <v/>
      </c>
      <c r="CA33" s="371"/>
      <c r="CB33" s="372"/>
      <c r="CC33" s="373" t="str">
        <f>IF(AND(申込書!$C$55&lt;&gt;"▼プルダウンより選択してください",申込書!$C$55&lt;&gt;"",申込書!$K$22&lt;&gt;"YYYY/MM/DD",$G33&lt;&gt;""),申込書!$K$22,"")</f>
        <v/>
      </c>
      <c r="CD33" s="369" t="str">
        <f>IF(CC33="","",IF(INDEX('コンテンツ＆備考マスタ'!$H:$J,MATCH(学校情報!CC$3,'コンテンツ＆備考マスタ'!$H:$H,0),3)="●",IF(AND(CC33&lt;&gt;"",ISNUMBER(申込書!$AC$22)=TRUE,申込書!$C$55&lt;&gt;"▼プルダウンより選択してください",申込書!$C$55&lt;&gt;""),申込書!$AC$22,""),"-"))</f>
        <v/>
      </c>
      <c r="CE33" s="369"/>
      <c r="CF33" s="369"/>
      <c r="CG33" s="370" t="str">
        <f>IF(AND(申込書!$C$55&lt;&gt;"▼プルダウンより選択してください",申込書!$C$55&lt;&gt;"",$G33&lt;&gt;"",申込書!$V$55="特定学年のみ"),"申し込みする","")</f>
        <v/>
      </c>
      <c r="CH33" s="371"/>
      <c r="CI33" s="372"/>
      <c r="CJ33" s="373" t="str">
        <f>IF(AND(申込書!$C$56&lt;&gt;"▼プルダウンより選択してください",申込書!$C$56&lt;&gt;"",申込書!$K$22&lt;&gt;"YYYY/MM/DD",$G33&lt;&gt;""),申込書!$K$22,"")</f>
        <v/>
      </c>
      <c r="CK33" s="369" t="str">
        <f>IF(CJ33="","",IF(INDEX('コンテンツ＆備考マスタ'!$H:$J,MATCH(学校情報!CJ$3,'コンテンツ＆備考マスタ'!$H:$H,0),3)="●",IF(AND(CJ33&lt;&gt;"",ISNUMBER(申込書!$AC$22)=TRUE,申込書!$C$56&lt;&gt;"▼プルダウンより選択してください",申込書!$C$56&lt;&gt;""),申込書!$AC$22,""),"-"))</f>
        <v/>
      </c>
      <c r="CL33" s="369"/>
      <c r="CM33" s="369"/>
      <c r="CN33" s="370" t="str">
        <f>IF(AND(申込書!$C$56&lt;&gt;"▼プルダウンより選択してください",申込書!$C$56&lt;&gt;"",$G33&lt;&gt;"",申込書!$V$56="特定学年のみ"),"申し込みする","")</f>
        <v/>
      </c>
      <c r="CO33" s="371"/>
      <c r="CP33" s="372"/>
      <c r="CQ33" s="373" t="str">
        <f>IF(AND(申込書!$C$57&lt;&gt;"▼プルダウンより選択してください",申込書!$C$57&lt;&gt;"",申込書!$K$22&lt;&gt;"YYYY/MM/DD",$G33&lt;&gt;""),申込書!$K$22,"")</f>
        <v/>
      </c>
      <c r="CR33" s="369" t="str">
        <f>IF(CQ33="","",IF(INDEX('コンテンツ＆備考マスタ'!$H:$J,MATCH(学校情報!CQ$3,'コンテンツ＆備考マスタ'!$H:$H,0),3)="●",IF(AND(CQ33&lt;&gt;"",ISNUMBER(申込書!$AC$22)=TRUE,申込書!$C$57&lt;&gt;"▼プルダウンより選択してください",申込書!$C$57&lt;&gt;""),申込書!$AC$22,""),"-"))</f>
        <v/>
      </c>
      <c r="CS33" s="369"/>
      <c r="CT33" s="369"/>
      <c r="CU33" s="369" t="str">
        <f>IF(AND(申込書!$C$57&lt;&gt;"▼プルダウンより選択してください",申込書!$C$57&lt;&gt;"",$G33&lt;&gt;"",申込書!$V$57="特定学年のみ"),"申し込みする","")</f>
        <v/>
      </c>
      <c r="CV33" s="371"/>
      <c r="CW33" s="372"/>
      <c r="CX33" s="373" t="str">
        <f>IF(AND(申込書!$C$58&lt;&gt;"▼プルダウンより選択してください",申込書!$C$58&lt;&gt;"",申込書!$K$22&lt;&gt;"YYYY/MM/DD",$G33&lt;&gt;""),申込書!$K$22,"")</f>
        <v/>
      </c>
      <c r="CY33" s="369" t="str">
        <f>IF(CX33="","",IF(INDEX('コンテンツ＆備考マスタ'!$H:$J,MATCH(学校情報!CX$3,'コンテンツ＆備考マスタ'!$H:$H,0),3)="●",IF(AND(CX33&lt;&gt;"",ISNUMBER(申込書!$AC$22)=TRUE,申込書!$C$58&lt;&gt;"▼プルダウンより選択してください",申込書!$C$58&lt;&gt;""),申込書!$AC$22,""),"-"))</f>
        <v/>
      </c>
      <c r="CZ33" s="369"/>
      <c r="DA33" s="369"/>
      <c r="DB33" s="369" t="str">
        <f>IF(AND(申込書!$C$58&lt;&gt;"▼プルダウンより選択してください",申込書!$C$58&lt;&gt;"",$G33&lt;&gt;"",申込書!$V$58="特定学年のみ"),"申し込みする","")</f>
        <v/>
      </c>
      <c r="DC33" s="371"/>
      <c r="DD33" s="372"/>
      <c r="DE33" s="373" t="str">
        <f>IF(AND(申込書!$C$59&lt;&gt;"▼プルダウンより選択してください",申込書!$C$59&lt;&gt;"",申込書!$K$22&lt;&gt;"YYYY/MM/DD",$G33&lt;&gt;""),申込書!$K$22,"")</f>
        <v/>
      </c>
      <c r="DF33" s="369" t="str">
        <f>IF(DE33="","",IF(INDEX('コンテンツ＆備考マスタ'!$H:$J,MATCH(学校情報!DE$3,'コンテンツ＆備考マスタ'!$H:$H,0),3)="●",IF(AND(DE33&lt;&gt;"",ISNUMBER(申込書!$AC$22)=TRUE,申込書!$C$59&lt;&gt;"▼プルダウンより選択してください",申込書!$C$59&lt;&gt;""),申込書!$AC$22,""),"-"))</f>
        <v/>
      </c>
      <c r="DG33" s="369"/>
      <c r="DH33" s="369"/>
      <c r="DI33" s="369" t="str">
        <f>IF(AND(申込書!$C$59&lt;&gt;"▼プルダウンより選択してください",申込書!$C$59&lt;&gt;"",$G33&lt;&gt;"",申込書!$V$59="特定学年のみ"),"申し込みする","")</f>
        <v/>
      </c>
      <c r="DJ33" s="371"/>
      <c r="DK33" s="372"/>
      <c r="DL33" s="373" t="str">
        <f>IF(AND(申込書!$C$60&lt;&gt;"▼プルダウンより選択してください",申込書!$C$60&lt;&gt;"",申込書!$K$22&lt;&gt;"YYYY/MM/DD",$G33&lt;&gt;""),申込書!$K$22,"")</f>
        <v/>
      </c>
      <c r="DM33" s="369" t="str">
        <f>IF(DL33="","",IF(INDEX('コンテンツ＆備考マスタ'!$H:$J,MATCH(学校情報!DL$3,'コンテンツ＆備考マスタ'!$H:$H,0),3)="●",IF(AND(DL33&lt;&gt;"",ISNUMBER(申込書!$AC$22)=TRUE,申込書!$C$60&lt;&gt;"▼プルダウンより選択してください",申込書!$C$60&lt;&gt;""),申込書!$AC$22,""),"-"))</f>
        <v/>
      </c>
      <c r="DN33" s="369"/>
      <c r="DO33" s="369"/>
      <c r="DP33" s="369" t="str">
        <f>IF(AND(申込書!$C$60&lt;&gt;"▼プルダウンより選択してください",申込書!$C$60&lt;&gt;"",$G33&lt;&gt;"",申込書!$V$60="特定学年のみ"),"申し込みする","")</f>
        <v/>
      </c>
      <c r="DQ33" s="371"/>
      <c r="DR33" s="372"/>
      <c r="DS33" s="373" t="str">
        <f>IF(AND(申込書!$C$61&lt;&gt;"▼プルダウンより選択してください",申込書!$C$61&lt;&gt;"",申込書!$K$22&lt;&gt;"YYYY/MM/DD",$G33&lt;&gt;""),申込書!$K$22,"")</f>
        <v/>
      </c>
      <c r="DT33" s="369" t="str">
        <f>IF(DS33="","",IF(INDEX('コンテンツ＆備考マスタ'!$H:$J,MATCH(学校情報!DS$3,'コンテンツ＆備考マスタ'!$H:$H,0),3)="●",IF(AND(DS33&lt;&gt;"",ISNUMBER(申込書!$AC$22)=TRUE,申込書!$C$61&lt;&gt;"▼プルダウンより選択してください",申込書!$C$61&lt;&gt;""),申込書!$AC$22,""),"-"))</f>
        <v/>
      </c>
      <c r="DU33" s="369"/>
      <c r="DV33" s="369"/>
      <c r="DW33" s="369" t="str">
        <f>IF(AND(申込書!$C$61&lt;&gt;"▼プルダウンより選択してください",申込書!$C$61&lt;&gt;"",$G33&lt;&gt;"",申込書!$V$61="特定学年のみ"),"申し込みする","")</f>
        <v/>
      </c>
      <c r="DX33" s="371"/>
      <c r="DY33" s="372"/>
      <c r="DZ33" s="373" t="str">
        <f>IF(AND(申込書!$C$62&lt;&gt;"▼プルダウンより選択してください",申込書!$C$62&lt;&gt;"",申込書!$K$22&lt;&gt;"YYYY/MM/DD",$G33&lt;&gt;""),申込書!$K$22,"")</f>
        <v/>
      </c>
      <c r="EA33" s="369" t="str">
        <f>IF(DZ33="","",IF(INDEX('コンテンツ＆備考マスタ'!$H:$J,MATCH(学校情報!DZ$3,'コンテンツ＆備考マスタ'!$H:$H,0),3)="●",IF(AND(DZ33&lt;&gt;"",ISNUMBER(申込書!$AC$22)=TRUE,申込書!$C$62&lt;&gt;"▼プルダウンより選択してください",申込書!$C$62&lt;&gt;""),申込書!$AC$22,""),"-"))</f>
        <v/>
      </c>
      <c r="EB33" s="369"/>
      <c r="EC33" s="369"/>
      <c r="ED33" s="370" t="str">
        <f>IF(AND(申込書!$C$62&lt;&gt;"▼プルダウンより選択してください",申込書!$C$62&lt;&gt;"",$G33&lt;&gt;"",申込書!$V$62="特定学年のみ"),"申し込みする","")</f>
        <v/>
      </c>
      <c r="EE33" s="371"/>
      <c r="EF33" s="372"/>
      <c r="EG33" s="373" t="str">
        <f>IF(AND(申込書!$C$63&lt;&gt;"▼プルダウンより選択してください",申込書!$C$63&lt;&gt;"",申込書!$K$22&lt;&gt;"YYYY/MM/DD",$G33&lt;&gt;""),申込書!$K$22,"")</f>
        <v/>
      </c>
      <c r="EH33" s="369" t="str">
        <f>IF(EG33="","",IF(INDEX('コンテンツ＆備考マスタ'!$H:$J,MATCH(学校情報!EG$3,'コンテンツ＆備考マスタ'!$H:$H,0),3)="●",IF(AND(EG33&lt;&gt;"",ISNUMBER(申込書!$AC$22)=TRUE,申込書!$C$63&lt;&gt;"▼プルダウンより選択してください",申込書!$C$63&lt;&gt;""),申込書!$AC$22,""),"-"))</f>
        <v/>
      </c>
      <c r="EI33" s="369"/>
      <c r="EJ33" s="369"/>
      <c r="EK33" s="370" t="str">
        <f>IF(AND(申込書!$C$63&lt;&gt;"▼プルダウンより選択してください",申込書!$C$63&lt;&gt;"",$G33&lt;&gt;"",申込書!$V$63="特定学年のみ"),"申し込みする","")</f>
        <v/>
      </c>
      <c r="EL33" s="371"/>
      <c r="EM33" s="372"/>
      <c r="EN33" s="373" t="str">
        <f>IF(AND(申込書!$C$64&lt;&gt;"▼プルダウンより選択してください",申込書!$C$64&lt;&gt;"",申込書!$K$22&lt;&gt;"YYYY/MM/DD",$G33&lt;&gt;""),申込書!$K$22,"")</f>
        <v/>
      </c>
      <c r="EO33" s="369" t="str">
        <f>IF(EN33="","",IF(INDEX('コンテンツ＆備考マスタ'!$H:$J,MATCH(学校情報!EN$3,'コンテンツ＆備考マスタ'!$H:$H,0),3)="●",IF(AND(EN33&lt;&gt;"",ISNUMBER(申込書!$AC$22)=TRUE,申込書!$C$64&lt;&gt;"▼プルダウンより選択してください",申込書!$C$64&lt;&gt;""),申込書!$AC$22,""),"-"))</f>
        <v/>
      </c>
      <c r="EP33" s="369"/>
      <c r="EQ33" s="369"/>
      <c r="ER33" s="370" t="str">
        <f>IF(AND(申込書!$C$64&lt;&gt;"▼プルダウンより選択してください",申込書!$C$64&lt;&gt;"",$G33&lt;&gt;"",申込書!$V$64="特定学年のみ"),"申し込みする","")</f>
        <v/>
      </c>
      <c r="ES33" s="371"/>
      <c r="ET33" s="372"/>
      <c r="EU33" s="373" t="str">
        <f>IF(AND(申込書!$C$65&lt;&gt;"▼プルダウンより選択してください",申込書!$C$65&lt;&gt;"",申込書!$K$22&lt;&gt;"YYYY/MM/DD",$G33&lt;&gt;""),申込書!$K$22,"")</f>
        <v/>
      </c>
      <c r="EV33" s="369" t="str">
        <f>IF(EU33="","",IF(INDEX('コンテンツ＆備考マスタ'!$H:$J,MATCH(学校情報!EU$3,'コンテンツ＆備考マスタ'!$H:$H,0),3)="●",IF(AND(EU33&lt;&gt;"",ISNUMBER(申込書!$AC$22)=TRUE,申込書!$C$65&lt;&gt;"▼プルダウンより選択してください",申込書!$C$65&lt;&gt;""),申込書!$AC$22,""),"-"))</f>
        <v/>
      </c>
      <c r="EW33" s="369"/>
      <c r="EX33" s="369"/>
      <c r="EY33" s="370" t="str">
        <f>IF(AND(申込書!$C$65&lt;&gt;"▼プルダウンより選択してください",申込書!$C$65&lt;&gt;"",$G33&lt;&gt;"",申込書!$V$65="特定学年のみ"),"申し込みする","")</f>
        <v/>
      </c>
      <c r="EZ33" s="371"/>
      <c r="FA33" s="372"/>
      <c r="FB33" s="373" t="str">
        <f>IF(AND(申込書!$C$66&lt;&gt;"▼プルダウンより選択してください",申込書!$C$66&lt;&gt;"",申込書!$K$22&lt;&gt;"YYYY/MM/DD",$G33&lt;&gt;""),申込書!$K$22,"")</f>
        <v/>
      </c>
      <c r="FC33" s="369" t="str">
        <f>IF(FB33="","",IF(INDEX('コンテンツ＆備考マスタ'!$H:$J,MATCH(学校情報!FB$3,'コンテンツ＆備考マスタ'!$H:$H,0),3)="●",IF(AND(FB33&lt;&gt;"",ISNUMBER(申込書!$AC$22)=TRUE,申込書!$C$66&lt;&gt;"▼プルダウンより選択してください",申込書!$C$66&lt;&gt;""),申込書!$AC$22,""),"-"))</f>
        <v/>
      </c>
      <c r="FD33" s="369"/>
      <c r="FE33" s="369"/>
      <c r="FF33" s="370" t="str">
        <f>IF(AND(申込書!$C$66&lt;&gt;"▼プルダウンより選択してください",申込書!$C$66&lt;&gt;"",$G33&lt;&gt;"",申込書!$V$66="特定学年のみ"),"申し込みする","")</f>
        <v/>
      </c>
      <c r="FG33" s="371"/>
      <c r="FH33" s="372"/>
      <c r="FI33" s="373" t="str">
        <f>IF(AND(申込書!$C$67&lt;&gt;"▼プルダウンより選択してください",申込書!$C$67&lt;&gt;"",申込書!$K$22&lt;&gt;"YYYY/MM/DD",$G33&lt;&gt;""),申込書!$K$22,"")</f>
        <v/>
      </c>
      <c r="FJ33" s="369" t="str">
        <f>IF(FI33="","",IF(INDEX('コンテンツ＆備考マスタ'!$H:$J,MATCH(学校情報!FI$3,'コンテンツ＆備考マスタ'!$H:$H,0),3)="●",IF(AND(FI33&lt;&gt;"",ISNUMBER(申込書!$AC$22)=TRUE,申込書!$C$67&lt;&gt;"▼プルダウンより選択してください",申込書!$C$67&lt;&gt;""),申込書!$AC$22,""),"-"))</f>
        <v/>
      </c>
      <c r="FK33" s="369"/>
      <c r="FL33" s="369"/>
      <c r="FM33" s="370" t="str">
        <f>IF(AND(申込書!$C$67&lt;&gt;"▼プルダウンより選択してください",申込書!$C$67&lt;&gt;"",$G33&lt;&gt;"",申込書!$V$67="特定学年のみ"),"申し込みする","")</f>
        <v/>
      </c>
      <c r="FN33" s="371"/>
      <c r="FO33" s="372"/>
      <c r="FP33" s="373" t="str">
        <f>IF(AND(申込書!$C$68&lt;&gt;"▼プルダウンより選択してください",申込書!$C$68&lt;&gt;"",申込書!$K$22&lt;&gt;"YYYY/MM/DD",$G33&lt;&gt;""),申込書!$K$22,"")</f>
        <v/>
      </c>
      <c r="FQ33" s="369" t="str">
        <f>IF(FP33="","",IF(INDEX('コンテンツ＆備考マスタ'!$H:$J,MATCH(学校情報!FP$3,'コンテンツ＆備考マスタ'!$H:$H,0),3)="●",IF(AND(FP33&lt;&gt;"",ISNUMBER(申込書!$AC$22)=TRUE,申込書!$C$68&lt;&gt;"▼プルダウンより選択してください",申込書!$C$68&lt;&gt;""),申込書!$AC$22,""),"-"))</f>
        <v/>
      </c>
      <c r="FR33" s="369"/>
      <c r="FS33" s="369"/>
      <c r="FT33" s="370" t="str">
        <f>IF(AND(申込書!$C$68&lt;&gt;"▼プルダウンより選択してください",申込書!$C$68&lt;&gt;"",$G33&lt;&gt;"",申込書!$V$68="特定学年のみ"),"申し込みする","")</f>
        <v/>
      </c>
      <c r="FU33" s="371"/>
      <c r="FV33" s="372"/>
      <c r="FW33" s="373" t="str">
        <f>IF(AND(申込書!$C$69&lt;&gt;"▼プルダウンより選択してください",申込書!$C$69&lt;&gt;"",申込書!$K$22&lt;&gt;"YYYY/MM/DD",$G33&lt;&gt;""),申込書!$K$22,"")</f>
        <v/>
      </c>
      <c r="FX33" s="369" t="str">
        <f>IF(FW33="","",IF(INDEX('コンテンツ＆備考マスタ'!$H:$J,MATCH(学校情報!FW$3,'コンテンツ＆備考マスタ'!$H:$H,0),3)="●",IF(AND(FW33&lt;&gt;"",ISNUMBER(申込書!$AC$22)=TRUE,申込書!$C$69&lt;&gt;"▼プルダウンより選択してください",申込書!$C$69&lt;&gt;""),申込書!$AC$22,""),"-"))</f>
        <v/>
      </c>
      <c r="FY33" s="369"/>
      <c r="FZ33" s="369"/>
      <c r="GA33" s="370" t="str">
        <f>IF(AND(申込書!$C$69&lt;&gt;"▼プルダウンより選択してください",申込書!$C$69&lt;&gt;"",$G33&lt;&gt;"",申込書!$V$69="特定学年のみ"),"申し込みする","")</f>
        <v/>
      </c>
      <c r="GB33" s="371"/>
      <c r="GC33" s="372"/>
      <c r="GD33" s="373" t="str">
        <f>IF(AND(申込書!$C$70&lt;&gt;"▼プルダウンより選択してください",申込書!$C$70&lt;&gt;"",申込書!$K$22&lt;&gt;"YYYY/MM/DD",$G33&lt;&gt;""),申込書!$K$22,"")</f>
        <v/>
      </c>
      <c r="GE33" s="369" t="str">
        <f>IF(GD33="","",IF(INDEX('コンテンツ＆備考マスタ'!$H:$J,MATCH(学校情報!GD$3,'コンテンツ＆備考マスタ'!$H:$H,0),3)="●",IF(AND(GD33&lt;&gt;"",ISNUMBER(申込書!$AC$22)=TRUE,申込書!$C$70&lt;&gt;"▼プルダウンより選択してください",申込書!$C$70&lt;&gt;""),申込書!$AC$22,""),"-"))</f>
        <v/>
      </c>
      <c r="GF33" s="369"/>
      <c r="GG33" s="369"/>
      <c r="GH33" s="370" t="str">
        <f>IF(AND(申込書!$C$70&lt;&gt;"▼プルダウンより選択してください",申込書!$C$70&lt;&gt;"",$G33&lt;&gt;"",申込書!$V$70="特定学年のみ"),"申し込みする","")</f>
        <v/>
      </c>
      <c r="GI33" s="371"/>
      <c r="GJ33" s="372"/>
      <c r="GK33" s="373" t="str">
        <f>IF(AND(申込書!$C$71&lt;&gt;"▼プルダウンより選択してください",申込書!$C$71&lt;&gt;"",申込書!$K$22&lt;&gt;"YYYY/MM/DD",$G33&lt;&gt;""),申込書!$K$22,"")</f>
        <v/>
      </c>
      <c r="GL33" s="369" t="str">
        <f>IF(GK33="","",IF(INDEX('コンテンツ＆備考マスタ'!$H:$J,MATCH(学校情報!GK$3,'コンテンツ＆備考マスタ'!$H:$H,0),3)="●",IF(AND(GK33&lt;&gt;"",ISNUMBER(申込書!$AC$22)=TRUE,申込書!$C$71&lt;&gt;"▼プルダウンより選択してください",申込書!$C$71&lt;&gt;""),申込書!$AC$22,""),"-"))</f>
        <v/>
      </c>
      <c r="GM33" s="369"/>
      <c r="GN33" s="369"/>
      <c r="GO33" s="370" t="str">
        <f>IF(AND(申込書!$C$71&lt;&gt;"▼プルダウンより選択してください",申込書!$C$71&lt;&gt;"",$G33&lt;&gt;"",申込書!$V$71="特定学年のみ"),"申し込みする","")</f>
        <v/>
      </c>
      <c r="GP33" s="371"/>
      <c r="GQ33" s="372"/>
      <c r="GR33" s="373" t="str">
        <f>IF(AND(申込書!$C$72&lt;&gt;"▼プルダウンより選択してください",申込書!$C$72&lt;&gt;"",申込書!$K$22&lt;&gt;"YYYY/MM/DD",$G33&lt;&gt;""),申込書!$K$22,"")</f>
        <v/>
      </c>
      <c r="GS33" s="369" t="str">
        <f>IF(GR33="","",IF(INDEX('コンテンツ＆備考マスタ'!$H:$J,MATCH(学校情報!GR$3,'コンテンツ＆備考マスタ'!$H:$H,0),3)="●",IF(AND(GR33&lt;&gt;"",ISNUMBER(申込書!$AC$22)=TRUE,申込書!$C$72&lt;&gt;"▼プルダウンより選択してください",申込書!$C$72&lt;&gt;""),申込書!$AC$22,""),"-"))</f>
        <v/>
      </c>
      <c r="GT33" s="369"/>
      <c r="GU33" s="369"/>
      <c r="GV33" s="370" t="str">
        <f>IF(AND(申込書!$C$72&lt;&gt;"▼プルダウンより選択してください",申込書!$C$72&lt;&gt;"",$G33&lt;&gt;"",申込書!$V$72="特定学年のみ"),"申し込みする","")</f>
        <v/>
      </c>
      <c r="GW33" s="371"/>
      <c r="GX33" s="372"/>
      <c r="GY33" s="373" t="str">
        <f>IF(AND(申込書!$C$73&lt;&gt;"▼プルダウンより選択してください",申込書!$C$73&lt;&gt;"",申込書!$K$22&lt;&gt;"YYYY/MM/DD",$G33&lt;&gt;""),申込書!$K$22,"")</f>
        <v/>
      </c>
      <c r="GZ33" s="369" t="str">
        <f>IF(GY33="","",IF(INDEX('コンテンツ＆備考マスタ'!$H:$J,MATCH(学校情報!GY$3,'コンテンツ＆備考マスタ'!$H:$H,0),3)="●",IF(AND(GY33&lt;&gt;"",ISNUMBER(申込書!$AC$22)=TRUE,申込書!$C$73&lt;&gt;"▼プルダウンより選択してください",申込書!$C$73&lt;&gt;""),申込書!$AC$22,""),"-"))</f>
        <v/>
      </c>
      <c r="HA33" s="369"/>
      <c r="HB33" s="369"/>
      <c r="HC33" s="370" t="str">
        <f>IF(AND(申込書!$C$73&lt;&gt;"▼プルダウンより選択してください",申込書!$C$73&lt;&gt;"",$G33&lt;&gt;"",申込書!$V$73="特定学年のみ"),"申し込みする","")</f>
        <v/>
      </c>
      <c r="HD33" s="371"/>
      <c r="HE33" s="372"/>
      <c r="HF33" s="373" t="str">
        <f>IF(AND(申込書!$C$74&lt;&gt;"▼プルダウンより選択してください",申込書!$C$74&lt;&gt;"",申込書!$K$22&lt;&gt;"YYYY/MM/DD",$G33&lt;&gt;""),申込書!$K$22,"")</f>
        <v/>
      </c>
      <c r="HG33" s="369" t="str">
        <f>IF(HF33="","",IF(INDEX('コンテンツ＆備考マスタ'!$H:$J,MATCH(学校情報!HF$3,'コンテンツ＆備考マスタ'!$H:$H,0),3)="●",IF(AND(HF33&lt;&gt;"",ISNUMBER(申込書!$AC$22)=TRUE,申込書!$C$74&lt;&gt;"▼プルダウンより選択してください",申込書!$C$74&lt;&gt;""),申込書!$AC$22,""),"-"))</f>
        <v/>
      </c>
      <c r="HH33" s="369"/>
      <c r="HI33" s="369"/>
      <c r="HJ33" s="370" t="str">
        <f>IF(AND(申込書!$C$74&lt;&gt;"▼プルダウンより選択してください",申込書!$C$74&lt;&gt;"",$G33&lt;&gt;"",申込書!$V$74="特定学年のみ"),"申し込みする","")</f>
        <v/>
      </c>
      <c r="HK33" s="371"/>
      <c r="HL33" s="372"/>
      <c r="HM33" s="373" t="str">
        <f>IF(AND(申込書!$C$75&lt;&gt;"▼プルダウンより選択してください",申込書!$C$75&lt;&gt;"",申込書!$K$22&lt;&gt;"YYYY/MM/DD",$G33&lt;&gt;""),申込書!$K$22,"")</f>
        <v/>
      </c>
      <c r="HN33" s="369" t="str">
        <f>IF(HM33="","",IF(INDEX('コンテンツ＆備考マスタ'!$H:$J,MATCH(学校情報!HM$3,'コンテンツ＆備考マスタ'!$H:$H,0),3)="●",IF(AND(HM33&lt;&gt;"",ISNUMBER(申込書!$AC$22)=TRUE,申込書!$C$75&lt;&gt;"▼プルダウンより選択してください",申込書!$C$75&lt;&gt;""),申込書!$AC$22,""),"-"))</f>
        <v/>
      </c>
      <c r="HO33" s="369"/>
      <c r="HP33" s="369"/>
      <c r="HQ33" s="370" t="str">
        <f>IF(AND(申込書!$C$75&lt;&gt;"▼プルダウンより選択してください",申込書!$C$75&lt;&gt;"",$G33&lt;&gt;"",申込書!$V$75="特定学年のみ"),"申し込みする","")</f>
        <v/>
      </c>
      <c r="HR33" s="371"/>
      <c r="HS33" s="371"/>
      <c r="HT33" s="374" t="str">
        <f>IF(AND(申込書!$C$76&lt;&gt;"▼プルダウンより選択してください",申込書!$C$76&lt;&gt;"",申込書!$K$22&lt;&gt;"YYYY/MM/DD",$G33&lt;&gt;""),申込書!$K$22,"")</f>
        <v/>
      </c>
      <c r="HU33" s="369" t="str">
        <f>IF(HT33="","",IF(INDEX('コンテンツ＆備考マスタ'!$H:$J,MATCH(学校情報!HT$3,'コンテンツ＆備考マスタ'!$H:$H,0),3)="●",IF(AND(HT33&lt;&gt;"",ISNUMBER(申込書!$AC$22)=TRUE,申込書!$C$76&lt;&gt;"▼プルダウンより選択してください",申込書!$C$76&lt;&gt;""),申込書!$AC$22,""),"-"))</f>
        <v/>
      </c>
      <c r="HV33" s="369"/>
      <c r="HW33" s="369"/>
      <c r="HX33" s="370" t="str">
        <f>IF(AND(申込書!$C$76&lt;&gt;"▼プルダウンより選択してください",申込書!$C$76&lt;&gt;"",$G33&lt;&gt;"",申込書!$V$76="特定学年のみ"),"申し込みする","")</f>
        <v/>
      </c>
      <c r="HY33" s="371"/>
      <c r="HZ33" s="372"/>
      <c r="IA33" s="69"/>
    </row>
    <row r="34" spans="2:235" ht="26.85" customHeight="1">
      <c r="B34" s="365">
        <f t="shared" si="0"/>
        <v>29</v>
      </c>
      <c r="C34" s="55"/>
      <c r="D34" s="56"/>
      <c r="E34" s="154"/>
      <c r="F34" s="57"/>
      <c r="G34" s="58"/>
      <c r="H34" s="59"/>
      <c r="I34" s="60"/>
      <c r="J34" s="61"/>
      <c r="K34" s="366" t="str">
        <f t="shared" si="1"/>
        <v/>
      </c>
      <c r="L34" s="62"/>
      <c r="M34" s="322"/>
      <c r="N34" s="63"/>
      <c r="O34" s="64"/>
      <c r="P34" s="367" t="str">
        <f t="shared" si="2"/>
        <v/>
      </c>
      <c r="Q34" s="65"/>
      <c r="R34" s="66"/>
      <c r="S34" s="67"/>
      <c r="T34" s="68"/>
      <c r="U34" s="68"/>
      <c r="V34" s="68"/>
      <c r="W34" s="66"/>
      <c r="X34" s="281"/>
      <c r="Y34" s="368" t="str">
        <f>IF(AND(申込書!$C$47&lt;&gt;"▼プルダウンより選択してください",申込書!$C$47&lt;&gt;"",申込書!$K$22&lt;&gt;"YYYY/MM/DD",$G34&lt;&gt;""),申込書!$K$22,"")</f>
        <v/>
      </c>
      <c r="Z34" s="369" t="str">
        <f>IF(Y34="","",IF(INDEX('コンテンツ＆備考マスタ'!$H:$J,MATCH(学校情報!Y$3,'コンテンツ＆備考マスタ'!$H:$H,0),3)="●",IF(AND(Y34&lt;&gt;"",ISNUMBER(申込書!$AC$22)=TRUE,申込書!$C$47&lt;&gt;"▼プルダウンより選択してください",申込書!$C$47&lt;&gt;""),申込書!$AC$22,""),"-"))</f>
        <v/>
      </c>
      <c r="AA34" s="369"/>
      <c r="AB34" s="369"/>
      <c r="AC34" s="370" t="str">
        <f>IF(AND(申込書!$C$47&lt;&gt;"▼プルダウンより選択してください",申込書!$C$47&lt;&gt;"",$G34&lt;&gt;"",申込書!$V$47="特定学年のみ"),"申し込みする","")</f>
        <v/>
      </c>
      <c r="AD34" s="371"/>
      <c r="AE34" s="372"/>
      <c r="AF34" s="373" t="str">
        <f>IF(AND(申込書!$C$48&lt;&gt;"▼プルダウンより選択してください",申込書!$C$48&lt;&gt;"",申込書!$K$22&lt;&gt;"YYYY/MM/DD",$G34&lt;&gt;""),申込書!$K$22,"")</f>
        <v/>
      </c>
      <c r="AG34" s="369" t="str">
        <f>IF(AF34="","",IF(INDEX('コンテンツ＆備考マスタ'!$H:$J,MATCH(学校情報!AF$3,'コンテンツ＆備考マスタ'!$H:$H,0),3)="●",IF(AND(AF34&lt;&gt;"",ISNUMBER(申込書!$AC$22)=TRUE,申込書!$C$48&lt;&gt;"▼プルダウンより選択してください",申込書!$C$48&lt;&gt;""),申込書!$AC$22,""),"-"))</f>
        <v/>
      </c>
      <c r="AH34" s="369"/>
      <c r="AI34" s="369"/>
      <c r="AJ34" s="370" t="str">
        <f>IF(AND(申込書!$C$48&lt;&gt;"▼プルダウンより選択してください",申込書!$C$48&lt;&gt;"",$G34&lt;&gt;"",申込書!$V$48="特定学年のみ"),"申し込みする","")</f>
        <v/>
      </c>
      <c r="AK34" s="371"/>
      <c r="AL34" s="372"/>
      <c r="AM34" s="373" t="str">
        <f>IF(AND(申込書!$C$49&lt;&gt;"▼プルダウンより選択してください",申込書!$C$49&lt;&gt;"",申込書!$K$22&lt;&gt;"YYYY/MM/DD",$G34&lt;&gt;""),申込書!$K$22,"")</f>
        <v/>
      </c>
      <c r="AN34" s="369" t="str">
        <f>IF(AM34="","",IF(INDEX('コンテンツ＆備考マスタ'!$H:$J,MATCH(学校情報!AM$3,'コンテンツ＆備考マスタ'!$H:$H,0),3)="●",IF(AND(AM34&lt;&gt;"",ISNUMBER(申込書!$AC$22)=TRUE,申込書!$C$49&lt;&gt;"▼プルダウンより選択してください",申込書!$C$49&lt;&gt;""),申込書!$AC$22,""),"-"))</f>
        <v/>
      </c>
      <c r="AO34" s="369"/>
      <c r="AP34" s="369"/>
      <c r="AQ34" s="370" t="str">
        <f>IF(AND(申込書!$C$49&lt;&gt;"▼プルダウンより選択してください",申込書!$C$49&lt;&gt;"",$G34&lt;&gt;"",申込書!$V$49="特定学年のみ"),"申し込みする","")</f>
        <v/>
      </c>
      <c r="AR34" s="371"/>
      <c r="AS34" s="372"/>
      <c r="AT34" s="373" t="str">
        <f>IF(AND(申込書!$C$50&lt;&gt;"▼プルダウンより選択してください",申込書!$C$50&lt;&gt;"",申込書!$K$22&lt;&gt;"YYYY/MM/DD",$G34&lt;&gt;""),申込書!$K$22,"")</f>
        <v/>
      </c>
      <c r="AU34" s="369" t="str">
        <f>IF(AT34="","",IF(INDEX('コンテンツ＆備考マスタ'!$H:$J,MATCH(学校情報!AT$3,'コンテンツ＆備考マスタ'!$H:$H,0),3)="●",IF(AND(AT34&lt;&gt;"",ISNUMBER(申込書!$AC$22)=TRUE,申込書!$C$50&lt;&gt;"▼プルダウンより選択してください",申込書!$C$50&lt;&gt;""),申込書!$AC$22,""),"-"))</f>
        <v/>
      </c>
      <c r="AV34" s="369"/>
      <c r="AW34" s="369"/>
      <c r="AX34" s="370" t="str">
        <f>IF(AND(申込書!$C$50&lt;&gt;"▼プルダウンより選択してください",申込書!$C$50&lt;&gt;"",$G34&lt;&gt;"",申込書!$V$50="特定学年のみ"),"申し込みする","")</f>
        <v/>
      </c>
      <c r="AY34" s="371"/>
      <c r="AZ34" s="372"/>
      <c r="BA34" s="373" t="str">
        <f>IF(AND(申込書!$C$51&lt;&gt;"▼プルダウンより選択してください",申込書!$C$51&lt;&gt;"",申込書!$K$22&lt;&gt;"YYYY/MM/DD",$G34&lt;&gt;""),申込書!$K$22,"")</f>
        <v/>
      </c>
      <c r="BB34" s="369" t="str">
        <f>IF(BA34="","",IF(INDEX('コンテンツ＆備考マスタ'!$H:$J,MATCH(学校情報!BA$3,'コンテンツ＆備考マスタ'!$H:$H,0),3)="●",IF(AND(BA34&lt;&gt;"",ISNUMBER(申込書!$AC$22)=TRUE,申込書!$C$51&lt;&gt;"▼プルダウンより選択してください",申込書!$C$51&lt;&gt;""),申込書!$AC$22,""),"-"))</f>
        <v/>
      </c>
      <c r="BC34" s="369"/>
      <c r="BD34" s="369"/>
      <c r="BE34" s="370" t="str">
        <f>IF(AND(申込書!$C$51&lt;&gt;"▼プルダウンより選択してください",申込書!$C$51&lt;&gt;"",$G34&lt;&gt;"",申込書!$V$51="特定学年のみ"),"申し込みする","")</f>
        <v/>
      </c>
      <c r="BF34" s="371"/>
      <c r="BG34" s="372"/>
      <c r="BH34" s="373" t="str">
        <f>IF(AND(申込書!$C$52&lt;&gt;"▼プルダウンより選択してください",申込書!$C$52&lt;&gt;"",申込書!$K$22&lt;&gt;"YYYY/MM/DD",$G34&lt;&gt;""),申込書!$K$22,"")</f>
        <v/>
      </c>
      <c r="BI34" s="369" t="str">
        <f>IF(BH34="","",IF(INDEX('コンテンツ＆備考マスタ'!$H:$J,MATCH(学校情報!BH$3,'コンテンツ＆備考マスタ'!$H:$H,0),3)="●",IF(AND(BH34&lt;&gt;"",ISNUMBER(申込書!$AC$22)=TRUE,申込書!$C$52&lt;&gt;"▼プルダウンより選択してください",申込書!$C$52&lt;&gt;""),申込書!$AC$22,""),"-"))</f>
        <v/>
      </c>
      <c r="BJ34" s="369"/>
      <c r="BK34" s="369"/>
      <c r="BL34" s="370" t="str">
        <f>IF(AND(申込書!$C$52&lt;&gt;"▼プルダウンより選択してください",申込書!$C$52&lt;&gt;"",$G34&lt;&gt;"",申込書!$V$52="特定学年のみ"),"申し込みする","")</f>
        <v/>
      </c>
      <c r="BM34" s="371"/>
      <c r="BN34" s="372"/>
      <c r="BO34" s="373" t="str">
        <f>IF(AND(申込書!$C$53&lt;&gt;"▼プルダウンより選択してください",申込書!$C$53&lt;&gt;"",申込書!$K$22&lt;&gt;"YYYY/MM/DD",$G34&lt;&gt;""),申込書!$K$22,"")</f>
        <v/>
      </c>
      <c r="BP34" s="369" t="str">
        <f>IF(BO34="","",IF(INDEX('コンテンツ＆備考マスタ'!$H:$J,MATCH(学校情報!BO$3,'コンテンツ＆備考マスタ'!$H:$H,0),3)="●",IF(AND(BO34&lt;&gt;"",ISNUMBER(申込書!$AC$22)=TRUE,申込書!$C$53&lt;&gt;"▼プルダウンより選択してください",申込書!$C$53&lt;&gt;""),申込書!$AC$22,""),"-"))</f>
        <v/>
      </c>
      <c r="BQ34" s="369"/>
      <c r="BR34" s="369"/>
      <c r="BS34" s="370" t="str">
        <f>IF(AND(申込書!$C$53&lt;&gt;"▼プルダウンより選択してください",申込書!$C$53&lt;&gt;"",$G34&lt;&gt;"",申込書!$V$53="特定学年のみ"),"申し込みする","")</f>
        <v/>
      </c>
      <c r="BT34" s="371"/>
      <c r="BU34" s="372"/>
      <c r="BV34" s="373" t="str">
        <f>IF(AND(申込書!$C$54&lt;&gt;"▼プルダウンより選択してください",申込書!$C$54&lt;&gt;"",申込書!$K$22&lt;&gt;"YYYY/MM/DD",$G34&lt;&gt;""),申込書!$K$22,"")</f>
        <v/>
      </c>
      <c r="BW34" s="369" t="str">
        <f>IF(BV34="","",IF(INDEX('コンテンツ＆備考マスタ'!$H:$J,MATCH(学校情報!BV$3,'コンテンツ＆備考マスタ'!$H:$H,0),3)="●",IF(AND(BV34&lt;&gt;"",ISNUMBER(申込書!$AC$22)=TRUE,申込書!$C$54&lt;&gt;"▼プルダウンより選択してください",申込書!$C$54&lt;&gt;""),申込書!$AC$22,""),"-"))</f>
        <v/>
      </c>
      <c r="BX34" s="369"/>
      <c r="BY34" s="369"/>
      <c r="BZ34" s="370" t="str">
        <f>IF(AND(申込書!$C$54&lt;&gt;"▼プルダウンより選択してください",申込書!$C$54&lt;&gt;"",$G34&lt;&gt;"",申込書!$V$54="特定学年のみ"),"申し込みする","")</f>
        <v/>
      </c>
      <c r="CA34" s="371"/>
      <c r="CB34" s="372"/>
      <c r="CC34" s="373" t="str">
        <f>IF(AND(申込書!$C$55&lt;&gt;"▼プルダウンより選択してください",申込書!$C$55&lt;&gt;"",申込書!$K$22&lt;&gt;"YYYY/MM/DD",$G34&lt;&gt;""),申込書!$K$22,"")</f>
        <v/>
      </c>
      <c r="CD34" s="369" t="str">
        <f>IF(CC34="","",IF(INDEX('コンテンツ＆備考マスタ'!$H:$J,MATCH(学校情報!CC$3,'コンテンツ＆備考マスタ'!$H:$H,0),3)="●",IF(AND(CC34&lt;&gt;"",ISNUMBER(申込書!$AC$22)=TRUE,申込書!$C$55&lt;&gt;"▼プルダウンより選択してください",申込書!$C$55&lt;&gt;""),申込書!$AC$22,""),"-"))</f>
        <v/>
      </c>
      <c r="CE34" s="369"/>
      <c r="CF34" s="369"/>
      <c r="CG34" s="370" t="str">
        <f>IF(AND(申込書!$C$55&lt;&gt;"▼プルダウンより選択してください",申込書!$C$55&lt;&gt;"",$G34&lt;&gt;"",申込書!$V$55="特定学年のみ"),"申し込みする","")</f>
        <v/>
      </c>
      <c r="CH34" s="371"/>
      <c r="CI34" s="372"/>
      <c r="CJ34" s="373" t="str">
        <f>IF(AND(申込書!$C$56&lt;&gt;"▼プルダウンより選択してください",申込書!$C$56&lt;&gt;"",申込書!$K$22&lt;&gt;"YYYY/MM/DD",$G34&lt;&gt;""),申込書!$K$22,"")</f>
        <v/>
      </c>
      <c r="CK34" s="369" t="str">
        <f>IF(CJ34="","",IF(INDEX('コンテンツ＆備考マスタ'!$H:$J,MATCH(学校情報!CJ$3,'コンテンツ＆備考マスタ'!$H:$H,0),3)="●",IF(AND(CJ34&lt;&gt;"",ISNUMBER(申込書!$AC$22)=TRUE,申込書!$C$56&lt;&gt;"▼プルダウンより選択してください",申込書!$C$56&lt;&gt;""),申込書!$AC$22,""),"-"))</f>
        <v/>
      </c>
      <c r="CL34" s="369"/>
      <c r="CM34" s="369"/>
      <c r="CN34" s="370" t="str">
        <f>IF(AND(申込書!$C$56&lt;&gt;"▼プルダウンより選択してください",申込書!$C$56&lt;&gt;"",$G34&lt;&gt;"",申込書!$V$56="特定学年のみ"),"申し込みする","")</f>
        <v/>
      </c>
      <c r="CO34" s="371"/>
      <c r="CP34" s="372"/>
      <c r="CQ34" s="373" t="str">
        <f>IF(AND(申込書!$C$57&lt;&gt;"▼プルダウンより選択してください",申込書!$C$57&lt;&gt;"",申込書!$K$22&lt;&gt;"YYYY/MM/DD",$G34&lt;&gt;""),申込書!$K$22,"")</f>
        <v/>
      </c>
      <c r="CR34" s="369" t="str">
        <f>IF(CQ34="","",IF(INDEX('コンテンツ＆備考マスタ'!$H:$J,MATCH(学校情報!CQ$3,'コンテンツ＆備考マスタ'!$H:$H,0),3)="●",IF(AND(CQ34&lt;&gt;"",ISNUMBER(申込書!$AC$22)=TRUE,申込書!$C$57&lt;&gt;"▼プルダウンより選択してください",申込書!$C$57&lt;&gt;""),申込書!$AC$22,""),"-"))</f>
        <v/>
      </c>
      <c r="CS34" s="369"/>
      <c r="CT34" s="369"/>
      <c r="CU34" s="369" t="str">
        <f>IF(AND(申込書!$C$57&lt;&gt;"▼プルダウンより選択してください",申込書!$C$57&lt;&gt;"",$G34&lt;&gt;"",申込書!$V$57="特定学年のみ"),"申し込みする","")</f>
        <v/>
      </c>
      <c r="CV34" s="371"/>
      <c r="CW34" s="372"/>
      <c r="CX34" s="373" t="str">
        <f>IF(AND(申込書!$C$58&lt;&gt;"▼プルダウンより選択してください",申込書!$C$58&lt;&gt;"",申込書!$K$22&lt;&gt;"YYYY/MM/DD",$G34&lt;&gt;""),申込書!$K$22,"")</f>
        <v/>
      </c>
      <c r="CY34" s="369" t="str">
        <f>IF(CX34="","",IF(INDEX('コンテンツ＆備考マスタ'!$H:$J,MATCH(学校情報!CX$3,'コンテンツ＆備考マスタ'!$H:$H,0),3)="●",IF(AND(CX34&lt;&gt;"",ISNUMBER(申込書!$AC$22)=TRUE,申込書!$C$58&lt;&gt;"▼プルダウンより選択してください",申込書!$C$58&lt;&gt;""),申込書!$AC$22,""),"-"))</f>
        <v/>
      </c>
      <c r="CZ34" s="369"/>
      <c r="DA34" s="369"/>
      <c r="DB34" s="369" t="str">
        <f>IF(AND(申込書!$C$58&lt;&gt;"▼プルダウンより選択してください",申込書!$C$58&lt;&gt;"",$G34&lt;&gt;"",申込書!$V$58="特定学年のみ"),"申し込みする","")</f>
        <v/>
      </c>
      <c r="DC34" s="371"/>
      <c r="DD34" s="372"/>
      <c r="DE34" s="373" t="str">
        <f>IF(AND(申込書!$C$59&lt;&gt;"▼プルダウンより選択してください",申込書!$C$59&lt;&gt;"",申込書!$K$22&lt;&gt;"YYYY/MM/DD",$G34&lt;&gt;""),申込書!$K$22,"")</f>
        <v/>
      </c>
      <c r="DF34" s="369" t="str">
        <f>IF(DE34="","",IF(INDEX('コンテンツ＆備考マスタ'!$H:$J,MATCH(学校情報!DE$3,'コンテンツ＆備考マスタ'!$H:$H,0),3)="●",IF(AND(DE34&lt;&gt;"",ISNUMBER(申込書!$AC$22)=TRUE,申込書!$C$59&lt;&gt;"▼プルダウンより選択してください",申込書!$C$59&lt;&gt;""),申込書!$AC$22,""),"-"))</f>
        <v/>
      </c>
      <c r="DG34" s="369"/>
      <c r="DH34" s="369"/>
      <c r="DI34" s="369" t="str">
        <f>IF(AND(申込書!$C$59&lt;&gt;"▼プルダウンより選択してください",申込書!$C$59&lt;&gt;"",$G34&lt;&gt;"",申込書!$V$59="特定学年のみ"),"申し込みする","")</f>
        <v/>
      </c>
      <c r="DJ34" s="371"/>
      <c r="DK34" s="372"/>
      <c r="DL34" s="373" t="str">
        <f>IF(AND(申込書!$C$60&lt;&gt;"▼プルダウンより選択してください",申込書!$C$60&lt;&gt;"",申込書!$K$22&lt;&gt;"YYYY/MM/DD",$G34&lt;&gt;""),申込書!$K$22,"")</f>
        <v/>
      </c>
      <c r="DM34" s="369" t="str">
        <f>IF(DL34="","",IF(INDEX('コンテンツ＆備考マスタ'!$H:$J,MATCH(学校情報!DL$3,'コンテンツ＆備考マスタ'!$H:$H,0),3)="●",IF(AND(DL34&lt;&gt;"",ISNUMBER(申込書!$AC$22)=TRUE,申込書!$C$60&lt;&gt;"▼プルダウンより選択してください",申込書!$C$60&lt;&gt;""),申込書!$AC$22,""),"-"))</f>
        <v/>
      </c>
      <c r="DN34" s="369"/>
      <c r="DO34" s="369"/>
      <c r="DP34" s="369" t="str">
        <f>IF(AND(申込書!$C$60&lt;&gt;"▼プルダウンより選択してください",申込書!$C$60&lt;&gt;"",$G34&lt;&gt;"",申込書!$V$60="特定学年のみ"),"申し込みする","")</f>
        <v/>
      </c>
      <c r="DQ34" s="371"/>
      <c r="DR34" s="372"/>
      <c r="DS34" s="373" t="str">
        <f>IF(AND(申込書!$C$61&lt;&gt;"▼プルダウンより選択してください",申込書!$C$61&lt;&gt;"",申込書!$K$22&lt;&gt;"YYYY/MM/DD",$G34&lt;&gt;""),申込書!$K$22,"")</f>
        <v/>
      </c>
      <c r="DT34" s="369" t="str">
        <f>IF(DS34="","",IF(INDEX('コンテンツ＆備考マスタ'!$H:$J,MATCH(学校情報!DS$3,'コンテンツ＆備考マスタ'!$H:$H,0),3)="●",IF(AND(DS34&lt;&gt;"",ISNUMBER(申込書!$AC$22)=TRUE,申込書!$C$61&lt;&gt;"▼プルダウンより選択してください",申込書!$C$61&lt;&gt;""),申込書!$AC$22,""),"-"))</f>
        <v/>
      </c>
      <c r="DU34" s="369"/>
      <c r="DV34" s="369"/>
      <c r="DW34" s="369" t="str">
        <f>IF(AND(申込書!$C$61&lt;&gt;"▼プルダウンより選択してください",申込書!$C$61&lt;&gt;"",$G34&lt;&gt;"",申込書!$V$61="特定学年のみ"),"申し込みする","")</f>
        <v/>
      </c>
      <c r="DX34" s="371"/>
      <c r="DY34" s="372"/>
      <c r="DZ34" s="373" t="str">
        <f>IF(AND(申込書!$C$62&lt;&gt;"▼プルダウンより選択してください",申込書!$C$62&lt;&gt;"",申込書!$K$22&lt;&gt;"YYYY/MM/DD",$G34&lt;&gt;""),申込書!$K$22,"")</f>
        <v/>
      </c>
      <c r="EA34" s="369" t="str">
        <f>IF(DZ34="","",IF(INDEX('コンテンツ＆備考マスタ'!$H:$J,MATCH(学校情報!DZ$3,'コンテンツ＆備考マスタ'!$H:$H,0),3)="●",IF(AND(DZ34&lt;&gt;"",ISNUMBER(申込書!$AC$22)=TRUE,申込書!$C$62&lt;&gt;"▼プルダウンより選択してください",申込書!$C$62&lt;&gt;""),申込書!$AC$22,""),"-"))</f>
        <v/>
      </c>
      <c r="EB34" s="369"/>
      <c r="EC34" s="369"/>
      <c r="ED34" s="370" t="str">
        <f>IF(AND(申込書!$C$62&lt;&gt;"▼プルダウンより選択してください",申込書!$C$62&lt;&gt;"",$G34&lt;&gt;"",申込書!$V$62="特定学年のみ"),"申し込みする","")</f>
        <v/>
      </c>
      <c r="EE34" s="371"/>
      <c r="EF34" s="372"/>
      <c r="EG34" s="373" t="str">
        <f>IF(AND(申込書!$C$63&lt;&gt;"▼プルダウンより選択してください",申込書!$C$63&lt;&gt;"",申込書!$K$22&lt;&gt;"YYYY/MM/DD",$G34&lt;&gt;""),申込書!$K$22,"")</f>
        <v/>
      </c>
      <c r="EH34" s="369" t="str">
        <f>IF(EG34="","",IF(INDEX('コンテンツ＆備考マスタ'!$H:$J,MATCH(学校情報!EG$3,'コンテンツ＆備考マスタ'!$H:$H,0),3)="●",IF(AND(EG34&lt;&gt;"",ISNUMBER(申込書!$AC$22)=TRUE,申込書!$C$63&lt;&gt;"▼プルダウンより選択してください",申込書!$C$63&lt;&gt;""),申込書!$AC$22,""),"-"))</f>
        <v/>
      </c>
      <c r="EI34" s="369"/>
      <c r="EJ34" s="369"/>
      <c r="EK34" s="370" t="str">
        <f>IF(AND(申込書!$C$63&lt;&gt;"▼プルダウンより選択してください",申込書!$C$63&lt;&gt;"",$G34&lt;&gt;"",申込書!$V$63="特定学年のみ"),"申し込みする","")</f>
        <v/>
      </c>
      <c r="EL34" s="371"/>
      <c r="EM34" s="372"/>
      <c r="EN34" s="373" t="str">
        <f>IF(AND(申込書!$C$64&lt;&gt;"▼プルダウンより選択してください",申込書!$C$64&lt;&gt;"",申込書!$K$22&lt;&gt;"YYYY/MM/DD",$G34&lt;&gt;""),申込書!$K$22,"")</f>
        <v/>
      </c>
      <c r="EO34" s="369" t="str">
        <f>IF(EN34="","",IF(INDEX('コンテンツ＆備考マスタ'!$H:$J,MATCH(学校情報!EN$3,'コンテンツ＆備考マスタ'!$H:$H,0),3)="●",IF(AND(EN34&lt;&gt;"",ISNUMBER(申込書!$AC$22)=TRUE,申込書!$C$64&lt;&gt;"▼プルダウンより選択してください",申込書!$C$64&lt;&gt;""),申込書!$AC$22,""),"-"))</f>
        <v/>
      </c>
      <c r="EP34" s="369"/>
      <c r="EQ34" s="369"/>
      <c r="ER34" s="370" t="str">
        <f>IF(AND(申込書!$C$64&lt;&gt;"▼プルダウンより選択してください",申込書!$C$64&lt;&gt;"",$G34&lt;&gt;"",申込書!$V$64="特定学年のみ"),"申し込みする","")</f>
        <v/>
      </c>
      <c r="ES34" s="371"/>
      <c r="ET34" s="372"/>
      <c r="EU34" s="373" t="str">
        <f>IF(AND(申込書!$C$65&lt;&gt;"▼プルダウンより選択してください",申込書!$C$65&lt;&gt;"",申込書!$K$22&lt;&gt;"YYYY/MM/DD",$G34&lt;&gt;""),申込書!$K$22,"")</f>
        <v/>
      </c>
      <c r="EV34" s="369" t="str">
        <f>IF(EU34="","",IF(INDEX('コンテンツ＆備考マスタ'!$H:$J,MATCH(学校情報!EU$3,'コンテンツ＆備考マスタ'!$H:$H,0),3)="●",IF(AND(EU34&lt;&gt;"",ISNUMBER(申込書!$AC$22)=TRUE,申込書!$C$65&lt;&gt;"▼プルダウンより選択してください",申込書!$C$65&lt;&gt;""),申込書!$AC$22,""),"-"))</f>
        <v/>
      </c>
      <c r="EW34" s="369"/>
      <c r="EX34" s="369"/>
      <c r="EY34" s="370" t="str">
        <f>IF(AND(申込書!$C$65&lt;&gt;"▼プルダウンより選択してください",申込書!$C$65&lt;&gt;"",$G34&lt;&gt;"",申込書!$V$65="特定学年のみ"),"申し込みする","")</f>
        <v/>
      </c>
      <c r="EZ34" s="371"/>
      <c r="FA34" s="372"/>
      <c r="FB34" s="373" t="str">
        <f>IF(AND(申込書!$C$66&lt;&gt;"▼プルダウンより選択してください",申込書!$C$66&lt;&gt;"",申込書!$K$22&lt;&gt;"YYYY/MM/DD",$G34&lt;&gt;""),申込書!$K$22,"")</f>
        <v/>
      </c>
      <c r="FC34" s="369" t="str">
        <f>IF(FB34="","",IF(INDEX('コンテンツ＆備考マスタ'!$H:$J,MATCH(学校情報!FB$3,'コンテンツ＆備考マスタ'!$H:$H,0),3)="●",IF(AND(FB34&lt;&gt;"",ISNUMBER(申込書!$AC$22)=TRUE,申込書!$C$66&lt;&gt;"▼プルダウンより選択してください",申込書!$C$66&lt;&gt;""),申込書!$AC$22,""),"-"))</f>
        <v/>
      </c>
      <c r="FD34" s="369"/>
      <c r="FE34" s="369"/>
      <c r="FF34" s="370" t="str">
        <f>IF(AND(申込書!$C$66&lt;&gt;"▼プルダウンより選択してください",申込書!$C$66&lt;&gt;"",$G34&lt;&gt;"",申込書!$V$66="特定学年のみ"),"申し込みする","")</f>
        <v/>
      </c>
      <c r="FG34" s="371"/>
      <c r="FH34" s="372"/>
      <c r="FI34" s="373" t="str">
        <f>IF(AND(申込書!$C$67&lt;&gt;"▼プルダウンより選択してください",申込書!$C$67&lt;&gt;"",申込書!$K$22&lt;&gt;"YYYY/MM/DD",$G34&lt;&gt;""),申込書!$K$22,"")</f>
        <v/>
      </c>
      <c r="FJ34" s="369" t="str">
        <f>IF(FI34="","",IF(INDEX('コンテンツ＆備考マスタ'!$H:$J,MATCH(学校情報!FI$3,'コンテンツ＆備考マスタ'!$H:$H,0),3)="●",IF(AND(FI34&lt;&gt;"",ISNUMBER(申込書!$AC$22)=TRUE,申込書!$C$67&lt;&gt;"▼プルダウンより選択してください",申込書!$C$67&lt;&gt;""),申込書!$AC$22,""),"-"))</f>
        <v/>
      </c>
      <c r="FK34" s="369"/>
      <c r="FL34" s="369"/>
      <c r="FM34" s="370" t="str">
        <f>IF(AND(申込書!$C$67&lt;&gt;"▼プルダウンより選択してください",申込書!$C$67&lt;&gt;"",$G34&lt;&gt;"",申込書!$V$67="特定学年のみ"),"申し込みする","")</f>
        <v/>
      </c>
      <c r="FN34" s="371"/>
      <c r="FO34" s="372"/>
      <c r="FP34" s="373" t="str">
        <f>IF(AND(申込書!$C$68&lt;&gt;"▼プルダウンより選択してください",申込書!$C$68&lt;&gt;"",申込書!$K$22&lt;&gt;"YYYY/MM/DD",$G34&lt;&gt;""),申込書!$K$22,"")</f>
        <v/>
      </c>
      <c r="FQ34" s="369" t="str">
        <f>IF(FP34="","",IF(INDEX('コンテンツ＆備考マスタ'!$H:$J,MATCH(学校情報!FP$3,'コンテンツ＆備考マスタ'!$H:$H,0),3)="●",IF(AND(FP34&lt;&gt;"",ISNUMBER(申込書!$AC$22)=TRUE,申込書!$C$68&lt;&gt;"▼プルダウンより選択してください",申込書!$C$68&lt;&gt;""),申込書!$AC$22,""),"-"))</f>
        <v/>
      </c>
      <c r="FR34" s="369"/>
      <c r="FS34" s="369"/>
      <c r="FT34" s="370" t="str">
        <f>IF(AND(申込書!$C$68&lt;&gt;"▼プルダウンより選択してください",申込書!$C$68&lt;&gt;"",$G34&lt;&gt;"",申込書!$V$68="特定学年のみ"),"申し込みする","")</f>
        <v/>
      </c>
      <c r="FU34" s="371"/>
      <c r="FV34" s="372"/>
      <c r="FW34" s="373" t="str">
        <f>IF(AND(申込書!$C$69&lt;&gt;"▼プルダウンより選択してください",申込書!$C$69&lt;&gt;"",申込書!$K$22&lt;&gt;"YYYY/MM/DD",$G34&lt;&gt;""),申込書!$K$22,"")</f>
        <v/>
      </c>
      <c r="FX34" s="369" t="str">
        <f>IF(FW34="","",IF(INDEX('コンテンツ＆備考マスタ'!$H:$J,MATCH(学校情報!FW$3,'コンテンツ＆備考マスタ'!$H:$H,0),3)="●",IF(AND(FW34&lt;&gt;"",ISNUMBER(申込書!$AC$22)=TRUE,申込書!$C$69&lt;&gt;"▼プルダウンより選択してください",申込書!$C$69&lt;&gt;""),申込書!$AC$22,""),"-"))</f>
        <v/>
      </c>
      <c r="FY34" s="369"/>
      <c r="FZ34" s="369"/>
      <c r="GA34" s="370" t="str">
        <f>IF(AND(申込書!$C$69&lt;&gt;"▼プルダウンより選択してください",申込書!$C$69&lt;&gt;"",$G34&lt;&gt;"",申込書!$V$69="特定学年のみ"),"申し込みする","")</f>
        <v/>
      </c>
      <c r="GB34" s="371"/>
      <c r="GC34" s="372"/>
      <c r="GD34" s="373" t="str">
        <f>IF(AND(申込書!$C$70&lt;&gt;"▼プルダウンより選択してください",申込書!$C$70&lt;&gt;"",申込書!$K$22&lt;&gt;"YYYY/MM/DD",$G34&lt;&gt;""),申込書!$K$22,"")</f>
        <v/>
      </c>
      <c r="GE34" s="369" t="str">
        <f>IF(GD34="","",IF(INDEX('コンテンツ＆備考マスタ'!$H:$J,MATCH(学校情報!GD$3,'コンテンツ＆備考マスタ'!$H:$H,0),3)="●",IF(AND(GD34&lt;&gt;"",ISNUMBER(申込書!$AC$22)=TRUE,申込書!$C$70&lt;&gt;"▼プルダウンより選択してください",申込書!$C$70&lt;&gt;""),申込書!$AC$22,""),"-"))</f>
        <v/>
      </c>
      <c r="GF34" s="369"/>
      <c r="GG34" s="369"/>
      <c r="GH34" s="370" t="str">
        <f>IF(AND(申込書!$C$70&lt;&gt;"▼プルダウンより選択してください",申込書!$C$70&lt;&gt;"",$G34&lt;&gt;"",申込書!$V$70="特定学年のみ"),"申し込みする","")</f>
        <v/>
      </c>
      <c r="GI34" s="371"/>
      <c r="GJ34" s="372"/>
      <c r="GK34" s="373" t="str">
        <f>IF(AND(申込書!$C$71&lt;&gt;"▼プルダウンより選択してください",申込書!$C$71&lt;&gt;"",申込書!$K$22&lt;&gt;"YYYY/MM/DD",$G34&lt;&gt;""),申込書!$K$22,"")</f>
        <v/>
      </c>
      <c r="GL34" s="369" t="str">
        <f>IF(GK34="","",IF(INDEX('コンテンツ＆備考マスタ'!$H:$J,MATCH(学校情報!GK$3,'コンテンツ＆備考マスタ'!$H:$H,0),3)="●",IF(AND(GK34&lt;&gt;"",ISNUMBER(申込書!$AC$22)=TRUE,申込書!$C$71&lt;&gt;"▼プルダウンより選択してください",申込書!$C$71&lt;&gt;""),申込書!$AC$22,""),"-"))</f>
        <v/>
      </c>
      <c r="GM34" s="369"/>
      <c r="GN34" s="369"/>
      <c r="GO34" s="370" t="str">
        <f>IF(AND(申込書!$C$71&lt;&gt;"▼プルダウンより選択してください",申込書!$C$71&lt;&gt;"",$G34&lt;&gt;"",申込書!$V$71="特定学年のみ"),"申し込みする","")</f>
        <v/>
      </c>
      <c r="GP34" s="371"/>
      <c r="GQ34" s="372"/>
      <c r="GR34" s="373" t="str">
        <f>IF(AND(申込書!$C$72&lt;&gt;"▼プルダウンより選択してください",申込書!$C$72&lt;&gt;"",申込書!$K$22&lt;&gt;"YYYY/MM/DD",$G34&lt;&gt;""),申込書!$K$22,"")</f>
        <v/>
      </c>
      <c r="GS34" s="369" t="str">
        <f>IF(GR34="","",IF(INDEX('コンテンツ＆備考マスタ'!$H:$J,MATCH(学校情報!GR$3,'コンテンツ＆備考マスタ'!$H:$H,0),3)="●",IF(AND(GR34&lt;&gt;"",ISNUMBER(申込書!$AC$22)=TRUE,申込書!$C$72&lt;&gt;"▼プルダウンより選択してください",申込書!$C$72&lt;&gt;""),申込書!$AC$22,""),"-"))</f>
        <v/>
      </c>
      <c r="GT34" s="369"/>
      <c r="GU34" s="369"/>
      <c r="GV34" s="370" t="str">
        <f>IF(AND(申込書!$C$72&lt;&gt;"▼プルダウンより選択してください",申込書!$C$72&lt;&gt;"",$G34&lt;&gt;"",申込書!$V$72="特定学年のみ"),"申し込みする","")</f>
        <v/>
      </c>
      <c r="GW34" s="371"/>
      <c r="GX34" s="372"/>
      <c r="GY34" s="373" t="str">
        <f>IF(AND(申込書!$C$73&lt;&gt;"▼プルダウンより選択してください",申込書!$C$73&lt;&gt;"",申込書!$K$22&lt;&gt;"YYYY/MM/DD",$G34&lt;&gt;""),申込書!$K$22,"")</f>
        <v/>
      </c>
      <c r="GZ34" s="369" t="str">
        <f>IF(GY34="","",IF(INDEX('コンテンツ＆備考マスタ'!$H:$J,MATCH(学校情報!GY$3,'コンテンツ＆備考マスタ'!$H:$H,0),3)="●",IF(AND(GY34&lt;&gt;"",ISNUMBER(申込書!$AC$22)=TRUE,申込書!$C$73&lt;&gt;"▼プルダウンより選択してください",申込書!$C$73&lt;&gt;""),申込書!$AC$22,""),"-"))</f>
        <v/>
      </c>
      <c r="HA34" s="369"/>
      <c r="HB34" s="369"/>
      <c r="HC34" s="370" t="str">
        <f>IF(AND(申込書!$C$73&lt;&gt;"▼プルダウンより選択してください",申込書!$C$73&lt;&gt;"",$G34&lt;&gt;"",申込書!$V$73="特定学年のみ"),"申し込みする","")</f>
        <v/>
      </c>
      <c r="HD34" s="371"/>
      <c r="HE34" s="372"/>
      <c r="HF34" s="373" t="str">
        <f>IF(AND(申込書!$C$74&lt;&gt;"▼プルダウンより選択してください",申込書!$C$74&lt;&gt;"",申込書!$K$22&lt;&gt;"YYYY/MM/DD",$G34&lt;&gt;""),申込書!$K$22,"")</f>
        <v/>
      </c>
      <c r="HG34" s="369" t="str">
        <f>IF(HF34="","",IF(INDEX('コンテンツ＆備考マスタ'!$H:$J,MATCH(学校情報!HF$3,'コンテンツ＆備考マスタ'!$H:$H,0),3)="●",IF(AND(HF34&lt;&gt;"",ISNUMBER(申込書!$AC$22)=TRUE,申込書!$C$74&lt;&gt;"▼プルダウンより選択してください",申込書!$C$74&lt;&gt;""),申込書!$AC$22,""),"-"))</f>
        <v/>
      </c>
      <c r="HH34" s="369"/>
      <c r="HI34" s="369"/>
      <c r="HJ34" s="370" t="str">
        <f>IF(AND(申込書!$C$74&lt;&gt;"▼プルダウンより選択してください",申込書!$C$74&lt;&gt;"",$G34&lt;&gt;"",申込書!$V$74="特定学年のみ"),"申し込みする","")</f>
        <v/>
      </c>
      <c r="HK34" s="371"/>
      <c r="HL34" s="372"/>
      <c r="HM34" s="373" t="str">
        <f>IF(AND(申込書!$C$75&lt;&gt;"▼プルダウンより選択してください",申込書!$C$75&lt;&gt;"",申込書!$K$22&lt;&gt;"YYYY/MM/DD",$G34&lt;&gt;""),申込書!$K$22,"")</f>
        <v/>
      </c>
      <c r="HN34" s="369" t="str">
        <f>IF(HM34="","",IF(INDEX('コンテンツ＆備考マスタ'!$H:$J,MATCH(学校情報!HM$3,'コンテンツ＆備考マスタ'!$H:$H,0),3)="●",IF(AND(HM34&lt;&gt;"",ISNUMBER(申込書!$AC$22)=TRUE,申込書!$C$75&lt;&gt;"▼プルダウンより選択してください",申込書!$C$75&lt;&gt;""),申込書!$AC$22,""),"-"))</f>
        <v/>
      </c>
      <c r="HO34" s="369"/>
      <c r="HP34" s="369"/>
      <c r="HQ34" s="370" t="str">
        <f>IF(AND(申込書!$C$75&lt;&gt;"▼プルダウンより選択してください",申込書!$C$75&lt;&gt;"",$G34&lt;&gt;"",申込書!$V$75="特定学年のみ"),"申し込みする","")</f>
        <v/>
      </c>
      <c r="HR34" s="371"/>
      <c r="HS34" s="371"/>
      <c r="HT34" s="374" t="str">
        <f>IF(AND(申込書!$C$76&lt;&gt;"▼プルダウンより選択してください",申込書!$C$76&lt;&gt;"",申込書!$K$22&lt;&gt;"YYYY/MM/DD",$G34&lt;&gt;""),申込書!$K$22,"")</f>
        <v/>
      </c>
      <c r="HU34" s="369" t="str">
        <f>IF(HT34="","",IF(INDEX('コンテンツ＆備考マスタ'!$H:$J,MATCH(学校情報!HT$3,'コンテンツ＆備考マスタ'!$H:$H,0),3)="●",IF(AND(HT34&lt;&gt;"",ISNUMBER(申込書!$AC$22)=TRUE,申込書!$C$76&lt;&gt;"▼プルダウンより選択してください",申込書!$C$76&lt;&gt;""),申込書!$AC$22,""),"-"))</f>
        <v/>
      </c>
      <c r="HV34" s="369"/>
      <c r="HW34" s="369"/>
      <c r="HX34" s="370" t="str">
        <f>IF(AND(申込書!$C$76&lt;&gt;"▼プルダウンより選択してください",申込書!$C$76&lt;&gt;"",$G34&lt;&gt;"",申込書!$V$76="特定学年のみ"),"申し込みする","")</f>
        <v/>
      </c>
      <c r="HY34" s="371"/>
      <c r="HZ34" s="372"/>
      <c r="IA34" s="69"/>
    </row>
    <row r="35" spans="2:235" ht="26.85" customHeight="1">
      <c r="B35" s="365">
        <f t="shared" si="0"/>
        <v>30</v>
      </c>
      <c r="C35" s="55"/>
      <c r="D35" s="56"/>
      <c r="E35" s="154"/>
      <c r="F35" s="57"/>
      <c r="G35" s="58"/>
      <c r="H35" s="59"/>
      <c r="I35" s="60"/>
      <c r="J35" s="61"/>
      <c r="K35" s="366" t="str">
        <f t="shared" si="1"/>
        <v/>
      </c>
      <c r="L35" s="62"/>
      <c r="M35" s="322"/>
      <c r="N35" s="63"/>
      <c r="O35" s="64"/>
      <c r="P35" s="367" t="str">
        <f t="shared" si="2"/>
        <v/>
      </c>
      <c r="Q35" s="65"/>
      <c r="R35" s="66"/>
      <c r="S35" s="67"/>
      <c r="T35" s="68"/>
      <c r="U35" s="68"/>
      <c r="V35" s="68"/>
      <c r="W35" s="66"/>
      <c r="X35" s="281"/>
      <c r="Y35" s="368" t="str">
        <f>IF(AND(申込書!$C$47&lt;&gt;"▼プルダウンより選択してください",申込書!$C$47&lt;&gt;"",申込書!$K$22&lt;&gt;"YYYY/MM/DD",$G35&lt;&gt;""),申込書!$K$22,"")</f>
        <v/>
      </c>
      <c r="Z35" s="369" t="str">
        <f>IF(Y35="","",IF(INDEX('コンテンツ＆備考マスタ'!$H:$J,MATCH(学校情報!Y$3,'コンテンツ＆備考マスタ'!$H:$H,0),3)="●",IF(AND(Y35&lt;&gt;"",ISNUMBER(申込書!$AC$22)=TRUE,申込書!$C$47&lt;&gt;"▼プルダウンより選択してください",申込書!$C$47&lt;&gt;""),申込書!$AC$22,""),"-"))</f>
        <v/>
      </c>
      <c r="AA35" s="369"/>
      <c r="AB35" s="369"/>
      <c r="AC35" s="370" t="str">
        <f>IF(AND(申込書!$C$47&lt;&gt;"▼プルダウンより選択してください",申込書!$C$47&lt;&gt;"",$G35&lt;&gt;"",申込書!$V$47="特定学年のみ"),"申し込みする","")</f>
        <v/>
      </c>
      <c r="AD35" s="371"/>
      <c r="AE35" s="372"/>
      <c r="AF35" s="373" t="str">
        <f>IF(AND(申込書!$C$48&lt;&gt;"▼プルダウンより選択してください",申込書!$C$48&lt;&gt;"",申込書!$K$22&lt;&gt;"YYYY/MM/DD",$G35&lt;&gt;""),申込書!$K$22,"")</f>
        <v/>
      </c>
      <c r="AG35" s="369" t="str">
        <f>IF(AF35="","",IF(INDEX('コンテンツ＆備考マスタ'!$H:$J,MATCH(学校情報!AF$3,'コンテンツ＆備考マスタ'!$H:$H,0),3)="●",IF(AND(AF35&lt;&gt;"",ISNUMBER(申込書!$AC$22)=TRUE,申込書!$C$48&lt;&gt;"▼プルダウンより選択してください",申込書!$C$48&lt;&gt;""),申込書!$AC$22,""),"-"))</f>
        <v/>
      </c>
      <c r="AH35" s="369"/>
      <c r="AI35" s="369"/>
      <c r="AJ35" s="370" t="str">
        <f>IF(AND(申込書!$C$48&lt;&gt;"▼プルダウンより選択してください",申込書!$C$48&lt;&gt;"",$G35&lt;&gt;"",申込書!$V$48="特定学年のみ"),"申し込みする","")</f>
        <v/>
      </c>
      <c r="AK35" s="371"/>
      <c r="AL35" s="372"/>
      <c r="AM35" s="373" t="str">
        <f>IF(AND(申込書!$C$49&lt;&gt;"▼プルダウンより選択してください",申込書!$C$49&lt;&gt;"",申込書!$K$22&lt;&gt;"YYYY/MM/DD",$G35&lt;&gt;""),申込書!$K$22,"")</f>
        <v/>
      </c>
      <c r="AN35" s="369" t="str">
        <f>IF(AM35="","",IF(INDEX('コンテンツ＆備考マスタ'!$H:$J,MATCH(学校情報!AM$3,'コンテンツ＆備考マスタ'!$H:$H,0),3)="●",IF(AND(AM35&lt;&gt;"",ISNUMBER(申込書!$AC$22)=TRUE,申込書!$C$49&lt;&gt;"▼プルダウンより選択してください",申込書!$C$49&lt;&gt;""),申込書!$AC$22,""),"-"))</f>
        <v/>
      </c>
      <c r="AO35" s="369"/>
      <c r="AP35" s="369"/>
      <c r="AQ35" s="370" t="str">
        <f>IF(AND(申込書!$C$49&lt;&gt;"▼プルダウンより選択してください",申込書!$C$49&lt;&gt;"",$G35&lt;&gt;"",申込書!$V$49="特定学年のみ"),"申し込みする","")</f>
        <v/>
      </c>
      <c r="AR35" s="371"/>
      <c r="AS35" s="372"/>
      <c r="AT35" s="373" t="str">
        <f>IF(AND(申込書!$C$50&lt;&gt;"▼プルダウンより選択してください",申込書!$C$50&lt;&gt;"",申込書!$K$22&lt;&gt;"YYYY/MM/DD",$G35&lt;&gt;""),申込書!$K$22,"")</f>
        <v/>
      </c>
      <c r="AU35" s="369" t="str">
        <f>IF(AT35="","",IF(INDEX('コンテンツ＆備考マスタ'!$H:$J,MATCH(学校情報!AT$3,'コンテンツ＆備考マスタ'!$H:$H,0),3)="●",IF(AND(AT35&lt;&gt;"",ISNUMBER(申込書!$AC$22)=TRUE,申込書!$C$50&lt;&gt;"▼プルダウンより選択してください",申込書!$C$50&lt;&gt;""),申込書!$AC$22,""),"-"))</f>
        <v/>
      </c>
      <c r="AV35" s="369"/>
      <c r="AW35" s="369"/>
      <c r="AX35" s="370" t="str">
        <f>IF(AND(申込書!$C$50&lt;&gt;"▼プルダウンより選択してください",申込書!$C$50&lt;&gt;"",$G35&lt;&gt;"",申込書!$V$50="特定学年のみ"),"申し込みする","")</f>
        <v/>
      </c>
      <c r="AY35" s="371"/>
      <c r="AZ35" s="372"/>
      <c r="BA35" s="373" t="str">
        <f>IF(AND(申込書!$C$51&lt;&gt;"▼プルダウンより選択してください",申込書!$C$51&lt;&gt;"",申込書!$K$22&lt;&gt;"YYYY/MM/DD",$G35&lt;&gt;""),申込書!$K$22,"")</f>
        <v/>
      </c>
      <c r="BB35" s="369" t="str">
        <f>IF(BA35="","",IF(INDEX('コンテンツ＆備考マスタ'!$H:$J,MATCH(学校情報!BA$3,'コンテンツ＆備考マスタ'!$H:$H,0),3)="●",IF(AND(BA35&lt;&gt;"",ISNUMBER(申込書!$AC$22)=TRUE,申込書!$C$51&lt;&gt;"▼プルダウンより選択してください",申込書!$C$51&lt;&gt;""),申込書!$AC$22,""),"-"))</f>
        <v/>
      </c>
      <c r="BC35" s="369"/>
      <c r="BD35" s="369"/>
      <c r="BE35" s="370" t="str">
        <f>IF(AND(申込書!$C$51&lt;&gt;"▼プルダウンより選択してください",申込書!$C$51&lt;&gt;"",$G35&lt;&gt;"",申込書!$V$51="特定学年のみ"),"申し込みする","")</f>
        <v/>
      </c>
      <c r="BF35" s="371"/>
      <c r="BG35" s="372"/>
      <c r="BH35" s="373" t="str">
        <f>IF(AND(申込書!$C$52&lt;&gt;"▼プルダウンより選択してください",申込書!$C$52&lt;&gt;"",申込書!$K$22&lt;&gt;"YYYY/MM/DD",$G35&lt;&gt;""),申込書!$K$22,"")</f>
        <v/>
      </c>
      <c r="BI35" s="369" t="str">
        <f>IF(BH35="","",IF(INDEX('コンテンツ＆備考マスタ'!$H:$J,MATCH(学校情報!BH$3,'コンテンツ＆備考マスタ'!$H:$H,0),3)="●",IF(AND(BH35&lt;&gt;"",ISNUMBER(申込書!$AC$22)=TRUE,申込書!$C$52&lt;&gt;"▼プルダウンより選択してください",申込書!$C$52&lt;&gt;""),申込書!$AC$22,""),"-"))</f>
        <v/>
      </c>
      <c r="BJ35" s="369"/>
      <c r="BK35" s="369"/>
      <c r="BL35" s="370" t="str">
        <f>IF(AND(申込書!$C$52&lt;&gt;"▼プルダウンより選択してください",申込書!$C$52&lt;&gt;"",$G35&lt;&gt;"",申込書!$V$52="特定学年のみ"),"申し込みする","")</f>
        <v/>
      </c>
      <c r="BM35" s="371"/>
      <c r="BN35" s="372"/>
      <c r="BO35" s="373" t="str">
        <f>IF(AND(申込書!$C$53&lt;&gt;"▼プルダウンより選択してください",申込書!$C$53&lt;&gt;"",申込書!$K$22&lt;&gt;"YYYY/MM/DD",$G35&lt;&gt;""),申込書!$K$22,"")</f>
        <v/>
      </c>
      <c r="BP35" s="369" t="str">
        <f>IF(BO35="","",IF(INDEX('コンテンツ＆備考マスタ'!$H:$J,MATCH(学校情報!BO$3,'コンテンツ＆備考マスタ'!$H:$H,0),3)="●",IF(AND(BO35&lt;&gt;"",ISNUMBER(申込書!$AC$22)=TRUE,申込書!$C$53&lt;&gt;"▼プルダウンより選択してください",申込書!$C$53&lt;&gt;""),申込書!$AC$22,""),"-"))</f>
        <v/>
      </c>
      <c r="BQ35" s="369"/>
      <c r="BR35" s="369"/>
      <c r="BS35" s="370" t="str">
        <f>IF(AND(申込書!$C$53&lt;&gt;"▼プルダウンより選択してください",申込書!$C$53&lt;&gt;"",$G35&lt;&gt;"",申込書!$V$53="特定学年のみ"),"申し込みする","")</f>
        <v/>
      </c>
      <c r="BT35" s="371"/>
      <c r="BU35" s="372"/>
      <c r="BV35" s="373" t="str">
        <f>IF(AND(申込書!$C$54&lt;&gt;"▼プルダウンより選択してください",申込書!$C$54&lt;&gt;"",申込書!$K$22&lt;&gt;"YYYY/MM/DD",$G35&lt;&gt;""),申込書!$K$22,"")</f>
        <v/>
      </c>
      <c r="BW35" s="369" t="str">
        <f>IF(BV35="","",IF(INDEX('コンテンツ＆備考マスタ'!$H:$J,MATCH(学校情報!BV$3,'コンテンツ＆備考マスタ'!$H:$H,0),3)="●",IF(AND(BV35&lt;&gt;"",ISNUMBER(申込書!$AC$22)=TRUE,申込書!$C$54&lt;&gt;"▼プルダウンより選択してください",申込書!$C$54&lt;&gt;""),申込書!$AC$22,""),"-"))</f>
        <v/>
      </c>
      <c r="BX35" s="369"/>
      <c r="BY35" s="369"/>
      <c r="BZ35" s="370" t="str">
        <f>IF(AND(申込書!$C$54&lt;&gt;"▼プルダウンより選択してください",申込書!$C$54&lt;&gt;"",$G35&lt;&gt;"",申込書!$V$54="特定学年のみ"),"申し込みする","")</f>
        <v/>
      </c>
      <c r="CA35" s="371"/>
      <c r="CB35" s="372"/>
      <c r="CC35" s="373" t="str">
        <f>IF(AND(申込書!$C$55&lt;&gt;"▼プルダウンより選択してください",申込書!$C$55&lt;&gt;"",申込書!$K$22&lt;&gt;"YYYY/MM/DD",$G35&lt;&gt;""),申込書!$K$22,"")</f>
        <v/>
      </c>
      <c r="CD35" s="369" t="str">
        <f>IF(CC35="","",IF(INDEX('コンテンツ＆備考マスタ'!$H:$J,MATCH(学校情報!CC$3,'コンテンツ＆備考マスタ'!$H:$H,0),3)="●",IF(AND(CC35&lt;&gt;"",ISNUMBER(申込書!$AC$22)=TRUE,申込書!$C$55&lt;&gt;"▼プルダウンより選択してください",申込書!$C$55&lt;&gt;""),申込書!$AC$22,""),"-"))</f>
        <v/>
      </c>
      <c r="CE35" s="369"/>
      <c r="CF35" s="369"/>
      <c r="CG35" s="370" t="str">
        <f>IF(AND(申込書!$C$55&lt;&gt;"▼プルダウンより選択してください",申込書!$C$55&lt;&gt;"",$G35&lt;&gt;"",申込書!$V$55="特定学年のみ"),"申し込みする","")</f>
        <v/>
      </c>
      <c r="CH35" s="371"/>
      <c r="CI35" s="372"/>
      <c r="CJ35" s="373" t="str">
        <f>IF(AND(申込書!$C$56&lt;&gt;"▼プルダウンより選択してください",申込書!$C$56&lt;&gt;"",申込書!$K$22&lt;&gt;"YYYY/MM/DD",$G35&lt;&gt;""),申込書!$K$22,"")</f>
        <v/>
      </c>
      <c r="CK35" s="369" t="str">
        <f>IF(CJ35="","",IF(INDEX('コンテンツ＆備考マスタ'!$H:$J,MATCH(学校情報!CJ$3,'コンテンツ＆備考マスタ'!$H:$H,0),3)="●",IF(AND(CJ35&lt;&gt;"",ISNUMBER(申込書!$AC$22)=TRUE,申込書!$C$56&lt;&gt;"▼プルダウンより選択してください",申込書!$C$56&lt;&gt;""),申込書!$AC$22,""),"-"))</f>
        <v/>
      </c>
      <c r="CL35" s="369"/>
      <c r="CM35" s="369"/>
      <c r="CN35" s="370" t="str">
        <f>IF(AND(申込書!$C$56&lt;&gt;"▼プルダウンより選択してください",申込書!$C$56&lt;&gt;"",$G35&lt;&gt;"",申込書!$V$56="特定学年のみ"),"申し込みする","")</f>
        <v/>
      </c>
      <c r="CO35" s="371"/>
      <c r="CP35" s="372"/>
      <c r="CQ35" s="373" t="str">
        <f>IF(AND(申込書!$C$57&lt;&gt;"▼プルダウンより選択してください",申込書!$C$57&lt;&gt;"",申込書!$K$22&lt;&gt;"YYYY/MM/DD",$G35&lt;&gt;""),申込書!$K$22,"")</f>
        <v/>
      </c>
      <c r="CR35" s="369" t="str">
        <f>IF(CQ35="","",IF(INDEX('コンテンツ＆備考マスタ'!$H:$J,MATCH(学校情報!CQ$3,'コンテンツ＆備考マスタ'!$H:$H,0),3)="●",IF(AND(CQ35&lt;&gt;"",ISNUMBER(申込書!$AC$22)=TRUE,申込書!$C$57&lt;&gt;"▼プルダウンより選択してください",申込書!$C$57&lt;&gt;""),申込書!$AC$22,""),"-"))</f>
        <v/>
      </c>
      <c r="CS35" s="369"/>
      <c r="CT35" s="369"/>
      <c r="CU35" s="369" t="str">
        <f>IF(AND(申込書!$C$57&lt;&gt;"▼プルダウンより選択してください",申込書!$C$57&lt;&gt;"",$G35&lt;&gt;"",申込書!$V$57="特定学年のみ"),"申し込みする","")</f>
        <v/>
      </c>
      <c r="CV35" s="371"/>
      <c r="CW35" s="372"/>
      <c r="CX35" s="373" t="str">
        <f>IF(AND(申込書!$C$58&lt;&gt;"▼プルダウンより選択してください",申込書!$C$58&lt;&gt;"",申込書!$K$22&lt;&gt;"YYYY/MM/DD",$G35&lt;&gt;""),申込書!$K$22,"")</f>
        <v/>
      </c>
      <c r="CY35" s="369" t="str">
        <f>IF(CX35="","",IF(INDEX('コンテンツ＆備考マスタ'!$H:$J,MATCH(学校情報!CX$3,'コンテンツ＆備考マスタ'!$H:$H,0),3)="●",IF(AND(CX35&lt;&gt;"",ISNUMBER(申込書!$AC$22)=TRUE,申込書!$C$58&lt;&gt;"▼プルダウンより選択してください",申込書!$C$58&lt;&gt;""),申込書!$AC$22,""),"-"))</f>
        <v/>
      </c>
      <c r="CZ35" s="369"/>
      <c r="DA35" s="369"/>
      <c r="DB35" s="369" t="str">
        <f>IF(AND(申込書!$C$58&lt;&gt;"▼プルダウンより選択してください",申込書!$C$58&lt;&gt;"",$G35&lt;&gt;"",申込書!$V$58="特定学年のみ"),"申し込みする","")</f>
        <v/>
      </c>
      <c r="DC35" s="371"/>
      <c r="DD35" s="372"/>
      <c r="DE35" s="373" t="str">
        <f>IF(AND(申込書!$C$59&lt;&gt;"▼プルダウンより選択してください",申込書!$C$59&lt;&gt;"",申込書!$K$22&lt;&gt;"YYYY/MM/DD",$G35&lt;&gt;""),申込書!$K$22,"")</f>
        <v/>
      </c>
      <c r="DF35" s="369" t="str">
        <f>IF(DE35="","",IF(INDEX('コンテンツ＆備考マスタ'!$H:$J,MATCH(学校情報!DE$3,'コンテンツ＆備考マスタ'!$H:$H,0),3)="●",IF(AND(DE35&lt;&gt;"",ISNUMBER(申込書!$AC$22)=TRUE,申込書!$C$59&lt;&gt;"▼プルダウンより選択してください",申込書!$C$59&lt;&gt;""),申込書!$AC$22,""),"-"))</f>
        <v/>
      </c>
      <c r="DG35" s="369"/>
      <c r="DH35" s="369"/>
      <c r="DI35" s="369" t="str">
        <f>IF(AND(申込書!$C$59&lt;&gt;"▼プルダウンより選択してください",申込書!$C$59&lt;&gt;"",$G35&lt;&gt;"",申込書!$V$59="特定学年のみ"),"申し込みする","")</f>
        <v/>
      </c>
      <c r="DJ35" s="371"/>
      <c r="DK35" s="372"/>
      <c r="DL35" s="373" t="str">
        <f>IF(AND(申込書!$C$60&lt;&gt;"▼プルダウンより選択してください",申込書!$C$60&lt;&gt;"",申込書!$K$22&lt;&gt;"YYYY/MM/DD",$G35&lt;&gt;""),申込書!$K$22,"")</f>
        <v/>
      </c>
      <c r="DM35" s="369" t="str">
        <f>IF(DL35="","",IF(INDEX('コンテンツ＆備考マスタ'!$H:$J,MATCH(学校情報!DL$3,'コンテンツ＆備考マスタ'!$H:$H,0),3)="●",IF(AND(DL35&lt;&gt;"",ISNUMBER(申込書!$AC$22)=TRUE,申込書!$C$60&lt;&gt;"▼プルダウンより選択してください",申込書!$C$60&lt;&gt;""),申込書!$AC$22,""),"-"))</f>
        <v/>
      </c>
      <c r="DN35" s="369"/>
      <c r="DO35" s="369"/>
      <c r="DP35" s="369" t="str">
        <f>IF(AND(申込書!$C$60&lt;&gt;"▼プルダウンより選択してください",申込書!$C$60&lt;&gt;"",$G35&lt;&gt;"",申込書!$V$60="特定学年のみ"),"申し込みする","")</f>
        <v/>
      </c>
      <c r="DQ35" s="371"/>
      <c r="DR35" s="372"/>
      <c r="DS35" s="373" t="str">
        <f>IF(AND(申込書!$C$61&lt;&gt;"▼プルダウンより選択してください",申込書!$C$61&lt;&gt;"",申込書!$K$22&lt;&gt;"YYYY/MM/DD",$G35&lt;&gt;""),申込書!$K$22,"")</f>
        <v/>
      </c>
      <c r="DT35" s="369" t="str">
        <f>IF(DS35="","",IF(INDEX('コンテンツ＆備考マスタ'!$H:$J,MATCH(学校情報!DS$3,'コンテンツ＆備考マスタ'!$H:$H,0),3)="●",IF(AND(DS35&lt;&gt;"",ISNUMBER(申込書!$AC$22)=TRUE,申込書!$C$61&lt;&gt;"▼プルダウンより選択してください",申込書!$C$61&lt;&gt;""),申込書!$AC$22,""),"-"))</f>
        <v/>
      </c>
      <c r="DU35" s="369"/>
      <c r="DV35" s="369"/>
      <c r="DW35" s="369" t="str">
        <f>IF(AND(申込書!$C$61&lt;&gt;"▼プルダウンより選択してください",申込書!$C$61&lt;&gt;"",$G35&lt;&gt;"",申込書!$V$61="特定学年のみ"),"申し込みする","")</f>
        <v/>
      </c>
      <c r="DX35" s="371"/>
      <c r="DY35" s="372"/>
      <c r="DZ35" s="373" t="str">
        <f>IF(AND(申込書!$C$62&lt;&gt;"▼プルダウンより選択してください",申込書!$C$62&lt;&gt;"",申込書!$K$22&lt;&gt;"YYYY/MM/DD",$G35&lt;&gt;""),申込書!$K$22,"")</f>
        <v/>
      </c>
      <c r="EA35" s="369" t="str">
        <f>IF(DZ35="","",IF(INDEX('コンテンツ＆備考マスタ'!$H:$J,MATCH(学校情報!DZ$3,'コンテンツ＆備考マスタ'!$H:$H,0),3)="●",IF(AND(DZ35&lt;&gt;"",ISNUMBER(申込書!$AC$22)=TRUE,申込書!$C$62&lt;&gt;"▼プルダウンより選択してください",申込書!$C$62&lt;&gt;""),申込書!$AC$22,""),"-"))</f>
        <v/>
      </c>
      <c r="EB35" s="369"/>
      <c r="EC35" s="369"/>
      <c r="ED35" s="370" t="str">
        <f>IF(AND(申込書!$C$62&lt;&gt;"▼プルダウンより選択してください",申込書!$C$62&lt;&gt;"",$G35&lt;&gt;"",申込書!$V$62="特定学年のみ"),"申し込みする","")</f>
        <v/>
      </c>
      <c r="EE35" s="371"/>
      <c r="EF35" s="372"/>
      <c r="EG35" s="373" t="str">
        <f>IF(AND(申込書!$C$63&lt;&gt;"▼プルダウンより選択してください",申込書!$C$63&lt;&gt;"",申込書!$K$22&lt;&gt;"YYYY/MM/DD",$G35&lt;&gt;""),申込書!$K$22,"")</f>
        <v/>
      </c>
      <c r="EH35" s="369" t="str">
        <f>IF(EG35="","",IF(INDEX('コンテンツ＆備考マスタ'!$H:$J,MATCH(学校情報!EG$3,'コンテンツ＆備考マスタ'!$H:$H,0),3)="●",IF(AND(EG35&lt;&gt;"",ISNUMBER(申込書!$AC$22)=TRUE,申込書!$C$63&lt;&gt;"▼プルダウンより選択してください",申込書!$C$63&lt;&gt;""),申込書!$AC$22,""),"-"))</f>
        <v/>
      </c>
      <c r="EI35" s="369"/>
      <c r="EJ35" s="369"/>
      <c r="EK35" s="370" t="str">
        <f>IF(AND(申込書!$C$63&lt;&gt;"▼プルダウンより選択してください",申込書!$C$63&lt;&gt;"",$G35&lt;&gt;"",申込書!$V$63="特定学年のみ"),"申し込みする","")</f>
        <v/>
      </c>
      <c r="EL35" s="371"/>
      <c r="EM35" s="372"/>
      <c r="EN35" s="373" t="str">
        <f>IF(AND(申込書!$C$64&lt;&gt;"▼プルダウンより選択してください",申込書!$C$64&lt;&gt;"",申込書!$K$22&lt;&gt;"YYYY/MM/DD",$G35&lt;&gt;""),申込書!$K$22,"")</f>
        <v/>
      </c>
      <c r="EO35" s="369" t="str">
        <f>IF(EN35="","",IF(INDEX('コンテンツ＆備考マスタ'!$H:$J,MATCH(学校情報!EN$3,'コンテンツ＆備考マスタ'!$H:$H,0),3)="●",IF(AND(EN35&lt;&gt;"",ISNUMBER(申込書!$AC$22)=TRUE,申込書!$C$64&lt;&gt;"▼プルダウンより選択してください",申込書!$C$64&lt;&gt;""),申込書!$AC$22,""),"-"))</f>
        <v/>
      </c>
      <c r="EP35" s="369"/>
      <c r="EQ35" s="369"/>
      <c r="ER35" s="370" t="str">
        <f>IF(AND(申込書!$C$64&lt;&gt;"▼プルダウンより選択してください",申込書!$C$64&lt;&gt;"",$G35&lt;&gt;"",申込書!$V$64="特定学年のみ"),"申し込みする","")</f>
        <v/>
      </c>
      <c r="ES35" s="371"/>
      <c r="ET35" s="372"/>
      <c r="EU35" s="373" t="str">
        <f>IF(AND(申込書!$C$65&lt;&gt;"▼プルダウンより選択してください",申込書!$C$65&lt;&gt;"",申込書!$K$22&lt;&gt;"YYYY/MM/DD",$G35&lt;&gt;""),申込書!$K$22,"")</f>
        <v/>
      </c>
      <c r="EV35" s="369" t="str">
        <f>IF(EU35="","",IF(INDEX('コンテンツ＆備考マスタ'!$H:$J,MATCH(学校情報!EU$3,'コンテンツ＆備考マスタ'!$H:$H,0),3)="●",IF(AND(EU35&lt;&gt;"",ISNUMBER(申込書!$AC$22)=TRUE,申込書!$C$65&lt;&gt;"▼プルダウンより選択してください",申込書!$C$65&lt;&gt;""),申込書!$AC$22,""),"-"))</f>
        <v/>
      </c>
      <c r="EW35" s="369"/>
      <c r="EX35" s="369"/>
      <c r="EY35" s="370" t="str">
        <f>IF(AND(申込書!$C$65&lt;&gt;"▼プルダウンより選択してください",申込書!$C$65&lt;&gt;"",$G35&lt;&gt;"",申込書!$V$65="特定学年のみ"),"申し込みする","")</f>
        <v/>
      </c>
      <c r="EZ35" s="371"/>
      <c r="FA35" s="372"/>
      <c r="FB35" s="373" t="str">
        <f>IF(AND(申込書!$C$66&lt;&gt;"▼プルダウンより選択してください",申込書!$C$66&lt;&gt;"",申込書!$K$22&lt;&gt;"YYYY/MM/DD",$G35&lt;&gt;""),申込書!$K$22,"")</f>
        <v/>
      </c>
      <c r="FC35" s="369" t="str">
        <f>IF(FB35="","",IF(INDEX('コンテンツ＆備考マスタ'!$H:$J,MATCH(学校情報!FB$3,'コンテンツ＆備考マスタ'!$H:$H,0),3)="●",IF(AND(FB35&lt;&gt;"",ISNUMBER(申込書!$AC$22)=TRUE,申込書!$C$66&lt;&gt;"▼プルダウンより選択してください",申込書!$C$66&lt;&gt;""),申込書!$AC$22,""),"-"))</f>
        <v/>
      </c>
      <c r="FD35" s="369"/>
      <c r="FE35" s="369"/>
      <c r="FF35" s="370" t="str">
        <f>IF(AND(申込書!$C$66&lt;&gt;"▼プルダウンより選択してください",申込書!$C$66&lt;&gt;"",$G35&lt;&gt;"",申込書!$V$66="特定学年のみ"),"申し込みする","")</f>
        <v/>
      </c>
      <c r="FG35" s="371"/>
      <c r="FH35" s="372"/>
      <c r="FI35" s="373" t="str">
        <f>IF(AND(申込書!$C$67&lt;&gt;"▼プルダウンより選択してください",申込書!$C$67&lt;&gt;"",申込書!$K$22&lt;&gt;"YYYY/MM/DD",$G35&lt;&gt;""),申込書!$K$22,"")</f>
        <v/>
      </c>
      <c r="FJ35" s="369" t="str">
        <f>IF(FI35="","",IF(INDEX('コンテンツ＆備考マスタ'!$H:$J,MATCH(学校情報!FI$3,'コンテンツ＆備考マスタ'!$H:$H,0),3)="●",IF(AND(FI35&lt;&gt;"",ISNUMBER(申込書!$AC$22)=TRUE,申込書!$C$67&lt;&gt;"▼プルダウンより選択してください",申込書!$C$67&lt;&gt;""),申込書!$AC$22,""),"-"))</f>
        <v/>
      </c>
      <c r="FK35" s="369"/>
      <c r="FL35" s="369"/>
      <c r="FM35" s="370" t="str">
        <f>IF(AND(申込書!$C$67&lt;&gt;"▼プルダウンより選択してください",申込書!$C$67&lt;&gt;"",$G35&lt;&gt;"",申込書!$V$67="特定学年のみ"),"申し込みする","")</f>
        <v/>
      </c>
      <c r="FN35" s="371"/>
      <c r="FO35" s="372"/>
      <c r="FP35" s="373" t="str">
        <f>IF(AND(申込書!$C$68&lt;&gt;"▼プルダウンより選択してください",申込書!$C$68&lt;&gt;"",申込書!$K$22&lt;&gt;"YYYY/MM/DD",$G35&lt;&gt;""),申込書!$K$22,"")</f>
        <v/>
      </c>
      <c r="FQ35" s="369" t="str">
        <f>IF(FP35="","",IF(INDEX('コンテンツ＆備考マスタ'!$H:$J,MATCH(学校情報!FP$3,'コンテンツ＆備考マスタ'!$H:$H,0),3)="●",IF(AND(FP35&lt;&gt;"",ISNUMBER(申込書!$AC$22)=TRUE,申込書!$C$68&lt;&gt;"▼プルダウンより選択してください",申込書!$C$68&lt;&gt;""),申込書!$AC$22,""),"-"))</f>
        <v/>
      </c>
      <c r="FR35" s="369"/>
      <c r="FS35" s="369"/>
      <c r="FT35" s="370" t="str">
        <f>IF(AND(申込書!$C$68&lt;&gt;"▼プルダウンより選択してください",申込書!$C$68&lt;&gt;"",$G35&lt;&gt;"",申込書!$V$68="特定学年のみ"),"申し込みする","")</f>
        <v/>
      </c>
      <c r="FU35" s="371"/>
      <c r="FV35" s="372"/>
      <c r="FW35" s="373" t="str">
        <f>IF(AND(申込書!$C$69&lt;&gt;"▼プルダウンより選択してください",申込書!$C$69&lt;&gt;"",申込書!$K$22&lt;&gt;"YYYY/MM/DD",$G35&lt;&gt;""),申込書!$K$22,"")</f>
        <v/>
      </c>
      <c r="FX35" s="369" t="str">
        <f>IF(FW35="","",IF(INDEX('コンテンツ＆備考マスタ'!$H:$J,MATCH(学校情報!FW$3,'コンテンツ＆備考マスタ'!$H:$H,0),3)="●",IF(AND(FW35&lt;&gt;"",ISNUMBER(申込書!$AC$22)=TRUE,申込書!$C$69&lt;&gt;"▼プルダウンより選択してください",申込書!$C$69&lt;&gt;""),申込書!$AC$22,""),"-"))</f>
        <v/>
      </c>
      <c r="FY35" s="369"/>
      <c r="FZ35" s="369"/>
      <c r="GA35" s="370" t="str">
        <f>IF(AND(申込書!$C$69&lt;&gt;"▼プルダウンより選択してください",申込書!$C$69&lt;&gt;"",$G35&lt;&gt;"",申込書!$V$69="特定学年のみ"),"申し込みする","")</f>
        <v/>
      </c>
      <c r="GB35" s="371"/>
      <c r="GC35" s="372"/>
      <c r="GD35" s="373" t="str">
        <f>IF(AND(申込書!$C$70&lt;&gt;"▼プルダウンより選択してください",申込書!$C$70&lt;&gt;"",申込書!$K$22&lt;&gt;"YYYY/MM/DD",$G35&lt;&gt;""),申込書!$K$22,"")</f>
        <v/>
      </c>
      <c r="GE35" s="369" t="str">
        <f>IF(GD35="","",IF(INDEX('コンテンツ＆備考マスタ'!$H:$J,MATCH(学校情報!GD$3,'コンテンツ＆備考マスタ'!$H:$H,0),3)="●",IF(AND(GD35&lt;&gt;"",ISNUMBER(申込書!$AC$22)=TRUE,申込書!$C$70&lt;&gt;"▼プルダウンより選択してください",申込書!$C$70&lt;&gt;""),申込書!$AC$22,""),"-"))</f>
        <v/>
      </c>
      <c r="GF35" s="369"/>
      <c r="GG35" s="369"/>
      <c r="GH35" s="370" t="str">
        <f>IF(AND(申込書!$C$70&lt;&gt;"▼プルダウンより選択してください",申込書!$C$70&lt;&gt;"",$G35&lt;&gt;"",申込書!$V$70="特定学年のみ"),"申し込みする","")</f>
        <v/>
      </c>
      <c r="GI35" s="371"/>
      <c r="GJ35" s="372"/>
      <c r="GK35" s="373" t="str">
        <f>IF(AND(申込書!$C$71&lt;&gt;"▼プルダウンより選択してください",申込書!$C$71&lt;&gt;"",申込書!$K$22&lt;&gt;"YYYY/MM/DD",$G35&lt;&gt;""),申込書!$K$22,"")</f>
        <v/>
      </c>
      <c r="GL35" s="369" t="str">
        <f>IF(GK35="","",IF(INDEX('コンテンツ＆備考マスタ'!$H:$J,MATCH(学校情報!GK$3,'コンテンツ＆備考マスタ'!$H:$H,0),3)="●",IF(AND(GK35&lt;&gt;"",ISNUMBER(申込書!$AC$22)=TRUE,申込書!$C$71&lt;&gt;"▼プルダウンより選択してください",申込書!$C$71&lt;&gt;""),申込書!$AC$22,""),"-"))</f>
        <v/>
      </c>
      <c r="GM35" s="369"/>
      <c r="GN35" s="369"/>
      <c r="GO35" s="370" t="str">
        <f>IF(AND(申込書!$C$71&lt;&gt;"▼プルダウンより選択してください",申込書!$C$71&lt;&gt;"",$G35&lt;&gt;"",申込書!$V$71="特定学年のみ"),"申し込みする","")</f>
        <v/>
      </c>
      <c r="GP35" s="371"/>
      <c r="GQ35" s="372"/>
      <c r="GR35" s="373" t="str">
        <f>IF(AND(申込書!$C$72&lt;&gt;"▼プルダウンより選択してください",申込書!$C$72&lt;&gt;"",申込書!$K$22&lt;&gt;"YYYY/MM/DD",$G35&lt;&gt;""),申込書!$K$22,"")</f>
        <v/>
      </c>
      <c r="GS35" s="369" t="str">
        <f>IF(GR35="","",IF(INDEX('コンテンツ＆備考マスタ'!$H:$J,MATCH(学校情報!GR$3,'コンテンツ＆備考マスタ'!$H:$H,0),3)="●",IF(AND(GR35&lt;&gt;"",ISNUMBER(申込書!$AC$22)=TRUE,申込書!$C$72&lt;&gt;"▼プルダウンより選択してください",申込書!$C$72&lt;&gt;""),申込書!$AC$22,""),"-"))</f>
        <v/>
      </c>
      <c r="GT35" s="369"/>
      <c r="GU35" s="369"/>
      <c r="GV35" s="370" t="str">
        <f>IF(AND(申込書!$C$72&lt;&gt;"▼プルダウンより選択してください",申込書!$C$72&lt;&gt;"",$G35&lt;&gt;"",申込書!$V$72="特定学年のみ"),"申し込みする","")</f>
        <v/>
      </c>
      <c r="GW35" s="371"/>
      <c r="GX35" s="372"/>
      <c r="GY35" s="373" t="str">
        <f>IF(AND(申込書!$C$73&lt;&gt;"▼プルダウンより選択してください",申込書!$C$73&lt;&gt;"",申込書!$K$22&lt;&gt;"YYYY/MM/DD",$G35&lt;&gt;""),申込書!$K$22,"")</f>
        <v/>
      </c>
      <c r="GZ35" s="369" t="str">
        <f>IF(GY35="","",IF(INDEX('コンテンツ＆備考マスタ'!$H:$J,MATCH(学校情報!GY$3,'コンテンツ＆備考マスタ'!$H:$H,0),3)="●",IF(AND(GY35&lt;&gt;"",ISNUMBER(申込書!$AC$22)=TRUE,申込書!$C$73&lt;&gt;"▼プルダウンより選択してください",申込書!$C$73&lt;&gt;""),申込書!$AC$22,""),"-"))</f>
        <v/>
      </c>
      <c r="HA35" s="369"/>
      <c r="HB35" s="369"/>
      <c r="HC35" s="370" t="str">
        <f>IF(AND(申込書!$C$73&lt;&gt;"▼プルダウンより選択してください",申込書!$C$73&lt;&gt;"",$G35&lt;&gt;"",申込書!$V$73="特定学年のみ"),"申し込みする","")</f>
        <v/>
      </c>
      <c r="HD35" s="371"/>
      <c r="HE35" s="372"/>
      <c r="HF35" s="373" t="str">
        <f>IF(AND(申込書!$C$74&lt;&gt;"▼プルダウンより選択してください",申込書!$C$74&lt;&gt;"",申込書!$K$22&lt;&gt;"YYYY/MM/DD",$G35&lt;&gt;""),申込書!$K$22,"")</f>
        <v/>
      </c>
      <c r="HG35" s="369" t="str">
        <f>IF(HF35="","",IF(INDEX('コンテンツ＆備考マスタ'!$H:$J,MATCH(学校情報!HF$3,'コンテンツ＆備考マスタ'!$H:$H,0),3)="●",IF(AND(HF35&lt;&gt;"",ISNUMBER(申込書!$AC$22)=TRUE,申込書!$C$74&lt;&gt;"▼プルダウンより選択してください",申込書!$C$74&lt;&gt;""),申込書!$AC$22,""),"-"))</f>
        <v/>
      </c>
      <c r="HH35" s="369"/>
      <c r="HI35" s="369"/>
      <c r="HJ35" s="370" t="str">
        <f>IF(AND(申込書!$C$74&lt;&gt;"▼プルダウンより選択してください",申込書!$C$74&lt;&gt;"",$G35&lt;&gt;"",申込書!$V$74="特定学年のみ"),"申し込みする","")</f>
        <v/>
      </c>
      <c r="HK35" s="371"/>
      <c r="HL35" s="372"/>
      <c r="HM35" s="373" t="str">
        <f>IF(AND(申込書!$C$75&lt;&gt;"▼プルダウンより選択してください",申込書!$C$75&lt;&gt;"",申込書!$K$22&lt;&gt;"YYYY/MM/DD",$G35&lt;&gt;""),申込書!$K$22,"")</f>
        <v/>
      </c>
      <c r="HN35" s="369" t="str">
        <f>IF(HM35="","",IF(INDEX('コンテンツ＆備考マスタ'!$H:$J,MATCH(学校情報!HM$3,'コンテンツ＆備考マスタ'!$H:$H,0),3)="●",IF(AND(HM35&lt;&gt;"",ISNUMBER(申込書!$AC$22)=TRUE,申込書!$C$75&lt;&gt;"▼プルダウンより選択してください",申込書!$C$75&lt;&gt;""),申込書!$AC$22,""),"-"))</f>
        <v/>
      </c>
      <c r="HO35" s="369"/>
      <c r="HP35" s="369"/>
      <c r="HQ35" s="370" t="str">
        <f>IF(AND(申込書!$C$75&lt;&gt;"▼プルダウンより選択してください",申込書!$C$75&lt;&gt;"",$G35&lt;&gt;"",申込書!$V$75="特定学年のみ"),"申し込みする","")</f>
        <v/>
      </c>
      <c r="HR35" s="371"/>
      <c r="HS35" s="371"/>
      <c r="HT35" s="374" t="str">
        <f>IF(AND(申込書!$C$76&lt;&gt;"▼プルダウンより選択してください",申込書!$C$76&lt;&gt;"",申込書!$K$22&lt;&gt;"YYYY/MM/DD",$G35&lt;&gt;""),申込書!$K$22,"")</f>
        <v/>
      </c>
      <c r="HU35" s="369" t="str">
        <f>IF(HT35="","",IF(INDEX('コンテンツ＆備考マスタ'!$H:$J,MATCH(学校情報!HT$3,'コンテンツ＆備考マスタ'!$H:$H,0),3)="●",IF(AND(HT35&lt;&gt;"",ISNUMBER(申込書!$AC$22)=TRUE,申込書!$C$76&lt;&gt;"▼プルダウンより選択してください",申込書!$C$76&lt;&gt;""),申込書!$AC$22,""),"-"))</f>
        <v/>
      </c>
      <c r="HV35" s="369"/>
      <c r="HW35" s="369"/>
      <c r="HX35" s="370" t="str">
        <f>IF(AND(申込書!$C$76&lt;&gt;"▼プルダウンより選択してください",申込書!$C$76&lt;&gt;"",$G35&lt;&gt;"",申込書!$V$76="特定学年のみ"),"申し込みする","")</f>
        <v/>
      </c>
      <c r="HY35" s="371"/>
      <c r="HZ35" s="372"/>
      <c r="IA35" s="69"/>
    </row>
    <row r="36" spans="2:235" ht="26.85" customHeight="1">
      <c r="B36" s="365">
        <f t="shared" si="0"/>
        <v>31</v>
      </c>
      <c r="C36" s="55"/>
      <c r="D36" s="56"/>
      <c r="E36" s="154"/>
      <c r="F36" s="57"/>
      <c r="G36" s="58"/>
      <c r="H36" s="59"/>
      <c r="I36" s="60"/>
      <c r="J36" s="61"/>
      <c r="K36" s="366" t="str">
        <f t="shared" si="1"/>
        <v/>
      </c>
      <c r="L36" s="62"/>
      <c r="M36" s="322"/>
      <c r="N36" s="63"/>
      <c r="O36" s="64"/>
      <c r="P36" s="367" t="str">
        <f t="shared" si="2"/>
        <v/>
      </c>
      <c r="Q36" s="65"/>
      <c r="R36" s="66"/>
      <c r="S36" s="67"/>
      <c r="T36" s="68"/>
      <c r="U36" s="68"/>
      <c r="V36" s="68"/>
      <c r="W36" s="66"/>
      <c r="X36" s="281"/>
      <c r="Y36" s="368" t="str">
        <f>IF(AND(申込書!$C$47&lt;&gt;"▼プルダウンより選択してください",申込書!$C$47&lt;&gt;"",申込書!$K$22&lt;&gt;"YYYY/MM/DD",$G36&lt;&gt;""),申込書!$K$22,"")</f>
        <v/>
      </c>
      <c r="Z36" s="369" t="str">
        <f>IF(Y36="","",IF(INDEX('コンテンツ＆備考マスタ'!$H:$J,MATCH(学校情報!Y$3,'コンテンツ＆備考マスタ'!$H:$H,0),3)="●",IF(AND(Y36&lt;&gt;"",ISNUMBER(申込書!$AC$22)=TRUE,申込書!$C$47&lt;&gt;"▼プルダウンより選択してください",申込書!$C$47&lt;&gt;""),申込書!$AC$22,""),"-"))</f>
        <v/>
      </c>
      <c r="AA36" s="369"/>
      <c r="AB36" s="369"/>
      <c r="AC36" s="370" t="str">
        <f>IF(AND(申込書!$C$47&lt;&gt;"▼プルダウンより選択してください",申込書!$C$47&lt;&gt;"",$G36&lt;&gt;"",申込書!$V$47="特定学年のみ"),"申し込みする","")</f>
        <v/>
      </c>
      <c r="AD36" s="371"/>
      <c r="AE36" s="372"/>
      <c r="AF36" s="373" t="str">
        <f>IF(AND(申込書!$C$48&lt;&gt;"▼プルダウンより選択してください",申込書!$C$48&lt;&gt;"",申込書!$K$22&lt;&gt;"YYYY/MM/DD",$G36&lt;&gt;""),申込書!$K$22,"")</f>
        <v/>
      </c>
      <c r="AG36" s="369" t="str">
        <f>IF(AF36="","",IF(INDEX('コンテンツ＆備考マスタ'!$H:$J,MATCH(学校情報!AF$3,'コンテンツ＆備考マスタ'!$H:$H,0),3)="●",IF(AND(AF36&lt;&gt;"",ISNUMBER(申込書!$AC$22)=TRUE,申込書!$C$48&lt;&gt;"▼プルダウンより選択してください",申込書!$C$48&lt;&gt;""),申込書!$AC$22,""),"-"))</f>
        <v/>
      </c>
      <c r="AH36" s="369"/>
      <c r="AI36" s="369"/>
      <c r="AJ36" s="370" t="str">
        <f>IF(AND(申込書!$C$48&lt;&gt;"▼プルダウンより選択してください",申込書!$C$48&lt;&gt;"",$G36&lt;&gt;"",申込書!$V$48="特定学年のみ"),"申し込みする","")</f>
        <v/>
      </c>
      <c r="AK36" s="371"/>
      <c r="AL36" s="372"/>
      <c r="AM36" s="373" t="str">
        <f>IF(AND(申込書!$C$49&lt;&gt;"▼プルダウンより選択してください",申込書!$C$49&lt;&gt;"",申込書!$K$22&lt;&gt;"YYYY/MM/DD",$G36&lt;&gt;""),申込書!$K$22,"")</f>
        <v/>
      </c>
      <c r="AN36" s="369" t="str">
        <f>IF(AM36="","",IF(INDEX('コンテンツ＆備考マスタ'!$H:$J,MATCH(学校情報!AM$3,'コンテンツ＆備考マスタ'!$H:$H,0),3)="●",IF(AND(AM36&lt;&gt;"",ISNUMBER(申込書!$AC$22)=TRUE,申込書!$C$49&lt;&gt;"▼プルダウンより選択してください",申込書!$C$49&lt;&gt;""),申込書!$AC$22,""),"-"))</f>
        <v/>
      </c>
      <c r="AO36" s="369"/>
      <c r="AP36" s="369"/>
      <c r="AQ36" s="370" t="str">
        <f>IF(AND(申込書!$C$49&lt;&gt;"▼プルダウンより選択してください",申込書!$C$49&lt;&gt;"",$G36&lt;&gt;"",申込書!$V$49="特定学年のみ"),"申し込みする","")</f>
        <v/>
      </c>
      <c r="AR36" s="371"/>
      <c r="AS36" s="372"/>
      <c r="AT36" s="373" t="str">
        <f>IF(AND(申込書!$C$50&lt;&gt;"▼プルダウンより選択してください",申込書!$C$50&lt;&gt;"",申込書!$K$22&lt;&gt;"YYYY/MM/DD",$G36&lt;&gt;""),申込書!$K$22,"")</f>
        <v/>
      </c>
      <c r="AU36" s="369" t="str">
        <f>IF(AT36="","",IF(INDEX('コンテンツ＆備考マスタ'!$H:$J,MATCH(学校情報!AT$3,'コンテンツ＆備考マスタ'!$H:$H,0),3)="●",IF(AND(AT36&lt;&gt;"",ISNUMBER(申込書!$AC$22)=TRUE,申込書!$C$50&lt;&gt;"▼プルダウンより選択してください",申込書!$C$50&lt;&gt;""),申込書!$AC$22,""),"-"))</f>
        <v/>
      </c>
      <c r="AV36" s="369"/>
      <c r="AW36" s="369"/>
      <c r="AX36" s="370" t="str">
        <f>IF(AND(申込書!$C$50&lt;&gt;"▼プルダウンより選択してください",申込書!$C$50&lt;&gt;"",$G36&lt;&gt;"",申込書!$V$50="特定学年のみ"),"申し込みする","")</f>
        <v/>
      </c>
      <c r="AY36" s="371"/>
      <c r="AZ36" s="372"/>
      <c r="BA36" s="373" t="str">
        <f>IF(AND(申込書!$C$51&lt;&gt;"▼プルダウンより選択してください",申込書!$C$51&lt;&gt;"",申込書!$K$22&lt;&gt;"YYYY/MM/DD",$G36&lt;&gt;""),申込書!$K$22,"")</f>
        <v/>
      </c>
      <c r="BB36" s="369" t="str">
        <f>IF(BA36="","",IF(INDEX('コンテンツ＆備考マスタ'!$H:$J,MATCH(学校情報!BA$3,'コンテンツ＆備考マスタ'!$H:$H,0),3)="●",IF(AND(BA36&lt;&gt;"",ISNUMBER(申込書!$AC$22)=TRUE,申込書!$C$51&lt;&gt;"▼プルダウンより選択してください",申込書!$C$51&lt;&gt;""),申込書!$AC$22,""),"-"))</f>
        <v/>
      </c>
      <c r="BC36" s="369"/>
      <c r="BD36" s="369"/>
      <c r="BE36" s="370" t="str">
        <f>IF(AND(申込書!$C$51&lt;&gt;"▼プルダウンより選択してください",申込書!$C$51&lt;&gt;"",$G36&lt;&gt;"",申込書!$V$51="特定学年のみ"),"申し込みする","")</f>
        <v/>
      </c>
      <c r="BF36" s="371"/>
      <c r="BG36" s="372"/>
      <c r="BH36" s="373" t="str">
        <f>IF(AND(申込書!$C$52&lt;&gt;"▼プルダウンより選択してください",申込書!$C$52&lt;&gt;"",申込書!$K$22&lt;&gt;"YYYY/MM/DD",$G36&lt;&gt;""),申込書!$K$22,"")</f>
        <v/>
      </c>
      <c r="BI36" s="369" t="str">
        <f>IF(BH36="","",IF(INDEX('コンテンツ＆備考マスタ'!$H:$J,MATCH(学校情報!BH$3,'コンテンツ＆備考マスタ'!$H:$H,0),3)="●",IF(AND(BH36&lt;&gt;"",ISNUMBER(申込書!$AC$22)=TRUE,申込書!$C$52&lt;&gt;"▼プルダウンより選択してください",申込書!$C$52&lt;&gt;""),申込書!$AC$22,""),"-"))</f>
        <v/>
      </c>
      <c r="BJ36" s="369"/>
      <c r="BK36" s="369"/>
      <c r="BL36" s="370" t="str">
        <f>IF(AND(申込書!$C$52&lt;&gt;"▼プルダウンより選択してください",申込書!$C$52&lt;&gt;"",$G36&lt;&gt;"",申込書!$V$52="特定学年のみ"),"申し込みする","")</f>
        <v/>
      </c>
      <c r="BM36" s="371"/>
      <c r="BN36" s="372"/>
      <c r="BO36" s="373" t="str">
        <f>IF(AND(申込書!$C$53&lt;&gt;"▼プルダウンより選択してください",申込書!$C$53&lt;&gt;"",申込書!$K$22&lt;&gt;"YYYY/MM/DD",$G36&lt;&gt;""),申込書!$K$22,"")</f>
        <v/>
      </c>
      <c r="BP36" s="369" t="str">
        <f>IF(BO36="","",IF(INDEX('コンテンツ＆備考マスタ'!$H:$J,MATCH(学校情報!BO$3,'コンテンツ＆備考マスタ'!$H:$H,0),3)="●",IF(AND(BO36&lt;&gt;"",ISNUMBER(申込書!$AC$22)=TRUE,申込書!$C$53&lt;&gt;"▼プルダウンより選択してください",申込書!$C$53&lt;&gt;""),申込書!$AC$22,""),"-"))</f>
        <v/>
      </c>
      <c r="BQ36" s="369"/>
      <c r="BR36" s="369"/>
      <c r="BS36" s="370" t="str">
        <f>IF(AND(申込書!$C$53&lt;&gt;"▼プルダウンより選択してください",申込書!$C$53&lt;&gt;"",$G36&lt;&gt;"",申込書!$V$53="特定学年のみ"),"申し込みする","")</f>
        <v/>
      </c>
      <c r="BT36" s="371"/>
      <c r="BU36" s="372"/>
      <c r="BV36" s="373" t="str">
        <f>IF(AND(申込書!$C$54&lt;&gt;"▼プルダウンより選択してください",申込書!$C$54&lt;&gt;"",申込書!$K$22&lt;&gt;"YYYY/MM/DD",$G36&lt;&gt;""),申込書!$K$22,"")</f>
        <v/>
      </c>
      <c r="BW36" s="369" t="str">
        <f>IF(BV36="","",IF(INDEX('コンテンツ＆備考マスタ'!$H:$J,MATCH(学校情報!BV$3,'コンテンツ＆備考マスタ'!$H:$H,0),3)="●",IF(AND(BV36&lt;&gt;"",ISNUMBER(申込書!$AC$22)=TRUE,申込書!$C$54&lt;&gt;"▼プルダウンより選択してください",申込書!$C$54&lt;&gt;""),申込書!$AC$22,""),"-"))</f>
        <v/>
      </c>
      <c r="BX36" s="369"/>
      <c r="BY36" s="369"/>
      <c r="BZ36" s="370" t="str">
        <f>IF(AND(申込書!$C$54&lt;&gt;"▼プルダウンより選択してください",申込書!$C$54&lt;&gt;"",$G36&lt;&gt;"",申込書!$V$54="特定学年のみ"),"申し込みする","")</f>
        <v/>
      </c>
      <c r="CA36" s="371"/>
      <c r="CB36" s="372"/>
      <c r="CC36" s="373" t="str">
        <f>IF(AND(申込書!$C$55&lt;&gt;"▼プルダウンより選択してください",申込書!$C$55&lt;&gt;"",申込書!$K$22&lt;&gt;"YYYY/MM/DD",$G36&lt;&gt;""),申込書!$K$22,"")</f>
        <v/>
      </c>
      <c r="CD36" s="369" t="str">
        <f>IF(CC36="","",IF(INDEX('コンテンツ＆備考マスタ'!$H:$J,MATCH(学校情報!CC$3,'コンテンツ＆備考マスタ'!$H:$H,0),3)="●",IF(AND(CC36&lt;&gt;"",ISNUMBER(申込書!$AC$22)=TRUE,申込書!$C$55&lt;&gt;"▼プルダウンより選択してください",申込書!$C$55&lt;&gt;""),申込書!$AC$22,""),"-"))</f>
        <v/>
      </c>
      <c r="CE36" s="369"/>
      <c r="CF36" s="369"/>
      <c r="CG36" s="370" t="str">
        <f>IF(AND(申込書!$C$55&lt;&gt;"▼プルダウンより選択してください",申込書!$C$55&lt;&gt;"",$G36&lt;&gt;"",申込書!$V$55="特定学年のみ"),"申し込みする","")</f>
        <v/>
      </c>
      <c r="CH36" s="371"/>
      <c r="CI36" s="372"/>
      <c r="CJ36" s="373" t="str">
        <f>IF(AND(申込書!$C$56&lt;&gt;"▼プルダウンより選択してください",申込書!$C$56&lt;&gt;"",申込書!$K$22&lt;&gt;"YYYY/MM/DD",$G36&lt;&gt;""),申込書!$K$22,"")</f>
        <v/>
      </c>
      <c r="CK36" s="369" t="str">
        <f>IF(CJ36="","",IF(INDEX('コンテンツ＆備考マスタ'!$H:$J,MATCH(学校情報!CJ$3,'コンテンツ＆備考マスタ'!$H:$H,0),3)="●",IF(AND(CJ36&lt;&gt;"",ISNUMBER(申込書!$AC$22)=TRUE,申込書!$C$56&lt;&gt;"▼プルダウンより選択してください",申込書!$C$56&lt;&gt;""),申込書!$AC$22,""),"-"))</f>
        <v/>
      </c>
      <c r="CL36" s="369"/>
      <c r="CM36" s="369"/>
      <c r="CN36" s="370" t="str">
        <f>IF(AND(申込書!$C$56&lt;&gt;"▼プルダウンより選択してください",申込書!$C$56&lt;&gt;"",$G36&lt;&gt;"",申込書!$V$56="特定学年のみ"),"申し込みする","")</f>
        <v/>
      </c>
      <c r="CO36" s="371"/>
      <c r="CP36" s="372"/>
      <c r="CQ36" s="373" t="str">
        <f>IF(AND(申込書!$C$57&lt;&gt;"▼プルダウンより選択してください",申込書!$C$57&lt;&gt;"",申込書!$K$22&lt;&gt;"YYYY/MM/DD",$G36&lt;&gt;""),申込書!$K$22,"")</f>
        <v/>
      </c>
      <c r="CR36" s="369" t="str">
        <f>IF(CQ36="","",IF(INDEX('コンテンツ＆備考マスタ'!$H:$J,MATCH(学校情報!CQ$3,'コンテンツ＆備考マスタ'!$H:$H,0),3)="●",IF(AND(CQ36&lt;&gt;"",ISNUMBER(申込書!$AC$22)=TRUE,申込書!$C$57&lt;&gt;"▼プルダウンより選択してください",申込書!$C$57&lt;&gt;""),申込書!$AC$22,""),"-"))</f>
        <v/>
      </c>
      <c r="CS36" s="369"/>
      <c r="CT36" s="369"/>
      <c r="CU36" s="369" t="str">
        <f>IF(AND(申込書!$C$57&lt;&gt;"▼プルダウンより選択してください",申込書!$C$57&lt;&gt;"",$G36&lt;&gt;"",申込書!$V$57="特定学年のみ"),"申し込みする","")</f>
        <v/>
      </c>
      <c r="CV36" s="371"/>
      <c r="CW36" s="372"/>
      <c r="CX36" s="373" t="str">
        <f>IF(AND(申込書!$C$58&lt;&gt;"▼プルダウンより選択してください",申込書!$C$58&lt;&gt;"",申込書!$K$22&lt;&gt;"YYYY/MM/DD",$G36&lt;&gt;""),申込書!$K$22,"")</f>
        <v/>
      </c>
      <c r="CY36" s="369" t="str">
        <f>IF(CX36="","",IF(INDEX('コンテンツ＆備考マスタ'!$H:$J,MATCH(学校情報!CX$3,'コンテンツ＆備考マスタ'!$H:$H,0),3)="●",IF(AND(CX36&lt;&gt;"",ISNUMBER(申込書!$AC$22)=TRUE,申込書!$C$58&lt;&gt;"▼プルダウンより選択してください",申込書!$C$58&lt;&gt;""),申込書!$AC$22,""),"-"))</f>
        <v/>
      </c>
      <c r="CZ36" s="369"/>
      <c r="DA36" s="369"/>
      <c r="DB36" s="369" t="str">
        <f>IF(AND(申込書!$C$58&lt;&gt;"▼プルダウンより選択してください",申込書!$C$58&lt;&gt;"",$G36&lt;&gt;"",申込書!$V$58="特定学年のみ"),"申し込みする","")</f>
        <v/>
      </c>
      <c r="DC36" s="371"/>
      <c r="DD36" s="372"/>
      <c r="DE36" s="373" t="str">
        <f>IF(AND(申込書!$C$59&lt;&gt;"▼プルダウンより選択してください",申込書!$C$59&lt;&gt;"",申込書!$K$22&lt;&gt;"YYYY/MM/DD",$G36&lt;&gt;""),申込書!$K$22,"")</f>
        <v/>
      </c>
      <c r="DF36" s="369" t="str">
        <f>IF(DE36="","",IF(INDEX('コンテンツ＆備考マスタ'!$H:$J,MATCH(学校情報!DE$3,'コンテンツ＆備考マスタ'!$H:$H,0),3)="●",IF(AND(DE36&lt;&gt;"",ISNUMBER(申込書!$AC$22)=TRUE,申込書!$C$59&lt;&gt;"▼プルダウンより選択してください",申込書!$C$59&lt;&gt;""),申込書!$AC$22,""),"-"))</f>
        <v/>
      </c>
      <c r="DG36" s="369"/>
      <c r="DH36" s="369"/>
      <c r="DI36" s="369" t="str">
        <f>IF(AND(申込書!$C$59&lt;&gt;"▼プルダウンより選択してください",申込書!$C$59&lt;&gt;"",$G36&lt;&gt;"",申込書!$V$59="特定学年のみ"),"申し込みする","")</f>
        <v/>
      </c>
      <c r="DJ36" s="371"/>
      <c r="DK36" s="372"/>
      <c r="DL36" s="373" t="str">
        <f>IF(AND(申込書!$C$60&lt;&gt;"▼プルダウンより選択してください",申込書!$C$60&lt;&gt;"",申込書!$K$22&lt;&gt;"YYYY/MM/DD",$G36&lt;&gt;""),申込書!$K$22,"")</f>
        <v/>
      </c>
      <c r="DM36" s="369" t="str">
        <f>IF(DL36="","",IF(INDEX('コンテンツ＆備考マスタ'!$H:$J,MATCH(学校情報!DL$3,'コンテンツ＆備考マスタ'!$H:$H,0),3)="●",IF(AND(DL36&lt;&gt;"",ISNUMBER(申込書!$AC$22)=TRUE,申込書!$C$60&lt;&gt;"▼プルダウンより選択してください",申込書!$C$60&lt;&gt;""),申込書!$AC$22,""),"-"))</f>
        <v/>
      </c>
      <c r="DN36" s="369"/>
      <c r="DO36" s="369"/>
      <c r="DP36" s="369" t="str">
        <f>IF(AND(申込書!$C$60&lt;&gt;"▼プルダウンより選択してください",申込書!$C$60&lt;&gt;"",$G36&lt;&gt;"",申込書!$V$60="特定学年のみ"),"申し込みする","")</f>
        <v/>
      </c>
      <c r="DQ36" s="371"/>
      <c r="DR36" s="372"/>
      <c r="DS36" s="373" t="str">
        <f>IF(AND(申込書!$C$61&lt;&gt;"▼プルダウンより選択してください",申込書!$C$61&lt;&gt;"",申込書!$K$22&lt;&gt;"YYYY/MM/DD",$G36&lt;&gt;""),申込書!$K$22,"")</f>
        <v/>
      </c>
      <c r="DT36" s="369" t="str">
        <f>IF(DS36="","",IF(INDEX('コンテンツ＆備考マスタ'!$H:$J,MATCH(学校情報!DS$3,'コンテンツ＆備考マスタ'!$H:$H,0),3)="●",IF(AND(DS36&lt;&gt;"",ISNUMBER(申込書!$AC$22)=TRUE,申込書!$C$61&lt;&gt;"▼プルダウンより選択してください",申込書!$C$61&lt;&gt;""),申込書!$AC$22,""),"-"))</f>
        <v/>
      </c>
      <c r="DU36" s="369"/>
      <c r="DV36" s="369"/>
      <c r="DW36" s="369" t="str">
        <f>IF(AND(申込書!$C$61&lt;&gt;"▼プルダウンより選択してください",申込書!$C$61&lt;&gt;"",$G36&lt;&gt;"",申込書!$V$61="特定学年のみ"),"申し込みする","")</f>
        <v/>
      </c>
      <c r="DX36" s="371"/>
      <c r="DY36" s="372"/>
      <c r="DZ36" s="373" t="str">
        <f>IF(AND(申込書!$C$62&lt;&gt;"▼プルダウンより選択してください",申込書!$C$62&lt;&gt;"",申込書!$K$22&lt;&gt;"YYYY/MM/DD",$G36&lt;&gt;""),申込書!$K$22,"")</f>
        <v/>
      </c>
      <c r="EA36" s="369" t="str">
        <f>IF(DZ36="","",IF(INDEX('コンテンツ＆備考マスタ'!$H:$J,MATCH(学校情報!DZ$3,'コンテンツ＆備考マスタ'!$H:$H,0),3)="●",IF(AND(DZ36&lt;&gt;"",ISNUMBER(申込書!$AC$22)=TRUE,申込書!$C$62&lt;&gt;"▼プルダウンより選択してください",申込書!$C$62&lt;&gt;""),申込書!$AC$22,""),"-"))</f>
        <v/>
      </c>
      <c r="EB36" s="369"/>
      <c r="EC36" s="369"/>
      <c r="ED36" s="370" t="str">
        <f>IF(AND(申込書!$C$62&lt;&gt;"▼プルダウンより選択してください",申込書!$C$62&lt;&gt;"",$G36&lt;&gt;"",申込書!$V$62="特定学年のみ"),"申し込みする","")</f>
        <v/>
      </c>
      <c r="EE36" s="371"/>
      <c r="EF36" s="372"/>
      <c r="EG36" s="373" t="str">
        <f>IF(AND(申込書!$C$63&lt;&gt;"▼プルダウンより選択してください",申込書!$C$63&lt;&gt;"",申込書!$K$22&lt;&gt;"YYYY/MM/DD",$G36&lt;&gt;""),申込書!$K$22,"")</f>
        <v/>
      </c>
      <c r="EH36" s="369" t="str">
        <f>IF(EG36="","",IF(INDEX('コンテンツ＆備考マスタ'!$H:$J,MATCH(学校情報!EG$3,'コンテンツ＆備考マスタ'!$H:$H,0),3)="●",IF(AND(EG36&lt;&gt;"",ISNUMBER(申込書!$AC$22)=TRUE,申込書!$C$63&lt;&gt;"▼プルダウンより選択してください",申込書!$C$63&lt;&gt;""),申込書!$AC$22,""),"-"))</f>
        <v/>
      </c>
      <c r="EI36" s="369"/>
      <c r="EJ36" s="369"/>
      <c r="EK36" s="370" t="str">
        <f>IF(AND(申込書!$C$63&lt;&gt;"▼プルダウンより選択してください",申込書!$C$63&lt;&gt;"",$G36&lt;&gt;"",申込書!$V$63="特定学年のみ"),"申し込みする","")</f>
        <v/>
      </c>
      <c r="EL36" s="371"/>
      <c r="EM36" s="372"/>
      <c r="EN36" s="373" t="str">
        <f>IF(AND(申込書!$C$64&lt;&gt;"▼プルダウンより選択してください",申込書!$C$64&lt;&gt;"",申込書!$K$22&lt;&gt;"YYYY/MM/DD",$G36&lt;&gt;""),申込書!$K$22,"")</f>
        <v/>
      </c>
      <c r="EO36" s="369" t="str">
        <f>IF(EN36="","",IF(INDEX('コンテンツ＆備考マスタ'!$H:$J,MATCH(学校情報!EN$3,'コンテンツ＆備考マスタ'!$H:$H,0),3)="●",IF(AND(EN36&lt;&gt;"",ISNUMBER(申込書!$AC$22)=TRUE,申込書!$C$64&lt;&gt;"▼プルダウンより選択してください",申込書!$C$64&lt;&gt;""),申込書!$AC$22,""),"-"))</f>
        <v/>
      </c>
      <c r="EP36" s="369"/>
      <c r="EQ36" s="369"/>
      <c r="ER36" s="370" t="str">
        <f>IF(AND(申込書!$C$64&lt;&gt;"▼プルダウンより選択してください",申込書!$C$64&lt;&gt;"",$G36&lt;&gt;"",申込書!$V$64="特定学年のみ"),"申し込みする","")</f>
        <v/>
      </c>
      <c r="ES36" s="371"/>
      <c r="ET36" s="372"/>
      <c r="EU36" s="373" t="str">
        <f>IF(AND(申込書!$C$65&lt;&gt;"▼プルダウンより選択してください",申込書!$C$65&lt;&gt;"",申込書!$K$22&lt;&gt;"YYYY/MM/DD",$G36&lt;&gt;""),申込書!$K$22,"")</f>
        <v/>
      </c>
      <c r="EV36" s="369" t="str">
        <f>IF(EU36="","",IF(INDEX('コンテンツ＆備考マスタ'!$H:$J,MATCH(学校情報!EU$3,'コンテンツ＆備考マスタ'!$H:$H,0),3)="●",IF(AND(EU36&lt;&gt;"",ISNUMBER(申込書!$AC$22)=TRUE,申込書!$C$65&lt;&gt;"▼プルダウンより選択してください",申込書!$C$65&lt;&gt;""),申込書!$AC$22,""),"-"))</f>
        <v/>
      </c>
      <c r="EW36" s="369"/>
      <c r="EX36" s="369"/>
      <c r="EY36" s="370" t="str">
        <f>IF(AND(申込書!$C$65&lt;&gt;"▼プルダウンより選択してください",申込書!$C$65&lt;&gt;"",$G36&lt;&gt;"",申込書!$V$65="特定学年のみ"),"申し込みする","")</f>
        <v/>
      </c>
      <c r="EZ36" s="371"/>
      <c r="FA36" s="372"/>
      <c r="FB36" s="373" t="str">
        <f>IF(AND(申込書!$C$66&lt;&gt;"▼プルダウンより選択してください",申込書!$C$66&lt;&gt;"",申込書!$K$22&lt;&gt;"YYYY/MM/DD",$G36&lt;&gt;""),申込書!$K$22,"")</f>
        <v/>
      </c>
      <c r="FC36" s="369" t="str">
        <f>IF(FB36="","",IF(INDEX('コンテンツ＆備考マスタ'!$H:$J,MATCH(学校情報!FB$3,'コンテンツ＆備考マスタ'!$H:$H,0),3)="●",IF(AND(FB36&lt;&gt;"",ISNUMBER(申込書!$AC$22)=TRUE,申込書!$C$66&lt;&gt;"▼プルダウンより選択してください",申込書!$C$66&lt;&gt;""),申込書!$AC$22,""),"-"))</f>
        <v/>
      </c>
      <c r="FD36" s="369"/>
      <c r="FE36" s="369"/>
      <c r="FF36" s="370" t="str">
        <f>IF(AND(申込書!$C$66&lt;&gt;"▼プルダウンより選択してください",申込書!$C$66&lt;&gt;"",$G36&lt;&gt;"",申込書!$V$66="特定学年のみ"),"申し込みする","")</f>
        <v/>
      </c>
      <c r="FG36" s="371"/>
      <c r="FH36" s="372"/>
      <c r="FI36" s="373" t="str">
        <f>IF(AND(申込書!$C$67&lt;&gt;"▼プルダウンより選択してください",申込書!$C$67&lt;&gt;"",申込書!$K$22&lt;&gt;"YYYY/MM/DD",$G36&lt;&gt;""),申込書!$K$22,"")</f>
        <v/>
      </c>
      <c r="FJ36" s="369" t="str">
        <f>IF(FI36="","",IF(INDEX('コンテンツ＆備考マスタ'!$H:$J,MATCH(学校情報!FI$3,'コンテンツ＆備考マスタ'!$H:$H,0),3)="●",IF(AND(FI36&lt;&gt;"",ISNUMBER(申込書!$AC$22)=TRUE,申込書!$C$67&lt;&gt;"▼プルダウンより選択してください",申込書!$C$67&lt;&gt;""),申込書!$AC$22,""),"-"))</f>
        <v/>
      </c>
      <c r="FK36" s="369"/>
      <c r="FL36" s="369"/>
      <c r="FM36" s="370" t="str">
        <f>IF(AND(申込書!$C$67&lt;&gt;"▼プルダウンより選択してください",申込書!$C$67&lt;&gt;"",$G36&lt;&gt;"",申込書!$V$67="特定学年のみ"),"申し込みする","")</f>
        <v/>
      </c>
      <c r="FN36" s="371"/>
      <c r="FO36" s="372"/>
      <c r="FP36" s="373" t="str">
        <f>IF(AND(申込書!$C$68&lt;&gt;"▼プルダウンより選択してください",申込書!$C$68&lt;&gt;"",申込書!$K$22&lt;&gt;"YYYY/MM/DD",$G36&lt;&gt;""),申込書!$K$22,"")</f>
        <v/>
      </c>
      <c r="FQ36" s="369" t="str">
        <f>IF(FP36="","",IF(INDEX('コンテンツ＆備考マスタ'!$H:$J,MATCH(学校情報!FP$3,'コンテンツ＆備考マスタ'!$H:$H,0),3)="●",IF(AND(FP36&lt;&gt;"",ISNUMBER(申込書!$AC$22)=TRUE,申込書!$C$68&lt;&gt;"▼プルダウンより選択してください",申込書!$C$68&lt;&gt;""),申込書!$AC$22,""),"-"))</f>
        <v/>
      </c>
      <c r="FR36" s="369"/>
      <c r="FS36" s="369"/>
      <c r="FT36" s="370" t="str">
        <f>IF(AND(申込書!$C$68&lt;&gt;"▼プルダウンより選択してください",申込書!$C$68&lt;&gt;"",$G36&lt;&gt;"",申込書!$V$68="特定学年のみ"),"申し込みする","")</f>
        <v/>
      </c>
      <c r="FU36" s="371"/>
      <c r="FV36" s="372"/>
      <c r="FW36" s="373" t="str">
        <f>IF(AND(申込書!$C$69&lt;&gt;"▼プルダウンより選択してください",申込書!$C$69&lt;&gt;"",申込書!$K$22&lt;&gt;"YYYY/MM/DD",$G36&lt;&gt;""),申込書!$K$22,"")</f>
        <v/>
      </c>
      <c r="FX36" s="369" t="str">
        <f>IF(FW36="","",IF(INDEX('コンテンツ＆備考マスタ'!$H:$J,MATCH(学校情報!FW$3,'コンテンツ＆備考マスタ'!$H:$H,0),3)="●",IF(AND(FW36&lt;&gt;"",ISNUMBER(申込書!$AC$22)=TRUE,申込書!$C$69&lt;&gt;"▼プルダウンより選択してください",申込書!$C$69&lt;&gt;""),申込書!$AC$22,""),"-"))</f>
        <v/>
      </c>
      <c r="FY36" s="369"/>
      <c r="FZ36" s="369"/>
      <c r="GA36" s="370" t="str">
        <f>IF(AND(申込書!$C$69&lt;&gt;"▼プルダウンより選択してください",申込書!$C$69&lt;&gt;"",$G36&lt;&gt;"",申込書!$V$69="特定学年のみ"),"申し込みする","")</f>
        <v/>
      </c>
      <c r="GB36" s="371"/>
      <c r="GC36" s="372"/>
      <c r="GD36" s="373" t="str">
        <f>IF(AND(申込書!$C$70&lt;&gt;"▼プルダウンより選択してください",申込書!$C$70&lt;&gt;"",申込書!$K$22&lt;&gt;"YYYY/MM/DD",$G36&lt;&gt;""),申込書!$K$22,"")</f>
        <v/>
      </c>
      <c r="GE36" s="369" t="str">
        <f>IF(GD36="","",IF(INDEX('コンテンツ＆備考マスタ'!$H:$J,MATCH(学校情報!GD$3,'コンテンツ＆備考マスタ'!$H:$H,0),3)="●",IF(AND(GD36&lt;&gt;"",ISNUMBER(申込書!$AC$22)=TRUE,申込書!$C$70&lt;&gt;"▼プルダウンより選択してください",申込書!$C$70&lt;&gt;""),申込書!$AC$22,""),"-"))</f>
        <v/>
      </c>
      <c r="GF36" s="369"/>
      <c r="GG36" s="369"/>
      <c r="GH36" s="370" t="str">
        <f>IF(AND(申込書!$C$70&lt;&gt;"▼プルダウンより選択してください",申込書!$C$70&lt;&gt;"",$G36&lt;&gt;"",申込書!$V$70="特定学年のみ"),"申し込みする","")</f>
        <v/>
      </c>
      <c r="GI36" s="371"/>
      <c r="GJ36" s="372"/>
      <c r="GK36" s="373" t="str">
        <f>IF(AND(申込書!$C$71&lt;&gt;"▼プルダウンより選択してください",申込書!$C$71&lt;&gt;"",申込書!$K$22&lt;&gt;"YYYY/MM/DD",$G36&lt;&gt;""),申込書!$K$22,"")</f>
        <v/>
      </c>
      <c r="GL36" s="369" t="str">
        <f>IF(GK36="","",IF(INDEX('コンテンツ＆備考マスタ'!$H:$J,MATCH(学校情報!GK$3,'コンテンツ＆備考マスタ'!$H:$H,0),3)="●",IF(AND(GK36&lt;&gt;"",ISNUMBER(申込書!$AC$22)=TRUE,申込書!$C$71&lt;&gt;"▼プルダウンより選択してください",申込書!$C$71&lt;&gt;""),申込書!$AC$22,""),"-"))</f>
        <v/>
      </c>
      <c r="GM36" s="369"/>
      <c r="GN36" s="369"/>
      <c r="GO36" s="370" t="str">
        <f>IF(AND(申込書!$C$71&lt;&gt;"▼プルダウンより選択してください",申込書!$C$71&lt;&gt;"",$G36&lt;&gt;"",申込書!$V$71="特定学年のみ"),"申し込みする","")</f>
        <v/>
      </c>
      <c r="GP36" s="371"/>
      <c r="GQ36" s="372"/>
      <c r="GR36" s="373" t="str">
        <f>IF(AND(申込書!$C$72&lt;&gt;"▼プルダウンより選択してください",申込書!$C$72&lt;&gt;"",申込書!$K$22&lt;&gt;"YYYY/MM/DD",$G36&lt;&gt;""),申込書!$K$22,"")</f>
        <v/>
      </c>
      <c r="GS36" s="369" t="str">
        <f>IF(GR36="","",IF(INDEX('コンテンツ＆備考マスタ'!$H:$J,MATCH(学校情報!GR$3,'コンテンツ＆備考マスタ'!$H:$H,0),3)="●",IF(AND(GR36&lt;&gt;"",ISNUMBER(申込書!$AC$22)=TRUE,申込書!$C$72&lt;&gt;"▼プルダウンより選択してください",申込書!$C$72&lt;&gt;""),申込書!$AC$22,""),"-"))</f>
        <v/>
      </c>
      <c r="GT36" s="369"/>
      <c r="GU36" s="369"/>
      <c r="GV36" s="370" t="str">
        <f>IF(AND(申込書!$C$72&lt;&gt;"▼プルダウンより選択してください",申込書!$C$72&lt;&gt;"",$G36&lt;&gt;"",申込書!$V$72="特定学年のみ"),"申し込みする","")</f>
        <v/>
      </c>
      <c r="GW36" s="371"/>
      <c r="GX36" s="372"/>
      <c r="GY36" s="373" t="str">
        <f>IF(AND(申込書!$C$73&lt;&gt;"▼プルダウンより選択してください",申込書!$C$73&lt;&gt;"",申込書!$K$22&lt;&gt;"YYYY/MM/DD",$G36&lt;&gt;""),申込書!$K$22,"")</f>
        <v/>
      </c>
      <c r="GZ36" s="369" t="str">
        <f>IF(GY36="","",IF(INDEX('コンテンツ＆備考マスタ'!$H:$J,MATCH(学校情報!GY$3,'コンテンツ＆備考マスタ'!$H:$H,0),3)="●",IF(AND(GY36&lt;&gt;"",ISNUMBER(申込書!$AC$22)=TRUE,申込書!$C$73&lt;&gt;"▼プルダウンより選択してください",申込書!$C$73&lt;&gt;""),申込書!$AC$22,""),"-"))</f>
        <v/>
      </c>
      <c r="HA36" s="369"/>
      <c r="HB36" s="369"/>
      <c r="HC36" s="370" t="str">
        <f>IF(AND(申込書!$C$73&lt;&gt;"▼プルダウンより選択してください",申込書!$C$73&lt;&gt;"",$G36&lt;&gt;"",申込書!$V$73="特定学年のみ"),"申し込みする","")</f>
        <v/>
      </c>
      <c r="HD36" s="371"/>
      <c r="HE36" s="372"/>
      <c r="HF36" s="373" t="str">
        <f>IF(AND(申込書!$C$74&lt;&gt;"▼プルダウンより選択してください",申込書!$C$74&lt;&gt;"",申込書!$K$22&lt;&gt;"YYYY/MM/DD",$G36&lt;&gt;""),申込書!$K$22,"")</f>
        <v/>
      </c>
      <c r="HG36" s="369" t="str">
        <f>IF(HF36="","",IF(INDEX('コンテンツ＆備考マスタ'!$H:$J,MATCH(学校情報!HF$3,'コンテンツ＆備考マスタ'!$H:$H,0),3)="●",IF(AND(HF36&lt;&gt;"",ISNUMBER(申込書!$AC$22)=TRUE,申込書!$C$74&lt;&gt;"▼プルダウンより選択してください",申込書!$C$74&lt;&gt;""),申込書!$AC$22,""),"-"))</f>
        <v/>
      </c>
      <c r="HH36" s="369"/>
      <c r="HI36" s="369"/>
      <c r="HJ36" s="370" t="str">
        <f>IF(AND(申込書!$C$74&lt;&gt;"▼プルダウンより選択してください",申込書!$C$74&lt;&gt;"",$G36&lt;&gt;"",申込書!$V$74="特定学年のみ"),"申し込みする","")</f>
        <v/>
      </c>
      <c r="HK36" s="371"/>
      <c r="HL36" s="372"/>
      <c r="HM36" s="373" t="str">
        <f>IF(AND(申込書!$C$75&lt;&gt;"▼プルダウンより選択してください",申込書!$C$75&lt;&gt;"",申込書!$K$22&lt;&gt;"YYYY/MM/DD",$G36&lt;&gt;""),申込書!$K$22,"")</f>
        <v/>
      </c>
      <c r="HN36" s="369" t="str">
        <f>IF(HM36="","",IF(INDEX('コンテンツ＆備考マスタ'!$H:$J,MATCH(学校情報!HM$3,'コンテンツ＆備考マスタ'!$H:$H,0),3)="●",IF(AND(HM36&lt;&gt;"",ISNUMBER(申込書!$AC$22)=TRUE,申込書!$C$75&lt;&gt;"▼プルダウンより選択してください",申込書!$C$75&lt;&gt;""),申込書!$AC$22,""),"-"))</f>
        <v/>
      </c>
      <c r="HO36" s="369"/>
      <c r="HP36" s="369"/>
      <c r="HQ36" s="370" t="str">
        <f>IF(AND(申込書!$C$75&lt;&gt;"▼プルダウンより選択してください",申込書!$C$75&lt;&gt;"",$G36&lt;&gt;"",申込書!$V$75="特定学年のみ"),"申し込みする","")</f>
        <v/>
      </c>
      <c r="HR36" s="371"/>
      <c r="HS36" s="371"/>
      <c r="HT36" s="374" t="str">
        <f>IF(AND(申込書!$C$76&lt;&gt;"▼プルダウンより選択してください",申込書!$C$76&lt;&gt;"",申込書!$K$22&lt;&gt;"YYYY/MM/DD",$G36&lt;&gt;""),申込書!$K$22,"")</f>
        <v/>
      </c>
      <c r="HU36" s="369" t="str">
        <f>IF(HT36="","",IF(INDEX('コンテンツ＆備考マスタ'!$H:$J,MATCH(学校情報!HT$3,'コンテンツ＆備考マスタ'!$H:$H,0),3)="●",IF(AND(HT36&lt;&gt;"",ISNUMBER(申込書!$AC$22)=TRUE,申込書!$C$76&lt;&gt;"▼プルダウンより選択してください",申込書!$C$76&lt;&gt;""),申込書!$AC$22,""),"-"))</f>
        <v/>
      </c>
      <c r="HV36" s="369"/>
      <c r="HW36" s="369"/>
      <c r="HX36" s="370" t="str">
        <f>IF(AND(申込書!$C$76&lt;&gt;"▼プルダウンより選択してください",申込書!$C$76&lt;&gt;"",$G36&lt;&gt;"",申込書!$V$76="特定学年のみ"),"申し込みする","")</f>
        <v/>
      </c>
      <c r="HY36" s="371"/>
      <c r="HZ36" s="372"/>
      <c r="IA36" s="69"/>
    </row>
    <row r="37" spans="2:235" ht="26.85" customHeight="1">
      <c r="B37" s="365">
        <f t="shared" si="0"/>
        <v>32</v>
      </c>
      <c r="C37" s="55"/>
      <c r="D37" s="56"/>
      <c r="E37" s="154"/>
      <c r="F37" s="57"/>
      <c r="G37" s="58"/>
      <c r="H37" s="59"/>
      <c r="I37" s="60"/>
      <c r="J37" s="61"/>
      <c r="K37" s="366" t="str">
        <f t="shared" si="1"/>
        <v/>
      </c>
      <c r="L37" s="62"/>
      <c r="M37" s="322"/>
      <c r="N37" s="63"/>
      <c r="O37" s="64"/>
      <c r="P37" s="367" t="str">
        <f t="shared" si="2"/>
        <v/>
      </c>
      <c r="Q37" s="65"/>
      <c r="R37" s="66"/>
      <c r="S37" s="67"/>
      <c r="T37" s="68"/>
      <c r="U37" s="68"/>
      <c r="V37" s="68"/>
      <c r="W37" s="66"/>
      <c r="X37" s="281"/>
      <c r="Y37" s="368" t="str">
        <f>IF(AND(申込書!$C$47&lt;&gt;"▼プルダウンより選択してください",申込書!$C$47&lt;&gt;"",申込書!$K$22&lt;&gt;"YYYY/MM/DD",$G37&lt;&gt;""),申込書!$K$22,"")</f>
        <v/>
      </c>
      <c r="Z37" s="369" t="str">
        <f>IF(Y37="","",IF(INDEX('コンテンツ＆備考マスタ'!$H:$J,MATCH(学校情報!Y$3,'コンテンツ＆備考マスタ'!$H:$H,0),3)="●",IF(AND(Y37&lt;&gt;"",ISNUMBER(申込書!$AC$22)=TRUE,申込書!$C$47&lt;&gt;"▼プルダウンより選択してください",申込書!$C$47&lt;&gt;""),申込書!$AC$22,""),"-"))</f>
        <v/>
      </c>
      <c r="AA37" s="369"/>
      <c r="AB37" s="369"/>
      <c r="AC37" s="370" t="str">
        <f>IF(AND(申込書!$C$47&lt;&gt;"▼プルダウンより選択してください",申込書!$C$47&lt;&gt;"",$G37&lt;&gt;"",申込書!$V$47="特定学年のみ"),"申し込みする","")</f>
        <v/>
      </c>
      <c r="AD37" s="371"/>
      <c r="AE37" s="372"/>
      <c r="AF37" s="373" t="str">
        <f>IF(AND(申込書!$C$48&lt;&gt;"▼プルダウンより選択してください",申込書!$C$48&lt;&gt;"",申込書!$K$22&lt;&gt;"YYYY/MM/DD",$G37&lt;&gt;""),申込書!$K$22,"")</f>
        <v/>
      </c>
      <c r="AG37" s="369" t="str">
        <f>IF(AF37="","",IF(INDEX('コンテンツ＆備考マスタ'!$H:$J,MATCH(学校情報!AF$3,'コンテンツ＆備考マスタ'!$H:$H,0),3)="●",IF(AND(AF37&lt;&gt;"",ISNUMBER(申込書!$AC$22)=TRUE,申込書!$C$48&lt;&gt;"▼プルダウンより選択してください",申込書!$C$48&lt;&gt;""),申込書!$AC$22,""),"-"))</f>
        <v/>
      </c>
      <c r="AH37" s="369"/>
      <c r="AI37" s="369"/>
      <c r="AJ37" s="370" t="str">
        <f>IF(AND(申込書!$C$48&lt;&gt;"▼プルダウンより選択してください",申込書!$C$48&lt;&gt;"",$G37&lt;&gt;"",申込書!$V$48="特定学年のみ"),"申し込みする","")</f>
        <v/>
      </c>
      <c r="AK37" s="371"/>
      <c r="AL37" s="372"/>
      <c r="AM37" s="373" t="str">
        <f>IF(AND(申込書!$C$49&lt;&gt;"▼プルダウンより選択してください",申込書!$C$49&lt;&gt;"",申込書!$K$22&lt;&gt;"YYYY/MM/DD",$G37&lt;&gt;""),申込書!$K$22,"")</f>
        <v/>
      </c>
      <c r="AN37" s="369" t="str">
        <f>IF(AM37="","",IF(INDEX('コンテンツ＆備考マスタ'!$H:$J,MATCH(学校情報!AM$3,'コンテンツ＆備考マスタ'!$H:$H,0),3)="●",IF(AND(AM37&lt;&gt;"",ISNUMBER(申込書!$AC$22)=TRUE,申込書!$C$49&lt;&gt;"▼プルダウンより選択してください",申込書!$C$49&lt;&gt;""),申込書!$AC$22,""),"-"))</f>
        <v/>
      </c>
      <c r="AO37" s="369"/>
      <c r="AP37" s="369"/>
      <c r="AQ37" s="370" t="str">
        <f>IF(AND(申込書!$C$49&lt;&gt;"▼プルダウンより選択してください",申込書!$C$49&lt;&gt;"",$G37&lt;&gt;"",申込書!$V$49="特定学年のみ"),"申し込みする","")</f>
        <v/>
      </c>
      <c r="AR37" s="371"/>
      <c r="AS37" s="372"/>
      <c r="AT37" s="373" t="str">
        <f>IF(AND(申込書!$C$50&lt;&gt;"▼プルダウンより選択してください",申込書!$C$50&lt;&gt;"",申込書!$K$22&lt;&gt;"YYYY/MM/DD",$G37&lt;&gt;""),申込書!$K$22,"")</f>
        <v/>
      </c>
      <c r="AU37" s="369" t="str">
        <f>IF(AT37="","",IF(INDEX('コンテンツ＆備考マスタ'!$H:$J,MATCH(学校情報!AT$3,'コンテンツ＆備考マスタ'!$H:$H,0),3)="●",IF(AND(AT37&lt;&gt;"",ISNUMBER(申込書!$AC$22)=TRUE,申込書!$C$50&lt;&gt;"▼プルダウンより選択してください",申込書!$C$50&lt;&gt;""),申込書!$AC$22,""),"-"))</f>
        <v/>
      </c>
      <c r="AV37" s="369"/>
      <c r="AW37" s="369"/>
      <c r="AX37" s="370" t="str">
        <f>IF(AND(申込書!$C$50&lt;&gt;"▼プルダウンより選択してください",申込書!$C$50&lt;&gt;"",$G37&lt;&gt;"",申込書!$V$50="特定学年のみ"),"申し込みする","")</f>
        <v/>
      </c>
      <c r="AY37" s="371"/>
      <c r="AZ37" s="372"/>
      <c r="BA37" s="373" t="str">
        <f>IF(AND(申込書!$C$51&lt;&gt;"▼プルダウンより選択してください",申込書!$C$51&lt;&gt;"",申込書!$K$22&lt;&gt;"YYYY/MM/DD",$G37&lt;&gt;""),申込書!$K$22,"")</f>
        <v/>
      </c>
      <c r="BB37" s="369" t="str">
        <f>IF(BA37="","",IF(INDEX('コンテンツ＆備考マスタ'!$H:$J,MATCH(学校情報!BA$3,'コンテンツ＆備考マスタ'!$H:$H,0),3)="●",IF(AND(BA37&lt;&gt;"",ISNUMBER(申込書!$AC$22)=TRUE,申込書!$C$51&lt;&gt;"▼プルダウンより選択してください",申込書!$C$51&lt;&gt;""),申込書!$AC$22,""),"-"))</f>
        <v/>
      </c>
      <c r="BC37" s="369"/>
      <c r="BD37" s="369"/>
      <c r="BE37" s="370" t="str">
        <f>IF(AND(申込書!$C$51&lt;&gt;"▼プルダウンより選択してください",申込書!$C$51&lt;&gt;"",$G37&lt;&gt;"",申込書!$V$51="特定学年のみ"),"申し込みする","")</f>
        <v/>
      </c>
      <c r="BF37" s="371"/>
      <c r="BG37" s="372"/>
      <c r="BH37" s="373" t="str">
        <f>IF(AND(申込書!$C$52&lt;&gt;"▼プルダウンより選択してください",申込書!$C$52&lt;&gt;"",申込書!$K$22&lt;&gt;"YYYY/MM/DD",$G37&lt;&gt;""),申込書!$K$22,"")</f>
        <v/>
      </c>
      <c r="BI37" s="369" t="str">
        <f>IF(BH37="","",IF(INDEX('コンテンツ＆備考マスタ'!$H:$J,MATCH(学校情報!BH$3,'コンテンツ＆備考マスタ'!$H:$H,0),3)="●",IF(AND(BH37&lt;&gt;"",ISNUMBER(申込書!$AC$22)=TRUE,申込書!$C$52&lt;&gt;"▼プルダウンより選択してください",申込書!$C$52&lt;&gt;""),申込書!$AC$22,""),"-"))</f>
        <v/>
      </c>
      <c r="BJ37" s="369"/>
      <c r="BK37" s="369"/>
      <c r="BL37" s="370" t="str">
        <f>IF(AND(申込書!$C$52&lt;&gt;"▼プルダウンより選択してください",申込書!$C$52&lt;&gt;"",$G37&lt;&gt;"",申込書!$V$52="特定学年のみ"),"申し込みする","")</f>
        <v/>
      </c>
      <c r="BM37" s="371"/>
      <c r="BN37" s="372"/>
      <c r="BO37" s="373" t="str">
        <f>IF(AND(申込書!$C$53&lt;&gt;"▼プルダウンより選択してください",申込書!$C$53&lt;&gt;"",申込書!$K$22&lt;&gt;"YYYY/MM/DD",$G37&lt;&gt;""),申込書!$K$22,"")</f>
        <v/>
      </c>
      <c r="BP37" s="369" t="str">
        <f>IF(BO37="","",IF(INDEX('コンテンツ＆備考マスタ'!$H:$J,MATCH(学校情報!BO$3,'コンテンツ＆備考マスタ'!$H:$H,0),3)="●",IF(AND(BO37&lt;&gt;"",ISNUMBER(申込書!$AC$22)=TRUE,申込書!$C$53&lt;&gt;"▼プルダウンより選択してください",申込書!$C$53&lt;&gt;""),申込書!$AC$22,""),"-"))</f>
        <v/>
      </c>
      <c r="BQ37" s="369"/>
      <c r="BR37" s="369"/>
      <c r="BS37" s="370" t="str">
        <f>IF(AND(申込書!$C$53&lt;&gt;"▼プルダウンより選択してください",申込書!$C$53&lt;&gt;"",$G37&lt;&gt;"",申込書!$V$53="特定学年のみ"),"申し込みする","")</f>
        <v/>
      </c>
      <c r="BT37" s="371"/>
      <c r="BU37" s="372"/>
      <c r="BV37" s="373" t="str">
        <f>IF(AND(申込書!$C$54&lt;&gt;"▼プルダウンより選択してください",申込書!$C$54&lt;&gt;"",申込書!$K$22&lt;&gt;"YYYY/MM/DD",$G37&lt;&gt;""),申込書!$K$22,"")</f>
        <v/>
      </c>
      <c r="BW37" s="369" t="str">
        <f>IF(BV37="","",IF(INDEX('コンテンツ＆備考マスタ'!$H:$J,MATCH(学校情報!BV$3,'コンテンツ＆備考マスタ'!$H:$H,0),3)="●",IF(AND(BV37&lt;&gt;"",ISNUMBER(申込書!$AC$22)=TRUE,申込書!$C$54&lt;&gt;"▼プルダウンより選択してください",申込書!$C$54&lt;&gt;""),申込書!$AC$22,""),"-"))</f>
        <v/>
      </c>
      <c r="BX37" s="369"/>
      <c r="BY37" s="369"/>
      <c r="BZ37" s="370" t="str">
        <f>IF(AND(申込書!$C$54&lt;&gt;"▼プルダウンより選択してください",申込書!$C$54&lt;&gt;"",$G37&lt;&gt;"",申込書!$V$54="特定学年のみ"),"申し込みする","")</f>
        <v/>
      </c>
      <c r="CA37" s="371"/>
      <c r="CB37" s="372"/>
      <c r="CC37" s="373" t="str">
        <f>IF(AND(申込書!$C$55&lt;&gt;"▼プルダウンより選択してください",申込書!$C$55&lt;&gt;"",申込書!$K$22&lt;&gt;"YYYY/MM/DD",$G37&lt;&gt;""),申込書!$K$22,"")</f>
        <v/>
      </c>
      <c r="CD37" s="369" t="str">
        <f>IF(CC37="","",IF(INDEX('コンテンツ＆備考マスタ'!$H:$J,MATCH(学校情報!CC$3,'コンテンツ＆備考マスタ'!$H:$H,0),3)="●",IF(AND(CC37&lt;&gt;"",ISNUMBER(申込書!$AC$22)=TRUE,申込書!$C$55&lt;&gt;"▼プルダウンより選択してください",申込書!$C$55&lt;&gt;""),申込書!$AC$22,""),"-"))</f>
        <v/>
      </c>
      <c r="CE37" s="369"/>
      <c r="CF37" s="369"/>
      <c r="CG37" s="370" t="str">
        <f>IF(AND(申込書!$C$55&lt;&gt;"▼プルダウンより選択してください",申込書!$C$55&lt;&gt;"",$G37&lt;&gt;"",申込書!$V$55="特定学年のみ"),"申し込みする","")</f>
        <v/>
      </c>
      <c r="CH37" s="371"/>
      <c r="CI37" s="372"/>
      <c r="CJ37" s="373" t="str">
        <f>IF(AND(申込書!$C$56&lt;&gt;"▼プルダウンより選択してください",申込書!$C$56&lt;&gt;"",申込書!$K$22&lt;&gt;"YYYY/MM/DD",$G37&lt;&gt;""),申込書!$K$22,"")</f>
        <v/>
      </c>
      <c r="CK37" s="369" t="str">
        <f>IF(CJ37="","",IF(INDEX('コンテンツ＆備考マスタ'!$H:$J,MATCH(学校情報!CJ$3,'コンテンツ＆備考マスタ'!$H:$H,0),3)="●",IF(AND(CJ37&lt;&gt;"",ISNUMBER(申込書!$AC$22)=TRUE,申込書!$C$56&lt;&gt;"▼プルダウンより選択してください",申込書!$C$56&lt;&gt;""),申込書!$AC$22,""),"-"))</f>
        <v/>
      </c>
      <c r="CL37" s="369"/>
      <c r="CM37" s="369"/>
      <c r="CN37" s="370" t="str">
        <f>IF(AND(申込書!$C$56&lt;&gt;"▼プルダウンより選択してください",申込書!$C$56&lt;&gt;"",$G37&lt;&gt;"",申込書!$V$56="特定学年のみ"),"申し込みする","")</f>
        <v/>
      </c>
      <c r="CO37" s="371"/>
      <c r="CP37" s="372"/>
      <c r="CQ37" s="373" t="str">
        <f>IF(AND(申込書!$C$57&lt;&gt;"▼プルダウンより選択してください",申込書!$C$57&lt;&gt;"",申込書!$K$22&lt;&gt;"YYYY/MM/DD",$G37&lt;&gt;""),申込書!$K$22,"")</f>
        <v/>
      </c>
      <c r="CR37" s="369" t="str">
        <f>IF(CQ37="","",IF(INDEX('コンテンツ＆備考マスタ'!$H:$J,MATCH(学校情報!CQ$3,'コンテンツ＆備考マスタ'!$H:$H,0),3)="●",IF(AND(CQ37&lt;&gt;"",ISNUMBER(申込書!$AC$22)=TRUE,申込書!$C$57&lt;&gt;"▼プルダウンより選択してください",申込書!$C$57&lt;&gt;""),申込書!$AC$22,""),"-"))</f>
        <v/>
      </c>
      <c r="CS37" s="369"/>
      <c r="CT37" s="369"/>
      <c r="CU37" s="369" t="str">
        <f>IF(AND(申込書!$C$57&lt;&gt;"▼プルダウンより選択してください",申込書!$C$57&lt;&gt;"",$G37&lt;&gt;"",申込書!$V$57="特定学年のみ"),"申し込みする","")</f>
        <v/>
      </c>
      <c r="CV37" s="371"/>
      <c r="CW37" s="372"/>
      <c r="CX37" s="373" t="str">
        <f>IF(AND(申込書!$C$58&lt;&gt;"▼プルダウンより選択してください",申込書!$C$58&lt;&gt;"",申込書!$K$22&lt;&gt;"YYYY/MM/DD",$G37&lt;&gt;""),申込書!$K$22,"")</f>
        <v/>
      </c>
      <c r="CY37" s="369" t="str">
        <f>IF(CX37="","",IF(INDEX('コンテンツ＆備考マスタ'!$H:$J,MATCH(学校情報!CX$3,'コンテンツ＆備考マスタ'!$H:$H,0),3)="●",IF(AND(CX37&lt;&gt;"",ISNUMBER(申込書!$AC$22)=TRUE,申込書!$C$58&lt;&gt;"▼プルダウンより選択してください",申込書!$C$58&lt;&gt;""),申込書!$AC$22,""),"-"))</f>
        <v/>
      </c>
      <c r="CZ37" s="369"/>
      <c r="DA37" s="369"/>
      <c r="DB37" s="369" t="str">
        <f>IF(AND(申込書!$C$58&lt;&gt;"▼プルダウンより選択してください",申込書!$C$58&lt;&gt;"",$G37&lt;&gt;"",申込書!$V$58="特定学年のみ"),"申し込みする","")</f>
        <v/>
      </c>
      <c r="DC37" s="371"/>
      <c r="DD37" s="372"/>
      <c r="DE37" s="373" t="str">
        <f>IF(AND(申込書!$C$59&lt;&gt;"▼プルダウンより選択してください",申込書!$C$59&lt;&gt;"",申込書!$K$22&lt;&gt;"YYYY/MM/DD",$G37&lt;&gt;""),申込書!$K$22,"")</f>
        <v/>
      </c>
      <c r="DF37" s="369" t="str">
        <f>IF(DE37="","",IF(INDEX('コンテンツ＆備考マスタ'!$H:$J,MATCH(学校情報!DE$3,'コンテンツ＆備考マスタ'!$H:$H,0),3)="●",IF(AND(DE37&lt;&gt;"",ISNUMBER(申込書!$AC$22)=TRUE,申込書!$C$59&lt;&gt;"▼プルダウンより選択してください",申込書!$C$59&lt;&gt;""),申込書!$AC$22,""),"-"))</f>
        <v/>
      </c>
      <c r="DG37" s="369"/>
      <c r="DH37" s="369"/>
      <c r="DI37" s="369" t="str">
        <f>IF(AND(申込書!$C$59&lt;&gt;"▼プルダウンより選択してください",申込書!$C$59&lt;&gt;"",$G37&lt;&gt;"",申込書!$V$59="特定学年のみ"),"申し込みする","")</f>
        <v/>
      </c>
      <c r="DJ37" s="371"/>
      <c r="DK37" s="372"/>
      <c r="DL37" s="373" t="str">
        <f>IF(AND(申込書!$C$60&lt;&gt;"▼プルダウンより選択してください",申込書!$C$60&lt;&gt;"",申込書!$K$22&lt;&gt;"YYYY/MM/DD",$G37&lt;&gt;""),申込書!$K$22,"")</f>
        <v/>
      </c>
      <c r="DM37" s="369" t="str">
        <f>IF(DL37="","",IF(INDEX('コンテンツ＆備考マスタ'!$H:$J,MATCH(学校情報!DL$3,'コンテンツ＆備考マスタ'!$H:$H,0),3)="●",IF(AND(DL37&lt;&gt;"",ISNUMBER(申込書!$AC$22)=TRUE,申込書!$C$60&lt;&gt;"▼プルダウンより選択してください",申込書!$C$60&lt;&gt;""),申込書!$AC$22,""),"-"))</f>
        <v/>
      </c>
      <c r="DN37" s="369"/>
      <c r="DO37" s="369"/>
      <c r="DP37" s="369" t="str">
        <f>IF(AND(申込書!$C$60&lt;&gt;"▼プルダウンより選択してください",申込書!$C$60&lt;&gt;"",$G37&lt;&gt;"",申込書!$V$60="特定学年のみ"),"申し込みする","")</f>
        <v/>
      </c>
      <c r="DQ37" s="371"/>
      <c r="DR37" s="372"/>
      <c r="DS37" s="373" t="str">
        <f>IF(AND(申込書!$C$61&lt;&gt;"▼プルダウンより選択してください",申込書!$C$61&lt;&gt;"",申込書!$K$22&lt;&gt;"YYYY/MM/DD",$G37&lt;&gt;""),申込書!$K$22,"")</f>
        <v/>
      </c>
      <c r="DT37" s="369" t="str">
        <f>IF(DS37="","",IF(INDEX('コンテンツ＆備考マスタ'!$H:$J,MATCH(学校情報!DS$3,'コンテンツ＆備考マスタ'!$H:$H,0),3)="●",IF(AND(DS37&lt;&gt;"",ISNUMBER(申込書!$AC$22)=TRUE,申込書!$C$61&lt;&gt;"▼プルダウンより選択してください",申込書!$C$61&lt;&gt;""),申込書!$AC$22,""),"-"))</f>
        <v/>
      </c>
      <c r="DU37" s="369"/>
      <c r="DV37" s="369"/>
      <c r="DW37" s="369" t="str">
        <f>IF(AND(申込書!$C$61&lt;&gt;"▼プルダウンより選択してください",申込書!$C$61&lt;&gt;"",$G37&lt;&gt;"",申込書!$V$61="特定学年のみ"),"申し込みする","")</f>
        <v/>
      </c>
      <c r="DX37" s="371"/>
      <c r="DY37" s="372"/>
      <c r="DZ37" s="373" t="str">
        <f>IF(AND(申込書!$C$62&lt;&gt;"▼プルダウンより選択してください",申込書!$C$62&lt;&gt;"",申込書!$K$22&lt;&gt;"YYYY/MM/DD",$G37&lt;&gt;""),申込書!$K$22,"")</f>
        <v/>
      </c>
      <c r="EA37" s="369" t="str">
        <f>IF(DZ37="","",IF(INDEX('コンテンツ＆備考マスタ'!$H:$J,MATCH(学校情報!DZ$3,'コンテンツ＆備考マスタ'!$H:$H,0),3)="●",IF(AND(DZ37&lt;&gt;"",ISNUMBER(申込書!$AC$22)=TRUE,申込書!$C$62&lt;&gt;"▼プルダウンより選択してください",申込書!$C$62&lt;&gt;""),申込書!$AC$22,""),"-"))</f>
        <v/>
      </c>
      <c r="EB37" s="369"/>
      <c r="EC37" s="369"/>
      <c r="ED37" s="370" t="str">
        <f>IF(AND(申込書!$C$62&lt;&gt;"▼プルダウンより選択してください",申込書!$C$62&lt;&gt;"",$G37&lt;&gt;"",申込書!$V$62="特定学年のみ"),"申し込みする","")</f>
        <v/>
      </c>
      <c r="EE37" s="371"/>
      <c r="EF37" s="372"/>
      <c r="EG37" s="373" t="str">
        <f>IF(AND(申込書!$C$63&lt;&gt;"▼プルダウンより選択してください",申込書!$C$63&lt;&gt;"",申込書!$K$22&lt;&gt;"YYYY/MM/DD",$G37&lt;&gt;""),申込書!$K$22,"")</f>
        <v/>
      </c>
      <c r="EH37" s="369" t="str">
        <f>IF(EG37="","",IF(INDEX('コンテンツ＆備考マスタ'!$H:$J,MATCH(学校情報!EG$3,'コンテンツ＆備考マスタ'!$H:$H,0),3)="●",IF(AND(EG37&lt;&gt;"",ISNUMBER(申込書!$AC$22)=TRUE,申込書!$C$63&lt;&gt;"▼プルダウンより選択してください",申込書!$C$63&lt;&gt;""),申込書!$AC$22,""),"-"))</f>
        <v/>
      </c>
      <c r="EI37" s="369"/>
      <c r="EJ37" s="369"/>
      <c r="EK37" s="370" t="str">
        <f>IF(AND(申込書!$C$63&lt;&gt;"▼プルダウンより選択してください",申込書!$C$63&lt;&gt;"",$G37&lt;&gt;"",申込書!$V$63="特定学年のみ"),"申し込みする","")</f>
        <v/>
      </c>
      <c r="EL37" s="371"/>
      <c r="EM37" s="372"/>
      <c r="EN37" s="373" t="str">
        <f>IF(AND(申込書!$C$64&lt;&gt;"▼プルダウンより選択してください",申込書!$C$64&lt;&gt;"",申込書!$K$22&lt;&gt;"YYYY/MM/DD",$G37&lt;&gt;""),申込書!$K$22,"")</f>
        <v/>
      </c>
      <c r="EO37" s="369" t="str">
        <f>IF(EN37="","",IF(INDEX('コンテンツ＆備考マスタ'!$H:$J,MATCH(学校情報!EN$3,'コンテンツ＆備考マスタ'!$H:$H,0),3)="●",IF(AND(EN37&lt;&gt;"",ISNUMBER(申込書!$AC$22)=TRUE,申込書!$C$64&lt;&gt;"▼プルダウンより選択してください",申込書!$C$64&lt;&gt;""),申込書!$AC$22,""),"-"))</f>
        <v/>
      </c>
      <c r="EP37" s="369"/>
      <c r="EQ37" s="369"/>
      <c r="ER37" s="370" t="str">
        <f>IF(AND(申込書!$C$64&lt;&gt;"▼プルダウンより選択してください",申込書!$C$64&lt;&gt;"",$G37&lt;&gt;"",申込書!$V$64="特定学年のみ"),"申し込みする","")</f>
        <v/>
      </c>
      <c r="ES37" s="371"/>
      <c r="ET37" s="372"/>
      <c r="EU37" s="373" t="str">
        <f>IF(AND(申込書!$C$65&lt;&gt;"▼プルダウンより選択してください",申込書!$C$65&lt;&gt;"",申込書!$K$22&lt;&gt;"YYYY/MM/DD",$G37&lt;&gt;""),申込書!$K$22,"")</f>
        <v/>
      </c>
      <c r="EV37" s="369" t="str">
        <f>IF(EU37="","",IF(INDEX('コンテンツ＆備考マスタ'!$H:$J,MATCH(学校情報!EU$3,'コンテンツ＆備考マスタ'!$H:$H,0),3)="●",IF(AND(EU37&lt;&gt;"",ISNUMBER(申込書!$AC$22)=TRUE,申込書!$C$65&lt;&gt;"▼プルダウンより選択してください",申込書!$C$65&lt;&gt;""),申込書!$AC$22,""),"-"))</f>
        <v/>
      </c>
      <c r="EW37" s="369"/>
      <c r="EX37" s="369"/>
      <c r="EY37" s="370" t="str">
        <f>IF(AND(申込書!$C$65&lt;&gt;"▼プルダウンより選択してください",申込書!$C$65&lt;&gt;"",$G37&lt;&gt;"",申込書!$V$65="特定学年のみ"),"申し込みする","")</f>
        <v/>
      </c>
      <c r="EZ37" s="371"/>
      <c r="FA37" s="372"/>
      <c r="FB37" s="373" t="str">
        <f>IF(AND(申込書!$C$66&lt;&gt;"▼プルダウンより選択してください",申込書!$C$66&lt;&gt;"",申込書!$K$22&lt;&gt;"YYYY/MM/DD",$G37&lt;&gt;""),申込書!$K$22,"")</f>
        <v/>
      </c>
      <c r="FC37" s="369" t="str">
        <f>IF(FB37="","",IF(INDEX('コンテンツ＆備考マスタ'!$H:$J,MATCH(学校情報!FB$3,'コンテンツ＆備考マスタ'!$H:$H,0),3)="●",IF(AND(FB37&lt;&gt;"",ISNUMBER(申込書!$AC$22)=TRUE,申込書!$C$66&lt;&gt;"▼プルダウンより選択してください",申込書!$C$66&lt;&gt;""),申込書!$AC$22,""),"-"))</f>
        <v/>
      </c>
      <c r="FD37" s="369"/>
      <c r="FE37" s="369"/>
      <c r="FF37" s="370" t="str">
        <f>IF(AND(申込書!$C$66&lt;&gt;"▼プルダウンより選択してください",申込書!$C$66&lt;&gt;"",$G37&lt;&gt;"",申込書!$V$66="特定学年のみ"),"申し込みする","")</f>
        <v/>
      </c>
      <c r="FG37" s="371"/>
      <c r="FH37" s="372"/>
      <c r="FI37" s="373" t="str">
        <f>IF(AND(申込書!$C$67&lt;&gt;"▼プルダウンより選択してください",申込書!$C$67&lt;&gt;"",申込書!$K$22&lt;&gt;"YYYY/MM/DD",$G37&lt;&gt;""),申込書!$K$22,"")</f>
        <v/>
      </c>
      <c r="FJ37" s="369" t="str">
        <f>IF(FI37="","",IF(INDEX('コンテンツ＆備考マスタ'!$H:$J,MATCH(学校情報!FI$3,'コンテンツ＆備考マスタ'!$H:$H,0),3)="●",IF(AND(FI37&lt;&gt;"",ISNUMBER(申込書!$AC$22)=TRUE,申込書!$C$67&lt;&gt;"▼プルダウンより選択してください",申込書!$C$67&lt;&gt;""),申込書!$AC$22,""),"-"))</f>
        <v/>
      </c>
      <c r="FK37" s="369"/>
      <c r="FL37" s="369"/>
      <c r="FM37" s="370" t="str">
        <f>IF(AND(申込書!$C$67&lt;&gt;"▼プルダウンより選択してください",申込書!$C$67&lt;&gt;"",$G37&lt;&gt;"",申込書!$V$67="特定学年のみ"),"申し込みする","")</f>
        <v/>
      </c>
      <c r="FN37" s="371"/>
      <c r="FO37" s="372"/>
      <c r="FP37" s="373" t="str">
        <f>IF(AND(申込書!$C$68&lt;&gt;"▼プルダウンより選択してください",申込書!$C$68&lt;&gt;"",申込書!$K$22&lt;&gt;"YYYY/MM/DD",$G37&lt;&gt;""),申込書!$K$22,"")</f>
        <v/>
      </c>
      <c r="FQ37" s="369" t="str">
        <f>IF(FP37="","",IF(INDEX('コンテンツ＆備考マスタ'!$H:$J,MATCH(学校情報!FP$3,'コンテンツ＆備考マスタ'!$H:$H,0),3)="●",IF(AND(FP37&lt;&gt;"",ISNUMBER(申込書!$AC$22)=TRUE,申込書!$C$68&lt;&gt;"▼プルダウンより選択してください",申込書!$C$68&lt;&gt;""),申込書!$AC$22,""),"-"))</f>
        <v/>
      </c>
      <c r="FR37" s="369"/>
      <c r="FS37" s="369"/>
      <c r="FT37" s="370" t="str">
        <f>IF(AND(申込書!$C$68&lt;&gt;"▼プルダウンより選択してください",申込書!$C$68&lt;&gt;"",$G37&lt;&gt;"",申込書!$V$68="特定学年のみ"),"申し込みする","")</f>
        <v/>
      </c>
      <c r="FU37" s="371"/>
      <c r="FV37" s="372"/>
      <c r="FW37" s="373" t="str">
        <f>IF(AND(申込書!$C$69&lt;&gt;"▼プルダウンより選択してください",申込書!$C$69&lt;&gt;"",申込書!$K$22&lt;&gt;"YYYY/MM/DD",$G37&lt;&gt;""),申込書!$K$22,"")</f>
        <v/>
      </c>
      <c r="FX37" s="369" t="str">
        <f>IF(FW37="","",IF(INDEX('コンテンツ＆備考マスタ'!$H:$J,MATCH(学校情報!FW$3,'コンテンツ＆備考マスタ'!$H:$H,0),3)="●",IF(AND(FW37&lt;&gt;"",ISNUMBER(申込書!$AC$22)=TRUE,申込書!$C$69&lt;&gt;"▼プルダウンより選択してください",申込書!$C$69&lt;&gt;""),申込書!$AC$22,""),"-"))</f>
        <v/>
      </c>
      <c r="FY37" s="369"/>
      <c r="FZ37" s="369"/>
      <c r="GA37" s="370" t="str">
        <f>IF(AND(申込書!$C$69&lt;&gt;"▼プルダウンより選択してください",申込書!$C$69&lt;&gt;"",$G37&lt;&gt;"",申込書!$V$69="特定学年のみ"),"申し込みする","")</f>
        <v/>
      </c>
      <c r="GB37" s="371"/>
      <c r="GC37" s="372"/>
      <c r="GD37" s="373" t="str">
        <f>IF(AND(申込書!$C$70&lt;&gt;"▼プルダウンより選択してください",申込書!$C$70&lt;&gt;"",申込書!$K$22&lt;&gt;"YYYY/MM/DD",$G37&lt;&gt;""),申込書!$K$22,"")</f>
        <v/>
      </c>
      <c r="GE37" s="369" t="str">
        <f>IF(GD37="","",IF(INDEX('コンテンツ＆備考マスタ'!$H:$J,MATCH(学校情報!GD$3,'コンテンツ＆備考マスタ'!$H:$H,0),3)="●",IF(AND(GD37&lt;&gt;"",ISNUMBER(申込書!$AC$22)=TRUE,申込書!$C$70&lt;&gt;"▼プルダウンより選択してください",申込書!$C$70&lt;&gt;""),申込書!$AC$22,""),"-"))</f>
        <v/>
      </c>
      <c r="GF37" s="369"/>
      <c r="GG37" s="369"/>
      <c r="GH37" s="370" t="str">
        <f>IF(AND(申込書!$C$70&lt;&gt;"▼プルダウンより選択してください",申込書!$C$70&lt;&gt;"",$G37&lt;&gt;"",申込書!$V$70="特定学年のみ"),"申し込みする","")</f>
        <v/>
      </c>
      <c r="GI37" s="371"/>
      <c r="GJ37" s="372"/>
      <c r="GK37" s="373" t="str">
        <f>IF(AND(申込書!$C$71&lt;&gt;"▼プルダウンより選択してください",申込書!$C$71&lt;&gt;"",申込書!$K$22&lt;&gt;"YYYY/MM/DD",$G37&lt;&gt;""),申込書!$K$22,"")</f>
        <v/>
      </c>
      <c r="GL37" s="369" t="str">
        <f>IF(GK37="","",IF(INDEX('コンテンツ＆備考マスタ'!$H:$J,MATCH(学校情報!GK$3,'コンテンツ＆備考マスタ'!$H:$H,0),3)="●",IF(AND(GK37&lt;&gt;"",ISNUMBER(申込書!$AC$22)=TRUE,申込書!$C$71&lt;&gt;"▼プルダウンより選択してください",申込書!$C$71&lt;&gt;""),申込書!$AC$22,""),"-"))</f>
        <v/>
      </c>
      <c r="GM37" s="369"/>
      <c r="GN37" s="369"/>
      <c r="GO37" s="370" t="str">
        <f>IF(AND(申込書!$C$71&lt;&gt;"▼プルダウンより選択してください",申込書!$C$71&lt;&gt;"",$G37&lt;&gt;"",申込書!$V$71="特定学年のみ"),"申し込みする","")</f>
        <v/>
      </c>
      <c r="GP37" s="371"/>
      <c r="GQ37" s="372"/>
      <c r="GR37" s="373" t="str">
        <f>IF(AND(申込書!$C$72&lt;&gt;"▼プルダウンより選択してください",申込書!$C$72&lt;&gt;"",申込書!$K$22&lt;&gt;"YYYY/MM/DD",$G37&lt;&gt;""),申込書!$K$22,"")</f>
        <v/>
      </c>
      <c r="GS37" s="369" t="str">
        <f>IF(GR37="","",IF(INDEX('コンテンツ＆備考マスタ'!$H:$J,MATCH(学校情報!GR$3,'コンテンツ＆備考マスタ'!$H:$H,0),3)="●",IF(AND(GR37&lt;&gt;"",ISNUMBER(申込書!$AC$22)=TRUE,申込書!$C$72&lt;&gt;"▼プルダウンより選択してください",申込書!$C$72&lt;&gt;""),申込書!$AC$22,""),"-"))</f>
        <v/>
      </c>
      <c r="GT37" s="369"/>
      <c r="GU37" s="369"/>
      <c r="GV37" s="370" t="str">
        <f>IF(AND(申込書!$C$72&lt;&gt;"▼プルダウンより選択してください",申込書!$C$72&lt;&gt;"",$G37&lt;&gt;"",申込書!$V$72="特定学年のみ"),"申し込みする","")</f>
        <v/>
      </c>
      <c r="GW37" s="371"/>
      <c r="GX37" s="372"/>
      <c r="GY37" s="373" t="str">
        <f>IF(AND(申込書!$C$73&lt;&gt;"▼プルダウンより選択してください",申込書!$C$73&lt;&gt;"",申込書!$K$22&lt;&gt;"YYYY/MM/DD",$G37&lt;&gt;""),申込書!$K$22,"")</f>
        <v/>
      </c>
      <c r="GZ37" s="369" t="str">
        <f>IF(GY37="","",IF(INDEX('コンテンツ＆備考マスタ'!$H:$J,MATCH(学校情報!GY$3,'コンテンツ＆備考マスタ'!$H:$H,0),3)="●",IF(AND(GY37&lt;&gt;"",ISNUMBER(申込書!$AC$22)=TRUE,申込書!$C$73&lt;&gt;"▼プルダウンより選択してください",申込書!$C$73&lt;&gt;""),申込書!$AC$22,""),"-"))</f>
        <v/>
      </c>
      <c r="HA37" s="369"/>
      <c r="HB37" s="369"/>
      <c r="HC37" s="370" t="str">
        <f>IF(AND(申込書!$C$73&lt;&gt;"▼プルダウンより選択してください",申込書!$C$73&lt;&gt;"",$G37&lt;&gt;"",申込書!$V$73="特定学年のみ"),"申し込みする","")</f>
        <v/>
      </c>
      <c r="HD37" s="371"/>
      <c r="HE37" s="372"/>
      <c r="HF37" s="373" t="str">
        <f>IF(AND(申込書!$C$74&lt;&gt;"▼プルダウンより選択してください",申込書!$C$74&lt;&gt;"",申込書!$K$22&lt;&gt;"YYYY/MM/DD",$G37&lt;&gt;""),申込書!$K$22,"")</f>
        <v/>
      </c>
      <c r="HG37" s="369" t="str">
        <f>IF(HF37="","",IF(INDEX('コンテンツ＆備考マスタ'!$H:$J,MATCH(学校情報!HF$3,'コンテンツ＆備考マスタ'!$H:$H,0),3)="●",IF(AND(HF37&lt;&gt;"",ISNUMBER(申込書!$AC$22)=TRUE,申込書!$C$74&lt;&gt;"▼プルダウンより選択してください",申込書!$C$74&lt;&gt;""),申込書!$AC$22,""),"-"))</f>
        <v/>
      </c>
      <c r="HH37" s="369"/>
      <c r="HI37" s="369"/>
      <c r="HJ37" s="370" t="str">
        <f>IF(AND(申込書!$C$74&lt;&gt;"▼プルダウンより選択してください",申込書!$C$74&lt;&gt;"",$G37&lt;&gt;"",申込書!$V$74="特定学年のみ"),"申し込みする","")</f>
        <v/>
      </c>
      <c r="HK37" s="371"/>
      <c r="HL37" s="372"/>
      <c r="HM37" s="373" t="str">
        <f>IF(AND(申込書!$C$75&lt;&gt;"▼プルダウンより選択してください",申込書!$C$75&lt;&gt;"",申込書!$K$22&lt;&gt;"YYYY/MM/DD",$G37&lt;&gt;""),申込書!$K$22,"")</f>
        <v/>
      </c>
      <c r="HN37" s="369" t="str">
        <f>IF(HM37="","",IF(INDEX('コンテンツ＆備考マスタ'!$H:$J,MATCH(学校情報!HM$3,'コンテンツ＆備考マスタ'!$H:$H,0),3)="●",IF(AND(HM37&lt;&gt;"",ISNUMBER(申込書!$AC$22)=TRUE,申込書!$C$75&lt;&gt;"▼プルダウンより選択してください",申込書!$C$75&lt;&gt;""),申込書!$AC$22,""),"-"))</f>
        <v/>
      </c>
      <c r="HO37" s="369"/>
      <c r="HP37" s="369"/>
      <c r="HQ37" s="370" t="str">
        <f>IF(AND(申込書!$C$75&lt;&gt;"▼プルダウンより選択してください",申込書!$C$75&lt;&gt;"",$G37&lt;&gt;"",申込書!$V$75="特定学年のみ"),"申し込みする","")</f>
        <v/>
      </c>
      <c r="HR37" s="371"/>
      <c r="HS37" s="371"/>
      <c r="HT37" s="374" t="str">
        <f>IF(AND(申込書!$C$76&lt;&gt;"▼プルダウンより選択してください",申込書!$C$76&lt;&gt;"",申込書!$K$22&lt;&gt;"YYYY/MM/DD",$G37&lt;&gt;""),申込書!$K$22,"")</f>
        <v/>
      </c>
      <c r="HU37" s="369" t="str">
        <f>IF(HT37="","",IF(INDEX('コンテンツ＆備考マスタ'!$H:$J,MATCH(学校情報!HT$3,'コンテンツ＆備考マスタ'!$H:$H,0),3)="●",IF(AND(HT37&lt;&gt;"",ISNUMBER(申込書!$AC$22)=TRUE,申込書!$C$76&lt;&gt;"▼プルダウンより選択してください",申込書!$C$76&lt;&gt;""),申込書!$AC$22,""),"-"))</f>
        <v/>
      </c>
      <c r="HV37" s="369"/>
      <c r="HW37" s="369"/>
      <c r="HX37" s="370" t="str">
        <f>IF(AND(申込書!$C$76&lt;&gt;"▼プルダウンより選択してください",申込書!$C$76&lt;&gt;"",$G37&lt;&gt;"",申込書!$V$76="特定学年のみ"),"申し込みする","")</f>
        <v/>
      </c>
      <c r="HY37" s="371"/>
      <c r="HZ37" s="372"/>
      <c r="IA37" s="69"/>
    </row>
    <row r="38" spans="2:235" ht="26.85" customHeight="1">
      <c r="B38" s="365">
        <f t="shared" si="0"/>
        <v>33</v>
      </c>
      <c r="C38" s="55"/>
      <c r="D38" s="56"/>
      <c r="E38" s="154"/>
      <c r="F38" s="57"/>
      <c r="G38" s="58"/>
      <c r="H38" s="59"/>
      <c r="I38" s="60"/>
      <c r="J38" s="61"/>
      <c r="K38" s="366" t="str">
        <f t="shared" si="1"/>
        <v/>
      </c>
      <c r="L38" s="62"/>
      <c r="M38" s="322"/>
      <c r="N38" s="63"/>
      <c r="O38" s="64"/>
      <c r="P38" s="367" t="str">
        <f t="shared" si="2"/>
        <v/>
      </c>
      <c r="Q38" s="65"/>
      <c r="R38" s="66"/>
      <c r="S38" s="67"/>
      <c r="T38" s="68"/>
      <c r="U38" s="68"/>
      <c r="V38" s="68"/>
      <c r="W38" s="66"/>
      <c r="X38" s="281"/>
      <c r="Y38" s="368" t="str">
        <f>IF(AND(申込書!$C$47&lt;&gt;"▼プルダウンより選択してください",申込書!$C$47&lt;&gt;"",申込書!$K$22&lt;&gt;"YYYY/MM/DD",$G38&lt;&gt;""),申込書!$K$22,"")</f>
        <v/>
      </c>
      <c r="Z38" s="369" t="str">
        <f>IF(Y38="","",IF(INDEX('コンテンツ＆備考マスタ'!$H:$J,MATCH(学校情報!Y$3,'コンテンツ＆備考マスタ'!$H:$H,0),3)="●",IF(AND(Y38&lt;&gt;"",ISNUMBER(申込書!$AC$22)=TRUE,申込書!$C$47&lt;&gt;"▼プルダウンより選択してください",申込書!$C$47&lt;&gt;""),申込書!$AC$22,""),"-"))</f>
        <v/>
      </c>
      <c r="AA38" s="369"/>
      <c r="AB38" s="369"/>
      <c r="AC38" s="370" t="str">
        <f>IF(AND(申込書!$C$47&lt;&gt;"▼プルダウンより選択してください",申込書!$C$47&lt;&gt;"",$G38&lt;&gt;"",申込書!$V$47="特定学年のみ"),"申し込みする","")</f>
        <v/>
      </c>
      <c r="AD38" s="371"/>
      <c r="AE38" s="372"/>
      <c r="AF38" s="373" t="str">
        <f>IF(AND(申込書!$C$48&lt;&gt;"▼プルダウンより選択してください",申込書!$C$48&lt;&gt;"",申込書!$K$22&lt;&gt;"YYYY/MM/DD",$G38&lt;&gt;""),申込書!$K$22,"")</f>
        <v/>
      </c>
      <c r="AG38" s="369" t="str">
        <f>IF(AF38="","",IF(INDEX('コンテンツ＆備考マスタ'!$H:$J,MATCH(学校情報!AF$3,'コンテンツ＆備考マスタ'!$H:$H,0),3)="●",IF(AND(AF38&lt;&gt;"",ISNUMBER(申込書!$AC$22)=TRUE,申込書!$C$48&lt;&gt;"▼プルダウンより選択してください",申込書!$C$48&lt;&gt;""),申込書!$AC$22,""),"-"))</f>
        <v/>
      </c>
      <c r="AH38" s="369"/>
      <c r="AI38" s="369"/>
      <c r="AJ38" s="370" t="str">
        <f>IF(AND(申込書!$C$48&lt;&gt;"▼プルダウンより選択してください",申込書!$C$48&lt;&gt;"",$G38&lt;&gt;"",申込書!$V$48="特定学年のみ"),"申し込みする","")</f>
        <v/>
      </c>
      <c r="AK38" s="371"/>
      <c r="AL38" s="372"/>
      <c r="AM38" s="373" t="str">
        <f>IF(AND(申込書!$C$49&lt;&gt;"▼プルダウンより選択してください",申込書!$C$49&lt;&gt;"",申込書!$K$22&lt;&gt;"YYYY/MM/DD",$G38&lt;&gt;""),申込書!$K$22,"")</f>
        <v/>
      </c>
      <c r="AN38" s="369" t="str">
        <f>IF(AM38="","",IF(INDEX('コンテンツ＆備考マスタ'!$H:$J,MATCH(学校情報!AM$3,'コンテンツ＆備考マスタ'!$H:$H,0),3)="●",IF(AND(AM38&lt;&gt;"",ISNUMBER(申込書!$AC$22)=TRUE,申込書!$C$49&lt;&gt;"▼プルダウンより選択してください",申込書!$C$49&lt;&gt;""),申込書!$AC$22,""),"-"))</f>
        <v/>
      </c>
      <c r="AO38" s="369"/>
      <c r="AP38" s="369"/>
      <c r="AQ38" s="370" t="str">
        <f>IF(AND(申込書!$C$49&lt;&gt;"▼プルダウンより選択してください",申込書!$C$49&lt;&gt;"",$G38&lt;&gt;"",申込書!$V$49="特定学年のみ"),"申し込みする","")</f>
        <v/>
      </c>
      <c r="AR38" s="371"/>
      <c r="AS38" s="372"/>
      <c r="AT38" s="373" t="str">
        <f>IF(AND(申込書!$C$50&lt;&gt;"▼プルダウンより選択してください",申込書!$C$50&lt;&gt;"",申込書!$K$22&lt;&gt;"YYYY/MM/DD",$G38&lt;&gt;""),申込書!$K$22,"")</f>
        <v/>
      </c>
      <c r="AU38" s="369" t="str">
        <f>IF(AT38="","",IF(INDEX('コンテンツ＆備考マスタ'!$H:$J,MATCH(学校情報!AT$3,'コンテンツ＆備考マスタ'!$H:$H,0),3)="●",IF(AND(AT38&lt;&gt;"",ISNUMBER(申込書!$AC$22)=TRUE,申込書!$C$50&lt;&gt;"▼プルダウンより選択してください",申込書!$C$50&lt;&gt;""),申込書!$AC$22,""),"-"))</f>
        <v/>
      </c>
      <c r="AV38" s="369"/>
      <c r="AW38" s="369"/>
      <c r="AX38" s="370" t="str">
        <f>IF(AND(申込書!$C$50&lt;&gt;"▼プルダウンより選択してください",申込書!$C$50&lt;&gt;"",$G38&lt;&gt;"",申込書!$V$50="特定学年のみ"),"申し込みする","")</f>
        <v/>
      </c>
      <c r="AY38" s="371"/>
      <c r="AZ38" s="372"/>
      <c r="BA38" s="373" t="str">
        <f>IF(AND(申込書!$C$51&lt;&gt;"▼プルダウンより選択してください",申込書!$C$51&lt;&gt;"",申込書!$K$22&lt;&gt;"YYYY/MM/DD",$G38&lt;&gt;""),申込書!$K$22,"")</f>
        <v/>
      </c>
      <c r="BB38" s="369" t="str">
        <f>IF(BA38="","",IF(INDEX('コンテンツ＆備考マスタ'!$H:$J,MATCH(学校情報!BA$3,'コンテンツ＆備考マスタ'!$H:$H,0),3)="●",IF(AND(BA38&lt;&gt;"",ISNUMBER(申込書!$AC$22)=TRUE,申込書!$C$51&lt;&gt;"▼プルダウンより選択してください",申込書!$C$51&lt;&gt;""),申込書!$AC$22,""),"-"))</f>
        <v/>
      </c>
      <c r="BC38" s="369"/>
      <c r="BD38" s="369"/>
      <c r="BE38" s="370" t="str">
        <f>IF(AND(申込書!$C$51&lt;&gt;"▼プルダウンより選択してください",申込書!$C$51&lt;&gt;"",$G38&lt;&gt;"",申込書!$V$51="特定学年のみ"),"申し込みする","")</f>
        <v/>
      </c>
      <c r="BF38" s="371"/>
      <c r="BG38" s="372"/>
      <c r="BH38" s="373" t="str">
        <f>IF(AND(申込書!$C$52&lt;&gt;"▼プルダウンより選択してください",申込書!$C$52&lt;&gt;"",申込書!$K$22&lt;&gt;"YYYY/MM/DD",$G38&lt;&gt;""),申込書!$K$22,"")</f>
        <v/>
      </c>
      <c r="BI38" s="369" t="str">
        <f>IF(BH38="","",IF(INDEX('コンテンツ＆備考マスタ'!$H:$J,MATCH(学校情報!BH$3,'コンテンツ＆備考マスタ'!$H:$H,0),3)="●",IF(AND(BH38&lt;&gt;"",ISNUMBER(申込書!$AC$22)=TRUE,申込書!$C$52&lt;&gt;"▼プルダウンより選択してください",申込書!$C$52&lt;&gt;""),申込書!$AC$22,""),"-"))</f>
        <v/>
      </c>
      <c r="BJ38" s="369"/>
      <c r="BK38" s="369"/>
      <c r="BL38" s="370" t="str">
        <f>IF(AND(申込書!$C$52&lt;&gt;"▼プルダウンより選択してください",申込書!$C$52&lt;&gt;"",$G38&lt;&gt;"",申込書!$V$52="特定学年のみ"),"申し込みする","")</f>
        <v/>
      </c>
      <c r="BM38" s="371"/>
      <c r="BN38" s="372"/>
      <c r="BO38" s="373" t="str">
        <f>IF(AND(申込書!$C$53&lt;&gt;"▼プルダウンより選択してください",申込書!$C$53&lt;&gt;"",申込書!$K$22&lt;&gt;"YYYY/MM/DD",$G38&lt;&gt;""),申込書!$K$22,"")</f>
        <v/>
      </c>
      <c r="BP38" s="369" t="str">
        <f>IF(BO38="","",IF(INDEX('コンテンツ＆備考マスタ'!$H:$J,MATCH(学校情報!BO$3,'コンテンツ＆備考マスタ'!$H:$H,0),3)="●",IF(AND(BO38&lt;&gt;"",ISNUMBER(申込書!$AC$22)=TRUE,申込書!$C$53&lt;&gt;"▼プルダウンより選択してください",申込書!$C$53&lt;&gt;""),申込書!$AC$22,""),"-"))</f>
        <v/>
      </c>
      <c r="BQ38" s="369"/>
      <c r="BR38" s="369"/>
      <c r="BS38" s="370" t="str">
        <f>IF(AND(申込書!$C$53&lt;&gt;"▼プルダウンより選択してください",申込書!$C$53&lt;&gt;"",$G38&lt;&gt;"",申込書!$V$53="特定学年のみ"),"申し込みする","")</f>
        <v/>
      </c>
      <c r="BT38" s="371"/>
      <c r="BU38" s="372"/>
      <c r="BV38" s="373" t="str">
        <f>IF(AND(申込書!$C$54&lt;&gt;"▼プルダウンより選択してください",申込書!$C$54&lt;&gt;"",申込書!$K$22&lt;&gt;"YYYY/MM/DD",$G38&lt;&gt;""),申込書!$K$22,"")</f>
        <v/>
      </c>
      <c r="BW38" s="369" t="str">
        <f>IF(BV38="","",IF(INDEX('コンテンツ＆備考マスタ'!$H:$J,MATCH(学校情報!BV$3,'コンテンツ＆備考マスタ'!$H:$H,0),3)="●",IF(AND(BV38&lt;&gt;"",ISNUMBER(申込書!$AC$22)=TRUE,申込書!$C$54&lt;&gt;"▼プルダウンより選択してください",申込書!$C$54&lt;&gt;""),申込書!$AC$22,""),"-"))</f>
        <v/>
      </c>
      <c r="BX38" s="369"/>
      <c r="BY38" s="369"/>
      <c r="BZ38" s="370" t="str">
        <f>IF(AND(申込書!$C$54&lt;&gt;"▼プルダウンより選択してください",申込書!$C$54&lt;&gt;"",$G38&lt;&gt;"",申込書!$V$54="特定学年のみ"),"申し込みする","")</f>
        <v/>
      </c>
      <c r="CA38" s="371"/>
      <c r="CB38" s="372"/>
      <c r="CC38" s="373" t="str">
        <f>IF(AND(申込書!$C$55&lt;&gt;"▼プルダウンより選択してください",申込書!$C$55&lt;&gt;"",申込書!$K$22&lt;&gt;"YYYY/MM/DD",$G38&lt;&gt;""),申込書!$K$22,"")</f>
        <v/>
      </c>
      <c r="CD38" s="369" t="str">
        <f>IF(CC38="","",IF(INDEX('コンテンツ＆備考マスタ'!$H:$J,MATCH(学校情報!CC$3,'コンテンツ＆備考マスタ'!$H:$H,0),3)="●",IF(AND(CC38&lt;&gt;"",ISNUMBER(申込書!$AC$22)=TRUE,申込書!$C$55&lt;&gt;"▼プルダウンより選択してください",申込書!$C$55&lt;&gt;""),申込書!$AC$22,""),"-"))</f>
        <v/>
      </c>
      <c r="CE38" s="369"/>
      <c r="CF38" s="369"/>
      <c r="CG38" s="370" t="str">
        <f>IF(AND(申込書!$C$55&lt;&gt;"▼プルダウンより選択してください",申込書!$C$55&lt;&gt;"",$G38&lt;&gt;"",申込書!$V$55="特定学年のみ"),"申し込みする","")</f>
        <v/>
      </c>
      <c r="CH38" s="371"/>
      <c r="CI38" s="372"/>
      <c r="CJ38" s="373" t="str">
        <f>IF(AND(申込書!$C$56&lt;&gt;"▼プルダウンより選択してください",申込書!$C$56&lt;&gt;"",申込書!$K$22&lt;&gt;"YYYY/MM/DD",$G38&lt;&gt;""),申込書!$K$22,"")</f>
        <v/>
      </c>
      <c r="CK38" s="369" t="str">
        <f>IF(CJ38="","",IF(INDEX('コンテンツ＆備考マスタ'!$H:$J,MATCH(学校情報!CJ$3,'コンテンツ＆備考マスタ'!$H:$H,0),3)="●",IF(AND(CJ38&lt;&gt;"",ISNUMBER(申込書!$AC$22)=TRUE,申込書!$C$56&lt;&gt;"▼プルダウンより選択してください",申込書!$C$56&lt;&gt;""),申込書!$AC$22,""),"-"))</f>
        <v/>
      </c>
      <c r="CL38" s="369"/>
      <c r="CM38" s="369"/>
      <c r="CN38" s="370" t="str">
        <f>IF(AND(申込書!$C$56&lt;&gt;"▼プルダウンより選択してください",申込書!$C$56&lt;&gt;"",$G38&lt;&gt;"",申込書!$V$56="特定学年のみ"),"申し込みする","")</f>
        <v/>
      </c>
      <c r="CO38" s="371"/>
      <c r="CP38" s="372"/>
      <c r="CQ38" s="373" t="str">
        <f>IF(AND(申込書!$C$57&lt;&gt;"▼プルダウンより選択してください",申込書!$C$57&lt;&gt;"",申込書!$K$22&lt;&gt;"YYYY/MM/DD",$G38&lt;&gt;""),申込書!$K$22,"")</f>
        <v/>
      </c>
      <c r="CR38" s="369" t="str">
        <f>IF(CQ38="","",IF(INDEX('コンテンツ＆備考マスタ'!$H:$J,MATCH(学校情報!CQ$3,'コンテンツ＆備考マスタ'!$H:$H,0),3)="●",IF(AND(CQ38&lt;&gt;"",ISNUMBER(申込書!$AC$22)=TRUE,申込書!$C$57&lt;&gt;"▼プルダウンより選択してください",申込書!$C$57&lt;&gt;""),申込書!$AC$22,""),"-"))</f>
        <v/>
      </c>
      <c r="CS38" s="369"/>
      <c r="CT38" s="369"/>
      <c r="CU38" s="369" t="str">
        <f>IF(AND(申込書!$C$57&lt;&gt;"▼プルダウンより選択してください",申込書!$C$57&lt;&gt;"",$G38&lt;&gt;"",申込書!$V$57="特定学年のみ"),"申し込みする","")</f>
        <v/>
      </c>
      <c r="CV38" s="371"/>
      <c r="CW38" s="372"/>
      <c r="CX38" s="373" t="str">
        <f>IF(AND(申込書!$C$58&lt;&gt;"▼プルダウンより選択してください",申込書!$C$58&lt;&gt;"",申込書!$K$22&lt;&gt;"YYYY/MM/DD",$G38&lt;&gt;""),申込書!$K$22,"")</f>
        <v/>
      </c>
      <c r="CY38" s="369" t="str">
        <f>IF(CX38="","",IF(INDEX('コンテンツ＆備考マスタ'!$H:$J,MATCH(学校情報!CX$3,'コンテンツ＆備考マスタ'!$H:$H,0),3)="●",IF(AND(CX38&lt;&gt;"",ISNUMBER(申込書!$AC$22)=TRUE,申込書!$C$58&lt;&gt;"▼プルダウンより選択してください",申込書!$C$58&lt;&gt;""),申込書!$AC$22,""),"-"))</f>
        <v/>
      </c>
      <c r="CZ38" s="369"/>
      <c r="DA38" s="369"/>
      <c r="DB38" s="369" t="str">
        <f>IF(AND(申込書!$C$58&lt;&gt;"▼プルダウンより選択してください",申込書!$C$58&lt;&gt;"",$G38&lt;&gt;"",申込書!$V$58="特定学年のみ"),"申し込みする","")</f>
        <v/>
      </c>
      <c r="DC38" s="371"/>
      <c r="DD38" s="372"/>
      <c r="DE38" s="373" t="str">
        <f>IF(AND(申込書!$C$59&lt;&gt;"▼プルダウンより選択してください",申込書!$C$59&lt;&gt;"",申込書!$K$22&lt;&gt;"YYYY/MM/DD",$G38&lt;&gt;""),申込書!$K$22,"")</f>
        <v/>
      </c>
      <c r="DF38" s="369" t="str">
        <f>IF(DE38="","",IF(INDEX('コンテンツ＆備考マスタ'!$H:$J,MATCH(学校情報!DE$3,'コンテンツ＆備考マスタ'!$H:$H,0),3)="●",IF(AND(DE38&lt;&gt;"",ISNUMBER(申込書!$AC$22)=TRUE,申込書!$C$59&lt;&gt;"▼プルダウンより選択してください",申込書!$C$59&lt;&gt;""),申込書!$AC$22,""),"-"))</f>
        <v/>
      </c>
      <c r="DG38" s="369"/>
      <c r="DH38" s="369"/>
      <c r="DI38" s="369" t="str">
        <f>IF(AND(申込書!$C$59&lt;&gt;"▼プルダウンより選択してください",申込書!$C$59&lt;&gt;"",$G38&lt;&gt;"",申込書!$V$59="特定学年のみ"),"申し込みする","")</f>
        <v/>
      </c>
      <c r="DJ38" s="371"/>
      <c r="DK38" s="372"/>
      <c r="DL38" s="373" t="str">
        <f>IF(AND(申込書!$C$60&lt;&gt;"▼プルダウンより選択してください",申込書!$C$60&lt;&gt;"",申込書!$K$22&lt;&gt;"YYYY/MM/DD",$G38&lt;&gt;""),申込書!$K$22,"")</f>
        <v/>
      </c>
      <c r="DM38" s="369" t="str">
        <f>IF(DL38="","",IF(INDEX('コンテンツ＆備考マスタ'!$H:$J,MATCH(学校情報!DL$3,'コンテンツ＆備考マスタ'!$H:$H,0),3)="●",IF(AND(DL38&lt;&gt;"",ISNUMBER(申込書!$AC$22)=TRUE,申込書!$C$60&lt;&gt;"▼プルダウンより選択してください",申込書!$C$60&lt;&gt;""),申込書!$AC$22,""),"-"))</f>
        <v/>
      </c>
      <c r="DN38" s="369"/>
      <c r="DO38" s="369"/>
      <c r="DP38" s="369" t="str">
        <f>IF(AND(申込書!$C$60&lt;&gt;"▼プルダウンより選択してください",申込書!$C$60&lt;&gt;"",$G38&lt;&gt;"",申込書!$V$60="特定学年のみ"),"申し込みする","")</f>
        <v/>
      </c>
      <c r="DQ38" s="371"/>
      <c r="DR38" s="372"/>
      <c r="DS38" s="373" t="str">
        <f>IF(AND(申込書!$C$61&lt;&gt;"▼プルダウンより選択してください",申込書!$C$61&lt;&gt;"",申込書!$K$22&lt;&gt;"YYYY/MM/DD",$G38&lt;&gt;""),申込書!$K$22,"")</f>
        <v/>
      </c>
      <c r="DT38" s="369" t="str">
        <f>IF(DS38="","",IF(INDEX('コンテンツ＆備考マスタ'!$H:$J,MATCH(学校情報!DS$3,'コンテンツ＆備考マスタ'!$H:$H,0),3)="●",IF(AND(DS38&lt;&gt;"",ISNUMBER(申込書!$AC$22)=TRUE,申込書!$C$61&lt;&gt;"▼プルダウンより選択してください",申込書!$C$61&lt;&gt;""),申込書!$AC$22,""),"-"))</f>
        <v/>
      </c>
      <c r="DU38" s="369"/>
      <c r="DV38" s="369"/>
      <c r="DW38" s="369" t="str">
        <f>IF(AND(申込書!$C$61&lt;&gt;"▼プルダウンより選択してください",申込書!$C$61&lt;&gt;"",$G38&lt;&gt;"",申込書!$V$61="特定学年のみ"),"申し込みする","")</f>
        <v/>
      </c>
      <c r="DX38" s="371"/>
      <c r="DY38" s="372"/>
      <c r="DZ38" s="373" t="str">
        <f>IF(AND(申込書!$C$62&lt;&gt;"▼プルダウンより選択してください",申込書!$C$62&lt;&gt;"",申込書!$K$22&lt;&gt;"YYYY/MM/DD",$G38&lt;&gt;""),申込書!$K$22,"")</f>
        <v/>
      </c>
      <c r="EA38" s="369" t="str">
        <f>IF(DZ38="","",IF(INDEX('コンテンツ＆備考マスタ'!$H:$J,MATCH(学校情報!DZ$3,'コンテンツ＆備考マスタ'!$H:$H,0),3)="●",IF(AND(DZ38&lt;&gt;"",ISNUMBER(申込書!$AC$22)=TRUE,申込書!$C$62&lt;&gt;"▼プルダウンより選択してください",申込書!$C$62&lt;&gt;""),申込書!$AC$22,""),"-"))</f>
        <v/>
      </c>
      <c r="EB38" s="369"/>
      <c r="EC38" s="369"/>
      <c r="ED38" s="370" t="str">
        <f>IF(AND(申込書!$C$62&lt;&gt;"▼プルダウンより選択してください",申込書!$C$62&lt;&gt;"",$G38&lt;&gt;"",申込書!$V$62="特定学年のみ"),"申し込みする","")</f>
        <v/>
      </c>
      <c r="EE38" s="371"/>
      <c r="EF38" s="372"/>
      <c r="EG38" s="373" t="str">
        <f>IF(AND(申込書!$C$63&lt;&gt;"▼プルダウンより選択してください",申込書!$C$63&lt;&gt;"",申込書!$K$22&lt;&gt;"YYYY/MM/DD",$G38&lt;&gt;""),申込書!$K$22,"")</f>
        <v/>
      </c>
      <c r="EH38" s="369" t="str">
        <f>IF(EG38="","",IF(INDEX('コンテンツ＆備考マスタ'!$H:$J,MATCH(学校情報!EG$3,'コンテンツ＆備考マスタ'!$H:$H,0),3)="●",IF(AND(EG38&lt;&gt;"",ISNUMBER(申込書!$AC$22)=TRUE,申込書!$C$63&lt;&gt;"▼プルダウンより選択してください",申込書!$C$63&lt;&gt;""),申込書!$AC$22,""),"-"))</f>
        <v/>
      </c>
      <c r="EI38" s="369"/>
      <c r="EJ38" s="369"/>
      <c r="EK38" s="370" t="str">
        <f>IF(AND(申込書!$C$63&lt;&gt;"▼プルダウンより選択してください",申込書!$C$63&lt;&gt;"",$G38&lt;&gt;"",申込書!$V$63="特定学年のみ"),"申し込みする","")</f>
        <v/>
      </c>
      <c r="EL38" s="371"/>
      <c r="EM38" s="372"/>
      <c r="EN38" s="373" t="str">
        <f>IF(AND(申込書!$C$64&lt;&gt;"▼プルダウンより選択してください",申込書!$C$64&lt;&gt;"",申込書!$K$22&lt;&gt;"YYYY/MM/DD",$G38&lt;&gt;""),申込書!$K$22,"")</f>
        <v/>
      </c>
      <c r="EO38" s="369" t="str">
        <f>IF(EN38="","",IF(INDEX('コンテンツ＆備考マスタ'!$H:$J,MATCH(学校情報!EN$3,'コンテンツ＆備考マスタ'!$H:$H,0),3)="●",IF(AND(EN38&lt;&gt;"",ISNUMBER(申込書!$AC$22)=TRUE,申込書!$C$64&lt;&gt;"▼プルダウンより選択してください",申込書!$C$64&lt;&gt;""),申込書!$AC$22,""),"-"))</f>
        <v/>
      </c>
      <c r="EP38" s="369"/>
      <c r="EQ38" s="369"/>
      <c r="ER38" s="370" t="str">
        <f>IF(AND(申込書!$C$64&lt;&gt;"▼プルダウンより選択してください",申込書!$C$64&lt;&gt;"",$G38&lt;&gt;"",申込書!$V$64="特定学年のみ"),"申し込みする","")</f>
        <v/>
      </c>
      <c r="ES38" s="371"/>
      <c r="ET38" s="372"/>
      <c r="EU38" s="373" t="str">
        <f>IF(AND(申込書!$C$65&lt;&gt;"▼プルダウンより選択してください",申込書!$C$65&lt;&gt;"",申込書!$K$22&lt;&gt;"YYYY/MM/DD",$G38&lt;&gt;""),申込書!$K$22,"")</f>
        <v/>
      </c>
      <c r="EV38" s="369" t="str">
        <f>IF(EU38="","",IF(INDEX('コンテンツ＆備考マスタ'!$H:$J,MATCH(学校情報!EU$3,'コンテンツ＆備考マスタ'!$H:$H,0),3)="●",IF(AND(EU38&lt;&gt;"",ISNUMBER(申込書!$AC$22)=TRUE,申込書!$C$65&lt;&gt;"▼プルダウンより選択してください",申込書!$C$65&lt;&gt;""),申込書!$AC$22,""),"-"))</f>
        <v/>
      </c>
      <c r="EW38" s="369"/>
      <c r="EX38" s="369"/>
      <c r="EY38" s="370" t="str">
        <f>IF(AND(申込書!$C$65&lt;&gt;"▼プルダウンより選択してください",申込書!$C$65&lt;&gt;"",$G38&lt;&gt;"",申込書!$V$65="特定学年のみ"),"申し込みする","")</f>
        <v/>
      </c>
      <c r="EZ38" s="371"/>
      <c r="FA38" s="372"/>
      <c r="FB38" s="373" t="str">
        <f>IF(AND(申込書!$C$66&lt;&gt;"▼プルダウンより選択してください",申込書!$C$66&lt;&gt;"",申込書!$K$22&lt;&gt;"YYYY/MM/DD",$G38&lt;&gt;""),申込書!$K$22,"")</f>
        <v/>
      </c>
      <c r="FC38" s="369" t="str">
        <f>IF(FB38="","",IF(INDEX('コンテンツ＆備考マスタ'!$H:$J,MATCH(学校情報!FB$3,'コンテンツ＆備考マスタ'!$H:$H,0),3)="●",IF(AND(FB38&lt;&gt;"",ISNUMBER(申込書!$AC$22)=TRUE,申込書!$C$66&lt;&gt;"▼プルダウンより選択してください",申込書!$C$66&lt;&gt;""),申込書!$AC$22,""),"-"))</f>
        <v/>
      </c>
      <c r="FD38" s="369"/>
      <c r="FE38" s="369"/>
      <c r="FF38" s="370" t="str">
        <f>IF(AND(申込書!$C$66&lt;&gt;"▼プルダウンより選択してください",申込書!$C$66&lt;&gt;"",$G38&lt;&gt;"",申込書!$V$66="特定学年のみ"),"申し込みする","")</f>
        <v/>
      </c>
      <c r="FG38" s="371"/>
      <c r="FH38" s="372"/>
      <c r="FI38" s="373" t="str">
        <f>IF(AND(申込書!$C$67&lt;&gt;"▼プルダウンより選択してください",申込書!$C$67&lt;&gt;"",申込書!$K$22&lt;&gt;"YYYY/MM/DD",$G38&lt;&gt;""),申込書!$K$22,"")</f>
        <v/>
      </c>
      <c r="FJ38" s="369" t="str">
        <f>IF(FI38="","",IF(INDEX('コンテンツ＆備考マスタ'!$H:$J,MATCH(学校情報!FI$3,'コンテンツ＆備考マスタ'!$H:$H,0),3)="●",IF(AND(FI38&lt;&gt;"",ISNUMBER(申込書!$AC$22)=TRUE,申込書!$C$67&lt;&gt;"▼プルダウンより選択してください",申込書!$C$67&lt;&gt;""),申込書!$AC$22,""),"-"))</f>
        <v/>
      </c>
      <c r="FK38" s="369"/>
      <c r="FL38" s="369"/>
      <c r="FM38" s="370" t="str">
        <f>IF(AND(申込書!$C$67&lt;&gt;"▼プルダウンより選択してください",申込書!$C$67&lt;&gt;"",$G38&lt;&gt;"",申込書!$V$67="特定学年のみ"),"申し込みする","")</f>
        <v/>
      </c>
      <c r="FN38" s="371"/>
      <c r="FO38" s="372"/>
      <c r="FP38" s="373" t="str">
        <f>IF(AND(申込書!$C$68&lt;&gt;"▼プルダウンより選択してください",申込書!$C$68&lt;&gt;"",申込書!$K$22&lt;&gt;"YYYY/MM/DD",$G38&lt;&gt;""),申込書!$K$22,"")</f>
        <v/>
      </c>
      <c r="FQ38" s="369" t="str">
        <f>IF(FP38="","",IF(INDEX('コンテンツ＆備考マスタ'!$H:$J,MATCH(学校情報!FP$3,'コンテンツ＆備考マスタ'!$H:$H,0),3)="●",IF(AND(FP38&lt;&gt;"",ISNUMBER(申込書!$AC$22)=TRUE,申込書!$C$68&lt;&gt;"▼プルダウンより選択してください",申込書!$C$68&lt;&gt;""),申込書!$AC$22,""),"-"))</f>
        <v/>
      </c>
      <c r="FR38" s="369"/>
      <c r="FS38" s="369"/>
      <c r="FT38" s="370" t="str">
        <f>IF(AND(申込書!$C$68&lt;&gt;"▼プルダウンより選択してください",申込書!$C$68&lt;&gt;"",$G38&lt;&gt;"",申込書!$V$68="特定学年のみ"),"申し込みする","")</f>
        <v/>
      </c>
      <c r="FU38" s="371"/>
      <c r="FV38" s="372"/>
      <c r="FW38" s="373" t="str">
        <f>IF(AND(申込書!$C$69&lt;&gt;"▼プルダウンより選択してください",申込書!$C$69&lt;&gt;"",申込書!$K$22&lt;&gt;"YYYY/MM/DD",$G38&lt;&gt;""),申込書!$K$22,"")</f>
        <v/>
      </c>
      <c r="FX38" s="369" t="str">
        <f>IF(FW38="","",IF(INDEX('コンテンツ＆備考マスタ'!$H:$J,MATCH(学校情報!FW$3,'コンテンツ＆備考マスタ'!$H:$H,0),3)="●",IF(AND(FW38&lt;&gt;"",ISNUMBER(申込書!$AC$22)=TRUE,申込書!$C$69&lt;&gt;"▼プルダウンより選択してください",申込書!$C$69&lt;&gt;""),申込書!$AC$22,""),"-"))</f>
        <v/>
      </c>
      <c r="FY38" s="369"/>
      <c r="FZ38" s="369"/>
      <c r="GA38" s="370" t="str">
        <f>IF(AND(申込書!$C$69&lt;&gt;"▼プルダウンより選択してください",申込書!$C$69&lt;&gt;"",$G38&lt;&gt;"",申込書!$V$69="特定学年のみ"),"申し込みする","")</f>
        <v/>
      </c>
      <c r="GB38" s="371"/>
      <c r="GC38" s="372"/>
      <c r="GD38" s="373" t="str">
        <f>IF(AND(申込書!$C$70&lt;&gt;"▼プルダウンより選択してください",申込書!$C$70&lt;&gt;"",申込書!$K$22&lt;&gt;"YYYY/MM/DD",$G38&lt;&gt;""),申込書!$K$22,"")</f>
        <v/>
      </c>
      <c r="GE38" s="369" t="str">
        <f>IF(GD38="","",IF(INDEX('コンテンツ＆備考マスタ'!$H:$J,MATCH(学校情報!GD$3,'コンテンツ＆備考マスタ'!$H:$H,0),3)="●",IF(AND(GD38&lt;&gt;"",ISNUMBER(申込書!$AC$22)=TRUE,申込書!$C$70&lt;&gt;"▼プルダウンより選択してください",申込書!$C$70&lt;&gt;""),申込書!$AC$22,""),"-"))</f>
        <v/>
      </c>
      <c r="GF38" s="369"/>
      <c r="GG38" s="369"/>
      <c r="GH38" s="370" t="str">
        <f>IF(AND(申込書!$C$70&lt;&gt;"▼プルダウンより選択してください",申込書!$C$70&lt;&gt;"",$G38&lt;&gt;"",申込書!$V$70="特定学年のみ"),"申し込みする","")</f>
        <v/>
      </c>
      <c r="GI38" s="371"/>
      <c r="GJ38" s="372"/>
      <c r="GK38" s="373" t="str">
        <f>IF(AND(申込書!$C$71&lt;&gt;"▼プルダウンより選択してください",申込書!$C$71&lt;&gt;"",申込書!$K$22&lt;&gt;"YYYY/MM/DD",$G38&lt;&gt;""),申込書!$K$22,"")</f>
        <v/>
      </c>
      <c r="GL38" s="369" t="str">
        <f>IF(GK38="","",IF(INDEX('コンテンツ＆備考マスタ'!$H:$J,MATCH(学校情報!GK$3,'コンテンツ＆備考マスタ'!$H:$H,0),3)="●",IF(AND(GK38&lt;&gt;"",ISNUMBER(申込書!$AC$22)=TRUE,申込書!$C$71&lt;&gt;"▼プルダウンより選択してください",申込書!$C$71&lt;&gt;""),申込書!$AC$22,""),"-"))</f>
        <v/>
      </c>
      <c r="GM38" s="369"/>
      <c r="GN38" s="369"/>
      <c r="GO38" s="370" t="str">
        <f>IF(AND(申込書!$C$71&lt;&gt;"▼プルダウンより選択してください",申込書!$C$71&lt;&gt;"",$G38&lt;&gt;"",申込書!$V$71="特定学年のみ"),"申し込みする","")</f>
        <v/>
      </c>
      <c r="GP38" s="371"/>
      <c r="GQ38" s="372"/>
      <c r="GR38" s="373" t="str">
        <f>IF(AND(申込書!$C$72&lt;&gt;"▼プルダウンより選択してください",申込書!$C$72&lt;&gt;"",申込書!$K$22&lt;&gt;"YYYY/MM/DD",$G38&lt;&gt;""),申込書!$K$22,"")</f>
        <v/>
      </c>
      <c r="GS38" s="369" t="str">
        <f>IF(GR38="","",IF(INDEX('コンテンツ＆備考マスタ'!$H:$J,MATCH(学校情報!GR$3,'コンテンツ＆備考マスタ'!$H:$H,0),3)="●",IF(AND(GR38&lt;&gt;"",ISNUMBER(申込書!$AC$22)=TRUE,申込書!$C$72&lt;&gt;"▼プルダウンより選択してください",申込書!$C$72&lt;&gt;""),申込書!$AC$22,""),"-"))</f>
        <v/>
      </c>
      <c r="GT38" s="369"/>
      <c r="GU38" s="369"/>
      <c r="GV38" s="370" t="str">
        <f>IF(AND(申込書!$C$72&lt;&gt;"▼プルダウンより選択してください",申込書!$C$72&lt;&gt;"",$G38&lt;&gt;"",申込書!$V$72="特定学年のみ"),"申し込みする","")</f>
        <v/>
      </c>
      <c r="GW38" s="371"/>
      <c r="GX38" s="372"/>
      <c r="GY38" s="373" t="str">
        <f>IF(AND(申込書!$C$73&lt;&gt;"▼プルダウンより選択してください",申込書!$C$73&lt;&gt;"",申込書!$K$22&lt;&gt;"YYYY/MM/DD",$G38&lt;&gt;""),申込書!$K$22,"")</f>
        <v/>
      </c>
      <c r="GZ38" s="369" t="str">
        <f>IF(GY38="","",IF(INDEX('コンテンツ＆備考マスタ'!$H:$J,MATCH(学校情報!GY$3,'コンテンツ＆備考マスタ'!$H:$H,0),3)="●",IF(AND(GY38&lt;&gt;"",ISNUMBER(申込書!$AC$22)=TRUE,申込書!$C$73&lt;&gt;"▼プルダウンより選択してください",申込書!$C$73&lt;&gt;""),申込書!$AC$22,""),"-"))</f>
        <v/>
      </c>
      <c r="HA38" s="369"/>
      <c r="HB38" s="369"/>
      <c r="HC38" s="370" t="str">
        <f>IF(AND(申込書!$C$73&lt;&gt;"▼プルダウンより選択してください",申込書!$C$73&lt;&gt;"",$G38&lt;&gt;"",申込書!$V$73="特定学年のみ"),"申し込みする","")</f>
        <v/>
      </c>
      <c r="HD38" s="371"/>
      <c r="HE38" s="372"/>
      <c r="HF38" s="373" t="str">
        <f>IF(AND(申込書!$C$74&lt;&gt;"▼プルダウンより選択してください",申込書!$C$74&lt;&gt;"",申込書!$K$22&lt;&gt;"YYYY/MM/DD",$G38&lt;&gt;""),申込書!$K$22,"")</f>
        <v/>
      </c>
      <c r="HG38" s="369" t="str">
        <f>IF(HF38="","",IF(INDEX('コンテンツ＆備考マスタ'!$H:$J,MATCH(学校情報!HF$3,'コンテンツ＆備考マスタ'!$H:$H,0),3)="●",IF(AND(HF38&lt;&gt;"",ISNUMBER(申込書!$AC$22)=TRUE,申込書!$C$74&lt;&gt;"▼プルダウンより選択してください",申込書!$C$74&lt;&gt;""),申込書!$AC$22,""),"-"))</f>
        <v/>
      </c>
      <c r="HH38" s="369"/>
      <c r="HI38" s="369"/>
      <c r="HJ38" s="370" t="str">
        <f>IF(AND(申込書!$C$74&lt;&gt;"▼プルダウンより選択してください",申込書!$C$74&lt;&gt;"",$G38&lt;&gt;"",申込書!$V$74="特定学年のみ"),"申し込みする","")</f>
        <v/>
      </c>
      <c r="HK38" s="371"/>
      <c r="HL38" s="372"/>
      <c r="HM38" s="373" t="str">
        <f>IF(AND(申込書!$C$75&lt;&gt;"▼プルダウンより選択してください",申込書!$C$75&lt;&gt;"",申込書!$K$22&lt;&gt;"YYYY/MM/DD",$G38&lt;&gt;""),申込書!$K$22,"")</f>
        <v/>
      </c>
      <c r="HN38" s="369" t="str">
        <f>IF(HM38="","",IF(INDEX('コンテンツ＆備考マスタ'!$H:$J,MATCH(学校情報!HM$3,'コンテンツ＆備考マスタ'!$H:$H,0),3)="●",IF(AND(HM38&lt;&gt;"",ISNUMBER(申込書!$AC$22)=TRUE,申込書!$C$75&lt;&gt;"▼プルダウンより選択してください",申込書!$C$75&lt;&gt;""),申込書!$AC$22,""),"-"))</f>
        <v/>
      </c>
      <c r="HO38" s="369"/>
      <c r="HP38" s="369"/>
      <c r="HQ38" s="370" t="str">
        <f>IF(AND(申込書!$C$75&lt;&gt;"▼プルダウンより選択してください",申込書!$C$75&lt;&gt;"",$G38&lt;&gt;"",申込書!$V$75="特定学年のみ"),"申し込みする","")</f>
        <v/>
      </c>
      <c r="HR38" s="371"/>
      <c r="HS38" s="371"/>
      <c r="HT38" s="374" t="str">
        <f>IF(AND(申込書!$C$76&lt;&gt;"▼プルダウンより選択してください",申込書!$C$76&lt;&gt;"",申込書!$K$22&lt;&gt;"YYYY/MM/DD",$G38&lt;&gt;""),申込書!$K$22,"")</f>
        <v/>
      </c>
      <c r="HU38" s="369" t="str">
        <f>IF(HT38="","",IF(INDEX('コンテンツ＆備考マスタ'!$H:$J,MATCH(学校情報!HT$3,'コンテンツ＆備考マスタ'!$H:$H,0),3)="●",IF(AND(HT38&lt;&gt;"",ISNUMBER(申込書!$AC$22)=TRUE,申込書!$C$76&lt;&gt;"▼プルダウンより選択してください",申込書!$C$76&lt;&gt;""),申込書!$AC$22,""),"-"))</f>
        <v/>
      </c>
      <c r="HV38" s="369"/>
      <c r="HW38" s="369"/>
      <c r="HX38" s="370" t="str">
        <f>IF(AND(申込書!$C$76&lt;&gt;"▼プルダウンより選択してください",申込書!$C$76&lt;&gt;"",$G38&lt;&gt;"",申込書!$V$76="特定学年のみ"),"申し込みする","")</f>
        <v/>
      </c>
      <c r="HY38" s="371"/>
      <c r="HZ38" s="372"/>
      <c r="IA38" s="69"/>
    </row>
    <row r="39" spans="2:235" ht="26.85" customHeight="1">
      <c r="B39" s="365">
        <f t="shared" si="0"/>
        <v>34</v>
      </c>
      <c r="C39" s="55"/>
      <c r="D39" s="56"/>
      <c r="E39" s="154"/>
      <c r="F39" s="57"/>
      <c r="G39" s="58"/>
      <c r="H39" s="59"/>
      <c r="I39" s="60"/>
      <c r="J39" s="61"/>
      <c r="K39" s="366" t="str">
        <f t="shared" si="1"/>
        <v/>
      </c>
      <c r="L39" s="62"/>
      <c r="M39" s="322"/>
      <c r="N39" s="63"/>
      <c r="O39" s="64"/>
      <c r="P39" s="367" t="str">
        <f t="shared" si="2"/>
        <v/>
      </c>
      <c r="Q39" s="65"/>
      <c r="R39" s="66"/>
      <c r="S39" s="67"/>
      <c r="T39" s="68"/>
      <c r="U39" s="68"/>
      <c r="V39" s="68"/>
      <c r="W39" s="66"/>
      <c r="X39" s="281"/>
      <c r="Y39" s="368" t="str">
        <f>IF(AND(申込書!$C$47&lt;&gt;"▼プルダウンより選択してください",申込書!$C$47&lt;&gt;"",申込書!$K$22&lt;&gt;"YYYY/MM/DD",$G39&lt;&gt;""),申込書!$K$22,"")</f>
        <v/>
      </c>
      <c r="Z39" s="369" t="str">
        <f>IF(Y39="","",IF(INDEX('コンテンツ＆備考マスタ'!$H:$J,MATCH(学校情報!Y$3,'コンテンツ＆備考マスタ'!$H:$H,0),3)="●",IF(AND(Y39&lt;&gt;"",ISNUMBER(申込書!$AC$22)=TRUE,申込書!$C$47&lt;&gt;"▼プルダウンより選択してください",申込書!$C$47&lt;&gt;""),申込書!$AC$22,""),"-"))</f>
        <v/>
      </c>
      <c r="AA39" s="369"/>
      <c r="AB39" s="369"/>
      <c r="AC39" s="370" t="str">
        <f>IF(AND(申込書!$C$47&lt;&gt;"▼プルダウンより選択してください",申込書!$C$47&lt;&gt;"",$G39&lt;&gt;"",申込書!$V$47="特定学年のみ"),"申し込みする","")</f>
        <v/>
      </c>
      <c r="AD39" s="371"/>
      <c r="AE39" s="372"/>
      <c r="AF39" s="373" t="str">
        <f>IF(AND(申込書!$C$48&lt;&gt;"▼プルダウンより選択してください",申込書!$C$48&lt;&gt;"",申込書!$K$22&lt;&gt;"YYYY/MM/DD",$G39&lt;&gt;""),申込書!$K$22,"")</f>
        <v/>
      </c>
      <c r="AG39" s="369" t="str">
        <f>IF(AF39="","",IF(INDEX('コンテンツ＆備考マスタ'!$H:$J,MATCH(学校情報!AF$3,'コンテンツ＆備考マスタ'!$H:$H,0),3)="●",IF(AND(AF39&lt;&gt;"",ISNUMBER(申込書!$AC$22)=TRUE,申込書!$C$48&lt;&gt;"▼プルダウンより選択してください",申込書!$C$48&lt;&gt;""),申込書!$AC$22,""),"-"))</f>
        <v/>
      </c>
      <c r="AH39" s="369"/>
      <c r="AI39" s="369"/>
      <c r="AJ39" s="370" t="str">
        <f>IF(AND(申込書!$C$48&lt;&gt;"▼プルダウンより選択してください",申込書!$C$48&lt;&gt;"",$G39&lt;&gt;"",申込書!$V$48="特定学年のみ"),"申し込みする","")</f>
        <v/>
      </c>
      <c r="AK39" s="371"/>
      <c r="AL39" s="372"/>
      <c r="AM39" s="373" t="str">
        <f>IF(AND(申込書!$C$49&lt;&gt;"▼プルダウンより選択してください",申込書!$C$49&lt;&gt;"",申込書!$K$22&lt;&gt;"YYYY/MM/DD",$G39&lt;&gt;""),申込書!$K$22,"")</f>
        <v/>
      </c>
      <c r="AN39" s="369" t="str">
        <f>IF(AM39="","",IF(INDEX('コンテンツ＆備考マスタ'!$H:$J,MATCH(学校情報!AM$3,'コンテンツ＆備考マスタ'!$H:$H,0),3)="●",IF(AND(AM39&lt;&gt;"",ISNUMBER(申込書!$AC$22)=TRUE,申込書!$C$49&lt;&gt;"▼プルダウンより選択してください",申込書!$C$49&lt;&gt;""),申込書!$AC$22,""),"-"))</f>
        <v/>
      </c>
      <c r="AO39" s="369"/>
      <c r="AP39" s="369"/>
      <c r="AQ39" s="370" t="str">
        <f>IF(AND(申込書!$C$49&lt;&gt;"▼プルダウンより選択してください",申込書!$C$49&lt;&gt;"",$G39&lt;&gt;"",申込書!$V$49="特定学年のみ"),"申し込みする","")</f>
        <v/>
      </c>
      <c r="AR39" s="371"/>
      <c r="AS39" s="372"/>
      <c r="AT39" s="373" t="str">
        <f>IF(AND(申込書!$C$50&lt;&gt;"▼プルダウンより選択してください",申込書!$C$50&lt;&gt;"",申込書!$K$22&lt;&gt;"YYYY/MM/DD",$G39&lt;&gt;""),申込書!$K$22,"")</f>
        <v/>
      </c>
      <c r="AU39" s="369" t="str">
        <f>IF(AT39="","",IF(INDEX('コンテンツ＆備考マスタ'!$H:$J,MATCH(学校情報!AT$3,'コンテンツ＆備考マスタ'!$H:$H,0),3)="●",IF(AND(AT39&lt;&gt;"",ISNUMBER(申込書!$AC$22)=TRUE,申込書!$C$50&lt;&gt;"▼プルダウンより選択してください",申込書!$C$50&lt;&gt;""),申込書!$AC$22,""),"-"))</f>
        <v/>
      </c>
      <c r="AV39" s="369"/>
      <c r="AW39" s="369"/>
      <c r="AX39" s="370" t="str">
        <f>IF(AND(申込書!$C$50&lt;&gt;"▼プルダウンより選択してください",申込書!$C$50&lt;&gt;"",$G39&lt;&gt;"",申込書!$V$50="特定学年のみ"),"申し込みする","")</f>
        <v/>
      </c>
      <c r="AY39" s="371"/>
      <c r="AZ39" s="372"/>
      <c r="BA39" s="373" t="str">
        <f>IF(AND(申込書!$C$51&lt;&gt;"▼プルダウンより選択してください",申込書!$C$51&lt;&gt;"",申込書!$K$22&lt;&gt;"YYYY/MM/DD",$G39&lt;&gt;""),申込書!$K$22,"")</f>
        <v/>
      </c>
      <c r="BB39" s="369" t="str">
        <f>IF(BA39="","",IF(INDEX('コンテンツ＆備考マスタ'!$H:$J,MATCH(学校情報!BA$3,'コンテンツ＆備考マスタ'!$H:$H,0),3)="●",IF(AND(BA39&lt;&gt;"",ISNUMBER(申込書!$AC$22)=TRUE,申込書!$C$51&lt;&gt;"▼プルダウンより選択してください",申込書!$C$51&lt;&gt;""),申込書!$AC$22,""),"-"))</f>
        <v/>
      </c>
      <c r="BC39" s="369"/>
      <c r="BD39" s="369"/>
      <c r="BE39" s="370" t="str">
        <f>IF(AND(申込書!$C$51&lt;&gt;"▼プルダウンより選択してください",申込書!$C$51&lt;&gt;"",$G39&lt;&gt;"",申込書!$V$51="特定学年のみ"),"申し込みする","")</f>
        <v/>
      </c>
      <c r="BF39" s="371"/>
      <c r="BG39" s="372"/>
      <c r="BH39" s="373" t="str">
        <f>IF(AND(申込書!$C$52&lt;&gt;"▼プルダウンより選択してください",申込書!$C$52&lt;&gt;"",申込書!$K$22&lt;&gt;"YYYY/MM/DD",$G39&lt;&gt;""),申込書!$K$22,"")</f>
        <v/>
      </c>
      <c r="BI39" s="369" t="str">
        <f>IF(BH39="","",IF(INDEX('コンテンツ＆備考マスタ'!$H:$J,MATCH(学校情報!BH$3,'コンテンツ＆備考マスタ'!$H:$H,0),3)="●",IF(AND(BH39&lt;&gt;"",ISNUMBER(申込書!$AC$22)=TRUE,申込書!$C$52&lt;&gt;"▼プルダウンより選択してください",申込書!$C$52&lt;&gt;""),申込書!$AC$22,""),"-"))</f>
        <v/>
      </c>
      <c r="BJ39" s="369"/>
      <c r="BK39" s="369"/>
      <c r="BL39" s="370" t="str">
        <f>IF(AND(申込書!$C$52&lt;&gt;"▼プルダウンより選択してください",申込書!$C$52&lt;&gt;"",$G39&lt;&gt;"",申込書!$V$52="特定学年のみ"),"申し込みする","")</f>
        <v/>
      </c>
      <c r="BM39" s="371"/>
      <c r="BN39" s="372"/>
      <c r="BO39" s="373" t="str">
        <f>IF(AND(申込書!$C$53&lt;&gt;"▼プルダウンより選択してください",申込書!$C$53&lt;&gt;"",申込書!$K$22&lt;&gt;"YYYY/MM/DD",$G39&lt;&gt;""),申込書!$K$22,"")</f>
        <v/>
      </c>
      <c r="BP39" s="369" t="str">
        <f>IF(BO39="","",IF(INDEX('コンテンツ＆備考マスタ'!$H:$J,MATCH(学校情報!BO$3,'コンテンツ＆備考マスタ'!$H:$H,0),3)="●",IF(AND(BO39&lt;&gt;"",ISNUMBER(申込書!$AC$22)=TRUE,申込書!$C$53&lt;&gt;"▼プルダウンより選択してください",申込書!$C$53&lt;&gt;""),申込書!$AC$22,""),"-"))</f>
        <v/>
      </c>
      <c r="BQ39" s="369"/>
      <c r="BR39" s="369"/>
      <c r="BS39" s="370" t="str">
        <f>IF(AND(申込書!$C$53&lt;&gt;"▼プルダウンより選択してください",申込書!$C$53&lt;&gt;"",$G39&lt;&gt;"",申込書!$V$53="特定学年のみ"),"申し込みする","")</f>
        <v/>
      </c>
      <c r="BT39" s="371"/>
      <c r="BU39" s="372"/>
      <c r="BV39" s="373" t="str">
        <f>IF(AND(申込書!$C$54&lt;&gt;"▼プルダウンより選択してください",申込書!$C$54&lt;&gt;"",申込書!$K$22&lt;&gt;"YYYY/MM/DD",$G39&lt;&gt;""),申込書!$K$22,"")</f>
        <v/>
      </c>
      <c r="BW39" s="369" t="str">
        <f>IF(BV39="","",IF(INDEX('コンテンツ＆備考マスタ'!$H:$J,MATCH(学校情報!BV$3,'コンテンツ＆備考マスタ'!$H:$H,0),3)="●",IF(AND(BV39&lt;&gt;"",ISNUMBER(申込書!$AC$22)=TRUE,申込書!$C$54&lt;&gt;"▼プルダウンより選択してください",申込書!$C$54&lt;&gt;""),申込書!$AC$22,""),"-"))</f>
        <v/>
      </c>
      <c r="BX39" s="369"/>
      <c r="BY39" s="369"/>
      <c r="BZ39" s="370" t="str">
        <f>IF(AND(申込書!$C$54&lt;&gt;"▼プルダウンより選択してください",申込書!$C$54&lt;&gt;"",$G39&lt;&gt;"",申込書!$V$54="特定学年のみ"),"申し込みする","")</f>
        <v/>
      </c>
      <c r="CA39" s="371"/>
      <c r="CB39" s="372"/>
      <c r="CC39" s="373" t="str">
        <f>IF(AND(申込書!$C$55&lt;&gt;"▼プルダウンより選択してください",申込書!$C$55&lt;&gt;"",申込書!$K$22&lt;&gt;"YYYY/MM/DD",$G39&lt;&gt;""),申込書!$K$22,"")</f>
        <v/>
      </c>
      <c r="CD39" s="369" t="str">
        <f>IF(CC39="","",IF(INDEX('コンテンツ＆備考マスタ'!$H:$J,MATCH(学校情報!CC$3,'コンテンツ＆備考マスタ'!$H:$H,0),3)="●",IF(AND(CC39&lt;&gt;"",ISNUMBER(申込書!$AC$22)=TRUE,申込書!$C$55&lt;&gt;"▼プルダウンより選択してください",申込書!$C$55&lt;&gt;""),申込書!$AC$22,""),"-"))</f>
        <v/>
      </c>
      <c r="CE39" s="369"/>
      <c r="CF39" s="369"/>
      <c r="CG39" s="370" t="str">
        <f>IF(AND(申込書!$C$55&lt;&gt;"▼プルダウンより選択してください",申込書!$C$55&lt;&gt;"",$G39&lt;&gt;"",申込書!$V$55="特定学年のみ"),"申し込みする","")</f>
        <v/>
      </c>
      <c r="CH39" s="371"/>
      <c r="CI39" s="372"/>
      <c r="CJ39" s="373" t="str">
        <f>IF(AND(申込書!$C$56&lt;&gt;"▼プルダウンより選択してください",申込書!$C$56&lt;&gt;"",申込書!$K$22&lt;&gt;"YYYY/MM/DD",$G39&lt;&gt;""),申込書!$K$22,"")</f>
        <v/>
      </c>
      <c r="CK39" s="369" t="str">
        <f>IF(CJ39="","",IF(INDEX('コンテンツ＆備考マスタ'!$H:$J,MATCH(学校情報!CJ$3,'コンテンツ＆備考マスタ'!$H:$H,0),3)="●",IF(AND(CJ39&lt;&gt;"",ISNUMBER(申込書!$AC$22)=TRUE,申込書!$C$56&lt;&gt;"▼プルダウンより選択してください",申込書!$C$56&lt;&gt;""),申込書!$AC$22,""),"-"))</f>
        <v/>
      </c>
      <c r="CL39" s="369"/>
      <c r="CM39" s="369"/>
      <c r="CN39" s="370" t="str">
        <f>IF(AND(申込書!$C$56&lt;&gt;"▼プルダウンより選択してください",申込書!$C$56&lt;&gt;"",$G39&lt;&gt;"",申込書!$V$56="特定学年のみ"),"申し込みする","")</f>
        <v/>
      </c>
      <c r="CO39" s="371"/>
      <c r="CP39" s="372"/>
      <c r="CQ39" s="373" t="str">
        <f>IF(AND(申込書!$C$57&lt;&gt;"▼プルダウンより選択してください",申込書!$C$57&lt;&gt;"",申込書!$K$22&lt;&gt;"YYYY/MM/DD",$G39&lt;&gt;""),申込書!$K$22,"")</f>
        <v/>
      </c>
      <c r="CR39" s="369" t="str">
        <f>IF(CQ39="","",IF(INDEX('コンテンツ＆備考マスタ'!$H:$J,MATCH(学校情報!CQ$3,'コンテンツ＆備考マスタ'!$H:$H,0),3)="●",IF(AND(CQ39&lt;&gt;"",ISNUMBER(申込書!$AC$22)=TRUE,申込書!$C$57&lt;&gt;"▼プルダウンより選択してください",申込書!$C$57&lt;&gt;""),申込書!$AC$22,""),"-"))</f>
        <v/>
      </c>
      <c r="CS39" s="369"/>
      <c r="CT39" s="369"/>
      <c r="CU39" s="369" t="str">
        <f>IF(AND(申込書!$C$57&lt;&gt;"▼プルダウンより選択してください",申込書!$C$57&lt;&gt;"",$G39&lt;&gt;"",申込書!$V$57="特定学年のみ"),"申し込みする","")</f>
        <v/>
      </c>
      <c r="CV39" s="371"/>
      <c r="CW39" s="372"/>
      <c r="CX39" s="373" t="str">
        <f>IF(AND(申込書!$C$58&lt;&gt;"▼プルダウンより選択してください",申込書!$C$58&lt;&gt;"",申込書!$K$22&lt;&gt;"YYYY/MM/DD",$G39&lt;&gt;""),申込書!$K$22,"")</f>
        <v/>
      </c>
      <c r="CY39" s="369" t="str">
        <f>IF(CX39="","",IF(INDEX('コンテンツ＆備考マスタ'!$H:$J,MATCH(学校情報!CX$3,'コンテンツ＆備考マスタ'!$H:$H,0),3)="●",IF(AND(CX39&lt;&gt;"",ISNUMBER(申込書!$AC$22)=TRUE,申込書!$C$58&lt;&gt;"▼プルダウンより選択してください",申込書!$C$58&lt;&gt;""),申込書!$AC$22,""),"-"))</f>
        <v/>
      </c>
      <c r="CZ39" s="369"/>
      <c r="DA39" s="369"/>
      <c r="DB39" s="369" t="str">
        <f>IF(AND(申込書!$C$58&lt;&gt;"▼プルダウンより選択してください",申込書!$C$58&lt;&gt;"",$G39&lt;&gt;"",申込書!$V$58="特定学年のみ"),"申し込みする","")</f>
        <v/>
      </c>
      <c r="DC39" s="371"/>
      <c r="DD39" s="372"/>
      <c r="DE39" s="373" t="str">
        <f>IF(AND(申込書!$C$59&lt;&gt;"▼プルダウンより選択してください",申込書!$C$59&lt;&gt;"",申込書!$K$22&lt;&gt;"YYYY/MM/DD",$G39&lt;&gt;""),申込書!$K$22,"")</f>
        <v/>
      </c>
      <c r="DF39" s="369" t="str">
        <f>IF(DE39="","",IF(INDEX('コンテンツ＆備考マスタ'!$H:$J,MATCH(学校情報!DE$3,'コンテンツ＆備考マスタ'!$H:$H,0),3)="●",IF(AND(DE39&lt;&gt;"",ISNUMBER(申込書!$AC$22)=TRUE,申込書!$C$59&lt;&gt;"▼プルダウンより選択してください",申込書!$C$59&lt;&gt;""),申込書!$AC$22,""),"-"))</f>
        <v/>
      </c>
      <c r="DG39" s="369"/>
      <c r="DH39" s="369"/>
      <c r="DI39" s="369" t="str">
        <f>IF(AND(申込書!$C$59&lt;&gt;"▼プルダウンより選択してください",申込書!$C$59&lt;&gt;"",$G39&lt;&gt;"",申込書!$V$59="特定学年のみ"),"申し込みする","")</f>
        <v/>
      </c>
      <c r="DJ39" s="371"/>
      <c r="DK39" s="372"/>
      <c r="DL39" s="373" t="str">
        <f>IF(AND(申込書!$C$60&lt;&gt;"▼プルダウンより選択してください",申込書!$C$60&lt;&gt;"",申込書!$K$22&lt;&gt;"YYYY/MM/DD",$G39&lt;&gt;""),申込書!$K$22,"")</f>
        <v/>
      </c>
      <c r="DM39" s="369" t="str">
        <f>IF(DL39="","",IF(INDEX('コンテンツ＆備考マスタ'!$H:$J,MATCH(学校情報!DL$3,'コンテンツ＆備考マスタ'!$H:$H,0),3)="●",IF(AND(DL39&lt;&gt;"",ISNUMBER(申込書!$AC$22)=TRUE,申込書!$C$60&lt;&gt;"▼プルダウンより選択してください",申込書!$C$60&lt;&gt;""),申込書!$AC$22,""),"-"))</f>
        <v/>
      </c>
      <c r="DN39" s="369"/>
      <c r="DO39" s="369"/>
      <c r="DP39" s="369" t="str">
        <f>IF(AND(申込書!$C$60&lt;&gt;"▼プルダウンより選択してください",申込書!$C$60&lt;&gt;"",$G39&lt;&gt;"",申込書!$V$60="特定学年のみ"),"申し込みする","")</f>
        <v/>
      </c>
      <c r="DQ39" s="371"/>
      <c r="DR39" s="372"/>
      <c r="DS39" s="373" t="str">
        <f>IF(AND(申込書!$C$61&lt;&gt;"▼プルダウンより選択してください",申込書!$C$61&lt;&gt;"",申込書!$K$22&lt;&gt;"YYYY/MM/DD",$G39&lt;&gt;""),申込書!$K$22,"")</f>
        <v/>
      </c>
      <c r="DT39" s="369" t="str">
        <f>IF(DS39="","",IF(INDEX('コンテンツ＆備考マスタ'!$H:$J,MATCH(学校情報!DS$3,'コンテンツ＆備考マスタ'!$H:$H,0),3)="●",IF(AND(DS39&lt;&gt;"",ISNUMBER(申込書!$AC$22)=TRUE,申込書!$C$61&lt;&gt;"▼プルダウンより選択してください",申込書!$C$61&lt;&gt;""),申込書!$AC$22,""),"-"))</f>
        <v/>
      </c>
      <c r="DU39" s="369"/>
      <c r="DV39" s="369"/>
      <c r="DW39" s="369" t="str">
        <f>IF(AND(申込書!$C$61&lt;&gt;"▼プルダウンより選択してください",申込書!$C$61&lt;&gt;"",$G39&lt;&gt;"",申込書!$V$61="特定学年のみ"),"申し込みする","")</f>
        <v/>
      </c>
      <c r="DX39" s="371"/>
      <c r="DY39" s="372"/>
      <c r="DZ39" s="373" t="str">
        <f>IF(AND(申込書!$C$62&lt;&gt;"▼プルダウンより選択してください",申込書!$C$62&lt;&gt;"",申込書!$K$22&lt;&gt;"YYYY/MM/DD",$G39&lt;&gt;""),申込書!$K$22,"")</f>
        <v/>
      </c>
      <c r="EA39" s="369" t="str">
        <f>IF(DZ39="","",IF(INDEX('コンテンツ＆備考マスタ'!$H:$J,MATCH(学校情報!DZ$3,'コンテンツ＆備考マスタ'!$H:$H,0),3)="●",IF(AND(DZ39&lt;&gt;"",ISNUMBER(申込書!$AC$22)=TRUE,申込書!$C$62&lt;&gt;"▼プルダウンより選択してください",申込書!$C$62&lt;&gt;""),申込書!$AC$22,""),"-"))</f>
        <v/>
      </c>
      <c r="EB39" s="369"/>
      <c r="EC39" s="369"/>
      <c r="ED39" s="370" t="str">
        <f>IF(AND(申込書!$C$62&lt;&gt;"▼プルダウンより選択してください",申込書!$C$62&lt;&gt;"",$G39&lt;&gt;"",申込書!$V$62="特定学年のみ"),"申し込みする","")</f>
        <v/>
      </c>
      <c r="EE39" s="371"/>
      <c r="EF39" s="372"/>
      <c r="EG39" s="373" t="str">
        <f>IF(AND(申込書!$C$63&lt;&gt;"▼プルダウンより選択してください",申込書!$C$63&lt;&gt;"",申込書!$K$22&lt;&gt;"YYYY/MM/DD",$G39&lt;&gt;""),申込書!$K$22,"")</f>
        <v/>
      </c>
      <c r="EH39" s="369" t="str">
        <f>IF(EG39="","",IF(INDEX('コンテンツ＆備考マスタ'!$H:$J,MATCH(学校情報!EG$3,'コンテンツ＆備考マスタ'!$H:$H,0),3)="●",IF(AND(EG39&lt;&gt;"",ISNUMBER(申込書!$AC$22)=TRUE,申込書!$C$63&lt;&gt;"▼プルダウンより選択してください",申込書!$C$63&lt;&gt;""),申込書!$AC$22,""),"-"))</f>
        <v/>
      </c>
      <c r="EI39" s="369"/>
      <c r="EJ39" s="369"/>
      <c r="EK39" s="370" t="str">
        <f>IF(AND(申込書!$C$63&lt;&gt;"▼プルダウンより選択してください",申込書!$C$63&lt;&gt;"",$G39&lt;&gt;"",申込書!$V$63="特定学年のみ"),"申し込みする","")</f>
        <v/>
      </c>
      <c r="EL39" s="371"/>
      <c r="EM39" s="372"/>
      <c r="EN39" s="373" t="str">
        <f>IF(AND(申込書!$C$64&lt;&gt;"▼プルダウンより選択してください",申込書!$C$64&lt;&gt;"",申込書!$K$22&lt;&gt;"YYYY/MM/DD",$G39&lt;&gt;""),申込書!$K$22,"")</f>
        <v/>
      </c>
      <c r="EO39" s="369" t="str">
        <f>IF(EN39="","",IF(INDEX('コンテンツ＆備考マスタ'!$H:$J,MATCH(学校情報!EN$3,'コンテンツ＆備考マスタ'!$H:$H,0),3)="●",IF(AND(EN39&lt;&gt;"",ISNUMBER(申込書!$AC$22)=TRUE,申込書!$C$64&lt;&gt;"▼プルダウンより選択してください",申込書!$C$64&lt;&gt;""),申込書!$AC$22,""),"-"))</f>
        <v/>
      </c>
      <c r="EP39" s="369"/>
      <c r="EQ39" s="369"/>
      <c r="ER39" s="370" t="str">
        <f>IF(AND(申込書!$C$64&lt;&gt;"▼プルダウンより選択してください",申込書!$C$64&lt;&gt;"",$G39&lt;&gt;"",申込書!$V$64="特定学年のみ"),"申し込みする","")</f>
        <v/>
      </c>
      <c r="ES39" s="371"/>
      <c r="ET39" s="372"/>
      <c r="EU39" s="373" t="str">
        <f>IF(AND(申込書!$C$65&lt;&gt;"▼プルダウンより選択してください",申込書!$C$65&lt;&gt;"",申込書!$K$22&lt;&gt;"YYYY/MM/DD",$G39&lt;&gt;""),申込書!$K$22,"")</f>
        <v/>
      </c>
      <c r="EV39" s="369" t="str">
        <f>IF(EU39="","",IF(INDEX('コンテンツ＆備考マスタ'!$H:$J,MATCH(学校情報!EU$3,'コンテンツ＆備考マスタ'!$H:$H,0),3)="●",IF(AND(EU39&lt;&gt;"",ISNUMBER(申込書!$AC$22)=TRUE,申込書!$C$65&lt;&gt;"▼プルダウンより選択してください",申込書!$C$65&lt;&gt;""),申込書!$AC$22,""),"-"))</f>
        <v/>
      </c>
      <c r="EW39" s="369"/>
      <c r="EX39" s="369"/>
      <c r="EY39" s="370" t="str">
        <f>IF(AND(申込書!$C$65&lt;&gt;"▼プルダウンより選択してください",申込書!$C$65&lt;&gt;"",$G39&lt;&gt;"",申込書!$V$65="特定学年のみ"),"申し込みする","")</f>
        <v/>
      </c>
      <c r="EZ39" s="371"/>
      <c r="FA39" s="372"/>
      <c r="FB39" s="373" t="str">
        <f>IF(AND(申込書!$C$66&lt;&gt;"▼プルダウンより選択してください",申込書!$C$66&lt;&gt;"",申込書!$K$22&lt;&gt;"YYYY/MM/DD",$G39&lt;&gt;""),申込書!$K$22,"")</f>
        <v/>
      </c>
      <c r="FC39" s="369" t="str">
        <f>IF(FB39="","",IF(INDEX('コンテンツ＆備考マスタ'!$H:$J,MATCH(学校情報!FB$3,'コンテンツ＆備考マスタ'!$H:$H,0),3)="●",IF(AND(FB39&lt;&gt;"",ISNUMBER(申込書!$AC$22)=TRUE,申込書!$C$66&lt;&gt;"▼プルダウンより選択してください",申込書!$C$66&lt;&gt;""),申込書!$AC$22,""),"-"))</f>
        <v/>
      </c>
      <c r="FD39" s="369"/>
      <c r="FE39" s="369"/>
      <c r="FF39" s="370" t="str">
        <f>IF(AND(申込書!$C$66&lt;&gt;"▼プルダウンより選択してください",申込書!$C$66&lt;&gt;"",$G39&lt;&gt;"",申込書!$V$66="特定学年のみ"),"申し込みする","")</f>
        <v/>
      </c>
      <c r="FG39" s="371"/>
      <c r="FH39" s="372"/>
      <c r="FI39" s="373" t="str">
        <f>IF(AND(申込書!$C$67&lt;&gt;"▼プルダウンより選択してください",申込書!$C$67&lt;&gt;"",申込書!$K$22&lt;&gt;"YYYY/MM/DD",$G39&lt;&gt;""),申込書!$K$22,"")</f>
        <v/>
      </c>
      <c r="FJ39" s="369" t="str">
        <f>IF(FI39="","",IF(INDEX('コンテンツ＆備考マスタ'!$H:$J,MATCH(学校情報!FI$3,'コンテンツ＆備考マスタ'!$H:$H,0),3)="●",IF(AND(FI39&lt;&gt;"",ISNUMBER(申込書!$AC$22)=TRUE,申込書!$C$67&lt;&gt;"▼プルダウンより選択してください",申込書!$C$67&lt;&gt;""),申込書!$AC$22,""),"-"))</f>
        <v/>
      </c>
      <c r="FK39" s="369"/>
      <c r="FL39" s="369"/>
      <c r="FM39" s="370" t="str">
        <f>IF(AND(申込書!$C$67&lt;&gt;"▼プルダウンより選択してください",申込書!$C$67&lt;&gt;"",$G39&lt;&gt;"",申込書!$V$67="特定学年のみ"),"申し込みする","")</f>
        <v/>
      </c>
      <c r="FN39" s="371"/>
      <c r="FO39" s="372"/>
      <c r="FP39" s="373" t="str">
        <f>IF(AND(申込書!$C$68&lt;&gt;"▼プルダウンより選択してください",申込書!$C$68&lt;&gt;"",申込書!$K$22&lt;&gt;"YYYY/MM/DD",$G39&lt;&gt;""),申込書!$K$22,"")</f>
        <v/>
      </c>
      <c r="FQ39" s="369" t="str">
        <f>IF(FP39="","",IF(INDEX('コンテンツ＆備考マスタ'!$H:$J,MATCH(学校情報!FP$3,'コンテンツ＆備考マスタ'!$H:$H,0),3)="●",IF(AND(FP39&lt;&gt;"",ISNUMBER(申込書!$AC$22)=TRUE,申込書!$C$68&lt;&gt;"▼プルダウンより選択してください",申込書!$C$68&lt;&gt;""),申込書!$AC$22,""),"-"))</f>
        <v/>
      </c>
      <c r="FR39" s="369"/>
      <c r="FS39" s="369"/>
      <c r="FT39" s="370" t="str">
        <f>IF(AND(申込書!$C$68&lt;&gt;"▼プルダウンより選択してください",申込書!$C$68&lt;&gt;"",$G39&lt;&gt;"",申込書!$V$68="特定学年のみ"),"申し込みする","")</f>
        <v/>
      </c>
      <c r="FU39" s="371"/>
      <c r="FV39" s="372"/>
      <c r="FW39" s="373" t="str">
        <f>IF(AND(申込書!$C$69&lt;&gt;"▼プルダウンより選択してください",申込書!$C$69&lt;&gt;"",申込書!$K$22&lt;&gt;"YYYY/MM/DD",$G39&lt;&gt;""),申込書!$K$22,"")</f>
        <v/>
      </c>
      <c r="FX39" s="369" t="str">
        <f>IF(FW39="","",IF(INDEX('コンテンツ＆備考マスタ'!$H:$J,MATCH(学校情報!FW$3,'コンテンツ＆備考マスタ'!$H:$H,0),3)="●",IF(AND(FW39&lt;&gt;"",ISNUMBER(申込書!$AC$22)=TRUE,申込書!$C$69&lt;&gt;"▼プルダウンより選択してください",申込書!$C$69&lt;&gt;""),申込書!$AC$22,""),"-"))</f>
        <v/>
      </c>
      <c r="FY39" s="369"/>
      <c r="FZ39" s="369"/>
      <c r="GA39" s="370" t="str">
        <f>IF(AND(申込書!$C$69&lt;&gt;"▼プルダウンより選択してください",申込書!$C$69&lt;&gt;"",$G39&lt;&gt;"",申込書!$V$69="特定学年のみ"),"申し込みする","")</f>
        <v/>
      </c>
      <c r="GB39" s="371"/>
      <c r="GC39" s="372"/>
      <c r="GD39" s="373" t="str">
        <f>IF(AND(申込書!$C$70&lt;&gt;"▼プルダウンより選択してください",申込書!$C$70&lt;&gt;"",申込書!$K$22&lt;&gt;"YYYY/MM/DD",$G39&lt;&gt;""),申込書!$K$22,"")</f>
        <v/>
      </c>
      <c r="GE39" s="369" t="str">
        <f>IF(GD39="","",IF(INDEX('コンテンツ＆備考マスタ'!$H:$J,MATCH(学校情報!GD$3,'コンテンツ＆備考マスタ'!$H:$H,0),3)="●",IF(AND(GD39&lt;&gt;"",ISNUMBER(申込書!$AC$22)=TRUE,申込書!$C$70&lt;&gt;"▼プルダウンより選択してください",申込書!$C$70&lt;&gt;""),申込書!$AC$22,""),"-"))</f>
        <v/>
      </c>
      <c r="GF39" s="369"/>
      <c r="GG39" s="369"/>
      <c r="GH39" s="370" t="str">
        <f>IF(AND(申込書!$C$70&lt;&gt;"▼プルダウンより選択してください",申込書!$C$70&lt;&gt;"",$G39&lt;&gt;"",申込書!$V$70="特定学年のみ"),"申し込みする","")</f>
        <v/>
      </c>
      <c r="GI39" s="371"/>
      <c r="GJ39" s="372"/>
      <c r="GK39" s="373" t="str">
        <f>IF(AND(申込書!$C$71&lt;&gt;"▼プルダウンより選択してください",申込書!$C$71&lt;&gt;"",申込書!$K$22&lt;&gt;"YYYY/MM/DD",$G39&lt;&gt;""),申込書!$K$22,"")</f>
        <v/>
      </c>
      <c r="GL39" s="369" t="str">
        <f>IF(GK39="","",IF(INDEX('コンテンツ＆備考マスタ'!$H:$J,MATCH(学校情報!GK$3,'コンテンツ＆備考マスタ'!$H:$H,0),3)="●",IF(AND(GK39&lt;&gt;"",ISNUMBER(申込書!$AC$22)=TRUE,申込書!$C$71&lt;&gt;"▼プルダウンより選択してください",申込書!$C$71&lt;&gt;""),申込書!$AC$22,""),"-"))</f>
        <v/>
      </c>
      <c r="GM39" s="369"/>
      <c r="GN39" s="369"/>
      <c r="GO39" s="370" t="str">
        <f>IF(AND(申込書!$C$71&lt;&gt;"▼プルダウンより選択してください",申込書!$C$71&lt;&gt;"",$G39&lt;&gt;"",申込書!$V$71="特定学年のみ"),"申し込みする","")</f>
        <v/>
      </c>
      <c r="GP39" s="371"/>
      <c r="GQ39" s="372"/>
      <c r="GR39" s="373" t="str">
        <f>IF(AND(申込書!$C$72&lt;&gt;"▼プルダウンより選択してください",申込書!$C$72&lt;&gt;"",申込書!$K$22&lt;&gt;"YYYY/MM/DD",$G39&lt;&gt;""),申込書!$K$22,"")</f>
        <v/>
      </c>
      <c r="GS39" s="369" t="str">
        <f>IF(GR39="","",IF(INDEX('コンテンツ＆備考マスタ'!$H:$J,MATCH(学校情報!GR$3,'コンテンツ＆備考マスタ'!$H:$H,0),3)="●",IF(AND(GR39&lt;&gt;"",ISNUMBER(申込書!$AC$22)=TRUE,申込書!$C$72&lt;&gt;"▼プルダウンより選択してください",申込書!$C$72&lt;&gt;""),申込書!$AC$22,""),"-"))</f>
        <v/>
      </c>
      <c r="GT39" s="369"/>
      <c r="GU39" s="369"/>
      <c r="GV39" s="370" t="str">
        <f>IF(AND(申込書!$C$72&lt;&gt;"▼プルダウンより選択してください",申込書!$C$72&lt;&gt;"",$G39&lt;&gt;"",申込書!$V$72="特定学年のみ"),"申し込みする","")</f>
        <v/>
      </c>
      <c r="GW39" s="371"/>
      <c r="GX39" s="372"/>
      <c r="GY39" s="373" t="str">
        <f>IF(AND(申込書!$C$73&lt;&gt;"▼プルダウンより選択してください",申込書!$C$73&lt;&gt;"",申込書!$K$22&lt;&gt;"YYYY/MM/DD",$G39&lt;&gt;""),申込書!$K$22,"")</f>
        <v/>
      </c>
      <c r="GZ39" s="369" t="str">
        <f>IF(GY39="","",IF(INDEX('コンテンツ＆備考マスタ'!$H:$J,MATCH(学校情報!GY$3,'コンテンツ＆備考マスタ'!$H:$H,0),3)="●",IF(AND(GY39&lt;&gt;"",ISNUMBER(申込書!$AC$22)=TRUE,申込書!$C$73&lt;&gt;"▼プルダウンより選択してください",申込書!$C$73&lt;&gt;""),申込書!$AC$22,""),"-"))</f>
        <v/>
      </c>
      <c r="HA39" s="369"/>
      <c r="HB39" s="369"/>
      <c r="HC39" s="370" t="str">
        <f>IF(AND(申込書!$C$73&lt;&gt;"▼プルダウンより選択してください",申込書!$C$73&lt;&gt;"",$G39&lt;&gt;"",申込書!$V$73="特定学年のみ"),"申し込みする","")</f>
        <v/>
      </c>
      <c r="HD39" s="371"/>
      <c r="HE39" s="372"/>
      <c r="HF39" s="373" t="str">
        <f>IF(AND(申込書!$C$74&lt;&gt;"▼プルダウンより選択してください",申込書!$C$74&lt;&gt;"",申込書!$K$22&lt;&gt;"YYYY/MM/DD",$G39&lt;&gt;""),申込書!$K$22,"")</f>
        <v/>
      </c>
      <c r="HG39" s="369" t="str">
        <f>IF(HF39="","",IF(INDEX('コンテンツ＆備考マスタ'!$H:$J,MATCH(学校情報!HF$3,'コンテンツ＆備考マスタ'!$H:$H,0),3)="●",IF(AND(HF39&lt;&gt;"",ISNUMBER(申込書!$AC$22)=TRUE,申込書!$C$74&lt;&gt;"▼プルダウンより選択してください",申込書!$C$74&lt;&gt;""),申込書!$AC$22,""),"-"))</f>
        <v/>
      </c>
      <c r="HH39" s="369"/>
      <c r="HI39" s="369"/>
      <c r="HJ39" s="370" t="str">
        <f>IF(AND(申込書!$C$74&lt;&gt;"▼プルダウンより選択してください",申込書!$C$74&lt;&gt;"",$G39&lt;&gt;"",申込書!$V$74="特定学年のみ"),"申し込みする","")</f>
        <v/>
      </c>
      <c r="HK39" s="371"/>
      <c r="HL39" s="372"/>
      <c r="HM39" s="373" t="str">
        <f>IF(AND(申込書!$C$75&lt;&gt;"▼プルダウンより選択してください",申込書!$C$75&lt;&gt;"",申込書!$K$22&lt;&gt;"YYYY/MM/DD",$G39&lt;&gt;""),申込書!$K$22,"")</f>
        <v/>
      </c>
      <c r="HN39" s="369" t="str">
        <f>IF(HM39="","",IF(INDEX('コンテンツ＆備考マスタ'!$H:$J,MATCH(学校情報!HM$3,'コンテンツ＆備考マスタ'!$H:$H,0),3)="●",IF(AND(HM39&lt;&gt;"",ISNUMBER(申込書!$AC$22)=TRUE,申込書!$C$75&lt;&gt;"▼プルダウンより選択してください",申込書!$C$75&lt;&gt;""),申込書!$AC$22,""),"-"))</f>
        <v/>
      </c>
      <c r="HO39" s="369"/>
      <c r="HP39" s="369"/>
      <c r="HQ39" s="370" t="str">
        <f>IF(AND(申込書!$C$75&lt;&gt;"▼プルダウンより選択してください",申込書!$C$75&lt;&gt;"",$G39&lt;&gt;"",申込書!$V$75="特定学年のみ"),"申し込みする","")</f>
        <v/>
      </c>
      <c r="HR39" s="371"/>
      <c r="HS39" s="371"/>
      <c r="HT39" s="374" t="str">
        <f>IF(AND(申込書!$C$76&lt;&gt;"▼プルダウンより選択してください",申込書!$C$76&lt;&gt;"",申込書!$K$22&lt;&gt;"YYYY/MM/DD",$G39&lt;&gt;""),申込書!$K$22,"")</f>
        <v/>
      </c>
      <c r="HU39" s="369" t="str">
        <f>IF(HT39="","",IF(INDEX('コンテンツ＆備考マスタ'!$H:$J,MATCH(学校情報!HT$3,'コンテンツ＆備考マスタ'!$H:$H,0),3)="●",IF(AND(HT39&lt;&gt;"",ISNUMBER(申込書!$AC$22)=TRUE,申込書!$C$76&lt;&gt;"▼プルダウンより選択してください",申込書!$C$76&lt;&gt;""),申込書!$AC$22,""),"-"))</f>
        <v/>
      </c>
      <c r="HV39" s="369"/>
      <c r="HW39" s="369"/>
      <c r="HX39" s="370" t="str">
        <f>IF(AND(申込書!$C$76&lt;&gt;"▼プルダウンより選択してください",申込書!$C$76&lt;&gt;"",$G39&lt;&gt;"",申込書!$V$76="特定学年のみ"),"申し込みする","")</f>
        <v/>
      </c>
      <c r="HY39" s="371"/>
      <c r="HZ39" s="372"/>
      <c r="IA39" s="69"/>
    </row>
    <row r="40" spans="2:235" ht="26.85" customHeight="1">
      <c r="B40" s="365">
        <f t="shared" si="0"/>
        <v>35</v>
      </c>
      <c r="C40" s="55"/>
      <c r="D40" s="56"/>
      <c r="E40" s="154"/>
      <c r="F40" s="57"/>
      <c r="G40" s="58"/>
      <c r="H40" s="59"/>
      <c r="I40" s="60"/>
      <c r="J40" s="61"/>
      <c r="K40" s="366" t="str">
        <f t="shared" si="1"/>
        <v/>
      </c>
      <c r="L40" s="62"/>
      <c r="M40" s="322"/>
      <c r="N40" s="63"/>
      <c r="O40" s="64"/>
      <c r="P40" s="367" t="str">
        <f t="shared" si="2"/>
        <v/>
      </c>
      <c r="Q40" s="65"/>
      <c r="R40" s="66"/>
      <c r="S40" s="67"/>
      <c r="T40" s="68"/>
      <c r="U40" s="68"/>
      <c r="V40" s="68"/>
      <c r="W40" s="66"/>
      <c r="X40" s="281"/>
      <c r="Y40" s="368" t="str">
        <f>IF(AND(申込書!$C$47&lt;&gt;"▼プルダウンより選択してください",申込書!$C$47&lt;&gt;"",申込書!$K$22&lt;&gt;"YYYY/MM/DD",$G40&lt;&gt;""),申込書!$K$22,"")</f>
        <v/>
      </c>
      <c r="Z40" s="369" t="str">
        <f>IF(Y40="","",IF(INDEX('コンテンツ＆備考マスタ'!$H:$J,MATCH(学校情報!Y$3,'コンテンツ＆備考マスタ'!$H:$H,0),3)="●",IF(AND(Y40&lt;&gt;"",ISNUMBER(申込書!$AC$22)=TRUE,申込書!$C$47&lt;&gt;"▼プルダウンより選択してください",申込書!$C$47&lt;&gt;""),申込書!$AC$22,""),"-"))</f>
        <v/>
      </c>
      <c r="AA40" s="369"/>
      <c r="AB40" s="369"/>
      <c r="AC40" s="370" t="str">
        <f>IF(AND(申込書!$C$47&lt;&gt;"▼プルダウンより選択してください",申込書!$C$47&lt;&gt;"",$G40&lt;&gt;"",申込書!$V$47="特定学年のみ"),"申し込みする","")</f>
        <v/>
      </c>
      <c r="AD40" s="371"/>
      <c r="AE40" s="372"/>
      <c r="AF40" s="373" t="str">
        <f>IF(AND(申込書!$C$48&lt;&gt;"▼プルダウンより選択してください",申込書!$C$48&lt;&gt;"",申込書!$K$22&lt;&gt;"YYYY/MM/DD",$G40&lt;&gt;""),申込書!$K$22,"")</f>
        <v/>
      </c>
      <c r="AG40" s="369" t="str">
        <f>IF(AF40="","",IF(INDEX('コンテンツ＆備考マスタ'!$H:$J,MATCH(学校情報!AF$3,'コンテンツ＆備考マスタ'!$H:$H,0),3)="●",IF(AND(AF40&lt;&gt;"",ISNUMBER(申込書!$AC$22)=TRUE,申込書!$C$48&lt;&gt;"▼プルダウンより選択してください",申込書!$C$48&lt;&gt;""),申込書!$AC$22,""),"-"))</f>
        <v/>
      </c>
      <c r="AH40" s="369"/>
      <c r="AI40" s="369"/>
      <c r="AJ40" s="370" t="str">
        <f>IF(AND(申込書!$C$48&lt;&gt;"▼プルダウンより選択してください",申込書!$C$48&lt;&gt;"",$G40&lt;&gt;"",申込書!$V$48="特定学年のみ"),"申し込みする","")</f>
        <v/>
      </c>
      <c r="AK40" s="371"/>
      <c r="AL40" s="372"/>
      <c r="AM40" s="373" t="str">
        <f>IF(AND(申込書!$C$49&lt;&gt;"▼プルダウンより選択してください",申込書!$C$49&lt;&gt;"",申込書!$K$22&lt;&gt;"YYYY/MM/DD",$G40&lt;&gt;""),申込書!$K$22,"")</f>
        <v/>
      </c>
      <c r="AN40" s="369" t="str">
        <f>IF(AM40="","",IF(INDEX('コンテンツ＆備考マスタ'!$H:$J,MATCH(学校情報!AM$3,'コンテンツ＆備考マスタ'!$H:$H,0),3)="●",IF(AND(AM40&lt;&gt;"",ISNUMBER(申込書!$AC$22)=TRUE,申込書!$C$49&lt;&gt;"▼プルダウンより選択してください",申込書!$C$49&lt;&gt;""),申込書!$AC$22,""),"-"))</f>
        <v/>
      </c>
      <c r="AO40" s="369"/>
      <c r="AP40" s="369"/>
      <c r="AQ40" s="370" t="str">
        <f>IF(AND(申込書!$C$49&lt;&gt;"▼プルダウンより選択してください",申込書!$C$49&lt;&gt;"",$G40&lt;&gt;"",申込書!$V$49="特定学年のみ"),"申し込みする","")</f>
        <v/>
      </c>
      <c r="AR40" s="371"/>
      <c r="AS40" s="372"/>
      <c r="AT40" s="373" t="str">
        <f>IF(AND(申込書!$C$50&lt;&gt;"▼プルダウンより選択してください",申込書!$C$50&lt;&gt;"",申込書!$K$22&lt;&gt;"YYYY/MM/DD",$G40&lt;&gt;""),申込書!$K$22,"")</f>
        <v/>
      </c>
      <c r="AU40" s="369" t="str">
        <f>IF(AT40="","",IF(INDEX('コンテンツ＆備考マスタ'!$H:$J,MATCH(学校情報!AT$3,'コンテンツ＆備考マスタ'!$H:$H,0),3)="●",IF(AND(AT40&lt;&gt;"",ISNUMBER(申込書!$AC$22)=TRUE,申込書!$C$50&lt;&gt;"▼プルダウンより選択してください",申込書!$C$50&lt;&gt;""),申込書!$AC$22,""),"-"))</f>
        <v/>
      </c>
      <c r="AV40" s="369"/>
      <c r="AW40" s="369"/>
      <c r="AX40" s="370" t="str">
        <f>IF(AND(申込書!$C$50&lt;&gt;"▼プルダウンより選択してください",申込書!$C$50&lt;&gt;"",$G40&lt;&gt;"",申込書!$V$50="特定学年のみ"),"申し込みする","")</f>
        <v/>
      </c>
      <c r="AY40" s="371"/>
      <c r="AZ40" s="372"/>
      <c r="BA40" s="373" t="str">
        <f>IF(AND(申込書!$C$51&lt;&gt;"▼プルダウンより選択してください",申込書!$C$51&lt;&gt;"",申込書!$K$22&lt;&gt;"YYYY/MM/DD",$G40&lt;&gt;""),申込書!$K$22,"")</f>
        <v/>
      </c>
      <c r="BB40" s="369" t="str">
        <f>IF(BA40="","",IF(INDEX('コンテンツ＆備考マスタ'!$H:$J,MATCH(学校情報!BA$3,'コンテンツ＆備考マスタ'!$H:$H,0),3)="●",IF(AND(BA40&lt;&gt;"",ISNUMBER(申込書!$AC$22)=TRUE,申込書!$C$51&lt;&gt;"▼プルダウンより選択してください",申込書!$C$51&lt;&gt;""),申込書!$AC$22,""),"-"))</f>
        <v/>
      </c>
      <c r="BC40" s="369"/>
      <c r="BD40" s="369"/>
      <c r="BE40" s="370" t="str">
        <f>IF(AND(申込書!$C$51&lt;&gt;"▼プルダウンより選択してください",申込書!$C$51&lt;&gt;"",$G40&lt;&gt;"",申込書!$V$51="特定学年のみ"),"申し込みする","")</f>
        <v/>
      </c>
      <c r="BF40" s="371"/>
      <c r="BG40" s="372"/>
      <c r="BH40" s="373" t="str">
        <f>IF(AND(申込書!$C$52&lt;&gt;"▼プルダウンより選択してください",申込書!$C$52&lt;&gt;"",申込書!$K$22&lt;&gt;"YYYY/MM/DD",$G40&lt;&gt;""),申込書!$K$22,"")</f>
        <v/>
      </c>
      <c r="BI40" s="369" t="str">
        <f>IF(BH40="","",IF(INDEX('コンテンツ＆備考マスタ'!$H:$J,MATCH(学校情報!BH$3,'コンテンツ＆備考マスタ'!$H:$H,0),3)="●",IF(AND(BH40&lt;&gt;"",ISNUMBER(申込書!$AC$22)=TRUE,申込書!$C$52&lt;&gt;"▼プルダウンより選択してください",申込書!$C$52&lt;&gt;""),申込書!$AC$22,""),"-"))</f>
        <v/>
      </c>
      <c r="BJ40" s="369"/>
      <c r="BK40" s="369"/>
      <c r="BL40" s="370" t="str">
        <f>IF(AND(申込書!$C$52&lt;&gt;"▼プルダウンより選択してください",申込書!$C$52&lt;&gt;"",$G40&lt;&gt;"",申込書!$V$52="特定学年のみ"),"申し込みする","")</f>
        <v/>
      </c>
      <c r="BM40" s="371"/>
      <c r="BN40" s="372"/>
      <c r="BO40" s="373" t="str">
        <f>IF(AND(申込書!$C$53&lt;&gt;"▼プルダウンより選択してください",申込書!$C$53&lt;&gt;"",申込書!$K$22&lt;&gt;"YYYY/MM/DD",$G40&lt;&gt;""),申込書!$K$22,"")</f>
        <v/>
      </c>
      <c r="BP40" s="369" t="str">
        <f>IF(BO40="","",IF(INDEX('コンテンツ＆備考マスタ'!$H:$J,MATCH(学校情報!BO$3,'コンテンツ＆備考マスタ'!$H:$H,0),3)="●",IF(AND(BO40&lt;&gt;"",ISNUMBER(申込書!$AC$22)=TRUE,申込書!$C$53&lt;&gt;"▼プルダウンより選択してください",申込書!$C$53&lt;&gt;""),申込書!$AC$22,""),"-"))</f>
        <v/>
      </c>
      <c r="BQ40" s="369"/>
      <c r="BR40" s="369"/>
      <c r="BS40" s="370" t="str">
        <f>IF(AND(申込書!$C$53&lt;&gt;"▼プルダウンより選択してください",申込書!$C$53&lt;&gt;"",$G40&lt;&gt;"",申込書!$V$53="特定学年のみ"),"申し込みする","")</f>
        <v/>
      </c>
      <c r="BT40" s="371"/>
      <c r="BU40" s="372"/>
      <c r="BV40" s="373" t="str">
        <f>IF(AND(申込書!$C$54&lt;&gt;"▼プルダウンより選択してください",申込書!$C$54&lt;&gt;"",申込書!$K$22&lt;&gt;"YYYY/MM/DD",$G40&lt;&gt;""),申込書!$K$22,"")</f>
        <v/>
      </c>
      <c r="BW40" s="369" t="str">
        <f>IF(BV40="","",IF(INDEX('コンテンツ＆備考マスタ'!$H:$J,MATCH(学校情報!BV$3,'コンテンツ＆備考マスタ'!$H:$H,0),3)="●",IF(AND(BV40&lt;&gt;"",ISNUMBER(申込書!$AC$22)=TRUE,申込書!$C$54&lt;&gt;"▼プルダウンより選択してください",申込書!$C$54&lt;&gt;""),申込書!$AC$22,""),"-"))</f>
        <v/>
      </c>
      <c r="BX40" s="369"/>
      <c r="BY40" s="369"/>
      <c r="BZ40" s="370" t="str">
        <f>IF(AND(申込書!$C$54&lt;&gt;"▼プルダウンより選択してください",申込書!$C$54&lt;&gt;"",$G40&lt;&gt;"",申込書!$V$54="特定学年のみ"),"申し込みする","")</f>
        <v/>
      </c>
      <c r="CA40" s="371"/>
      <c r="CB40" s="372"/>
      <c r="CC40" s="373" t="str">
        <f>IF(AND(申込書!$C$55&lt;&gt;"▼プルダウンより選択してください",申込書!$C$55&lt;&gt;"",申込書!$K$22&lt;&gt;"YYYY/MM/DD",$G40&lt;&gt;""),申込書!$K$22,"")</f>
        <v/>
      </c>
      <c r="CD40" s="369" t="str">
        <f>IF(CC40="","",IF(INDEX('コンテンツ＆備考マスタ'!$H:$J,MATCH(学校情報!CC$3,'コンテンツ＆備考マスタ'!$H:$H,0),3)="●",IF(AND(CC40&lt;&gt;"",ISNUMBER(申込書!$AC$22)=TRUE,申込書!$C$55&lt;&gt;"▼プルダウンより選択してください",申込書!$C$55&lt;&gt;""),申込書!$AC$22,""),"-"))</f>
        <v/>
      </c>
      <c r="CE40" s="369"/>
      <c r="CF40" s="369"/>
      <c r="CG40" s="370" t="str">
        <f>IF(AND(申込書!$C$55&lt;&gt;"▼プルダウンより選択してください",申込書!$C$55&lt;&gt;"",$G40&lt;&gt;"",申込書!$V$55="特定学年のみ"),"申し込みする","")</f>
        <v/>
      </c>
      <c r="CH40" s="371"/>
      <c r="CI40" s="372"/>
      <c r="CJ40" s="373" t="str">
        <f>IF(AND(申込書!$C$56&lt;&gt;"▼プルダウンより選択してください",申込書!$C$56&lt;&gt;"",申込書!$K$22&lt;&gt;"YYYY/MM/DD",$G40&lt;&gt;""),申込書!$K$22,"")</f>
        <v/>
      </c>
      <c r="CK40" s="369" t="str">
        <f>IF(CJ40="","",IF(INDEX('コンテンツ＆備考マスタ'!$H:$J,MATCH(学校情報!CJ$3,'コンテンツ＆備考マスタ'!$H:$H,0),3)="●",IF(AND(CJ40&lt;&gt;"",ISNUMBER(申込書!$AC$22)=TRUE,申込書!$C$56&lt;&gt;"▼プルダウンより選択してください",申込書!$C$56&lt;&gt;""),申込書!$AC$22,""),"-"))</f>
        <v/>
      </c>
      <c r="CL40" s="369"/>
      <c r="CM40" s="369"/>
      <c r="CN40" s="370" t="str">
        <f>IF(AND(申込書!$C$56&lt;&gt;"▼プルダウンより選択してください",申込書!$C$56&lt;&gt;"",$G40&lt;&gt;"",申込書!$V$56="特定学年のみ"),"申し込みする","")</f>
        <v/>
      </c>
      <c r="CO40" s="371"/>
      <c r="CP40" s="372"/>
      <c r="CQ40" s="373" t="str">
        <f>IF(AND(申込書!$C$57&lt;&gt;"▼プルダウンより選択してください",申込書!$C$57&lt;&gt;"",申込書!$K$22&lt;&gt;"YYYY/MM/DD",$G40&lt;&gt;""),申込書!$K$22,"")</f>
        <v/>
      </c>
      <c r="CR40" s="369" t="str">
        <f>IF(CQ40="","",IF(INDEX('コンテンツ＆備考マスタ'!$H:$J,MATCH(学校情報!CQ$3,'コンテンツ＆備考マスタ'!$H:$H,0),3)="●",IF(AND(CQ40&lt;&gt;"",ISNUMBER(申込書!$AC$22)=TRUE,申込書!$C$57&lt;&gt;"▼プルダウンより選択してください",申込書!$C$57&lt;&gt;""),申込書!$AC$22,""),"-"))</f>
        <v/>
      </c>
      <c r="CS40" s="369"/>
      <c r="CT40" s="369"/>
      <c r="CU40" s="369" t="str">
        <f>IF(AND(申込書!$C$57&lt;&gt;"▼プルダウンより選択してください",申込書!$C$57&lt;&gt;"",$G40&lt;&gt;"",申込書!$V$57="特定学年のみ"),"申し込みする","")</f>
        <v/>
      </c>
      <c r="CV40" s="371"/>
      <c r="CW40" s="372"/>
      <c r="CX40" s="373" t="str">
        <f>IF(AND(申込書!$C$58&lt;&gt;"▼プルダウンより選択してください",申込書!$C$58&lt;&gt;"",申込書!$K$22&lt;&gt;"YYYY/MM/DD",$G40&lt;&gt;""),申込書!$K$22,"")</f>
        <v/>
      </c>
      <c r="CY40" s="369" t="str">
        <f>IF(CX40="","",IF(INDEX('コンテンツ＆備考マスタ'!$H:$J,MATCH(学校情報!CX$3,'コンテンツ＆備考マスタ'!$H:$H,0),3)="●",IF(AND(CX40&lt;&gt;"",ISNUMBER(申込書!$AC$22)=TRUE,申込書!$C$58&lt;&gt;"▼プルダウンより選択してください",申込書!$C$58&lt;&gt;""),申込書!$AC$22,""),"-"))</f>
        <v/>
      </c>
      <c r="CZ40" s="369"/>
      <c r="DA40" s="369"/>
      <c r="DB40" s="369" t="str">
        <f>IF(AND(申込書!$C$58&lt;&gt;"▼プルダウンより選択してください",申込書!$C$58&lt;&gt;"",$G40&lt;&gt;"",申込書!$V$58="特定学年のみ"),"申し込みする","")</f>
        <v/>
      </c>
      <c r="DC40" s="371"/>
      <c r="DD40" s="372"/>
      <c r="DE40" s="373" t="str">
        <f>IF(AND(申込書!$C$59&lt;&gt;"▼プルダウンより選択してください",申込書!$C$59&lt;&gt;"",申込書!$K$22&lt;&gt;"YYYY/MM/DD",$G40&lt;&gt;""),申込書!$K$22,"")</f>
        <v/>
      </c>
      <c r="DF40" s="369" t="str">
        <f>IF(DE40="","",IF(INDEX('コンテンツ＆備考マスタ'!$H:$J,MATCH(学校情報!DE$3,'コンテンツ＆備考マスタ'!$H:$H,0),3)="●",IF(AND(DE40&lt;&gt;"",ISNUMBER(申込書!$AC$22)=TRUE,申込書!$C$59&lt;&gt;"▼プルダウンより選択してください",申込書!$C$59&lt;&gt;""),申込書!$AC$22,""),"-"))</f>
        <v/>
      </c>
      <c r="DG40" s="369"/>
      <c r="DH40" s="369"/>
      <c r="DI40" s="369" t="str">
        <f>IF(AND(申込書!$C$59&lt;&gt;"▼プルダウンより選択してください",申込書!$C$59&lt;&gt;"",$G40&lt;&gt;"",申込書!$V$59="特定学年のみ"),"申し込みする","")</f>
        <v/>
      </c>
      <c r="DJ40" s="371"/>
      <c r="DK40" s="372"/>
      <c r="DL40" s="373" t="str">
        <f>IF(AND(申込書!$C$60&lt;&gt;"▼プルダウンより選択してください",申込書!$C$60&lt;&gt;"",申込書!$K$22&lt;&gt;"YYYY/MM/DD",$G40&lt;&gt;""),申込書!$K$22,"")</f>
        <v/>
      </c>
      <c r="DM40" s="369" t="str">
        <f>IF(DL40="","",IF(INDEX('コンテンツ＆備考マスタ'!$H:$J,MATCH(学校情報!DL$3,'コンテンツ＆備考マスタ'!$H:$H,0),3)="●",IF(AND(DL40&lt;&gt;"",ISNUMBER(申込書!$AC$22)=TRUE,申込書!$C$60&lt;&gt;"▼プルダウンより選択してください",申込書!$C$60&lt;&gt;""),申込書!$AC$22,""),"-"))</f>
        <v/>
      </c>
      <c r="DN40" s="369"/>
      <c r="DO40" s="369"/>
      <c r="DP40" s="369" t="str">
        <f>IF(AND(申込書!$C$60&lt;&gt;"▼プルダウンより選択してください",申込書!$C$60&lt;&gt;"",$G40&lt;&gt;"",申込書!$V$60="特定学年のみ"),"申し込みする","")</f>
        <v/>
      </c>
      <c r="DQ40" s="371"/>
      <c r="DR40" s="372"/>
      <c r="DS40" s="373" t="str">
        <f>IF(AND(申込書!$C$61&lt;&gt;"▼プルダウンより選択してください",申込書!$C$61&lt;&gt;"",申込書!$K$22&lt;&gt;"YYYY/MM/DD",$G40&lt;&gt;""),申込書!$K$22,"")</f>
        <v/>
      </c>
      <c r="DT40" s="369" t="str">
        <f>IF(DS40="","",IF(INDEX('コンテンツ＆備考マスタ'!$H:$J,MATCH(学校情報!DS$3,'コンテンツ＆備考マスタ'!$H:$H,0),3)="●",IF(AND(DS40&lt;&gt;"",ISNUMBER(申込書!$AC$22)=TRUE,申込書!$C$61&lt;&gt;"▼プルダウンより選択してください",申込書!$C$61&lt;&gt;""),申込書!$AC$22,""),"-"))</f>
        <v/>
      </c>
      <c r="DU40" s="369"/>
      <c r="DV40" s="369"/>
      <c r="DW40" s="369" t="str">
        <f>IF(AND(申込書!$C$61&lt;&gt;"▼プルダウンより選択してください",申込書!$C$61&lt;&gt;"",$G40&lt;&gt;"",申込書!$V$61="特定学年のみ"),"申し込みする","")</f>
        <v/>
      </c>
      <c r="DX40" s="371"/>
      <c r="DY40" s="372"/>
      <c r="DZ40" s="373" t="str">
        <f>IF(AND(申込書!$C$62&lt;&gt;"▼プルダウンより選択してください",申込書!$C$62&lt;&gt;"",申込書!$K$22&lt;&gt;"YYYY/MM/DD",$G40&lt;&gt;""),申込書!$K$22,"")</f>
        <v/>
      </c>
      <c r="EA40" s="369" t="str">
        <f>IF(DZ40="","",IF(INDEX('コンテンツ＆備考マスタ'!$H:$J,MATCH(学校情報!DZ$3,'コンテンツ＆備考マスタ'!$H:$H,0),3)="●",IF(AND(DZ40&lt;&gt;"",ISNUMBER(申込書!$AC$22)=TRUE,申込書!$C$62&lt;&gt;"▼プルダウンより選択してください",申込書!$C$62&lt;&gt;""),申込書!$AC$22,""),"-"))</f>
        <v/>
      </c>
      <c r="EB40" s="369"/>
      <c r="EC40" s="369"/>
      <c r="ED40" s="370" t="str">
        <f>IF(AND(申込書!$C$62&lt;&gt;"▼プルダウンより選択してください",申込書!$C$62&lt;&gt;"",$G40&lt;&gt;"",申込書!$V$62="特定学年のみ"),"申し込みする","")</f>
        <v/>
      </c>
      <c r="EE40" s="371"/>
      <c r="EF40" s="372"/>
      <c r="EG40" s="373" t="str">
        <f>IF(AND(申込書!$C$63&lt;&gt;"▼プルダウンより選択してください",申込書!$C$63&lt;&gt;"",申込書!$K$22&lt;&gt;"YYYY/MM/DD",$G40&lt;&gt;""),申込書!$K$22,"")</f>
        <v/>
      </c>
      <c r="EH40" s="369" t="str">
        <f>IF(EG40="","",IF(INDEX('コンテンツ＆備考マスタ'!$H:$J,MATCH(学校情報!EG$3,'コンテンツ＆備考マスタ'!$H:$H,0),3)="●",IF(AND(EG40&lt;&gt;"",ISNUMBER(申込書!$AC$22)=TRUE,申込書!$C$63&lt;&gt;"▼プルダウンより選択してください",申込書!$C$63&lt;&gt;""),申込書!$AC$22,""),"-"))</f>
        <v/>
      </c>
      <c r="EI40" s="369"/>
      <c r="EJ40" s="369"/>
      <c r="EK40" s="370" t="str">
        <f>IF(AND(申込書!$C$63&lt;&gt;"▼プルダウンより選択してください",申込書!$C$63&lt;&gt;"",$G40&lt;&gt;"",申込書!$V$63="特定学年のみ"),"申し込みする","")</f>
        <v/>
      </c>
      <c r="EL40" s="371"/>
      <c r="EM40" s="372"/>
      <c r="EN40" s="373" t="str">
        <f>IF(AND(申込書!$C$64&lt;&gt;"▼プルダウンより選択してください",申込書!$C$64&lt;&gt;"",申込書!$K$22&lt;&gt;"YYYY/MM/DD",$G40&lt;&gt;""),申込書!$K$22,"")</f>
        <v/>
      </c>
      <c r="EO40" s="369" t="str">
        <f>IF(EN40="","",IF(INDEX('コンテンツ＆備考マスタ'!$H:$J,MATCH(学校情報!EN$3,'コンテンツ＆備考マスタ'!$H:$H,0),3)="●",IF(AND(EN40&lt;&gt;"",ISNUMBER(申込書!$AC$22)=TRUE,申込書!$C$64&lt;&gt;"▼プルダウンより選択してください",申込書!$C$64&lt;&gt;""),申込書!$AC$22,""),"-"))</f>
        <v/>
      </c>
      <c r="EP40" s="369"/>
      <c r="EQ40" s="369"/>
      <c r="ER40" s="370" t="str">
        <f>IF(AND(申込書!$C$64&lt;&gt;"▼プルダウンより選択してください",申込書!$C$64&lt;&gt;"",$G40&lt;&gt;"",申込書!$V$64="特定学年のみ"),"申し込みする","")</f>
        <v/>
      </c>
      <c r="ES40" s="371"/>
      <c r="ET40" s="372"/>
      <c r="EU40" s="373" t="str">
        <f>IF(AND(申込書!$C$65&lt;&gt;"▼プルダウンより選択してください",申込書!$C$65&lt;&gt;"",申込書!$K$22&lt;&gt;"YYYY/MM/DD",$G40&lt;&gt;""),申込書!$K$22,"")</f>
        <v/>
      </c>
      <c r="EV40" s="369" t="str">
        <f>IF(EU40="","",IF(INDEX('コンテンツ＆備考マスタ'!$H:$J,MATCH(学校情報!EU$3,'コンテンツ＆備考マスタ'!$H:$H,0),3)="●",IF(AND(EU40&lt;&gt;"",ISNUMBER(申込書!$AC$22)=TRUE,申込書!$C$65&lt;&gt;"▼プルダウンより選択してください",申込書!$C$65&lt;&gt;""),申込書!$AC$22,""),"-"))</f>
        <v/>
      </c>
      <c r="EW40" s="369"/>
      <c r="EX40" s="369"/>
      <c r="EY40" s="370" t="str">
        <f>IF(AND(申込書!$C$65&lt;&gt;"▼プルダウンより選択してください",申込書!$C$65&lt;&gt;"",$G40&lt;&gt;"",申込書!$V$65="特定学年のみ"),"申し込みする","")</f>
        <v/>
      </c>
      <c r="EZ40" s="371"/>
      <c r="FA40" s="372"/>
      <c r="FB40" s="373" t="str">
        <f>IF(AND(申込書!$C$66&lt;&gt;"▼プルダウンより選択してください",申込書!$C$66&lt;&gt;"",申込書!$K$22&lt;&gt;"YYYY/MM/DD",$G40&lt;&gt;""),申込書!$K$22,"")</f>
        <v/>
      </c>
      <c r="FC40" s="369" t="str">
        <f>IF(FB40="","",IF(INDEX('コンテンツ＆備考マスタ'!$H:$J,MATCH(学校情報!FB$3,'コンテンツ＆備考マスタ'!$H:$H,0),3)="●",IF(AND(FB40&lt;&gt;"",ISNUMBER(申込書!$AC$22)=TRUE,申込書!$C$66&lt;&gt;"▼プルダウンより選択してください",申込書!$C$66&lt;&gt;""),申込書!$AC$22,""),"-"))</f>
        <v/>
      </c>
      <c r="FD40" s="369"/>
      <c r="FE40" s="369"/>
      <c r="FF40" s="370" t="str">
        <f>IF(AND(申込書!$C$66&lt;&gt;"▼プルダウンより選択してください",申込書!$C$66&lt;&gt;"",$G40&lt;&gt;"",申込書!$V$66="特定学年のみ"),"申し込みする","")</f>
        <v/>
      </c>
      <c r="FG40" s="371"/>
      <c r="FH40" s="372"/>
      <c r="FI40" s="373" t="str">
        <f>IF(AND(申込書!$C$67&lt;&gt;"▼プルダウンより選択してください",申込書!$C$67&lt;&gt;"",申込書!$K$22&lt;&gt;"YYYY/MM/DD",$G40&lt;&gt;""),申込書!$K$22,"")</f>
        <v/>
      </c>
      <c r="FJ40" s="369" t="str">
        <f>IF(FI40="","",IF(INDEX('コンテンツ＆備考マスタ'!$H:$J,MATCH(学校情報!FI$3,'コンテンツ＆備考マスタ'!$H:$H,0),3)="●",IF(AND(FI40&lt;&gt;"",ISNUMBER(申込書!$AC$22)=TRUE,申込書!$C$67&lt;&gt;"▼プルダウンより選択してください",申込書!$C$67&lt;&gt;""),申込書!$AC$22,""),"-"))</f>
        <v/>
      </c>
      <c r="FK40" s="369"/>
      <c r="FL40" s="369"/>
      <c r="FM40" s="370" t="str">
        <f>IF(AND(申込書!$C$67&lt;&gt;"▼プルダウンより選択してください",申込書!$C$67&lt;&gt;"",$G40&lt;&gt;"",申込書!$V$67="特定学年のみ"),"申し込みする","")</f>
        <v/>
      </c>
      <c r="FN40" s="371"/>
      <c r="FO40" s="372"/>
      <c r="FP40" s="373" t="str">
        <f>IF(AND(申込書!$C$68&lt;&gt;"▼プルダウンより選択してください",申込書!$C$68&lt;&gt;"",申込書!$K$22&lt;&gt;"YYYY/MM/DD",$G40&lt;&gt;""),申込書!$K$22,"")</f>
        <v/>
      </c>
      <c r="FQ40" s="369" t="str">
        <f>IF(FP40="","",IF(INDEX('コンテンツ＆備考マスタ'!$H:$J,MATCH(学校情報!FP$3,'コンテンツ＆備考マスタ'!$H:$H,0),3)="●",IF(AND(FP40&lt;&gt;"",ISNUMBER(申込書!$AC$22)=TRUE,申込書!$C$68&lt;&gt;"▼プルダウンより選択してください",申込書!$C$68&lt;&gt;""),申込書!$AC$22,""),"-"))</f>
        <v/>
      </c>
      <c r="FR40" s="369"/>
      <c r="FS40" s="369"/>
      <c r="FT40" s="370" t="str">
        <f>IF(AND(申込書!$C$68&lt;&gt;"▼プルダウンより選択してください",申込書!$C$68&lt;&gt;"",$G40&lt;&gt;"",申込書!$V$68="特定学年のみ"),"申し込みする","")</f>
        <v/>
      </c>
      <c r="FU40" s="371"/>
      <c r="FV40" s="372"/>
      <c r="FW40" s="373" t="str">
        <f>IF(AND(申込書!$C$69&lt;&gt;"▼プルダウンより選択してください",申込書!$C$69&lt;&gt;"",申込書!$K$22&lt;&gt;"YYYY/MM/DD",$G40&lt;&gt;""),申込書!$K$22,"")</f>
        <v/>
      </c>
      <c r="FX40" s="369" t="str">
        <f>IF(FW40="","",IF(INDEX('コンテンツ＆備考マスタ'!$H:$J,MATCH(学校情報!FW$3,'コンテンツ＆備考マスタ'!$H:$H,0),3)="●",IF(AND(FW40&lt;&gt;"",ISNUMBER(申込書!$AC$22)=TRUE,申込書!$C$69&lt;&gt;"▼プルダウンより選択してください",申込書!$C$69&lt;&gt;""),申込書!$AC$22,""),"-"))</f>
        <v/>
      </c>
      <c r="FY40" s="369"/>
      <c r="FZ40" s="369"/>
      <c r="GA40" s="370" t="str">
        <f>IF(AND(申込書!$C$69&lt;&gt;"▼プルダウンより選択してください",申込書!$C$69&lt;&gt;"",$G40&lt;&gt;"",申込書!$V$69="特定学年のみ"),"申し込みする","")</f>
        <v/>
      </c>
      <c r="GB40" s="371"/>
      <c r="GC40" s="372"/>
      <c r="GD40" s="373" t="str">
        <f>IF(AND(申込書!$C$70&lt;&gt;"▼プルダウンより選択してください",申込書!$C$70&lt;&gt;"",申込書!$K$22&lt;&gt;"YYYY/MM/DD",$G40&lt;&gt;""),申込書!$K$22,"")</f>
        <v/>
      </c>
      <c r="GE40" s="369" t="str">
        <f>IF(GD40="","",IF(INDEX('コンテンツ＆備考マスタ'!$H:$J,MATCH(学校情報!GD$3,'コンテンツ＆備考マスタ'!$H:$H,0),3)="●",IF(AND(GD40&lt;&gt;"",ISNUMBER(申込書!$AC$22)=TRUE,申込書!$C$70&lt;&gt;"▼プルダウンより選択してください",申込書!$C$70&lt;&gt;""),申込書!$AC$22,""),"-"))</f>
        <v/>
      </c>
      <c r="GF40" s="369"/>
      <c r="GG40" s="369"/>
      <c r="GH40" s="370" t="str">
        <f>IF(AND(申込書!$C$70&lt;&gt;"▼プルダウンより選択してください",申込書!$C$70&lt;&gt;"",$G40&lt;&gt;"",申込書!$V$70="特定学年のみ"),"申し込みする","")</f>
        <v/>
      </c>
      <c r="GI40" s="371"/>
      <c r="GJ40" s="372"/>
      <c r="GK40" s="373" t="str">
        <f>IF(AND(申込書!$C$71&lt;&gt;"▼プルダウンより選択してください",申込書!$C$71&lt;&gt;"",申込書!$K$22&lt;&gt;"YYYY/MM/DD",$G40&lt;&gt;""),申込書!$K$22,"")</f>
        <v/>
      </c>
      <c r="GL40" s="369" t="str">
        <f>IF(GK40="","",IF(INDEX('コンテンツ＆備考マスタ'!$H:$J,MATCH(学校情報!GK$3,'コンテンツ＆備考マスタ'!$H:$H,0),3)="●",IF(AND(GK40&lt;&gt;"",ISNUMBER(申込書!$AC$22)=TRUE,申込書!$C$71&lt;&gt;"▼プルダウンより選択してください",申込書!$C$71&lt;&gt;""),申込書!$AC$22,""),"-"))</f>
        <v/>
      </c>
      <c r="GM40" s="369"/>
      <c r="GN40" s="369"/>
      <c r="GO40" s="370" t="str">
        <f>IF(AND(申込書!$C$71&lt;&gt;"▼プルダウンより選択してください",申込書!$C$71&lt;&gt;"",$G40&lt;&gt;"",申込書!$V$71="特定学年のみ"),"申し込みする","")</f>
        <v/>
      </c>
      <c r="GP40" s="371"/>
      <c r="GQ40" s="372"/>
      <c r="GR40" s="373" t="str">
        <f>IF(AND(申込書!$C$72&lt;&gt;"▼プルダウンより選択してください",申込書!$C$72&lt;&gt;"",申込書!$K$22&lt;&gt;"YYYY/MM/DD",$G40&lt;&gt;""),申込書!$K$22,"")</f>
        <v/>
      </c>
      <c r="GS40" s="369" t="str">
        <f>IF(GR40="","",IF(INDEX('コンテンツ＆備考マスタ'!$H:$J,MATCH(学校情報!GR$3,'コンテンツ＆備考マスタ'!$H:$H,0),3)="●",IF(AND(GR40&lt;&gt;"",ISNUMBER(申込書!$AC$22)=TRUE,申込書!$C$72&lt;&gt;"▼プルダウンより選択してください",申込書!$C$72&lt;&gt;""),申込書!$AC$22,""),"-"))</f>
        <v/>
      </c>
      <c r="GT40" s="369"/>
      <c r="GU40" s="369"/>
      <c r="GV40" s="370" t="str">
        <f>IF(AND(申込書!$C$72&lt;&gt;"▼プルダウンより選択してください",申込書!$C$72&lt;&gt;"",$G40&lt;&gt;"",申込書!$V$72="特定学年のみ"),"申し込みする","")</f>
        <v/>
      </c>
      <c r="GW40" s="371"/>
      <c r="GX40" s="372"/>
      <c r="GY40" s="373" t="str">
        <f>IF(AND(申込書!$C$73&lt;&gt;"▼プルダウンより選択してください",申込書!$C$73&lt;&gt;"",申込書!$K$22&lt;&gt;"YYYY/MM/DD",$G40&lt;&gt;""),申込書!$K$22,"")</f>
        <v/>
      </c>
      <c r="GZ40" s="369" t="str">
        <f>IF(GY40="","",IF(INDEX('コンテンツ＆備考マスタ'!$H:$J,MATCH(学校情報!GY$3,'コンテンツ＆備考マスタ'!$H:$H,0),3)="●",IF(AND(GY40&lt;&gt;"",ISNUMBER(申込書!$AC$22)=TRUE,申込書!$C$73&lt;&gt;"▼プルダウンより選択してください",申込書!$C$73&lt;&gt;""),申込書!$AC$22,""),"-"))</f>
        <v/>
      </c>
      <c r="HA40" s="369"/>
      <c r="HB40" s="369"/>
      <c r="HC40" s="370" t="str">
        <f>IF(AND(申込書!$C$73&lt;&gt;"▼プルダウンより選択してください",申込書!$C$73&lt;&gt;"",$G40&lt;&gt;"",申込書!$V$73="特定学年のみ"),"申し込みする","")</f>
        <v/>
      </c>
      <c r="HD40" s="371"/>
      <c r="HE40" s="372"/>
      <c r="HF40" s="373" t="str">
        <f>IF(AND(申込書!$C$74&lt;&gt;"▼プルダウンより選択してください",申込書!$C$74&lt;&gt;"",申込書!$K$22&lt;&gt;"YYYY/MM/DD",$G40&lt;&gt;""),申込書!$K$22,"")</f>
        <v/>
      </c>
      <c r="HG40" s="369" t="str">
        <f>IF(HF40="","",IF(INDEX('コンテンツ＆備考マスタ'!$H:$J,MATCH(学校情報!HF$3,'コンテンツ＆備考マスタ'!$H:$H,0),3)="●",IF(AND(HF40&lt;&gt;"",ISNUMBER(申込書!$AC$22)=TRUE,申込書!$C$74&lt;&gt;"▼プルダウンより選択してください",申込書!$C$74&lt;&gt;""),申込書!$AC$22,""),"-"))</f>
        <v/>
      </c>
      <c r="HH40" s="369"/>
      <c r="HI40" s="369"/>
      <c r="HJ40" s="370" t="str">
        <f>IF(AND(申込書!$C$74&lt;&gt;"▼プルダウンより選択してください",申込書!$C$74&lt;&gt;"",$G40&lt;&gt;"",申込書!$V$74="特定学年のみ"),"申し込みする","")</f>
        <v/>
      </c>
      <c r="HK40" s="371"/>
      <c r="HL40" s="372"/>
      <c r="HM40" s="373" t="str">
        <f>IF(AND(申込書!$C$75&lt;&gt;"▼プルダウンより選択してください",申込書!$C$75&lt;&gt;"",申込書!$K$22&lt;&gt;"YYYY/MM/DD",$G40&lt;&gt;""),申込書!$K$22,"")</f>
        <v/>
      </c>
      <c r="HN40" s="369" t="str">
        <f>IF(HM40="","",IF(INDEX('コンテンツ＆備考マスタ'!$H:$J,MATCH(学校情報!HM$3,'コンテンツ＆備考マスタ'!$H:$H,0),3)="●",IF(AND(HM40&lt;&gt;"",ISNUMBER(申込書!$AC$22)=TRUE,申込書!$C$75&lt;&gt;"▼プルダウンより選択してください",申込書!$C$75&lt;&gt;""),申込書!$AC$22,""),"-"))</f>
        <v/>
      </c>
      <c r="HO40" s="369"/>
      <c r="HP40" s="369"/>
      <c r="HQ40" s="370" t="str">
        <f>IF(AND(申込書!$C$75&lt;&gt;"▼プルダウンより選択してください",申込書!$C$75&lt;&gt;"",$G40&lt;&gt;"",申込書!$V$75="特定学年のみ"),"申し込みする","")</f>
        <v/>
      </c>
      <c r="HR40" s="371"/>
      <c r="HS40" s="371"/>
      <c r="HT40" s="374" t="str">
        <f>IF(AND(申込書!$C$76&lt;&gt;"▼プルダウンより選択してください",申込書!$C$76&lt;&gt;"",申込書!$K$22&lt;&gt;"YYYY/MM/DD",$G40&lt;&gt;""),申込書!$K$22,"")</f>
        <v/>
      </c>
      <c r="HU40" s="369" t="str">
        <f>IF(HT40="","",IF(INDEX('コンテンツ＆備考マスタ'!$H:$J,MATCH(学校情報!HT$3,'コンテンツ＆備考マスタ'!$H:$H,0),3)="●",IF(AND(HT40&lt;&gt;"",ISNUMBER(申込書!$AC$22)=TRUE,申込書!$C$76&lt;&gt;"▼プルダウンより選択してください",申込書!$C$76&lt;&gt;""),申込書!$AC$22,""),"-"))</f>
        <v/>
      </c>
      <c r="HV40" s="369"/>
      <c r="HW40" s="369"/>
      <c r="HX40" s="370" t="str">
        <f>IF(AND(申込書!$C$76&lt;&gt;"▼プルダウンより選択してください",申込書!$C$76&lt;&gt;"",$G40&lt;&gt;"",申込書!$V$76="特定学年のみ"),"申し込みする","")</f>
        <v/>
      </c>
      <c r="HY40" s="371"/>
      <c r="HZ40" s="372"/>
      <c r="IA40" s="69"/>
    </row>
    <row r="41" spans="2:235" ht="26.85" customHeight="1">
      <c r="B41" s="365">
        <f t="shared" si="0"/>
        <v>36</v>
      </c>
      <c r="C41" s="55"/>
      <c r="D41" s="56"/>
      <c r="E41" s="154"/>
      <c r="F41" s="57"/>
      <c r="G41" s="58"/>
      <c r="H41" s="59"/>
      <c r="I41" s="60"/>
      <c r="J41" s="61"/>
      <c r="K41" s="366" t="str">
        <f t="shared" si="1"/>
        <v/>
      </c>
      <c r="L41" s="62"/>
      <c r="M41" s="322"/>
      <c r="N41" s="63"/>
      <c r="O41" s="64"/>
      <c r="P41" s="367" t="str">
        <f t="shared" si="2"/>
        <v/>
      </c>
      <c r="Q41" s="65"/>
      <c r="R41" s="66"/>
      <c r="S41" s="67"/>
      <c r="T41" s="68"/>
      <c r="U41" s="68"/>
      <c r="V41" s="68"/>
      <c r="W41" s="66"/>
      <c r="X41" s="281"/>
      <c r="Y41" s="368" t="str">
        <f>IF(AND(申込書!$C$47&lt;&gt;"▼プルダウンより選択してください",申込書!$C$47&lt;&gt;"",申込書!$K$22&lt;&gt;"YYYY/MM/DD",$G41&lt;&gt;""),申込書!$K$22,"")</f>
        <v/>
      </c>
      <c r="Z41" s="369" t="str">
        <f>IF(Y41="","",IF(INDEX('コンテンツ＆備考マスタ'!$H:$J,MATCH(学校情報!Y$3,'コンテンツ＆備考マスタ'!$H:$H,0),3)="●",IF(AND(Y41&lt;&gt;"",ISNUMBER(申込書!$AC$22)=TRUE,申込書!$C$47&lt;&gt;"▼プルダウンより選択してください",申込書!$C$47&lt;&gt;""),申込書!$AC$22,""),"-"))</f>
        <v/>
      </c>
      <c r="AA41" s="369"/>
      <c r="AB41" s="369"/>
      <c r="AC41" s="370" t="str">
        <f>IF(AND(申込書!$C$47&lt;&gt;"▼プルダウンより選択してください",申込書!$C$47&lt;&gt;"",$G41&lt;&gt;"",申込書!$V$47="特定学年のみ"),"申し込みする","")</f>
        <v/>
      </c>
      <c r="AD41" s="371"/>
      <c r="AE41" s="372"/>
      <c r="AF41" s="373" t="str">
        <f>IF(AND(申込書!$C$48&lt;&gt;"▼プルダウンより選択してください",申込書!$C$48&lt;&gt;"",申込書!$K$22&lt;&gt;"YYYY/MM/DD",$G41&lt;&gt;""),申込書!$K$22,"")</f>
        <v/>
      </c>
      <c r="AG41" s="369" t="str">
        <f>IF(AF41="","",IF(INDEX('コンテンツ＆備考マスタ'!$H:$J,MATCH(学校情報!AF$3,'コンテンツ＆備考マスタ'!$H:$H,0),3)="●",IF(AND(AF41&lt;&gt;"",ISNUMBER(申込書!$AC$22)=TRUE,申込書!$C$48&lt;&gt;"▼プルダウンより選択してください",申込書!$C$48&lt;&gt;""),申込書!$AC$22,""),"-"))</f>
        <v/>
      </c>
      <c r="AH41" s="369"/>
      <c r="AI41" s="369"/>
      <c r="AJ41" s="370" t="str">
        <f>IF(AND(申込書!$C$48&lt;&gt;"▼プルダウンより選択してください",申込書!$C$48&lt;&gt;"",$G41&lt;&gt;"",申込書!$V$48="特定学年のみ"),"申し込みする","")</f>
        <v/>
      </c>
      <c r="AK41" s="371"/>
      <c r="AL41" s="372"/>
      <c r="AM41" s="373" t="str">
        <f>IF(AND(申込書!$C$49&lt;&gt;"▼プルダウンより選択してください",申込書!$C$49&lt;&gt;"",申込書!$K$22&lt;&gt;"YYYY/MM/DD",$G41&lt;&gt;""),申込書!$K$22,"")</f>
        <v/>
      </c>
      <c r="AN41" s="369" t="str">
        <f>IF(AM41="","",IF(INDEX('コンテンツ＆備考マスタ'!$H:$J,MATCH(学校情報!AM$3,'コンテンツ＆備考マスタ'!$H:$H,0),3)="●",IF(AND(AM41&lt;&gt;"",ISNUMBER(申込書!$AC$22)=TRUE,申込書!$C$49&lt;&gt;"▼プルダウンより選択してください",申込書!$C$49&lt;&gt;""),申込書!$AC$22,""),"-"))</f>
        <v/>
      </c>
      <c r="AO41" s="369"/>
      <c r="AP41" s="369"/>
      <c r="AQ41" s="370" t="str">
        <f>IF(AND(申込書!$C$49&lt;&gt;"▼プルダウンより選択してください",申込書!$C$49&lt;&gt;"",$G41&lt;&gt;"",申込書!$V$49="特定学年のみ"),"申し込みする","")</f>
        <v/>
      </c>
      <c r="AR41" s="371"/>
      <c r="AS41" s="372"/>
      <c r="AT41" s="373" t="str">
        <f>IF(AND(申込書!$C$50&lt;&gt;"▼プルダウンより選択してください",申込書!$C$50&lt;&gt;"",申込書!$K$22&lt;&gt;"YYYY/MM/DD",$G41&lt;&gt;""),申込書!$K$22,"")</f>
        <v/>
      </c>
      <c r="AU41" s="369" t="str">
        <f>IF(AT41="","",IF(INDEX('コンテンツ＆備考マスタ'!$H:$J,MATCH(学校情報!AT$3,'コンテンツ＆備考マスタ'!$H:$H,0),3)="●",IF(AND(AT41&lt;&gt;"",ISNUMBER(申込書!$AC$22)=TRUE,申込書!$C$50&lt;&gt;"▼プルダウンより選択してください",申込書!$C$50&lt;&gt;""),申込書!$AC$22,""),"-"))</f>
        <v/>
      </c>
      <c r="AV41" s="369"/>
      <c r="AW41" s="369"/>
      <c r="AX41" s="370" t="str">
        <f>IF(AND(申込書!$C$50&lt;&gt;"▼プルダウンより選択してください",申込書!$C$50&lt;&gt;"",$G41&lt;&gt;"",申込書!$V$50="特定学年のみ"),"申し込みする","")</f>
        <v/>
      </c>
      <c r="AY41" s="371"/>
      <c r="AZ41" s="372"/>
      <c r="BA41" s="373" t="str">
        <f>IF(AND(申込書!$C$51&lt;&gt;"▼プルダウンより選択してください",申込書!$C$51&lt;&gt;"",申込書!$K$22&lt;&gt;"YYYY/MM/DD",$G41&lt;&gt;""),申込書!$K$22,"")</f>
        <v/>
      </c>
      <c r="BB41" s="369" t="str">
        <f>IF(BA41="","",IF(INDEX('コンテンツ＆備考マスタ'!$H:$J,MATCH(学校情報!BA$3,'コンテンツ＆備考マスタ'!$H:$H,0),3)="●",IF(AND(BA41&lt;&gt;"",ISNUMBER(申込書!$AC$22)=TRUE,申込書!$C$51&lt;&gt;"▼プルダウンより選択してください",申込書!$C$51&lt;&gt;""),申込書!$AC$22,""),"-"))</f>
        <v/>
      </c>
      <c r="BC41" s="369"/>
      <c r="BD41" s="369"/>
      <c r="BE41" s="370" t="str">
        <f>IF(AND(申込書!$C$51&lt;&gt;"▼プルダウンより選択してください",申込書!$C$51&lt;&gt;"",$G41&lt;&gt;"",申込書!$V$51="特定学年のみ"),"申し込みする","")</f>
        <v/>
      </c>
      <c r="BF41" s="371"/>
      <c r="BG41" s="372"/>
      <c r="BH41" s="373" t="str">
        <f>IF(AND(申込書!$C$52&lt;&gt;"▼プルダウンより選択してください",申込書!$C$52&lt;&gt;"",申込書!$K$22&lt;&gt;"YYYY/MM/DD",$G41&lt;&gt;""),申込書!$K$22,"")</f>
        <v/>
      </c>
      <c r="BI41" s="369" t="str">
        <f>IF(BH41="","",IF(INDEX('コンテンツ＆備考マスタ'!$H:$J,MATCH(学校情報!BH$3,'コンテンツ＆備考マスタ'!$H:$H,0),3)="●",IF(AND(BH41&lt;&gt;"",ISNUMBER(申込書!$AC$22)=TRUE,申込書!$C$52&lt;&gt;"▼プルダウンより選択してください",申込書!$C$52&lt;&gt;""),申込書!$AC$22,""),"-"))</f>
        <v/>
      </c>
      <c r="BJ41" s="369"/>
      <c r="BK41" s="369"/>
      <c r="BL41" s="370" t="str">
        <f>IF(AND(申込書!$C$52&lt;&gt;"▼プルダウンより選択してください",申込書!$C$52&lt;&gt;"",$G41&lt;&gt;"",申込書!$V$52="特定学年のみ"),"申し込みする","")</f>
        <v/>
      </c>
      <c r="BM41" s="371"/>
      <c r="BN41" s="372"/>
      <c r="BO41" s="373" t="str">
        <f>IF(AND(申込書!$C$53&lt;&gt;"▼プルダウンより選択してください",申込書!$C$53&lt;&gt;"",申込書!$K$22&lt;&gt;"YYYY/MM/DD",$G41&lt;&gt;""),申込書!$K$22,"")</f>
        <v/>
      </c>
      <c r="BP41" s="369" t="str">
        <f>IF(BO41="","",IF(INDEX('コンテンツ＆備考マスタ'!$H:$J,MATCH(学校情報!BO$3,'コンテンツ＆備考マスタ'!$H:$H,0),3)="●",IF(AND(BO41&lt;&gt;"",ISNUMBER(申込書!$AC$22)=TRUE,申込書!$C$53&lt;&gt;"▼プルダウンより選択してください",申込書!$C$53&lt;&gt;""),申込書!$AC$22,""),"-"))</f>
        <v/>
      </c>
      <c r="BQ41" s="369"/>
      <c r="BR41" s="369"/>
      <c r="BS41" s="370" t="str">
        <f>IF(AND(申込書!$C$53&lt;&gt;"▼プルダウンより選択してください",申込書!$C$53&lt;&gt;"",$G41&lt;&gt;"",申込書!$V$53="特定学年のみ"),"申し込みする","")</f>
        <v/>
      </c>
      <c r="BT41" s="371"/>
      <c r="BU41" s="372"/>
      <c r="BV41" s="373" t="str">
        <f>IF(AND(申込書!$C$54&lt;&gt;"▼プルダウンより選択してください",申込書!$C$54&lt;&gt;"",申込書!$K$22&lt;&gt;"YYYY/MM/DD",$G41&lt;&gt;""),申込書!$K$22,"")</f>
        <v/>
      </c>
      <c r="BW41" s="369" t="str">
        <f>IF(BV41="","",IF(INDEX('コンテンツ＆備考マスタ'!$H:$J,MATCH(学校情報!BV$3,'コンテンツ＆備考マスタ'!$H:$H,0),3)="●",IF(AND(BV41&lt;&gt;"",ISNUMBER(申込書!$AC$22)=TRUE,申込書!$C$54&lt;&gt;"▼プルダウンより選択してください",申込書!$C$54&lt;&gt;""),申込書!$AC$22,""),"-"))</f>
        <v/>
      </c>
      <c r="BX41" s="369"/>
      <c r="BY41" s="369"/>
      <c r="BZ41" s="370" t="str">
        <f>IF(AND(申込書!$C$54&lt;&gt;"▼プルダウンより選択してください",申込書!$C$54&lt;&gt;"",$G41&lt;&gt;"",申込書!$V$54="特定学年のみ"),"申し込みする","")</f>
        <v/>
      </c>
      <c r="CA41" s="371"/>
      <c r="CB41" s="372"/>
      <c r="CC41" s="373" t="str">
        <f>IF(AND(申込書!$C$55&lt;&gt;"▼プルダウンより選択してください",申込書!$C$55&lt;&gt;"",申込書!$K$22&lt;&gt;"YYYY/MM/DD",$G41&lt;&gt;""),申込書!$K$22,"")</f>
        <v/>
      </c>
      <c r="CD41" s="369" t="str">
        <f>IF(CC41="","",IF(INDEX('コンテンツ＆備考マスタ'!$H:$J,MATCH(学校情報!CC$3,'コンテンツ＆備考マスタ'!$H:$H,0),3)="●",IF(AND(CC41&lt;&gt;"",ISNUMBER(申込書!$AC$22)=TRUE,申込書!$C$55&lt;&gt;"▼プルダウンより選択してください",申込書!$C$55&lt;&gt;""),申込書!$AC$22,""),"-"))</f>
        <v/>
      </c>
      <c r="CE41" s="369"/>
      <c r="CF41" s="369"/>
      <c r="CG41" s="370" t="str">
        <f>IF(AND(申込書!$C$55&lt;&gt;"▼プルダウンより選択してください",申込書!$C$55&lt;&gt;"",$G41&lt;&gt;"",申込書!$V$55="特定学年のみ"),"申し込みする","")</f>
        <v/>
      </c>
      <c r="CH41" s="371"/>
      <c r="CI41" s="372"/>
      <c r="CJ41" s="373" t="str">
        <f>IF(AND(申込書!$C$56&lt;&gt;"▼プルダウンより選択してください",申込書!$C$56&lt;&gt;"",申込書!$K$22&lt;&gt;"YYYY/MM/DD",$G41&lt;&gt;""),申込書!$K$22,"")</f>
        <v/>
      </c>
      <c r="CK41" s="369" t="str">
        <f>IF(CJ41="","",IF(INDEX('コンテンツ＆備考マスタ'!$H:$J,MATCH(学校情報!CJ$3,'コンテンツ＆備考マスタ'!$H:$H,0),3)="●",IF(AND(CJ41&lt;&gt;"",ISNUMBER(申込書!$AC$22)=TRUE,申込書!$C$56&lt;&gt;"▼プルダウンより選択してください",申込書!$C$56&lt;&gt;""),申込書!$AC$22,""),"-"))</f>
        <v/>
      </c>
      <c r="CL41" s="369"/>
      <c r="CM41" s="369"/>
      <c r="CN41" s="370" t="str">
        <f>IF(AND(申込書!$C$56&lt;&gt;"▼プルダウンより選択してください",申込書!$C$56&lt;&gt;"",$G41&lt;&gt;"",申込書!$V$56="特定学年のみ"),"申し込みする","")</f>
        <v/>
      </c>
      <c r="CO41" s="371"/>
      <c r="CP41" s="372"/>
      <c r="CQ41" s="373" t="str">
        <f>IF(AND(申込書!$C$57&lt;&gt;"▼プルダウンより選択してください",申込書!$C$57&lt;&gt;"",申込書!$K$22&lt;&gt;"YYYY/MM/DD",$G41&lt;&gt;""),申込書!$K$22,"")</f>
        <v/>
      </c>
      <c r="CR41" s="369" t="str">
        <f>IF(CQ41="","",IF(INDEX('コンテンツ＆備考マスタ'!$H:$J,MATCH(学校情報!CQ$3,'コンテンツ＆備考マスタ'!$H:$H,0),3)="●",IF(AND(CQ41&lt;&gt;"",ISNUMBER(申込書!$AC$22)=TRUE,申込書!$C$57&lt;&gt;"▼プルダウンより選択してください",申込書!$C$57&lt;&gt;""),申込書!$AC$22,""),"-"))</f>
        <v/>
      </c>
      <c r="CS41" s="369"/>
      <c r="CT41" s="369"/>
      <c r="CU41" s="369" t="str">
        <f>IF(AND(申込書!$C$57&lt;&gt;"▼プルダウンより選択してください",申込書!$C$57&lt;&gt;"",$G41&lt;&gt;"",申込書!$V$57="特定学年のみ"),"申し込みする","")</f>
        <v/>
      </c>
      <c r="CV41" s="371"/>
      <c r="CW41" s="372"/>
      <c r="CX41" s="373" t="str">
        <f>IF(AND(申込書!$C$58&lt;&gt;"▼プルダウンより選択してください",申込書!$C$58&lt;&gt;"",申込書!$K$22&lt;&gt;"YYYY/MM/DD",$G41&lt;&gt;""),申込書!$K$22,"")</f>
        <v/>
      </c>
      <c r="CY41" s="369" t="str">
        <f>IF(CX41="","",IF(INDEX('コンテンツ＆備考マスタ'!$H:$J,MATCH(学校情報!CX$3,'コンテンツ＆備考マスタ'!$H:$H,0),3)="●",IF(AND(CX41&lt;&gt;"",ISNUMBER(申込書!$AC$22)=TRUE,申込書!$C$58&lt;&gt;"▼プルダウンより選択してください",申込書!$C$58&lt;&gt;""),申込書!$AC$22,""),"-"))</f>
        <v/>
      </c>
      <c r="CZ41" s="369"/>
      <c r="DA41" s="369"/>
      <c r="DB41" s="369" t="str">
        <f>IF(AND(申込書!$C$58&lt;&gt;"▼プルダウンより選択してください",申込書!$C$58&lt;&gt;"",$G41&lt;&gt;"",申込書!$V$58="特定学年のみ"),"申し込みする","")</f>
        <v/>
      </c>
      <c r="DC41" s="371"/>
      <c r="DD41" s="372"/>
      <c r="DE41" s="373" t="str">
        <f>IF(AND(申込書!$C$59&lt;&gt;"▼プルダウンより選択してください",申込書!$C$59&lt;&gt;"",申込書!$K$22&lt;&gt;"YYYY/MM/DD",$G41&lt;&gt;""),申込書!$K$22,"")</f>
        <v/>
      </c>
      <c r="DF41" s="369" t="str">
        <f>IF(DE41="","",IF(INDEX('コンテンツ＆備考マスタ'!$H:$J,MATCH(学校情報!DE$3,'コンテンツ＆備考マスタ'!$H:$H,0),3)="●",IF(AND(DE41&lt;&gt;"",ISNUMBER(申込書!$AC$22)=TRUE,申込書!$C$59&lt;&gt;"▼プルダウンより選択してください",申込書!$C$59&lt;&gt;""),申込書!$AC$22,""),"-"))</f>
        <v/>
      </c>
      <c r="DG41" s="369"/>
      <c r="DH41" s="369"/>
      <c r="DI41" s="369" t="str">
        <f>IF(AND(申込書!$C$59&lt;&gt;"▼プルダウンより選択してください",申込書!$C$59&lt;&gt;"",$G41&lt;&gt;"",申込書!$V$59="特定学年のみ"),"申し込みする","")</f>
        <v/>
      </c>
      <c r="DJ41" s="371"/>
      <c r="DK41" s="372"/>
      <c r="DL41" s="373" t="str">
        <f>IF(AND(申込書!$C$60&lt;&gt;"▼プルダウンより選択してください",申込書!$C$60&lt;&gt;"",申込書!$K$22&lt;&gt;"YYYY/MM/DD",$G41&lt;&gt;""),申込書!$K$22,"")</f>
        <v/>
      </c>
      <c r="DM41" s="369" t="str">
        <f>IF(DL41="","",IF(INDEX('コンテンツ＆備考マスタ'!$H:$J,MATCH(学校情報!DL$3,'コンテンツ＆備考マスタ'!$H:$H,0),3)="●",IF(AND(DL41&lt;&gt;"",ISNUMBER(申込書!$AC$22)=TRUE,申込書!$C$60&lt;&gt;"▼プルダウンより選択してください",申込書!$C$60&lt;&gt;""),申込書!$AC$22,""),"-"))</f>
        <v/>
      </c>
      <c r="DN41" s="369"/>
      <c r="DO41" s="369"/>
      <c r="DP41" s="369" t="str">
        <f>IF(AND(申込書!$C$60&lt;&gt;"▼プルダウンより選択してください",申込書!$C$60&lt;&gt;"",$G41&lt;&gt;"",申込書!$V$60="特定学年のみ"),"申し込みする","")</f>
        <v/>
      </c>
      <c r="DQ41" s="371"/>
      <c r="DR41" s="372"/>
      <c r="DS41" s="373" t="str">
        <f>IF(AND(申込書!$C$61&lt;&gt;"▼プルダウンより選択してください",申込書!$C$61&lt;&gt;"",申込書!$K$22&lt;&gt;"YYYY/MM/DD",$G41&lt;&gt;""),申込書!$K$22,"")</f>
        <v/>
      </c>
      <c r="DT41" s="369" t="str">
        <f>IF(DS41="","",IF(INDEX('コンテンツ＆備考マスタ'!$H:$J,MATCH(学校情報!DS$3,'コンテンツ＆備考マスタ'!$H:$H,0),3)="●",IF(AND(DS41&lt;&gt;"",ISNUMBER(申込書!$AC$22)=TRUE,申込書!$C$61&lt;&gt;"▼プルダウンより選択してください",申込書!$C$61&lt;&gt;""),申込書!$AC$22,""),"-"))</f>
        <v/>
      </c>
      <c r="DU41" s="369"/>
      <c r="DV41" s="369"/>
      <c r="DW41" s="369" t="str">
        <f>IF(AND(申込書!$C$61&lt;&gt;"▼プルダウンより選択してください",申込書!$C$61&lt;&gt;"",$G41&lt;&gt;"",申込書!$V$61="特定学年のみ"),"申し込みする","")</f>
        <v/>
      </c>
      <c r="DX41" s="371"/>
      <c r="DY41" s="372"/>
      <c r="DZ41" s="373" t="str">
        <f>IF(AND(申込書!$C$62&lt;&gt;"▼プルダウンより選択してください",申込書!$C$62&lt;&gt;"",申込書!$K$22&lt;&gt;"YYYY/MM/DD",$G41&lt;&gt;""),申込書!$K$22,"")</f>
        <v/>
      </c>
      <c r="EA41" s="369" t="str">
        <f>IF(DZ41="","",IF(INDEX('コンテンツ＆備考マスタ'!$H:$J,MATCH(学校情報!DZ$3,'コンテンツ＆備考マスタ'!$H:$H,0),3)="●",IF(AND(DZ41&lt;&gt;"",ISNUMBER(申込書!$AC$22)=TRUE,申込書!$C$62&lt;&gt;"▼プルダウンより選択してください",申込書!$C$62&lt;&gt;""),申込書!$AC$22,""),"-"))</f>
        <v/>
      </c>
      <c r="EB41" s="369"/>
      <c r="EC41" s="369"/>
      <c r="ED41" s="370" t="str">
        <f>IF(AND(申込書!$C$62&lt;&gt;"▼プルダウンより選択してください",申込書!$C$62&lt;&gt;"",$G41&lt;&gt;"",申込書!$V$62="特定学年のみ"),"申し込みする","")</f>
        <v/>
      </c>
      <c r="EE41" s="371"/>
      <c r="EF41" s="372"/>
      <c r="EG41" s="373" t="str">
        <f>IF(AND(申込書!$C$63&lt;&gt;"▼プルダウンより選択してください",申込書!$C$63&lt;&gt;"",申込書!$K$22&lt;&gt;"YYYY/MM/DD",$G41&lt;&gt;""),申込書!$K$22,"")</f>
        <v/>
      </c>
      <c r="EH41" s="369" t="str">
        <f>IF(EG41="","",IF(INDEX('コンテンツ＆備考マスタ'!$H:$J,MATCH(学校情報!EG$3,'コンテンツ＆備考マスタ'!$H:$H,0),3)="●",IF(AND(EG41&lt;&gt;"",ISNUMBER(申込書!$AC$22)=TRUE,申込書!$C$63&lt;&gt;"▼プルダウンより選択してください",申込書!$C$63&lt;&gt;""),申込書!$AC$22,""),"-"))</f>
        <v/>
      </c>
      <c r="EI41" s="369"/>
      <c r="EJ41" s="369"/>
      <c r="EK41" s="370" t="str">
        <f>IF(AND(申込書!$C$63&lt;&gt;"▼プルダウンより選択してください",申込書!$C$63&lt;&gt;"",$G41&lt;&gt;"",申込書!$V$63="特定学年のみ"),"申し込みする","")</f>
        <v/>
      </c>
      <c r="EL41" s="371"/>
      <c r="EM41" s="372"/>
      <c r="EN41" s="373" t="str">
        <f>IF(AND(申込書!$C$64&lt;&gt;"▼プルダウンより選択してください",申込書!$C$64&lt;&gt;"",申込書!$K$22&lt;&gt;"YYYY/MM/DD",$G41&lt;&gt;""),申込書!$K$22,"")</f>
        <v/>
      </c>
      <c r="EO41" s="369" t="str">
        <f>IF(EN41="","",IF(INDEX('コンテンツ＆備考マスタ'!$H:$J,MATCH(学校情報!EN$3,'コンテンツ＆備考マスタ'!$H:$H,0),3)="●",IF(AND(EN41&lt;&gt;"",ISNUMBER(申込書!$AC$22)=TRUE,申込書!$C$64&lt;&gt;"▼プルダウンより選択してください",申込書!$C$64&lt;&gt;""),申込書!$AC$22,""),"-"))</f>
        <v/>
      </c>
      <c r="EP41" s="369"/>
      <c r="EQ41" s="369"/>
      <c r="ER41" s="370" t="str">
        <f>IF(AND(申込書!$C$64&lt;&gt;"▼プルダウンより選択してください",申込書!$C$64&lt;&gt;"",$G41&lt;&gt;"",申込書!$V$64="特定学年のみ"),"申し込みする","")</f>
        <v/>
      </c>
      <c r="ES41" s="371"/>
      <c r="ET41" s="372"/>
      <c r="EU41" s="373" t="str">
        <f>IF(AND(申込書!$C$65&lt;&gt;"▼プルダウンより選択してください",申込書!$C$65&lt;&gt;"",申込書!$K$22&lt;&gt;"YYYY/MM/DD",$G41&lt;&gt;""),申込書!$K$22,"")</f>
        <v/>
      </c>
      <c r="EV41" s="369" t="str">
        <f>IF(EU41="","",IF(INDEX('コンテンツ＆備考マスタ'!$H:$J,MATCH(学校情報!EU$3,'コンテンツ＆備考マスタ'!$H:$H,0),3)="●",IF(AND(EU41&lt;&gt;"",ISNUMBER(申込書!$AC$22)=TRUE,申込書!$C$65&lt;&gt;"▼プルダウンより選択してください",申込書!$C$65&lt;&gt;""),申込書!$AC$22,""),"-"))</f>
        <v/>
      </c>
      <c r="EW41" s="369"/>
      <c r="EX41" s="369"/>
      <c r="EY41" s="370" t="str">
        <f>IF(AND(申込書!$C$65&lt;&gt;"▼プルダウンより選択してください",申込書!$C$65&lt;&gt;"",$G41&lt;&gt;"",申込書!$V$65="特定学年のみ"),"申し込みする","")</f>
        <v/>
      </c>
      <c r="EZ41" s="371"/>
      <c r="FA41" s="372"/>
      <c r="FB41" s="373" t="str">
        <f>IF(AND(申込書!$C$66&lt;&gt;"▼プルダウンより選択してください",申込書!$C$66&lt;&gt;"",申込書!$K$22&lt;&gt;"YYYY/MM/DD",$G41&lt;&gt;""),申込書!$K$22,"")</f>
        <v/>
      </c>
      <c r="FC41" s="369" t="str">
        <f>IF(FB41="","",IF(INDEX('コンテンツ＆備考マスタ'!$H:$J,MATCH(学校情報!FB$3,'コンテンツ＆備考マスタ'!$H:$H,0),3)="●",IF(AND(FB41&lt;&gt;"",ISNUMBER(申込書!$AC$22)=TRUE,申込書!$C$66&lt;&gt;"▼プルダウンより選択してください",申込書!$C$66&lt;&gt;""),申込書!$AC$22,""),"-"))</f>
        <v/>
      </c>
      <c r="FD41" s="369"/>
      <c r="FE41" s="369"/>
      <c r="FF41" s="370" t="str">
        <f>IF(AND(申込書!$C$66&lt;&gt;"▼プルダウンより選択してください",申込書!$C$66&lt;&gt;"",$G41&lt;&gt;"",申込書!$V$66="特定学年のみ"),"申し込みする","")</f>
        <v/>
      </c>
      <c r="FG41" s="371"/>
      <c r="FH41" s="372"/>
      <c r="FI41" s="373" t="str">
        <f>IF(AND(申込書!$C$67&lt;&gt;"▼プルダウンより選択してください",申込書!$C$67&lt;&gt;"",申込書!$K$22&lt;&gt;"YYYY/MM/DD",$G41&lt;&gt;""),申込書!$K$22,"")</f>
        <v/>
      </c>
      <c r="FJ41" s="369" t="str">
        <f>IF(FI41="","",IF(INDEX('コンテンツ＆備考マスタ'!$H:$J,MATCH(学校情報!FI$3,'コンテンツ＆備考マスタ'!$H:$H,0),3)="●",IF(AND(FI41&lt;&gt;"",ISNUMBER(申込書!$AC$22)=TRUE,申込書!$C$67&lt;&gt;"▼プルダウンより選択してください",申込書!$C$67&lt;&gt;""),申込書!$AC$22,""),"-"))</f>
        <v/>
      </c>
      <c r="FK41" s="369"/>
      <c r="FL41" s="369"/>
      <c r="FM41" s="370" t="str">
        <f>IF(AND(申込書!$C$67&lt;&gt;"▼プルダウンより選択してください",申込書!$C$67&lt;&gt;"",$G41&lt;&gt;"",申込書!$V$67="特定学年のみ"),"申し込みする","")</f>
        <v/>
      </c>
      <c r="FN41" s="371"/>
      <c r="FO41" s="372"/>
      <c r="FP41" s="373" t="str">
        <f>IF(AND(申込書!$C$68&lt;&gt;"▼プルダウンより選択してください",申込書!$C$68&lt;&gt;"",申込書!$K$22&lt;&gt;"YYYY/MM/DD",$G41&lt;&gt;""),申込書!$K$22,"")</f>
        <v/>
      </c>
      <c r="FQ41" s="369" t="str">
        <f>IF(FP41="","",IF(INDEX('コンテンツ＆備考マスタ'!$H:$J,MATCH(学校情報!FP$3,'コンテンツ＆備考マスタ'!$H:$H,0),3)="●",IF(AND(FP41&lt;&gt;"",ISNUMBER(申込書!$AC$22)=TRUE,申込書!$C$68&lt;&gt;"▼プルダウンより選択してください",申込書!$C$68&lt;&gt;""),申込書!$AC$22,""),"-"))</f>
        <v/>
      </c>
      <c r="FR41" s="369"/>
      <c r="FS41" s="369"/>
      <c r="FT41" s="370" t="str">
        <f>IF(AND(申込書!$C$68&lt;&gt;"▼プルダウンより選択してください",申込書!$C$68&lt;&gt;"",$G41&lt;&gt;"",申込書!$V$68="特定学年のみ"),"申し込みする","")</f>
        <v/>
      </c>
      <c r="FU41" s="371"/>
      <c r="FV41" s="372"/>
      <c r="FW41" s="373" t="str">
        <f>IF(AND(申込書!$C$69&lt;&gt;"▼プルダウンより選択してください",申込書!$C$69&lt;&gt;"",申込書!$K$22&lt;&gt;"YYYY/MM/DD",$G41&lt;&gt;""),申込書!$K$22,"")</f>
        <v/>
      </c>
      <c r="FX41" s="369" t="str">
        <f>IF(FW41="","",IF(INDEX('コンテンツ＆備考マスタ'!$H:$J,MATCH(学校情報!FW$3,'コンテンツ＆備考マスタ'!$H:$H,0),3)="●",IF(AND(FW41&lt;&gt;"",ISNUMBER(申込書!$AC$22)=TRUE,申込書!$C$69&lt;&gt;"▼プルダウンより選択してください",申込書!$C$69&lt;&gt;""),申込書!$AC$22,""),"-"))</f>
        <v/>
      </c>
      <c r="FY41" s="369"/>
      <c r="FZ41" s="369"/>
      <c r="GA41" s="370" t="str">
        <f>IF(AND(申込書!$C$69&lt;&gt;"▼プルダウンより選択してください",申込書!$C$69&lt;&gt;"",$G41&lt;&gt;"",申込書!$V$69="特定学年のみ"),"申し込みする","")</f>
        <v/>
      </c>
      <c r="GB41" s="371"/>
      <c r="GC41" s="372"/>
      <c r="GD41" s="373" t="str">
        <f>IF(AND(申込書!$C$70&lt;&gt;"▼プルダウンより選択してください",申込書!$C$70&lt;&gt;"",申込書!$K$22&lt;&gt;"YYYY/MM/DD",$G41&lt;&gt;""),申込書!$K$22,"")</f>
        <v/>
      </c>
      <c r="GE41" s="369" t="str">
        <f>IF(GD41="","",IF(INDEX('コンテンツ＆備考マスタ'!$H:$J,MATCH(学校情報!GD$3,'コンテンツ＆備考マスタ'!$H:$H,0),3)="●",IF(AND(GD41&lt;&gt;"",ISNUMBER(申込書!$AC$22)=TRUE,申込書!$C$70&lt;&gt;"▼プルダウンより選択してください",申込書!$C$70&lt;&gt;""),申込書!$AC$22,""),"-"))</f>
        <v/>
      </c>
      <c r="GF41" s="369"/>
      <c r="GG41" s="369"/>
      <c r="GH41" s="370" t="str">
        <f>IF(AND(申込書!$C$70&lt;&gt;"▼プルダウンより選択してください",申込書!$C$70&lt;&gt;"",$G41&lt;&gt;"",申込書!$V$70="特定学年のみ"),"申し込みする","")</f>
        <v/>
      </c>
      <c r="GI41" s="371"/>
      <c r="GJ41" s="372"/>
      <c r="GK41" s="373" t="str">
        <f>IF(AND(申込書!$C$71&lt;&gt;"▼プルダウンより選択してください",申込書!$C$71&lt;&gt;"",申込書!$K$22&lt;&gt;"YYYY/MM/DD",$G41&lt;&gt;""),申込書!$K$22,"")</f>
        <v/>
      </c>
      <c r="GL41" s="369" t="str">
        <f>IF(GK41="","",IF(INDEX('コンテンツ＆備考マスタ'!$H:$J,MATCH(学校情報!GK$3,'コンテンツ＆備考マスタ'!$H:$H,0),3)="●",IF(AND(GK41&lt;&gt;"",ISNUMBER(申込書!$AC$22)=TRUE,申込書!$C$71&lt;&gt;"▼プルダウンより選択してください",申込書!$C$71&lt;&gt;""),申込書!$AC$22,""),"-"))</f>
        <v/>
      </c>
      <c r="GM41" s="369"/>
      <c r="GN41" s="369"/>
      <c r="GO41" s="370" t="str">
        <f>IF(AND(申込書!$C$71&lt;&gt;"▼プルダウンより選択してください",申込書!$C$71&lt;&gt;"",$G41&lt;&gt;"",申込書!$V$71="特定学年のみ"),"申し込みする","")</f>
        <v/>
      </c>
      <c r="GP41" s="371"/>
      <c r="GQ41" s="372"/>
      <c r="GR41" s="373" t="str">
        <f>IF(AND(申込書!$C$72&lt;&gt;"▼プルダウンより選択してください",申込書!$C$72&lt;&gt;"",申込書!$K$22&lt;&gt;"YYYY/MM/DD",$G41&lt;&gt;""),申込書!$K$22,"")</f>
        <v/>
      </c>
      <c r="GS41" s="369" t="str">
        <f>IF(GR41="","",IF(INDEX('コンテンツ＆備考マスタ'!$H:$J,MATCH(学校情報!GR$3,'コンテンツ＆備考マスタ'!$H:$H,0),3)="●",IF(AND(GR41&lt;&gt;"",ISNUMBER(申込書!$AC$22)=TRUE,申込書!$C$72&lt;&gt;"▼プルダウンより選択してください",申込書!$C$72&lt;&gt;""),申込書!$AC$22,""),"-"))</f>
        <v/>
      </c>
      <c r="GT41" s="369"/>
      <c r="GU41" s="369"/>
      <c r="GV41" s="370" t="str">
        <f>IF(AND(申込書!$C$72&lt;&gt;"▼プルダウンより選択してください",申込書!$C$72&lt;&gt;"",$G41&lt;&gt;"",申込書!$V$72="特定学年のみ"),"申し込みする","")</f>
        <v/>
      </c>
      <c r="GW41" s="371"/>
      <c r="GX41" s="372"/>
      <c r="GY41" s="373" t="str">
        <f>IF(AND(申込書!$C$73&lt;&gt;"▼プルダウンより選択してください",申込書!$C$73&lt;&gt;"",申込書!$K$22&lt;&gt;"YYYY/MM/DD",$G41&lt;&gt;""),申込書!$K$22,"")</f>
        <v/>
      </c>
      <c r="GZ41" s="369" t="str">
        <f>IF(GY41="","",IF(INDEX('コンテンツ＆備考マスタ'!$H:$J,MATCH(学校情報!GY$3,'コンテンツ＆備考マスタ'!$H:$H,0),3)="●",IF(AND(GY41&lt;&gt;"",ISNUMBER(申込書!$AC$22)=TRUE,申込書!$C$73&lt;&gt;"▼プルダウンより選択してください",申込書!$C$73&lt;&gt;""),申込書!$AC$22,""),"-"))</f>
        <v/>
      </c>
      <c r="HA41" s="369"/>
      <c r="HB41" s="369"/>
      <c r="HC41" s="370" t="str">
        <f>IF(AND(申込書!$C$73&lt;&gt;"▼プルダウンより選択してください",申込書!$C$73&lt;&gt;"",$G41&lt;&gt;"",申込書!$V$73="特定学年のみ"),"申し込みする","")</f>
        <v/>
      </c>
      <c r="HD41" s="371"/>
      <c r="HE41" s="372"/>
      <c r="HF41" s="373" t="str">
        <f>IF(AND(申込書!$C$74&lt;&gt;"▼プルダウンより選択してください",申込書!$C$74&lt;&gt;"",申込書!$K$22&lt;&gt;"YYYY/MM/DD",$G41&lt;&gt;""),申込書!$K$22,"")</f>
        <v/>
      </c>
      <c r="HG41" s="369" t="str">
        <f>IF(HF41="","",IF(INDEX('コンテンツ＆備考マスタ'!$H:$J,MATCH(学校情報!HF$3,'コンテンツ＆備考マスタ'!$H:$H,0),3)="●",IF(AND(HF41&lt;&gt;"",ISNUMBER(申込書!$AC$22)=TRUE,申込書!$C$74&lt;&gt;"▼プルダウンより選択してください",申込書!$C$74&lt;&gt;""),申込書!$AC$22,""),"-"))</f>
        <v/>
      </c>
      <c r="HH41" s="369"/>
      <c r="HI41" s="369"/>
      <c r="HJ41" s="370" t="str">
        <f>IF(AND(申込書!$C$74&lt;&gt;"▼プルダウンより選択してください",申込書!$C$74&lt;&gt;"",$G41&lt;&gt;"",申込書!$V$74="特定学年のみ"),"申し込みする","")</f>
        <v/>
      </c>
      <c r="HK41" s="371"/>
      <c r="HL41" s="372"/>
      <c r="HM41" s="373" t="str">
        <f>IF(AND(申込書!$C$75&lt;&gt;"▼プルダウンより選択してください",申込書!$C$75&lt;&gt;"",申込書!$K$22&lt;&gt;"YYYY/MM/DD",$G41&lt;&gt;""),申込書!$K$22,"")</f>
        <v/>
      </c>
      <c r="HN41" s="369" t="str">
        <f>IF(HM41="","",IF(INDEX('コンテンツ＆備考マスタ'!$H:$J,MATCH(学校情報!HM$3,'コンテンツ＆備考マスタ'!$H:$H,0),3)="●",IF(AND(HM41&lt;&gt;"",ISNUMBER(申込書!$AC$22)=TRUE,申込書!$C$75&lt;&gt;"▼プルダウンより選択してください",申込書!$C$75&lt;&gt;""),申込書!$AC$22,""),"-"))</f>
        <v/>
      </c>
      <c r="HO41" s="369"/>
      <c r="HP41" s="369"/>
      <c r="HQ41" s="370" t="str">
        <f>IF(AND(申込書!$C$75&lt;&gt;"▼プルダウンより選択してください",申込書!$C$75&lt;&gt;"",$G41&lt;&gt;"",申込書!$V$75="特定学年のみ"),"申し込みする","")</f>
        <v/>
      </c>
      <c r="HR41" s="371"/>
      <c r="HS41" s="371"/>
      <c r="HT41" s="374" t="str">
        <f>IF(AND(申込書!$C$76&lt;&gt;"▼プルダウンより選択してください",申込書!$C$76&lt;&gt;"",申込書!$K$22&lt;&gt;"YYYY/MM/DD",$G41&lt;&gt;""),申込書!$K$22,"")</f>
        <v/>
      </c>
      <c r="HU41" s="369" t="str">
        <f>IF(HT41="","",IF(INDEX('コンテンツ＆備考マスタ'!$H:$J,MATCH(学校情報!HT$3,'コンテンツ＆備考マスタ'!$H:$H,0),3)="●",IF(AND(HT41&lt;&gt;"",ISNUMBER(申込書!$AC$22)=TRUE,申込書!$C$76&lt;&gt;"▼プルダウンより選択してください",申込書!$C$76&lt;&gt;""),申込書!$AC$22,""),"-"))</f>
        <v/>
      </c>
      <c r="HV41" s="369"/>
      <c r="HW41" s="369"/>
      <c r="HX41" s="370" t="str">
        <f>IF(AND(申込書!$C$76&lt;&gt;"▼プルダウンより選択してください",申込書!$C$76&lt;&gt;"",$G41&lt;&gt;"",申込書!$V$76="特定学年のみ"),"申し込みする","")</f>
        <v/>
      </c>
      <c r="HY41" s="371"/>
      <c r="HZ41" s="372"/>
      <c r="IA41" s="69"/>
    </row>
    <row r="42" spans="2:235" ht="26.85" customHeight="1">
      <c r="B42" s="365">
        <f t="shared" si="0"/>
        <v>37</v>
      </c>
      <c r="C42" s="55"/>
      <c r="D42" s="56"/>
      <c r="E42" s="154"/>
      <c r="F42" s="57"/>
      <c r="G42" s="58"/>
      <c r="H42" s="59"/>
      <c r="I42" s="60"/>
      <c r="J42" s="61"/>
      <c r="K42" s="366" t="str">
        <f t="shared" si="1"/>
        <v/>
      </c>
      <c r="L42" s="62"/>
      <c r="M42" s="322"/>
      <c r="N42" s="63"/>
      <c r="O42" s="64"/>
      <c r="P42" s="367" t="str">
        <f t="shared" si="2"/>
        <v/>
      </c>
      <c r="Q42" s="65"/>
      <c r="R42" s="66"/>
      <c r="S42" s="67"/>
      <c r="T42" s="68"/>
      <c r="U42" s="68"/>
      <c r="V42" s="68"/>
      <c r="W42" s="66"/>
      <c r="X42" s="281"/>
      <c r="Y42" s="368" t="str">
        <f>IF(AND(申込書!$C$47&lt;&gt;"▼プルダウンより選択してください",申込書!$C$47&lt;&gt;"",申込書!$K$22&lt;&gt;"YYYY/MM/DD",$G42&lt;&gt;""),申込書!$K$22,"")</f>
        <v/>
      </c>
      <c r="Z42" s="369" t="str">
        <f>IF(Y42="","",IF(INDEX('コンテンツ＆備考マスタ'!$H:$J,MATCH(学校情報!Y$3,'コンテンツ＆備考マスタ'!$H:$H,0),3)="●",IF(AND(Y42&lt;&gt;"",ISNUMBER(申込書!$AC$22)=TRUE,申込書!$C$47&lt;&gt;"▼プルダウンより選択してください",申込書!$C$47&lt;&gt;""),申込書!$AC$22,""),"-"))</f>
        <v/>
      </c>
      <c r="AA42" s="369"/>
      <c r="AB42" s="369"/>
      <c r="AC42" s="370" t="str">
        <f>IF(AND(申込書!$C$47&lt;&gt;"▼プルダウンより選択してください",申込書!$C$47&lt;&gt;"",$G42&lt;&gt;"",申込書!$V$47="特定学年のみ"),"申し込みする","")</f>
        <v/>
      </c>
      <c r="AD42" s="371"/>
      <c r="AE42" s="372"/>
      <c r="AF42" s="373" t="str">
        <f>IF(AND(申込書!$C$48&lt;&gt;"▼プルダウンより選択してください",申込書!$C$48&lt;&gt;"",申込書!$K$22&lt;&gt;"YYYY/MM/DD",$G42&lt;&gt;""),申込書!$K$22,"")</f>
        <v/>
      </c>
      <c r="AG42" s="369" t="str">
        <f>IF(AF42="","",IF(INDEX('コンテンツ＆備考マスタ'!$H:$J,MATCH(学校情報!AF$3,'コンテンツ＆備考マスタ'!$H:$H,0),3)="●",IF(AND(AF42&lt;&gt;"",ISNUMBER(申込書!$AC$22)=TRUE,申込書!$C$48&lt;&gt;"▼プルダウンより選択してください",申込書!$C$48&lt;&gt;""),申込書!$AC$22,""),"-"))</f>
        <v/>
      </c>
      <c r="AH42" s="369"/>
      <c r="AI42" s="369"/>
      <c r="AJ42" s="370" t="str">
        <f>IF(AND(申込書!$C$48&lt;&gt;"▼プルダウンより選択してください",申込書!$C$48&lt;&gt;"",$G42&lt;&gt;"",申込書!$V$48="特定学年のみ"),"申し込みする","")</f>
        <v/>
      </c>
      <c r="AK42" s="371"/>
      <c r="AL42" s="372"/>
      <c r="AM42" s="373" t="str">
        <f>IF(AND(申込書!$C$49&lt;&gt;"▼プルダウンより選択してください",申込書!$C$49&lt;&gt;"",申込書!$K$22&lt;&gt;"YYYY/MM/DD",$G42&lt;&gt;""),申込書!$K$22,"")</f>
        <v/>
      </c>
      <c r="AN42" s="369" t="str">
        <f>IF(AM42="","",IF(INDEX('コンテンツ＆備考マスタ'!$H:$J,MATCH(学校情報!AM$3,'コンテンツ＆備考マスタ'!$H:$H,0),3)="●",IF(AND(AM42&lt;&gt;"",ISNUMBER(申込書!$AC$22)=TRUE,申込書!$C$49&lt;&gt;"▼プルダウンより選択してください",申込書!$C$49&lt;&gt;""),申込書!$AC$22,""),"-"))</f>
        <v/>
      </c>
      <c r="AO42" s="369"/>
      <c r="AP42" s="369"/>
      <c r="AQ42" s="370" t="str">
        <f>IF(AND(申込書!$C$49&lt;&gt;"▼プルダウンより選択してください",申込書!$C$49&lt;&gt;"",$G42&lt;&gt;"",申込書!$V$49="特定学年のみ"),"申し込みする","")</f>
        <v/>
      </c>
      <c r="AR42" s="371"/>
      <c r="AS42" s="372"/>
      <c r="AT42" s="373" t="str">
        <f>IF(AND(申込書!$C$50&lt;&gt;"▼プルダウンより選択してください",申込書!$C$50&lt;&gt;"",申込書!$K$22&lt;&gt;"YYYY/MM/DD",$G42&lt;&gt;""),申込書!$K$22,"")</f>
        <v/>
      </c>
      <c r="AU42" s="369" t="str">
        <f>IF(AT42="","",IF(INDEX('コンテンツ＆備考マスタ'!$H:$J,MATCH(学校情報!AT$3,'コンテンツ＆備考マスタ'!$H:$H,0),3)="●",IF(AND(AT42&lt;&gt;"",ISNUMBER(申込書!$AC$22)=TRUE,申込書!$C$50&lt;&gt;"▼プルダウンより選択してください",申込書!$C$50&lt;&gt;""),申込書!$AC$22,""),"-"))</f>
        <v/>
      </c>
      <c r="AV42" s="369"/>
      <c r="AW42" s="369"/>
      <c r="AX42" s="370" t="str">
        <f>IF(AND(申込書!$C$50&lt;&gt;"▼プルダウンより選択してください",申込書!$C$50&lt;&gt;"",$G42&lt;&gt;"",申込書!$V$50="特定学年のみ"),"申し込みする","")</f>
        <v/>
      </c>
      <c r="AY42" s="371"/>
      <c r="AZ42" s="372"/>
      <c r="BA42" s="373" t="str">
        <f>IF(AND(申込書!$C$51&lt;&gt;"▼プルダウンより選択してください",申込書!$C$51&lt;&gt;"",申込書!$K$22&lt;&gt;"YYYY/MM/DD",$G42&lt;&gt;""),申込書!$K$22,"")</f>
        <v/>
      </c>
      <c r="BB42" s="369" t="str">
        <f>IF(BA42="","",IF(INDEX('コンテンツ＆備考マスタ'!$H:$J,MATCH(学校情報!BA$3,'コンテンツ＆備考マスタ'!$H:$H,0),3)="●",IF(AND(BA42&lt;&gt;"",ISNUMBER(申込書!$AC$22)=TRUE,申込書!$C$51&lt;&gt;"▼プルダウンより選択してください",申込書!$C$51&lt;&gt;""),申込書!$AC$22,""),"-"))</f>
        <v/>
      </c>
      <c r="BC42" s="369"/>
      <c r="BD42" s="369"/>
      <c r="BE42" s="370" t="str">
        <f>IF(AND(申込書!$C$51&lt;&gt;"▼プルダウンより選択してください",申込書!$C$51&lt;&gt;"",$G42&lt;&gt;"",申込書!$V$51="特定学年のみ"),"申し込みする","")</f>
        <v/>
      </c>
      <c r="BF42" s="371"/>
      <c r="BG42" s="372"/>
      <c r="BH42" s="373" t="str">
        <f>IF(AND(申込書!$C$52&lt;&gt;"▼プルダウンより選択してください",申込書!$C$52&lt;&gt;"",申込書!$K$22&lt;&gt;"YYYY/MM/DD",$G42&lt;&gt;""),申込書!$K$22,"")</f>
        <v/>
      </c>
      <c r="BI42" s="369" t="str">
        <f>IF(BH42="","",IF(INDEX('コンテンツ＆備考マスタ'!$H:$J,MATCH(学校情報!BH$3,'コンテンツ＆備考マスタ'!$H:$H,0),3)="●",IF(AND(BH42&lt;&gt;"",ISNUMBER(申込書!$AC$22)=TRUE,申込書!$C$52&lt;&gt;"▼プルダウンより選択してください",申込書!$C$52&lt;&gt;""),申込書!$AC$22,""),"-"))</f>
        <v/>
      </c>
      <c r="BJ42" s="369"/>
      <c r="BK42" s="369"/>
      <c r="BL42" s="370" t="str">
        <f>IF(AND(申込書!$C$52&lt;&gt;"▼プルダウンより選択してください",申込書!$C$52&lt;&gt;"",$G42&lt;&gt;"",申込書!$V$52="特定学年のみ"),"申し込みする","")</f>
        <v/>
      </c>
      <c r="BM42" s="371"/>
      <c r="BN42" s="372"/>
      <c r="BO42" s="373" t="str">
        <f>IF(AND(申込書!$C$53&lt;&gt;"▼プルダウンより選択してください",申込書!$C$53&lt;&gt;"",申込書!$K$22&lt;&gt;"YYYY/MM/DD",$G42&lt;&gt;""),申込書!$K$22,"")</f>
        <v/>
      </c>
      <c r="BP42" s="369" t="str">
        <f>IF(BO42="","",IF(INDEX('コンテンツ＆備考マスタ'!$H:$J,MATCH(学校情報!BO$3,'コンテンツ＆備考マスタ'!$H:$H,0),3)="●",IF(AND(BO42&lt;&gt;"",ISNUMBER(申込書!$AC$22)=TRUE,申込書!$C$53&lt;&gt;"▼プルダウンより選択してください",申込書!$C$53&lt;&gt;""),申込書!$AC$22,""),"-"))</f>
        <v/>
      </c>
      <c r="BQ42" s="369"/>
      <c r="BR42" s="369"/>
      <c r="BS42" s="370" t="str">
        <f>IF(AND(申込書!$C$53&lt;&gt;"▼プルダウンより選択してください",申込書!$C$53&lt;&gt;"",$G42&lt;&gt;"",申込書!$V$53="特定学年のみ"),"申し込みする","")</f>
        <v/>
      </c>
      <c r="BT42" s="371"/>
      <c r="BU42" s="372"/>
      <c r="BV42" s="373" t="str">
        <f>IF(AND(申込書!$C$54&lt;&gt;"▼プルダウンより選択してください",申込書!$C$54&lt;&gt;"",申込書!$K$22&lt;&gt;"YYYY/MM/DD",$G42&lt;&gt;""),申込書!$K$22,"")</f>
        <v/>
      </c>
      <c r="BW42" s="369" t="str">
        <f>IF(BV42="","",IF(INDEX('コンテンツ＆備考マスタ'!$H:$J,MATCH(学校情報!BV$3,'コンテンツ＆備考マスタ'!$H:$H,0),3)="●",IF(AND(BV42&lt;&gt;"",ISNUMBER(申込書!$AC$22)=TRUE,申込書!$C$54&lt;&gt;"▼プルダウンより選択してください",申込書!$C$54&lt;&gt;""),申込書!$AC$22,""),"-"))</f>
        <v/>
      </c>
      <c r="BX42" s="369"/>
      <c r="BY42" s="369"/>
      <c r="BZ42" s="370" t="str">
        <f>IF(AND(申込書!$C$54&lt;&gt;"▼プルダウンより選択してください",申込書!$C$54&lt;&gt;"",$G42&lt;&gt;"",申込書!$V$54="特定学年のみ"),"申し込みする","")</f>
        <v/>
      </c>
      <c r="CA42" s="371"/>
      <c r="CB42" s="372"/>
      <c r="CC42" s="373" t="str">
        <f>IF(AND(申込書!$C$55&lt;&gt;"▼プルダウンより選択してください",申込書!$C$55&lt;&gt;"",申込書!$K$22&lt;&gt;"YYYY/MM/DD",$G42&lt;&gt;""),申込書!$K$22,"")</f>
        <v/>
      </c>
      <c r="CD42" s="369" t="str">
        <f>IF(CC42="","",IF(INDEX('コンテンツ＆備考マスタ'!$H:$J,MATCH(学校情報!CC$3,'コンテンツ＆備考マスタ'!$H:$H,0),3)="●",IF(AND(CC42&lt;&gt;"",ISNUMBER(申込書!$AC$22)=TRUE,申込書!$C$55&lt;&gt;"▼プルダウンより選択してください",申込書!$C$55&lt;&gt;""),申込書!$AC$22,""),"-"))</f>
        <v/>
      </c>
      <c r="CE42" s="369"/>
      <c r="CF42" s="369"/>
      <c r="CG42" s="370" t="str">
        <f>IF(AND(申込書!$C$55&lt;&gt;"▼プルダウンより選択してください",申込書!$C$55&lt;&gt;"",$G42&lt;&gt;"",申込書!$V$55="特定学年のみ"),"申し込みする","")</f>
        <v/>
      </c>
      <c r="CH42" s="371"/>
      <c r="CI42" s="372"/>
      <c r="CJ42" s="373" t="str">
        <f>IF(AND(申込書!$C$56&lt;&gt;"▼プルダウンより選択してください",申込書!$C$56&lt;&gt;"",申込書!$K$22&lt;&gt;"YYYY/MM/DD",$G42&lt;&gt;""),申込書!$K$22,"")</f>
        <v/>
      </c>
      <c r="CK42" s="369" t="str">
        <f>IF(CJ42="","",IF(INDEX('コンテンツ＆備考マスタ'!$H:$J,MATCH(学校情報!CJ$3,'コンテンツ＆備考マスタ'!$H:$H,0),3)="●",IF(AND(CJ42&lt;&gt;"",ISNUMBER(申込書!$AC$22)=TRUE,申込書!$C$56&lt;&gt;"▼プルダウンより選択してください",申込書!$C$56&lt;&gt;""),申込書!$AC$22,""),"-"))</f>
        <v/>
      </c>
      <c r="CL42" s="369"/>
      <c r="CM42" s="369"/>
      <c r="CN42" s="370" t="str">
        <f>IF(AND(申込書!$C$56&lt;&gt;"▼プルダウンより選択してください",申込書!$C$56&lt;&gt;"",$G42&lt;&gt;"",申込書!$V$56="特定学年のみ"),"申し込みする","")</f>
        <v/>
      </c>
      <c r="CO42" s="371"/>
      <c r="CP42" s="372"/>
      <c r="CQ42" s="373" t="str">
        <f>IF(AND(申込書!$C$57&lt;&gt;"▼プルダウンより選択してください",申込書!$C$57&lt;&gt;"",申込書!$K$22&lt;&gt;"YYYY/MM/DD",$G42&lt;&gt;""),申込書!$K$22,"")</f>
        <v/>
      </c>
      <c r="CR42" s="369" t="str">
        <f>IF(CQ42="","",IF(INDEX('コンテンツ＆備考マスタ'!$H:$J,MATCH(学校情報!CQ$3,'コンテンツ＆備考マスタ'!$H:$H,0),3)="●",IF(AND(CQ42&lt;&gt;"",ISNUMBER(申込書!$AC$22)=TRUE,申込書!$C$57&lt;&gt;"▼プルダウンより選択してください",申込書!$C$57&lt;&gt;""),申込書!$AC$22,""),"-"))</f>
        <v/>
      </c>
      <c r="CS42" s="369"/>
      <c r="CT42" s="369"/>
      <c r="CU42" s="369" t="str">
        <f>IF(AND(申込書!$C$57&lt;&gt;"▼プルダウンより選択してください",申込書!$C$57&lt;&gt;"",$G42&lt;&gt;"",申込書!$V$57="特定学年のみ"),"申し込みする","")</f>
        <v/>
      </c>
      <c r="CV42" s="371"/>
      <c r="CW42" s="372"/>
      <c r="CX42" s="373" t="str">
        <f>IF(AND(申込書!$C$58&lt;&gt;"▼プルダウンより選択してください",申込書!$C$58&lt;&gt;"",申込書!$K$22&lt;&gt;"YYYY/MM/DD",$G42&lt;&gt;""),申込書!$K$22,"")</f>
        <v/>
      </c>
      <c r="CY42" s="369" t="str">
        <f>IF(CX42="","",IF(INDEX('コンテンツ＆備考マスタ'!$H:$J,MATCH(学校情報!CX$3,'コンテンツ＆備考マスタ'!$H:$H,0),3)="●",IF(AND(CX42&lt;&gt;"",ISNUMBER(申込書!$AC$22)=TRUE,申込書!$C$58&lt;&gt;"▼プルダウンより選択してください",申込書!$C$58&lt;&gt;""),申込書!$AC$22,""),"-"))</f>
        <v/>
      </c>
      <c r="CZ42" s="369"/>
      <c r="DA42" s="369"/>
      <c r="DB42" s="369" t="str">
        <f>IF(AND(申込書!$C$58&lt;&gt;"▼プルダウンより選択してください",申込書!$C$58&lt;&gt;"",$G42&lt;&gt;"",申込書!$V$58="特定学年のみ"),"申し込みする","")</f>
        <v/>
      </c>
      <c r="DC42" s="371"/>
      <c r="DD42" s="372"/>
      <c r="DE42" s="373" t="str">
        <f>IF(AND(申込書!$C$59&lt;&gt;"▼プルダウンより選択してください",申込書!$C$59&lt;&gt;"",申込書!$K$22&lt;&gt;"YYYY/MM/DD",$G42&lt;&gt;""),申込書!$K$22,"")</f>
        <v/>
      </c>
      <c r="DF42" s="369" t="str">
        <f>IF(DE42="","",IF(INDEX('コンテンツ＆備考マスタ'!$H:$J,MATCH(学校情報!DE$3,'コンテンツ＆備考マスタ'!$H:$H,0),3)="●",IF(AND(DE42&lt;&gt;"",ISNUMBER(申込書!$AC$22)=TRUE,申込書!$C$59&lt;&gt;"▼プルダウンより選択してください",申込書!$C$59&lt;&gt;""),申込書!$AC$22,""),"-"))</f>
        <v/>
      </c>
      <c r="DG42" s="369"/>
      <c r="DH42" s="369"/>
      <c r="DI42" s="369" t="str">
        <f>IF(AND(申込書!$C$59&lt;&gt;"▼プルダウンより選択してください",申込書!$C$59&lt;&gt;"",$G42&lt;&gt;"",申込書!$V$59="特定学年のみ"),"申し込みする","")</f>
        <v/>
      </c>
      <c r="DJ42" s="371"/>
      <c r="DK42" s="372"/>
      <c r="DL42" s="373" t="str">
        <f>IF(AND(申込書!$C$60&lt;&gt;"▼プルダウンより選択してください",申込書!$C$60&lt;&gt;"",申込書!$K$22&lt;&gt;"YYYY/MM/DD",$G42&lt;&gt;""),申込書!$K$22,"")</f>
        <v/>
      </c>
      <c r="DM42" s="369" t="str">
        <f>IF(DL42="","",IF(INDEX('コンテンツ＆備考マスタ'!$H:$J,MATCH(学校情報!DL$3,'コンテンツ＆備考マスタ'!$H:$H,0),3)="●",IF(AND(DL42&lt;&gt;"",ISNUMBER(申込書!$AC$22)=TRUE,申込書!$C$60&lt;&gt;"▼プルダウンより選択してください",申込書!$C$60&lt;&gt;""),申込書!$AC$22,""),"-"))</f>
        <v/>
      </c>
      <c r="DN42" s="369"/>
      <c r="DO42" s="369"/>
      <c r="DP42" s="369" t="str">
        <f>IF(AND(申込書!$C$60&lt;&gt;"▼プルダウンより選択してください",申込書!$C$60&lt;&gt;"",$G42&lt;&gt;"",申込書!$V$60="特定学年のみ"),"申し込みする","")</f>
        <v/>
      </c>
      <c r="DQ42" s="371"/>
      <c r="DR42" s="372"/>
      <c r="DS42" s="373" t="str">
        <f>IF(AND(申込書!$C$61&lt;&gt;"▼プルダウンより選択してください",申込書!$C$61&lt;&gt;"",申込書!$K$22&lt;&gt;"YYYY/MM/DD",$G42&lt;&gt;""),申込書!$K$22,"")</f>
        <v/>
      </c>
      <c r="DT42" s="369" t="str">
        <f>IF(DS42="","",IF(INDEX('コンテンツ＆備考マスタ'!$H:$J,MATCH(学校情報!DS$3,'コンテンツ＆備考マスタ'!$H:$H,0),3)="●",IF(AND(DS42&lt;&gt;"",ISNUMBER(申込書!$AC$22)=TRUE,申込書!$C$61&lt;&gt;"▼プルダウンより選択してください",申込書!$C$61&lt;&gt;""),申込書!$AC$22,""),"-"))</f>
        <v/>
      </c>
      <c r="DU42" s="369"/>
      <c r="DV42" s="369"/>
      <c r="DW42" s="369" t="str">
        <f>IF(AND(申込書!$C$61&lt;&gt;"▼プルダウンより選択してください",申込書!$C$61&lt;&gt;"",$G42&lt;&gt;"",申込書!$V$61="特定学年のみ"),"申し込みする","")</f>
        <v/>
      </c>
      <c r="DX42" s="371"/>
      <c r="DY42" s="372"/>
      <c r="DZ42" s="373" t="str">
        <f>IF(AND(申込書!$C$62&lt;&gt;"▼プルダウンより選択してください",申込書!$C$62&lt;&gt;"",申込書!$K$22&lt;&gt;"YYYY/MM/DD",$G42&lt;&gt;""),申込書!$K$22,"")</f>
        <v/>
      </c>
      <c r="EA42" s="369" t="str">
        <f>IF(DZ42="","",IF(INDEX('コンテンツ＆備考マスタ'!$H:$J,MATCH(学校情報!DZ$3,'コンテンツ＆備考マスタ'!$H:$H,0),3)="●",IF(AND(DZ42&lt;&gt;"",ISNUMBER(申込書!$AC$22)=TRUE,申込書!$C$62&lt;&gt;"▼プルダウンより選択してください",申込書!$C$62&lt;&gt;""),申込書!$AC$22,""),"-"))</f>
        <v/>
      </c>
      <c r="EB42" s="369"/>
      <c r="EC42" s="369"/>
      <c r="ED42" s="370" t="str">
        <f>IF(AND(申込書!$C$62&lt;&gt;"▼プルダウンより選択してください",申込書!$C$62&lt;&gt;"",$G42&lt;&gt;"",申込書!$V$62="特定学年のみ"),"申し込みする","")</f>
        <v/>
      </c>
      <c r="EE42" s="371"/>
      <c r="EF42" s="372"/>
      <c r="EG42" s="373" t="str">
        <f>IF(AND(申込書!$C$63&lt;&gt;"▼プルダウンより選択してください",申込書!$C$63&lt;&gt;"",申込書!$K$22&lt;&gt;"YYYY/MM/DD",$G42&lt;&gt;""),申込書!$K$22,"")</f>
        <v/>
      </c>
      <c r="EH42" s="369" t="str">
        <f>IF(EG42="","",IF(INDEX('コンテンツ＆備考マスタ'!$H:$J,MATCH(学校情報!EG$3,'コンテンツ＆備考マスタ'!$H:$H,0),3)="●",IF(AND(EG42&lt;&gt;"",ISNUMBER(申込書!$AC$22)=TRUE,申込書!$C$63&lt;&gt;"▼プルダウンより選択してください",申込書!$C$63&lt;&gt;""),申込書!$AC$22,""),"-"))</f>
        <v/>
      </c>
      <c r="EI42" s="369"/>
      <c r="EJ42" s="369"/>
      <c r="EK42" s="370" t="str">
        <f>IF(AND(申込書!$C$63&lt;&gt;"▼プルダウンより選択してください",申込書!$C$63&lt;&gt;"",$G42&lt;&gt;"",申込書!$V$63="特定学年のみ"),"申し込みする","")</f>
        <v/>
      </c>
      <c r="EL42" s="371"/>
      <c r="EM42" s="372"/>
      <c r="EN42" s="373" t="str">
        <f>IF(AND(申込書!$C$64&lt;&gt;"▼プルダウンより選択してください",申込書!$C$64&lt;&gt;"",申込書!$K$22&lt;&gt;"YYYY/MM/DD",$G42&lt;&gt;""),申込書!$K$22,"")</f>
        <v/>
      </c>
      <c r="EO42" s="369" t="str">
        <f>IF(EN42="","",IF(INDEX('コンテンツ＆備考マスタ'!$H:$J,MATCH(学校情報!EN$3,'コンテンツ＆備考マスタ'!$H:$H,0),3)="●",IF(AND(EN42&lt;&gt;"",ISNUMBER(申込書!$AC$22)=TRUE,申込書!$C$64&lt;&gt;"▼プルダウンより選択してください",申込書!$C$64&lt;&gt;""),申込書!$AC$22,""),"-"))</f>
        <v/>
      </c>
      <c r="EP42" s="369"/>
      <c r="EQ42" s="369"/>
      <c r="ER42" s="370" t="str">
        <f>IF(AND(申込書!$C$64&lt;&gt;"▼プルダウンより選択してください",申込書!$C$64&lt;&gt;"",$G42&lt;&gt;"",申込書!$V$64="特定学年のみ"),"申し込みする","")</f>
        <v/>
      </c>
      <c r="ES42" s="371"/>
      <c r="ET42" s="372"/>
      <c r="EU42" s="373" t="str">
        <f>IF(AND(申込書!$C$65&lt;&gt;"▼プルダウンより選択してください",申込書!$C$65&lt;&gt;"",申込書!$K$22&lt;&gt;"YYYY/MM/DD",$G42&lt;&gt;""),申込書!$K$22,"")</f>
        <v/>
      </c>
      <c r="EV42" s="369" t="str">
        <f>IF(EU42="","",IF(INDEX('コンテンツ＆備考マスタ'!$H:$J,MATCH(学校情報!EU$3,'コンテンツ＆備考マスタ'!$H:$H,0),3)="●",IF(AND(EU42&lt;&gt;"",ISNUMBER(申込書!$AC$22)=TRUE,申込書!$C$65&lt;&gt;"▼プルダウンより選択してください",申込書!$C$65&lt;&gt;""),申込書!$AC$22,""),"-"))</f>
        <v/>
      </c>
      <c r="EW42" s="369"/>
      <c r="EX42" s="369"/>
      <c r="EY42" s="370" t="str">
        <f>IF(AND(申込書!$C$65&lt;&gt;"▼プルダウンより選択してください",申込書!$C$65&lt;&gt;"",$G42&lt;&gt;"",申込書!$V$65="特定学年のみ"),"申し込みする","")</f>
        <v/>
      </c>
      <c r="EZ42" s="371"/>
      <c r="FA42" s="372"/>
      <c r="FB42" s="373" t="str">
        <f>IF(AND(申込書!$C$66&lt;&gt;"▼プルダウンより選択してください",申込書!$C$66&lt;&gt;"",申込書!$K$22&lt;&gt;"YYYY/MM/DD",$G42&lt;&gt;""),申込書!$K$22,"")</f>
        <v/>
      </c>
      <c r="FC42" s="369" t="str">
        <f>IF(FB42="","",IF(INDEX('コンテンツ＆備考マスタ'!$H:$J,MATCH(学校情報!FB$3,'コンテンツ＆備考マスタ'!$H:$H,0),3)="●",IF(AND(FB42&lt;&gt;"",ISNUMBER(申込書!$AC$22)=TRUE,申込書!$C$66&lt;&gt;"▼プルダウンより選択してください",申込書!$C$66&lt;&gt;""),申込書!$AC$22,""),"-"))</f>
        <v/>
      </c>
      <c r="FD42" s="369"/>
      <c r="FE42" s="369"/>
      <c r="FF42" s="370" t="str">
        <f>IF(AND(申込書!$C$66&lt;&gt;"▼プルダウンより選択してください",申込書!$C$66&lt;&gt;"",$G42&lt;&gt;"",申込書!$V$66="特定学年のみ"),"申し込みする","")</f>
        <v/>
      </c>
      <c r="FG42" s="371"/>
      <c r="FH42" s="372"/>
      <c r="FI42" s="373" t="str">
        <f>IF(AND(申込書!$C$67&lt;&gt;"▼プルダウンより選択してください",申込書!$C$67&lt;&gt;"",申込書!$K$22&lt;&gt;"YYYY/MM/DD",$G42&lt;&gt;""),申込書!$K$22,"")</f>
        <v/>
      </c>
      <c r="FJ42" s="369" t="str">
        <f>IF(FI42="","",IF(INDEX('コンテンツ＆備考マスタ'!$H:$J,MATCH(学校情報!FI$3,'コンテンツ＆備考マスタ'!$H:$H,0),3)="●",IF(AND(FI42&lt;&gt;"",ISNUMBER(申込書!$AC$22)=TRUE,申込書!$C$67&lt;&gt;"▼プルダウンより選択してください",申込書!$C$67&lt;&gt;""),申込書!$AC$22,""),"-"))</f>
        <v/>
      </c>
      <c r="FK42" s="369"/>
      <c r="FL42" s="369"/>
      <c r="FM42" s="370" t="str">
        <f>IF(AND(申込書!$C$67&lt;&gt;"▼プルダウンより選択してください",申込書!$C$67&lt;&gt;"",$G42&lt;&gt;"",申込書!$V$67="特定学年のみ"),"申し込みする","")</f>
        <v/>
      </c>
      <c r="FN42" s="371"/>
      <c r="FO42" s="372"/>
      <c r="FP42" s="373" t="str">
        <f>IF(AND(申込書!$C$68&lt;&gt;"▼プルダウンより選択してください",申込書!$C$68&lt;&gt;"",申込書!$K$22&lt;&gt;"YYYY/MM/DD",$G42&lt;&gt;""),申込書!$K$22,"")</f>
        <v/>
      </c>
      <c r="FQ42" s="369" t="str">
        <f>IF(FP42="","",IF(INDEX('コンテンツ＆備考マスタ'!$H:$J,MATCH(学校情報!FP$3,'コンテンツ＆備考マスタ'!$H:$H,0),3)="●",IF(AND(FP42&lt;&gt;"",ISNUMBER(申込書!$AC$22)=TRUE,申込書!$C$68&lt;&gt;"▼プルダウンより選択してください",申込書!$C$68&lt;&gt;""),申込書!$AC$22,""),"-"))</f>
        <v/>
      </c>
      <c r="FR42" s="369"/>
      <c r="FS42" s="369"/>
      <c r="FT42" s="370" t="str">
        <f>IF(AND(申込書!$C$68&lt;&gt;"▼プルダウンより選択してください",申込書!$C$68&lt;&gt;"",$G42&lt;&gt;"",申込書!$V$68="特定学年のみ"),"申し込みする","")</f>
        <v/>
      </c>
      <c r="FU42" s="371"/>
      <c r="FV42" s="372"/>
      <c r="FW42" s="373" t="str">
        <f>IF(AND(申込書!$C$69&lt;&gt;"▼プルダウンより選択してください",申込書!$C$69&lt;&gt;"",申込書!$K$22&lt;&gt;"YYYY/MM/DD",$G42&lt;&gt;""),申込書!$K$22,"")</f>
        <v/>
      </c>
      <c r="FX42" s="369" t="str">
        <f>IF(FW42="","",IF(INDEX('コンテンツ＆備考マスタ'!$H:$J,MATCH(学校情報!FW$3,'コンテンツ＆備考マスタ'!$H:$H,0),3)="●",IF(AND(FW42&lt;&gt;"",ISNUMBER(申込書!$AC$22)=TRUE,申込書!$C$69&lt;&gt;"▼プルダウンより選択してください",申込書!$C$69&lt;&gt;""),申込書!$AC$22,""),"-"))</f>
        <v/>
      </c>
      <c r="FY42" s="369"/>
      <c r="FZ42" s="369"/>
      <c r="GA42" s="370" t="str">
        <f>IF(AND(申込書!$C$69&lt;&gt;"▼プルダウンより選択してください",申込書!$C$69&lt;&gt;"",$G42&lt;&gt;"",申込書!$V$69="特定学年のみ"),"申し込みする","")</f>
        <v/>
      </c>
      <c r="GB42" s="371"/>
      <c r="GC42" s="372"/>
      <c r="GD42" s="373" t="str">
        <f>IF(AND(申込書!$C$70&lt;&gt;"▼プルダウンより選択してください",申込書!$C$70&lt;&gt;"",申込書!$K$22&lt;&gt;"YYYY/MM/DD",$G42&lt;&gt;""),申込書!$K$22,"")</f>
        <v/>
      </c>
      <c r="GE42" s="369" t="str">
        <f>IF(GD42="","",IF(INDEX('コンテンツ＆備考マスタ'!$H:$J,MATCH(学校情報!GD$3,'コンテンツ＆備考マスタ'!$H:$H,0),3)="●",IF(AND(GD42&lt;&gt;"",ISNUMBER(申込書!$AC$22)=TRUE,申込書!$C$70&lt;&gt;"▼プルダウンより選択してください",申込書!$C$70&lt;&gt;""),申込書!$AC$22,""),"-"))</f>
        <v/>
      </c>
      <c r="GF42" s="369"/>
      <c r="GG42" s="369"/>
      <c r="GH42" s="370" t="str">
        <f>IF(AND(申込書!$C$70&lt;&gt;"▼プルダウンより選択してください",申込書!$C$70&lt;&gt;"",$G42&lt;&gt;"",申込書!$V$70="特定学年のみ"),"申し込みする","")</f>
        <v/>
      </c>
      <c r="GI42" s="371"/>
      <c r="GJ42" s="372"/>
      <c r="GK42" s="373" t="str">
        <f>IF(AND(申込書!$C$71&lt;&gt;"▼プルダウンより選択してください",申込書!$C$71&lt;&gt;"",申込書!$K$22&lt;&gt;"YYYY/MM/DD",$G42&lt;&gt;""),申込書!$K$22,"")</f>
        <v/>
      </c>
      <c r="GL42" s="369" t="str">
        <f>IF(GK42="","",IF(INDEX('コンテンツ＆備考マスタ'!$H:$J,MATCH(学校情報!GK$3,'コンテンツ＆備考マスタ'!$H:$H,0),3)="●",IF(AND(GK42&lt;&gt;"",ISNUMBER(申込書!$AC$22)=TRUE,申込書!$C$71&lt;&gt;"▼プルダウンより選択してください",申込書!$C$71&lt;&gt;""),申込書!$AC$22,""),"-"))</f>
        <v/>
      </c>
      <c r="GM42" s="369"/>
      <c r="GN42" s="369"/>
      <c r="GO42" s="370" t="str">
        <f>IF(AND(申込書!$C$71&lt;&gt;"▼プルダウンより選択してください",申込書!$C$71&lt;&gt;"",$G42&lt;&gt;"",申込書!$V$71="特定学年のみ"),"申し込みする","")</f>
        <v/>
      </c>
      <c r="GP42" s="371"/>
      <c r="GQ42" s="372"/>
      <c r="GR42" s="373" t="str">
        <f>IF(AND(申込書!$C$72&lt;&gt;"▼プルダウンより選択してください",申込書!$C$72&lt;&gt;"",申込書!$K$22&lt;&gt;"YYYY/MM/DD",$G42&lt;&gt;""),申込書!$K$22,"")</f>
        <v/>
      </c>
      <c r="GS42" s="369" t="str">
        <f>IF(GR42="","",IF(INDEX('コンテンツ＆備考マスタ'!$H:$J,MATCH(学校情報!GR$3,'コンテンツ＆備考マスタ'!$H:$H,0),3)="●",IF(AND(GR42&lt;&gt;"",ISNUMBER(申込書!$AC$22)=TRUE,申込書!$C$72&lt;&gt;"▼プルダウンより選択してください",申込書!$C$72&lt;&gt;""),申込書!$AC$22,""),"-"))</f>
        <v/>
      </c>
      <c r="GT42" s="369"/>
      <c r="GU42" s="369"/>
      <c r="GV42" s="370" t="str">
        <f>IF(AND(申込書!$C$72&lt;&gt;"▼プルダウンより選択してください",申込書!$C$72&lt;&gt;"",$G42&lt;&gt;"",申込書!$V$72="特定学年のみ"),"申し込みする","")</f>
        <v/>
      </c>
      <c r="GW42" s="371"/>
      <c r="GX42" s="372"/>
      <c r="GY42" s="373" t="str">
        <f>IF(AND(申込書!$C$73&lt;&gt;"▼プルダウンより選択してください",申込書!$C$73&lt;&gt;"",申込書!$K$22&lt;&gt;"YYYY/MM/DD",$G42&lt;&gt;""),申込書!$K$22,"")</f>
        <v/>
      </c>
      <c r="GZ42" s="369" t="str">
        <f>IF(GY42="","",IF(INDEX('コンテンツ＆備考マスタ'!$H:$J,MATCH(学校情報!GY$3,'コンテンツ＆備考マスタ'!$H:$H,0),3)="●",IF(AND(GY42&lt;&gt;"",ISNUMBER(申込書!$AC$22)=TRUE,申込書!$C$73&lt;&gt;"▼プルダウンより選択してください",申込書!$C$73&lt;&gt;""),申込書!$AC$22,""),"-"))</f>
        <v/>
      </c>
      <c r="HA42" s="369"/>
      <c r="HB42" s="369"/>
      <c r="HC42" s="370" t="str">
        <f>IF(AND(申込書!$C$73&lt;&gt;"▼プルダウンより選択してください",申込書!$C$73&lt;&gt;"",$G42&lt;&gt;"",申込書!$V$73="特定学年のみ"),"申し込みする","")</f>
        <v/>
      </c>
      <c r="HD42" s="371"/>
      <c r="HE42" s="372"/>
      <c r="HF42" s="373" t="str">
        <f>IF(AND(申込書!$C$74&lt;&gt;"▼プルダウンより選択してください",申込書!$C$74&lt;&gt;"",申込書!$K$22&lt;&gt;"YYYY/MM/DD",$G42&lt;&gt;""),申込書!$K$22,"")</f>
        <v/>
      </c>
      <c r="HG42" s="369" t="str">
        <f>IF(HF42="","",IF(INDEX('コンテンツ＆備考マスタ'!$H:$J,MATCH(学校情報!HF$3,'コンテンツ＆備考マスタ'!$H:$H,0),3)="●",IF(AND(HF42&lt;&gt;"",ISNUMBER(申込書!$AC$22)=TRUE,申込書!$C$74&lt;&gt;"▼プルダウンより選択してください",申込書!$C$74&lt;&gt;""),申込書!$AC$22,""),"-"))</f>
        <v/>
      </c>
      <c r="HH42" s="369"/>
      <c r="HI42" s="369"/>
      <c r="HJ42" s="370" t="str">
        <f>IF(AND(申込書!$C$74&lt;&gt;"▼プルダウンより選択してください",申込書!$C$74&lt;&gt;"",$G42&lt;&gt;"",申込書!$V$74="特定学年のみ"),"申し込みする","")</f>
        <v/>
      </c>
      <c r="HK42" s="371"/>
      <c r="HL42" s="372"/>
      <c r="HM42" s="373" t="str">
        <f>IF(AND(申込書!$C$75&lt;&gt;"▼プルダウンより選択してください",申込書!$C$75&lt;&gt;"",申込書!$K$22&lt;&gt;"YYYY/MM/DD",$G42&lt;&gt;""),申込書!$K$22,"")</f>
        <v/>
      </c>
      <c r="HN42" s="369" t="str">
        <f>IF(HM42="","",IF(INDEX('コンテンツ＆備考マスタ'!$H:$J,MATCH(学校情報!HM$3,'コンテンツ＆備考マスタ'!$H:$H,0),3)="●",IF(AND(HM42&lt;&gt;"",ISNUMBER(申込書!$AC$22)=TRUE,申込書!$C$75&lt;&gt;"▼プルダウンより選択してください",申込書!$C$75&lt;&gt;""),申込書!$AC$22,""),"-"))</f>
        <v/>
      </c>
      <c r="HO42" s="369"/>
      <c r="HP42" s="369"/>
      <c r="HQ42" s="370" t="str">
        <f>IF(AND(申込書!$C$75&lt;&gt;"▼プルダウンより選択してください",申込書!$C$75&lt;&gt;"",$G42&lt;&gt;"",申込書!$V$75="特定学年のみ"),"申し込みする","")</f>
        <v/>
      </c>
      <c r="HR42" s="371"/>
      <c r="HS42" s="371"/>
      <c r="HT42" s="374" t="str">
        <f>IF(AND(申込書!$C$76&lt;&gt;"▼プルダウンより選択してください",申込書!$C$76&lt;&gt;"",申込書!$K$22&lt;&gt;"YYYY/MM/DD",$G42&lt;&gt;""),申込書!$K$22,"")</f>
        <v/>
      </c>
      <c r="HU42" s="369" t="str">
        <f>IF(HT42="","",IF(INDEX('コンテンツ＆備考マスタ'!$H:$J,MATCH(学校情報!HT$3,'コンテンツ＆備考マスタ'!$H:$H,0),3)="●",IF(AND(HT42&lt;&gt;"",ISNUMBER(申込書!$AC$22)=TRUE,申込書!$C$76&lt;&gt;"▼プルダウンより選択してください",申込書!$C$76&lt;&gt;""),申込書!$AC$22,""),"-"))</f>
        <v/>
      </c>
      <c r="HV42" s="369"/>
      <c r="HW42" s="369"/>
      <c r="HX42" s="370" t="str">
        <f>IF(AND(申込書!$C$76&lt;&gt;"▼プルダウンより選択してください",申込書!$C$76&lt;&gt;"",$G42&lt;&gt;"",申込書!$V$76="特定学年のみ"),"申し込みする","")</f>
        <v/>
      </c>
      <c r="HY42" s="371"/>
      <c r="HZ42" s="372"/>
      <c r="IA42" s="69"/>
    </row>
    <row r="43" spans="2:235" ht="26.85" customHeight="1">
      <c r="B43" s="365">
        <f t="shared" si="0"/>
        <v>38</v>
      </c>
      <c r="C43" s="55"/>
      <c r="D43" s="56"/>
      <c r="E43" s="154"/>
      <c r="F43" s="57"/>
      <c r="G43" s="58"/>
      <c r="H43" s="59"/>
      <c r="I43" s="60"/>
      <c r="J43" s="61"/>
      <c r="K43" s="366" t="str">
        <f t="shared" si="1"/>
        <v/>
      </c>
      <c r="L43" s="62"/>
      <c r="M43" s="322"/>
      <c r="N43" s="63"/>
      <c r="O43" s="64"/>
      <c r="P43" s="367" t="str">
        <f t="shared" si="2"/>
        <v/>
      </c>
      <c r="Q43" s="65"/>
      <c r="R43" s="66"/>
      <c r="S43" s="67"/>
      <c r="T43" s="68"/>
      <c r="U43" s="68"/>
      <c r="V43" s="68"/>
      <c r="W43" s="66"/>
      <c r="X43" s="281"/>
      <c r="Y43" s="368" t="str">
        <f>IF(AND(申込書!$C$47&lt;&gt;"▼プルダウンより選択してください",申込書!$C$47&lt;&gt;"",申込書!$K$22&lt;&gt;"YYYY/MM/DD",$G43&lt;&gt;""),申込書!$K$22,"")</f>
        <v/>
      </c>
      <c r="Z43" s="369" t="str">
        <f>IF(Y43="","",IF(INDEX('コンテンツ＆備考マスタ'!$H:$J,MATCH(学校情報!Y$3,'コンテンツ＆備考マスタ'!$H:$H,0),3)="●",IF(AND(Y43&lt;&gt;"",ISNUMBER(申込書!$AC$22)=TRUE,申込書!$C$47&lt;&gt;"▼プルダウンより選択してください",申込書!$C$47&lt;&gt;""),申込書!$AC$22,""),"-"))</f>
        <v/>
      </c>
      <c r="AA43" s="369"/>
      <c r="AB43" s="369"/>
      <c r="AC43" s="370" t="str">
        <f>IF(AND(申込書!$C$47&lt;&gt;"▼プルダウンより選択してください",申込書!$C$47&lt;&gt;"",$G43&lt;&gt;"",申込書!$V$47="特定学年のみ"),"申し込みする","")</f>
        <v/>
      </c>
      <c r="AD43" s="371"/>
      <c r="AE43" s="372"/>
      <c r="AF43" s="373" t="str">
        <f>IF(AND(申込書!$C$48&lt;&gt;"▼プルダウンより選択してください",申込書!$C$48&lt;&gt;"",申込書!$K$22&lt;&gt;"YYYY/MM/DD",$G43&lt;&gt;""),申込書!$K$22,"")</f>
        <v/>
      </c>
      <c r="AG43" s="369" t="str">
        <f>IF(AF43="","",IF(INDEX('コンテンツ＆備考マスタ'!$H:$J,MATCH(学校情報!AF$3,'コンテンツ＆備考マスタ'!$H:$H,0),3)="●",IF(AND(AF43&lt;&gt;"",ISNUMBER(申込書!$AC$22)=TRUE,申込書!$C$48&lt;&gt;"▼プルダウンより選択してください",申込書!$C$48&lt;&gt;""),申込書!$AC$22,""),"-"))</f>
        <v/>
      </c>
      <c r="AH43" s="369"/>
      <c r="AI43" s="369"/>
      <c r="AJ43" s="370" t="str">
        <f>IF(AND(申込書!$C$48&lt;&gt;"▼プルダウンより選択してください",申込書!$C$48&lt;&gt;"",$G43&lt;&gt;"",申込書!$V$48="特定学年のみ"),"申し込みする","")</f>
        <v/>
      </c>
      <c r="AK43" s="371"/>
      <c r="AL43" s="372"/>
      <c r="AM43" s="373" t="str">
        <f>IF(AND(申込書!$C$49&lt;&gt;"▼プルダウンより選択してください",申込書!$C$49&lt;&gt;"",申込書!$K$22&lt;&gt;"YYYY/MM/DD",$G43&lt;&gt;""),申込書!$K$22,"")</f>
        <v/>
      </c>
      <c r="AN43" s="369" t="str">
        <f>IF(AM43="","",IF(INDEX('コンテンツ＆備考マスタ'!$H:$J,MATCH(学校情報!AM$3,'コンテンツ＆備考マスタ'!$H:$H,0),3)="●",IF(AND(AM43&lt;&gt;"",ISNUMBER(申込書!$AC$22)=TRUE,申込書!$C$49&lt;&gt;"▼プルダウンより選択してください",申込書!$C$49&lt;&gt;""),申込書!$AC$22,""),"-"))</f>
        <v/>
      </c>
      <c r="AO43" s="369"/>
      <c r="AP43" s="369"/>
      <c r="AQ43" s="370" t="str">
        <f>IF(AND(申込書!$C$49&lt;&gt;"▼プルダウンより選択してください",申込書!$C$49&lt;&gt;"",$G43&lt;&gt;"",申込書!$V$49="特定学年のみ"),"申し込みする","")</f>
        <v/>
      </c>
      <c r="AR43" s="371"/>
      <c r="AS43" s="372"/>
      <c r="AT43" s="373" t="str">
        <f>IF(AND(申込書!$C$50&lt;&gt;"▼プルダウンより選択してください",申込書!$C$50&lt;&gt;"",申込書!$K$22&lt;&gt;"YYYY/MM/DD",$G43&lt;&gt;""),申込書!$K$22,"")</f>
        <v/>
      </c>
      <c r="AU43" s="369" t="str">
        <f>IF(AT43="","",IF(INDEX('コンテンツ＆備考マスタ'!$H:$J,MATCH(学校情報!AT$3,'コンテンツ＆備考マスタ'!$H:$H,0),3)="●",IF(AND(AT43&lt;&gt;"",ISNUMBER(申込書!$AC$22)=TRUE,申込書!$C$50&lt;&gt;"▼プルダウンより選択してください",申込書!$C$50&lt;&gt;""),申込書!$AC$22,""),"-"))</f>
        <v/>
      </c>
      <c r="AV43" s="369"/>
      <c r="AW43" s="369"/>
      <c r="AX43" s="370" t="str">
        <f>IF(AND(申込書!$C$50&lt;&gt;"▼プルダウンより選択してください",申込書!$C$50&lt;&gt;"",$G43&lt;&gt;"",申込書!$V$50="特定学年のみ"),"申し込みする","")</f>
        <v/>
      </c>
      <c r="AY43" s="371"/>
      <c r="AZ43" s="372"/>
      <c r="BA43" s="373" t="str">
        <f>IF(AND(申込書!$C$51&lt;&gt;"▼プルダウンより選択してください",申込書!$C$51&lt;&gt;"",申込書!$K$22&lt;&gt;"YYYY/MM/DD",$G43&lt;&gt;""),申込書!$K$22,"")</f>
        <v/>
      </c>
      <c r="BB43" s="369" t="str">
        <f>IF(BA43="","",IF(INDEX('コンテンツ＆備考マスタ'!$H:$J,MATCH(学校情報!BA$3,'コンテンツ＆備考マスタ'!$H:$H,0),3)="●",IF(AND(BA43&lt;&gt;"",ISNUMBER(申込書!$AC$22)=TRUE,申込書!$C$51&lt;&gt;"▼プルダウンより選択してください",申込書!$C$51&lt;&gt;""),申込書!$AC$22,""),"-"))</f>
        <v/>
      </c>
      <c r="BC43" s="369"/>
      <c r="BD43" s="369"/>
      <c r="BE43" s="370" t="str">
        <f>IF(AND(申込書!$C$51&lt;&gt;"▼プルダウンより選択してください",申込書!$C$51&lt;&gt;"",$G43&lt;&gt;"",申込書!$V$51="特定学年のみ"),"申し込みする","")</f>
        <v/>
      </c>
      <c r="BF43" s="371"/>
      <c r="BG43" s="372"/>
      <c r="BH43" s="373" t="str">
        <f>IF(AND(申込書!$C$52&lt;&gt;"▼プルダウンより選択してください",申込書!$C$52&lt;&gt;"",申込書!$K$22&lt;&gt;"YYYY/MM/DD",$G43&lt;&gt;""),申込書!$K$22,"")</f>
        <v/>
      </c>
      <c r="BI43" s="369" t="str">
        <f>IF(BH43="","",IF(INDEX('コンテンツ＆備考マスタ'!$H:$J,MATCH(学校情報!BH$3,'コンテンツ＆備考マスタ'!$H:$H,0),3)="●",IF(AND(BH43&lt;&gt;"",ISNUMBER(申込書!$AC$22)=TRUE,申込書!$C$52&lt;&gt;"▼プルダウンより選択してください",申込書!$C$52&lt;&gt;""),申込書!$AC$22,""),"-"))</f>
        <v/>
      </c>
      <c r="BJ43" s="369"/>
      <c r="BK43" s="369"/>
      <c r="BL43" s="370" t="str">
        <f>IF(AND(申込書!$C$52&lt;&gt;"▼プルダウンより選択してください",申込書!$C$52&lt;&gt;"",$G43&lt;&gt;"",申込書!$V$52="特定学年のみ"),"申し込みする","")</f>
        <v/>
      </c>
      <c r="BM43" s="371"/>
      <c r="BN43" s="372"/>
      <c r="BO43" s="373" t="str">
        <f>IF(AND(申込書!$C$53&lt;&gt;"▼プルダウンより選択してください",申込書!$C$53&lt;&gt;"",申込書!$K$22&lt;&gt;"YYYY/MM/DD",$G43&lt;&gt;""),申込書!$K$22,"")</f>
        <v/>
      </c>
      <c r="BP43" s="369" t="str">
        <f>IF(BO43="","",IF(INDEX('コンテンツ＆備考マスタ'!$H:$J,MATCH(学校情報!BO$3,'コンテンツ＆備考マスタ'!$H:$H,0),3)="●",IF(AND(BO43&lt;&gt;"",ISNUMBER(申込書!$AC$22)=TRUE,申込書!$C$53&lt;&gt;"▼プルダウンより選択してください",申込書!$C$53&lt;&gt;""),申込書!$AC$22,""),"-"))</f>
        <v/>
      </c>
      <c r="BQ43" s="369"/>
      <c r="BR43" s="369"/>
      <c r="BS43" s="370" t="str">
        <f>IF(AND(申込書!$C$53&lt;&gt;"▼プルダウンより選択してください",申込書!$C$53&lt;&gt;"",$G43&lt;&gt;"",申込書!$V$53="特定学年のみ"),"申し込みする","")</f>
        <v/>
      </c>
      <c r="BT43" s="371"/>
      <c r="BU43" s="372"/>
      <c r="BV43" s="373" t="str">
        <f>IF(AND(申込書!$C$54&lt;&gt;"▼プルダウンより選択してください",申込書!$C$54&lt;&gt;"",申込書!$K$22&lt;&gt;"YYYY/MM/DD",$G43&lt;&gt;""),申込書!$K$22,"")</f>
        <v/>
      </c>
      <c r="BW43" s="369" t="str">
        <f>IF(BV43="","",IF(INDEX('コンテンツ＆備考マスタ'!$H:$J,MATCH(学校情報!BV$3,'コンテンツ＆備考マスタ'!$H:$H,0),3)="●",IF(AND(BV43&lt;&gt;"",ISNUMBER(申込書!$AC$22)=TRUE,申込書!$C$54&lt;&gt;"▼プルダウンより選択してください",申込書!$C$54&lt;&gt;""),申込書!$AC$22,""),"-"))</f>
        <v/>
      </c>
      <c r="BX43" s="369"/>
      <c r="BY43" s="369"/>
      <c r="BZ43" s="370" t="str">
        <f>IF(AND(申込書!$C$54&lt;&gt;"▼プルダウンより選択してください",申込書!$C$54&lt;&gt;"",$G43&lt;&gt;"",申込書!$V$54="特定学年のみ"),"申し込みする","")</f>
        <v/>
      </c>
      <c r="CA43" s="371"/>
      <c r="CB43" s="372"/>
      <c r="CC43" s="373" t="str">
        <f>IF(AND(申込書!$C$55&lt;&gt;"▼プルダウンより選択してください",申込書!$C$55&lt;&gt;"",申込書!$K$22&lt;&gt;"YYYY/MM/DD",$G43&lt;&gt;""),申込書!$K$22,"")</f>
        <v/>
      </c>
      <c r="CD43" s="369" t="str">
        <f>IF(CC43="","",IF(INDEX('コンテンツ＆備考マスタ'!$H:$J,MATCH(学校情報!CC$3,'コンテンツ＆備考マスタ'!$H:$H,0),3)="●",IF(AND(CC43&lt;&gt;"",ISNUMBER(申込書!$AC$22)=TRUE,申込書!$C$55&lt;&gt;"▼プルダウンより選択してください",申込書!$C$55&lt;&gt;""),申込書!$AC$22,""),"-"))</f>
        <v/>
      </c>
      <c r="CE43" s="369"/>
      <c r="CF43" s="369"/>
      <c r="CG43" s="370" t="str">
        <f>IF(AND(申込書!$C$55&lt;&gt;"▼プルダウンより選択してください",申込書!$C$55&lt;&gt;"",$G43&lt;&gt;"",申込書!$V$55="特定学年のみ"),"申し込みする","")</f>
        <v/>
      </c>
      <c r="CH43" s="371"/>
      <c r="CI43" s="372"/>
      <c r="CJ43" s="373" t="str">
        <f>IF(AND(申込書!$C$56&lt;&gt;"▼プルダウンより選択してください",申込書!$C$56&lt;&gt;"",申込書!$K$22&lt;&gt;"YYYY/MM/DD",$G43&lt;&gt;""),申込書!$K$22,"")</f>
        <v/>
      </c>
      <c r="CK43" s="369" t="str">
        <f>IF(CJ43="","",IF(INDEX('コンテンツ＆備考マスタ'!$H:$J,MATCH(学校情報!CJ$3,'コンテンツ＆備考マスタ'!$H:$H,0),3)="●",IF(AND(CJ43&lt;&gt;"",ISNUMBER(申込書!$AC$22)=TRUE,申込書!$C$56&lt;&gt;"▼プルダウンより選択してください",申込書!$C$56&lt;&gt;""),申込書!$AC$22,""),"-"))</f>
        <v/>
      </c>
      <c r="CL43" s="369"/>
      <c r="CM43" s="369"/>
      <c r="CN43" s="370" t="str">
        <f>IF(AND(申込書!$C$56&lt;&gt;"▼プルダウンより選択してください",申込書!$C$56&lt;&gt;"",$G43&lt;&gt;"",申込書!$V$56="特定学年のみ"),"申し込みする","")</f>
        <v/>
      </c>
      <c r="CO43" s="371"/>
      <c r="CP43" s="372"/>
      <c r="CQ43" s="373" t="str">
        <f>IF(AND(申込書!$C$57&lt;&gt;"▼プルダウンより選択してください",申込書!$C$57&lt;&gt;"",申込書!$K$22&lt;&gt;"YYYY/MM/DD",$G43&lt;&gt;""),申込書!$K$22,"")</f>
        <v/>
      </c>
      <c r="CR43" s="369" t="str">
        <f>IF(CQ43="","",IF(INDEX('コンテンツ＆備考マスタ'!$H:$J,MATCH(学校情報!CQ$3,'コンテンツ＆備考マスタ'!$H:$H,0),3)="●",IF(AND(CQ43&lt;&gt;"",ISNUMBER(申込書!$AC$22)=TRUE,申込書!$C$57&lt;&gt;"▼プルダウンより選択してください",申込書!$C$57&lt;&gt;""),申込書!$AC$22,""),"-"))</f>
        <v/>
      </c>
      <c r="CS43" s="369"/>
      <c r="CT43" s="369"/>
      <c r="CU43" s="369" t="str">
        <f>IF(AND(申込書!$C$57&lt;&gt;"▼プルダウンより選択してください",申込書!$C$57&lt;&gt;"",$G43&lt;&gt;"",申込書!$V$57="特定学年のみ"),"申し込みする","")</f>
        <v/>
      </c>
      <c r="CV43" s="371"/>
      <c r="CW43" s="372"/>
      <c r="CX43" s="373" t="str">
        <f>IF(AND(申込書!$C$58&lt;&gt;"▼プルダウンより選択してください",申込書!$C$58&lt;&gt;"",申込書!$K$22&lt;&gt;"YYYY/MM/DD",$G43&lt;&gt;""),申込書!$K$22,"")</f>
        <v/>
      </c>
      <c r="CY43" s="369" t="str">
        <f>IF(CX43="","",IF(INDEX('コンテンツ＆備考マスタ'!$H:$J,MATCH(学校情報!CX$3,'コンテンツ＆備考マスタ'!$H:$H,0),3)="●",IF(AND(CX43&lt;&gt;"",ISNUMBER(申込書!$AC$22)=TRUE,申込書!$C$58&lt;&gt;"▼プルダウンより選択してください",申込書!$C$58&lt;&gt;""),申込書!$AC$22,""),"-"))</f>
        <v/>
      </c>
      <c r="CZ43" s="369"/>
      <c r="DA43" s="369"/>
      <c r="DB43" s="369" t="str">
        <f>IF(AND(申込書!$C$58&lt;&gt;"▼プルダウンより選択してください",申込書!$C$58&lt;&gt;"",$G43&lt;&gt;"",申込書!$V$58="特定学年のみ"),"申し込みする","")</f>
        <v/>
      </c>
      <c r="DC43" s="371"/>
      <c r="DD43" s="372"/>
      <c r="DE43" s="373" t="str">
        <f>IF(AND(申込書!$C$59&lt;&gt;"▼プルダウンより選択してください",申込書!$C$59&lt;&gt;"",申込書!$K$22&lt;&gt;"YYYY/MM/DD",$G43&lt;&gt;""),申込書!$K$22,"")</f>
        <v/>
      </c>
      <c r="DF43" s="369" t="str">
        <f>IF(DE43="","",IF(INDEX('コンテンツ＆備考マスタ'!$H:$J,MATCH(学校情報!DE$3,'コンテンツ＆備考マスタ'!$H:$H,0),3)="●",IF(AND(DE43&lt;&gt;"",ISNUMBER(申込書!$AC$22)=TRUE,申込書!$C$59&lt;&gt;"▼プルダウンより選択してください",申込書!$C$59&lt;&gt;""),申込書!$AC$22,""),"-"))</f>
        <v/>
      </c>
      <c r="DG43" s="369"/>
      <c r="DH43" s="369"/>
      <c r="DI43" s="369" t="str">
        <f>IF(AND(申込書!$C$59&lt;&gt;"▼プルダウンより選択してください",申込書!$C$59&lt;&gt;"",$G43&lt;&gt;"",申込書!$V$59="特定学年のみ"),"申し込みする","")</f>
        <v/>
      </c>
      <c r="DJ43" s="371"/>
      <c r="DK43" s="372"/>
      <c r="DL43" s="373" t="str">
        <f>IF(AND(申込書!$C$60&lt;&gt;"▼プルダウンより選択してください",申込書!$C$60&lt;&gt;"",申込書!$K$22&lt;&gt;"YYYY/MM/DD",$G43&lt;&gt;""),申込書!$K$22,"")</f>
        <v/>
      </c>
      <c r="DM43" s="369" t="str">
        <f>IF(DL43="","",IF(INDEX('コンテンツ＆備考マスタ'!$H:$J,MATCH(学校情報!DL$3,'コンテンツ＆備考マスタ'!$H:$H,0),3)="●",IF(AND(DL43&lt;&gt;"",ISNUMBER(申込書!$AC$22)=TRUE,申込書!$C$60&lt;&gt;"▼プルダウンより選択してください",申込書!$C$60&lt;&gt;""),申込書!$AC$22,""),"-"))</f>
        <v/>
      </c>
      <c r="DN43" s="369"/>
      <c r="DO43" s="369"/>
      <c r="DP43" s="369" t="str">
        <f>IF(AND(申込書!$C$60&lt;&gt;"▼プルダウンより選択してください",申込書!$C$60&lt;&gt;"",$G43&lt;&gt;"",申込書!$V$60="特定学年のみ"),"申し込みする","")</f>
        <v/>
      </c>
      <c r="DQ43" s="371"/>
      <c r="DR43" s="372"/>
      <c r="DS43" s="373" t="str">
        <f>IF(AND(申込書!$C$61&lt;&gt;"▼プルダウンより選択してください",申込書!$C$61&lt;&gt;"",申込書!$K$22&lt;&gt;"YYYY/MM/DD",$G43&lt;&gt;""),申込書!$K$22,"")</f>
        <v/>
      </c>
      <c r="DT43" s="369" t="str">
        <f>IF(DS43="","",IF(INDEX('コンテンツ＆備考マスタ'!$H:$J,MATCH(学校情報!DS$3,'コンテンツ＆備考マスタ'!$H:$H,0),3)="●",IF(AND(DS43&lt;&gt;"",ISNUMBER(申込書!$AC$22)=TRUE,申込書!$C$61&lt;&gt;"▼プルダウンより選択してください",申込書!$C$61&lt;&gt;""),申込書!$AC$22,""),"-"))</f>
        <v/>
      </c>
      <c r="DU43" s="369"/>
      <c r="DV43" s="369"/>
      <c r="DW43" s="369" t="str">
        <f>IF(AND(申込書!$C$61&lt;&gt;"▼プルダウンより選択してください",申込書!$C$61&lt;&gt;"",$G43&lt;&gt;"",申込書!$V$61="特定学年のみ"),"申し込みする","")</f>
        <v/>
      </c>
      <c r="DX43" s="371"/>
      <c r="DY43" s="372"/>
      <c r="DZ43" s="373" t="str">
        <f>IF(AND(申込書!$C$62&lt;&gt;"▼プルダウンより選択してください",申込書!$C$62&lt;&gt;"",申込書!$K$22&lt;&gt;"YYYY/MM/DD",$G43&lt;&gt;""),申込書!$K$22,"")</f>
        <v/>
      </c>
      <c r="EA43" s="369" t="str">
        <f>IF(DZ43="","",IF(INDEX('コンテンツ＆備考マスタ'!$H:$J,MATCH(学校情報!DZ$3,'コンテンツ＆備考マスタ'!$H:$H,0),3)="●",IF(AND(DZ43&lt;&gt;"",ISNUMBER(申込書!$AC$22)=TRUE,申込書!$C$62&lt;&gt;"▼プルダウンより選択してください",申込書!$C$62&lt;&gt;""),申込書!$AC$22,""),"-"))</f>
        <v/>
      </c>
      <c r="EB43" s="369"/>
      <c r="EC43" s="369"/>
      <c r="ED43" s="370" t="str">
        <f>IF(AND(申込書!$C$62&lt;&gt;"▼プルダウンより選択してください",申込書!$C$62&lt;&gt;"",$G43&lt;&gt;"",申込書!$V$62="特定学年のみ"),"申し込みする","")</f>
        <v/>
      </c>
      <c r="EE43" s="371"/>
      <c r="EF43" s="372"/>
      <c r="EG43" s="373" t="str">
        <f>IF(AND(申込書!$C$63&lt;&gt;"▼プルダウンより選択してください",申込書!$C$63&lt;&gt;"",申込書!$K$22&lt;&gt;"YYYY/MM/DD",$G43&lt;&gt;""),申込書!$K$22,"")</f>
        <v/>
      </c>
      <c r="EH43" s="369" t="str">
        <f>IF(EG43="","",IF(INDEX('コンテンツ＆備考マスタ'!$H:$J,MATCH(学校情報!EG$3,'コンテンツ＆備考マスタ'!$H:$H,0),3)="●",IF(AND(EG43&lt;&gt;"",ISNUMBER(申込書!$AC$22)=TRUE,申込書!$C$63&lt;&gt;"▼プルダウンより選択してください",申込書!$C$63&lt;&gt;""),申込書!$AC$22,""),"-"))</f>
        <v/>
      </c>
      <c r="EI43" s="369"/>
      <c r="EJ43" s="369"/>
      <c r="EK43" s="370" t="str">
        <f>IF(AND(申込書!$C$63&lt;&gt;"▼プルダウンより選択してください",申込書!$C$63&lt;&gt;"",$G43&lt;&gt;"",申込書!$V$63="特定学年のみ"),"申し込みする","")</f>
        <v/>
      </c>
      <c r="EL43" s="371"/>
      <c r="EM43" s="372"/>
      <c r="EN43" s="373" t="str">
        <f>IF(AND(申込書!$C$64&lt;&gt;"▼プルダウンより選択してください",申込書!$C$64&lt;&gt;"",申込書!$K$22&lt;&gt;"YYYY/MM/DD",$G43&lt;&gt;""),申込書!$K$22,"")</f>
        <v/>
      </c>
      <c r="EO43" s="369" t="str">
        <f>IF(EN43="","",IF(INDEX('コンテンツ＆備考マスタ'!$H:$J,MATCH(学校情報!EN$3,'コンテンツ＆備考マスタ'!$H:$H,0),3)="●",IF(AND(EN43&lt;&gt;"",ISNUMBER(申込書!$AC$22)=TRUE,申込書!$C$64&lt;&gt;"▼プルダウンより選択してください",申込書!$C$64&lt;&gt;""),申込書!$AC$22,""),"-"))</f>
        <v/>
      </c>
      <c r="EP43" s="369"/>
      <c r="EQ43" s="369"/>
      <c r="ER43" s="370" t="str">
        <f>IF(AND(申込書!$C$64&lt;&gt;"▼プルダウンより選択してください",申込書!$C$64&lt;&gt;"",$G43&lt;&gt;"",申込書!$V$64="特定学年のみ"),"申し込みする","")</f>
        <v/>
      </c>
      <c r="ES43" s="371"/>
      <c r="ET43" s="372"/>
      <c r="EU43" s="373" t="str">
        <f>IF(AND(申込書!$C$65&lt;&gt;"▼プルダウンより選択してください",申込書!$C$65&lt;&gt;"",申込書!$K$22&lt;&gt;"YYYY/MM/DD",$G43&lt;&gt;""),申込書!$K$22,"")</f>
        <v/>
      </c>
      <c r="EV43" s="369" t="str">
        <f>IF(EU43="","",IF(INDEX('コンテンツ＆備考マスタ'!$H:$J,MATCH(学校情報!EU$3,'コンテンツ＆備考マスタ'!$H:$H,0),3)="●",IF(AND(EU43&lt;&gt;"",ISNUMBER(申込書!$AC$22)=TRUE,申込書!$C$65&lt;&gt;"▼プルダウンより選択してください",申込書!$C$65&lt;&gt;""),申込書!$AC$22,""),"-"))</f>
        <v/>
      </c>
      <c r="EW43" s="369"/>
      <c r="EX43" s="369"/>
      <c r="EY43" s="370" t="str">
        <f>IF(AND(申込書!$C$65&lt;&gt;"▼プルダウンより選択してください",申込書!$C$65&lt;&gt;"",$G43&lt;&gt;"",申込書!$V$65="特定学年のみ"),"申し込みする","")</f>
        <v/>
      </c>
      <c r="EZ43" s="371"/>
      <c r="FA43" s="372"/>
      <c r="FB43" s="373" t="str">
        <f>IF(AND(申込書!$C$66&lt;&gt;"▼プルダウンより選択してください",申込書!$C$66&lt;&gt;"",申込書!$K$22&lt;&gt;"YYYY/MM/DD",$G43&lt;&gt;""),申込書!$K$22,"")</f>
        <v/>
      </c>
      <c r="FC43" s="369" t="str">
        <f>IF(FB43="","",IF(INDEX('コンテンツ＆備考マスタ'!$H:$J,MATCH(学校情報!FB$3,'コンテンツ＆備考マスタ'!$H:$H,0),3)="●",IF(AND(FB43&lt;&gt;"",ISNUMBER(申込書!$AC$22)=TRUE,申込書!$C$66&lt;&gt;"▼プルダウンより選択してください",申込書!$C$66&lt;&gt;""),申込書!$AC$22,""),"-"))</f>
        <v/>
      </c>
      <c r="FD43" s="369"/>
      <c r="FE43" s="369"/>
      <c r="FF43" s="370" t="str">
        <f>IF(AND(申込書!$C$66&lt;&gt;"▼プルダウンより選択してください",申込書!$C$66&lt;&gt;"",$G43&lt;&gt;"",申込書!$V$66="特定学年のみ"),"申し込みする","")</f>
        <v/>
      </c>
      <c r="FG43" s="371"/>
      <c r="FH43" s="372"/>
      <c r="FI43" s="373" t="str">
        <f>IF(AND(申込書!$C$67&lt;&gt;"▼プルダウンより選択してください",申込書!$C$67&lt;&gt;"",申込書!$K$22&lt;&gt;"YYYY/MM/DD",$G43&lt;&gt;""),申込書!$K$22,"")</f>
        <v/>
      </c>
      <c r="FJ43" s="369" t="str">
        <f>IF(FI43="","",IF(INDEX('コンテンツ＆備考マスタ'!$H:$J,MATCH(学校情報!FI$3,'コンテンツ＆備考マスタ'!$H:$H,0),3)="●",IF(AND(FI43&lt;&gt;"",ISNUMBER(申込書!$AC$22)=TRUE,申込書!$C$67&lt;&gt;"▼プルダウンより選択してください",申込書!$C$67&lt;&gt;""),申込書!$AC$22,""),"-"))</f>
        <v/>
      </c>
      <c r="FK43" s="369"/>
      <c r="FL43" s="369"/>
      <c r="FM43" s="370" t="str">
        <f>IF(AND(申込書!$C$67&lt;&gt;"▼プルダウンより選択してください",申込書!$C$67&lt;&gt;"",$G43&lt;&gt;"",申込書!$V$67="特定学年のみ"),"申し込みする","")</f>
        <v/>
      </c>
      <c r="FN43" s="371"/>
      <c r="FO43" s="372"/>
      <c r="FP43" s="373" t="str">
        <f>IF(AND(申込書!$C$68&lt;&gt;"▼プルダウンより選択してください",申込書!$C$68&lt;&gt;"",申込書!$K$22&lt;&gt;"YYYY/MM/DD",$G43&lt;&gt;""),申込書!$K$22,"")</f>
        <v/>
      </c>
      <c r="FQ43" s="369" t="str">
        <f>IF(FP43="","",IF(INDEX('コンテンツ＆備考マスタ'!$H:$J,MATCH(学校情報!FP$3,'コンテンツ＆備考マスタ'!$H:$H,0),3)="●",IF(AND(FP43&lt;&gt;"",ISNUMBER(申込書!$AC$22)=TRUE,申込書!$C$68&lt;&gt;"▼プルダウンより選択してください",申込書!$C$68&lt;&gt;""),申込書!$AC$22,""),"-"))</f>
        <v/>
      </c>
      <c r="FR43" s="369"/>
      <c r="FS43" s="369"/>
      <c r="FT43" s="370" t="str">
        <f>IF(AND(申込書!$C$68&lt;&gt;"▼プルダウンより選択してください",申込書!$C$68&lt;&gt;"",$G43&lt;&gt;"",申込書!$V$68="特定学年のみ"),"申し込みする","")</f>
        <v/>
      </c>
      <c r="FU43" s="371"/>
      <c r="FV43" s="372"/>
      <c r="FW43" s="373" t="str">
        <f>IF(AND(申込書!$C$69&lt;&gt;"▼プルダウンより選択してください",申込書!$C$69&lt;&gt;"",申込書!$K$22&lt;&gt;"YYYY/MM/DD",$G43&lt;&gt;""),申込書!$K$22,"")</f>
        <v/>
      </c>
      <c r="FX43" s="369" t="str">
        <f>IF(FW43="","",IF(INDEX('コンテンツ＆備考マスタ'!$H:$J,MATCH(学校情報!FW$3,'コンテンツ＆備考マスタ'!$H:$H,0),3)="●",IF(AND(FW43&lt;&gt;"",ISNUMBER(申込書!$AC$22)=TRUE,申込書!$C$69&lt;&gt;"▼プルダウンより選択してください",申込書!$C$69&lt;&gt;""),申込書!$AC$22,""),"-"))</f>
        <v/>
      </c>
      <c r="FY43" s="369"/>
      <c r="FZ43" s="369"/>
      <c r="GA43" s="370" t="str">
        <f>IF(AND(申込書!$C$69&lt;&gt;"▼プルダウンより選択してください",申込書!$C$69&lt;&gt;"",$G43&lt;&gt;"",申込書!$V$69="特定学年のみ"),"申し込みする","")</f>
        <v/>
      </c>
      <c r="GB43" s="371"/>
      <c r="GC43" s="372"/>
      <c r="GD43" s="373" t="str">
        <f>IF(AND(申込書!$C$70&lt;&gt;"▼プルダウンより選択してください",申込書!$C$70&lt;&gt;"",申込書!$K$22&lt;&gt;"YYYY/MM/DD",$G43&lt;&gt;""),申込書!$K$22,"")</f>
        <v/>
      </c>
      <c r="GE43" s="369" t="str">
        <f>IF(GD43="","",IF(INDEX('コンテンツ＆備考マスタ'!$H:$J,MATCH(学校情報!GD$3,'コンテンツ＆備考マスタ'!$H:$H,0),3)="●",IF(AND(GD43&lt;&gt;"",ISNUMBER(申込書!$AC$22)=TRUE,申込書!$C$70&lt;&gt;"▼プルダウンより選択してください",申込書!$C$70&lt;&gt;""),申込書!$AC$22,""),"-"))</f>
        <v/>
      </c>
      <c r="GF43" s="369"/>
      <c r="GG43" s="369"/>
      <c r="GH43" s="370" t="str">
        <f>IF(AND(申込書!$C$70&lt;&gt;"▼プルダウンより選択してください",申込書!$C$70&lt;&gt;"",$G43&lt;&gt;"",申込書!$V$70="特定学年のみ"),"申し込みする","")</f>
        <v/>
      </c>
      <c r="GI43" s="371"/>
      <c r="GJ43" s="372"/>
      <c r="GK43" s="373" t="str">
        <f>IF(AND(申込書!$C$71&lt;&gt;"▼プルダウンより選択してください",申込書!$C$71&lt;&gt;"",申込書!$K$22&lt;&gt;"YYYY/MM/DD",$G43&lt;&gt;""),申込書!$K$22,"")</f>
        <v/>
      </c>
      <c r="GL43" s="369" t="str">
        <f>IF(GK43="","",IF(INDEX('コンテンツ＆備考マスタ'!$H:$J,MATCH(学校情報!GK$3,'コンテンツ＆備考マスタ'!$H:$H,0),3)="●",IF(AND(GK43&lt;&gt;"",ISNUMBER(申込書!$AC$22)=TRUE,申込書!$C$71&lt;&gt;"▼プルダウンより選択してください",申込書!$C$71&lt;&gt;""),申込書!$AC$22,""),"-"))</f>
        <v/>
      </c>
      <c r="GM43" s="369"/>
      <c r="GN43" s="369"/>
      <c r="GO43" s="370" t="str">
        <f>IF(AND(申込書!$C$71&lt;&gt;"▼プルダウンより選択してください",申込書!$C$71&lt;&gt;"",$G43&lt;&gt;"",申込書!$V$71="特定学年のみ"),"申し込みする","")</f>
        <v/>
      </c>
      <c r="GP43" s="371"/>
      <c r="GQ43" s="372"/>
      <c r="GR43" s="373" t="str">
        <f>IF(AND(申込書!$C$72&lt;&gt;"▼プルダウンより選択してください",申込書!$C$72&lt;&gt;"",申込書!$K$22&lt;&gt;"YYYY/MM/DD",$G43&lt;&gt;""),申込書!$K$22,"")</f>
        <v/>
      </c>
      <c r="GS43" s="369" t="str">
        <f>IF(GR43="","",IF(INDEX('コンテンツ＆備考マスタ'!$H:$J,MATCH(学校情報!GR$3,'コンテンツ＆備考マスタ'!$H:$H,0),3)="●",IF(AND(GR43&lt;&gt;"",ISNUMBER(申込書!$AC$22)=TRUE,申込書!$C$72&lt;&gt;"▼プルダウンより選択してください",申込書!$C$72&lt;&gt;""),申込書!$AC$22,""),"-"))</f>
        <v/>
      </c>
      <c r="GT43" s="369"/>
      <c r="GU43" s="369"/>
      <c r="GV43" s="370" t="str">
        <f>IF(AND(申込書!$C$72&lt;&gt;"▼プルダウンより選択してください",申込書!$C$72&lt;&gt;"",$G43&lt;&gt;"",申込書!$V$72="特定学年のみ"),"申し込みする","")</f>
        <v/>
      </c>
      <c r="GW43" s="371"/>
      <c r="GX43" s="372"/>
      <c r="GY43" s="373" t="str">
        <f>IF(AND(申込書!$C$73&lt;&gt;"▼プルダウンより選択してください",申込書!$C$73&lt;&gt;"",申込書!$K$22&lt;&gt;"YYYY/MM/DD",$G43&lt;&gt;""),申込書!$K$22,"")</f>
        <v/>
      </c>
      <c r="GZ43" s="369" t="str">
        <f>IF(GY43="","",IF(INDEX('コンテンツ＆備考マスタ'!$H:$J,MATCH(学校情報!GY$3,'コンテンツ＆備考マスタ'!$H:$H,0),3)="●",IF(AND(GY43&lt;&gt;"",ISNUMBER(申込書!$AC$22)=TRUE,申込書!$C$73&lt;&gt;"▼プルダウンより選択してください",申込書!$C$73&lt;&gt;""),申込書!$AC$22,""),"-"))</f>
        <v/>
      </c>
      <c r="HA43" s="369"/>
      <c r="HB43" s="369"/>
      <c r="HC43" s="370" t="str">
        <f>IF(AND(申込書!$C$73&lt;&gt;"▼プルダウンより選択してください",申込書!$C$73&lt;&gt;"",$G43&lt;&gt;"",申込書!$V$73="特定学年のみ"),"申し込みする","")</f>
        <v/>
      </c>
      <c r="HD43" s="371"/>
      <c r="HE43" s="372"/>
      <c r="HF43" s="373" t="str">
        <f>IF(AND(申込書!$C$74&lt;&gt;"▼プルダウンより選択してください",申込書!$C$74&lt;&gt;"",申込書!$K$22&lt;&gt;"YYYY/MM/DD",$G43&lt;&gt;""),申込書!$K$22,"")</f>
        <v/>
      </c>
      <c r="HG43" s="369" t="str">
        <f>IF(HF43="","",IF(INDEX('コンテンツ＆備考マスタ'!$H:$J,MATCH(学校情報!HF$3,'コンテンツ＆備考マスタ'!$H:$H,0),3)="●",IF(AND(HF43&lt;&gt;"",ISNUMBER(申込書!$AC$22)=TRUE,申込書!$C$74&lt;&gt;"▼プルダウンより選択してください",申込書!$C$74&lt;&gt;""),申込書!$AC$22,""),"-"))</f>
        <v/>
      </c>
      <c r="HH43" s="369"/>
      <c r="HI43" s="369"/>
      <c r="HJ43" s="370" t="str">
        <f>IF(AND(申込書!$C$74&lt;&gt;"▼プルダウンより選択してください",申込書!$C$74&lt;&gt;"",$G43&lt;&gt;"",申込書!$V$74="特定学年のみ"),"申し込みする","")</f>
        <v/>
      </c>
      <c r="HK43" s="371"/>
      <c r="HL43" s="372"/>
      <c r="HM43" s="373" t="str">
        <f>IF(AND(申込書!$C$75&lt;&gt;"▼プルダウンより選択してください",申込書!$C$75&lt;&gt;"",申込書!$K$22&lt;&gt;"YYYY/MM/DD",$G43&lt;&gt;""),申込書!$K$22,"")</f>
        <v/>
      </c>
      <c r="HN43" s="369" t="str">
        <f>IF(HM43="","",IF(INDEX('コンテンツ＆備考マスタ'!$H:$J,MATCH(学校情報!HM$3,'コンテンツ＆備考マスタ'!$H:$H,0),3)="●",IF(AND(HM43&lt;&gt;"",ISNUMBER(申込書!$AC$22)=TRUE,申込書!$C$75&lt;&gt;"▼プルダウンより選択してください",申込書!$C$75&lt;&gt;""),申込書!$AC$22,""),"-"))</f>
        <v/>
      </c>
      <c r="HO43" s="369"/>
      <c r="HP43" s="369"/>
      <c r="HQ43" s="370" t="str">
        <f>IF(AND(申込書!$C$75&lt;&gt;"▼プルダウンより選択してください",申込書!$C$75&lt;&gt;"",$G43&lt;&gt;"",申込書!$V$75="特定学年のみ"),"申し込みする","")</f>
        <v/>
      </c>
      <c r="HR43" s="371"/>
      <c r="HS43" s="371"/>
      <c r="HT43" s="374" t="str">
        <f>IF(AND(申込書!$C$76&lt;&gt;"▼プルダウンより選択してください",申込書!$C$76&lt;&gt;"",申込書!$K$22&lt;&gt;"YYYY/MM/DD",$G43&lt;&gt;""),申込書!$K$22,"")</f>
        <v/>
      </c>
      <c r="HU43" s="369" t="str">
        <f>IF(HT43="","",IF(INDEX('コンテンツ＆備考マスタ'!$H:$J,MATCH(学校情報!HT$3,'コンテンツ＆備考マスタ'!$H:$H,0),3)="●",IF(AND(HT43&lt;&gt;"",ISNUMBER(申込書!$AC$22)=TRUE,申込書!$C$76&lt;&gt;"▼プルダウンより選択してください",申込書!$C$76&lt;&gt;""),申込書!$AC$22,""),"-"))</f>
        <v/>
      </c>
      <c r="HV43" s="369"/>
      <c r="HW43" s="369"/>
      <c r="HX43" s="370" t="str">
        <f>IF(AND(申込書!$C$76&lt;&gt;"▼プルダウンより選択してください",申込書!$C$76&lt;&gt;"",$G43&lt;&gt;"",申込書!$V$76="特定学年のみ"),"申し込みする","")</f>
        <v/>
      </c>
      <c r="HY43" s="371"/>
      <c r="HZ43" s="372"/>
      <c r="IA43" s="69"/>
    </row>
    <row r="44" spans="2:235" ht="26.85" customHeight="1">
      <c r="B44" s="365">
        <f t="shared" si="0"/>
        <v>39</v>
      </c>
      <c r="C44" s="55"/>
      <c r="D44" s="56"/>
      <c r="E44" s="154"/>
      <c r="F44" s="57"/>
      <c r="G44" s="58"/>
      <c r="H44" s="59"/>
      <c r="I44" s="60"/>
      <c r="J44" s="61"/>
      <c r="K44" s="366" t="str">
        <f t="shared" si="1"/>
        <v/>
      </c>
      <c r="L44" s="62"/>
      <c r="M44" s="322"/>
      <c r="N44" s="63"/>
      <c r="O44" s="64"/>
      <c r="P44" s="367" t="str">
        <f t="shared" si="2"/>
        <v/>
      </c>
      <c r="Q44" s="65"/>
      <c r="R44" s="66"/>
      <c r="S44" s="67"/>
      <c r="T44" s="68"/>
      <c r="U44" s="68"/>
      <c r="V44" s="68"/>
      <c r="W44" s="66"/>
      <c r="X44" s="281"/>
      <c r="Y44" s="368" t="str">
        <f>IF(AND(申込書!$C$47&lt;&gt;"▼プルダウンより選択してください",申込書!$C$47&lt;&gt;"",申込書!$K$22&lt;&gt;"YYYY/MM/DD",$G44&lt;&gt;""),申込書!$K$22,"")</f>
        <v/>
      </c>
      <c r="Z44" s="369" t="str">
        <f>IF(Y44="","",IF(INDEX('コンテンツ＆備考マスタ'!$H:$J,MATCH(学校情報!Y$3,'コンテンツ＆備考マスタ'!$H:$H,0),3)="●",IF(AND(Y44&lt;&gt;"",ISNUMBER(申込書!$AC$22)=TRUE,申込書!$C$47&lt;&gt;"▼プルダウンより選択してください",申込書!$C$47&lt;&gt;""),申込書!$AC$22,""),"-"))</f>
        <v/>
      </c>
      <c r="AA44" s="369"/>
      <c r="AB44" s="369"/>
      <c r="AC44" s="370" t="str">
        <f>IF(AND(申込書!$C$47&lt;&gt;"▼プルダウンより選択してください",申込書!$C$47&lt;&gt;"",$G44&lt;&gt;"",申込書!$V$47="特定学年のみ"),"申し込みする","")</f>
        <v/>
      </c>
      <c r="AD44" s="371"/>
      <c r="AE44" s="372"/>
      <c r="AF44" s="373" t="str">
        <f>IF(AND(申込書!$C$48&lt;&gt;"▼プルダウンより選択してください",申込書!$C$48&lt;&gt;"",申込書!$K$22&lt;&gt;"YYYY/MM/DD",$G44&lt;&gt;""),申込書!$K$22,"")</f>
        <v/>
      </c>
      <c r="AG44" s="369" t="str">
        <f>IF(AF44="","",IF(INDEX('コンテンツ＆備考マスタ'!$H:$J,MATCH(学校情報!AF$3,'コンテンツ＆備考マスタ'!$H:$H,0),3)="●",IF(AND(AF44&lt;&gt;"",ISNUMBER(申込書!$AC$22)=TRUE,申込書!$C$48&lt;&gt;"▼プルダウンより選択してください",申込書!$C$48&lt;&gt;""),申込書!$AC$22,""),"-"))</f>
        <v/>
      </c>
      <c r="AH44" s="369"/>
      <c r="AI44" s="369"/>
      <c r="AJ44" s="370" t="str">
        <f>IF(AND(申込書!$C$48&lt;&gt;"▼プルダウンより選択してください",申込書!$C$48&lt;&gt;"",$G44&lt;&gt;"",申込書!$V$48="特定学年のみ"),"申し込みする","")</f>
        <v/>
      </c>
      <c r="AK44" s="371"/>
      <c r="AL44" s="372"/>
      <c r="AM44" s="373" t="str">
        <f>IF(AND(申込書!$C$49&lt;&gt;"▼プルダウンより選択してください",申込書!$C$49&lt;&gt;"",申込書!$K$22&lt;&gt;"YYYY/MM/DD",$G44&lt;&gt;""),申込書!$K$22,"")</f>
        <v/>
      </c>
      <c r="AN44" s="369" t="str">
        <f>IF(AM44="","",IF(INDEX('コンテンツ＆備考マスタ'!$H:$J,MATCH(学校情報!AM$3,'コンテンツ＆備考マスタ'!$H:$H,0),3)="●",IF(AND(AM44&lt;&gt;"",ISNUMBER(申込書!$AC$22)=TRUE,申込書!$C$49&lt;&gt;"▼プルダウンより選択してください",申込書!$C$49&lt;&gt;""),申込書!$AC$22,""),"-"))</f>
        <v/>
      </c>
      <c r="AO44" s="369"/>
      <c r="AP44" s="369"/>
      <c r="AQ44" s="370" t="str">
        <f>IF(AND(申込書!$C$49&lt;&gt;"▼プルダウンより選択してください",申込書!$C$49&lt;&gt;"",$G44&lt;&gt;"",申込書!$V$49="特定学年のみ"),"申し込みする","")</f>
        <v/>
      </c>
      <c r="AR44" s="371"/>
      <c r="AS44" s="372"/>
      <c r="AT44" s="373" t="str">
        <f>IF(AND(申込書!$C$50&lt;&gt;"▼プルダウンより選択してください",申込書!$C$50&lt;&gt;"",申込書!$K$22&lt;&gt;"YYYY/MM/DD",$G44&lt;&gt;""),申込書!$K$22,"")</f>
        <v/>
      </c>
      <c r="AU44" s="369" t="str">
        <f>IF(AT44="","",IF(INDEX('コンテンツ＆備考マスタ'!$H:$J,MATCH(学校情報!AT$3,'コンテンツ＆備考マスタ'!$H:$H,0),3)="●",IF(AND(AT44&lt;&gt;"",ISNUMBER(申込書!$AC$22)=TRUE,申込書!$C$50&lt;&gt;"▼プルダウンより選択してください",申込書!$C$50&lt;&gt;""),申込書!$AC$22,""),"-"))</f>
        <v/>
      </c>
      <c r="AV44" s="369"/>
      <c r="AW44" s="369"/>
      <c r="AX44" s="370" t="str">
        <f>IF(AND(申込書!$C$50&lt;&gt;"▼プルダウンより選択してください",申込書!$C$50&lt;&gt;"",$G44&lt;&gt;"",申込書!$V$50="特定学年のみ"),"申し込みする","")</f>
        <v/>
      </c>
      <c r="AY44" s="371"/>
      <c r="AZ44" s="372"/>
      <c r="BA44" s="373" t="str">
        <f>IF(AND(申込書!$C$51&lt;&gt;"▼プルダウンより選択してください",申込書!$C$51&lt;&gt;"",申込書!$K$22&lt;&gt;"YYYY/MM/DD",$G44&lt;&gt;""),申込書!$K$22,"")</f>
        <v/>
      </c>
      <c r="BB44" s="369" t="str">
        <f>IF(BA44="","",IF(INDEX('コンテンツ＆備考マスタ'!$H:$J,MATCH(学校情報!BA$3,'コンテンツ＆備考マスタ'!$H:$H,0),3)="●",IF(AND(BA44&lt;&gt;"",ISNUMBER(申込書!$AC$22)=TRUE,申込書!$C$51&lt;&gt;"▼プルダウンより選択してください",申込書!$C$51&lt;&gt;""),申込書!$AC$22,""),"-"))</f>
        <v/>
      </c>
      <c r="BC44" s="369"/>
      <c r="BD44" s="369"/>
      <c r="BE44" s="370" t="str">
        <f>IF(AND(申込書!$C$51&lt;&gt;"▼プルダウンより選択してください",申込書!$C$51&lt;&gt;"",$G44&lt;&gt;"",申込書!$V$51="特定学年のみ"),"申し込みする","")</f>
        <v/>
      </c>
      <c r="BF44" s="371"/>
      <c r="BG44" s="372"/>
      <c r="BH44" s="373" t="str">
        <f>IF(AND(申込書!$C$52&lt;&gt;"▼プルダウンより選択してください",申込書!$C$52&lt;&gt;"",申込書!$K$22&lt;&gt;"YYYY/MM/DD",$G44&lt;&gt;""),申込書!$K$22,"")</f>
        <v/>
      </c>
      <c r="BI44" s="369" t="str">
        <f>IF(BH44="","",IF(INDEX('コンテンツ＆備考マスタ'!$H:$J,MATCH(学校情報!BH$3,'コンテンツ＆備考マスタ'!$H:$H,0),3)="●",IF(AND(BH44&lt;&gt;"",ISNUMBER(申込書!$AC$22)=TRUE,申込書!$C$52&lt;&gt;"▼プルダウンより選択してください",申込書!$C$52&lt;&gt;""),申込書!$AC$22,""),"-"))</f>
        <v/>
      </c>
      <c r="BJ44" s="369"/>
      <c r="BK44" s="369"/>
      <c r="BL44" s="370" t="str">
        <f>IF(AND(申込書!$C$52&lt;&gt;"▼プルダウンより選択してください",申込書!$C$52&lt;&gt;"",$G44&lt;&gt;"",申込書!$V$52="特定学年のみ"),"申し込みする","")</f>
        <v/>
      </c>
      <c r="BM44" s="371"/>
      <c r="BN44" s="372"/>
      <c r="BO44" s="373" t="str">
        <f>IF(AND(申込書!$C$53&lt;&gt;"▼プルダウンより選択してください",申込書!$C$53&lt;&gt;"",申込書!$K$22&lt;&gt;"YYYY/MM/DD",$G44&lt;&gt;""),申込書!$K$22,"")</f>
        <v/>
      </c>
      <c r="BP44" s="369" t="str">
        <f>IF(BO44="","",IF(INDEX('コンテンツ＆備考マスタ'!$H:$J,MATCH(学校情報!BO$3,'コンテンツ＆備考マスタ'!$H:$H,0),3)="●",IF(AND(BO44&lt;&gt;"",ISNUMBER(申込書!$AC$22)=TRUE,申込書!$C$53&lt;&gt;"▼プルダウンより選択してください",申込書!$C$53&lt;&gt;""),申込書!$AC$22,""),"-"))</f>
        <v/>
      </c>
      <c r="BQ44" s="369"/>
      <c r="BR44" s="369"/>
      <c r="BS44" s="370" t="str">
        <f>IF(AND(申込書!$C$53&lt;&gt;"▼プルダウンより選択してください",申込書!$C$53&lt;&gt;"",$G44&lt;&gt;"",申込書!$V$53="特定学年のみ"),"申し込みする","")</f>
        <v/>
      </c>
      <c r="BT44" s="371"/>
      <c r="BU44" s="372"/>
      <c r="BV44" s="373" t="str">
        <f>IF(AND(申込書!$C$54&lt;&gt;"▼プルダウンより選択してください",申込書!$C$54&lt;&gt;"",申込書!$K$22&lt;&gt;"YYYY/MM/DD",$G44&lt;&gt;""),申込書!$K$22,"")</f>
        <v/>
      </c>
      <c r="BW44" s="369" t="str">
        <f>IF(BV44="","",IF(INDEX('コンテンツ＆備考マスタ'!$H:$J,MATCH(学校情報!BV$3,'コンテンツ＆備考マスタ'!$H:$H,0),3)="●",IF(AND(BV44&lt;&gt;"",ISNUMBER(申込書!$AC$22)=TRUE,申込書!$C$54&lt;&gt;"▼プルダウンより選択してください",申込書!$C$54&lt;&gt;""),申込書!$AC$22,""),"-"))</f>
        <v/>
      </c>
      <c r="BX44" s="369"/>
      <c r="BY44" s="369"/>
      <c r="BZ44" s="370" t="str">
        <f>IF(AND(申込書!$C$54&lt;&gt;"▼プルダウンより選択してください",申込書!$C$54&lt;&gt;"",$G44&lt;&gt;"",申込書!$V$54="特定学年のみ"),"申し込みする","")</f>
        <v/>
      </c>
      <c r="CA44" s="371"/>
      <c r="CB44" s="372"/>
      <c r="CC44" s="373" t="str">
        <f>IF(AND(申込書!$C$55&lt;&gt;"▼プルダウンより選択してください",申込書!$C$55&lt;&gt;"",申込書!$K$22&lt;&gt;"YYYY/MM/DD",$G44&lt;&gt;""),申込書!$K$22,"")</f>
        <v/>
      </c>
      <c r="CD44" s="369" t="str">
        <f>IF(CC44="","",IF(INDEX('コンテンツ＆備考マスタ'!$H:$J,MATCH(学校情報!CC$3,'コンテンツ＆備考マスタ'!$H:$H,0),3)="●",IF(AND(CC44&lt;&gt;"",ISNUMBER(申込書!$AC$22)=TRUE,申込書!$C$55&lt;&gt;"▼プルダウンより選択してください",申込書!$C$55&lt;&gt;""),申込書!$AC$22,""),"-"))</f>
        <v/>
      </c>
      <c r="CE44" s="369"/>
      <c r="CF44" s="369"/>
      <c r="CG44" s="370" t="str">
        <f>IF(AND(申込書!$C$55&lt;&gt;"▼プルダウンより選択してください",申込書!$C$55&lt;&gt;"",$G44&lt;&gt;"",申込書!$V$55="特定学年のみ"),"申し込みする","")</f>
        <v/>
      </c>
      <c r="CH44" s="371"/>
      <c r="CI44" s="372"/>
      <c r="CJ44" s="373" t="str">
        <f>IF(AND(申込書!$C$56&lt;&gt;"▼プルダウンより選択してください",申込書!$C$56&lt;&gt;"",申込書!$K$22&lt;&gt;"YYYY/MM/DD",$G44&lt;&gt;""),申込書!$K$22,"")</f>
        <v/>
      </c>
      <c r="CK44" s="369" t="str">
        <f>IF(CJ44="","",IF(INDEX('コンテンツ＆備考マスタ'!$H:$J,MATCH(学校情報!CJ$3,'コンテンツ＆備考マスタ'!$H:$H,0),3)="●",IF(AND(CJ44&lt;&gt;"",ISNUMBER(申込書!$AC$22)=TRUE,申込書!$C$56&lt;&gt;"▼プルダウンより選択してください",申込書!$C$56&lt;&gt;""),申込書!$AC$22,""),"-"))</f>
        <v/>
      </c>
      <c r="CL44" s="369"/>
      <c r="CM44" s="369"/>
      <c r="CN44" s="370" t="str">
        <f>IF(AND(申込書!$C$56&lt;&gt;"▼プルダウンより選択してください",申込書!$C$56&lt;&gt;"",$G44&lt;&gt;"",申込書!$V$56="特定学年のみ"),"申し込みする","")</f>
        <v/>
      </c>
      <c r="CO44" s="371"/>
      <c r="CP44" s="372"/>
      <c r="CQ44" s="373" t="str">
        <f>IF(AND(申込書!$C$57&lt;&gt;"▼プルダウンより選択してください",申込書!$C$57&lt;&gt;"",申込書!$K$22&lt;&gt;"YYYY/MM/DD",$G44&lt;&gt;""),申込書!$K$22,"")</f>
        <v/>
      </c>
      <c r="CR44" s="369" t="str">
        <f>IF(CQ44="","",IF(INDEX('コンテンツ＆備考マスタ'!$H:$J,MATCH(学校情報!CQ$3,'コンテンツ＆備考マスタ'!$H:$H,0),3)="●",IF(AND(CQ44&lt;&gt;"",ISNUMBER(申込書!$AC$22)=TRUE,申込書!$C$57&lt;&gt;"▼プルダウンより選択してください",申込書!$C$57&lt;&gt;""),申込書!$AC$22,""),"-"))</f>
        <v/>
      </c>
      <c r="CS44" s="369"/>
      <c r="CT44" s="369"/>
      <c r="CU44" s="369" t="str">
        <f>IF(AND(申込書!$C$57&lt;&gt;"▼プルダウンより選択してください",申込書!$C$57&lt;&gt;"",$G44&lt;&gt;"",申込書!$V$57="特定学年のみ"),"申し込みする","")</f>
        <v/>
      </c>
      <c r="CV44" s="371"/>
      <c r="CW44" s="372"/>
      <c r="CX44" s="373" t="str">
        <f>IF(AND(申込書!$C$58&lt;&gt;"▼プルダウンより選択してください",申込書!$C$58&lt;&gt;"",申込書!$K$22&lt;&gt;"YYYY/MM/DD",$G44&lt;&gt;""),申込書!$K$22,"")</f>
        <v/>
      </c>
      <c r="CY44" s="369" t="str">
        <f>IF(CX44="","",IF(INDEX('コンテンツ＆備考マスタ'!$H:$J,MATCH(学校情報!CX$3,'コンテンツ＆備考マスタ'!$H:$H,0),3)="●",IF(AND(CX44&lt;&gt;"",ISNUMBER(申込書!$AC$22)=TRUE,申込書!$C$58&lt;&gt;"▼プルダウンより選択してください",申込書!$C$58&lt;&gt;""),申込書!$AC$22,""),"-"))</f>
        <v/>
      </c>
      <c r="CZ44" s="369"/>
      <c r="DA44" s="369"/>
      <c r="DB44" s="369" t="str">
        <f>IF(AND(申込書!$C$58&lt;&gt;"▼プルダウンより選択してください",申込書!$C$58&lt;&gt;"",$G44&lt;&gt;"",申込書!$V$58="特定学年のみ"),"申し込みする","")</f>
        <v/>
      </c>
      <c r="DC44" s="371"/>
      <c r="DD44" s="372"/>
      <c r="DE44" s="373" t="str">
        <f>IF(AND(申込書!$C$59&lt;&gt;"▼プルダウンより選択してください",申込書!$C$59&lt;&gt;"",申込書!$K$22&lt;&gt;"YYYY/MM/DD",$G44&lt;&gt;""),申込書!$K$22,"")</f>
        <v/>
      </c>
      <c r="DF44" s="369" t="str">
        <f>IF(DE44="","",IF(INDEX('コンテンツ＆備考マスタ'!$H:$J,MATCH(学校情報!DE$3,'コンテンツ＆備考マスタ'!$H:$H,0),3)="●",IF(AND(DE44&lt;&gt;"",ISNUMBER(申込書!$AC$22)=TRUE,申込書!$C$59&lt;&gt;"▼プルダウンより選択してください",申込書!$C$59&lt;&gt;""),申込書!$AC$22,""),"-"))</f>
        <v/>
      </c>
      <c r="DG44" s="369"/>
      <c r="DH44" s="369"/>
      <c r="DI44" s="369" t="str">
        <f>IF(AND(申込書!$C$59&lt;&gt;"▼プルダウンより選択してください",申込書!$C$59&lt;&gt;"",$G44&lt;&gt;"",申込書!$V$59="特定学年のみ"),"申し込みする","")</f>
        <v/>
      </c>
      <c r="DJ44" s="371"/>
      <c r="DK44" s="372"/>
      <c r="DL44" s="373" t="str">
        <f>IF(AND(申込書!$C$60&lt;&gt;"▼プルダウンより選択してください",申込書!$C$60&lt;&gt;"",申込書!$K$22&lt;&gt;"YYYY/MM/DD",$G44&lt;&gt;""),申込書!$K$22,"")</f>
        <v/>
      </c>
      <c r="DM44" s="369" t="str">
        <f>IF(DL44="","",IF(INDEX('コンテンツ＆備考マスタ'!$H:$J,MATCH(学校情報!DL$3,'コンテンツ＆備考マスタ'!$H:$H,0),3)="●",IF(AND(DL44&lt;&gt;"",ISNUMBER(申込書!$AC$22)=TRUE,申込書!$C$60&lt;&gt;"▼プルダウンより選択してください",申込書!$C$60&lt;&gt;""),申込書!$AC$22,""),"-"))</f>
        <v/>
      </c>
      <c r="DN44" s="369"/>
      <c r="DO44" s="369"/>
      <c r="DP44" s="369" t="str">
        <f>IF(AND(申込書!$C$60&lt;&gt;"▼プルダウンより選択してください",申込書!$C$60&lt;&gt;"",$G44&lt;&gt;"",申込書!$V$60="特定学年のみ"),"申し込みする","")</f>
        <v/>
      </c>
      <c r="DQ44" s="371"/>
      <c r="DR44" s="372"/>
      <c r="DS44" s="373" t="str">
        <f>IF(AND(申込書!$C$61&lt;&gt;"▼プルダウンより選択してください",申込書!$C$61&lt;&gt;"",申込書!$K$22&lt;&gt;"YYYY/MM/DD",$G44&lt;&gt;""),申込書!$K$22,"")</f>
        <v/>
      </c>
      <c r="DT44" s="369" t="str">
        <f>IF(DS44="","",IF(INDEX('コンテンツ＆備考マスタ'!$H:$J,MATCH(学校情報!DS$3,'コンテンツ＆備考マスタ'!$H:$H,0),3)="●",IF(AND(DS44&lt;&gt;"",ISNUMBER(申込書!$AC$22)=TRUE,申込書!$C$61&lt;&gt;"▼プルダウンより選択してください",申込書!$C$61&lt;&gt;""),申込書!$AC$22,""),"-"))</f>
        <v/>
      </c>
      <c r="DU44" s="369"/>
      <c r="DV44" s="369"/>
      <c r="DW44" s="369" t="str">
        <f>IF(AND(申込書!$C$61&lt;&gt;"▼プルダウンより選択してください",申込書!$C$61&lt;&gt;"",$G44&lt;&gt;"",申込書!$V$61="特定学年のみ"),"申し込みする","")</f>
        <v/>
      </c>
      <c r="DX44" s="371"/>
      <c r="DY44" s="372"/>
      <c r="DZ44" s="373" t="str">
        <f>IF(AND(申込書!$C$62&lt;&gt;"▼プルダウンより選択してください",申込書!$C$62&lt;&gt;"",申込書!$K$22&lt;&gt;"YYYY/MM/DD",$G44&lt;&gt;""),申込書!$K$22,"")</f>
        <v/>
      </c>
      <c r="EA44" s="369" t="str">
        <f>IF(DZ44="","",IF(INDEX('コンテンツ＆備考マスタ'!$H:$J,MATCH(学校情報!DZ$3,'コンテンツ＆備考マスタ'!$H:$H,0),3)="●",IF(AND(DZ44&lt;&gt;"",ISNUMBER(申込書!$AC$22)=TRUE,申込書!$C$62&lt;&gt;"▼プルダウンより選択してください",申込書!$C$62&lt;&gt;""),申込書!$AC$22,""),"-"))</f>
        <v/>
      </c>
      <c r="EB44" s="369"/>
      <c r="EC44" s="369"/>
      <c r="ED44" s="370" t="str">
        <f>IF(AND(申込書!$C$62&lt;&gt;"▼プルダウンより選択してください",申込書!$C$62&lt;&gt;"",$G44&lt;&gt;"",申込書!$V$62="特定学年のみ"),"申し込みする","")</f>
        <v/>
      </c>
      <c r="EE44" s="371"/>
      <c r="EF44" s="372"/>
      <c r="EG44" s="373" t="str">
        <f>IF(AND(申込書!$C$63&lt;&gt;"▼プルダウンより選択してください",申込書!$C$63&lt;&gt;"",申込書!$K$22&lt;&gt;"YYYY/MM/DD",$G44&lt;&gt;""),申込書!$K$22,"")</f>
        <v/>
      </c>
      <c r="EH44" s="369" t="str">
        <f>IF(EG44="","",IF(INDEX('コンテンツ＆備考マスタ'!$H:$J,MATCH(学校情報!EG$3,'コンテンツ＆備考マスタ'!$H:$H,0),3)="●",IF(AND(EG44&lt;&gt;"",ISNUMBER(申込書!$AC$22)=TRUE,申込書!$C$63&lt;&gt;"▼プルダウンより選択してください",申込書!$C$63&lt;&gt;""),申込書!$AC$22,""),"-"))</f>
        <v/>
      </c>
      <c r="EI44" s="369"/>
      <c r="EJ44" s="369"/>
      <c r="EK44" s="370" t="str">
        <f>IF(AND(申込書!$C$63&lt;&gt;"▼プルダウンより選択してください",申込書!$C$63&lt;&gt;"",$G44&lt;&gt;"",申込書!$V$63="特定学年のみ"),"申し込みする","")</f>
        <v/>
      </c>
      <c r="EL44" s="371"/>
      <c r="EM44" s="372"/>
      <c r="EN44" s="373" t="str">
        <f>IF(AND(申込書!$C$64&lt;&gt;"▼プルダウンより選択してください",申込書!$C$64&lt;&gt;"",申込書!$K$22&lt;&gt;"YYYY/MM/DD",$G44&lt;&gt;""),申込書!$K$22,"")</f>
        <v/>
      </c>
      <c r="EO44" s="369" t="str">
        <f>IF(EN44="","",IF(INDEX('コンテンツ＆備考マスタ'!$H:$J,MATCH(学校情報!EN$3,'コンテンツ＆備考マスタ'!$H:$H,0),3)="●",IF(AND(EN44&lt;&gt;"",ISNUMBER(申込書!$AC$22)=TRUE,申込書!$C$64&lt;&gt;"▼プルダウンより選択してください",申込書!$C$64&lt;&gt;""),申込書!$AC$22,""),"-"))</f>
        <v/>
      </c>
      <c r="EP44" s="369"/>
      <c r="EQ44" s="369"/>
      <c r="ER44" s="370" t="str">
        <f>IF(AND(申込書!$C$64&lt;&gt;"▼プルダウンより選択してください",申込書!$C$64&lt;&gt;"",$G44&lt;&gt;"",申込書!$V$64="特定学年のみ"),"申し込みする","")</f>
        <v/>
      </c>
      <c r="ES44" s="371"/>
      <c r="ET44" s="372"/>
      <c r="EU44" s="373" t="str">
        <f>IF(AND(申込書!$C$65&lt;&gt;"▼プルダウンより選択してください",申込書!$C$65&lt;&gt;"",申込書!$K$22&lt;&gt;"YYYY/MM/DD",$G44&lt;&gt;""),申込書!$K$22,"")</f>
        <v/>
      </c>
      <c r="EV44" s="369" t="str">
        <f>IF(EU44="","",IF(INDEX('コンテンツ＆備考マスタ'!$H:$J,MATCH(学校情報!EU$3,'コンテンツ＆備考マスタ'!$H:$H,0),3)="●",IF(AND(EU44&lt;&gt;"",ISNUMBER(申込書!$AC$22)=TRUE,申込書!$C$65&lt;&gt;"▼プルダウンより選択してください",申込書!$C$65&lt;&gt;""),申込書!$AC$22,""),"-"))</f>
        <v/>
      </c>
      <c r="EW44" s="369"/>
      <c r="EX44" s="369"/>
      <c r="EY44" s="370" t="str">
        <f>IF(AND(申込書!$C$65&lt;&gt;"▼プルダウンより選択してください",申込書!$C$65&lt;&gt;"",$G44&lt;&gt;"",申込書!$V$65="特定学年のみ"),"申し込みする","")</f>
        <v/>
      </c>
      <c r="EZ44" s="371"/>
      <c r="FA44" s="372"/>
      <c r="FB44" s="373" t="str">
        <f>IF(AND(申込書!$C$66&lt;&gt;"▼プルダウンより選択してください",申込書!$C$66&lt;&gt;"",申込書!$K$22&lt;&gt;"YYYY/MM/DD",$G44&lt;&gt;""),申込書!$K$22,"")</f>
        <v/>
      </c>
      <c r="FC44" s="369" t="str">
        <f>IF(FB44="","",IF(INDEX('コンテンツ＆備考マスタ'!$H:$J,MATCH(学校情報!FB$3,'コンテンツ＆備考マスタ'!$H:$H,0),3)="●",IF(AND(FB44&lt;&gt;"",ISNUMBER(申込書!$AC$22)=TRUE,申込書!$C$66&lt;&gt;"▼プルダウンより選択してください",申込書!$C$66&lt;&gt;""),申込書!$AC$22,""),"-"))</f>
        <v/>
      </c>
      <c r="FD44" s="369"/>
      <c r="FE44" s="369"/>
      <c r="FF44" s="370" t="str">
        <f>IF(AND(申込書!$C$66&lt;&gt;"▼プルダウンより選択してください",申込書!$C$66&lt;&gt;"",$G44&lt;&gt;"",申込書!$V$66="特定学年のみ"),"申し込みする","")</f>
        <v/>
      </c>
      <c r="FG44" s="371"/>
      <c r="FH44" s="372"/>
      <c r="FI44" s="373" t="str">
        <f>IF(AND(申込書!$C$67&lt;&gt;"▼プルダウンより選択してください",申込書!$C$67&lt;&gt;"",申込書!$K$22&lt;&gt;"YYYY/MM/DD",$G44&lt;&gt;""),申込書!$K$22,"")</f>
        <v/>
      </c>
      <c r="FJ44" s="369" t="str">
        <f>IF(FI44="","",IF(INDEX('コンテンツ＆備考マスタ'!$H:$J,MATCH(学校情報!FI$3,'コンテンツ＆備考マスタ'!$H:$H,0),3)="●",IF(AND(FI44&lt;&gt;"",ISNUMBER(申込書!$AC$22)=TRUE,申込書!$C$67&lt;&gt;"▼プルダウンより選択してください",申込書!$C$67&lt;&gt;""),申込書!$AC$22,""),"-"))</f>
        <v/>
      </c>
      <c r="FK44" s="369"/>
      <c r="FL44" s="369"/>
      <c r="FM44" s="370" t="str">
        <f>IF(AND(申込書!$C$67&lt;&gt;"▼プルダウンより選択してください",申込書!$C$67&lt;&gt;"",$G44&lt;&gt;"",申込書!$V$67="特定学年のみ"),"申し込みする","")</f>
        <v/>
      </c>
      <c r="FN44" s="371"/>
      <c r="FO44" s="372"/>
      <c r="FP44" s="373" t="str">
        <f>IF(AND(申込書!$C$68&lt;&gt;"▼プルダウンより選択してください",申込書!$C$68&lt;&gt;"",申込書!$K$22&lt;&gt;"YYYY/MM/DD",$G44&lt;&gt;""),申込書!$K$22,"")</f>
        <v/>
      </c>
      <c r="FQ44" s="369" t="str">
        <f>IF(FP44="","",IF(INDEX('コンテンツ＆備考マスタ'!$H:$J,MATCH(学校情報!FP$3,'コンテンツ＆備考マスタ'!$H:$H,0),3)="●",IF(AND(FP44&lt;&gt;"",ISNUMBER(申込書!$AC$22)=TRUE,申込書!$C$68&lt;&gt;"▼プルダウンより選択してください",申込書!$C$68&lt;&gt;""),申込書!$AC$22,""),"-"))</f>
        <v/>
      </c>
      <c r="FR44" s="369"/>
      <c r="FS44" s="369"/>
      <c r="FT44" s="370" t="str">
        <f>IF(AND(申込書!$C$68&lt;&gt;"▼プルダウンより選択してください",申込書!$C$68&lt;&gt;"",$G44&lt;&gt;"",申込書!$V$68="特定学年のみ"),"申し込みする","")</f>
        <v/>
      </c>
      <c r="FU44" s="371"/>
      <c r="FV44" s="372"/>
      <c r="FW44" s="373" t="str">
        <f>IF(AND(申込書!$C$69&lt;&gt;"▼プルダウンより選択してください",申込書!$C$69&lt;&gt;"",申込書!$K$22&lt;&gt;"YYYY/MM/DD",$G44&lt;&gt;""),申込書!$K$22,"")</f>
        <v/>
      </c>
      <c r="FX44" s="369" t="str">
        <f>IF(FW44="","",IF(INDEX('コンテンツ＆備考マスタ'!$H:$J,MATCH(学校情報!FW$3,'コンテンツ＆備考マスタ'!$H:$H,0),3)="●",IF(AND(FW44&lt;&gt;"",ISNUMBER(申込書!$AC$22)=TRUE,申込書!$C$69&lt;&gt;"▼プルダウンより選択してください",申込書!$C$69&lt;&gt;""),申込書!$AC$22,""),"-"))</f>
        <v/>
      </c>
      <c r="FY44" s="369"/>
      <c r="FZ44" s="369"/>
      <c r="GA44" s="370" t="str">
        <f>IF(AND(申込書!$C$69&lt;&gt;"▼プルダウンより選択してください",申込書!$C$69&lt;&gt;"",$G44&lt;&gt;"",申込書!$V$69="特定学年のみ"),"申し込みする","")</f>
        <v/>
      </c>
      <c r="GB44" s="371"/>
      <c r="GC44" s="372"/>
      <c r="GD44" s="373" t="str">
        <f>IF(AND(申込書!$C$70&lt;&gt;"▼プルダウンより選択してください",申込書!$C$70&lt;&gt;"",申込書!$K$22&lt;&gt;"YYYY/MM/DD",$G44&lt;&gt;""),申込書!$K$22,"")</f>
        <v/>
      </c>
      <c r="GE44" s="369" t="str">
        <f>IF(GD44="","",IF(INDEX('コンテンツ＆備考マスタ'!$H:$J,MATCH(学校情報!GD$3,'コンテンツ＆備考マスタ'!$H:$H,0),3)="●",IF(AND(GD44&lt;&gt;"",ISNUMBER(申込書!$AC$22)=TRUE,申込書!$C$70&lt;&gt;"▼プルダウンより選択してください",申込書!$C$70&lt;&gt;""),申込書!$AC$22,""),"-"))</f>
        <v/>
      </c>
      <c r="GF44" s="369"/>
      <c r="GG44" s="369"/>
      <c r="GH44" s="370" t="str">
        <f>IF(AND(申込書!$C$70&lt;&gt;"▼プルダウンより選択してください",申込書!$C$70&lt;&gt;"",$G44&lt;&gt;"",申込書!$V$70="特定学年のみ"),"申し込みする","")</f>
        <v/>
      </c>
      <c r="GI44" s="371"/>
      <c r="GJ44" s="372"/>
      <c r="GK44" s="373" t="str">
        <f>IF(AND(申込書!$C$71&lt;&gt;"▼プルダウンより選択してください",申込書!$C$71&lt;&gt;"",申込書!$K$22&lt;&gt;"YYYY/MM/DD",$G44&lt;&gt;""),申込書!$K$22,"")</f>
        <v/>
      </c>
      <c r="GL44" s="369" t="str">
        <f>IF(GK44="","",IF(INDEX('コンテンツ＆備考マスタ'!$H:$J,MATCH(学校情報!GK$3,'コンテンツ＆備考マスタ'!$H:$H,0),3)="●",IF(AND(GK44&lt;&gt;"",ISNUMBER(申込書!$AC$22)=TRUE,申込書!$C$71&lt;&gt;"▼プルダウンより選択してください",申込書!$C$71&lt;&gt;""),申込書!$AC$22,""),"-"))</f>
        <v/>
      </c>
      <c r="GM44" s="369"/>
      <c r="GN44" s="369"/>
      <c r="GO44" s="370" t="str">
        <f>IF(AND(申込書!$C$71&lt;&gt;"▼プルダウンより選択してください",申込書!$C$71&lt;&gt;"",$G44&lt;&gt;"",申込書!$V$71="特定学年のみ"),"申し込みする","")</f>
        <v/>
      </c>
      <c r="GP44" s="371"/>
      <c r="GQ44" s="372"/>
      <c r="GR44" s="373" t="str">
        <f>IF(AND(申込書!$C$72&lt;&gt;"▼プルダウンより選択してください",申込書!$C$72&lt;&gt;"",申込書!$K$22&lt;&gt;"YYYY/MM/DD",$G44&lt;&gt;""),申込書!$K$22,"")</f>
        <v/>
      </c>
      <c r="GS44" s="369" t="str">
        <f>IF(GR44="","",IF(INDEX('コンテンツ＆備考マスタ'!$H:$J,MATCH(学校情報!GR$3,'コンテンツ＆備考マスタ'!$H:$H,0),3)="●",IF(AND(GR44&lt;&gt;"",ISNUMBER(申込書!$AC$22)=TRUE,申込書!$C$72&lt;&gt;"▼プルダウンより選択してください",申込書!$C$72&lt;&gt;""),申込書!$AC$22,""),"-"))</f>
        <v/>
      </c>
      <c r="GT44" s="369"/>
      <c r="GU44" s="369"/>
      <c r="GV44" s="370" t="str">
        <f>IF(AND(申込書!$C$72&lt;&gt;"▼プルダウンより選択してください",申込書!$C$72&lt;&gt;"",$G44&lt;&gt;"",申込書!$V$72="特定学年のみ"),"申し込みする","")</f>
        <v/>
      </c>
      <c r="GW44" s="371"/>
      <c r="GX44" s="372"/>
      <c r="GY44" s="373" t="str">
        <f>IF(AND(申込書!$C$73&lt;&gt;"▼プルダウンより選択してください",申込書!$C$73&lt;&gt;"",申込書!$K$22&lt;&gt;"YYYY/MM/DD",$G44&lt;&gt;""),申込書!$K$22,"")</f>
        <v/>
      </c>
      <c r="GZ44" s="369" t="str">
        <f>IF(GY44="","",IF(INDEX('コンテンツ＆備考マスタ'!$H:$J,MATCH(学校情報!GY$3,'コンテンツ＆備考マスタ'!$H:$H,0),3)="●",IF(AND(GY44&lt;&gt;"",ISNUMBER(申込書!$AC$22)=TRUE,申込書!$C$73&lt;&gt;"▼プルダウンより選択してください",申込書!$C$73&lt;&gt;""),申込書!$AC$22,""),"-"))</f>
        <v/>
      </c>
      <c r="HA44" s="369"/>
      <c r="HB44" s="369"/>
      <c r="HC44" s="370" t="str">
        <f>IF(AND(申込書!$C$73&lt;&gt;"▼プルダウンより選択してください",申込書!$C$73&lt;&gt;"",$G44&lt;&gt;"",申込書!$V$73="特定学年のみ"),"申し込みする","")</f>
        <v/>
      </c>
      <c r="HD44" s="371"/>
      <c r="HE44" s="372"/>
      <c r="HF44" s="373" t="str">
        <f>IF(AND(申込書!$C$74&lt;&gt;"▼プルダウンより選択してください",申込書!$C$74&lt;&gt;"",申込書!$K$22&lt;&gt;"YYYY/MM/DD",$G44&lt;&gt;""),申込書!$K$22,"")</f>
        <v/>
      </c>
      <c r="HG44" s="369" t="str">
        <f>IF(HF44="","",IF(INDEX('コンテンツ＆備考マスタ'!$H:$J,MATCH(学校情報!HF$3,'コンテンツ＆備考マスタ'!$H:$H,0),3)="●",IF(AND(HF44&lt;&gt;"",ISNUMBER(申込書!$AC$22)=TRUE,申込書!$C$74&lt;&gt;"▼プルダウンより選択してください",申込書!$C$74&lt;&gt;""),申込書!$AC$22,""),"-"))</f>
        <v/>
      </c>
      <c r="HH44" s="369"/>
      <c r="HI44" s="369"/>
      <c r="HJ44" s="370" t="str">
        <f>IF(AND(申込書!$C$74&lt;&gt;"▼プルダウンより選択してください",申込書!$C$74&lt;&gt;"",$G44&lt;&gt;"",申込書!$V$74="特定学年のみ"),"申し込みする","")</f>
        <v/>
      </c>
      <c r="HK44" s="371"/>
      <c r="HL44" s="372"/>
      <c r="HM44" s="373" t="str">
        <f>IF(AND(申込書!$C$75&lt;&gt;"▼プルダウンより選択してください",申込書!$C$75&lt;&gt;"",申込書!$K$22&lt;&gt;"YYYY/MM/DD",$G44&lt;&gt;""),申込書!$K$22,"")</f>
        <v/>
      </c>
      <c r="HN44" s="369" t="str">
        <f>IF(HM44="","",IF(INDEX('コンテンツ＆備考マスタ'!$H:$J,MATCH(学校情報!HM$3,'コンテンツ＆備考マスタ'!$H:$H,0),3)="●",IF(AND(HM44&lt;&gt;"",ISNUMBER(申込書!$AC$22)=TRUE,申込書!$C$75&lt;&gt;"▼プルダウンより選択してください",申込書!$C$75&lt;&gt;""),申込書!$AC$22,""),"-"))</f>
        <v/>
      </c>
      <c r="HO44" s="369"/>
      <c r="HP44" s="369"/>
      <c r="HQ44" s="370" t="str">
        <f>IF(AND(申込書!$C$75&lt;&gt;"▼プルダウンより選択してください",申込書!$C$75&lt;&gt;"",$G44&lt;&gt;"",申込書!$V$75="特定学年のみ"),"申し込みする","")</f>
        <v/>
      </c>
      <c r="HR44" s="371"/>
      <c r="HS44" s="371"/>
      <c r="HT44" s="374" t="str">
        <f>IF(AND(申込書!$C$76&lt;&gt;"▼プルダウンより選択してください",申込書!$C$76&lt;&gt;"",申込書!$K$22&lt;&gt;"YYYY/MM/DD",$G44&lt;&gt;""),申込書!$K$22,"")</f>
        <v/>
      </c>
      <c r="HU44" s="369" t="str">
        <f>IF(HT44="","",IF(INDEX('コンテンツ＆備考マスタ'!$H:$J,MATCH(学校情報!HT$3,'コンテンツ＆備考マスタ'!$H:$H,0),3)="●",IF(AND(HT44&lt;&gt;"",ISNUMBER(申込書!$AC$22)=TRUE,申込書!$C$76&lt;&gt;"▼プルダウンより選択してください",申込書!$C$76&lt;&gt;""),申込書!$AC$22,""),"-"))</f>
        <v/>
      </c>
      <c r="HV44" s="369"/>
      <c r="HW44" s="369"/>
      <c r="HX44" s="370" t="str">
        <f>IF(AND(申込書!$C$76&lt;&gt;"▼プルダウンより選択してください",申込書!$C$76&lt;&gt;"",$G44&lt;&gt;"",申込書!$V$76="特定学年のみ"),"申し込みする","")</f>
        <v/>
      </c>
      <c r="HY44" s="371"/>
      <c r="HZ44" s="372"/>
      <c r="IA44" s="69"/>
    </row>
    <row r="45" spans="2:235" ht="26.85" customHeight="1">
      <c r="B45" s="365">
        <f t="shared" si="0"/>
        <v>40</v>
      </c>
      <c r="C45" s="55"/>
      <c r="D45" s="56"/>
      <c r="E45" s="154"/>
      <c r="F45" s="57"/>
      <c r="G45" s="58"/>
      <c r="H45" s="59"/>
      <c r="I45" s="60"/>
      <c r="J45" s="61"/>
      <c r="K45" s="366" t="str">
        <f t="shared" si="1"/>
        <v/>
      </c>
      <c r="L45" s="62"/>
      <c r="M45" s="322"/>
      <c r="N45" s="63"/>
      <c r="O45" s="64"/>
      <c r="P45" s="367" t="str">
        <f t="shared" si="2"/>
        <v/>
      </c>
      <c r="Q45" s="65"/>
      <c r="R45" s="66"/>
      <c r="S45" s="67"/>
      <c r="T45" s="68"/>
      <c r="U45" s="68"/>
      <c r="V45" s="68"/>
      <c r="W45" s="66"/>
      <c r="X45" s="281"/>
      <c r="Y45" s="368" t="str">
        <f>IF(AND(申込書!$C$47&lt;&gt;"▼プルダウンより選択してください",申込書!$C$47&lt;&gt;"",申込書!$K$22&lt;&gt;"YYYY/MM/DD",$G45&lt;&gt;""),申込書!$K$22,"")</f>
        <v/>
      </c>
      <c r="Z45" s="369" t="str">
        <f>IF(Y45="","",IF(INDEX('コンテンツ＆備考マスタ'!$H:$J,MATCH(学校情報!Y$3,'コンテンツ＆備考マスタ'!$H:$H,0),3)="●",IF(AND(Y45&lt;&gt;"",ISNUMBER(申込書!$AC$22)=TRUE,申込書!$C$47&lt;&gt;"▼プルダウンより選択してください",申込書!$C$47&lt;&gt;""),申込書!$AC$22,""),"-"))</f>
        <v/>
      </c>
      <c r="AA45" s="369"/>
      <c r="AB45" s="369"/>
      <c r="AC45" s="370" t="str">
        <f>IF(AND(申込書!$C$47&lt;&gt;"▼プルダウンより選択してください",申込書!$C$47&lt;&gt;"",$G45&lt;&gt;"",申込書!$V$47="特定学年のみ"),"申し込みする","")</f>
        <v/>
      </c>
      <c r="AD45" s="371"/>
      <c r="AE45" s="372"/>
      <c r="AF45" s="373" t="str">
        <f>IF(AND(申込書!$C$48&lt;&gt;"▼プルダウンより選択してください",申込書!$C$48&lt;&gt;"",申込書!$K$22&lt;&gt;"YYYY/MM/DD",$G45&lt;&gt;""),申込書!$K$22,"")</f>
        <v/>
      </c>
      <c r="AG45" s="369" t="str">
        <f>IF(AF45="","",IF(INDEX('コンテンツ＆備考マスタ'!$H:$J,MATCH(学校情報!AF$3,'コンテンツ＆備考マスタ'!$H:$H,0),3)="●",IF(AND(AF45&lt;&gt;"",ISNUMBER(申込書!$AC$22)=TRUE,申込書!$C$48&lt;&gt;"▼プルダウンより選択してください",申込書!$C$48&lt;&gt;""),申込書!$AC$22,""),"-"))</f>
        <v/>
      </c>
      <c r="AH45" s="369"/>
      <c r="AI45" s="369"/>
      <c r="AJ45" s="370" t="str">
        <f>IF(AND(申込書!$C$48&lt;&gt;"▼プルダウンより選択してください",申込書!$C$48&lt;&gt;"",$G45&lt;&gt;"",申込書!$V$48="特定学年のみ"),"申し込みする","")</f>
        <v/>
      </c>
      <c r="AK45" s="371"/>
      <c r="AL45" s="372"/>
      <c r="AM45" s="373" t="str">
        <f>IF(AND(申込書!$C$49&lt;&gt;"▼プルダウンより選択してください",申込書!$C$49&lt;&gt;"",申込書!$K$22&lt;&gt;"YYYY/MM/DD",$G45&lt;&gt;""),申込書!$K$22,"")</f>
        <v/>
      </c>
      <c r="AN45" s="369" t="str">
        <f>IF(AM45="","",IF(INDEX('コンテンツ＆備考マスタ'!$H:$J,MATCH(学校情報!AM$3,'コンテンツ＆備考マスタ'!$H:$H,0),3)="●",IF(AND(AM45&lt;&gt;"",ISNUMBER(申込書!$AC$22)=TRUE,申込書!$C$49&lt;&gt;"▼プルダウンより選択してください",申込書!$C$49&lt;&gt;""),申込書!$AC$22,""),"-"))</f>
        <v/>
      </c>
      <c r="AO45" s="369"/>
      <c r="AP45" s="369"/>
      <c r="AQ45" s="370" t="str">
        <f>IF(AND(申込書!$C$49&lt;&gt;"▼プルダウンより選択してください",申込書!$C$49&lt;&gt;"",$G45&lt;&gt;"",申込書!$V$49="特定学年のみ"),"申し込みする","")</f>
        <v/>
      </c>
      <c r="AR45" s="371"/>
      <c r="AS45" s="372"/>
      <c r="AT45" s="373" t="str">
        <f>IF(AND(申込書!$C$50&lt;&gt;"▼プルダウンより選択してください",申込書!$C$50&lt;&gt;"",申込書!$K$22&lt;&gt;"YYYY/MM/DD",$G45&lt;&gt;""),申込書!$K$22,"")</f>
        <v/>
      </c>
      <c r="AU45" s="369" t="str">
        <f>IF(AT45="","",IF(INDEX('コンテンツ＆備考マスタ'!$H:$J,MATCH(学校情報!AT$3,'コンテンツ＆備考マスタ'!$H:$H,0),3)="●",IF(AND(AT45&lt;&gt;"",ISNUMBER(申込書!$AC$22)=TRUE,申込書!$C$50&lt;&gt;"▼プルダウンより選択してください",申込書!$C$50&lt;&gt;""),申込書!$AC$22,""),"-"))</f>
        <v/>
      </c>
      <c r="AV45" s="369"/>
      <c r="AW45" s="369"/>
      <c r="AX45" s="370" t="str">
        <f>IF(AND(申込書!$C$50&lt;&gt;"▼プルダウンより選択してください",申込書!$C$50&lt;&gt;"",$G45&lt;&gt;"",申込書!$V$50="特定学年のみ"),"申し込みする","")</f>
        <v/>
      </c>
      <c r="AY45" s="371"/>
      <c r="AZ45" s="372"/>
      <c r="BA45" s="373" t="str">
        <f>IF(AND(申込書!$C$51&lt;&gt;"▼プルダウンより選択してください",申込書!$C$51&lt;&gt;"",申込書!$K$22&lt;&gt;"YYYY/MM/DD",$G45&lt;&gt;""),申込書!$K$22,"")</f>
        <v/>
      </c>
      <c r="BB45" s="369" t="str">
        <f>IF(BA45="","",IF(INDEX('コンテンツ＆備考マスタ'!$H:$J,MATCH(学校情報!BA$3,'コンテンツ＆備考マスタ'!$H:$H,0),3)="●",IF(AND(BA45&lt;&gt;"",ISNUMBER(申込書!$AC$22)=TRUE,申込書!$C$51&lt;&gt;"▼プルダウンより選択してください",申込書!$C$51&lt;&gt;""),申込書!$AC$22,""),"-"))</f>
        <v/>
      </c>
      <c r="BC45" s="369"/>
      <c r="BD45" s="369"/>
      <c r="BE45" s="370" t="str">
        <f>IF(AND(申込書!$C$51&lt;&gt;"▼プルダウンより選択してください",申込書!$C$51&lt;&gt;"",$G45&lt;&gt;"",申込書!$V$51="特定学年のみ"),"申し込みする","")</f>
        <v/>
      </c>
      <c r="BF45" s="371"/>
      <c r="BG45" s="372"/>
      <c r="BH45" s="373" t="str">
        <f>IF(AND(申込書!$C$52&lt;&gt;"▼プルダウンより選択してください",申込書!$C$52&lt;&gt;"",申込書!$K$22&lt;&gt;"YYYY/MM/DD",$G45&lt;&gt;""),申込書!$K$22,"")</f>
        <v/>
      </c>
      <c r="BI45" s="369" t="str">
        <f>IF(BH45="","",IF(INDEX('コンテンツ＆備考マスタ'!$H:$J,MATCH(学校情報!BH$3,'コンテンツ＆備考マスタ'!$H:$H,0),3)="●",IF(AND(BH45&lt;&gt;"",ISNUMBER(申込書!$AC$22)=TRUE,申込書!$C$52&lt;&gt;"▼プルダウンより選択してください",申込書!$C$52&lt;&gt;""),申込書!$AC$22,""),"-"))</f>
        <v/>
      </c>
      <c r="BJ45" s="369"/>
      <c r="BK45" s="369"/>
      <c r="BL45" s="370" t="str">
        <f>IF(AND(申込書!$C$52&lt;&gt;"▼プルダウンより選択してください",申込書!$C$52&lt;&gt;"",$G45&lt;&gt;"",申込書!$V$52="特定学年のみ"),"申し込みする","")</f>
        <v/>
      </c>
      <c r="BM45" s="371"/>
      <c r="BN45" s="372"/>
      <c r="BO45" s="373" t="str">
        <f>IF(AND(申込書!$C$53&lt;&gt;"▼プルダウンより選択してください",申込書!$C$53&lt;&gt;"",申込書!$K$22&lt;&gt;"YYYY/MM/DD",$G45&lt;&gt;""),申込書!$K$22,"")</f>
        <v/>
      </c>
      <c r="BP45" s="369" t="str">
        <f>IF(BO45="","",IF(INDEX('コンテンツ＆備考マスタ'!$H:$J,MATCH(学校情報!BO$3,'コンテンツ＆備考マスタ'!$H:$H,0),3)="●",IF(AND(BO45&lt;&gt;"",ISNUMBER(申込書!$AC$22)=TRUE,申込書!$C$53&lt;&gt;"▼プルダウンより選択してください",申込書!$C$53&lt;&gt;""),申込書!$AC$22,""),"-"))</f>
        <v/>
      </c>
      <c r="BQ45" s="369"/>
      <c r="BR45" s="369"/>
      <c r="BS45" s="370" t="str">
        <f>IF(AND(申込書!$C$53&lt;&gt;"▼プルダウンより選択してください",申込書!$C$53&lt;&gt;"",$G45&lt;&gt;"",申込書!$V$53="特定学年のみ"),"申し込みする","")</f>
        <v/>
      </c>
      <c r="BT45" s="371"/>
      <c r="BU45" s="372"/>
      <c r="BV45" s="373" t="str">
        <f>IF(AND(申込書!$C$54&lt;&gt;"▼プルダウンより選択してください",申込書!$C$54&lt;&gt;"",申込書!$K$22&lt;&gt;"YYYY/MM/DD",$G45&lt;&gt;""),申込書!$K$22,"")</f>
        <v/>
      </c>
      <c r="BW45" s="369" t="str">
        <f>IF(BV45="","",IF(INDEX('コンテンツ＆備考マスタ'!$H:$J,MATCH(学校情報!BV$3,'コンテンツ＆備考マスタ'!$H:$H,0),3)="●",IF(AND(BV45&lt;&gt;"",ISNUMBER(申込書!$AC$22)=TRUE,申込書!$C$54&lt;&gt;"▼プルダウンより選択してください",申込書!$C$54&lt;&gt;""),申込書!$AC$22,""),"-"))</f>
        <v/>
      </c>
      <c r="BX45" s="369"/>
      <c r="BY45" s="369"/>
      <c r="BZ45" s="370" t="str">
        <f>IF(AND(申込書!$C$54&lt;&gt;"▼プルダウンより選択してください",申込書!$C$54&lt;&gt;"",$G45&lt;&gt;"",申込書!$V$54="特定学年のみ"),"申し込みする","")</f>
        <v/>
      </c>
      <c r="CA45" s="371"/>
      <c r="CB45" s="372"/>
      <c r="CC45" s="373" t="str">
        <f>IF(AND(申込書!$C$55&lt;&gt;"▼プルダウンより選択してください",申込書!$C$55&lt;&gt;"",申込書!$K$22&lt;&gt;"YYYY/MM/DD",$G45&lt;&gt;""),申込書!$K$22,"")</f>
        <v/>
      </c>
      <c r="CD45" s="369" t="str">
        <f>IF(CC45="","",IF(INDEX('コンテンツ＆備考マスタ'!$H:$J,MATCH(学校情報!CC$3,'コンテンツ＆備考マスタ'!$H:$H,0),3)="●",IF(AND(CC45&lt;&gt;"",ISNUMBER(申込書!$AC$22)=TRUE,申込書!$C$55&lt;&gt;"▼プルダウンより選択してください",申込書!$C$55&lt;&gt;""),申込書!$AC$22,""),"-"))</f>
        <v/>
      </c>
      <c r="CE45" s="369"/>
      <c r="CF45" s="369"/>
      <c r="CG45" s="370" t="str">
        <f>IF(AND(申込書!$C$55&lt;&gt;"▼プルダウンより選択してください",申込書!$C$55&lt;&gt;"",$G45&lt;&gt;"",申込書!$V$55="特定学年のみ"),"申し込みする","")</f>
        <v/>
      </c>
      <c r="CH45" s="371"/>
      <c r="CI45" s="372"/>
      <c r="CJ45" s="373" t="str">
        <f>IF(AND(申込書!$C$56&lt;&gt;"▼プルダウンより選択してください",申込書!$C$56&lt;&gt;"",申込書!$K$22&lt;&gt;"YYYY/MM/DD",$G45&lt;&gt;""),申込書!$K$22,"")</f>
        <v/>
      </c>
      <c r="CK45" s="369" t="str">
        <f>IF(CJ45="","",IF(INDEX('コンテンツ＆備考マスタ'!$H:$J,MATCH(学校情報!CJ$3,'コンテンツ＆備考マスタ'!$H:$H,0),3)="●",IF(AND(CJ45&lt;&gt;"",ISNUMBER(申込書!$AC$22)=TRUE,申込書!$C$56&lt;&gt;"▼プルダウンより選択してください",申込書!$C$56&lt;&gt;""),申込書!$AC$22,""),"-"))</f>
        <v/>
      </c>
      <c r="CL45" s="369"/>
      <c r="CM45" s="369"/>
      <c r="CN45" s="370" t="str">
        <f>IF(AND(申込書!$C$56&lt;&gt;"▼プルダウンより選択してください",申込書!$C$56&lt;&gt;"",$G45&lt;&gt;"",申込書!$V$56="特定学年のみ"),"申し込みする","")</f>
        <v/>
      </c>
      <c r="CO45" s="371"/>
      <c r="CP45" s="372"/>
      <c r="CQ45" s="373" t="str">
        <f>IF(AND(申込書!$C$57&lt;&gt;"▼プルダウンより選択してください",申込書!$C$57&lt;&gt;"",申込書!$K$22&lt;&gt;"YYYY/MM/DD",$G45&lt;&gt;""),申込書!$K$22,"")</f>
        <v/>
      </c>
      <c r="CR45" s="369" t="str">
        <f>IF(CQ45="","",IF(INDEX('コンテンツ＆備考マスタ'!$H:$J,MATCH(学校情報!CQ$3,'コンテンツ＆備考マスタ'!$H:$H,0),3)="●",IF(AND(CQ45&lt;&gt;"",ISNUMBER(申込書!$AC$22)=TRUE,申込書!$C$57&lt;&gt;"▼プルダウンより選択してください",申込書!$C$57&lt;&gt;""),申込書!$AC$22,""),"-"))</f>
        <v/>
      </c>
      <c r="CS45" s="369"/>
      <c r="CT45" s="369"/>
      <c r="CU45" s="369" t="str">
        <f>IF(AND(申込書!$C$57&lt;&gt;"▼プルダウンより選択してください",申込書!$C$57&lt;&gt;"",$G45&lt;&gt;"",申込書!$V$57="特定学年のみ"),"申し込みする","")</f>
        <v/>
      </c>
      <c r="CV45" s="371"/>
      <c r="CW45" s="372"/>
      <c r="CX45" s="373" t="str">
        <f>IF(AND(申込書!$C$58&lt;&gt;"▼プルダウンより選択してください",申込書!$C$58&lt;&gt;"",申込書!$K$22&lt;&gt;"YYYY/MM/DD",$G45&lt;&gt;""),申込書!$K$22,"")</f>
        <v/>
      </c>
      <c r="CY45" s="369" t="str">
        <f>IF(CX45="","",IF(INDEX('コンテンツ＆備考マスタ'!$H:$J,MATCH(学校情報!CX$3,'コンテンツ＆備考マスタ'!$H:$H,0),3)="●",IF(AND(CX45&lt;&gt;"",ISNUMBER(申込書!$AC$22)=TRUE,申込書!$C$58&lt;&gt;"▼プルダウンより選択してください",申込書!$C$58&lt;&gt;""),申込書!$AC$22,""),"-"))</f>
        <v/>
      </c>
      <c r="CZ45" s="369"/>
      <c r="DA45" s="369"/>
      <c r="DB45" s="369" t="str">
        <f>IF(AND(申込書!$C$58&lt;&gt;"▼プルダウンより選択してください",申込書!$C$58&lt;&gt;"",$G45&lt;&gt;"",申込書!$V$58="特定学年のみ"),"申し込みする","")</f>
        <v/>
      </c>
      <c r="DC45" s="371"/>
      <c r="DD45" s="372"/>
      <c r="DE45" s="373" t="str">
        <f>IF(AND(申込書!$C$59&lt;&gt;"▼プルダウンより選択してください",申込書!$C$59&lt;&gt;"",申込書!$K$22&lt;&gt;"YYYY/MM/DD",$G45&lt;&gt;""),申込書!$K$22,"")</f>
        <v/>
      </c>
      <c r="DF45" s="369" t="str">
        <f>IF(DE45="","",IF(INDEX('コンテンツ＆備考マスタ'!$H:$J,MATCH(学校情報!DE$3,'コンテンツ＆備考マスタ'!$H:$H,0),3)="●",IF(AND(DE45&lt;&gt;"",ISNUMBER(申込書!$AC$22)=TRUE,申込書!$C$59&lt;&gt;"▼プルダウンより選択してください",申込書!$C$59&lt;&gt;""),申込書!$AC$22,""),"-"))</f>
        <v/>
      </c>
      <c r="DG45" s="369"/>
      <c r="DH45" s="369"/>
      <c r="DI45" s="369" t="str">
        <f>IF(AND(申込書!$C$59&lt;&gt;"▼プルダウンより選択してください",申込書!$C$59&lt;&gt;"",$G45&lt;&gt;"",申込書!$V$59="特定学年のみ"),"申し込みする","")</f>
        <v/>
      </c>
      <c r="DJ45" s="371"/>
      <c r="DK45" s="372"/>
      <c r="DL45" s="373" t="str">
        <f>IF(AND(申込書!$C$60&lt;&gt;"▼プルダウンより選択してください",申込書!$C$60&lt;&gt;"",申込書!$K$22&lt;&gt;"YYYY/MM/DD",$G45&lt;&gt;""),申込書!$K$22,"")</f>
        <v/>
      </c>
      <c r="DM45" s="369" t="str">
        <f>IF(DL45="","",IF(INDEX('コンテンツ＆備考マスタ'!$H:$J,MATCH(学校情報!DL$3,'コンテンツ＆備考マスタ'!$H:$H,0),3)="●",IF(AND(DL45&lt;&gt;"",ISNUMBER(申込書!$AC$22)=TRUE,申込書!$C$60&lt;&gt;"▼プルダウンより選択してください",申込書!$C$60&lt;&gt;""),申込書!$AC$22,""),"-"))</f>
        <v/>
      </c>
      <c r="DN45" s="369"/>
      <c r="DO45" s="369"/>
      <c r="DP45" s="369" t="str">
        <f>IF(AND(申込書!$C$60&lt;&gt;"▼プルダウンより選択してください",申込書!$C$60&lt;&gt;"",$G45&lt;&gt;"",申込書!$V$60="特定学年のみ"),"申し込みする","")</f>
        <v/>
      </c>
      <c r="DQ45" s="371"/>
      <c r="DR45" s="372"/>
      <c r="DS45" s="373" t="str">
        <f>IF(AND(申込書!$C$61&lt;&gt;"▼プルダウンより選択してください",申込書!$C$61&lt;&gt;"",申込書!$K$22&lt;&gt;"YYYY/MM/DD",$G45&lt;&gt;""),申込書!$K$22,"")</f>
        <v/>
      </c>
      <c r="DT45" s="369" t="str">
        <f>IF(DS45="","",IF(INDEX('コンテンツ＆備考マスタ'!$H:$J,MATCH(学校情報!DS$3,'コンテンツ＆備考マスタ'!$H:$H,0),3)="●",IF(AND(DS45&lt;&gt;"",ISNUMBER(申込書!$AC$22)=TRUE,申込書!$C$61&lt;&gt;"▼プルダウンより選択してください",申込書!$C$61&lt;&gt;""),申込書!$AC$22,""),"-"))</f>
        <v/>
      </c>
      <c r="DU45" s="369"/>
      <c r="DV45" s="369"/>
      <c r="DW45" s="369" t="str">
        <f>IF(AND(申込書!$C$61&lt;&gt;"▼プルダウンより選択してください",申込書!$C$61&lt;&gt;"",$G45&lt;&gt;"",申込書!$V$61="特定学年のみ"),"申し込みする","")</f>
        <v/>
      </c>
      <c r="DX45" s="371"/>
      <c r="DY45" s="372"/>
      <c r="DZ45" s="373" t="str">
        <f>IF(AND(申込書!$C$62&lt;&gt;"▼プルダウンより選択してください",申込書!$C$62&lt;&gt;"",申込書!$K$22&lt;&gt;"YYYY/MM/DD",$G45&lt;&gt;""),申込書!$K$22,"")</f>
        <v/>
      </c>
      <c r="EA45" s="369" t="str">
        <f>IF(DZ45="","",IF(INDEX('コンテンツ＆備考マスタ'!$H:$J,MATCH(学校情報!DZ$3,'コンテンツ＆備考マスタ'!$H:$H,0),3)="●",IF(AND(DZ45&lt;&gt;"",ISNUMBER(申込書!$AC$22)=TRUE,申込書!$C$62&lt;&gt;"▼プルダウンより選択してください",申込書!$C$62&lt;&gt;""),申込書!$AC$22,""),"-"))</f>
        <v/>
      </c>
      <c r="EB45" s="369"/>
      <c r="EC45" s="369"/>
      <c r="ED45" s="370" t="str">
        <f>IF(AND(申込書!$C$62&lt;&gt;"▼プルダウンより選択してください",申込書!$C$62&lt;&gt;"",$G45&lt;&gt;"",申込書!$V$62="特定学年のみ"),"申し込みする","")</f>
        <v/>
      </c>
      <c r="EE45" s="371"/>
      <c r="EF45" s="372"/>
      <c r="EG45" s="373" t="str">
        <f>IF(AND(申込書!$C$63&lt;&gt;"▼プルダウンより選択してください",申込書!$C$63&lt;&gt;"",申込書!$K$22&lt;&gt;"YYYY/MM/DD",$G45&lt;&gt;""),申込書!$K$22,"")</f>
        <v/>
      </c>
      <c r="EH45" s="369" t="str">
        <f>IF(EG45="","",IF(INDEX('コンテンツ＆備考マスタ'!$H:$J,MATCH(学校情報!EG$3,'コンテンツ＆備考マスタ'!$H:$H,0),3)="●",IF(AND(EG45&lt;&gt;"",ISNUMBER(申込書!$AC$22)=TRUE,申込書!$C$63&lt;&gt;"▼プルダウンより選択してください",申込書!$C$63&lt;&gt;""),申込書!$AC$22,""),"-"))</f>
        <v/>
      </c>
      <c r="EI45" s="369"/>
      <c r="EJ45" s="369"/>
      <c r="EK45" s="370" t="str">
        <f>IF(AND(申込書!$C$63&lt;&gt;"▼プルダウンより選択してください",申込書!$C$63&lt;&gt;"",$G45&lt;&gt;"",申込書!$V$63="特定学年のみ"),"申し込みする","")</f>
        <v/>
      </c>
      <c r="EL45" s="371"/>
      <c r="EM45" s="372"/>
      <c r="EN45" s="373" t="str">
        <f>IF(AND(申込書!$C$64&lt;&gt;"▼プルダウンより選択してください",申込書!$C$64&lt;&gt;"",申込書!$K$22&lt;&gt;"YYYY/MM/DD",$G45&lt;&gt;""),申込書!$K$22,"")</f>
        <v/>
      </c>
      <c r="EO45" s="369" t="str">
        <f>IF(EN45="","",IF(INDEX('コンテンツ＆備考マスタ'!$H:$J,MATCH(学校情報!EN$3,'コンテンツ＆備考マスタ'!$H:$H,0),3)="●",IF(AND(EN45&lt;&gt;"",ISNUMBER(申込書!$AC$22)=TRUE,申込書!$C$64&lt;&gt;"▼プルダウンより選択してください",申込書!$C$64&lt;&gt;""),申込書!$AC$22,""),"-"))</f>
        <v/>
      </c>
      <c r="EP45" s="369"/>
      <c r="EQ45" s="369"/>
      <c r="ER45" s="370" t="str">
        <f>IF(AND(申込書!$C$64&lt;&gt;"▼プルダウンより選択してください",申込書!$C$64&lt;&gt;"",$G45&lt;&gt;"",申込書!$V$64="特定学年のみ"),"申し込みする","")</f>
        <v/>
      </c>
      <c r="ES45" s="371"/>
      <c r="ET45" s="372"/>
      <c r="EU45" s="373" t="str">
        <f>IF(AND(申込書!$C$65&lt;&gt;"▼プルダウンより選択してください",申込書!$C$65&lt;&gt;"",申込書!$K$22&lt;&gt;"YYYY/MM/DD",$G45&lt;&gt;""),申込書!$K$22,"")</f>
        <v/>
      </c>
      <c r="EV45" s="369" t="str">
        <f>IF(EU45="","",IF(INDEX('コンテンツ＆備考マスタ'!$H:$J,MATCH(学校情報!EU$3,'コンテンツ＆備考マスタ'!$H:$H,0),3)="●",IF(AND(EU45&lt;&gt;"",ISNUMBER(申込書!$AC$22)=TRUE,申込書!$C$65&lt;&gt;"▼プルダウンより選択してください",申込書!$C$65&lt;&gt;""),申込書!$AC$22,""),"-"))</f>
        <v/>
      </c>
      <c r="EW45" s="369"/>
      <c r="EX45" s="369"/>
      <c r="EY45" s="370" t="str">
        <f>IF(AND(申込書!$C$65&lt;&gt;"▼プルダウンより選択してください",申込書!$C$65&lt;&gt;"",$G45&lt;&gt;"",申込書!$V$65="特定学年のみ"),"申し込みする","")</f>
        <v/>
      </c>
      <c r="EZ45" s="371"/>
      <c r="FA45" s="372"/>
      <c r="FB45" s="373" t="str">
        <f>IF(AND(申込書!$C$66&lt;&gt;"▼プルダウンより選択してください",申込書!$C$66&lt;&gt;"",申込書!$K$22&lt;&gt;"YYYY/MM/DD",$G45&lt;&gt;""),申込書!$K$22,"")</f>
        <v/>
      </c>
      <c r="FC45" s="369" t="str">
        <f>IF(FB45="","",IF(INDEX('コンテンツ＆備考マスタ'!$H:$J,MATCH(学校情報!FB$3,'コンテンツ＆備考マスタ'!$H:$H,0),3)="●",IF(AND(FB45&lt;&gt;"",ISNUMBER(申込書!$AC$22)=TRUE,申込書!$C$66&lt;&gt;"▼プルダウンより選択してください",申込書!$C$66&lt;&gt;""),申込書!$AC$22,""),"-"))</f>
        <v/>
      </c>
      <c r="FD45" s="369"/>
      <c r="FE45" s="369"/>
      <c r="FF45" s="370" t="str">
        <f>IF(AND(申込書!$C$66&lt;&gt;"▼プルダウンより選択してください",申込書!$C$66&lt;&gt;"",$G45&lt;&gt;"",申込書!$V$66="特定学年のみ"),"申し込みする","")</f>
        <v/>
      </c>
      <c r="FG45" s="371"/>
      <c r="FH45" s="372"/>
      <c r="FI45" s="373" t="str">
        <f>IF(AND(申込書!$C$67&lt;&gt;"▼プルダウンより選択してください",申込書!$C$67&lt;&gt;"",申込書!$K$22&lt;&gt;"YYYY/MM/DD",$G45&lt;&gt;""),申込書!$K$22,"")</f>
        <v/>
      </c>
      <c r="FJ45" s="369" t="str">
        <f>IF(FI45="","",IF(INDEX('コンテンツ＆備考マスタ'!$H:$J,MATCH(学校情報!FI$3,'コンテンツ＆備考マスタ'!$H:$H,0),3)="●",IF(AND(FI45&lt;&gt;"",ISNUMBER(申込書!$AC$22)=TRUE,申込書!$C$67&lt;&gt;"▼プルダウンより選択してください",申込書!$C$67&lt;&gt;""),申込書!$AC$22,""),"-"))</f>
        <v/>
      </c>
      <c r="FK45" s="369"/>
      <c r="FL45" s="369"/>
      <c r="FM45" s="370" t="str">
        <f>IF(AND(申込書!$C$67&lt;&gt;"▼プルダウンより選択してください",申込書!$C$67&lt;&gt;"",$G45&lt;&gt;"",申込書!$V$67="特定学年のみ"),"申し込みする","")</f>
        <v/>
      </c>
      <c r="FN45" s="371"/>
      <c r="FO45" s="372"/>
      <c r="FP45" s="373" t="str">
        <f>IF(AND(申込書!$C$68&lt;&gt;"▼プルダウンより選択してください",申込書!$C$68&lt;&gt;"",申込書!$K$22&lt;&gt;"YYYY/MM/DD",$G45&lt;&gt;""),申込書!$K$22,"")</f>
        <v/>
      </c>
      <c r="FQ45" s="369" t="str">
        <f>IF(FP45="","",IF(INDEX('コンテンツ＆備考マスタ'!$H:$J,MATCH(学校情報!FP$3,'コンテンツ＆備考マスタ'!$H:$H,0),3)="●",IF(AND(FP45&lt;&gt;"",ISNUMBER(申込書!$AC$22)=TRUE,申込書!$C$68&lt;&gt;"▼プルダウンより選択してください",申込書!$C$68&lt;&gt;""),申込書!$AC$22,""),"-"))</f>
        <v/>
      </c>
      <c r="FR45" s="369"/>
      <c r="FS45" s="369"/>
      <c r="FT45" s="370" t="str">
        <f>IF(AND(申込書!$C$68&lt;&gt;"▼プルダウンより選択してください",申込書!$C$68&lt;&gt;"",$G45&lt;&gt;"",申込書!$V$68="特定学年のみ"),"申し込みする","")</f>
        <v/>
      </c>
      <c r="FU45" s="371"/>
      <c r="FV45" s="372"/>
      <c r="FW45" s="373" t="str">
        <f>IF(AND(申込書!$C$69&lt;&gt;"▼プルダウンより選択してください",申込書!$C$69&lt;&gt;"",申込書!$K$22&lt;&gt;"YYYY/MM/DD",$G45&lt;&gt;""),申込書!$K$22,"")</f>
        <v/>
      </c>
      <c r="FX45" s="369" t="str">
        <f>IF(FW45="","",IF(INDEX('コンテンツ＆備考マスタ'!$H:$J,MATCH(学校情報!FW$3,'コンテンツ＆備考マスタ'!$H:$H,0),3)="●",IF(AND(FW45&lt;&gt;"",ISNUMBER(申込書!$AC$22)=TRUE,申込書!$C$69&lt;&gt;"▼プルダウンより選択してください",申込書!$C$69&lt;&gt;""),申込書!$AC$22,""),"-"))</f>
        <v/>
      </c>
      <c r="FY45" s="369"/>
      <c r="FZ45" s="369"/>
      <c r="GA45" s="370" t="str">
        <f>IF(AND(申込書!$C$69&lt;&gt;"▼プルダウンより選択してください",申込書!$C$69&lt;&gt;"",$G45&lt;&gt;"",申込書!$V$69="特定学年のみ"),"申し込みする","")</f>
        <v/>
      </c>
      <c r="GB45" s="371"/>
      <c r="GC45" s="372"/>
      <c r="GD45" s="373" t="str">
        <f>IF(AND(申込書!$C$70&lt;&gt;"▼プルダウンより選択してください",申込書!$C$70&lt;&gt;"",申込書!$K$22&lt;&gt;"YYYY/MM/DD",$G45&lt;&gt;""),申込書!$K$22,"")</f>
        <v/>
      </c>
      <c r="GE45" s="369" t="str">
        <f>IF(GD45="","",IF(INDEX('コンテンツ＆備考マスタ'!$H:$J,MATCH(学校情報!GD$3,'コンテンツ＆備考マスタ'!$H:$H,0),3)="●",IF(AND(GD45&lt;&gt;"",ISNUMBER(申込書!$AC$22)=TRUE,申込書!$C$70&lt;&gt;"▼プルダウンより選択してください",申込書!$C$70&lt;&gt;""),申込書!$AC$22,""),"-"))</f>
        <v/>
      </c>
      <c r="GF45" s="369"/>
      <c r="GG45" s="369"/>
      <c r="GH45" s="370" t="str">
        <f>IF(AND(申込書!$C$70&lt;&gt;"▼プルダウンより選択してください",申込書!$C$70&lt;&gt;"",$G45&lt;&gt;"",申込書!$V$70="特定学年のみ"),"申し込みする","")</f>
        <v/>
      </c>
      <c r="GI45" s="371"/>
      <c r="GJ45" s="372"/>
      <c r="GK45" s="373" t="str">
        <f>IF(AND(申込書!$C$71&lt;&gt;"▼プルダウンより選択してください",申込書!$C$71&lt;&gt;"",申込書!$K$22&lt;&gt;"YYYY/MM/DD",$G45&lt;&gt;""),申込書!$K$22,"")</f>
        <v/>
      </c>
      <c r="GL45" s="369" t="str">
        <f>IF(GK45="","",IF(INDEX('コンテンツ＆備考マスタ'!$H:$J,MATCH(学校情報!GK$3,'コンテンツ＆備考マスタ'!$H:$H,0),3)="●",IF(AND(GK45&lt;&gt;"",ISNUMBER(申込書!$AC$22)=TRUE,申込書!$C$71&lt;&gt;"▼プルダウンより選択してください",申込書!$C$71&lt;&gt;""),申込書!$AC$22,""),"-"))</f>
        <v/>
      </c>
      <c r="GM45" s="369"/>
      <c r="GN45" s="369"/>
      <c r="GO45" s="370" t="str">
        <f>IF(AND(申込書!$C$71&lt;&gt;"▼プルダウンより選択してください",申込書!$C$71&lt;&gt;"",$G45&lt;&gt;"",申込書!$V$71="特定学年のみ"),"申し込みする","")</f>
        <v/>
      </c>
      <c r="GP45" s="371"/>
      <c r="GQ45" s="372"/>
      <c r="GR45" s="373" t="str">
        <f>IF(AND(申込書!$C$72&lt;&gt;"▼プルダウンより選択してください",申込書!$C$72&lt;&gt;"",申込書!$K$22&lt;&gt;"YYYY/MM/DD",$G45&lt;&gt;""),申込書!$K$22,"")</f>
        <v/>
      </c>
      <c r="GS45" s="369" t="str">
        <f>IF(GR45="","",IF(INDEX('コンテンツ＆備考マスタ'!$H:$J,MATCH(学校情報!GR$3,'コンテンツ＆備考マスタ'!$H:$H,0),3)="●",IF(AND(GR45&lt;&gt;"",ISNUMBER(申込書!$AC$22)=TRUE,申込書!$C$72&lt;&gt;"▼プルダウンより選択してください",申込書!$C$72&lt;&gt;""),申込書!$AC$22,""),"-"))</f>
        <v/>
      </c>
      <c r="GT45" s="369"/>
      <c r="GU45" s="369"/>
      <c r="GV45" s="370" t="str">
        <f>IF(AND(申込書!$C$72&lt;&gt;"▼プルダウンより選択してください",申込書!$C$72&lt;&gt;"",$G45&lt;&gt;"",申込書!$V$72="特定学年のみ"),"申し込みする","")</f>
        <v/>
      </c>
      <c r="GW45" s="371"/>
      <c r="GX45" s="372"/>
      <c r="GY45" s="373" t="str">
        <f>IF(AND(申込書!$C$73&lt;&gt;"▼プルダウンより選択してください",申込書!$C$73&lt;&gt;"",申込書!$K$22&lt;&gt;"YYYY/MM/DD",$G45&lt;&gt;""),申込書!$K$22,"")</f>
        <v/>
      </c>
      <c r="GZ45" s="369" t="str">
        <f>IF(GY45="","",IF(INDEX('コンテンツ＆備考マスタ'!$H:$J,MATCH(学校情報!GY$3,'コンテンツ＆備考マスタ'!$H:$H,0),3)="●",IF(AND(GY45&lt;&gt;"",ISNUMBER(申込書!$AC$22)=TRUE,申込書!$C$73&lt;&gt;"▼プルダウンより選択してください",申込書!$C$73&lt;&gt;""),申込書!$AC$22,""),"-"))</f>
        <v/>
      </c>
      <c r="HA45" s="369"/>
      <c r="HB45" s="369"/>
      <c r="HC45" s="370" t="str">
        <f>IF(AND(申込書!$C$73&lt;&gt;"▼プルダウンより選択してください",申込書!$C$73&lt;&gt;"",$G45&lt;&gt;"",申込書!$V$73="特定学年のみ"),"申し込みする","")</f>
        <v/>
      </c>
      <c r="HD45" s="371"/>
      <c r="HE45" s="372"/>
      <c r="HF45" s="373" t="str">
        <f>IF(AND(申込書!$C$74&lt;&gt;"▼プルダウンより選択してください",申込書!$C$74&lt;&gt;"",申込書!$K$22&lt;&gt;"YYYY/MM/DD",$G45&lt;&gt;""),申込書!$K$22,"")</f>
        <v/>
      </c>
      <c r="HG45" s="369" t="str">
        <f>IF(HF45="","",IF(INDEX('コンテンツ＆備考マスタ'!$H:$J,MATCH(学校情報!HF$3,'コンテンツ＆備考マスタ'!$H:$H,0),3)="●",IF(AND(HF45&lt;&gt;"",ISNUMBER(申込書!$AC$22)=TRUE,申込書!$C$74&lt;&gt;"▼プルダウンより選択してください",申込書!$C$74&lt;&gt;""),申込書!$AC$22,""),"-"))</f>
        <v/>
      </c>
      <c r="HH45" s="369"/>
      <c r="HI45" s="369"/>
      <c r="HJ45" s="370" t="str">
        <f>IF(AND(申込書!$C$74&lt;&gt;"▼プルダウンより選択してください",申込書!$C$74&lt;&gt;"",$G45&lt;&gt;"",申込書!$V$74="特定学年のみ"),"申し込みする","")</f>
        <v/>
      </c>
      <c r="HK45" s="371"/>
      <c r="HL45" s="372"/>
      <c r="HM45" s="373" t="str">
        <f>IF(AND(申込書!$C$75&lt;&gt;"▼プルダウンより選択してください",申込書!$C$75&lt;&gt;"",申込書!$K$22&lt;&gt;"YYYY/MM/DD",$G45&lt;&gt;""),申込書!$K$22,"")</f>
        <v/>
      </c>
      <c r="HN45" s="369" t="str">
        <f>IF(HM45="","",IF(INDEX('コンテンツ＆備考マスタ'!$H:$J,MATCH(学校情報!HM$3,'コンテンツ＆備考マスタ'!$H:$H,0),3)="●",IF(AND(HM45&lt;&gt;"",ISNUMBER(申込書!$AC$22)=TRUE,申込書!$C$75&lt;&gt;"▼プルダウンより選択してください",申込書!$C$75&lt;&gt;""),申込書!$AC$22,""),"-"))</f>
        <v/>
      </c>
      <c r="HO45" s="369"/>
      <c r="HP45" s="369"/>
      <c r="HQ45" s="370" t="str">
        <f>IF(AND(申込書!$C$75&lt;&gt;"▼プルダウンより選択してください",申込書!$C$75&lt;&gt;"",$G45&lt;&gt;"",申込書!$V$75="特定学年のみ"),"申し込みする","")</f>
        <v/>
      </c>
      <c r="HR45" s="371"/>
      <c r="HS45" s="371"/>
      <c r="HT45" s="374" t="str">
        <f>IF(AND(申込書!$C$76&lt;&gt;"▼プルダウンより選択してください",申込書!$C$76&lt;&gt;"",申込書!$K$22&lt;&gt;"YYYY/MM/DD",$G45&lt;&gt;""),申込書!$K$22,"")</f>
        <v/>
      </c>
      <c r="HU45" s="369" t="str">
        <f>IF(HT45="","",IF(INDEX('コンテンツ＆備考マスタ'!$H:$J,MATCH(学校情報!HT$3,'コンテンツ＆備考マスタ'!$H:$H,0),3)="●",IF(AND(HT45&lt;&gt;"",ISNUMBER(申込書!$AC$22)=TRUE,申込書!$C$76&lt;&gt;"▼プルダウンより選択してください",申込書!$C$76&lt;&gt;""),申込書!$AC$22,""),"-"))</f>
        <v/>
      </c>
      <c r="HV45" s="369"/>
      <c r="HW45" s="369"/>
      <c r="HX45" s="370" t="str">
        <f>IF(AND(申込書!$C$76&lt;&gt;"▼プルダウンより選択してください",申込書!$C$76&lt;&gt;"",$G45&lt;&gt;"",申込書!$V$76="特定学年のみ"),"申し込みする","")</f>
        <v/>
      </c>
      <c r="HY45" s="371"/>
      <c r="HZ45" s="372"/>
      <c r="IA45" s="69"/>
    </row>
    <row r="46" spans="2:235" ht="26.85" customHeight="1">
      <c r="B46" s="365">
        <f t="shared" si="0"/>
        <v>41</v>
      </c>
      <c r="C46" s="55"/>
      <c r="D46" s="56"/>
      <c r="E46" s="154"/>
      <c r="F46" s="57"/>
      <c r="G46" s="58"/>
      <c r="H46" s="59"/>
      <c r="I46" s="60"/>
      <c r="J46" s="61"/>
      <c r="K46" s="366" t="str">
        <f t="shared" si="1"/>
        <v/>
      </c>
      <c r="L46" s="62"/>
      <c r="M46" s="322"/>
      <c r="N46" s="63"/>
      <c r="O46" s="64"/>
      <c r="P46" s="367" t="str">
        <f t="shared" si="2"/>
        <v/>
      </c>
      <c r="Q46" s="65"/>
      <c r="R46" s="66"/>
      <c r="S46" s="67"/>
      <c r="T46" s="68"/>
      <c r="U46" s="68"/>
      <c r="V46" s="68"/>
      <c r="W46" s="66"/>
      <c r="X46" s="281"/>
      <c r="Y46" s="368" t="str">
        <f>IF(AND(申込書!$C$47&lt;&gt;"▼プルダウンより選択してください",申込書!$C$47&lt;&gt;"",申込書!$K$22&lt;&gt;"YYYY/MM/DD",$G46&lt;&gt;""),申込書!$K$22,"")</f>
        <v/>
      </c>
      <c r="Z46" s="369" t="str">
        <f>IF(Y46="","",IF(INDEX('コンテンツ＆備考マスタ'!$H:$J,MATCH(学校情報!Y$3,'コンテンツ＆備考マスタ'!$H:$H,0),3)="●",IF(AND(Y46&lt;&gt;"",ISNUMBER(申込書!$AC$22)=TRUE,申込書!$C$47&lt;&gt;"▼プルダウンより選択してください",申込書!$C$47&lt;&gt;""),申込書!$AC$22,""),"-"))</f>
        <v/>
      </c>
      <c r="AA46" s="369"/>
      <c r="AB46" s="369"/>
      <c r="AC46" s="370" t="str">
        <f>IF(AND(申込書!$C$47&lt;&gt;"▼プルダウンより選択してください",申込書!$C$47&lt;&gt;"",$G46&lt;&gt;"",申込書!$V$47="特定学年のみ"),"申し込みする","")</f>
        <v/>
      </c>
      <c r="AD46" s="371"/>
      <c r="AE46" s="372"/>
      <c r="AF46" s="373" t="str">
        <f>IF(AND(申込書!$C$48&lt;&gt;"▼プルダウンより選択してください",申込書!$C$48&lt;&gt;"",申込書!$K$22&lt;&gt;"YYYY/MM/DD",$G46&lt;&gt;""),申込書!$K$22,"")</f>
        <v/>
      </c>
      <c r="AG46" s="369" t="str">
        <f>IF(AF46="","",IF(INDEX('コンテンツ＆備考マスタ'!$H:$J,MATCH(学校情報!AF$3,'コンテンツ＆備考マスタ'!$H:$H,0),3)="●",IF(AND(AF46&lt;&gt;"",ISNUMBER(申込書!$AC$22)=TRUE,申込書!$C$48&lt;&gt;"▼プルダウンより選択してください",申込書!$C$48&lt;&gt;""),申込書!$AC$22,""),"-"))</f>
        <v/>
      </c>
      <c r="AH46" s="369"/>
      <c r="AI46" s="369"/>
      <c r="AJ46" s="370" t="str">
        <f>IF(AND(申込書!$C$48&lt;&gt;"▼プルダウンより選択してください",申込書!$C$48&lt;&gt;"",$G46&lt;&gt;"",申込書!$V$48="特定学年のみ"),"申し込みする","")</f>
        <v/>
      </c>
      <c r="AK46" s="371"/>
      <c r="AL46" s="372"/>
      <c r="AM46" s="373" t="str">
        <f>IF(AND(申込書!$C$49&lt;&gt;"▼プルダウンより選択してください",申込書!$C$49&lt;&gt;"",申込書!$K$22&lt;&gt;"YYYY/MM/DD",$G46&lt;&gt;""),申込書!$K$22,"")</f>
        <v/>
      </c>
      <c r="AN46" s="369" t="str">
        <f>IF(AM46="","",IF(INDEX('コンテンツ＆備考マスタ'!$H:$J,MATCH(学校情報!AM$3,'コンテンツ＆備考マスタ'!$H:$H,0),3)="●",IF(AND(AM46&lt;&gt;"",ISNUMBER(申込書!$AC$22)=TRUE,申込書!$C$49&lt;&gt;"▼プルダウンより選択してください",申込書!$C$49&lt;&gt;""),申込書!$AC$22,""),"-"))</f>
        <v/>
      </c>
      <c r="AO46" s="369"/>
      <c r="AP46" s="369"/>
      <c r="AQ46" s="370" t="str">
        <f>IF(AND(申込書!$C$49&lt;&gt;"▼プルダウンより選択してください",申込書!$C$49&lt;&gt;"",$G46&lt;&gt;"",申込書!$V$49="特定学年のみ"),"申し込みする","")</f>
        <v/>
      </c>
      <c r="AR46" s="371"/>
      <c r="AS46" s="372"/>
      <c r="AT46" s="373" t="str">
        <f>IF(AND(申込書!$C$50&lt;&gt;"▼プルダウンより選択してください",申込書!$C$50&lt;&gt;"",申込書!$K$22&lt;&gt;"YYYY/MM/DD",$G46&lt;&gt;""),申込書!$K$22,"")</f>
        <v/>
      </c>
      <c r="AU46" s="369" t="str">
        <f>IF(AT46="","",IF(INDEX('コンテンツ＆備考マスタ'!$H:$J,MATCH(学校情報!AT$3,'コンテンツ＆備考マスタ'!$H:$H,0),3)="●",IF(AND(AT46&lt;&gt;"",ISNUMBER(申込書!$AC$22)=TRUE,申込書!$C$50&lt;&gt;"▼プルダウンより選択してください",申込書!$C$50&lt;&gt;""),申込書!$AC$22,""),"-"))</f>
        <v/>
      </c>
      <c r="AV46" s="369"/>
      <c r="AW46" s="369"/>
      <c r="AX46" s="370" t="str">
        <f>IF(AND(申込書!$C$50&lt;&gt;"▼プルダウンより選択してください",申込書!$C$50&lt;&gt;"",$G46&lt;&gt;"",申込書!$V$50="特定学年のみ"),"申し込みする","")</f>
        <v/>
      </c>
      <c r="AY46" s="371"/>
      <c r="AZ46" s="372"/>
      <c r="BA46" s="373" t="str">
        <f>IF(AND(申込書!$C$51&lt;&gt;"▼プルダウンより選択してください",申込書!$C$51&lt;&gt;"",申込書!$K$22&lt;&gt;"YYYY/MM/DD",$G46&lt;&gt;""),申込書!$K$22,"")</f>
        <v/>
      </c>
      <c r="BB46" s="369" t="str">
        <f>IF(BA46="","",IF(INDEX('コンテンツ＆備考マスタ'!$H:$J,MATCH(学校情報!BA$3,'コンテンツ＆備考マスタ'!$H:$H,0),3)="●",IF(AND(BA46&lt;&gt;"",ISNUMBER(申込書!$AC$22)=TRUE,申込書!$C$51&lt;&gt;"▼プルダウンより選択してください",申込書!$C$51&lt;&gt;""),申込書!$AC$22,""),"-"))</f>
        <v/>
      </c>
      <c r="BC46" s="369"/>
      <c r="BD46" s="369"/>
      <c r="BE46" s="370" t="str">
        <f>IF(AND(申込書!$C$51&lt;&gt;"▼プルダウンより選択してください",申込書!$C$51&lt;&gt;"",$G46&lt;&gt;"",申込書!$V$51="特定学年のみ"),"申し込みする","")</f>
        <v/>
      </c>
      <c r="BF46" s="371"/>
      <c r="BG46" s="372"/>
      <c r="BH46" s="373" t="str">
        <f>IF(AND(申込書!$C$52&lt;&gt;"▼プルダウンより選択してください",申込書!$C$52&lt;&gt;"",申込書!$K$22&lt;&gt;"YYYY/MM/DD",$G46&lt;&gt;""),申込書!$K$22,"")</f>
        <v/>
      </c>
      <c r="BI46" s="369" t="str">
        <f>IF(BH46="","",IF(INDEX('コンテンツ＆備考マスタ'!$H:$J,MATCH(学校情報!BH$3,'コンテンツ＆備考マスタ'!$H:$H,0),3)="●",IF(AND(BH46&lt;&gt;"",ISNUMBER(申込書!$AC$22)=TRUE,申込書!$C$52&lt;&gt;"▼プルダウンより選択してください",申込書!$C$52&lt;&gt;""),申込書!$AC$22,""),"-"))</f>
        <v/>
      </c>
      <c r="BJ46" s="369"/>
      <c r="BK46" s="369"/>
      <c r="BL46" s="370" t="str">
        <f>IF(AND(申込書!$C$52&lt;&gt;"▼プルダウンより選択してください",申込書!$C$52&lt;&gt;"",$G46&lt;&gt;"",申込書!$V$52="特定学年のみ"),"申し込みする","")</f>
        <v/>
      </c>
      <c r="BM46" s="371"/>
      <c r="BN46" s="372"/>
      <c r="BO46" s="373" t="str">
        <f>IF(AND(申込書!$C$53&lt;&gt;"▼プルダウンより選択してください",申込書!$C$53&lt;&gt;"",申込書!$K$22&lt;&gt;"YYYY/MM/DD",$G46&lt;&gt;""),申込書!$K$22,"")</f>
        <v/>
      </c>
      <c r="BP46" s="369" t="str">
        <f>IF(BO46="","",IF(INDEX('コンテンツ＆備考マスタ'!$H:$J,MATCH(学校情報!BO$3,'コンテンツ＆備考マスタ'!$H:$H,0),3)="●",IF(AND(BO46&lt;&gt;"",ISNUMBER(申込書!$AC$22)=TRUE,申込書!$C$53&lt;&gt;"▼プルダウンより選択してください",申込書!$C$53&lt;&gt;""),申込書!$AC$22,""),"-"))</f>
        <v/>
      </c>
      <c r="BQ46" s="369"/>
      <c r="BR46" s="369"/>
      <c r="BS46" s="370" t="str">
        <f>IF(AND(申込書!$C$53&lt;&gt;"▼プルダウンより選択してください",申込書!$C$53&lt;&gt;"",$G46&lt;&gt;"",申込書!$V$53="特定学年のみ"),"申し込みする","")</f>
        <v/>
      </c>
      <c r="BT46" s="371"/>
      <c r="BU46" s="372"/>
      <c r="BV46" s="373" t="str">
        <f>IF(AND(申込書!$C$54&lt;&gt;"▼プルダウンより選択してください",申込書!$C$54&lt;&gt;"",申込書!$K$22&lt;&gt;"YYYY/MM/DD",$G46&lt;&gt;""),申込書!$K$22,"")</f>
        <v/>
      </c>
      <c r="BW46" s="369" t="str">
        <f>IF(BV46="","",IF(INDEX('コンテンツ＆備考マスタ'!$H:$J,MATCH(学校情報!BV$3,'コンテンツ＆備考マスタ'!$H:$H,0),3)="●",IF(AND(BV46&lt;&gt;"",ISNUMBER(申込書!$AC$22)=TRUE,申込書!$C$54&lt;&gt;"▼プルダウンより選択してください",申込書!$C$54&lt;&gt;""),申込書!$AC$22,""),"-"))</f>
        <v/>
      </c>
      <c r="BX46" s="369"/>
      <c r="BY46" s="369"/>
      <c r="BZ46" s="370" t="str">
        <f>IF(AND(申込書!$C$54&lt;&gt;"▼プルダウンより選択してください",申込書!$C$54&lt;&gt;"",$G46&lt;&gt;"",申込書!$V$54="特定学年のみ"),"申し込みする","")</f>
        <v/>
      </c>
      <c r="CA46" s="371"/>
      <c r="CB46" s="372"/>
      <c r="CC46" s="373" t="str">
        <f>IF(AND(申込書!$C$55&lt;&gt;"▼プルダウンより選択してください",申込書!$C$55&lt;&gt;"",申込書!$K$22&lt;&gt;"YYYY/MM/DD",$G46&lt;&gt;""),申込書!$K$22,"")</f>
        <v/>
      </c>
      <c r="CD46" s="369" t="str">
        <f>IF(CC46="","",IF(INDEX('コンテンツ＆備考マスタ'!$H:$J,MATCH(学校情報!CC$3,'コンテンツ＆備考マスタ'!$H:$H,0),3)="●",IF(AND(CC46&lt;&gt;"",ISNUMBER(申込書!$AC$22)=TRUE,申込書!$C$55&lt;&gt;"▼プルダウンより選択してください",申込書!$C$55&lt;&gt;""),申込書!$AC$22,""),"-"))</f>
        <v/>
      </c>
      <c r="CE46" s="369"/>
      <c r="CF46" s="369"/>
      <c r="CG46" s="370" t="str">
        <f>IF(AND(申込書!$C$55&lt;&gt;"▼プルダウンより選択してください",申込書!$C$55&lt;&gt;"",$G46&lt;&gt;"",申込書!$V$55="特定学年のみ"),"申し込みする","")</f>
        <v/>
      </c>
      <c r="CH46" s="371"/>
      <c r="CI46" s="372"/>
      <c r="CJ46" s="373" t="str">
        <f>IF(AND(申込書!$C$56&lt;&gt;"▼プルダウンより選択してください",申込書!$C$56&lt;&gt;"",申込書!$K$22&lt;&gt;"YYYY/MM/DD",$G46&lt;&gt;""),申込書!$K$22,"")</f>
        <v/>
      </c>
      <c r="CK46" s="369" t="str">
        <f>IF(CJ46="","",IF(INDEX('コンテンツ＆備考マスタ'!$H:$J,MATCH(学校情報!CJ$3,'コンテンツ＆備考マスタ'!$H:$H,0),3)="●",IF(AND(CJ46&lt;&gt;"",ISNUMBER(申込書!$AC$22)=TRUE,申込書!$C$56&lt;&gt;"▼プルダウンより選択してください",申込書!$C$56&lt;&gt;""),申込書!$AC$22,""),"-"))</f>
        <v/>
      </c>
      <c r="CL46" s="369"/>
      <c r="CM46" s="369"/>
      <c r="CN46" s="370" t="str">
        <f>IF(AND(申込書!$C$56&lt;&gt;"▼プルダウンより選択してください",申込書!$C$56&lt;&gt;"",$G46&lt;&gt;"",申込書!$V$56="特定学年のみ"),"申し込みする","")</f>
        <v/>
      </c>
      <c r="CO46" s="371"/>
      <c r="CP46" s="372"/>
      <c r="CQ46" s="373" t="str">
        <f>IF(AND(申込書!$C$57&lt;&gt;"▼プルダウンより選択してください",申込書!$C$57&lt;&gt;"",申込書!$K$22&lt;&gt;"YYYY/MM/DD",$G46&lt;&gt;""),申込書!$K$22,"")</f>
        <v/>
      </c>
      <c r="CR46" s="369" t="str">
        <f>IF(CQ46="","",IF(INDEX('コンテンツ＆備考マスタ'!$H:$J,MATCH(学校情報!CQ$3,'コンテンツ＆備考マスタ'!$H:$H,0),3)="●",IF(AND(CQ46&lt;&gt;"",ISNUMBER(申込書!$AC$22)=TRUE,申込書!$C$57&lt;&gt;"▼プルダウンより選択してください",申込書!$C$57&lt;&gt;""),申込書!$AC$22,""),"-"))</f>
        <v/>
      </c>
      <c r="CS46" s="369"/>
      <c r="CT46" s="369"/>
      <c r="CU46" s="369" t="str">
        <f>IF(AND(申込書!$C$57&lt;&gt;"▼プルダウンより選択してください",申込書!$C$57&lt;&gt;"",$G46&lt;&gt;"",申込書!$V$57="特定学年のみ"),"申し込みする","")</f>
        <v/>
      </c>
      <c r="CV46" s="371"/>
      <c r="CW46" s="372"/>
      <c r="CX46" s="373" t="str">
        <f>IF(AND(申込書!$C$58&lt;&gt;"▼プルダウンより選択してください",申込書!$C$58&lt;&gt;"",申込書!$K$22&lt;&gt;"YYYY/MM/DD",$G46&lt;&gt;""),申込書!$K$22,"")</f>
        <v/>
      </c>
      <c r="CY46" s="369" t="str">
        <f>IF(CX46="","",IF(INDEX('コンテンツ＆備考マスタ'!$H:$J,MATCH(学校情報!CX$3,'コンテンツ＆備考マスタ'!$H:$H,0),3)="●",IF(AND(CX46&lt;&gt;"",ISNUMBER(申込書!$AC$22)=TRUE,申込書!$C$58&lt;&gt;"▼プルダウンより選択してください",申込書!$C$58&lt;&gt;""),申込書!$AC$22,""),"-"))</f>
        <v/>
      </c>
      <c r="CZ46" s="369"/>
      <c r="DA46" s="369"/>
      <c r="DB46" s="369" t="str">
        <f>IF(AND(申込書!$C$58&lt;&gt;"▼プルダウンより選択してください",申込書!$C$58&lt;&gt;"",$G46&lt;&gt;"",申込書!$V$58="特定学年のみ"),"申し込みする","")</f>
        <v/>
      </c>
      <c r="DC46" s="371"/>
      <c r="DD46" s="372"/>
      <c r="DE46" s="373" t="str">
        <f>IF(AND(申込書!$C$59&lt;&gt;"▼プルダウンより選択してください",申込書!$C$59&lt;&gt;"",申込書!$K$22&lt;&gt;"YYYY/MM/DD",$G46&lt;&gt;""),申込書!$K$22,"")</f>
        <v/>
      </c>
      <c r="DF46" s="369" t="str">
        <f>IF(DE46="","",IF(INDEX('コンテンツ＆備考マスタ'!$H:$J,MATCH(学校情報!DE$3,'コンテンツ＆備考マスタ'!$H:$H,0),3)="●",IF(AND(DE46&lt;&gt;"",ISNUMBER(申込書!$AC$22)=TRUE,申込書!$C$59&lt;&gt;"▼プルダウンより選択してください",申込書!$C$59&lt;&gt;""),申込書!$AC$22,""),"-"))</f>
        <v/>
      </c>
      <c r="DG46" s="369"/>
      <c r="DH46" s="369"/>
      <c r="DI46" s="369" t="str">
        <f>IF(AND(申込書!$C$59&lt;&gt;"▼プルダウンより選択してください",申込書!$C$59&lt;&gt;"",$G46&lt;&gt;"",申込書!$V$59="特定学年のみ"),"申し込みする","")</f>
        <v/>
      </c>
      <c r="DJ46" s="371"/>
      <c r="DK46" s="372"/>
      <c r="DL46" s="373" t="str">
        <f>IF(AND(申込書!$C$60&lt;&gt;"▼プルダウンより選択してください",申込書!$C$60&lt;&gt;"",申込書!$K$22&lt;&gt;"YYYY/MM/DD",$G46&lt;&gt;""),申込書!$K$22,"")</f>
        <v/>
      </c>
      <c r="DM46" s="369" t="str">
        <f>IF(DL46="","",IF(INDEX('コンテンツ＆備考マスタ'!$H:$J,MATCH(学校情報!DL$3,'コンテンツ＆備考マスタ'!$H:$H,0),3)="●",IF(AND(DL46&lt;&gt;"",ISNUMBER(申込書!$AC$22)=TRUE,申込書!$C$60&lt;&gt;"▼プルダウンより選択してください",申込書!$C$60&lt;&gt;""),申込書!$AC$22,""),"-"))</f>
        <v/>
      </c>
      <c r="DN46" s="369"/>
      <c r="DO46" s="369"/>
      <c r="DP46" s="369" t="str">
        <f>IF(AND(申込書!$C$60&lt;&gt;"▼プルダウンより選択してください",申込書!$C$60&lt;&gt;"",$G46&lt;&gt;"",申込書!$V$60="特定学年のみ"),"申し込みする","")</f>
        <v/>
      </c>
      <c r="DQ46" s="371"/>
      <c r="DR46" s="372"/>
      <c r="DS46" s="373" t="str">
        <f>IF(AND(申込書!$C$61&lt;&gt;"▼プルダウンより選択してください",申込書!$C$61&lt;&gt;"",申込書!$K$22&lt;&gt;"YYYY/MM/DD",$G46&lt;&gt;""),申込書!$K$22,"")</f>
        <v/>
      </c>
      <c r="DT46" s="369" t="str">
        <f>IF(DS46="","",IF(INDEX('コンテンツ＆備考マスタ'!$H:$J,MATCH(学校情報!DS$3,'コンテンツ＆備考マスタ'!$H:$H,0),3)="●",IF(AND(DS46&lt;&gt;"",ISNUMBER(申込書!$AC$22)=TRUE,申込書!$C$61&lt;&gt;"▼プルダウンより選択してください",申込書!$C$61&lt;&gt;""),申込書!$AC$22,""),"-"))</f>
        <v/>
      </c>
      <c r="DU46" s="369"/>
      <c r="DV46" s="369"/>
      <c r="DW46" s="369" t="str">
        <f>IF(AND(申込書!$C$61&lt;&gt;"▼プルダウンより選択してください",申込書!$C$61&lt;&gt;"",$G46&lt;&gt;"",申込書!$V$61="特定学年のみ"),"申し込みする","")</f>
        <v/>
      </c>
      <c r="DX46" s="371"/>
      <c r="DY46" s="372"/>
      <c r="DZ46" s="373" t="str">
        <f>IF(AND(申込書!$C$62&lt;&gt;"▼プルダウンより選択してください",申込書!$C$62&lt;&gt;"",申込書!$K$22&lt;&gt;"YYYY/MM/DD",$G46&lt;&gt;""),申込書!$K$22,"")</f>
        <v/>
      </c>
      <c r="EA46" s="369" t="str">
        <f>IF(DZ46="","",IF(INDEX('コンテンツ＆備考マスタ'!$H:$J,MATCH(学校情報!DZ$3,'コンテンツ＆備考マスタ'!$H:$H,0),3)="●",IF(AND(DZ46&lt;&gt;"",ISNUMBER(申込書!$AC$22)=TRUE,申込書!$C$62&lt;&gt;"▼プルダウンより選択してください",申込書!$C$62&lt;&gt;""),申込書!$AC$22,""),"-"))</f>
        <v/>
      </c>
      <c r="EB46" s="369"/>
      <c r="EC46" s="369"/>
      <c r="ED46" s="370" t="str">
        <f>IF(AND(申込書!$C$62&lt;&gt;"▼プルダウンより選択してください",申込書!$C$62&lt;&gt;"",$G46&lt;&gt;"",申込書!$V$62="特定学年のみ"),"申し込みする","")</f>
        <v/>
      </c>
      <c r="EE46" s="371"/>
      <c r="EF46" s="372"/>
      <c r="EG46" s="373" t="str">
        <f>IF(AND(申込書!$C$63&lt;&gt;"▼プルダウンより選択してください",申込書!$C$63&lt;&gt;"",申込書!$K$22&lt;&gt;"YYYY/MM/DD",$G46&lt;&gt;""),申込書!$K$22,"")</f>
        <v/>
      </c>
      <c r="EH46" s="369" t="str">
        <f>IF(EG46="","",IF(INDEX('コンテンツ＆備考マスタ'!$H:$J,MATCH(学校情報!EG$3,'コンテンツ＆備考マスタ'!$H:$H,0),3)="●",IF(AND(EG46&lt;&gt;"",ISNUMBER(申込書!$AC$22)=TRUE,申込書!$C$63&lt;&gt;"▼プルダウンより選択してください",申込書!$C$63&lt;&gt;""),申込書!$AC$22,""),"-"))</f>
        <v/>
      </c>
      <c r="EI46" s="369"/>
      <c r="EJ46" s="369"/>
      <c r="EK46" s="370" t="str">
        <f>IF(AND(申込書!$C$63&lt;&gt;"▼プルダウンより選択してください",申込書!$C$63&lt;&gt;"",$G46&lt;&gt;"",申込書!$V$63="特定学年のみ"),"申し込みする","")</f>
        <v/>
      </c>
      <c r="EL46" s="371"/>
      <c r="EM46" s="372"/>
      <c r="EN46" s="373" t="str">
        <f>IF(AND(申込書!$C$64&lt;&gt;"▼プルダウンより選択してください",申込書!$C$64&lt;&gt;"",申込書!$K$22&lt;&gt;"YYYY/MM/DD",$G46&lt;&gt;""),申込書!$K$22,"")</f>
        <v/>
      </c>
      <c r="EO46" s="369" t="str">
        <f>IF(EN46="","",IF(INDEX('コンテンツ＆備考マスタ'!$H:$J,MATCH(学校情報!EN$3,'コンテンツ＆備考マスタ'!$H:$H,0),3)="●",IF(AND(EN46&lt;&gt;"",ISNUMBER(申込書!$AC$22)=TRUE,申込書!$C$64&lt;&gt;"▼プルダウンより選択してください",申込書!$C$64&lt;&gt;""),申込書!$AC$22,""),"-"))</f>
        <v/>
      </c>
      <c r="EP46" s="369"/>
      <c r="EQ46" s="369"/>
      <c r="ER46" s="370" t="str">
        <f>IF(AND(申込書!$C$64&lt;&gt;"▼プルダウンより選択してください",申込書!$C$64&lt;&gt;"",$G46&lt;&gt;"",申込書!$V$64="特定学年のみ"),"申し込みする","")</f>
        <v/>
      </c>
      <c r="ES46" s="371"/>
      <c r="ET46" s="372"/>
      <c r="EU46" s="373" t="str">
        <f>IF(AND(申込書!$C$65&lt;&gt;"▼プルダウンより選択してください",申込書!$C$65&lt;&gt;"",申込書!$K$22&lt;&gt;"YYYY/MM/DD",$G46&lt;&gt;""),申込書!$K$22,"")</f>
        <v/>
      </c>
      <c r="EV46" s="369" t="str">
        <f>IF(EU46="","",IF(INDEX('コンテンツ＆備考マスタ'!$H:$J,MATCH(学校情報!EU$3,'コンテンツ＆備考マスタ'!$H:$H,0),3)="●",IF(AND(EU46&lt;&gt;"",ISNUMBER(申込書!$AC$22)=TRUE,申込書!$C$65&lt;&gt;"▼プルダウンより選択してください",申込書!$C$65&lt;&gt;""),申込書!$AC$22,""),"-"))</f>
        <v/>
      </c>
      <c r="EW46" s="369"/>
      <c r="EX46" s="369"/>
      <c r="EY46" s="370" t="str">
        <f>IF(AND(申込書!$C$65&lt;&gt;"▼プルダウンより選択してください",申込書!$C$65&lt;&gt;"",$G46&lt;&gt;"",申込書!$V$65="特定学年のみ"),"申し込みする","")</f>
        <v/>
      </c>
      <c r="EZ46" s="371"/>
      <c r="FA46" s="372"/>
      <c r="FB46" s="373" t="str">
        <f>IF(AND(申込書!$C$66&lt;&gt;"▼プルダウンより選択してください",申込書!$C$66&lt;&gt;"",申込書!$K$22&lt;&gt;"YYYY/MM/DD",$G46&lt;&gt;""),申込書!$K$22,"")</f>
        <v/>
      </c>
      <c r="FC46" s="369" t="str">
        <f>IF(FB46="","",IF(INDEX('コンテンツ＆備考マスタ'!$H:$J,MATCH(学校情報!FB$3,'コンテンツ＆備考マスタ'!$H:$H,0),3)="●",IF(AND(FB46&lt;&gt;"",ISNUMBER(申込書!$AC$22)=TRUE,申込書!$C$66&lt;&gt;"▼プルダウンより選択してください",申込書!$C$66&lt;&gt;""),申込書!$AC$22,""),"-"))</f>
        <v/>
      </c>
      <c r="FD46" s="369"/>
      <c r="FE46" s="369"/>
      <c r="FF46" s="370" t="str">
        <f>IF(AND(申込書!$C$66&lt;&gt;"▼プルダウンより選択してください",申込書!$C$66&lt;&gt;"",$G46&lt;&gt;"",申込書!$V$66="特定学年のみ"),"申し込みする","")</f>
        <v/>
      </c>
      <c r="FG46" s="371"/>
      <c r="FH46" s="372"/>
      <c r="FI46" s="373" t="str">
        <f>IF(AND(申込書!$C$67&lt;&gt;"▼プルダウンより選択してください",申込書!$C$67&lt;&gt;"",申込書!$K$22&lt;&gt;"YYYY/MM/DD",$G46&lt;&gt;""),申込書!$K$22,"")</f>
        <v/>
      </c>
      <c r="FJ46" s="369" t="str">
        <f>IF(FI46="","",IF(INDEX('コンテンツ＆備考マスタ'!$H:$J,MATCH(学校情報!FI$3,'コンテンツ＆備考マスタ'!$H:$H,0),3)="●",IF(AND(FI46&lt;&gt;"",ISNUMBER(申込書!$AC$22)=TRUE,申込書!$C$67&lt;&gt;"▼プルダウンより選択してください",申込書!$C$67&lt;&gt;""),申込書!$AC$22,""),"-"))</f>
        <v/>
      </c>
      <c r="FK46" s="369"/>
      <c r="FL46" s="369"/>
      <c r="FM46" s="370" t="str">
        <f>IF(AND(申込書!$C$67&lt;&gt;"▼プルダウンより選択してください",申込書!$C$67&lt;&gt;"",$G46&lt;&gt;"",申込書!$V$67="特定学年のみ"),"申し込みする","")</f>
        <v/>
      </c>
      <c r="FN46" s="371"/>
      <c r="FO46" s="372"/>
      <c r="FP46" s="373" t="str">
        <f>IF(AND(申込書!$C$68&lt;&gt;"▼プルダウンより選択してください",申込書!$C$68&lt;&gt;"",申込書!$K$22&lt;&gt;"YYYY/MM/DD",$G46&lt;&gt;""),申込書!$K$22,"")</f>
        <v/>
      </c>
      <c r="FQ46" s="369" t="str">
        <f>IF(FP46="","",IF(INDEX('コンテンツ＆備考マスタ'!$H:$J,MATCH(学校情報!FP$3,'コンテンツ＆備考マスタ'!$H:$H,0),3)="●",IF(AND(FP46&lt;&gt;"",ISNUMBER(申込書!$AC$22)=TRUE,申込書!$C$68&lt;&gt;"▼プルダウンより選択してください",申込書!$C$68&lt;&gt;""),申込書!$AC$22,""),"-"))</f>
        <v/>
      </c>
      <c r="FR46" s="369"/>
      <c r="FS46" s="369"/>
      <c r="FT46" s="370" t="str">
        <f>IF(AND(申込書!$C$68&lt;&gt;"▼プルダウンより選択してください",申込書!$C$68&lt;&gt;"",$G46&lt;&gt;"",申込書!$V$68="特定学年のみ"),"申し込みする","")</f>
        <v/>
      </c>
      <c r="FU46" s="371"/>
      <c r="FV46" s="372"/>
      <c r="FW46" s="373" t="str">
        <f>IF(AND(申込書!$C$69&lt;&gt;"▼プルダウンより選択してください",申込書!$C$69&lt;&gt;"",申込書!$K$22&lt;&gt;"YYYY/MM/DD",$G46&lt;&gt;""),申込書!$K$22,"")</f>
        <v/>
      </c>
      <c r="FX46" s="369" t="str">
        <f>IF(FW46="","",IF(INDEX('コンテンツ＆備考マスタ'!$H:$J,MATCH(学校情報!FW$3,'コンテンツ＆備考マスタ'!$H:$H,0),3)="●",IF(AND(FW46&lt;&gt;"",ISNUMBER(申込書!$AC$22)=TRUE,申込書!$C$69&lt;&gt;"▼プルダウンより選択してください",申込書!$C$69&lt;&gt;""),申込書!$AC$22,""),"-"))</f>
        <v/>
      </c>
      <c r="FY46" s="369"/>
      <c r="FZ46" s="369"/>
      <c r="GA46" s="370" t="str">
        <f>IF(AND(申込書!$C$69&lt;&gt;"▼プルダウンより選択してください",申込書!$C$69&lt;&gt;"",$G46&lt;&gt;"",申込書!$V$69="特定学年のみ"),"申し込みする","")</f>
        <v/>
      </c>
      <c r="GB46" s="371"/>
      <c r="GC46" s="372"/>
      <c r="GD46" s="373" t="str">
        <f>IF(AND(申込書!$C$70&lt;&gt;"▼プルダウンより選択してください",申込書!$C$70&lt;&gt;"",申込書!$K$22&lt;&gt;"YYYY/MM/DD",$G46&lt;&gt;""),申込書!$K$22,"")</f>
        <v/>
      </c>
      <c r="GE46" s="369" t="str">
        <f>IF(GD46="","",IF(INDEX('コンテンツ＆備考マスタ'!$H:$J,MATCH(学校情報!GD$3,'コンテンツ＆備考マスタ'!$H:$H,0),3)="●",IF(AND(GD46&lt;&gt;"",ISNUMBER(申込書!$AC$22)=TRUE,申込書!$C$70&lt;&gt;"▼プルダウンより選択してください",申込書!$C$70&lt;&gt;""),申込書!$AC$22,""),"-"))</f>
        <v/>
      </c>
      <c r="GF46" s="369"/>
      <c r="GG46" s="369"/>
      <c r="GH46" s="370" t="str">
        <f>IF(AND(申込書!$C$70&lt;&gt;"▼プルダウンより選択してください",申込書!$C$70&lt;&gt;"",$G46&lt;&gt;"",申込書!$V$70="特定学年のみ"),"申し込みする","")</f>
        <v/>
      </c>
      <c r="GI46" s="371"/>
      <c r="GJ46" s="372"/>
      <c r="GK46" s="373" t="str">
        <f>IF(AND(申込書!$C$71&lt;&gt;"▼プルダウンより選択してください",申込書!$C$71&lt;&gt;"",申込書!$K$22&lt;&gt;"YYYY/MM/DD",$G46&lt;&gt;""),申込書!$K$22,"")</f>
        <v/>
      </c>
      <c r="GL46" s="369" t="str">
        <f>IF(GK46="","",IF(INDEX('コンテンツ＆備考マスタ'!$H:$J,MATCH(学校情報!GK$3,'コンテンツ＆備考マスタ'!$H:$H,0),3)="●",IF(AND(GK46&lt;&gt;"",ISNUMBER(申込書!$AC$22)=TRUE,申込書!$C$71&lt;&gt;"▼プルダウンより選択してください",申込書!$C$71&lt;&gt;""),申込書!$AC$22,""),"-"))</f>
        <v/>
      </c>
      <c r="GM46" s="369"/>
      <c r="GN46" s="369"/>
      <c r="GO46" s="370" t="str">
        <f>IF(AND(申込書!$C$71&lt;&gt;"▼プルダウンより選択してください",申込書!$C$71&lt;&gt;"",$G46&lt;&gt;"",申込書!$V$71="特定学年のみ"),"申し込みする","")</f>
        <v/>
      </c>
      <c r="GP46" s="371"/>
      <c r="GQ46" s="372"/>
      <c r="GR46" s="373" t="str">
        <f>IF(AND(申込書!$C$72&lt;&gt;"▼プルダウンより選択してください",申込書!$C$72&lt;&gt;"",申込書!$K$22&lt;&gt;"YYYY/MM/DD",$G46&lt;&gt;""),申込書!$K$22,"")</f>
        <v/>
      </c>
      <c r="GS46" s="369" t="str">
        <f>IF(GR46="","",IF(INDEX('コンテンツ＆備考マスタ'!$H:$J,MATCH(学校情報!GR$3,'コンテンツ＆備考マスタ'!$H:$H,0),3)="●",IF(AND(GR46&lt;&gt;"",ISNUMBER(申込書!$AC$22)=TRUE,申込書!$C$72&lt;&gt;"▼プルダウンより選択してください",申込書!$C$72&lt;&gt;""),申込書!$AC$22,""),"-"))</f>
        <v/>
      </c>
      <c r="GT46" s="369"/>
      <c r="GU46" s="369"/>
      <c r="GV46" s="370" t="str">
        <f>IF(AND(申込書!$C$72&lt;&gt;"▼プルダウンより選択してください",申込書!$C$72&lt;&gt;"",$G46&lt;&gt;"",申込書!$V$72="特定学年のみ"),"申し込みする","")</f>
        <v/>
      </c>
      <c r="GW46" s="371"/>
      <c r="GX46" s="372"/>
      <c r="GY46" s="373" t="str">
        <f>IF(AND(申込書!$C$73&lt;&gt;"▼プルダウンより選択してください",申込書!$C$73&lt;&gt;"",申込書!$K$22&lt;&gt;"YYYY/MM/DD",$G46&lt;&gt;""),申込書!$K$22,"")</f>
        <v/>
      </c>
      <c r="GZ46" s="369" t="str">
        <f>IF(GY46="","",IF(INDEX('コンテンツ＆備考マスタ'!$H:$J,MATCH(学校情報!GY$3,'コンテンツ＆備考マスタ'!$H:$H,0),3)="●",IF(AND(GY46&lt;&gt;"",ISNUMBER(申込書!$AC$22)=TRUE,申込書!$C$73&lt;&gt;"▼プルダウンより選択してください",申込書!$C$73&lt;&gt;""),申込書!$AC$22,""),"-"))</f>
        <v/>
      </c>
      <c r="HA46" s="369"/>
      <c r="HB46" s="369"/>
      <c r="HC46" s="370" t="str">
        <f>IF(AND(申込書!$C$73&lt;&gt;"▼プルダウンより選択してください",申込書!$C$73&lt;&gt;"",$G46&lt;&gt;"",申込書!$V$73="特定学年のみ"),"申し込みする","")</f>
        <v/>
      </c>
      <c r="HD46" s="371"/>
      <c r="HE46" s="372"/>
      <c r="HF46" s="373" t="str">
        <f>IF(AND(申込書!$C$74&lt;&gt;"▼プルダウンより選択してください",申込書!$C$74&lt;&gt;"",申込書!$K$22&lt;&gt;"YYYY/MM/DD",$G46&lt;&gt;""),申込書!$K$22,"")</f>
        <v/>
      </c>
      <c r="HG46" s="369" t="str">
        <f>IF(HF46="","",IF(INDEX('コンテンツ＆備考マスタ'!$H:$J,MATCH(学校情報!HF$3,'コンテンツ＆備考マスタ'!$H:$H,0),3)="●",IF(AND(HF46&lt;&gt;"",ISNUMBER(申込書!$AC$22)=TRUE,申込書!$C$74&lt;&gt;"▼プルダウンより選択してください",申込書!$C$74&lt;&gt;""),申込書!$AC$22,""),"-"))</f>
        <v/>
      </c>
      <c r="HH46" s="369"/>
      <c r="HI46" s="369"/>
      <c r="HJ46" s="370" t="str">
        <f>IF(AND(申込書!$C$74&lt;&gt;"▼プルダウンより選択してください",申込書!$C$74&lt;&gt;"",$G46&lt;&gt;"",申込書!$V$74="特定学年のみ"),"申し込みする","")</f>
        <v/>
      </c>
      <c r="HK46" s="371"/>
      <c r="HL46" s="372"/>
      <c r="HM46" s="373" t="str">
        <f>IF(AND(申込書!$C$75&lt;&gt;"▼プルダウンより選択してください",申込書!$C$75&lt;&gt;"",申込書!$K$22&lt;&gt;"YYYY/MM/DD",$G46&lt;&gt;""),申込書!$K$22,"")</f>
        <v/>
      </c>
      <c r="HN46" s="369" t="str">
        <f>IF(HM46="","",IF(INDEX('コンテンツ＆備考マスタ'!$H:$J,MATCH(学校情報!HM$3,'コンテンツ＆備考マスタ'!$H:$H,0),3)="●",IF(AND(HM46&lt;&gt;"",ISNUMBER(申込書!$AC$22)=TRUE,申込書!$C$75&lt;&gt;"▼プルダウンより選択してください",申込書!$C$75&lt;&gt;""),申込書!$AC$22,""),"-"))</f>
        <v/>
      </c>
      <c r="HO46" s="369"/>
      <c r="HP46" s="369"/>
      <c r="HQ46" s="370" t="str">
        <f>IF(AND(申込書!$C$75&lt;&gt;"▼プルダウンより選択してください",申込書!$C$75&lt;&gt;"",$G46&lt;&gt;"",申込書!$V$75="特定学年のみ"),"申し込みする","")</f>
        <v/>
      </c>
      <c r="HR46" s="371"/>
      <c r="HS46" s="371"/>
      <c r="HT46" s="374" t="str">
        <f>IF(AND(申込書!$C$76&lt;&gt;"▼プルダウンより選択してください",申込書!$C$76&lt;&gt;"",申込書!$K$22&lt;&gt;"YYYY/MM/DD",$G46&lt;&gt;""),申込書!$K$22,"")</f>
        <v/>
      </c>
      <c r="HU46" s="369" t="str">
        <f>IF(HT46="","",IF(INDEX('コンテンツ＆備考マスタ'!$H:$J,MATCH(学校情報!HT$3,'コンテンツ＆備考マスタ'!$H:$H,0),3)="●",IF(AND(HT46&lt;&gt;"",ISNUMBER(申込書!$AC$22)=TRUE,申込書!$C$76&lt;&gt;"▼プルダウンより選択してください",申込書!$C$76&lt;&gt;""),申込書!$AC$22,""),"-"))</f>
        <v/>
      </c>
      <c r="HV46" s="369"/>
      <c r="HW46" s="369"/>
      <c r="HX46" s="370" t="str">
        <f>IF(AND(申込書!$C$76&lt;&gt;"▼プルダウンより選択してください",申込書!$C$76&lt;&gt;"",$G46&lt;&gt;"",申込書!$V$76="特定学年のみ"),"申し込みする","")</f>
        <v/>
      </c>
      <c r="HY46" s="371"/>
      <c r="HZ46" s="372"/>
      <c r="IA46" s="69"/>
    </row>
    <row r="47" spans="2:235" ht="26.85" customHeight="1">
      <c r="B47" s="365">
        <f t="shared" si="0"/>
        <v>42</v>
      </c>
      <c r="C47" s="55"/>
      <c r="D47" s="56"/>
      <c r="E47" s="154"/>
      <c r="F47" s="57"/>
      <c r="G47" s="58"/>
      <c r="H47" s="59"/>
      <c r="I47" s="60"/>
      <c r="J47" s="61"/>
      <c r="K47" s="366" t="str">
        <f t="shared" si="1"/>
        <v/>
      </c>
      <c r="L47" s="62"/>
      <c r="M47" s="322"/>
      <c r="N47" s="63"/>
      <c r="O47" s="64"/>
      <c r="P47" s="367" t="str">
        <f t="shared" si="2"/>
        <v/>
      </c>
      <c r="Q47" s="65"/>
      <c r="R47" s="66"/>
      <c r="S47" s="67"/>
      <c r="T47" s="68"/>
      <c r="U47" s="68"/>
      <c r="V47" s="68"/>
      <c r="W47" s="66"/>
      <c r="X47" s="281"/>
      <c r="Y47" s="368" t="str">
        <f>IF(AND(申込書!$C$47&lt;&gt;"▼プルダウンより選択してください",申込書!$C$47&lt;&gt;"",申込書!$K$22&lt;&gt;"YYYY/MM/DD",$G47&lt;&gt;""),申込書!$K$22,"")</f>
        <v/>
      </c>
      <c r="Z47" s="369" t="str">
        <f>IF(Y47="","",IF(INDEX('コンテンツ＆備考マスタ'!$H:$J,MATCH(学校情報!Y$3,'コンテンツ＆備考マスタ'!$H:$H,0),3)="●",IF(AND(Y47&lt;&gt;"",ISNUMBER(申込書!$AC$22)=TRUE,申込書!$C$47&lt;&gt;"▼プルダウンより選択してください",申込書!$C$47&lt;&gt;""),申込書!$AC$22,""),"-"))</f>
        <v/>
      </c>
      <c r="AA47" s="369"/>
      <c r="AB47" s="369"/>
      <c r="AC47" s="370" t="str">
        <f>IF(AND(申込書!$C$47&lt;&gt;"▼プルダウンより選択してください",申込書!$C$47&lt;&gt;"",$G47&lt;&gt;"",申込書!$V$47="特定学年のみ"),"申し込みする","")</f>
        <v/>
      </c>
      <c r="AD47" s="371"/>
      <c r="AE47" s="372"/>
      <c r="AF47" s="373" t="str">
        <f>IF(AND(申込書!$C$48&lt;&gt;"▼プルダウンより選択してください",申込書!$C$48&lt;&gt;"",申込書!$K$22&lt;&gt;"YYYY/MM/DD",$G47&lt;&gt;""),申込書!$K$22,"")</f>
        <v/>
      </c>
      <c r="AG47" s="369" t="str">
        <f>IF(AF47="","",IF(INDEX('コンテンツ＆備考マスタ'!$H:$J,MATCH(学校情報!AF$3,'コンテンツ＆備考マスタ'!$H:$H,0),3)="●",IF(AND(AF47&lt;&gt;"",ISNUMBER(申込書!$AC$22)=TRUE,申込書!$C$48&lt;&gt;"▼プルダウンより選択してください",申込書!$C$48&lt;&gt;""),申込書!$AC$22,""),"-"))</f>
        <v/>
      </c>
      <c r="AH47" s="369"/>
      <c r="AI47" s="369"/>
      <c r="AJ47" s="370" t="str">
        <f>IF(AND(申込書!$C$48&lt;&gt;"▼プルダウンより選択してください",申込書!$C$48&lt;&gt;"",$G47&lt;&gt;"",申込書!$V$48="特定学年のみ"),"申し込みする","")</f>
        <v/>
      </c>
      <c r="AK47" s="371"/>
      <c r="AL47" s="372"/>
      <c r="AM47" s="373" t="str">
        <f>IF(AND(申込書!$C$49&lt;&gt;"▼プルダウンより選択してください",申込書!$C$49&lt;&gt;"",申込書!$K$22&lt;&gt;"YYYY/MM/DD",$G47&lt;&gt;""),申込書!$K$22,"")</f>
        <v/>
      </c>
      <c r="AN47" s="369" t="str">
        <f>IF(AM47="","",IF(INDEX('コンテンツ＆備考マスタ'!$H:$J,MATCH(学校情報!AM$3,'コンテンツ＆備考マスタ'!$H:$H,0),3)="●",IF(AND(AM47&lt;&gt;"",ISNUMBER(申込書!$AC$22)=TRUE,申込書!$C$49&lt;&gt;"▼プルダウンより選択してください",申込書!$C$49&lt;&gt;""),申込書!$AC$22,""),"-"))</f>
        <v/>
      </c>
      <c r="AO47" s="369"/>
      <c r="AP47" s="369"/>
      <c r="AQ47" s="370" t="str">
        <f>IF(AND(申込書!$C$49&lt;&gt;"▼プルダウンより選択してください",申込書!$C$49&lt;&gt;"",$G47&lt;&gt;"",申込書!$V$49="特定学年のみ"),"申し込みする","")</f>
        <v/>
      </c>
      <c r="AR47" s="371"/>
      <c r="AS47" s="372"/>
      <c r="AT47" s="373" t="str">
        <f>IF(AND(申込書!$C$50&lt;&gt;"▼プルダウンより選択してください",申込書!$C$50&lt;&gt;"",申込書!$K$22&lt;&gt;"YYYY/MM/DD",$G47&lt;&gt;""),申込書!$K$22,"")</f>
        <v/>
      </c>
      <c r="AU47" s="369" t="str">
        <f>IF(AT47="","",IF(INDEX('コンテンツ＆備考マスタ'!$H:$J,MATCH(学校情報!AT$3,'コンテンツ＆備考マスタ'!$H:$H,0),3)="●",IF(AND(AT47&lt;&gt;"",ISNUMBER(申込書!$AC$22)=TRUE,申込書!$C$50&lt;&gt;"▼プルダウンより選択してください",申込書!$C$50&lt;&gt;""),申込書!$AC$22,""),"-"))</f>
        <v/>
      </c>
      <c r="AV47" s="369"/>
      <c r="AW47" s="369"/>
      <c r="AX47" s="370" t="str">
        <f>IF(AND(申込書!$C$50&lt;&gt;"▼プルダウンより選択してください",申込書!$C$50&lt;&gt;"",$G47&lt;&gt;"",申込書!$V$50="特定学年のみ"),"申し込みする","")</f>
        <v/>
      </c>
      <c r="AY47" s="371"/>
      <c r="AZ47" s="372"/>
      <c r="BA47" s="373" t="str">
        <f>IF(AND(申込書!$C$51&lt;&gt;"▼プルダウンより選択してください",申込書!$C$51&lt;&gt;"",申込書!$K$22&lt;&gt;"YYYY/MM/DD",$G47&lt;&gt;""),申込書!$K$22,"")</f>
        <v/>
      </c>
      <c r="BB47" s="369" t="str">
        <f>IF(BA47="","",IF(INDEX('コンテンツ＆備考マスタ'!$H:$J,MATCH(学校情報!BA$3,'コンテンツ＆備考マスタ'!$H:$H,0),3)="●",IF(AND(BA47&lt;&gt;"",ISNUMBER(申込書!$AC$22)=TRUE,申込書!$C$51&lt;&gt;"▼プルダウンより選択してください",申込書!$C$51&lt;&gt;""),申込書!$AC$22,""),"-"))</f>
        <v/>
      </c>
      <c r="BC47" s="369"/>
      <c r="BD47" s="369"/>
      <c r="BE47" s="370" t="str">
        <f>IF(AND(申込書!$C$51&lt;&gt;"▼プルダウンより選択してください",申込書!$C$51&lt;&gt;"",$G47&lt;&gt;"",申込書!$V$51="特定学年のみ"),"申し込みする","")</f>
        <v/>
      </c>
      <c r="BF47" s="371"/>
      <c r="BG47" s="372"/>
      <c r="BH47" s="373" t="str">
        <f>IF(AND(申込書!$C$52&lt;&gt;"▼プルダウンより選択してください",申込書!$C$52&lt;&gt;"",申込書!$K$22&lt;&gt;"YYYY/MM/DD",$G47&lt;&gt;""),申込書!$K$22,"")</f>
        <v/>
      </c>
      <c r="BI47" s="369" t="str">
        <f>IF(BH47="","",IF(INDEX('コンテンツ＆備考マスタ'!$H:$J,MATCH(学校情報!BH$3,'コンテンツ＆備考マスタ'!$H:$H,0),3)="●",IF(AND(BH47&lt;&gt;"",ISNUMBER(申込書!$AC$22)=TRUE,申込書!$C$52&lt;&gt;"▼プルダウンより選択してください",申込書!$C$52&lt;&gt;""),申込書!$AC$22,""),"-"))</f>
        <v/>
      </c>
      <c r="BJ47" s="369"/>
      <c r="BK47" s="369"/>
      <c r="BL47" s="370" t="str">
        <f>IF(AND(申込書!$C$52&lt;&gt;"▼プルダウンより選択してください",申込書!$C$52&lt;&gt;"",$G47&lt;&gt;"",申込書!$V$52="特定学年のみ"),"申し込みする","")</f>
        <v/>
      </c>
      <c r="BM47" s="371"/>
      <c r="BN47" s="372"/>
      <c r="BO47" s="373" t="str">
        <f>IF(AND(申込書!$C$53&lt;&gt;"▼プルダウンより選択してください",申込書!$C$53&lt;&gt;"",申込書!$K$22&lt;&gt;"YYYY/MM/DD",$G47&lt;&gt;""),申込書!$K$22,"")</f>
        <v/>
      </c>
      <c r="BP47" s="369" t="str">
        <f>IF(BO47="","",IF(INDEX('コンテンツ＆備考マスタ'!$H:$J,MATCH(学校情報!BO$3,'コンテンツ＆備考マスタ'!$H:$H,0),3)="●",IF(AND(BO47&lt;&gt;"",ISNUMBER(申込書!$AC$22)=TRUE,申込書!$C$53&lt;&gt;"▼プルダウンより選択してください",申込書!$C$53&lt;&gt;""),申込書!$AC$22,""),"-"))</f>
        <v/>
      </c>
      <c r="BQ47" s="369"/>
      <c r="BR47" s="369"/>
      <c r="BS47" s="370" t="str">
        <f>IF(AND(申込書!$C$53&lt;&gt;"▼プルダウンより選択してください",申込書!$C$53&lt;&gt;"",$G47&lt;&gt;"",申込書!$V$53="特定学年のみ"),"申し込みする","")</f>
        <v/>
      </c>
      <c r="BT47" s="371"/>
      <c r="BU47" s="372"/>
      <c r="BV47" s="373" t="str">
        <f>IF(AND(申込書!$C$54&lt;&gt;"▼プルダウンより選択してください",申込書!$C$54&lt;&gt;"",申込書!$K$22&lt;&gt;"YYYY/MM/DD",$G47&lt;&gt;""),申込書!$K$22,"")</f>
        <v/>
      </c>
      <c r="BW47" s="369" t="str">
        <f>IF(BV47="","",IF(INDEX('コンテンツ＆備考マスタ'!$H:$J,MATCH(学校情報!BV$3,'コンテンツ＆備考マスタ'!$H:$H,0),3)="●",IF(AND(BV47&lt;&gt;"",ISNUMBER(申込書!$AC$22)=TRUE,申込書!$C$54&lt;&gt;"▼プルダウンより選択してください",申込書!$C$54&lt;&gt;""),申込書!$AC$22,""),"-"))</f>
        <v/>
      </c>
      <c r="BX47" s="369"/>
      <c r="BY47" s="369"/>
      <c r="BZ47" s="370" t="str">
        <f>IF(AND(申込書!$C$54&lt;&gt;"▼プルダウンより選択してください",申込書!$C$54&lt;&gt;"",$G47&lt;&gt;"",申込書!$V$54="特定学年のみ"),"申し込みする","")</f>
        <v/>
      </c>
      <c r="CA47" s="371"/>
      <c r="CB47" s="372"/>
      <c r="CC47" s="373" t="str">
        <f>IF(AND(申込書!$C$55&lt;&gt;"▼プルダウンより選択してください",申込書!$C$55&lt;&gt;"",申込書!$K$22&lt;&gt;"YYYY/MM/DD",$G47&lt;&gt;""),申込書!$K$22,"")</f>
        <v/>
      </c>
      <c r="CD47" s="369" t="str">
        <f>IF(CC47="","",IF(INDEX('コンテンツ＆備考マスタ'!$H:$J,MATCH(学校情報!CC$3,'コンテンツ＆備考マスタ'!$H:$H,0),3)="●",IF(AND(CC47&lt;&gt;"",ISNUMBER(申込書!$AC$22)=TRUE,申込書!$C$55&lt;&gt;"▼プルダウンより選択してください",申込書!$C$55&lt;&gt;""),申込書!$AC$22,""),"-"))</f>
        <v/>
      </c>
      <c r="CE47" s="369"/>
      <c r="CF47" s="369"/>
      <c r="CG47" s="370" t="str">
        <f>IF(AND(申込書!$C$55&lt;&gt;"▼プルダウンより選択してください",申込書!$C$55&lt;&gt;"",$G47&lt;&gt;"",申込書!$V$55="特定学年のみ"),"申し込みする","")</f>
        <v/>
      </c>
      <c r="CH47" s="371"/>
      <c r="CI47" s="372"/>
      <c r="CJ47" s="373" t="str">
        <f>IF(AND(申込書!$C$56&lt;&gt;"▼プルダウンより選択してください",申込書!$C$56&lt;&gt;"",申込書!$K$22&lt;&gt;"YYYY/MM/DD",$G47&lt;&gt;""),申込書!$K$22,"")</f>
        <v/>
      </c>
      <c r="CK47" s="369" t="str">
        <f>IF(CJ47="","",IF(INDEX('コンテンツ＆備考マスタ'!$H:$J,MATCH(学校情報!CJ$3,'コンテンツ＆備考マスタ'!$H:$H,0),3)="●",IF(AND(CJ47&lt;&gt;"",ISNUMBER(申込書!$AC$22)=TRUE,申込書!$C$56&lt;&gt;"▼プルダウンより選択してください",申込書!$C$56&lt;&gt;""),申込書!$AC$22,""),"-"))</f>
        <v/>
      </c>
      <c r="CL47" s="369"/>
      <c r="CM47" s="369"/>
      <c r="CN47" s="370" t="str">
        <f>IF(AND(申込書!$C$56&lt;&gt;"▼プルダウンより選択してください",申込書!$C$56&lt;&gt;"",$G47&lt;&gt;"",申込書!$V$56="特定学年のみ"),"申し込みする","")</f>
        <v/>
      </c>
      <c r="CO47" s="371"/>
      <c r="CP47" s="372"/>
      <c r="CQ47" s="373" t="str">
        <f>IF(AND(申込書!$C$57&lt;&gt;"▼プルダウンより選択してください",申込書!$C$57&lt;&gt;"",申込書!$K$22&lt;&gt;"YYYY/MM/DD",$G47&lt;&gt;""),申込書!$K$22,"")</f>
        <v/>
      </c>
      <c r="CR47" s="369" t="str">
        <f>IF(CQ47="","",IF(INDEX('コンテンツ＆備考マスタ'!$H:$J,MATCH(学校情報!CQ$3,'コンテンツ＆備考マスタ'!$H:$H,0),3)="●",IF(AND(CQ47&lt;&gt;"",ISNUMBER(申込書!$AC$22)=TRUE,申込書!$C$57&lt;&gt;"▼プルダウンより選択してください",申込書!$C$57&lt;&gt;""),申込書!$AC$22,""),"-"))</f>
        <v/>
      </c>
      <c r="CS47" s="369"/>
      <c r="CT47" s="369"/>
      <c r="CU47" s="369" t="str">
        <f>IF(AND(申込書!$C$57&lt;&gt;"▼プルダウンより選択してください",申込書!$C$57&lt;&gt;"",$G47&lt;&gt;"",申込書!$V$57="特定学年のみ"),"申し込みする","")</f>
        <v/>
      </c>
      <c r="CV47" s="371"/>
      <c r="CW47" s="372"/>
      <c r="CX47" s="373" t="str">
        <f>IF(AND(申込書!$C$58&lt;&gt;"▼プルダウンより選択してください",申込書!$C$58&lt;&gt;"",申込書!$K$22&lt;&gt;"YYYY/MM/DD",$G47&lt;&gt;""),申込書!$K$22,"")</f>
        <v/>
      </c>
      <c r="CY47" s="369" t="str">
        <f>IF(CX47="","",IF(INDEX('コンテンツ＆備考マスタ'!$H:$J,MATCH(学校情報!CX$3,'コンテンツ＆備考マスタ'!$H:$H,0),3)="●",IF(AND(CX47&lt;&gt;"",ISNUMBER(申込書!$AC$22)=TRUE,申込書!$C$58&lt;&gt;"▼プルダウンより選択してください",申込書!$C$58&lt;&gt;""),申込書!$AC$22,""),"-"))</f>
        <v/>
      </c>
      <c r="CZ47" s="369"/>
      <c r="DA47" s="369"/>
      <c r="DB47" s="369" t="str">
        <f>IF(AND(申込書!$C$58&lt;&gt;"▼プルダウンより選択してください",申込書!$C$58&lt;&gt;"",$G47&lt;&gt;"",申込書!$V$58="特定学年のみ"),"申し込みする","")</f>
        <v/>
      </c>
      <c r="DC47" s="371"/>
      <c r="DD47" s="372"/>
      <c r="DE47" s="373" t="str">
        <f>IF(AND(申込書!$C$59&lt;&gt;"▼プルダウンより選択してください",申込書!$C$59&lt;&gt;"",申込書!$K$22&lt;&gt;"YYYY/MM/DD",$G47&lt;&gt;""),申込書!$K$22,"")</f>
        <v/>
      </c>
      <c r="DF47" s="369" t="str">
        <f>IF(DE47="","",IF(INDEX('コンテンツ＆備考マスタ'!$H:$J,MATCH(学校情報!DE$3,'コンテンツ＆備考マスタ'!$H:$H,0),3)="●",IF(AND(DE47&lt;&gt;"",ISNUMBER(申込書!$AC$22)=TRUE,申込書!$C$59&lt;&gt;"▼プルダウンより選択してください",申込書!$C$59&lt;&gt;""),申込書!$AC$22,""),"-"))</f>
        <v/>
      </c>
      <c r="DG47" s="369"/>
      <c r="DH47" s="369"/>
      <c r="DI47" s="369" t="str">
        <f>IF(AND(申込書!$C$59&lt;&gt;"▼プルダウンより選択してください",申込書!$C$59&lt;&gt;"",$G47&lt;&gt;"",申込書!$V$59="特定学年のみ"),"申し込みする","")</f>
        <v/>
      </c>
      <c r="DJ47" s="371"/>
      <c r="DK47" s="372"/>
      <c r="DL47" s="373" t="str">
        <f>IF(AND(申込書!$C$60&lt;&gt;"▼プルダウンより選択してください",申込書!$C$60&lt;&gt;"",申込書!$K$22&lt;&gt;"YYYY/MM/DD",$G47&lt;&gt;""),申込書!$K$22,"")</f>
        <v/>
      </c>
      <c r="DM47" s="369" t="str">
        <f>IF(DL47="","",IF(INDEX('コンテンツ＆備考マスタ'!$H:$J,MATCH(学校情報!DL$3,'コンテンツ＆備考マスタ'!$H:$H,0),3)="●",IF(AND(DL47&lt;&gt;"",ISNUMBER(申込書!$AC$22)=TRUE,申込書!$C$60&lt;&gt;"▼プルダウンより選択してください",申込書!$C$60&lt;&gt;""),申込書!$AC$22,""),"-"))</f>
        <v/>
      </c>
      <c r="DN47" s="369"/>
      <c r="DO47" s="369"/>
      <c r="DP47" s="369" t="str">
        <f>IF(AND(申込書!$C$60&lt;&gt;"▼プルダウンより選択してください",申込書!$C$60&lt;&gt;"",$G47&lt;&gt;"",申込書!$V$60="特定学年のみ"),"申し込みする","")</f>
        <v/>
      </c>
      <c r="DQ47" s="371"/>
      <c r="DR47" s="372"/>
      <c r="DS47" s="373" t="str">
        <f>IF(AND(申込書!$C$61&lt;&gt;"▼プルダウンより選択してください",申込書!$C$61&lt;&gt;"",申込書!$K$22&lt;&gt;"YYYY/MM/DD",$G47&lt;&gt;""),申込書!$K$22,"")</f>
        <v/>
      </c>
      <c r="DT47" s="369" t="str">
        <f>IF(DS47="","",IF(INDEX('コンテンツ＆備考マスタ'!$H:$J,MATCH(学校情報!DS$3,'コンテンツ＆備考マスタ'!$H:$H,0),3)="●",IF(AND(DS47&lt;&gt;"",ISNUMBER(申込書!$AC$22)=TRUE,申込書!$C$61&lt;&gt;"▼プルダウンより選択してください",申込書!$C$61&lt;&gt;""),申込書!$AC$22,""),"-"))</f>
        <v/>
      </c>
      <c r="DU47" s="369"/>
      <c r="DV47" s="369"/>
      <c r="DW47" s="369" t="str">
        <f>IF(AND(申込書!$C$61&lt;&gt;"▼プルダウンより選択してください",申込書!$C$61&lt;&gt;"",$G47&lt;&gt;"",申込書!$V$61="特定学年のみ"),"申し込みする","")</f>
        <v/>
      </c>
      <c r="DX47" s="371"/>
      <c r="DY47" s="372"/>
      <c r="DZ47" s="373" t="str">
        <f>IF(AND(申込書!$C$62&lt;&gt;"▼プルダウンより選択してください",申込書!$C$62&lt;&gt;"",申込書!$K$22&lt;&gt;"YYYY/MM/DD",$G47&lt;&gt;""),申込書!$K$22,"")</f>
        <v/>
      </c>
      <c r="EA47" s="369" t="str">
        <f>IF(DZ47="","",IF(INDEX('コンテンツ＆備考マスタ'!$H:$J,MATCH(学校情報!DZ$3,'コンテンツ＆備考マスタ'!$H:$H,0),3)="●",IF(AND(DZ47&lt;&gt;"",ISNUMBER(申込書!$AC$22)=TRUE,申込書!$C$62&lt;&gt;"▼プルダウンより選択してください",申込書!$C$62&lt;&gt;""),申込書!$AC$22,""),"-"))</f>
        <v/>
      </c>
      <c r="EB47" s="369"/>
      <c r="EC47" s="369"/>
      <c r="ED47" s="370" t="str">
        <f>IF(AND(申込書!$C$62&lt;&gt;"▼プルダウンより選択してください",申込書!$C$62&lt;&gt;"",$G47&lt;&gt;"",申込書!$V$62="特定学年のみ"),"申し込みする","")</f>
        <v/>
      </c>
      <c r="EE47" s="371"/>
      <c r="EF47" s="372"/>
      <c r="EG47" s="373" t="str">
        <f>IF(AND(申込書!$C$63&lt;&gt;"▼プルダウンより選択してください",申込書!$C$63&lt;&gt;"",申込書!$K$22&lt;&gt;"YYYY/MM/DD",$G47&lt;&gt;""),申込書!$K$22,"")</f>
        <v/>
      </c>
      <c r="EH47" s="369" t="str">
        <f>IF(EG47="","",IF(INDEX('コンテンツ＆備考マスタ'!$H:$J,MATCH(学校情報!EG$3,'コンテンツ＆備考マスタ'!$H:$H,0),3)="●",IF(AND(EG47&lt;&gt;"",ISNUMBER(申込書!$AC$22)=TRUE,申込書!$C$63&lt;&gt;"▼プルダウンより選択してください",申込書!$C$63&lt;&gt;""),申込書!$AC$22,""),"-"))</f>
        <v/>
      </c>
      <c r="EI47" s="369"/>
      <c r="EJ47" s="369"/>
      <c r="EK47" s="370" t="str">
        <f>IF(AND(申込書!$C$63&lt;&gt;"▼プルダウンより選択してください",申込書!$C$63&lt;&gt;"",$G47&lt;&gt;"",申込書!$V$63="特定学年のみ"),"申し込みする","")</f>
        <v/>
      </c>
      <c r="EL47" s="371"/>
      <c r="EM47" s="372"/>
      <c r="EN47" s="373" t="str">
        <f>IF(AND(申込書!$C$64&lt;&gt;"▼プルダウンより選択してください",申込書!$C$64&lt;&gt;"",申込書!$K$22&lt;&gt;"YYYY/MM/DD",$G47&lt;&gt;""),申込書!$K$22,"")</f>
        <v/>
      </c>
      <c r="EO47" s="369" t="str">
        <f>IF(EN47="","",IF(INDEX('コンテンツ＆備考マスタ'!$H:$J,MATCH(学校情報!EN$3,'コンテンツ＆備考マスタ'!$H:$H,0),3)="●",IF(AND(EN47&lt;&gt;"",ISNUMBER(申込書!$AC$22)=TRUE,申込書!$C$64&lt;&gt;"▼プルダウンより選択してください",申込書!$C$64&lt;&gt;""),申込書!$AC$22,""),"-"))</f>
        <v/>
      </c>
      <c r="EP47" s="369"/>
      <c r="EQ47" s="369"/>
      <c r="ER47" s="370" t="str">
        <f>IF(AND(申込書!$C$64&lt;&gt;"▼プルダウンより選択してください",申込書!$C$64&lt;&gt;"",$G47&lt;&gt;"",申込書!$V$64="特定学年のみ"),"申し込みする","")</f>
        <v/>
      </c>
      <c r="ES47" s="371"/>
      <c r="ET47" s="372"/>
      <c r="EU47" s="373" t="str">
        <f>IF(AND(申込書!$C$65&lt;&gt;"▼プルダウンより選択してください",申込書!$C$65&lt;&gt;"",申込書!$K$22&lt;&gt;"YYYY/MM/DD",$G47&lt;&gt;""),申込書!$K$22,"")</f>
        <v/>
      </c>
      <c r="EV47" s="369" t="str">
        <f>IF(EU47="","",IF(INDEX('コンテンツ＆備考マスタ'!$H:$J,MATCH(学校情報!EU$3,'コンテンツ＆備考マスタ'!$H:$H,0),3)="●",IF(AND(EU47&lt;&gt;"",ISNUMBER(申込書!$AC$22)=TRUE,申込書!$C$65&lt;&gt;"▼プルダウンより選択してください",申込書!$C$65&lt;&gt;""),申込書!$AC$22,""),"-"))</f>
        <v/>
      </c>
      <c r="EW47" s="369"/>
      <c r="EX47" s="369"/>
      <c r="EY47" s="370" t="str">
        <f>IF(AND(申込書!$C$65&lt;&gt;"▼プルダウンより選択してください",申込書!$C$65&lt;&gt;"",$G47&lt;&gt;"",申込書!$V$65="特定学年のみ"),"申し込みする","")</f>
        <v/>
      </c>
      <c r="EZ47" s="371"/>
      <c r="FA47" s="372"/>
      <c r="FB47" s="373" t="str">
        <f>IF(AND(申込書!$C$66&lt;&gt;"▼プルダウンより選択してください",申込書!$C$66&lt;&gt;"",申込書!$K$22&lt;&gt;"YYYY/MM/DD",$G47&lt;&gt;""),申込書!$K$22,"")</f>
        <v/>
      </c>
      <c r="FC47" s="369" t="str">
        <f>IF(FB47="","",IF(INDEX('コンテンツ＆備考マスタ'!$H:$J,MATCH(学校情報!FB$3,'コンテンツ＆備考マスタ'!$H:$H,0),3)="●",IF(AND(FB47&lt;&gt;"",ISNUMBER(申込書!$AC$22)=TRUE,申込書!$C$66&lt;&gt;"▼プルダウンより選択してください",申込書!$C$66&lt;&gt;""),申込書!$AC$22,""),"-"))</f>
        <v/>
      </c>
      <c r="FD47" s="369"/>
      <c r="FE47" s="369"/>
      <c r="FF47" s="370" t="str">
        <f>IF(AND(申込書!$C$66&lt;&gt;"▼プルダウンより選択してください",申込書!$C$66&lt;&gt;"",$G47&lt;&gt;"",申込書!$V$66="特定学年のみ"),"申し込みする","")</f>
        <v/>
      </c>
      <c r="FG47" s="371"/>
      <c r="FH47" s="372"/>
      <c r="FI47" s="373" t="str">
        <f>IF(AND(申込書!$C$67&lt;&gt;"▼プルダウンより選択してください",申込書!$C$67&lt;&gt;"",申込書!$K$22&lt;&gt;"YYYY/MM/DD",$G47&lt;&gt;""),申込書!$K$22,"")</f>
        <v/>
      </c>
      <c r="FJ47" s="369" t="str">
        <f>IF(FI47="","",IF(INDEX('コンテンツ＆備考マスタ'!$H:$J,MATCH(学校情報!FI$3,'コンテンツ＆備考マスタ'!$H:$H,0),3)="●",IF(AND(FI47&lt;&gt;"",ISNUMBER(申込書!$AC$22)=TRUE,申込書!$C$67&lt;&gt;"▼プルダウンより選択してください",申込書!$C$67&lt;&gt;""),申込書!$AC$22,""),"-"))</f>
        <v/>
      </c>
      <c r="FK47" s="369"/>
      <c r="FL47" s="369"/>
      <c r="FM47" s="370" t="str">
        <f>IF(AND(申込書!$C$67&lt;&gt;"▼プルダウンより選択してください",申込書!$C$67&lt;&gt;"",$G47&lt;&gt;"",申込書!$V$67="特定学年のみ"),"申し込みする","")</f>
        <v/>
      </c>
      <c r="FN47" s="371"/>
      <c r="FO47" s="372"/>
      <c r="FP47" s="373" t="str">
        <f>IF(AND(申込書!$C$68&lt;&gt;"▼プルダウンより選択してください",申込書!$C$68&lt;&gt;"",申込書!$K$22&lt;&gt;"YYYY/MM/DD",$G47&lt;&gt;""),申込書!$K$22,"")</f>
        <v/>
      </c>
      <c r="FQ47" s="369" t="str">
        <f>IF(FP47="","",IF(INDEX('コンテンツ＆備考マスタ'!$H:$J,MATCH(学校情報!FP$3,'コンテンツ＆備考マスタ'!$H:$H,0),3)="●",IF(AND(FP47&lt;&gt;"",ISNUMBER(申込書!$AC$22)=TRUE,申込書!$C$68&lt;&gt;"▼プルダウンより選択してください",申込書!$C$68&lt;&gt;""),申込書!$AC$22,""),"-"))</f>
        <v/>
      </c>
      <c r="FR47" s="369"/>
      <c r="FS47" s="369"/>
      <c r="FT47" s="370" t="str">
        <f>IF(AND(申込書!$C$68&lt;&gt;"▼プルダウンより選択してください",申込書!$C$68&lt;&gt;"",$G47&lt;&gt;"",申込書!$V$68="特定学年のみ"),"申し込みする","")</f>
        <v/>
      </c>
      <c r="FU47" s="371"/>
      <c r="FV47" s="372"/>
      <c r="FW47" s="373" t="str">
        <f>IF(AND(申込書!$C$69&lt;&gt;"▼プルダウンより選択してください",申込書!$C$69&lt;&gt;"",申込書!$K$22&lt;&gt;"YYYY/MM/DD",$G47&lt;&gt;""),申込書!$K$22,"")</f>
        <v/>
      </c>
      <c r="FX47" s="369" t="str">
        <f>IF(FW47="","",IF(INDEX('コンテンツ＆備考マスタ'!$H:$J,MATCH(学校情報!FW$3,'コンテンツ＆備考マスタ'!$H:$H,0),3)="●",IF(AND(FW47&lt;&gt;"",ISNUMBER(申込書!$AC$22)=TRUE,申込書!$C$69&lt;&gt;"▼プルダウンより選択してください",申込書!$C$69&lt;&gt;""),申込書!$AC$22,""),"-"))</f>
        <v/>
      </c>
      <c r="FY47" s="369"/>
      <c r="FZ47" s="369"/>
      <c r="GA47" s="370" t="str">
        <f>IF(AND(申込書!$C$69&lt;&gt;"▼プルダウンより選択してください",申込書!$C$69&lt;&gt;"",$G47&lt;&gt;"",申込書!$V$69="特定学年のみ"),"申し込みする","")</f>
        <v/>
      </c>
      <c r="GB47" s="371"/>
      <c r="GC47" s="372"/>
      <c r="GD47" s="373" t="str">
        <f>IF(AND(申込書!$C$70&lt;&gt;"▼プルダウンより選択してください",申込書!$C$70&lt;&gt;"",申込書!$K$22&lt;&gt;"YYYY/MM/DD",$G47&lt;&gt;""),申込書!$K$22,"")</f>
        <v/>
      </c>
      <c r="GE47" s="369" t="str">
        <f>IF(GD47="","",IF(INDEX('コンテンツ＆備考マスタ'!$H:$J,MATCH(学校情報!GD$3,'コンテンツ＆備考マスタ'!$H:$H,0),3)="●",IF(AND(GD47&lt;&gt;"",ISNUMBER(申込書!$AC$22)=TRUE,申込書!$C$70&lt;&gt;"▼プルダウンより選択してください",申込書!$C$70&lt;&gt;""),申込書!$AC$22,""),"-"))</f>
        <v/>
      </c>
      <c r="GF47" s="369"/>
      <c r="GG47" s="369"/>
      <c r="GH47" s="370" t="str">
        <f>IF(AND(申込書!$C$70&lt;&gt;"▼プルダウンより選択してください",申込書!$C$70&lt;&gt;"",$G47&lt;&gt;"",申込書!$V$70="特定学年のみ"),"申し込みする","")</f>
        <v/>
      </c>
      <c r="GI47" s="371"/>
      <c r="GJ47" s="372"/>
      <c r="GK47" s="373" t="str">
        <f>IF(AND(申込書!$C$71&lt;&gt;"▼プルダウンより選択してください",申込書!$C$71&lt;&gt;"",申込書!$K$22&lt;&gt;"YYYY/MM/DD",$G47&lt;&gt;""),申込書!$K$22,"")</f>
        <v/>
      </c>
      <c r="GL47" s="369" t="str">
        <f>IF(GK47="","",IF(INDEX('コンテンツ＆備考マスタ'!$H:$J,MATCH(学校情報!GK$3,'コンテンツ＆備考マスタ'!$H:$H,0),3)="●",IF(AND(GK47&lt;&gt;"",ISNUMBER(申込書!$AC$22)=TRUE,申込書!$C$71&lt;&gt;"▼プルダウンより選択してください",申込書!$C$71&lt;&gt;""),申込書!$AC$22,""),"-"))</f>
        <v/>
      </c>
      <c r="GM47" s="369"/>
      <c r="GN47" s="369"/>
      <c r="GO47" s="370" t="str">
        <f>IF(AND(申込書!$C$71&lt;&gt;"▼プルダウンより選択してください",申込書!$C$71&lt;&gt;"",$G47&lt;&gt;"",申込書!$V$71="特定学年のみ"),"申し込みする","")</f>
        <v/>
      </c>
      <c r="GP47" s="371"/>
      <c r="GQ47" s="372"/>
      <c r="GR47" s="373" t="str">
        <f>IF(AND(申込書!$C$72&lt;&gt;"▼プルダウンより選択してください",申込書!$C$72&lt;&gt;"",申込書!$K$22&lt;&gt;"YYYY/MM/DD",$G47&lt;&gt;""),申込書!$K$22,"")</f>
        <v/>
      </c>
      <c r="GS47" s="369" t="str">
        <f>IF(GR47="","",IF(INDEX('コンテンツ＆備考マスタ'!$H:$J,MATCH(学校情報!GR$3,'コンテンツ＆備考マスタ'!$H:$H,0),3)="●",IF(AND(GR47&lt;&gt;"",ISNUMBER(申込書!$AC$22)=TRUE,申込書!$C$72&lt;&gt;"▼プルダウンより選択してください",申込書!$C$72&lt;&gt;""),申込書!$AC$22,""),"-"))</f>
        <v/>
      </c>
      <c r="GT47" s="369"/>
      <c r="GU47" s="369"/>
      <c r="GV47" s="370" t="str">
        <f>IF(AND(申込書!$C$72&lt;&gt;"▼プルダウンより選択してください",申込書!$C$72&lt;&gt;"",$G47&lt;&gt;"",申込書!$V$72="特定学年のみ"),"申し込みする","")</f>
        <v/>
      </c>
      <c r="GW47" s="371"/>
      <c r="GX47" s="372"/>
      <c r="GY47" s="373" t="str">
        <f>IF(AND(申込書!$C$73&lt;&gt;"▼プルダウンより選択してください",申込書!$C$73&lt;&gt;"",申込書!$K$22&lt;&gt;"YYYY/MM/DD",$G47&lt;&gt;""),申込書!$K$22,"")</f>
        <v/>
      </c>
      <c r="GZ47" s="369" t="str">
        <f>IF(GY47="","",IF(INDEX('コンテンツ＆備考マスタ'!$H:$J,MATCH(学校情報!GY$3,'コンテンツ＆備考マスタ'!$H:$H,0),3)="●",IF(AND(GY47&lt;&gt;"",ISNUMBER(申込書!$AC$22)=TRUE,申込書!$C$73&lt;&gt;"▼プルダウンより選択してください",申込書!$C$73&lt;&gt;""),申込書!$AC$22,""),"-"))</f>
        <v/>
      </c>
      <c r="HA47" s="369"/>
      <c r="HB47" s="369"/>
      <c r="HC47" s="370" t="str">
        <f>IF(AND(申込書!$C$73&lt;&gt;"▼プルダウンより選択してください",申込書!$C$73&lt;&gt;"",$G47&lt;&gt;"",申込書!$V$73="特定学年のみ"),"申し込みする","")</f>
        <v/>
      </c>
      <c r="HD47" s="371"/>
      <c r="HE47" s="372"/>
      <c r="HF47" s="373" t="str">
        <f>IF(AND(申込書!$C$74&lt;&gt;"▼プルダウンより選択してください",申込書!$C$74&lt;&gt;"",申込書!$K$22&lt;&gt;"YYYY/MM/DD",$G47&lt;&gt;""),申込書!$K$22,"")</f>
        <v/>
      </c>
      <c r="HG47" s="369" t="str">
        <f>IF(HF47="","",IF(INDEX('コンテンツ＆備考マスタ'!$H:$J,MATCH(学校情報!HF$3,'コンテンツ＆備考マスタ'!$H:$H,0),3)="●",IF(AND(HF47&lt;&gt;"",ISNUMBER(申込書!$AC$22)=TRUE,申込書!$C$74&lt;&gt;"▼プルダウンより選択してください",申込書!$C$74&lt;&gt;""),申込書!$AC$22,""),"-"))</f>
        <v/>
      </c>
      <c r="HH47" s="369"/>
      <c r="HI47" s="369"/>
      <c r="HJ47" s="370" t="str">
        <f>IF(AND(申込書!$C$74&lt;&gt;"▼プルダウンより選択してください",申込書!$C$74&lt;&gt;"",$G47&lt;&gt;"",申込書!$V$74="特定学年のみ"),"申し込みする","")</f>
        <v/>
      </c>
      <c r="HK47" s="371"/>
      <c r="HL47" s="372"/>
      <c r="HM47" s="373" t="str">
        <f>IF(AND(申込書!$C$75&lt;&gt;"▼プルダウンより選択してください",申込書!$C$75&lt;&gt;"",申込書!$K$22&lt;&gt;"YYYY/MM/DD",$G47&lt;&gt;""),申込書!$K$22,"")</f>
        <v/>
      </c>
      <c r="HN47" s="369" t="str">
        <f>IF(HM47="","",IF(INDEX('コンテンツ＆備考マスタ'!$H:$J,MATCH(学校情報!HM$3,'コンテンツ＆備考マスタ'!$H:$H,0),3)="●",IF(AND(HM47&lt;&gt;"",ISNUMBER(申込書!$AC$22)=TRUE,申込書!$C$75&lt;&gt;"▼プルダウンより選択してください",申込書!$C$75&lt;&gt;""),申込書!$AC$22,""),"-"))</f>
        <v/>
      </c>
      <c r="HO47" s="369"/>
      <c r="HP47" s="369"/>
      <c r="HQ47" s="370" t="str">
        <f>IF(AND(申込書!$C$75&lt;&gt;"▼プルダウンより選択してください",申込書!$C$75&lt;&gt;"",$G47&lt;&gt;"",申込書!$V$75="特定学年のみ"),"申し込みする","")</f>
        <v/>
      </c>
      <c r="HR47" s="371"/>
      <c r="HS47" s="371"/>
      <c r="HT47" s="374" t="str">
        <f>IF(AND(申込書!$C$76&lt;&gt;"▼プルダウンより選択してください",申込書!$C$76&lt;&gt;"",申込書!$K$22&lt;&gt;"YYYY/MM/DD",$G47&lt;&gt;""),申込書!$K$22,"")</f>
        <v/>
      </c>
      <c r="HU47" s="369" t="str">
        <f>IF(HT47="","",IF(INDEX('コンテンツ＆備考マスタ'!$H:$J,MATCH(学校情報!HT$3,'コンテンツ＆備考マスタ'!$H:$H,0),3)="●",IF(AND(HT47&lt;&gt;"",ISNUMBER(申込書!$AC$22)=TRUE,申込書!$C$76&lt;&gt;"▼プルダウンより選択してください",申込書!$C$76&lt;&gt;""),申込書!$AC$22,""),"-"))</f>
        <v/>
      </c>
      <c r="HV47" s="369"/>
      <c r="HW47" s="369"/>
      <c r="HX47" s="370" t="str">
        <f>IF(AND(申込書!$C$76&lt;&gt;"▼プルダウンより選択してください",申込書!$C$76&lt;&gt;"",$G47&lt;&gt;"",申込書!$V$76="特定学年のみ"),"申し込みする","")</f>
        <v/>
      </c>
      <c r="HY47" s="371"/>
      <c r="HZ47" s="372"/>
      <c r="IA47" s="69"/>
    </row>
    <row r="48" spans="2:235" ht="26.85" customHeight="1">
      <c r="B48" s="365">
        <f t="shared" si="0"/>
        <v>43</v>
      </c>
      <c r="C48" s="55"/>
      <c r="D48" s="56"/>
      <c r="E48" s="154"/>
      <c r="F48" s="57"/>
      <c r="G48" s="58"/>
      <c r="H48" s="59"/>
      <c r="I48" s="60"/>
      <c r="J48" s="61"/>
      <c r="K48" s="366" t="str">
        <f t="shared" si="1"/>
        <v/>
      </c>
      <c r="L48" s="62"/>
      <c r="M48" s="322"/>
      <c r="N48" s="63"/>
      <c r="O48" s="64"/>
      <c r="P48" s="367" t="str">
        <f t="shared" si="2"/>
        <v/>
      </c>
      <c r="Q48" s="65"/>
      <c r="R48" s="66"/>
      <c r="S48" s="67"/>
      <c r="T48" s="68"/>
      <c r="U48" s="68"/>
      <c r="V48" s="68"/>
      <c r="W48" s="66"/>
      <c r="X48" s="281"/>
      <c r="Y48" s="368" t="str">
        <f>IF(AND(申込書!$C$47&lt;&gt;"▼プルダウンより選択してください",申込書!$C$47&lt;&gt;"",申込書!$K$22&lt;&gt;"YYYY/MM/DD",$G48&lt;&gt;""),申込書!$K$22,"")</f>
        <v/>
      </c>
      <c r="Z48" s="369" t="str">
        <f>IF(Y48="","",IF(INDEX('コンテンツ＆備考マスタ'!$H:$J,MATCH(学校情報!Y$3,'コンテンツ＆備考マスタ'!$H:$H,0),3)="●",IF(AND(Y48&lt;&gt;"",ISNUMBER(申込書!$AC$22)=TRUE,申込書!$C$47&lt;&gt;"▼プルダウンより選択してください",申込書!$C$47&lt;&gt;""),申込書!$AC$22,""),"-"))</f>
        <v/>
      </c>
      <c r="AA48" s="369"/>
      <c r="AB48" s="369"/>
      <c r="AC48" s="370" t="str">
        <f>IF(AND(申込書!$C$47&lt;&gt;"▼プルダウンより選択してください",申込書!$C$47&lt;&gt;"",$G48&lt;&gt;"",申込書!$V$47="特定学年のみ"),"申し込みする","")</f>
        <v/>
      </c>
      <c r="AD48" s="371"/>
      <c r="AE48" s="372"/>
      <c r="AF48" s="373" t="str">
        <f>IF(AND(申込書!$C$48&lt;&gt;"▼プルダウンより選択してください",申込書!$C$48&lt;&gt;"",申込書!$K$22&lt;&gt;"YYYY/MM/DD",$G48&lt;&gt;""),申込書!$K$22,"")</f>
        <v/>
      </c>
      <c r="AG48" s="369" t="str">
        <f>IF(AF48="","",IF(INDEX('コンテンツ＆備考マスタ'!$H:$J,MATCH(学校情報!AF$3,'コンテンツ＆備考マスタ'!$H:$H,0),3)="●",IF(AND(AF48&lt;&gt;"",ISNUMBER(申込書!$AC$22)=TRUE,申込書!$C$48&lt;&gt;"▼プルダウンより選択してください",申込書!$C$48&lt;&gt;""),申込書!$AC$22,""),"-"))</f>
        <v/>
      </c>
      <c r="AH48" s="369"/>
      <c r="AI48" s="369"/>
      <c r="AJ48" s="370" t="str">
        <f>IF(AND(申込書!$C$48&lt;&gt;"▼プルダウンより選択してください",申込書!$C$48&lt;&gt;"",$G48&lt;&gt;"",申込書!$V$48="特定学年のみ"),"申し込みする","")</f>
        <v/>
      </c>
      <c r="AK48" s="371"/>
      <c r="AL48" s="372"/>
      <c r="AM48" s="373" t="str">
        <f>IF(AND(申込書!$C$49&lt;&gt;"▼プルダウンより選択してください",申込書!$C$49&lt;&gt;"",申込書!$K$22&lt;&gt;"YYYY/MM/DD",$G48&lt;&gt;""),申込書!$K$22,"")</f>
        <v/>
      </c>
      <c r="AN48" s="369" t="str">
        <f>IF(AM48="","",IF(INDEX('コンテンツ＆備考マスタ'!$H:$J,MATCH(学校情報!AM$3,'コンテンツ＆備考マスタ'!$H:$H,0),3)="●",IF(AND(AM48&lt;&gt;"",ISNUMBER(申込書!$AC$22)=TRUE,申込書!$C$49&lt;&gt;"▼プルダウンより選択してください",申込書!$C$49&lt;&gt;""),申込書!$AC$22,""),"-"))</f>
        <v/>
      </c>
      <c r="AO48" s="369"/>
      <c r="AP48" s="369"/>
      <c r="AQ48" s="370" t="str">
        <f>IF(AND(申込書!$C$49&lt;&gt;"▼プルダウンより選択してください",申込書!$C$49&lt;&gt;"",$G48&lt;&gt;"",申込書!$V$49="特定学年のみ"),"申し込みする","")</f>
        <v/>
      </c>
      <c r="AR48" s="371"/>
      <c r="AS48" s="372"/>
      <c r="AT48" s="373" t="str">
        <f>IF(AND(申込書!$C$50&lt;&gt;"▼プルダウンより選択してください",申込書!$C$50&lt;&gt;"",申込書!$K$22&lt;&gt;"YYYY/MM/DD",$G48&lt;&gt;""),申込書!$K$22,"")</f>
        <v/>
      </c>
      <c r="AU48" s="369" t="str">
        <f>IF(AT48="","",IF(INDEX('コンテンツ＆備考マスタ'!$H:$J,MATCH(学校情報!AT$3,'コンテンツ＆備考マスタ'!$H:$H,0),3)="●",IF(AND(AT48&lt;&gt;"",ISNUMBER(申込書!$AC$22)=TRUE,申込書!$C$50&lt;&gt;"▼プルダウンより選択してください",申込書!$C$50&lt;&gt;""),申込書!$AC$22,""),"-"))</f>
        <v/>
      </c>
      <c r="AV48" s="369"/>
      <c r="AW48" s="369"/>
      <c r="AX48" s="370" t="str">
        <f>IF(AND(申込書!$C$50&lt;&gt;"▼プルダウンより選択してください",申込書!$C$50&lt;&gt;"",$G48&lt;&gt;"",申込書!$V$50="特定学年のみ"),"申し込みする","")</f>
        <v/>
      </c>
      <c r="AY48" s="371"/>
      <c r="AZ48" s="372"/>
      <c r="BA48" s="373" t="str">
        <f>IF(AND(申込書!$C$51&lt;&gt;"▼プルダウンより選択してください",申込書!$C$51&lt;&gt;"",申込書!$K$22&lt;&gt;"YYYY/MM/DD",$G48&lt;&gt;""),申込書!$K$22,"")</f>
        <v/>
      </c>
      <c r="BB48" s="369" t="str">
        <f>IF(BA48="","",IF(INDEX('コンテンツ＆備考マスタ'!$H:$J,MATCH(学校情報!BA$3,'コンテンツ＆備考マスタ'!$H:$H,0),3)="●",IF(AND(BA48&lt;&gt;"",ISNUMBER(申込書!$AC$22)=TRUE,申込書!$C$51&lt;&gt;"▼プルダウンより選択してください",申込書!$C$51&lt;&gt;""),申込書!$AC$22,""),"-"))</f>
        <v/>
      </c>
      <c r="BC48" s="369"/>
      <c r="BD48" s="369"/>
      <c r="BE48" s="370" t="str">
        <f>IF(AND(申込書!$C$51&lt;&gt;"▼プルダウンより選択してください",申込書!$C$51&lt;&gt;"",$G48&lt;&gt;"",申込書!$V$51="特定学年のみ"),"申し込みする","")</f>
        <v/>
      </c>
      <c r="BF48" s="371"/>
      <c r="BG48" s="372"/>
      <c r="BH48" s="373" t="str">
        <f>IF(AND(申込書!$C$52&lt;&gt;"▼プルダウンより選択してください",申込書!$C$52&lt;&gt;"",申込書!$K$22&lt;&gt;"YYYY/MM/DD",$G48&lt;&gt;""),申込書!$K$22,"")</f>
        <v/>
      </c>
      <c r="BI48" s="369" t="str">
        <f>IF(BH48="","",IF(INDEX('コンテンツ＆備考マスタ'!$H:$J,MATCH(学校情報!BH$3,'コンテンツ＆備考マスタ'!$H:$H,0),3)="●",IF(AND(BH48&lt;&gt;"",ISNUMBER(申込書!$AC$22)=TRUE,申込書!$C$52&lt;&gt;"▼プルダウンより選択してください",申込書!$C$52&lt;&gt;""),申込書!$AC$22,""),"-"))</f>
        <v/>
      </c>
      <c r="BJ48" s="369"/>
      <c r="BK48" s="369"/>
      <c r="BL48" s="370" t="str">
        <f>IF(AND(申込書!$C$52&lt;&gt;"▼プルダウンより選択してください",申込書!$C$52&lt;&gt;"",$G48&lt;&gt;"",申込書!$V$52="特定学年のみ"),"申し込みする","")</f>
        <v/>
      </c>
      <c r="BM48" s="371"/>
      <c r="BN48" s="372"/>
      <c r="BO48" s="373" t="str">
        <f>IF(AND(申込書!$C$53&lt;&gt;"▼プルダウンより選択してください",申込書!$C$53&lt;&gt;"",申込書!$K$22&lt;&gt;"YYYY/MM/DD",$G48&lt;&gt;""),申込書!$K$22,"")</f>
        <v/>
      </c>
      <c r="BP48" s="369" t="str">
        <f>IF(BO48="","",IF(INDEX('コンテンツ＆備考マスタ'!$H:$J,MATCH(学校情報!BO$3,'コンテンツ＆備考マスタ'!$H:$H,0),3)="●",IF(AND(BO48&lt;&gt;"",ISNUMBER(申込書!$AC$22)=TRUE,申込書!$C$53&lt;&gt;"▼プルダウンより選択してください",申込書!$C$53&lt;&gt;""),申込書!$AC$22,""),"-"))</f>
        <v/>
      </c>
      <c r="BQ48" s="369"/>
      <c r="BR48" s="369"/>
      <c r="BS48" s="370" t="str">
        <f>IF(AND(申込書!$C$53&lt;&gt;"▼プルダウンより選択してください",申込書!$C$53&lt;&gt;"",$G48&lt;&gt;"",申込書!$V$53="特定学年のみ"),"申し込みする","")</f>
        <v/>
      </c>
      <c r="BT48" s="371"/>
      <c r="BU48" s="372"/>
      <c r="BV48" s="373" t="str">
        <f>IF(AND(申込書!$C$54&lt;&gt;"▼プルダウンより選択してください",申込書!$C$54&lt;&gt;"",申込書!$K$22&lt;&gt;"YYYY/MM/DD",$G48&lt;&gt;""),申込書!$K$22,"")</f>
        <v/>
      </c>
      <c r="BW48" s="369" t="str">
        <f>IF(BV48="","",IF(INDEX('コンテンツ＆備考マスタ'!$H:$J,MATCH(学校情報!BV$3,'コンテンツ＆備考マスタ'!$H:$H,0),3)="●",IF(AND(BV48&lt;&gt;"",ISNUMBER(申込書!$AC$22)=TRUE,申込書!$C$54&lt;&gt;"▼プルダウンより選択してください",申込書!$C$54&lt;&gt;""),申込書!$AC$22,""),"-"))</f>
        <v/>
      </c>
      <c r="BX48" s="369"/>
      <c r="BY48" s="369"/>
      <c r="BZ48" s="370" t="str">
        <f>IF(AND(申込書!$C$54&lt;&gt;"▼プルダウンより選択してください",申込書!$C$54&lt;&gt;"",$G48&lt;&gt;"",申込書!$V$54="特定学年のみ"),"申し込みする","")</f>
        <v/>
      </c>
      <c r="CA48" s="371"/>
      <c r="CB48" s="372"/>
      <c r="CC48" s="373" t="str">
        <f>IF(AND(申込書!$C$55&lt;&gt;"▼プルダウンより選択してください",申込書!$C$55&lt;&gt;"",申込書!$K$22&lt;&gt;"YYYY/MM/DD",$G48&lt;&gt;""),申込書!$K$22,"")</f>
        <v/>
      </c>
      <c r="CD48" s="369" t="str">
        <f>IF(CC48="","",IF(INDEX('コンテンツ＆備考マスタ'!$H:$J,MATCH(学校情報!CC$3,'コンテンツ＆備考マスタ'!$H:$H,0),3)="●",IF(AND(CC48&lt;&gt;"",ISNUMBER(申込書!$AC$22)=TRUE,申込書!$C$55&lt;&gt;"▼プルダウンより選択してください",申込書!$C$55&lt;&gt;""),申込書!$AC$22,""),"-"))</f>
        <v/>
      </c>
      <c r="CE48" s="369"/>
      <c r="CF48" s="369"/>
      <c r="CG48" s="370" t="str">
        <f>IF(AND(申込書!$C$55&lt;&gt;"▼プルダウンより選択してください",申込書!$C$55&lt;&gt;"",$G48&lt;&gt;"",申込書!$V$55="特定学年のみ"),"申し込みする","")</f>
        <v/>
      </c>
      <c r="CH48" s="371"/>
      <c r="CI48" s="372"/>
      <c r="CJ48" s="373" t="str">
        <f>IF(AND(申込書!$C$56&lt;&gt;"▼プルダウンより選択してください",申込書!$C$56&lt;&gt;"",申込書!$K$22&lt;&gt;"YYYY/MM/DD",$G48&lt;&gt;""),申込書!$K$22,"")</f>
        <v/>
      </c>
      <c r="CK48" s="369" t="str">
        <f>IF(CJ48="","",IF(INDEX('コンテンツ＆備考マスタ'!$H:$J,MATCH(学校情報!CJ$3,'コンテンツ＆備考マスタ'!$H:$H,0),3)="●",IF(AND(CJ48&lt;&gt;"",ISNUMBER(申込書!$AC$22)=TRUE,申込書!$C$56&lt;&gt;"▼プルダウンより選択してください",申込書!$C$56&lt;&gt;""),申込書!$AC$22,""),"-"))</f>
        <v/>
      </c>
      <c r="CL48" s="369"/>
      <c r="CM48" s="369"/>
      <c r="CN48" s="370" t="str">
        <f>IF(AND(申込書!$C$56&lt;&gt;"▼プルダウンより選択してください",申込書!$C$56&lt;&gt;"",$G48&lt;&gt;"",申込書!$V$56="特定学年のみ"),"申し込みする","")</f>
        <v/>
      </c>
      <c r="CO48" s="371"/>
      <c r="CP48" s="372"/>
      <c r="CQ48" s="373" t="str">
        <f>IF(AND(申込書!$C$57&lt;&gt;"▼プルダウンより選択してください",申込書!$C$57&lt;&gt;"",申込書!$K$22&lt;&gt;"YYYY/MM/DD",$G48&lt;&gt;""),申込書!$K$22,"")</f>
        <v/>
      </c>
      <c r="CR48" s="369" t="str">
        <f>IF(CQ48="","",IF(INDEX('コンテンツ＆備考マスタ'!$H:$J,MATCH(学校情報!CQ$3,'コンテンツ＆備考マスタ'!$H:$H,0),3)="●",IF(AND(CQ48&lt;&gt;"",ISNUMBER(申込書!$AC$22)=TRUE,申込書!$C$57&lt;&gt;"▼プルダウンより選択してください",申込書!$C$57&lt;&gt;""),申込書!$AC$22,""),"-"))</f>
        <v/>
      </c>
      <c r="CS48" s="369"/>
      <c r="CT48" s="369"/>
      <c r="CU48" s="369" t="str">
        <f>IF(AND(申込書!$C$57&lt;&gt;"▼プルダウンより選択してください",申込書!$C$57&lt;&gt;"",$G48&lt;&gt;"",申込書!$V$57="特定学年のみ"),"申し込みする","")</f>
        <v/>
      </c>
      <c r="CV48" s="371"/>
      <c r="CW48" s="372"/>
      <c r="CX48" s="373" t="str">
        <f>IF(AND(申込書!$C$58&lt;&gt;"▼プルダウンより選択してください",申込書!$C$58&lt;&gt;"",申込書!$K$22&lt;&gt;"YYYY/MM/DD",$G48&lt;&gt;""),申込書!$K$22,"")</f>
        <v/>
      </c>
      <c r="CY48" s="369" t="str">
        <f>IF(CX48="","",IF(INDEX('コンテンツ＆備考マスタ'!$H:$J,MATCH(学校情報!CX$3,'コンテンツ＆備考マスタ'!$H:$H,0),3)="●",IF(AND(CX48&lt;&gt;"",ISNUMBER(申込書!$AC$22)=TRUE,申込書!$C$58&lt;&gt;"▼プルダウンより選択してください",申込書!$C$58&lt;&gt;""),申込書!$AC$22,""),"-"))</f>
        <v/>
      </c>
      <c r="CZ48" s="369"/>
      <c r="DA48" s="369"/>
      <c r="DB48" s="369" t="str">
        <f>IF(AND(申込書!$C$58&lt;&gt;"▼プルダウンより選択してください",申込書!$C$58&lt;&gt;"",$G48&lt;&gt;"",申込書!$V$58="特定学年のみ"),"申し込みする","")</f>
        <v/>
      </c>
      <c r="DC48" s="371"/>
      <c r="DD48" s="372"/>
      <c r="DE48" s="373" t="str">
        <f>IF(AND(申込書!$C$59&lt;&gt;"▼プルダウンより選択してください",申込書!$C$59&lt;&gt;"",申込書!$K$22&lt;&gt;"YYYY/MM/DD",$G48&lt;&gt;""),申込書!$K$22,"")</f>
        <v/>
      </c>
      <c r="DF48" s="369" t="str">
        <f>IF(DE48="","",IF(INDEX('コンテンツ＆備考マスタ'!$H:$J,MATCH(学校情報!DE$3,'コンテンツ＆備考マスタ'!$H:$H,0),3)="●",IF(AND(DE48&lt;&gt;"",ISNUMBER(申込書!$AC$22)=TRUE,申込書!$C$59&lt;&gt;"▼プルダウンより選択してください",申込書!$C$59&lt;&gt;""),申込書!$AC$22,""),"-"))</f>
        <v/>
      </c>
      <c r="DG48" s="369"/>
      <c r="DH48" s="369"/>
      <c r="DI48" s="369" t="str">
        <f>IF(AND(申込書!$C$59&lt;&gt;"▼プルダウンより選択してください",申込書!$C$59&lt;&gt;"",$G48&lt;&gt;"",申込書!$V$59="特定学年のみ"),"申し込みする","")</f>
        <v/>
      </c>
      <c r="DJ48" s="371"/>
      <c r="DK48" s="372"/>
      <c r="DL48" s="373" t="str">
        <f>IF(AND(申込書!$C$60&lt;&gt;"▼プルダウンより選択してください",申込書!$C$60&lt;&gt;"",申込書!$K$22&lt;&gt;"YYYY/MM/DD",$G48&lt;&gt;""),申込書!$K$22,"")</f>
        <v/>
      </c>
      <c r="DM48" s="369" t="str">
        <f>IF(DL48="","",IF(INDEX('コンテンツ＆備考マスタ'!$H:$J,MATCH(学校情報!DL$3,'コンテンツ＆備考マスタ'!$H:$H,0),3)="●",IF(AND(DL48&lt;&gt;"",ISNUMBER(申込書!$AC$22)=TRUE,申込書!$C$60&lt;&gt;"▼プルダウンより選択してください",申込書!$C$60&lt;&gt;""),申込書!$AC$22,""),"-"))</f>
        <v/>
      </c>
      <c r="DN48" s="369"/>
      <c r="DO48" s="369"/>
      <c r="DP48" s="369" t="str">
        <f>IF(AND(申込書!$C$60&lt;&gt;"▼プルダウンより選択してください",申込書!$C$60&lt;&gt;"",$G48&lt;&gt;"",申込書!$V$60="特定学年のみ"),"申し込みする","")</f>
        <v/>
      </c>
      <c r="DQ48" s="371"/>
      <c r="DR48" s="372"/>
      <c r="DS48" s="373" t="str">
        <f>IF(AND(申込書!$C$61&lt;&gt;"▼プルダウンより選択してください",申込書!$C$61&lt;&gt;"",申込書!$K$22&lt;&gt;"YYYY/MM/DD",$G48&lt;&gt;""),申込書!$K$22,"")</f>
        <v/>
      </c>
      <c r="DT48" s="369" t="str">
        <f>IF(DS48="","",IF(INDEX('コンテンツ＆備考マスタ'!$H:$J,MATCH(学校情報!DS$3,'コンテンツ＆備考マスタ'!$H:$H,0),3)="●",IF(AND(DS48&lt;&gt;"",ISNUMBER(申込書!$AC$22)=TRUE,申込書!$C$61&lt;&gt;"▼プルダウンより選択してください",申込書!$C$61&lt;&gt;""),申込書!$AC$22,""),"-"))</f>
        <v/>
      </c>
      <c r="DU48" s="369"/>
      <c r="DV48" s="369"/>
      <c r="DW48" s="369" t="str">
        <f>IF(AND(申込書!$C$61&lt;&gt;"▼プルダウンより選択してください",申込書!$C$61&lt;&gt;"",$G48&lt;&gt;"",申込書!$V$61="特定学年のみ"),"申し込みする","")</f>
        <v/>
      </c>
      <c r="DX48" s="371"/>
      <c r="DY48" s="372"/>
      <c r="DZ48" s="373" t="str">
        <f>IF(AND(申込書!$C$62&lt;&gt;"▼プルダウンより選択してください",申込書!$C$62&lt;&gt;"",申込書!$K$22&lt;&gt;"YYYY/MM/DD",$G48&lt;&gt;""),申込書!$K$22,"")</f>
        <v/>
      </c>
      <c r="EA48" s="369" t="str">
        <f>IF(DZ48="","",IF(INDEX('コンテンツ＆備考マスタ'!$H:$J,MATCH(学校情報!DZ$3,'コンテンツ＆備考マスタ'!$H:$H,0),3)="●",IF(AND(DZ48&lt;&gt;"",ISNUMBER(申込書!$AC$22)=TRUE,申込書!$C$62&lt;&gt;"▼プルダウンより選択してください",申込書!$C$62&lt;&gt;""),申込書!$AC$22,""),"-"))</f>
        <v/>
      </c>
      <c r="EB48" s="369"/>
      <c r="EC48" s="369"/>
      <c r="ED48" s="370" t="str">
        <f>IF(AND(申込書!$C$62&lt;&gt;"▼プルダウンより選択してください",申込書!$C$62&lt;&gt;"",$G48&lt;&gt;"",申込書!$V$62="特定学年のみ"),"申し込みする","")</f>
        <v/>
      </c>
      <c r="EE48" s="371"/>
      <c r="EF48" s="372"/>
      <c r="EG48" s="373" t="str">
        <f>IF(AND(申込書!$C$63&lt;&gt;"▼プルダウンより選択してください",申込書!$C$63&lt;&gt;"",申込書!$K$22&lt;&gt;"YYYY/MM/DD",$G48&lt;&gt;""),申込書!$K$22,"")</f>
        <v/>
      </c>
      <c r="EH48" s="369" t="str">
        <f>IF(EG48="","",IF(INDEX('コンテンツ＆備考マスタ'!$H:$J,MATCH(学校情報!EG$3,'コンテンツ＆備考マスタ'!$H:$H,0),3)="●",IF(AND(EG48&lt;&gt;"",ISNUMBER(申込書!$AC$22)=TRUE,申込書!$C$63&lt;&gt;"▼プルダウンより選択してください",申込書!$C$63&lt;&gt;""),申込書!$AC$22,""),"-"))</f>
        <v/>
      </c>
      <c r="EI48" s="369"/>
      <c r="EJ48" s="369"/>
      <c r="EK48" s="370" t="str">
        <f>IF(AND(申込書!$C$63&lt;&gt;"▼プルダウンより選択してください",申込書!$C$63&lt;&gt;"",$G48&lt;&gt;"",申込書!$V$63="特定学年のみ"),"申し込みする","")</f>
        <v/>
      </c>
      <c r="EL48" s="371"/>
      <c r="EM48" s="372"/>
      <c r="EN48" s="373" t="str">
        <f>IF(AND(申込書!$C$64&lt;&gt;"▼プルダウンより選択してください",申込書!$C$64&lt;&gt;"",申込書!$K$22&lt;&gt;"YYYY/MM/DD",$G48&lt;&gt;""),申込書!$K$22,"")</f>
        <v/>
      </c>
      <c r="EO48" s="369" t="str">
        <f>IF(EN48="","",IF(INDEX('コンテンツ＆備考マスタ'!$H:$J,MATCH(学校情報!EN$3,'コンテンツ＆備考マスタ'!$H:$H,0),3)="●",IF(AND(EN48&lt;&gt;"",ISNUMBER(申込書!$AC$22)=TRUE,申込書!$C$64&lt;&gt;"▼プルダウンより選択してください",申込書!$C$64&lt;&gt;""),申込書!$AC$22,""),"-"))</f>
        <v/>
      </c>
      <c r="EP48" s="369"/>
      <c r="EQ48" s="369"/>
      <c r="ER48" s="370" t="str">
        <f>IF(AND(申込書!$C$64&lt;&gt;"▼プルダウンより選択してください",申込書!$C$64&lt;&gt;"",$G48&lt;&gt;"",申込書!$V$64="特定学年のみ"),"申し込みする","")</f>
        <v/>
      </c>
      <c r="ES48" s="371"/>
      <c r="ET48" s="372"/>
      <c r="EU48" s="373" t="str">
        <f>IF(AND(申込書!$C$65&lt;&gt;"▼プルダウンより選択してください",申込書!$C$65&lt;&gt;"",申込書!$K$22&lt;&gt;"YYYY/MM/DD",$G48&lt;&gt;""),申込書!$K$22,"")</f>
        <v/>
      </c>
      <c r="EV48" s="369" t="str">
        <f>IF(EU48="","",IF(INDEX('コンテンツ＆備考マスタ'!$H:$J,MATCH(学校情報!EU$3,'コンテンツ＆備考マスタ'!$H:$H,0),3)="●",IF(AND(EU48&lt;&gt;"",ISNUMBER(申込書!$AC$22)=TRUE,申込書!$C$65&lt;&gt;"▼プルダウンより選択してください",申込書!$C$65&lt;&gt;""),申込書!$AC$22,""),"-"))</f>
        <v/>
      </c>
      <c r="EW48" s="369"/>
      <c r="EX48" s="369"/>
      <c r="EY48" s="370" t="str">
        <f>IF(AND(申込書!$C$65&lt;&gt;"▼プルダウンより選択してください",申込書!$C$65&lt;&gt;"",$G48&lt;&gt;"",申込書!$V$65="特定学年のみ"),"申し込みする","")</f>
        <v/>
      </c>
      <c r="EZ48" s="371"/>
      <c r="FA48" s="372"/>
      <c r="FB48" s="373" t="str">
        <f>IF(AND(申込書!$C$66&lt;&gt;"▼プルダウンより選択してください",申込書!$C$66&lt;&gt;"",申込書!$K$22&lt;&gt;"YYYY/MM/DD",$G48&lt;&gt;""),申込書!$K$22,"")</f>
        <v/>
      </c>
      <c r="FC48" s="369" t="str">
        <f>IF(FB48="","",IF(INDEX('コンテンツ＆備考マスタ'!$H:$J,MATCH(学校情報!FB$3,'コンテンツ＆備考マスタ'!$H:$H,0),3)="●",IF(AND(FB48&lt;&gt;"",ISNUMBER(申込書!$AC$22)=TRUE,申込書!$C$66&lt;&gt;"▼プルダウンより選択してください",申込書!$C$66&lt;&gt;""),申込書!$AC$22,""),"-"))</f>
        <v/>
      </c>
      <c r="FD48" s="369"/>
      <c r="FE48" s="369"/>
      <c r="FF48" s="370" t="str">
        <f>IF(AND(申込書!$C$66&lt;&gt;"▼プルダウンより選択してください",申込書!$C$66&lt;&gt;"",$G48&lt;&gt;"",申込書!$V$66="特定学年のみ"),"申し込みする","")</f>
        <v/>
      </c>
      <c r="FG48" s="371"/>
      <c r="FH48" s="372"/>
      <c r="FI48" s="373" t="str">
        <f>IF(AND(申込書!$C$67&lt;&gt;"▼プルダウンより選択してください",申込書!$C$67&lt;&gt;"",申込書!$K$22&lt;&gt;"YYYY/MM/DD",$G48&lt;&gt;""),申込書!$K$22,"")</f>
        <v/>
      </c>
      <c r="FJ48" s="369" t="str">
        <f>IF(FI48="","",IF(INDEX('コンテンツ＆備考マスタ'!$H:$J,MATCH(学校情報!FI$3,'コンテンツ＆備考マスタ'!$H:$H,0),3)="●",IF(AND(FI48&lt;&gt;"",ISNUMBER(申込書!$AC$22)=TRUE,申込書!$C$67&lt;&gt;"▼プルダウンより選択してください",申込書!$C$67&lt;&gt;""),申込書!$AC$22,""),"-"))</f>
        <v/>
      </c>
      <c r="FK48" s="369"/>
      <c r="FL48" s="369"/>
      <c r="FM48" s="370" t="str">
        <f>IF(AND(申込書!$C$67&lt;&gt;"▼プルダウンより選択してください",申込書!$C$67&lt;&gt;"",$G48&lt;&gt;"",申込書!$V$67="特定学年のみ"),"申し込みする","")</f>
        <v/>
      </c>
      <c r="FN48" s="371"/>
      <c r="FO48" s="372"/>
      <c r="FP48" s="373" t="str">
        <f>IF(AND(申込書!$C$68&lt;&gt;"▼プルダウンより選択してください",申込書!$C$68&lt;&gt;"",申込書!$K$22&lt;&gt;"YYYY/MM/DD",$G48&lt;&gt;""),申込書!$K$22,"")</f>
        <v/>
      </c>
      <c r="FQ48" s="369" t="str">
        <f>IF(FP48="","",IF(INDEX('コンテンツ＆備考マスタ'!$H:$J,MATCH(学校情報!FP$3,'コンテンツ＆備考マスタ'!$H:$H,0),3)="●",IF(AND(FP48&lt;&gt;"",ISNUMBER(申込書!$AC$22)=TRUE,申込書!$C$68&lt;&gt;"▼プルダウンより選択してください",申込書!$C$68&lt;&gt;""),申込書!$AC$22,""),"-"))</f>
        <v/>
      </c>
      <c r="FR48" s="369"/>
      <c r="FS48" s="369"/>
      <c r="FT48" s="370" t="str">
        <f>IF(AND(申込書!$C$68&lt;&gt;"▼プルダウンより選択してください",申込書!$C$68&lt;&gt;"",$G48&lt;&gt;"",申込書!$V$68="特定学年のみ"),"申し込みする","")</f>
        <v/>
      </c>
      <c r="FU48" s="371"/>
      <c r="FV48" s="372"/>
      <c r="FW48" s="373" t="str">
        <f>IF(AND(申込書!$C$69&lt;&gt;"▼プルダウンより選択してください",申込書!$C$69&lt;&gt;"",申込書!$K$22&lt;&gt;"YYYY/MM/DD",$G48&lt;&gt;""),申込書!$K$22,"")</f>
        <v/>
      </c>
      <c r="FX48" s="369" t="str">
        <f>IF(FW48="","",IF(INDEX('コンテンツ＆備考マスタ'!$H:$J,MATCH(学校情報!FW$3,'コンテンツ＆備考マスタ'!$H:$H,0),3)="●",IF(AND(FW48&lt;&gt;"",ISNUMBER(申込書!$AC$22)=TRUE,申込書!$C$69&lt;&gt;"▼プルダウンより選択してください",申込書!$C$69&lt;&gt;""),申込書!$AC$22,""),"-"))</f>
        <v/>
      </c>
      <c r="FY48" s="369"/>
      <c r="FZ48" s="369"/>
      <c r="GA48" s="370" t="str">
        <f>IF(AND(申込書!$C$69&lt;&gt;"▼プルダウンより選択してください",申込書!$C$69&lt;&gt;"",$G48&lt;&gt;"",申込書!$V$69="特定学年のみ"),"申し込みする","")</f>
        <v/>
      </c>
      <c r="GB48" s="371"/>
      <c r="GC48" s="372"/>
      <c r="GD48" s="373" t="str">
        <f>IF(AND(申込書!$C$70&lt;&gt;"▼プルダウンより選択してください",申込書!$C$70&lt;&gt;"",申込書!$K$22&lt;&gt;"YYYY/MM/DD",$G48&lt;&gt;""),申込書!$K$22,"")</f>
        <v/>
      </c>
      <c r="GE48" s="369" t="str">
        <f>IF(GD48="","",IF(INDEX('コンテンツ＆備考マスタ'!$H:$J,MATCH(学校情報!GD$3,'コンテンツ＆備考マスタ'!$H:$H,0),3)="●",IF(AND(GD48&lt;&gt;"",ISNUMBER(申込書!$AC$22)=TRUE,申込書!$C$70&lt;&gt;"▼プルダウンより選択してください",申込書!$C$70&lt;&gt;""),申込書!$AC$22,""),"-"))</f>
        <v/>
      </c>
      <c r="GF48" s="369"/>
      <c r="GG48" s="369"/>
      <c r="GH48" s="370" t="str">
        <f>IF(AND(申込書!$C$70&lt;&gt;"▼プルダウンより選択してください",申込書!$C$70&lt;&gt;"",$G48&lt;&gt;"",申込書!$V$70="特定学年のみ"),"申し込みする","")</f>
        <v/>
      </c>
      <c r="GI48" s="371"/>
      <c r="GJ48" s="372"/>
      <c r="GK48" s="373" t="str">
        <f>IF(AND(申込書!$C$71&lt;&gt;"▼プルダウンより選択してください",申込書!$C$71&lt;&gt;"",申込書!$K$22&lt;&gt;"YYYY/MM/DD",$G48&lt;&gt;""),申込書!$K$22,"")</f>
        <v/>
      </c>
      <c r="GL48" s="369" t="str">
        <f>IF(GK48="","",IF(INDEX('コンテンツ＆備考マスタ'!$H:$J,MATCH(学校情報!GK$3,'コンテンツ＆備考マスタ'!$H:$H,0),3)="●",IF(AND(GK48&lt;&gt;"",ISNUMBER(申込書!$AC$22)=TRUE,申込書!$C$71&lt;&gt;"▼プルダウンより選択してください",申込書!$C$71&lt;&gt;""),申込書!$AC$22,""),"-"))</f>
        <v/>
      </c>
      <c r="GM48" s="369"/>
      <c r="GN48" s="369"/>
      <c r="GO48" s="370" t="str">
        <f>IF(AND(申込書!$C$71&lt;&gt;"▼プルダウンより選択してください",申込書!$C$71&lt;&gt;"",$G48&lt;&gt;"",申込書!$V$71="特定学年のみ"),"申し込みする","")</f>
        <v/>
      </c>
      <c r="GP48" s="371"/>
      <c r="GQ48" s="372"/>
      <c r="GR48" s="373" t="str">
        <f>IF(AND(申込書!$C$72&lt;&gt;"▼プルダウンより選択してください",申込書!$C$72&lt;&gt;"",申込書!$K$22&lt;&gt;"YYYY/MM/DD",$G48&lt;&gt;""),申込書!$K$22,"")</f>
        <v/>
      </c>
      <c r="GS48" s="369" t="str">
        <f>IF(GR48="","",IF(INDEX('コンテンツ＆備考マスタ'!$H:$J,MATCH(学校情報!GR$3,'コンテンツ＆備考マスタ'!$H:$H,0),3)="●",IF(AND(GR48&lt;&gt;"",ISNUMBER(申込書!$AC$22)=TRUE,申込書!$C$72&lt;&gt;"▼プルダウンより選択してください",申込書!$C$72&lt;&gt;""),申込書!$AC$22,""),"-"))</f>
        <v/>
      </c>
      <c r="GT48" s="369"/>
      <c r="GU48" s="369"/>
      <c r="GV48" s="370" t="str">
        <f>IF(AND(申込書!$C$72&lt;&gt;"▼プルダウンより選択してください",申込書!$C$72&lt;&gt;"",$G48&lt;&gt;"",申込書!$V$72="特定学年のみ"),"申し込みする","")</f>
        <v/>
      </c>
      <c r="GW48" s="371"/>
      <c r="GX48" s="372"/>
      <c r="GY48" s="373" t="str">
        <f>IF(AND(申込書!$C$73&lt;&gt;"▼プルダウンより選択してください",申込書!$C$73&lt;&gt;"",申込書!$K$22&lt;&gt;"YYYY/MM/DD",$G48&lt;&gt;""),申込書!$K$22,"")</f>
        <v/>
      </c>
      <c r="GZ48" s="369" t="str">
        <f>IF(GY48="","",IF(INDEX('コンテンツ＆備考マスタ'!$H:$J,MATCH(学校情報!GY$3,'コンテンツ＆備考マスタ'!$H:$H,0),3)="●",IF(AND(GY48&lt;&gt;"",ISNUMBER(申込書!$AC$22)=TRUE,申込書!$C$73&lt;&gt;"▼プルダウンより選択してください",申込書!$C$73&lt;&gt;""),申込書!$AC$22,""),"-"))</f>
        <v/>
      </c>
      <c r="HA48" s="369"/>
      <c r="HB48" s="369"/>
      <c r="HC48" s="370" t="str">
        <f>IF(AND(申込書!$C$73&lt;&gt;"▼プルダウンより選択してください",申込書!$C$73&lt;&gt;"",$G48&lt;&gt;"",申込書!$V$73="特定学年のみ"),"申し込みする","")</f>
        <v/>
      </c>
      <c r="HD48" s="371"/>
      <c r="HE48" s="372"/>
      <c r="HF48" s="373" t="str">
        <f>IF(AND(申込書!$C$74&lt;&gt;"▼プルダウンより選択してください",申込書!$C$74&lt;&gt;"",申込書!$K$22&lt;&gt;"YYYY/MM/DD",$G48&lt;&gt;""),申込書!$K$22,"")</f>
        <v/>
      </c>
      <c r="HG48" s="369" t="str">
        <f>IF(HF48="","",IF(INDEX('コンテンツ＆備考マスタ'!$H:$J,MATCH(学校情報!HF$3,'コンテンツ＆備考マスタ'!$H:$H,0),3)="●",IF(AND(HF48&lt;&gt;"",ISNUMBER(申込書!$AC$22)=TRUE,申込書!$C$74&lt;&gt;"▼プルダウンより選択してください",申込書!$C$74&lt;&gt;""),申込書!$AC$22,""),"-"))</f>
        <v/>
      </c>
      <c r="HH48" s="369"/>
      <c r="HI48" s="369"/>
      <c r="HJ48" s="370" t="str">
        <f>IF(AND(申込書!$C$74&lt;&gt;"▼プルダウンより選択してください",申込書!$C$74&lt;&gt;"",$G48&lt;&gt;"",申込書!$V$74="特定学年のみ"),"申し込みする","")</f>
        <v/>
      </c>
      <c r="HK48" s="371"/>
      <c r="HL48" s="372"/>
      <c r="HM48" s="373" t="str">
        <f>IF(AND(申込書!$C$75&lt;&gt;"▼プルダウンより選択してください",申込書!$C$75&lt;&gt;"",申込書!$K$22&lt;&gt;"YYYY/MM/DD",$G48&lt;&gt;""),申込書!$K$22,"")</f>
        <v/>
      </c>
      <c r="HN48" s="369" t="str">
        <f>IF(HM48="","",IF(INDEX('コンテンツ＆備考マスタ'!$H:$J,MATCH(学校情報!HM$3,'コンテンツ＆備考マスタ'!$H:$H,0),3)="●",IF(AND(HM48&lt;&gt;"",ISNUMBER(申込書!$AC$22)=TRUE,申込書!$C$75&lt;&gt;"▼プルダウンより選択してください",申込書!$C$75&lt;&gt;""),申込書!$AC$22,""),"-"))</f>
        <v/>
      </c>
      <c r="HO48" s="369"/>
      <c r="HP48" s="369"/>
      <c r="HQ48" s="370" t="str">
        <f>IF(AND(申込書!$C$75&lt;&gt;"▼プルダウンより選択してください",申込書!$C$75&lt;&gt;"",$G48&lt;&gt;"",申込書!$V$75="特定学年のみ"),"申し込みする","")</f>
        <v/>
      </c>
      <c r="HR48" s="371"/>
      <c r="HS48" s="371"/>
      <c r="HT48" s="374" t="str">
        <f>IF(AND(申込書!$C$76&lt;&gt;"▼プルダウンより選択してください",申込書!$C$76&lt;&gt;"",申込書!$K$22&lt;&gt;"YYYY/MM/DD",$G48&lt;&gt;""),申込書!$K$22,"")</f>
        <v/>
      </c>
      <c r="HU48" s="369" t="str">
        <f>IF(HT48="","",IF(INDEX('コンテンツ＆備考マスタ'!$H:$J,MATCH(学校情報!HT$3,'コンテンツ＆備考マスタ'!$H:$H,0),3)="●",IF(AND(HT48&lt;&gt;"",ISNUMBER(申込書!$AC$22)=TRUE,申込書!$C$76&lt;&gt;"▼プルダウンより選択してください",申込書!$C$76&lt;&gt;""),申込書!$AC$22,""),"-"))</f>
        <v/>
      </c>
      <c r="HV48" s="369"/>
      <c r="HW48" s="369"/>
      <c r="HX48" s="370" t="str">
        <f>IF(AND(申込書!$C$76&lt;&gt;"▼プルダウンより選択してください",申込書!$C$76&lt;&gt;"",$G48&lt;&gt;"",申込書!$V$76="特定学年のみ"),"申し込みする","")</f>
        <v/>
      </c>
      <c r="HY48" s="371"/>
      <c r="HZ48" s="372"/>
      <c r="IA48" s="69"/>
    </row>
    <row r="49" spans="2:235" ht="26.85" customHeight="1">
      <c r="B49" s="365">
        <f t="shared" si="0"/>
        <v>44</v>
      </c>
      <c r="C49" s="55"/>
      <c r="D49" s="56"/>
      <c r="E49" s="154"/>
      <c r="F49" s="57"/>
      <c r="G49" s="58"/>
      <c r="H49" s="59"/>
      <c r="I49" s="60"/>
      <c r="J49" s="61"/>
      <c r="K49" s="366" t="str">
        <f t="shared" si="1"/>
        <v/>
      </c>
      <c r="L49" s="62"/>
      <c r="M49" s="322"/>
      <c r="N49" s="63"/>
      <c r="O49" s="64"/>
      <c r="P49" s="367" t="str">
        <f t="shared" si="2"/>
        <v/>
      </c>
      <c r="Q49" s="65"/>
      <c r="R49" s="66"/>
      <c r="S49" s="67"/>
      <c r="T49" s="68"/>
      <c r="U49" s="68"/>
      <c r="V49" s="68"/>
      <c r="W49" s="66"/>
      <c r="X49" s="281"/>
      <c r="Y49" s="368" t="str">
        <f>IF(AND(申込書!$C$47&lt;&gt;"▼プルダウンより選択してください",申込書!$C$47&lt;&gt;"",申込書!$K$22&lt;&gt;"YYYY/MM/DD",$G49&lt;&gt;""),申込書!$K$22,"")</f>
        <v/>
      </c>
      <c r="Z49" s="369" t="str">
        <f>IF(Y49="","",IF(INDEX('コンテンツ＆備考マスタ'!$H:$J,MATCH(学校情報!Y$3,'コンテンツ＆備考マスタ'!$H:$H,0),3)="●",IF(AND(Y49&lt;&gt;"",ISNUMBER(申込書!$AC$22)=TRUE,申込書!$C$47&lt;&gt;"▼プルダウンより選択してください",申込書!$C$47&lt;&gt;""),申込書!$AC$22,""),"-"))</f>
        <v/>
      </c>
      <c r="AA49" s="369"/>
      <c r="AB49" s="369"/>
      <c r="AC49" s="370" t="str">
        <f>IF(AND(申込書!$C$47&lt;&gt;"▼プルダウンより選択してください",申込書!$C$47&lt;&gt;"",$G49&lt;&gt;"",申込書!$V$47="特定学年のみ"),"申し込みする","")</f>
        <v/>
      </c>
      <c r="AD49" s="371"/>
      <c r="AE49" s="372"/>
      <c r="AF49" s="373" t="str">
        <f>IF(AND(申込書!$C$48&lt;&gt;"▼プルダウンより選択してください",申込書!$C$48&lt;&gt;"",申込書!$K$22&lt;&gt;"YYYY/MM/DD",$G49&lt;&gt;""),申込書!$K$22,"")</f>
        <v/>
      </c>
      <c r="AG49" s="369" t="str">
        <f>IF(AF49="","",IF(INDEX('コンテンツ＆備考マスタ'!$H:$J,MATCH(学校情報!AF$3,'コンテンツ＆備考マスタ'!$H:$H,0),3)="●",IF(AND(AF49&lt;&gt;"",ISNUMBER(申込書!$AC$22)=TRUE,申込書!$C$48&lt;&gt;"▼プルダウンより選択してください",申込書!$C$48&lt;&gt;""),申込書!$AC$22,""),"-"))</f>
        <v/>
      </c>
      <c r="AH49" s="369"/>
      <c r="AI49" s="369"/>
      <c r="AJ49" s="370" t="str">
        <f>IF(AND(申込書!$C$48&lt;&gt;"▼プルダウンより選択してください",申込書!$C$48&lt;&gt;"",$G49&lt;&gt;"",申込書!$V$48="特定学年のみ"),"申し込みする","")</f>
        <v/>
      </c>
      <c r="AK49" s="371"/>
      <c r="AL49" s="372"/>
      <c r="AM49" s="373" t="str">
        <f>IF(AND(申込書!$C$49&lt;&gt;"▼プルダウンより選択してください",申込書!$C$49&lt;&gt;"",申込書!$K$22&lt;&gt;"YYYY/MM/DD",$G49&lt;&gt;""),申込書!$K$22,"")</f>
        <v/>
      </c>
      <c r="AN49" s="369" t="str">
        <f>IF(AM49="","",IF(INDEX('コンテンツ＆備考マスタ'!$H:$J,MATCH(学校情報!AM$3,'コンテンツ＆備考マスタ'!$H:$H,0),3)="●",IF(AND(AM49&lt;&gt;"",ISNUMBER(申込書!$AC$22)=TRUE,申込書!$C$49&lt;&gt;"▼プルダウンより選択してください",申込書!$C$49&lt;&gt;""),申込書!$AC$22,""),"-"))</f>
        <v/>
      </c>
      <c r="AO49" s="369"/>
      <c r="AP49" s="369"/>
      <c r="AQ49" s="370" t="str">
        <f>IF(AND(申込書!$C$49&lt;&gt;"▼プルダウンより選択してください",申込書!$C$49&lt;&gt;"",$G49&lt;&gt;"",申込書!$V$49="特定学年のみ"),"申し込みする","")</f>
        <v/>
      </c>
      <c r="AR49" s="371"/>
      <c r="AS49" s="372"/>
      <c r="AT49" s="373" t="str">
        <f>IF(AND(申込書!$C$50&lt;&gt;"▼プルダウンより選択してください",申込書!$C$50&lt;&gt;"",申込書!$K$22&lt;&gt;"YYYY/MM/DD",$G49&lt;&gt;""),申込書!$K$22,"")</f>
        <v/>
      </c>
      <c r="AU49" s="369" t="str">
        <f>IF(AT49="","",IF(INDEX('コンテンツ＆備考マスタ'!$H:$J,MATCH(学校情報!AT$3,'コンテンツ＆備考マスタ'!$H:$H,0),3)="●",IF(AND(AT49&lt;&gt;"",ISNUMBER(申込書!$AC$22)=TRUE,申込書!$C$50&lt;&gt;"▼プルダウンより選択してください",申込書!$C$50&lt;&gt;""),申込書!$AC$22,""),"-"))</f>
        <v/>
      </c>
      <c r="AV49" s="369"/>
      <c r="AW49" s="369"/>
      <c r="AX49" s="370" t="str">
        <f>IF(AND(申込書!$C$50&lt;&gt;"▼プルダウンより選択してください",申込書!$C$50&lt;&gt;"",$G49&lt;&gt;"",申込書!$V$50="特定学年のみ"),"申し込みする","")</f>
        <v/>
      </c>
      <c r="AY49" s="371"/>
      <c r="AZ49" s="372"/>
      <c r="BA49" s="373" t="str">
        <f>IF(AND(申込書!$C$51&lt;&gt;"▼プルダウンより選択してください",申込書!$C$51&lt;&gt;"",申込書!$K$22&lt;&gt;"YYYY/MM/DD",$G49&lt;&gt;""),申込書!$K$22,"")</f>
        <v/>
      </c>
      <c r="BB49" s="369" t="str">
        <f>IF(BA49="","",IF(INDEX('コンテンツ＆備考マスタ'!$H:$J,MATCH(学校情報!BA$3,'コンテンツ＆備考マスタ'!$H:$H,0),3)="●",IF(AND(BA49&lt;&gt;"",ISNUMBER(申込書!$AC$22)=TRUE,申込書!$C$51&lt;&gt;"▼プルダウンより選択してください",申込書!$C$51&lt;&gt;""),申込書!$AC$22,""),"-"))</f>
        <v/>
      </c>
      <c r="BC49" s="369"/>
      <c r="BD49" s="369"/>
      <c r="BE49" s="370" t="str">
        <f>IF(AND(申込書!$C$51&lt;&gt;"▼プルダウンより選択してください",申込書!$C$51&lt;&gt;"",$G49&lt;&gt;"",申込書!$V$51="特定学年のみ"),"申し込みする","")</f>
        <v/>
      </c>
      <c r="BF49" s="371"/>
      <c r="BG49" s="372"/>
      <c r="BH49" s="373" t="str">
        <f>IF(AND(申込書!$C$52&lt;&gt;"▼プルダウンより選択してください",申込書!$C$52&lt;&gt;"",申込書!$K$22&lt;&gt;"YYYY/MM/DD",$G49&lt;&gt;""),申込書!$K$22,"")</f>
        <v/>
      </c>
      <c r="BI49" s="369" t="str">
        <f>IF(BH49="","",IF(INDEX('コンテンツ＆備考マスタ'!$H:$J,MATCH(学校情報!BH$3,'コンテンツ＆備考マスタ'!$H:$H,0),3)="●",IF(AND(BH49&lt;&gt;"",ISNUMBER(申込書!$AC$22)=TRUE,申込書!$C$52&lt;&gt;"▼プルダウンより選択してください",申込書!$C$52&lt;&gt;""),申込書!$AC$22,""),"-"))</f>
        <v/>
      </c>
      <c r="BJ49" s="369"/>
      <c r="BK49" s="369"/>
      <c r="BL49" s="370" t="str">
        <f>IF(AND(申込書!$C$52&lt;&gt;"▼プルダウンより選択してください",申込書!$C$52&lt;&gt;"",$G49&lt;&gt;"",申込書!$V$52="特定学年のみ"),"申し込みする","")</f>
        <v/>
      </c>
      <c r="BM49" s="371"/>
      <c r="BN49" s="372"/>
      <c r="BO49" s="373" t="str">
        <f>IF(AND(申込書!$C$53&lt;&gt;"▼プルダウンより選択してください",申込書!$C$53&lt;&gt;"",申込書!$K$22&lt;&gt;"YYYY/MM/DD",$G49&lt;&gt;""),申込書!$K$22,"")</f>
        <v/>
      </c>
      <c r="BP49" s="369" t="str">
        <f>IF(BO49="","",IF(INDEX('コンテンツ＆備考マスタ'!$H:$J,MATCH(学校情報!BO$3,'コンテンツ＆備考マスタ'!$H:$H,0),3)="●",IF(AND(BO49&lt;&gt;"",ISNUMBER(申込書!$AC$22)=TRUE,申込書!$C$53&lt;&gt;"▼プルダウンより選択してください",申込書!$C$53&lt;&gt;""),申込書!$AC$22,""),"-"))</f>
        <v/>
      </c>
      <c r="BQ49" s="369"/>
      <c r="BR49" s="369"/>
      <c r="BS49" s="370" t="str">
        <f>IF(AND(申込書!$C$53&lt;&gt;"▼プルダウンより選択してください",申込書!$C$53&lt;&gt;"",$G49&lt;&gt;"",申込書!$V$53="特定学年のみ"),"申し込みする","")</f>
        <v/>
      </c>
      <c r="BT49" s="371"/>
      <c r="BU49" s="372"/>
      <c r="BV49" s="373" t="str">
        <f>IF(AND(申込書!$C$54&lt;&gt;"▼プルダウンより選択してください",申込書!$C$54&lt;&gt;"",申込書!$K$22&lt;&gt;"YYYY/MM/DD",$G49&lt;&gt;""),申込書!$K$22,"")</f>
        <v/>
      </c>
      <c r="BW49" s="369" t="str">
        <f>IF(BV49="","",IF(INDEX('コンテンツ＆備考マスタ'!$H:$J,MATCH(学校情報!BV$3,'コンテンツ＆備考マスタ'!$H:$H,0),3)="●",IF(AND(BV49&lt;&gt;"",ISNUMBER(申込書!$AC$22)=TRUE,申込書!$C$54&lt;&gt;"▼プルダウンより選択してください",申込書!$C$54&lt;&gt;""),申込書!$AC$22,""),"-"))</f>
        <v/>
      </c>
      <c r="BX49" s="369"/>
      <c r="BY49" s="369"/>
      <c r="BZ49" s="370" t="str">
        <f>IF(AND(申込書!$C$54&lt;&gt;"▼プルダウンより選択してください",申込書!$C$54&lt;&gt;"",$G49&lt;&gt;"",申込書!$V$54="特定学年のみ"),"申し込みする","")</f>
        <v/>
      </c>
      <c r="CA49" s="371"/>
      <c r="CB49" s="372"/>
      <c r="CC49" s="373" t="str">
        <f>IF(AND(申込書!$C$55&lt;&gt;"▼プルダウンより選択してください",申込書!$C$55&lt;&gt;"",申込書!$K$22&lt;&gt;"YYYY/MM/DD",$G49&lt;&gt;""),申込書!$K$22,"")</f>
        <v/>
      </c>
      <c r="CD49" s="369" t="str">
        <f>IF(CC49="","",IF(INDEX('コンテンツ＆備考マスタ'!$H:$J,MATCH(学校情報!CC$3,'コンテンツ＆備考マスタ'!$H:$H,0),3)="●",IF(AND(CC49&lt;&gt;"",ISNUMBER(申込書!$AC$22)=TRUE,申込書!$C$55&lt;&gt;"▼プルダウンより選択してください",申込書!$C$55&lt;&gt;""),申込書!$AC$22,""),"-"))</f>
        <v/>
      </c>
      <c r="CE49" s="369"/>
      <c r="CF49" s="369"/>
      <c r="CG49" s="370" t="str">
        <f>IF(AND(申込書!$C$55&lt;&gt;"▼プルダウンより選択してください",申込書!$C$55&lt;&gt;"",$G49&lt;&gt;"",申込書!$V$55="特定学年のみ"),"申し込みする","")</f>
        <v/>
      </c>
      <c r="CH49" s="371"/>
      <c r="CI49" s="372"/>
      <c r="CJ49" s="373" t="str">
        <f>IF(AND(申込書!$C$56&lt;&gt;"▼プルダウンより選択してください",申込書!$C$56&lt;&gt;"",申込書!$K$22&lt;&gt;"YYYY/MM/DD",$G49&lt;&gt;""),申込書!$K$22,"")</f>
        <v/>
      </c>
      <c r="CK49" s="369" t="str">
        <f>IF(CJ49="","",IF(INDEX('コンテンツ＆備考マスタ'!$H:$J,MATCH(学校情報!CJ$3,'コンテンツ＆備考マスタ'!$H:$H,0),3)="●",IF(AND(CJ49&lt;&gt;"",ISNUMBER(申込書!$AC$22)=TRUE,申込書!$C$56&lt;&gt;"▼プルダウンより選択してください",申込書!$C$56&lt;&gt;""),申込書!$AC$22,""),"-"))</f>
        <v/>
      </c>
      <c r="CL49" s="369"/>
      <c r="CM49" s="369"/>
      <c r="CN49" s="370" t="str">
        <f>IF(AND(申込書!$C$56&lt;&gt;"▼プルダウンより選択してください",申込書!$C$56&lt;&gt;"",$G49&lt;&gt;"",申込書!$V$56="特定学年のみ"),"申し込みする","")</f>
        <v/>
      </c>
      <c r="CO49" s="371"/>
      <c r="CP49" s="372"/>
      <c r="CQ49" s="373" t="str">
        <f>IF(AND(申込書!$C$57&lt;&gt;"▼プルダウンより選択してください",申込書!$C$57&lt;&gt;"",申込書!$K$22&lt;&gt;"YYYY/MM/DD",$G49&lt;&gt;""),申込書!$K$22,"")</f>
        <v/>
      </c>
      <c r="CR49" s="369" t="str">
        <f>IF(CQ49="","",IF(INDEX('コンテンツ＆備考マスタ'!$H:$J,MATCH(学校情報!CQ$3,'コンテンツ＆備考マスタ'!$H:$H,0),3)="●",IF(AND(CQ49&lt;&gt;"",ISNUMBER(申込書!$AC$22)=TRUE,申込書!$C$57&lt;&gt;"▼プルダウンより選択してください",申込書!$C$57&lt;&gt;""),申込書!$AC$22,""),"-"))</f>
        <v/>
      </c>
      <c r="CS49" s="369"/>
      <c r="CT49" s="369"/>
      <c r="CU49" s="369" t="str">
        <f>IF(AND(申込書!$C$57&lt;&gt;"▼プルダウンより選択してください",申込書!$C$57&lt;&gt;"",$G49&lt;&gt;"",申込書!$V$57="特定学年のみ"),"申し込みする","")</f>
        <v/>
      </c>
      <c r="CV49" s="371"/>
      <c r="CW49" s="372"/>
      <c r="CX49" s="373" t="str">
        <f>IF(AND(申込書!$C$58&lt;&gt;"▼プルダウンより選択してください",申込書!$C$58&lt;&gt;"",申込書!$K$22&lt;&gt;"YYYY/MM/DD",$G49&lt;&gt;""),申込書!$K$22,"")</f>
        <v/>
      </c>
      <c r="CY49" s="369" t="str">
        <f>IF(CX49="","",IF(INDEX('コンテンツ＆備考マスタ'!$H:$J,MATCH(学校情報!CX$3,'コンテンツ＆備考マスタ'!$H:$H,0),3)="●",IF(AND(CX49&lt;&gt;"",ISNUMBER(申込書!$AC$22)=TRUE,申込書!$C$58&lt;&gt;"▼プルダウンより選択してください",申込書!$C$58&lt;&gt;""),申込書!$AC$22,""),"-"))</f>
        <v/>
      </c>
      <c r="CZ49" s="369"/>
      <c r="DA49" s="369"/>
      <c r="DB49" s="369" t="str">
        <f>IF(AND(申込書!$C$58&lt;&gt;"▼プルダウンより選択してください",申込書!$C$58&lt;&gt;"",$G49&lt;&gt;"",申込書!$V$58="特定学年のみ"),"申し込みする","")</f>
        <v/>
      </c>
      <c r="DC49" s="371"/>
      <c r="DD49" s="372"/>
      <c r="DE49" s="373" t="str">
        <f>IF(AND(申込書!$C$59&lt;&gt;"▼プルダウンより選択してください",申込書!$C$59&lt;&gt;"",申込書!$K$22&lt;&gt;"YYYY/MM/DD",$G49&lt;&gt;""),申込書!$K$22,"")</f>
        <v/>
      </c>
      <c r="DF49" s="369" t="str">
        <f>IF(DE49="","",IF(INDEX('コンテンツ＆備考マスタ'!$H:$J,MATCH(学校情報!DE$3,'コンテンツ＆備考マスタ'!$H:$H,0),3)="●",IF(AND(DE49&lt;&gt;"",ISNUMBER(申込書!$AC$22)=TRUE,申込書!$C$59&lt;&gt;"▼プルダウンより選択してください",申込書!$C$59&lt;&gt;""),申込書!$AC$22,""),"-"))</f>
        <v/>
      </c>
      <c r="DG49" s="369"/>
      <c r="DH49" s="369"/>
      <c r="DI49" s="369" t="str">
        <f>IF(AND(申込書!$C$59&lt;&gt;"▼プルダウンより選択してください",申込書!$C$59&lt;&gt;"",$G49&lt;&gt;"",申込書!$V$59="特定学年のみ"),"申し込みする","")</f>
        <v/>
      </c>
      <c r="DJ49" s="371"/>
      <c r="DK49" s="372"/>
      <c r="DL49" s="373" t="str">
        <f>IF(AND(申込書!$C$60&lt;&gt;"▼プルダウンより選択してください",申込書!$C$60&lt;&gt;"",申込書!$K$22&lt;&gt;"YYYY/MM/DD",$G49&lt;&gt;""),申込書!$K$22,"")</f>
        <v/>
      </c>
      <c r="DM49" s="369" t="str">
        <f>IF(DL49="","",IF(INDEX('コンテンツ＆備考マスタ'!$H:$J,MATCH(学校情報!DL$3,'コンテンツ＆備考マスタ'!$H:$H,0),3)="●",IF(AND(DL49&lt;&gt;"",ISNUMBER(申込書!$AC$22)=TRUE,申込書!$C$60&lt;&gt;"▼プルダウンより選択してください",申込書!$C$60&lt;&gt;""),申込書!$AC$22,""),"-"))</f>
        <v/>
      </c>
      <c r="DN49" s="369"/>
      <c r="DO49" s="369"/>
      <c r="DP49" s="369" t="str">
        <f>IF(AND(申込書!$C$60&lt;&gt;"▼プルダウンより選択してください",申込書!$C$60&lt;&gt;"",$G49&lt;&gt;"",申込書!$V$60="特定学年のみ"),"申し込みする","")</f>
        <v/>
      </c>
      <c r="DQ49" s="371"/>
      <c r="DR49" s="372"/>
      <c r="DS49" s="373" t="str">
        <f>IF(AND(申込書!$C$61&lt;&gt;"▼プルダウンより選択してください",申込書!$C$61&lt;&gt;"",申込書!$K$22&lt;&gt;"YYYY/MM/DD",$G49&lt;&gt;""),申込書!$K$22,"")</f>
        <v/>
      </c>
      <c r="DT49" s="369" t="str">
        <f>IF(DS49="","",IF(INDEX('コンテンツ＆備考マスタ'!$H:$J,MATCH(学校情報!DS$3,'コンテンツ＆備考マスタ'!$H:$H,0),3)="●",IF(AND(DS49&lt;&gt;"",ISNUMBER(申込書!$AC$22)=TRUE,申込書!$C$61&lt;&gt;"▼プルダウンより選択してください",申込書!$C$61&lt;&gt;""),申込書!$AC$22,""),"-"))</f>
        <v/>
      </c>
      <c r="DU49" s="369"/>
      <c r="DV49" s="369"/>
      <c r="DW49" s="369" t="str">
        <f>IF(AND(申込書!$C$61&lt;&gt;"▼プルダウンより選択してください",申込書!$C$61&lt;&gt;"",$G49&lt;&gt;"",申込書!$V$61="特定学年のみ"),"申し込みする","")</f>
        <v/>
      </c>
      <c r="DX49" s="371"/>
      <c r="DY49" s="372"/>
      <c r="DZ49" s="373" t="str">
        <f>IF(AND(申込書!$C$62&lt;&gt;"▼プルダウンより選択してください",申込書!$C$62&lt;&gt;"",申込書!$K$22&lt;&gt;"YYYY/MM/DD",$G49&lt;&gt;""),申込書!$K$22,"")</f>
        <v/>
      </c>
      <c r="EA49" s="369" t="str">
        <f>IF(DZ49="","",IF(INDEX('コンテンツ＆備考マスタ'!$H:$J,MATCH(学校情報!DZ$3,'コンテンツ＆備考マスタ'!$H:$H,0),3)="●",IF(AND(DZ49&lt;&gt;"",ISNUMBER(申込書!$AC$22)=TRUE,申込書!$C$62&lt;&gt;"▼プルダウンより選択してください",申込書!$C$62&lt;&gt;""),申込書!$AC$22,""),"-"))</f>
        <v/>
      </c>
      <c r="EB49" s="369"/>
      <c r="EC49" s="369"/>
      <c r="ED49" s="370" t="str">
        <f>IF(AND(申込書!$C$62&lt;&gt;"▼プルダウンより選択してください",申込書!$C$62&lt;&gt;"",$G49&lt;&gt;"",申込書!$V$62="特定学年のみ"),"申し込みする","")</f>
        <v/>
      </c>
      <c r="EE49" s="371"/>
      <c r="EF49" s="372"/>
      <c r="EG49" s="373" t="str">
        <f>IF(AND(申込書!$C$63&lt;&gt;"▼プルダウンより選択してください",申込書!$C$63&lt;&gt;"",申込書!$K$22&lt;&gt;"YYYY/MM/DD",$G49&lt;&gt;""),申込書!$K$22,"")</f>
        <v/>
      </c>
      <c r="EH49" s="369" t="str">
        <f>IF(EG49="","",IF(INDEX('コンテンツ＆備考マスタ'!$H:$J,MATCH(学校情報!EG$3,'コンテンツ＆備考マスタ'!$H:$H,0),3)="●",IF(AND(EG49&lt;&gt;"",ISNUMBER(申込書!$AC$22)=TRUE,申込書!$C$63&lt;&gt;"▼プルダウンより選択してください",申込書!$C$63&lt;&gt;""),申込書!$AC$22,""),"-"))</f>
        <v/>
      </c>
      <c r="EI49" s="369"/>
      <c r="EJ49" s="369"/>
      <c r="EK49" s="370" t="str">
        <f>IF(AND(申込書!$C$63&lt;&gt;"▼プルダウンより選択してください",申込書!$C$63&lt;&gt;"",$G49&lt;&gt;"",申込書!$V$63="特定学年のみ"),"申し込みする","")</f>
        <v/>
      </c>
      <c r="EL49" s="371"/>
      <c r="EM49" s="372"/>
      <c r="EN49" s="373" t="str">
        <f>IF(AND(申込書!$C$64&lt;&gt;"▼プルダウンより選択してください",申込書!$C$64&lt;&gt;"",申込書!$K$22&lt;&gt;"YYYY/MM/DD",$G49&lt;&gt;""),申込書!$K$22,"")</f>
        <v/>
      </c>
      <c r="EO49" s="369" t="str">
        <f>IF(EN49="","",IF(INDEX('コンテンツ＆備考マスタ'!$H:$J,MATCH(学校情報!EN$3,'コンテンツ＆備考マスタ'!$H:$H,0),3)="●",IF(AND(EN49&lt;&gt;"",ISNUMBER(申込書!$AC$22)=TRUE,申込書!$C$64&lt;&gt;"▼プルダウンより選択してください",申込書!$C$64&lt;&gt;""),申込書!$AC$22,""),"-"))</f>
        <v/>
      </c>
      <c r="EP49" s="369"/>
      <c r="EQ49" s="369"/>
      <c r="ER49" s="370" t="str">
        <f>IF(AND(申込書!$C$64&lt;&gt;"▼プルダウンより選択してください",申込書!$C$64&lt;&gt;"",$G49&lt;&gt;"",申込書!$V$64="特定学年のみ"),"申し込みする","")</f>
        <v/>
      </c>
      <c r="ES49" s="371"/>
      <c r="ET49" s="372"/>
      <c r="EU49" s="373" t="str">
        <f>IF(AND(申込書!$C$65&lt;&gt;"▼プルダウンより選択してください",申込書!$C$65&lt;&gt;"",申込書!$K$22&lt;&gt;"YYYY/MM/DD",$G49&lt;&gt;""),申込書!$K$22,"")</f>
        <v/>
      </c>
      <c r="EV49" s="369" t="str">
        <f>IF(EU49="","",IF(INDEX('コンテンツ＆備考マスタ'!$H:$J,MATCH(学校情報!EU$3,'コンテンツ＆備考マスタ'!$H:$H,0),3)="●",IF(AND(EU49&lt;&gt;"",ISNUMBER(申込書!$AC$22)=TRUE,申込書!$C$65&lt;&gt;"▼プルダウンより選択してください",申込書!$C$65&lt;&gt;""),申込書!$AC$22,""),"-"))</f>
        <v/>
      </c>
      <c r="EW49" s="369"/>
      <c r="EX49" s="369"/>
      <c r="EY49" s="370" t="str">
        <f>IF(AND(申込書!$C$65&lt;&gt;"▼プルダウンより選択してください",申込書!$C$65&lt;&gt;"",$G49&lt;&gt;"",申込書!$V$65="特定学年のみ"),"申し込みする","")</f>
        <v/>
      </c>
      <c r="EZ49" s="371"/>
      <c r="FA49" s="372"/>
      <c r="FB49" s="373" t="str">
        <f>IF(AND(申込書!$C$66&lt;&gt;"▼プルダウンより選択してください",申込書!$C$66&lt;&gt;"",申込書!$K$22&lt;&gt;"YYYY/MM/DD",$G49&lt;&gt;""),申込書!$K$22,"")</f>
        <v/>
      </c>
      <c r="FC49" s="369" t="str">
        <f>IF(FB49="","",IF(INDEX('コンテンツ＆備考マスタ'!$H:$J,MATCH(学校情報!FB$3,'コンテンツ＆備考マスタ'!$H:$H,0),3)="●",IF(AND(FB49&lt;&gt;"",ISNUMBER(申込書!$AC$22)=TRUE,申込書!$C$66&lt;&gt;"▼プルダウンより選択してください",申込書!$C$66&lt;&gt;""),申込書!$AC$22,""),"-"))</f>
        <v/>
      </c>
      <c r="FD49" s="369"/>
      <c r="FE49" s="369"/>
      <c r="FF49" s="370" t="str">
        <f>IF(AND(申込書!$C$66&lt;&gt;"▼プルダウンより選択してください",申込書!$C$66&lt;&gt;"",$G49&lt;&gt;"",申込書!$V$66="特定学年のみ"),"申し込みする","")</f>
        <v/>
      </c>
      <c r="FG49" s="371"/>
      <c r="FH49" s="372"/>
      <c r="FI49" s="373" t="str">
        <f>IF(AND(申込書!$C$67&lt;&gt;"▼プルダウンより選択してください",申込書!$C$67&lt;&gt;"",申込書!$K$22&lt;&gt;"YYYY/MM/DD",$G49&lt;&gt;""),申込書!$K$22,"")</f>
        <v/>
      </c>
      <c r="FJ49" s="369" t="str">
        <f>IF(FI49="","",IF(INDEX('コンテンツ＆備考マスタ'!$H:$J,MATCH(学校情報!FI$3,'コンテンツ＆備考マスタ'!$H:$H,0),3)="●",IF(AND(FI49&lt;&gt;"",ISNUMBER(申込書!$AC$22)=TRUE,申込書!$C$67&lt;&gt;"▼プルダウンより選択してください",申込書!$C$67&lt;&gt;""),申込書!$AC$22,""),"-"))</f>
        <v/>
      </c>
      <c r="FK49" s="369"/>
      <c r="FL49" s="369"/>
      <c r="FM49" s="370" t="str">
        <f>IF(AND(申込書!$C$67&lt;&gt;"▼プルダウンより選択してください",申込書!$C$67&lt;&gt;"",$G49&lt;&gt;"",申込書!$V$67="特定学年のみ"),"申し込みする","")</f>
        <v/>
      </c>
      <c r="FN49" s="371"/>
      <c r="FO49" s="372"/>
      <c r="FP49" s="373" t="str">
        <f>IF(AND(申込書!$C$68&lt;&gt;"▼プルダウンより選択してください",申込書!$C$68&lt;&gt;"",申込書!$K$22&lt;&gt;"YYYY/MM/DD",$G49&lt;&gt;""),申込書!$K$22,"")</f>
        <v/>
      </c>
      <c r="FQ49" s="369" t="str">
        <f>IF(FP49="","",IF(INDEX('コンテンツ＆備考マスタ'!$H:$J,MATCH(学校情報!FP$3,'コンテンツ＆備考マスタ'!$H:$H,0),3)="●",IF(AND(FP49&lt;&gt;"",ISNUMBER(申込書!$AC$22)=TRUE,申込書!$C$68&lt;&gt;"▼プルダウンより選択してください",申込書!$C$68&lt;&gt;""),申込書!$AC$22,""),"-"))</f>
        <v/>
      </c>
      <c r="FR49" s="369"/>
      <c r="FS49" s="369"/>
      <c r="FT49" s="370" t="str">
        <f>IF(AND(申込書!$C$68&lt;&gt;"▼プルダウンより選択してください",申込書!$C$68&lt;&gt;"",$G49&lt;&gt;"",申込書!$V$68="特定学年のみ"),"申し込みする","")</f>
        <v/>
      </c>
      <c r="FU49" s="371"/>
      <c r="FV49" s="372"/>
      <c r="FW49" s="373" t="str">
        <f>IF(AND(申込書!$C$69&lt;&gt;"▼プルダウンより選択してください",申込書!$C$69&lt;&gt;"",申込書!$K$22&lt;&gt;"YYYY/MM/DD",$G49&lt;&gt;""),申込書!$K$22,"")</f>
        <v/>
      </c>
      <c r="FX49" s="369" t="str">
        <f>IF(FW49="","",IF(INDEX('コンテンツ＆備考マスタ'!$H:$J,MATCH(学校情報!FW$3,'コンテンツ＆備考マスタ'!$H:$H,0),3)="●",IF(AND(FW49&lt;&gt;"",ISNUMBER(申込書!$AC$22)=TRUE,申込書!$C$69&lt;&gt;"▼プルダウンより選択してください",申込書!$C$69&lt;&gt;""),申込書!$AC$22,""),"-"))</f>
        <v/>
      </c>
      <c r="FY49" s="369"/>
      <c r="FZ49" s="369"/>
      <c r="GA49" s="370" t="str">
        <f>IF(AND(申込書!$C$69&lt;&gt;"▼プルダウンより選択してください",申込書!$C$69&lt;&gt;"",$G49&lt;&gt;"",申込書!$V$69="特定学年のみ"),"申し込みする","")</f>
        <v/>
      </c>
      <c r="GB49" s="371"/>
      <c r="GC49" s="372"/>
      <c r="GD49" s="373" t="str">
        <f>IF(AND(申込書!$C$70&lt;&gt;"▼プルダウンより選択してください",申込書!$C$70&lt;&gt;"",申込書!$K$22&lt;&gt;"YYYY/MM/DD",$G49&lt;&gt;""),申込書!$K$22,"")</f>
        <v/>
      </c>
      <c r="GE49" s="369" t="str">
        <f>IF(GD49="","",IF(INDEX('コンテンツ＆備考マスタ'!$H:$J,MATCH(学校情報!GD$3,'コンテンツ＆備考マスタ'!$H:$H,0),3)="●",IF(AND(GD49&lt;&gt;"",ISNUMBER(申込書!$AC$22)=TRUE,申込書!$C$70&lt;&gt;"▼プルダウンより選択してください",申込書!$C$70&lt;&gt;""),申込書!$AC$22,""),"-"))</f>
        <v/>
      </c>
      <c r="GF49" s="369"/>
      <c r="GG49" s="369"/>
      <c r="GH49" s="370" t="str">
        <f>IF(AND(申込書!$C$70&lt;&gt;"▼プルダウンより選択してください",申込書!$C$70&lt;&gt;"",$G49&lt;&gt;"",申込書!$V$70="特定学年のみ"),"申し込みする","")</f>
        <v/>
      </c>
      <c r="GI49" s="371"/>
      <c r="GJ49" s="372"/>
      <c r="GK49" s="373" t="str">
        <f>IF(AND(申込書!$C$71&lt;&gt;"▼プルダウンより選択してください",申込書!$C$71&lt;&gt;"",申込書!$K$22&lt;&gt;"YYYY/MM/DD",$G49&lt;&gt;""),申込書!$K$22,"")</f>
        <v/>
      </c>
      <c r="GL49" s="369" t="str">
        <f>IF(GK49="","",IF(INDEX('コンテンツ＆備考マスタ'!$H:$J,MATCH(学校情報!GK$3,'コンテンツ＆備考マスタ'!$H:$H,0),3)="●",IF(AND(GK49&lt;&gt;"",ISNUMBER(申込書!$AC$22)=TRUE,申込書!$C$71&lt;&gt;"▼プルダウンより選択してください",申込書!$C$71&lt;&gt;""),申込書!$AC$22,""),"-"))</f>
        <v/>
      </c>
      <c r="GM49" s="369"/>
      <c r="GN49" s="369"/>
      <c r="GO49" s="370" t="str">
        <f>IF(AND(申込書!$C$71&lt;&gt;"▼プルダウンより選択してください",申込書!$C$71&lt;&gt;"",$G49&lt;&gt;"",申込書!$V$71="特定学年のみ"),"申し込みする","")</f>
        <v/>
      </c>
      <c r="GP49" s="371"/>
      <c r="GQ49" s="372"/>
      <c r="GR49" s="373" t="str">
        <f>IF(AND(申込書!$C$72&lt;&gt;"▼プルダウンより選択してください",申込書!$C$72&lt;&gt;"",申込書!$K$22&lt;&gt;"YYYY/MM/DD",$G49&lt;&gt;""),申込書!$K$22,"")</f>
        <v/>
      </c>
      <c r="GS49" s="369" t="str">
        <f>IF(GR49="","",IF(INDEX('コンテンツ＆備考マスタ'!$H:$J,MATCH(学校情報!GR$3,'コンテンツ＆備考マスタ'!$H:$H,0),3)="●",IF(AND(GR49&lt;&gt;"",ISNUMBER(申込書!$AC$22)=TRUE,申込書!$C$72&lt;&gt;"▼プルダウンより選択してください",申込書!$C$72&lt;&gt;""),申込書!$AC$22,""),"-"))</f>
        <v/>
      </c>
      <c r="GT49" s="369"/>
      <c r="GU49" s="369"/>
      <c r="GV49" s="370" t="str">
        <f>IF(AND(申込書!$C$72&lt;&gt;"▼プルダウンより選択してください",申込書!$C$72&lt;&gt;"",$G49&lt;&gt;"",申込書!$V$72="特定学年のみ"),"申し込みする","")</f>
        <v/>
      </c>
      <c r="GW49" s="371"/>
      <c r="GX49" s="372"/>
      <c r="GY49" s="373" t="str">
        <f>IF(AND(申込書!$C$73&lt;&gt;"▼プルダウンより選択してください",申込書!$C$73&lt;&gt;"",申込書!$K$22&lt;&gt;"YYYY/MM/DD",$G49&lt;&gt;""),申込書!$K$22,"")</f>
        <v/>
      </c>
      <c r="GZ49" s="369" t="str">
        <f>IF(GY49="","",IF(INDEX('コンテンツ＆備考マスタ'!$H:$J,MATCH(学校情報!GY$3,'コンテンツ＆備考マスタ'!$H:$H,0),3)="●",IF(AND(GY49&lt;&gt;"",ISNUMBER(申込書!$AC$22)=TRUE,申込書!$C$73&lt;&gt;"▼プルダウンより選択してください",申込書!$C$73&lt;&gt;""),申込書!$AC$22,""),"-"))</f>
        <v/>
      </c>
      <c r="HA49" s="369"/>
      <c r="HB49" s="369"/>
      <c r="HC49" s="370" t="str">
        <f>IF(AND(申込書!$C$73&lt;&gt;"▼プルダウンより選択してください",申込書!$C$73&lt;&gt;"",$G49&lt;&gt;"",申込書!$V$73="特定学年のみ"),"申し込みする","")</f>
        <v/>
      </c>
      <c r="HD49" s="371"/>
      <c r="HE49" s="372"/>
      <c r="HF49" s="373" t="str">
        <f>IF(AND(申込書!$C$74&lt;&gt;"▼プルダウンより選択してください",申込書!$C$74&lt;&gt;"",申込書!$K$22&lt;&gt;"YYYY/MM/DD",$G49&lt;&gt;""),申込書!$K$22,"")</f>
        <v/>
      </c>
      <c r="HG49" s="369" t="str">
        <f>IF(HF49="","",IF(INDEX('コンテンツ＆備考マスタ'!$H:$J,MATCH(学校情報!HF$3,'コンテンツ＆備考マスタ'!$H:$H,0),3)="●",IF(AND(HF49&lt;&gt;"",ISNUMBER(申込書!$AC$22)=TRUE,申込書!$C$74&lt;&gt;"▼プルダウンより選択してください",申込書!$C$74&lt;&gt;""),申込書!$AC$22,""),"-"))</f>
        <v/>
      </c>
      <c r="HH49" s="369"/>
      <c r="HI49" s="369"/>
      <c r="HJ49" s="370" t="str">
        <f>IF(AND(申込書!$C$74&lt;&gt;"▼プルダウンより選択してください",申込書!$C$74&lt;&gt;"",$G49&lt;&gt;"",申込書!$V$74="特定学年のみ"),"申し込みする","")</f>
        <v/>
      </c>
      <c r="HK49" s="371"/>
      <c r="HL49" s="372"/>
      <c r="HM49" s="373" t="str">
        <f>IF(AND(申込書!$C$75&lt;&gt;"▼プルダウンより選択してください",申込書!$C$75&lt;&gt;"",申込書!$K$22&lt;&gt;"YYYY/MM/DD",$G49&lt;&gt;""),申込書!$K$22,"")</f>
        <v/>
      </c>
      <c r="HN49" s="369" t="str">
        <f>IF(HM49="","",IF(INDEX('コンテンツ＆備考マスタ'!$H:$J,MATCH(学校情報!HM$3,'コンテンツ＆備考マスタ'!$H:$H,0),3)="●",IF(AND(HM49&lt;&gt;"",ISNUMBER(申込書!$AC$22)=TRUE,申込書!$C$75&lt;&gt;"▼プルダウンより選択してください",申込書!$C$75&lt;&gt;""),申込書!$AC$22,""),"-"))</f>
        <v/>
      </c>
      <c r="HO49" s="369"/>
      <c r="HP49" s="369"/>
      <c r="HQ49" s="370" t="str">
        <f>IF(AND(申込書!$C$75&lt;&gt;"▼プルダウンより選択してください",申込書!$C$75&lt;&gt;"",$G49&lt;&gt;"",申込書!$V$75="特定学年のみ"),"申し込みする","")</f>
        <v/>
      </c>
      <c r="HR49" s="371"/>
      <c r="HS49" s="371"/>
      <c r="HT49" s="374" t="str">
        <f>IF(AND(申込書!$C$76&lt;&gt;"▼プルダウンより選択してください",申込書!$C$76&lt;&gt;"",申込書!$K$22&lt;&gt;"YYYY/MM/DD",$G49&lt;&gt;""),申込書!$K$22,"")</f>
        <v/>
      </c>
      <c r="HU49" s="369" t="str">
        <f>IF(HT49="","",IF(INDEX('コンテンツ＆備考マスタ'!$H:$J,MATCH(学校情報!HT$3,'コンテンツ＆備考マスタ'!$H:$H,0),3)="●",IF(AND(HT49&lt;&gt;"",ISNUMBER(申込書!$AC$22)=TRUE,申込書!$C$76&lt;&gt;"▼プルダウンより選択してください",申込書!$C$76&lt;&gt;""),申込書!$AC$22,""),"-"))</f>
        <v/>
      </c>
      <c r="HV49" s="369"/>
      <c r="HW49" s="369"/>
      <c r="HX49" s="370" t="str">
        <f>IF(AND(申込書!$C$76&lt;&gt;"▼プルダウンより選択してください",申込書!$C$76&lt;&gt;"",$G49&lt;&gt;"",申込書!$V$76="特定学年のみ"),"申し込みする","")</f>
        <v/>
      </c>
      <c r="HY49" s="371"/>
      <c r="HZ49" s="372"/>
      <c r="IA49" s="69"/>
    </row>
    <row r="50" spans="2:235" ht="26.85" customHeight="1">
      <c r="B50" s="365">
        <f t="shared" si="0"/>
        <v>45</v>
      </c>
      <c r="C50" s="55"/>
      <c r="D50" s="56"/>
      <c r="E50" s="154"/>
      <c r="F50" s="57"/>
      <c r="G50" s="58"/>
      <c r="H50" s="59"/>
      <c r="I50" s="60"/>
      <c r="J50" s="61"/>
      <c r="K50" s="366" t="str">
        <f t="shared" si="1"/>
        <v/>
      </c>
      <c r="L50" s="62"/>
      <c r="M50" s="322"/>
      <c r="N50" s="63"/>
      <c r="O50" s="64"/>
      <c r="P50" s="367" t="str">
        <f t="shared" si="2"/>
        <v/>
      </c>
      <c r="Q50" s="65"/>
      <c r="R50" s="66"/>
      <c r="S50" s="67"/>
      <c r="T50" s="68"/>
      <c r="U50" s="68"/>
      <c r="V50" s="68"/>
      <c r="W50" s="66"/>
      <c r="X50" s="281"/>
      <c r="Y50" s="368" t="str">
        <f>IF(AND(申込書!$C$47&lt;&gt;"▼プルダウンより選択してください",申込書!$C$47&lt;&gt;"",申込書!$K$22&lt;&gt;"YYYY/MM/DD",$G50&lt;&gt;""),申込書!$K$22,"")</f>
        <v/>
      </c>
      <c r="Z50" s="369" t="str">
        <f>IF(Y50="","",IF(INDEX('コンテンツ＆備考マスタ'!$H:$J,MATCH(学校情報!Y$3,'コンテンツ＆備考マスタ'!$H:$H,0),3)="●",IF(AND(Y50&lt;&gt;"",ISNUMBER(申込書!$AC$22)=TRUE,申込書!$C$47&lt;&gt;"▼プルダウンより選択してください",申込書!$C$47&lt;&gt;""),申込書!$AC$22,""),"-"))</f>
        <v/>
      </c>
      <c r="AA50" s="369"/>
      <c r="AB50" s="369"/>
      <c r="AC50" s="370" t="str">
        <f>IF(AND(申込書!$C$47&lt;&gt;"▼プルダウンより選択してください",申込書!$C$47&lt;&gt;"",$G50&lt;&gt;"",申込書!$V$47="特定学年のみ"),"申し込みする","")</f>
        <v/>
      </c>
      <c r="AD50" s="371"/>
      <c r="AE50" s="372"/>
      <c r="AF50" s="373" t="str">
        <f>IF(AND(申込書!$C$48&lt;&gt;"▼プルダウンより選択してください",申込書!$C$48&lt;&gt;"",申込書!$K$22&lt;&gt;"YYYY/MM/DD",$G50&lt;&gt;""),申込書!$K$22,"")</f>
        <v/>
      </c>
      <c r="AG50" s="369" t="str">
        <f>IF(AF50="","",IF(INDEX('コンテンツ＆備考マスタ'!$H:$J,MATCH(学校情報!AF$3,'コンテンツ＆備考マスタ'!$H:$H,0),3)="●",IF(AND(AF50&lt;&gt;"",ISNUMBER(申込書!$AC$22)=TRUE,申込書!$C$48&lt;&gt;"▼プルダウンより選択してください",申込書!$C$48&lt;&gt;""),申込書!$AC$22,""),"-"))</f>
        <v/>
      </c>
      <c r="AH50" s="369"/>
      <c r="AI50" s="369"/>
      <c r="AJ50" s="370" t="str">
        <f>IF(AND(申込書!$C$48&lt;&gt;"▼プルダウンより選択してください",申込書!$C$48&lt;&gt;"",$G50&lt;&gt;"",申込書!$V$48="特定学年のみ"),"申し込みする","")</f>
        <v/>
      </c>
      <c r="AK50" s="371"/>
      <c r="AL50" s="372"/>
      <c r="AM50" s="373" t="str">
        <f>IF(AND(申込書!$C$49&lt;&gt;"▼プルダウンより選択してください",申込書!$C$49&lt;&gt;"",申込書!$K$22&lt;&gt;"YYYY/MM/DD",$G50&lt;&gt;""),申込書!$K$22,"")</f>
        <v/>
      </c>
      <c r="AN50" s="369" t="str">
        <f>IF(AM50="","",IF(INDEX('コンテンツ＆備考マスタ'!$H:$J,MATCH(学校情報!AM$3,'コンテンツ＆備考マスタ'!$H:$H,0),3)="●",IF(AND(AM50&lt;&gt;"",ISNUMBER(申込書!$AC$22)=TRUE,申込書!$C$49&lt;&gt;"▼プルダウンより選択してください",申込書!$C$49&lt;&gt;""),申込書!$AC$22,""),"-"))</f>
        <v/>
      </c>
      <c r="AO50" s="369"/>
      <c r="AP50" s="369"/>
      <c r="AQ50" s="370" t="str">
        <f>IF(AND(申込書!$C$49&lt;&gt;"▼プルダウンより選択してください",申込書!$C$49&lt;&gt;"",$G50&lt;&gt;"",申込書!$V$49="特定学年のみ"),"申し込みする","")</f>
        <v/>
      </c>
      <c r="AR50" s="371"/>
      <c r="AS50" s="372"/>
      <c r="AT50" s="373" t="str">
        <f>IF(AND(申込書!$C$50&lt;&gt;"▼プルダウンより選択してください",申込書!$C$50&lt;&gt;"",申込書!$K$22&lt;&gt;"YYYY/MM/DD",$G50&lt;&gt;""),申込書!$K$22,"")</f>
        <v/>
      </c>
      <c r="AU50" s="369" t="str">
        <f>IF(AT50="","",IF(INDEX('コンテンツ＆備考マスタ'!$H:$J,MATCH(学校情報!AT$3,'コンテンツ＆備考マスタ'!$H:$H,0),3)="●",IF(AND(AT50&lt;&gt;"",ISNUMBER(申込書!$AC$22)=TRUE,申込書!$C$50&lt;&gt;"▼プルダウンより選択してください",申込書!$C$50&lt;&gt;""),申込書!$AC$22,""),"-"))</f>
        <v/>
      </c>
      <c r="AV50" s="369"/>
      <c r="AW50" s="369"/>
      <c r="AX50" s="370" t="str">
        <f>IF(AND(申込書!$C$50&lt;&gt;"▼プルダウンより選択してください",申込書!$C$50&lt;&gt;"",$G50&lt;&gt;"",申込書!$V$50="特定学年のみ"),"申し込みする","")</f>
        <v/>
      </c>
      <c r="AY50" s="371"/>
      <c r="AZ50" s="372"/>
      <c r="BA50" s="373" t="str">
        <f>IF(AND(申込書!$C$51&lt;&gt;"▼プルダウンより選択してください",申込書!$C$51&lt;&gt;"",申込書!$K$22&lt;&gt;"YYYY/MM/DD",$G50&lt;&gt;""),申込書!$K$22,"")</f>
        <v/>
      </c>
      <c r="BB50" s="369" t="str">
        <f>IF(BA50="","",IF(INDEX('コンテンツ＆備考マスタ'!$H:$J,MATCH(学校情報!BA$3,'コンテンツ＆備考マスタ'!$H:$H,0),3)="●",IF(AND(BA50&lt;&gt;"",ISNUMBER(申込書!$AC$22)=TRUE,申込書!$C$51&lt;&gt;"▼プルダウンより選択してください",申込書!$C$51&lt;&gt;""),申込書!$AC$22,""),"-"))</f>
        <v/>
      </c>
      <c r="BC50" s="369"/>
      <c r="BD50" s="369"/>
      <c r="BE50" s="370" t="str">
        <f>IF(AND(申込書!$C$51&lt;&gt;"▼プルダウンより選択してください",申込書!$C$51&lt;&gt;"",$G50&lt;&gt;"",申込書!$V$51="特定学年のみ"),"申し込みする","")</f>
        <v/>
      </c>
      <c r="BF50" s="371"/>
      <c r="BG50" s="372"/>
      <c r="BH50" s="373" t="str">
        <f>IF(AND(申込書!$C$52&lt;&gt;"▼プルダウンより選択してください",申込書!$C$52&lt;&gt;"",申込書!$K$22&lt;&gt;"YYYY/MM/DD",$G50&lt;&gt;""),申込書!$K$22,"")</f>
        <v/>
      </c>
      <c r="BI50" s="369" t="str">
        <f>IF(BH50="","",IF(INDEX('コンテンツ＆備考マスタ'!$H:$J,MATCH(学校情報!BH$3,'コンテンツ＆備考マスタ'!$H:$H,0),3)="●",IF(AND(BH50&lt;&gt;"",ISNUMBER(申込書!$AC$22)=TRUE,申込書!$C$52&lt;&gt;"▼プルダウンより選択してください",申込書!$C$52&lt;&gt;""),申込書!$AC$22,""),"-"))</f>
        <v/>
      </c>
      <c r="BJ50" s="369"/>
      <c r="BK50" s="369"/>
      <c r="BL50" s="370" t="str">
        <f>IF(AND(申込書!$C$52&lt;&gt;"▼プルダウンより選択してください",申込書!$C$52&lt;&gt;"",$G50&lt;&gt;"",申込書!$V$52="特定学年のみ"),"申し込みする","")</f>
        <v/>
      </c>
      <c r="BM50" s="371"/>
      <c r="BN50" s="372"/>
      <c r="BO50" s="373" t="str">
        <f>IF(AND(申込書!$C$53&lt;&gt;"▼プルダウンより選択してください",申込書!$C$53&lt;&gt;"",申込書!$K$22&lt;&gt;"YYYY/MM/DD",$G50&lt;&gt;""),申込書!$K$22,"")</f>
        <v/>
      </c>
      <c r="BP50" s="369" t="str">
        <f>IF(BO50="","",IF(INDEX('コンテンツ＆備考マスタ'!$H:$J,MATCH(学校情報!BO$3,'コンテンツ＆備考マスタ'!$H:$H,0),3)="●",IF(AND(BO50&lt;&gt;"",ISNUMBER(申込書!$AC$22)=TRUE,申込書!$C$53&lt;&gt;"▼プルダウンより選択してください",申込書!$C$53&lt;&gt;""),申込書!$AC$22,""),"-"))</f>
        <v/>
      </c>
      <c r="BQ50" s="369"/>
      <c r="BR50" s="369"/>
      <c r="BS50" s="370" t="str">
        <f>IF(AND(申込書!$C$53&lt;&gt;"▼プルダウンより選択してください",申込書!$C$53&lt;&gt;"",$G50&lt;&gt;"",申込書!$V$53="特定学年のみ"),"申し込みする","")</f>
        <v/>
      </c>
      <c r="BT50" s="371"/>
      <c r="BU50" s="372"/>
      <c r="BV50" s="373" t="str">
        <f>IF(AND(申込書!$C$54&lt;&gt;"▼プルダウンより選択してください",申込書!$C$54&lt;&gt;"",申込書!$K$22&lt;&gt;"YYYY/MM/DD",$G50&lt;&gt;""),申込書!$K$22,"")</f>
        <v/>
      </c>
      <c r="BW50" s="369" t="str">
        <f>IF(BV50="","",IF(INDEX('コンテンツ＆備考マスタ'!$H:$J,MATCH(学校情報!BV$3,'コンテンツ＆備考マスタ'!$H:$H,0),3)="●",IF(AND(BV50&lt;&gt;"",ISNUMBER(申込書!$AC$22)=TRUE,申込書!$C$54&lt;&gt;"▼プルダウンより選択してください",申込書!$C$54&lt;&gt;""),申込書!$AC$22,""),"-"))</f>
        <v/>
      </c>
      <c r="BX50" s="369"/>
      <c r="BY50" s="369"/>
      <c r="BZ50" s="370" t="str">
        <f>IF(AND(申込書!$C$54&lt;&gt;"▼プルダウンより選択してください",申込書!$C$54&lt;&gt;"",$G50&lt;&gt;"",申込書!$V$54="特定学年のみ"),"申し込みする","")</f>
        <v/>
      </c>
      <c r="CA50" s="371"/>
      <c r="CB50" s="372"/>
      <c r="CC50" s="373" t="str">
        <f>IF(AND(申込書!$C$55&lt;&gt;"▼プルダウンより選択してください",申込書!$C$55&lt;&gt;"",申込書!$K$22&lt;&gt;"YYYY/MM/DD",$G50&lt;&gt;""),申込書!$K$22,"")</f>
        <v/>
      </c>
      <c r="CD50" s="369" t="str">
        <f>IF(CC50="","",IF(INDEX('コンテンツ＆備考マスタ'!$H:$J,MATCH(学校情報!CC$3,'コンテンツ＆備考マスタ'!$H:$H,0),3)="●",IF(AND(CC50&lt;&gt;"",ISNUMBER(申込書!$AC$22)=TRUE,申込書!$C$55&lt;&gt;"▼プルダウンより選択してください",申込書!$C$55&lt;&gt;""),申込書!$AC$22,""),"-"))</f>
        <v/>
      </c>
      <c r="CE50" s="369"/>
      <c r="CF50" s="369"/>
      <c r="CG50" s="370" t="str">
        <f>IF(AND(申込書!$C$55&lt;&gt;"▼プルダウンより選択してください",申込書!$C$55&lt;&gt;"",$G50&lt;&gt;"",申込書!$V$55="特定学年のみ"),"申し込みする","")</f>
        <v/>
      </c>
      <c r="CH50" s="371"/>
      <c r="CI50" s="372"/>
      <c r="CJ50" s="373" t="str">
        <f>IF(AND(申込書!$C$56&lt;&gt;"▼プルダウンより選択してください",申込書!$C$56&lt;&gt;"",申込書!$K$22&lt;&gt;"YYYY/MM/DD",$G50&lt;&gt;""),申込書!$K$22,"")</f>
        <v/>
      </c>
      <c r="CK50" s="369" t="str">
        <f>IF(CJ50="","",IF(INDEX('コンテンツ＆備考マスタ'!$H:$J,MATCH(学校情報!CJ$3,'コンテンツ＆備考マスタ'!$H:$H,0),3)="●",IF(AND(CJ50&lt;&gt;"",ISNUMBER(申込書!$AC$22)=TRUE,申込書!$C$56&lt;&gt;"▼プルダウンより選択してください",申込書!$C$56&lt;&gt;""),申込書!$AC$22,""),"-"))</f>
        <v/>
      </c>
      <c r="CL50" s="369"/>
      <c r="CM50" s="369"/>
      <c r="CN50" s="370" t="str">
        <f>IF(AND(申込書!$C$56&lt;&gt;"▼プルダウンより選択してください",申込書!$C$56&lt;&gt;"",$G50&lt;&gt;"",申込書!$V$56="特定学年のみ"),"申し込みする","")</f>
        <v/>
      </c>
      <c r="CO50" s="371"/>
      <c r="CP50" s="372"/>
      <c r="CQ50" s="373" t="str">
        <f>IF(AND(申込書!$C$57&lt;&gt;"▼プルダウンより選択してください",申込書!$C$57&lt;&gt;"",申込書!$K$22&lt;&gt;"YYYY/MM/DD",$G50&lt;&gt;""),申込書!$K$22,"")</f>
        <v/>
      </c>
      <c r="CR50" s="369" t="str">
        <f>IF(CQ50="","",IF(INDEX('コンテンツ＆備考マスタ'!$H:$J,MATCH(学校情報!CQ$3,'コンテンツ＆備考マスタ'!$H:$H,0),3)="●",IF(AND(CQ50&lt;&gt;"",ISNUMBER(申込書!$AC$22)=TRUE,申込書!$C$57&lt;&gt;"▼プルダウンより選択してください",申込書!$C$57&lt;&gt;""),申込書!$AC$22,""),"-"))</f>
        <v/>
      </c>
      <c r="CS50" s="369"/>
      <c r="CT50" s="369"/>
      <c r="CU50" s="369" t="str">
        <f>IF(AND(申込書!$C$57&lt;&gt;"▼プルダウンより選択してください",申込書!$C$57&lt;&gt;"",$G50&lt;&gt;"",申込書!$V$57="特定学年のみ"),"申し込みする","")</f>
        <v/>
      </c>
      <c r="CV50" s="371"/>
      <c r="CW50" s="372"/>
      <c r="CX50" s="373" t="str">
        <f>IF(AND(申込書!$C$58&lt;&gt;"▼プルダウンより選択してください",申込書!$C$58&lt;&gt;"",申込書!$K$22&lt;&gt;"YYYY/MM/DD",$G50&lt;&gt;""),申込書!$K$22,"")</f>
        <v/>
      </c>
      <c r="CY50" s="369" t="str">
        <f>IF(CX50="","",IF(INDEX('コンテンツ＆備考マスタ'!$H:$J,MATCH(学校情報!CX$3,'コンテンツ＆備考マスタ'!$H:$H,0),3)="●",IF(AND(CX50&lt;&gt;"",ISNUMBER(申込書!$AC$22)=TRUE,申込書!$C$58&lt;&gt;"▼プルダウンより選択してください",申込書!$C$58&lt;&gt;""),申込書!$AC$22,""),"-"))</f>
        <v/>
      </c>
      <c r="CZ50" s="369"/>
      <c r="DA50" s="369"/>
      <c r="DB50" s="369" t="str">
        <f>IF(AND(申込書!$C$58&lt;&gt;"▼プルダウンより選択してください",申込書!$C$58&lt;&gt;"",$G50&lt;&gt;"",申込書!$V$58="特定学年のみ"),"申し込みする","")</f>
        <v/>
      </c>
      <c r="DC50" s="371"/>
      <c r="DD50" s="372"/>
      <c r="DE50" s="373" t="str">
        <f>IF(AND(申込書!$C$59&lt;&gt;"▼プルダウンより選択してください",申込書!$C$59&lt;&gt;"",申込書!$K$22&lt;&gt;"YYYY/MM/DD",$G50&lt;&gt;""),申込書!$K$22,"")</f>
        <v/>
      </c>
      <c r="DF50" s="369" t="str">
        <f>IF(DE50="","",IF(INDEX('コンテンツ＆備考マスタ'!$H:$J,MATCH(学校情報!DE$3,'コンテンツ＆備考マスタ'!$H:$H,0),3)="●",IF(AND(DE50&lt;&gt;"",ISNUMBER(申込書!$AC$22)=TRUE,申込書!$C$59&lt;&gt;"▼プルダウンより選択してください",申込書!$C$59&lt;&gt;""),申込書!$AC$22,""),"-"))</f>
        <v/>
      </c>
      <c r="DG50" s="369"/>
      <c r="DH50" s="369"/>
      <c r="DI50" s="369" t="str">
        <f>IF(AND(申込書!$C$59&lt;&gt;"▼プルダウンより選択してください",申込書!$C$59&lt;&gt;"",$G50&lt;&gt;"",申込書!$V$59="特定学年のみ"),"申し込みする","")</f>
        <v/>
      </c>
      <c r="DJ50" s="371"/>
      <c r="DK50" s="372"/>
      <c r="DL50" s="373" t="str">
        <f>IF(AND(申込書!$C$60&lt;&gt;"▼プルダウンより選択してください",申込書!$C$60&lt;&gt;"",申込書!$K$22&lt;&gt;"YYYY/MM/DD",$G50&lt;&gt;""),申込書!$K$22,"")</f>
        <v/>
      </c>
      <c r="DM50" s="369" t="str">
        <f>IF(DL50="","",IF(INDEX('コンテンツ＆備考マスタ'!$H:$J,MATCH(学校情報!DL$3,'コンテンツ＆備考マスタ'!$H:$H,0),3)="●",IF(AND(DL50&lt;&gt;"",ISNUMBER(申込書!$AC$22)=TRUE,申込書!$C$60&lt;&gt;"▼プルダウンより選択してください",申込書!$C$60&lt;&gt;""),申込書!$AC$22,""),"-"))</f>
        <v/>
      </c>
      <c r="DN50" s="369"/>
      <c r="DO50" s="369"/>
      <c r="DP50" s="369" t="str">
        <f>IF(AND(申込書!$C$60&lt;&gt;"▼プルダウンより選択してください",申込書!$C$60&lt;&gt;"",$G50&lt;&gt;"",申込書!$V$60="特定学年のみ"),"申し込みする","")</f>
        <v/>
      </c>
      <c r="DQ50" s="371"/>
      <c r="DR50" s="372"/>
      <c r="DS50" s="373" t="str">
        <f>IF(AND(申込書!$C$61&lt;&gt;"▼プルダウンより選択してください",申込書!$C$61&lt;&gt;"",申込書!$K$22&lt;&gt;"YYYY/MM/DD",$G50&lt;&gt;""),申込書!$K$22,"")</f>
        <v/>
      </c>
      <c r="DT50" s="369" t="str">
        <f>IF(DS50="","",IF(INDEX('コンテンツ＆備考マスタ'!$H:$J,MATCH(学校情報!DS$3,'コンテンツ＆備考マスタ'!$H:$H,0),3)="●",IF(AND(DS50&lt;&gt;"",ISNUMBER(申込書!$AC$22)=TRUE,申込書!$C$61&lt;&gt;"▼プルダウンより選択してください",申込書!$C$61&lt;&gt;""),申込書!$AC$22,""),"-"))</f>
        <v/>
      </c>
      <c r="DU50" s="369"/>
      <c r="DV50" s="369"/>
      <c r="DW50" s="369" t="str">
        <f>IF(AND(申込書!$C$61&lt;&gt;"▼プルダウンより選択してください",申込書!$C$61&lt;&gt;"",$G50&lt;&gt;"",申込書!$V$61="特定学年のみ"),"申し込みする","")</f>
        <v/>
      </c>
      <c r="DX50" s="371"/>
      <c r="DY50" s="372"/>
      <c r="DZ50" s="373" t="str">
        <f>IF(AND(申込書!$C$62&lt;&gt;"▼プルダウンより選択してください",申込書!$C$62&lt;&gt;"",申込書!$K$22&lt;&gt;"YYYY/MM/DD",$G50&lt;&gt;""),申込書!$K$22,"")</f>
        <v/>
      </c>
      <c r="EA50" s="369" t="str">
        <f>IF(DZ50="","",IF(INDEX('コンテンツ＆備考マスタ'!$H:$J,MATCH(学校情報!DZ$3,'コンテンツ＆備考マスタ'!$H:$H,0),3)="●",IF(AND(DZ50&lt;&gt;"",ISNUMBER(申込書!$AC$22)=TRUE,申込書!$C$62&lt;&gt;"▼プルダウンより選択してください",申込書!$C$62&lt;&gt;""),申込書!$AC$22,""),"-"))</f>
        <v/>
      </c>
      <c r="EB50" s="369"/>
      <c r="EC50" s="369"/>
      <c r="ED50" s="370" t="str">
        <f>IF(AND(申込書!$C$62&lt;&gt;"▼プルダウンより選択してください",申込書!$C$62&lt;&gt;"",$G50&lt;&gt;"",申込書!$V$62="特定学年のみ"),"申し込みする","")</f>
        <v/>
      </c>
      <c r="EE50" s="371"/>
      <c r="EF50" s="372"/>
      <c r="EG50" s="373" t="str">
        <f>IF(AND(申込書!$C$63&lt;&gt;"▼プルダウンより選択してください",申込書!$C$63&lt;&gt;"",申込書!$K$22&lt;&gt;"YYYY/MM/DD",$G50&lt;&gt;""),申込書!$K$22,"")</f>
        <v/>
      </c>
      <c r="EH50" s="369" t="str">
        <f>IF(EG50="","",IF(INDEX('コンテンツ＆備考マスタ'!$H:$J,MATCH(学校情報!EG$3,'コンテンツ＆備考マスタ'!$H:$H,0),3)="●",IF(AND(EG50&lt;&gt;"",ISNUMBER(申込書!$AC$22)=TRUE,申込書!$C$63&lt;&gt;"▼プルダウンより選択してください",申込書!$C$63&lt;&gt;""),申込書!$AC$22,""),"-"))</f>
        <v/>
      </c>
      <c r="EI50" s="369"/>
      <c r="EJ50" s="369"/>
      <c r="EK50" s="370" t="str">
        <f>IF(AND(申込書!$C$63&lt;&gt;"▼プルダウンより選択してください",申込書!$C$63&lt;&gt;"",$G50&lt;&gt;"",申込書!$V$63="特定学年のみ"),"申し込みする","")</f>
        <v/>
      </c>
      <c r="EL50" s="371"/>
      <c r="EM50" s="372"/>
      <c r="EN50" s="373" t="str">
        <f>IF(AND(申込書!$C$64&lt;&gt;"▼プルダウンより選択してください",申込書!$C$64&lt;&gt;"",申込書!$K$22&lt;&gt;"YYYY/MM/DD",$G50&lt;&gt;""),申込書!$K$22,"")</f>
        <v/>
      </c>
      <c r="EO50" s="369" t="str">
        <f>IF(EN50="","",IF(INDEX('コンテンツ＆備考マスタ'!$H:$J,MATCH(学校情報!EN$3,'コンテンツ＆備考マスタ'!$H:$H,0),3)="●",IF(AND(EN50&lt;&gt;"",ISNUMBER(申込書!$AC$22)=TRUE,申込書!$C$64&lt;&gt;"▼プルダウンより選択してください",申込書!$C$64&lt;&gt;""),申込書!$AC$22,""),"-"))</f>
        <v/>
      </c>
      <c r="EP50" s="369"/>
      <c r="EQ50" s="369"/>
      <c r="ER50" s="370" t="str">
        <f>IF(AND(申込書!$C$64&lt;&gt;"▼プルダウンより選択してください",申込書!$C$64&lt;&gt;"",$G50&lt;&gt;"",申込書!$V$64="特定学年のみ"),"申し込みする","")</f>
        <v/>
      </c>
      <c r="ES50" s="371"/>
      <c r="ET50" s="372"/>
      <c r="EU50" s="373" t="str">
        <f>IF(AND(申込書!$C$65&lt;&gt;"▼プルダウンより選択してください",申込書!$C$65&lt;&gt;"",申込書!$K$22&lt;&gt;"YYYY/MM/DD",$G50&lt;&gt;""),申込書!$K$22,"")</f>
        <v/>
      </c>
      <c r="EV50" s="369" t="str">
        <f>IF(EU50="","",IF(INDEX('コンテンツ＆備考マスタ'!$H:$J,MATCH(学校情報!EU$3,'コンテンツ＆備考マスタ'!$H:$H,0),3)="●",IF(AND(EU50&lt;&gt;"",ISNUMBER(申込書!$AC$22)=TRUE,申込書!$C$65&lt;&gt;"▼プルダウンより選択してください",申込書!$C$65&lt;&gt;""),申込書!$AC$22,""),"-"))</f>
        <v/>
      </c>
      <c r="EW50" s="369"/>
      <c r="EX50" s="369"/>
      <c r="EY50" s="370" t="str">
        <f>IF(AND(申込書!$C$65&lt;&gt;"▼プルダウンより選択してください",申込書!$C$65&lt;&gt;"",$G50&lt;&gt;"",申込書!$V$65="特定学年のみ"),"申し込みする","")</f>
        <v/>
      </c>
      <c r="EZ50" s="371"/>
      <c r="FA50" s="372"/>
      <c r="FB50" s="373" t="str">
        <f>IF(AND(申込書!$C$66&lt;&gt;"▼プルダウンより選択してください",申込書!$C$66&lt;&gt;"",申込書!$K$22&lt;&gt;"YYYY/MM/DD",$G50&lt;&gt;""),申込書!$K$22,"")</f>
        <v/>
      </c>
      <c r="FC50" s="369" t="str">
        <f>IF(FB50="","",IF(INDEX('コンテンツ＆備考マスタ'!$H:$J,MATCH(学校情報!FB$3,'コンテンツ＆備考マスタ'!$H:$H,0),3)="●",IF(AND(FB50&lt;&gt;"",ISNUMBER(申込書!$AC$22)=TRUE,申込書!$C$66&lt;&gt;"▼プルダウンより選択してください",申込書!$C$66&lt;&gt;""),申込書!$AC$22,""),"-"))</f>
        <v/>
      </c>
      <c r="FD50" s="369"/>
      <c r="FE50" s="369"/>
      <c r="FF50" s="370" t="str">
        <f>IF(AND(申込書!$C$66&lt;&gt;"▼プルダウンより選択してください",申込書!$C$66&lt;&gt;"",$G50&lt;&gt;"",申込書!$V$66="特定学年のみ"),"申し込みする","")</f>
        <v/>
      </c>
      <c r="FG50" s="371"/>
      <c r="FH50" s="372"/>
      <c r="FI50" s="373" t="str">
        <f>IF(AND(申込書!$C$67&lt;&gt;"▼プルダウンより選択してください",申込書!$C$67&lt;&gt;"",申込書!$K$22&lt;&gt;"YYYY/MM/DD",$G50&lt;&gt;""),申込書!$K$22,"")</f>
        <v/>
      </c>
      <c r="FJ50" s="369" t="str">
        <f>IF(FI50="","",IF(INDEX('コンテンツ＆備考マスタ'!$H:$J,MATCH(学校情報!FI$3,'コンテンツ＆備考マスタ'!$H:$H,0),3)="●",IF(AND(FI50&lt;&gt;"",ISNUMBER(申込書!$AC$22)=TRUE,申込書!$C$67&lt;&gt;"▼プルダウンより選択してください",申込書!$C$67&lt;&gt;""),申込書!$AC$22,""),"-"))</f>
        <v/>
      </c>
      <c r="FK50" s="369"/>
      <c r="FL50" s="369"/>
      <c r="FM50" s="370" t="str">
        <f>IF(AND(申込書!$C$67&lt;&gt;"▼プルダウンより選択してください",申込書!$C$67&lt;&gt;"",$G50&lt;&gt;"",申込書!$V$67="特定学年のみ"),"申し込みする","")</f>
        <v/>
      </c>
      <c r="FN50" s="371"/>
      <c r="FO50" s="372"/>
      <c r="FP50" s="373" t="str">
        <f>IF(AND(申込書!$C$68&lt;&gt;"▼プルダウンより選択してください",申込書!$C$68&lt;&gt;"",申込書!$K$22&lt;&gt;"YYYY/MM/DD",$G50&lt;&gt;""),申込書!$K$22,"")</f>
        <v/>
      </c>
      <c r="FQ50" s="369" t="str">
        <f>IF(FP50="","",IF(INDEX('コンテンツ＆備考マスタ'!$H:$J,MATCH(学校情報!FP$3,'コンテンツ＆備考マスタ'!$H:$H,0),3)="●",IF(AND(FP50&lt;&gt;"",ISNUMBER(申込書!$AC$22)=TRUE,申込書!$C$68&lt;&gt;"▼プルダウンより選択してください",申込書!$C$68&lt;&gt;""),申込書!$AC$22,""),"-"))</f>
        <v/>
      </c>
      <c r="FR50" s="369"/>
      <c r="FS50" s="369"/>
      <c r="FT50" s="370" t="str">
        <f>IF(AND(申込書!$C$68&lt;&gt;"▼プルダウンより選択してください",申込書!$C$68&lt;&gt;"",$G50&lt;&gt;"",申込書!$V$68="特定学年のみ"),"申し込みする","")</f>
        <v/>
      </c>
      <c r="FU50" s="371"/>
      <c r="FV50" s="372"/>
      <c r="FW50" s="373" t="str">
        <f>IF(AND(申込書!$C$69&lt;&gt;"▼プルダウンより選択してください",申込書!$C$69&lt;&gt;"",申込書!$K$22&lt;&gt;"YYYY/MM/DD",$G50&lt;&gt;""),申込書!$K$22,"")</f>
        <v/>
      </c>
      <c r="FX50" s="369" t="str">
        <f>IF(FW50="","",IF(INDEX('コンテンツ＆備考マスタ'!$H:$J,MATCH(学校情報!FW$3,'コンテンツ＆備考マスタ'!$H:$H,0),3)="●",IF(AND(FW50&lt;&gt;"",ISNUMBER(申込書!$AC$22)=TRUE,申込書!$C$69&lt;&gt;"▼プルダウンより選択してください",申込書!$C$69&lt;&gt;""),申込書!$AC$22,""),"-"))</f>
        <v/>
      </c>
      <c r="FY50" s="369"/>
      <c r="FZ50" s="369"/>
      <c r="GA50" s="370" t="str">
        <f>IF(AND(申込書!$C$69&lt;&gt;"▼プルダウンより選択してください",申込書!$C$69&lt;&gt;"",$G50&lt;&gt;"",申込書!$V$69="特定学年のみ"),"申し込みする","")</f>
        <v/>
      </c>
      <c r="GB50" s="371"/>
      <c r="GC50" s="372"/>
      <c r="GD50" s="373" t="str">
        <f>IF(AND(申込書!$C$70&lt;&gt;"▼プルダウンより選択してください",申込書!$C$70&lt;&gt;"",申込書!$K$22&lt;&gt;"YYYY/MM/DD",$G50&lt;&gt;""),申込書!$K$22,"")</f>
        <v/>
      </c>
      <c r="GE50" s="369" t="str">
        <f>IF(GD50="","",IF(INDEX('コンテンツ＆備考マスタ'!$H:$J,MATCH(学校情報!GD$3,'コンテンツ＆備考マスタ'!$H:$H,0),3)="●",IF(AND(GD50&lt;&gt;"",ISNUMBER(申込書!$AC$22)=TRUE,申込書!$C$70&lt;&gt;"▼プルダウンより選択してください",申込書!$C$70&lt;&gt;""),申込書!$AC$22,""),"-"))</f>
        <v/>
      </c>
      <c r="GF50" s="369"/>
      <c r="GG50" s="369"/>
      <c r="GH50" s="370" t="str">
        <f>IF(AND(申込書!$C$70&lt;&gt;"▼プルダウンより選択してください",申込書!$C$70&lt;&gt;"",$G50&lt;&gt;"",申込書!$V$70="特定学年のみ"),"申し込みする","")</f>
        <v/>
      </c>
      <c r="GI50" s="371"/>
      <c r="GJ50" s="372"/>
      <c r="GK50" s="373" t="str">
        <f>IF(AND(申込書!$C$71&lt;&gt;"▼プルダウンより選択してください",申込書!$C$71&lt;&gt;"",申込書!$K$22&lt;&gt;"YYYY/MM/DD",$G50&lt;&gt;""),申込書!$K$22,"")</f>
        <v/>
      </c>
      <c r="GL50" s="369" t="str">
        <f>IF(GK50="","",IF(INDEX('コンテンツ＆備考マスタ'!$H:$J,MATCH(学校情報!GK$3,'コンテンツ＆備考マスタ'!$H:$H,0),3)="●",IF(AND(GK50&lt;&gt;"",ISNUMBER(申込書!$AC$22)=TRUE,申込書!$C$71&lt;&gt;"▼プルダウンより選択してください",申込書!$C$71&lt;&gt;""),申込書!$AC$22,""),"-"))</f>
        <v/>
      </c>
      <c r="GM50" s="369"/>
      <c r="GN50" s="369"/>
      <c r="GO50" s="370" t="str">
        <f>IF(AND(申込書!$C$71&lt;&gt;"▼プルダウンより選択してください",申込書!$C$71&lt;&gt;"",$G50&lt;&gt;"",申込書!$V$71="特定学年のみ"),"申し込みする","")</f>
        <v/>
      </c>
      <c r="GP50" s="371"/>
      <c r="GQ50" s="372"/>
      <c r="GR50" s="373" t="str">
        <f>IF(AND(申込書!$C$72&lt;&gt;"▼プルダウンより選択してください",申込書!$C$72&lt;&gt;"",申込書!$K$22&lt;&gt;"YYYY/MM/DD",$G50&lt;&gt;""),申込書!$K$22,"")</f>
        <v/>
      </c>
      <c r="GS50" s="369" t="str">
        <f>IF(GR50="","",IF(INDEX('コンテンツ＆備考マスタ'!$H:$J,MATCH(学校情報!GR$3,'コンテンツ＆備考マスタ'!$H:$H,0),3)="●",IF(AND(GR50&lt;&gt;"",ISNUMBER(申込書!$AC$22)=TRUE,申込書!$C$72&lt;&gt;"▼プルダウンより選択してください",申込書!$C$72&lt;&gt;""),申込書!$AC$22,""),"-"))</f>
        <v/>
      </c>
      <c r="GT50" s="369"/>
      <c r="GU50" s="369"/>
      <c r="GV50" s="370" t="str">
        <f>IF(AND(申込書!$C$72&lt;&gt;"▼プルダウンより選択してください",申込書!$C$72&lt;&gt;"",$G50&lt;&gt;"",申込書!$V$72="特定学年のみ"),"申し込みする","")</f>
        <v/>
      </c>
      <c r="GW50" s="371"/>
      <c r="GX50" s="372"/>
      <c r="GY50" s="373" t="str">
        <f>IF(AND(申込書!$C$73&lt;&gt;"▼プルダウンより選択してください",申込書!$C$73&lt;&gt;"",申込書!$K$22&lt;&gt;"YYYY/MM/DD",$G50&lt;&gt;""),申込書!$K$22,"")</f>
        <v/>
      </c>
      <c r="GZ50" s="369" t="str">
        <f>IF(GY50="","",IF(INDEX('コンテンツ＆備考マスタ'!$H:$J,MATCH(学校情報!GY$3,'コンテンツ＆備考マスタ'!$H:$H,0),3)="●",IF(AND(GY50&lt;&gt;"",ISNUMBER(申込書!$AC$22)=TRUE,申込書!$C$73&lt;&gt;"▼プルダウンより選択してください",申込書!$C$73&lt;&gt;""),申込書!$AC$22,""),"-"))</f>
        <v/>
      </c>
      <c r="HA50" s="369"/>
      <c r="HB50" s="369"/>
      <c r="HC50" s="370" t="str">
        <f>IF(AND(申込書!$C$73&lt;&gt;"▼プルダウンより選択してください",申込書!$C$73&lt;&gt;"",$G50&lt;&gt;"",申込書!$V$73="特定学年のみ"),"申し込みする","")</f>
        <v/>
      </c>
      <c r="HD50" s="371"/>
      <c r="HE50" s="372"/>
      <c r="HF50" s="373" t="str">
        <f>IF(AND(申込書!$C$74&lt;&gt;"▼プルダウンより選択してください",申込書!$C$74&lt;&gt;"",申込書!$K$22&lt;&gt;"YYYY/MM/DD",$G50&lt;&gt;""),申込書!$K$22,"")</f>
        <v/>
      </c>
      <c r="HG50" s="369" t="str">
        <f>IF(HF50="","",IF(INDEX('コンテンツ＆備考マスタ'!$H:$J,MATCH(学校情報!HF$3,'コンテンツ＆備考マスタ'!$H:$H,0),3)="●",IF(AND(HF50&lt;&gt;"",ISNUMBER(申込書!$AC$22)=TRUE,申込書!$C$74&lt;&gt;"▼プルダウンより選択してください",申込書!$C$74&lt;&gt;""),申込書!$AC$22,""),"-"))</f>
        <v/>
      </c>
      <c r="HH50" s="369"/>
      <c r="HI50" s="369"/>
      <c r="HJ50" s="370" t="str">
        <f>IF(AND(申込書!$C$74&lt;&gt;"▼プルダウンより選択してください",申込書!$C$74&lt;&gt;"",$G50&lt;&gt;"",申込書!$V$74="特定学年のみ"),"申し込みする","")</f>
        <v/>
      </c>
      <c r="HK50" s="371"/>
      <c r="HL50" s="372"/>
      <c r="HM50" s="373" t="str">
        <f>IF(AND(申込書!$C$75&lt;&gt;"▼プルダウンより選択してください",申込書!$C$75&lt;&gt;"",申込書!$K$22&lt;&gt;"YYYY/MM/DD",$G50&lt;&gt;""),申込書!$K$22,"")</f>
        <v/>
      </c>
      <c r="HN50" s="369" t="str">
        <f>IF(HM50="","",IF(INDEX('コンテンツ＆備考マスタ'!$H:$J,MATCH(学校情報!HM$3,'コンテンツ＆備考マスタ'!$H:$H,0),3)="●",IF(AND(HM50&lt;&gt;"",ISNUMBER(申込書!$AC$22)=TRUE,申込書!$C$75&lt;&gt;"▼プルダウンより選択してください",申込書!$C$75&lt;&gt;""),申込書!$AC$22,""),"-"))</f>
        <v/>
      </c>
      <c r="HO50" s="369"/>
      <c r="HP50" s="369"/>
      <c r="HQ50" s="370" t="str">
        <f>IF(AND(申込書!$C$75&lt;&gt;"▼プルダウンより選択してください",申込書!$C$75&lt;&gt;"",$G50&lt;&gt;"",申込書!$V$75="特定学年のみ"),"申し込みする","")</f>
        <v/>
      </c>
      <c r="HR50" s="371"/>
      <c r="HS50" s="371"/>
      <c r="HT50" s="374" t="str">
        <f>IF(AND(申込書!$C$76&lt;&gt;"▼プルダウンより選択してください",申込書!$C$76&lt;&gt;"",申込書!$K$22&lt;&gt;"YYYY/MM/DD",$G50&lt;&gt;""),申込書!$K$22,"")</f>
        <v/>
      </c>
      <c r="HU50" s="369" t="str">
        <f>IF(HT50="","",IF(INDEX('コンテンツ＆備考マスタ'!$H:$J,MATCH(学校情報!HT$3,'コンテンツ＆備考マスタ'!$H:$H,0),3)="●",IF(AND(HT50&lt;&gt;"",ISNUMBER(申込書!$AC$22)=TRUE,申込書!$C$76&lt;&gt;"▼プルダウンより選択してください",申込書!$C$76&lt;&gt;""),申込書!$AC$22,""),"-"))</f>
        <v/>
      </c>
      <c r="HV50" s="369"/>
      <c r="HW50" s="369"/>
      <c r="HX50" s="370" t="str">
        <f>IF(AND(申込書!$C$76&lt;&gt;"▼プルダウンより選択してください",申込書!$C$76&lt;&gt;"",$G50&lt;&gt;"",申込書!$V$76="特定学年のみ"),"申し込みする","")</f>
        <v/>
      </c>
      <c r="HY50" s="371"/>
      <c r="HZ50" s="372"/>
      <c r="IA50" s="69"/>
    </row>
    <row r="51" spans="2:235" ht="26.85" customHeight="1">
      <c r="B51" s="365">
        <f t="shared" si="0"/>
        <v>46</v>
      </c>
      <c r="C51" s="55"/>
      <c r="D51" s="56"/>
      <c r="E51" s="154"/>
      <c r="F51" s="57"/>
      <c r="G51" s="58"/>
      <c r="H51" s="59"/>
      <c r="I51" s="60"/>
      <c r="J51" s="61"/>
      <c r="K51" s="366" t="str">
        <f t="shared" si="1"/>
        <v/>
      </c>
      <c r="L51" s="62"/>
      <c r="M51" s="322"/>
      <c r="N51" s="63"/>
      <c r="O51" s="64"/>
      <c r="P51" s="367" t="str">
        <f t="shared" si="2"/>
        <v/>
      </c>
      <c r="Q51" s="65"/>
      <c r="R51" s="66"/>
      <c r="S51" s="67"/>
      <c r="T51" s="68"/>
      <c r="U51" s="68"/>
      <c r="V51" s="68"/>
      <c r="W51" s="66"/>
      <c r="X51" s="281"/>
      <c r="Y51" s="368" t="str">
        <f>IF(AND(申込書!$C$47&lt;&gt;"▼プルダウンより選択してください",申込書!$C$47&lt;&gt;"",申込書!$K$22&lt;&gt;"YYYY/MM/DD",$G51&lt;&gt;""),申込書!$K$22,"")</f>
        <v/>
      </c>
      <c r="Z51" s="369" t="str">
        <f>IF(Y51="","",IF(INDEX('コンテンツ＆備考マスタ'!$H:$J,MATCH(学校情報!Y$3,'コンテンツ＆備考マスタ'!$H:$H,0),3)="●",IF(AND(Y51&lt;&gt;"",ISNUMBER(申込書!$AC$22)=TRUE,申込書!$C$47&lt;&gt;"▼プルダウンより選択してください",申込書!$C$47&lt;&gt;""),申込書!$AC$22,""),"-"))</f>
        <v/>
      </c>
      <c r="AA51" s="369"/>
      <c r="AB51" s="369"/>
      <c r="AC51" s="370" t="str">
        <f>IF(AND(申込書!$C$47&lt;&gt;"▼プルダウンより選択してください",申込書!$C$47&lt;&gt;"",$G51&lt;&gt;"",申込書!$V$47="特定学年のみ"),"申し込みする","")</f>
        <v/>
      </c>
      <c r="AD51" s="371"/>
      <c r="AE51" s="372"/>
      <c r="AF51" s="373" t="str">
        <f>IF(AND(申込書!$C$48&lt;&gt;"▼プルダウンより選択してください",申込書!$C$48&lt;&gt;"",申込書!$K$22&lt;&gt;"YYYY/MM/DD",$G51&lt;&gt;""),申込書!$K$22,"")</f>
        <v/>
      </c>
      <c r="AG51" s="369" t="str">
        <f>IF(AF51="","",IF(INDEX('コンテンツ＆備考マスタ'!$H:$J,MATCH(学校情報!AF$3,'コンテンツ＆備考マスタ'!$H:$H,0),3)="●",IF(AND(AF51&lt;&gt;"",ISNUMBER(申込書!$AC$22)=TRUE,申込書!$C$48&lt;&gt;"▼プルダウンより選択してください",申込書!$C$48&lt;&gt;""),申込書!$AC$22,""),"-"))</f>
        <v/>
      </c>
      <c r="AH51" s="369"/>
      <c r="AI51" s="369"/>
      <c r="AJ51" s="370" t="str">
        <f>IF(AND(申込書!$C$48&lt;&gt;"▼プルダウンより選択してください",申込書!$C$48&lt;&gt;"",$G51&lt;&gt;"",申込書!$V$48="特定学年のみ"),"申し込みする","")</f>
        <v/>
      </c>
      <c r="AK51" s="371"/>
      <c r="AL51" s="372"/>
      <c r="AM51" s="373" t="str">
        <f>IF(AND(申込書!$C$49&lt;&gt;"▼プルダウンより選択してください",申込書!$C$49&lt;&gt;"",申込書!$K$22&lt;&gt;"YYYY/MM/DD",$G51&lt;&gt;""),申込書!$K$22,"")</f>
        <v/>
      </c>
      <c r="AN51" s="369" t="str">
        <f>IF(AM51="","",IF(INDEX('コンテンツ＆備考マスタ'!$H:$J,MATCH(学校情報!AM$3,'コンテンツ＆備考マスタ'!$H:$H,0),3)="●",IF(AND(AM51&lt;&gt;"",ISNUMBER(申込書!$AC$22)=TRUE,申込書!$C$49&lt;&gt;"▼プルダウンより選択してください",申込書!$C$49&lt;&gt;""),申込書!$AC$22,""),"-"))</f>
        <v/>
      </c>
      <c r="AO51" s="369"/>
      <c r="AP51" s="369"/>
      <c r="AQ51" s="370" t="str">
        <f>IF(AND(申込書!$C$49&lt;&gt;"▼プルダウンより選択してください",申込書!$C$49&lt;&gt;"",$G51&lt;&gt;"",申込書!$V$49="特定学年のみ"),"申し込みする","")</f>
        <v/>
      </c>
      <c r="AR51" s="371"/>
      <c r="AS51" s="372"/>
      <c r="AT51" s="373" t="str">
        <f>IF(AND(申込書!$C$50&lt;&gt;"▼プルダウンより選択してください",申込書!$C$50&lt;&gt;"",申込書!$K$22&lt;&gt;"YYYY/MM/DD",$G51&lt;&gt;""),申込書!$K$22,"")</f>
        <v/>
      </c>
      <c r="AU51" s="369" t="str">
        <f>IF(AT51="","",IF(INDEX('コンテンツ＆備考マスタ'!$H:$J,MATCH(学校情報!AT$3,'コンテンツ＆備考マスタ'!$H:$H,0),3)="●",IF(AND(AT51&lt;&gt;"",ISNUMBER(申込書!$AC$22)=TRUE,申込書!$C$50&lt;&gt;"▼プルダウンより選択してください",申込書!$C$50&lt;&gt;""),申込書!$AC$22,""),"-"))</f>
        <v/>
      </c>
      <c r="AV51" s="369"/>
      <c r="AW51" s="369"/>
      <c r="AX51" s="370" t="str">
        <f>IF(AND(申込書!$C$50&lt;&gt;"▼プルダウンより選択してください",申込書!$C$50&lt;&gt;"",$G51&lt;&gt;"",申込書!$V$50="特定学年のみ"),"申し込みする","")</f>
        <v/>
      </c>
      <c r="AY51" s="371"/>
      <c r="AZ51" s="372"/>
      <c r="BA51" s="373" t="str">
        <f>IF(AND(申込書!$C$51&lt;&gt;"▼プルダウンより選択してください",申込書!$C$51&lt;&gt;"",申込書!$K$22&lt;&gt;"YYYY/MM/DD",$G51&lt;&gt;""),申込書!$K$22,"")</f>
        <v/>
      </c>
      <c r="BB51" s="369" t="str">
        <f>IF(BA51="","",IF(INDEX('コンテンツ＆備考マスタ'!$H:$J,MATCH(学校情報!BA$3,'コンテンツ＆備考マスタ'!$H:$H,0),3)="●",IF(AND(BA51&lt;&gt;"",ISNUMBER(申込書!$AC$22)=TRUE,申込書!$C$51&lt;&gt;"▼プルダウンより選択してください",申込書!$C$51&lt;&gt;""),申込書!$AC$22,""),"-"))</f>
        <v/>
      </c>
      <c r="BC51" s="369"/>
      <c r="BD51" s="369"/>
      <c r="BE51" s="370" t="str">
        <f>IF(AND(申込書!$C$51&lt;&gt;"▼プルダウンより選択してください",申込書!$C$51&lt;&gt;"",$G51&lt;&gt;"",申込書!$V$51="特定学年のみ"),"申し込みする","")</f>
        <v/>
      </c>
      <c r="BF51" s="371"/>
      <c r="BG51" s="372"/>
      <c r="BH51" s="373" t="str">
        <f>IF(AND(申込書!$C$52&lt;&gt;"▼プルダウンより選択してください",申込書!$C$52&lt;&gt;"",申込書!$K$22&lt;&gt;"YYYY/MM/DD",$G51&lt;&gt;""),申込書!$K$22,"")</f>
        <v/>
      </c>
      <c r="BI51" s="369" t="str">
        <f>IF(BH51="","",IF(INDEX('コンテンツ＆備考マスタ'!$H:$J,MATCH(学校情報!BH$3,'コンテンツ＆備考マスタ'!$H:$H,0),3)="●",IF(AND(BH51&lt;&gt;"",ISNUMBER(申込書!$AC$22)=TRUE,申込書!$C$52&lt;&gt;"▼プルダウンより選択してください",申込書!$C$52&lt;&gt;""),申込書!$AC$22,""),"-"))</f>
        <v/>
      </c>
      <c r="BJ51" s="369"/>
      <c r="BK51" s="369"/>
      <c r="BL51" s="370" t="str">
        <f>IF(AND(申込書!$C$52&lt;&gt;"▼プルダウンより選択してください",申込書!$C$52&lt;&gt;"",$G51&lt;&gt;"",申込書!$V$52="特定学年のみ"),"申し込みする","")</f>
        <v/>
      </c>
      <c r="BM51" s="371"/>
      <c r="BN51" s="372"/>
      <c r="BO51" s="373" t="str">
        <f>IF(AND(申込書!$C$53&lt;&gt;"▼プルダウンより選択してください",申込書!$C$53&lt;&gt;"",申込書!$K$22&lt;&gt;"YYYY/MM/DD",$G51&lt;&gt;""),申込書!$K$22,"")</f>
        <v/>
      </c>
      <c r="BP51" s="369" t="str">
        <f>IF(BO51="","",IF(INDEX('コンテンツ＆備考マスタ'!$H:$J,MATCH(学校情報!BO$3,'コンテンツ＆備考マスタ'!$H:$H,0),3)="●",IF(AND(BO51&lt;&gt;"",ISNUMBER(申込書!$AC$22)=TRUE,申込書!$C$53&lt;&gt;"▼プルダウンより選択してください",申込書!$C$53&lt;&gt;""),申込書!$AC$22,""),"-"))</f>
        <v/>
      </c>
      <c r="BQ51" s="369"/>
      <c r="BR51" s="369"/>
      <c r="BS51" s="370" t="str">
        <f>IF(AND(申込書!$C$53&lt;&gt;"▼プルダウンより選択してください",申込書!$C$53&lt;&gt;"",$G51&lt;&gt;"",申込書!$V$53="特定学年のみ"),"申し込みする","")</f>
        <v/>
      </c>
      <c r="BT51" s="371"/>
      <c r="BU51" s="372"/>
      <c r="BV51" s="373" t="str">
        <f>IF(AND(申込書!$C$54&lt;&gt;"▼プルダウンより選択してください",申込書!$C$54&lt;&gt;"",申込書!$K$22&lt;&gt;"YYYY/MM/DD",$G51&lt;&gt;""),申込書!$K$22,"")</f>
        <v/>
      </c>
      <c r="BW51" s="369" t="str">
        <f>IF(BV51="","",IF(INDEX('コンテンツ＆備考マスタ'!$H:$J,MATCH(学校情報!BV$3,'コンテンツ＆備考マスタ'!$H:$H,0),3)="●",IF(AND(BV51&lt;&gt;"",ISNUMBER(申込書!$AC$22)=TRUE,申込書!$C$54&lt;&gt;"▼プルダウンより選択してください",申込書!$C$54&lt;&gt;""),申込書!$AC$22,""),"-"))</f>
        <v/>
      </c>
      <c r="BX51" s="369"/>
      <c r="BY51" s="369"/>
      <c r="BZ51" s="370" t="str">
        <f>IF(AND(申込書!$C$54&lt;&gt;"▼プルダウンより選択してください",申込書!$C$54&lt;&gt;"",$G51&lt;&gt;"",申込書!$V$54="特定学年のみ"),"申し込みする","")</f>
        <v/>
      </c>
      <c r="CA51" s="371"/>
      <c r="CB51" s="372"/>
      <c r="CC51" s="373" t="str">
        <f>IF(AND(申込書!$C$55&lt;&gt;"▼プルダウンより選択してください",申込書!$C$55&lt;&gt;"",申込書!$K$22&lt;&gt;"YYYY/MM/DD",$G51&lt;&gt;""),申込書!$K$22,"")</f>
        <v/>
      </c>
      <c r="CD51" s="369" t="str">
        <f>IF(CC51="","",IF(INDEX('コンテンツ＆備考マスタ'!$H:$J,MATCH(学校情報!CC$3,'コンテンツ＆備考マスタ'!$H:$H,0),3)="●",IF(AND(CC51&lt;&gt;"",ISNUMBER(申込書!$AC$22)=TRUE,申込書!$C$55&lt;&gt;"▼プルダウンより選択してください",申込書!$C$55&lt;&gt;""),申込書!$AC$22,""),"-"))</f>
        <v/>
      </c>
      <c r="CE51" s="369"/>
      <c r="CF51" s="369"/>
      <c r="CG51" s="370" t="str">
        <f>IF(AND(申込書!$C$55&lt;&gt;"▼プルダウンより選択してください",申込書!$C$55&lt;&gt;"",$G51&lt;&gt;"",申込書!$V$55="特定学年のみ"),"申し込みする","")</f>
        <v/>
      </c>
      <c r="CH51" s="371"/>
      <c r="CI51" s="372"/>
      <c r="CJ51" s="373" t="str">
        <f>IF(AND(申込書!$C$56&lt;&gt;"▼プルダウンより選択してください",申込書!$C$56&lt;&gt;"",申込書!$K$22&lt;&gt;"YYYY/MM/DD",$G51&lt;&gt;""),申込書!$K$22,"")</f>
        <v/>
      </c>
      <c r="CK51" s="369" t="str">
        <f>IF(CJ51="","",IF(INDEX('コンテンツ＆備考マスタ'!$H:$J,MATCH(学校情報!CJ$3,'コンテンツ＆備考マスタ'!$H:$H,0),3)="●",IF(AND(CJ51&lt;&gt;"",ISNUMBER(申込書!$AC$22)=TRUE,申込書!$C$56&lt;&gt;"▼プルダウンより選択してください",申込書!$C$56&lt;&gt;""),申込書!$AC$22,""),"-"))</f>
        <v/>
      </c>
      <c r="CL51" s="369"/>
      <c r="CM51" s="369"/>
      <c r="CN51" s="370" t="str">
        <f>IF(AND(申込書!$C$56&lt;&gt;"▼プルダウンより選択してください",申込書!$C$56&lt;&gt;"",$G51&lt;&gt;"",申込書!$V$56="特定学年のみ"),"申し込みする","")</f>
        <v/>
      </c>
      <c r="CO51" s="371"/>
      <c r="CP51" s="372"/>
      <c r="CQ51" s="373" t="str">
        <f>IF(AND(申込書!$C$57&lt;&gt;"▼プルダウンより選択してください",申込書!$C$57&lt;&gt;"",申込書!$K$22&lt;&gt;"YYYY/MM/DD",$G51&lt;&gt;""),申込書!$K$22,"")</f>
        <v/>
      </c>
      <c r="CR51" s="369" t="str">
        <f>IF(CQ51="","",IF(INDEX('コンテンツ＆備考マスタ'!$H:$J,MATCH(学校情報!CQ$3,'コンテンツ＆備考マスタ'!$H:$H,0),3)="●",IF(AND(CQ51&lt;&gt;"",ISNUMBER(申込書!$AC$22)=TRUE,申込書!$C$57&lt;&gt;"▼プルダウンより選択してください",申込書!$C$57&lt;&gt;""),申込書!$AC$22,""),"-"))</f>
        <v/>
      </c>
      <c r="CS51" s="369"/>
      <c r="CT51" s="369"/>
      <c r="CU51" s="369" t="str">
        <f>IF(AND(申込書!$C$57&lt;&gt;"▼プルダウンより選択してください",申込書!$C$57&lt;&gt;"",$G51&lt;&gt;"",申込書!$V$57="特定学年のみ"),"申し込みする","")</f>
        <v/>
      </c>
      <c r="CV51" s="371"/>
      <c r="CW51" s="372"/>
      <c r="CX51" s="373" t="str">
        <f>IF(AND(申込書!$C$58&lt;&gt;"▼プルダウンより選択してください",申込書!$C$58&lt;&gt;"",申込書!$K$22&lt;&gt;"YYYY/MM/DD",$G51&lt;&gt;""),申込書!$K$22,"")</f>
        <v/>
      </c>
      <c r="CY51" s="369" t="str">
        <f>IF(CX51="","",IF(INDEX('コンテンツ＆備考マスタ'!$H:$J,MATCH(学校情報!CX$3,'コンテンツ＆備考マスタ'!$H:$H,0),3)="●",IF(AND(CX51&lt;&gt;"",ISNUMBER(申込書!$AC$22)=TRUE,申込書!$C$58&lt;&gt;"▼プルダウンより選択してください",申込書!$C$58&lt;&gt;""),申込書!$AC$22,""),"-"))</f>
        <v/>
      </c>
      <c r="CZ51" s="369"/>
      <c r="DA51" s="369"/>
      <c r="DB51" s="369" t="str">
        <f>IF(AND(申込書!$C$58&lt;&gt;"▼プルダウンより選択してください",申込書!$C$58&lt;&gt;"",$G51&lt;&gt;"",申込書!$V$58="特定学年のみ"),"申し込みする","")</f>
        <v/>
      </c>
      <c r="DC51" s="371"/>
      <c r="DD51" s="372"/>
      <c r="DE51" s="373" t="str">
        <f>IF(AND(申込書!$C$59&lt;&gt;"▼プルダウンより選択してください",申込書!$C$59&lt;&gt;"",申込書!$K$22&lt;&gt;"YYYY/MM/DD",$G51&lt;&gt;""),申込書!$K$22,"")</f>
        <v/>
      </c>
      <c r="DF51" s="369" t="str">
        <f>IF(DE51="","",IF(INDEX('コンテンツ＆備考マスタ'!$H:$J,MATCH(学校情報!DE$3,'コンテンツ＆備考マスタ'!$H:$H,0),3)="●",IF(AND(DE51&lt;&gt;"",ISNUMBER(申込書!$AC$22)=TRUE,申込書!$C$59&lt;&gt;"▼プルダウンより選択してください",申込書!$C$59&lt;&gt;""),申込書!$AC$22,""),"-"))</f>
        <v/>
      </c>
      <c r="DG51" s="369"/>
      <c r="DH51" s="369"/>
      <c r="DI51" s="369" t="str">
        <f>IF(AND(申込書!$C$59&lt;&gt;"▼プルダウンより選択してください",申込書!$C$59&lt;&gt;"",$G51&lt;&gt;"",申込書!$V$59="特定学年のみ"),"申し込みする","")</f>
        <v/>
      </c>
      <c r="DJ51" s="371"/>
      <c r="DK51" s="372"/>
      <c r="DL51" s="373" t="str">
        <f>IF(AND(申込書!$C$60&lt;&gt;"▼プルダウンより選択してください",申込書!$C$60&lt;&gt;"",申込書!$K$22&lt;&gt;"YYYY/MM/DD",$G51&lt;&gt;""),申込書!$K$22,"")</f>
        <v/>
      </c>
      <c r="DM51" s="369" t="str">
        <f>IF(DL51="","",IF(INDEX('コンテンツ＆備考マスタ'!$H:$J,MATCH(学校情報!DL$3,'コンテンツ＆備考マスタ'!$H:$H,0),3)="●",IF(AND(DL51&lt;&gt;"",ISNUMBER(申込書!$AC$22)=TRUE,申込書!$C$60&lt;&gt;"▼プルダウンより選択してください",申込書!$C$60&lt;&gt;""),申込書!$AC$22,""),"-"))</f>
        <v/>
      </c>
      <c r="DN51" s="369"/>
      <c r="DO51" s="369"/>
      <c r="DP51" s="369" t="str">
        <f>IF(AND(申込書!$C$60&lt;&gt;"▼プルダウンより選択してください",申込書!$C$60&lt;&gt;"",$G51&lt;&gt;"",申込書!$V$60="特定学年のみ"),"申し込みする","")</f>
        <v/>
      </c>
      <c r="DQ51" s="371"/>
      <c r="DR51" s="372"/>
      <c r="DS51" s="373" t="str">
        <f>IF(AND(申込書!$C$61&lt;&gt;"▼プルダウンより選択してください",申込書!$C$61&lt;&gt;"",申込書!$K$22&lt;&gt;"YYYY/MM/DD",$G51&lt;&gt;""),申込書!$K$22,"")</f>
        <v/>
      </c>
      <c r="DT51" s="369" t="str">
        <f>IF(DS51="","",IF(INDEX('コンテンツ＆備考マスタ'!$H:$J,MATCH(学校情報!DS$3,'コンテンツ＆備考マスタ'!$H:$H,0),3)="●",IF(AND(DS51&lt;&gt;"",ISNUMBER(申込書!$AC$22)=TRUE,申込書!$C$61&lt;&gt;"▼プルダウンより選択してください",申込書!$C$61&lt;&gt;""),申込書!$AC$22,""),"-"))</f>
        <v/>
      </c>
      <c r="DU51" s="369"/>
      <c r="DV51" s="369"/>
      <c r="DW51" s="369" t="str">
        <f>IF(AND(申込書!$C$61&lt;&gt;"▼プルダウンより選択してください",申込書!$C$61&lt;&gt;"",$G51&lt;&gt;"",申込書!$V$61="特定学年のみ"),"申し込みする","")</f>
        <v/>
      </c>
      <c r="DX51" s="371"/>
      <c r="DY51" s="372"/>
      <c r="DZ51" s="373" t="str">
        <f>IF(AND(申込書!$C$62&lt;&gt;"▼プルダウンより選択してください",申込書!$C$62&lt;&gt;"",申込書!$K$22&lt;&gt;"YYYY/MM/DD",$G51&lt;&gt;""),申込書!$K$22,"")</f>
        <v/>
      </c>
      <c r="EA51" s="369" t="str">
        <f>IF(DZ51="","",IF(INDEX('コンテンツ＆備考マスタ'!$H:$J,MATCH(学校情報!DZ$3,'コンテンツ＆備考マスタ'!$H:$H,0),3)="●",IF(AND(DZ51&lt;&gt;"",ISNUMBER(申込書!$AC$22)=TRUE,申込書!$C$62&lt;&gt;"▼プルダウンより選択してください",申込書!$C$62&lt;&gt;""),申込書!$AC$22,""),"-"))</f>
        <v/>
      </c>
      <c r="EB51" s="369"/>
      <c r="EC51" s="369"/>
      <c r="ED51" s="370" t="str">
        <f>IF(AND(申込書!$C$62&lt;&gt;"▼プルダウンより選択してください",申込書!$C$62&lt;&gt;"",$G51&lt;&gt;"",申込書!$V$62="特定学年のみ"),"申し込みする","")</f>
        <v/>
      </c>
      <c r="EE51" s="371"/>
      <c r="EF51" s="372"/>
      <c r="EG51" s="373" t="str">
        <f>IF(AND(申込書!$C$63&lt;&gt;"▼プルダウンより選択してください",申込書!$C$63&lt;&gt;"",申込書!$K$22&lt;&gt;"YYYY/MM/DD",$G51&lt;&gt;""),申込書!$K$22,"")</f>
        <v/>
      </c>
      <c r="EH51" s="369" t="str">
        <f>IF(EG51="","",IF(INDEX('コンテンツ＆備考マスタ'!$H:$J,MATCH(学校情報!EG$3,'コンテンツ＆備考マスタ'!$H:$H,0),3)="●",IF(AND(EG51&lt;&gt;"",ISNUMBER(申込書!$AC$22)=TRUE,申込書!$C$63&lt;&gt;"▼プルダウンより選択してください",申込書!$C$63&lt;&gt;""),申込書!$AC$22,""),"-"))</f>
        <v/>
      </c>
      <c r="EI51" s="369"/>
      <c r="EJ51" s="369"/>
      <c r="EK51" s="370" t="str">
        <f>IF(AND(申込書!$C$63&lt;&gt;"▼プルダウンより選択してください",申込書!$C$63&lt;&gt;"",$G51&lt;&gt;"",申込書!$V$63="特定学年のみ"),"申し込みする","")</f>
        <v/>
      </c>
      <c r="EL51" s="371"/>
      <c r="EM51" s="372"/>
      <c r="EN51" s="373" t="str">
        <f>IF(AND(申込書!$C$64&lt;&gt;"▼プルダウンより選択してください",申込書!$C$64&lt;&gt;"",申込書!$K$22&lt;&gt;"YYYY/MM/DD",$G51&lt;&gt;""),申込書!$K$22,"")</f>
        <v/>
      </c>
      <c r="EO51" s="369" t="str">
        <f>IF(EN51="","",IF(INDEX('コンテンツ＆備考マスタ'!$H:$J,MATCH(学校情報!EN$3,'コンテンツ＆備考マスタ'!$H:$H,0),3)="●",IF(AND(EN51&lt;&gt;"",ISNUMBER(申込書!$AC$22)=TRUE,申込書!$C$64&lt;&gt;"▼プルダウンより選択してください",申込書!$C$64&lt;&gt;""),申込書!$AC$22,""),"-"))</f>
        <v/>
      </c>
      <c r="EP51" s="369"/>
      <c r="EQ51" s="369"/>
      <c r="ER51" s="370" t="str">
        <f>IF(AND(申込書!$C$64&lt;&gt;"▼プルダウンより選択してください",申込書!$C$64&lt;&gt;"",$G51&lt;&gt;"",申込書!$V$64="特定学年のみ"),"申し込みする","")</f>
        <v/>
      </c>
      <c r="ES51" s="371"/>
      <c r="ET51" s="372"/>
      <c r="EU51" s="373" t="str">
        <f>IF(AND(申込書!$C$65&lt;&gt;"▼プルダウンより選択してください",申込書!$C$65&lt;&gt;"",申込書!$K$22&lt;&gt;"YYYY/MM/DD",$G51&lt;&gt;""),申込書!$K$22,"")</f>
        <v/>
      </c>
      <c r="EV51" s="369" t="str">
        <f>IF(EU51="","",IF(INDEX('コンテンツ＆備考マスタ'!$H:$J,MATCH(学校情報!EU$3,'コンテンツ＆備考マスタ'!$H:$H,0),3)="●",IF(AND(EU51&lt;&gt;"",ISNUMBER(申込書!$AC$22)=TRUE,申込書!$C$65&lt;&gt;"▼プルダウンより選択してください",申込書!$C$65&lt;&gt;""),申込書!$AC$22,""),"-"))</f>
        <v/>
      </c>
      <c r="EW51" s="369"/>
      <c r="EX51" s="369"/>
      <c r="EY51" s="370" t="str">
        <f>IF(AND(申込書!$C$65&lt;&gt;"▼プルダウンより選択してください",申込書!$C$65&lt;&gt;"",$G51&lt;&gt;"",申込書!$V$65="特定学年のみ"),"申し込みする","")</f>
        <v/>
      </c>
      <c r="EZ51" s="371"/>
      <c r="FA51" s="372"/>
      <c r="FB51" s="373" t="str">
        <f>IF(AND(申込書!$C$66&lt;&gt;"▼プルダウンより選択してください",申込書!$C$66&lt;&gt;"",申込書!$K$22&lt;&gt;"YYYY/MM/DD",$G51&lt;&gt;""),申込書!$K$22,"")</f>
        <v/>
      </c>
      <c r="FC51" s="369" t="str">
        <f>IF(FB51="","",IF(INDEX('コンテンツ＆備考マスタ'!$H:$J,MATCH(学校情報!FB$3,'コンテンツ＆備考マスタ'!$H:$H,0),3)="●",IF(AND(FB51&lt;&gt;"",ISNUMBER(申込書!$AC$22)=TRUE,申込書!$C$66&lt;&gt;"▼プルダウンより選択してください",申込書!$C$66&lt;&gt;""),申込書!$AC$22,""),"-"))</f>
        <v/>
      </c>
      <c r="FD51" s="369"/>
      <c r="FE51" s="369"/>
      <c r="FF51" s="370" t="str">
        <f>IF(AND(申込書!$C$66&lt;&gt;"▼プルダウンより選択してください",申込書!$C$66&lt;&gt;"",$G51&lt;&gt;"",申込書!$V$66="特定学年のみ"),"申し込みする","")</f>
        <v/>
      </c>
      <c r="FG51" s="371"/>
      <c r="FH51" s="372"/>
      <c r="FI51" s="373" t="str">
        <f>IF(AND(申込書!$C$67&lt;&gt;"▼プルダウンより選択してください",申込書!$C$67&lt;&gt;"",申込書!$K$22&lt;&gt;"YYYY/MM/DD",$G51&lt;&gt;""),申込書!$K$22,"")</f>
        <v/>
      </c>
      <c r="FJ51" s="369" t="str">
        <f>IF(FI51="","",IF(INDEX('コンテンツ＆備考マスタ'!$H:$J,MATCH(学校情報!FI$3,'コンテンツ＆備考マスタ'!$H:$H,0),3)="●",IF(AND(FI51&lt;&gt;"",ISNUMBER(申込書!$AC$22)=TRUE,申込書!$C$67&lt;&gt;"▼プルダウンより選択してください",申込書!$C$67&lt;&gt;""),申込書!$AC$22,""),"-"))</f>
        <v/>
      </c>
      <c r="FK51" s="369"/>
      <c r="FL51" s="369"/>
      <c r="FM51" s="370" t="str">
        <f>IF(AND(申込書!$C$67&lt;&gt;"▼プルダウンより選択してください",申込書!$C$67&lt;&gt;"",$G51&lt;&gt;"",申込書!$V$67="特定学年のみ"),"申し込みする","")</f>
        <v/>
      </c>
      <c r="FN51" s="371"/>
      <c r="FO51" s="372"/>
      <c r="FP51" s="373" t="str">
        <f>IF(AND(申込書!$C$68&lt;&gt;"▼プルダウンより選択してください",申込書!$C$68&lt;&gt;"",申込書!$K$22&lt;&gt;"YYYY/MM/DD",$G51&lt;&gt;""),申込書!$K$22,"")</f>
        <v/>
      </c>
      <c r="FQ51" s="369" t="str">
        <f>IF(FP51="","",IF(INDEX('コンテンツ＆備考マスタ'!$H:$J,MATCH(学校情報!FP$3,'コンテンツ＆備考マスタ'!$H:$H,0),3)="●",IF(AND(FP51&lt;&gt;"",ISNUMBER(申込書!$AC$22)=TRUE,申込書!$C$68&lt;&gt;"▼プルダウンより選択してください",申込書!$C$68&lt;&gt;""),申込書!$AC$22,""),"-"))</f>
        <v/>
      </c>
      <c r="FR51" s="369"/>
      <c r="FS51" s="369"/>
      <c r="FT51" s="370" t="str">
        <f>IF(AND(申込書!$C$68&lt;&gt;"▼プルダウンより選択してください",申込書!$C$68&lt;&gt;"",$G51&lt;&gt;"",申込書!$V$68="特定学年のみ"),"申し込みする","")</f>
        <v/>
      </c>
      <c r="FU51" s="371"/>
      <c r="FV51" s="372"/>
      <c r="FW51" s="373" t="str">
        <f>IF(AND(申込書!$C$69&lt;&gt;"▼プルダウンより選択してください",申込書!$C$69&lt;&gt;"",申込書!$K$22&lt;&gt;"YYYY/MM/DD",$G51&lt;&gt;""),申込書!$K$22,"")</f>
        <v/>
      </c>
      <c r="FX51" s="369" t="str">
        <f>IF(FW51="","",IF(INDEX('コンテンツ＆備考マスタ'!$H:$J,MATCH(学校情報!FW$3,'コンテンツ＆備考マスタ'!$H:$H,0),3)="●",IF(AND(FW51&lt;&gt;"",ISNUMBER(申込書!$AC$22)=TRUE,申込書!$C$69&lt;&gt;"▼プルダウンより選択してください",申込書!$C$69&lt;&gt;""),申込書!$AC$22,""),"-"))</f>
        <v/>
      </c>
      <c r="FY51" s="369"/>
      <c r="FZ51" s="369"/>
      <c r="GA51" s="370" t="str">
        <f>IF(AND(申込書!$C$69&lt;&gt;"▼プルダウンより選択してください",申込書!$C$69&lt;&gt;"",$G51&lt;&gt;"",申込書!$V$69="特定学年のみ"),"申し込みする","")</f>
        <v/>
      </c>
      <c r="GB51" s="371"/>
      <c r="GC51" s="372"/>
      <c r="GD51" s="373" t="str">
        <f>IF(AND(申込書!$C$70&lt;&gt;"▼プルダウンより選択してください",申込書!$C$70&lt;&gt;"",申込書!$K$22&lt;&gt;"YYYY/MM/DD",$G51&lt;&gt;""),申込書!$K$22,"")</f>
        <v/>
      </c>
      <c r="GE51" s="369" t="str">
        <f>IF(GD51="","",IF(INDEX('コンテンツ＆備考マスタ'!$H:$J,MATCH(学校情報!GD$3,'コンテンツ＆備考マスタ'!$H:$H,0),3)="●",IF(AND(GD51&lt;&gt;"",ISNUMBER(申込書!$AC$22)=TRUE,申込書!$C$70&lt;&gt;"▼プルダウンより選択してください",申込書!$C$70&lt;&gt;""),申込書!$AC$22,""),"-"))</f>
        <v/>
      </c>
      <c r="GF51" s="369"/>
      <c r="GG51" s="369"/>
      <c r="GH51" s="370" t="str">
        <f>IF(AND(申込書!$C$70&lt;&gt;"▼プルダウンより選択してください",申込書!$C$70&lt;&gt;"",$G51&lt;&gt;"",申込書!$V$70="特定学年のみ"),"申し込みする","")</f>
        <v/>
      </c>
      <c r="GI51" s="371"/>
      <c r="GJ51" s="372"/>
      <c r="GK51" s="373" t="str">
        <f>IF(AND(申込書!$C$71&lt;&gt;"▼プルダウンより選択してください",申込書!$C$71&lt;&gt;"",申込書!$K$22&lt;&gt;"YYYY/MM/DD",$G51&lt;&gt;""),申込書!$K$22,"")</f>
        <v/>
      </c>
      <c r="GL51" s="369" t="str">
        <f>IF(GK51="","",IF(INDEX('コンテンツ＆備考マスタ'!$H:$J,MATCH(学校情報!GK$3,'コンテンツ＆備考マスタ'!$H:$H,0),3)="●",IF(AND(GK51&lt;&gt;"",ISNUMBER(申込書!$AC$22)=TRUE,申込書!$C$71&lt;&gt;"▼プルダウンより選択してください",申込書!$C$71&lt;&gt;""),申込書!$AC$22,""),"-"))</f>
        <v/>
      </c>
      <c r="GM51" s="369"/>
      <c r="GN51" s="369"/>
      <c r="GO51" s="370" t="str">
        <f>IF(AND(申込書!$C$71&lt;&gt;"▼プルダウンより選択してください",申込書!$C$71&lt;&gt;"",$G51&lt;&gt;"",申込書!$V$71="特定学年のみ"),"申し込みする","")</f>
        <v/>
      </c>
      <c r="GP51" s="371"/>
      <c r="GQ51" s="372"/>
      <c r="GR51" s="373" t="str">
        <f>IF(AND(申込書!$C$72&lt;&gt;"▼プルダウンより選択してください",申込書!$C$72&lt;&gt;"",申込書!$K$22&lt;&gt;"YYYY/MM/DD",$G51&lt;&gt;""),申込書!$K$22,"")</f>
        <v/>
      </c>
      <c r="GS51" s="369" t="str">
        <f>IF(GR51="","",IF(INDEX('コンテンツ＆備考マスタ'!$H:$J,MATCH(学校情報!GR$3,'コンテンツ＆備考マスタ'!$H:$H,0),3)="●",IF(AND(GR51&lt;&gt;"",ISNUMBER(申込書!$AC$22)=TRUE,申込書!$C$72&lt;&gt;"▼プルダウンより選択してください",申込書!$C$72&lt;&gt;""),申込書!$AC$22,""),"-"))</f>
        <v/>
      </c>
      <c r="GT51" s="369"/>
      <c r="GU51" s="369"/>
      <c r="GV51" s="370" t="str">
        <f>IF(AND(申込書!$C$72&lt;&gt;"▼プルダウンより選択してください",申込書!$C$72&lt;&gt;"",$G51&lt;&gt;"",申込書!$V$72="特定学年のみ"),"申し込みする","")</f>
        <v/>
      </c>
      <c r="GW51" s="371"/>
      <c r="GX51" s="372"/>
      <c r="GY51" s="373" t="str">
        <f>IF(AND(申込書!$C$73&lt;&gt;"▼プルダウンより選択してください",申込書!$C$73&lt;&gt;"",申込書!$K$22&lt;&gt;"YYYY/MM/DD",$G51&lt;&gt;""),申込書!$K$22,"")</f>
        <v/>
      </c>
      <c r="GZ51" s="369" t="str">
        <f>IF(GY51="","",IF(INDEX('コンテンツ＆備考マスタ'!$H:$J,MATCH(学校情報!GY$3,'コンテンツ＆備考マスタ'!$H:$H,0),3)="●",IF(AND(GY51&lt;&gt;"",ISNUMBER(申込書!$AC$22)=TRUE,申込書!$C$73&lt;&gt;"▼プルダウンより選択してください",申込書!$C$73&lt;&gt;""),申込書!$AC$22,""),"-"))</f>
        <v/>
      </c>
      <c r="HA51" s="369"/>
      <c r="HB51" s="369"/>
      <c r="HC51" s="370" t="str">
        <f>IF(AND(申込書!$C$73&lt;&gt;"▼プルダウンより選択してください",申込書!$C$73&lt;&gt;"",$G51&lt;&gt;"",申込書!$V$73="特定学年のみ"),"申し込みする","")</f>
        <v/>
      </c>
      <c r="HD51" s="371"/>
      <c r="HE51" s="372"/>
      <c r="HF51" s="373" t="str">
        <f>IF(AND(申込書!$C$74&lt;&gt;"▼プルダウンより選択してください",申込書!$C$74&lt;&gt;"",申込書!$K$22&lt;&gt;"YYYY/MM/DD",$G51&lt;&gt;""),申込書!$K$22,"")</f>
        <v/>
      </c>
      <c r="HG51" s="369" t="str">
        <f>IF(HF51="","",IF(INDEX('コンテンツ＆備考マスタ'!$H:$J,MATCH(学校情報!HF$3,'コンテンツ＆備考マスタ'!$H:$H,0),3)="●",IF(AND(HF51&lt;&gt;"",ISNUMBER(申込書!$AC$22)=TRUE,申込書!$C$74&lt;&gt;"▼プルダウンより選択してください",申込書!$C$74&lt;&gt;""),申込書!$AC$22,""),"-"))</f>
        <v/>
      </c>
      <c r="HH51" s="369"/>
      <c r="HI51" s="369"/>
      <c r="HJ51" s="370" t="str">
        <f>IF(AND(申込書!$C$74&lt;&gt;"▼プルダウンより選択してください",申込書!$C$74&lt;&gt;"",$G51&lt;&gt;"",申込書!$V$74="特定学年のみ"),"申し込みする","")</f>
        <v/>
      </c>
      <c r="HK51" s="371"/>
      <c r="HL51" s="372"/>
      <c r="HM51" s="373" t="str">
        <f>IF(AND(申込書!$C$75&lt;&gt;"▼プルダウンより選択してください",申込書!$C$75&lt;&gt;"",申込書!$K$22&lt;&gt;"YYYY/MM/DD",$G51&lt;&gt;""),申込書!$K$22,"")</f>
        <v/>
      </c>
      <c r="HN51" s="369" t="str">
        <f>IF(HM51="","",IF(INDEX('コンテンツ＆備考マスタ'!$H:$J,MATCH(学校情報!HM$3,'コンテンツ＆備考マスタ'!$H:$H,0),3)="●",IF(AND(HM51&lt;&gt;"",ISNUMBER(申込書!$AC$22)=TRUE,申込書!$C$75&lt;&gt;"▼プルダウンより選択してください",申込書!$C$75&lt;&gt;""),申込書!$AC$22,""),"-"))</f>
        <v/>
      </c>
      <c r="HO51" s="369"/>
      <c r="HP51" s="369"/>
      <c r="HQ51" s="370" t="str">
        <f>IF(AND(申込書!$C$75&lt;&gt;"▼プルダウンより選択してください",申込書!$C$75&lt;&gt;"",$G51&lt;&gt;"",申込書!$V$75="特定学年のみ"),"申し込みする","")</f>
        <v/>
      </c>
      <c r="HR51" s="371"/>
      <c r="HS51" s="371"/>
      <c r="HT51" s="374" t="str">
        <f>IF(AND(申込書!$C$76&lt;&gt;"▼プルダウンより選択してください",申込書!$C$76&lt;&gt;"",申込書!$K$22&lt;&gt;"YYYY/MM/DD",$G51&lt;&gt;""),申込書!$K$22,"")</f>
        <v/>
      </c>
      <c r="HU51" s="369" t="str">
        <f>IF(HT51="","",IF(INDEX('コンテンツ＆備考マスタ'!$H:$J,MATCH(学校情報!HT$3,'コンテンツ＆備考マスタ'!$H:$H,0),3)="●",IF(AND(HT51&lt;&gt;"",ISNUMBER(申込書!$AC$22)=TRUE,申込書!$C$76&lt;&gt;"▼プルダウンより選択してください",申込書!$C$76&lt;&gt;""),申込書!$AC$22,""),"-"))</f>
        <v/>
      </c>
      <c r="HV51" s="369"/>
      <c r="HW51" s="369"/>
      <c r="HX51" s="370" t="str">
        <f>IF(AND(申込書!$C$76&lt;&gt;"▼プルダウンより選択してください",申込書!$C$76&lt;&gt;"",$G51&lt;&gt;"",申込書!$V$76="特定学年のみ"),"申し込みする","")</f>
        <v/>
      </c>
      <c r="HY51" s="371"/>
      <c r="HZ51" s="372"/>
      <c r="IA51" s="69"/>
    </row>
    <row r="52" spans="2:235" ht="26.85" customHeight="1">
      <c r="B52" s="365">
        <f t="shared" si="0"/>
        <v>47</v>
      </c>
      <c r="C52" s="55"/>
      <c r="D52" s="56"/>
      <c r="E52" s="154"/>
      <c r="F52" s="57"/>
      <c r="G52" s="58"/>
      <c r="H52" s="59"/>
      <c r="I52" s="60"/>
      <c r="J52" s="61"/>
      <c r="K52" s="366" t="str">
        <f t="shared" si="1"/>
        <v/>
      </c>
      <c r="L52" s="62"/>
      <c r="M52" s="322"/>
      <c r="N52" s="63"/>
      <c r="O52" s="64"/>
      <c r="P52" s="367" t="str">
        <f t="shared" si="2"/>
        <v/>
      </c>
      <c r="Q52" s="65"/>
      <c r="R52" s="66"/>
      <c r="S52" s="67"/>
      <c r="T52" s="68"/>
      <c r="U52" s="68"/>
      <c r="V52" s="68"/>
      <c r="W52" s="66"/>
      <c r="X52" s="281"/>
      <c r="Y52" s="368" t="str">
        <f>IF(AND(申込書!$C$47&lt;&gt;"▼プルダウンより選択してください",申込書!$C$47&lt;&gt;"",申込書!$K$22&lt;&gt;"YYYY/MM/DD",$G52&lt;&gt;""),申込書!$K$22,"")</f>
        <v/>
      </c>
      <c r="Z52" s="369" t="str">
        <f>IF(Y52="","",IF(INDEX('コンテンツ＆備考マスタ'!$H:$J,MATCH(学校情報!Y$3,'コンテンツ＆備考マスタ'!$H:$H,0),3)="●",IF(AND(Y52&lt;&gt;"",ISNUMBER(申込書!$AC$22)=TRUE,申込書!$C$47&lt;&gt;"▼プルダウンより選択してください",申込書!$C$47&lt;&gt;""),申込書!$AC$22,""),"-"))</f>
        <v/>
      </c>
      <c r="AA52" s="369"/>
      <c r="AB52" s="369"/>
      <c r="AC52" s="370" t="str">
        <f>IF(AND(申込書!$C$47&lt;&gt;"▼プルダウンより選択してください",申込書!$C$47&lt;&gt;"",$G52&lt;&gt;"",申込書!$V$47="特定学年のみ"),"申し込みする","")</f>
        <v/>
      </c>
      <c r="AD52" s="371"/>
      <c r="AE52" s="372"/>
      <c r="AF52" s="373" t="str">
        <f>IF(AND(申込書!$C$48&lt;&gt;"▼プルダウンより選択してください",申込書!$C$48&lt;&gt;"",申込書!$K$22&lt;&gt;"YYYY/MM/DD",$G52&lt;&gt;""),申込書!$K$22,"")</f>
        <v/>
      </c>
      <c r="AG52" s="369" t="str">
        <f>IF(AF52="","",IF(INDEX('コンテンツ＆備考マスタ'!$H:$J,MATCH(学校情報!AF$3,'コンテンツ＆備考マスタ'!$H:$H,0),3)="●",IF(AND(AF52&lt;&gt;"",ISNUMBER(申込書!$AC$22)=TRUE,申込書!$C$48&lt;&gt;"▼プルダウンより選択してください",申込書!$C$48&lt;&gt;""),申込書!$AC$22,""),"-"))</f>
        <v/>
      </c>
      <c r="AH52" s="369"/>
      <c r="AI52" s="369"/>
      <c r="AJ52" s="370" t="str">
        <f>IF(AND(申込書!$C$48&lt;&gt;"▼プルダウンより選択してください",申込書!$C$48&lt;&gt;"",$G52&lt;&gt;"",申込書!$V$48="特定学年のみ"),"申し込みする","")</f>
        <v/>
      </c>
      <c r="AK52" s="371"/>
      <c r="AL52" s="372"/>
      <c r="AM52" s="373" t="str">
        <f>IF(AND(申込書!$C$49&lt;&gt;"▼プルダウンより選択してください",申込書!$C$49&lt;&gt;"",申込書!$K$22&lt;&gt;"YYYY/MM/DD",$G52&lt;&gt;""),申込書!$K$22,"")</f>
        <v/>
      </c>
      <c r="AN52" s="369" t="str">
        <f>IF(AM52="","",IF(INDEX('コンテンツ＆備考マスタ'!$H:$J,MATCH(学校情報!AM$3,'コンテンツ＆備考マスタ'!$H:$H,0),3)="●",IF(AND(AM52&lt;&gt;"",ISNUMBER(申込書!$AC$22)=TRUE,申込書!$C$49&lt;&gt;"▼プルダウンより選択してください",申込書!$C$49&lt;&gt;""),申込書!$AC$22,""),"-"))</f>
        <v/>
      </c>
      <c r="AO52" s="369"/>
      <c r="AP52" s="369"/>
      <c r="AQ52" s="370" t="str">
        <f>IF(AND(申込書!$C$49&lt;&gt;"▼プルダウンより選択してください",申込書!$C$49&lt;&gt;"",$G52&lt;&gt;"",申込書!$V$49="特定学年のみ"),"申し込みする","")</f>
        <v/>
      </c>
      <c r="AR52" s="371"/>
      <c r="AS52" s="372"/>
      <c r="AT52" s="373" t="str">
        <f>IF(AND(申込書!$C$50&lt;&gt;"▼プルダウンより選択してください",申込書!$C$50&lt;&gt;"",申込書!$K$22&lt;&gt;"YYYY/MM/DD",$G52&lt;&gt;""),申込書!$K$22,"")</f>
        <v/>
      </c>
      <c r="AU52" s="369" t="str">
        <f>IF(AT52="","",IF(INDEX('コンテンツ＆備考マスタ'!$H:$J,MATCH(学校情報!AT$3,'コンテンツ＆備考マスタ'!$H:$H,0),3)="●",IF(AND(AT52&lt;&gt;"",ISNUMBER(申込書!$AC$22)=TRUE,申込書!$C$50&lt;&gt;"▼プルダウンより選択してください",申込書!$C$50&lt;&gt;""),申込書!$AC$22,""),"-"))</f>
        <v/>
      </c>
      <c r="AV52" s="369"/>
      <c r="AW52" s="369"/>
      <c r="AX52" s="370" t="str">
        <f>IF(AND(申込書!$C$50&lt;&gt;"▼プルダウンより選択してください",申込書!$C$50&lt;&gt;"",$G52&lt;&gt;"",申込書!$V$50="特定学年のみ"),"申し込みする","")</f>
        <v/>
      </c>
      <c r="AY52" s="371"/>
      <c r="AZ52" s="372"/>
      <c r="BA52" s="373" t="str">
        <f>IF(AND(申込書!$C$51&lt;&gt;"▼プルダウンより選択してください",申込書!$C$51&lt;&gt;"",申込書!$K$22&lt;&gt;"YYYY/MM/DD",$G52&lt;&gt;""),申込書!$K$22,"")</f>
        <v/>
      </c>
      <c r="BB52" s="369" t="str">
        <f>IF(BA52="","",IF(INDEX('コンテンツ＆備考マスタ'!$H:$J,MATCH(学校情報!BA$3,'コンテンツ＆備考マスタ'!$H:$H,0),3)="●",IF(AND(BA52&lt;&gt;"",ISNUMBER(申込書!$AC$22)=TRUE,申込書!$C$51&lt;&gt;"▼プルダウンより選択してください",申込書!$C$51&lt;&gt;""),申込書!$AC$22,""),"-"))</f>
        <v/>
      </c>
      <c r="BC52" s="369"/>
      <c r="BD52" s="369"/>
      <c r="BE52" s="370" t="str">
        <f>IF(AND(申込書!$C$51&lt;&gt;"▼プルダウンより選択してください",申込書!$C$51&lt;&gt;"",$G52&lt;&gt;"",申込書!$V$51="特定学年のみ"),"申し込みする","")</f>
        <v/>
      </c>
      <c r="BF52" s="371"/>
      <c r="BG52" s="372"/>
      <c r="BH52" s="373" t="str">
        <f>IF(AND(申込書!$C$52&lt;&gt;"▼プルダウンより選択してください",申込書!$C$52&lt;&gt;"",申込書!$K$22&lt;&gt;"YYYY/MM/DD",$G52&lt;&gt;""),申込書!$K$22,"")</f>
        <v/>
      </c>
      <c r="BI52" s="369" t="str">
        <f>IF(BH52="","",IF(INDEX('コンテンツ＆備考マスタ'!$H:$J,MATCH(学校情報!BH$3,'コンテンツ＆備考マスタ'!$H:$H,0),3)="●",IF(AND(BH52&lt;&gt;"",ISNUMBER(申込書!$AC$22)=TRUE,申込書!$C$52&lt;&gt;"▼プルダウンより選択してください",申込書!$C$52&lt;&gt;""),申込書!$AC$22,""),"-"))</f>
        <v/>
      </c>
      <c r="BJ52" s="369"/>
      <c r="BK52" s="369"/>
      <c r="BL52" s="370" t="str">
        <f>IF(AND(申込書!$C$52&lt;&gt;"▼プルダウンより選択してください",申込書!$C$52&lt;&gt;"",$G52&lt;&gt;"",申込書!$V$52="特定学年のみ"),"申し込みする","")</f>
        <v/>
      </c>
      <c r="BM52" s="371"/>
      <c r="BN52" s="372"/>
      <c r="BO52" s="373" t="str">
        <f>IF(AND(申込書!$C$53&lt;&gt;"▼プルダウンより選択してください",申込書!$C$53&lt;&gt;"",申込書!$K$22&lt;&gt;"YYYY/MM/DD",$G52&lt;&gt;""),申込書!$K$22,"")</f>
        <v/>
      </c>
      <c r="BP52" s="369" t="str">
        <f>IF(BO52="","",IF(INDEX('コンテンツ＆備考マスタ'!$H:$J,MATCH(学校情報!BO$3,'コンテンツ＆備考マスタ'!$H:$H,0),3)="●",IF(AND(BO52&lt;&gt;"",ISNUMBER(申込書!$AC$22)=TRUE,申込書!$C$53&lt;&gt;"▼プルダウンより選択してください",申込書!$C$53&lt;&gt;""),申込書!$AC$22,""),"-"))</f>
        <v/>
      </c>
      <c r="BQ52" s="369"/>
      <c r="BR52" s="369"/>
      <c r="BS52" s="370" t="str">
        <f>IF(AND(申込書!$C$53&lt;&gt;"▼プルダウンより選択してください",申込書!$C$53&lt;&gt;"",$G52&lt;&gt;"",申込書!$V$53="特定学年のみ"),"申し込みする","")</f>
        <v/>
      </c>
      <c r="BT52" s="371"/>
      <c r="BU52" s="372"/>
      <c r="BV52" s="373" t="str">
        <f>IF(AND(申込書!$C$54&lt;&gt;"▼プルダウンより選択してください",申込書!$C$54&lt;&gt;"",申込書!$K$22&lt;&gt;"YYYY/MM/DD",$G52&lt;&gt;""),申込書!$K$22,"")</f>
        <v/>
      </c>
      <c r="BW52" s="369" t="str">
        <f>IF(BV52="","",IF(INDEX('コンテンツ＆備考マスタ'!$H:$J,MATCH(学校情報!BV$3,'コンテンツ＆備考マスタ'!$H:$H,0),3)="●",IF(AND(BV52&lt;&gt;"",ISNUMBER(申込書!$AC$22)=TRUE,申込書!$C$54&lt;&gt;"▼プルダウンより選択してください",申込書!$C$54&lt;&gt;""),申込書!$AC$22,""),"-"))</f>
        <v/>
      </c>
      <c r="BX52" s="369"/>
      <c r="BY52" s="369"/>
      <c r="BZ52" s="370" t="str">
        <f>IF(AND(申込書!$C$54&lt;&gt;"▼プルダウンより選択してください",申込書!$C$54&lt;&gt;"",$G52&lt;&gt;"",申込書!$V$54="特定学年のみ"),"申し込みする","")</f>
        <v/>
      </c>
      <c r="CA52" s="371"/>
      <c r="CB52" s="372"/>
      <c r="CC52" s="373" t="str">
        <f>IF(AND(申込書!$C$55&lt;&gt;"▼プルダウンより選択してください",申込書!$C$55&lt;&gt;"",申込書!$K$22&lt;&gt;"YYYY/MM/DD",$G52&lt;&gt;""),申込書!$K$22,"")</f>
        <v/>
      </c>
      <c r="CD52" s="369" t="str">
        <f>IF(CC52="","",IF(INDEX('コンテンツ＆備考マスタ'!$H:$J,MATCH(学校情報!CC$3,'コンテンツ＆備考マスタ'!$H:$H,0),3)="●",IF(AND(CC52&lt;&gt;"",ISNUMBER(申込書!$AC$22)=TRUE,申込書!$C$55&lt;&gt;"▼プルダウンより選択してください",申込書!$C$55&lt;&gt;""),申込書!$AC$22,""),"-"))</f>
        <v/>
      </c>
      <c r="CE52" s="369"/>
      <c r="CF52" s="369"/>
      <c r="CG52" s="370" t="str">
        <f>IF(AND(申込書!$C$55&lt;&gt;"▼プルダウンより選択してください",申込書!$C$55&lt;&gt;"",$G52&lt;&gt;"",申込書!$V$55="特定学年のみ"),"申し込みする","")</f>
        <v/>
      </c>
      <c r="CH52" s="371"/>
      <c r="CI52" s="372"/>
      <c r="CJ52" s="373" t="str">
        <f>IF(AND(申込書!$C$56&lt;&gt;"▼プルダウンより選択してください",申込書!$C$56&lt;&gt;"",申込書!$K$22&lt;&gt;"YYYY/MM/DD",$G52&lt;&gt;""),申込書!$K$22,"")</f>
        <v/>
      </c>
      <c r="CK52" s="369" t="str">
        <f>IF(CJ52="","",IF(INDEX('コンテンツ＆備考マスタ'!$H:$J,MATCH(学校情報!CJ$3,'コンテンツ＆備考マスタ'!$H:$H,0),3)="●",IF(AND(CJ52&lt;&gt;"",ISNUMBER(申込書!$AC$22)=TRUE,申込書!$C$56&lt;&gt;"▼プルダウンより選択してください",申込書!$C$56&lt;&gt;""),申込書!$AC$22,""),"-"))</f>
        <v/>
      </c>
      <c r="CL52" s="369"/>
      <c r="CM52" s="369"/>
      <c r="CN52" s="370" t="str">
        <f>IF(AND(申込書!$C$56&lt;&gt;"▼プルダウンより選択してください",申込書!$C$56&lt;&gt;"",$G52&lt;&gt;"",申込書!$V$56="特定学年のみ"),"申し込みする","")</f>
        <v/>
      </c>
      <c r="CO52" s="371"/>
      <c r="CP52" s="372"/>
      <c r="CQ52" s="373" t="str">
        <f>IF(AND(申込書!$C$57&lt;&gt;"▼プルダウンより選択してください",申込書!$C$57&lt;&gt;"",申込書!$K$22&lt;&gt;"YYYY/MM/DD",$G52&lt;&gt;""),申込書!$K$22,"")</f>
        <v/>
      </c>
      <c r="CR52" s="369" t="str">
        <f>IF(CQ52="","",IF(INDEX('コンテンツ＆備考マスタ'!$H:$J,MATCH(学校情報!CQ$3,'コンテンツ＆備考マスタ'!$H:$H,0),3)="●",IF(AND(CQ52&lt;&gt;"",ISNUMBER(申込書!$AC$22)=TRUE,申込書!$C$57&lt;&gt;"▼プルダウンより選択してください",申込書!$C$57&lt;&gt;""),申込書!$AC$22,""),"-"))</f>
        <v/>
      </c>
      <c r="CS52" s="369"/>
      <c r="CT52" s="369"/>
      <c r="CU52" s="369" t="str">
        <f>IF(AND(申込書!$C$57&lt;&gt;"▼プルダウンより選択してください",申込書!$C$57&lt;&gt;"",$G52&lt;&gt;"",申込書!$V$57="特定学年のみ"),"申し込みする","")</f>
        <v/>
      </c>
      <c r="CV52" s="371"/>
      <c r="CW52" s="372"/>
      <c r="CX52" s="373" t="str">
        <f>IF(AND(申込書!$C$58&lt;&gt;"▼プルダウンより選択してください",申込書!$C$58&lt;&gt;"",申込書!$K$22&lt;&gt;"YYYY/MM/DD",$G52&lt;&gt;""),申込書!$K$22,"")</f>
        <v/>
      </c>
      <c r="CY52" s="369" t="str">
        <f>IF(CX52="","",IF(INDEX('コンテンツ＆備考マスタ'!$H:$J,MATCH(学校情報!CX$3,'コンテンツ＆備考マスタ'!$H:$H,0),3)="●",IF(AND(CX52&lt;&gt;"",ISNUMBER(申込書!$AC$22)=TRUE,申込書!$C$58&lt;&gt;"▼プルダウンより選択してください",申込書!$C$58&lt;&gt;""),申込書!$AC$22,""),"-"))</f>
        <v/>
      </c>
      <c r="CZ52" s="369"/>
      <c r="DA52" s="369"/>
      <c r="DB52" s="369" t="str">
        <f>IF(AND(申込書!$C$58&lt;&gt;"▼プルダウンより選択してください",申込書!$C$58&lt;&gt;"",$G52&lt;&gt;"",申込書!$V$58="特定学年のみ"),"申し込みする","")</f>
        <v/>
      </c>
      <c r="DC52" s="371"/>
      <c r="DD52" s="372"/>
      <c r="DE52" s="373" t="str">
        <f>IF(AND(申込書!$C$59&lt;&gt;"▼プルダウンより選択してください",申込書!$C$59&lt;&gt;"",申込書!$K$22&lt;&gt;"YYYY/MM/DD",$G52&lt;&gt;""),申込書!$K$22,"")</f>
        <v/>
      </c>
      <c r="DF52" s="369" t="str">
        <f>IF(DE52="","",IF(INDEX('コンテンツ＆備考マスタ'!$H:$J,MATCH(学校情報!DE$3,'コンテンツ＆備考マスタ'!$H:$H,0),3)="●",IF(AND(DE52&lt;&gt;"",ISNUMBER(申込書!$AC$22)=TRUE,申込書!$C$59&lt;&gt;"▼プルダウンより選択してください",申込書!$C$59&lt;&gt;""),申込書!$AC$22,""),"-"))</f>
        <v/>
      </c>
      <c r="DG52" s="369"/>
      <c r="DH52" s="369"/>
      <c r="DI52" s="369" t="str">
        <f>IF(AND(申込書!$C$59&lt;&gt;"▼プルダウンより選択してください",申込書!$C$59&lt;&gt;"",$G52&lt;&gt;"",申込書!$V$59="特定学年のみ"),"申し込みする","")</f>
        <v/>
      </c>
      <c r="DJ52" s="371"/>
      <c r="DK52" s="372"/>
      <c r="DL52" s="373" t="str">
        <f>IF(AND(申込書!$C$60&lt;&gt;"▼プルダウンより選択してください",申込書!$C$60&lt;&gt;"",申込書!$K$22&lt;&gt;"YYYY/MM/DD",$G52&lt;&gt;""),申込書!$K$22,"")</f>
        <v/>
      </c>
      <c r="DM52" s="369" t="str">
        <f>IF(DL52="","",IF(INDEX('コンテンツ＆備考マスタ'!$H:$J,MATCH(学校情報!DL$3,'コンテンツ＆備考マスタ'!$H:$H,0),3)="●",IF(AND(DL52&lt;&gt;"",ISNUMBER(申込書!$AC$22)=TRUE,申込書!$C$60&lt;&gt;"▼プルダウンより選択してください",申込書!$C$60&lt;&gt;""),申込書!$AC$22,""),"-"))</f>
        <v/>
      </c>
      <c r="DN52" s="369"/>
      <c r="DO52" s="369"/>
      <c r="DP52" s="369" t="str">
        <f>IF(AND(申込書!$C$60&lt;&gt;"▼プルダウンより選択してください",申込書!$C$60&lt;&gt;"",$G52&lt;&gt;"",申込書!$V$60="特定学年のみ"),"申し込みする","")</f>
        <v/>
      </c>
      <c r="DQ52" s="371"/>
      <c r="DR52" s="372"/>
      <c r="DS52" s="373" t="str">
        <f>IF(AND(申込書!$C$61&lt;&gt;"▼プルダウンより選択してください",申込書!$C$61&lt;&gt;"",申込書!$K$22&lt;&gt;"YYYY/MM/DD",$G52&lt;&gt;""),申込書!$K$22,"")</f>
        <v/>
      </c>
      <c r="DT52" s="369" t="str">
        <f>IF(DS52="","",IF(INDEX('コンテンツ＆備考マスタ'!$H:$J,MATCH(学校情報!DS$3,'コンテンツ＆備考マスタ'!$H:$H,0),3)="●",IF(AND(DS52&lt;&gt;"",ISNUMBER(申込書!$AC$22)=TRUE,申込書!$C$61&lt;&gt;"▼プルダウンより選択してください",申込書!$C$61&lt;&gt;""),申込書!$AC$22,""),"-"))</f>
        <v/>
      </c>
      <c r="DU52" s="369"/>
      <c r="DV52" s="369"/>
      <c r="DW52" s="369" t="str">
        <f>IF(AND(申込書!$C$61&lt;&gt;"▼プルダウンより選択してください",申込書!$C$61&lt;&gt;"",$G52&lt;&gt;"",申込書!$V$61="特定学年のみ"),"申し込みする","")</f>
        <v/>
      </c>
      <c r="DX52" s="371"/>
      <c r="DY52" s="372"/>
      <c r="DZ52" s="373" t="str">
        <f>IF(AND(申込書!$C$62&lt;&gt;"▼プルダウンより選択してください",申込書!$C$62&lt;&gt;"",申込書!$K$22&lt;&gt;"YYYY/MM/DD",$G52&lt;&gt;""),申込書!$K$22,"")</f>
        <v/>
      </c>
      <c r="EA52" s="369" t="str">
        <f>IF(DZ52="","",IF(INDEX('コンテンツ＆備考マスタ'!$H:$J,MATCH(学校情報!DZ$3,'コンテンツ＆備考マスタ'!$H:$H,0),3)="●",IF(AND(DZ52&lt;&gt;"",ISNUMBER(申込書!$AC$22)=TRUE,申込書!$C$62&lt;&gt;"▼プルダウンより選択してください",申込書!$C$62&lt;&gt;""),申込書!$AC$22,""),"-"))</f>
        <v/>
      </c>
      <c r="EB52" s="369"/>
      <c r="EC52" s="369"/>
      <c r="ED52" s="370" t="str">
        <f>IF(AND(申込書!$C$62&lt;&gt;"▼プルダウンより選択してください",申込書!$C$62&lt;&gt;"",$G52&lt;&gt;"",申込書!$V$62="特定学年のみ"),"申し込みする","")</f>
        <v/>
      </c>
      <c r="EE52" s="371"/>
      <c r="EF52" s="372"/>
      <c r="EG52" s="373" t="str">
        <f>IF(AND(申込書!$C$63&lt;&gt;"▼プルダウンより選択してください",申込書!$C$63&lt;&gt;"",申込書!$K$22&lt;&gt;"YYYY/MM/DD",$G52&lt;&gt;""),申込書!$K$22,"")</f>
        <v/>
      </c>
      <c r="EH52" s="369" t="str">
        <f>IF(EG52="","",IF(INDEX('コンテンツ＆備考マスタ'!$H:$J,MATCH(学校情報!EG$3,'コンテンツ＆備考マスタ'!$H:$H,0),3)="●",IF(AND(EG52&lt;&gt;"",ISNUMBER(申込書!$AC$22)=TRUE,申込書!$C$63&lt;&gt;"▼プルダウンより選択してください",申込書!$C$63&lt;&gt;""),申込書!$AC$22,""),"-"))</f>
        <v/>
      </c>
      <c r="EI52" s="369"/>
      <c r="EJ52" s="369"/>
      <c r="EK52" s="370" t="str">
        <f>IF(AND(申込書!$C$63&lt;&gt;"▼プルダウンより選択してください",申込書!$C$63&lt;&gt;"",$G52&lt;&gt;"",申込書!$V$63="特定学年のみ"),"申し込みする","")</f>
        <v/>
      </c>
      <c r="EL52" s="371"/>
      <c r="EM52" s="372"/>
      <c r="EN52" s="373" t="str">
        <f>IF(AND(申込書!$C$64&lt;&gt;"▼プルダウンより選択してください",申込書!$C$64&lt;&gt;"",申込書!$K$22&lt;&gt;"YYYY/MM/DD",$G52&lt;&gt;""),申込書!$K$22,"")</f>
        <v/>
      </c>
      <c r="EO52" s="369" t="str">
        <f>IF(EN52="","",IF(INDEX('コンテンツ＆備考マスタ'!$H:$J,MATCH(学校情報!EN$3,'コンテンツ＆備考マスタ'!$H:$H,0),3)="●",IF(AND(EN52&lt;&gt;"",ISNUMBER(申込書!$AC$22)=TRUE,申込書!$C$64&lt;&gt;"▼プルダウンより選択してください",申込書!$C$64&lt;&gt;""),申込書!$AC$22,""),"-"))</f>
        <v/>
      </c>
      <c r="EP52" s="369"/>
      <c r="EQ52" s="369"/>
      <c r="ER52" s="370" t="str">
        <f>IF(AND(申込書!$C$64&lt;&gt;"▼プルダウンより選択してください",申込書!$C$64&lt;&gt;"",$G52&lt;&gt;"",申込書!$V$64="特定学年のみ"),"申し込みする","")</f>
        <v/>
      </c>
      <c r="ES52" s="371"/>
      <c r="ET52" s="372"/>
      <c r="EU52" s="373" t="str">
        <f>IF(AND(申込書!$C$65&lt;&gt;"▼プルダウンより選択してください",申込書!$C$65&lt;&gt;"",申込書!$K$22&lt;&gt;"YYYY/MM/DD",$G52&lt;&gt;""),申込書!$K$22,"")</f>
        <v/>
      </c>
      <c r="EV52" s="369" t="str">
        <f>IF(EU52="","",IF(INDEX('コンテンツ＆備考マスタ'!$H:$J,MATCH(学校情報!EU$3,'コンテンツ＆備考マスタ'!$H:$H,0),3)="●",IF(AND(EU52&lt;&gt;"",ISNUMBER(申込書!$AC$22)=TRUE,申込書!$C$65&lt;&gt;"▼プルダウンより選択してください",申込書!$C$65&lt;&gt;""),申込書!$AC$22,""),"-"))</f>
        <v/>
      </c>
      <c r="EW52" s="369"/>
      <c r="EX52" s="369"/>
      <c r="EY52" s="370" t="str">
        <f>IF(AND(申込書!$C$65&lt;&gt;"▼プルダウンより選択してください",申込書!$C$65&lt;&gt;"",$G52&lt;&gt;"",申込書!$V$65="特定学年のみ"),"申し込みする","")</f>
        <v/>
      </c>
      <c r="EZ52" s="371"/>
      <c r="FA52" s="372"/>
      <c r="FB52" s="373" t="str">
        <f>IF(AND(申込書!$C$66&lt;&gt;"▼プルダウンより選択してください",申込書!$C$66&lt;&gt;"",申込書!$K$22&lt;&gt;"YYYY/MM/DD",$G52&lt;&gt;""),申込書!$K$22,"")</f>
        <v/>
      </c>
      <c r="FC52" s="369" t="str">
        <f>IF(FB52="","",IF(INDEX('コンテンツ＆備考マスタ'!$H:$J,MATCH(学校情報!FB$3,'コンテンツ＆備考マスタ'!$H:$H,0),3)="●",IF(AND(FB52&lt;&gt;"",ISNUMBER(申込書!$AC$22)=TRUE,申込書!$C$66&lt;&gt;"▼プルダウンより選択してください",申込書!$C$66&lt;&gt;""),申込書!$AC$22,""),"-"))</f>
        <v/>
      </c>
      <c r="FD52" s="369"/>
      <c r="FE52" s="369"/>
      <c r="FF52" s="370" t="str">
        <f>IF(AND(申込書!$C$66&lt;&gt;"▼プルダウンより選択してください",申込書!$C$66&lt;&gt;"",$G52&lt;&gt;"",申込書!$V$66="特定学年のみ"),"申し込みする","")</f>
        <v/>
      </c>
      <c r="FG52" s="371"/>
      <c r="FH52" s="372"/>
      <c r="FI52" s="373" t="str">
        <f>IF(AND(申込書!$C$67&lt;&gt;"▼プルダウンより選択してください",申込書!$C$67&lt;&gt;"",申込書!$K$22&lt;&gt;"YYYY/MM/DD",$G52&lt;&gt;""),申込書!$K$22,"")</f>
        <v/>
      </c>
      <c r="FJ52" s="369" t="str">
        <f>IF(FI52="","",IF(INDEX('コンテンツ＆備考マスタ'!$H:$J,MATCH(学校情報!FI$3,'コンテンツ＆備考マスタ'!$H:$H,0),3)="●",IF(AND(FI52&lt;&gt;"",ISNUMBER(申込書!$AC$22)=TRUE,申込書!$C$67&lt;&gt;"▼プルダウンより選択してください",申込書!$C$67&lt;&gt;""),申込書!$AC$22,""),"-"))</f>
        <v/>
      </c>
      <c r="FK52" s="369"/>
      <c r="FL52" s="369"/>
      <c r="FM52" s="370" t="str">
        <f>IF(AND(申込書!$C$67&lt;&gt;"▼プルダウンより選択してください",申込書!$C$67&lt;&gt;"",$G52&lt;&gt;"",申込書!$V$67="特定学年のみ"),"申し込みする","")</f>
        <v/>
      </c>
      <c r="FN52" s="371"/>
      <c r="FO52" s="372"/>
      <c r="FP52" s="373" t="str">
        <f>IF(AND(申込書!$C$68&lt;&gt;"▼プルダウンより選択してください",申込書!$C$68&lt;&gt;"",申込書!$K$22&lt;&gt;"YYYY/MM/DD",$G52&lt;&gt;""),申込書!$K$22,"")</f>
        <v/>
      </c>
      <c r="FQ52" s="369" t="str">
        <f>IF(FP52="","",IF(INDEX('コンテンツ＆備考マスタ'!$H:$J,MATCH(学校情報!FP$3,'コンテンツ＆備考マスタ'!$H:$H,0),3)="●",IF(AND(FP52&lt;&gt;"",ISNUMBER(申込書!$AC$22)=TRUE,申込書!$C$68&lt;&gt;"▼プルダウンより選択してください",申込書!$C$68&lt;&gt;""),申込書!$AC$22,""),"-"))</f>
        <v/>
      </c>
      <c r="FR52" s="369"/>
      <c r="FS52" s="369"/>
      <c r="FT52" s="370" t="str">
        <f>IF(AND(申込書!$C$68&lt;&gt;"▼プルダウンより選択してください",申込書!$C$68&lt;&gt;"",$G52&lt;&gt;"",申込書!$V$68="特定学年のみ"),"申し込みする","")</f>
        <v/>
      </c>
      <c r="FU52" s="371"/>
      <c r="FV52" s="372"/>
      <c r="FW52" s="373" t="str">
        <f>IF(AND(申込書!$C$69&lt;&gt;"▼プルダウンより選択してください",申込書!$C$69&lt;&gt;"",申込書!$K$22&lt;&gt;"YYYY/MM/DD",$G52&lt;&gt;""),申込書!$K$22,"")</f>
        <v/>
      </c>
      <c r="FX52" s="369" t="str">
        <f>IF(FW52="","",IF(INDEX('コンテンツ＆備考マスタ'!$H:$J,MATCH(学校情報!FW$3,'コンテンツ＆備考マスタ'!$H:$H,0),3)="●",IF(AND(FW52&lt;&gt;"",ISNUMBER(申込書!$AC$22)=TRUE,申込書!$C$69&lt;&gt;"▼プルダウンより選択してください",申込書!$C$69&lt;&gt;""),申込書!$AC$22,""),"-"))</f>
        <v/>
      </c>
      <c r="FY52" s="369"/>
      <c r="FZ52" s="369"/>
      <c r="GA52" s="370" t="str">
        <f>IF(AND(申込書!$C$69&lt;&gt;"▼プルダウンより選択してください",申込書!$C$69&lt;&gt;"",$G52&lt;&gt;"",申込書!$V$69="特定学年のみ"),"申し込みする","")</f>
        <v/>
      </c>
      <c r="GB52" s="371"/>
      <c r="GC52" s="372"/>
      <c r="GD52" s="373" t="str">
        <f>IF(AND(申込書!$C$70&lt;&gt;"▼プルダウンより選択してください",申込書!$C$70&lt;&gt;"",申込書!$K$22&lt;&gt;"YYYY/MM/DD",$G52&lt;&gt;""),申込書!$K$22,"")</f>
        <v/>
      </c>
      <c r="GE52" s="369" t="str">
        <f>IF(GD52="","",IF(INDEX('コンテンツ＆備考マスタ'!$H:$J,MATCH(学校情報!GD$3,'コンテンツ＆備考マスタ'!$H:$H,0),3)="●",IF(AND(GD52&lt;&gt;"",ISNUMBER(申込書!$AC$22)=TRUE,申込書!$C$70&lt;&gt;"▼プルダウンより選択してください",申込書!$C$70&lt;&gt;""),申込書!$AC$22,""),"-"))</f>
        <v/>
      </c>
      <c r="GF52" s="369"/>
      <c r="GG52" s="369"/>
      <c r="GH52" s="370" t="str">
        <f>IF(AND(申込書!$C$70&lt;&gt;"▼プルダウンより選択してください",申込書!$C$70&lt;&gt;"",$G52&lt;&gt;"",申込書!$V$70="特定学年のみ"),"申し込みする","")</f>
        <v/>
      </c>
      <c r="GI52" s="371"/>
      <c r="GJ52" s="372"/>
      <c r="GK52" s="373" t="str">
        <f>IF(AND(申込書!$C$71&lt;&gt;"▼プルダウンより選択してください",申込書!$C$71&lt;&gt;"",申込書!$K$22&lt;&gt;"YYYY/MM/DD",$G52&lt;&gt;""),申込書!$K$22,"")</f>
        <v/>
      </c>
      <c r="GL52" s="369" t="str">
        <f>IF(GK52="","",IF(INDEX('コンテンツ＆備考マスタ'!$H:$J,MATCH(学校情報!GK$3,'コンテンツ＆備考マスタ'!$H:$H,0),3)="●",IF(AND(GK52&lt;&gt;"",ISNUMBER(申込書!$AC$22)=TRUE,申込書!$C$71&lt;&gt;"▼プルダウンより選択してください",申込書!$C$71&lt;&gt;""),申込書!$AC$22,""),"-"))</f>
        <v/>
      </c>
      <c r="GM52" s="369"/>
      <c r="GN52" s="369"/>
      <c r="GO52" s="370" t="str">
        <f>IF(AND(申込書!$C$71&lt;&gt;"▼プルダウンより選択してください",申込書!$C$71&lt;&gt;"",$G52&lt;&gt;"",申込書!$V$71="特定学年のみ"),"申し込みする","")</f>
        <v/>
      </c>
      <c r="GP52" s="371"/>
      <c r="GQ52" s="372"/>
      <c r="GR52" s="373" t="str">
        <f>IF(AND(申込書!$C$72&lt;&gt;"▼プルダウンより選択してください",申込書!$C$72&lt;&gt;"",申込書!$K$22&lt;&gt;"YYYY/MM/DD",$G52&lt;&gt;""),申込書!$K$22,"")</f>
        <v/>
      </c>
      <c r="GS52" s="369" t="str">
        <f>IF(GR52="","",IF(INDEX('コンテンツ＆備考マスタ'!$H:$J,MATCH(学校情報!GR$3,'コンテンツ＆備考マスタ'!$H:$H,0),3)="●",IF(AND(GR52&lt;&gt;"",ISNUMBER(申込書!$AC$22)=TRUE,申込書!$C$72&lt;&gt;"▼プルダウンより選択してください",申込書!$C$72&lt;&gt;""),申込書!$AC$22,""),"-"))</f>
        <v/>
      </c>
      <c r="GT52" s="369"/>
      <c r="GU52" s="369"/>
      <c r="GV52" s="370" t="str">
        <f>IF(AND(申込書!$C$72&lt;&gt;"▼プルダウンより選択してください",申込書!$C$72&lt;&gt;"",$G52&lt;&gt;"",申込書!$V$72="特定学年のみ"),"申し込みする","")</f>
        <v/>
      </c>
      <c r="GW52" s="371"/>
      <c r="GX52" s="372"/>
      <c r="GY52" s="373" t="str">
        <f>IF(AND(申込書!$C$73&lt;&gt;"▼プルダウンより選択してください",申込書!$C$73&lt;&gt;"",申込書!$K$22&lt;&gt;"YYYY/MM/DD",$G52&lt;&gt;""),申込書!$K$22,"")</f>
        <v/>
      </c>
      <c r="GZ52" s="369" t="str">
        <f>IF(GY52="","",IF(INDEX('コンテンツ＆備考マスタ'!$H:$J,MATCH(学校情報!GY$3,'コンテンツ＆備考マスタ'!$H:$H,0),3)="●",IF(AND(GY52&lt;&gt;"",ISNUMBER(申込書!$AC$22)=TRUE,申込書!$C$73&lt;&gt;"▼プルダウンより選択してください",申込書!$C$73&lt;&gt;""),申込書!$AC$22,""),"-"))</f>
        <v/>
      </c>
      <c r="HA52" s="369"/>
      <c r="HB52" s="369"/>
      <c r="HC52" s="370" t="str">
        <f>IF(AND(申込書!$C$73&lt;&gt;"▼プルダウンより選択してください",申込書!$C$73&lt;&gt;"",$G52&lt;&gt;"",申込書!$V$73="特定学年のみ"),"申し込みする","")</f>
        <v/>
      </c>
      <c r="HD52" s="371"/>
      <c r="HE52" s="372"/>
      <c r="HF52" s="373" t="str">
        <f>IF(AND(申込書!$C$74&lt;&gt;"▼プルダウンより選択してください",申込書!$C$74&lt;&gt;"",申込書!$K$22&lt;&gt;"YYYY/MM/DD",$G52&lt;&gt;""),申込書!$K$22,"")</f>
        <v/>
      </c>
      <c r="HG52" s="369" t="str">
        <f>IF(HF52="","",IF(INDEX('コンテンツ＆備考マスタ'!$H:$J,MATCH(学校情報!HF$3,'コンテンツ＆備考マスタ'!$H:$H,0),3)="●",IF(AND(HF52&lt;&gt;"",ISNUMBER(申込書!$AC$22)=TRUE,申込書!$C$74&lt;&gt;"▼プルダウンより選択してください",申込書!$C$74&lt;&gt;""),申込書!$AC$22,""),"-"))</f>
        <v/>
      </c>
      <c r="HH52" s="369"/>
      <c r="HI52" s="369"/>
      <c r="HJ52" s="370" t="str">
        <f>IF(AND(申込書!$C$74&lt;&gt;"▼プルダウンより選択してください",申込書!$C$74&lt;&gt;"",$G52&lt;&gt;"",申込書!$V$74="特定学年のみ"),"申し込みする","")</f>
        <v/>
      </c>
      <c r="HK52" s="371"/>
      <c r="HL52" s="372"/>
      <c r="HM52" s="373" t="str">
        <f>IF(AND(申込書!$C$75&lt;&gt;"▼プルダウンより選択してください",申込書!$C$75&lt;&gt;"",申込書!$K$22&lt;&gt;"YYYY/MM/DD",$G52&lt;&gt;""),申込書!$K$22,"")</f>
        <v/>
      </c>
      <c r="HN52" s="369" t="str">
        <f>IF(HM52="","",IF(INDEX('コンテンツ＆備考マスタ'!$H:$J,MATCH(学校情報!HM$3,'コンテンツ＆備考マスタ'!$H:$H,0),3)="●",IF(AND(HM52&lt;&gt;"",ISNUMBER(申込書!$AC$22)=TRUE,申込書!$C$75&lt;&gt;"▼プルダウンより選択してください",申込書!$C$75&lt;&gt;""),申込書!$AC$22,""),"-"))</f>
        <v/>
      </c>
      <c r="HO52" s="369"/>
      <c r="HP52" s="369"/>
      <c r="HQ52" s="370" t="str">
        <f>IF(AND(申込書!$C$75&lt;&gt;"▼プルダウンより選択してください",申込書!$C$75&lt;&gt;"",$G52&lt;&gt;"",申込書!$V$75="特定学年のみ"),"申し込みする","")</f>
        <v/>
      </c>
      <c r="HR52" s="371"/>
      <c r="HS52" s="371"/>
      <c r="HT52" s="374" t="str">
        <f>IF(AND(申込書!$C$76&lt;&gt;"▼プルダウンより選択してください",申込書!$C$76&lt;&gt;"",申込書!$K$22&lt;&gt;"YYYY/MM/DD",$G52&lt;&gt;""),申込書!$K$22,"")</f>
        <v/>
      </c>
      <c r="HU52" s="369" t="str">
        <f>IF(HT52="","",IF(INDEX('コンテンツ＆備考マスタ'!$H:$J,MATCH(学校情報!HT$3,'コンテンツ＆備考マスタ'!$H:$H,0),3)="●",IF(AND(HT52&lt;&gt;"",ISNUMBER(申込書!$AC$22)=TRUE,申込書!$C$76&lt;&gt;"▼プルダウンより選択してください",申込書!$C$76&lt;&gt;""),申込書!$AC$22,""),"-"))</f>
        <v/>
      </c>
      <c r="HV52" s="369"/>
      <c r="HW52" s="369"/>
      <c r="HX52" s="370" t="str">
        <f>IF(AND(申込書!$C$76&lt;&gt;"▼プルダウンより選択してください",申込書!$C$76&lt;&gt;"",$G52&lt;&gt;"",申込書!$V$76="特定学年のみ"),"申し込みする","")</f>
        <v/>
      </c>
      <c r="HY52" s="371"/>
      <c r="HZ52" s="372"/>
      <c r="IA52" s="69"/>
    </row>
    <row r="53" spans="2:235" ht="26.85" customHeight="1">
      <c r="B53" s="365">
        <f t="shared" si="0"/>
        <v>48</v>
      </c>
      <c r="C53" s="55"/>
      <c r="D53" s="56"/>
      <c r="E53" s="154"/>
      <c r="F53" s="57"/>
      <c r="G53" s="58"/>
      <c r="H53" s="59"/>
      <c r="I53" s="60"/>
      <c r="J53" s="61"/>
      <c r="K53" s="366" t="str">
        <f t="shared" si="1"/>
        <v/>
      </c>
      <c r="L53" s="62"/>
      <c r="M53" s="322"/>
      <c r="N53" s="63"/>
      <c r="O53" s="64"/>
      <c r="P53" s="367" t="str">
        <f t="shared" si="2"/>
        <v/>
      </c>
      <c r="Q53" s="65"/>
      <c r="R53" s="66"/>
      <c r="S53" s="67"/>
      <c r="T53" s="68"/>
      <c r="U53" s="68"/>
      <c r="V53" s="68"/>
      <c r="W53" s="66"/>
      <c r="X53" s="281"/>
      <c r="Y53" s="368" t="str">
        <f>IF(AND(申込書!$C$47&lt;&gt;"▼プルダウンより選択してください",申込書!$C$47&lt;&gt;"",申込書!$K$22&lt;&gt;"YYYY/MM/DD",$G53&lt;&gt;""),申込書!$K$22,"")</f>
        <v/>
      </c>
      <c r="Z53" s="369" t="str">
        <f>IF(Y53="","",IF(INDEX('コンテンツ＆備考マスタ'!$H:$J,MATCH(学校情報!Y$3,'コンテンツ＆備考マスタ'!$H:$H,0),3)="●",IF(AND(Y53&lt;&gt;"",ISNUMBER(申込書!$AC$22)=TRUE,申込書!$C$47&lt;&gt;"▼プルダウンより選択してください",申込書!$C$47&lt;&gt;""),申込書!$AC$22,""),"-"))</f>
        <v/>
      </c>
      <c r="AA53" s="369"/>
      <c r="AB53" s="369"/>
      <c r="AC53" s="370" t="str">
        <f>IF(AND(申込書!$C$47&lt;&gt;"▼プルダウンより選択してください",申込書!$C$47&lt;&gt;"",$G53&lt;&gt;"",申込書!$V$47="特定学年のみ"),"申し込みする","")</f>
        <v/>
      </c>
      <c r="AD53" s="371"/>
      <c r="AE53" s="372"/>
      <c r="AF53" s="373" t="str">
        <f>IF(AND(申込書!$C$48&lt;&gt;"▼プルダウンより選択してください",申込書!$C$48&lt;&gt;"",申込書!$K$22&lt;&gt;"YYYY/MM/DD",$G53&lt;&gt;""),申込書!$K$22,"")</f>
        <v/>
      </c>
      <c r="AG53" s="369" t="str">
        <f>IF(AF53="","",IF(INDEX('コンテンツ＆備考マスタ'!$H:$J,MATCH(学校情報!AF$3,'コンテンツ＆備考マスタ'!$H:$H,0),3)="●",IF(AND(AF53&lt;&gt;"",ISNUMBER(申込書!$AC$22)=TRUE,申込書!$C$48&lt;&gt;"▼プルダウンより選択してください",申込書!$C$48&lt;&gt;""),申込書!$AC$22,""),"-"))</f>
        <v/>
      </c>
      <c r="AH53" s="369"/>
      <c r="AI53" s="369"/>
      <c r="AJ53" s="370" t="str">
        <f>IF(AND(申込書!$C$48&lt;&gt;"▼プルダウンより選択してください",申込書!$C$48&lt;&gt;"",$G53&lt;&gt;"",申込書!$V$48="特定学年のみ"),"申し込みする","")</f>
        <v/>
      </c>
      <c r="AK53" s="371"/>
      <c r="AL53" s="372"/>
      <c r="AM53" s="373" t="str">
        <f>IF(AND(申込書!$C$49&lt;&gt;"▼プルダウンより選択してください",申込書!$C$49&lt;&gt;"",申込書!$K$22&lt;&gt;"YYYY/MM/DD",$G53&lt;&gt;""),申込書!$K$22,"")</f>
        <v/>
      </c>
      <c r="AN53" s="369" t="str">
        <f>IF(AM53="","",IF(INDEX('コンテンツ＆備考マスタ'!$H:$J,MATCH(学校情報!AM$3,'コンテンツ＆備考マスタ'!$H:$H,0),3)="●",IF(AND(AM53&lt;&gt;"",ISNUMBER(申込書!$AC$22)=TRUE,申込書!$C$49&lt;&gt;"▼プルダウンより選択してください",申込書!$C$49&lt;&gt;""),申込書!$AC$22,""),"-"))</f>
        <v/>
      </c>
      <c r="AO53" s="369"/>
      <c r="AP53" s="369"/>
      <c r="AQ53" s="370" t="str">
        <f>IF(AND(申込書!$C$49&lt;&gt;"▼プルダウンより選択してください",申込書!$C$49&lt;&gt;"",$G53&lt;&gt;"",申込書!$V$49="特定学年のみ"),"申し込みする","")</f>
        <v/>
      </c>
      <c r="AR53" s="371"/>
      <c r="AS53" s="372"/>
      <c r="AT53" s="373" t="str">
        <f>IF(AND(申込書!$C$50&lt;&gt;"▼プルダウンより選択してください",申込書!$C$50&lt;&gt;"",申込書!$K$22&lt;&gt;"YYYY/MM/DD",$G53&lt;&gt;""),申込書!$K$22,"")</f>
        <v/>
      </c>
      <c r="AU53" s="369" t="str">
        <f>IF(AT53="","",IF(INDEX('コンテンツ＆備考マスタ'!$H:$J,MATCH(学校情報!AT$3,'コンテンツ＆備考マスタ'!$H:$H,0),3)="●",IF(AND(AT53&lt;&gt;"",ISNUMBER(申込書!$AC$22)=TRUE,申込書!$C$50&lt;&gt;"▼プルダウンより選択してください",申込書!$C$50&lt;&gt;""),申込書!$AC$22,""),"-"))</f>
        <v/>
      </c>
      <c r="AV53" s="369"/>
      <c r="AW53" s="369"/>
      <c r="AX53" s="370" t="str">
        <f>IF(AND(申込書!$C$50&lt;&gt;"▼プルダウンより選択してください",申込書!$C$50&lt;&gt;"",$G53&lt;&gt;"",申込書!$V$50="特定学年のみ"),"申し込みする","")</f>
        <v/>
      </c>
      <c r="AY53" s="371"/>
      <c r="AZ53" s="372"/>
      <c r="BA53" s="373" t="str">
        <f>IF(AND(申込書!$C$51&lt;&gt;"▼プルダウンより選択してください",申込書!$C$51&lt;&gt;"",申込書!$K$22&lt;&gt;"YYYY/MM/DD",$G53&lt;&gt;""),申込書!$K$22,"")</f>
        <v/>
      </c>
      <c r="BB53" s="369" t="str">
        <f>IF(BA53="","",IF(INDEX('コンテンツ＆備考マスタ'!$H:$J,MATCH(学校情報!BA$3,'コンテンツ＆備考マスタ'!$H:$H,0),3)="●",IF(AND(BA53&lt;&gt;"",ISNUMBER(申込書!$AC$22)=TRUE,申込書!$C$51&lt;&gt;"▼プルダウンより選択してください",申込書!$C$51&lt;&gt;""),申込書!$AC$22,""),"-"))</f>
        <v/>
      </c>
      <c r="BC53" s="369"/>
      <c r="BD53" s="369"/>
      <c r="BE53" s="370" t="str">
        <f>IF(AND(申込書!$C$51&lt;&gt;"▼プルダウンより選択してください",申込書!$C$51&lt;&gt;"",$G53&lt;&gt;"",申込書!$V$51="特定学年のみ"),"申し込みする","")</f>
        <v/>
      </c>
      <c r="BF53" s="371"/>
      <c r="BG53" s="372"/>
      <c r="BH53" s="373" t="str">
        <f>IF(AND(申込書!$C$52&lt;&gt;"▼プルダウンより選択してください",申込書!$C$52&lt;&gt;"",申込書!$K$22&lt;&gt;"YYYY/MM/DD",$G53&lt;&gt;""),申込書!$K$22,"")</f>
        <v/>
      </c>
      <c r="BI53" s="369" t="str">
        <f>IF(BH53="","",IF(INDEX('コンテンツ＆備考マスタ'!$H:$J,MATCH(学校情報!BH$3,'コンテンツ＆備考マスタ'!$H:$H,0),3)="●",IF(AND(BH53&lt;&gt;"",ISNUMBER(申込書!$AC$22)=TRUE,申込書!$C$52&lt;&gt;"▼プルダウンより選択してください",申込書!$C$52&lt;&gt;""),申込書!$AC$22,""),"-"))</f>
        <v/>
      </c>
      <c r="BJ53" s="369"/>
      <c r="BK53" s="369"/>
      <c r="BL53" s="370" t="str">
        <f>IF(AND(申込書!$C$52&lt;&gt;"▼プルダウンより選択してください",申込書!$C$52&lt;&gt;"",$G53&lt;&gt;"",申込書!$V$52="特定学年のみ"),"申し込みする","")</f>
        <v/>
      </c>
      <c r="BM53" s="371"/>
      <c r="BN53" s="372"/>
      <c r="BO53" s="373" t="str">
        <f>IF(AND(申込書!$C$53&lt;&gt;"▼プルダウンより選択してください",申込書!$C$53&lt;&gt;"",申込書!$K$22&lt;&gt;"YYYY/MM/DD",$G53&lt;&gt;""),申込書!$K$22,"")</f>
        <v/>
      </c>
      <c r="BP53" s="369" t="str">
        <f>IF(BO53="","",IF(INDEX('コンテンツ＆備考マスタ'!$H:$J,MATCH(学校情報!BO$3,'コンテンツ＆備考マスタ'!$H:$H,0),3)="●",IF(AND(BO53&lt;&gt;"",ISNUMBER(申込書!$AC$22)=TRUE,申込書!$C$53&lt;&gt;"▼プルダウンより選択してください",申込書!$C$53&lt;&gt;""),申込書!$AC$22,""),"-"))</f>
        <v/>
      </c>
      <c r="BQ53" s="369"/>
      <c r="BR53" s="369"/>
      <c r="BS53" s="370" t="str">
        <f>IF(AND(申込書!$C$53&lt;&gt;"▼プルダウンより選択してください",申込書!$C$53&lt;&gt;"",$G53&lt;&gt;"",申込書!$V$53="特定学年のみ"),"申し込みする","")</f>
        <v/>
      </c>
      <c r="BT53" s="371"/>
      <c r="BU53" s="372"/>
      <c r="BV53" s="373" t="str">
        <f>IF(AND(申込書!$C$54&lt;&gt;"▼プルダウンより選択してください",申込書!$C$54&lt;&gt;"",申込書!$K$22&lt;&gt;"YYYY/MM/DD",$G53&lt;&gt;""),申込書!$K$22,"")</f>
        <v/>
      </c>
      <c r="BW53" s="369" t="str">
        <f>IF(BV53="","",IF(INDEX('コンテンツ＆備考マスタ'!$H:$J,MATCH(学校情報!BV$3,'コンテンツ＆備考マスタ'!$H:$H,0),3)="●",IF(AND(BV53&lt;&gt;"",ISNUMBER(申込書!$AC$22)=TRUE,申込書!$C$54&lt;&gt;"▼プルダウンより選択してください",申込書!$C$54&lt;&gt;""),申込書!$AC$22,""),"-"))</f>
        <v/>
      </c>
      <c r="BX53" s="369"/>
      <c r="BY53" s="369"/>
      <c r="BZ53" s="370" t="str">
        <f>IF(AND(申込書!$C$54&lt;&gt;"▼プルダウンより選択してください",申込書!$C$54&lt;&gt;"",$G53&lt;&gt;"",申込書!$V$54="特定学年のみ"),"申し込みする","")</f>
        <v/>
      </c>
      <c r="CA53" s="371"/>
      <c r="CB53" s="372"/>
      <c r="CC53" s="373" t="str">
        <f>IF(AND(申込書!$C$55&lt;&gt;"▼プルダウンより選択してください",申込書!$C$55&lt;&gt;"",申込書!$K$22&lt;&gt;"YYYY/MM/DD",$G53&lt;&gt;""),申込書!$K$22,"")</f>
        <v/>
      </c>
      <c r="CD53" s="369" t="str">
        <f>IF(CC53="","",IF(INDEX('コンテンツ＆備考マスタ'!$H:$J,MATCH(学校情報!CC$3,'コンテンツ＆備考マスタ'!$H:$H,0),3)="●",IF(AND(CC53&lt;&gt;"",ISNUMBER(申込書!$AC$22)=TRUE,申込書!$C$55&lt;&gt;"▼プルダウンより選択してください",申込書!$C$55&lt;&gt;""),申込書!$AC$22,""),"-"))</f>
        <v/>
      </c>
      <c r="CE53" s="369"/>
      <c r="CF53" s="369"/>
      <c r="CG53" s="370" t="str">
        <f>IF(AND(申込書!$C$55&lt;&gt;"▼プルダウンより選択してください",申込書!$C$55&lt;&gt;"",$G53&lt;&gt;"",申込書!$V$55="特定学年のみ"),"申し込みする","")</f>
        <v/>
      </c>
      <c r="CH53" s="371"/>
      <c r="CI53" s="372"/>
      <c r="CJ53" s="373" t="str">
        <f>IF(AND(申込書!$C$56&lt;&gt;"▼プルダウンより選択してください",申込書!$C$56&lt;&gt;"",申込書!$K$22&lt;&gt;"YYYY/MM/DD",$G53&lt;&gt;""),申込書!$K$22,"")</f>
        <v/>
      </c>
      <c r="CK53" s="369" t="str">
        <f>IF(CJ53="","",IF(INDEX('コンテンツ＆備考マスタ'!$H:$J,MATCH(学校情報!CJ$3,'コンテンツ＆備考マスタ'!$H:$H,0),3)="●",IF(AND(CJ53&lt;&gt;"",ISNUMBER(申込書!$AC$22)=TRUE,申込書!$C$56&lt;&gt;"▼プルダウンより選択してください",申込書!$C$56&lt;&gt;""),申込書!$AC$22,""),"-"))</f>
        <v/>
      </c>
      <c r="CL53" s="369"/>
      <c r="CM53" s="369"/>
      <c r="CN53" s="370" t="str">
        <f>IF(AND(申込書!$C$56&lt;&gt;"▼プルダウンより選択してください",申込書!$C$56&lt;&gt;"",$G53&lt;&gt;"",申込書!$V$56="特定学年のみ"),"申し込みする","")</f>
        <v/>
      </c>
      <c r="CO53" s="371"/>
      <c r="CP53" s="372"/>
      <c r="CQ53" s="373" t="str">
        <f>IF(AND(申込書!$C$57&lt;&gt;"▼プルダウンより選択してください",申込書!$C$57&lt;&gt;"",申込書!$K$22&lt;&gt;"YYYY/MM/DD",$G53&lt;&gt;""),申込書!$K$22,"")</f>
        <v/>
      </c>
      <c r="CR53" s="369" t="str">
        <f>IF(CQ53="","",IF(INDEX('コンテンツ＆備考マスタ'!$H:$J,MATCH(学校情報!CQ$3,'コンテンツ＆備考マスタ'!$H:$H,0),3)="●",IF(AND(CQ53&lt;&gt;"",ISNUMBER(申込書!$AC$22)=TRUE,申込書!$C$57&lt;&gt;"▼プルダウンより選択してください",申込書!$C$57&lt;&gt;""),申込書!$AC$22,""),"-"))</f>
        <v/>
      </c>
      <c r="CS53" s="369"/>
      <c r="CT53" s="369"/>
      <c r="CU53" s="369" t="str">
        <f>IF(AND(申込書!$C$57&lt;&gt;"▼プルダウンより選択してください",申込書!$C$57&lt;&gt;"",$G53&lt;&gt;"",申込書!$V$57="特定学年のみ"),"申し込みする","")</f>
        <v/>
      </c>
      <c r="CV53" s="371"/>
      <c r="CW53" s="372"/>
      <c r="CX53" s="373" t="str">
        <f>IF(AND(申込書!$C$58&lt;&gt;"▼プルダウンより選択してください",申込書!$C$58&lt;&gt;"",申込書!$K$22&lt;&gt;"YYYY/MM/DD",$G53&lt;&gt;""),申込書!$K$22,"")</f>
        <v/>
      </c>
      <c r="CY53" s="369" t="str">
        <f>IF(CX53="","",IF(INDEX('コンテンツ＆備考マスタ'!$H:$J,MATCH(学校情報!CX$3,'コンテンツ＆備考マスタ'!$H:$H,0),3)="●",IF(AND(CX53&lt;&gt;"",ISNUMBER(申込書!$AC$22)=TRUE,申込書!$C$58&lt;&gt;"▼プルダウンより選択してください",申込書!$C$58&lt;&gt;""),申込書!$AC$22,""),"-"))</f>
        <v/>
      </c>
      <c r="CZ53" s="369"/>
      <c r="DA53" s="369"/>
      <c r="DB53" s="369" t="str">
        <f>IF(AND(申込書!$C$58&lt;&gt;"▼プルダウンより選択してください",申込書!$C$58&lt;&gt;"",$G53&lt;&gt;"",申込書!$V$58="特定学年のみ"),"申し込みする","")</f>
        <v/>
      </c>
      <c r="DC53" s="371"/>
      <c r="DD53" s="372"/>
      <c r="DE53" s="373" t="str">
        <f>IF(AND(申込書!$C$59&lt;&gt;"▼プルダウンより選択してください",申込書!$C$59&lt;&gt;"",申込書!$K$22&lt;&gt;"YYYY/MM/DD",$G53&lt;&gt;""),申込書!$K$22,"")</f>
        <v/>
      </c>
      <c r="DF53" s="369" t="str">
        <f>IF(DE53="","",IF(INDEX('コンテンツ＆備考マスタ'!$H:$J,MATCH(学校情報!DE$3,'コンテンツ＆備考マスタ'!$H:$H,0),3)="●",IF(AND(DE53&lt;&gt;"",ISNUMBER(申込書!$AC$22)=TRUE,申込書!$C$59&lt;&gt;"▼プルダウンより選択してください",申込書!$C$59&lt;&gt;""),申込書!$AC$22,""),"-"))</f>
        <v/>
      </c>
      <c r="DG53" s="369"/>
      <c r="DH53" s="369"/>
      <c r="DI53" s="369" t="str">
        <f>IF(AND(申込書!$C$59&lt;&gt;"▼プルダウンより選択してください",申込書!$C$59&lt;&gt;"",$G53&lt;&gt;"",申込書!$V$59="特定学年のみ"),"申し込みする","")</f>
        <v/>
      </c>
      <c r="DJ53" s="371"/>
      <c r="DK53" s="372"/>
      <c r="DL53" s="373" t="str">
        <f>IF(AND(申込書!$C$60&lt;&gt;"▼プルダウンより選択してください",申込書!$C$60&lt;&gt;"",申込書!$K$22&lt;&gt;"YYYY/MM/DD",$G53&lt;&gt;""),申込書!$K$22,"")</f>
        <v/>
      </c>
      <c r="DM53" s="369" t="str">
        <f>IF(DL53="","",IF(INDEX('コンテンツ＆備考マスタ'!$H:$J,MATCH(学校情報!DL$3,'コンテンツ＆備考マスタ'!$H:$H,0),3)="●",IF(AND(DL53&lt;&gt;"",ISNUMBER(申込書!$AC$22)=TRUE,申込書!$C$60&lt;&gt;"▼プルダウンより選択してください",申込書!$C$60&lt;&gt;""),申込書!$AC$22,""),"-"))</f>
        <v/>
      </c>
      <c r="DN53" s="369"/>
      <c r="DO53" s="369"/>
      <c r="DP53" s="369" t="str">
        <f>IF(AND(申込書!$C$60&lt;&gt;"▼プルダウンより選択してください",申込書!$C$60&lt;&gt;"",$G53&lt;&gt;"",申込書!$V$60="特定学年のみ"),"申し込みする","")</f>
        <v/>
      </c>
      <c r="DQ53" s="371"/>
      <c r="DR53" s="372"/>
      <c r="DS53" s="373" t="str">
        <f>IF(AND(申込書!$C$61&lt;&gt;"▼プルダウンより選択してください",申込書!$C$61&lt;&gt;"",申込書!$K$22&lt;&gt;"YYYY/MM/DD",$G53&lt;&gt;""),申込書!$K$22,"")</f>
        <v/>
      </c>
      <c r="DT53" s="369" t="str">
        <f>IF(DS53="","",IF(INDEX('コンテンツ＆備考マスタ'!$H:$J,MATCH(学校情報!DS$3,'コンテンツ＆備考マスタ'!$H:$H,0),3)="●",IF(AND(DS53&lt;&gt;"",ISNUMBER(申込書!$AC$22)=TRUE,申込書!$C$61&lt;&gt;"▼プルダウンより選択してください",申込書!$C$61&lt;&gt;""),申込書!$AC$22,""),"-"))</f>
        <v/>
      </c>
      <c r="DU53" s="369"/>
      <c r="DV53" s="369"/>
      <c r="DW53" s="369" t="str">
        <f>IF(AND(申込書!$C$61&lt;&gt;"▼プルダウンより選択してください",申込書!$C$61&lt;&gt;"",$G53&lt;&gt;"",申込書!$V$61="特定学年のみ"),"申し込みする","")</f>
        <v/>
      </c>
      <c r="DX53" s="371"/>
      <c r="DY53" s="372"/>
      <c r="DZ53" s="373" t="str">
        <f>IF(AND(申込書!$C$62&lt;&gt;"▼プルダウンより選択してください",申込書!$C$62&lt;&gt;"",申込書!$K$22&lt;&gt;"YYYY/MM/DD",$G53&lt;&gt;""),申込書!$K$22,"")</f>
        <v/>
      </c>
      <c r="EA53" s="369" t="str">
        <f>IF(DZ53="","",IF(INDEX('コンテンツ＆備考マスタ'!$H:$J,MATCH(学校情報!DZ$3,'コンテンツ＆備考マスタ'!$H:$H,0),3)="●",IF(AND(DZ53&lt;&gt;"",ISNUMBER(申込書!$AC$22)=TRUE,申込書!$C$62&lt;&gt;"▼プルダウンより選択してください",申込書!$C$62&lt;&gt;""),申込書!$AC$22,""),"-"))</f>
        <v/>
      </c>
      <c r="EB53" s="369"/>
      <c r="EC53" s="369"/>
      <c r="ED53" s="370" t="str">
        <f>IF(AND(申込書!$C$62&lt;&gt;"▼プルダウンより選択してください",申込書!$C$62&lt;&gt;"",$G53&lt;&gt;"",申込書!$V$62="特定学年のみ"),"申し込みする","")</f>
        <v/>
      </c>
      <c r="EE53" s="371"/>
      <c r="EF53" s="372"/>
      <c r="EG53" s="373" t="str">
        <f>IF(AND(申込書!$C$63&lt;&gt;"▼プルダウンより選択してください",申込書!$C$63&lt;&gt;"",申込書!$K$22&lt;&gt;"YYYY/MM/DD",$G53&lt;&gt;""),申込書!$K$22,"")</f>
        <v/>
      </c>
      <c r="EH53" s="369" t="str">
        <f>IF(EG53="","",IF(INDEX('コンテンツ＆備考マスタ'!$H:$J,MATCH(学校情報!EG$3,'コンテンツ＆備考マスタ'!$H:$H,0),3)="●",IF(AND(EG53&lt;&gt;"",ISNUMBER(申込書!$AC$22)=TRUE,申込書!$C$63&lt;&gt;"▼プルダウンより選択してください",申込書!$C$63&lt;&gt;""),申込書!$AC$22,""),"-"))</f>
        <v/>
      </c>
      <c r="EI53" s="369"/>
      <c r="EJ53" s="369"/>
      <c r="EK53" s="370" t="str">
        <f>IF(AND(申込書!$C$63&lt;&gt;"▼プルダウンより選択してください",申込書!$C$63&lt;&gt;"",$G53&lt;&gt;"",申込書!$V$63="特定学年のみ"),"申し込みする","")</f>
        <v/>
      </c>
      <c r="EL53" s="371"/>
      <c r="EM53" s="372"/>
      <c r="EN53" s="373" t="str">
        <f>IF(AND(申込書!$C$64&lt;&gt;"▼プルダウンより選択してください",申込書!$C$64&lt;&gt;"",申込書!$K$22&lt;&gt;"YYYY/MM/DD",$G53&lt;&gt;""),申込書!$K$22,"")</f>
        <v/>
      </c>
      <c r="EO53" s="369" t="str">
        <f>IF(EN53="","",IF(INDEX('コンテンツ＆備考マスタ'!$H:$J,MATCH(学校情報!EN$3,'コンテンツ＆備考マスタ'!$H:$H,0),3)="●",IF(AND(EN53&lt;&gt;"",ISNUMBER(申込書!$AC$22)=TRUE,申込書!$C$64&lt;&gt;"▼プルダウンより選択してください",申込書!$C$64&lt;&gt;""),申込書!$AC$22,""),"-"))</f>
        <v/>
      </c>
      <c r="EP53" s="369"/>
      <c r="EQ53" s="369"/>
      <c r="ER53" s="370" t="str">
        <f>IF(AND(申込書!$C$64&lt;&gt;"▼プルダウンより選択してください",申込書!$C$64&lt;&gt;"",$G53&lt;&gt;"",申込書!$V$64="特定学年のみ"),"申し込みする","")</f>
        <v/>
      </c>
      <c r="ES53" s="371"/>
      <c r="ET53" s="372"/>
      <c r="EU53" s="373" t="str">
        <f>IF(AND(申込書!$C$65&lt;&gt;"▼プルダウンより選択してください",申込書!$C$65&lt;&gt;"",申込書!$K$22&lt;&gt;"YYYY/MM/DD",$G53&lt;&gt;""),申込書!$K$22,"")</f>
        <v/>
      </c>
      <c r="EV53" s="369" t="str">
        <f>IF(EU53="","",IF(INDEX('コンテンツ＆備考マスタ'!$H:$J,MATCH(学校情報!EU$3,'コンテンツ＆備考マスタ'!$H:$H,0),3)="●",IF(AND(EU53&lt;&gt;"",ISNUMBER(申込書!$AC$22)=TRUE,申込書!$C$65&lt;&gt;"▼プルダウンより選択してください",申込書!$C$65&lt;&gt;""),申込書!$AC$22,""),"-"))</f>
        <v/>
      </c>
      <c r="EW53" s="369"/>
      <c r="EX53" s="369"/>
      <c r="EY53" s="370" t="str">
        <f>IF(AND(申込書!$C$65&lt;&gt;"▼プルダウンより選択してください",申込書!$C$65&lt;&gt;"",$G53&lt;&gt;"",申込書!$V$65="特定学年のみ"),"申し込みする","")</f>
        <v/>
      </c>
      <c r="EZ53" s="371"/>
      <c r="FA53" s="372"/>
      <c r="FB53" s="373" t="str">
        <f>IF(AND(申込書!$C$66&lt;&gt;"▼プルダウンより選択してください",申込書!$C$66&lt;&gt;"",申込書!$K$22&lt;&gt;"YYYY/MM/DD",$G53&lt;&gt;""),申込書!$K$22,"")</f>
        <v/>
      </c>
      <c r="FC53" s="369" t="str">
        <f>IF(FB53="","",IF(INDEX('コンテンツ＆備考マスタ'!$H:$J,MATCH(学校情報!FB$3,'コンテンツ＆備考マスタ'!$H:$H,0),3)="●",IF(AND(FB53&lt;&gt;"",ISNUMBER(申込書!$AC$22)=TRUE,申込書!$C$66&lt;&gt;"▼プルダウンより選択してください",申込書!$C$66&lt;&gt;""),申込書!$AC$22,""),"-"))</f>
        <v/>
      </c>
      <c r="FD53" s="369"/>
      <c r="FE53" s="369"/>
      <c r="FF53" s="370" t="str">
        <f>IF(AND(申込書!$C$66&lt;&gt;"▼プルダウンより選択してください",申込書!$C$66&lt;&gt;"",$G53&lt;&gt;"",申込書!$V$66="特定学年のみ"),"申し込みする","")</f>
        <v/>
      </c>
      <c r="FG53" s="371"/>
      <c r="FH53" s="372"/>
      <c r="FI53" s="373" t="str">
        <f>IF(AND(申込書!$C$67&lt;&gt;"▼プルダウンより選択してください",申込書!$C$67&lt;&gt;"",申込書!$K$22&lt;&gt;"YYYY/MM/DD",$G53&lt;&gt;""),申込書!$K$22,"")</f>
        <v/>
      </c>
      <c r="FJ53" s="369" t="str">
        <f>IF(FI53="","",IF(INDEX('コンテンツ＆備考マスタ'!$H:$J,MATCH(学校情報!FI$3,'コンテンツ＆備考マスタ'!$H:$H,0),3)="●",IF(AND(FI53&lt;&gt;"",ISNUMBER(申込書!$AC$22)=TRUE,申込書!$C$67&lt;&gt;"▼プルダウンより選択してください",申込書!$C$67&lt;&gt;""),申込書!$AC$22,""),"-"))</f>
        <v/>
      </c>
      <c r="FK53" s="369"/>
      <c r="FL53" s="369"/>
      <c r="FM53" s="370" t="str">
        <f>IF(AND(申込書!$C$67&lt;&gt;"▼プルダウンより選択してください",申込書!$C$67&lt;&gt;"",$G53&lt;&gt;"",申込書!$V$67="特定学年のみ"),"申し込みする","")</f>
        <v/>
      </c>
      <c r="FN53" s="371"/>
      <c r="FO53" s="372"/>
      <c r="FP53" s="373" t="str">
        <f>IF(AND(申込書!$C$68&lt;&gt;"▼プルダウンより選択してください",申込書!$C$68&lt;&gt;"",申込書!$K$22&lt;&gt;"YYYY/MM/DD",$G53&lt;&gt;""),申込書!$K$22,"")</f>
        <v/>
      </c>
      <c r="FQ53" s="369" t="str">
        <f>IF(FP53="","",IF(INDEX('コンテンツ＆備考マスタ'!$H:$J,MATCH(学校情報!FP$3,'コンテンツ＆備考マスタ'!$H:$H,0),3)="●",IF(AND(FP53&lt;&gt;"",ISNUMBER(申込書!$AC$22)=TRUE,申込書!$C$68&lt;&gt;"▼プルダウンより選択してください",申込書!$C$68&lt;&gt;""),申込書!$AC$22,""),"-"))</f>
        <v/>
      </c>
      <c r="FR53" s="369"/>
      <c r="FS53" s="369"/>
      <c r="FT53" s="370" t="str">
        <f>IF(AND(申込書!$C$68&lt;&gt;"▼プルダウンより選択してください",申込書!$C$68&lt;&gt;"",$G53&lt;&gt;"",申込書!$V$68="特定学年のみ"),"申し込みする","")</f>
        <v/>
      </c>
      <c r="FU53" s="371"/>
      <c r="FV53" s="372"/>
      <c r="FW53" s="373" t="str">
        <f>IF(AND(申込書!$C$69&lt;&gt;"▼プルダウンより選択してください",申込書!$C$69&lt;&gt;"",申込書!$K$22&lt;&gt;"YYYY/MM/DD",$G53&lt;&gt;""),申込書!$K$22,"")</f>
        <v/>
      </c>
      <c r="FX53" s="369" t="str">
        <f>IF(FW53="","",IF(INDEX('コンテンツ＆備考マスタ'!$H:$J,MATCH(学校情報!FW$3,'コンテンツ＆備考マスタ'!$H:$H,0),3)="●",IF(AND(FW53&lt;&gt;"",ISNUMBER(申込書!$AC$22)=TRUE,申込書!$C$69&lt;&gt;"▼プルダウンより選択してください",申込書!$C$69&lt;&gt;""),申込書!$AC$22,""),"-"))</f>
        <v/>
      </c>
      <c r="FY53" s="369"/>
      <c r="FZ53" s="369"/>
      <c r="GA53" s="370" t="str">
        <f>IF(AND(申込書!$C$69&lt;&gt;"▼プルダウンより選択してください",申込書!$C$69&lt;&gt;"",$G53&lt;&gt;"",申込書!$V$69="特定学年のみ"),"申し込みする","")</f>
        <v/>
      </c>
      <c r="GB53" s="371"/>
      <c r="GC53" s="372"/>
      <c r="GD53" s="373" t="str">
        <f>IF(AND(申込書!$C$70&lt;&gt;"▼プルダウンより選択してください",申込書!$C$70&lt;&gt;"",申込書!$K$22&lt;&gt;"YYYY/MM/DD",$G53&lt;&gt;""),申込書!$K$22,"")</f>
        <v/>
      </c>
      <c r="GE53" s="369" t="str">
        <f>IF(GD53="","",IF(INDEX('コンテンツ＆備考マスタ'!$H:$J,MATCH(学校情報!GD$3,'コンテンツ＆備考マスタ'!$H:$H,0),3)="●",IF(AND(GD53&lt;&gt;"",ISNUMBER(申込書!$AC$22)=TRUE,申込書!$C$70&lt;&gt;"▼プルダウンより選択してください",申込書!$C$70&lt;&gt;""),申込書!$AC$22,""),"-"))</f>
        <v/>
      </c>
      <c r="GF53" s="369"/>
      <c r="GG53" s="369"/>
      <c r="GH53" s="370" t="str">
        <f>IF(AND(申込書!$C$70&lt;&gt;"▼プルダウンより選択してください",申込書!$C$70&lt;&gt;"",$G53&lt;&gt;"",申込書!$V$70="特定学年のみ"),"申し込みする","")</f>
        <v/>
      </c>
      <c r="GI53" s="371"/>
      <c r="GJ53" s="372"/>
      <c r="GK53" s="373" t="str">
        <f>IF(AND(申込書!$C$71&lt;&gt;"▼プルダウンより選択してください",申込書!$C$71&lt;&gt;"",申込書!$K$22&lt;&gt;"YYYY/MM/DD",$G53&lt;&gt;""),申込書!$K$22,"")</f>
        <v/>
      </c>
      <c r="GL53" s="369" t="str">
        <f>IF(GK53="","",IF(INDEX('コンテンツ＆備考マスタ'!$H:$J,MATCH(学校情報!GK$3,'コンテンツ＆備考マスタ'!$H:$H,0),3)="●",IF(AND(GK53&lt;&gt;"",ISNUMBER(申込書!$AC$22)=TRUE,申込書!$C$71&lt;&gt;"▼プルダウンより選択してください",申込書!$C$71&lt;&gt;""),申込書!$AC$22,""),"-"))</f>
        <v/>
      </c>
      <c r="GM53" s="369"/>
      <c r="GN53" s="369"/>
      <c r="GO53" s="370" t="str">
        <f>IF(AND(申込書!$C$71&lt;&gt;"▼プルダウンより選択してください",申込書!$C$71&lt;&gt;"",$G53&lt;&gt;"",申込書!$V$71="特定学年のみ"),"申し込みする","")</f>
        <v/>
      </c>
      <c r="GP53" s="371"/>
      <c r="GQ53" s="372"/>
      <c r="GR53" s="373" t="str">
        <f>IF(AND(申込書!$C$72&lt;&gt;"▼プルダウンより選択してください",申込書!$C$72&lt;&gt;"",申込書!$K$22&lt;&gt;"YYYY/MM/DD",$G53&lt;&gt;""),申込書!$K$22,"")</f>
        <v/>
      </c>
      <c r="GS53" s="369" t="str">
        <f>IF(GR53="","",IF(INDEX('コンテンツ＆備考マスタ'!$H:$J,MATCH(学校情報!GR$3,'コンテンツ＆備考マスタ'!$H:$H,0),3)="●",IF(AND(GR53&lt;&gt;"",ISNUMBER(申込書!$AC$22)=TRUE,申込書!$C$72&lt;&gt;"▼プルダウンより選択してください",申込書!$C$72&lt;&gt;""),申込書!$AC$22,""),"-"))</f>
        <v/>
      </c>
      <c r="GT53" s="369"/>
      <c r="GU53" s="369"/>
      <c r="GV53" s="370" t="str">
        <f>IF(AND(申込書!$C$72&lt;&gt;"▼プルダウンより選択してください",申込書!$C$72&lt;&gt;"",$G53&lt;&gt;"",申込書!$V$72="特定学年のみ"),"申し込みする","")</f>
        <v/>
      </c>
      <c r="GW53" s="371"/>
      <c r="GX53" s="372"/>
      <c r="GY53" s="373" t="str">
        <f>IF(AND(申込書!$C$73&lt;&gt;"▼プルダウンより選択してください",申込書!$C$73&lt;&gt;"",申込書!$K$22&lt;&gt;"YYYY/MM/DD",$G53&lt;&gt;""),申込書!$K$22,"")</f>
        <v/>
      </c>
      <c r="GZ53" s="369" t="str">
        <f>IF(GY53="","",IF(INDEX('コンテンツ＆備考マスタ'!$H:$J,MATCH(学校情報!GY$3,'コンテンツ＆備考マスタ'!$H:$H,0),3)="●",IF(AND(GY53&lt;&gt;"",ISNUMBER(申込書!$AC$22)=TRUE,申込書!$C$73&lt;&gt;"▼プルダウンより選択してください",申込書!$C$73&lt;&gt;""),申込書!$AC$22,""),"-"))</f>
        <v/>
      </c>
      <c r="HA53" s="369"/>
      <c r="HB53" s="369"/>
      <c r="HC53" s="370" t="str">
        <f>IF(AND(申込書!$C$73&lt;&gt;"▼プルダウンより選択してください",申込書!$C$73&lt;&gt;"",$G53&lt;&gt;"",申込書!$V$73="特定学年のみ"),"申し込みする","")</f>
        <v/>
      </c>
      <c r="HD53" s="371"/>
      <c r="HE53" s="372"/>
      <c r="HF53" s="373" t="str">
        <f>IF(AND(申込書!$C$74&lt;&gt;"▼プルダウンより選択してください",申込書!$C$74&lt;&gt;"",申込書!$K$22&lt;&gt;"YYYY/MM/DD",$G53&lt;&gt;""),申込書!$K$22,"")</f>
        <v/>
      </c>
      <c r="HG53" s="369" t="str">
        <f>IF(HF53="","",IF(INDEX('コンテンツ＆備考マスタ'!$H:$J,MATCH(学校情報!HF$3,'コンテンツ＆備考マスタ'!$H:$H,0),3)="●",IF(AND(HF53&lt;&gt;"",ISNUMBER(申込書!$AC$22)=TRUE,申込書!$C$74&lt;&gt;"▼プルダウンより選択してください",申込書!$C$74&lt;&gt;""),申込書!$AC$22,""),"-"))</f>
        <v/>
      </c>
      <c r="HH53" s="369"/>
      <c r="HI53" s="369"/>
      <c r="HJ53" s="370" t="str">
        <f>IF(AND(申込書!$C$74&lt;&gt;"▼プルダウンより選択してください",申込書!$C$74&lt;&gt;"",$G53&lt;&gt;"",申込書!$V$74="特定学年のみ"),"申し込みする","")</f>
        <v/>
      </c>
      <c r="HK53" s="371"/>
      <c r="HL53" s="372"/>
      <c r="HM53" s="373" t="str">
        <f>IF(AND(申込書!$C$75&lt;&gt;"▼プルダウンより選択してください",申込書!$C$75&lt;&gt;"",申込書!$K$22&lt;&gt;"YYYY/MM/DD",$G53&lt;&gt;""),申込書!$K$22,"")</f>
        <v/>
      </c>
      <c r="HN53" s="369" t="str">
        <f>IF(HM53="","",IF(INDEX('コンテンツ＆備考マスタ'!$H:$J,MATCH(学校情報!HM$3,'コンテンツ＆備考マスタ'!$H:$H,0),3)="●",IF(AND(HM53&lt;&gt;"",ISNUMBER(申込書!$AC$22)=TRUE,申込書!$C$75&lt;&gt;"▼プルダウンより選択してください",申込書!$C$75&lt;&gt;""),申込書!$AC$22,""),"-"))</f>
        <v/>
      </c>
      <c r="HO53" s="369"/>
      <c r="HP53" s="369"/>
      <c r="HQ53" s="370" t="str">
        <f>IF(AND(申込書!$C$75&lt;&gt;"▼プルダウンより選択してください",申込書!$C$75&lt;&gt;"",$G53&lt;&gt;"",申込書!$V$75="特定学年のみ"),"申し込みする","")</f>
        <v/>
      </c>
      <c r="HR53" s="371"/>
      <c r="HS53" s="371"/>
      <c r="HT53" s="374" t="str">
        <f>IF(AND(申込書!$C$76&lt;&gt;"▼プルダウンより選択してください",申込書!$C$76&lt;&gt;"",申込書!$K$22&lt;&gt;"YYYY/MM/DD",$G53&lt;&gt;""),申込書!$K$22,"")</f>
        <v/>
      </c>
      <c r="HU53" s="369" t="str">
        <f>IF(HT53="","",IF(INDEX('コンテンツ＆備考マスタ'!$H:$J,MATCH(学校情報!HT$3,'コンテンツ＆備考マスタ'!$H:$H,0),3)="●",IF(AND(HT53&lt;&gt;"",ISNUMBER(申込書!$AC$22)=TRUE,申込書!$C$76&lt;&gt;"▼プルダウンより選択してください",申込書!$C$76&lt;&gt;""),申込書!$AC$22,""),"-"))</f>
        <v/>
      </c>
      <c r="HV53" s="369"/>
      <c r="HW53" s="369"/>
      <c r="HX53" s="370" t="str">
        <f>IF(AND(申込書!$C$76&lt;&gt;"▼プルダウンより選択してください",申込書!$C$76&lt;&gt;"",$G53&lt;&gt;"",申込書!$V$76="特定学年のみ"),"申し込みする","")</f>
        <v/>
      </c>
      <c r="HY53" s="371"/>
      <c r="HZ53" s="372"/>
      <c r="IA53" s="69"/>
    </row>
    <row r="54" spans="2:235" ht="26.85" customHeight="1">
      <c r="B54" s="365">
        <f t="shared" si="0"/>
        <v>49</v>
      </c>
      <c r="C54" s="55"/>
      <c r="D54" s="56"/>
      <c r="E54" s="154"/>
      <c r="F54" s="57"/>
      <c r="G54" s="58"/>
      <c r="H54" s="59"/>
      <c r="I54" s="60"/>
      <c r="J54" s="61"/>
      <c r="K54" s="366" t="str">
        <f t="shared" si="1"/>
        <v/>
      </c>
      <c r="L54" s="62"/>
      <c r="M54" s="322"/>
      <c r="N54" s="63"/>
      <c r="O54" s="64"/>
      <c r="P54" s="367" t="str">
        <f t="shared" si="2"/>
        <v/>
      </c>
      <c r="Q54" s="65"/>
      <c r="R54" s="66"/>
      <c r="S54" s="67"/>
      <c r="T54" s="68"/>
      <c r="U54" s="68"/>
      <c r="V54" s="68"/>
      <c r="W54" s="66"/>
      <c r="X54" s="281"/>
      <c r="Y54" s="368" t="str">
        <f>IF(AND(申込書!$C$47&lt;&gt;"▼プルダウンより選択してください",申込書!$C$47&lt;&gt;"",申込書!$K$22&lt;&gt;"YYYY/MM/DD",$G54&lt;&gt;""),申込書!$K$22,"")</f>
        <v/>
      </c>
      <c r="Z54" s="369" t="str">
        <f>IF(Y54="","",IF(INDEX('コンテンツ＆備考マスタ'!$H:$J,MATCH(学校情報!Y$3,'コンテンツ＆備考マスタ'!$H:$H,0),3)="●",IF(AND(Y54&lt;&gt;"",ISNUMBER(申込書!$AC$22)=TRUE,申込書!$C$47&lt;&gt;"▼プルダウンより選択してください",申込書!$C$47&lt;&gt;""),申込書!$AC$22,""),"-"))</f>
        <v/>
      </c>
      <c r="AA54" s="369"/>
      <c r="AB54" s="369"/>
      <c r="AC54" s="370" t="str">
        <f>IF(AND(申込書!$C$47&lt;&gt;"▼プルダウンより選択してください",申込書!$C$47&lt;&gt;"",$G54&lt;&gt;"",申込書!$V$47="特定学年のみ"),"申し込みする","")</f>
        <v/>
      </c>
      <c r="AD54" s="371"/>
      <c r="AE54" s="372"/>
      <c r="AF54" s="373" t="str">
        <f>IF(AND(申込書!$C$48&lt;&gt;"▼プルダウンより選択してください",申込書!$C$48&lt;&gt;"",申込書!$K$22&lt;&gt;"YYYY/MM/DD",$G54&lt;&gt;""),申込書!$K$22,"")</f>
        <v/>
      </c>
      <c r="AG54" s="369" t="str">
        <f>IF(AF54="","",IF(INDEX('コンテンツ＆備考マスタ'!$H:$J,MATCH(学校情報!AF$3,'コンテンツ＆備考マスタ'!$H:$H,0),3)="●",IF(AND(AF54&lt;&gt;"",ISNUMBER(申込書!$AC$22)=TRUE,申込書!$C$48&lt;&gt;"▼プルダウンより選択してください",申込書!$C$48&lt;&gt;""),申込書!$AC$22,""),"-"))</f>
        <v/>
      </c>
      <c r="AH54" s="369"/>
      <c r="AI54" s="369"/>
      <c r="AJ54" s="370" t="str">
        <f>IF(AND(申込書!$C$48&lt;&gt;"▼プルダウンより選択してください",申込書!$C$48&lt;&gt;"",$G54&lt;&gt;"",申込書!$V$48="特定学年のみ"),"申し込みする","")</f>
        <v/>
      </c>
      <c r="AK54" s="371"/>
      <c r="AL54" s="372"/>
      <c r="AM54" s="373" t="str">
        <f>IF(AND(申込書!$C$49&lt;&gt;"▼プルダウンより選択してください",申込書!$C$49&lt;&gt;"",申込書!$K$22&lt;&gt;"YYYY/MM/DD",$G54&lt;&gt;""),申込書!$K$22,"")</f>
        <v/>
      </c>
      <c r="AN54" s="369" t="str">
        <f>IF(AM54="","",IF(INDEX('コンテンツ＆備考マスタ'!$H:$J,MATCH(学校情報!AM$3,'コンテンツ＆備考マスタ'!$H:$H,0),3)="●",IF(AND(AM54&lt;&gt;"",ISNUMBER(申込書!$AC$22)=TRUE,申込書!$C$49&lt;&gt;"▼プルダウンより選択してください",申込書!$C$49&lt;&gt;""),申込書!$AC$22,""),"-"))</f>
        <v/>
      </c>
      <c r="AO54" s="369"/>
      <c r="AP54" s="369"/>
      <c r="AQ54" s="370" t="str">
        <f>IF(AND(申込書!$C$49&lt;&gt;"▼プルダウンより選択してください",申込書!$C$49&lt;&gt;"",$G54&lt;&gt;"",申込書!$V$49="特定学年のみ"),"申し込みする","")</f>
        <v/>
      </c>
      <c r="AR54" s="371"/>
      <c r="AS54" s="372"/>
      <c r="AT54" s="373" t="str">
        <f>IF(AND(申込書!$C$50&lt;&gt;"▼プルダウンより選択してください",申込書!$C$50&lt;&gt;"",申込書!$K$22&lt;&gt;"YYYY/MM/DD",$G54&lt;&gt;""),申込書!$K$22,"")</f>
        <v/>
      </c>
      <c r="AU54" s="369" t="str">
        <f>IF(AT54="","",IF(INDEX('コンテンツ＆備考マスタ'!$H:$J,MATCH(学校情報!AT$3,'コンテンツ＆備考マスタ'!$H:$H,0),3)="●",IF(AND(AT54&lt;&gt;"",ISNUMBER(申込書!$AC$22)=TRUE,申込書!$C$50&lt;&gt;"▼プルダウンより選択してください",申込書!$C$50&lt;&gt;""),申込書!$AC$22,""),"-"))</f>
        <v/>
      </c>
      <c r="AV54" s="369"/>
      <c r="AW54" s="369"/>
      <c r="AX54" s="370" t="str">
        <f>IF(AND(申込書!$C$50&lt;&gt;"▼プルダウンより選択してください",申込書!$C$50&lt;&gt;"",$G54&lt;&gt;"",申込書!$V$50="特定学年のみ"),"申し込みする","")</f>
        <v/>
      </c>
      <c r="AY54" s="371"/>
      <c r="AZ54" s="372"/>
      <c r="BA54" s="373" t="str">
        <f>IF(AND(申込書!$C$51&lt;&gt;"▼プルダウンより選択してください",申込書!$C$51&lt;&gt;"",申込書!$K$22&lt;&gt;"YYYY/MM/DD",$G54&lt;&gt;""),申込書!$K$22,"")</f>
        <v/>
      </c>
      <c r="BB54" s="369" t="str">
        <f>IF(BA54="","",IF(INDEX('コンテンツ＆備考マスタ'!$H:$J,MATCH(学校情報!BA$3,'コンテンツ＆備考マスタ'!$H:$H,0),3)="●",IF(AND(BA54&lt;&gt;"",ISNUMBER(申込書!$AC$22)=TRUE,申込書!$C$51&lt;&gt;"▼プルダウンより選択してください",申込書!$C$51&lt;&gt;""),申込書!$AC$22,""),"-"))</f>
        <v/>
      </c>
      <c r="BC54" s="369"/>
      <c r="BD54" s="369"/>
      <c r="BE54" s="370" t="str">
        <f>IF(AND(申込書!$C$51&lt;&gt;"▼プルダウンより選択してください",申込書!$C$51&lt;&gt;"",$G54&lt;&gt;"",申込書!$V$51="特定学年のみ"),"申し込みする","")</f>
        <v/>
      </c>
      <c r="BF54" s="371"/>
      <c r="BG54" s="372"/>
      <c r="BH54" s="373" t="str">
        <f>IF(AND(申込書!$C$52&lt;&gt;"▼プルダウンより選択してください",申込書!$C$52&lt;&gt;"",申込書!$K$22&lt;&gt;"YYYY/MM/DD",$G54&lt;&gt;""),申込書!$K$22,"")</f>
        <v/>
      </c>
      <c r="BI54" s="369" t="str">
        <f>IF(BH54="","",IF(INDEX('コンテンツ＆備考マスタ'!$H:$J,MATCH(学校情報!BH$3,'コンテンツ＆備考マスタ'!$H:$H,0),3)="●",IF(AND(BH54&lt;&gt;"",ISNUMBER(申込書!$AC$22)=TRUE,申込書!$C$52&lt;&gt;"▼プルダウンより選択してください",申込書!$C$52&lt;&gt;""),申込書!$AC$22,""),"-"))</f>
        <v/>
      </c>
      <c r="BJ54" s="369"/>
      <c r="BK54" s="369"/>
      <c r="BL54" s="370" t="str">
        <f>IF(AND(申込書!$C$52&lt;&gt;"▼プルダウンより選択してください",申込書!$C$52&lt;&gt;"",$G54&lt;&gt;"",申込書!$V$52="特定学年のみ"),"申し込みする","")</f>
        <v/>
      </c>
      <c r="BM54" s="371"/>
      <c r="BN54" s="372"/>
      <c r="BO54" s="373" t="str">
        <f>IF(AND(申込書!$C$53&lt;&gt;"▼プルダウンより選択してください",申込書!$C$53&lt;&gt;"",申込書!$K$22&lt;&gt;"YYYY/MM/DD",$G54&lt;&gt;""),申込書!$K$22,"")</f>
        <v/>
      </c>
      <c r="BP54" s="369" t="str">
        <f>IF(BO54="","",IF(INDEX('コンテンツ＆備考マスタ'!$H:$J,MATCH(学校情報!BO$3,'コンテンツ＆備考マスタ'!$H:$H,0),3)="●",IF(AND(BO54&lt;&gt;"",ISNUMBER(申込書!$AC$22)=TRUE,申込書!$C$53&lt;&gt;"▼プルダウンより選択してください",申込書!$C$53&lt;&gt;""),申込書!$AC$22,""),"-"))</f>
        <v/>
      </c>
      <c r="BQ54" s="369"/>
      <c r="BR54" s="369"/>
      <c r="BS54" s="370" t="str">
        <f>IF(AND(申込書!$C$53&lt;&gt;"▼プルダウンより選択してください",申込書!$C$53&lt;&gt;"",$G54&lt;&gt;"",申込書!$V$53="特定学年のみ"),"申し込みする","")</f>
        <v/>
      </c>
      <c r="BT54" s="371"/>
      <c r="BU54" s="372"/>
      <c r="BV54" s="373" t="str">
        <f>IF(AND(申込書!$C$54&lt;&gt;"▼プルダウンより選択してください",申込書!$C$54&lt;&gt;"",申込書!$K$22&lt;&gt;"YYYY/MM/DD",$G54&lt;&gt;""),申込書!$K$22,"")</f>
        <v/>
      </c>
      <c r="BW54" s="369" t="str">
        <f>IF(BV54="","",IF(INDEX('コンテンツ＆備考マスタ'!$H:$J,MATCH(学校情報!BV$3,'コンテンツ＆備考マスタ'!$H:$H,0),3)="●",IF(AND(BV54&lt;&gt;"",ISNUMBER(申込書!$AC$22)=TRUE,申込書!$C$54&lt;&gt;"▼プルダウンより選択してください",申込書!$C$54&lt;&gt;""),申込書!$AC$22,""),"-"))</f>
        <v/>
      </c>
      <c r="BX54" s="369"/>
      <c r="BY54" s="369"/>
      <c r="BZ54" s="370" t="str">
        <f>IF(AND(申込書!$C$54&lt;&gt;"▼プルダウンより選択してください",申込書!$C$54&lt;&gt;"",$G54&lt;&gt;"",申込書!$V$54="特定学年のみ"),"申し込みする","")</f>
        <v/>
      </c>
      <c r="CA54" s="371"/>
      <c r="CB54" s="372"/>
      <c r="CC54" s="373" t="str">
        <f>IF(AND(申込書!$C$55&lt;&gt;"▼プルダウンより選択してください",申込書!$C$55&lt;&gt;"",申込書!$K$22&lt;&gt;"YYYY/MM/DD",$G54&lt;&gt;""),申込書!$K$22,"")</f>
        <v/>
      </c>
      <c r="CD54" s="369" t="str">
        <f>IF(CC54="","",IF(INDEX('コンテンツ＆備考マスタ'!$H:$J,MATCH(学校情報!CC$3,'コンテンツ＆備考マスタ'!$H:$H,0),3)="●",IF(AND(CC54&lt;&gt;"",ISNUMBER(申込書!$AC$22)=TRUE,申込書!$C$55&lt;&gt;"▼プルダウンより選択してください",申込書!$C$55&lt;&gt;""),申込書!$AC$22,""),"-"))</f>
        <v/>
      </c>
      <c r="CE54" s="369"/>
      <c r="CF54" s="369"/>
      <c r="CG54" s="370" t="str">
        <f>IF(AND(申込書!$C$55&lt;&gt;"▼プルダウンより選択してください",申込書!$C$55&lt;&gt;"",$G54&lt;&gt;"",申込書!$V$55="特定学年のみ"),"申し込みする","")</f>
        <v/>
      </c>
      <c r="CH54" s="371"/>
      <c r="CI54" s="372"/>
      <c r="CJ54" s="373" t="str">
        <f>IF(AND(申込書!$C$56&lt;&gt;"▼プルダウンより選択してください",申込書!$C$56&lt;&gt;"",申込書!$K$22&lt;&gt;"YYYY/MM/DD",$G54&lt;&gt;""),申込書!$K$22,"")</f>
        <v/>
      </c>
      <c r="CK54" s="369" t="str">
        <f>IF(CJ54="","",IF(INDEX('コンテンツ＆備考マスタ'!$H:$J,MATCH(学校情報!CJ$3,'コンテンツ＆備考マスタ'!$H:$H,0),3)="●",IF(AND(CJ54&lt;&gt;"",ISNUMBER(申込書!$AC$22)=TRUE,申込書!$C$56&lt;&gt;"▼プルダウンより選択してください",申込書!$C$56&lt;&gt;""),申込書!$AC$22,""),"-"))</f>
        <v/>
      </c>
      <c r="CL54" s="369"/>
      <c r="CM54" s="369"/>
      <c r="CN54" s="370" t="str">
        <f>IF(AND(申込書!$C$56&lt;&gt;"▼プルダウンより選択してください",申込書!$C$56&lt;&gt;"",$G54&lt;&gt;"",申込書!$V$56="特定学年のみ"),"申し込みする","")</f>
        <v/>
      </c>
      <c r="CO54" s="371"/>
      <c r="CP54" s="372"/>
      <c r="CQ54" s="373" t="str">
        <f>IF(AND(申込書!$C$57&lt;&gt;"▼プルダウンより選択してください",申込書!$C$57&lt;&gt;"",申込書!$K$22&lt;&gt;"YYYY/MM/DD",$G54&lt;&gt;""),申込書!$K$22,"")</f>
        <v/>
      </c>
      <c r="CR54" s="369" t="str">
        <f>IF(CQ54="","",IF(INDEX('コンテンツ＆備考マスタ'!$H:$J,MATCH(学校情報!CQ$3,'コンテンツ＆備考マスタ'!$H:$H,0),3)="●",IF(AND(CQ54&lt;&gt;"",ISNUMBER(申込書!$AC$22)=TRUE,申込書!$C$57&lt;&gt;"▼プルダウンより選択してください",申込書!$C$57&lt;&gt;""),申込書!$AC$22,""),"-"))</f>
        <v/>
      </c>
      <c r="CS54" s="369"/>
      <c r="CT54" s="369"/>
      <c r="CU54" s="369" t="str">
        <f>IF(AND(申込書!$C$57&lt;&gt;"▼プルダウンより選択してください",申込書!$C$57&lt;&gt;"",$G54&lt;&gt;"",申込書!$V$57="特定学年のみ"),"申し込みする","")</f>
        <v/>
      </c>
      <c r="CV54" s="371"/>
      <c r="CW54" s="372"/>
      <c r="CX54" s="373" t="str">
        <f>IF(AND(申込書!$C$58&lt;&gt;"▼プルダウンより選択してください",申込書!$C$58&lt;&gt;"",申込書!$K$22&lt;&gt;"YYYY/MM/DD",$G54&lt;&gt;""),申込書!$K$22,"")</f>
        <v/>
      </c>
      <c r="CY54" s="369" t="str">
        <f>IF(CX54="","",IF(INDEX('コンテンツ＆備考マスタ'!$H:$J,MATCH(学校情報!CX$3,'コンテンツ＆備考マスタ'!$H:$H,0),3)="●",IF(AND(CX54&lt;&gt;"",ISNUMBER(申込書!$AC$22)=TRUE,申込書!$C$58&lt;&gt;"▼プルダウンより選択してください",申込書!$C$58&lt;&gt;""),申込書!$AC$22,""),"-"))</f>
        <v/>
      </c>
      <c r="CZ54" s="369"/>
      <c r="DA54" s="369"/>
      <c r="DB54" s="369" t="str">
        <f>IF(AND(申込書!$C$58&lt;&gt;"▼プルダウンより選択してください",申込書!$C$58&lt;&gt;"",$G54&lt;&gt;"",申込書!$V$58="特定学年のみ"),"申し込みする","")</f>
        <v/>
      </c>
      <c r="DC54" s="371"/>
      <c r="DD54" s="372"/>
      <c r="DE54" s="373" t="str">
        <f>IF(AND(申込書!$C$59&lt;&gt;"▼プルダウンより選択してください",申込書!$C$59&lt;&gt;"",申込書!$K$22&lt;&gt;"YYYY/MM/DD",$G54&lt;&gt;""),申込書!$K$22,"")</f>
        <v/>
      </c>
      <c r="DF54" s="369" t="str">
        <f>IF(DE54="","",IF(INDEX('コンテンツ＆備考マスタ'!$H:$J,MATCH(学校情報!DE$3,'コンテンツ＆備考マスタ'!$H:$H,0),3)="●",IF(AND(DE54&lt;&gt;"",ISNUMBER(申込書!$AC$22)=TRUE,申込書!$C$59&lt;&gt;"▼プルダウンより選択してください",申込書!$C$59&lt;&gt;""),申込書!$AC$22,""),"-"))</f>
        <v/>
      </c>
      <c r="DG54" s="369"/>
      <c r="DH54" s="369"/>
      <c r="DI54" s="369" t="str">
        <f>IF(AND(申込書!$C$59&lt;&gt;"▼プルダウンより選択してください",申込書!$C$59&lt;&gt;"",$G54&lt;&gt;"",申込書!$V$59="特定学年のみ"),"申し込みする","")</f>
        <v/>
      </c>
      <c r="DJ54" s="371"/>
      <c r="DK54" s="372"/>
      <c r="DL54" s="373" t="str">
        <f>IF(AND(申込書!$C$60&lt;&gt;"▼プルダウンより選択してください",申込書!$C$60&lt;&gt;"",申込書!$K$22&lt;&gt;"YYYY/MM/DD",$G54&lt;&gt;""),申込書!$K$22,"")</f>
        <v/>
      </c>
      <c r="DM54" s="369" t="str">
        <f>IF(DL54="","",IF(INDEX('コンテンツ＆備考マスタ'!$H:$J,MATCH(学校情報!DL$3,'コンテンツ＆備考マスタ'!$H:$H,0),3)="●",IF(AND(DL54&lt;&gt;"",ISNUMBER(申込書!$AC$22)=TRUE,申込書!$C$60&lt;&gt;"▼プルダウンより選択してください",申込書!$C$60&lt;&gt;""),申込書!$AC$22,""),"-"))</f>
        <v/>
      </c>
      <c r="DN54" s="369"/>
      <c r="DO54" s="369"/>
      <c r="DP54" s="369" t="str">
        <f>IF(AND(申込書!$C$60&lt;&gt;"▼プルダウンより選択してください",申込書!$C$60&lt;&gt;"",$G54&lt;&gt;"",申込書!$V$60="特定学年のみ"),"申し込みする","")</f>
        <v/>
      </c>
      <c r="DQ54" s="371"/>
      <c r="DR54" s="372"/>
      <c r="DS54" s="373" t="str">
        <f>IF(AND(申込書!$C$61&lt;&gt;"▼プルダウンより選択してください",申込書!$C$61&lt;&gt;"",申込書!$K$22&lt;&gt;"YYYY/MM/DD",$G54&lt;&gt;""),申込書!$K$22,"")</f>
        <v/>
      </c>
      <c r="DT54" s="369" t="str">
        <f>IF(DS54="","",IF(INDEX('コンテンツ＆備考マスタ'!$H:$J,MATCH(学校情報!DS$3,'コンテンツ＆備考マスタ'!$H:$H,0),3)="●",IF(AND(DS54&lt;&gt;"",ISNUMBER(申込書!$AC$22)=TRUE,申込書!$C$61&lt;&gt;"▼プルダウンより選択してください",申込書!$C$61&lt;&gt;""),申込書!$AC$22,""),"-"))</f>
        <v/>
      </c>
      <c r="DU54" s="369"/>
      <c r="DV54" s="369"/>
      <c r="DW54" s="369" t="str">
        <f>IF(AND(申込書!$C$61&lt;&gt;"▼プルダウンより選択してください",申込書!$C$61&lt;&gt;"",$G54&lt;&gt;"",申込書!$V$61="特定学年のみ"),"申し込みする","")</f>
        <v/>
      </c>
      <c r="DX54" s="371"/>
      <c r="DY54" s="372"/>
      <c r="DZ54" s="373" t="str">
        <f>IF(AND(申込書!$C$62&lt;&gt;"▼プルダウンより選択してください",申込書!$C$62&lt;&gt;"",申込書!$K$22&lt;&gt;"YYYY/MM/DD",$G54&lt;&gt;""),申込書!$K$22,"")</f>
        <v/>
      </c>
      <c r="EA54" s="369" t="str">
        <f>IF(DZ54="","",IF(INDEX('コンテンツ＆備考マスタ'!$H:$J,MATCH(学校情報!DZ$3,'コンテンツ＆備考マスタ'!$H:$H,0),3)="●",IF(AND(DZ54&lt;&gt;"",ISNUMBER(申込書!$AC$22)=TRUE,申込書!$C$62&lt;&gt;"▼プルダウンより選択してください",申込書!$C$62&lt;&gt;""),申込書!$AC$22,""),"-"))</f>
        <v/>
      </c>
      <c r="EB54" s="369"/>
      <c r="EC54" s="369"/>
      <c r="ED54" s="370" t="str">
        <f>IF(AND(申込書!$C$62&lt;&gt;"▼プルダウンより選択してください",申込書!$C$62&lt;&gt;"",$G54&lt;&gt;"",申込書!$V$62="特定学年のみ"),"申し込みする","")</f>
        <v/>
      </c>
      <c r="EE54" s="371"/>
      <c r="EF54" s="372"/>
      <c r="EG54" s="373" t="str">
        <f>IF(AND(申込書!$C$63&lt;&gt;"▼プルダウンより選択してください",申込書!$C$63&lt;&gt;"",申込書!$K$22&lt;&gt;"YYYY/MM/DD",$G54&lt;&gt;""),申込書!$K$22,"")</f>
        <v/>
      </c>
      <c r="EH54" s="369" t="str">
        <f>IF(EG54="","",IF(INDEX('コンテンツ＆備考マスタ'!$H:$J,MATCH(学校情報!EG$3,'コンテンツ＆備考マスタ'!$H:$H,0),3)="●",IF(AND(EG54&lt;&gt;"",ISNUMBER(申込書!$AC$22)=TRUE,申込書!$C$63&lt;&gt;"▼プルダウンより選択してください",申込書!$C$63&lt;&gt;""),申込書!$AC$22,""),"-"))</f>
        <v/>
      </c>
      <c r="EI54" s="369"/>
      <c r="EJ54" s="369"/>
      <c r="EK54" s="370" t="str">
        <f>IF(AND(申込書!$C$63&lt;&gt;"▼プルダウンより選択してください",申込書!$C$63&lt;&gt;"",$G54&lt;&gt;"",申込書!$V$63="特定学年のみ"),"申し込みする","")</f>
        <v/>
      </c>
      <c r="EL54" s="371"/>
      <c r="EM54" s="372"/>
      <c r="EN54" s="373" t="str">
        <f>IF(AND(申込書!$C$64&lt;&gt;"▼プルダウンより選択してください",申込書!$C$64&lt;&gt;"",申込書!$K$22&lt;&gt;"YYYY/MM/DD",$G54&lt;&gt;""),申込書!$K$22,"")</f>
        <v/>
      </c>
      <c r="EO54" s="369" t="str">
        <f>IF(EN54="","",IF(INDEX('コンテンツ＆備考マスタ'!$H:$J,MATCH(学校情報!EN$3,'コンテンツ＆備考マスタ'!$H:$H,0),3)="●",IF(AND(EN54&lt;&gt;"",ISNUMBER(申込書!$AC$22)=TRUE,申込書!$C$64&lt;&gt;"▼プルダウンより選択してください",申込書!$C$64&lt;&gt;""),申込書!$AC$22,""),"-"))</f>
        <v/>
      </c>
      <c r="EP54" s="369"/>
      <c r="EQ54" s="369"/>
      <c r="ER54" s="370" t="str">
        <f>IF(AND(申込書!$C$64&lt;&gt;"▼プルダウンより選択してください",申込書!$C$64&lt;&gt;"",$G54&lt;&gt;"",申込書!$V$64="特定学年のみ"),"申し込みする","")</f>
        <v/>
      </c>
      <c r="ES54" s="371"/>
      <c r="ET54" s="372"/>
      <c r="EU54" s="373" t="str">
        <f>IF(AND(申込書!$C$65&lt;&gt;"▼プルダウンより選択してください",申込書!$C$65&lt;&gt;"",申込書!$K$22&lt;&gt;"YYYY/MM/DD",$G54&lt;&gt;""),申込書!$K$22,"")</f>
        <v/>
      </c>
      <c r="EV54" s="369" t="str">
        <f>IF(EU54="","",IF(INDEX('コンテンツ＆備考マスタ'!$H:$J,MATCH(学校情報!EU$3,'コンテンツ＆備考マスタ'!$H:$H,0),3)="●",IF(AND(EU54&lt;&gt;"",ISNUMBER(申込書!$AC$22)=TRUE,申込書!$C$65&lt;&gt;"▼プルダウンより選択してください",申込書!$C$65&lt;&gt;""),申込書!$AC$22,""),"-"))</f>
        <v/>
      </c>
      <c r="EW54" s="369"/>
      <c r="EX54" s="369"/>
      <c r="EY54" s="370" t="str">
        <f>IF(AND(申込書!$C$65&lt;&gt;"▼プルダウンより選択してください",申込書!$C$65&lt;&gt;"",$G54&lt;&gt;"",申込書!$V$65="特定学年のみ"),"申し込みする","")</f>
        <v/>
      </c>
      <c r="EZ54" s="371"/>
      <c r="FA54" s="372"/>
      <c r="FB54" s="373" t="str">
        <f>IF(AND(申込書!$C$66&lt;&gt;"▼プルダウンより選択してください",申込書!$C$66&lt;&gt;"",申込書!$K$22&lt;&gt;"YYYY/MM/DD",$G54&lt;&gt;""),申込書!$K$22,"")</f>
        <v/>
      </c>
      <c r="FC54" s="369" t="str">
        <f>IF(FB54="","",IF(INDEX('コンテンツ＆備考マスタ'!$H:$J,MATCH(学校情報!FB$3,'コンテンツ＆備考マスタ'!$H:$H,0),3)="●",IF(AND(FB54&lt;&gt;"",ISNUMBER(申込書!$AC$22)=TRUE,申込書!$C$66&lt;&gt;"▼プルダウンより選択してください",申込書!$C$66&lt;&gt;""),申込書!$AC$22,""),"-"))</f>
        <v/>
      </c>
      <c r="FD54" s="369"/>
      <c r="FE54" s="369"/>
      <c r="FF54" s="370" t="str">
        <f>IF(AND(申込書!$C$66&lt;&gt;"▼プルダウンより選択してください",申込書!$C$66&lt;&gt;"",$G54&lt;&gt;"",申込書!$V$66="特定学年のみ"),"申し込みする","")</f>
        <v/>
      </c>
      <c r="FG54" s="371"/>
      <c r="FH54" s="372"/>
      <c r="FI54" s="373" t="str">
        <f>IF(AND(申込書!$C$67&lt;&gt;"▼プルダウンより選択してください",申込書!$C$67&lt;&gt;"",申込書!$K$22&lt;&gt;"YYYY/MM/DD",$G54&lt;&gt;""),申込書!$K$22,"")</f>
        <v/>
      </c>
      <c r="FJ54" s="369" t="str">
        <f>IF(FI54="","",IF(INDEX('コンテンツ＆備考マスタ'!$H:$J,MATCH(学校情報!FI$3,'コンテンツ＆備考マスタ'!$H:$H,0),3)="●",IF(AND(FI54&lt;&gt;"",ISNUMBER(申込書!$AC$22)=TRUE,申込書!$C$67&lt;&gt;"▼プルダウンより選択してください",申込書!$C$67&lt;&gt;""),申込書!$AC$22,""),"-"))</f>
        <v/>
      </c>
      <c r="FK54" s="369"/>
      <c r="FL54" s="369"/>
      <c r="FM54" s="370" t="str">
        <f>IF(AND(申込書!$C$67&lt;&gt;"▼プルダウンより選択してください",申込書!$C$67&lt;&gt;"",$G54&lt;&gt;"",申込書!$V$67="特定学年のみ"),"申し込みする","")</f>
        <v/>
      </c>
      <c r="FN54" s="371"/>
      <c r="FO54" s="372"/>
      <c r="FP54" s="373" t="str">
        <f>IF(AND(申込書!$C$68&lt;&gt;"▼プルダウンより選択してください",申込書!$C$68&lt;&gt;"",申込書!$K$22&lt;&gt;"YYYY/MM/DD",$G54&lt;&gt;""),申込書!$K$22,"")</f>
        <v/>
      </c>
      <c r="FQ54" s="369" t="str">
        <f>IF(FP54="","",IF(INDEX('コンテンツ＆備考マスタ'!$H:$J,MATCH(学校情報!FP$3,'コンテンツ＆備考マスタ'!$H:$H,0),3)="●",IF(AND(FP54&lt;&gt;"",ISNUMBER(申込書!$AC$22)=TRUE,申込書!$C$68&lt;&gt;"▼プルダウンより選択してください",申込書!$C$68&lt;&gt;""),申込書!$AC$22,""),"-"))</f>
        <v/>
      </c>
      <c r="FR54" s="369"/>
      <c r="FS54" s="369"/>
      <c r="FT54" s="370" t="str">
        <f>IF(AND(申込書!$C$68&lt;&gt;"▼プルダウンより選択してください",申込書!$C$68&lt;&gt;"",$G54&lt;&gt;"",申込書!$V$68="特定学年のみ"),"申し込みする","")</f>
        <v/>
      </c>
      <c r="FU54" s="371"/>
      <c r="FV54" s="372"/>
      <c r="FW54" s="373" t="str">
        <f>IF(AND(申込書!$C$69&lt;&gt;"▼プルダウンより選択してください",申込書!$C$69&lt;&gt;"",申込書!$K$22&lt;&gt;"YYYY/MM/DD",$G54&lt;&gt;""),申込書!$K$22,"")</f>
        <v/>
      </c>
      <c r="FX54" s="369" t="str">
        <f>IF(FW54="","",IF(INDEX('コンテンツ＆備考マスタ'!$H:$J,MATCH(学校情報!FW$3,'コンテンツ＆備考マスタ'!$H:$H,0),3)="●",IF(AND(FW54&lt;&gt;"",ISNUMBER(申込書!$AC$22)=TRUE,申込書!$C$69&lt;&gt;"▼プルダウンより選択してください",申込書!$C$69&lt;&gt;""),申込書!$AC$22,""),"-"))</f>
        <v/>
      </c>
      <c r="FY54" s="369"/>
      <c r="FZ54" s="369"/>
      <c r="GA54" s="370" t="str">
        <f>IF(AND(申込書!$C$69&lt;&gt;"▼プルダウンより選択してください",申込書!$C$69&lt;&gt;"",$G54&lt;&gt;"",申込書!$V$69="特定学年のみ"),"申し込みする","")</f>
        <v/>
      </c>
      <c r="GB54" s="371"/>
      <c r="GC54" s="372"/>
      <c r="GD54" s="373" t="str">
        <f>IF(AND(申込書!$C$70&lt;&gt;"▼プルダウンより選択してください",申込書!$C$70&lt;&gt;"",申込書!$K$22&lt;&gt;"YYYY/MM/DD",$G54&lt;&gt;""),申込書!$K$22,"")</f>
        <v/>
      </c>
      <c r="GE54" s="369" t="str">
        <f>IF(GD54="","",IF(INDEX('コンテンツ＆備考マスタ'!$H:$J,MATCH(学校情報!GD$3,'コンテンツ＆備考マスタ'!$H:$H,0),3)="●",IF(AND(GD54&lt;&gt;"",ISNUMBER(申込書!$AC$22)=TRUE,申込書!$C$70&lt;&gt;"▼プルダウンより選択してください",申込書!$C$70&lt;&gt;""),申込書!$AC$22,""),"-"))</f>
        <v/>
      </c>
      <c r="GF54" s="369"/>
      <c r="GG54" s="369"/>
      <c r="GH54" s="370" t="str">
        <f>IF(AND(申込書!$C$70&lt;&gt;"▼プルダウンより選択してください",申込書!$C$70&lt;&gt;"",$G54&lt;&gt;"",申込書!$V$70="特定学年のみ"),"申し込みする","")</f>
        <v/>
      </c>
      <c r="GI54" s="371"/>
      <c r="GJ54" s="372"/>
      <c r="GK54" s="373" t="str">
        <f>IF(AND(申込書!$C$71&lt;&gt;"▼プルダウンより選択してください",申込書!$C$71&lt;&gt;"",申込書!$K$22&lt;&gt;"YYYY/MM/DD",$G54&lt;&gt;""),申込書!$K$22,"")</f>
        <v/>
      </c>
      <c r="GL54" s="369" t="str">
        <f>IF(GK54="","",IF(INDEX('コンテンツ＆備考マスタ'!$H:$J,MATCH(学校情報!GK$3,'コンテンツ＆備考マスタ'!$H:$H,0),3)="●",IF(AND(GK54&lt;&gt;"",ISNUMBER(申込書!$AC$22)=TRUE,申込書!$C$71&lt;&gt;"▼プルダウンより選択してください",申込書!$C$71&lt;&gt;""),申込書!$AC$22,""),"-"))</f>
        <v/>
      </c>
      <c r="GM54" s="369"/>
      <c r="GN54" s="369"/>
      <c r="GO54" s="370" t="str">
        <f>IF(AND(申込書!$C$71&lt;&gt;"▼プルダウンより選択してください",申込書!$C$71&lt;&gt;"",$G54&lt;&gt;"",申込書!$V$71="特定学年のみ"),"申し込みする","")</f>
        <v/>
      </c>
      <c r="GP54" s="371"/>
      <c r="GQ54" s="372"/>
      <c r="GR54" s="373" t="str">
        <f>IF(AND(申込書!$C$72&lt;&gt;"▼プルダウンより選択してください",申込書!$C$72&lt;&gt;"",申込書!$K$22&lt;&gt;"YYYY/MM/DD",$G54&lt;&gt;""),申込書!$K$22,"")</f>
        <v/>
      </c>
      <c r="GS54" s="369" t="str">
        <f>IF(GR54="","",IF(INDEX('コンテンツ＆備考マスタ'!$H:$J,MATCH(学校情報!GR$3,'コンテンツ＆備考マスタ'!$H:$H,0),3)="●",IF(AND(GR54&lt;&gt;"",ISNUMBER(申込書!$AC$22)=TRUE,申込書!$C$72&lt;&gt;"▼プルダウンより選択してください",申込書!$C$72&lt;&gt;""),申込書!$AC$22,""),"-"))</f>
        <v/>
      </c>
      <c r="GT54" s="369"/>
      <c r="GU54" s="369"/>
      <c r="GV54" s="370" t="str">
        <f>IF(AND(申込書!$C$72&lt;&gt;"▼プルダウンより選択してください",申込書!$C$72&lt;&gt;"",$G54&lt;&gt;"",申込書!$V$72="特定学年のみ"),"申し込みする","")</f>
        <v/>
      </c>
      <c r="GW54" s="371"/>
      <c r="GX54" s="372"/>
      <c r="GY54" s="373" t="str">
        <f>IF(AND(申込書!$C$73&lt;&gt;"▼プルダウンより選択してください",申込書!$C$73&lt;&gt;"",申込書!$K$22&lt;&gt;"YYYY/MM/DD",$G54&lt;&gt;""),申込書!$K$22,"")</f>
        <v/>
      </c>
      <c r="GZ54" s="369" t="str">
        <f>IF(GY54="","",IF(INDEX('コンテンツ＆備考マスタ'!$H:$J,MATCH(学校情報!GY$3,'コンテンツ＆備考マスタ'!$H:$H,0),3)="●",IF(AND(GY54&lt;&gt;"",ISNUMBER(申込書!$AC$22)=TRUE,申込書!$C$73&lt;&gt;"▼プルダウンより選択してください",申込書!$C$73&lt;&gt;""),申込書!$AC$22,""),"-"))</f>
        <v/>
      </c>
      <c r="HA54" s="369"/>
      <c r="HB54" s="369"/>
      <c r="HC54" s="370" t="str">
        <f>IF(AND(申込書!$C$73&lt;&gt;"▼プルダウンより選択してください",申込書!$C$73&lt;&gt;"",$G54&lt;&gt;"",申込書!$V$73="特定学年のみ"),"申し込みする","")</f>
        <v/>
      </c>
      <c r="HD54" s="371"/>
      <c r="HE54" s="372"/>
      <c r="HF54" s="373" t="str">
        <f>IF(AND(申込書!$C$74&lt;&gt;"▼プルダウンより選択してください",申込書!$C$74&lt;&gt;"",申込書!$K$22&lt;&gt;"YYYY/MM/DD",$G54&lt;&gt;""),申込書!$K$22,"")</f>
        <v/>
      </c>
      <c r="HG54" s="369" t="str">
        <f>IF(HF54="","",IF(INDEX('コンテンツ＆備考マスタ'!$H:$J,MATCH(学校情報!HF$3,'コンテンツ＆備考マスタ'!$H:$H,0),3)="●",IF(AND(HF54&lt;&gt;"",ISNUMBER(申込書!$AC$22)=TRUE,申込書!$C$74&lt;&gt;"▼プルダウンより選択してください",申込書!$C$74&lt;&gt;""),申込書!$AC$22,""),"-"))</f>
        <v/>
      </c>
      <c r="HH54" s="369"/>
      <c r="HI54" s="369"/>
      <c r="HJ54" s="370" t="str">
        <f>IF(AND(申込書!$C$74&lt;&gt;"▼プルダウンより選択してください",申込書!$C$74&lt;&gt;"",$G54&lt;&gt;"",申込書!$V$74="特定学年のみ"),"申し込みする","")</f>
        <v/>
      </c>
      <c r="HK54" s="371"/>
      <c r="HL54" s="372"/>
      <c r="HM54" s="373" t="str">
        <f>IF(AND(申込書!$C$75&lt;&gt;"▼プルダウンより選択してください",申込書!$C$75&lt;&gt;"",申込書!$K$22&lt;&gt;"YYYY/MM/DD",$G54&lt;&gt;""),申込書!$K$22,"")</f>
        <v/>
      </c>
      <c r="HN54" s="369" t="str">
        <f>IF(HM54="","",IF(INDEX('コンテンツ＆備考マスタ'!$H:$J,MATCH(学校情報!HM$3,'コンテンツ＆備考マスタ'!$H:$H,0),3)="●",IF(AND(HM54&lt;&gt;"",ISNUMBER(申込書!$AC$22)=TRUE,申込書!$C$75&lt;&gt;"▼プルダウンより選択してください",申込書!$C$75&lt;&gt;""),申込書!$AC$22,""),"-"))</f>
        <v/>
      </c>
      <c r="HO54" s="369"/>
      <c r="HP54" s="369"/>
      <c r="HQ54" s="370" t="str">
        <f>IF(AND(申込書!$C$75&lt;&gt;"▼プルダウンより選択してください",申込書!$C$75&lt;&gt;"",$G54&lt;&gt;"",申込書!$V$75="特定学年のみ"),"申し込みする","")</f>
        <v/>
      </c>
      <c r="HR54" s="371"/>
      <c r="HS54" s="371"/>
      <c r="HT54" s="374" t="str">
        <f>IF(AND(申込書!$C$76&lt;&gt;"▼プルダウンより選択してください",申込書!$C$76&lt;&gt;"",申込書!$K$22&lt;&gt;"YYYY/MM/DD",$G54&lt;&gt;""),申込書!$K$22,"")</f>
        <v/>
      </c>
      <c r="HU54" s="369" t="str">
        <f>IF(HT54="","",IF(INDEX('コンテンツ＆備考マスタ'!$H:$J,MATCH(学校情報!HT$3,'コンテンツ＆備考マスタ'!$H:$H,0),3)="●",IF(AND(HT54&lt;&gt;"",ISNUMBER(申込書!$AC$22)=TRUE,申込書!$C$76&lt;&gt;"▼プルダウンより選択してください",申込書!$C$76&lt;&gt;""),申込書!$AC$22,""),"-"))</f>
        <v/>
      </c>
      <c r="HV54" s="369"/>
      <c r="HW54" s="369"/>
      <c r="HX54" s="370" t="str">
        <f>IF(AND(申込書!$C$76&lt;&gt;"▼プルダウンより選択してください",申込書!$C$76&lt;&gt;"",$G54&lt;&gt;"",申込書!$V$76="特定学年のみ"),"申し込みする","")</f>
        <v/>
      </c>
      <c r="HY54" s="371"/>
      <c r="HZ54" s="372"/>
      <c r="IA54" s="69"/>
    </row>
    <row r="55" spans="2:235" ht="26.85" customHeight="1" collapsed="1">
      <c r="B55" s="365">
        <f t="shared" si="0"/>
        <v>50</v>
      </c>
      <c r="C55" s="55"/>
      <c r="D55" s="56"/>
      <c r="E55" s="154"/>
      <c r="F55" s="57"/>
      <c r="G55" s="58"/>
      <c r="H55" s="59"/>
      <c r="I55" s="60"/>
      <c r="J55" s="61"/>
      <c r="K55" s="366" t="str">
        <f t="shared" si="1"/>
        <v/>
      </c>
      <c r="L55" s="62"/>
      <c r="M55" s="322"/>
      <c r="N55" s="63"/>
      <c r="O55" s="64"/>
      <c r="P55" s="367" t="str">
        <f t="shared" si="2"/>
        <v/>
      </c>
      <c r="Q55" s="65"/>
      <c r="R55" s="66"/>
      <c r="S55" s="67"/>
      <c r="T55" s="68"/>
      <c r="U55" s="68"/>
      <c r="V55" s="68"/>
      <c r="W55" s="66"/>
      <c r="X55" s="281"/>
      <c r="Y55" s="368" t="str">
        <f>IF(AND(申込書!$C$47&lt;&gt;"▼プルダウンより選択してください",申込書!$C$47&lt;&gt;"",申込書!$K$22&lt;&gt;"YYYY/MM/DD",$G55&lt;&gt;""),申込書!$K$22,"")</f>
        <v/>
      </c>
      <c r="Z55" s="369" t="str">
        <f>IF(Y55="","",IF(INDEX('コンテンツ＆備考マスタ'!$H:$J,MATCH(学校情報!Y$3,'コンテンツ＆備考マスタ'!$H:$H,0),3)="●",IF(AND(Y55&lt;&gt;"",ISNUMBER(申込書!$AC$22)=TRUE,申込書!$C$47&lt;&gt;"▼プルダウンより選択してください",申込書!$C$47&lt;&gt;""),申込書!$AC$22,""),"-"))</f>
        <v/>
      </c>
      <c r="AA55" s="369"/>
      <c r="AB55" s="369"/>
      <c r="AC55" s="370" t="str">
        <f>IF(AND(申込書!$C$47&lt;&gt;"▼プルダウンより選択してください",申込書!$C$47&lt;&gt;"",$G55&lt;&gt;"",申込書!$V$47="特定学年のみ"),"申し込みする","")</f>
        <v/>
      </c>
      <c r="AD55" s="371"/>
      <c r="AE55" s="372"/>
      <c r="AF55" s="373" t="str">
        <f>IF(AND(申込書!$C$48&lt;&gt;"▼プルダウンより選択してください",申込書!$C$48&lt;&gt;"",申込書!$K$22&lt;&gt;"YYYY/MM/DD",$G55&lt;&gt;""),申込書!$K$22,"")</f>
        <v/>
      </c>
      <c r="AG55" s="369" t="str">
        <f>IF(AF55="","",IF(INDEX('コンテンツ＆備考マスタ'!$H:$J,MATCH(学校情報!AF$3,'コンテンツ＆備考マスタ'!$H:$H,0),3)="●",IF(AND(AF55&lt;&gt;"",ISNUMBER(申込書!$AC$22)=TRUE,申込書!$C$48&lt;&gt;"▼プルダウンより選択してください",申込書!$C$48&lt;&gt;""),申込書!$AC$22,""),"-"))</f>
        <v/>
      </c>
      <c r="AH55" s="369"/>
      <c r="AI55" s="369"/>
      <c r="AJ55" s="370" t="str">
        <f>IF(AND(申込書!$C$48&lt;&gt;"▼プルダウンより選択してください",申込書!$C$48&lt;&gt;"",$G55&lt;&gt;"",申込書!$V$48="特定学年のみ"),"申し込みする","")</f>
        <v/>
      </c>
      <c r="AK55" s="371"/>
      <c r="AL55" s="372"/>
      <c r="AM55" s="373" t="str">
        <f>IF(AND(申込書!$C$49&lt;&gt;"▼プルダウンより選択してください",申込書!$C$49&lt;&gt;"",申込書!$K$22&lt;&gt;"YYYY/MM/DD",$G55&lt;&gt;""),申込書!$K$22,"")</f>
        <v/>
      </c>
      <c r="AN55" s="369" t="str">
        <f>IF(AM55="","",IF(INDEX('コンテンツ＆備考マスタ'!$H:$J,MATCH(学校情報!AM$3,'コンテンツ＆備考マスタ'!$H:$H,0),3)="●",IF(AND(AM55&lt;&gt;"",ISNUMBER(申込書!$AC$22)=TRUE,申込書!$C$49&lt;&gt;"▼プルダウンより選択してください",申込書!$C$49&lt;&gt;""),申込書!$AC$22,""),"-"))</f>
        <v/>
      </c>
      <c r="AO55" s="369"/>
      <c r="AP55" s="369"/>
      <c r="AQ55" s="370" t="str">
        <f>IF(AND(申込書!$C$49&lt;&gt;"▼プルダウンより選択してください",申込書!$C$49&lt;&gt;"",$G55&lt;&gt;"",申込書!$V$49="特定学年のみ"),"申し込みする","")</f>
        <v/>
      </c>
      <c r="AR55" s="371"/>
      <c r="AS55" s="372"/>
      <c r="AT55" s="373" t="str">
        <f>IF(AND(申込書!$C$50&lt;&gt;"▼プルダウンより選択してください",申込書!$C$50&lt;&gt;"",申込書!$K$22&lt;&gt;"YYYY/MM/DD",$G55&lt;&gt;""),申込書!$K$22,"")</f>
        <v/>
      </c>
      <c r="AU55" s="369" t="str">
        <f>IF(AT55="","",IF(INDEX('コンテンツ＆備考マスタ'!$H:$J,MATCH(学校情報!AT$3,'コンテンツ＆備考マスタ'!$H:$H,0),3)="●",IF(AND(AT55&lt;&gt;"",ISNUMBER(申込書!$AC$22)=TRUE,申込書!$C$50&lt;&gt;"▼プルダウンより選択してください",申込書!$C$50&lt;&gt;""),申込書!$AC$22,""),"-"))</f>
        <v/>
      </c>
      <c r="AV55" s="369"/>
      <c r="AW55" s="369"/>
      <c r="AX55" s="370" t="str">
        <f>IF(AND(申込書!$C$50&lt;&gt;"▼プルダウンより選択してください",申込書!$C$50&lt;&gt;"",$G55&lt;&gt;"",申込書!$V$50="特定学年のみ"),"申し込みする","")</f>
        <v/>
      </c>
      <c r="AY55" s="371"/>
      <c r="AZ55" s="372"/>
      <c r="BA55" s="373" t="str">
        <f>IF(AND(申込書!$C$51&lt;&gt;"▼プルダウンより選択してください",申込書!$C$51&lt;&gt;"",申込書!$K$22&lt;&gt;"YYYY/MM/DD",$G55&lt;&gt;""),申込書!$K$22,"")</f>
        <v/>
      </c>
      <c r="BB55" s="369" t="str">
        <f>IF(BA55="","",IF(INDEX('コンテンツ＆備考マスタ'!$H:$J,MATCH(学校情報!BA$3,'コンテンツ＆備考マスタ'!$H:$H,0),3)="●",IF(AND(BA55&lt;&gt;"",ISNUMBER(申込書!$AC$22)=TRUE,申込書!$C$51&lt;&gt;"▼プルダウンより選択してください",申込書!$C$51&lt;&gt;""),申込書!$AC$22,""),"-"))</f>
        <v/>
      </c>
      <c r="BC55" s="369"/>
      <c r="BD55" s="369"/>
      <c r="BE55" s="370" t="str">
        <f>IF(AND(申込書!$C$51&lt;&gt;"▼プルダウンより選択してください",申込書!$C$51&lt;&gt;"",$G55&lt;&gt;"",申込書!$V$51="特定学年のみ"),"申し込みする","")</f>
        <v/>
      </c>
      <c r="BF55" s="371"/>
      <c r="BG55" s="372"/>
      <c r="BH55" s="373" t="str">
        <f>IF(AND(申込書!$C$52&lt;&gt;"▼プルダウンより選択してください",申込書!$C$52&lt;&gt;"",申込書!$K$22&lt;&gt;"YYYY/MM/DD",$G55&lt;&gt;""),申込書!$K$22,"")</f>
        <v/>
      </c>
      <c r="BI55" s="369" t="str">
        <f>IF(BH55="","",IF(INDEX('コンテンツ＆備考マスタ'!$H:$J,MATCH(学校情報!BH$3,'コンテンツ＆備考マスタ'!$H:$H,0),3)="●",IF(AND(BH55&lt;&gt;"",ISNUMBER(申込書!$AC$22)=TRUE,申込書!$C$52&lt;&gt;"▼プルダウンより選択してください",申込書!$C$52&lt;&gt;""),申込書!$AC$22,""),"-"))</f>
        <v/>
      </c>
      <c r="BJ55" s="369"/>
      <c r="BK55" s="369"/>
      <c r="BL55" s="370" t="str">
        <f>IF(AND(申込書!$C$52&lt;&gt;"▼プルダウンより選択してください",申込書!$C$52&lt;&gt;"",$G55&lt;&gt;"",申込書!$V$52="特定学年のみ"),"申し込みする","")</f>
        <v/>
      </c>
      <c r="BM55" s="371"/>
      <c r="BN55" s="372"/>
      <c r="BO55" s="373" t="str">
        <f>IF(AND(申込書!$C$53&lt;&gt;"▼プルダウンより選択してください",申込書!$C$53&lt;&gt;"",申込書!$K$22&lt;&gt;"YYYY/MM/DD",$G55&lt;&gt;""),申込書!$K$22,"")</f>
        <v/>
      </c>
      <c r="BP55" s="369" t="str">
        <f>IF(BO55="","",IF(INDEX('コンテンツ＆備考マスタ'!$H:$J,MATCH(学校情報!BO$3,'コンテンツ＆備考マスタ'!$H:$H,0),3)="●",IF(AND(BO55&lt;&gt;"",ISNUMBER(申込書!$AC$22)=TRUE,申込書!$C$53&lt;&gt;"▼プルダウンより選択してください",申込書!$C$53&lt;&gt;""),申込書!$AC$22,""),"-"))</f>
        <v/>
      </c>
      <c r="BQ55" s="369"/>
      <c r="BR55" s="369"/>
      <c r="BS55" s="370" t="str">
        <f>IF(AND(申込書!$C$53&lt;&gt;"▼プルダウンより選択してください",申込書!$C$53&lt;&gt;"",$G55&lt;&gt;"",申込書!$V$53="特定学年のみ"),"申し込みする","")</f>
        <v/>
      </c>
      <c r="BT55" s="371"/>
      <c r="BU55" s="372"/>
      <c r="BV55" s="373" t="str">
        <f>IF(AND(申込書!$C$54&lt;&gt;"▼プルダウンより選択してください",申込書!$C$54&lt;&gt;"",申込書!$K$22&lt;&gt;"YYYY/MM/DD",$G55&lt;&gt;""),申込書!$K$22,"")</f>
        <v/>
      </c>
      <c r="BW55" s="369" t="str">
        <f>IF(BV55="","",IF(INDEX('コンテンツ＆備考マスタ'!$H:$J,MATCH(学校情報!BV$3,'コンテンツ＆備考マスタ'!$H:$H,0),3)="●",IF(AND(BV55&lt;&gt;"",ISNUMBER(申込書!$AC$22)=TRUE,申込書!$C$54&lt;&gt;"▼プルダウンより選択してください",申込書!$C$54&lt;&gt;""),申込書!$AC$22,""),"-"))</f>
        <v/>
      </c>
      <c r="BX55" s="369"/>
      <c r="BY55" s="369"/>
      <c r="BZ55" s="370" t="str">
        <f>IF(AND(申込書!$C$54&lt;&gt;"▼プルダウンより選択してください",申込書!$C$54&lt;&gt;"",$G55&lt;&gt;"",申込書!$V$54="特定学年のみ"),"申し込みする","")</f>
        <v/>
      </c>
      <c r="CA55" s="371"/>
      <c r="CB55" s="372"/>
      <c r="CC55" s="373" t="str">
        <f>IF(AND(申込書!$C$55&lt;&gt;"▼プルダウンより選択してください",申込書!$C$55&lt;&gt;"",申込書!$K$22&lt;&gt;"YYYY/MM/DD",$G55&lt;&gt;""),申込書!$K$22,"")</f>
        <v/>
      </c>
      <c r="CD55" s="369" t="str">
        <f>IF(CC55="","",IF(INDEX('コンテンツ＆備考マスタ'!$H:$J,MATCH(学校情報!CC$3,'コンテンツ＆備考マスタ'!$H:$H,0),3)="●",IF(AND(CC55&lt;&gt;"",ISNUMBER(申込書!$AC$22)=TRUE,申込書!$C$55&lt;&gt;"▼プルダウンより選択してください",申込書!$C$55&lt;&gt;""),申込書!$AC$22,""),"-"))</f>
        <v/>
      </c>
      <c r="CE55" s="369"/>
      <c r="CF55" s="369"/>
      <c r="CG55" s="370" t="str">
        <f>IF(AND(申込書!$C$55&lt;&gt;"▼プルダウンより選択してください",申込書!$C$55&lt;&gt;"",$G55&lt;&gt;"",申込書!$V$55="特定学年のみ"),"申し込みする","")</f>
        <v/>
      </c>
      <c r="CH55" s="371"/>
      <c r="CI55" s="372"/>
      <c r="CJ55" s="373" t="str">
        <f>IF(AND(申込書!$C$56&lt;&gt;"▼プルダウンより選択してください",申込書!$C$56&lt;&gt;"",申込書!$K$22&lt;&gt;"YYYY/MM/DD",$G55&lt;&gt;""),申込書!$K$22,"")</f>
        <v/>
      </c>
      <c r="CK55" s="369" t="str">
        <f>IF(CJ55="","",IF(INDEX('コンテンツ＆備考マスタ'!$H:$J,MATCH(学校情報!CJ$3,'コンテンツ＆備考マスタ'!$H:$H,0),3)="●",IF(AND(CJ55&lt;&gt;"",ISNUMBER(申込書!$AC$22)=TRUE,申込書!$C$56&lt;&gt;"▼プルダウンより選択してください",申込書!$C$56&lt;&gt;""),申込書!$AC$22,""),"-"))</f>
        <v/>
      </c>
      <c r="CL55" s="369"/>
      <c r="CM55" s="369"/>
      <c r="CN55" s="370" t="str">
        <f>IF(AND(申込書!$C$56&lt;&gt;"▼プルダウンより選択してください",申込書!$C$56&lt;&gt;"",$G55&lt;&gt;"",申込書!$V$56="特定学年のみ"),"申し込みする","")</f>
        <v/>
      </c>
      <c r="CO55" s="371"/>
      <c r="CP55" s="372"/>
      <c r="CQ55" s="373" t="str">
        <f>IF(AND(申込書!$C$57&lt;&gt;"▼プルダウンより選択してください",申込書!$C$57&lt;&gt;"",申込書!$K$22&lt;&gt;"YYYY/MM/DD",$G55&lt;&gt;""),申込書!$K$22,"")</f>
        <v/>
      </c>
      <c r="CR55" s="369" t="str">
        <f>IF(CQ55="","",IF(INDEX('コンテンツ＆備考マスタ'!$H:$J,MATCH(学校情報!CQ$3,'コンテンツ＆備考マスタ'!$H:$H,0),3)="●",IF(AND(CQ55&lt;&gt;"",ISNUMBER(申込書!$AC$22)=TRUE,申込書!$C$57&lt;&gt;"▼プルダウンより選択してください",申込書!$C$57&lt;&gt;""),申込書!$AC$22,""),"-"))</f>
        <v/>
      </c>
      <c r="CS55" s="369"/>
      <c r="CT55" s="369"/>
      <c r="CU55" s="369" t="str">
        <f>IF(AND(申込書!$C$57&lt;&gt;"▼プルダウンより選択してください",申込書!$C$57&lt;&gt;"",$G55&lt;&gt;"",申込書!$V$57="特定学年のみ"),"申し込みする","")</f>
        <v/>
      </c>
      <c r="CV55" s="371"/>
      <c r="CW55" s="372"/>
      <c r="CX55" s="373" t="str">
        <f>IF(AND(申込書!$C$58&lt;&gt;"▼プルダウンより選択してください",申込書!$C$58&lt;&gt;"",申込書!$K$22&lt;&gt;"YYYY/MM/DD",$G55&lt;&gt;""),申込書!$K$22,"")</f>
        <v/>
      </c>
      <c r="CY55" s="369" t="str">
        <f>IF(CX55="","",IF(INDEX('コンテンツ＆備考マスタ'!$H:$J,MATCH(学校情報!CX$3,'コンテンツ＆備考マスタ'!$H:$H,0),3)="●",IF(AND(CX55&lt;&gt;"",ISNUMBER(申込書!$AC$22)=TRUE,申込書!$C$58&lt;&gt;"▼プルダウンより選択してください",申込書!$C$58&lt;&gt;""),申込書!$AC$22,""),"-"))</f>
        <v/>
      </c>
      <c r="CZ55" s="369"/>
      <c r="DA55" s="369"/>
      <c r="DB55" s="369" t="str">
        <f>IF(AND(申込書!$C$58&lt;&gt;"▼プルダウンより選択してください",申込書!$C$58&lt;&gt;"",$G55&lt;&gt;"",申込書!$V$58="特定学年のみ"),"申し込みする","")</f>
        <v/>
      </c>
      <c r="DC55" s="371"/>
      <c r="DD55" s="372"/>
      <c r="DE55" s="373" t="str">
        <f>IF(AND(申込書!$C$59&lt;&gt;"▼プルダウンより選択してください",申込書!$C$59&lt;&gt;"",申込書!$K$22&lt;&gt;"YYYY/MM/DD",$G55&lt;&gt;""),申込書!$K$22,"")</f>
        <v/>
      </c>
      <c r="DF55" s="369" t="str">
        <f>IF(DE55="","",IF(INDEX('コンテンツ＆備考マスタ'!$H:$J,MATCH(学校情報!DE$3,'コンテンツ＆備考マスタ'!$H:$H,0),3)="●",IF(AND(DE55&lt;&gt;"",ISNUMBER(申込書!$AC$22)=TRUE,申込書!$C$59&lt;&gt;"▼プルダウンより選択してください",申込書!$C$59&lt;&gt;""),申込書!$AC$22,""),"-"))</f>
        <v/>
      </c>
      <c r="DG55" s="369"/>
      <c r="DH55" s="369"/>
      <c r="DI55" s="369" t="str">
        <f>IF(AND(申込書!$C$59&lt;&gt;"▼プルダウンより選択してください",申込書!$C$59&lt;&gt;"",$G55&lt;&gt;"",申込書!$V$59="特定学年のみ"),"申し込みする","")</f>
        <v/>
      </c>
      <c r="DJ55" s="371"/>
      <c r="DK55" s="372"/>
      <c r="DL55" s="373" t="str">
        <f>IF(AND(申込書!$C$60&lt;&gt;"▼プルダウンより選択してください",申込書!$C$60&lt;&gt;"",申込書!$K$22&lt;&gt;"YYYY/MM/DD",$G55&lt;&gt;""),申込書!$K$22,"")</f>
        <v/>
      </c>
      <c r="DM55" s="369" t="str">
        <f>IF(DL55="","",IF(INDEX('コンテンツ＆備考マスタ'!$H:$J,MATCH(学校情報!DL$3,'コンテンツ＆備考マスタ'!$H:$H,0),3)="●",IF(AND(DL55&lt;&gt;"",ISNUMBER(申込書!$AC$22)=TRUE,申込書!$C$60&lt;&gt;"▼プルダウンより選択してください",申込書!$C$60&lt;&gt;""),申込書!$AC$22,""),"-"))</f>
        <v/>
      </c>
      <c r="DN55" s="369"/>
      <c r="DO55" s="369"/>
      <c r="DP55" s="369" t="str">
        <f>IF(AND(申込書!$C$60&lt;&gt;"▼プルダウンより選択してください",申込書!$C$60&lt;&gt;"",$G55&lt;&gt;"",申込書!$V$60="特定学年のみ"),"申し込みする","")</f>
        <v/>
      </c>
      <c r="DQ55" s="371"/>
      <c r="DR55" s="372"/>
      <c r="DS55" s="373" t="str">
        <f>IF(AND(申込書!$C$61&lt;&gt;"▼プルダウンより選択してください",申込書!$C$61&lt;&gt;"",申込書!$K$22&lt;&gt;"YYYY/MM/DD",$G55&lt;&gt;""),申込書!$K$22,"")</f>
        <v/>
      </c>
      <c r="DT55" s="369" t="str">
        <f>IF(DS55="","",IF(INDEX('コンテンツ＆備考マスタ'!$H:$J,MATCH(学校情報!DS$3,'コンテンツ＆備考マスタ'!$H:$H,0),3)="●",IF(AND(DS55&lt;&gt;"",ISNUMBER(申込書!$AC$22)=TRUE,申込書!$C$61&lt;&gt;"▼プルダウンより選択してください",申込書!$C$61&lt;&gt;""),申込書!$AC$22,""),"-"))</f>
        <v/>
      </c>
      <c r="DU55" s="369"/>
      <c r="DV55" s="369"/>
      <c r="DW55" s="369" t="str">
        <f>IF(AND(申込書!$C$61&lt;&gt;"▼プルダウンより選択してください",申込書!$C$61&lt;&gt;"",$G55&lt;&gt;"",申込書!$V$61="特定学年のみ"),"申し込みする","")</f>
        <v/>
      </c>
      <c r="DX55" s="371"/>
      <c r="DY55" s="372"/>
      <c r="DZ55" s="373" t="str">
        <f>IF(AND(申込書!$C$62&lt;&gt;"▼プルダウンより選択してください",申込書!$C$62&lt;&gt;"",申込書!$K$22&lt;&gt;"YYYY/MM/DD",$G55&lt;&gt;""),申込書!$K$22,"")</f>
        <v/>
      </c>
      <c r="EA55" s="369" t="str">
        <f>IF(DZ55="","",IF(INDEX('コンテンツ＆備考マスタ'!$H:$J,MATCH(学校情報!DZ$3,'コンテンツ＆備考マスタ'!$H:$H,0),3)="●",IF(AND(DZ55&lt;&gt;"",ISNUMBER(申込書!$AC$22)=TRUE,申込書!$C$62&lt;&gt;"▼プルダウンより選択してください",申込書!$C$62&lt;&gt;""),申込書!$AC$22,""),"-"))</f>
        <v/>
      </c>
      <c r="EB55" s="369"/>
      <c r="EC55" s="369"/>
      <c r="ED55" s="370" t="str">
        <f>IF(AND(申込書!$C$62&lt;&gt;"▼プルダウンより選択してください",申込書!$C$62&lt;&gt;"",$G55&lt;&gt;"",申込書!$V$62="特定学年のみ"),"申し込みする","")</f>
        <v/>
      </c>
      <c r="EE55" s="371"/>
      <c r="EF55" s="372"/>
      <c r="EG55" s="373" t="str">
        <f>IF(AND(申込書!$C$63&lt;&gt;"▼プルダウンより選択してください",申込書!$C$63&lt;&gt;"",申込書!$K$22&lt;&gt;"YYYY/MM/DD",$G55&lt;&gt;""),申込書!$K$22,"")</f>
        <v/>
      </c>
      <c r="EH55" s="369" t="str">
        <f>IF(EG55="","",IF(INDEX('コンテンツ＆備考マスタ'!$H:$J,MATCH(学校情報!EG$3,'コンテンツ＆備考マスタ'!$H:$H,0),3)="●",IF(AND(EG55&lt;&gt;"",ISNUMBER(申込書!$AC$22)=TRUE,申込書!$C$63&lt;&gt;"▼プルダウンより選択してください",申込書!$C$63&lt;&gt;""),申込書!$AC$22,""),"-"))</f>
        <v/>
      </c>
      <c r="EI55" s="369"/>
      <c r="EJ55" s="369"/>
      <c r="EK55" s="370" t="str">
        <f>IF(AND(申込書!$C$63&lt;&gt;"▼プルダウンより選択してください",申込書!$C$63&lt;&gt;"",$G55&lt;&gt;"",申込書!$V$63="特定学年のみ"),"申し込みする","")</f>
        <v/>
      </c>
      <c r="EL55" s="371"/>
      <c r="EM55" s="372"/>
      <c r="EN55" s="373" t="str">
        <f>IF(AND(申込書!$C$64&lt;&gt;"▼プルダウンより選択してください",申込書!$C$64&lt;&gt;"",申込書!$K$22&lt;&gt;"YYYY/MM/DD",$G55&lt;&gt;""),申込書!$K$22,"")</f>
        <v/>
      </c>
      <c r="EO55" s="369" t="str">
        <f>IF(EN55="","",IF(INDEX('コンテンツ＆備考マスタ'!$H:$J,MATCH(学校情報!EN$3,'コンテンツ＆備考マスタ'!$H:$H,0),3)="●",IF(AND(EN55&lt;&gt;"",ISNUMBER(申込書!$AC$22)=TRUE,申込書!$C$64&lt;&gt;"▼プルダウンより選択してください",申込書!$C$64&lt;&gt;""),申込書!$AC$22,""),"-"))</f>
        <v/>
      </c>
      <c r="EP55" s="369"/>
      <c r="EQ55" s="369"/>
      <c r="ER55" s="370" t="str">
        <f>IF(AND(申込書!$C$64&lt;&gt;"▼プルダウンより選択してください",申込書!$C$64&lt;&gt;"",$G55&lt;&gt;"",申込書!$V$64="特定学年のみ"),"申し込みする","")</f>
        <v/>
      </c>
      <c r="ES55" s="371"/>
      <c r="ET55" s="372"/>
      <c r="EU55" s="373" t="str">
        <f>IF(AND(申込書!$C$65&lt;&gt;"▼プルダウンより選択してください",申込書!$C$65&lt;&gt;"",申込書!$K$22&lt;&gt;"YYYY/MM/DD",$G55&lt;&gt;""),申込書!$K$22,"")</f>
        <v/>
      </c>
      <c r="EV55" s="369" t="str">
        <f>IF(EU55="","",IF(INDEX('コンテンツ＆備考マスタ'!$H:$J,MATCH(学校情報!EU$3,'コンテンツ＆備考マスタ'!$H:$H,0),3)="●",IF(AND(EU55&lt;&gt;"",ISNUMBER(申込書!$AC$22)=TRUE,申込書!$C$65&lt;&gt;"▼プルダウンより選択してください",申込書!$C$65&lt;&gt;""),申込書!$AC$22,""),"-"))</f>
        <v/>
      </c>
      <c r="EW55" s="369"/>
      <c r="EX55" s="369"/>
      <c r="EY55" s="370" t="str">
        <f>IF(AND(申込書!$C$65&lt;&gt;"▼プルダウンより選択してください",申込書!$C$65&lt;&gt;"",$G55&lt;&gt;"",申込書!$V$65="特定学年のみ"),"申し込みする","")</f>
        <v/>
      </c>
      <c r="EZ55" s="371"/>
      <c r="FA55" s="372"/>
      <c r="FB55" s="373" t="str">
        <f>IF(AND(申込書!$C$66&lt;&gt;"▼プルダウンより選択してください",申込書!$C$66&lt;&gt;"",申込書!$K$22&lt;&gt;"YYYY/MM/DD",$G55&lt;&gt;""),申込書!$K$22,"")</f>
        <v/>
      </c>
      <c r="FC55" s="369" t="str">
        <f>IF(FB55="","",IF(INDEX('コンテンツ＆備考マスタ'!$H:$J,MATCH(学校情報!FB$3,'コンテンツ＆備考マスタ'!$H:$H,0),3)="●",IF(AND(FB55&lt;&gt;"",ISNUMBER(申込書!$AC$22)=TRUE,申込書!$C$66&lt;&gt;"▼プルダウンより選択してください",申込書!$C$66&lt;&gt;""),申込書!$AC$22,""),"-"))</f>
        <v/>
      </c>
      <c r="FD55" s="369"/>
      <c r="FE55" s="369"/>
      <c r="FF55" s="370" t="str">
        <f>IF(AND(申込書!$C$66&lt;&gt;"▼プルダウンより選択してください",申込書!$C$66&lt;&gt;"",$G55&lt;&gt;"",申込書!$V$66="特定学年のみ"),"申し込みする","")</f>
        <v/>
      </c>
      <c r="FG55" s="371"/>
      <c r="FH55" s="372"/>
      <c r="FI55" s="373" t="str">
        <f>IF(AND(申込書!$C$67&lt;&gt;"▼プルダウンより選択してください",申込書!$C$67&lt;&gt;"",申込書!$K$22&lt;&gt;"YYYY/MM/DD",$G55&lt;&gt;""),申込書!$K$22,"")</f>
        <v/>
      </c>
      <c r="FJ55" s="369" t="str">
        <f>IF(FI55="","",IF(INDEX('コンテンツ＆備考マスタ'!$H:$J,MATCH(学校情報!FI$3,'コンテンツ＆備考マスタ'!$H:$H,0),3)="●",IF(AND(FI55&lt;&gt;"",ISNUMBER(申込書!$AC$22)=TRUE,申込書!$C$67&lt;&gt;"▼プルダウンより選択してください",申込書!$C$67&lt;&gt;""),申込書!$AC$22,""),"-"))</f>
        <v/>
      </c>
      <c r="FK55" s="369"/>
      <c r="FL55" s="369"/>
      <c r="FM55" s="370" t="str">
        <f>IF(AND(申込書!$C$67&lt;&gt;"▼プルダウンより選択してください",申込書!$C$67&lt;&gt;"",$G55&lt;&gt;"",申込書!$V$67="特定学年のみ"),"申し込みする","")</f>
        <v/>
      </c>
      <c r="FN55" s="371"/>
      <c r="FO55" s="372"/>
      <c r="FP55" s="373" t="str">
        <f>IF(AND(申込書!$C$68&lt;&gt;"▼プルダウンより選択してください",申込書!$C$68&lt;&gt;"",申込書!$K$22&lt;&gt;"YYYY/MM/DD",$G55&lt;&gt;""),申込書!$K$22,"")</f>
        <v/>
      </c>
      <c r="FQ55" s="369" t="str">
        <f>IF(FP55="","",IF(INDEX('コンテンツ＆備考マスタ'!$H:$J,MATCH(学校情報!FP$3,'コンテンツ＆備考マスタ'!$H:$H,0),3)="●",IF(AND(FP55&lt;&gt;"",ISNUMBER(申込書!$AC$22)=TRUE,申込書!$C$68&lt;&gt;"▼プルダウンより選択してください",申込書!$C$68&lt;&gt;""),申込書!$AC$22,""),"-"))</f>
        <v/>
      </c>
      <c r="FR55" s="369"/>
      <c r="FS55" s="369"/>
      <c r="FT55" s="370" t="str">
        <f>IF(AND(申込書!$C$68&lt;&gt;"▼プルダウンより選択してください",申込書!$C$68&lt;&gt;"",$G55&lt;&gt;"",申込書!$V$68="特定学年のみ"),"申し込みする","")</f>
        <v/>
      </c>
      <c r="FU55" s="371"/>
      <c r="FV55" s="372"/>
      <c r="FW55" s="373" t="str">
        <f>IF(AND(申込書!$C$69&lt;&gt;"▼プルダウンより選択してください",申込書!$C$69&lt;&gt;"",申込書!$K$22&lt;&gt;"YYYY/MM/DD",$G55&lt;&gt;""),申込書!$K$22,"")</f>
        <v/>
      </c>
      <c r="FX55" s="369" t="str">
        <f>IF(FW55="","",IF(INDEX('コンテンツ＆備考マスタ'!$H:$J,MATCH(学校情報!FW$3,'コンテンツ＆備考マスタ'!$H:$H,0),3)="●",IF(AND(FW55&lt;&gt;"",ISNUMBER(申込書!$AC$22)=TRUE,申込書!$C$69&lt;&gt;"▼プルダウンより選択してください",申込書!$C$69&lt;&gt;""),申込書!$AC$22,""),"-"))</f>
        <v/>
      </c>
      <c r="FY55" s="369"/>
      <c r="FZ55" s="369"/>
      <c r="GA55" s="370" t="str">
        <f>IF(AND(申込書!$C$69&lt;&gt;"▼プルダウンより選択してください",申込書!$C$69&lt;&gt;"",$G55&lt;&gt;"",申込書!$V$69="特定学年のみ"),"申し込みする","")</f>
        <v/>
      </c>
      <c r="GB55" s="371"/>
      <c r="GC55" s="372"/>
      <c r="GD55" s="373" t="str">
        <f>IF(AND(申込書!$C$70&lt;&gt;"▼プルダウンより選択してください",申込書!$C$70&lt;&gt;"",申込書!$K$22&lt;&gt;"YYYY/MM/DD",$G55&lt;&gt;""),申込書!$K$22,"")</f>
        <v/>
      </c>
      <c r="GE55" s="369" t="str">
        <f>IF(GD55="","",IF(INDEX('コンテンツ＆備考マスタ'!$H:$J,MATCH(学校情報!GD$3,'コンテンツ＆備考マスタ'!$H:$H,0),3)="●",IF(AND(GD55&lt;&gt;"",ISNUMBER(申込書!$AC$22)=TRUE,申込書!$C$70&lt;&gt;"▼プルダウンより選択してください",申込書!$C$70&lt;&gt;""),申込書!$AC$22,""),"-"))</f>
        <v/>
      </c>
      <c r="GF55" s="369"/>
      <c r="GG55" s="369"/>
      <c r="GH55" s="370" t="str">
        <f>IF(AND(申込書!$C$70&lt;&gt;"▼プルダウンより選択してください",申込書!$C$70&lt;&gt;"",$G55&lt;&gt;"",申込書!$V$70="特定学年のみ"),"申し込みする","")</f>
        <v/>
      </c>
      <c r="GI55" s="371"/>
      <c r="GJ55" s="372"/>
      <c r="GK55" s="373" t="str">
        <f>IF(AND(申込書!$C$71&lt;&gt;"▼プルダウンより選択してください",申込書!$C$71&lt;&gt;"",申込書!$K$22&lt;&gt;"YYYY/MM/DD",$G55&lt;&gt;""),申込書!$K$22,"")</f>
        <v/>
      </c>
      <c r="GL55" s="369" t="str">
        <f>IF(GK55="","",IF(INDEX('コンテンツ＆備考マスタ'!$H:$J,MATCH(学校情報!GK$3,'コンテンツ＆備考マスタ'!$H:$H,0),3)="●",IF(AND(GK55&lt;&gt;"",ISNUMBER(申込書!$AC$22)=TRUE,申込書!$C$71&lt;&gt;"▼プルダウンより選択してください",申込書!$C$71&lt;&gt;""),申込書!$AC$22,""),"-"))</f>
        <v/>
      </c>
      <c r="GM55" s="369"/>
      <c r="GN55" s="369"/>
      <c r="GO55" s="370" t="str">
        <f>IF(AND(申込書!$C$71&lt;&gt;"▼プルダウンより選択してください",申込書!$C$71&lt;&gt;"",$G55&lt;&gt;"",申込書!$V$71="特定学年のみ"),"申し込みする","")</f>
        <v/>
      </c>
      <c r="GP55" s="371"/>
      <c r="GQ55" s="372"/>
      <c r="GR55" s="373" t="str">
        <f>IF(AND(申込書!$C$72&lt;&gt;"▼プルダウンより選択してください",申込書!$C$72&lt;&gt;"",申込書!$K$22&lt;&gt;"YYYY/MM/DD",$G55&lt;&gt;""),申込書!$K$22,"")</f>
        <v/>
      </c>
      <c r="GS55" s="369" t="str">
        <f>IF(GR55="","",IF(INDEX('コンテンツ＆備考マスタ'!$H:$J,MATCH(学校情報!GR$3,'コンテンツ＆備考マスタ'!$H:$H,0),3)="●",IF(AND(GR55&lt;&gt;"",ISNUMBER(申込書!$AC$22)=TRUE,申込書!$C$72&lt;&gt;"▼プルダウンより選択してください",申込書!$C$72&lt;&gt;""),申込書!$AC$22,""),"-"))</f>
        <v/>
      </c>
      <c r="GT55" s="369"/>
      <c r="GU55" s="369"/>
      <c r="GV55" s="370" t="str">
        <f>IF(AND(申込書!$C$72&lt;&gt;"▼プルダウンより選択してください",申込書!$C$72&lt;&gt;"",$G55&lt;&gt;"",申込書!$V$72="特定学年のみ"),"申し込みする","")</f>
        <v/>
      </c>
      <c r="GW55" s="371"/>
      <c r="GX55" s="372"/>
      <c r="GY55" s="373" t="str">
        <f>IF(AND(申込書!$C$73&lt;&gt;"▼プルダウンより選択してください",申込書!$C$73&lt;&gt;"",申込書!$K$22&lt;&gt;"YYYY/MM/DD",$G55&lt;&gt;""),申込書!$K$22,"")</f>
        <v/>
      </c>
      <c r="GZ55" s="369" t="str">
        <f>IF(GY55="","",IF(INDEX('コンテンツ＆備考マスタ'!$H:$J,MATCH(学校情報!GY$3,'コンテンツ＆備考マスタ'!$H:$H,0),3)="●",IF(AND(GY55&lt;&gt;"",ISNUMBER(申込書!$AC$22)=TRUE,申込書!$C$73&lt;&gt;"▼プルダウンより選択してください",申込書!$C$73&lt;&gt;""),申込書!$AC$22,""),"-"))</f>
        <v/>
      </c>
      <c r="HA55" s="369"/>
      <c r="HB55" s="369"/>
      <c r="HC55" s="370" t="str">
        <f>IF(AND(申込書!$C$73&lt;&gt;"▼プルダウンより選択してください",申込書!$C$73&lt;&gt;"",$G55&lt;&gt;"",申込書!$V$73="特定学年のみ"),"申し込みする","")</f>
        <v/>
      </c>
      <c r="HD55" s="371"/>
      <c r="HE55" s="372"/>
      <c r="HF55" s="373" t="str">
        <f>IF(AND(申込書!$C$74&lt;&gt;"▼プルダウンより選択してください",申込書!$C$74&lt;&gt;"",申込書!$K$22&lt;&gt;"YYYY/MM/DD",$G55&lt;&gt;""),申込書!$K$22,"")</f>
        <v/>
      </c>
      <c r="HG55" s="369" t="str">
        <f>IF(HF55="","",IF(INDEX('コンテンツ＆備考マスタ'!$H:$J,MATCH(学校情報!HF$3,'コンテンツ＆備考マスタ'!$H:$H,0),3)="●",IF(AND(HF55&lt;&gt;"",ISNUMBER(申込書!$AC$22)=TRUE,申込書!$C$74&lt;&gt;"▼プルダウンより選択してください",申込書!$C$74&lt;&gt;""),申込書!$AC$22,""),"-"))</f>
        <v/>
      </c>
      <c r="HH55" s="369"/>
      <c r="HI55" s="369"/>
      <c r="HJ55" s="370" t="str">
        <f>IF(AND(申込書!$C$74&lt;&gt;"▼プルダウンより選択してください",申込書!$C$74&lt;&gt;"",$G55&lt;&gt;"",申込書!$V$74="特定学年のみ"),"申し込みする","")</f>
        <v/>
      </c>
      <c r="HK55" s="371"/>
      <c r="HL55" s="372"/>
      <c r="HM55" s="373" t="str">
        <f>IF(AND(申込書!$C$75&lt;&gt;"▼プルダウンより選択してください",申込書!$C$75&lt;&gt;"",申込書!$K$22&lt;&gt;"YYYY/MM/DD",$G55&lt;&gt;""),申込書!$K$22,"")</f>
        <v/>
      </c>
      <c r="HN55" s="369" t="str">
        <f>IF(HM55="","",IF(INDEX('コンテンツ＆備考マスタ'!$H:$J,MATCH(学校情報!HM$3,'コンテンツ＆備考マスタ'!$H:$H,0),3)="●",IF(AND(HM55&lt;&gt;"",ISNUMBER(申込書!$AC$22)=TRUE,申込書!$C$75&lt;&gt;"▼プルダウンより選択してください",申込書!$C$75&lt;&gt;""),申込書!$AC$22,""),"-"))</f>
        <v/>
      </c>
      <c r="HO55" s="369"/>
      <c r="HP55" s="369"/>
      <c r="HQ55" s="370" t="str">
        <f>IF(AND(申込書!$C$75&lt;&gt;"▼プルダウンより選択してください",申込書!$C$75&lt;&gt;"",$G55&lt;&gt;"",申込書!$V$75="特定学年のみ"),"申し込みする","")</f>
        <v/>
      </c>
      <c r="HR55" s="371"/>
      <c r="HS55" s="371"/>
      <c r="HT55" s="374" t="str">
        <f>IF(AND(申込書!$C$76&lt;&gt;"▼プルダウンより選択してください",申込書!$C$76&lt;&gt;"",申込書!$K$22&lt;&gt;"YYYY/MM/DD",$G55&lt;&gt;""),申込書!$K$22,"")</f>
        <v/>
      </c>
      <c r="HU55" s="369" t="str">
        <f>IF(HT55="","",IF(INDEX('コンテンツ＆備考マスタ'!$H:$J,MATCH(学校情報!HT$3,'コンテンツ＆備考マスタ'!$H:$H,0),3)="●",IF(AND(HT55&lt;&gt;"",ISNUMBER(申込書!$AC$22)=TRUE,申込書!$C$76&lt;&gt;"▼プルダウンより選択してください",申込書!$C$76&lt;&gt;""),申込書!$AC$22,""),"-"))</f>
        <v/>
      </c>
      <c r="HV55" s="369"/>
      <c r="HW55" s="369"/>
      <c r="HX55" s="370" t="str">
        <f>IF(AND(申込書!$C$76&lt;&gt;"▼プルダウンより選択してください",申込書!$C$76&lt;&gt;"",$G55&lt;&gt;"",申込書!$V$76="特定学年のみ"),"申し込みする","")</f>
        <v/>
      </c>
      <c r="HY55" s="371"/>
      <c r="HZ55" s="372"/>
      <c r="IA55" s="69"/>
    </row>
    <row r="56" spans="2:235" ht="26.85" hidden="1" customHeight="1" outlineLevel="1">
      <c r="B56" s="365">
        <f t="shared" si="0"/>
        <v>51</v>
      </c>
      <c r="C56" s="55"/>
      <c r="D56" s="56"/>
      <c r="E56" s="154"/>
      <c r="F56" s="57"/>
      <c r="G56" s="58"/>
      <c r="H56" s="59"/>
      <c r="I56" s="60"/>
      <c r="J56" s="61"/>
      <c r="K56" s="366" t="str">
        <f t="shared" si="1"/>
        <v/>
      </c>
      <c r="L56" s="62"/>
      <c r="M56" s="322"/>
      <c r="N56" s="63"/>
      <c r="O56" s="64"/>
      <c r="P56" s="367" t="str">
        <f t="shared" si="2"/>
        <v/>
      </c>
      <c r="Q56" s="65"/>
      <c r="R56" s="66"/>
      <c r="S56" s="67"/>
      <c r="T56" s="68"/>
      <c r="U56" s="68"/>
      <c r="V56" s="68"/>
      <c r="W56" s="66"/>
      <c r="X56" s="281"/>
      <c r="Y56" s="368" t="str">
        <f>IF(AND(申込書!$C$47&lt;&gt;"▼プルダウンより選択してください",申込書!$C$47&lt;&gt;"",申込書!$K$22&lt;&gt;"YYYY/MM/DD",$G56&lt;&gt;""),申込書!$K$22,"")</f>
        <v/>
      </c>
      <c r="Z56" s="369" t="str">
        <f>IF(Y56="","",IF(INDEX('コンテンツ＆備考マスタ'!$H:$J,MATCH(学校情報!Y$3,'コンテンツ＆備考マスタ'!$H:$H,0),3)="●",IF(AND(Y56&lt;&gt;"",ISNUMBER(申込書!$AC$22)=TRUE,申込書!$C$47&lt;&gt;"▼プルダウンより選択してください",申込書!$C$47&lt;&gt;""),申込書!$AC$22,""),"-"))</f>
        <v/>
      </c>
      <c r="AA56" s="369"/>
      <c r="AB56" s="369"/>
      <c r="AC56" s="370" t="str">
        <f>IF(AND(申込書!$C$47&lt;&gt;"▼プルダウンより選択してください",申込書!$C$47&lt;&gt;"",$G56&lt;&gt;"",申込書!$V$47="特定学年のみ"),"申し込みする","")</f>
        <v/>
      </c>
      <c r="AD56" s="371"/>
      <c r="AE56" s="372"/>
      <c r="AF56" s="373" t="str">
        <f>IF(AND(申込書!$C$48&lt;&gt;"▼プルダウンより選択してください",申込書!$C$48&lt;&gt;"",申込書!$K$22&lt;&gt;"YYYY/MM/DD",$G56&lt;&gt;""),申込書!$K$22,"")</f>
        <v/>
      </c>
      <c r="AG56" s="369" t="str">
        <f>IF(AF56="","",IF(INDEX('コンテンツ＆備考マスタ'!$H:$J,MATCH(学校情報!AF$3,'コンテンツ＆備考マスタ'!$H:$H,0),3)="●",IF(AND(AF56&lt;&gt;"",ISNUMBER(申込書!$AC$22)=TRUE,申込書!$C$48&lt;&gt;"▼プルダウンより選択してください",申込書!$C$48&lt;&gt;""),申込書!$AC$22,""),"-"))</f>
        <v/>
      </c>
      <c r="AH56" s="369"/>
      <c r="AI56" s="369"/>
      <c r="AJ56" s="370" t="str">
        <f>IF(AND(申込書!$C$48&lt;&gt;"▼プルダウンより選択してください",申込書!$C$48&lt;&gt;"",$G56&lt;&gt;"",申込書!$V$48="特定学年のみ"),"申し込みする","")</f>
        <v/>
      </c>
      <c r="AK56" s="371"/>
      <c r="AL56" s="372"/>
      <c r="AM56" s="373" t="str">
        <f>IF(AND(申込書!$C$49&lt;&gt;"▼プルダウンより選択してください",申込書!$C$49&lt;&gt;"",申込書!$K$22&lt;&gt;"YYYY/MM/DD",$G56&lt;&gt;""),申込書!$K$22,"")</f>
        <v/>
      </c>
      <c r="AN56" s="369" t="str">
        <f>IF(AM56="","",IF(INDEX('コンテンツ＆備考マスタ'!$H:$J,MATCH(学校情報!AM$3,'コンテンツ＆備考マスタ'!$H:$H,0),3)="●",IF(AND(AM56&lt;&gt;"",ISNUMBER(申込書!$AC$22)=TRUE,申込書!$C$49&lt;&gt;"▼プルダウンより選択してください",申込書!$C$49&lt;&gt;""),申込書!$AC$22,""),"-"))</f>
        <v/>
      </c>
      <c r="AO56" s="369"/>
      <c r="AP56" s="369"/>
      <c r="AQ56" s="370" t="str">
        <f>IF(AND(申込書!$C$49&lt;&gt;"▼プルダウンより選択してください",申込書!$C$49&lt;&gt;"",$G56&lt;&gt;"",申込書!$V$49="特定学年のみ"),"申し込みする","")</f>
        <v/>
      </c>
      <c r="AR56" s="371"/>
      <c r="AS56" s="372"/>
      <c r="AT56" s="373" t="str">
        <f>IF(AND(申込書!$C$50&lt;&gt;"▼プルダウンより選択してください",申込書!$C$50&lt;&gt;"",申込書!$K$22&lt;&gt;"YYYY/MM/DD",$G56&lt;&gt;""),申込書!$K$22,"")</f>
        <v/>
      </c>
      <c r="AU56" s="369" t="str">
        <f>IF(AT56="","",IF(INDEX('コンテンツ＆備考マスタ'!$H:$J,MATCH(学校情報!AT$3,'コンテンツ＆備考マスタ'!$H:$H,0),3)="●",IF(AND(AT56&lt;&gt;"",ISNUMBER(申込書!$AC$22)=TRUE,申込書!$C$50&lt;&gt;"▼プルダウンより選択してください",申込書!$C$50&lt;&gt;""),申込書!$AC$22,""),"-"))</f>
        <v/>
      </c>
      <c r="AV56" s="369"/>
      <c r="AW56" s="369"/>
      <c r="AX56" s="370" t="str">
        <f>IF(AND(申込書!$C$50&lt;&gt;"▼プルダウンより選択してください",申込書!$C$50&lt;&gt;"",$G56&lt;&gt;"",申込書!$V$50="特定学年のみ"),"申し込みする","")</f>
        <v/>
      </c>
      <c r="AY56" s="371"/>
      <c r="AZ56" s="372"/>
      <c r="BA56" s="373" t="str">
        <f>IF(AND(申込書!$C$51&lt;&gt;"▼プルダウンより選択してください",申込書!$C$51&lt;&gt;"",申込書!$K$22&lt;&gt;"YYYY/MM/DD",$G56&lt;&gt;""),申込書!$K$22,"")</f>
        <v/>
      </c>
      <c r="BB56" s="369" t="str">
        <f>IF(BA56="","",IF(INDEX('コンテンツ＆備考マスタ'!$H:$J,MATCH(学校情報!BA$3,'コンテンツ＆備考マスタ'!$H:$H,0),3)="●",IF(AND(BA56&lt;&gt;"",ISNUMBER(申込書!$AC$22)=TRUE,申込書!$C$51&lt;&gt;"▼プルダウンより選択してください",申込書!$C$51&lt;&gt;""),申込書!$AC$22,""),"-"))</f>
        <v/>
      </c>
      <c r="BC56" s="369"/>
      <c r="BD56" s="369"/>
      <c r="BE56" s="370" t="str">
        <f>IF(AND(申込書!$C$51&lt;&gt;"▼プルダウンより選択してください",申込書!$C$51&lt;&gt;"",$G56&lt;&gt;"",申込書!$V$51="特定学年のみ"),"申し込みする","")</f>
        <v/>
      </c>
      <c r="BF56" s="371"/>
      <c r="BG56" s="372"/>
      <c r="BH56" s="373" t="str">
        <f>IF(AND(申込書!$C$52&lt;&gt;"▼プルダウンより選択してください",申込書!$C$52&lt;&gt;"",申込書!$K$22&lt;&gt;"YYYY/MM/DD",$G56&lt;&gt;""),申込書!$K$22,"")</f>
        <v/>
      </c>
      <c r="BI56" s="369" t="str">
        <f>IF(BH56="","",IF(INDEX('コンテンツ＆備考マスタ'!$H:$J,MATCH(学校情報!BH$3,'コンテンツ＆備考マスタ'!$H:$H,0),3)="●",IF(AND(BH56&lt;&gt;"",ISNUMBER(申込書!$AC$22)=TRUE,申込書!$C$52&lt;&gt;"▼プルダウンより選択してください",申込書!$C$52&lt;&gt;""),申込書!$AC$22,""),"-"))</f>
        <v/>
      </c>
      <c r="BJ56" s="369"/>
      <c r="BK56" s="369"/>
      <c r="BL56" s="370" t="str">
        <f>IF(AND(申込書!$C$52&lt;&gt;"▼プルダウンより選択してください",申込書!$C$52&lt;&gt;"",$G56&lt;&gt;"",申込書!$V$52="特定学年のみ"),"申し込みする","")</f>
        <v/>
      </c>
      <c r="BM56" s="371"/>
      <c r="BN56" s="372"/>
      <c r="BO56" s="373" t="str">
        <f>IF(AND(申込書!$C$53&lt;&gt;"▼プルダウンより選択してください",申込書!$C$53&lt;&gt;"",申込書!$K$22&lt;&gt;"YYYY/MM/DD",$G56&lt;&gt;""),申込書!$K$22,"")</f>
        <v/>
      </c>
      <c r="BP56" s="369" t="str">
        <f>IF(BO56="","",IF(INDEX('コンテンツ＆備考マスタ'!$H:$J,MATCH(学校情報!BO$3,'コンテンツ＆備考マスタ'!$H:$H,0),3)="●",IF(AND(BO56&lt;&gt;"",ISNUMBER(申込書!$AC$22)=TRUE,申込書!$C$53&lt;&gt;"▼プルダウンより選択してください",申込書!$C$53&lt;&gt;""),申込書!$AC$22,""),"-"))</f>
        <v/>
      </c>
      <c r="BQ56" s="369"/>
      <c r="BR56" s="369"/>
      <c r="BS56" s="370" t="str">
        <f>IF(AND(申込書!$C$53&lt;&gt;"▼プルダウンより選択してください",申込書!$C$53&lt;&gt;"",$G56&lt;&gt;"",申込書!$V$53="特定学年のみ"),"申し込みする","")</f>
        <v/>
      </c>
      <c r="BT56" s="371"/>
      <c r="BU56" s="372"/>
      <c r="BV56" s="373" t="str">
        <f>IF(AND(申込書!$C$54&lt;&gt;"▼プルダウンより選択してください",申込書!$C$54&lt;&gt;"",申込書!$K$22&lt;&gt;"YYYY/MM/DD",$G56&lt;&gt;""),申込書!$K$22,"")</f>
        <v/>
      </c>
      <c r="BW56" s="369" t="str">
        <f>IF(BV56="","",IF(INDEX('コンテンツ＆備考マスタ'!$H:$J,MATCH(学校情報!BV$3,'コンテンツ＆備考マスタ'!$H:$H,0),3)="●",IF(AND(BV56&lt;&gt;"",ISNUMBER(申込書!$AC$22)=TRUE,申込書!$C$54&lt;&gt;"▼プルダウンより選択してください",申込書!$C$54&lt;&gt;""),申込書!$AC$22,""),"-"))</f>
        <v/>
      </c>
      <c r="BX56" s="369"/>
      <c r="BY56" s="369"/>
      <c r="BZ56" s="370" t="str">
        <f>IF(AND(申込書!$C$54&lt;&gt;"▼プルダウンより選択してください",申込書!$C$54&lt;&gt;"",$G56&lt;&gt;"",申込書!$V$54="特定学年のみ"),"申し込みする","")</f>
        <v/>
      </c>
      <c r="CA56" s="371"/>
      <c r="CB56" s="372"/>
      <c r="CC56" s="373" t="str">
        <f>IF(AND(申込書!$C$55&lt;&gt;"▼プルダウンより選択してください",申込書!$C$55&lt;&gt;"",申込書!$K$22&lt;&gt;"YYYY/MM/DD",$G56&lt;&gt;""),申込書!$K$22,"")</f>
        <v/>
      </c>
      <c r="CD56" s="369" t="str">
        <f>IF(CC56="","",IF(INDEX('コンテンツ＆備考マスタ'!$H:$J,MATCH(学校情報!CC$3,'コンテンツ＆備考マスタ'!$H:$H,0),3)="●",IF(AND(CC56&lt;&gt;"",ISNUMBER(申込書!$AC$22)=TRUE,申込書!$C$55&lt;&gt;"▼プルダウンより選択してください",申込書!$C$55&lt;&gt;""),申込書!$AC$22,""),"-"))</f>
        <v/>
      </c>
      <c r="CE56" s="369"/>
      <c r="CF56" s="369"/>
      <c r="CG56" s="370" t="str">
        <f>IF(AND(申込書!$C$55&lt;&gt;"▼プルダウンより選択してください",申込書!$C$55&lt;&gt;"",$G56&lt;&gt;"",申込書!$V$55="特定学年のみ"),"申し込みする","")</f>
        <v/>
      </c>
      <c r="CH56" s="371"/>
      <c r="CI56" s="372"/>
      <c r="CJ56" s="373" t="str">
        <f>IF(AND(申込書!$C$56&lt;&gt;"▼プルダウンより選択してください",申込書!$C$56&lt;&gt;"",申込書!$K$22&lt;&gt;"YYYY/MM/DD",$G56&lt;&gt;""),申込書!$K$22,"")</f>
        <v/>
      </c>
      <c r="CK56" s="369" t="str">
        <f>IF(CJ56="","",IF(INDEX('コンテンツ＆備考マスタ'!$H:$J,MATCH(学校情報!CJ$3,'コンテンツ＆備考マスタ'!$H:$H,0),3)="●",IF(AND(CJ56&lt;&gt;"",ISNUMBER(申込書!$AC$22)=TRUE,申込書!$C$56&lt;&gt;"▼プルダウンより選択してください",申込書!$C$56&lt;&gt;""),申込書!$AC$22,""),"-"))</f>
        <v/>
      </c>
      <c r="CL56" s="369"/>
      <c r="CM56" s="369"/>
      <c r="CN56" s="370" t="str">
        <f>IF(AND(申込書!$C$56&lt;&gt;"▼プルダウンより選択してください",申込書!$C$56&lt;&gt;"",$G56&lt;&gt;"",申込書!$V$56="特定学年のみ"),"申し込みする","")</f>
        <v/>
      </c>
      <c r="CO56" s="371"/>
      <c r="CP56" s="372"/>
      <c r="CQ56" s="373" t="str">
        <f>IF(AND(申込書!$C$57&lt;&gt;"▼プルダウンより選択してください",申込書!$C$57&lt;&gt;"",申込書!$K$22&lt;&gt;"YYYY/MM/DD",$G56&lt;&gt;""),申込書!$K$22,"")</f>
        <v/>
      </c>
      <c r="CR56" s="369" t="str">
        <f>IF(CQ56="","",IF(INDEX('コンテンツ＆備考マスタ'!$H:$J,MATCH(学校情報!CQ$3,'コンテンツ＆備考マスタ'!$H:$H,0),3)="●",IF(AND(CQ56&lt;&gt;"",ISNUMBER(申込書!$AC$22)=TRUE,申込書!$C$57&lt;&gt;"▼プルダウンより選択してください",申込書!$C$57&lt;&gt;""),申込書!$AC$22,""),"-"))</f>
        <v/>
      </c>
      <c r="CS56" s="369"/>
      <c r="CT56" s="369"/>
      <c r="CU56" s="369" t="str">
        <f>IF(AND(申込書!$C$57&lt;&gt;"▼プルダウンより選択してください",申込書!$C$57&lt;&gt;"",$G56&lt;&gt;"",申込書!$V$57="特定学年のみ"),"申し込みする","")</f>
        <v/>
      </c>
      <c r="CV56" s="371"/>
      <c r="CW56" s="372"/>
      <c r="CX56" s="373" t="str">
        <f>IF(AND(申込書!$C$58&lt;&gt;"▼プルダウンより選択してください",申込書!$C$58&lt;&gt;"",申込書!$K$22&lt;&gt;"YYYY/MM/DD",$G56&lt;&gt;""),申込書!$K$22,"")</f>
        <v/>
      </c>
      <c r="CY56" s="369" t="str">
        <f>IF(CX56="","",IF(INDEX('コンテンツ＆備考マスタ'!$H:$J,MATCH(学校情報!CX$3,'コンテンツ＆備考マスタ'!$H:$H,0),3)="●",IF(AND(CX56&lt;&gt;"",ISNUMBER(申込書!$AC$22)=TRUE,申込書!$C$58&lt;&gt;"▼プルダウンより選択してください",申込書!$C$58&lt;&gt;""),申込書!$AC$22,""),"-"))</f>
        <v/>
      </c>
      <c r="CZ56" s="369"/>
      <c r="DA56" s="369"/>
      <c r="DB56" s="369" t="str">
        <f>IF(AND(申込書!$C$58&lt;&gt;"▼プルダウンより選択してください",申込書!$C$58&lt;&gt;"",$G56&lt;&gt;"",申込書!$V$58="特定学年のみ"),"申し込みする","")</f>
        <v/>
      </c>
      <c r="DC56" s="371"/>
      <c r="DD56" s="372"/>
      <c r="DE56" s="373" t="str">
        <f>IF(AND(申込書!$C$59&lt;&gt;"▼プルダウンより選択してください",申込書!$C$59&lt;&gt;"",申込書!$K$22&lt;&gt;"YYYY/MM/DD",$G56&lt;&gt;""),申込書!$K$22,"")</f>
        <v/>
      </c>
      <c r="DF56" s="369" t="str">
        <f>IF(DE56="","",IF(INDEX('コンテンツ＆備考マスタ'!$H:$J,MATCH(学校情報!DE$3,'コンテンツ＆備考マスタ'!$H:$H,0),3)="●",IF(AND(DE56&lt;&gt;"",ISNUMBER(申込書!$AC$22)=TRUE,申込書!$C$59&lt;&gt;"▼プルダウンより選択してください",申込書!$C$59&lt;&gt;""),申込書!$AC$22,""),"-"))</f>
        <v/>
      </c>
      <c r="DG56" s="369"/>
      <c r="DH56" s="369"/>
      <c r="DI56" s="369" t="str">
        <f>IF(AND(申込書!$C$59&lt;&gt;"▼プルダウンより選択してください",申込書!$C$59&lt;&gt;"",$G56&lt;&gt;"",申込書!$V$59="特定学年のみ"),"申し込みする","")</f>
        <v/>
      </c>
      <c r="DJ56" s="371"/>
      <c r="DK56" s="372"/>
      <c r="DL56" s="373" t="str">
        <f>IF(AND(申込書!$C$60&lt;&gt;"▼プルダウンより選択してください",申込書!$C$60&lt;&gt;"",申込書!$K$22&lt;&gt;"YYYY/MM/DD",$G56&lt;&gt;""),申込書!$K$22,"")</f>
        <v/>
      </c>
      <c r="DM56" s="369" t="str">
        <f>IF(DL56="","",IF(INDEX('コンテンツ＆備考マスタ'!$H:$J,MATCH(学校情報!DL$3,'コンテンツ＆備考マスタ'!$H:$H,0),3)="●",IF(AND(DL56&lt;&gt;"",ISNUMBER(申込書!$AC$22)=TRUE,申込書!$C$60&lt;&gt;"▼プルダウンより選択してください",申込書!$C$60&lt;&gt;""),申込書!$AC$22,""),"-"))</f>
        <v/>
      </c>
      <c r="DN56" s="369"/>
      <c r="DO56" s="369"/>
      <c r="DP56" s="369" t="str">
        <f>IF(AND(申込書!$C$60&lt;&gt;"▼プルダウンより選択してください",申込書!$C$60&lt;&gt;"",$G56&lt;&gt;"",申込書!$V$60="特定学年のみ"),"申し込みする","")</f>
        <v/>
      </c>
      <c r="DQ56" s="371"/>
      <c r="DR56" s="372"/>
      <c r="DS56" s="373" t="str">
        <f>IF(AND(申込書!$C$61&lt;&gt;"▼プルダウンより選択してください",申込書!$C$61&lt;&gt;"",申込書!$K$22&lt;&gt;"YYYY/MM/DD",$G56&lt;&gt;""),申込書!$K$22,"")</f>
        <v/>
      </c>
      <c r="DT56" s="369" t="str">
        <f>IF(DS56="","",IF(INDEX('コンテンツ＆備考マスタ'!$H:$J,MATCH(学校情報!DS$3,'コンテンツ＆備考マスタ'!$H:$H,0),3)="●",IF(AND(DS56&lt;&gt;"",ISNUMBER(申込書!$AC$22)=TRUE,申込書!$C$61&lt;&gt;"▼プルダウンより選択してください",申込書!$C$61&lt;&gt;""),申込書!$AC$22,""),"-"))</f>
        <v/>
      </c>
      <c r="DU56" s="369"/>
      <c r="DV56" s="369"/>
      <c r="DW56" s="369" t="str">
        <f>IF(AND(申込書!$C$61&lt;&gt;"▼プルダウンより選択してください",申込書!$C$61&lt;&gt;"",$G56&lt;&gt;"",申込書!$V$61="特定学年のみ"),"申し込みする","")</f>
        <v/>
      </c>
      <c r="DX56" s="371"/>
      <c r="DY56" s="372"/>
      <c r="DZ56" s="373" t="str">
        <f>IF(AND(申込書!$C$62&lt;&gt;"▼プルダウンより選択してください",申込書!$C$62&lt;&gt;"",申込書!$K$22&lt;&gt;"YYYY/MM/DD",$G56&lt;&gt;""),申込書!$K$22,"")</f>
        <v/>
      </c>
      <c r="EA56" s="369" t="str">
        <f>IF(DZ56="","",IF(INDEX('コンテンツ＆備考マスタ'!$H:$J,MATCH(学校情報!DZ$3,'コンテンツ＆備考マスタ'!$H:$H,0),3)="●",IF(AND(DZ56&lt;&gt;"",ISNUMBER(申込書!$AC$22)=TRUE,申込書!$C$62&lt;&gt;"▼プルダウンより選択してください",申込書!$C$62&lt;&gt;""),申込書!$AC$22,""),"-"))</f>
        <v/>
      </c>
      <c r="EB56" s="369"/>
      <c r="EC56" s="369"/>
      <c r="ED56" s="370" t="str">
        <f>IF(AND(申込書!$C$62&lt;&gt;"▼プルダウンより選択してください",申込書!$C$62&lt;&gt;"",$G56&lt;&gt;"",申込書!$V$62="特定学年のみ"),"申し込みする","")</f>
        <v/>
      </c>
      <c r="EE56" s="371"/>
      <c r="EF56" s="372"/>
      <c r="EG56" s="373" t="str">
        <f>IF(AND(申込書!$C$63&lt;&gt;"▼プルダウンより選択してください",申込書!$C$63&lt;&gt;"",申込書!$K$22&lt;&gt;"YYYY/MM/DD",$G56&lt;&gt;""),申込書!$K$22,"")</f>
        <v/>
      </c>
      <c r="EH56" s="369" t="str">
        <f>IF(EG56="","",IF(INDEX('コンテンツ＆備考マスタ'!$H:$J,MATCH(学校情報!EG$3,'コンテンツ＆備考マスタ'!$H:$H,0),3)="●",IF(AND(EG56&lt;&gt;"",ISNUMBER(申込書!$AC$22)=TRUE,申込書!$C$63&lt;&gt;"▼プルダウンより選択してください",申込書!$C$63&lt;&gt;""),申込書!$AC$22,""),"-"))</f>
        <v/>
      </c>
      <c r="EI56" s="369"/>
      <c r="EJ56" s="369"/>
      <c r="EK56" s="370" t="str">
        <f>IF(AND(申込書!$C$63&lt;&gt;"▼プルダウンより選択してください",申込書!$C$63&lt;&gt;"",$G56&lt;&gt;"",申込書!$V$63="特定学年のみ"),"申し込みする","")</f>
        <v/>
      </c>
      <c r="EL56" s="371"/>
      <c r="EM56" s="372"/>
      <c r="EN56" s="373" t="str">
        <f>IF(AND(申込書!$C$64&lt;&gt;"▼プルダウンより選択してください",申込書!$C$64&lt;&gt;"",申込書!$K$22&lt;&gt;"YYYY/MM/DD",$G56&lt;&gt;""),申込書!$K$22,"")</f>
        <v/>
      </c>
      <c r="EO56" s="369" t="str">
        <f>IF(EN56="","",IF(INDEX('コンテンツ＆備考マスタ'!$H:$J,MATCH(学校情報!EN$3,'コンテンツ＆備考マスタ'!$H:$H,0),3)="●",IF(AND(EN56&lt;&gt;"",ISNUMBER(申込書!$AC$22)=TRUE,申込書!$C$64&lt;&gt;"▼プルダウンより選択してください",申込書!$C$64&lt;&gt;""),申込書!$AC$22,""),"-"))</f>
        <v/>
      </c>
      <c r="EP56" s="369"/>
      <c r="EQ56" s="369"/>
      <c r="ER56" s="370" t="str">
        <f>IF(AND(申込書!$C$64&lt;&gt;"▼プルダウンより選択してください",申込書!$C$64&lt;&gt;"",$G56&lt;&gt;"",申込書!$V$64="特定学年のみ"),"申し込みする","")</f>
        <v/>
      </c>
      <c r="ES56" s="371"/>
      <c r="ET56" s="372"/>
      <c r="EU56" s="373" t="str">
        <f>IF(AND(申込書!$C$65&lt;&gt;"▼プルダウンより選択してください",申込書!$C$65&lt;&gt;"",申込書!$K$22&lt;&gt;"YYYY/MM/DD",$G56&lt;&gt;""),申込書!$K$22,"")</f>
        <v/>
      </c>
      <c r="EV56" s="369" t="str">
        <f>IF(EU56="","",IF(INDEX('コンテンツ＆備考マスタ'!$H:$J,MATCH(学校情報!EU$3,'コンテンツ＆備考マスタ'!$H:$H,0),3)="●",IF(AND(EU56&lt;&gt;"",ISNUMBER(申込書!$AC$22)=TRUE,申込書!$C$65&lt;&gt;"▼プルダウンより選択してください",申込書!$C$65&lt;&gt;""),申込書!$AC$22,""),"-"))</f>
        <v/>
      </c>
      <c r="EW56" s="369"/>
      <c r="EX56" s="369"/>
      <c r="EY56" s="370" t="str">
        <f>IF(AND(申込書!$C$65&lt;&gt;"▼プルダウンより選択してください",申込書!$C$65&lt;&gt;"",$G56&lt;&gt;"",申込書!$V$65="特定学年のみ"),"申し込みする","")</f>
        <v/>
      </c>
      <c r="EZ56" s="371"/>
      <c r="FA56" s="372"/>
      <c r="FB56" s="373" t="str">
        <f>IF(AND(申込書!$C$66&lt;&gt;"▼プルダウンより選択してください",申込書!$C$66&lt;&gt;"",申込書!$K$22&lt;&gt;"YYYY/MM/DD",$G56&lt;&gt;""),申込書!$K$22,"")</f>
        <v/>
      </c>
      <c r="FC56" s="369" t="str">
        <f>IF(FB56="","",IF(INDEX('コンテンツ＆備考マスタ'!$H:$J,MATCH(学校情報!FB$3,'コンテンツ＆備考マスタ'!$H:$H,0),3)="●",IF(AND(FB56&lt;&gt;"",ISNUMBER(申込書!$AC$22)=TRUE,申込書!$C$66&lt;&gt;"▼プルダウンより選択してください",申込書!$C$66&lt;&gt;""),申込書!$AC$22,""),"-"))</f>
        <v/>
      </c>
      <c r="FD56" s="369"/>
      <c r="FE56" s="369"/>
      <c r="FF56" s="370" t="str">
        <f>IF(AND(申込書!$C$66&lt;&gt;"▼プルダウンより選択してください",申込書!$C$66&lt;&gt;"",$G56&lt;&gt;"",申込書!$V$66="特定学年のみ"),"申し込みする","")</f>
        <v/>
      </c>
      <c r="FG56" s="371"/>
      <c r="FH56" s="372"/>
      <c r="FI56" s="373" t="str">
        <f>IF(AND(申込書!$C$67&lt;&gt;"▼プルダウンより選択してください",申込書!$C$67&lt;&gt;"",申込書!$K$22&lt;&gt;"YYYY/MM/DD",$G56&lt;&gt;""),申込書!$K$22,"")</f>
        <v/>
      </c>
      <c r="FJ56" s="369" t="str">
        <f>IF(FI56="","",IF(INDEX('コンテンツ＆備考マスタ'!$H:$J,MATCH(学校情報!FI$3,'コンテンツ＆備考マスタ'!$H:$H,0),3)="●",IF(AND(FI56&lt;&gt;"",ISNUMBER(申込書!$AC$22)=TRUE,申込書!$C$67&lt;&gt;"▼プルダウンより選択してください",申込書!$C$67&lt;&gt;""),申込書!$AC$22,""),"-"))</f>
        <v/>
      </c>
      <c r="FK56" s="369"/>
      <c r="FL56" s="369"/>
      <c r="FM56" s="370" t="str">
        <f>IF(AND(申込書!$C$67&lt;&gt;"▼プルダウンより選択してください",申込書!$C$67&lt;&gt;"",$G56&lt;&gt;"",申込書!$V$67="特定学年のみ"),"申し込みする","")</f>
        <v/>
      </c>
      <c r="FN56" s="371"/>
      <c r="FO56" s="372"/>
      <c r="FP56" s="373" t="str">
        <f>IF(AND(申込書!$C$68&lt;&gt;"▼プルダウンより選択してください",申込書!$C$68&lt;&gt;"",申込書!$K$22&lt;&gt;"YYYY/MM/DD",$G56&lt;&gt;""),申込書!$K$22,"")</f>
        <v/>
      </c>
      <c r="FQ56" s="369" t="str">
        <f>IF(FP56="","",IF(INDEX('コンテンツ＆備考マスタ'!$H:$J,MATCH(学校情報!FP$3,'コンテンツ＆備考マスタ'!$H:$H,0),3)="●",IF(AND(FP56&lt;&gt;"",ISNUMBER(申込書!$AC$22)=TRUE,申込書!$C$68&lt;&gt;"▼プルダウンより選択してください",申込書!$C$68&lt;&gt;""),申込書!$AC$22,""),"-"))</f>
        <v/>
      </c>
      <c r="FR56" s="369"/>
      <c r="FS56" s="369"/>
      <c r="FT56" s="370" t="str">
        <f>IF(AND(申込書!$C$68&lt;&gt;"▼プルダウンより選択してください",申込書!$C$68&lt;&gt;"",$G56&lt;&gt;"",申込書!$V$68="特定学年のみ"),"申し込みする","")</f>
        <v/>
      </c>
      <c r="FU56" s="371"/>
      <c r="FV56" s="372"/>
      <c r="FW56" s="373" t="str">
        <f>IF(AND(申込書!$C$69&lt;&gt;"▼プルダウンより選択してください",申込書!$C$69&lt;&gt;"",申込書!$K$22&lt;&gt;"YYYY/MM/DD",$G56&lt;&gt;""),申込書!$K$22,"")</f>
        <v/>
      </c>
      <c r="FX56" s="369" t="str">
        <f>IF(FW56="","",IF(INDEX('コンテンツ＆備考マスタ'!$H:$J,MATCH(学校情報!FW$3,'コンテンツ＆備考マスタ'!$H:$H,0),3)="●",IF(AND(FW56&lt;&gt;"",ISNUMBER(申込書!$AC$22)=TRUE,申込書!$C$69&lt;&gt;"▼プルダウンより選択してください",申込書!$C$69&lt;&gt;""),申込書!$AC$22,""),"-"))</f>
        <v/>
      </c>
      <c r="FY56" s="369"/>
      <c r="FZ56" s="369"/>
      <c r="GA56" s="370" t="str">
        <f>IF(AND(申込書!$C$69&lt;&gt;"▼プルダウンより選択してください",申込書!$C$69&lt;&gt;"",$G56&lt;&gt;"",申込書!$V$69="特定学年のみ"),"申し込みする","")</f>
        <v/>
      </c>
      <c r="GB56" s="371"/>
      <c r="GC56" s="372"/>
      <c r="GD56" s="373" t="str">
        <f>IF(AND(申込書!$C$70&lt;&gt;"▼プルダウンより選択してください",申込書!$C$70&lt;&gt;"",申込書!$K$22&lt;&gt;"YYYY/MM/DD",$G56&lt;&gt;""),申込書!$K$22,"")</f>
        <v/>
      </c>
      <c r="GE56" s="369" t="str">
        <f>IF(GD56="","",IF(INDEX('コンテンツ＆備考マスタ'!$H:$J,MATCH(学校情報!GD$3,'コンテンツ＆備考マスタ'!$H:$H,0),3)="●",IF(AND(GD56&lt;&gt;"",ISNUMBER(申込書!$AC$22)=TRUE,申込書!$C$70&lt;&gt;"▼プルダウンより選択してください",申込書!$C$70&lt;&gt;""),申込書!$AC$22,""),"-"))</f>
        <v/>
      </c>
      <c r="GF56" s="369"/>
      <c r="GG56" s="369"/>
      <c r="GH56" s="370" t="str">
        <f>IF(AND(申込書!$C$70&lt;&gt;"▼プルダウンより選択してください",申込書!$C$70&lt;&gt;"",$G56&lt;&gt;"",申込書!$V$70="特定学年のみ"),"申し込みする","")</f>
        <v/>
      </c>
      <c r="GI56" s="371"/>
      <c r="GJ56" s="372"/>
      <c r="GK56" s="373" t="str">
        <f>IF(AND(申込書!$C$71&lt;&gt;"▼プルダウンより選択してください",申込書!$C$71&lt;&gt;"",申込書!$K$22&lt;&gt;"YYYY/MM/DD",$G56&lt;&gt;""),申込書!$K$22,"")</f>
        <v/>
      </c>
      <c r="GL56" s="369" t="str">
        <f>IF(GK56="","",IF(INDEX('コンテンツ＆備考マスタ'!$H:$J,MATCH(学校情報!GK$3,'コンテンツ＆備考マスタ'!$H:$H,0),3)="●",IF(AND(GK56&lt;&gt;"",ISNUMBER(申込書!$AC$22)=TRUE,申込書!$C$71&lt;&gt;"▼プルダウンより選択してください",申込書!$C$71&lt;&gt;""),申込書!$AC$22,""),"-"))</f>
        <v/>
      </c>
      <c r="GM56" s="369"/>
      <c r="GN56" s="369"/>
      <c r="GO56" s="370" t="str">
        <f>IF(AND(申込書!$C$71&lt;&gt;"▼プルダウンより選択してください",申込書!$C$71&lt;&gt;"",$G56&lt;&gt;"",申込書!$V$71="特定学年のみ"),"申し込みする","")</f>
        <v/>
      </c>
      <c r="GP56" s="371"/>
      <c r="GQ56" s="372"/>
      <c r="GR56" s="373" t="str">
        <f>IF(AND(申込書!$C$72&lt;&gt;"▼プルダウンより選択してください",申込書!$C$72&lt;&gt;"",申込書!$K$22&lt;&gt;"YYYY/MM/DD",$G56&lt;&gt;""),申込書!$K$22,"")</f>
        <v/>
      </c>
      <c r="GS56" s="369" t="str">
        <f>IF(GR56="","",IF(INDEX('コンテンツ＆備考マスタ'!$H:$J,MATCH(学校情報!GR$3,'コンテンツ＆備考マスタ'!$H:$H,0),3)="●",IF(AND(GR56&lt;&gt;"",ISNUMBER(申込書!$AC$22)=TRUE,申込書!$C$72&lt;&gt;"▼プルダウンより選択してください",申込書!$C$72&lt;&gt;""),申込書!$AC$22,""),"-"))</f>
        <v/>
      </c>
      <c r="GT56" s="369"/>
      <c r="GU56" s="369"/>
      <c r="GV56" s="370" t="str">
        <f>IF(AND(申込書!$C$72&lt;&gt;"▼プルダウンより選択してください",申込書!$C$72&lt;&gt;"",$G56&lt;&gt;"",申込書!$V$72="特定学年のみ"),"申し込みする","")</f>
        <v/>
      </c>
      <c r="GW56" s="371"/>
      <c r="GX56" s="372"/>
      <c r="GY56" s="373" t="str">
        <f>IF(AND(申込書!$C$73&lt;&gt;"▼プルダウンより選択してください",申込書!$C$73&lt;&gt;"",申込書!$K$22&lt;&gt;"YYYY/MM/DD",$G56&lt;&gt;""),申込書!$K$22,"")</f>
        <v/>
      </c>
      <c r="GZ56" s="369" t="str">
        <f>IF(GY56="","",IF(INDEX('コンテンツ＆備考マスタ'!$H:$J,MATCH(学校情報!GY$3,'コンテンツ＆備考マスタ'!$H:$H,0),3)="●",IF(AND(GY56&lt;&gt;"",ISNUMBER(申込書!$AC$22)=TRUE,申込書!$C$73&lt;&gt;"▼プルダウンより選択してください",申込書!$C$73&lt;&gt;""),申込書!$AC$22,""),"-"))</f>
        <v/>
      </c>
      <c r="HA56" s="369"/>
      <c r="HB56" s="369"/>
      <c r="HC56" s="370" t="str">
        <f>IF(AND(申込書!$C$73&lt;&gt;"▼プルダウンより選択してください",申込書!$C$73&lt;&gt;"",$G56&lt;&gt;"",申込書!$V$73="特定学年のみ"),"申し込みする","")</f>
        <v/>
      </c>
      <c r="HD56" s="371"/>
      <c r="HE56" s="372"/>
      <c r="HF56" s="373" t="str">
        <f>IF(AND(申込書!$C$74&lt;&gt;"▼プルダウンより選択してください",申込書!$C$74&lt;&gt;"",申込書!$K$22&lt;&gt;"YYYY/MM/DD",$G56&lt;&gt;""),申込書!$K$22,"")</f>
        <v/>
      </c>
      <c r="HG56" s="369" t="str">
        <f>IF(HF56="","",IF(INDEX('コンテンツ＆備考マスタ'!$H:$J,MATCH(学校情報!HF$3,'コンテンツ＆備考マスタ'!$H:$H,0),3)="●",IF(AND(HF56&lt;&gt;"",ISNUMBER(申込書!$AC$22)=TRUE,申込書!$C$74&lt;&gt;"▼プルダウンより選択してください",申込書!$C$74&lt;&gt;""),申込書!$AC$22,""),"-"))</f>
        <v/>
      </c>
      <c r="HH56" s="369"/>
      <c r="HI56" s="369"/>
      <c r="HJ56" s="370" t="str">
        <f>IF(AND(申込書!$C$74&lt;&gt;"▼プルダウンより選択してください",申込書!$C$74&lt;&gt;"",$G56&lt;&gt;"",申込書!$V$74="特定学年のみ"),"申し込みする","")</f>
        <v/>
      </c>
      <c r="HK56" s="371"/>
      <c r="HL56" s="372"/>
      <c r="HM56" s="373" t="str">
        <f>IF(AND(申込書!$C$75&lt;&gt;"▼プルダウンより選択してください",申込書!$C$75&lt;&gt;"",申込書!$K$22&lt;&gt;"YYYY/MM/DD",$G56&lt;&gt;""),申込書!$K$22,"")</f>
        <v/>
      </c>
      <c r="HN56" s="369" t="str">
        <f>IF(HM56="","",IF(INDEX('コンテンツ＆備考マスタ'!$H:$J,MATCH(学校情報!HM$3,'コンテンツ＆備考マスタ'!$H:$H,0),3)="●",IF(AND(HM56&lt;&gt;"",ISNUMBER(申込書!$AC$22)=TRUE,申込書!$C$75&lt;&gt;"▼プルダウンより選択してください",申込書!$C$75&lt;&gt;""),申込書!$AC$22,""),"-"))</f>
        <v/>
      </c>
      <c r="HO56" s="369"/>
      <c r="HP56" s="369"/>
      <c r="HQ56" s="370" t="str">
        <f>IF(AND(申込書!$C$75&lt;&gt;"▼プルダウンより選択してください",申込書!$C$75&lt;&gt;"",$G56&lt;&gt;"",申込書!$V$75="特定学年のみ"),"申し込みする","")</f>
        <v/>
      </c>
      <c r="HR56" s="371"/>
      <c r="HS56" s="371"/>
      <c r="HT56" s="374" t="str">
        <f>IF(AND(申込書!$C$76&lt;&gt;"▼プルダウンより選択してください",申込書!$C$76&lt;&gt;"",申込書!$K$22&lt;&gt;"YYYY/MM/DD",$G56&lt;&gt;""),申込書!$K$22,"")</f>
        <v/>
      </c>
      <c r="HU56" s="369" t="str">
        <f>IF(HT56="","",IF(INDEX('コンテンツ＆備考マスタ'!$H:$J,MATCH(学校情報!HT$3,'コンテンツ＆備考マスタ'!$H:$H,0),3)="●",IF(AND(HT56&lt;&gt;"",ISNUMBER(申込書!$AC$22)=TRUE,申込書!$C$76&lt;&gt;"▼プルダウンより選択してください",申込書!$C$76&lt;&gt;""),申込書!$AC$22,""),"-"))</f>
        <v/>
      </c>
      <c r="HV56" s="369"/>
      <c r="HW56" s="369"/>
      <c r="HX56" s="370" t="str">
        <f>IF(AND(申込書!$C$76&lt;&gt;"▼プルダウンより選択してください",申込書!$C$76&lt;&gt;"",$G56&lt;&gt;"",申込書!$V$76="特定学年のみ"),"申し込みする","")</f>
        <v/>
      </c>
      <c r="HY56" s="371"/>
      <c r="HZ56" s="372"/>
      <c r="IA56" s="69"/>
    </row>
    <row r="57" spans="2:235" ht="26.85" hidden="1" customHeight="1" outlineLevel="1">
      <c r="B57" s="365">
        <f t="shared" si="0"/>
        <v>52</v>
      </c>
      <c r="C57" s="55"/>
      <c r="D57" s="56"/>
      <c r="E57" s="154"/>
      <c r="F57" s="57"/>
      <c r="G57" s="58"/>
      <c r="H57" s="59"/>
      <c r="I57" s="60"/>
      <c r="J57" s="61"/>
      <c r="K57" s="366" t="str">
        <f t="shared" si="1"/>
        <v/>
      </c>
      <c r="L57" s="62"/>
      <c r="M57" s="322"/>
      <c r="N57" s="63"/>
      <c r="O57" s="64"/>
      <c r="P57" s="367" t="str">
        <f t="shared" si="2"/>
        <v/>
      </c>
      <c r="Q57" s="65"/>
      <c r="R57" s="66"/>
      <c r="S57" s="67"/>
      <c r="T57" s="68"/>
      <c r="U57" s="68"/>
      <c r="V57" s="68"/>
      <c r="W57" s="66"/>
      <c r="X57" s="281"/>
      <c r="Y57" s="368" t="str">
        <f>IF(AND(申込書!$C$47&lt;&gt;"▼プルダウンより選択してください",申込書!$C$47&lt;&gt;"",申込書!$K$22&lt;&gt;"YYYY/MM/DD",$G57&lt;&gt;""),申込書!$K$22,"")</f>
        <v/>
      </c>
      <c r="Z57" s="369" t="str">
        <f>IF(Y57="","",IF(INDEX('コンテンツ＆備考マスタ'!$H:$J,MATCH(学校情報!Y$3,'コンテンツ＆備考マスタ'!$H:$H,0),3)="●",IF(AND(Y57&lt;&gt;"",ISNUMBER(申込書!$AC$22)=TRUE,申込書!$C$47&lt;&gt;"▼プルダウンより選択してください",申込書!$C$47&lt;&gt;""),申込書!$AC$22,""),"-"))</f>
        <v/>
      </c>
      <c r="AA57" s="369"/>
      <c r="AB57" s="369"/>
      <c r="AC57" s="370" t="str">
        <f>IF(AND(申込書!$C$47&lt;&gt;"▼プルダウンより選択してください",申込書!$C$47&lt;&gt;"",$G57&lt;&gt;"",申込書!$V$47="特定学年のみ"),"申し込みする","")</f>
        <v/>
      </c>
      <c r="AD57" s="371"/>
      <c r="AE57" s="372"/>
      <c r="AF57" s="373" t="str">
        <f>IF(AND(申込書!$C$48&lt;&gt;"▼プルダウンより選択してください",申込書!$C$48&lt;&gt;"",申込書!$K$22&lt;&gt;"YYYY/MM/DD",$G57&lt;&gt;""),申込書!$K$22,"")</f>
        <v/>
      </c>
      <c r="AG57" s="369" t="str">
        <f>IF(AF57="","",IF(INDEX('コンテンツ＆備考マスタ'!$H:$J,MATCH(学校情報!AF$3,'コンテンツ＆備考マスタ'!$H:$H,0),3)="●",IF(AND(AF57&lt;&gt;"",ISNUMBER(申込書!$AC$22)=TRUE,申込書!$C$48&lt;&gt;"▼プルダウンより選択してください",申込書!$C$48&lt;&gt;""),申込書!$AC$22,""),"-"))</f>
        <v/>
      </c>
      <c r="AH57" s="369"/>
      <c r="AI57" s="369"/>
      <c r="AJ57" s="370" t="str">
        <f>IF(AND(申込書!$C$48&lt;&gt;"▼プルダウンより選択してください",申込書!$C$48&lt;&gt;"",$G57&lt;&gt;"",申込書!$V$48="特定学年のみ"),"申し込みする","")</f>
        <v/>
      </c>
      <c r="AK57" s="371"/>
      <c r="AL57" s="372"/>
      <c r="AM57" s="373" t="str">
        <f>IF(AND(申込書!$C$49&lt;&gt;"▼プルダウンより選択してください",申込書!$C$49&lt;&gt;"",申込書!$K$22&lt;&gt;"YYYY/MM/DD",$G57&lt;&gt;""),申込書!$K$22,"")</f>
        <v/>
      </c>
      <c r="AN57" s="369" t="str">
        <f>IF(AM57="","",IF(INDEX('コンテンツ＆備考マスタ'!$H:$J,MATCH(学校情報!AM$3,'コンテンツ＆備考マスタ'!$H:$H,0),3)="●",IF(AND(AM57&lt;&gt;"",ISNUMBER(申込書!$AC$22)=TRUE,申込書!$C$49&lt;&gt;"▼プルダウンより選択してください",申込書!$C$49&lt;&gt;""),申込書!$AC$22,""),"-"))</f>
        <v/>
      </c>
      <c r="AO57" s="369"/>
      <c r="AP57" s="369"/>
      <c r="AQ57" s="370" t="str">
        <f>IF(AND(申込書!$C$49&lt;&gt;"▼プルダウンより選択してください",申込書!$C$49&lt;&gt;"",$G57&lt;&gt;"",申込書!$V$49="特定学年のみ"),"申し込みする","")</f>
        <v/>
      </c>
      <c r="AR57" s="371"/>
      <c r="AS57" s="372"/>
      <c r="AT57" s="373" t="str">
        <f>IF(AND(申込書!$C$50&lt;&gt;"▼プルダウンより選択してください",申込書!$C$50&lt;&gt;"",申込書!$K$22&lt;&gt;"YYYY/MM/DD",$G57&lt;&gt;""),申込書!$K$22,"")</f>
        <v/>
      </c>
      <c r="AU57" s="369" t="str">
        <f>IF(AT57="","",IF(INDEX('コンテンツ＆備考マスタ'!$H:$J,MATCH(学校情報!AT$3,'コンテンツ＆備考マスタ'!$H:$H,0),3)="●",IF(AND(AT57&lt;&gt;"",ISNUMBER(申込書!$AC$22)=TRUE,申込書!$C$50&lt;&gt;"▼プルダウンより選択してください",申込書!$C$50&lt;&gt;""),申込書!$AC$22,""),"-"))</f>
        <v/>
      </c>
      <c r="AV57" s="369"/>
      <c r="AW57" s="369"/>
      <c r="AX57" s="370" t="str">
        <f>IF(AND(申込書!$C$50&lt;&gt;"▼プルダウンより選択してください",申込書!$C$50&lt;&gt;"",$G57&lt;&gt;"",申込書!$V$50="特定学年のみ"),"申し込みする","")</f>
        <v/>
      </c>
      <c r="AY57" s="371"/>
      <c r="AZ57" s="372"/>
      <c r="BA57" s="373" t="str">
        <f>IF(AND(申込書!$C$51&lt;&gt;"▼プルダウンより選択してください",申込書!$C$51&lt;&gt;"",申込書!$K$22&lt;&gt;"YYYY/MM/DD",$G57&lt;&gt;""),申込書!$K$22,"")</f>
        <v/>
      </c>
      <c r="BB57" s="369" t="str">
        <f>IF(BA57="","",IF(INDEX('コンテンツ＆備考マスタ'!$H:$J,MATCH(学校情報!BA$3,'コンテンツ＆備考マスタ'!$H:$H,0),3)="●",IF(AND(BA57&lt;&gt;"",ISNUMBER(申込書!$AC$22)=TRUE,申込書!$C$51&lt;&gt;"▼プルダウンより選択してください",申込書!$C$51&lt;&gt;""),申込書!$AC$22,""),"-"))</f>
        <v/>
      </c>
      <c r="BC57" s="369"/>
      <c r="BD57" s="369"/>
      <c r="BE57" s="370" t="str">
        <f>IF(AND(申込書!$C$51&lt;&gt;"▼プルダウンより選択してください",申込書!$C$51&lt;&gt;"",$G57&lt;&gt;"",申込書!$V$51="特定学年のみ"),"申し込みする","")</f>
        <v/>
      </c>
      <c r="BF57" s="371"/>
      <c r="BG57" s="372"/>
      <c r="BH57" s="373" t="str">
        <f>IF(AND(申込書!$C$52&lt;&gt;"▼プルダウンより選択してください",申込書!$C$52&lt;&gt;"",申込書!$K$22&lt;&gt;"YYYY/MM/DD",$G57&lt;&gt;""),申込書!$K$22,"")</f>
        <v/>
      </c>
      <c r="BI57" s="369" t="str">
        <f>IF(BH57="","",IF(INDEX('コンテンツ＆備考マスタ'!$H:$J,MATCH(学校情報!BH$3,'コンテンツ＆備考マスタ'!$H:$H,0),3)="●",IF(AND(BH57&lt;&gt;"",ISNUMBER(申込書!$AC$22)=TRUE,申込書!$C$52&lt;&gt;"▼プルダウンより選択してください",申込書!$C$52&lt;&gt;""),申込書!$AC$22,""),"-"))</f>
        <v/>
      </c>
      <c r="BJ57" s="369"/>
      <c r="BK57" s="369"/>
      <c r="BL57" s="370" t="str">
        <f>IF(AND(申込書!$C$52&lt;&gt;"▼プルダウンより選択してください",申込書!$C$52&lt;&gt;"",$G57&lt;&gt;"",申込書!$V$52="特定学年のみ"),"申し込みする","")</f>
        <v/>
      </c>
      <c r="BM57" s="371"/>
      <c r="BN57" s="372"/>
      <c r="BO57" s="373" t="str">
        <f>IF(AND(申込書!$C$53&lt;&gt;"▼プルダウンより選択してください",申込書!$C$53&lt;&gt;"",申込書!$K$22&lt;&gt;"YYYY/MM/DD",$G57&lt;&gt;""),申込書!$K$22,"")</f>
        <v/>
      </c>
      <c r="BP57" s="369" t="str">
        <f>IF(BO57="","",IF(INDEX('コンテンツ＆備考マスタ'!$H:$J,MATCH(学校情報!BO$3,'コンテンツ＆備考マスタ'!$H:$H,0),3)="●",IF(AND(BO57&lt;&gt;"",ISNUMBER(申込書!$AC$22)=TRUE,申込書!$C$53&lt;&gt;"▼プルダウンより選択してください",申込書!$C$53&lt;&gt;""),申込書!$AC$22,""),"-"))</f>
        <v/>
      </c>
      <c r="BQ57" s="369"/>
      <c r="BR57" s="369"/>
      <c r="BS57" s="370" t="str">
        <f>IF(AND(申込書!$C$53&lt;&gt;"▼プルダウンより選択してください",申込書!$C$53&lt;&gt;"",$G57&lt;&gt;"",申込書!$V$53="特定学年のみ"),"申し込みする","")</f>
        <v/>
      </c>
      <c r="BT57" s="371"/>
      <c r="BU57" s="372"/>
      <c r="BV57" s="373" t="str">
        <f>IF(AND(申込書!$C$54&lt;&gt;"▼プルダウンより選択してください",申込書!$C$54&lt;&gt;"",申込書!$K$22&lt;&gt;"YYYY/MM/DD",$G57&lt;&gt;""),申込書!$K$22,"")</f>
        <v/>
      </c>
      <c r="BW57" s="369" t="str">
        <f>IF(BV57="","",IF(INDEX('コンテンツ＆備考マスタ'!$H:$J,MATCH(学校情報!BV$3,'コンテンツ＆備考マスタ'!$H:$H,0),3)="●",IF(AND(BV57&lt;&gt;"",ISNUMBER(申込書!$AC$22)=TRUE,申込書!$C$54&lt;&gt;"▼プルダウンより選択してください",申込書!$C$54&lt;&gt;""),申込書!$AC$22,""),"-"))</f>
        <v/>
      </c>
      <c r="BX57" s="369"/>
      <c r="BY57" s="369"/>
      <c r="BZ57" s="370" t="str">
        <f>IF(AND(申込書!$C$54&lt;&gt;"▼プルダウンより選択してください",申込書!$C$54&lt;&gt;"",$G57&lt;&gt;"",申込書!$V$54="特定学年のみ"),"申し込みする","")</f>
        <v/>
      </c>
      <c r="CA57" s="371"/>
      <c r="CB57" s="372"/>
      <c r="CC57" s="373" t="str">
        <f>IF(AND(申込書!$C$55&lt;&gt;"▼プルダウンより選択してください",申込書!$C$55&lt;&gt;"",申込書!$K$22&lt;&gt;"YYYY/MM/DD",$G57&lt;&gt;""),申込書!$K$22,"")</f>
        <v/>
      </c>
      <c r="CD57" s="369" t="str">
        <f>IF(CC57="","",IF(INDEX('コンテンツ＆備考マスタ'!$H:$J,MATCH(学校情報!CC$3,'コンテンツ＆備考マスタ'!$H:$H,0),3)="●",IF(AND(CC57&lt;&gt;"",ISNUMBER(申込書!$AC$22)=TRUE,申込書!$C$55&lt;&gt;"▼プルダウンより選択してください",申込書!$C$55&lt;&gt;""),申込書!$AC$22,""),"-"))</f>
        <v/>
      </c>
      <c r="CE57" s="369"/>
      <c r="CF57" s="369"/>
      <c r="CG57" s="370" t="str">
        <f>IF(AND(申込書!$C$55&lt;&gt;"▼プルダウンより選択してください",申込書!$C$55&lt;&gt;"",$G57&lt;&gt;"",申込書!$V$55="特定学年のみ"),"申し込みする","")</f>
        <v/>
      </c>
      <c r="CH57" s="371"/>
      <c r="CI57" s="372"/>
      <c r="CJ57" s="373" t="str">
        <f>IF(AND(申込書!$C$56&lt;&gt;"▼プルダウンより選択してください",申込書!$C$56&lt;&gt;"",申込書!$K$22&lt;&gt;"YYYY/MM/DD",$G57&lt;&gt;""),申込書!$K$22,"")</f>
        <v/>
      </c>
      <c r="CK57" s="369" t="str">
        <f>IF(CJ57="","",IF(INDEX('コンテンツ＆備考マスタ'!$H:$J,MATCH(学校情報!CJ$3,'コンテンツ＆備考マスタ'!$H:$H,0),3)="●",IF(AND(CJ57&lt;&gt;"",ISNUMBER(申込書!$AC$22)=TRUE,申込書!$C$56&lt;&gt;"▼プルダウンより選択してください",申込書!$C$56&lt;&gt;""),申込書!$AC$22,""),"-"))</f>
        <v/>
      </c>
      <c r="CL57" s="369"/>
      <c r="CM57" s="369"/>
      <c r="CN57" s="370" t="str">
        <f>IF(AND(申込書!$C$56&lt;&gt;"▼プルダウンより選択してください",申込書!$C$56&lt;&gt;"",$G57&lt;&gt;"",申込書!$V$56="特定学年のみ"),"申し込みする","")</f>
        <v/>
      </c>
      <c r="CO57" s="371"/>
      <c r="CP57" s="372"/>
      <c r="CQ57" s="373" t="str">
        <f>IF(AND(申込書!$C$57&lt;&gt;"▼プルダウンより選択してください",申込書!$C$57&lt;&gt;"",申込書!$K$22&lt;&gt;"YYYY/MM/DD",$G57&lt;&gt;""),申込書!$K$22,"")</f>
        <v/>
      </c>
      <c r="CR57" s="369" t="str">
        <f>IF(CQ57="","",IF(INDEX('コンテンツ＆備考マスタ'!$H:$J,MATCH(学校情報!CQ$3,'コンテンツ＆備考マスタ'!$H:$H,0),3)="●",IF(AND(CQ57&lt;&gt;"",ISNUMBER(申込書!$AC$22)=TRUE,申込書!$C$57&lt;&gt;"▼プルダウンより選択してください",申込書!$C$57&lt;&gt;""),申込書!$AC$22,""),"-"))</f>
        <v/>
      </c>
      <c r="CS57" s="369"/>
      <c r="CT57" s="369"/>
      <c r="CU57" s="369" t="str">
        <f>IF(AND(申込書!$C$57&lt;&gt;"▼プルダウンより選択してください",申込書!$C$57&lt;&gt;"",$G57&lt;&gt;"",申込書!$V$57="特定学年のみ"),"申し込みする","")</f>
        <v/>
      </c>
      <c r="CV57" s="371"/>
      <c r="CW57" s="372"/>
      <c r="CX57" s="373" t="str">
        <f>IF(AND(申込書!$C$58&lt;&gt;"▼プルダウンより選択してください",申込書!$C$58&lt;&gt;"",申込書!$K$22&lt;&gt;"YYYY/MM/DD",$G57&lt;&gt;""),申込書!$K$22,"")</f>
        <v/>
      </c>
      <c r="CY57" s="369" t="str">
        <f>IF(CX57="","",IF(INDEX('コンテンツ＆備考マスタ'!$H:$J,MATCH(学校情報!CX$3,'コンテンツ＆備考マスタ'!$H:$H,0),3)="●",IF(AND(CX57&lt;&gt;"",ISNUMBER(申込書!$AC$22)=TRUE,申込書!$C$58&lt;&gt;"▼プルダウンより選択してください",申込書!$C$58&lt;&gt;""),申込書!$AC$22,""),"-"))</f>
        <v/>
      </c>
      <c r="CZ57" s="369"/>
      <c r="DA57" s="369"/>
      <c r="DB57" s="369" t="str">
        <f>IF(AND(申込書!$C$58&lt;&gt;"▼プルダウンより選択してください",申込書!$C$58&lt;&gt;"",$G57&lt;&gt;"",申込書!$V$58="特定学年のみ"),"申し込みする","")</f>
        <v/>
      </c>
      <c r="DC57" s="371"/>
      <c r="DD57" s="372"/>
      <c r="DE57" s="373" t="str">
        <f>IF(AND(申込書!$C$59&lt;&gt;"▼プルダウンより選択してください",申込書!$C$59&lt;&gt;"",申込書!$K$22&lt;&gt;"YYYY/MM/DD",$G57&lt;&gt;""),申込書!$K$22,"")</f>
        <v/>
      </c>
      <c r="DF57" s="369" t="str">
        <f>IF(DE57="","",IF(INDEX('コンテンツ＆備考マスタ'!$H:$J,MATCH(学校情報!DE$3,'コンテンツ＆備考マスタ'!$H:$H,0),3)="●",IF(AND(DE57&lt;&gt;"",ISNUMBER(申込書!$AC$22)=TRUE,申込書!$C$59&lt;&gt;"▼プルダウンより選択してください",申込書!$C$59&lt;&gt;""),申込書!$AC$22,""),"-"))</f>
        <v/>
      </c>
      <c r="DG57" s="369"/>
      <c r="DH57" s="369"/>
      <c r="DI57" s="369" t="str">
        <f>IF(AND(申込書!$C$59&lt;&gt;"▼プルダウンより選択してください",申込書!$C$59&lt;&gt;"",$G57&lt;&gt;"",申込書!$V$59="特定学年のみ"),"申し込みする","")</f>
        <v/>
      </c>
      <c r="DJ57" s="371"/>
      <c r="DK57" s="372"/>
      <c r="DL57" s="373" t="str">
        <f>IF(AND(申込書!$C$60&lt;&gt;"▼プルダウンより選択してください",申込書!$C$60&lt;&gt;"",申込書!$K$22&lt;&gt;"YYYY/MM/DD",$G57&lt;&gt;""),申込書!$K$22,"")</f>
        <v/>
      </c>
      <c r="DM57" s="369" t="str">
        <f>IF(DL57="","",IF(INDEX('コンテンツ＆備考マスタ'!$H:$J,MATCH(学校情報!DL$3,'コンテンツ＆備考マスタ'!$H:$H,0),3)="●",IF(AND(DL57&lt;&gt;"",ISNUMBER(申込書!$AC$22)=TRUE,申込書!$C$60&lt;&gt;"▼プルダウンより選択してください",申込書!$C$60&lt;&gt;""),申込書!$AC$22,""),"-"))</f>
        <v/>
      </c>
      <c r="DN57" s="369"/>
      <c r="DO57" s="369"/>
      <c r="DP57" s="369" t="str">
        <f>IF(AND(申込書!$C$60&lt;&gt;"▼プルダウンより選択してください",申込書!$C$60&lt;&gt;"",$G57&lt;&gt;"",申込書!$V$60="特定学年のみ"),"申し込みする","")</f>
        <v/>
      </c>
      <c r="DQ57" s="371"/>
      <c r="DR57" s="372"/>
      <c r="DS57" s="373" t="str">
        <f>IF(AND(申込書!$C$61&lt;&gt;"▼プルダウンより選択してください",申込書!$C$61&lt;&gt;"",申込書!$K$22&lt;&gt;"YYYY/MM/DD",$G57&lt;&gt;""),申込書!$K$22,"")</f>
        <v/>
      </c>
      <c r="DT57" s="369" t="str">
        <f>IF(DS57="","",IF(INDEX('コンテンツ＆備考マスタ'!$H:$J,MATCH(学校情報!DS$3,'コンテンツ＆備考マスタ'!$H:$H,0),3)="●",IF(AND(DS57&lt;&gt;"",ISNUMBER(申込書!$AC$22)=TRUE,申込書!$C$61&lt;&gt;"▼プルダウンより選択してください",申込書!$C$61&lt;&gt;""),申込書!$AC$22,""),"-"))</f>
        <v/>
      </c>
      <c r="DU57" s="369"/>
      <c r="DV57" s="369"/>
      <c r="DW57" s="369" t="str">
        <f>IF(AND(申込書!$C$61&lt;&gt;"▼プルダウンより選択してください",申込書!$C$61&lt;&gt;"",$G57&lt;&gt;"",申込書!$V$61="特定学年のみ"),"申し込みする","")</f>
        <v/>
      </c>
      <c r="DX57" s="371"/>
      <c r="DY57" s="372"/>
      <c r="DZ57" s="373" t="str">
        <f>IF(AND(申込書!$C$62&lt;&gt;"▼プルダウンより選択してください",申込書!$C$62&lt;&gt;"",申込書!$K$22&lt;&gt;"YYYY/MM/DD",$G57&lt;&gt;""),申込書!$K$22,"")</f>
        <v/>
      </c>
      <c r="EA57" s="369" t="str">
        <f>IF(DZ57="","",IF(INDEX('コンテンツ＆備考マスタ'!$H:$J,MATCH(学校情報!DZ$3,'コンテンツ＆備考マスタ'!$H:$H,0),3)="●",IF(AND(DZ57&lt;&gt;"",ISNUMBER(申込書!$AC$22)=TRUE,申込書!$C$62&lt;&gt;"▼プルダウンより選択してください",申込書!$C$62&lt;&gt;""),申込書!$AC$22,""),"-"))</f>
        <v/>
      </c>
      <c r="EB57" s="369"/>
      <c r="EC57" s="369"/>
      <c r="ED57" s="370" t="str">
        <f>IF(AND(申込書!$C$62&lt;&gt;"▼プルダウンより選択してください",申込書!$C$62&lt;&gt;"",$G57&lt;&gt;"",申込書!$V$62="特定学年のみ"),"申し込みする","")</f>
        <v/>
      </c>
      <c r="EE57" s="371"/>
      <c r="EF57" s="372"/>
      <c r="EG57" s="373" t="str">
        <f>IF(AND(申込書!$C$63&lt;&gt;"▼プルダウンより選択してください",申込書!$C$63&lt;&gt;"",申込書!$K$22&lt;&gt;"YYYY/MM/DD",$G57&lt;&gt;""),申込書!$K$22,"")</f>
        <v/>
      </c>
      <c r="EH57" s="369" t="str">
        <f>IF(EG57="","",IF(INDEX('コンテンツ＆備考マスタ'!$H:$J,MATCH(学校情報!EG$3,'コンテンツ＆備考マスタ'!$H:$H,0),3)="●",IF(AND(EG57&lt;&gt;"",ISNUMBER(申込書!$AC$22)=TRUE,申込書!$C$63&lt;&gt;"▼プルダウンより選択してください",申込書!$C$63&lt;&gt;""),申込書!$AC$22,""),"-"))</f>
        <v/>
      </c>
      <c r="EI57" s="369"/>
      <c r="EJ57" s="369"/>
      <c r="EK57" s="370" t="str">
        <f>IF(AND(申込書!$C$63&lt;&gt;"▼プルダウンより選択してください",申込書!$C$63&lt;&gt;"",$G57&lt;&gt;"",申込書!$V$63="特定学年のみ"),"申し込みする","")</f>
        <v/>
      </c>
      <c r="EL57" s="371"/>
      <c r="EM57" s="372"/>
      <c r="EN57" s="373" t="str">
        <f>IF(AND(申込書!$C$64&lt;&gt;"▼プルダウンより選択してください",申込書!$C$64&lt;&gt;"",申込書!$K$22&lt;&gt;"YYYY/MM/DD",$G57&lt;&gt;""),申込書!$K$22,"")</f>
        <v/>
      </c>
      <c r="EO57" s="369" t="str">
        <f>IF(EN57="","",IF(INDEX('コンテンツ＆備考マスタ'!$H:$J,MATCH(学校情報!EN$3,'コンテンツ＆備考マスタ'!$H:$H,0),3)="●",IF(AND(EN57&lt;&gt;"",ISNUMBER(申込書!$AC$22)=TRUE,申込書!$C$64&lt;&gt;"▼プルダウンより選択してください",申込書!$C$64&lt;&gt;""),申込書!$AC$22,""),"-"))</f>
        <v/>
      </c>
      <c r="EP57" s="369"/>
      <c r="EQ57" s="369"/>
      <c r="ER57" s="370" t="str">
        <f>IF(AND(申込書!$C$64&lt;&gt;"▼プルダウンより選択してください",申込書!$C$64&lt;&gt;"",$G57&lt;&gt;"",申込書!$V$64="特定学年のみ"),"申し込みする","")</f>
        <v/>
      </c>
      <c r="ES57" s="371"/>
      <c r="ET57" s="372"/>
      <c r="EU57" s="373" t="str">
        <f>IF(AND(申込書!$C$65&lt;&gt;"▼プルダウンより選択してください",申込書!$C$65&lt;&gt;"",申込書!$K$22&lt;&gt;"YYYY/MM/DD",$G57&lt;&gt;""),申込書!$K$22,"")</f>
        <v/>
      </c>
      <c r="EV57" s="369" t="str">
        <f>IF(EU57="","",IF(INDEX('コンテンツ＆備考マスタ'!$H:$J,MATCH(学校情報!EU$3,'コンテンツ＆備考マスタ'!$H:$H,0),3)="●",IF(AND(EU57&lt;&gt;"",ISNUMBER(申込書!$AC$22)=TRUE,申込書!$C$65&lt;&gt;"▼プルダウンより選択してください",申込書!$C$65&lt;&gt;""),申込書!$AC$22,""),"-"))</f>
        <v/>
      </c>
      <c r="EW57" s="369"/>
      <c r="EX57" s="369"/>
      <c r="EY57" s="370" t="str">
        <f>IF(AND(申込書!$C$65&lt;&gt;"▼プルダウンより選択してください",申込書!$C$65&lt;&gt;"",$G57&lt;&gt;"",申込書!$V$65="特定学年のみ"),"申し込みする","")</f>
        <v/>
      </c>
      <c r="EZ57" s="371"/>
      <c r="FA57" s="372"/>
      <c r="FB57" s="373" t="str">
        <f>IF(AND(申込書!$C$66&lt;&gt;"▼プルダウンより選択してください",申込書!$C$66&lt;&gt;"",申込書!$K$22&lt;&gt;"YYYY/MM/DD",$G57&lt;&gt;""),申込書!$K$22,"")</f>
        <v/>
      </c>
      <c r="FC57" s="369" t="str">
        <f>IF(FB57="","",IF(INDEX('コンテンツ＆備考マスタ'!$H:$J,MATCH(学校情報!FB$3,'コンテンツ＆備考マスタ'!$H:$H,0),3)="●",IF(AND(FB57&lt;&gt;"",ISNUMBER(申込書!$AC$22)=TRUE,申込書!$C$66&lt;&gt;"▼プルダウンより選択してください",申込書!$C$66&lt;&gt;""),申込書!$AC$22,""),"-"))</f>
        <v/>
      </c>
      <c r="FD57" s="369"/>
      <c r="FE57" s="369"/>
      <c r="FF57" s="370" t="str">
        <f>IF(AND(申込書!$C$66&lt;&gt;"▼プルダウンより選択してください",申込書!$C$66&lt;&gt;"",$G57&lt;&gt;"",申込書!$V$66="特定学年のみ"),"申し込みする","")</f>
        <v/>
      </c>
      <c r="FG57" s="371"/>
      <c r="FH57" s="372"/>
      <c r="FI57" s="373" t="str">
        <f>IF(AND(申込書!$C$67&lt;&gt;"▼プルダウンより選択してください",申込書!$C$67&lt;&gt;"",申込書!$K$22&lt;&gt;"YYYY/MM/DD",$G57&lt;&gt;""),申込書!$K$22,"")</f>
        <v/>
      </c>
      <c r="FJ57" s="369" t="str">
        <f>IF(FI57="","",IF(INDEX('コンテンツ＆備考マスタ'!$H:$J,MATCH(学校情報!FI$3,'コンテンツ＆備考マスタ'!$H:$H,0),3)="●",IF(AND(FI57&lt;&gt;"",ISNUMBER(申込書!$AC$22)=TRUE,申込書!$C$67&lt;&gt;"▼プルダウンより選択してください",申込書!$C$67&lt;&gt;""),申込書!$AC$22,""),"-"))</f>
        <v/>
      </c>
      <c r="FK57" s="369"/>
      <c r="FL57" s="369"/>
      <c r="FM57" s="370" t="str">
        <f>IF(AND(申込書!$C$67&lt;&gt;"▼プルダウンより選択してください",申込書!$C$67&lt;&gt;"",$G57&lt;&gt;"",申込書!$V$67="特定学年のみ"),"申し込みする","")</f>
        <v/>
      </c>
      <c r="FN57" s="371"/>
      <c r="FO57" s="372"/>
      <c r="FP57" s="373" t="str">
        <f>IF(AND(申込書!$C$68&lt;&gt;"▼プルダウンより選択してください",申込書!$C$68&lt;&gt;"",申込書!$K$22&lt;&gt;"YYYY/MM/DD",$G57&lt;&gt;""),申込書!$K$22,"")</f>
        <v/>
      </c>
      <c r="FQ57" s="369" t="str">
        <f>IF(FP57="","",IF(INDEX('コンテンツ＆備考マスタ'!$H:$J,MATCH(学校情報!FP$3,'コンテンツ＆備考マスタ'!$H:$H,0),3)="●",IF(AND(FP57&lt;&gt;"",ISNUMBER(申込書!$AC$22)=TRUE,申込書!$C$68&lt;&gt;"▼プルダウンより選択してください",申込書!$C$68&lt;&gt;""),申込書!$AC$22,""),"-"))</f>
        <v/>
      </c>
      <c r="FR57" s="369"/>
      <c r="FS57" s="369"/>
      <c r="FT57" s="370" t="str">
        <f>IF(AND(申込書!$C$68&lt;&gt;"▼プルダウンより選択してください",申込書!$C$68&lt;&gt;"",$G57&lt;&gt;"",申込書!$V$68="特定学年のみ"),"申し込みする","")</f>
        <v/>
      </c>
      <c r="FU57" s="371"/>
      <c r="FV57" s="372"/>
      <c r="FW57" s="373" t="str">
        <f>IF(AND(申込書!$C$69&lt;&gt;"▼プルダウンより選択してください",申込書!$C$69&lt;&gt;"",申込書!$K$22&lt;&gt;"YYYY/MM/DD",$G57&lt;&gt;""),申込書!$K$22,"")</f>
        <v/>
      </c>
      <c r="FX57" s="369" t="str">
        <f>IF(FW57="","",IF(INDEX('コンテンツ＆備考マスタ'!$H:$J,MATCH(学校情報!FW$3,'コンテンツ＆備考マスタ'!$H:$H,0),3)="●",IF(AND(FW57&lt;&gt;"",ISNUMBER(申込書!$AC$22)=TRUE,申込書!$C$69&lt;&gt;"▼プルダウンより選択してください",申込書!$C$69&lt;&gt;""),申込書!$AC$22,""),"-"))</f>
        <v/>
      </c>
      <c r="FY57" s="369"/>
      <c r="FZ57" s="369"/>
      <c r="GA57" s="370" t="str">
        <f>IF(AND(申込書!$C$69&lt;&gt;"▼プルダウンより選択してください",申込書!$C$69&lt;&gt;"",$G57&lt;&gt;"",申込書!$V$69="特定学年のみ"),"申し込みする","")</f>
        <v/>
      </c>
      <c r="GB57" s="371"/>
      <c r="GC57" s="372"/>
      <c r="GD57" s="373" t="str">
        <f>IF(AND(申込書!$C$70&lt;&gt;"▼プルダウンより選択してください",申込書!$C$70&lt;&gt;"",申込書!$K$22&lt;&gt;"YYYY/MM/DD",$G57&lt;&gt;""),申込書!$K$22,"")</f>
        <v/>
      </c>
      <c r="GE57" s="369" t="str">
        <f>IF(GD57="","",IF(INDEX('コンテンツ＆備考マスタ'!$H:$J,MATCH(学校情報!GD$3,'コンテンツ＆備考マスタ'!$H:$H,0),3)="●",IF(AND(GD57&lt;&gt;"",ISNUMBER(申込書!$AC$22)=TRUE,申込書!$C$70&lt;&gt;"▼プルダウンより選択してください",申込書!$C$70&lt;&gt;""),申込書!$AC$22,""),"-"))</f>
        <v/>
      </c>
      <c r="GF57" s="369"/>
      <c r="GG57" s="369"/>
      <c r="GH57" s="370" t="str">
        <f>IF(AND(申込書!$C$70&lt;&gt;"▼プルダウンより選択してください",申込書!$C$70&lt;&gt;"",$G57&lt;&gt;"",申込書!$V$70="特定学年のみ"),"申し込みする","")</f>
        <v/>
      </c>
      <c r="GI57" s="371"/>
      <c r="GJ57" s="372"/>
      <c r="GK57" s="373" t="str">
        <f>IF(AND(申込書!$C$71&lt;&gt;"▼プルダウンより選択してください",申込書!$C$71&lt;&gt;"",申込書!$K$22&lt;&gt;"YYYY/MM/DD",$G57&lt;&gt;""),申込書!$K$22,"")</f>
        <v/>
      </c>
      <c r="GL57" s="369" t="str">
        <f>IF(GK57="","",IF(INDEX('コンテンツ＆備考マスタ'!$H:$J,MATCH(学校情報!GK$3,'コンテンツ＆備考マスタ'!$H:$H,0),3)="●",IF(AND(GK57&lt;&gt;"",ISNUMBER(申込書!$AC$22)=TRUE,申込書!$C$71&lt;&gt;"▼プルダウンより選択してください",申込書!$C$71&lt;&gt;""),申込書!$AC$22,""),"-"))</f>
        <v/>
      </c>
      <c r="GM57" s="369"/>
      <c r="GN57" s="369"/>
      <c r="GO57" s="370" t="str">
        <f>IF(AND(申込書!$C$71&lt;&gt;"▼プルダウンより選択してください",申込書!$C$71&lt;&gt;"",$G57&lt;&gt;"",申込書!$V$71="特定学年のみ"),"申し込みする","")</f>
        <v/>
      </c>
      <c r="GP57" s="371"/>
      <c r="GQ57" s="372"/>
      <c r="GR57" s="373" t="str">
        <f>IF(AND(申込書!$C$72&lt;&gt;"▼プルダウンより選択してください",申込書!$C$72&lt;&gt;"",申込書!$K$22&lt;&gt;"YYYY/MM/DD",$G57&lt;&gt;""),申込書!$K$22,"")</f>
        <v/>
      </c>
      <c r="GS57" s="369" t="str">
        <f>IF(GR57="","",IF(INDEX('コンテンツ＆備考マスタ'!$H:$J,MATCH(学校情報!GR$3,'コンテンツ＆備考マスタ'!$H:$H,0),3)="●",IF(AND(GR57&lt;&gt;"",ISNUMBER(申込書!$AC$22)=TRUE,申込書!$C$72&lt;&gt;"▼プルダウンより選択してください",申込書!$C$72&lt;&gt;""),申込書!$AC$22,""),"-"))</f>
        <v/>
      </c>
      <c r="GT57" s="369"/>
      <c r="GU57" s="369"/>
      <c r="GV57" s="370" t="str">
        <f>IF(AND(申込書!$C$72&lt;&gt;"▼プルダウンより選択してください",申込書!$C$72&lt;&gt;"",$G57&lt;&gt;"",申込書!$V$72="特定学年のみ"),"申し込みする","")</f>
        <v/>
      </c>
      <c r="GW57" s="371"/>
      <c r="GX57" s="372"/>
      <c r="GY57" s="373" t="str">
        <f>IF(AND(申込書!$C$73&lt;&gt;"▼プルダウンより選択してください",申込書!$C$73&lt;&gt;"",申込書!$K$22&lt;&gt;"YYYY/MM/DD",$G57&lt;&gt;""),申込書!$K$22,"")</f>
        <v/>
      </c>
      <c r="GZ57" s="369" t="str">
        <f>IF(GY57="","",IF(INDEX('コンテンツ＆備考マスタ'!$H:$J,MATCH(学校情報!GY$3,'コンテンツ＆備考マスタ'!$H:$H,0),3)="●",IF(AND(GY57&lt;&gt;"",ISNUMBER(申込書!$AC$22)=TRUE,申込書!$C$73&lt;&gt;"▼プルダウンより選択してください",申込書!$C$73&lt;&gt;""),申込書!$AC$22,""),"-"))</f>
        <v/>
      </c>
      <c r="HA57" s="369"/>
      <c r="HB57" s="369"/>
      <c r="HC57" s="370" t="str">
        <f>IF(AND(申込書!$C$73&lt;&gt;"▼プルダウンより選択してください",申込書!$C$73&lt;&gt;"",$G57&lt;&gt;"",申込書!$V$73="特定学年のみ"),"申し込みする","")</f>
        <v/>
      </c>
      <c r="HD57" s="371"/>
      <c r="HE57" s="372"/>
      <c r="HF57" s="373" t="str">
        <f>IF(AND(申込書!$C$74&lt;&gt;"▼プルダウンより選択してください",申込書!$C$74&lt;&gt;"",申込書!$K$22&lt;&gt;"YYYY/MM/DD",$G57&lt;&gt;""),申込書!$K$22,"")</f>
        <v/>
      </c>
      <c r="HG57" s="369" t="str">
        <f>IF(HF57="","",IF(INDEX('コンテンツ＆備考マスタ'!$H:$J,MATCH(学校情報!HF$3,'コンテンツ＆備考マスタ'!$H:$H,0),3)="●",IF(AND(HF57&lt;&gt;"",ISNUMBER(申込書!$AC$22)=TRUE,申込書!$C$74&lt;&gt;"▼プルダウンより選択してください",申込書!$C$74&lt;&gt;""),申込書!$AC$22,""),"-"))</f>
        <v/>
      </c>
      <c r="HH57" s="369"/>
      <c r="HI57" s="369"/>
      <c r="HJ57" s="370" t="str">
        <f>IF(AND(申込書!$C$74&lt;&gt;"▼プルダウンより選択してください",申込書!$C$74&lt;&gt;"",$G57&lt;&gt;"",申込書!$V$74="特定学年のみ"),"申し込みする","")</f>
        <v/>
      </c>
      <c r="HK57" s="371"/>
      <c r="HL57" s="372"/>
      <c r="HM57" s="373" t="str">
        <f>IF(AND(申込書!$C$75&lt;&gt;"▼プルダウンより選択してください",申込書!$C$75&lt;&gt;"",申込書!$K$22&lt;&gt;"YYYY/MM/DD",$G57&lt;&gt;""),申込書!$K$22,"")</f>
        <v/>
      </c>
      <c r="HN57" s="369" t="str">
        <f>IF(HM57="","",IF(INDEX('コンテンツ＆備考マスタ'!$H:$J,MATCH(学校情報!HM$3,'コンテンツ＆備考マスタ'!$H:$H,0),3)="●",IF(AND(HM57&lt;&gt;"",ISNUMBER(申込書!$AC$22)=TRUE,申込書!$C$75&lt;&gt;"▼プルダウンより選択してください",申込書!$C$75&lt;&gt;""),申込書!$AC$22,""),"-"))</f>
        <v/>
      </c>
      <c r="HO57" s="369"/>
      <c r="HP57" s="369"/>
      <c r="HQ57" s="370" t="str">
        <f>IF(AND(申込書!$C$75&lt;&gt;"▼プルダウンより選択してください",申込書!$C$75&lt;&gt;"",$G57&lt;&gt;"",申込書!$V$75="特定学年のみ"),"申し込みする","")</f>
        <v/>
      </c>
      <c r="HR57" s="371"/>
      <c r="HS57" s="371"/>
      <c r="HT57" s="374" t="str">
        <f>IF(AND(申込書!$C$76&lt;&gt;"▼プルダウンより選択してください",申込書!$C$76&lt;&gt;"",申込書!$K$22&lt;&gt;"YYYY/MM/DD",$G57&lt;&gt;""),申込書!$K$22,"")</f>
        <v/>
      </c>
      <c r="HU57" s="369" t="str">
        <f>IF(HT57="","",IF(INDEX('コンテンツ＆備考マスタ'!$H:$J,MATCH(学校情報!HT$3,'コンテンツ＆備考マスタ'!$H:$H,0),3)="●",IF(AND(HT57&lt;&gt;"",ISNUMBER(申込書!$AC$22)=TRUE,申込書!$C$76&lt;&gt;"▼プルダウンより選択してください",申込書!$C$76&lt;&gt;""),申込書!$AC$22,""),"-"))</f>
        <v/>
      </c>
      <c r="HV57" s="369"/>
      <c r="HW57" s="369"/>
      <c r="HX57" s="370" t="str">
        <f>IF(AND(申込書!$C$76&lt;&gt;"▼プルダウンより選択してください",申込書!$C$76&lt;&gt;"",$G57&lt;&gt;"",申込書!$V$76="特定学年のみ"),"申し込みする","")</f>
        <v/>
      </c>
      <c r="HY57" s="371"/>
      <c r="HZ57" s="372"/>
      <c r="IA57" s="69"/>
    </row>
    <row r="58" spans="2:235" ht="26.85" hidden="1" customHeight="1" outlineLevel="1">
      <c r="B58" s="365">
        <f t="shared" si="0"/>
        <v>53</v>
      </c>
      <c r="C58" s="55"/>
      <c r="D58" s="56"/>
      <c r="E58" s="154"/>
      <c r="F58" s="57"/>
      <c r="G58" s="58"/>
      <c r="H58" s="59"/>
      <c r="I58" s="60"/>
      <c r="J58" s="61"/>
      <c r="K58" s="366" t="str">
        <f t="shared" si="1"/>
        <v/>
      </c>
      <c r="L58" s="62"/>
      <c r="M58" s="322"/>
      <c r="N58" s="63"/>
      <c r="O58" s="64"/>
      <c r="P58" s="367" t="str">
        <f t="shared" si="2"/>
        <v/>
      </c>
      <c r="Q58" s="65"/>
      <c r="R58" s="66"/>
      <c r="S58" s="67"/>
      <c r="T58" s="68"/>
      <c r="U58" s="68"/>
      <c r="V58" s="68"/>
      <c r="W58" s="66"/>
      <c r="X58" s="281"/>
      <c r="Y58" s="368" t="str">
        <f>IF(AND(申込書!$C$47&lt;&gt;"▼プルダウンより選択してください",申込書!$C$47&lt;&gt;"",申込書!$K$22&lt;&gt;"YYYY/MM/DD",$G58&lt;&gt;""),申込書!$K$22,"")</f>
        <v/>
      </c>
      <c r="Z58" s="369" t="str">
        <f>IF(Y58="","",IF(INDEX('コンテンツ＆備考マスタ'!$H:$J,MATCH(学校情報!Y$3,'コンテンツ＆備考マスタ'!$H:$H,0),3)="●",IF(AND(Y58&lt;&gt;"",ISNUMBER(申込書!$AC$22)=TRUE,申込書!$C$47&lt;&gt;"▼プルダウンより選択してください",申込書!$C$47&lt;&gt;""),申込書!$AC$22,""),"-"))</f>
        <v/>
      </c>
      <c r="AA58" s="369"/>
      <c r="AB58" s="369"/>
      <c r="AC58" s="370" t="str">
        <f>IF(AND(申込書!$C$47&lt;&gt;"▼プルダウンより選択してください",申込書!$C$47&lt;&gt;"",$G58&lt;&gt;"",申込書!$V$47="特定学年のみ"),"申し込みする","")</f>
        <v/>
      </c>
      <c r="AD58" s="371"/>
      <c r="AE58" s="372"/>
      <c r="AF58" s="373" t="str">
        <f>IF(AND(申込書!$C$48&lt;&gt;"▼プルダウンより選択してください",申込書!$C$48&lt;&gt;"",申込書!$K$22&lt;&gt;"YYYY/MM/DD",$G58&lt;&gt;""),申込書!$K$22,"")</f>
        <v/>
      </c>
      <c r="AG58" s="369" t="str">
        <f>IF(AF58="","",IF(INDEX('コンテンツ＆備考マスタ'!$H:$J,MATCH(学校情報!AF$3,'コンテンツ＆備考マスタ'!$H:$H,0),3)="●",IF(AND(AF58&lt;&gt;"",ISNUMBER(申込書!$AC$22)=TRUE,申込書!$C$48&lt;&gt;"▼プルダウンより選択してください",申込書!$C$48&lt;&gt;""),申込書!$AC$22,""),"-"))</f>
        <v/>
      </c>
      <c r="AH58" s="369"/>
      <c r="AI58" s="369"/>
      <c r="AJ58" s="370" t="str">
        <f>IF(AND(申込書!$C$48&lt;&gt;"▼プルダウンより選択してください",申込書!$C$48&lt;&gt;"",$G58&lt;&gt;"",申込書!$V$48="特定学年のみ"),"申し込みする","")</f>
        <v/>
      </c>
      <c r="AK58" s="371"/>
      <c r="AL58" s="372"/>
      <c r="AM58" s="373" t="str">
        <f>IF(AND(申込書!$C$49&lt;&gt;"▼プルダウンより選択してください",申込書!$C$49&lt;&gt;"",申込書!$K$22&lt;&gt;"YYYY/MM/DD",$G58&lt;&gt;""),申込書!$K$22,"")</f>
        <v/>
      </c>
      <c r="AN58" s="369" t="str">
        <f>IF(AM58="","",IF(INDEX('コンテンツ＆備考マスタ'!$H:$J,MATCH(学校情報!AM$3,'コンテンツ＆備考マスタ'!$H:$H,0),3)="●",IF(AND(AM58&lt;&gt;"",ISNUMBER(申込書!$AC$22)=TRUE,申込書!$C$49&lt;&gt;"▼プルダウンより選択してください",申込書!$C$49&lt;&gt;""),申込書!$AC$22,""),"-"))</f>
        <v/>
      </c>
      <c r="AO58" s="369"/>
      <c r="AP58" s="369"/>
      <c r="AQ58" s="370" t="str">
        <f>IF(AND(申込書!$C$49&lt;&gt;"▼プルダウンより選択してください",申込書!$C$49&lt;&gt;"",$G58&lt;&gt;"",申込書!$V$49="特定学年のみ"),"申し込みする","")</f>
        <v/>
      </c>
      <c r="AR58" s="371"/>
      <c r="AS58" s="372"/>
      <c r="AT58" s="373" t="str">
        <f>IF(AND(申込書!$C$50&lt;&gt;"▼プルダウンより選択してください",申込書!$C$50&lt;&gt;"",申込書!$K$22&lt;&gt;"YYYY/MM/DD",$G58&lt;&gt;""),申込書!$K$22,"")</f>
        <v/>
      </c>
      <c r="AU58" s="369" t="str">
        <f>IF(AT58="","",IF(INDEX('コンテンツ＆備考マスタ'!$H:$J,MATCH(学校情報!AT$3,'コンテンツ＆備考マスタ'!$H:$H,0),3)="●",IF(AND(AT58&lt;&gt;"",ISNUMBER(申込書!$AC$22)=TRUE,申込書!$C$50&lt;&gt;"▼プルダウンより選択してください",申込書!$C$50&lt;&gt;""),申込書!$AC$22,""),"-"))</f>
        <v/>
      </c>
      <c r="AV58" s="369"/>
      <c r="AW58" s="369"/>
      <c r="AX58" s="370" t="str">
        <f>IF(AND(申込書!$C$50&lt;&gt;"▼プルダウンより選択してください",申込書!$C$50&lt;&gt;"",$G58&lt;&gt;"",申込書!$V$50="特定学年のみ"),"申し込みする","")</f>
        <v/>
      </c>
      <c r="AY58" s="371"/>
      <c r="AZ58" s="372"/>
      <c r="BA58" s="373" t="str">
        <f>IF(AND(申込書!$C$51&lt;&gt;"▼プルダウンより選択してください",申込書!$C$51&lt;&gt;"",申込書!$K$22&lt;&gt;"YYYY/MM/DD",$G58&lt;&gt;""),申込書!$K$22,"")</f>
        <v/>
      </c>
      <c r="BB58" s="369" t="str">
        <f>IF(BA58="","",IF(INDEX('コンテンツ＆備考マスタ'!$H:$J,MATCH(学校情報!BA$3,'コンテンツ＆備考マスタ'!$H:$H,0),3)="●",IF(AND(BA58&lt;&gt;"",ISNUMBER(申込書!$AC$22)=TRUE,申込書!$C$51&lt;&gt;"▼プルダウンより選択してください",申込書!$C$51&lt;&gt;""),申込書!$AC$22,""),"-"))</f>
        <v/>
      </c>
      <c r="BC58" s="369"/>
      <c r="BD58" s="369"/>
      <c r="BE58" s="370" t="str">
        <f>IF(AND(申込書!$C$51&lt;&gt;"▼プルダウンより選択してください",申込書!$C$51&lt;&gt;"",$G58&lt;&gt;"",申込書!$V$51="特定学年のみ"),"申し込みする","")</f>
        <v/>
      </c>
      <c r="BF58" s="371"/>
      <c r="BG58" s="372"/>
      <c r="BH58" s="373" t="str">
        <f>IF(AND(申込書!$C$52&lt;&gt;"▼プルダウンより選択してください",申込書!$C$52&lt;&gt;"",申込書!$K$22&lt;&gt;"YYYY/MM/DD",$G58&lt;&gt;""),申込書!$K$22,"")</f>
        <v/>
      </c>
      <c r="BI58" s="369" t="str">
        <f>IF(BH58="","",IF(INDEX('コンテンツ＆備考マスタ'!$H:$J,MATCH(学校情報!BH$3,'コンテンツ＆備考マスタ'!$H:$H,0),3)="●",IF(AND(BH58&lt;&gt;"",ISNUMBER(申込書!$AC$22)=TRUE,申込書!$C$52&lt;&gt;"▼プルダウンより選択してください",申込書!$C$52&lt;&gt;""),申込書!$AC$22,""),"-"))</f>
        <v/>
      </c>
      <c r="BJ58" s="369"/>
      <c r="BK58" s="369"/>
      <c r="BL58" s="370" t="str">
        <f>IF(AND(申込書!$C$52&lt;&gt;"▼プルダウンより選択してください",申込書!$C$52&lt;&gt;"",$G58&lt;&gt;"",申込書!$V$52="特定学年のみ"),"申し込みする","")</f>
        <v/>
      </c>
      <c r="BM58" s="371"/>
      <c r="BN58" s="372"/>
      <c r="BO58" s="373" t="str">
        <f>IF(AND(申込書!$C$53&lt;&gt;"▼プルダウンより選択してください",申込書!$C$53&lt;&gt;"",申込書!$K$22&lt;&gt;"YYYY/MM/DD",$G58&lt;&gt;""),申込書!$K$22,"")</f>
        <v/>
      </c>
      <c r="BP58" s="369" t="str">
        <f>IF(BO58="","",IF(INDEX('コンテンツ＆備考マスタ'!$H:$J,MATCH(学校情報!BO$3,'コンテンツ＆備考マスタ'!$H:$H,0),3)="●",IF(AND(BO58&lt;&gt;"",ISNUMBER(申込書!$AC$22)=TRUE,申込書!$C$53&lt;&gt;"▼プルダウンより選択してください",申込書!$C$53&lt;&gt;""),申込書!$AC$22,""),"-"))</f>
        <v/>
      </c>
      <c r="BQ58" s="369"/>
      <c r="BR58" s="369"/>
      <c r="BS58" s="370" t="str">
        <f>IF(AND(申込書!$C$53&lt;&gt;"▼プルダウンより選択してください",申込書!$C$53&lt;&gt;"",$G58&lt;&gt;"",申込書!$V$53="特定学年のみ"),"申し込みする","")</f>
        <v/>
      </c>
      <c r="BT58" s="371"/>
      <c r="BU58" s="372"/>
      <c r="BV58" s="373" t="str">
        <f>IF(AND(申込書!$C$54&lt;&gt;"▼プルダウンより選択してください",申込書!$C$54&lt;&gt;"",申込書!$K$22&lt;&gt;"YYYY/MM/DD",$G58&lt;&gt;""),申込書!$K$22,"")</f>
        <v/>
      </c>
      <c r="BW58" s="369" t="str">
        <f>IF(BV58="","",IF(INDEX('コンテンツ＆備考マスタ'!$H:$J,MATCH(学校情報!BV$3,'コンテンツ＆備考マスタ'!$H:$H,0),3)="●",IF(AND(BV58&lt;&gt;"",ISNUMBER(申込書!$AC$22)=TRUE,申込書!$C$54&lt;&gt;"▼プルダウンより選択してください",申込書!$C$54&lt;&gt;""),申込書!$AC$22,""),"-"))</f>
        <v/>
      </c>
      <c r="BX58" s="369"/>
      <c r="BY58" s="369"/>
      <c r="BZ58" s="370" t="str">
        <f>IF(AND(申込書!$C$54&lt;&gt;"▼プルダウンより選択してください",申込書!$C$54&lt;&gt;"",$G58&lt;&gt;"",申込書!$V$54="特定学年のみ"),"申し込みする","")</f>
        <v/>
      </c>
      <c r="CA58" s="371"/>
      <c r="CB58" s="372"/>
      <c r="CC58" s="373" t="str">
        <f>IF(AND(申込書!$C$55&lt;&gt;"▼プルダウンより選択してください",申込書!$C$55&lt;&gt;"",申込書!$K$22&lt;&gt;"YYYY/MM/DD",$G58&lt;&gt;""),申込書!$K$22,"")</f>
        <v/>
      </c>
      <c r="CD58" s="369" t="str">
        <f>IF(CC58="","",IF(INDEX('コンテンツ＆備考マスタ'!$H:$J,MATCH(学校情報!CC$3,'コンテンツ＆備考マスタ'!$H:$H,0),3)="●",IF(AND(CC58&lt;&gt;"",ISNUMBER(申込書!$AC$22)=TRUE,申込書!$C$55&lt;&gt;"▼プルダウンより選択してください",申込書!$C$55&lt;&gt;""),申込書!$AC$22,""),"-"))</f>
        <v/>
      </c>
      <c r="CE58" s="369"/>
      <c r="CF58" s="369"/>
      <c r="CG58" s="370" t="str">
        <f>IF(AND(申込書!$C$55&lt;&gt;"▼プルダウンより選択してください",申込書!$C$55&lt;&gt;"",$G58&lt;&gt;"",申込書!$V$55="特定学年のみ"),"申し込みする","")</f>
        <v/>
      </c>
      <c r="CH58" s="371"/>
      <c r="CI58" s="372"/>
      <c r="CJ58" s="373" t="str">
        <f>IF(AND(申込書!$C$56&lt;&gt;"▼プルダウンより選択してください",申込書!$C$56&lt;&gt;"",申込書!$K$22&lt;&gt;"YYYY/MM/DD",$G58&lt;&gt;""),申込書!$K$22,"")</f>
        <v/>
      </c>
      <c r="CK58" s="369" t="str">
        <f>IF(CJ58="","",IF(INDEX('コンテンツ＆備考マスタ'!$H:$J,MATCH(学校情報!CJ$3,'コンテンツ＆備考マスタ'!$H:$H,0),3)="●",IF(AND(CJ58&lt;&gt;"",ISNUMBER(申込書!$AC$22)=TRUE,申込書!$C$56&lt;&gt;"▼プルダウンより選択してください",申込書!$C$56&lt;&gt;""),申込書!$AC$22,""),"-"))</f>
        <v/>
      </c>
      <c r="CL58" s="369"/>
      <c r="CM58" s="369"/>
      <c r="CN58" s="370" t="str">
        <f>IF(AND(申込書!$C$56&lt;&gt;"▼プルダウンより選択してください",申込書!$C$56&lt;&gt;"",$G58&lt;&gt;"",申込書!$V$56="特定学年のみ"),"申し込みする","")</f>
        <v/>
      </c>
      <c r="CO58" s="371"/>
      <c r="CP58" s="372"/>
      <c r="CQ58" s="373" t="str">
        <f>IF(AND(申込書!$C$57&lt;&gt;"▼プルダウンより選択してください",申込書!$C$57&lt;&gt;"",申込書!$K$22&lt;&gt;"YYYY/MM/DD",$G58&lt;&gt;""),申込書!$K$22,"")</f>
        <v/>
      </c>
      <c r="CR58" s="369" t="str">
        <f>IF(CQ58="","",IF(INDEX('コンテンツ＆備考マスタ'!$H:$J,MATCH(学校情報!CQ$3,'コンテンツ＆備考マスタ'!$H:$H,0),3)="●",IF(AND(CQ58&lt;&gt;"",ISNUMBER(申込書!$AC$22)=TRUE,申込書!$C$57&lt;&gt;"▼プルダウンより選択してください",申込書!$C$57&lt;&gt;""),申込書!$AC$22,""),"-"))</f>
        <v/>
      </c>
      <c r="CS58" s="369"/>
      <c r="CT58" s="369"/>
      <c r="CU58" s="369" t="str">
        <f>IF(AND(申込書!$C$57&lt;&gt;"▼プルダウンより選択してください",申込書!$C$57&lt;&gt;"",$G58&lt;&gt;"",申込書!$V$57="特定学年のみ"),"申し込みする","")</f>
        <v/>
      </c>
      <c r="CV58" s="371"/>
      <c r="CW58" s="372"/>
      <c r="CX58" s="373" t="str">
        <f>IF(AND(申込書!$C$58&lt;&gt;"▼プルダウンより選択してください",申込書!$C$58&lt;&gt;"",申込書!$K$22&lt;&gt;"YYYY/MM/DD",$G58&lt;&gt;""),申込書!$K$22,"")</f>
        <v/>
      </c>
      <c r="CY58" s="369" t="str">
        <f>IF(CX58="","",IF(INDEX('コンテンツ＆備考マスタ'!$H:$J,MATCH(学校情報!CX$3,'コンテンツ＆備考マスタ'!$H:$H,0),3)="●",IF(AND(CX58&lt;&gt;"",ISNUMBER(申込書!$AC$22)=TRUE,申込書!$C$58&lt;&gt;"▼プルダウンより選択してください",申込書!$C$58&lt;&gt;""),申込書!$AC$22,""),"-"))</f>
        <v/>
      </c>
      <c r="CZ58" s="369"/>
      <c r="DA58" s="369"/>
      <c r="DB58" s="369" t="str">
        <f>IF(AND(申込書!$C$58&lt;&gt;"▼プルダウンより選択してください",申込書!$C$58&lt;&gt;"",$G58&lt;&gt;"",申込書!$V$58="特定学年のみ"),"申し込みする","")</f>
        <v/>
      </c>
      <c r="DC58" s="371"/>
      <c r="DD58" s="372"/>
      <c r="DE58" s="373" t="str">
        <f>IF(AND(申込書!$C$59&lt;&gt;"▼プルダウンより選択してください",申込書!$C$59&lt;&gt;"",申込書!$K$22&lt;&gt;"YYYY/MM/DD",$G58&lt;&gt;""),申込書!$K$22,"")</f>
        <v/>
      </c>
      <c r="DF58" s="369" t="str">
        <f>IF(DE58="","",IF(INDEX('コンテンツ＆備考マスタ'!$H:$J,MATCH(学校情報!DE$3,'コンテンツ＆備考マスタ'!$H:$H,0),3)="●",IF(AND(DE58&lt;&gt;"",ISNUMBER(申込書!$AC$22)=TRUE,申込書!$C$59&lt;&gt;"▼プルダウンより選択してください",申込書!$C$59&lt;&gt;""),申込書!$AC$22,""),"-"))</f>
        <v/>
      </c>
      <c r="DG58" s="369"/>
      <c r="DH58" s="369"/>
      <c r="DI58" s="369" t="str">
        <f>IF(AND(申込書!$C$59&lt;&gt;"▼プルダウンより選択してください",申込書!$C$59&lt;&gt;"",$G58&lt;&gt;"",申込書!$V$59="特定学年のみ"),"申し込みする","")</f>
        <v/>
      </c>
      <c r="DJ58" s="371"/>
      <c r="DK58" s="372"/>
      <c r="DL58" s="373" t="str">
        <f>IF(AND(申込書!$C$60&lt;&gt;"▼プルダウンより選択してください",申込書!$C$60&lt;&gt;"",申込書!$K$22&lt;&gt;"YYYY/MM/DD",$G58&lt;&gt;""),申込書!$K$22,"")</f>
        <v/>
      </c>
      <c r="DM58" s="369" t="str">
        <f>IF(DL58="","",IF(INDEX('コンテンツ＆備考マスタ'!$H:$J,MATCH(学校情報!DL$3,'コンテンツ＆備考マスタ'!$H:$H,0),3)="●",IF(AND(DL58&lt;&gt;"",ISNUMBER(申込書!$AC$22)=TRUE,申込書!$C$60&lt;&gt;"▼プルダウンより選択してください",申込書!$C$60&lt;&gt;""),申込書!$AC$22,""),"-"))</f>
        <v/>
      </c>
      <c r="DN58" s="369"/>
      <c r="DO58" s="369"/>
      <c r="DP58" s="369" t="str">
        <f>IF(AND(申込書!$C$60&lt;&gt;"▼プルダウンより選択してください",申込書!$C$60&lt;&gt;"",$G58&lt;&gt;"",申込書!$V$60="特定学年のみ"),"申し込みする","")</f>
        <v/>
      </c>
      <c r="DQ58" s="371"/>
      <c r="DR58" s="372"/>
      <c r="DS58" s="373" t="str">
        <f>IF(AND(申込書!$C$61&lt;&gt;"▼プルダウンより選択してください",申込書!$C$61&lt;&gt;"",申込書!$K$22&lt;&gt;"YYYY/MM/DD",$G58&lt;&gt;""),申込書!$K$22,"")</f>
        <v/>
      </c>
      <c r="DT58" s="369" t="str">
        <f>IF(DS58="","",IF(INDEX('コンテンツ＆備考マスタ'!$H:$J,MATCH(学校情報!DS$3,'コンテンツ＆備考マスタ'!$H:$H,0),3)="●",IF(AND(DS58&lt;&gt;"",ISNUMBER(申込書!$AC$22)=TRUE,申込書!$C$61&lt;&gt;"▼プルダウンより選択してください",申込書!$C$61&lt;&gt;""),申込書!$AC$22,""),"-"))</f>
        <v/>
      </c>
      <c r="DU58" s="369"/>
      <c r="DV58" s="369"/>
      <c r="DW58" s="369" t="str">
        <f>IF(AND(申込書!$C$61&lt;&gt;"▼プルダウンより選択してください",申込書!$C$61&lt;&gt;"",$G58&lt;&gt;"",申込書!$V$61="特定学年のみ"),"申し込みする","")</f>
        <v/>
      </c>
      <c r="DX58" s="371"/>
      <c r="DY58" s="372"/>
      <c r="DZ58" s="373" t="str">
        <f>IF(AND(申込書!$C$62&lt;&gt;"▼プルダウンより選択してください",申込書!$C$62&lt;&gt;"",申込書!$K$22&lt;&gt;"YYYY/MM/DD",$G58&lt;&gt;""),申込書!$K$22,"")</f>
        <v/>
      </c>
      <c r="EA58" s="369" t="str">
        <f>IF(DZ58="","",IF(INDEX('コンテンツ＆備考マスタ'!$H:$J,MATCH(学校情報!DZ$3,'コンテンツ＆備考マスタ'!$H:$H,0),3)="●",IF(AND(DZ58&lt;&gt;"",ISNUMBER(申込書!$AC$22)=TRUE,申込書!$C$62&lt;&gt;"▼プルダウンより選択してください",申込書!$C$62&lt;&gt;""),申込書!$AC$22,""),"-"))</f>
        <v/>
      </c>
      <c r="EB58" s="369"/>
      <c r="EC58" s="369"/>
      <c r="ED58" s="370" t="str">
        <f>IF(AND(申込書!$C$62&lt;&gt;"▼プルダウンより選択してください",申込書!$C$62&lt;&gt;"",$G58&lt;&gt;"",申込書!$V$62="特定学年のみ"),"申し込みする","")</f>
        <v/>
      </c>
      <c r="EE58" s="371"/>
      <c r="EF58" s="372"/>
      <c r="EG58" s="373" t="str">
        <f>IF(AND(申込書!$C$63&lt;&gt;"▼プルダウンより選択してください",申込書!$C$63&lt;&gt;"",申込書!$K$22&lt;&gt;"YYYY/MM/DD",$G58&lt;&gt;""),申込書!$K$22,"")</f>
        <v/>
      </c>
      <c r="EH58" s="369" t="str">
        <f>IF(EG58="","",IF(INDEX('コンテンツ＆備考マスタ'!$H:$J,MATCH(学校情報!EG$3,'コンテンツ＆備考マスタ'!$H:$H,0),3)="●",IF(AND(EG58&lt;&gt;"",ISNUMBER(申込書!$AC$22)=TRUE,申込書!$C$63&lt;&gt;"▼プルダウンより選択してください",申込書!$C$63&lt;&gt;""),申込書!$AC$22,""),"-"))</f>
        <v/>
      </c>
      <c r="EI58" s="369"/>
      <c r="EJ58" s="369"/>
      <c r="EK58" s="370" t="str">
        <f>IF(AND(申込書!$C$63&lt;&gt;"▼プルダウンより選択してください",申込書!$C$63&lt;&gt;"",$G58&lt;&gt;"",申込書!$V$63="特定学年のみ"),"申し込みする","")</f>
        <v/>
      </c>
      <c r="EL58" s="371"/>
      <c r="EM58" s="372"/>
      <c r="EN58" s="373" t="str">
        <f>IF(AND(申込書!$C$64&lt;&gt;"▼プルダウンより選択してください",申込書!$C$64&lt;&gt;"",申込書!$K$22&lt;&gt;"YYYY/MM/DD",$G58&lt;&gt;""),申込書!$K$22,"")</f>
        <v/>
      </c>
      <c r="EO58" s="369" t="str">
        <f>IF(EN58="","",IF(INDEX('コンテンツ＆備考マスタ'!$H:$J,MATCH(学校情報!EN$3,'コンテンツ＆備考マスタ'!$H:$H,0),3)="●",IF(AND(EN58&lt;&gt;"",ISNUMBER(申込書!$AC$22)=TRUE,申込書!$C$64&lt;&gt;"▼プルダウンより選択してください",申込書!$C$64&lt;&gt;""),申込書!$AC$22,""),"-"))</f>
        <v/>
      </c>
      <c r="EP58" s="369"/>
      <c r="EQ58" s="369"/>
      <c r="ER58" s="370" t="str">
        <f>IF(AND(申込書!$C$64&lt;&gt;"▼プルダウンより選択してください",申込書!$C$64&lt;&gt;"",$G58&lt;&gt;"",申込書!$V$64="特定学年のみ"),"申し込みする","")</f>
        <v/>
      </c>
      <c r="ES58" s="371"/>
      <c r="ET58" s="372"/>
      <c r="EU58" s="373" t="str">
        <f>IF(AND(申込書!$C$65&lt;&gt;"▼プルダウンより選択してください",申込書!$C$65&lt;&gt;"",申込書!$K$22&lt;&gt;"YYYY/MM/DD",$G58&lt;&gt;""),申込書!$K$22,"")</f>
        <v/>
      </c>
      <c r="EV58" s="369" t="str">
        <f>IF(EU58="","",IF(INDEX('コンテンツ＆備考マスタ'!$H:$J,MATCH(学校情報!EU$3,'コンテンツ＆備考マスタ'!$H:$H,0),3)="●",IF(AND(EU58&lt;&gt;"",ISNUMBER(申込書!$AC$22)=TRUE,申込書!$C$65&lt;&gt;"▼プルダウンより選択してください",申込書!$C$65&lt;&gt;""),申込書!$AC$22,""),"-"))</f>
        <v/>
      </c>
      <c r="EW58" s="369"/>
      <c r="EX58" s="369"/>
      <c r="EY58" s="370" t="str">
        <f>IF(AND(申込書!$C$65&lt;&gt;"▼プルダウンより選択してください",申込書!$C$65&lt;&gt;"",$G58&lt;&gt;"",申込書!$V$65="特定学年のみ"),"申し込みする","")</f>
        <v/>
      </c>
      <c r="EZ58" s="371"/>
      <c r="FA58" s="372"/>
      <c r="FB58" s="373" t="str">
        <f>IF(AND(申込書!$C$66&lt;&gt;"▼プルダウンより選択してください",申込書!$C$66&lt;&gt;"",申込書!$K$22&lt;&gt;"YYYY/MM/DD",$G58&lt;&gt;""),申込書!$K$22,"")</f>
        <v/>
      </c>
      <c r="FC58" s="369" t="str">
        <f>IF(FB58="","",IF(INDEX('コンテンツ＆備考マスタ'!$H:$J,MATCH(学校情報!FB$3,'コンテンツ＆備考マスタ'!$H:$H,0),3)="●",IF(AND(FB58&lt;&gt;"",ISNUMBER(申込書!$AC$22)=TRUE,申込書!$C$66&lt;&gt;"▼プルダウンより選択してください",申込書!$C$66&lt;&gt;""),申込書!$AC$22,""),"-"))</f>
        <v/>
      </c>
      <c r="FD58" s="369"/>
      <c r="FE58" s="369"/>
      <c r="FF58" s="370" t="str">
        <f>IF(AND(申込書!$C$66&lt;&gt;"▼プルダウンより選択してください",申込書!$C$66&lt;&gt;"",$G58&lt;&gt;"",申込書!$V$66="特定学年のみ"),"申し込みする","")</f>
        <v/>
      </c>
      <c r="FG58" s="371"/>
      <c r="FH58" s="372"/>
      <c r="FI58" s="373" t="str">
        <f>IF(AND(申込書!$C$67&lt;&gt;"▼プルダウンより選択してください",申込書!$C$67&lt;&gt;"",申込書!$K$22&lt;&gt;"YYYY/MM/DD",$G58&lt;&gt;""),申込書!$K$22,"")</f>
        <v/>
      </c>
      <c r="FJ58" s="369" t="str">
        <f>IF(FI58="","",IF(INDEX('コンテンツ＆備考マスタ'!$H:$J,MATCH(学校情報!FI$3,'コンテンツ＆備考マスタ'!$H:$H,0),3)="●",IF(AND(FI58&lt;&gt;"",ISNUMBER(申込書!$AC$22)=TRUE,申込書!$C$67&lt;&gt;"▼プルダウンより選択してください",申込書!$C$67&lt;&gt;""),申込書!$AC$22,""),"-"))</f>
        <v/>
      </c>
      <c r="FK58" s="369"/>
      <c r="FL58" s="369"/>
      <c r="FM58" s="370" t="str">
        <f>IF(AND(申込書!$C$67&lt;&gt;"▼プルダウンより選択してください",申込書!$C$67&lt;&gt;"",$G58&lt;&gt;"",申込書!$V$67="特定学年のみ"),"申し込みする","")</f>
        <v/>
      </c>
      <c r="FN58" s="371"/>
      <c r="FO58" s="372"/>
      <c r="FP58" s="373" t="str">
        <f>IF(AND(申込書!$C$68&lt;&gt;"▼プルダウンより選択してください",申込書!$C$68&lt;&gt;"",申込書!$K$22&lt;&gt;"YYYY/MM/DD",$G58&lt;&gt;""),申込書!$K$22,"")</f>
        <v/>
      </c>
      <c r="FQ58" s="369" t="str">
        <f>IF(FP58="","",IF(INDEX('コンテンツ＆備考マスタ'!$H:$J,MATCH(学校情報!FP$3,'コンテンツ＆備考マスタ'!$H:$H,0),3)="●",IF(AND(FP58&lt;&gt;"",ISNUMBER(申込書!$AC$22)=TRUE,申込書!$C$68&lt;&gt;"▼プルダウンより選択してください",申込書!$C$68&lt;&gt;""),申込書!$AC$22,""),"-"))</f>
        <v/>
      </c>
      <c r="FR58" s="369"/>
      <c r="FS58" s="369"/>
      <c r="FT58" s="370" t="str">
        <f>IF(AND(申込書!$C$68&lt;&gt;"▼プルダウンより選択してください",申込書!$C$68&lt;&gt;"",$G58&lt;&gt;"",申込書!$V$68="特定学年のみ"),"申し込みする","")</f>
        <v/>
      </c>
      <c r="FU58" s="371"/>
      <c r="FV58" s="372"/>
      <c r="FW58" s="373" t="str">
        <f>IF(AND(申込書!$C$69&lt;&gt;"▼プルダウンより選択してください",申込書!$C$69&lt;&gt;"",申込書!$K$22&lt;&gt;"YYYY/MM/DD",$G58&lt;&gt;""),申込書!$K$22,"")</f>
        <v/>
      </c>
      <c r="FX58" s="369" t="str">
        <f>IF(FW58="","",IF(INDEX('コンテンツ＆備考マスタ'!$H:$J,MATCH(学校情報!FW$3,'コンテンツ＆備考マスタ'!$H:$H,0),3)="●",IF(AND(FW58&lt;&gt;"",ISNUMBER(申込書!$AC$22)=TRUE,申込書!$C$69&lt;&gt;"▼プルダウンより選択してください",申込書!$C$69&lt;&gt;""),申込書!$AC$22,""),"-"))</f>
        <v/>
      </c>
      <c r="FY58" s="369"/>
      <c r="FZ58" s="369"/>
      <c r="GA58" s="370" t="str">
        <f>IF(AND(申込書!$C$69&lt;&gt;"▼プルダウンより選択してください",申込書!$C$69&lt;&gt;"",$G58&lt;&gt;"",申込書!$V$69="特定学年のみ"),"申し込みする","")</f>
        <v/>
      </c>
      <c r="GB58" s="371"/>
      <c r="GC58" s="372"/>
      <c r="GD58" s="373" t="str">
        <f>IF(AND(申込書!$C$70&lt;&gt;"▼プルダウンより選択してください",申込書!$C$70&lt;&gt;"",申込書!$K$22&lt;&gt;"YYYY/MM/DD",$G58&lt;&gt;""),申込書!$K$22,"")</f>
        <v/>
      </c>
      <c r="GE58" s="369" t="str">
        <f>IF(GD58="","",IF(INDEX('コンテンツ＆備考マスタ'!$H:$J,MATCH(学校情報!GD$3,'コンテンツ＆備考マスタ'!$H:$H,0),3)="●",IF(AND(GD58&lt;&gt;"",ISNUMBER(申込書!$AC$22)=TRUE,申込書!$C$70&lt;&gt;"▼プルダウンより選択してください",申込書!$C$70&lt;&gt;""),申込書!$AC$22,""),"-"))</f>
        <v/>
      </c>
      <c r="GF58" s="369"/>
      <c r="GG58" s="369"/>
      <c r="GH58" s="370" t="str">
        <f>IF(AND(申込書!$C$70&lt;&gt;"▼プルダウンより選択してください",申込書!$C$70&lt;&gt;"",$G58&lt;&gt;"",申込書!$V$70="特定学年のみ"),"申し込みする","")</f>
        <v/>
      </c>
      <c r="GI58" s="371"/>
      <c r="GJ58" s="372"/>
      <c r="GK58" s="373" t="str">
        <f>IF(AND(申込書!$C$71&lt;&gt;"▼プルダウンより選択してください",申込書!$C$71&lt;&gt;"",申込書!$K$22&lt;&gt;"YYYY/MM/DD",$G58&lt;&gt;""),申込書!$K$22,"")</f>
        <v/>
      </c>
      <c r="GL58" s="369" t="str">
        <f>IF(GK58="","",IF(INDEX('コンテンツ＆備考マスタ'!$H:$J,MATCH(学校情報!GK$3,'コンテンツ＆備考マスタ'!$H:$H,0),3)="●",IF(AND(GK58&lt;&gt;"",ISNUMBER(申込書!$AC$22)=TRUE,申込書!$C$71&lt;&gt;"▼プルダウンより選択してください",申込書!$C$71&lt;&gt;""),申込書!$AC$22,""),"-"))</f>
        <v/>
      </c>
      <c r="GM58" s="369"/>
      <c r="GN58" s="369"/>
      <c r="GO58" s="370" t="str">
        <f>IF(AND(申込書!$C$71&lt;&gt;"▼プルダウンより選択してください",申込書!$C$71&lt;&gt;"",$G58&lt;&gt;"",申込書!$V$71="特定学年のみ"),"申し込みする","")</f>
        <v/>
      </c>
      <c r="GP58" s="371"/>
      <c r="GQ58" s="372"/>
      <c r="GR58" s="373" t="str">
        <f>IF(AND(申込書!$C$72&lt;&gt;"▼プルダウンより選択してください",申込書!$C$72&lt;&gt;"",申込書!$K$22&lt;&gt;"YYYY/MM/DD",$G58&lt;&gt;""),申込書!$K$22,"")</f>
        <v/>
      </c>
      <c r="GS58" s="369" t="str">
        <f>IF(GR58="","",IF(INDEX('コンテンツ＆備考マスタ'!$H:$J,MATCH(学校情報!GR$3,'コンテンツ＆備考マスタ'!$H:$H,0),3)="●",IF(AND(GR58&lt;&gt;"",ISNUMBER(申込書!$AC$22)=TRUE,申込書!$C$72&lt;&gt;"▼プルダウンより選択してください",申込書!$C$72&lt;&gt;""),申込書!$AC$22,""),"-"))</f>
        <v/>
      </c>
      <c r="GT58" s="369"/>
      <c r="GU58" s="369"/>
      <c r="GV58" s="370" t="str">
        <f>IF(AND(申込書!$C$72&lt;&gt;"▼プルダウンより選択してください",申込書!$C$72&lt;&gt;"",$G58&lt;&gt;"",申込書!$V$72="特定学年のみ"),"申し込みする","")</f>
        <v/>
      </c>
      <c r="GW58" s="371"/>
      <c r="GX58" s="372"/>
      <c r="GY58" s="373" t="str">
        <f>IF(AND(申込書!$C$73&lt;&gt;"▼プルダウンより選択してください",申込書!$C$73&lt;&gt;"",申込書!$K$22&lt;&gt;"YYYY/MM/DD",$G58&lt;&gt;""),申込書!$K$22,"")</f>
        <v/>
      </c>
      <c r="GZ58" s="369" t="str">
        <f>IF(GY58="","",IF(INDEX('コンテンツ＆備考マスタ'!$H:$J,MATCH(学校情報!GY$3,'コンテンツ＆備考マスタ'!$H:$H,0),3)="●",IF(AND(GY58&lt;&gt;"",ISNUMBER(申込書!$AC$22)=TRUE,申込書!$C$73&lt;&gt;"▼プルダウンより選択してください",申込書!$C$73&lt;&gt;""),申込書!$AC$22,""),"-"))</f>
        <v/>
      </c>
      <c r="HA58" s="369"/>
      <c r="HB58" s="369"/>
      <c r="HC58" s="370" t="str">
        <f>IF(AND(申込書!$C$73&lt;&gt;"▼プルダウンより選択してください",申込書!$C$73&lt;&gt;"",$G58&lt;&gt;"",申込書!$V$73="特定学年のみ"),"申し込みする","")</f>
        <v/>
      </c>
      <c r="HD58" s="371"/>
      <c r="HE58" s="372"/>
      <c r="HF58" s="373" t="str">
        <f>IF(AND(申込書!$C$74&lt;&gt;"▼プルダウンより選択してください",申込書!$C$74&lt;&gt;"",申込書!$K$22&lt;&gt;"YYYY/MM/DD",$G58&lt;&gt;""),申込書!$K$22,"")</f>
        <v/>
      </c>
      <c r="HG58" s="369" t="str">
        <f>IF(HF58="","",IF(INDEX('コンテンツ＆備考マスタ'!$H:$J,MATCH(学校情報!HF$3,'コンテンツ＆備考マスタ'!$H:$H,0),3)="●",IF(AND(HF58&lt;&gt;"",ISNUMBER(申込書!$AC$22)=TRUE,申込書!$C$74&lt;&gt;"▼プルダウンより選択してください",申込書!$C$74&lt;&gt;""),申込書!$AC$22,""),"-"))</f>
        <v/>
      </c>
      <c r="HH58" s="369"/>
      <c r="HI58" s="369"/>
      <c r="HJ58" s="370" t="str">
        <f>IF(AND(申込書!$C$74&lt;&gt;"▼プルダウンより選択してください",申込書!$C$74&lt;&gt;"",$G58&lt;&gt;"",申込書!$V$74="特定学年のみ"),"申し込みする","")</f>
        <v/>
      </c>
      <c r="HK58" s="371"/>
      <c r="HL58" s="372"/>
      <c r="HM58" s="373" t="str">
        <f>IF(AND(申込書!$C$75&lt;&gt;"▼プルダウンより選択してください",申込書!$C$75&lt;&gt;"",申込書!$K$22&lt;&gt;"YYYY/MM/DD",$G58&lt;&gt;""),申込書!$K$22,"")</f>
        <v/>
      </c>
      <c r="HN58" s="369" t="str">
        <f>IF(HM58="","",IF(INDEX('コンテンツ＆備考マスタ'!$H:$J,MATCH(学校情報!HM$3,'コンテンツ＆備考マスタ'!$H:$H,0),3)="●",IF(AND(HM58&lt;&gt;"",ISNUMBER(申込書!$AC$22)=TRUE,申込書!$C$75&lt;&gt;"▼プルダウンより選択してください",申込書!$C$75&lt;&gt;""),申込書!$AC$22,""),"-"))</f>
        <v/>
      </c>
      <c r="HO58" s="369"/>
      <c r="HP58" s="369"/>
      <c r="HQ58" s="370" t="str">
        <f>IF(AND(申込書!$C$75&lt;&gt;"▼プルダウンより選択してください",申込書!$C$75&lt;&gt;"",$G58&lt;&gt;"",申込書!$V$75="特定学年のみ"),"申し込みする","")</f>
        <v/>
      </c>
      <c r="HR58" s="371"/>
      <c r="HS58" s="371"/>
      <c r="HT58" s="374" t="str">
        <f>IF(AND(申込書!$C$76&lt;&gt;"▼プルダウンより選択してください",申込書!$C$76&lt;&gt;"",申込書!$K$22&lt;&gt;"YYYY/MM/DD",$G58&lt;&gt;""),申込書!$K$22,"")</f>
        <v/>
      </c>
      <c r="HU58" s="369" t="str">
        <f>IF(HT58="","",IF(INDEX('コンテンツ＆備考マスタ'!$H:$J,MATCH(学校情報!HT$3,'コンテンツ＆備考マスタ'!$H:$H,0),3)="●",IF(AND(HT58&lt;&gt;"",ISNUMBER(申込書!$AC$22)=TRUE,申込書!$C$76&lt;&gt;"▼プルダウンより選択してください",申込書!$C$76&lt;&gt;""),申込書!$AC$22,""),"-"))</f>
        <v/>
      </c>
      <c r="HV58" s="369"/>
      <c r="HW58" s="369"/>
      <c r="HX58" s="370" t="str">
        <f>IF(AND(申込書!$C$76&lt;&gt;"▼プルダウンより選択してください",申込書!$C$76&lt;&gt;"",$G58&lt;&gt;"",申込書!$V$76="特定学年のみ"),"申し込みする","")</f>
        <v/>
      </c>
      <c r="HY58" s="371"/>
      <c r="HZ58" s="372"/>
      <c r="IA58" s="69"/>
    </row>
    <row r="59" spans="2:235" ht="26.85" hidden="1" customHeight="1" outlineLevel="1">
      <c r="B59" s="365">
        <f t="shared" si="0"/>
        <v>54</v>
      </c>
      <c r="C59" s="55"/>
      <c r="D59" s="56"/>
      <c r="E59" s="154"/>
      <c r="F59" s="57"/>
      <c r="G59" s="58"/>
      <c r="H59" s="59"/>
      <c r="I59" s="60"/>
      <c r="J59" s="61"/>
      <c r="K59" s="366" t="str">
        <f t="shared" si="1"/>
        <v/>
      </c>
      <c r="L59" s="62"/>
      <c r="M59" s="322"/>
      <c r="N59" s="63"/>
      <c r="O59" s="64"/>
      <c r="P59" s="367" t="str">
        <f t="shared" si="2"/>
        <v/>
      </c>
      <c r="Q59" s="65"/>
      <c r="R59" s="66"/>
      <c r="S59" s="67"/>
      <c r="T59" s="68"/>
      <c r="U59" s="68"/>
      <c r="V59" s="68"/>
      <c r="W59" s="66"/>
      <c r="X59" s="281"/>
      <c r="Y59" s="368" t="str">
        <f>IF(AND(申込書!$C$47&lt;&gt;"▼プルダウンより選択してください",申込書!$C$47&lt;&gt;"",申込書!$K$22&lt;&gt;"YYYY/MM/DD",$G59&lt;&gt;""),申込書!$K$22,"")</f>
        <v/>
      </c>
      <c r="Z59" s="369" t="str">
        <f>IF(Y59="","",IF(INDEX('コンテンツ＆備考マスタ'!$H:$J,MATCH(学校情報!Y$3,'コンテンツ＆備考マスタ'!$H:$H,0),3)="●",IF(AND(Y59&lt;&gt;"",ISNUMBER(申込書!$AC$22)=TRUE,申込書!$C$47&lt;&gt;"▼プルダウンより選択してください",申込書!$C$47&lt;&gt;""),申込書!$AC$22,""),"-"))</f>
        <v/>
      </c>
      <c r="AA59" s="369"/>
      <c r="AB59" s="369"/>
      <c r="AC59" s="370" t="str">
        <f>IF(AND(申込書!$C$47&lt;&gt;"▼プルダウンより選択してください",申込書!$C$47&lt;&gt;"",$G59&lt;&gt;"",申込書!$V$47="特定学年のみ"),"申し込みする","")</f>
        <v/>
      </c>
      <c r="AD59" s="371"/>
      <c r="AE59" s="372"/>
      <c r="AF59" s="373" t="str">
        <f>IF(AND(申込書!$C$48&lt;&gt;"▼プルダウンより選択してください",申込書!$C$48&lt;&gt;"",申込書!$K$22&lt;&gt;"YYYY/MM/DD",$G59&lt;&gt;""),申込書!$K$22,"")</f>
        <v/>
      </c>
      <c r="AG59" s="369" t="str">
        <f>IF(AF59="","",IF(INDEX('コンテンツ＆備考マスタ'!$H:$J,MATCH(学校情報!AF$3,'コンテンツ＆備考マスタ'!$H:$H,0),3)="●",IF(AND(AF59&lt;&gt;"",ISNUMBER(申込書!$AC$22)=TRUE,申込書!$C$48&lt;&gt;"▼プルダウンより選択してください",申込書!$C$48&lt;&gt;""),申込書!$AC$22,""),"-"))</f>
        <v/>
      </c>
      <c r="AH59" s="369"/>
      <c r="AI59" s="369"/>
      <c r="AJ59" s="370" t="str">
        <f>IF(AND(申込書!$C$48&lt;&gt;"▼プルダウンより選択してください",申込書!$C$48&lt;&gt;"",$G59&lt;&gt;"",申込書!$V$48="特定学年のみ"),"申し込みする","")</f>
        <v/>
      </c>
      <c r="AK59" s="371"/>
      <c r="AL59" s="372"/>
      <c r="AM59" s="373" t="str">
        <f>IF(AND(申込書!$C$49&lt;&gt;"▼プルダウンより選択してください",申込書!$C$49&lt;&gt;"",申込書!$K$22&lt;&gt;"YYYY/MM/DD",$G59&lt;&gt;""),申込書!$K$22,"")</f>
        <v/>
      </c>
      <c r="AN59" s="369" t="str">
        <f>IF(AM59="","",IF(INDEX('コンテンツ＆備考マスタ'!$H:$J,MATCH(学校情報!AM$3,'コンテンツ＆備考マスタ'!$H:$H,0),3)="●",IF(AND(AM59&lt;&gt;"",ISNUMBER(申込書!$AC$22)=TRUE,申込書!$C$49&lt;&gt;"▼プルダウンより選択してください",申込書!$C$49&lt;&gt;""),申込書!$AC$22,""),"-"))</f>
        <v/>
      </c>
      <c r="AO59" s="369"/>
      <c r="AP59" s="369"/>
      <c r="AQ59" s="370" t="str">
        <f>IF(AND(申込書!$C$49&lt;&gt;"▼プルダウンより選択してください",申込書!$C$49&lt;&gt;"",$G59&lt;&gt;"",申込書!$V$49="特定学年のみ"),"申し込みする","")</f>
        <v/>
      </c>
      <c r="AR59" s="371"/>
      <c r="AS59" s="372"/>
      <c r="AT59" s="373" t="str">
        <f>IF(AND(申込書!$C$50&lt;&gt;"▼プルダウンより選択してください",申込書!$C$50&lt;&gt;"",申込書!$K$22&lt;&gt;"YYYY/MM/DD",$G59&lt;&gt;""),申込書!$K$22,"")</f>
        <v/>
      </c>
      <c r="AU59" s="369" t="str">
        <f>IF(AT59="","",IF(INDEX('コンテンツ＆備考マスタ'!$H:$J,MATCH(学校情報!AT$3,'コンテンツ＆備考マスタ'!$H:$H,0),3)="●",IF(AND(AT59&lt;&gt;"",ISNUMBER(申込書!$AC$22)=TRUE,申込書!$C$50&lt;&gt;"▼プルダウンより選択してください",申込書!$C$50&lt;&gt;""),申込書!$AC$22,""),"-"))</f>
        <v/>
      </c>
      <c r="AV59" s="369"/>
      <c r="AW59" s="369"/>
      <c r="AX59" s="370" t="str">
        <f>IF(AND(申込書!$C$50&lt;&gt;"▼プルダウンより選択してください",申込書!$C$50&lt;&gt;"",$G59&lt;&gt;"",申込書!$V$50="特定学年のみ"),"申し込みする","")</f>
        <v/>
      </c>
      <c r="AY59" s="371"/>
      <c r="AZ59" s="372"/>
      <c r="BA59" s="373" t="str">
        <f>IF(AND(申込書!$C$51&lt;&gt;"▼プルダウンより選択してください",申込書!$C$51&lt;&gt;"",申込書!$K$22&lt;&gt;"YYYY/MM/DD",$G59&lt;&gt;""),申込書!$K$22,"")</f>
        <v/>
      </c>
      <c r="BB59" s="369" t="str">
        <f>IF(BA59="","",IF(INDEX('コンテンツ＆備考マスタ'!$H:$J,MATCH(学校情報!BA$3,'コンテンツ＆備考マスタ'!$H:$H,0),3)="●",IF(AND(BA59&lt;&gt;"",ISNUMBER(申込書!$AC$22)=TRUE,申込書!$C$51&lt;&gt;"▼プルダウンより選択してください",申込書!$C$51&lt;&gt;""),申込書!$AC$22,""),"-"))</f>
        <v/>
      </c>
      <c r="BC59" s="369"/>
      <c r="BD59" s="369"/>
      <c r="BE59" s="370" t="str">
        <f>IF(AND(申込書!$C$51&lt;&gt;"▼プルダウンより選択してください",申込書!$C$51&lt;&gt;"",$G59&lt;&gt;"",申込書!$V$51="特定学年のみ"),"申し込みする","")</f>
        <v/>
      </c>
      <c r="BF59" s="371"/>
      <c r="BG59" s="372"/>
      <c r="BH59" s="373" t="str">
        <f>IF(AND(申込書!$C$52&lt;&gt;"▼プルダウンより選択してください",申込書!$C$52&lt;&gt;"",申込書!$K$22&lt;&gt;"YYYY/MM/DD",$G59&lt;&gt;""),申込書!$K$22,"")</f>
        <v/>
      </c>
      <c r="BI59" s="369" t="str">
        <f>IF(BH59="","",IF(INDEX('コンテンツ＆備考マスタ'!$H:$J,MATCH(学校情報!BH$3,'コンテンツ＆備考マスタ'!$H:$H,0),3)="●",IF(AND(BH59&lt;&gt;"",ISNUMBER(申込書!$AC$22)=TRUE,申込書!$C$52&lt;&gt;"▼プルダウンより選択してください",申込書!$C$52&lt;&gt;""),申込書!$AC$22,""),"-"))</f>
        <v/>
      </c>
      <c r="BJ59" s="369"/>
      <c r="BK59" s="369"/>
      <c r="BL59" s="370" t="str">
        <f>IF(AND(申込書!$C$52&lt;&gt;"▼プルダウンより選択してください",申込書!$C$52&lt;&gt;"",$G59&lt;&gt;"",申込書!$V$52="特定学年のみ"),"申し込みする","")</f>
        <v/>
      </c>
      <c r="BM59" s="371"/>
      <c r="BN59" s="372"/>
      <c r="BO59" s="373" t="str">
        <f>IF(AND(申込書!$C$53&lt;&gt;"▼プルダウンより選択してください",申込書!$C$53&lt;&gt;"",申込書!$K$22&lt;&gt;"YYYY/MM/DD",$G59&lt;&gt;""),申込書!$K$22,"")</f>
        <v/>
      </c>
      <c r="BP59" s="369" t="str">
        <f>IF(BO59="","",IF(INDEX('コンテンツ＆備考マスタ'!$H:$J,MATCH(学校情報!BO$3,'コンテンツ＆備考マスタ'!$H:$H,0),3)="●",IF(AND(BO59&lt;&gt;"",ISNUMBER(申込書!$AC$22)=TRUE,申込書!$C$53&lt;&gt;"▼プルダウンより選択してください",申込書!$C$53&lt;&gt;""),申込書!$AC$22,""),"-"))</f>
        <v/>
      </c>
      <c r="BQ59" s="369"/>
      <c r="BR59" s="369"/>
      <c r="BS59" s="370" t="str">
        <f>IF(AND(申込書!$C$53&lt;&gt;"▼プルダウンより選択してください",申込書!$C$53&lt;&gt;"",$G59&lt;&gt;"",申込書!$V$53="特定学年のみ"),"申し込みする","")</f>
        <v/>
      </c>
      <c r="BT59" s="371"/>
      <c r="BU59" s="372"/>
      <c r="BV59" s="373" t="str">
        <f>IF(AND(申込書!$C$54&lt;&gt;"▼プルダウンより選択してください",申込書!$C$54&lt;&gt;"",申込書!$K$22&lt;&gt;"YYYY/MM/DD",$G59&lt;&gt;""),申込書!$K$22,"")</f>
        <v/>
      </c>
      <c r="BW59" s="369" t="str">
        <f>IF(BV59="","",IF(INDEX('コンテンツ＆備考マスタ'!$H:$J,MATCH(学校情報!BV$3,'コンテンツ＆備考マスタ'!$H:$H,0),3)="●",IF(AND(BV59&lt;&gt;"",ISNUMBER(申込書!$AC$22)=TRUE,申込書!$C$54&lt;&gt;"▼プルダウンより選択してください",申込書!$C$54&lt;&gt;""),申込書!$AC$22,""),"-"))</f>
        <v/>
      </c>
      <c r="BX59" s="369"/>
      <c r="BY59" s="369"/>
      <c r="BZ59" s="370" t="str">
        <f>IF(AND(申込書!$C$54&lt;&gt;"▼プルダウンより選択してください",申込書!$C$54&lt;&gt;"",$G59&lt;&gt;"",申込書!$V$54="特定学年のみ"),"申し込みする","")</f>
        <v/>
      </c>
      <c r="CA59" s="371"/>
      <c r="CB59" s="372"/>
      <c r="CC59" s="373" t="str">
        <f>IF(AND(申込書!$C$55&lt;&gt;"▼プルダウンより選択してください",申込書!$C$55&lt;&gt;"",申込書!$K$22&lt;&gt;"YYYY/MM/DD",$G59&lt;&gt;""),申込書!$K$22,"")</f>
        <v/>
      </c>
      <c r="CD59" s="369" t="str">
        <f>IF(CC59="","",IF(INDEX('コンテンツ＆備考マスタ'!$H:$J,MATCH(学校情報!CC$3,'コンテンツ＆備考マスタ'!$H:$H,0),3)="●",IF(AND(CC59&lt;&gt;"",ISNUMBER(申込書!$AC$22)=TRUE,申込書!$C$55&lt;&gt;"▼プルダウンより選択してください",申込書!$C$55&lt;&gt;""),申込書!$AC$22,""),"-"))</f>
        <v/>
      </c>
      <c r="CE59" s="369"/>
      <c r="CF59" s="369"/>
      <c r="CG59" s="370" t="str">
        <f>IF(AND(申込書!$C$55&lt;&gt;"▼プルダウンより選択してください",申込書!$C$55&lt;&gt;"",$G59&lt;&gt;"",申込書!$V$55="特定学年のみ"),"申し込みする","")</f>
        <v/>
      </c>
      <c r="CH59" s="371"/>
      <c r="CI59" s="372"/>
      <c r="CJ59" s="373" t="str">
        <f>IF(AND(申込書!$C$56&lt;&gt;"▼プルダウンより選択してください",申込書!$C$56&lt;&gt;"",申込書!$K$22&lt;&gt;"YYYY/MM/DD",$G59&lt;&gt;""),申込書!$K$22,"")</f>
        <v/>
      </c>
      <c r="CK59" s="369" t="str">
        <f>IF(CJ59="","",IF(INDEX('コンテンツ＆備考マスタ'!$H:$J,MATCH(学校情報!CJ$3,'コンテンツ＆備考マスタ'!$H:$H,0),3)="●",IF(AND(CJ59&lt;&gt;"",ISNUMBER(申込書!$AC$22)=TRUE,申込書!$C$56&lt;&gt;"▼プルダウンより選択してください",申込書!$C$56&lt;&gt;""),申込書!$AC$22,""),"-"))</f>
        <v/>
      </c>
      <c r="CL59" s="369"/>
      <c r="CM59" s="369"/>
      <c r="CN59" s="370" t="str">
        <f>IF(AND(申込書!$C$56&lt;&gt;"▼プルダウンより選択してください",申込書!$C$56&lt;&gt;"",$G59&lt;&gt;"",申込書!$V$56="特定学年のみ"),"申し込みする","")</f>
        <v/>
      </c>
      <c r="CO59" s="371"/>
      <c r="CP59" s="372"/>
      <c r="CQ59" s="373" t="str">
        <f>IF(AND(申込書!$C$57&lt;&gt;"▼プルダウンより選択してください",申込書!$C$57&lt;&gt;"",申込書!$K$22&lt;&gt;"YYYY/MM/DD",$G59&lt;&gt;""),申込書!$K$22,"")</f>
        <v/>
      </c>
      <c r="CR59" s="369" t="str">
        <f>IF(CQ59="","",IF(INDEX('コンテンツ＆備考マスタ'!$H:$J,MATCH(学校情報!CQ$3,'コンテンツ＆備考マスタ'!$H:$H,0),3)="●",IF(AND(CQ59&lt;&gt;"",ISNUMBER(申込書!$AC$22)=TRUE,申込書!$C$57&lt;&gt;"▼プルダウンより選択してください",申込書!$C$57&lt;&gt;""),申込書!$AC$22,""),"-"))</f>
        <v/>
      </c>
      <c r="CS59" s="369"/>
      <c r="CT59" s="369"/>
      <c r="CU59" s="369" t="str">
        <f>IF(AND(申込書!$C$57&lt;&gt;"▼プルダウンより選択してください",申込書!$C$57&lt;&gt;"",$G59&lt;&gt;"",申込書!$V$57="特定学年のみ"),"申し込みする","")</f>
        <v/>
      </c>
      <c r="CV59" s="371"/>
      <c r="CW59" s="372"/>
      <c r="CX59" s="373" t="str">
        <f>IF(AND(申込書!$C$58&lt;&gt;"▼プルダウンより選択してください",申込書!$C$58&lt;&gt;"",申込書!$K$22&lt;&gt;"YYYY/MM/DD",$G59&lt;&gt;""),申込書!$K$22,"")</f>
        <v/>
      </c>
      <c r="CY59" s="369" t="str">
        <f>IF(CX59="","",IF(INDEX('コンテンツ＆備考マスタ'!$H:$J,MATCH(学校情報!CX$3,'コンテンツ＆備考マスタ'!$H:$H,0),3)="●",IF(AND(CX59&lt;&gt;"",ISNUMBER(申込書!$AC$22)=TRUE,申込書!$C$58&lt;&gt;"▼プルダウンより選択してください",申込書!$C$58&lt;&gt;""),申込書!$AC$22,""),"-"))</f>
        <v/>
      </c>
      <c r="CZ59" s="369"/>
      <c r="DA59" s="369"/>
      <c r="DB59" s="369" t="str">
        <f>IF(AND(申込書!$C$58&lt;&gt;"▼プルダウンより選択してください",申込書!$C$58&lt;&gt;"",$G59&lt;&gt;"",申込書!$V$58="特定学年のみ"),"申し込みする","")</f>
        <v/>
      </c>
      <c r="DC59" s="371"/>
      <c r="DD59" s="372"/>
      <c r="DE59" s="373" t="str">
        <f>IF(AND(申込書!$C$59&lt;&gt;"▼プルダウンより選択してください",申込書!$C$59&lt;&gt;"",申込書!$K$22&lt;&gt;"YYYY/MM/DD",$G59&lt;&gt;""),申込書!$K$22,"")</f>
        <v/>
      </c>
      <c r="DF59" s="369" t="str">
        <f>IF(DE59="","",IF(INDEX('コンテンツ＆備考マスタ'!$H:$J,MATCH(学校情報!DE$3,'コンテンツ＆備考マスタ'!$H:$H,0),3)="●",IF(AND(DE59&lt;&gt;"",ISNUMBER(申込書!$AC$22)=TRUE,申込書!$C$59&lt;&gt;"▼プルダウンより選択してください",申込書!$C$59&lt;&gt;""),申込書!$AC$22,""),"-"))</f>
        <v/>
      </c>
      <c r="DG59" s="369"/>
      <c r="DH59" s="369"/>
      <c r="DI59" s="369" t="str">
        <f>IF(AND(申込書!$C$59&lt;&gt;"▼プルダウンより選択してください",申込書!$C$59&lt;&gt;"",$G59&lt;&gt;"",申込書!$V$59="特定学年のみ"),"申し込みする","")</f>
        <v/>
      </c>
      <c r="DJ59" s="371"/>
      <c r="DK59" s="372"/>
      <c r="DL59" s="373" t="str">
        <f>IF(AND(申込書!$C$60&lt;&gt;"▼プルダウンより選択してください",申込書!$C$60&lt;&gt;"",申込書!$K$22&lt;&gt;"YYYY/MM/DD",$G59&lt;&gt;""),申込書!$K$22,"")</f>
        <v/>
      </c>
      <c r="DM59" s="369" t="str">
        <f>IF(DL59="","",IF(INDEX('コンテンツ＆備考マスタ'!$H:$J,MATCH(学校情報!DL$3,'コンテンツ＆備考マスタ'!$H:$H,0),3)="●",IF(AND(DL59&lt;&gt;"",ISNUMBER(申込書!$AC$22)=TRUE,申込書!$C$60&lt;&gt;"▼プルダウンより選択してください",申込書!$C$60&lt;&gt;""),申込書!$AC$22,""),"-"))</f>
        <v/>
      </c>
      <c r="DN59" s="369"/>
      <c r="DO59" s="369"/>
      <c r="DP59" s="369" t="str">
        <f>IF(AND(申込書!$C$60&lt;&gt;"▼プルダウンより選択してください",申込書!$C$60&lt;&gt;"",$G59&lt;&gt;"",申込書!$V$60="特定学年のみ"),"申し込みする","")</f>
        <v/>
      </c>
      <c r="DQ59" s="371"/>
      <c r="DR59" s="372"/>
      <c r="DS59" s="373" t="str">
        <f>IF(AND(申込書!$C$61&lt;&gt;"▼プルダウンより選択してください",申込書!$C$61&lt;&gt;"",申込書!$K$22&lt;&gt;"YYYY/MM/DD",$G59&lt;&gt;""),申込書!$K$22,"")</f>
        <v/>
      </c>
      <c r="DT59" s="369" t="str">
        <f>IF(DS59="","",IF(INDEX('コンテンツ＆備考マスタ'!$H:$J,MATCH(学校情報!DS$3,'コンテンツ＆備考マスタ'!$H:$H,0),3)="●",IF(AND(DS59&lt;&gt;"",ISNUMBER(申込書!$AC$22)=TRUE,申込書!$C$61&lt;&gt;"▼プルダウンより選択してください",申込書!$C$61&lt;&gt;""),申込書!$AC$22,""),"-"))</f>
        <v/>
      </c>
      <c r="DU59" s="369"/>
      <c r="DV59" s="369"/>
      <c r="DW59" s="369" t="str">
        <f>IF(AND(申込書!$C$61&lt;&gt;"▼プルダウンより選択してください",申込書!$C$61&lt;&gt;"",$G59&lt;&gt;"",申込書!$V$61="特定学年のみ"),"申し込みする","")</f>
        <v/>
      </c>
      <c r="DX59" s="371"/>
      <c r="DY59" s="372"/>
      <c r="DZ59" s="373" t="str">
        <f>IF(AND(申込書!$C$62&lt;&gt;"▼プルダウンより選択してください",申込書!$C$62&lt;&gt;"",申込書!$K$22&lt;&gt;"YYYY/MM/DD",$G59&lt;&gt;""),申込書!$K$22,"")</f>
        <v/>
      </c>
      <c r="EA59" s="369" t="str">
        <f>IF(DZ59="","",IF(INDEX('コンテンツ＆備考マスタ'!$H:$J,MATCH(学校情報!DZ$3,'コンテンツ＆備考マスタ'!$H:$H,0),3)="●",IF(AND(DZ59&lt;&gt;"",ISNUMBER(申込書!$AC$22)=TRUE,申込書!$C$62&lt;&gt;"▼プルダウンより選択してください",申込書!$C$62&lt;&gt;""),申込書!$AC$22,""),"-"))</f>
        <v/>
      </c>
      <c r="EB59" s="369"/>
      <c r="EC59" s="369"/>
      <c r="ED59" s="370" t="str">
        <f>IF(AND(申込書!$C$62&lt;&gt;"▼プルダウンより選択してください",申込書!$C$62&lt;&gt;"",$G59&lt;&gt;"",申込書!$V$62="特定学年のみ"),"申し込みする","")</f>
        <v/>
      </c>
      <c r="EE59" s="371"/>
      <c r="EF59" s="372"/>
      <c r="EG59" s="373" t="str">
        <f>IF(AND(申込書!$C$63&lt;&gt;"▼プルダウンより選択してください",申込書!$C$63&lt;&gt;"",申込書!$K$22&lt;&gt;"YYYY/MM/DD",$G59&lt;&gt;""),申込書!$K$22,"")</f>
        <v/>
      </c>
      <c r="EH59" s="369" t="str">
        <f>IF(EG59="","",IF(INDEX('コンテンツ＆備考マスタ'!$H:$J,MATCH(学校情報!EG$3,'コンテンツ＆備考マスタ'!$H:$H,0),3)="●",IF(AND(EG59&lt;&gt;"",ISNUMBER(申込書!$AC$22)=TRUE,申込書!$C$63&lt;&gt;"▼プルダウンより選択してください",申込書!$C$63&lt;&gt;""),申込書!$AC$22,""),"-"))</f>
        <v/>
      </c>
      <c r="EI59" s="369"/>
      <c r="EJ59" s="369"/>
      <c r="EK59" s="370" t="str">
        <f>IF(AND(申込書!$C$63&lt;&gt;"▼プルダウンより選択してください",申込書!$C$63&lt;&gt;"",$G59&lt;&gt;"",申込書!$V$63="特定学年のみ"),"申し込みする","")</f>
        <v/>
      </c>
      <c r="EL59" s="371"/>
      <c r="EM59" s="372"/>
      <c r="EN59" s="373" t="str">
        <f>IF(AND(申込書!$C$64&lt;&gt;"▼プルダウンより選択してください",申込書!$C$64&lt;&gt;"",申込書!$K$22&lt;&gt;"YYYY/MM/DD",$G59&lt;&gt;""),申込書!$K$22,"")</f>
        <v/>
      </c>
      <c r="EO59" s="369" t="str">
        <f>IF(EN59="","",IF(INDEX('コンテンツ＆備考マスタ'!$H:$J,MATCH(学校情報!EN$3,'コンテンツ＆備考マスタ'!$H:$H,0),3)="●",IF(AND(EN59&lt;&gt;"",ISNUMBER(申込書!$AC$22)=TRUE,申込書!$C$64&lt;&gt;"▼プルダウンより選択してください",申込書!$C$64&lt;&gt;""),申込書!$AC$22,""),"-"))</f>
        <v/>
      </c>
      <c r="EP59" s="369"/>
      <c r="EQ59" s="369"/>
      <c r="ER59" s="370" t="str">
        <f>IF(AND(申込書!$C$64&lt;&gt;"▼プルダウンより選択してください",申込書!$C$64&lt;&gt;"",$G59&lt;&gt;"",申込書!$V$64="特定学年のみ"),"申し込みする","")</f>
        <v/>
      </c>
      <c r="ES59" s="371"/>
      <c r="ET59" s="372"/>
      <c r="EU59" s="373" t="str">
        <f>IF(AND(申込書!$C$65&lt;&gt;"▼プルダウンより選択してください",申込書!$C$65&lt;&gt;"",申込書!$K$22&lt;&gt;"YYYY/MM/DD",$G59&lt;&gt;""),申込書!$K$22,"")</f>
        <v/>
      </c>
      <c r="EV59" s="369" t="str">
        <f>IF(EU59="","",IF(INDEX('コンテンツ＆備考マスタ'!$H:$J,MATCH(学校情報!EU$3,'コンテンツ＆備考マスタ'!$H:$H,0),3)="●",IF(AND(EU59&lt;&gt;"",ISNUMBER(申込書!$AC$22)=TRUE,申込書!$C$65&lt;&gt;"▼プルダウンより選択してください",申込書!$C$65&lt;&gt;""),申込書!$AC$22,""),"-"))</f>
        <v/>
      </c>
      <c r="EW59" s="369"/>
      <c r="EX59" s="369"/>
      <c r="EY59" s="370" t="str">
        <f>IF(AND(申込書!$C$65&lt;&gt;"▼プルダウンより選択してください",申込書!$C$65&lt;&gt;"",$G59&lt;&gt;"",申込書!$V$65="特定学年のみ"),"申し込みする","")</f>
        <v/>
      </c>
      <c r="EZ59" s="371"/>
      <c r="FA59" s="372"/>
      <c r="FB59" s="373" t="str">
        <f>IF(AND(申込書!$C$66&lt;&gt;"▼プルダウンより選択してください",申込書!$C$66&lt;&gt;"",申込書!$K$22&lt;&gt;"YYYY/MM/DD",$G59&lt;&gt;""),申込書!$K$22,"")</f>
        <v/>
      </c>
      <c r="FC59" s="369" t="str">
        <f>IF(FB59="","",IF(INDEX('コンテンツ＆備考マスタ'!$H:$J,MATCH(学校情報!FB$3,'コンテンツ＆備考マスタ'!$H:$H,0),3)="●",IF(AND(FB59&lt;&gt;"",ISNUMBER(申込書!$AC$22)=TRUE,申込書!$C$66&lt;&gt;"▼プルダウンより選択してください",申込書!$C$66&lt;&gt;""),申込書!$AC$22,""),"-"))</f>
        <v/>
      </c>
      <c r="FD59" s="369"/>
      <c r="FE59" s="369"/>
      <c r="FF59" s="370" t="str">
        <f>IF(AND(申込書!$C$66&lt;&gt;"▼プルダウンより選択してください",申込書!$C$66&lt;&gt;"",$G59&lt;&gt;"",申込書!$V$66="特定学年のみ"),"申し込みする","")</f>
        <v/>
      </c>
      <c r="FG59" s="371"/>
      <c r="FH59" s="372"/>
      <c r="FI59" s="373" t="str">
        <f>IF(AND(申込書!$C$67&lt;&gt;"▼プルダウンより選択してください",申込書!$C$67&lt;&gt;"",申込書!$K$22&lt;&gt;"YYYY/MM/DD",$G59&lt;&gt;""),申込書!$K$22,"")</f>
        <v/>
      </c>
      <c r="FJ59" s="369" t="str">
        <f>IF(FI59="","",IF(INDEX('コンテンツ＆備考マスタ'!$H:$J,MATCH(学校情報!FI$3,'コンテンツ＆備考マスタ'!$H:$H,0),3)="●",IF(AND(FI59&lt;&gt;"",ISNUMBER(申込書!$AC$22)=TRUE,申込書!$C$67&lt;&gt;"▼プルダウンより選択してください",申込書!$C$67&lt;&gt;""),申込書!$AC$22,""),"-"))</f>
        <v/>
      </c>
      <c r="FK59" s="369"/>
      <c r="FL59" s="369"/>
      <c r="FM59" s="370" t="str">
        <f>IF(AND(申込書!$C$67&lt;&gt;"▼プルダウンより選択してください",申込書!$C$67&lt;&gt;"",$G59&lt;&gt;"",申込書!$V$67="特定学年のみ"),"申し込みする","")</f>
        <v/>
      </c>
      <c r="FN59" s="371"/>
      <c r="FO59" s="372"/>
      <c r="FP59" s="373" t="str">
        <f>IF(AND(申込書!$C$68&lt;&gt;"▼プルダウンより選択してください",申込書!$C$68&lt;&gt;"",申込書!$K$22&lt;&gt;"YYYY/MM/DD",$G59&lt;&gt;""),申込書!$K$22,"")</f>
        <v/>
      </c>
      <c r="FQ59" s="369" t="str">
        <f>IF(FP59="","",IF(INDEX('コンテンツ＆備考マスタ'!$H:$J,MATCH(学校情報!FP$3,'コンテンツ＆備考マスタ'!$H:$H,0),3)="●",IF(AND(FP59&lt;&gt;"",ISNUMBER(申込書!$AC$22)=TRUE,申込書!$C$68&lt;&gt;"▼プルダウンより選択してください",申込書!$C$68&lt;&gt;""),申込書!$AC$22,""),"-"))</f>
        <v/>
      </c>
      <c r="FR59" s="369"/>
      <c r="FS59" s="369"/>
      <c r="FT59" s="370" t="str">
        <f>IF(AND(申込書!$C$68&lt;&gt;"▼プルダウンより選択してください",申込書!$C$68&lt;&gt;"",$G59&lt;&gt;"",申込書!$V$68="特定学年のみ"),"申し込みする","")</f>
        <v/>
      </c>
      <c r="FU59" s="371"/>
      <c r="FV59" s="372"/>
      <c r="FW59" s="373" t="str">
        <f>IF(AND(申込書!$C$69&lt;&gt;"▼プルダウンより選択してください",申込書!$C$69&lt;&gt;"",申込書!$K$22&lt;&gt;"YYYY/MM/DD",$G59&lt;&gt;""),申込書!$K$22,"")</f>
        <v/>
      </c>
      <c r="FX59" s="369" t="str">
        <f>IF(FW59="","",IF(INDEX('コンテンツ＆備考マスタ'!$H:$J,MATCH(学校情報!FW$3,'コンテンツ＆備考マスタ'!$H:$H,0),3)="●",IF(AND(FW59&lt;&gt;"",ISNUMBER(申込書!$AC$22)=TRUE,申込書!$C$69&lt;&gt;"▼プルダウンより選択してください",申込書!$C$69&lt;&gt;""),申込書!$AC$22,""),"-"))</f>
        <v/>
      </c>
      <c r="FY59" s="369"/>
      <c r="FZ59" s="369"/>
      <c r="GA59" s="370" t="str">
        <f>IF(AND(申込書!$C$69&lt;&gt;"▼プルダウンより選択してください",申込書!$C$69&lt;&gt;"",$G59&lt;&gt;"",申込書!$V$69="特定学年のみ"),"申し込みする","")</f>
        <v/>
      </c>
      <c r="GB59" s="371"/>
      <c r="GC59" s="372"/>
      <c r="GD59" s="373" t="str">
        <f>IF(AND(申込書!$C$70&lt;&gt;"▼プルダウンより選択してください",申込書!$C$70&lt;&gt;"",申込書!$K$22&lt;&gt;"YYYY/MM/DD",$G59&lt;&gt;""),申込書!$K$22,"")</f>
        <v/>
      </c>
      <c r="GE59" s="369" t="str">
        <f>IF(GD59="","",IF(INDEX('コンテンツ＆備考マスタ'!$H:$J,MATCH(学校情報!GD$3,'コンテンツ＆備考マスタ'!$H:$H,0),3)="●",IF(AND(GD59&lt;&gt;"",ISNUMBER(申込書!$AC$22)=TRUE,申込書!$C$70&lt;&gt;"▼プルダウンより選択してください",申込書!$C$70&lt;&gt;""),申込書!$AC$22,""),"-"))</f>
        <v/>
      </c>
      <c r="GF59" s="369"/>
      <c r="GG59" s="369"/>
      <c r="GH59" s="370" t="str">
        <f>IF(AND(申込書!$C$70&lt;&gt;"▼プルダウンより選択してください",申込書!$C$70&lt;&gt;"",$G59&lt;&gt;"",申込書!$V$70="特定学年のみ"),"申し込みする","")</f>
        <v/>
      </c>
      <c r="GI59" s="371"/>
      <c r="GJ59" s="372"/>
      <c r="GK59" s="373" t="str">
        <f>IF(AND(申込書!$C$71&lt;&gt;"▼プルダウンより選択してください",申込書!$C$71&lt;&gt;"",申込書!$K$22&lt;&gt;"YYYY/MM/DD",$G59&lt;&gt;""),申込書!$K$22,"")</f>
        <v/>
      </c>
      <c r="GL59" s="369" t="str">
        <f>IF(GK59="","",IF(INDEX('コンテンツ＆備考マスタ'!$H:$J,MATCH(学校情報!GK$3,'コンテンツ＆備考マスタ'!$H:$H,0),3)="●",IF(AND(GK59&lt;&gt;"",ISNUMBER(申込書!$AC$22)=TRUE,申込書!$C$71&lt;&gt;"▼プルダウンより選択してください",申込書!$C$71&lt;&gt;""),申込書!$AC$22,""),"-"))</f>
        <v/>
      </c>
      <c r="GM59" s="369"/>
      <c r="GN59" s="369"/>
      <c r="GO59" s="370" t="str">
        <f>IF(AND(申込書!$C$71&lt;&gt;"▼プルダウンより選択してください",申込書!$C$71&lt;&gt;"",$G59&lt;&gt;"",申込書!$V$71="特定学年のみ"),"申し込みする","")</f>
        <v/>
      </c>
      <c r="GP59" s="371"/>
      <c r="GQ59" s="372"/>
      <c r="GR59" s="373" t="str">
        <f>IF(AND(申込書!$C$72&lt;&gt;"▼プルダウンより選択してください",申込書!$C$72&lt;&gt;"",申込書!$K$22&lt;&gt;"YYYY/MM/DD",$G59&lt;&gt;""),申込書!$K$22,"")</f>
        <v/>
      </c>
      <c r="GS59" s="369" t="str">
        <f>IF(GR59="","",IF(INDEX('コンテンツ＆備考マスタ'!$H:$J,MATCH(学校情報!GR$3,'コンテンツ＆備考マスタ'!$H:$H,0),3)="●",IF(AND(GR59&lt;&gt;"",ISNUMBER(申込書!$AC$22)=TRUE,申込書!$C$72&lt;&gt;"▼プルダウンより選択してください",申込書!$C$72&lt;&gt;""),申込書!$AC$22,""),"-"))</f>
        <v/>
      </c>
      <c r="GT59" s="369"/>
      <c r="GU59" s="369"/>
      <c r="GV59" s="370" t="str">
        <f>IF(AND(申込書!$C$72&lt;&gt;"▼プルダウンより選択してください",申込書!$C$72&lt;&gt;"",$G59&lt;&gt;"",申込書!$V$72="特定学年のみ"),"申し込みする","")</f>
        <v/>
      </c>
      <c r="GW59" s="371"/>
      <c r="GX59" s="372"/>
      <c r="GY59" s="373" t="str">
        <f>IF(AND(申込書!$C$73&lt;&gt;"▼プルダウンより選択してください",申込書!$C$73&lt;&gt;"",申込書!$K$22&lt;&gt;"YYYY/MM/DD",$G59&lt;&gt;""),申込書!$K$22,"")</f>
        <v/>
      </c>
      <c r="GZ59" s="369" t="str">
        <f>IF(GY59="","",IF(INDEX('コンテンツ＆備考マスタ'!$H:$J,MATCH(学校情報!GY$3,'コンテンツ＆備考マスタ'!$H:$H,0),3)="●",IF(AND(GY59&lt;&gt;"",ISNUMBER(申込書!$AC$22)=TRUE,申込書!$C$73&lt;&gt;"▼プルダウンより選択してください",申込書!$C$73&lt;&gt;""),申込書!$AC$22,""),"-"))</f>
        <v/>
      </c>
      <c r="HA59" s="369"/>
      <c r="HB59" s="369"/>
      <c r="HC59" s="370" t="str">
        <f>IF(AND(申込書!$C$73&lt;&gt;"▼プルダウンより選択してください",申込書!$C$73&lt;&gt;"",$G59&lt;&gt;"",申込書!$V$73="特定学年のみ"),"申し込みする","")</f>
        <v/>
      </c>
      <c r="HD59" s="371"/>
      <c r="HE59" s="372"/>
      <c r="HF59" s="373" t="str">
        <f>IF(AND(申込書!$C$74&lt;&gt;"▼プルダウンより選択してください",申込書!$C$74&lt;&gt;"",申込書!$K$22&lt;&gt;"YYYY/MM/DD",$G59&lt;&gt;""),申込書!$K$22,"")</f>
        <v/>
      </c>
      <c r="HG59" s="369" t="str">
        <f>IF(HF59="","",IF(INDEX('コンテンツ＆備考マスタ'!$H:$J,MATCH(学校情報!HF$3,'コンテンツ＆備考マスタ'!$H:$H,0),3)="●",IF(AND(HF59&lt;&gt;"",ISNUMBER(申込書!$AC$22)=TRUE,申込書!$C$74&lt;&gt;"▼プルダウンより選択してください",申込書!$C$74&lt;&gt;""),申込書!$AC$22,""),"-"))</f>
        <v/>
      </c>
      <c r="HH59" s="369"/>
      <c r="HI59" s="369"/>
      <c r="HJ59" s="370" t="str">
        <f>IF(AND(申込書!$C$74&lt;&gt;"▼プルダウンより選択してください",申込書!$C$74&lt;&gt;"",$G59&lt;&gt;"",申込書!$V$74="特定学年のみ"),"申し込みする","")</f>
        <v/>
      </c>
      <c r="HK59" s="371"/>
      <c r="HL59" s="372"/>
      <c r="HM59" s="373" t="str">
        <f>IF(AND(申込書!$C$75&lt;&gt;"▼プルダウンより選択してください",申込書!$C$75&lt;&gt;"",申込書!$K$22&lt;&gt;"YYYY/MM/DD",$G59&lt;&gt;""),申込書!$K$22,"")</f>
        <v/>
      </c>
      <c r="HN59" s="369" t="str">
        <f>IF(HM59="","",IF(INDEX('コンテンツ＆備考マスタ'!$H:$J,MATCH(学校情報!HM$3,'コンテンツ＆備考マスタ'!$H:$H,0),3)="●",IF(AND(HM59&lt;&gt;"",ISNUMBER(申込書!$AC$22)=TRUE,申込書!$C$75&lt;&gt;"▼プルダウンより選択してください",申込書!$C$75&lt;&gt;""),申込書!$AC$22,""),"-"))</f>
        <v/>
      </c>
      <c r="HO59" s="369"/>
      <c r="HP59" s="369"/>
      <c r="HQ59" s="370" t="str">
        <f>IF(AND(申込書!$C$75&lt;&gt;"▼プルダウンより選択してください",申込書!$C$75&lt;&gt;"",$G59&lt;&gt;"",申込書!$V$75="特定学年のみ"),"申し込みする","")</f>
        <v/>
      </c>
      <c r="HR59" s="371"/>
      <c r="HS59" s="371"/>
      <c r="HT59" s="374" t="str">
        <f>IF(AND(申込書!$C$76&lt;&gt;"▼プルダウンより選択してください",申込書!$C$76&lt;&gt;"",申込書!$K$22&lt;&gt;"YYYY/MM/DD",$G59&lt;&gt;""),申込書!$K$22,"")</f>
        <v/>
      </c>
      <c r="HU59" s="369" t="str">
        <f>IF(HT59="","",IF(INDEX('コンテンツ＆備考マスタ'!$H:$J,MATCH(学校情報!HT$3,'コンテンツ＆備考マスタ'!$H:$H,0),3)="●",IF(AND(HT59&lt;&gt;"",ISNUMBER(申込書!$AC$22)=TRUE,申込書!$C$76&lt;&gt;"▼プルダウンより選択してください",申込書!$C$76&lt;&gt;""),申込書!$AC$22,""),"-"))</f>
        <v/>
      </c>
      <c r="HV59" s="369"/>
      <c r="HW59" s="369"/>
      <c r="HX59" s="370" t="str">
        <f>IF(AND(申込書!$C$76&lt;&gt;"▼プルダウンより選択してください",申込書!$C$76&lt;&gt;"",$G59&lt;&gt;"",申込書!$V$76="特定学年のみ"),"申し込みする","")</f>
        <v/>
      </c>
      <c r="HY59" s="371"/>
      <c r="HZ59" s="372"/>
      <c r="IA59" s="69"/>
    </row>
    <row r="60" spans="2:235" ht="26.85" hidden="1" customHeight="1" outlineLevel="1">
      <c r="B60" s="365">
        <f t="shared" si="0"/>
        <v>55</v>
      </c>
      <c r="C60" s="55"/>
      <c r="D60" s="56"/>
      <c r="E60" s="154"/>
      <c r="F60" s="57"/>
      <c r="G60" s="58"/>
      <c r="H60" s="59"/>
      <c r="I60" s="60"/>
      <c r="J60" s="61"/>
      <c r="K60" s="366" t="str">
        <f t="shared" si="1"/>
        <v/>
      </c>
      <c r="L60" s="62"/>
      <c r="M60" s="322"/>
      <c r="N60" s="63"/>
      <c r="O60" s="64"/>
      <c r="P60" s="367" t="str">
        <f t="shared" si="2"/>
        <v/>
      </c>
      <c r="Q60" s="65"/>
      <c r="R60" s="66"/>
      <c r="S60" s="67"/>
      <c r="T60" s="68"/>
      <c r="U60" s="68"/>
      <c r="V60" s="68"/>
      <c r="W60" s="66"/>
      <c r="X60" s="281"/>
      <c r="Y60" s="368" t="str">
        <f>IF(AND(申込書!$C$47&lt;&gt;"▼プルダウンより選択してください",申込書!$C$47&lt;&gt;"",申込書!$K$22&lt;&gt;"YYYY/MM/DD",$G60&lt;&gt;""),申込書!$K$22,"")</f>
        <v/>
      </c>
      <c r="Z60" s="369" t="str">
        <f>IF(Y60="","",IF(INDEX('コンテンツ＆備考マスタ'!$H:$J,MATCH(学校情報!Y$3,'コンテンツ＆備考マスタ'!$H:$H,0),3)="●",IF(AND(Y60&lt;&gt;"",ISNUMBER(申込書!$AC$22)=TRUE,申込書!$C$47&lt;&gt;"▼プルダウンより選択してください",申込書!$C$47&lt;&gt;""),申込書!$AC$22,""),"-"))</f>
        <v/>
      </c>
      <c r="AA60" s="369"/>
      <c r="AB60" s="369"/>
      <c r="AC60" s="370" t="str">
        <f>IF(AND(申込書!$C$47&lt;&gt;"▼プルダウンより選択してください",申込書!$C$47&lt;&gt;"",$G60&lt;&gt;"",申込書!$V$47="特定学年のみ"),"申し込みする","")</f>
        <v/>
      </c>
      <c r="AD60" s="371"/>
      <c r="AE60" s="372"/>
      <c r="AF60" s="373" t="str">
        <f>IF(AND(申込書!$C$48&lt;&gt;"▼プルダウンより選択してください",申込書!$C$48&lt;&gt;"",申込書!$K$22&lt;&gt;"YYYY/MM/DD",$G60&lt;&gt;""),申込書!$K$22,"")</f>
        <v/>
      </c>
      <c r="AG60" s="369" t="str">
        <f>IF(AF60="","",IF(INDEX('コンテンツ＆備考マスタ'!$H:$J,MATCH(学校情報!AF$3,'コンテンツ＆備考マスタ'!$H:$H,0),3)="●",IF(AND(AF60&lt;&gt;"",ISNUMBER(申込書!$AC$22)=TRUE,申込書!$C$48&lt;&gt;"▼プルダウンより選択してください",申込書!$C$48&lt;&gt;""),申込書!$AC$22,""),"-"))</f>
        <v/>
      </c>
      <c r="AH60" s="369"/>
      <c r="AI60" s="369"/>
      <c r="AJ60" s="370" t="str">
        <f>IF(AND(申込書!$C$48&lt;&gt;"▼プルダウンより選択してください",申込書!$C$48&lt;&gt;"",$G60&lt;&gt;"",申込書!$V$48="特定学年のみ"),"申し込みする","")</f>
        <v/>
      </c>
      <c r="AK60" s="371"/>
      <c r="AL60" s="372"/>
      <c r="AM60" s="373" t="str">
        <f>IF(AND(申込書!$C$49&lt;&gt;"▼プルダウンより選択してください",申込書!$C$49&lt;&gt;"",申込書!$K$22&lt;&gt;"YYYY/MM/DD",$G60&lt;&gt;""),申込書!$K$22,"")</f>
        <v/>
      </c>
      <c r="AN60" s="369" t="str">
        <f>IF(AM60="","",IF(INDEX('コンテンツ＆備考マスタ'!$H:$J,MATCH(学校情報!AM$3,'コンテンツ＆備考マスタ'!$H:$H,0),3)="●",IF(AND(AM60&lt;&gt;"",ISNUMBER(申込書!$AC$22)=TRUE,申込書!$C$49&lt;&gt;"▼プルダウンより選択してください",申込書!$C$49&lt;&gt;""),申込書!$AC$22,""),"-"))</f>
        <v/>
      </c>
      <c r="AO60" s="369"/>
      <c r="AP60" s="369"/>
      <c r="AQ60" s="370" t="str">
        <f>IF(AND(申込書!$C$49&lt;&gt;"▼プルダウンより選択してください",申込書!$C$49&lt;&gt;"",$G60&lt;&gt;"",申込書!$V$49="特定学年のみ"),"申し込みする","")</f>
        <v/>
      </c>
      <c r="AR60" s="371"/>
      <c r="AS60" s="372"/>
      <c r="AT60" s="373" t="str">
        <f>IF(AND(申込書!$C$50&lt;&gt;"▼プルダウンより選択してください",申込書!$C$50&lt;&gt;"",申込書!$K$22&lt;&gt;"YYYY/MM/DD",$G60&lt;&gt;""),申込書!$K$22,"")</f>
        <v/>
      </c>
      <c r="AU60" s="369" t="str">
        <f>IF(AT60="","",IF(INDEX('コンテンツ＆備考マスタ'!$H:$J,MATCH(学校情報!AT$3,'コンテンツ＆備考マスタ'!$H:$H,0),3)="●",IF(AND(AT60&lt;&gt;"",ISNUMBER(申込書!$AC$22)=TRUE,申込書!$C$50&lt;&gt;"▼プルダウンより選択してください",申込書!$C$50&lt;&gt;""),申込書!$AC$22,""),"-"))</f>
        <v/>
      </c>
      <c r="AV60" s="369"/>
      <c r="AW60" s="369"/>
      <c r="AX60" s="370" t="str">
        <f>IF(AND(申込書!$C$50&lt;&gt;"▼プルダウンより選択してください",申込書!$C$50&lt;&gt;"",$G60&lt;&gt;"",申込書!$V$50="特定学年のみ"),"申し込みする","")</f>
        <v/>
      </c>
      <c r="AY60" s="371"/>
      <c r="AZ60" s="372"/>
      <c r="BA60" s="373" t="str">
        <f>IF(AND(申込書!$C$51&lt;&gt;"▼プルダウンより選択してください",申込書!$C$51&lt;&gt;"",申込書!$K$22&lt;&gt;"YYYY/MM/DD",$G60&lt;&gt;""),申込書!$K$22,"")</f>
        <v/>
      </c>
      <c r="BB60" s="369" t="str">
        <f>IF(BA60="","",IF(INDEX('コンテンツ＆備考マスタ'!$H:$J,MATCH(学校情報!BA$3,'コンテンツ＆備考マスタ'!$H:$H,0),3)="●",IF(AND(BA60&lt;&gt;"",ISNUMBER(申込書!$AC$22)=TRUE,申込書!$C$51&lt;&gt;"▼プルダウンより選択してください",申込書!$C$51&lt;&gt;""),申込書!$AC$22,""),"-"))</f>
        <v/>
      </c>
      <c r="BC60" s="369"/>
      <c r="BD60" s="369"/>
      <c r="BE60" s="370" t="str">
        <f>IF(AND(申込書!$C$51&lt;&gt;"▼プルダウンより選択してください",申込書!$C$51&lt;&gt;"",$G60&lt;&gt;"",申込書!$V$51="特定学年のみ"),"申し込みする","")</f>
        <v/>
      </c>
      <c r="BF60" s="371"/>
      <c r="BG60" s="372"/>
      <c r="BH60" s="373" t="str">
        <f>IF(AND(申込書!$C$52&lt;&gt;"▼プルダウンより選択してください",申込書!$C$52&lt;&gt;"",申込書!$K$22&lt;&gt;"YYYY/MM/DD",$G60&lt;&gt;""),申込書!$K$22,"")</f>
        <v/>
      </c>
      <c r="BI60" s="369" t="str">
        <f>IF(BH60="","",IF(INDEX('コンテンツ＆備考マスタ'!$H:$J,MATCH(学校情報!BH$3,'コンテンツ＆備考マスタ'!$H:$H,0),3)="●",IF(AND(BH60&lt;&gt;"",ISNUMBER(申込書!$AC$22)=TRUE,申込書!$C$52&lt;&gt;"▼プルダウンより選択してください",申込書!$C$52&lt;&gt;""),申込書!$AC$22,""),"-"))</f>
        <v/>
      </c>
      <c r="BJ60" s="369"/>
      <c r="BK60" s="369"/>
      <c r="BL60" s="370" t="str">
        <f>IF(AND(申込書!$C$52&lt;&gt;"▼プルダウンより選択してください",申込書!$C$52&lt;&gt;"",$G60&lt;&gt;"",申込書!$V$52="特定学年のみ"),"申し込みする","")</f>
        <v/>
      </c>
      <c r="BM60" s="371"/>
      <c r="BN60" s="372"/>
      <c r="BO60" s="373" t="str">
        <f>IF(AND(申込書!$C$53&lt;&gt;"▼プルダウンより選択してください",申込書!$C$53&lt;&gt;"",申込書!$K$22&lt;&gt;"YYYY/MM/DD",$G60&lt;&gt;""),申込書!$K$22,"")</f>
        <v/>
      </c>
      <c r="BP60" s="369" t="str">
        <f>IF(BO60="","",IF(INDEX('コンテンツ＆備考マスタ'!$H:$J,MATCH(学校情報!BO$3,'コンテンツ＆備考マスタ'!$H:$H,0),3)="●",IF(AND(BO60&lt;&gt;"",ISNUMBER(申込書!$AC$22)=TRUE,申込書!$C$53&lt;&gt;"▼プルダウンより選択してください",申込書!$C$53&lt;&gt;""),申込書!$AC$22,""),"-"))</f>
        <v/>
      </c>
      <c r="BQ60" s="369"/>
      <c r="BR60" s="369"/>
      <c r="BS60" s="370" t="str">
        <f>IF(AND(申込書!$C$53&lt;&gt;"▼プルダウンより選択してください",申込書!$C$53&lt;&gt;"",$G60&lt;&gt;"",申込書!$V$53="特定学年のみ"),"申し込みする","")</f>
        <v/>
      </c>
      <c r="BT60" s="371"/>
      <c r="BU60" s="372"/>
      <c r="BV60" s="373" t="str">
        <f>IF(AND(申込書!$C$54&lt;&gt;"▼プルダウンより選択してください",申込書!$C$54&lt;&gt;"",申込書!$K$22&lt;&gt;"YYYY/MM/DD",$G60&lt;&gt;""),申込書!$K$22,"")</f>
        <v/>
      </c>
      <c r="BW60" s="369" t="str">
        <f>IF(BV60="","",IF(INDEX('コンテンツ＆備考マスタ'!$H:$J,MATCH(学校情報!BV$3,'コンテンツ＆備考マスタ'!$H:$H,0),3)="●",IF(AND(BV60&lt;&gt;"",ISNUMBER(申込書!$AC$22)=TRUE,申込書!$C$54&lt;&gt;"▼プルダウンより選択してください",申込書!$C$54&lt;&gt;""),申込書!$AC$22,""),"-"))</f>
        <v/>
      </c>
      <c r="BX60" s="369"/>
      <c r="BY60" s="369"/>
      <c r="BZ60" s="370" t="str">
        <f>IF(AND(申込書!$C$54&lt;&gt;"▼プルダウンより選択してください",申込書!$C$54&lt;&gt;"",$G60&lt;&gt;"",申込書!$V$54="特定学年のみ"),"申し込みする","")</f>
        <v/>
      </c>
      <c r="CA60" s="371"/>
      <c r="CB60" s="372"/>
      <c r="CC60" s="373" t="str">
        <f>IF(AND(申込書!$C$55&lt;&gt;"▼プルダウンより選択してください",申込書!$C$55&lt;&gt;"",申込書!$K$22&lt;&gt;"YYYY/MM/DD",$G60&lt;&gt;""),申込書!$K$22,"")</f>
        <v/>
      </c>
      <c r="CD60" s="369" t="str">
        <f>IF(CC60="","",IF(INDEX('コンテンツ＆備考マスタ'!$H:$J,MATCH(学校情報!CC$3,'コンテンツ＆備考マスタ'!$H:$H,0),3)="●",IF(AND(CC60&lt;&gt;"",ISNUMBER(申込書!$AC$22)=TRUE,申込書!$C$55&lt;&gt;"▼プルダウンより選択してください",申込書!$C$55&lt;&gt;""),申込書!$AC$22,""),"-"))</f>
        <v/>
      </c>
      <c r="CE60" s="369"/>
      <c r="CF60" s="369"/>
      <c r="CG60" s="370" t="str">
        <f>IF(AND(申込書!$C$55&lt;&gt;"▼プルダウンより選択してください",申込書!$C$55&lt;&gt;"",$G60&lt;&gt;"",申込書!$V$55="特定学年のみ"),"申し込みする","")</f>
        <v/>
      </c>
      <c r="CH60" s="371"/>
      <c r="CI60" s="372"/>
      <c r="CJ60" s="373" t="str">
        <f>IF(AND(申込書!$C$56&lt;&gt;"▼プルダウンより選択してください",申込書!$C$56&lt;&gt;"",申込書!$K$22&lt;&gt;"YYYY/MM/DD",$G60&lt;&gt;""),申込書!$K$22,"")</f>
        <v/>
      </c>
      <c r="CK60" s="369" t="str">
        <f>IF(CJ60="","",IF(INDEX('コンテンツ＆備考マスタ'!$H:$J,MATCH(学校情報!CJ$3,'コンテンツ＆備考マスタ'!$H:$H,0),3)="●",IF(AND(CJ60&lt;&gt;"",ISNUMBER(申込書!$AC$22)=TRUE,申込書!$C$56&lt;&gt;"▼プルダウンより選択してください",申込書!$C$56&lt;&gt;""),申込書!$AC$22,""),"-"))</f>
        <v/>
      </c>
      <c r="CL60" s="369"/>
      <c r="CM60" s="369"/>
      <c r="CN60" s="370" t="str">
        <f>IF(AND(申込書!$C$56&lt;&gt;"▼プルダウンより選択してください",申込書!$C$56&lt;&gt;"",$G60&lt;&gt;"",申込書!$V$56="特定学年のみ"),"申し込みする","")</f>
        <v/>
      </c>
      <c r="CO60" s="371"/>
      <c r="CP60" s="372"/>
      <c r="CQ60" s="373" t="str">
        <f>IF(AND(申込書!$C$57&lt;&gt;"▼プルダウンより選択してください",申込書!$C$57&lt;&gt;"",申込書!$K$22&lt;&gt;"YYYY/MM/DD",$G60&lt;&gt;""),申込書!$K$22,"")</f>
        <v/>
      </c>
      <c r="CR60" s="369" t="str">
        <f>IF(CQ60="","",IF(INDEX('コンテンツ＆備考マスタ'!$H:$J,MATCH(学校情報!CQ$3,'コンテンツ＆備考マスタ'!$H:$H,0),3)="●",IF(AND(CQ60&lt;&gt;"",ISNUMBER(申込書!$AC$22)=TRUE,申込書!$C$57&lt;&gt;"▼プルダウンより選択してください",申込書!$C$57&lt;&gt;""),申込書!$AC$22,""),"-"))</f>
        <v/>
      </c>
      <c r="CS60" s="369"/>
      <c r="CT60" s="369"/>
      <c r="CU60" s="369" t="str">
        <f>IF(AND(申込書!$C$57&lt;&gt;"▼プルダウンより選択してください",申込書!$C$57&lt;&gt;"",$G60&lt;&gt;"",申込書!$V$57="特定学年のみ"),"申し込みする","")</f>
        <v/>
      </c>
      <c r="CV60" s="371"/>
      <c r="CW60" s="372"/>
      <c r="CX60" s="373" t="str">
        <f>IF(AND(申込書!$C$58&lt;&gt;"▼プルダウンより選択してください",申込書!$C$58&lt;&gt;"",申込書!$K$22&lt;&gt;"YYYY/MM/DD",$G60&lt;&gt;""),申込書!$K$22,"")</f>
        <v/>
      </c>
      <c r="CY60" s="369" t="str">
        <f>IF(CX60="","",IF(INDEX('コンテンツ＆備考マスタ'!$H:$J,MATCH(学校情報!CX$3,'コンテンツ＆備考マスタ'!$H:$H,0),3)="●",IF(AND(CX60&lt;&gt;"",ISNUMBER(申込書!$AC$22)=TRUE,申込書!$C$58&lt;&gt;"▼プルダウンより選択してください",申込書!$C$58&lt;&gt;""),申込書!$AC$22,""),"-"))</f>
        <v/>
      </c>
      <c r="CZ60" s="369"/>
      <c r="DA60" s="369"/>
      <c r="DB60" s="369" t="str">
        <f>IF(AND(申込書!$C$58&lt;&gt;"▼プルダウンより選択してください",申込書!$C$58&lt;&gt;"",$G60&lt;&gt;"",申込書!$V$58="特定学年のみ"),"申し込みする","")</f>
        <v/>
      </c>
      <c r="DC60" s="371"/>
      <c r="DD60" s="372"/>
      <c r="DE60" s="373" t="str">
        <f>IF(AND(申込書!$C$59&lt;&gt;"▼プルダウンより選択してください",申込書!$C$59&lt;&gt;"",申込書!$K$22&lt;&gt;"YYYY/MM/DD",$G60&lt;&gt;""),申込書!$K$22,"")</f>
        <v/>
      </c>
      <c r="DF60" s="369" t="str">
        <f>IF(DE60="","",IF(INDEX('コンテンツ＆備考マスタ'!$H:$J,MATCH(学校情報!DE$3,'コンテンツ＆備考マスタ'!$H:$H,0),3)="●",IF(AND(DE60&lt;&gt;"",ISNUMBER(申込書!$AC$22)=TRUE,申込書!$C$59&lt;&gt;"▼プルダウンより選択してください",申込書!$C$59&lt;&gt;""),申込書!$AC$22,""),"-"))</f>
        <v/>
      </c>
      <c r="DG60" s="369"/>
      <c r="DH60" s="369"/>
      <c r="DI60" s="369" t="str">
        <f>IF(AND(申込書!$C$59&lt;&gt;"▼プルダウンより選択してください",申込書!$C$59&lt;&gt;"",$G60&lt;&gt;"",申込書!$V$59="特定学年のみ"),"申し込みする","")</f>
        <v/>
      </c>
      <c r="DJ60" s="371"/>
      <c r="DK60" s="372"/>
      <c r="DL60" s="373" t="str">
        <f>IF(AND(申込書!$C$60&lt;&gt;"▼プルダウンより選択してください",申込書!$C$60&lt;&gt;"",申込書!$K$22&lt;&gt;"YYYY/MM/DD",$G60&lt;&gt;""),申込書!$K$22,"")</f>
        <v/>
      </c>
      <c r="DM60" s="369" t="str">
        <f>IF(DL60="","",IF(INDEX('コンテンツ＆備考マスタ'!$H:$J,MATCH(学校情報!DL$3,'コンテンツ＆備考マスタ'!$H:$H,0),3)="●",IF(AND(DL60&lt;&gt;"",ISNUMBER(申込書!$AC$22)=TRUE,申込書!$C$60&lt;&gt;"▼プルダウンより選択してください",申込書!$C$60&lt;&gt;""),申込書!$AC$22,""),"-"))</f>
        <v/>
      </c>
      <c r="DN60" s="369"/>
      <c r="DO60" s="369"/>
      <c r="DP60" s="369" t="str">
        <f>IF(AND(申込書!$C$60&lt;&gt;"▼プルダウンより選択してください",申込書!$C$60&lt;&gt;"",$G60&lt;&gt;"",申込書!$V$60="特定学年のみ"),"申し込みする","")</f>
        <v/>
      </c>
      <c r="DQ60" s="371"/>
      <c r="DR60" s="372"/>
      <c r="DS60" s="373" t="str">
        <f>IF(AND(申込書!$C$61&lt;&gt;"▼プルダウンより選択してください",申込書!$C$61&lt;&gt;"",申込書!$K$22&lt;&gt;"YYYY/MM/DD",$G60&lt;&gt;""),申込書!$K$22,"")</f>
        <v/>
      </c>
      <c r="DT60" s="369" t="str">
        <f>IF(DS60="","",IF(INDEX('コンテンツ＆備考マスタ'!$H:$J,MATCH(学校情報!DS$3,'コンテンツ＆備考マスタ'!$H:$H,0),3)="●",IF(AND(DS60&lt;&gt;"",ISNUMBER(申込書!$AC$22)=TRUE,申込書!$C$61&lt;&gt;"▼プルダウンより選択してください",申込書!$C$61&lt;&gt;""),申込書!$AC$22,""),"-"))</f>
        <v/>
      </c>
      <c r="DU60" s="369"/>
      <c r="DV60" s="369"/>
      <c r="DW60" s="369" t="str">
        <f>IF(AND(申込書!$C$61&lt;&gt;"▼プルダウンより選択してください",申込書!$C$61&lt;&gt;"",$G60&lt;&gt;"",申込書!$V$61="特定学年のみ"),"申し込みする","")</f>
        <v/>
      </c>
      <c r="DX60" s="371"/>
      <c r="DY60" s="372"/>
      <c r="DZ60" s="373" t="str">
        <f>IF(AND(申込書!$C$62&lt;&gt;"▼プルダウンより選択してください",申込書!$C$62&lt;&gt;"",申込書!$K$22&lt;&gt;"YYYY/MM/DD",$G60&lt;&gt;""),申込書!$K$22,"")</f>
        <v/>
      </c>
      <c r="EA60" s="369" t="str">
        <f>IF(DZ60="","",IF(INDEX('コンテンツ＆備考マスタ'!$H:$J,MATCH(学校情報!DZ$3,'コンテンツ＆備考マスタ'!$H:$H,0),3)="●",IF(AND(DZ60&lt;&gt;"",ISNUMBER(申込書!$AC$22)=TRUE,申込書!$C$62&lt;&gt;"▼プルダウンより選択してください",申込書!$C$62&lt;&gt;""),申込書!$AC$22,""),"-"))</f>
        <v/>
      </c>
      <c r="EB60" s="369"/>
      <c r="EC60" s="369"/>
      <c r="ED60" s="370" t="str">
        <f>IF(AND(申込書!$C$62&lt;&gt;"▼プルダウンより選択してください",申込書!$C$62&lt;&gt;"",$G60&lt;&gt;"",申込書!$V$62="特定学年のみ"),"申し込みする","")</f>
        <v/>
      </c>
      <c r="EE60" s="371"/>
      <c r="EF60" s="372"/>
      <c r="EG60" s="373" t="str">
        <f>IF(AND(申込書!$C$63&lt;&gt;"▼プルダウンより選択してください",申込書!$C$63&lt;&gt;"",申込書!$K$22&lt;&gt;"YYYY/MM/DD",$G60&lt;&gt;""),申込書!$K$22,"")</f>
        <v/>
      </c>
      <c r="EH60" s="369" t="str">
        <f>IF(EG60="","",IF(INDEX('コンテンツ＆備考マスタ'!$H:$J,MATCH(学校情報!EG$3,'コンテンツ＆備考マスタ'!$H:$H,0),3)="●",IF(AND(EG60&lt;&gt;"",ISNUMBER(申込書!$AC$22)=TRUE,申込書!$C$63&lt;&gt;"▼プルダウンより選択してください",申込書!$C$63&lt;&gt;""),申込書!$AC$22,""),"-"))</f>
        <v/>
      </c>
      <c r="EI60" s="369"/>
      <c r="EJ60" s="369"/>
      <c r="EK60" s="370" t="str">
        <f>IF(AND(申込書!$C$63&lt;&gt;"▼プルダウンより選択してください",申込書!$C$63&lt;&gt;"",$G60&lt;&gt;"",申込書!$V$63="特定学年のみ"),"申し込みする","")</f>
        <v/>
      </c>
      <c r="EL60" s="371"/>
      <c r="EM60" s="372"/>
      <c r="EN60" s="373" t="str">
        <f>IF(AND(申込書!$C$64&lt;&gt;"▼プルダウンより選択してください",申込書!$C$64&lt;&gt;"",申込書!$K$22&lt;&gt;"YYYY/MM/DD",$G60&lt;&gt;""),申込書!$K$22,"")</f>
        <v/>
      </c>
      <c r="EO60" s="369" t="str">
        <f>IF(EN60="","",IF(INDEX('コンテンツ＆備考マスタ'!$H:$J,MATCH(学校情報!EN$3,'コンテンツ＆備考マスタ'!$H:$H,0),3)="●",IF(AND(EN60&lt;&gt;"",ISNUMBER(申込書!$AC$22)=TRUE,申込書!$C$64&lt;&gt;"▼プルダウンより選択してください",申込書!$C$64&lt;&gt;""),申込書!$AC$22,""),"-"))</f>
        <v/>
      </c>
      <c r="EP60" s="369"/>
      <c r="EQ60" s="369"/>
      <c r="ER60" s="370" t="str">
        <f>IF(AND(申込書!$C$64&lt;&gt;"▼プルダウンより選択してください",申込書!$C$64&lt;&gt;"",$G60&lt;&gt;"",申込書!$V$64="特定学年のみ"),"申し込みする","")</f>
        <v/>
      </c>
      <c r="ES60" s="371"/>
      <c r="ET60" s="372"/>
      <c r="EU60" s="373" t="str">
        <f>IF(AND(申込書!$C$65&lt;&gt;"▼プルダウンより選択してください",申込書!$C$65&lt;&gt;"",申込書!$K$22&lt;&gt;"YYYY/MM/DD",$G60&lt;&gt;""),申込書!$K$22,"")</f>
        <v/>
      </c>
      <c r="EV60" s="369" t="str">
        <f>IF(EU60="","",IF(INDEX('コンテンツ＆備考マスタ'!$H:$J,MATCH(学校情報!EU$3,'コンテンツ＆備考マスタ'!$H:$H,0),3)="●",IF(AND(EU60&lt;&gt;"",ISNUMBER(申込書!$AC$22)=TRUE,申込書!$C$65&lt;&gt;"▼プルダウンより選択してください",申込書!$C$65&lt;&gt;""),申込書!$AC$22,""),"-"))</f>
        <v/>
      </c>
      <c r="EW60" s="369"/>
      <c r="EX60" s="369"/>
      <c r="EY60" s="370" t="str">
        <f>IF(AND(申込書!$C$65&lt;&gt;"▼プルダウンより選択してください",申込書!$C$65&lt;&gt;"",$G60&lt;&gt;"",申込書!$V$65="特定学年のみ"),"申し込みする","")</f>
        <v/>
      </c>
      <c r="EZ60" s="371"/>
      <c r="FA60" s="372"/>
      <c r="FB60" s="373" t="str">
        <f>IF(AND(申込書!$C$66&lt;&gt;"▼プルダウンより選択してください",申込書!$C$66&lt;&gt;"",申込書!$K$22&lt;&gt;"YYYY/MM/DD",$G60&lt;&gt;""),申込書!$K$22,"")</f>
        <v/>
      </c>
      <c r="FC60" s="369" t="str">
        <f>IF(FB60="","",IF(INDEX('コンテンツ＆備考マスタ'!$H:$J,MATCH(学校情報!FB$3,'コンテンツ＆備考マスタ'!$H:$H,0),3)="●",IF(AND(FB60&lt;&gt;"",ISNUMBER(申込書!$AC$22)=TRUE,申込書!$C$66&lt;&gt;"▼プルダウンより選択してください",申込書!$C$66&lt;&gt;""),申込書!$AC$22,""),"-"))</f>
        <v/>
      </c>
      <c r="FD60" s="369"/>
      <c r="FE60" s="369"/>
      <c r="FF60" s="370" t="str">
        <f>IF(AND(申込書!$C$66&lt;&gt;"▼プルダウンより選択してください",申込書!$C$66&lt;&gt;"",$G60&lt;&gt;"",申込書!$V$66="特定学年のみ"),"申し込みする","")</f>
        <v/>
      </c>
      <c r="FG60" s="371"/>
      <c r="FH60" s="372"/>
      <c r="FI60" s="373" t="str">
        <f>IF(AND(申込書!$C$67&lt;&gt;"▼プルダウンより選択してください",申込書!$C$67&lt;&gt;"",申込書!$K$22&lt;&gt;"YYYY/MM/DD",$G60&lt;&gt;""),申込書!$K$22,"")</f>
        <v/>
      </c>
      <c r="FJ60" s="369" t="str">
        <f>IF(FI60="","",IF(INDEX('コンテンツ＆備考マスタ'!$H:$J,MATCH(学校情報!FI$3,'コンテンツ＆備考マスタ'!$H:$H,0),3)="●",IF(AND(FI60&lt;&gt;"",ISNUMBER(申込書!$AC$22)=TRUE,申込書!$C$67&lt;&gt;"▼プルダウンより選択してください",申込書!$C$67&lt;&gt;""),申込書!$AC$22,""),"-"))</f>
        <v/>
      </c>
      <c r="FK60" s="369"/>
      <c r="FL60" s="369"/>
      <c r="FM60" s="370" t="str">
        <f>IF(AND(申込書!$C$67&lt;&gt;"▼プルダウンより選択してください",申込書!$C$67&lt;&gt;"",$G60&lt;&gt;"",申込書!$V$67="特定学年のみ"),"申し込みする","")</f>
        <v/>
      </c>
      <c r="FN60" s="371"/>
      <c r="FO60" s="372"/>
      <c r="FP60" s="373" t="str">
        <f>IF(AND(申込書!$C$68&lt;&gt;"▼プルダウンより選択してください",申込書!$C$68&lt;&gt;"",申込書!$K$22&lt;&gt;"YYYY/MM/DD",$G60&lt;&gt;""),申込書!$K$22,"")</f>
        <v/>
      </c>
      <c r="FQ60" s="369" t="str">
        <f>IF(FP60="","",IF(INDEX('コンテンツ＆備考マスタ'!$H:$J,MATCH(学校情報!FP$3,'コンテンツ＆備考マスタ'!$H:$H,0),3)="●",IF(AND(FP60&lt;&gt;"",ISNUMBER(申込書!$AC$22)=TRUE,申込書!$C$68&lt;&gt;"▼プルダウンより選択してください",申込書!$C$68&lt;&gt;""),申込書!$AC$22,""),"-"))</f>
        <v/>
      </c>
      <c r="FR60" s="369"/>
      <c r="FS60" s="369"/>
      <c r="FT60" s="370" t="str">
        <f>IF(AND(申込書!$C$68&lt;&gt;"▼プルダウンより選択してください",申込書!$C$68&lt;&gt;"",$G60&lt;&gt;"",申込書!$V$68="特定学年のみ"),"申し込みする","")</f>
        <v/>
      </c>
      <c r="FU60" s="371"/>
      <c r="FV60" s="372"/>
      <c r="FW60" s="373" t="str">
        <f>IF(AND(申込書!$C$69&lt;&gt;"▼プルダウンより選択してください",申込書!$C$69&lt;&gt;"",申込書!$K$22&lt;&gt;"YYYY/MM/DD",$G60&lt;&gt;""),申込書!$K$22,"")</f>
        <v/>
      </c>
      <c r="FX60" s="369" t="str">
        <f>IF(FW60="","",IF(INDEX('コンテンツ＆備考マスタ'!$H:$J,MATCH(学校情報!FW$3,'コンテンツ＆備考マスタ'!$H:$H,0),3)="●",IF(AND(FW60&lt;&gt;"",ISNUMBER(申込書!$AC$22)=TRUE,申込書!$C$69&lt;&gt;"▼プルダウンより選択してください",申込書!$C$69&lt;&gt;""),申込書!$AC$22,""),"-"))</f>
        <v/>
      </c>
      <c r="FY60" s="369"/>
      <c r="FZ60" s="369"/>
      <c r="GA60" s="370" t="str">
        <f>IF(AND(申込書!$C$69&lt;&gt;"▼プルダウンより選択してください",申込書!$C$69&lt;&gt;"",$G60&lt;&gt;"",申込書!$V$69="特定学年のみ"),"申し込みする","")</f>
        <v/>
      </c>
      <c r="GB60" s="371"/>
      <c r="GC60" s="372"/>
      <c r="GD60" s="373" t="str">
        <f>IF(AND(申込書!$C$70&lt;&gt;"▼プルダウンより選択してください",申込書!$C$70&lt;&gt;"",申込書!$K$22&lt;&gt;"YYYY/MM/DD",$G60&lt;&gt;""),申込書!$K$22,"")</f>
        <v/>
      </c>
      <c r="GE60" s="369" t="str">
        <f>IF(GD60="","",IF(INDEX('コンテンツ＆備考マスタ'!$H:$J,MATCH(学校情報!GD$3,'コンテンツ＆備考マスタ'!$H:$H,0),3)="●",IF(AND(GD60&lt;&gt;"",ISNUMBER(申込書!$AC$22)=TRUE,申込書!$C$70&lt;&gt;"▼プルダウンより選択してください",申込書!$C$70&lt;&gt;""),申込書!$AC$22,""),"-"))</f>
        <v/>
      </c>
      <c r="GF60" s="369"/>
      <c r="GG60" s="369"/>
      <c r="GH60" s="370" t="str">
        <f>IF(AND(申込書!$C$70&lt;&gt;"▼プルダウンより選択してください",申込書!$C$70&lt;&gt;"",$G60&lt;&gt;"",申込書!$V$70="特定学年のみ"),"申し込みする","")</f>
        <v/>
      </c>
      <c r="GI60" s="371"/>
      <c r="GJ60" s="372"/>
      <c r="GK60" s="373" t="str">
        <f>IF(AND(申込書!$C$71&lt;&gt;"▼プルダウンより選択してください",申込書!$C$71&lt;&gt;"",申込書!$K$22&lt;&gt;"YYYY/MM/DD",$G60&lt;&gt;""),申込書!$K$22,"")</f>
        <v/>
      </c>
      <c r="GL60" s="369" t="str">
        <f>IF(GK60="","",IF(INDEX('コンテンツ＆備考マスタ'!$H:$J,MATCH(学校情報!GK$3,'コンテンツ＆備考マスタ'!$H:$H,0),3)="●",IF(AND(GK60&lt;&gt;"",ISNUMBER(申込書!$AC$22)=TRUE,申込書!$C$71&lt;&gt;"▼プルダウンより選択してください",申込書!$C$71&lt;&gt;""),申込書!$AC$22,""),"-"))</f>
        <v/>
      </c>
      <c r="GM60" s="369"/>
      <c r="GN60" s="369"/>
      <c r="GO60" s="370" t="str">
        <f>IF(AND(申込書!$C$71&lt;&gt;"▼プルダウンより選択してください",申込書!$C$71&lt;&gt;"",$G60&lt;&gt;"",申込書!$V$71="特定学年のみ"),"申し込みする","")</f>
        <v/>
      </c>
      <c r="GP60" s="371"/>
      <c r="GQ60" s="372"/>
      <c r="GR60" s="373" t="str">
        <f>IF(AND(申込書!$C$72&lt;&gt;"▼プルダウンより選択してください",申込書!$C$72&lt;&gt;"",申込書!$K$22&lt;&gt;"YYYY/MM/DD",$G60&lt;&gt;""),申込書!$K$22,"")</f>
        <v/>
      </c>
      <c r="GS60" s="369" t="str">
        <f>IF(GR60="","",IF(INDEX('コンテンツ＆備考マスタ'!$H:$J,MATCH(学校情報!GR$3,'コンテンツ＆備考マスタ'!$H:$H,0),3)="●",IF(AND(GR60&lt;&gt;"",ISNUMBER(申込書!$AC$22)=TRUE,申込書!$C$72&lt;&gt;"▼プルダウンより選択してください",申込書!$C$72&lt;&gt;""),申込書!$AC$22,""),"-"))</f>
        <v/>
      </c>
      <c r="GT60" s="369"/>
      <c r="GU60" s="369"/>
      <c r="GV60" s="370" t="str">
        <f>IF(AND(申込書!$C$72&lt;&gt;"▼プルダウンより選択してください",申込書!$C$72&lt;&gt;"",$G60&lt;&gt;"",申込書!$V$72="特定学年のみ"),"申し込みする","")</f>
        <v/>
      </c>
      <c r="GW60" s="371"/>
      <c r="GX60" s="372"/>
      <c r="GY60" s="373" t="str">
        <f>IF(AND(申込書!$C$73&lt;&gt;"▼プルダウンより選択してください",申込書!$C$73&lt;&gt;"",申込書!$K$22&lt;&gt;"YYYY/MM/DD",$G60&lt;&gt;""),申込書!$K$22,"")</f>
        <v/>
      </c>
      <c r="GZ60" s="369" t="str">
        <f>IF(GY60="","",IF(INDEX('コンテンツ＆備考マスタ'!$H:$J,MATCH(学校情報!GY$3,'コンテンツ＆備考マスタ'!$H:$H,0),3)="●",IF(AND(GY60&lt;&gt;"",ISNUMBER(申込書!$AC$22)=TRUE,申込書!$C$73&lt;&gt;"▼プルダウンより選択してください",申込書!$C$73&lt;&gt;""),申込書!$AC$22,""),"-"))</f>
        <v/>
      </c>
      <c r="HA60" s="369"/>
      <c r="HB60" s="369"/>
      <c r="HC60" s="370" t="str">
        <f>IF(AND(申込書!$C$73&lt;&gt;"▼プルダウンより選択してください",申込書!$C$73&lt;&gt;"",$G60&lt;&gt;"",申込書!$V$73="特定学年のみ"),"申し込みする","")</f>
        <v/>
      </c>
      <c r="HD60" s="371"/>
      <c r="HE60" s="372"/>
      <c r="HF60" s="373" t="str">
        <f>IF(AND(申込書!$C$74&lt;&gt;"▼プルダウンより選択してください",申込書!$C$74&lt;&gt;"",申込書!$K$22&lt;&gt;"YYYY/MM/DD",$G60&lt;&gt;""),申込書!$K$22,"")</f>
        <v/>
      </c>
      <c r="HG60" s="369" t="str">
        <f>IF(HF60="","",IF(INDEX('コンテンツ＆備考マスタ'!$H:$J,MATCH(学校情報!HF$3,'コンテンツ＆備考マスタ'!$H:$H,0),3)="●",IF(AND(HF60&lt;&gt;"",ISNUMBER(申込書!$AC$22)=TRUE,申込書!$C$74&lt;&gt;"▼プルダウンより選択してください",申込書!$C$74&lt;&gt;""),申込書!$AC$22,""),"-"))</f>
        <v/>
      </c>
      <c r="HH60" s="369"/>
      <c r="HI60" s="369"/>
      <c r="HJ60" s="370" t="str">
        <f>IF(AND(申込書!$C$74&lt;&gt;"▼プルダウンより選択してください",申込書!$C$74&lt;&gt;"",$G60&lt;&gt;"",申込書!$V$74="特定学年のみ"),"申し込みする","")</f>
        <v/>
      </c>
      <c r="HK60" s="371"/>
      <c r="HL60" s="372"/>
      <c r="HM60" s="373" t="str">
        <f>IF(AND(申込書!$C$75&lt;&gt;"▼プルダウンより選択してください",申込書!$C$75&lt;&gt;"",申込書!$K$22&lt;&gt;"YYYY/MM/DD",$G60&lt;&gt;""),申込書!$K$22,"")</f>
        <v/>
      </c>
      <c r="HN60" s="369" t="str">
        <f>IF(HM60="","",IF(INDEX('コンテンツ＆備考マスタ'!$H:$J,MATCH(学校情報!HM$3,'コンテンツ＆備考マスタ'!$H:$H,0),3)="●",IF(AND(HM60&lt;&gt;"",ISNUMBER(申込書!$AC$22)=TRUE,申込書!$C$75&lt;&gt;"▼プルダウンより選択してください",申込書!$C$75&lt;&gt;""),申込書!$AC$22,""),"-"))</f>
        <v/>
      </c>
      <c r="HO60" s="369"/>
      <c r="HP60" s="369"/>
      <c r="HQ60" s="370" t="str">
        <f>IF(AND(申込書!$C$75&lt;&gt;"▼プルダウンより選択してください",申込書!$C$75&lt;&gt;"",$G60&lt;&gt;"",申込書!$V$75="特定学年のみ"),"申し込みする","")</f>
        <v/>
      </c>
      <c r="HR60" s="371"/>
      <c r="HS60" s="371"/>
      <c r="HT60" s="374" t="str">
        <f>IF(AND(申込書!$C$76&lt;&gt;"▼プルダウンより選択してください",申込書!$C$76&lt;&gt;"",申込書!$K$22&lt;&gt;"YYYY/MM/DD",$G60&lt;&gt;""),申込書!$K$22,"")</f>
        <v/>
      </c>
      <c r="HU60" s="369" t="str">
        <f>IF(HT60="","",IF(INDEX('コンテンツ＆備考マスタ'!$H:$J,MATCH(学校情報!HT$3,'コンテンツ＆備考マスタ'!$H:$H,0),3)="●",IF(AND(HT60&lt;&gt;"",ISNUMBER(申込書!$AC$22)=TRUE,申込書!$C$76&lt;&gt;"▼プルダウンより選択してください",申込書!$C$76&lt;&gt;""),申込書!$AC$22,""),"-"))</f>
        <v/>
      </c>
      <c r="HV60" s="369"/>
      <c r="HW60" s="369"/>
      <c r="HX60" s="370" t="str">
        <f>IF(AND(申込書!$C$76&lt;&gt;"▼プルダウンより選択してください",申込書!$C$76&lt;&gt;"",$G60&lt;&gt;"",申込書!$V$76="特定学年のみ"),"申し込みする","")</f>
        <v/>
      </c>
      <c r="HY60" s="371"/>
      <c r="HZ60" s="372"/>
      <c r="IA60" s="69"/>
    </row>
    <row r="61" spans="2:235" ht="26.85" hidden="1" customHeight="1" outlineLevel="1">
      <c r="B61" s="365">
        <f t="shared" si="0"/>
        <v>56</v>
      </c>
      <c r="C61" s="55"/>
      <c r="D61" s="56"/>
      <c r="E61" s="154"/>
      <c r="F61" s="57"/>
      <c r="G61" s="58"/>
      <c r="H61" s="59"/>
      <c r="I61" s="60"/>
      <c r="J61" s="61"/>
      <c r="K61" s="366" t="str">
        <f t="shared" si="1"/>
        <v/>
      </c>
      <c r="L61" s="62"/>
      <c r="M61" s="322"/>
      <c r="N61" s="63"/>
      <c r="O61" s="64"/>
      <c r="P61" s="367" t="str">
        <f t="shared" si="2"/>
        <v/>
      </c>
      <c r="Q61" s="65"/>
      <c r="R61" s="66"/>
      <c r="S61" s="67"/>
      <c r="T61" s="68"/>
      <c r="U61" s="68"/>
      <c r="V61" s="68"/>
      <c r="W61" s="66"/>
      <c r="X61" s="281"/>
      <c r="Y61" s="368" t="str">
        <f>IF(AND(申込書!$C$47&lt;&gt;"▼プルダウンより選択してください",申込書!$C$47&lt;&gt;"",申込書!$K$22&lt;&gt;"YYYY/MM/DD",$G61&lt;&gt;""),申込書!$K$22,"")</f>
        <v/>
      </c>
      <c r="Z61" s="369" t="str">
        <f>IF(Y61="","",IF(INDEX('コンテンツ＆備考マスタ'!$H:$J,MATCH(学校情報!Y$3,'コンテンツ＆備考マスタ'!$H:$H,0),3)="●",IF(AND(Y61&lt;&gt;"",ISNUMBER(申込書!$AC$22)=TRUE,申込書!$C$47&lt;&gt;"▼プルダウンより選択してください",申込書!$C$47&lt;&gt;""),申込書!$AC$22,""),"-"))</f>
        <v/>
      </c>
      <c r="AA61" s="369"/>
      <c r="AB61" s="369"/>
      <c r="AC61" s="370" t="str">
        <f>IF(AND(申込書!$C$47&lt;&gt;"▼プルダウンより選択してください",申込書!$C$47&lt;&gt;"",$G61&lt;&gt;"",申込書!$V$47="特定学年のみ"),"申し込みする","")</f>
        <v/>
      </c>
      <c r="AD61" s="371"/>
      <c r="AE61" s="372"/>
      <c r="AF61" s="373" t="str">
        <f>IF(AND(申込書!$C$48&lt;&gt;"▼プルダウンより選択してください",申込書!$C$48&lt;&gt;"",申込書!$K$22&lt;&gt;"YYYY/MM/DD",$G61&lt;&gt;""),申込書!$K$22,"")</f>
        <v/>
      </c>
      <c r="AG61" s="369" t="str">
        <f>IF(AF61="","",IF(INDEX('コンテンツ＆備考マスタ'!$H:$J,MATCH(学校情報!AF$3,'コンテンツ＆備考マスタ'!$H:$H,0),3)="●",IF(AND(AF61&lt;&gt;"",ISNUMBER(申込書!$AC$22)=TRUE,申込書!$C$48&lt;&gt;"▼プルダウンより選択してください",申込書!$C$48&lt;&gt;""),申込書!$AC$22,""),"-"))</f>
        <v/>
      </c>
      <c r="AH61" s="369"/>
      <c r="AI61" s="369"/>
      <c r="AJ61" s="370" t="str">
        <f>IF(AND(申込書!$C$48&lt;&gt;"▼プルダウンより選択してください",申込書!$C$48&lt;&gt;"",$G61&lt;&gt;"",申込書!$V$48="特定学年のみ"),"申し込みする","")</f>
        <v/>
      </c>
      <c r="AK61" s="371"/>
      <c r="AL61" s="372"/>
      <c r="AM61" s="373" t="str">
        <f>IF(AND(申込書!$C$49&lt;&gt;"▼プルダウンより選択してください",申込書!$C$49&lt;&gt;"",申込書!$K$22&lt;&gt;"YYYY/MM/DD",$G61&lt;&gt;""),申込書!$K$22,"")</f>
        <v/>
      </c>
      <c r="AN61" s="369" t="str">
        <f>IF(AM61="","",IF(INDEX('コンテンツ＆備考マスタ'!$H:$J,MATCH(学校情報!AM$3,'コンテンツ＆備考マスタ'!$H:$H,0),3)="●",IF(AND(AM61&lt;&gt;"",ISNUMBER(申込書!$AC$22)=TRUE,申込書!$C$49&lt;&gt;"▼プルダウンより選択してください",申込書!$C$49&lt;&gt;""),申込書!$AC$22,""),"-"))</f>
        <v/>
      </c>
      <c r="AO61" s="369"/>
      <c r="AP61" s="369"/>
      <c r="AQ61" s="370" t="str">
        <f>IF(AND(申込書!$C$49&lt;&gt;"▼プルダウンより選択してください",申込書!$C$49&lt;&gt;"",$G61&lt;&gt;"",申込書!$V$49="特定学年のみ"),"申し込みする","")</f>
        <v/>
      </c>
      <c r="AR61" s="371"/>
      <c r="AS61" s="372"/>
      <c r="AT61" s="373" t="str">
        <f>IF(AND(申込書!$C$50&lt;&gt;"▼プルダウンより選択してください",申込書!$C$50&lt;&gt;"",申込書!$K$22&lt;&gt;"YYYY/MM/DD",$G61&lt;&gt;""),申込書!$K$22,"")</f>
        <v/>
      </c>
      <c r="AU61" s="369" t="str">
        <f>IF(AT61="","",IF(INDEX('コンテンツ＆備考マスタ'!$H:$J,MATCH(学校情報!AT$3,'コンテンツ＆備考マスタ'!$H:$H,0),3)="●",IF(AND(AT61&lt;&gt;"",ISNUMBER(申込書!$AC$22)=TRUE,申込書!$C$50&lt;&gt;"▼プルダウンより選択してください",申込書!$C$50&lt;&gt;""),申込書!$AC$22,""),"-"))</f>
        <v/>
      </c>
      <c r="AV61" s="369"/>
      <c r="AW61" s="369"/>
      <c r="AX61" s="370" t="str">
        <f>IF(AND(申込書!$C$50&lt;&gt;"▼プルダウンより選択してください",申込書!$C$50&lt;&gt;"",$G61&lt;&gt;"",申込書!$V$50="特定学年のみ"),"申し込みする","")</f>
        <v/>
      </c>
      <c r="AY61" s="371"/>
      <c r="AZ61" s="372"/>
      <c r="BA61" s="373" t="str">
        <f>IF(AND(申込書!$C$51&lt;&gt;"▼プルダウンより選択してください",申込書!$C$51&lt;&gt;"",申込書!$K$22&lt;&gt;"YYYY/MM/DD",$G61&lt;&gt;""),申込書!$K$22,"")</f>
        <v/>
      </c>
      <c r="BB61" s="369" t="str">
        <f>IF(BA61="","",IF(INDEX('コンテンツ＆備考マスタ'!$H:$J,MATCH(学校情報!BA$3,'コンテンツ＆備考マスタ'!$H:$H,0),3)="●",IF(AND(BA61&lt;&gt;"",ISNUMBER(申込書!$AC$22)=TRUE,申込書!$C$51&lt;&gt;"▼プルダウンより選択してください",申込書!$C$51&lt;&gt;""),申込書!$AC$22,""),"-"))</f>
        <v/>
      </c>
      <c r="BC61" s="369"/>
      <c r="BD61" s="369"/>
      <c r="BE61" s="370" t="str">
        <f>IF(AND(申込書!$C$51&lt;&gt;"▼プルダウンより選択してください",申込書!$C$51&lt;&gt;"",$G61&lt;&gt;"",申込書!$V$51="特定学年のみ"),"申し込みする","")</f>
        <v/>
      </c>
      <c r="BF61" s="371"/>
      <c r="BG61" s="372"/>
      <c r="BH61" s="373" t="str">
        <f>IF(AND(申込書!$C$52&lt;&gt;"▼プルダウンより選択してください",申込書!$C$52&lt;&gt;"",申込書!$K$22&lt;&gt;"YYYY/MM/DD",$G61&lt;&gt;""),申込書!$K$22,"")</f>
        <v/>
      </c>
      <c r="BI61" s="369" t="str">
        <f>IF(BH61="","",IF(INDEX('コンテンツ＆備考マスタ'!$H:$J,MATCH(学校情報!BH$3,'コンテンツ＆備考マスタ'!$H:$H,0),3)="●",IF(AND(BH61&lt;&gt;"",ISNUMBER(申込書!$AC$22)=TRUE,申込書!$C$52&lt;&gt;"▼プルダウンより選択してください",申込書!$C$52&lt;&gt;""),申込書!$AC$22,""),"-"))</f>
        <v/>
      </c>
      <c r="BJ61" s="369"/>
      <c r="BK61" s="369"/>
      <c r="BL61" s="370" t="str">
        <f>IF(AND(申込書!$C$52&lt;&gt;"▼プルダウンより選択してください",申込書!$C$52&lt;&gt;"",$G61&lt;&gt;"",申込書!$V$52="特定学年のみ"),"申し込みする","")</f>
        <v/>
      </c>
      <c r="BM61" s="371"/>
      <c r="BN61" s="372"/>
      <c r="BO61" s="373" t="str">
        <f>IF(AND(申込書!$C$53&lt;&gt;"▼プルダウンより選択してください",申込書!$C$53&lt;&gt;"",申込書!$K$22&lt;&gt;"YYYY/MM/DD",$G61&lt;&gt;""),申込書!$K$22,"")</f>
        <v/>
      </c>
      <c r="BP61" s="369" t="str">
        <f>IF(BO61="","",IF(INDEX('コンテンツ＆備考マスタ'!$H:$J,MATCH(学校情報!BO$3,'コンテンツ＆備考マスタ'!$H:$H,0),3)="●",IF(AND(BO61&lt;&gt;"",ISNUMBER(申込書!$AC$22)=TRUE,申込書!$C$53&lt;&gt;"▼プルダウンより選択してください",申込書!$C$53&lt;&gt;""),申込書!$AC$22,""),"-"))</f>
        <v/>
      </c>
      <c r="BQ61" s="369"/>
      <c r="BR61" s="369"/>
      <c r="BS61" s="370" t="str">
        <f>IF(AND(申込書!$C$53&lt;&gt;"▼プルダウンより選択してください",申込書!$C$53&lt;&gt;"",$G61&lt;&gt;"",申込書!$V$53="特定学年のみ"),"申し込みする","")</f>
        <v/>
      </c>
      <c r="BT61" s="371"/>
      <c r="BU61" s="372"/>
      <c r="BV61" s="373" t="str">
        <f>IF(AND(申込書!$C$54&lt;&gt;"▼プルダウンより選択してください",申込書!$C$54&lt;&gt;"",申込書!$K$22&lt;&gt;"YYYY/MM/DD",$G61&lt;&gt;""),申込書!$K$22,"")</f>
        <v/>
      </c>
      <c r="BW61" s="369" t="str">
        <f>IF(BV61="","",IF(INDEX('コンテンツ＆備考マスタ'!$H:$J,MATCH(学校情報!BV$3,'コンテンツ＆備考マスタ'!$H:$H,0),3)="●",IF(AND(BV61&lt;&gt;"",ISNUMBER(申込書!$AC$22)=TRUE,申込書!$C$54&lt;&gt;"▼プルダウンより選択してください",申込書!$C$54&lt;&gt;""),申込書!$AC$22,""),"-"))</f>
        <v/>
      </c>
      <c r="BX61" s="369"/>
      <c r="BY61" s="369"/>
      <c r="BZ61" s="370" t="str">
        <f>IF(AND(申込書!$C$54&lt;&gt;"▼プルダウンより選択してください",申込書!$C$54&lt;&gt;"",$G61&lt;&gt;"",申込書!$V$54="特定学年のみ"),"申し込みする","")</f>
        <v/>
      </c>
      <c r="CA61" s="371"/>
      <c r="CB61" s="372"/>
      <c r="CC61" s="373" t="str">
        <f>IF(AND(申込書!$C$55&lt;&gt;"▼プルダウンより選択してください",申込書!$C$55&lt;&gt;"",申込書!$K$22&lt;&gt;"YYYY/MM/DD",$G61&lt;&gt;""),申込書!$K$22,"")</f>
        <v/>
      </c>
      <c r="CD61" s="369" t="str">
        <f>IF(CC61="","",IF(INDEX('コンテンツ＆備考マスタ'!$H:$J,MATCH(学校情報!CC$3,'コンテンツ＆備考マスタ'!$H:$H,0),3)="●",IF(AND(CC61&lt;&gt;"",ISNUMBER(申込書!$AC$22)=TRUE,申込書!$C$55&lt;&gt;"▼プルダウンより選択してください",申込書!$C$55&lt;&gt;""),申込書!$AC$22,""),"-"))</f>
        <v/>
      </c>
      <c r="CE61" s="369"/>
      <c r="CF61" s="369"/>
      <c r="CG61" s="370" t="str">
        <f>IF(AND(申込書!$C$55&lt;&gt;"▼プルダウンより選択してください",申込書!$C$55&lt;&gt;"",$G61&lt;&gt;"",申込書!$V$55="特定学年のみ"),"申し込みする","")</f>
        <v/>
      </c>
      <c r="CH61" s="371"/>
      <c r="CI61" s="372"/>
      <c r="CJ61" s="373" t="str">
        <f>IF(AND(申込書!$C$56&lt;&gt;"▼プルダウンより選択してください",申込書!$C$56&lt;&gt;"",申込書!$K$22&lt;&gt;"YYYY/MM/DD",$G61&lt;&gt;""),申込書!$K$22,"")</f>
        <v/>
      </c>
      <c r="CK61" s="369" t="str">
        <f>IF(CJ61="","",IF(INDEX('コンテンツ＆備考マスタ'!$H:$J,MATCH(学校情報!CJ$3,'コンテンツ＆備考マスタ'!$H:$H,0),3)="●",IF(AND(CJ61&lt;&gt;"",ISNUMBER(申込書!$AC$22)=TRUE,申込書!$C$56&lt;&gt;"▼プルダウンより選択してください",申込書!$C$56&lt;&gt;""),申込書!$AC$22,""),"-"))</f>
        <v/>
      </c>
      <c r="CL61" s="369"/>
      <c r="CM61" s="369"/>
      <c r="CN61" s="370" t="str">
        <f>IF(AND(申込書!$C$56&lt;&gt;"▼プルダウンより選択してください",申込書!$C$56&lt;&gt;"",$G61&lt;&gt;"",申込書!$V$56="特定学年のみ"),"申し込みする","")</f>
        <v/>
      </c>
      <c r="CO61" s="371"/>
      <c r="CP61" s="372"/>
      <c r="CQ61" s="373" t="str">
        <f>IF(AND(申込書!$C$57&lt;&gt;"▼プルダウンより選択してください",申込書!$C$57&lt;&gt;"",申込書!$K$22&lt;&gt;"YYYY/MM/DD",$G61&lt;&gt;""),申込書!$K$22,"")</f>
        <v/>
      </c>
      <c r="CR61" s="369" t="str">
        <f>IF(CQ61="","",IF(INDEX('コンテンツ＆備考マスタ'!$H:$J,MATCH(学校情報!CQ$3,'コンテンツ＆備考マスタ'!$H:$H,0),3)="●",IF(AND(CQ61&lt;&gt;"",ISNUMBER(申込書!$AC$22)=TRUE,申込書!$C$57&lt;&gt;"▼プルダウンより選択してください",申込書!$C$57&lt;&gt;""),申込書!$AC$22,""),"-"))</f>
        <v/>
      </c>
      <c r="CS61" s="369"/>
      <c r="CT61" s="369"/>
      <c r="CU61" s="369" t="str">
        <f>IF(AND(申込書!$C$57&lt;&gt;"▼プルダウンより選択してください",申込書!$C$57&lt;&gt;"",$G61&lt;&gt;"",申込書!$V$57="特定学年のみ"),"申し込みする","")</f>
        <v/>
      </c>
      <c r="CV61" s="371"/>
      <c r="CW61" s="372"/>
      <c r="CX61" s="373" t="str">
        <f>IF(AND(申込書!$C$58&lt;&gt;"▼プルダウンより選択してください",申込書!$C$58&lt;&gt;"",申込書!$K$22&lt;&gt;"YYYY/MM/DD",$G61&lt;&gt;""),申込書!$K$22,"")</f>
        <v/>
      </c>
      <c r="CY61" s="369" t="str">
        <f>IF(CX61="","",IF(INDEX('コンテンツ＆備考マスタ'!$H:$J,MATCH(学校情報!CX$3,'コンテンツ＆備考マスタ'!$H:$H,0),3)="●",IF(AND(CX61&lt;&gt;"",ISNUMBER(申込書!$AC$22)=TRUE,申込書!$C$58&lt;&gt;"▼プルダウンより選択してください",申込書!$C$58&lt;&gt;""),申込書!$AC$22,""),"-"))</f>
        <v/>
      </c>
      <c r="CZ61" s="369"/>
      <c r="DA61" s="369"/>
      <c r="DB61" s="369" t="str">
        <f>IF(AND(申込書!$C$58&lt;&gt;"▼プルダウンより選択してください",申込書!$C$58&lt;&gt;"",$G61&lt;&gt;"",申込書!$V$58="特定学年のみ"),"申し込みする","")</f>
        <v/>
      </c>
      <c r="DC61" s="371"/>
      <c r="DD61" s="372"/>
      <c r="DE61" s="373" t="str">
        <f>IF(AND(申込書!$C$59&lt;&gt;"▼プルダウンより選択してください",申込書!$C$59&lt;&gt;"",申込書!$K$22&lt;&gt;"YYYY/MM/DD",$G61&lt;&gt;""),申込書!$K$22,"")</f>
        <v/>
      </c>
      <c r="DF61" s="369" t="str">
        <f>IF(DE61="","",IF(INDEX('コンテンツ＆備考マスタ'!$H:$J,MATCH(学校情報!DE$3,'コンテンツ＆備考マスタ'!$H:$H,0),3)="●",IF(AND(DE61&lt;&gt;"",ISNUMBER(申込書!$AC$22)=TRUE,申込書!$C$59&lt;&gt;"▼プルダウンより選択してください",申込書!$C$59&lt;&gt;""),申込書!$AC$22,""),"-"))</f>
        <v/>
      </c>
      <c r="DG61" s="369"/>
      <c r="DH61" s="369"/>
      <c r="DI61" s="369" t="str">
        <f>IF(AND(申込書!$C$59&lt;&gt;"▼プルダウンより選択してください",申込書!$C$59&lt;&gt;"",$G61&lt;&gt;"",申込書!$V$59="特定学年のみ"),"申し込みする","")</f>
        <v/>
      </c>
      <c r="DJ61" s="371"/>
      <c r="DK61" s="372"/>
      <c r="DL61" s="373" t="str">
        <f>IF(AND(申込書!$C$60&lt;&gt;"▼プルダウンより選択してください",申込書!$C$60&lt;&gt;"",申込書!$K$22&lt;&gt;"YYYY/MM/DD",$G61&lt;&gt;""),申込書!$K$22,"")</f>
        <v/>
      </c>
      <c r="DM61" s="369" t="str">
        <f>IF(DL61="","",IF(INDEX('コンテンツ＆備考マスタ'!$H:$J,MATCH(学校情報!DL$3,'コンテンツ＆備考マスタ'!$H:$H,0),3)="●",IF(AND(DL61&lt;&gt;"",ISNUMBER(申込書!$AC$22)=TRUE,申込書!$C$60&lt;&gt;"▼プルダウンより選択してください",申込書!$C$60&lt;&gt;""),申込書!$AC$22,""),"-"))</f>
        <v/>
      </c>
      <c r="DN61" s="369"/>
      <c r="DO61" s="369"/>
      <c r="DP61" s="369" t="str">
        <f>IF(AND(申込書!$C$60&lt;&gt;"▼プルダウンより選択してください",申込書!$C$60&lt;&gt;"",$G61&lt;&gt;"",申込書!$V$60="特定学年のみ"),"申し込みする","")</f>
        <v/>
      </c>
      <c r="DQ61" s="371"/>
      <c r="DR61" s="372"/>
      <c r="DS61" s="373" t="str">
        <f>IF(AND(申込書!$C$61&lt;&gt;"▼プルダウンより選択してください",申込書!$C$61&lt;&gt;"",申込書!$K$22&lt;&gt;"YYYY/MM/DD",$G61&lt;&gt;""),申込書!$K$22,"")</f>
        <v/>
      </c>
      <c r="DT61" s="369" t="str">
        <f>IF(DS61="","",IF(INDEX('コンテンツ＆備考マスタ'!$H:$J,MATCH(学校情報!DS$3,'コンテンツ＆備考マスタ'!$H:$H,0),3)="●",IF(AND(DS61&lt;&gt;"",ISNUMBER(申込書!$AC$22)=TRUE,申込書!$C$61&lt;&gt;"▼プルダウンより選択してください",申込書!$C$61&lt;&gt;""),申込書!$AC$22,""),"-"))</f>
        <v/>
      </c>
      <c r="DU61" s="369"/>
      <c r="DV61" s="369"/>
      <c r="DW61" s="369" t="str">
        <f>IF(AND(申込書!$C$61&lt;&gt;"▼プルダウンより選択してください",申込書!$C$61&lt;&gt;"",$G61&lt;&gt;"",申込書!$V$61="特定学年のみ"),"申し込みする","")</f>
        <v/>
      </c>
      <c r="DX61" s="371"/>
      <c r="DY61" s="372"/>
      <c r="DZ61" s="373" t="str">
        <f>IF(AND(申込書!$C$62&lt;&gt;"▼プルダウンより選択してください",申込書!$C$62&lt;&gt;"",申込書!$K$22&lt;&gt;"YYYY/MM/DD",$G61&lt;&gt;""),申込書!$K$22,"")</f>
        <v/>
      </c>
      <c r="EA61" s="369" t="str">
        <f>IF(DZ61="","",IF(INDEX('コンテンツ＆備考マスタ'!$H:$J,MATCH(学校情報!DZ$3,'コンテンツ＆備考マスタ'!$H:$H,0),3)="●",IF(AND(DZ61&lt;&gt;"",ISNUMBER(申込書!$AC$22)=TRUE,申込書!$C$62&lt;&gt;"▼プルダウンより選択してください",申込書!$C$62&lt;&gt;""),申込書!$AC$22,""),"-"))</f>
        <v/>
      </c>
      <c r="EB61" s="369"/>
      <c r="EC61" s="369"/>
      <c r="ED61" s="370" t="str">
        <f>IF(AND(申込書!$C$62&lt;&gt;"▼プルダウンより選択してください",申込書!$C$62&lt;&gt;"",$G61&lt;&gt;"",申込書!$V$62="特定学年のみ"),"申し込みする","")</f>
        <v/>
      </c>
      <c r="EE61" s="371"/>
      <c r="EF61" s="372"/>
      <c r="EG61" s="373" t="str">
        <f>IF(AND(申込書!$C$63&lt;&gt;"▼プルダウンより選択してください",申込書!$C$63&lt;&gt;"",申込書!$K$22&lt;&gt;"YYYY/MM/DD",$G61&lt;&gt;""),申込書!$K$22,"")</f>
        <v/>
      </c>
      <c r="EH61" s="369" t="str">
        <f>IF(EG61="","",IF(INDEX('コンテンツ＆備考マスタ'!$H:$J,MATCH(学校情報!EG$3,'コンテンツ＆備考マスタ'!$H:$H,0),3)="●",IF(AND(EG61&lt;&gt;"",ISNUMBER(申込書!$AC$22)=TRUE,申込書!$C$63&lt;&gt;"▼プルダウンより選択してください",申込書!$C$63&lt;&gt;""),申込書!$AC$22,""),"-"))</f>
        <v/>
      </c>
      <c r="EI61" s="369"/>
      <c r="EJ61" s="369"/>
      <c r="EK61" s="370" t="str">
        <f>IF(AND(申込書!$C$63&lt;&gt;"▼プルダウンより選択してください",申込書!$C$63&lt;&gt;"",$G61&lt;&gt;"",申込書!$V$63="特定学年のみ"),"申し込みする","")</f>
        <v/>
      </c>
      <c r="EL61" s="371"/>
      <c r="EM61" s="372"/>
      <c r="EN61" s="373" t="str">
        <f>IF(AND(申込書!$C$64&lt;&gt;"▼プルダウンより選択してください",申込書!$C$64&lt;&gt;"",申込書!$K$22&lt;&gt;"YYYY/MM/DD",$G61&lt;&gt;""),申込書!$K$22,"")</f>
        <v/>
      </c>
      <c r="EO61" s="369" t="str">
        <f>IF(EN61="","",IF(INDEX('コンテンツ＆備考マスタ'!$H:$J,MATCH(学校情報!EN$3,'コンテンツ＆備考マスタ'!$H:$H,0),3)="●",IF(AND(EN61&lt;&gt;"",ISNUMBER(申込書!$AC$22)=TRUE,申込書!$C$64&lt;&gt;"▼プルダウンより選択してください",申込書!$C$64&lt;&gt;""),申込書!$AC$22,""),"-"))</f>
        <v/>
      </c>
      <c r="EP61" s="369"/>
      <c r="EQ61" s="369"/>
      <c r="ER61" s="370" t="str">
        <f>IF(AND(申込書!$C$64&lt;&gt;"▼プルダウンより選択してください",申込書!$C$64&lt;&gt;"",$G61&lt;&gt;"",申込書!$V$64="特定学年のみ"),"申し込みする","")</f>
        <v/>
      </c>
      <c r="ES61" s="371"/>
      <c r="ET61" s="372"/>
      <c r="EU61" s="373" t="str">
        <f>IF(AND(申込書!$C$65&lt;&gt;"▼プルダウンより選択してください",申込書!$C$65&lt;&gt;"",申込書!$K$22&lt;&gt;"YYYY/MM/DD",$G61&lt;&gt;""),申込書!$K$22,"")</f>
        <v/>
      </c>
      <c r="EV61" s="369" t="str">
        <f>IF(EU61="","",IF(INDEX('コンテンツ＆備考マスタ'!$H:$J,MATCH(学校情報!EU$3,'コンテンツ＆備考マスタ'!$H:$H,0),3)="●",IF(AND(EU61&lt;&gt;"",ISNUMBER(申込書!$AC$22)=TRUE,申込書!$C$65&lt;&gt;"▼プルダウンより選択してください",申込書!$C$65&lt;&gt;""),申込書!$AC$22,""),"-"))</f>
        <v/>
      </c>
      <c r="EW61" s="369"/>
      <c r="EX61" s="369"/>
      <c r="EY61" s="370" t="str">
        <f>IF(AND(申込書!$C$65&lt;&gt;"▼プルダウンより選択してください",申込書!$C$65&lt;&gt;"",$G61&lt;&gt;"",申込書!$V$65="特定学年のみ"),"申し込みする","")</f>
        <v/>
      </c>
      <c r="EZ61" s="371"/>
      <c r="FA61" s="372"/>
      <c r="FB61" s="373" t="str">
        <f>IF(AND(申込書!$C$66&lt;&gt;"▼プルダウンより選択してください",申込書!$C$66&lt;&gt;"",申込書!$K$22&lt;&gt;"YYYY/MM/DD",$G61&lt;&gt;""),申込書!$K$22,"")</f>
        <v/>
      </c>
      <c r="FC61" s="369" t="str">
        <f>IF(FB61="","",IF(INDEX('コンテンツ＆備考マスタ'!$H:$J,MATCH(学校情報!FB$3,'コンテンツ＆備考マスタ'!$H:$H,0),3)="●",IF(AND(FB61&lt;&gt;"",ISNUMBER(申込書!$AC$22)=TRUE,申込書!$C$66&lt;&gt;"▼プルダウンより選択してください",申込書!$C$66&lt;&gt;""),申込書!$AC$22,""),"-"))</f>
        <v/>
      </c>
      <c r="FD61" s="369"/>
      <c r="FE61" s="369"/>
      <c r="FF61" s="370" t="str">
        <f>IF(AND(申込書!$C$66&lt;&gt;"▼プルダウンより選択してください",申込書!$C$66&lt;&gt;"",$G61&lt;&gt;"",申込書!$V$66="特定学年のみ"),"申し込みする","")</f>
        <v/>
      </c>
      <c r="FG61" s="371"/>
      <c r="FH61" s="372"/>
      <c r="FI61" s="373" t="str">
        <f>IF(AND(申込書!$C$67&lt;&gt;"▼プルダウンより選択してください",申込書!$C$67&lt;&gt;"",申込書!$K$22&lt;&gt;"YYYY/MM/DD",$G61&lt;&gt;""),申込書!$K$22,"")</f>
        <v/>
      </c>
      <c r="FJ61" s="369" t="str">
        <f>IF(FI61="","",IF(INDEX('コンテンツ＆備考マスタ'!$H:$J,MATCH(学校情報!FI$3,'コンテンツ＆備考マスタ'!$H:$H,0),3)="●",IF(AND(FI61&lt;&gt;"",ISNUMBER(申込書!$AC$22)=TRUE,申込書!$C$67&lt;&gt;"▼プルダウンより選択してください",申込書!$C$67&lt;&gt;""),申込書!$AC$22,""),"-"))</f>
        <v/>
      </c>
      <c r="FK61" s="369"/>
      <c r="FL61" s="369"/>
      <c r="FM61" s="370" t="str">
        <f>IF(AND(申込書!$C$67&lt;&gt;"▼プルダウンより選択してください",申込書!$C$67&lt;&gt;"",$G61&lt;&gt;"",申込書!$V$67="特定学年のみ"),"申し込みする","")</f>
        <v/>
      </c>
      <c r="FN61" s="371"/>
      <c r="FO61" s="372"/>
      <c r="FP61" s="373" t="str">
        <f>IF(AND(申込書!$C$68&lt;&gt;"▼プルダウンより選択してください",申込書!$C$68&lt;&gt;"",申込書!$K$22&lt;&gt;"YYYY/MM/DD",$G61&lt;&gt;""),申込書!$K$22,"")</f>
        <v/>
      </c>
      <c r="FQ61" s="369" t="str">
        <f>IF(FP61="","",IF(INDEX('コンテンツ＆備考マスタ'!$H:$J,MATCH(学校情報!FP$3,'コンテンツ＆備考マスタ'!$H:$H,0),3)="●",IF(AND(FP61&lt;&gt;"",ISNUMBER(申込書!$AC$22)=TRUE,申込書!$C$68&lt;&gt;"▼プルダウンより選択してください",申込書!$C$68&lt;&gt;""),申込書!$AC$22,""),"-"))</f>
        <v/>
      </c>
      <c r="FR61" s="369"/>
      <c r="FS61" s="369"/>
      <c r="FT61" s="370" t="str">
        <f>IF(AND(申込書!$C$68&lt;&gt;"▼プルダウンより選択してください",申込書!$C$68&lt;&gt;"",$G61&lt;&gt;"",申込書!$V$68="特定学年のみ"),"申し込みする","")</f>
        <v/>
      </c>
      <c r="FU61" s="371"/>
      <c r="FV61" s="372"/>
      <c r="FW61" s="373" t="str">
        <f>IF(AND(申込書!$C$69&lt;&gt;"▼プルダウンより選択してください",申込書!$C$69&lt;&gt;"",申込書!$K$22&lt;&gt;"YYYY/MM/DD",$G61&lt;&gt;""),申込書!$K$22,"")</f>
        <v/>
      </c>
      <c r="FX61" s="369" t="str">
        <f>IF(FW61="","",IF(INDEX('コンテンツ＆備考マスタ'!$H:$J,MATCH(学校情報!FW$3,'コンテンツ＆備考マスタ'!$H:$H,0),3)="●",IF(AND(FW61&lt;&gt;"",ISNUMBER(申込書!$AC$22)=TRUE,申込書!$C$69&lt;&gt;"▼プルダウンより選択してください",申込書!$C$69&lt;&gt;""),申込書!$AC$22,""),"-"))</f>
        <v/>
      </c>
      <c r="FY61" s="369"/>
      <c r="FZ61" s="369"/>
      <c r="GA61" s="370" t="str">
        <f>IF(AND(申込書!$C$69&lt;&gt;"▼プルダウンより選択してください",申込書!$C$69&lt;&gt;"",$G61&lt;&gt;"",申込書!$V$69="特定学年のみ"),"申し込みする","")</f>
        <v/>
      </c>
      <c r="GB61" s="371"/>
      <c r="GC61" s="372"/>
      <c r="GD61" s="373" t="str">
        <f>IF(AND(申込書!$C$70&lt;&gt;"▼プルダウンより選択してください",申込書!$C$70&lt;&gt;"",申込書!$K$22&lt;&gt;"YYYY/MM/DD",$G61&lt;&gt;""),申込書!$K$22,"")</f>
        <v/>
      </c>
      <c r="GE61" s="369" t="str">
        <f>IF(GD61="","",IF(INDEX('コンテンツ＆備考マスタ'!$H:$J,MATCH(学校情報!GD$3,'コンテンツ＆備考マスタ'!$H:$H,0),3)="●",IF(AND(GD61&lt;&gt;"",ISNUMBER(申込書!$AC$22)=TRUE,申込書!$C$70&lt;&gt;"▼プルダウンより選択してください",申込書!$C$70&lt;&gt;""),申込書!$AC$22,""),"-"))</f>
        <v/>
      </c>
      <c r="GF61" s="369"/>
      <c r="GG61" s="369"/>
      <c r="GH61" s="370" t="str">
        <f>IF(AND(申込書!$C$70&lt;&gt;"▼プルダウンより選択してください",申込書!$C$70&lt;&gt;"",$G61&lt;&gt;"",申込書!$V$70="特定学年のみ"),"申し込みする","")</f>
        <v/>
      </c>
      <c r="GI61" s="371"/>
      <c r="GJ61" s="372"/>
      <c r="GK61" s="373" t="str">
        <f>IF(AND(申込書!$C$71&lt;&gt;"▼プルダウンより選択してください",申込書!$C$71&lt;&gt;"",申込書!$K$22&lt;&gt;"YYYY/MM/DD",$G61&lt;&gt;""),申込書!$K$22,"")</f>
        <v/>
      </c>
      <c r="GL61" s="369" t="str">
        <f>IF(GK61="","",IF(INDEX('コンテンツ＆備考マスタ'!$H:$J,MATCH(学校情報!GK$3,'コンテンツ＆備考マスタ'!$H:$H,0),3)="●",IF(AND(GK61&lt;&gt;"",ISNUMBER(申込書!$AC$22)=TRUE,申込書!$C$71&lt;&gt;"▼プルダウンより選択してください",申込書!$C$71&lt;&gt;""),申込書!$AC$22,""),"-"))</f>
        <v/>
      </c>
      <c r="GM61" s="369"/>
      <c r="GN61" s="369"/>
      <c r="GO61" s="370" t="str">
        <f>IF(AND(申込書!$C$71&lt;&gt;"▼プルダウンより選択してください",申込書!$C$71&lt;&gt;"",$G61&lt;&gt;"",申込書!$V$71="特定学年のみ"),"申し込みする","")</f>
        <v/>
      </c>
      <c r="GP61" s="371"/>
      <c r="GQ61" s="372"/>
      <c r="GR61" s="373" t="str">
        <f>IF(AND(申込書!$C$72&lt;&gt;"▼プルダウンより選択してください",申込書!$C$72&lt;&gt;"",申込書!$K$22&lt;&gt;"YYYY/MM/DD",$G61&lt;&gt;""),申込書!$K$22,"")</f>
        <v/>
      </c>
      <c r="GS61" s="369" t="str">
        <f>IF(GR61="","",IF(INDEX('コンテンツ＆備考マスタ'!$H:$J,MATCH(学校情報!GR$3,'コンテンツ＆備考マスタ'!$H:$H,0),3)="●",IF(AND(GR61&lt;&gt;"",ISNUMBER(申込書!$AC$22)=TRUE,申込書!$C$72&lt;&gt;"▼プルダウンより選択してください",申込書!$C$72&lt;&gt;""),申込書!$AC$22,""),"-"))</f>
        <v/>
      </c>
      <c r="GT61" s="369"/>
      <c r="GU61" s="369"/>
      <c r="GV61" s="370" t="str">
        <f>IF(AND(申込書!$C$72&lt;&gt;"▼プルダウンより選択してください",申込書!$C$72&lt;&gt;"",$G61&lt;&gt;"",申込書!$V$72="特定学年のみ"),"申し込みする","")</f>
        <v/>
      </c>
      <c r="GW61" s="371"/>
      <c r="GX61" s="372"/>
      <c r="GY61" s="373" t="str">
        <f>IF(AND(申込書!$C$73&lt;&gt;"▼プルダウンより選択してください",申込書!$C$73&lt;&gt;"",申込書!$K$22&lt;&gt;"YYYY/MM/DD",$G61&lt;&gt;""),申込書!$K$22,"")</f>
        <v/>
      </c>
      <c r="GZ61" s="369" t="str">
        <f>IF(GY61="","",IF(INDEX('コンテンツ＆備考マスタ'!$H:$J,MATCH(学校情報!GY$3,'コンテンツ＆備考マスタ'!$H:$H,0),3)="●",IF(AND(GY61&lt;&gt;"",ISNUMBER(申込書!$AC$22)=TRUE,申込書!$C$73&lt;&gt;"▼プルダウンより選択してください",申込書!$C$73&lt;&gt;""),申込書!$AC$22,""),"-"))</f>
        <v/>
      </c>
      <c r="HA61" s="369"/>
      <c r="HB61" s="369"/>
      <c r="HC61" s="370" t="str">
        <f>IF(AND(申込書!$C$73&lt;&gt;"▼プルダウンより選択してください",申込書!$C$73&lt;&gt;"",$G61&lt;&gt;"",申込書!$V$73="特定学年のみ"),"申し込みする","")</f>
        <v/>
      </c>
      <c r="HD61" s="371"/>
      <c r="HE61" s="372"/>
      <c r="HF61" s="373" t="str">
        <f>IF(AND(申込書!$C$74&lt;&gt;"▼プルダウンより選択してください",申込書!$C$74&lt;&gt;"",申込書!$K$22&lt;&gt;"YYYY/MM/DD",$G61&lt;&gt;""),申込書!$K$22,"")</f>
        <v/>
      </c>
      <c r="HG61" s="369" t="str">
        <f>IF(HF61="","",IF(INDEX('コンテンツ＆備考マスタ'!$H:$J,MATCH(学校情報!HF$3,'コンテンツ＆備考マスタ'!$H:$H,0),3)="●",IF(AND(HF61&lt;&gt;"",ISNUMBER(申込書!$AC$22)=TRUE,申込書!$C$74&lt;&gt;"▼プルダウンより選択してください",申込書!$C$74&lt;&gt;""),申込書!$AC$22,""),"-"))</f>
        <v/>
      </c>
      <c r="HH61" s="369"/>
      <c r="HI61" s="369"/>
      <c r="HJ61" s="370" t="str">
        <f>IF(AND(申込書!$C$74&lt;&gt;"▼プルダウンより選択してください",申込書!$C$74&lt;&gt;"",$G61&lt;&gt;"",申込書!$V$74="特定学年のみ"),"申し込みする","")</f>
        <v/>
      </c>
      <c r="HK61" s="371"/>
      <c r="HL61" s="372"/>
      <c r="HM61" s="373" t="str">
        <f>IF(AND(申込書!$C$75&lt;&gt;"▼プルダウンより選択してください",申込書!$C$75&lt;&gt;"",申込書!$K$22&lt;&gt;"YYYY/MM/DD",$G61&lt;&gt;""),申込書!$K$22,"")</f>
        <v/>
      </c>
      <c r="HN61" s="369" t="str">
        <f>IF(HM61="","",IF(INDEX('コンテンツ＆備考マスタ'!$H:$J,MATCH(学校情報!HM$3,'コンテンツ＆備考マスタ'!$H:$H,0),3)="●",IF(AND(HM61&lt;&gt;"",ISNUMBER(申込書!$AC$22)=TRUE,申込書!$C$75&lt;&gt;"▼プルダウンより選択してください",申込書!$C$75&lt;&gt;""),申込書!$AC$22,""),"-"))</f>
        <v/>
      </c>
      <c r="HO61" s="369"/>
      <c r="HP61" s="369"/>
      <c r="HQ61" s="370" t="str">
        <f>IF(AND(申込書!$C$75&lt;&gt;"▼プルダウンより選択してください",申込書!$C$75&lt;&gt;"",$G61&lt;&gt;"",申込書!$V$75="特定学年のみ"),"申し込みする","")</f>
        <v/>
      </c>
      <c r="HR61" s="371"/>
      <c r="HS61" s="371"/>
      <c r="HT61" s="374" t="str">
        <f>IF(AND(申込書!$C$76&lt;&gt;"▼プルダウンより選択してください",申込書!$C$76&lt;&gt;"",申込書!$K$22&lt;&gt;"YYYY/MM/DD",$G61&lt;&gt;""),申込書!$K$22,"")</f>
        <v/>
      </c>
      <c r="HU61" s="369" t="str">
        <f>IF(HT61="","",IF(INDEX('コンテンツ＆備考マスタ'!$H:$J,MATCH(学校情報!HT$3,'コンテンツ＆備考マスタ'!$H:$H,0),3)="●",IF(AND(HT61&lt;&gt;"",ISNUMBER(申込書!$AC$22)=TRUE,申込書!$C$76&lt;&gt;"▼プルダウンより選択してください",申込書!$C$76&lt;&gt;""),申込書!$AC$22,""),"-"))</f>
        <v/>
      </c>
      <c r="HV61" s="369"/>
      <c r="HW61" s="369"/>
      <c r="HX61" s="370" t="str">
        <f>IF(AND(申込書!$C$76&lt;&gt;"▼プルダウンより選択してください",申込書!$C$76&lt;&gt;"",$G61&lt;&gt;"",申込書!$V$76="特定学年のみ"),"申し込みする","")</f>
        <v/>
      </c>
      <c r="HY61" s="371"/>
      <c r="HZ61" s="372"/>
      <c r="IA61" s="69"/>
    </row>
    <row r="62" spans="2:235" ht="26.85" hidden="1" customHeight="1" outlineLevel="1">
      <c r="B62" s="365">
        <f t="shared" si="0"/>
        <v>57</v>
      </c>
      <c r="C62" s="55"/>
      <c r="D62" s="56"/>
      <c r="E62" s="154"/>
      <c r="F62" s="57"/>
      <c r="G62" s="58"/>
      <c r="H62" s="59"/>
      <c r="I62" s="60"/>
      <c r="J62" s="61"/>
      <c r="K62" s="366" t="str">
        <f t="shared" si="1"/>
        <v/>
      </c>
      <c r="L62" s="62"/>
      <c r="M62" s="322"/>
      <c r="N62" s="63"/>
      <c r="O62" s="64"/>
      <c r="P62" s="367" t="str">
        <f t="shared" si="2"/>
        <v/>
      </c>
      <c r="Q62" s="65"/>
      <c r="R62" s="66"/>
      <c r="S62" s="67"/>
      <c r="T62" s="68"/>
      <c r="U62" s="68"/>
      <c r="V62" s="68"/>
      <c r="W62" s="66"/>
      <c r="X62" s="281"/>
      <c r="Y62" s="368" t="str">
        <f>IF(AND(申込書!$C$47&lt;&gt;"▼プルダウンより選択してください",申込書!$C$47&lt;&gt;"",申込書!$K$22&lt;&gt;"YYYY/MM/DD",$G62&lt;&gt;""),申込書!$K$22,"")</f>
        <v/>
      </c>
      <c r="Z62" s="369" t="str">
        <f>IF(Y62="","",IF(INDEX('コンテンツ＆備考マスタ'!$H:$J,MATCH(学校情報!Y$3,'コンテンツ＆備考マスタ'!$H:$H,0),3)="●",IF(AND(Y62&lt;&gt;"",ISNUMBER(申込書!$AC$22)=TRUE,申込書!$C$47&lt;&gt;"▼プルダウンより選択してください",申込書!$C$47&lt;&gt;""),申込書!$AC$22,""),"-"))</f>
        <v/>
      </c>
      <c r="AA62" s="369"/>
      <c r="AB62" s="369"/>
      <c r="AC62" s="370" t="str">
        <f>IF(AND(申込書!$C$47&lt;&gt;"▼プルダウンより選択してください",申込書!$C$47&lt;&gt;"",$G62&lt;&gt;"",申込書!$V$47="特定学年のみ"),"申し込みする","")</f>
        <v/>
      </c>
      <c r="AD62" s="371"/>
      <c r="AE62" s="372"/>
      <c r="AF62" s="373" t="str">
        <f>IF(AND(申込書!$C$48&lt;&gt;"▼プルダウンより選択してください",申込書!$C$48&lt;&gt;"",申込書!$K$22&lt;&gt;"YYYY/MM/DD",$G62&lt;&gt;""),申込書!$K$22,"")</f>
        <v/>
      </c>
      <c r="AG62" s="369" t="str">
        <f>IF(AF62="","",IF(INDEX('コンテンツ＆備考マスタ'!$H:$J,MATCH(学校情報!AF$3,'コンテンツ＆備考マスタ'!$H:$H,0),3)="●",IF(AND(AF62&lt;&gt;"",ISNUMBER(申込書!$AC$22)=TRUE,申込書!$C$48&lt;&gt;"▼プルダウンより選択してください",申込書!$C$48&lt;&gt;""),申込書!$AC$22,""),"-"))</f>
        <v/>
      </c>
      <c r="AH62" s="369"/>
      <c r="AI62" s="369"/>
      <c r="AJ62" s="370" t="str">
        <f>IF(AND(申込書!$C$48&lt;&gt;"▼プルダウンより選択してください",申込書!$C$48&lt;&gt;"",$G62&lt;&gt;"",申込書!$V$48="特定学年のみ"),"申し込みする","")</f>
        <v/>
      </c>
      <c r="AK62" s="371"/>
      <c r="AL62" s="372"/>
      <c r="AM62" s="373" t="str">
        <f>IF(AND(申込書!$C$49&lt;&gt;"▼プルダウンより選択してください",申込書!$C$49&lt;&gt;"",申込書!$K$22&lt;&gt;"YYYY/MM/DD",$G62&lt;&gt;""),申込書!$K$22,"")</f>
        <v/>
      </c>
      <c r="AN62" s="369" t="str">
        <f>IF(AM62="","",IF(INDEX('コンテンツ＆備考マスタ'!$H:$J,MATCH(学校情報!AM$3,'コンテンツ＆備考マスタ'!$H:$H,0),3)="●",IF(AND(AM62&lt;&gt;"",ISNUMBER(申込書!$AC$22)=TRUE,申込書!$C$49&lt;&gt;"▼プルダウンより選択してください",申込書!$C$49&lt;&gt;""),申込書!$AC$22,""),"-"))</f>
        <v/>
      </c>
      <c r="AO62" s="369"/>
      <c r="AP62" s="369"/>
      <c r="AQ62" s="370" t="str">
        <f>IF(AND(申込書!$C$49&lt;&gt;"▼プルダウンより選択してください",申込書!$C$49&lt;&gt;"",$G62&lt;&gt;"",申込書!$V$49="特定学年のみ"),"申し込みする","")</f>
        <v/>
      </c>
      <c r="AR62" s="371"/>
      <c r="AS62" s="372"/>
      <c r="AT62" s="373" t="str">
        <f>IF(AND(申込書!$C$50&lt;&gt;"▼プルダウンより選択してください",申込書!$C$50&lt;&gt;"",申込書!$K$22&lt;&gt;"YYYY/MM/DD",$G62&lt;&gt;""),申込書!$K$22,"")</f>
        <v/>
      </c>
      <c r="AU62" s="369" t="str">
        <f>IF(AT62="","",IF(INDEX('コンテンツ＆備考マスタ'!$H:$J,MATCH(学校情報!AT$3,'コンテンツ＆備考マスタ'!$H:$H,0),3)="●",IF(AND(AT62&lt;&gt;"",ISNUMBER(申込書!$AC$22)=TRUE,申込書!$C$50&lt;&gt;"▼プルダウンより選択してください",申込書!$C$50&lt;&gt;""),申込書!$AC$22,""),"-"))</f>
        <v/>
      </c>
      <c r="AV62" s="369"/>
      <c r="AW62" s="369"/>
      <c r="AX62" s="370" t="str">
        <f>IF(AND(申込書!$C$50&lt;&gt;"▼プルダウンより選択してください",申込書!$C$50&lt;&gt;"",$G62&lt;&gt;"",申込書!$V$50="特定学年のみ"),"申し込みする","")</f>
        <v/>
      </c>
      <c r="AY62" s="371"/>
      <c r="AZ62" s="372"/>
      <c r="BA62" s="373" t="str">
        <f>IF(AND(申込書!$C$51&lt;&gt;"▼プルダウンより選択してください",申込書!$C$51&lt;&gt;"",申込書!$K$22&lt;&gt;"YYYY/MM/DD",$G62&lt;&gt;""),申込書!$K$22,"")</f>
        <v/>
      </c>
      <c r="BB62" s="369" t="str">
        <f>IF(BA62="","",IF(INDEX('コンテンツ＆備考マスタ'!$H:$J,MATCH(学校情報!BA$3,'コンテンツ＆備考マスタ'!$H:$H,0),3)="●",IF(AND(BA62&lt;&gt;"",ISNUMBER(申込書!$AC$22)=TRUE,申込書!$C$51&lt;&gt;"▼プルダウンより選択してください",申込書!$C$51&lt;&gt;""),申込書!$AC$22,""),"-"))</f>
        <v/>
      </c>
      <c r="BC62" s="369"/>
      <c r="BD62" s="369"/>
      <c r="BE62" s="370" t="str">
        <f>IF(AND(申込書!$C$51&lt;&gt;"▼プルダウンより選択してください",申込書!$C$51&lt;&gt;"",$G62&lt;&gt;"",申込書!$V$51="特定学年のみ"),"申し込みする","")</f>
        <v/>
      </c>
      <c r="BF62" s="371"/>
      <c r="BG62" s="372"/>
      <c r="BH62" s="373" t="str">
        <f>IF(AND(申込書!$C$52&lt;&gt;"▼プルダウンより選択してください",申込書!$C$52&lt;&gt;"",申込書!$K$22&lt;&gt;"YYYY/MM/DD",$G62&lt;&gt;""),申込書!$K$22,"")</f>
        <v/>
      </c>
      <c r="BI62" s="369" t="str">
        <f>IF(BH62="","",IF(INDEX('コンテンツ＆備考マスタ'!$H:$J,MATCH(学校情報!BH$3,'コンテンツ＆備考マスタ'!$H:$H,0),3)="●",IF(AND(BH62&lt;&gt;"",ISNUMBER(申込書!$AC$22)=TRUE,申込書!$C$52&lt;&gt;"▼プルダウンより選択してください",申込書!$C$52&lt;&gt;""),申込書!$AC$22,""),"-"))</f>
        <v/>
      </c>
      <c r="BJ62" s="369"/>
      <c r="BK62" s="369"/>
      <c r="BL62" s="370" t="str">
        <f>IF(AND(申込書!$C$52&lt;&gt;"▼プルダウンより選択してください",申込書!$C$52&lt;&gt;"",$G62&lt;&gt;"",申込書!$V$52="特定学年のみ"),"申し込みする","")</f>
        <v/>
      </c>
      <c r="BM62" s="371"/>
      <c r="BN62" s="372"/>
      <c r="BO62" s="373" t="str">
        <f>IF(AND(申込書!$C$53&lt;&gt;"▼プルダウンより選択してください",申込書!$C$53&lt;&gt;"",申込書!$K$22&lt;&gt;"YYYY/MM/DD",$G62&lt;&gt;""),申込書!$K$22,"")</f>
        <v/>
      </c>
      <c r="BP62" s="369" t="str">
        <f>IF(BO62="","",IF(INDEX('コンテンツ＆備考マスタ'!$H:$J,MATCH(学校情報!BO$3,'コンテンツ＆備考マスタ'!$H:$H,0),3)="●",IF(AND(BO62&lt;&gt;"",ISNUMBER(申込書!$AC$22)=TRUE,申込書!$C$53&lt;&gt;"▼プルダウンより選択してください",申込書!$C$53&lt;&gt;""),申込書!$AC$22,""),"-"))</f>
        <v/>
      </c>
      <c r="BQ62" s="369"/>
      <c r="BR62" s="369"/>
      <c r="BS62" s="370" t="str">
        <f>IF(AND(申込書!$C$53&lt;&gt;"▼プルダウンより選択してください",申込書!$C$53&lt;&gt;"",$G62&lt;&gt;"",申込書!$V$53="特定学年のみ"),"申し込みする","")</f>
        <v/>
      </c>
      <c r="BT62" s="371"/>
      <c r="BU62" s="372"/>
      <c r="BV62" s="373" t="str">
        <f>IF(AND(申込書!$C$54&lt;&gt;"▼プルダウンより選択してください",申込書!$C$54&lt;&gt;"",申込書!$K$22&lt;&gt;"YYYY/MM/DD",$G62&lt;&gt;""),申込書!$K$22,"")</f>
        <v/>
      </c>
      <c r="BW62" s="369" t="str">
        <f>IF(BV62="","",IF(INDEX('コンテンツ＆備考マスタ'!$H:$J,MATCH(学校情報!BV$3,'コンテンツ＆備考マスタ'!$H:$H,0),3)="●",IF(AND(BV62&lt;&gt;"",ISNUMBER(申込書!$AC$22)=TRUE,申込書!$C$54&lt;&gt;"▼プルダウンより選択してください",申込書!$C$54&lt;&gt;""),申込書!$AC$22,""),"-"))</f>
        <v/>
      </c>
      <c r="BX62" s="369"/>
      <c r="BY62" s="369"/>
      <c r="BZ62" s="370" t="str">
        <f>IF(AND(申込書!$C$54&lt;&gt;"▼プルダウンより選択してください",申込書!$C$54&lt;&gt;"",$G62&lt;&gt;"",申込書!$V$54="特定学年のみ"),"申し込みする","")</f>
        <v/>
      </c>
      <c r="CA62" s="371"/>
      <c r="CB62" s="372"/>
      <c r="CC62" s="373" t="str">
        <f>IF(AND(申込書!$C$55&lt;&gt;"▼プルダウンより選択してください",申込書!$C$55&lt;&gt;"",申込書!$K$22&lt;&gt;"YYYY/MM/DD",$G62&lt;&gt;""),申込書!$K$22,"")</f>
        <v/>
      </c>
      <c r="CD62" s="369" t="str">
        <f>IF(CC62="","",IF(INDEX('コンテンツ＆備考マスタ'!$H:$J,MATCH(学校情報!CC$3,'コンテンツ＆備考マスタ'!$H:$H,0),3)="●",IF(AND(CC62&lt;&gt;"",ISNUMBER(申込書!$AC$22)=TRUE,申込書!$C$55&lt;&gt;"▼プルダウンより選択してください",申込書!$C$55&lt;&gt;""),申込書!$AC$22,""),"-"))</f>
        <v/>
      </c>
      <c r="CE62" s="369"/>
      <c r="CF62" s="369"/>
      <c r="CG62" s="370" t="str">
        <f>IF(AND(申込書!$C$55&lt;&gt;"▼プルダウンより選択してください",申込書!$C$55&lt;&gt;"",$G62&lt;&gt;"",申込書!$V$55="特定学年のみ"),"申し込みする","")</f>
        <v/>
      </c>
      <c r="CH62" s="371"/>
      <c r="CI62" s="372"/>
      <c r="CJ62" s="373" t="str">
        <f>IF(AND(申込書!$C$56&lt;&gt;"▼プルダウンより選択してください",申込書!$C$56&lt;&gt;"",申込書!$K$22&lt;&gt;"YYYY/MM/DD",$G62&lt;&gt;""),申込書!$K$22,"")</f>
        <v/>
      </c>
      <c r="CK62" s="369" t="str">
        <f>IF(CJ62="","",IF(INDEX('コンテンツ＆備考マスタ'!$H:$J,MATCH(学校情報!CJ$3,'コンテンツ＆備考マスタ'!$H:$H,0),3)="●",IF(AND(CJ62&lt;&gt;"",ISNUMBER(申込書!$AC$22)=TRUE,申込書!$C$56&lt;&gt;"▼プルダウンより選択してください",申込書!$C$56&lt;&gt;""),申込書!$AC$22,""),"-"))</f>
        <v/>
      </c>
      <c r="CL62" s="369"/>
      <c r="CM62" s="369"/>
      <c r="CN62" s="370" t="str">
        <f>IF(AND(申込書!$C$56&lt;&gt;"▼プルダウンより選択してください",申込書!$C$56&lt;&gt;"",$G62&lt;&gt;"",申込書!$V$56="特定学年のみ"),"申し込みする","")</f>
        <v/>
      </c>
      <c r="CO62" s="371"/>
      <c r="CP62" s="372"/>
      <c r="CQ62" s="373" t="str">
        <f>IF(AND(申込書!$C$57&lt;&gt;"▼プルダウンより選択してください",申込書!$C$57&lt;&gt;"",申込書!$K$22&lt;&gt;"YYYY/MM/DD",$G62&lt;&gt;""),申込書!$K$22,"")</f>
        <v/>
      </c>
      <c r="CR62" s="369" t="str">
        <f>IF(CQ62="","",IF(INDEX('コンテンツ＆備考マスタ'!$H:$J,MATCH(学校情報!CQ$3,'コンテンツ＆備考マスタ'!$H:$H,0),3)="●",IF(AND(CQ62&lt;&gt;"",ISNUMBER(申込書!$AC$22)=TRUE,申込書!$C$57&lt;&gt;"▼プルダウンより選択してください",申込書!$C$57&lt;&gt;""),申込書!$AC$22,""),"-"))</f>
        <v/>
      </c>
      <c r="CS62" s="369"/>
      <c r="CT62" s="369"/>
      <c r="CU62" s="369" t="str">
        <f>IF(AND(申込書!$C$57&lt;&gt;"▼プルダウンより選択してください",申込書!$C$57&lt;&gt;"",$G62&lt;&gt;"",申込書!$V$57="特定学年のみ"),"申し込みする","")</f>
        <v/>
      </c>
      <c r="CV62" s="371"/>
      <c r="CW62" s="372"/>
      <c r="CX62" s="373" t="str">
        <f>IF(AND(申込書!$C$58&lt;&gt;"▼プルダウンより選択してください",申込書!$C$58&lt;&gt;"",申込書!$K$22&lt;&gt;"YYYY/MM/DD",$G62&lt;&gt;""),申込書!$K$22,"")</f>
        <v/>
      </c>
      <c r="CY62" s="369" t="str">
        <f>IF(CX62="","",IF(INDEX('コンテンツ＆備考マスタ'!$H:$J,MATCH(学校情報!CX$3,'コンテンツ＆備考マスタ'!$H:$H,0),3)="●",IF(AND(CX62&lt;&gt;"",ISNUMBER(申込書!$AC$22)=TRUE,申込書!$C$58&lt;&gt;"▼プルダウンより選択してください",申込書!$C$58&lt;&gt;""),申込書!$AC$22,""),"-"))</f>
        <v/>
      </c>
      <c r="CZ62" s="369"/>
      <c r="DA62" s="369"/>
      <c r="DB62" s="369" t="str">
        <f>IF(AND(申込書!$C$58&lt;&gt;"▼プルダウンより選択してください",申込書!$C$58&lt;&gt;"",$G62&lt;&gt;"",申込書!$V$58="特定学年のみ"),"申し込みする","")</f>
        <v/>
      </c>
      <c r="DC62" s="371"/>
      <c r="DD62" s="372"/>
      <c r="DE62" s="373" t="str">
        <f>IF(AND(申込書!$C$59&lt;&gt;"▼プルダウンより選択してください",申込書!$C$59&lt;&gt;"",申込書!$K$22&lt;&gt;"YYYY/MM/DD",$G62&lt;&gt;""),申込書!$K$22,"")</f>
        <v/>
      </c>
      <c r="DF62" s="369" t="str">
        <f>IF(DE62="","",IF(INDEX('コンテンツ＆備考マスタ'!$H:$J,MATCH(学校情報!DE$3,'コンテンツ＆備考マスタ'!$H:$H,0),3)="●",IF(AND(DE62&lt;&gt;"",ISNUMBER(申込書!$AC$22)=TRUE,申込書!$C$59&lt;&gt;"▼プルダウンより選択してください",申込書!$C$59&lt;&gt;""),申込書!$AC$22,""),"-"))</f>
        <v/>
      </c>
      <c r="DG62" s="369"/>
      <c r="DH62" s="369"/>
      <c r="DI62" s="369" t="str">
        <f>IF(AND(申込書!$C$59&lt;&gt;"▼プルダウンより選択してください",申込書!$C$59&lt;&gt;"",$G62&lt;&gt;"",申込書!$V$59="特定学年のみ"),"申し込みする","")</f>
        <v/>
      </c>
      <c r="DJ62" s="371"/>
      <c r="DK62" s="372"/>
      <c r="DL62" s="373" t="str">
        <f>IF(AND(申込書!$C$60&lt;&gt;"▼プルダウンより選択してください",申込書!$C$60&lt;&gt;"",申込書!$K$22&lt;&gt;"YYYY/MM/DD",$G62&lt;&gt;""),申込書!$K$22,"")</f>
        <v/>
      </c>
      <c r="DM62" s="369" t="str">
        <f>IF(DL62="","",IF(INDEX('コンテンツ＆備考マスタ'!$H:$J,MATCH(学校情報!DL$3,'コンテンツ＆備考マスタ'!$H:$H,0),3)="●",IF(AND(DL62&lt;&gt;"",ISNUMBER(申込書!$AC$22)=TRUE,申込書!$C$60&lt;&gt;"▼プルダウンより選択してください",申込書!$C$60&lt;&gt;""),申込書!$AC$22,""),"-"))</f>
        <v/>
      </c>
      <c r="DN62" s="369"/>
      <c r="DO62" s="369"/>
      <c r="DP62" s="369" t="str">
        <f>IF(AND(申込書!$C$60&lt;&gt;"▼プルダウンより選択してください",申込書!$C$60&lt;&gt;"",$G62&lt;&gt;"",申込書!$V$60="特定学年のみ"),"申し込みする","")</f>
        <v/>
      </c>
      <c r="DQ62" s="371"/>
      <c r="DR62" s="372"/>
      <c r="DS62" s="373" t="str">
        <f>IF(AND(申込書!$C$61&lt;&gt;"▼プルダウンより選択してください",申込書!$C$61&lt;&gt;"",申込書!$K$22&lt;&gt;"YYYY/MM/DD",$G62&lt;&gt;""),申込書!$K$22,"")</f>
        <v/>
      </c>
      <c r="DT62" s="369" t="str">
        <f>IF(DS62="","",IF(INDEX('コンテンツ＆備考マスタ'!$H:$J,MATCH(学校情報!DS$3,'コンテンツ＆備考マスタ'!$H:$H,0),3)="●",IF(AND(DS62&lt;&gt;"",ISNUMBER(申込書!$AC$22)=TRUE,申込書!$C$61&lt;&gt;"▼プルダウンより選択してください",申込書!$C$61&lt;&gt;""),申込書!$AC$22,""),"-"))</f>
        <v/>
      </c>
      <c r="DU62" s="369"/>
      <c r="DV62" s="369"/>
      <c r="DW62" s="369" t="str">
        <f>IF(AND(申込書!$C$61&lt;&gt;"▼プルダウンより選択してください",申込書!$C$61&lt;&gt;"",$G62&lt;&gt;"",申込書!$V$61="特定学年のみ"),"申し込みする","")</f>
        <v/>
      </c>
      <c r="DX62" s="371"/>
      <c r="DY62" s="372"/>
      <c r="DZ62" s="373" t="str">
        <f>IF(AND(申込書!$C$62&lt;&gt;"▼プルダウンより選択してください",申込書!$C$62&lt;&gt;"",申込書!$K$22&lt;&gt;"YYYY/MM/DD",$G62&lt;&gt;""),申込書!$K$22,"")</f>
        <v/>
      </c>
      <c r="EA62" s="369" t="str">
        <f>IF(DZ62="","",IF(INDEX('コンテンツ＆備考マスタ'!$H:$J,MATCH(学校情報!DZ$3,'コンテンツ＆備考マスタ'!$H:$H,0),3)="●",IF(AND(DZ62&lt;&gt;"",ISNUMBER(申込書!$AC$22)=TRUE,申込書!$C$62&lt;&gt;"▼プルダウンより選択してください",申込書!$C$62&lt;&gt;""),申込書!$AC$22,""),"-"))</f>
        <v/>
      </c>
      <c r="EB62" s="369"/>
      <c r="EC62" s="369"/>
      <c r="ED62" s="370" t="str">
        <f>IF(AND(申込書!$C$62&lt;&gt;"▼プルダウンより選択してください",申込書!$C$62&lt;&gt;"",$G62&lt;&gt;"",申込書!$V$62="特定学年のみ"),"申し込みする","")</f>
        <v/>
      </c>
      <c r="EE62" s="371"/>
      <c r="EF62" s="372"/>
      <c r="EG62" s="373" t="str">
        <f>IF(AND(申込書!$C$63&lt;&gt;"▼プルダウンより選択してください",申込書!$C$63&lt;&gt;"",申込書!$K$22&lt;&gt;"YYYY/MM/DD",$G62&lt;&gt;""),申込書!$K$22,"")</f>
        <v/>
      </c>
      <c r="EH62" s="369" t="str">
        <f>IF(EG62="","",IF(INDEX('コンテンツ＆備考マスタ'!$H:$J,MATCH(学校情報!EG$3,'コンテンツ＆備考マスタ'!$H:$H,0),3)="●",IF(AND(EG62&lt;&gt;"",ISNUMBER(申込書!$AC$22)=TRUE,申込書!$C$63&lt;&gt;"▼プルダウンより選択してください",申込書!$C$63&lt;&gt;""),申込書!$AC$22,""),"-"))</f>
        <v/>
      </c>
      <c r="EI62" s="369"/>
      <c r="EJ62" s="369"/>
      <c r="EK62" s="370" t="str">
        <f>IF(AND(申込書!$C$63&lt;&gt;"▼プルダウンより選択してください",申込書!$C$63&lt;&gt;"",$G62&lt;&gt;"",申込書!$V$63="特定学年のみ"),"申し込みする","")</f>
        <v/>
      </c>
      <c r="EL62" s="371"/>
      <c r="EM62" s="372"/>
      <c r="EN62" s="373" t="str">
        <f>IF(AND(申込書!$C$64&lt;&gt;"▼プルダウンより選択してください",申込書!$C$64&lt;&gt;"",申込書!$K$22&lt;&gt;"YYYY/MM/DD",$G62&lt;&gt;""),申込書!$K$22,"")</f>
        <v/>
      </c>
      <c r="EO62" s="369" t="str">
        <f>IF(EN62="","",IF(INDEX('コンテンツ＆備考マスタ'!$H:$J,MATCH(学校情報!EN$3,'コンテンツ＆備考マスタ'!$H:$H,0),3)="●",IF(AND(EN62&lt;&gt;"",ISNUMBER(申込書!$AC$22)=TRUE,申込書!$C$64&lt;&gt;"▼プルダウンより選択してください",申込書!$C$64&lt;&gt;""),申込書!$AC$22,""),"-"))</f>
        <v/>
      </c>
      <c r="EP62" s="369"/>
      <c r="EQ62" s="369"/>
      <c r="ER62" s="370" t="str">
        <f>IF(AND(申込書!$C$64&lt;&gt;"▼プルダウンより選択してください",申込書!$C$64&lt;&gt;"",$G62&lt;&gt;"",申込書!$V$64="特定学年のみ"),"申し込みする","")</f>
        <v/>
      </c>
      <c r="ES62" s="371"/>
      <c r="ET62" s="372"/>
      <c r="EU62" s="373" t="str">
        <f>IF(AND(申込書!$C$65&lt;&gt;"▼プルダウンより選択してください",申込書!$C$65&lt;&gt;"",申込書!$K$22&lt;&gt;"YYYY/MM/DD",$G62&lt;&gt;""),申込書!$K$22,"")</f>
        <v/>
      </c>
      <c r="EV62" s="369" t="str">
        <f>IF(EU62="","",IF(INDEX('コンテンツ＆備考マスタ'!$H:$J,MATCH(学校情報!EU$3,'コンテンツ＆備考マスタ'!$H:$H,0),3)="●",IF(AND(EU62&lt;&gt;"",ISNUMBER(申込書!$AC$22)=TRUE,申込書!$C$65&lt;&gt;"▼プルダウンより選択してください",申込書!$C$65&lt;&gt;""),申込書!$AC$22,""),"-"))</f>
        <v/>
      </c>
      <c r="EW62" s="369"/>
      <c r="EX62" s="369"/>
      <c r="EY62" s="370" t="str">
        <f>IF(AND(申込書!$C$65&lt;&gt;"▼プルダウンより選択してください",申込書!$C$65&lt;&gt;"",$G62&lt;&gt;"",申込書!$V$65="特定学年のみ"),"申し込みする","")</f>
        <v/>
      </c>
      <c r="EZ62" s="371"/>
      <c r="FA62" s="372"/>
      <c r="FB62" s="373" t="str">
        <f>IF(AND(申込書!$C$66&lt;&gt;"▼プルダウンより選択してください",申込書!$C$66&lt;&gt;"",申込書!$K$22&lt;&gt;"YYYY/MM/DD",$G62&lt;&gt;""),申込書!$K$22,"")</f>
        <v/>
      </c>
      <c r="FC62" s="369" t="str">
        <f>IF(FB62="","",IF(INDEX('コンテンツ＆備考マスタ'!$H:$J,MATCH(学校情報!FB$3,'コンテンツ＆備考マスタ'!$H:$H,0),3)="●",IF(AND(FB62&lt;&gt;"",ISNUMBER(申込書!$AC$22)=TRUE,申込書!$C$66&lt;&gt;"▼プルダウンより選択してください",申込書!$C$66&lt;&gt;""),申込書!$AC$22,""),"-"))</f>
        <v/>
      </c>
      <c r="FD62" s="369"/>
      <c r="FE62" s="369"/>
      <c r="FF62" s="370" t="str">
        <f>IF(AND(申込書!$C$66&lt;&gt;"▼プルダウンより選択してください",申込書!$C$66&lt;&gt;"",$G62&lt;&gt;"",申込書!$V$66="特定学年のみ"),"申し込みする","")</f>
        <v/>
      </c>
      <c r="FG62" s="371"/>
      <c r="FH62" s="372"/>
      <c r="FI62" s="373" t="str">
        <f>IF(AND(申込書!$C$67&lt;&gt;"▼プルダウンより選択してください",申込書!$C$67&lt;&gt;"",申込書!$K$22&lt;&gt;"YYYY/MM/DD",$G62&lt;&gt;""),申込書!$K$22,"")</f>
        <v/>
      </c>
      <c r="FJ62" s="369" t="str">
        <f>IF(FI62="","",IF(INDEX('コンテンツ＆備考マスタ'!$H:$J,MATCH(学校情報!FI$3,'コンテンツ＆備考マスタ'!$H:$H,0),3)="●",IF(AND(FI62&lt;&gt;"",ISNUMBER(申込書!$AC$22)=TRUE,申込書!$C$67&lt;&gt;"▼プルダウンより選択してください",申込書!$C$67&lt;&gt;""),申込書!$AC$22,""),"-"))</f>
        <v/>
      </c>
      <c r="FK62" s="369"/>
      <c r="FL62" s="369"/>
      <c r="FM62" s="370" t="str">
        <f>IF(AND(申込書!$C$67&lt;&gt;"▼プルダウンより選択してください",申込書!$C$67&lt;&gt;"",$G62&lt;&gt;"",申込書!$V$67="特定学年のみ"),"申し込みする","")</f>
        <v/>
      </c>
      <c r="FN62" s="371"/>
      <c r="FO62" s="372"/>
      <c r="FP62" s="373" t="str">
        <f>IF(AND(申込書!$C$68&lt;&gt;"▼プルダウンより選択してください",申込書!$C$68&lt;&gt;"",申込書!$K$22&lt;&gt;"YYYY/MM/DD",$G62&lt;&gt;""),申込書!$K$22,"")</f>
        <v/>
      </c>
      <c r="FQ62" s="369" t="str">
        <f>IF(FP62="","",IF(INDEX('コンテンツ＆備考マスタ'!$H:$J,MATCH(学校情報!FP$3,'コンテンツ＆備考マスタ'!$H:$H,0),3)="●",IF(AND(FP62&lt;&gt;"",ISNUMBER(申込書!$AC$22)=TRUE,申込書!$C$68&lt;&gt;"▼プルダウンより選択してください",申込書!$C$68&lt;&gt;""),申込書!$AC$22,""),"-"))</f>
        <v/>
      </c>
      <c r="FR62" s="369"/>
      <c r="FS62" s="369"/>
      <c r="FT62" s="370" t="str">
        <f>IF(AND(申込書!$C$68&lt;&gt;"▼プルダウンより選択してください",申込書!$C$68&lt;&gt;"",$G62&lt;&gt;"",申込書!$V$68="特定学年のみ"),"申し込みする","")</f>
        <v/>
      </c>
      <c r="FU62" s="371"/>
      <c r="FV62" s="372"/>
      <c r="FW62" s="373" t="str">
        <f>IF(AND(申込書!$C$69&lt;&gt;"▼プルダウンより選択してください",申込書!$C$69&lt;&gt;"",申込書!$K$22&lt;&gt;"YYYY/MM/DD",$G62&lt;&gt;""),申込書!$K$22,"")</f>
        <v/>
      </c>
      <c r="FX62" s="369" t="str">
        <f>IF(FW62="","",IF(INDEX('コンテンツ＆備考マスタ'!$H:$J,MATCH(学校情報!FW$3,'コンテンツ＆備考マスタ'!$H:$H,0),3)="●",IF(AND(FW62&lt;&gt;"",ISNUMBER(申込書!$AC$22)=TRUE,申込書!$C$69&lt;&gt;"▼プルダウンより選択してください",申込書!$C$69&lt;&gt;""),申込書!$AC$22,""),"-"))</f>
        <v/>
      </c>
      <c r="FY62" s="369"/>
      <c r="FZ62" s="369"/>
      <c r="GA62" s="370" t="str">
        <f>IF(AND(申込書!$C$69&lt;&gt;"▼プルダウンより選択してください",申込書!$C$69&lt;&gt;"",$G62&lt;&gt;"",申込書!$V$69="特定学年のみ"),"申し込みする","")</f>
        <v/>
      </c>
      <c r="GB62" s="371"/>
      <c r="GC62" s="372"/>
      <c r="GD62" s="373" t="str">
        <f>IF(AND(申込書!$C$70&lt;&gt;"▼プルダウンより選択してください",申込書!$C$70&lt;&gt;"",申込書!$K$22&lt;&gt;"YYYY/MM/DD",$G62&lt;&gt;""),申込書!$K$22,"")</f>
        <v/>
      </c>
      <c r="GE62" s="369" t="str">
        <f>IF(GD62="","",IF(INDEX('コンテンツ＆備考マスタ'!$H:$J,MATCH(学校情報!GD$3,'コンテンツ＆備考マスタ'!$H:$H,0),3)="●",IF(AND(GD62&lt;&gt;"",ISNUMBER(申込書!$AC$22)=TRUE,申込書!$C$70&lt;&gt;"▼プルダウンより選択してください",申込書!$C$70&lt;&gt;""),申込書!$AC$22,""),"-"))</f>
        <v/>
      </c>
      <c r="GF62" s="369"/>
      <c r="GG62" s="369"/>
      <c r="GH62" s="370" t="str">
        <f>IF(AND(申込書!$C$70&lt;&gt;"▼プルダウンより選択してください",申込書!$C$70&lt;&gt;"",$G62&lt;&gt;"",申込書!$V$70="特定学年のみ"),"申し込みする","")</f>
        <v/>
      </c>
      <c r="GI62" s="371"/>
      <c r="GJ62" s="372"/>
      <c r="GK62" s="373" t="str">
        <f>IF(AND(申込書!$C$71&lt;&gt;"▼プルダウンより選択してください",申込書!$C$71&lt;&gt;"",申込書!$K$22&lt;&gt;"YYYY/MM/DD",$G62&lt;&gt;""),申込書!$K$22,"")</f>
        <v/>
      </c>
      <c r="GL62" s="369" t="str">
        <f>IF(GK62="","",IF(INDEX('コンテンツ＆備考マスタ'!$H:$J,MATCH(学校情報!GK$3,'コンテンツ＆備考マスタ'!$H:$H,0),3)="●",IF(AND(GK62&lt;&gt;"",ISNUMBER(申込書!$AC$22)=TRUE,申込書!$C$71&lt;&gt;"▼プルダウンより選択してください",申込書!$C$71&lt;&gt;""),申込書!$AC$22,""),"-"))</f>
        <v/>
      </c>
      <c r="GM62" s="369"/>
      <c r="GN62" s="369"/>
      <c r="GO62" s="370" t="str">
        <f>IF(AND(申込書!$C$71&lt;&gt;"▼プルダウンより選択してください",申込書!$C$71&lt;&gt;"",$G62&lt;&gt;"",申込書!$V$71="特定学年のみ"),"申し込みする","")</f>
        <v/>
      </c>
      <c r="GP62" s="371"/>
      <c r="GQ62" s="372"/>
      <c r="GR62" s="373" t="str">
        <f>IF(AND(申込書!$C$72&lt;&gt;"▼プルダウンより選択してください",申込書!$C$72&lt;&gt;"",申込書!$K$22&lt;&gt;"YYYY/MM/DD",$G62&lt;&gt;""),申込書!$K$22,"")</f>
        <v/>
      </c>
      <c r="GS62" s="369" t="str">
        <f>IF(GR62="","",IF(INDEX('コンテンツ＆備考マスタ'!$H:$J,MATCH(学校情報!GR$3,'コンテンツ＆備考マスタ'!$H:$H,0),3)="●",IF(AND(GR62&lt;&gt;"",ISNUMBER(申込書!$AC$22)=TRUE,申込書!$C$72&lt;&gt;"▼プルダウンより選択してください",申込書!$C$72&lt;&gt;""),申込書!$AC$22,""),"-"))</f>
        <v/>
      </c>
      <c r="GT62" s="369"/>
      <c r="GU62" s="369"/>
      <c r="GV62" s="370" t="str">
        <f>IF(AND(申込書!$C$72&lt;&gt;"▼プルダウンより選択してください",申込書!$C$72&lt;&gt;"",$G62&lt;&gt;"",申込書!$V$72="特定学年のみ"),"申し込みする","")</f>
        <v/>
      </c>
      <c r="GW62" s="371"/>
      <c r="GX62" s="372"/>
      <c r="GY62" s="373" t="str">
        <f>IF(AND(申込書!$C$73&lt;&gt;"▼プルダウンより選択してください",申込書!$C$73&lt;&gt;"",申込書!$K$22&lt;&gt;"YYYY/MM/DD",$G62&lt;&gt;""),申込書!$K$22,"")</f>
        <v/>
      </c>
      <c r="GZ62" s="369" t="str">
        <f>IF(GY62="","",IF(INDEX('コンテンツ＆備考マスタ'!$H:$J,MATCH(学校情報!GY$3,'コンテンツ＆備考マスタ'!$H:$H,0),3)="●",IF(AND(GY62&lt;&gt;"",ISNUMBER(申込書!$AC$22)=TRUE,申込書!$C$73&lt;&gt;"▼プルダウンより選択してください",申込書!$C$73&lt;&gt;""),申込書!$AC$22,""),"-"))</f>
        <v/>
      </c>
      <c r="HA62" s="369"/>
      <c r="HB62" s="369"/>
      <c r="HC62" s="370" t="str">
        <f>IF(AND(申込書!$C$73&lt;&gt;"▼プルダウンより選択してください",申込書!$C$73&lt;&gt;"",$G62&lt;&gt;"",申込書!$V$73="特定学年のみ"),"申し込みする","")</f>
        <v/>
      </c>
      <c r="HD62" s="371"/>
      <c r="HE62" s="372"/>
      <c r="HF62" s="373" t="str">
        <f>IF(AND(申込書!$C$74&lt;&gt;"▼プルダウンより選択してください",申込書!$C$74&lt;&gt;"",申込書!$K$22&lt;&gt;"YYYY/MM/DD",$G62&lt;&gt;""),申込書!$K$22,"")</f>
        <v/>
      </c>
      <c r="HG62" s="369" t="str">
        <f>IF(HF62="","",IF(INDEX('コンテンツ＆備考マスタ'!$H:$J,MATCH(学校情報!HF$3,'コンテンツ＆備考マスタ'!$H:$H,0),3)="●",IF(AND(HF62&lt;&gt;"",ISNUMBER(申込書!$AC$22)=TRUE,申込書!$C$74&lt;&gt;"▼プルダウンより選択してください",申込書!$C$74&lt;&gt;""),申込書!$AC$22,""),"-"))</f>
        <v/>
      </c>
      <c r="HH62" s="369"/>
      <c r="HI62" s="369"/>
      <c r="HJ62" s="370" t="str">
        <f>IF(AND(申込書!$C$74&lt;&gt;"▼プルダウンより選択してください",申込書!$C$74&lt;&gt;"",$G62&lt;&gt;"",申込書!$V$74="特定学年のみ"),"申し込みする","")</f>
        <v/>
      </c>
      <c r="HK62" s="371"/>
      <c r="HL62" s="372"/>
      <c r="HM62" s="373" t="str">
        <f>IF(AND(申込書!$C$75&lt;&gt;"▼プルダウンより選択してください",申込書!$C$75&lt;&gt;"",申込書!$K$22&lt;&gt;"YYYY/MM/DD",$G62&lt;&gt;""),申込書!$K$22,"")</f>
        <v/>
      </c>
      <c r="HN62" s="369" t="str">
        <f>IF(HM62="","",IF(INDEX('コンテンツ＆備考マスタ'!$H:$J,MATCH(学校情報!HM$3,'コンテンツ＆備考マスタ'!$H:$H,0),3)="●",IF(AND(HM62&lt;&gt;"",ISNUMBER(申込書!$AC$22)=TRUE,申込書!$C$75&lt;&gt;"▼プルダウンより選択してください",申込書!$C$75&lt;&gt;""),申込書!$AC$22,""),"-"))</f>
        <v/>
      </c>
      <c r="HO62" s="369"/>
      <c r="HP62" s="369"/>
      <c r="HQ62" s="370" t="str">
        <f>IF(AND(申込書!$C$75&lt;&gt;"▼プルダウンより選択してください",申込書!$C$75&lt;&gt;"",$G62&lt;&gt;"",申込書!$V$75="特定学年のみ"),"申し込みする","")</f>
        <v/>
      </c>
      <c r="HR62" s="371"/>
      <c r="HS62" s="371"/>
      <c r="HT62" s="374" t="str">
        <f>IF(AND(申込書!$C$76&lt;&gt;"▼プルダウンより選択してください",申込書!$C$76&lt;&gt;"",申込書!$K$22&lt;&gt;"YYYY/MM/DD",$G62&lt;&gt;""),申込書!$K$22,"")</f>
        <v/>
      </c>
      <c r="HU62" s="369" t="str">
        <f>IF(HT62="","",IF(INDEX('コンテンツ＆備考マスタ'!$H:$J,MATCH(学校情報!HT$3,'コンテンツ＆備考マスタ'!$H:$H,0),3)="●",IF(AND(HT62&lt;&gt;"",ISNUMBER(申込書!$AC$22)=TRUE,申込書!$C$76&lt;&gt;"▼プルダウンより選択してください",申込書!$C$76&lt;&gt;""),申込書!$AC$22,""),"-"))</f>
        <v/>
      </c>
      <c r="HV62" s="369"/>
      <c r="HW62" s="369"/>
      <c r="HX62" s="370" t="str">
        <f>IF(AND(申込書!$C$76&lt;&gt;"▼プルダウンより選択してください",申込書!$C$76&lt;&gt;"",$G62&lt;&gt;"",申込書!$V$76="特定学年のみ"),"申し込みする","")</f>
        <v/>
      </c>
      <c r="HY62" s="371"/>
      <c r="HZ62" s="372"/>
      <c r="IA62" s="69"/>
    </row>
    <row r="63" spans="2:235" ht="26.85" hidden="1" customHeight="1" outlineLevel="1">
      <c r="B63" s="365">
        <f t="shared" si="0"/>
        <v>58</v>
      </c>
      <c r="C63" s="55"/>
      <c r="D63" s="56"/>
      <c r="E63" s="154"/>
      <c r="F63" s="57"/>
      <c r="G63" s="58"/>
      <c r="H63" s="59"/>
      <c r="I63" s="60"/>
      <c r="J63" s="61"/>
      <c r="K63" s="366" t="str">
        <f t="shared" si="1"/>
        <v/>
      </c>
      <c r="L63" s="62"/>
      <c r="M63" s="322"/>
      <c r="N63" s="63"/>
      <c r="O63" s="64"/>
      <c r="P63" s="367" t="str">
        <f t="shared" si="2"/>
        <v/>
      </c>
      <c r="Q63" s="65"/>
      <c r="R63" s="66"/>
      <c r="S63" s="67"/>
      <c r="T63" s="68"/>
      <c r="U63" s="68"/>
      <c r="V63" s="68"/>
      <c r="W63" s="66"/>
      <c r="X63" s="281"/>
      <c r="Y63" s="368" t="str">
        <f>IF(AND(申込書!$C$47&lt;&gt;"▼プルダウンより選択してください",申込書!$C$47&lt;&gt;"",申込書!$K$22&lt;&gt;"YYYY/MM/DD",$G63&lt;&gt;""),申込書!$K$22,"")</f>
        <v/>
      </c>
      <c r="Z63" s="369" t="str">
        <f>IF(Y63="","",IF(INDEX('コンテンツ＆備考マスタ'!$H:$J,MATCH(学校情報!Y$3,'コンテンツ＆備考マスタ'!$H:$H,0),3)="●",IF(AND(Y63&lt;&gt;"",ISNUMBER(申込書!$AC$22)=TRUE,申込書!$C$47&lt;&gt;"▼プルダウンより選択してください",申込書!$C$47&lt;&gt;""),申込書!$AC$22,""),"-"))</f>
        <v/>
      </c>
      <c r="AA63" s="369"/>
      <c r="AB63" s="369"/>
      <c r="AC63" s="370" t="str">
        <f>IF(AND(申込書!$C$47&lt;&gt;"▼プルダウンより選択してください",申込書!$C$47&lt;&gt;"",$G63&lt;&gt;"",申込書!$V$47="特定学年のみ"),"申し込みする","")</f>
        <v/>
      </c>
      <c r="AD63" s="371"/>
      <c r="AE63" s="372"/>
      <c r="AF63" s="373" t="str">
        <f>IF(AND(申込書!$C$48&lt;&gt;"▼プルダウンより選択してください",申込書!$C$48&lt;&gt;"",申込書!$K$22&lt;&gt;"YYYY/MM/DD",$G63&lt;&gt;""),申込書!$K$22,"")</f>
        <v/>
      </c>
      <c r="AG63" s="369" t="str">
        <f>IF(AF63="","",IF(INDEX('コンテンツ＆備考マスタ'!$H:$J,MATCH(学校情報!AF$3,'コンテンツ＆備考マスタ'!$H:$H,0),3)="●",IF(AND(AF63&lt;&gt;"",ISNUMBER(申込書!$AC$22)=TRUE,申込書!$C$48&lt;&gt;"▼プルダウンより選択してください",申込書!$C$48&lt;&gt;""),申込書!$AC$22,""),"-"))</f>
        <v/>
      </c>
      <c r="AH63" s="369"/>
      <c r="AI63" s="369"/>
      <c r="AJ63" s="370" t="str">
        <f>IF(AND(申込書!$C$48&lt;&gt;"▼プルダウンより選択してください",申込書!$C$48&lt;&gt;"",$G63&lt;&gt;"",申込書!$V$48="特定学年のみ"),"申し込みする","")</f>
        <v/>
      </c>
      <c r="AK63" s="371"/>
      <c r="AL63" s="372"/>
      <c r="AM63" s="373" t="str">
        <f>IF(AND(申込書!$C$49&lt;&gt;"▼プルダウンより選択してください",申込書!$C$49&lt;&gt;"",申込書!$K$22&lt;&gt;"YYYY/MM/DD",$G63&lt;&gt;""),申込書!$K$22,"")</f>
        <v/>
      </c>
      <c r="AN63" s="369" t="str">
        <f>IF(AM63="","",IF(INDEX('コンテンツ＆備考マスタ'!$H:$J,MATCH(学校情報!AM$3,'コンテンツ＆備考マスタ'!$H:$H,0),3)="●",IF(AND(AM63&lt;&gt;"",ISNUMBER(申込書!$AC$22)=TRUE,申込書!$C$49&lt;&gt;"▼プルダウンより選択してください",申込書!$C$49&lt;&gt;""),申込書!$AC$22,""),"-"))</f>
        <v/>
      </c>
      <c r="AO63" s="369"/>
      <c r="AP63" s="369"/>
      <c r="AQ63" s="370" t="str">
        <f>IF(AND(申込書!$C$49&lt;&gt;"▼プルダウンより選択してください",申込書!$C$49&lt;&gt;"",$G63&lt;&gt;"",申込書!$V$49="特定学年のみ"),"申し込みする","")</f>
        <v/>
      </c>
      <c r="AR63" s="371"/>
      <c r="AS63" s="372"/>
      <c r="AT63" s="373" t="str">
        <f>IF(AND(申込書!$C$50&lt;&gt;"▼プルダウンより選択してください",申込書!$C$50&lt;&gt;"",申込書!$K$22&lt;&gt;"YYYY/MM/DD",$G63&lt;&gt;""),申込書!$K$22,"")</f>
        <v/>
      </c>
      <c r="AU63" s="369" t="str">
        <f>IF(AT63="","",IF(INDEX('コンテンツ＆備考マスタ'!$H:$J,MATCH(学校情報!AT$3,'コンテンツ＆備考マスタ'!$H:$H,0),3)="●",IF(AND(AT63&lt;&gt;"",ISNUMBER(申込書!$AC$22)=TRUE,申込書!$C$50&lt;&gt;"▼プルダウンより選択してください",申込書!$C$50&lt;&gt;""),申込書!$AC$22,""),"-"))</f>
        <v/>
      </c>
      <c r="AV63" s="369"/>
      <c r="AW63" s="369"/>
      <c r="AX63" s="370" t="str">
        <f>IF(AND(申込書!$C$50&lt;&gt;"▼プルダウンより選択してください",申込書!$C$50&lt;&gt;"",$G63&lt;&gt;"",申込書!$V$50="特定学年のみ"),"申し込みする","")</f>
        <v/>
      </c>
      <c r="AY63" s="371"/>
      <c r="AZ63" s="372"/>
      <c r="BA63" s="373" t="str">
        <f>IF(AND(申込書!$C$51&lt;&gt;"▼プルダウンより選択してください",申込書!$C$51&lt;&gt;"",申込書!$K$22&lt;&gt;"YYYY/MM/DD",$G63&lt;&gt;""),申込書!$K$22,"")</f>
        <v/>
      </c>
      <c r="BB63" s="369" t="str">
        <f>IF(BA63="","",IF(INDEX('コンテンツ＆備考マスタ'!$H:$J,MATCH(学校情報!BA$3,'コンテンツ＆備考マスタ'!$H:$H,0),3)="●",IF(AND(BA63&lt;&gt;"",ISNUMBER(申込書!$AC$22)=TRUE,申込書!$C$51&lt;&gt;"▼プルダウンより選択してください",申込書!$C$51&lt;&gt;""),申込書!$AC$22,""),"-"))</f>
        <v/>
      </c>
      <c r="BC63" s="369"/>
      <c r="BD63" s="369"/>
      <c r="BE63" s="370" t="str">
        <f>IF(AND(申込書!$C$51&lt;&gt;"▼プルダウンより選択してください",申込書!$C$51&lt;&gt;"",$G63&lt;&gt;"",申込書!$V$51="特定学年のみ"),"申し込みする","")</f>
        <v/>
      </c>
      <c r="BF63" s="371"/>
      <c r="BG63" s="372"/>
      <c r="BH63" s="373" t="str">
        <f>IF(AND(申込書!$C$52&lt;&gt;"▼プルダウンより選択してください",申込書!$C$52&lt;&gt;"",申込書!$K$22&lt;&gt;"YYYY/MM/DD",$G63&lt;&gt;""),申込書!$K$22,"")</f>
        <v/>
      </c>
      <c r="BI63" s="369" t="str">
        <f>IF(BH63="","",IF(INDEX('コンテンツ＆備考マスタ'!$H:$J,MATCH(学校情報!BH$3,'コンテンツ＆備考マスタ'!$H:$H,0),3)="●",IF(AND(BH63&lt;&gt;"",ISNUMBER(申込書!$AC$22)=TRUE,申込書!$C$52&lt;&gt;"▼プルダウンより選択してください",申込書!$C$52&lt;&gt;""),申込書!$AC$22,""),"-"))</f>
        <v/>
      </c>
      <c r="BJ63" s="369"/>
      <c r="BK63" s="369"/>
      <c r="BL63" s="370" t="str">
        <f>IF(AND(申込書!$C$52&lt;&gt;"▼プルダウンより選択してください",申込書!$C$52&lt;&gt;"",$G63&lt;&gt;"",申込書!$V$52="特定学年のみ"),"申し込みする","")</f>
        <v/>
      </c>
      <c r="BM63" s="371"/>
      <c r="BN63" s="372"/>
      <c r="BO63" s="373" t="str">
        <f>IF(AND(申込書!$C$53&lt;&gt;"▼プルダウンより選択してください",申込書!$C$53&lt;&gt;"",申込書!$K$22&lt;&gt;"YYYY/MM/DD",$G63&lt;&gt;""),申込書!$K$22,"")</f>
        <v/>
      </c>
      <c r="BP63" s="369" t="str">
        <f>IF(BO63="","",IF(INDEX('コンテンツ＆備考マスタ'!$H:$J,MATCH(学校情報!BO$3,'コンテンツ＆備考マスタ'!$H:$H,0),3)="●",IF(AND(BO63&lt;&gt;"",ISNUMBER(申込書!$AC$22)=TRUE,申込書!$C$53&lt;&gt;"▼プルダウンより選択してください",申込書!$C$53&lt;&gt;""),申込書!$AC$22,""),"-"))</f>
        <v/>
      </c>
      <c r="BQ63" s="369"/>
      <c r="BR63" s="369"/>
      <c r="BS63" s="370" t="str">
        <f>IF(AND(申込書!$C$53&lt;&gt;"▼プルダウンより選択してください",申込書!$C$53&lt;&gt;"",$G63&lt;&gt;"",申込書!$V$53="特定学年のみ"),"申し込みする","")</f>
        <v/>
      </c>
      <c r="BT63" s="371"/>
      <c r="BU63" s="372"/>
      <c r="BV63" s="373" t="str">
        <f>IF(AND(申込書!$C$54&lt;&gt;"▼プルダウンより選択してください",申込書!$C$54&lt;&gt;"",申込書!$K$22&lt;&gt;"YYYY/MM/DD",$G63&lt;&gt;""),申込書!$K$22,"")</f>
        <v/>
      </c>
      <c r="BW63" s="369" t="str">
        <f>IF(BV63="","",IF(INDEX('コンテンツ＆備考マスタ'!$H:$J,MATCH(学校情報!BV$3,'コンテンツ＆備考マスタ'!$H:$H,0),3)="●",IF(AND(BV63&lt;&gt;"",ISNUMBER(申込書!$AC$22)=TRUE,申込書!$C$54&lt;&gt;"▼プルダウンより選択してください",申込書!$C$54&lt;&gt;""),申込書!$AC$22,""),"-"))</f>
        <v/>
      </c>
      <c r="BX63" s="369"/>
      <c r="BY63" s="369"/>
      <c r="BZ63" s="370" t="str">
        <f>IF(AND(申込書!$C$54&lt;&gt;"▼プルダウンより選択してください",申込書!$C$54&lt;&gt;"",$G63&lt;&gt;"",申込書!$V$54="特定学年のみ"),"申し込みする","")</f>
        <v/>
      </c>
      <c r="CA63" s="371"/>
      <c r="CB63" s="372"/>
      <c r="CC63" s="373" t="str">
        <f>IF(AND(申込書!$C$55&lt;&gt;"▼プルダウンより選択してください",申込書!$C$55&lt;&gt;"",申込書!$K$22&lt;&gt;"YYYY/MM/DD",$G63&lt;&gt;""),申込書!$K$22,"")</f>
        <v/>
      </c>
      <c r="CD63" s="369" t="str">
        <f>IF(CC63="","",IF(INDEX('コンテンツ＆備考マスタ'!$H:$J,MATCH(学校情報!CC$3,'コンテンツ＆備考マスタ'!$H:$H,0),3)="●",IF(AND(CC63&lt;&gt;"",ISNUMBER(申込書!$AC$22)=TRUE,申込書!$C$55&lt;&gt;"▼プルダウンより選択してください",申込書!$C$55&lt;&gt;""),申込書!$AC$22,""),"-"))</f>
        <v/>
      </c>
      <c r="CE63" s="369"/>
      <c r="CF63" s="369"/>
      <c r="CG63" s="370" t="str">
        <f>IF(AND(申込書!$C$55&lt;&gt;"▼プルダウンより選択してください",申込書!$C$55&lt;&gt;"",$G63&lt;&gt;"",申込書!$V$55="特定学年のみ"),"申し込みする","")</f>
        <v/>
      </c>
      <c r="CH63" s="371"/>
      <c r="CI63" s="372"/>
      <c r="CJ63" s="373" t="str">
        <f>IF(AND(申込書!$C$56&lt;&gt;"▼プルダウンより選択してください",申込書!$C$56&lt;&gt;"",申込書!$K$22&lt;&gt;"YYYY/MM/DD",$G63&lt;&gt;""),申込書!$K$22,"")</f>
        <v/>
      </c>
      <c r="CK63" s="369" t="str">
        <f>IF(CJ63="","",IF(INDEX('コンテンツ＆備考マスタ'!$H:$J,MATCH(学校情報!CJ$3,'コンテンツ＆備考マスタ'!$H:$H,0),3)="●",IF(AND(CJ63&lt;&gt;"",ISNUMBER(申込書!$AC$22)=TRUE,申込書!$C$56&lt;&gt;"▼プルダウンより選択してください",申込書!$C$56&lt;&gt;""),申込書!$AC$22,""),"-"))</f>
        <v/>
      </c>
      <c r="CL63" s="369"/>
      <c r="CM63" s="369"/>
      <c r="CN63" s="370" t="str">
        <f>IF(AND(申込書!$C$56&lt;&gt;"▼プルダウンより選択してください",申込書!$C$56&lt;&gt;"",$G63&lt;&gt;"",申込書!$V$56="特定学年のみ"),"申し込みする","")</f>
        <v/>
      </c>
      <c r="CO63" s="371"/>
      <c r="CP63" s="372"/>
      <c r="CQ63" s="373" t="str">
        <f>IF(AND(申込書!$C$57&lt;&gt;"▼プルダウンより選択してください",申込書!$C$57&lt;&gt;"",申込書!$K$22&lt;&gt;"YYYY/MM/DD",$G63&lt;&gt;""),申込書!$K$22,"")</f>
        <v/>
      </c>
      <c r="CR63" s="369" t="str">
        <f>IF(CQ63="","",IF(INDEX('コンテンツ＆備考マスタ'!$H:$J,MATCH(学校情報!CQ$3,'コンテンツ＆備考マスタ'!$H:$H,0),3)="●",IF(AND(CQ63&lt;&gt;"",ISNUMBER(申込書!$AC$22)=TRUE,申込書!$C$57&lt;&gt;"▼プルダウンより選択してください",申込書!$C$57&lt;&gt;""),申込書!$AC$22,""),"-"))</f>
        <v/>
      </c>
      <c r="CS63" s="369"/>
      <c r="CT63" s="369"/>
      <c r="CU63" s="369" t="str">
        <f>IF(AND(申込書!$C$57&lt;&gt;"▼プルダウンより選択してください",申込書!$C$57&lt;&gt;"",$G63&lt;&gt;"",申込書!$V$57="特定学年のみ"),"申し込みする","")</f>
        <v/>
      </c>
      <c r="CV63" s="371"/>
      <c r="CW63" s="372"/>
      <c r="CX63" s="373" t="str">
        <f>IF(AND(申込書!$C$58&lt;&gt;"▼プルダウンより選択してください",申込書!$C$58&lt;&gt;"",申込書!$K$22&lt;&gt;"YYYY/MM/DD",$G63&lt;&gt;""),申込書!$K$22,"")</f>
        <v/>
      </c>
      <c r="CY63" s="369" t="str">
        <f>IF(CX63="","",IF(INDEX('コンテンツ＆備考マスタ'!$H:$J,MATCH(学校情報!CX$3,'コンテンツ＆備考マスタ'!$H:$H,0),3)="●",IF(AND(CX63&lt;&gt;"",ISNUMBER(申込書!$AC$22)=TRUE,申込書!$C$58&lt;&gt;"▼プルダウンより選択してください",申込書!$C$58&lt;&gt;""),申込書!$AC$22,""),"-"))</f>
        <v/>
      </c>
      <c r="CZ63" s="369"/>
      <c r="DA63" s="369"/>
      <c r="DB63" s="369" t="str">
        <f>IF(AND(申込書!$C$58&lt;&gt;"▼プルダウンより選択してください",申込書!$C$58&lt;&gt;"",$G63&lt;&gt;"",申込書!$V$58="特定学年のみ"),"申し込みする","")</f>
        <v/>
      </c>
      <c r="DC63" s="371"/>
      <c r="DD63" s="372"/>
      <c r="DE63" s="373" t="str">
        <f>IF(AND(申込書!$C$59&lt;&gt;"▼プルダウンより選択してください",申込書!$C$59&lt;&gt;"",申込書!$K$22&lt;&gt;"YYYY/MM/DD",$G63&lt;&gt;""),申込書!$K$22,"")</f>
        <v/>
      </c>
      <c r="DF63" s="369" t="str">
        <f>IF(DE63="","",IF(INDEX('コンテンツ＆備考マスタ'!$H:$J,MATCH(学校情報!DE$3,'コンテンツ＆備考マスタ'!$H:$H,0),3)="●",IF(AND(DE63&lt;&gt;"",ISNUMBER(申込書!$AC$22)=TRUE,申込書!$C$59&lt;&gt;"▼プルダウンより選択してください",申込書!$C$59&lt;&gt;""),申込書!$AC$22,""),"-"))</f>
        <v/>
      </c>
      <c r="DG63" s="369"/>
      <c r="DH63" s="369"/>
      <c r="DI63" s="369" t="str">
        <f>IF(AND(申込書!$C$59&lt;&gt;"▼プルダウンより選択してください",申込書!$C$59&lt;&gt;"",$G63&lt;&gt;"",申込書!$V$59="特定学年のみ"),"申し込みする","")</f>
        <v/>
      </c>
      <c r="DJ63" s="371"/>
      <c r="DK63" s="372"/>
      <c r="DL63" s="373" t="str">
        <f>IF(AND(申込書!$C$60&lt;&gt;"▼プルダウンより選択してください",申込書!$C$60&lt;&gt;"",申込書!$K$22&lt;&gt;"YYYY/MM/DD",$G63&lt;&gt;""),申込書!$K$22,"")</f>
        <v/>
      </c>
      <c r="DM63" s="369" t="str">
        <f>IF(DL63="","",IF(INDEX('コンテンツ＆備考マスタ'!$H:$J,MATCH(学校情報!DL$3,'コンテンツ＆備考マスタ'!$H:$H,0),3)="●",IF(AND(DL63&lt;&gt;"",ISNUMBER(申込書!$AC$22)=TRUE,申込書!$C$60&lt;&gt;"▼プルダウンより選択してください",申込書!$C$60&lt;&gt;""),申込書!$AC$22,""),"-"))</f>
        <v/>
      </c>
      <c r="DN63" s="369"/>
      <c r="DO63" s="369"/>
      <c r="DP63" s="369" t="str">
        <f>IF(AND(申込書!$C$60&lt;&gt;"▼プルダウンより選択してください",申込書!$C$60&lt;&gt;"",$G63&lt;&gt;"",申込書!$V$60="特定学年のみ"),"申し込みする","")</f>
        <v/>
      </c>
      <c r="DQ63" s="371"/>
      <c r="DR63" s="372"/>
      <c r="DS63" s="373" t="str">
        <f>IF(AND(申込書!$C$61&lt;&gt;"▼プルダウンより選択してください",申込書!$C$61&lt;&gt;"",申込書!$K$22&lt;&gt;"YYYY/MM/DD",$G63&lt;&gt;""),申込書!$K$22,"")</f>
        <v/>
      </c>
      <c r="DT63" s="369" t="str">
        <f>IF(DS63="","",IF(INDEX('コンテンツ＆備考マスタ'!$H:$J,MATCH(学校情報!DS$3,'コンテンツ＆備考マスタ'!$H:$H,0),3)="●",IF(AND(DS63&lt;&gt;"",ISNUMBER(申込書!$AC$22)=TRUE,申込書!$C$61&lt;&gt;"▼プルダウンより選択してください",申込書!$C$61&lt;&gt;""),申込書!$AC$22,""),"-"))</f>
        <v/>
      </c>
      <c r="DU63" s="369"/>
      <c r="DV63" s="369"/>
      <c r="DW63" s="369" t="str">
        <f>IF(AND(申込書!$C$61&lt;&gt;"▼プルダウンより選択してください",申込書!$C$61&lt;&gt;"",$G63&lt;&gt;"",申込書!$V$61="特定学年のみ"),"申し込みする","")</f>
        <v/>
      </c>
      <c r="DX63" s="371"/>
      <c r="DY63" s="372"/>
      <c r="DZ63" s="373" t="str">
        <f>IF(AND(申込書!$C$62&lt;&gt;"▼プルダウンより選択してください",申込書!$C$62&lt;&gt;"",申込書!$K$22&lt;&gt;"YYYY/MM/DD",$G63&lt;&gt;""),申込書!$K$22,"")</f>
        <v/>
      </c>
      <c r="EA63" s="369" t="str">
        <f>IF(DZ63="","",IF(INDEX('コンテンツ＆備考マスタ'!$H:$J,MATCH(学校情報!DZ$3,'コンテンツ＆備考マスタ'!$H:$H,0),3)="●",IF(AND(DZ63&lt;&gt;"",ISNUMBER(申込書!$AC$22)=TRUE,申込書!$C$62&lt;&gt;"▼プルダウンより選択してください",申込書!$C$62&lt;&gt;""),申込書!$AC$22,""),"-"))</f>
        <v/>
      </c>
      <c r="EB63" s="369"/>
      <c r="EC63" s="369"/>
      <c r="ED63" s="370" t="str">
        <f>IF(AND(申込書!$C$62&lt;&gt;"▼プルダウンより選択してください",申込書!$C$62&lt;&gt;"",$G63&lt;&gt;"",申込書!$V$62="特定学年のみ"),"申し込みする","")</f>
        <v/>
      </c>
      <c r="EE63" s="371"/>
      <c r="EF63" s="372"/>
      <c r="EG63" s="373" t="str">
        <f>IF(AND(申込書!$C$63&lt;&gt;"▼プルダウンより選択してください",申込書!$C$63&lt;&gt;"",申込書!$K$22&lt;&gt;"YYYY/MM/DD",$G63&lt;&gt;""),申込書!$K$22,"")</f>
        <v/>
      </c>
      <c r="EH63" s="369" t="str">
        <f>IF(EG63="","",IF(INDEX('コンテンツ＆備考マスタ'!$H:$J,MATCH(学校情報!EG$3,'コンテンツ＆備考マスタ'!$H:$H,0),3)="●",IF(AND(EG63&lt;&gt;"",ISNUMBER(申込書!$AC$22)=TRUE,申込書!$C$63&lt;&gt;"▼プルダウンより選択してください",申込書!$C$63&lt;&gt;""),申込書!$AC$22,""),"-"))</f>
        <v/>
      </c>
      <c r="EI63" s="369"/>
      <c r="EJ63" s="369"/>
      <c r="EK63" s="370" t="str">
        <f>IF(AND(申込書!$C$63&lt;&gt;"▼プルダウンより選択してください",申込書!$C$63&lt;&gt;"",$G63&lt;&gt;"",申込書!$V$63="特定学年のみ"),"申し込みする","")</f>
        <v/>
      </c>
      <c r="EL63" s="371"/>
      <c r="EM63" s="372"/>
      <c r="EN63" s="373" t="str">
        <f>IF(AND(申込書!$C$64&lt;&gt;"▼プルダウンより選択してください",申込書!$C$64&lt;&gt;"",申込書!$K$22&lt;&gt;"YYYY/MM/DD",$G63&lt;&gt;""),申込書!$K$22,"")</f>
        <v/>
      </c>
      <c r="EO63" s="369" t="str">
        <f>IF(EN63="","",IF(INDEX('コンテンツ＆備考マスタ'!$H:$J,MATCH(学校情報!EN$3,'コンテンツ＆備考マスタ'!$H:$H,0),3)="●",IF(AND(EN63&lt;&gt;"",ISNUMBER(申込書!$AC$22)=TRUE,申込書!$C$64&lt;&gt;"▼プルダウンより選択してください",申込書!$C$64&lt;&gt;""),申込書!$AC$22,""),"-"))</f>
        <v/>
      </c>
      <c r="EP63" s="369"/>
      <c r="EQ63" s="369"/>
      <c r="ER63" s="370" t="str">
        <f>IF(AND(申込書!$C$64&lt;&gt;"▼プルダウンより選択してください",申込書!$C$64&lt;&gt;"",$G63&lt;&gt;"",申込書!$V$64="特定学年のみ"),"申し込みする","")</f>
        <v/>
      </c>
      <c r="ES63" s="371"/>
      <c r="ET63" s="372"/>
      <c r="EU63" s="373" t="str">
        <f>IF(AND(申込書!$C$65&lt;&gt;"▼プルダウンより選択してください",申込書!$C$65&lt;&gt;"",申込書!$K$22&lt;&gt;"YYYY/MM/DD",$G63&lt;&gt;""),申込書!$K$22,"")</f>
        <v/>
      </c>
      <c r="EV63" s="369" t="str">
        <f>IF(EU63="","",IF(INDEX('コンテンツ＆備考マスタ'!$H:$J,MATCH(学校情報!EU$3,'コンテンツ＆備考マスタ'!$H:$H,0),3)="●",IF(AND(EU63&lt;&gt;"",ISNUMBER(申込書!$AC$22)=TRUE,申込書!$C$65&lt;&gt;"▼プルダウンより選択してください",申込書!$C$65&lt;&gt;""),申込書!$AC$22,""),"-"))</f>
        <v/>
      </c>
      <c r="EW63" s="369"/>
      <c r="EX63" s="369"/>
      <c r="EY63" s="370" t="str">
        <f>IF(AND(申込書!$C$65&lt;&gt;"▼プルダウンより選択してください",申込書!$C$65&lt;&gt;"",$G63&lt;&gt;"",申込書!$V$65="特定学年のみ"),"申し込みする","")</f>
        <v/>
      </c>
      <c r="EZ63" s="371"/>
      <c r="FA63" s="372"/>
      <c r="FB63" s="373" t="str">
        <f>IF(AND(申込書!$C$66&lt;&gt;"▼プルダウンより選択してください",申込書!$C$66&lt;&gt;"",申込書!$K$22&lt;&gt;"YYYY/MM/DD",$G63&lt;&gt;""),申込書!$K$22,"")</f>
        <v/>
      </c>
      <c r="FC63" s="369" t="str">
        <f>IF(FB63="","",IF(INDEX('コンテンツ＆備考マスタ'!$H:$J,MATCH(学校情報!FB$3,'コンテンツ＆備考マスタ'!$H:$H,0),3)="●",IF(AND(FB63&lt;&gt;"",ISNUMBER(申込書!$AC$22)=TRUE,申込書!$C$66&lt;&gt;"▼プルダウンより選択してください",申込書!$C$66&lt;&gt;""),申込書!$AC$22,""),"-"))</f>
        <v/>
      </c>
      <c r="FD63" s="369"/>
      <c r="FE63" s="369"/>
      <c r="FF63" s="370" t="str">
        <f>IF(AND(申込書!$C$66&lt;&gt;"▼プルダウンより選択してください",申込書!$C$66&lt;&gt;"",$G63&lt;&gt;"",申込書!$V$66="特定学年のみ"),"申し込みする","")</f>
        <v/>
      </c>
      <c r="FG63" s="371"/>
      <c r="FH63" s="372"/>
      <c r="FI63" s="373" t="str">
        <f>IF(AND(申込書!$C$67&lt;&gt;"▼プルダウンより選択してください",申込書!$C$67&lt;&gt;"",申込書!$K$22&lt;&gt;"YYYY/MM/DD",$G63&lt;&gt;""),申込書!$K$22,"")</f>
        <v/>
      </c>
      <c r="FJ63" s="369" t="str">
        <f>IF(FI63="","",IF(INDEX('コンテンツ＆備考マスタ'!$H:$J,MATCH(学校情報!FI$3,'コンテンツ＆備考マスタ'!$H:$H,0),3)="●",IF(AND(FI63&lt;&gt;"",ISNUMBER(申込書!$AC$22)=TRUE,申込書!$C$67&lt;&gt;"▼プルダウンより選択してください",申込書!$C$67&lt;&gt;""),申込書!$AC$22,""),"-"))</f>
        <v/>
      </c>
      <c r="FK63" s="369"/>
      <c r="FL63" s="369"/>
      <c r="FM63" s="370" t="str">
        <f>IF(AND(申込書!$C$67&lt;&gt;"▼プルダウンより選択してください",申込書!$C$67&lt;&gt;"",$G63&lt;&gt;"",申込書!$V$67="特定学年のみ"),"申し込みする","")</f>
        <v/>
      </c>
      <c r="FN63" s="371"/>
      <c r="FO63" s="372"/>
      <c r="FP63" s="373" t="str">
        <f>IF(AND(申込書!$C$68&lt;&gt;"▼プルダウンより選択してください",申込書!$C$68&lt;&gt;"",申込書!$K$22&lt;&gt;"YYYY/MM/DD",$G63&lt;&gt;""),申込書!$K$22,"")</f>
        <v/>
      </c>
      <c r="FQ63" s="369" t="str">
        <f>IF(FP63="","",IF(INDEX('コンテンツ＆備考マスタ'!$H:$J,MATCH(学校情報!FP$3,'コンテンツ＆備考マスタ'!$H:$H,0),3)="●",IF(AND(FP63&lt;&gt;"",ISNUMBER(申込書!$AC$22)=TRUE,申込書!$C$68&lt;&gt;"▼プルダウンより選択してください",申込書!$C$68&lt;&gt;""),申込書!$AC$22,""),"-"))</f>
        <v/>
      </c>
      <c r="FR63" s="369"/>
      <c r="FS63" s="369"/>
      <c r="FT63" s="370" t="str">
        <f>IF(AND(申込書!$C$68&lt;&gt;"▼プルダウンより選択してください",申込書!$C$68&lt;&gt;"",$G63&lt;&gt;"",申込書!$V$68="特定学年のみ"),"申し込みする","")</f>
        <v/>
      </c>
      <c r="FU63" s="371"/>
      <c r="FV63" s="372"/>
      <c r="FW63" s="373" t="str">
        <f>IF(AND(申込書!$C$69&lt;&gt;"▼プルダウンより選択してください",申込書!$C$69&lt;&gt;"",申込書!$K$22&lt;&gt;"YYYY/MM/DD",$G63&lt;&gt;""),申込書!$K$22,"")</f>
        <v/>
      </c>
      <c r="FX63" s="369" t="str">
        <f>IF(FW63="","",IF(INDEX('コンテンツ＆備考マスタ'!$H:$J,MATCH(学校情報!FW$3,'コンテンツ＆備考マスタ'!$H:$H,0),3)="●",IF(AND(FW63&lt;&gt;"",ISNUMBER(申込書!$AC$22)=TRUE,申込書!$C$69&lt;&gt;"▼プルダウンより選択してください",申込書!$C$69&lt;&gt;""),申込書!$AC$22,""),"-"))</f>
        <v/>
      </c>
      <c r="FY63" s="369"/>
      <c r="FZ63" s="369"/>
      <c r="GA63" s="370" t="str">
        <f>IF(AND(申込書!$C$69&lt;&gt;"▼プルダウンより選択してください",申込書!$C$69&lt;&gt;"",$G63&lt;&gt;"",申込書!$V$69="特定学年のみ"),"申し込みする","")</f>
        <v/>
      </c>
      <c r="GB63" s="371"/>
      <c r="GC63" s="372"/>
      <c r="GD63" s="373" t="str">
        <f>IF(AND(申込書!$C$70&lt;&gt;"▼プルダウンより選択してください",申込書!$C$70&lt;&gt;"",申込書!$K$22&lt;&gt;"YYYY/MM/DD",$G63&lt;&gt;""),申込書!$K$22,"")</f>
        <v/>
      </c>
      <c r="GE63" s="369" t="str">
        <f>IF(GD63="","",IF(INDEX('コンテンツ＆備考マスタ'!$H:$J,MATCH(学校情報!GD$3,'コンテンツ＆備考マスタ'!$H:$H,0),3)="●",IF(AND(GD63&lt;&gt;"",ISNUMBER(申込書!$AC$22)=TRUE,申込書!$C$70&lt;&gt;"▼プルダウンより選択してください",申込書!$C$70&lt;&gt;""),申込書!$AC$22,""),"-"))</f>
        <v/>
      </c>
      <c r="GF63" s="369"/>
      <c r="GG63" s="369"/>
      <c r="GH63" s="370" t="str">
        <f>IF(AND(申込書!$C$70&lt;&gt;"▼プルダウンより選択してください",申込書!$C$70&lt;&gt;"",$G63&lt;&gt;"",申込書!$V$70="特定学年のみ"),"申し込みする","")</f>
        <v/>
      </c>
      <c r="GI63" s="371"/>
      <c r="GJ63" s="372"/>
      <c r="GK63" s="373" t="str">
        <f>IF(AND(申込書!$C$71&lt;&gt;"▼プルダウンより選択してください",申込書!$C$71&lt;&gt;"",申込書!$K$22&lt;&gt;"YYYY/MM/DD",$G63&lt;&gt;""),申込書!$K$22,"")</f>
        <v/>
      </c>
      <c r="GL63" s="369" t="str">
        <f>IF(GK63="","",IF(INDEX('コンテンツ＆備考マスタ'!$H:$J,MATCH(学校情報!GK$3,'コンテンツ＆備考マスタ'!$H:$H,0),3)="●",IF(AND(GK63&lt;&gt;"",ISNUMBER(申込書!$AC$22)=TRUE,申込書!$C$71&lt;&gt;"▼プルダウンより選択してください",申込書!$C$71&lt;&gt;""),申込書!$AC$22,""),"-"))</f>
        <v/>
      </c>
      <c r="GM63" s="369"/>
      <c r="GN63" s="369"/>
      <c r="GO63" s="370" t="str">
        <f>IF(AND(申込書!$C$71&lt;&gt;"▼プルダウンより選択してください",申込書!$C$71&lt;&gt;"",$G63&lt;&gt;"",申込書!$V$71="特定学年のみ"),"申し込みする","")</f>
        <v/>
      </c>
      <c r="GP63" s="371"/>
      <c r="GQ63" s="372"/>
      <c r="GR63" s="373" t="str">
        <f>IF(AND(申込書!$C$72&lt;&gt;"▼プルダウンより選択してください",申込書!$C$72&lt;&gt;"",申込書!$K$22&lt;&gt;"YYYY/MM/DD",$G63&lt;&gt;""),申込書!$K$22,"")</f>
        <v/>
      </c>
      <c r="GS63" s="369" t="str">
        <f>IF(GR63="","",IF(INDEX('コンテンツ＆備考マスタ'!$H:$J,MATCH(学校情報!GR$3,'コンテンツ＆備考マスタ'!$H:$H,0),3)="●",IF(AND(GR63&lt;&gt;"",ISNUMBER(申込書!$AC$22)=TRUE,申込書!$C$72&lt;&gt;"▼プルダウンより選択してください",申込書!$C$72&lt;&gt;""),申込書!$AC$22,""),"-"))</f>
        <v/>
      </c>
      <c r="GT63" s="369"/>
      <c r="GU63" s="369"/>
      <c r="GV63" s="370" t="str">
        <f>IF(AND(申込書!$C$72&lt;&gt;"▼プルダウンより選択してください",申込書!$C$72&lt;&gt;"",$G63&lt;&gt;"",申込書!$V$72="特定学年のみ"),"申し込みする","")</f>
        <v/>
      </c>
      <c r="GW63" s="371"/>
      <c r="GX63" s="372"/>
      <c r="GY63" s="373" t="str">
        <f>IF(AND(申込書!$C$73&lt;&gt;"▼プルダウンより選択してください",申込書!$C$73&lt;&gt;"",申込書!$K$22&lt;&gt;"YYYY/MM/DD",$G63&lt;&gt;""),申込書!$K$22,"")</f>
        <v/>
      </c>
      <c r="GZ63" s="369" t="str">
        <f>IF(GY63="","",IF(INDEX('コンテンツ＆備考マスタ'!$H:$J,MATCH(学校情報!GY$3,'コンテンツ＆備考マスタ'!$H:$H,0),3)="●",IF(AND(GY63&lt;&gt;"",ISNUMBER(申込書!$AC$22)=TRUE,申込書!$C$73&lt;&gt;"▼プルダウンより選択してください",申込書!$C$73&lt;&gt;""),申込書!$AC$22,""),"-"))</f>
        <v/>
      </c>
      <c r="HA63" s="369"/>
      <c r="HB63" s="369"/>
      <c r="HC63" s="370" t="str">
        <f>IF(AND(申込書!$C$73&lt;&gt;"▼プルダウンより選択してください",申込書!$C$73&lt;&gt;"",$G63&lt;&gt;"",申込書!$V$73="特定学年のみ"),"申し込みする","")</f>
        <v/>
      </c>
      <c r="HD63" s="371"/>
      <c r="HE63" s="372"/>
      <c r="HF63" s="373" t="str">
        <f>IF(AND(申込書!$C$74&lt;&gt;"▼プルダウンより選択してください",申込書!$C$74&lt;&gt;"",申込書!$K$22&lt;&gt;"YYYY/MM/DD",$G63&lt;&gt;""),申込書!$K$22,"")</f>
        <v/>
      </c>
      <c r="HG63" s="369" t="str">
        <f>IF(HF63="","",IF(INDEX('コンテンツ＆備考マスタ'!$H:$J,MATCH(学校情報!HF$3,'コンテンツ＆備考マスタ'!$H:$H,0),3)="●",IF(AND(HF63&lt;&gt;"",ISNUMBER(申込書!$AC$22)=TRUE,申込書!$C$74&lt;&gt;"▼プルダウンより選択してください",申込書!$C$74&lt;&gt;""),申込書!$AC$22,""),"-"))</f>
        <v/>
      </c>
      <c r="HH63" s="369"/>
      <c r="HI63" s="369"/>
      <c r="HJ63" s="370" t="str">
        <f>IF(AND(申込書!$C$74&lt;&gt;"▼プルダウンより選択してください",申込書!$C$74&lt;&gt;"",$G63&lt;&gt;"",申込書!$V$74="特定学年のみ"),"申し込みする","")</f>
        <v/>
      </c>
      <c r="HK63" s="371"/>
      <c r="HL63" s="372"/>
      <c r="HM63" s="373" t="str">
        <f>IF(AND(申込書!$C$75&lt;&gt;"▼プルダウンより選択してください",申込書!$C$75&lt;&gt;"",申込書!$K$22&lt;&gt;"YYYY/MM/DD",$G63&lt;&gt;""),申込書!$K$22,"")</f>
        <v/>
      </c>
      <c r="HN63" s="369" t="str">
        <f>IF(HM63="","",IF(INDEX('コンテンツ＆備考マスタ'!$H:$J,MATCH(学校情報!HM$3,'コンテンツ＆備考マスタ'!$H:$H,0),3)="●",IF(AND(HM63&lt;&gt;"",ISNUMBER(申込書!$AC$22)=TRUE,申込書!$C$75&lt;&gt;"▼プルダウンより選択してください",申込書!$C$75&lt;&gt;""),申込書!$AC$22,""),"-"))</f>
        <v/>
      </c>
      <c r="HO63" s="369"/>
      <c r="HP63" s="369"/>
      <c r="HQ63" s="370" t="str">
        <f>IF(AND(申込書!$C$75&lt;&gt;"▼プルダウンより選択してください",申込書!$C$75&lt;&gt;"",$G63&lt;&gt;"",申込書!$V$75="特定学年のみ"),"申し込みする","")</f>
        <v/>
      </c>
      <c r="HR63" s="371"/>
      <c r="HS63" s="371"/>
      <c r="HT63" s="374" t="str">
        <f>IF(AND(申込書!$C$76&lt;&gt;"▼プルダウンより選択してください",申込書!$C$76&lt;&gt;"",申込書!$K$22&lt;&gt;"YYYY/MM/DD",$G63&lt;&gt;""),申込書!$K$22,"")</f>
        <v/>
      </c>
      <c r="HU63" s="369" t="str">
        <f>IF(HT63="","",IF(INDEX('コンテンツ＆備考マスタ'!$H:$J,MATCH(学校情報!HT$3,'コンテンツ＆備考マスタ'!$H:$H,0),3)="●",IF(AND(HT63&lt;&gt;"",ISNUMBER(申込書!$AC$22)=TRUE,申込書!$C$76&lt;&gt;"▼プルダウンより選択してください",申込書!$C$76&lt;&gt;""),申込書!$AC$22,""),"-"))</f>
        <v/>
      </c>
      <c r="HV63" s="369"/>
      <c r="HW63" s="369"/>
      <c r="HX63" s="370" t="str">
        <f>IF(AND(申込書!$C$76&lt;&gt;"▼プルダウンより選択してください",申込書!$C$76&lt;&gt;"",$G63&lt;&gt;"",申込書!$V$76="特定学年のみ"),"申し込みする","")</f>
        <v/>
      </c>
      <c r="HY63" s="371"/>
      <c r="HZ63" s="372"/>
      <c r="IA63" s="69"/>
    </row>
    <row r="64" spans="2:235" ht="26.85" hidden="1" customHeight="1" outlineLevel="1">
      <c r="B64" s="365">
        <f t="shared" si="0"/>
        <v>59</v>
      </c>
      <c r="C64" s="55"/>
      <c r="D64" s="56"/>
      <c r="E64" s="154"/>
      <c r="F64" s="57"/>
      <c r="G64" s="58"/>
      <c r="H64" s="59"/>
      <c r="I64" s="60"/>
      <c r="J64" s="61"/>
      <c r="K64" s="366" t="str">
        <f t="shared" si="1"/>
        <v/>
      </c>
      <c r="L64" s="62"/>
      <c r="M64" s="322"/>
      <c r="N64" s="63"/>
      <c r="O64" s="64"/>
      <c r="P64" s="367" t="str">
        <f t="shared" si="2"/>
        <v/>
      </c>
      <c r="Q64" s="65"/>
      <c r="R64" s="66"/>
      <c r="S64" s="67"/>
      <c r="T64" s="68"/>
      <c r="U64" s="68"/>
      <c r="V64" s="68"/>
      <c r="W64" s="66"/>
      <c r="X64" s="281"/>
      <c r="Y64" s="368" t="str">
        <f>IF(AND(申込書!$C$47&lt;&gt;"▼プルダウンより選択してください",申込書!$C$47&lt;&gt;"",申込書!$K$22&lt;&gt;"YYYY/MM/DD",$G64&lt;&gt;""),申込書!$K$22,"")</f>
        <v/>
      </c>
      <c r="Z64" s="369" t="str">
        <f>IF(Y64="","",IF(INDEX('コンテンツ＆備考マスタ'!$H:$J,MATCH(学校情報!Y$3,'コンテンツ＆備考マスタ'!$H:$H,0),3)="●",IF(AND(Y64&lt;&gt;"",ISNUMBER(申込書!$AC$22)=TRUE,申込書!$C$47&lt;&gt;"▼プルダウンより選択してください",申込書!$C$47&lt;&gt;""),申込書!$AC$22,""),"-"))</f>
        <v/>
      </c>
      <c r="AA64" s="369"/>
      <c r="AB64" s="369"/>
      <c r="AC64" s="370" t="str">
        <f>IF(AND(申込書!$C$47&lt;&gt;"▼プルダウンより選択してください",申込書!$C$47&lt;&gt;"",$G64&lt;&gt;"",申込書!$V$47="特定学年のみ"),"申し込みする","")</f>
        <v/>
      </c>
      <c r="AD64" s="371"/>
      <c r="AE64" s="372"/>
      <c r="AF64" s="373" t="str">
        <f>IF(AND(申込書!$C$48&lt;&gt;"▼プルダウンより選択してください",申込書!$C$48&lt;&gt;"",申込書!$K$22&lt;&gt;"YYYY/MM/DD",$G64&lt;&gt;""),申込書!$K$22,"")</f>
        <v/>
      </c>
      <c r="AG64" s="369" t="str">
        <f>IF(AF64="","",IF(INDEX('コンテンツ＆備考マスタ'!$H:$J,MATCH(学校情報!AF$3,'コンテンツ＆備考マスタ'!$H:$H,0),3)="●",IF(AND(AF64&lt;&gt;"",ISNUMBER(申込書!$AC$22)=TRUE,申込書!$C$48&lt;&gt;"▼プルダウンより選択してください",申込書!$C$48&lt;&gt;""),申込書!$AC$22,""),"-"))</f>
        <v/>
      </c>
      <c r="AH64" s="369"/>
      <c r="AI64" s="369"/>
      <c r="AJ64" s="370" t="str">
        <f>IF(AND(申込書!$C$48&lt;&gt;"▼プルダウンより選択してください",申込書!$C$48&lt;&gt;"",$G64&lt;&gt;"",申込書!$V$48="特定学年のみ"),"申し込みする","")</f>
        <v/>
      </c>
      <c r="AK64" s="371"/>
      <c r="AL64" s="372"/>
      <c r="AM64" s="373" t="str">
        <f>IF(AND(申込書!$C$49&lt;&gt;"▼プルダウンより選択してください",申込書!$C$49&lt;&gt;"",申込書!$K$22&lt;&gt;"YYYY/MM/DD",$G64&lt;&gt;""),申込書!$K$22,"")</f>
        <v/>
      </c>
      <c r="AN64" s="369" t="str">
        <f>IF(AM64="","",IF(INDEX('コンテンツ＆備考マスタ'!$H:$J,MATCH(学校情報!AM$3,'コンテンツ＆備考マスタ'!$H:$H,0),3)="●",IF(AND(AM64&lt;&gt;"",ISNUMBER(申込書!$AC$22)=TRUE,申込書!$C$49&lt;&gt;"▼プルダウンより選択してください",申込書!$C$49&lt;&gt;""),申込書!$AC$22,""),"-"))</f>
        <v/>
      </c>
      <c r="AO64" s="369"/>
      <c r="AP64" s="369"/>
      <c r="AQ64" s="370" t="str">
        <f>IF(AND(申込書!$C$49&lt;&gt;"▼プルダウンより選択してください",申込書!$C$49&lt;&gt;"",$G64&lt;&gt;"",申込書!$V$49="特定学年のみ"),"申し込みする","")</f>
        <v/>
      </c>
      <c r="AR64" s="371"/>
      <c r="AS64" s="372"/>
      <c r="AT64" s="373" t="str">
        <f>IF(AND(申込書!$C$50&lt;&gt;"▼プルダウンより選択してください",申込書!$C$50&lt;&gt;"",申込書!$K$22&lt;&gt;"YYYY/MM/DD",$G64&lt;&gt;""),申込書!$K$22,"")</f>
        <v/>
      </c>
      <c r="AU64" s="369" t="str">
        <f>IF(AT64="","",IF(INDEX('コンテンツ＆備考マスタ'!$H:$J,MATCH(学校情報!AT$3,'コンテンツ＆備考マスタ'!$H:$H,0),3)="●",IF(AND(AT64&lt;&gt;"",ISNUMBER(申込書!$AC$22)=TRUE,申込書!$C$50&lt;&gt;"▼プルダウンより選択してください",申込書!$C$50&lt;&gt;""),申込書!$AC$22,""),"-"))</f>
        <v/>
      </c>
      <c r="AV64" s="369"/>
      <c r="AW64" s="369"/>
      <c r="AX64" s="370" t="str">
        <f>IF(AND(申込書!$C$50&lt;&gt;"▼プルダウンより選択してください",申込書!$C$50&lt;&gt;"",$G64&lt;&gt;"",申込書!$V$50="特定学年のみ"),"申し込みする","")</f>
        <v/>
      </c>
      <c r="AY64" s="371"/>
      <c r="AZ64" s="372"/>
      <c r="BA64" s="373" t="str">
        <f>IF(AND(申込書!$C$51&lt;&gt;"▼プルダウンより選択してください",申込書!$C$51&lt;&gt;"",申込書!$K$22&lt;&gt;"YYYY/MM/DD",$G64&lt;&gt;""),申込書!$K$22,"")</f>
        <v/>
      </c>
      <c r="BB64" s="369" t="str">
        <f>IF(BA64="","",IF(INDEX('コンテンツ＆備考マスタ'!$H:$J,MATCH(学校情報!BA$3,'コンテンツ＆備考マスタ'!$H:$H,0),3)="●",IF(AND(BA64&lt;&gt;"",ISNUMBER(申込書!$AC$22)=TRUE,申込書!$C$51&lt;&gt;"▼プルダウンより選択してください",申込書!$C$51&lt;&gt;""),申込書!$AC$22,""),"-"))</f>
        <v/>
      </c>
      <c r="BC64" s="369"/>
      <c r="BD64" s="369"/>
      <c r="BE64" s="370" t="str">
        <f>IF(AND(申込書!$C$51&lt;&gt;"▼プルダウンより選択してください",申込書!$C$51&lt;&gt;"",$G64&lt;&gt;"",申込書!$V$51="特定学年のみ"),"申し込みする","")</f>
        <v/>
      </c>
      <c r="BF64" s="371"/>
      <c r="BG64" s="372"/>
      <c r="BH64" s="373" t="str">
        <f>IF(AND(申込書!$C$52&lt;&gt;"▼プルダウンより選択してください",申込書!$C$52&lt;&gt;"",申込書!$K$22&lt;&gt;"YYYY/MM/DD",$G64&lt;&gt;""),申込書!$K$22,"")</f>
        <v/>
      </c>
      <c r="BI64" s="369" t="str">
        <f>IF(BH64="","",IF(INDEX('コンテンツ＆備考マスタ'!$H:$J,MATCH(学校情報!BH$3,'コンテンツ＆備考マスタ'!$H:$H,0),3)="●",IF(AND(BH64&lt;&gt;"",ISNUMBER(申込書!$AC$22)=TRUE,申込書!$C$52&lt;&gt;"▼プルダウンより選択してください",申込書!$C$52&lt;&gt;""),申込書!$AC$22,""),"-"))</f>
        <v/>
      </c>
      <c r="BJ64" s="369"/>
      <c r="BK64" s="369"/>
      <c r="BL64" s="370" t="str">
        <f>IF(AND(申込書!$C$52&lt;&gt;"▼プルダウンより選択してください",申込書!$C$52&lt;&gt;"",$G64&lt;&gt;"",申込書!$V$52="特定学年のみ"),"申し込みする","")</f>
        <v/>
      </c>
      <c r="BM64" s="371"/>
      <c r="BN64" s="372"/>
      <c r="BO64" s="373" t="str">
        <f>IF(AND(申込書!$C$53&lt;&gt;"▼プルダウンより選択してください",申込書!$C$53&lt;&gt;"",申込書!$K$22&lt;&gt;"YYYY/MM/DD",$G64&lt;&gt;""),申込書!$K$22,"")</f>
        <v/>
      </c>
      <c r="BP64" s="369" t="str">
        <f>IF(BO64="","",IF(INDEX('コンテンツ＆備考マスタ'!$H:$J,MATCH(学校情報!BO$3,'コンテンツ＆備考マスタ'!$H:$H,0),3)="●",IF(AND(BO64&lt;&gt;"",ISNUMBER(申込書!$AC$22)=TRUE,申込書!$C$53&lt;&gt;"▼プルダウンより選択してください",申込書!$C$53&lt;&gt;""),申込書!$AC$22,""),"-"))</f>
        <v/>
      </c>
      <c r="BQ64" s="369"/>
      <c r="BR64" s="369"/>
      <c r="BS64" s="370" t="str">
        <f>IF(AND(申込書!$C$53&lt;&gt;"▼プルダウンより選択してください",申込書!$C$53&lt;&gt;"",$G64&lt;&gt;"",申込書!$V$53="特定学年のみ"),"申し込みする","")</f>
        <v/>
      </c>
      <c r="BT64" s="371"/>
      <c r="BU64" s="372"/>
      <c r="BV64" s="373" t="str">
        <f>IF(AND(申込書!$C$54&lt;&gt;"▼プルダウンより選択してください",申込書!$C$54&lt;&gt;"",申込書!$K$22&lt;&gt;"YYYY/MM/DD",$G64&lt;&gt;""),申込書!$K$22,"")</f>
        <v/>
      </c>
      <c r="BW64" s="369" t="str">
        <f>IF(BV64="","",IF(INDEX('コンテンツ＆備考マスタ'!$H:$J,MATCH(学校情報!BV$3,'コンテンツ＆備考マスタ'!$H:$H,0),3)="●",IF(AND(BV64&lt;&gt;"",ISNUMBER(申込書!$AC$22)=TRUE,申込書!$C$54&lt;&gt;"▼プルダウンより選択してください",申込書!$C$54&lt;&gt;""),申込書!$AC$22,""),"-"))</f>
        <v/>
      </c>
      <c r="BX64" s="369"/>
      <c r="BY64" s="369"/>
      <c r="BZ64" s="370" t="str">
        <f>IF(AND(申込書!$C$54&lt;&gt;"▼プルダウンより選択してください",申込書!$C$54&lt;&gt;"",$G64&lt;&gt;"",申込書!$V$54="特定学年のみ"),"申し込みする","")</f>
        <v/>
      </c>
      <c r="CA64" s="371"/>
      <c r="CB64" s="372"/>
      <c r="CC64" s="373" t="str">
        <f>IF(AND(申込書!$C$55&lt;&gt;"▼プルダウンより選択してください",申込書!$C$55&lt;&gt;"",申込書!$K$22&lt;&gt;"YYYY/MM/DD",$G64&lt;&gt;""),申込書!$K$22,"")</f>
        <v/>
      </c>
      <c r="CD64" s="369" t="str">
        <f>IF(CC64="","",IF(INDEX('コンテンツ＆備考マスタ'!$H:$J,MATCH(学校情報!CC$3,'コンテンツ＆備考マスタ'!$H:$H,0),3)="●",IF(AND(CC64&lt;&gt;"",ISNUMBER(申込書!$AC$22)=TRUE,申込書!$C$55&lt;&gt;"▼プルダウンより選択してください",申込書!$C$55&lt;&gt;""),申込書!$AC$22,""),"-"))</f>
        <v/>
      </c>
      <c r="CE64" s="369"/>
      <c r="CF64" s="369"/>
      <c r="CG64" s="370" t="str">
        <f>IF(AND(申込書!$C$55&lt;&gt;"▼プルダウンより選択してください",申込書!$C$55&lt;&gt;"",$G64&lt;&gt;"",申込書!$V$55="特定学年のみ"),"申し込みする","")</f>
        <v/>
      </c>
      <c r="CH64" s="371"/>
      <c r="CI64" s="372"/>
      <c r="CJ64" s="373" t="str">
        <f>IF(AND(申込書!$C$56&lt;&gt;"▼プルダウンより選択してください",申込書!$C$56&lt;&gt;"",申込書!$K$22&lt;&gt;"YYYY/MM/DD",$G64&lt;&gt;""),申込書!$K$22,"")</f>
        <v/>
      </c>
      <c r="CK64" s="369" t="str">
        <f>IF(CJ64="","",IF(INDEX('コンテンツ＆備考マスタ'!$H:$J,MATCH(学校情報!CJ$3,'コンテンツ＆備考マスタ'!$H:$H,0),3)="●",IF(AND(CJ64&lt;&gt;"",ISNUMBER(申込書!$AC$22)=TRUE,申込書!$C$56&lt;&gt;"▼プルダウンより選択してください",申込書!$C$56&lt;&gt;""),申込書!$AC$22,""),"-"))</f>
        <v/>
      </c>
      <c r="CL64" s="369"/>
      <c r="CM64" s="369"/>
      <c r="CN64" s="370" t="str">
        <f>IF(AND(申込書!$C$56&lt;&gt;"▼プルダウンより選択してください",申込書!$C$56&lt;&gt;"",$G64&lt;&gt;"",申込書!$V$56="特定学年のみ"),"申し込みする","")</f>
        <v/>
      </c>
      <c r="CO64" s="371"/>
      <c r="CP64" s="372"/>
      <c r="CQ64" s="373" t="str">
        <f>IF(AND(申込書!$C$57&lt;&gt;"▼プルダウンより選択してください",申込書!$C$57&lt;&gt;"",申込書!$K$22&lt;&gt;"YYYY/MM/DD",$G64&lt;&gt;""),申込書!$K$22,"")</f>
        <v/>
      </c>
      <c r="CR64" s="369" t="str">
        <f>IF(CQ64="","",IF(INDEX('コンテンツ＆備考マスタ'!$H:$J,MATCH(学校情報!CQ$3,'コンテンツ＆備考マスタ'!$H:$H,0),3)="●",IF(AND(CQ64&lt;&gt;"",ISNUMBER(申込書!$AC$22)=TRUE,申込書!$C$57&lt;&gt;"▼プルダウンより選択してください",申込書!$C$57&lt;&gt;""),申込書!$AC$22,""),"-"))</f>
        <v/>
      </c>
      <c r="CS64" s="369"/>
      <c r="CT64" s="369"/>
      <c r="CU64" s="369" t="str">
        <f>IF(AND(申込書!$C$57&lt;&gt;"▼プルダウンより選択してください",申込書!$C$57&lt;&gt;"",$G64&lt;&gt;"",申込書!$V$57="特定学年のみ"),"申し込みする","")</f>
        <v/>
      </c>
      <c r="CV64" s="371"/>
      <c r="CW64" s="372"/>
      <c r="CX64" s="373" t="str">
        <f>IF(AND(申込書!$C$58&lt;&gt;"▼プルダウンより選択してください",申込書!$C$58&lt;&gt;"",申込書!$K$22&lt;&gt;"YYYY/MM/DD",$G64&lt;&gt;""),申込書!$K$22,"")</f>
        <v/>
      </c>
      <c r="CY64" s="369" t="str">
        <f>IF(CX64="","",IF(INDEX('コンテンツ＆備考マスタ'!$H:$J,MATCH(学校情報!CX$3,'コンテンツ＆備考マスタ'!$H:$H,0),3)="●",IF(AND(CX64&lt;&gt;"",ISNUMBER(申込書!$AC$22)=TRUE,申込書!$C$58&lt;&gt;"▼プルダウンより選択してください",申込書!$C$58&lt;&gt;""),申込書!$AC$22,""),"-"))</f>
        <v/>
      </c>
      <c r="CZ64" s="369"/>
      <c r="DA64" s="369"/>
      <c r="DB64" s="369" t="str">
        <f>IF(AND(申込書!$C$58&lt;&gt;"▼プルダウンより選択してください",申込書!$C$58&lt;&gt;"",$G64&lt;&gt;"",申込書!$V$58="特定学年のみ"),"申し込みする","")</f>
        <v/>
      </c>
      <c r="DC64" s="371"/>
      <c r="DD64" s="372"/>
      <c r="DE64" s="373" t="str">
        <f>IF(AND(申込書!$C$59&lt;&gt;"▼プルダウンより選択してください",申込書!$C$59&lt;&gt;"",申込書!$K$22&lt;&gt;"YYYY/MM/DD",$G64&lt;&gt;""),申込書!$K$22,"")</f>
        <v/>
      </c>
      <c r="DF64" s="369" t="str">
        <f>IF(DE64="","",IF(INDEX('コンテンツ＆備考マスタ'!$H:$J,MATCH(学校情報!DE$3,'コンテンツ＆備考マスタ'!$H:$H,0),3)="●",IF(AND(DE64&lt;&gt;"",ISNUMBER(申込書!$AC$22)=TRUE,申込書!$C$59&lt;&gt;"▼プルダウンより選択してください",申込書!$C$59&lt;&gt;""),申込書!$AC$22,""),"-"))</f>
        <v/>
      </c>
      <c r="DG64" s="369"/>
      <c r="DH64" s="369"/>
      <c r="DI64" s="369" t="str">
        <f>IF(AND(申込書!$C$59&lt;&gt;"▼プルダウンより選択してください",申込書!$C$59&lt;&gt;"",$G64&lt;&gt;"",申込書!$V$59="特定学年のみ"),"申し込みする","")</f>
        <v/>
      </c>
      <c r="DJ64" s="371"/>
      <c r="DK64" s="372"/>
      <c r="DL64" s="373" t="str">
        <f>IF(AND(申込書!$C$60&lt;&gt;"▼プルダウンより選択してください",申込書!$C$60&lt;&gt;"",申込書!$K$22&lt;&gt;"YYYY/MM/DD",$G64&lt;&gt;""),申込書!$K$22,"")</f>
        <v/>
      </c>
      <c r="DM64" s="369" t="str">
        <f>IF(DL64="","",IF(INDEX('コンテンツ＆備考マスタ'!$H:$J,MATCH(学校情報!DL$3,'コンテンツ＆備考マスタ'!$H:$H,0),3)="●",IF(AND(DL64&lt;&gt;"",ISNUMBER(申込書!$AC$22)=TRUE,申込書!$C$60&lt;&gt;"▼プルダウンより選択してください",申込書!$C$60&lt;&gt;""),申込書!$AC$22,""),"-"))</f>
        <v/>
      </c>
      <c r="DN64" s="369"/>
      <c r="DO64" s="369"/>
      <c r="DP64" s="369" t="str">
        <f>IF(AND(申込書!$C$60&lt;&gt;"▼プルダウンより選択してください",申込書!$C$60&lt;&gt;"",$G64&lt;&gt;"",申込書!$V$60="特定学年のみ"),"申し込みする","")</f>
        <v/>
      </c>
      <c r="DQ64" s="371"/>
      <c r="DR64" s="372"/>
      <c r="DS64" s="373" t="str">
        <f>IF(AND(申込書!$C$61&lt;&gt;"▼プルダウンより選択してください",申込書!$C$61&lt;&gt;"",申込書!$K$22&lt;&gt;"YYYY/MM/DD",$G64&lt;&gt;""),申込書!$K$22,"")</f>
        <v/>
      </c>
      <c r="DT64" s="369" t="str">
        <f>IF(DS64="","",IF(INDEX('コンテンツ＆備考マスタ'!$H:$J,MATCH(学校情報!DS$3,'コンテンツ＆備考マスタ'!$H:$H,0),3)="●",IF(AND(DS64&lt;&gt;"",ISNUMBER(申込書!$AC$22)=TRUE,申込書!$C$61&lt;&gt;"▼プルダウンより選択してください",申込書!$C$61&lt;&gt;""),申込書!$AC$22,""),"-"))</f>
        <v/>
      </c>
      <c r="DU64" s="369"/>
      <c r="DV64" s="369"/>
      <c r="DW64" s="369" t="str">
        <f>IF(AND(申込書!$C$61&lt;&gt;"▼プルダウンより選択してください",申込書!$C$61&lt;&gt;"",$G64&lt;&gt;"",申込書!$V$61="特定学年のみ"),"申し込みする","")</f>
        <v/>
      </c>
      <c r="DX64" s="371"/>
      <c r="DY64" s="372"/>
      <c r="DZ64" s="373" t="str">
        <f>IF(AND(申込書!$C$62&lt;&gt;"▼プルダウンより選択してください",申込書!$C$62&lt;&gt;"",申込書!$K$22&lt;&gt;"YYYY/MM/DD",$G64&lt;&gt;""),申込書!$K$22,"")</f>
        <v/>
      </c>
      <c r="EA64" s="369" t="str">
        <f>IF(DZ64="","",IF(INDEX('コンテンツ＆備考マスタ'!$H:$J,MATCH(学校情報!DZ$3,'コンテンツ＆備考マスタ'!$H:$H,0),3)="●",IF(AND(DZ64&lt;&gt;"",ISNUMBER(申込書!$AC$22)=TRUE,申込書!$C$62&lt;&gt;"▼プルダウンより選択してください",申込書!$C$62&lt;&gt;""),申込書!$AC$22,""),"-"))</f>
        <v/>
      </c>
      <c r="EB64" s="369"/>
      <c r="EC64" s="369"/>
      <c r="ED64" s="370" t="str">
        <f>IF(AND(申込書!$C$62&lt;&gt;"▼プルダウンより選択してください",申込書!$C$62&lt;&gt;"",$G64&lt;&gt;"",申込書!$V$62="特定学年のみ"),"申し込みする","")</f>
        <v/>
      </c>
      <c r="EE64" s="371"/>
      <c r="EF64" s="372"/>
      <c r="EG64" s="373" t="str">
        <f>IF(AND(申込書!$C$63&lt;&gt;"▼プルダウンより選択してください",申込書!$C$63&lt;&gt;"",申込書!$K$22&lt;&gt;"YYYY/MM/DD",$G64&lt;&gt;""),申込書!$K$22,"")</f>
        <v/>
      </c>
      <c r="EH64" s="369" t="str">
        <f>IF(EG64="","",IF(INDEX('コンテンツ＆備考マスタ'!$H:$J,MATCH(学校情報!EG$3,'コンテンツ＆備考マスタ'!$H:$H,0),3)="●",IF(AND(EG64&lt;&gt;"",ISNUMBER(申込書!$AC$22)=TRUE,申込書!$C$63&lt;&gt;"▼プルダウンより選択してください",申込書!$C$63&lt;&gt;""),申込書!$AC$22,""),"-"))</f>
        <v/>
      </c>
      <c r="EI64" s="369"/>
      <c r="EJ64" s="369"/>
      <c r="EK64" s="370" t="str">
        <f>IF(AND(申込書!$C$63&lt;&gt;"▼プルダウンより選択してください",申込書!$C$63&lt;&gt;"",$G64&lt;&gt;"",申込書!$V$63="特定学年のみ"),"申し込みする","")</f>
        <v/>
      </c>
      <c r="EL64" s="371"/>
      <c r="EM64" s="372"/>
      <c r="EN64" s="373" t="str">
        <f>IF(AND(申込書!$C$64&lt;&gt;"▼プルダウンより選択してください",申込書!$C$64&lt;&gt;"",申込書!$K$22&lt;&gt;"YYYY/MM/DD",$G64&lt;&gt;""),申込書!$K$22,"")</f>
        <v/>
      </c>
      <c r="EO64" s="369" t="str">
        <f>IF(EN64="","",IF(INDEX('コンテンツ＆備考マスタ'!$H:$J,MATCH(学校情報!EN$3,'コンテンツ＆備考マスタ'!$H:$H,0),3)="●",IF(AND(EN64&lt;&gt;"",ISNUMBER(申込書!$AC$22)=TRUE,申込書!$C$64&lt;&gt;"▼プルダウンより選択してください",申込書!$C$64&lt;&gt;""),申込書!$AC$22,""),"-"))</f>
        <v/>
      </c>
      <c r="EP64" s="369"/>
      <c r="EQ64" s="369"/>
      <c r="ER64" s="370" t="str">
        <f>IF(AND(申込書!$C$64&lt;&gt;"▼プルダウンより選択してください",申込書!$C$64&lt;&gt;"",$G64&lt;&gt;"",申込書!$V$64="特定学年のみ"),"申し込みする","")</f>
        <v/>
      </c>
      <c r="ES64" s="371"/>
      <c r="ET64" s="372"/>
      <c r="EU64" s="373" t="str">
        <f>IF(AND(申込書!$C$65&lt;&gt;"▼プルダウンより選択してください",申込書!$C$65&lt;&gt;"",申込書!$K$22&lt;&gt;"YYYY/MM/DD",$G64&lt;&gt;""),申込書!$K$22,"")</f>
        <v/>
      </c>
      <c r="EV64" s="369" t="str">
        <f>IF(EU64="","",IF(INDEX('コンテンツ＆備考マスタ'!$H:$J,MATCH(学校情報!EU$3,'コンテンツ＆備考マスタ'!$H:$H,0),3)="●",IF(AND(EU64&lt;&gt;"",ISNUMBER(申込書!$AC$22)=TRUE,申込書!$C$65&lt;&gt;"▼プルダウンより選択してください",申込書!$C$65&lt;&gt;""),申込書!$AC$22,""),"-"))</f>
        <v/>
      </c>
      <c r="EW64" s="369"/>
      <c r="EX64" s="369"/>
      <c r="EY64" s="370" t="str">
        <f>IF(AND(申込書!$C$65&lt;&gt;"▼プルダウンより選択してください",申込書!$C$65&lt;&gt;"",$G64&lt;&gt;"",申込書!$V$65="特定学年のみ"),"申し込みする","")</f>
        <v/>
      </c>
      <c r="EZ64" s="371"/>
      <c r="FA64" s="372"/>
      <c r="FB64" s="373" t="str">
        <f>IF(AND(申込書!$C$66&lt;&gt;"▼プルダウンより選択してください",申込書!$C$66&lt;&gt;"",申込書!$K$22&lt;&gt;"YYYY/MM/DD",$G64&lt;&gt;""),申込書!$K$22,"")</f>
        <v/>
      </c>
      <c r="FC64" s="369" t="str">
        <f>IF(FB64="","",IF(INDEX('コンテンツ＆備考マスタ'!$H:$J,MATCH(学校情報!FB$3,'コンテンツ＆備考マスタ'!$H:$H,0),3)="●",IF(AND(FB64&lt;&gt;"",ISNUMBER(申込書!$AC$22)=TRUE,申込書!$C$66&lt;&gt;"▼プルダウンより選択してください",申込書!$C$66&lt;&gt;""),申込書!$AC$22,""),"-"))</f>
        <v/>
      </c>
      <c r="FD64" s="369"/>
      <c r="FE64" s="369"/>
      <c r="FF64" s="370" t="str">
        <f>IF(AND(申込書!$C$66&lt;&gt;"▼プルダウンより選択してください",申込書!$C$66&lt;&gt;"",$G64&lt;&gt;"",申込書!$V$66="特定学年のみ"),"申し込みする","")</f>
        <v/>
      </c>
      <c r="FG64" s="371"/>
      <c r="FH64" s="372"/>
      <c r="FI64" s="373" t="str">
        <f>IF(AND(申込書!$C$67&lt;&gt;"▼プルダウンより選択してください",申込書!$C$67&lt;&gt;"",申込書!$K$22&lt;&gt;"YYYY/MM/DD",$G64&lt;&gt;""),申込書!$K$22,"")</f>
        <v/>
      </c>
      <c r="FJ64" s="369" t="str">
        <f>IF(FI64="","",IF(INDEX('コンテンツ＆備考マスタ'!$H:$J,MATCH(学校情報!FI$3,'コンテンツ＆備考マスタ'!$H:$H,0),3)="●",IF(AND(FI64&lt;&gt;"",ISNUMBER(申込書!$AC$22)=TRUE,申込書!$C$67&lt;&gt;"▼プルダウンより選択してください",申込書!$C$67&lt;&gt;""),申込書!$AC$22,""),"-"))</f>
        <v/>
      </c>
      <c r="FK64" s="369"/>
      <c r="FL64" s="369"/>
      <c r="FM64" s="370" t="str">
        <f>IF(AND(申込書!$C$67&lt;&gt;"▼プルダウンより選択してください",申込書!$C$67&lt;&gt;"",$G64&lt;&gt;"",申込書!$V$67="特定学年のみ"),"申し込みする","")</f>
        <v/>
      </c>
      <c r="FN64" s="371"/>
      <c r="FO64" s="372"/>
      <c r="FP64" s="373" t="str">
        <f>IF(AND(申込書!$C$68&lt;&gt;"▼プルダウンより選択してください",申込書!$C$68&lt;&gt;"",申込書!$K$22&lt;&gt;"YYYY/MM/DD",$G64&lt;&gt;""),申込書!$K$22,"")</f>
        <v/>
      </c>
      <c r="FQ64" s="369" t="str">
        <f>IF(FP64="","",IF(INDEX('コンテンツ＆備考マスタ'!$H:$J,MATCH(学校情報!FP$3,'コンテンツ＆備考マスタ'!$H:$H,0),3)="●",IF(AND(FP64&lt;&gt;"",ISNUMBER(申込書!$AC$22)=TRUE,申込書!$C$68&lt;&gt;"▼プルダウンより選択してください",申込書!$C$68&lt;&gt;""),申込書!$AC$22,""),"-"))</f>
        <v/>
      </c>
      <c r="FR64" s="369"/>
      <c r="FS64" s="369"/>
      <c r="FT64" s="370" t="str">
        <f>IF(AND(申込書!$C$68&lt;&gt;"▼プルダウンより選択してください",申込書!$C$68&lt;&gt;"",$G64&lt;&gt;"",申込書!$V$68="特定学年のみ"),"申し込みする","")</f>
        <v/>
      </c>
      <c r="FU64" s="371"/>
      <c r="FV64" s="372"/>
      <c r="FW64" s="373" t="str">
        <f>IF(AND(申込書!$C$69&lt;&gt;"▼プルダウンより選択してください",申込書!$C$69&lt;&gt;"",申込書!$K$22&lt;&gt;"YYYY/MM/DD",$G64&lt;&gt;""),申込書!$K$22,"")</f>
        <v/>
      </c>
      <c r="FX64" s="369" t="str">
        <f>IF(FW64="","",IF(INDEX('コンテンツ＆備考マスタ'!$H:$J,MATCH(学校情報!FW$3,'コンテンツ＆備考マスタ'!$H:$H,0),3)="●",IF(AND(FW64&lt;&gt;"",ISNUMBER(申込書!$AC$22)=TRUE,申込書!$C$69&lt;&gt;"▼プルダウンより選択してください",申込書!$C$69&lt;&gt;""),申込書!$AC$22,""),"-"))</f>
        <v/>
      </c>
      <c r="FY64" s="369"/>
      <c r="FZ64" s="369"/>
      <c r="GA64" s="370" t="str">
        <f>IF(AND(申込書!$C$69&lt;&gt;"▼プルダウンより選択してください",申込書!$C$69&lt;&gt;"",$G64&lt;&gt;"",申込書!$V$69="特定学年のみ"),"申し込みする","")</f>
        <v/>
      </c>
      <c r="GB64" s="371"/>
      <c r="GC64" s="372"/>
      <c r="GD64" s="373" t="str">
        <f>IF(AND(申込書!$C$70&lt;&gt;"▼プルダウンより選択してください",申込書!$C$70&lt;&gt;"",申込書!$K$22&lt;&gt;"YYYY/MM/DD",$G64&lt;&gt;""),申込書!$K$22,"")</f>
        <v/>
      </c>
      <c r="GE64" s="369" t="str">
        <f>IF(GD64="","",IF(INDEX('コンテンツ＆備考マスタ'!$H:$J,MATCH(学校情報!GD$3,'コンテンツ＆備考マスタ'!$H:$H,0),3)="●",IF(AND(GD64&lt;&gt;"",ISNUMBER(申込書!$AC$22)=TRUE,申込書!$C$70&lt;&gt;"▼プルダウンより選択してください",申込書!$C$70&lt;&gt;""),申込書!$AC$22,""),"-"))</f>
        <v/>
      </c>
      <c r="GF64" s="369"/>
      <c r="GG64" s="369"/>
      <c r="GH64" s="370" t="str">
        <f>IF(AND(申込書!$C$70&lt;&gt;"▼プルダウンより選択してください",申込書!$C$70&lt;&gt;"",$G64&lt;&gt;"",申込書!$V$70="特定学年のみ"),"申し込みする","")</f>
        <v/>
      </c>
      <c r="GI64" s="371"/>
      <c r="GJ64" s="372"/>
      <c r="GK64" s="373" t="str">
        <f>IF(AND(申込書!$C$71&lt;&gt;"▼プルダウンより選択してください",申込書!$C$71&lt;&gt;"",申込書!$K$22&lt;&gt;"YYYY/MM/DD",$G64&lt;&gt;""),申込書!$K$22,"")</f>
        <v/>
      </c>
      <c r="GL64" s="369" t="str">
        <f>IF(GK64="","",IF(INDEX('コンテンツ＆備考マスタ'!$H:$J,MATCH(学校情報!GK$3,'コンテンツ＆備考マスタ'!$H:$H,0),3)="●",IF(AND(GK64&lt;&gt;"",ISNUMBER(申込書!$AC$22)=TRUE,申込書!$C$71&lt;&gt;"▼プルダウンより選択してください",申込書!$C$71&lt;&gt;""),申込書!$AC$22,""),"-"))</f>
        <v/>
      </c>
      <c r="GM64" s="369"/>
      <c r="GN64" s="369"/>
      <c r="GO64" s="370" t="str">
        <f>IF(AND(申込書!$C$71&lt;&gt;"▼プルダウンより選択してください",申込書!$C$71&lt;&gt;"",$G64&lt;&gt;"",申込書!$V$71="特定学年のみ"),"申し込みする","")</f>
        <v/>
      </c>
      <c r="GP64" s="371"/>
      <c r="GQ64" s="372"/>
      <c r="GR64" s="373" t="str">
        <f>IF(AND(申込書!$C$72&lt;&gt;"▼プルダウンより選択してください",申込書!$C$72&lt;&gt;"",申込書!$K$22&lt;&gt;"YYYY/MM/DD",$G64&lt;&gt;""),申込書!$K$22,"")</f>
        <v/>
      </c>
      <c r="GS64" s="369" t="str">
        <f>IF(GR64="","",IF(INDEX('コンテンツ＆備考マスタ'!$H:$J,MATCH(学校情報!GR$3,'コンテンツ＆備考マスタ'!$H:$H,0),3)="●",IF(AND(GR64&lt;&gt;"",ISNUMBER(申込書!$AC$22)=TRUE,申込書!$C$72&lt;&gt;"▼プルダウンより選択してください",申込書!$C$72&lt;&gt;""),申込書!$AC$22,""),"-"))</f>
        <v/>
      </c>
      <c r="GT64" s="369"/>
      <c r="GU64" s="369"/>
      <c r="GV64" s="370" t="str">
        <f>IF(AND(申込書!$C$72&lt;&gt;"▼プルダウンより選択してください",申込書!$C$72&lt;&gt;"",$G64&lt;&gt;"",申込書!$V$72="特定学年のみ"),"申し込みする","")</f>
        <v/>
      </c>
      <c r="GW64" s="371"/>
      <c r="GX64" s="372"/>
      <c r="GY64" s="373" t="str">
        <f>IF(AND(申込書!$C$73&lt;&gt;"▼プルダウンより選択してください",申込書!$C$73&lt;&gt;"",申込書!$K$22&lt;&gt;"YYYY/MM/DD",$G64&lt;&gt;""),申込書!$K$22,"")</f>
        <v/>
      </c>
      <c r="GZ64" s="369" t="str">
        <f>IF(GY64="","",IF(INDEX('コンテンツ＆備考マスタ'!$H:$J,MATCH(学校情報!GY$3,'コンテンツ＆備考マスタ'!$H:$H,0),3)="●",IF(AND(GY64&lt;&gt;"",ISNUMBER(申込書!$AC$22)=TRUE,申込書!$C$73&lt;&gt;"▼プルダウンより選択してください",申込書!$C$73&lt;&gt;""),申込書!$AC$22,""),"-"))</f>
        <v/>
      </c>
      <c r="HA64" s="369"/>
      <c r="HB64" s="369"/>
      <c r="HC64" s="370" t="str">
        <f>IF(AND(申込書!$C$73&lt;&gt;"▼プルダウンより選択してください",申込書!$C$73&lt;&gt;"",$G64&lt;&gt;"",申込書!$V$73="特定学年のみ"),"申し込みする","")</f>
        <v/>
      </c>
      <c r="HD64" s="371"/>
      <c r="HE64" s="372"/>
      <c r="HF64" s="373" t="str">
        <f>IF(AND(申込書!$C$74&lt;&gt;"▼プルダウンより選択してください",申込書!$C$74&lt;&gt;"",申込書!$K$22&lt;&gt;"YYYY/MM/DD",$G64&lt;&gt;""),申込書!$K$22,"")</f>
        <v/>
      </c>
      <c r="HG64" s="369" t="str">
        <f>IF(HF64="","",IF(INDEX('コンテンツ＆備考マスタ'!$H:$J,MATCH(学校情報!HF$3,'コンテンツ＆備考マスタ'!$H:$H,0),3)="●",IF(AND(HF64&lt;&gt;"",ISNUMBER(申込書!$AC$22)=TRUE,申込書!$C$74&lt;&gt;"▼プルダウンより選択してください",申込書!$C$74&lt;&gt;""),申込書!$AC$22,""),"-"))</f>
        <v/>
      </c>
      <c r="HH64" s="369"/>
      <c r="HI64" s="369"/>
      <c r="HJ64" s="370" t="str">
        <f>IF(AND(申込書!$C$74&lt;&gt;"▼プルダウンより選択してください",申込書!$C$74&lt;&gt;"",$G64&lt;&gt;"",申込書!$V$74="特定学年のみ"),"申し込みする","")</f>
        <v/>
      </c>
      <c r="HK64" s="371"/>
      <c r="HL64" s="372"/>
      <c r="HM64" s="373" t="str">
        <f>IF(AND(申込書!$C$75&lt;&gt;"▼プルダウンより選択してください",申込書!$C$75&lt;&gt;"",申込書!$K$22&lt;&gt;"YYYY/MM/DD",$G64&lt;&gt;""),申込書!$K$22,"")</f>
        <v/>
      </c>
      <c r="HN64" s="369" t="str">
        <f>IF(HM64="","",IF(INDEX('コンテンツ＆備考マスタ'!$H:$J,MATCH(学校情報!HM$3,'コンテンツ＆備考マスタ'!$H:$H,0),3)="●",IF(AND(HM64&lt;&gt;"",ISNUMBER(申込書!$AC$22)=TRUE,申込書!$C$75&lt;&gt;"▼プルダウンより選択してください",申込書!$C$75&lt;&gt;""),申込書!$AC$22,""),"-"))</f>
        <v/>
      </c>
      <c r="HO64" s="369"/>
      <c r="HP64" s="369"/>
      <c r="HQ64" s="370" t="str">
        <f>IF(AND(申込書!$C$75&lt;&gt;"▼プルダウンより選択してください",申込書!$C$75&lt;&gt;"",$G64&lt;&gt;"",申込書!$V$75="特定学年のみ"),"申し込みする","")</f>
        <v/>
      </c>
      <c r="HR64" s="371"/>
      <c r="HS64" s="371"/>
      <c r="HT64" s="374" t="str">
        <f>IF(AND(申込書!$C$76&lt;&gt;"▼プルダウンより選択してください",申込書!$C$76&lt;&gt;"",申込書!$K$22&lt;&gt;"YYYY/MM/DD",$G64&lt;&gt;""),申込書!$K$22,"")</f>
        <v/>
      </c>
      <c r="HU64" s="369" t="str">
        <f>IF(HT64="","",IF(INDEX('コンテンツ＆備考マスタ'!$H:$J,MATCH(学校情報!HT$3,'コンテンツ＆備考マスタ'!$H:$H,0),3)="●",IF(AND(HT64&lt;&gt;"",ISNUMBER(申込書!$AC$22)=TRUE,申込書!$C$76&lt;&gt;"▼プルダウンより選択してください",申込書!$C$76&lt;&gt;""),申込書!$AC$22,""),"-"))</f>
        <v/>
      </c>
      <c r="HV64" s="369"/>
      <c r="HW64" s="369"/>
      <c r="HX64" s="370" t="str">
        <f>IF(AND(申込書!$C$76&lt;&gt;"▼プルダウンより選択してください",申込書!$C$76&lt;&gt;"",$G64&lt;&gt;"",申込書!$V$76="特定学年のみ"),"申し込みする","")</f>
        <v/>
      </c>
      <c r="HY64" s="371"/>
      <c r="HZ64" s="372"/>
      <c r="IA64" s="69"/>
    </row>
    <row r="65" spans="2:235" ht="26.85" hidden="1" customHeight="1" outlineLevel="1">
      <c r="B65" s="365">
        <f t="shared" si="0"/>
        <v>60</v>
      </c>
      <c r="C65" s="55"/>
      <c r="D65" s="56"/>
      <c r="E65" s="154"/>
      <c r="F65" s="57"/>
      <c r="G65" s="58"/>
      <c r="H65" s="59"/>
      <c r="I65" s="60"/>
      <c r="J65" s="61"/>
      <c r="K65" s="366" t="str">
        <f t="shared" si="1"/>
        <v/>
      </c>
      <c r="L65" s="62"/>
      <c r="M65" s="322"/>
      <c r="N65" s="63"/>
      <c r="O65" s="64"/>
      <c r="P65" s="367" t="str">
        <f t="shared" si="2"/>
        <v/>
      </c>
      <c r="Q65" s="65"/>
      <c r="R65" s="66"/>
      <c r="S65" s="67"/>
      <c r="T65" s="68"/>
      <c r="U65" s="68"/>
      <c r="V65" s="68"/>
      <c r="W65" s="66"/>
      <c r="X65" s="281"/>
      <c r="Y65" s="368" t="str">
        <f>IF(AND(申込書!$C$47&lt;&gt;"▼プルダウンより選択してください",申込書!$C$47&lt;&gt;"",申込書!$K$22&lt;&gt;"YYYY/MM/DD",$G65&lt;&gt;""),申込書!$K$22,"")</f>
        <v/>
      </c>
      <c r="Z65" s="369" t="str">
        <f>IF(Y65="","",IF(INDEX('コンテンツ＆備考マスタ'!$H:$J,MATCH(学校情報!Y$3,'コンテンツ＆備考マスタ'!$H:$H,0),3)="●",IF(AND(Y65&lt;&gt;"",ISNUMBER(申込書!$AC$22)=TRUE,申込書!$C$47&lt;&gt;"▼プルダウンより選択してください",申込書!$C$47&lt;&gt;""),申込書!$AC$22,""),"-"))</f>
        <v/>
      </c>
      <c r="AA65" s="369"/>
      <c r="AB65" s="369"/>
      <c r="AC65" s="370" t="str">
        <f>IF(AND(申込書!$C$47&lt;&gt;"▼プルダウンより選択してください",申込書!$C$47&lt;&gt;"",$G65&lt;&gt;"",申込書!$V$47="特定学年のみ"),"申し込みする","")</f>
        <v/>
      </c>
      <c r="AD65" s="371"/>
      <c r="AE65" s="372"/>
      <c r="AF65" s="373" t="str">
        <f>IF(AND(申込書!$C$48&lt;&gt;"▼プルダウンより選択してください",申込書!$C$48&lt;&gt;"",申込書!$K$22&lt;&gt;"YYYY/MM/DD",$G65&lt;&gt;""),申込書!$K$22,"")</f>
        <v/>
      </c>
      <c r="AG65" s="369" t="str">
        <f>IF(AF65="","",IF(INDEX('コンテンツ＆備考マスタ'!$H:$J,MATCH(学校情報!AF$3,'コンテンツ＆備考マスタ'!$H:$H,0),3)="●",IF(AND(AF65&lt;&gt;"",ISNUMBER(申込書!$AC$22)=TRUE,申込書!$C$48&lt;&gt;"▼プルダウンより選択してください",申込書!$C$48&lt;&gt;""),申込書!$AC$22,""),"-"))</f>
        <v/>
      </c>
      <c r="AH65" s="369"/>
      <c r="AI65" s="369"/>
      <c r="AJ65" s="370" t="str">
        <f>IF(AND(申込書!$C$48&lt;&gt;"▼プルダウンより選択してください",申込書!$C$48&lt;&gt;"",$G65&lt;&gt;"",申込書!$V$48="特定学年のみ"),"申し込みする","")</f>
        <v/>
      </c>
      <c r="AK65" s="371"/>
      <c r="AL65" s="372"/>
      <c r="AM65" s="373" t="str">
        <f>IF(AND(申込書!$C$49&lt;&gt;"▼プルダウンより選択してください",申込書!$C$49&lt;&gt;"",申込書!$K$22&lt;&gt;"YYYY/MM/DD",$G65&lt;&gt;""),申込書!$K$22,"")</f>
        <v/>
      </c>
      <c r="AN65" s="369" t="str">
        <f>IF(AM65="","",IF(INDEX('コンテンツ＆備考マスタ'!$H:$J,MATCH(学校情報!AM$3,'コンテンツ＆備考マスタ'!$H:$H,0),3)="●",IF(AND(AM65&lt;&gt;"",ISNUMBER(申込書!$AC$22)=TRUE,申込書!$C$49&lt;&gt;"▼プルダウンより選択してください",申込書!$C$49&lt;&gt;""),申込書!$AC$22,""),"-"))</f>
        <v/>
      </c>
      <c r="AO65" s="369"/>
      <c r="AP65" s="369"/>
      <c r="AQ65" s="370" t="str">
        <f>IF(AND(申込書!$C$49&lt;&gt;"▼プルダウンより選択してください",申込書!$C$49&lt;&gt;"",$G65&lt;&gt;"",申込書!$V$49="特定学年のみ"),"申し込みする","")</f>
        <v/>
      </c>
      <c r="AR65" s="371"/>
      <c r="AS65" s="372"/>
      <c r="AT65" s="373" t="str">
        <f>IF(AND(申込書!$C$50&lt;&gt;"▼プルダウンより選択してください",申込書!$C$50&lt;&gt;"",申込書!$K$22&lt;&gt;"YYYY/MM/DD",$G65&lt;&gt;""),申込書!$K$22,"")</f>
        <v/>
      </c>
      <c r="AU65" s="369" t="str">
        <f>IF(AT65="","",IF(INDEX('コンテンツ＆備考マスタ'!$H:$J,MATCH(学校情報!AT$3,'コンテンツ＆備考マスタ'!$H:$H,0),3)="●",IF(AND(AT65&lt;&gt;"",ISNUMBER(申込書!$AC$22)=TRUE,申込書!$C$50&lt;&gt;"▼プルダウンより選択してください",申込書!$C$50&lt;&gt;""),申込書!$AC$22,""),"-"))</f>
        <v/>
      </c>
      <c r="AV65" s="369"/>
      <c r="AW65" s="369"/>
      <c r="AX65" s="370" t="str">
        <f>IF(AND(申込書!$C$50&lt;&gt;"▼プルダウンより選択してください",申込書!$C$50&lt;&gt;"",$G65&lt;&gt;"",申込書!$V$50="特定学年のみ"),"申し込みする","")</f>
        <v/>
      </c>
      <c r="AY65" s="371"/>
      <c r="AZ65" s="372"/>
      <c r="BA65" s="373" t="str">
        <f>IF(AND(申込書!$C$51&lt;&gt;"▼プルダウンより選択してください",申込書!$C$51&lt;&gt;"",申込書!$K$22&lt;&gt;"YYYY/MM/DD",$G65&lt;&gt;""),申込書!$K$22,"")</f>
        <v/>
      </c>
      <c r="BB65" s="369" t="str">
        <f>IF(BA65="","",IF(INDEX('コンテンツ＆備考マスタ'!$H:$J,MATCH(学校情報!BA$3,'コンテンツ＆備考マスタ'!$H:$H,0),3)="●",IF(AND(BA65&lt;&gt;"",ISNUMBER(申込書!$AC$22)=TRUE,申込書!$C$51&lt;&gt;"▼プルダウンより選択してください",申込書!$C$51&lt;&gt;""),申込書!$AC$22,""),"-"))</f>
        <v/>
      </c>
      <c r="BC65" s="369"/>
      <c r="BD65" s="369"/>
      <c r="BE65" s="370" t="str">
        <f>IF(AND(申込書!$C$51&lt;&gt;"▼プルダウンより選択してください",申込書!$C$51&lt;&gt;"",$G65&lt;&gt;"",申込書!$V$51="特定学年のみ"),"申し込みする","")</f>
        <v/>
      </c>
      <c r="BF65" s="371"/>
      <c r="BG65" s="372"/>
      <c r="BH65" s="373" t="str">
        <f>IF(AND(申込書!$C$52&lt;&gt;"▼プルダウンより選択してください",申込書!$C$52&lt;&gt;"",申込書!$K$22&lt;&gt;"YYYY/MM/DD",$G65&lt;&gt;""),申込書!$K$22,"")</f>
        <v/>
      </c>
      <c r="BI65" s="369" t="str">
        <f>IF(BH65="","",IF(INDEX('コンテンツ＆備考マスタ'!$H:$J,MATCH(学校情報!BH$3,'コンテンツ＆備考マスタ'!$H:$H,0),3)="●",IF(AND(BH65&lt;&gt;"",ISNUMBER(申込書!$AC$22)=TRUE,申込書!$C$52&lt;&gt;"▼プルダウンより選択してください",申込書!$C$52&lt;&gt;""),申込書!$AC$22,""),"-"))</f>
        <v/>
      </c>
      <c r="BJ65" s="369"/>
      <c r="BK65" s="369"/>
      <c r="BL65" s="370" t="str">
        <f>IF(AND(申込書!$C$52&lt;&gt;"▼プルダウンより選択してください",申込書!$C$52&lt;&gt;"",$G65&lt;&gt;"",申込書!$V$52="特定学年のみ"),"申し込みする","")</f>
        <v/>
      </c>
      <c r="BM65" s="371"/>
      <c r="BN65" s="372"/>
      <c r="BO65" s="373" t="str">
        <f>IF(AND(申込書!$C$53&lt;&gt;"▼プルダウンより選択してください",申込書!$C$53&lt;&gt;"",申込書!$K$22&lt;&gt;"YYYY/MM/DD",$G65&lt;&gt;""),申込書!$K$22,"")</f>
        <v/>
      </c>
      <c r="BP65" s="369" t="str">
        <f>IF(BO65="","",IF(INDEX('コンテンツ＆備考マスタ'!$H:$J,MATCH(学校情報!BO$3,'コンテンツ＆備考マスタ'!$H:$H,0),3)="●",IF(AND(BO65&lt;&gt;"",ISNUMBER(申込書!$AC$22)=TRUE,申込書!$C$53&lt;&gt;"▼プルダウンより選択してください",申込書!$C$53&lt;&gt;""),申込書!$AC$22,""),"-"))</f>
        <v/>
      </c>
      <c r="BQ65" s="369"/>
      <c r="BR65" s="369"/>
      <c r="BS65" s="370" t="str">
        <f>IF(AND(申込書!$C$53&lt;&gt;"▼プルダウンより選択してください",申込書!$C$53&lt;&gt;"",$G65&lt;&gt;"",申込書!$V$53="特定学年のみ"),"申し込みする","")</f>
        <v/>
      </c>
      <c r="BT65" s="371"/>
      <c r="BU65" s="372"/>
      <c r="BV65" s="373" t="str">
        <f>IF(AND(申込書!$C$54&lt;&gt;"▼プルダウンより選択してください",申込書!$C$54&lt;&gt;"",申込書!$K$22&lt;&gt;"YYYY/MM/DD",$G65&lt;&gt;""),申込書!$K$22,"")</f>
        <v/>
      </c>
      <c r="BW65" s="369" t="str">
        <f>IF(BV65="","",IF(INDEX('コンテンツ＆備考マスタ'!$H:$J,MATCH(学校情報!BV$3,'コンテンツ＆備考マスタ'!$H:$H,0),3)="●",IF(AND(BV65&lt;&gt;"",ISNUMBER(申込書!$AC$22)=TRUE,申込書!$C$54&lt;&gt;"▼プルダウンより選択してください",申込書!$C$54&lt;&gt;""),申込書!$AC$22,""),"-"))</f>
        <v/>
      </c>
      <c r="BX65" s="369"/>
      <c r="BY65" s="369"/>
      <c r="BZ65" s="370" t="str">
        <f>IF(AND(申込書!$C$54&lt;&gt;"▼プルダウンより選択してください",申込書!$C$54&lt;&gt;"",$G65&lt;&gt;"",申込書!$V$54="特定学年のみ"),"申し込みする","")</f>
        <v/>
      </c>
      <c r="CA65" s="371"/>
      <c r="CB65" s="372"/>
      <c r="CC65" s="373" t="str">
        <f>IF(AND(申込書!$C$55&lt;&gt;"▼プルダウンより選択してください",申込書!$C$55&lt;&gt;"",申込書!$K$22&lt;&gt;"YYYY/MM/DD",$G65&lt;&gt;""),申込書!$K$22,"")</f>
        <v/>
      </c>
      <c r="CD65" s="369" t="str">
        <f>IF(CC65="","",IF(INDEX('コンテンツ＆備考マスタ'!$H:$J,MATCH(学校情報!CC$3,'コンテンツ＆備考マスタ'!$H:$H,0),3)="●",IF(AND(CC65&lt;&gt;"",ISNUMBER(申込書!$AC$22)=TRUE,申込書!$C$55&lt;&gt;"▼プルダウンより選択してください",申込書!$C$55&lt;&gt;""),申込書!$AC$22,""),"-"))</f>
        <v/>
      </c>
      <c r="CE65" s="369"/>
      <c r="CF65" s="369"/>
      <c r="CG65" s="370" t="str">
        <f>IF(AND(申込書!$C$55&lt;&gt;"▼プルダウンより選択してください",申込書!$C$55&lt;&gt;"",$G65&lt;&gt;"",申込書!$V$55="特定学年のみ"),"申し込みする","")</f>
        <v/>
      </c>
      <c r="CH65" s="371"/>
      <c r="CI65" s="372"/>
      <c r="CJ65" s="373" t="str">
        <f>IF(AND(申込書!$C$56&lt;&gt;"▼プルダウンより選択してください",申込書!$C$56&lt;&gt;"",申込書!$K$22&lt;&gt;"YYYY/MM/DD",$G65&lt;&gt;""),申込書!$K$22,"")</f>
        <v/>
      </c>
      <c r="CK65" s="369" t="str">
        <f>IF(CJ65="","",IF(INDEX('コンテンツ＆備考マスタ'!$H:$J,MATCH(学校情報!CJ$3,'コンテンツ＆備考マスタ'!$H:$H,0),3)="●",IF(AND(CJ65&lt;&gt;"",ISNUMBER(申込書!$AC$22)=TRUE,申込書!$C$56&lt;&gt;"▼プルダウンより選択してください",申込書!$C$56&lt;&gt;""),申込書!$AC$22,""),"-"))</f>
        <v/>
      </c>
      <c r="CL65" s="369"/>
      <c r="CM65" s="369"/>
      <c r="CN65" s="370" t="str">
        <f>IF(AND(申込書!$C$56&lt;&gt;"▼プルダウンより選択してください",申込書!$C$56&lt;&gt;"",$G65&lt;&gt;"",申込書!$V$56="特定学年のみ"),"申し込みする","")</f>
        <v/>
      </c>
      <c r="CO65" s="371"/>
      <c r="CP65" s="372"/>
      <c r="CQ65" s="373" t="str">
        <f>IF(AND(申込書!$C$57&lt;&gt;"▼プルダウンより選択してください",申込書!$C$57&lt;&gt;"",申込書!$K$22&lt;&gt;"YYYY/MM/DD",$G65&lt;&gt;""),申込書!$K$22,"")</f>
        <v/>
      </c>
      <c r="CR65" s="369" t="str">
        <f>IF(CQ65="","",IF(INDEX('コンテンツ＆備考マスタ'!$H:$J,MATCH(学校情報!CQ$3,'コンテンツ＆備考マスタ'!$H:$H,0),3)="●",IF(AND(CQ65&lt;&gt;"",ISNUMBER(申込書!$AC$22)=TRUE,申込書!$C$57&lt;&gt;"▼プルダウンより選択してください",申込書!$C$57&lt;&gt;""),申込書!$AC$22,""),"-"))</f>
        <v/>
      </c>
      <c r="CS65" s="369"/>
      <c r="CT65" s="369"/>
      <c r="CU65" s="369" t="str">
        <f>IF(AND(申込書!$C$57&lt;&gt;"▼プルダウンより選択してください",申込書!$C$57&lt;&gt;"",$G65&lt;&gt;"",申込書!$V$57="特定学年のみ"),"申し込みする","")</f>
        <v/>
      </c>
      <c r="CV65" s="371"/>
      <c r="CW65" s="372"/>
      <c r="CX65" s="373" t="str">
        <f>IF(AND(申込書!$C$58&lt;&gt;"▼プルダウンより選択してください",申込書!$C$58&lt;&gt;"",申込書!$K$22&lt;&gt;"YYYY/MM/DD",$G65&lt;&gt;""),申込書!$K$22,"")</f>
        <v/>
      </c>
      <c r="CY65" s="369" t="str">
        <f>IF(CX65="","",IF(INDEX('コンテンツ＆備考マスタ'!$H:$J,MATCH(学校情報!CX$3,'コンテンツ＆備考マスタ'!$H:$H,0),3)="●",IF(AND(CX65&lt;&gt;"",ISNUMBER(申込書!$AC$22)=TRUE,申込書!$C$58&lt;&gt;"▼プルダウンより選択してください",申込書!$C$58&lt;&gt;""),申込書!$AC$22,""),"-"))</f>
        <v/>
      </c>
      <c r="CZ65" s="369"/>
      <c r="DA65" s="369"/>
      <c r="DB65" s="369" t="str">
        <f>IF(AND(申込書!$C$58&lt;&gt;"▼プルダウンより選択してください",申込書!$C$58&lt;&gt;"",$G65&lt;&gt;"",申込書!$V$58="特定学年のみ"),"申し込みする","")</f>
        <v/>
      </c>
      <c r="DC65" s="371"/>
      <c r="DD65" s="372"/>
      <c r="DE65" s="373" t="str">
        <f>IF(AND(申込書!$C$59&lt;&gt;"▼プルダウンより選択してください",申込書!$C$59&lt;&gt;"",申込書!$K$22&lt;&gt;"YYYY/MM/DD",$G65&lt;&gt;""),申込書!$K$22,"")</f>
        <v/>
      </c>
      <c r="DF65" s="369" t="str">
        <f>IF(DE65="","",IF(INDEX('コンテンツ＆備考マスタ'!$H:$J,MATCH(学校情報!DE$3,'コンテンツ＆備考マスタ'!$H:$H,0),3)="●",IF(AND(DE65&lt;&gt;"",ISNUMBER(申込書!$AC$22)=TRUE,申込書!$C$59&lt;&gt;"▼プルダウンより選択してください",申込書!$C$59&lt;&gt;""),申込書!$AC$22,""),"-"))</f>
        <v/>
      </c>
      <c r="DG65" s="369"/>
      <c r="DH65" s="369"/>
      <c r="DI65" s="369" t="str">
        <f>IF(AND(申込書!$C$59&lt;&gt;"▼プルダウンより選択してください",申込書!$C$59&lt;&gt;"",$G65&lt;&gt;"",申込書!$V$59="特定学年のみ"),"申し込みする","")</f>
        <v/>
      </c>
      <c r="DJ65" s="371"/>
      <c r="DK65" s="372"/>
      <c r="DL65" s="373" t="str">
        <f>IF(AND(申込書!$C$60&lt;&gt;"▼プルダウンより選択してください",申込書!$C$60&lt;&gt;"",申込書!$K$22&lt;&gt;"YYYY/MM/DD",$G65&lt;&gt;""),申込書!$K$22,"")</f>
        <v/>
      </c>
      <c r="DM65" s="369" t="str">
        <f>IF(DL65="","",IF(INDEX('コンテンツ＆備考マスタ'!$H:$J,MATCH(学校情報!DL$3,'コンテンツ＆備考マスタ'!$H:$H,0),3)="●",IF(AND(DL65&lt;&gt;"",ISNUMBER(申込書!$AC$22)=TRUE,申込書!$C$60&lt;&gt;"▼プルダウンより選択してください",申込書!$C$60&lt;&gt;""),申込書!$AC$22,""),"-"))</f>
        <v/>
      </c>
      <c r="DN65" s="369"/>
      <c r="DO65" s="369"/>
      <c r="DP65" s="369" t="str">
        <f>IF(AND(申込書!$C$60&lt;&gt;"▼プルダウンより選択してください",申込書!$C$60&lt;&gt;"",$G65&lt;&gt;"",申込書!$V$60="特定学年のみ"),"申し込みする","")</f>
        <v/>
      </c>
      <c r="DQ65" s="371"/>
      <c r="DR65" s="372"/>
      <c r="DS65" s="373" t="str">
        <f>IF(AND(申込書!$C$61&lt;&gt;"▼プルダウンより選択してください",申込書!$C$61&lt;&gt;"",申込書!$K$22&lt;&gt;"YYYY/MM/DD",$G65&lt;&gt;""),申込書!$K$22,"")</f>
        <v/>
      </c>
      <c r="DT65" s="369" t="str">
        <f>IF(DS65="","",IF(INDEX('コンテンツ＆備考マスタ'!$H:$J,MATCH(学校情報!DS$3,'コンテンツ＆備考マスタ'!$H:$H,0),3)="●",IF(AND(DS65&lt;&gt;"",ISNUMBER(申込書!$AC$22)=TRUE,申込書!$C$61&lt;&gt;"▼プルダウンより選択してください",申込書!$C$61&lt;&gt;""),申込書!$AC$22,""),"-"))</f>
        <v/>
      </c>
      <c r="DU65" s="369"/>
      <c r="DV65" s="369"/>
      <c r="DW65" s="369" t="str">
        <f>IF(AND(申込書!$C$61&lt;&gt;"▼プルダウンより選択してください",申込書!$C$61&lt;&gt;"",$G65&lt;&gt;"",申込書!$V$61="特定学年のみ"),"申し込みする","")</f>
        <v/>
      </c>
      <c r="DX65" s="371"/>
      <c r="DY65" s="372"/>
      <c r="DZ65" s="373" t="str">
        <f>IF(AND(申込書!$C$62&lt;&gt;"▼プルダウンより選択してください",申込書!$C$62&lt;&gt;"",申込書!$K$22&lt;&gt;"YYYY/MM/DD",$G65&lt;&gt;""),申込書!$K$22,"")</f>
        <v/>
      </c>
      <c r="EA65" s="369" t="str">
        <f>IF(DZ65="","",IF(INDEX('コンテンツ＆備考マスタ'!$H:$J,MATCH(学校情報!DZ$3,'コンテンツ＆備考マスタ'!$H:$H,0),3)="●",IF(AND(DZ65&lt;&gt;"",ISNUMBER(申込書!$AC$22)=TRUE,申込書!$C$62&lt;&gt;"▼プルダウンより選択してください",申込書!$C$62&lt;&gt;""),申込書!$AC$22,""),"-"))</f>
        <v/>
      </c>
      <c r="EB65" s="369"/>
      <c r="EC65" s="369"/>
      <c r="ED65" s="370" t="str">
        <f>IF(AND(申込書!$C$62&lt;&gt;"▼プルダウンより選択してください",申込書!$C$62&lt;&gt;"",$G65&lt;&gt;"",申込書!$V$62="特定学年のみ"),"申し込みする","")</f>
        <v/>
      </c>
      <c r="EE65" s="371"/>
      <c r="EF65" s="372"/>
      <c r="EG65" s="373" t="str">
        <f>IF(AND(申込書!$C$63&lt;&gt;"▼プルダウンより選択してください",申込書!$C$63&lt;&gt;"",申込書!$K$22&lt;&gt;"YYYY/MM/DD",$G65&lt;&gt;""),申込書!$K$22,"")</f>
        <v/>
      </c>
      <c r="EH65" s="369" t="str">
        <f>IF(EG65="","",IF(INDEX('コンテンツ＆備考マスタ'!$H:$J,MATCH(学校情報!EG$3,'コンテンツ＆備考マスタ'!$H:$H,0),3)="●",IF(AND(EG65&lt;&gt;"",ISNUMBER(申込書!$AC$22)=TRUE,申込書!$C$63&lt;&gt;"▼プルダウンより選択してください",申込書!$C$63&lt;&gt;""),申込書!$AC$22,""),"-"))</f>
        <v/>
      </c>
      <c r="EI65" s="369"/>
      <c r="EJ65" s="369"/>
      <c r="EK65" s="370" t="str">
        <f>IF(AND(申込書!$C$63&lt;&gt;"▼プルダウンより選択してください",申込書!$C$63&lt;&gt;"",$G65&lt;&gt;"",申込書!$V$63="特定学年のみ"),"申し込みする","")</f>
        <v/>
      </c>
      <c r="EL65" s="371"/>
      <c r="EM65" s="372"/>
      <c r="EN65" s="373" t="str">
        <f>IF(AND(申込書!$C$64&lt;&gt;"▼プルダウンより選択してください",申込書!$C$64&lt;&gt;"",申込書!$K$22&lt;&gt;"YYYY/MM/DD",$G65&lt;&gt;""),申込書!$K$22,"")</f>
        <v/>
      </c>
      <c r="EO65" s="369" t="str">
        <f>IF(EN65="","",IF(INDEX('コンテンツ＆備考マスタ'!$H:$J,MATCH(学校情報!EN$3,'コンテンツ＆備考マスタ'!$H:$H,0),3)="●",IF(AND(EN65&lt;&gt;"",ISNUMBER(申込書!$AC$22)=TRUE,申込書!$C$64&lt;&gt;"▼プルダウンより選択してください",申込書!$C$64&lt;&gt;""),申込書!$AC$22,""),"-"))</f>
        <v/>
      </c>
      <c r="EP65" s="369"/>
      <c r="EQ65" s="369"/>
      <c r="ER65" s="370" t="str">
        <f>IF(AND(申込書!$C$64&lt;&gt;"▼プルダウンより選択してください",申込書!$C$64&lt;&gt;"",$G65&lt;&gt;"",申込書!$V$64="特定学年のみ"),"申し込みする","")</f>
        <v/>
      </c>
      <c r="ES65" s="371"/>
      <c r="ET65" s="372"/>
      <c r="EU65" s="373" t="str">
        <f>IF(AND(申込書!$C$65&lt;&gt;"▼プルダウンより選択してください",申込書!$C$65&lt;&gt;"",申込書!$K$22&lt;&gt;"YYYY/MM/DD",$G65&lt;&gt;""),申込書!$K$22,"")</f>
        <v/>
      </c>
      <c r="EV65" s="369" t="str">
        <f>IF(EU65="","",IF(INDEX('コンテンツ＆備考マスタ'!$H:$J,MATCH(学校情報!EU$3,'コンテンツ＆備考マスタ'!$H:$H,0),3)="●",IF(AND(EU65&lt;&gt;"",ISNUMBER(申込書!$AC$22)=TRUE,申込書!$C$65&lt;&gt;"▼プルダウンより選択してください",申込書!$C$65&lt;&gt;""),申込書!$AC$22,""),"-"))</f>
        <v/>
      </c>
      <c r="EW65" s="369"/>
      <c r="EX65" s="369"/>
      <c r="EY65" s="370" t="str">
        <f>IF(AND(申込書!$C$65&lt;&gt;"▼プルダウンより選択してください",申込書!$C$65&lt;&gt;"",$G65&lt;&gt;"",申込書!$V$65="特定学年のみ"),"申し込みする","")</f>
        <v/>
      </c>
      <c r="EZ65" s="371"/>
      <c r="FA65" s="372"/>
      <c r="FB65" s="373" t="str">
        <f>IF(AND(申込書!$C$66&lt;&gt;"▼プルダウンより選択してください",申込書!$C$66&lt;&gt;"",申込書!$K$22&lt;&gt;"YYYY/MM/DD",$G65&lt;&gt;""),申込書!$K$22,"")</f>
        <v/>
      </c>
      <c r="FC65" s="369" t="str">
        <f>IF(FB65="","",IF(INDEX('コンテンツ＆備考マスタ'!$H:$J,MATCH(学校情報!FB$3,'コンテンツ＆備考マスタ'!$H:$H,0),3)="●",IF(AND(FB65&lt;&gt;"",ISNUMBER(申込書!$AC$22)=TRUE,申込書!$C$66&lt;&gt;"▼プルダウンより選択してください",申込書!$C$66&lt;&gt;""),申込書!$AC$22,""),"-"))</f>
        <v/>
      </c>
      <c r="FD65" s="369"/>
      <c r="FE65" s="369"/>
      <c r="FF65" s="370" t="str">
        <f>IF(AND(申込書!$C$66&lt;&gt;"▼プルダウンより選択してください",申込書!$C$66&lt;&gt;"",$G65&lt;&gt;"",申込書!$V$66="特定学年のみ"),"申し込みする","")</f>
        <v/>
      </c>
      <c r="FG65" s="371"/>
      <c r="FH65" s="372"/>
      <c r="FI65" s="373" t="str">
        <f>IF(AND(申込書!$C$67&lt;&gt;"▼プルダウンより選択してください",申込書!$C$67&lt;&gt;"",申込書!$K$22&lt;&gt;"YYYY/MM/DD",$G65&lt;&gt;""),申込書!$K$22,"")</f>
        <v/>
      </c>
      <c r="FJ65" s="369" t="str">
        <f>IF(FI65="","",IF(INDEX('コンテンツ＆備考マスタ'!$H:$J,MATCH(学校情報!FI$3,'コンテンツ＆備考マスタ'!$H:$H,0),3)="●",IF(AND(FI65&lt;&gt;"",ISNUMBER(申込書!$AC$22)=TRUE,申込書!$C$67&lt;&gt;"▼プルダウンより選択してください",申込書!$C$67&lt;&gt;""),申込書!$AC$22,""),"-"))</f>
        <v/>
      </c>
      <c r="FK65" s="369"/>
      <c r="FL65" s="369"/>
      <c r="FM65" s="370" t="str">
        <f>IF(AND(申込書!$C$67&lt;&gt;"▼プルダウンより選択してください",申込書!$C$67&lt;&gt;"",$G65&lt;&gt;"",申込書!$V$67="特定学年のみ"),"申し込みする","")</f>
        <v/>
      </c>
      <c r="FN65" s="371"/>
      <c r="FO65" s="372"/>
      <c r="FP65" s="373" t="str">
        <f>IF(AND(申込書!$C$68&lt;&gt;"▼プルダウンより選択してください",申込書!$C$68&lt;&gt;"",申込書!$K$22&lt;&gt;"YYYY/MM/DD",$G65&lt;&gt;""),申込書!$K$22,"")</f>
        <v/>
      </c>
      <c r="FQ65" s="369" t="str">
        <f>IF(FP65="","",IF(INDEX('コンテンツ＆備考マスタ'!$H:$J,MATCH(学校情報!FP$3,'コンテンツ＆備考マスタ'!$H:$H,0),3)="●",IF(AND(FP65&lt;&gt;"",ISNUMBER(申込書!$AC$22)=TRUE,申込書!$C$68&lt;&gt;"▼プルダウンより選択してください",申込書!$C$68&lt;&gt;""),申込書!$AC$22,""),"-"))</f>
        <v/>
      </c>
      <c r="FR65" s="369"/>
      <c r="FS65" s="369"/>
      <c r="FT65" s="370" t="str">
        <f>IF(AND(申込書!$C$68&lt;&gt;"▼プルダウンより選択してください",申込書!$C$68&lt;&gt;"",$G65&lt;&gt;"",申込書!$V$68="特定学年のみ"),"申し込みする","")</f>
        <v/>
      </c>
      <c r="FU65" s="371"/>
      <c r="FV65" s="372"/>
      <c r="FW65" s="373" t="str">
        <f>IF(AND(申込書!$C$69&lt;&gt;"▼プルダウンより選択してください",申込書!$C$69&lt;&gt;"",申込書!$K$22&lt;&gt;"YYYY/MM/DD",$G65&lt;&gt;""),申込書!$K$22,"")</f>
        <v/>
      </c>
      <c r="FX65" s="369" t="str">
        <f>IF(FW65="","",IF(INDEX('コンテンツ＆備考マスタ'!$H:$J,MATCH(学校情報!FW$3,'コンテンツ＆備考マスタ'!$H:$H,0),3)="●",IF(AND(FW65&lt;&gt;"",ISNUMBER(申込書!$AC$22)=TRUE,申込書!$C$69&lt;&gt;"▼プルダウンより選択してください",申込書!$C$69&lt;&gt;""),申込書!$AC$22,""),"-"))</f>
        <v/>
      </c>
      <c r="FY65" s="369"/>
      <c r="FZ65" s="369"/>
      <c r="GA65" s="370" t="str">
        <f>IF(AND(申込書!$C$69&lt;&gt;"▼プルダウンより選択してください",申込書!$C$69&lt;&gt;"",$G65&lt;&gt;"",申込書!$V$69="特定学年のみ"),"申し込みする","")</f>
        <v/>
      </c>
      <c r="GB65" s="371"/>
      <c r="GC65" s="372"/>
      <c r="GD65" s="373" t="str">
        <f>IF(AND(申込書!$C$70&lt;&gt;"▼プルダウンより選択してください",申込書!$C$70&lt;&gt;"",申込書!$K$22&lt;&gt;"YYYY/MM/DD",$G65&lt;&gt;""),申込書!$K$22,"")</f>
        <v/>
      </c>
      <c r="GE65" s="369" t="str">
        <f>IF(GD65="","",IF(INDEX('コンテンツ＆備考マスタ'!$H:$J,MATCH(学校情報!GD$3,'コンテンツ＆備考マスタ'!$H:$H,0),3)="●",IF(AND(GD65&lt;&gt;"",ISNUMBER(申込書!$AC$22)=TRUE,申込書!$C$70&lt;&gt;"▼プルダウンより選択してください",申込書!$C$70&lt;&gt;""),申込書!$AC$22,""),"-"))</f>
        <v/>
      </c>
      <c r="GF65" s="369"/>
      <c r="GG65" s="369"/>
      <c r="GH65" s="370" t="str">
        <f>IF(AND(申込書!$C$70&lt;&gt;"▼プルダウンより選択してください",申込書!$C$70&lt;&gt;"",$G65&lt;&gt;"",申込書!$V$70="特定学年のみ"),"申し込みする","")</f>
        <v/>
      </c>
      <c r="GI65" s="371"/>
      <c r="GJ65" s="372"/>
      <c r="GK65" s="373" t="str">
        <f>IF(AND(申込書!$C$71&lt;&gt;"▼プルダウンより選択してください",申込書!$C$71&lt;&gt;"",申込書!$K$22&lt;&gt;"YYYY/MM/DD",$G65&lt;&gt;""),申込書!$K$22,"")</f>
        <v/>
      </c>
      <c r="GL65" s="369" t="str">
        <f>IF(GK65="","",IF(INDEX('コンテンツ＆備考マスタ'!$H:$J,MATCH(学校情報!GK$3,'コンテンツ＆備考マスタ'!$H:$H,0),3)="●",IF(AND(GK65&lt;&gt;"",ISNUMBER(申込書!$AC$22)=TRUE,申込書!$C$71&lt;&gt;"▼プルダウンより選択してください",申込書!$C$71&lt;&gt;""),申込書!$AC$22,""),"-"))</f>
        <v/>
      </c>
      <c r="GM65" s="369"/>
      <c r="GN65" s="369"/>
      <c r="GO65" s="370" t="str">
        <f>IF(AND(申込書!$C$71&lt;&gt;"▼プルダウンより選択してください",申込書!$C$71&lt;&gt;"",$G65&lt;&gt;"",申込書!$V$71="特定学年のみ"),"申し込みする","")</f>
        <v/>
      </c>
      <c r="GP65" s="371"/>
      <c r="GQ65" s="372"/>
      <c r="GR65" s="373" t="str">
        <f>IF(AND(申込書!$C$72&lt;&gt;"▼プルダウンより選択してください",申込書!$C$72&lt;&gt;"",申込書!$K$22&lt;&gt;"YYYY/MM/DD",$G65&lt;&gt;""),申込書!$K$22,"")</f>
        <v/>
      </c>
      <c r="GS65" s="369" t="str">
        <f>IF(GR65="","",IF(INDEX('コンテンツ＆備考マスタ'!$H:$J,MATCH(学校情報!GR$3,'コンテンツ＆備考マスタ'!$H:$H,0),3)="●",IF(AND(GR65&lt;&gt;"",ISNUMBER(申込書!$AC$22)=TRUE,申込書!$C$72&lt;&gt;"▼プルダウンより選択してください",申込書!$C$72&lt;&gt;""),申込書!$AC$22,""),"-"))</f>
        <v/>
      </c>
      <c r="GT65" s="369"/>
      <c r="GU65" s="369"/>
      <c r="GV65" s="370" t="str">
        <f>IF(AND(申込書!$C$72&lt;&gt;"▼プルダウンより選択してください",申込書!$C$72&lt;&gt;"",$G65&lt;&gt;"",申込書!$V$72="特定学年のみ"),"申し込みする","")</f>
        <v/>
      </c>
      <c r="GW65" s="371"/>
      <c r="GX65" s="372"/>
      <c r="GY65" s="373" t="str">
        <f>IF(AND(申込書!$C$73&lt;&gt;"▼プルダウンより選択してください",申込書!$C$73&lt;&gt;"",申込書!$K$22&lt;&gt;"YYYY/MM/DD",$G65&lt;&gt;""),申込書!$K$22,"")</f>
        <v/>
      </c>
      <c r="GZ65" s="369" t="str">
        <f>IF(GY65="","",IF(INDEX('コンテンツ＆備考マスタ'!$H:$J,MATCH(学校情報!GY$3,'コンテンツ＆備考マスタ'!$H:$H,0),3)="●",IF(AND(GY65&lt;&gt;"",ISNUMBER(申込書!$AC$22)=TRUE,申込書!$C$73&lt;&gt;"▼プルダウンより選択してください",申込書!$C$73&lt;&gt;""),申込書!$AC$22,""),"-"))</f>
        <v/>
      </c>
      <c r="HA65" s="369"/>
      <c r="HB65" s="369"/>
      <c r="HC65" s="370" t="str">
        <f>IF(AND(申込書!$C$73&lt;&gt;"▼プルダウンより選択してください",申込書!$C$73&lt;&gt;"",$G65&lt;&gt;"",申込書!$V$73="特定学年のみ"),"申し込みする","")</f>
        <v/>
      </c>
      <c r="HD65" s="371"/>
      <c r="HE65" s="372"/>
      <c r="HF65" s="373" t="str">
        <f>IF(AND(申込書!$C$74&lt;&gt;"▼プルダウンより選択してください",申込書!$C$74&lt;&gt;"",申込書!$K$22&lt;&gt;"YYYY/MM/DD",$G65&lt;&gt;""),申込書!$K$22,"")</f>
        <v/>
      </c>
      <c r="HG65" s="369" t="str">
        <f>IF(HF65="","",IF(INDEX('コンテンツ＆備考マスタ'!$H:$J,MATCH(学校情報!HF$3,'コンテンツ＆備考マスタ'!$H:$H,0),3)="●",IF(AND(HF65&lt;&gt;"",ISNUMBER(申込書!$AC$22)=TRUE,申込書!$C$74&lt;&gt;"▼プルダウンより選択してください",申込書!$C$74&lt;&gt;""),申込書!$AC$22,""),"-"))</f>
        <v/>
      </c>
      <c r="HH65" s="369"/>
      <c r="HI65" s="369"/>
      <c r="HJ65" s="370" t="str">
        <f>IF(AND(申込書!$C$74&lt;&gt;"▼プルダウンより選択してください",申込書!$C$74&lt;&gt;"",$G65&lt;&gt;"",申込書!$V$74="特定学年のみ"),"申し込みする","")</f>
        <v/>
      </c>
      <c r="HK65" s="371"/>
      <c r="HL65" s="372"/>
      <c r="HM65" s="373" t="str">
        <f>IF(AND(申込書!$C$75&lt;&gt;"▼プルダウンより選択してください",申込書!$C$75&lt;&gt;"",申込書!$K$22&lt;&gt;"YYYY/MM/DD",$G65&lt;&gt;""),申込書!$K$22,"")</f>
        <v/>
      </c>
      <c r="HN65" s="369" t="str">
        <f>IF(HM65="","",IF(INDEX('コンテンツ＆備考マスタ'!$H:$J,MATCH(学校情報!HM$3,'コンテンツ＆備考マスタ'!$H:$H,0),3)="●",IF(AND(HM65&lt;&gt;"",ISNUMBER(申込書!$AC$22)=TRUE,申込書!$C$75&lt;&gt;"▼プルダウンより選択してください",申込書!$C$75&lt;&gt;""),申込書!$AC$22,""),"-"))</f>
        <v/>
      </c>
      <c r="HO65" s="369"/>
      <c r="HP65" s="369"/>
      <c r="HQ65" s="370" t="str">
        <f>IF(AND(申込書!$C$75&lt;&gt;"▼プルダウンより選択してください",申込書!$C$75&lt;&gt;"",$G65&lt;&gt;"",申込書!$V$75="特定学年のみ"),"申し込みする","")</f>
        <v/>
      </c>
      <c r="HR65" s="371"/>
      <c r="HS65" s="371"/>
      <c r="HT65" s="374" t="str">
        <f>IF(AND(申込書!$C$76&lt;&gt;"▼プルダウンより選択してください",申込書!$C$76&lt;&gt;"",申込書!$K$22&lt;&gt;"YYYY/MM/DD",$G65&lt;&gt;""),申込書!$K$22,"")</f>
        <v/>
      </c>
      <c r="HU65" s="369" t="str">
        <f>IF(HT65="","",IF(INDEX('コンテンツ＆備考マスタ'!$H:$J,MATCH(学校情報!HT$3,'コンテンツ＆備考マスタ'!$H:$H,0),3)="●",IF(AND(HT65&lt;&gt;"",ISNUMBER(申込書!$AC$22)=TRUE,申込書!$C$76&lt;&gt;"▼プルダウンより選択してください",申込書!$C$76&lt;&gt;""),申込書!$AC$22,""),"-"))</f>
        <v/>
      </c>
      <c r="HV65" s="369"/>
      <c r="HW65" s="369"/>
      <c r="HX65" s="370" t="str">
        <f>IF(AND(申込書!$C$76&lt;&gt;"▼プルダウンより選択してください",申込書!$C$76&lt;&gt;"",$G65&lt;&gt;"",申込書!$V$76="特定学年のみ"),"申し込みする","")</f>
        <v/>
      </c>
      <c r="HY65" s="371"/>
      <c r="HZ65" s="372"/>
      <c r="IA65" s="69"/>
    </row>
    <row r="66" spans="2:235" ht="26.85" hidden="1" customHeight="1" outlineLevel="1">
      <c r="B66" s="365">
        <f t="shared" si="0"/>
        <v>61</v>
      </c>
      <c r="C66" s="55"/>
      <c r="D66" s="56"/>
      <c r="E66" s="154"/>
      <c r="F66" s="57"/>
      <c r="G66" s="58"/>
      <c r="H66" s="59"/>
      <c r="I66" s="60"/>
      <c r="J66" s="61"/>
      <c r="K66" s="366" t="str">
        <f t="shared" si="1"/>
        <v/>
      </c>
      <c r="L66" s="62"/>
      <c r="M66" s="322"/>
      <c r="N66" s="63"/>
      <c r="O66" s="64"/>
      <c r="P66" s="367" t="str">
        <f t="shared" si="2"/>
        <v/>
      </c>
      <c r="Q66" s="65"/>
      <c r="R66" s="66"/>
      <c r="S66" s="67"/>
      <c r="T66" s="68"/>
      <c r="U66" s="68"/>
      <c r="V66" s="68"/>
      <c r="W66" s="66"/>
      <c r="X66" s="281"/>
      <c r="Y66" s="368" t="str">
        <f>IF(AND(申込書!$C$47&lt;&gt;"▼プルダウンより選択してください",申込書!$C$47&lt;&gt;"",申込書!$K$22&lt;&gt;"YYYY/MM/DD",$G66&lt;&gt;""),申込書!$K$22,"")</f>
        <v/>
      </c>
      <c r="Z66" s="369" t="str">
        <f>IF(Y66="","",IF(INDEX('コンテンツ＆備考マスタ'!$H:$J,MATCH(学校情報!Y$3,'コンテンツ＆備考マスタ'!$H:$H,0),3)="●",IF(AND(Y66&lt;&gt;"",ISNUMBER(申込書!$AC$22)=TRUE,申込書!$C$47&lt;&gt;"▼プルダウンより選択してください",申込書!$C$47&lt;&gt;""),申込書!$AC$22,""),"-"))</f>
        <v/>
      </c>
      <c r="AA66" s="369"/>
      <c r="AB66" s="369"/>
      <c r="AC66" s="370" t="str">
        <f>IF(AND(申込書!$C$47&lt;&gt;"▼プルダウンより選択してください",申込書!$C$47&lt;&gt;"",$G66&lt;&gt;"",申込書!$V$47="特定学年のみ"),"申し込みする","")</f>
        <v/>
      </c>
      <c r="AD66" s="371"/>
      <c r="AE66" s="372"/>
      <c r="AF66" s="373" t="str">
        <f>IF(AND(申込書!$C$48&lt;&gt;"▼プルダウンより選択してください",申込書!$C$48&lt;&gt;"",申込書!$K$22&lt;&gt;"YYYY/MM/DD",$G66&lt;&gt;""),申込書!$K$22,"")</f>
        <v/>
      </c>
      <c r="AG66" s="369" t="str">
        <f>IF(AF66="","",IF(INDEX('コンテンツ＆備考マスタ'!$H:$J,MATCH(学校情報!AF$3,'コンテンツ＆備考マスタ'!$H:$H,0),3)="●",IF(AND(AF66&lt;&gt;"",ISNUMBER(申込書!$AC$22)=TRUE,申込書!$C$48&lt;&gt;"▼プルダウンより選択してください",申込書!$C$48&lt;&gt;""),申込書!$AC$22,""),"-"))</f>
        <v/>
      </c>
      <c r="AH66" s="369"/>
      <c r="AI66" s="369"/>
      <c r="AJ66" s="370" t="str">
        <f>IF(AND(申込書!$C$48&lt;&gt;"▼プルダウンより選択してください",申込書!$C$48&lt;&gt;"",$G66&lt;&gt;"",申込書!$V$48="特定学年のみ"),"申し込みする","")</f>
        <v/>
      </c>
      <c r="AK66" s="371"/>
      <c r="AL66" s="372"/>
      <c r="AM66" s="373" t="str">
        <f>IF(AND(申込書!$C$49&lt;&gt;"▼プルダウンより選択してください",申込書!$C$49&lt;&gt;"",申込書!$K$22&lt;&gt;"YYYY/MM/DD",$G66&lt;&gt;""),申込書!$K$22,"")</f>
        <v/>
      </c>
      <c r="AN66" s="369" t="str">
        <f>IF(AM66="","",IF(INDEX('コンテンツ＆備考マスタ'!$H:$J,MATCH(学校情報!AM$3,'コンテンツ＆備考マスタ'!$H:$H,0),3)="●",IF(AND(AM66&lt;&gt;"",ISNUMBER(申込書!$AC$22)=TRUE,申込書!$C$49&lt;&gt;"▼プルダウンより選択してください",申込書!$C$49&lt;&gt;""),申込書!$AC$22,""),"-"))</f>
        <v/>
      </c>
      <c r="AO66" s="369"/>
      <c r="AP66" s="369"/>
      <c r="AQ66" s="370" t="str">
        <f>IF(AND(申込書!$C$49&lt;&gt;"▼プルダウンより選択してください",申込書!$C$49&lt;&gt;"",$G66&lt;&gt;"",申込書!$V$49="特定学年のみ"),"申し込みする","")</f>
        <v/>
      </c>
      <c r="AR66" s="371"/>
      <c r="AS66" s="372"/>
      <c r="AT66" s="373" t="str">
        <f>IF(AND(申込書!$C$50&lt;&gt;"▼プルダウンより選択してください",申込書!$C$50&lt;&gt;"",申込書!$K$22&lt;&gt;"YYYY/MM/DD",$G66&lt;&gt;""),申込書!$K$22,"")</f>
        <v/>
      </c>
      <c r="AU66" s="369" t="str">
        <f>IF(AT66="","",IF(INDEX('コンテンツ＆備考マスタ'!$H:$J,MATCH(学校情報!AT$3,'コンテンツ＆備考マスタ'!$H:$H,0),3)="●",IF(AND(AT66&lt;&gt;"",ISNUMBER(申込書!$AC$22)=TRUE,申込書!$C$50&lt;&gt;"▼プルダウンより選択してください",申込書!$C$50&lt;&gt;""),申込書!$AC$22,""),"-"))</f>
        <v/>
      </c>
      <c r="AV66" s="369"/>
      <c r="AW66" s="369"/>
      <c r="AX66" s="370" t="str">
        <f>IF(AND(申込書!$C$50&lt;&gt;"▼プルダウンより選択してください",申込書!$C$50&lt;&gt;"",$G66&lt;&gt;"",申込書!$V$50="特定学年のみ"),"申し込みする","")</f>
        <v/>
      </c>
      <c r="AY66" s="371"/>
      <c r="AZ66" s="372"/>
      <c r="BA66" s="373" t="str">
        <f>IF(AND(申込書!$C$51&lt;&gt;"▼プルダウンより選択してください",申込書!$C$51&lt;&gt;"",申込書!$K$22&lt;&gt;"YYYY/MM/DD",$G66&lt;&gt;""),申込書!$K$22,"")</f>
        <v/>
      </c>
      <c r="BB66" s="369" t="str">
        <f>IF(BA66="","",IF(INDEX('コンテンツ＆備考マスタ'!$H:$J,MATCH(学校情報!BA$3,'コンテンツ＆備考マスタ'!$H:$H,0),3)="●",IF(AND(BA66&lt;&gt;"",ISNUMBER(申込書!$AC$22)=TRUE,申込書!$C$51&lt;&gt;"▼プルダウンより選択してください",申込書!$C$51&lt;&gt;""),申込書!$AC$22,""),"-"))</f>
        <v/>
      </c>
      <c r="BC66" s="369"/>
      <c r="BD66" s="369"/>
      <c r="BE66" s="370" t="str">
        <f>IF(AND(申込書!$C$51&lt;&gt;"▼プルダウンより選択してください",申込書!$C$51&lt;&gt;"",$G66&lt;&gt;"",申込書!$V$51="特定学年のみ"),"申し込みする","")</f>
        <v/>
      </c>
      <c r="BF66" s="371"/>
      <c r="BG66" s="372"/>
      <c r="BH66" s="373" t="str">
        <f>IF(AND(申込書!$C$52&lt;&gt;"▼プルダウンより選択してください",申込書!$C$52&lt;&gt;"",申込書!$K$22&lt;&gt;"YYYY/MM/DD",$G66&lt;&gt;""),申込書!$K$22,"")</f>
        <v/>
      </c>
      <c r="BI66" s="369" t="str">
        <f>IF(BH66="","",IF(INDEX('コンテンツ＆備考マスタ'!$H:$J,MATCH(学校情報!BH$3,'コンテンツ＆備考マスタ'!$H:$H,0),3)="●",IF(AND(BH66&lt;&gt;"",ISNUMBER(申込書!$AC$22)=TRUE,申込書!$C$52&lt;&gt;"▼プルダウンより選択してください",申込書!$C$52&lt;&gt;""),申込書!$AC$22,""),"-"))</f>
        <v/>
      </c>
      <c r="BJ66" s="369"/>
      <c r="BK66" s="369"/>
      <c r="BL66" s="370" t="str">
        <f>IF(AND(申込書!$C$52&lt;&gt;"▼プルダウンより選択してください",申込書!$C$52&lt;&gt;"",$G66&lt;&gt;"",申込書!$V$52="特定学年のみ"),"申し込みする","")</f>
        <v/>
      </c>
      <c r="BM66" s="371"/>
      <c r="BN66" s="372"/>
      <c r="BO66" s="373" t="str">
        <f>IF(AND(申込書!$C$53&lt;&gt;"▼プルダウンより選択してください",申込書!$C$53&lt;&gt;"",申込書!$K$22&lt;&gt;"YYYY/MM/DD",$G66&lt;&gt;""),申込書!$K$22,"")</f>
        <v/>
      </c>
      <c r="BP66" s="369" t="str">
        <f>IF(BO66="","",IF(INDEX('コンテンツ＆備考マスタ'!$H:$J,MATCH(学校情報!BO$3,'コンテンツ＆備考マスタ'!$H:$H,0),3)="●",IF(AND(BO66&lt;&gt;"",ISNUMBER(申込書!$AC$22)=TRUE,申込書!$C$53&lt;&gt;"▼プルダウンより選択してください",申込書!$C$53&lt;&gt;""),申込書!$AC$22,""),"-"))</f>
        <v/>
      </c>
      <c r="BQ66" s="369"/>
      <c r="BR66" s="369"/>
      <c r="BS66" s="370" t="str">
        <f>IF(AND(申込書!$C$53&lt;&gt;"▼プルダウンより選択してください",申込書!$C$53&lt;&gt;"",$G66&lt;&gt;"",申込書!$V$53="特定学年のみ"),"申し込みする","")</f>
        <v/>
      </c>
      <c r="BT66" s="371"/>
      <c r="BU66" s="372"/>
      <c r="BV66" s="373" t="str">
        <f>IF(AND(申込書!$C$54&lt;&gt;"▼プルダウンより選択してください",申込書!$C$54&lt;&gt;"",申込書!$K$22&lt;&gt;"YYYY/MM/DD",$G66&lt;&gt;""),申込書!$K$22,"")</f>
        <v/>
      </c>
      <c r="BW66" s="369" t="str">
        <f>IF(BV66="","",IF(INDEX('コンテンツ＆備考マスタ'!$H:$J,MATCH(学校情報!BV$3,'コンテンツ＆備考マスタ'!$H:$H,0),3)="●",IF(AND(BV66&lt;&gt;"",ISNUMBER(申込書!$AC$22)=TRUE,申込書!$C$54&lt;&gt;"▼プルダウンより選択してください",申込書!$C$54&lt;&gt;""),申込書!$AC$22,""),"-"))</f>
        <v/>
      </c>
      <c r="BX66" s="369"/>
      <c r="BY66" s="369"/>
      <c r="BZ66" s="370" t="str">
        <f>IF(AND(申込書!$C$54&lt;&gt;"▼プルダウンより選択してください",申込書!$C$54&lt;&gt;"",$G66&lt;&gt;"",申込書!$V$54="特定学年のみ"),"申し込みする","")</f>
        <v/>
      </c>
      <c r="CA66" s="371"/>
      <c r="CB66" s="372"/>
      <c r="CC66" s="373" t="str">
        <f>IF(AND(申込書!$C$55&lt;&gt;"▼プルダウンより選択してください",申込書!$C$55&lt;&gt;"",申込書!$K$22&lt;&gt;"YYYY/MM/DD",$G66&lt;&gt;""),申込書!$K$22,"")</f>
        <v/>
      </c>
      <c r="CD66" s="369" t="str">
        <f>IF(CC66="","",IF(INDEX('コンテンツ＆備考マスタ'!$H:$J,MATCH(学校情報!CC$3,'コンテンツ＆備考マスタ'!$H:$H,0),3)="●",IF(AND(CC66&lt;&gt;"",ISNUMBER(申込書!$AC$22)=TRUE,申込書!$C$55&lt;&gt;"▼プルダウンより選択してください",申込書!$C$55&lt;&gt;""),申込書!$AC$22,""),"-"))</f>
        <v/>
      </c>
      <c r="CE66" s="369"/>
      <c r="CF66" s="369"/>
      <c r="CG66" s="370" t="str">
        <f>IF(AND(申込書!$C$55&lt;&gt;"▼プルダウンより選択してください",申込書!$C$55&lt;&gt;"",$G66&lt;&gt;"",申込書!$V$55="特定学年のみ"),"申し込みする","")</f>
        <v/>
      </c>
      <c r="CH66" s="371"/>
      <c r="CI66" s="372"/>
      <c r="CJ66" s="373" t="str">
        <f>IF(AND(申込書!$C$56&lt;&gt;"▼プルダウンより選択してください",申込書!$C$56&lt;&gt;"",申込書!$K$22&lt;&gt;"YYYY/MM/DD",$G66&lt;&gt;""),申込書!$K$22,"")</f>
        <v/>
      </c>
      <c r="CK66" s="369" t="str">
        <f>IF(CJ66="","",IF(INDEX('コンテンツ＆備考マスタ'!$H:$J,MATCH(学校情報!CJ$3,'コンテンツ＆備考マスタ'!$H:$H,0),3)="●",IF(AND(CJ66&lt;&gt;"",ISNUMBER(申込書!$AC$22)=TRUE,申込書!$C$56&lt;&gt;"▼プルダウンより選択してください",申込書!$C$56&lt;&gt;""),申込書!$AC$22,""),"-"))</f>
        <v/>
      </c>
      <c r="CL66" s="369"/>
      <c r="CM66" s="369"/>
      <c r="CN66" s="370" t="str">
        <f>IF(AND(申込書!$C$56&lt;&gt;"▼プルダウンより選択してください",申込書!$C$56&lt;&gt;"",$G66&lt;&gt;"",申込書!$V$56="特定学年のみ"),"申し込みする","")</f>
        <v/>
      </c>
      <c r="CO66" s="371"/>
      <c r="CP66" s="372"/>
      <c r="CQ66" s="373" t="str">
        <f>IF(AND(申込書!$C$57&lt;&gt;"▼プルダウンより選択してください",申込書!$C$57&lt;&gt;"",申込書!$K$22&lt;&gt;"YYYY/MM/DD",$G66&lt;&gt;""),申込書!$K$22,"")</f>
        <v/>
      </c>
      <c r="CR66" s="369" t="str">
        <f>IF(CQ66="","",IF(INDEX('コンテンツ＆備考マスタ'!$H:$J,MATCH(学校情報!CQ$3,'コンテンツ＆備考マスタ'!$H:$H,0),3)="●",IF(AND(CQ66&lt;&gt;"",ISNUMBER(申込書!$AC$22)=TRUE,申込書!$C$57&lt;&gt;"▼プルダウンより選択してください",申込書!$C$57&lt;&gt;""),申込書!$AC$22,""),"-"))</f>
        <v/>
      </c>
      <c r="CS66" s="369"/>
      <c r="CT66" s="369"/>
      <c r="CU66" s="369" t="str">
        <f>IF(AND(申込書!$C$57&lt;&gt;"▼プルダウンより選択してください",申込書!$C$57&lt;&gt;"",$G66&lt;&gt;"",申込書!$V$57="特定学年のみ"),"申し込みする","")</f>
        <v/>
      </c>
      <c r="CV66" s="371"/>
      <c r="CW66" s="372"/>
      <c r="CX66" s="373" t="str">
        <f>IF(AND(申込書!$C$58&lt;&gt;"▼プルダウンより選択してください",申込書!$C$58&lt;&gt;"",申込書!$K$22&lt;&gt;"YYYY/MM/DD",$G66&lt;&gt;""),申込書!$K$22,"")</f>
        <v/>
      </c>
      <c r="CY66" s="369" t="str">
        <f>IF(CX66="","",IF(INDEX('コンテンツ＆備考マスタ'!$H:$J,MATCH(学校情報!CX$3,'コンテンツ＆備考マスタ'!$H:$H,0),3)="●",IF(AND(CX66&lt;&gt;"",ISNUMBER(申込書!$AC$22)=TRUE,申込書!$C$58&lt;&gt;"▼プルダウンより選択してください",申込書!$C$58&lt;&gt;""),申込書!$AC$22,""),"-"))</f>
        <v/>
      </c>
      <c r="CZ66" s="369"/>
      <c r="DA66" s="369"/>
      <c r="DB66" s="369" t="str">
        <f>IF(AND(申込書!$C$58&lt;&gt;"▼プルダウンより選択してください",申込書!$C$58&lt;&gt;"",$G66&lt;&gt;"",申込書!$V$58="特定学年のみ"),"申し込みする","")</f>
        <v/>
      </c>
      <c r="DC66" s="371"/>
      <c r="DD66" s="372"/>
      <c r="DE66" s="373" t="str">
        <f>IF(AND(申込書!$C$59&lt;&gt;"▼プルダウンより選択してください",申込書!$C$59&lt;&gt;"",申込書!$K$22&lt;&gt;"YYYY/MM/DD",$G66&lt;&gt;""),申込書!$K$22,"")</f>
        <v/>
      </c>
      <c r="DF66" s="369" t="str">
        <f>IF(DE66="","",IF(INDEX('コンテンツ＆備考マスタ'!$H:$J,MATCH(学校情報!DE$3,'コンテンツ＆備考マスタ'!$H:$H,0),3)="●",IF(AND(DE66&lt;&gt;"",ISNUMBER(申込書!$AC$22)=TRUE,申込書!$C$59&lt;&gt;"▼プルダウンより選択してください",申込書!$C$59&lt;&gt;""),申込書!$AC$22,""),"-"))</f>
        <v/>
      </c>
      <c r="DG66" s="369"/>
      <c r="DH66" s="369"/>
      <c r="DI66" s="369" t="str">
        <f>IF(AND(申込書!$C$59&lt;&gt;"▼プルダウンより選択してください",申込書!$C$59&lt;&gt;"",$G66&lt;&gt;"",申込書!$V$59="特定学年のみ"),"申し込みする","")</f>
        <v/>
      </c>
      <c r="DJ66" s="371"/>
      <c r="DK66" s="372"/>
      <c r="DL66" s="373" t="str">
        <f>IF(AND(申込書!$C$60&lt;&gt;"▼プルダウンより選択してください",申込書!$C$60&lt;&gt;"",申込書!$K$22&lt;&gt;"YYYY/MM/DD",$G66&lt;&gt;""),申込書!$K$22,"")</f>
        <v/>
      </c>
      <c r="DM66" s="369" t="str">
        <f>IF(DL66="","",IF(INDEX('コンテンツ＆備考マスタ'!$H:$J,MATCH(学校情報!DL$3,'コンテンツ＆備考マスタ'!$H:$H,0),3)="●",IF(AND(DL66&lt;&gt;"",ISNUMBER(申込書!$AC$22)=TRUE,申込書!$C$60&lt;&gt;"▼プルダウンより選択してください",申込書!$C$60&lt;&gt;""),申込書!$AC$22,""),"-"))</f>
        <v/>
      </c>
      <c r="DN66" s="369"/>
      <c r="DO66" s="369"/>
      <c r="DP66" s="369" t="str">
        <f>IF(AND(申込書!$C$60&lt;&gt;"▼プルダウンより選択してください",申込書!$C$60&lt;&gt;"",$G66&lt;&gt;"",申込書!$V$60="特定学年のみ"),"申し込みする","")</f>
        <v/>
      </c>
      <c r="DQ66" s="371"/>
      <c r="DR66" s="372"/>
      <c r="DS66" s="373" t="str">
        <f>IF(AND(申込書!$C$61&lt;&gt;"▼プルダウンより選択してください",申込書!$C$61&lt;&gt;"",申込書!$K$22&lt;&gt;"YYYY/MM/DD",$G66&lt;&gt;""),申込書!$K$22,"")</f>
        <v/>
      </c>
      <c r="DT66" s="369" t="str">
        <f>IF(DS66="","",IF(INDEX('コンテンツ＆備考マスタ'!$H:$J,MATCH(学校情報!DS$3,'コンテンツ＆備考マスタ'!$H:$H,0),3)="●",IF(AND(DS66&lt;&gt;"",ISNUMBER(申込書!$AC$22)=TRUE,申込書!$C$61&lt;&gt;"▼プルダウンより選択してください",申込書!$C$61&lt;&gt;""),申込書!$AC$22,""),"-"))</f>
        <v/>
      </c>
      <c r="DU66" s="369"/>
      <c r="DV66" s="369"/>
      <c r="DW66" s="369" t="str">
        <f>IF(AND(申込書!$C$61&lt;&gt;"▼プルダウンより選択してください",申込書!$C$61&lt;&gt;"",$G66&lt;&gt;"",申込書!$V$61="特定学年のみ"),"申し込みする","")</f>
        <v/>
      </c>
      <c r="DX66" s="371"/>
      <c r="DY66" s="372"/>
      <c r="DZ66" s="373" t="str">
        <f>IF(AND(申込書!$C$62&lt;&gt;"▼プルダウンより選択してください",申込書!$C$62&lt;&gt;"",申込書!$K$22&lt;&gt;"YYYY/MM/DD",$G66&lt;&gt;""),申込書!$K$22,"")</f>
        <v/>
      </c>
      <c r="EA66" s="369" t="str">
        <f>IF(DZ66="","",IF(INDEX('コンテンツ＆備考マスタ'!$H:$J,MATCH(学校情報!DZ$3,'コンテンツ＆備考マスタ'!$H:$H,0),3)="●",IF(AND(DZ66&lt;&gt;"",ISNUMBER(申込書!$AC$22)=TRUE,申込書!$C$62&lt;&gt;"▼プルダウンより選択してください",申込書!$C$62&lt;&gt;""),申込書!$AC$22,""),"-"))</f>
        <v/>
      </c>
      <c r="EB66" s="369"/>
      <c r="EC66" s="369"/>
      <c r="ED66" s="370" t="str">
        <f>IF(AND(申込書!$C$62&lt;&gt;"▼プルダウンより選択してください",申込書!$C$62&lt;&gt;"",$G66&lt;&gt;"",申込書!$V$62="特定学年のみ"),"申し込みする","")</f>
        <v/>
      </c>
      <c r="EE66" s="371"/>
      <c r="EF66" s="372"/>
      <c r="EG66" s="373" t="str">
        <f>IF(AND(申込書!$C$63&lt;&gt;"▼プルダウンより選択してください",申込書!$C$63&lt;&gt;"",申込書!$K$22&lt;&gt;"YYYY/MM/DD",$G66&lt;&gt;""),申込書!$K$22,"")</f>
        <v/>
      </c>
      <c r="EH66" s="369" t="str">
        <f>IF(EG66="","",IF(INDEX('コンテンツ＆備考マスタ'!$H:$J,MATCH(学校情報!EG$3,'コンテンツ＆備考マスタ'!$H:$H,0),3)="●",IF(AND(EG66&lt;&gt;"",ISNUMBER(申込書!$AC$22)=TRUE,申込書!$C$63&lt;&gt;"▼プルダウンより選択してください",申込書!$C$63&lt;&gt;""),申込書!$AC$22,""),"-"))</f>
        <v/>
      </c>
      <c r="EI66" s="369"/>
      <c r="EJ66" s="369"/>
      <c r="EK66" s="370" t="str">
        <f>IF(AND(申込書!$C$63&lt;&gt;"▼プルダウンより選択してください",申込書!$C$63&lt;&gt;"",$G66&lt;&gt;"",申込書!$V$63="特定学年のみ"),"申し込みする","")</f>
        <v/>
      </c>
      <c r="EL66" s="371"/>
      <c r="EM66" s="372"/>
      <c r="EN66" s="373" t="str">
        <f>IF(AND(申込書!$C$64&lt;&gt;"▼プルダウンより選択してください",申込書!$C$64&lt;&gt;"",申込書!$K$22&lt;&gt;"YYYY/MM/DD",$G66&lt;&gt;""),申込書!$K$22,"")</f>
        <v/>
      </c>
      <c r="EO66" s="369" t="str">
        <f>IF(EN66="","",IF(INDEX('コンテンツ＆備考マスタ'!$H:$J,MATCH(学校情報!EN$3,'コンテンツ＆備考マスタ'!$H:$H,0),3)="●",IF(AND(EN66&lt;&gt;"",ISNUMBER(申込書!$AC$22)=TRUE,申込書!$C$64&lt;&gt;"▼プルダウンより選択してください",申込書!$C$64&lt;&gt;""),申込書!$AC$22,""),"-"))</f>
        <v/>
      </c>
      <c r="EP66" s="369"/>
      <c r="EQ66" s="369"/>
      <c r="ER66" s="370" t="str">
        <f>IF(AND(申込書!$C$64&lt;&gt;"▼プルダウンより選択してください",申込書!$C$64&lt;&gt;"",$G66&lt;&gt;"",申込書!$V$64="特定学年のみ"),"申し込みする","")</f>
        <v/>
      </c>
      <c r="ES66" s="371"/>
      <c r="ET66" s="372"/>
      <c r="EU66" s="373" t="str">
        <f>IF(AND(申込書!$C$65&lt;&gt;"▼プルダウンより選択してください",申込書!$C$65&lt;&gt;"",申込書!$K$22&lt;&gt;"YYYY/MM/DD",$G66&lt;&gt;""),申込書!$K$22,"")</f>
        <v/>
      </c>
      <c r="EV66" s="369" t="str">
        <f>IF(EU66="","",IF(INDEX('コンテンツ＆備考マスタ'!$H:$J,MATCH(学校情報!EU$3,'コンテンツ＆備考マスタ'!$H:$H,0),3)="●",IF(AND(EU66&lt;&gt;"",ISNUMBER(申込書!$AC$22)=TRUE,申込書!$C$65&lt;&gt;"▼プルダウンより選択してください",申込書!$C$65&lt;&gt;""),申込書!$AC$22,""),"-"))</f>
        <v/>
      </c>
      <c r="EW66" s="369"/>
      <c r="EX66" s="369"/>
      <c r="EY66" s="370" t="str">
        <f>IF(AND(申込書!$C$65&lt;&gt;"▼プルダウンより選択してください",申込書!$C$65&lt;&gt;"",$G66&lt;&gt;"",申込書!$V$65="特定学年のみ"),"申し込みする","")</f>
        <v/>
      </c>
      <c r="EZ66" s="371"/>
      <c r="FA66" s="372"/>
      <c r="FB66" s="373" t="str">
        <f>IF(AND(申込書!$C$66&lt;&gt;"▼プルダウンより選択してください",申込書!$C$66&lt;&gt;"",申込書!$K$22&lt;&gt;"YYYY/MM/DD",$G66&lt;&gt;""),申込書!$K$22,"")</f>
        <v/>
      </c>
      <c r="FC66" s="369" t="str">
        <f>IF(FB66="","",IF(INDEX('コンテンツ＆備考マスタ'!$H:$J,MATCH(学校情報!FB$3,'コンテンツ＆備考マスタ'!$H:$H,0),3)="●",IF(AND(FB66&lt;&gt;"",ISNUMBER(申込書!$AC$22)=TRUE,申込書!$C$66&lt;&gt;"▼プルダウンより選択してください",申込書!$C$66&lt;&gt;""),申込書!$AC$22,""),"-"))</f>
        <v/>
      </c>
      <c r="FD66" s="369"/>
      <c r="FE66" s="369"/>
      <c r="FF66" s="370" t="str">
        <f>IF(AND(申込書!$C$66&lt;&gt;"▼プルダウンより選択してください",申込書!$C$66&lt;&gt;"",$G66&lt;&gt;"",申込書!$V$66="特定学年のみ"),"申し込みする","")</f>
        <v/>
      </c>
      <c r="FG66" s="371"/>
      <c r="FH66" s="372"/>
      <c r="FI66" s="373" t="str">
        <f>IF(AND(申込書!$C$67&lt;&gt;"▼プルダウンより選択してください",申込書!$C$67&lt;&gt;"",申込書!$K$22&lt;&gt;"YYYY/MM/DD",$G66&lt;&gt;""),申込書!$K$22,"")</f>
        <v/>
      </c>
      <c r="FJ66" s="369" t="str">
        <f>IF(FI66="","",IF(INDEX('コンテンツ＆備考マスタ'!$H:$J,MATCH(学校情報!FI$3,'コンテンツ＆備考マスタ'!$H:$H,0),3)="●",IF(AND(FI66&lt;&gt;"",ISNUMBER(申込書!$AC$22)=TRUE,申込書!$C$67&lt;&gt;"▼プルダウンより選択してください",申込書!$C$67&lt;&gt;""),申込書!$AC$22,""),"-"))</f>
        <v/>
      </c>
      <c r="FK66" s="369"/>
      <c r="FL66" s="369"/>
      <c r="FM66" s="370" t="str">
        <f>IF(AND(申込書!$C$67&lt;&gt;"▼プルダウンより選択してください",申込書!$C$67&lt;&gt;"",$G66&lt;&gt;"",申込書!$V$67="特定学年のみ"),"申し込みする","")</f>
        <v/>
      </c>
      <c r="FN66" s="371"/>
      <c r="FO66" s="372"/>
      <c r="FP66" s="373" t="str">
        <f>IF(AND(申込書!$C$68&lt;&gt;"▼プルダウンより選択してください",申込書!$C$68&lt;&gt;"",申込書!$K$22&lt;&gt;"YYYY/MM/DD",$G66&lt;&gt;""),申込書!$K$22,"")</f>
        <v/>
      </c>
      <c r="FQ66" s="369" t="str">
        <f>IF(FP66="","",IF(INDEX('コンテンツ＆備考マスタ'!$H:$J,MATCH(学校情報!FP$3,'コンテンツ＆備考マスタ'!$H:$H,0),3)="●",IF(AND(FP66&lt;&gt;"",ISNUMBER(申込書!$AC$22)=TRUE,申込書!$C$68&lt;&gt;"▼プルダウンより選択してください",申込書!$C$68&lt;&gt;""),申込書!$AC$22,""),"-"))</f>
        <v/>
      </c>
      <c r="FR66" s="369"/>
      <c r="FS66" s="369"/>
      <c r="FT66" s="370" t="str">
        <f>IF(AND(申込書!$C$68&lt;&gt;"▼プルダウンより選択してください",申込書!$C$68&lt;&gt;"",$G66&lt;&gt;"",申込書!$V$68="特定学年のみ"),"申し込みする","")</f>
        <v/>
      </c>
      <c r="FU66" s="371"/>
      <c r="FV66" s="372"/>
      <c r="FW66" s="373" t="str">
        <f>IF(AND(申込書!$C$69&lt;&gt;"▼プルダウンより選択してください",申込書!$C$69&lt;&gt;"",申込書!$K$22&lt;&gt;"YYYY/MM/DD",$G66&lt;&gt;""),申込書!$K$22,"")</f>
        <v/>
      </c>
      <c r="FX66" s="369" t="str">
        <f>IF(FW66="","",IF(INDEX('コンテンツ＆備考マスタ'!$H:$J,MATCH(学校情報!FW$3,'コンテンツ＆備考マスタ'!$H:$H,0),3)="●",IF(AND(FW66&lt;&gt;"",ISNUMBER(申込書!$AC$22)=TRUE,申込書!$C$69&lt;&gt;"▼プルダウンより選択してください",申込書!$C$69&lt;&gt;""),申込書!$AC$22,""),"-"))</f>
        <v/>
      </c>
      <c r="FY66" s="369"/>
      <c r="FZ66" s="369"/>
      <c r="GA66" s="370" t="str">
        <f>IF(AND(申込書!$C$69&lt;&gt;"▼プルダウンより選択してください",申込書!$C$69&lt;&gt;"",$G66&lt;&gt;"",申込書!$V$69="特定学年のみ"),"申し込みする","")</f>
        <v/>
      </c>
      <c r="GB66" s="371"/>
      <c r="GC66" s="372"/>
      <c r="GD66" s="373" t="str">
        <f>IF(AND(申込書!$C$70&lt;&gt;"▼プルダウンより選択してください",申込書!$C$70&lt;&gt;"",申込書!$K$22&lt;&gt;"YYYY/MM/DD",$G66&lt;&gt;""),申込書!$K$22,"")</f>
        <v/>
      </c>
      <c r="GE66" s="369" t="str">
        <f>IF(GD66="","",IF(INDEX('コンテンツ＆備考マスタ'!$H:$J,MATCH(学校情報!GD$3,'コンテンツ＆備考マスタ'!$H:$H,0),3)="●",IF(AND(GD66&lt;&gt;"",ISNUMBER(申込書!$AC$22)=TRUE,申込書!$C$70&lt;&gt;"▼プルダウンより選択してください",申込書!$C$70&lt;&gt;""),申込書!$AC$22,""),"-"))</f>
        <v/>
      </c>
      <c r="GF66" s="369"/>
      <c r="GG66" s="369"/>
      <c r="GH66" s="370" t="str">
        <f>IF(AND(申込書!$C$70&lt;&gt;"▼プルダウンより選択してください",申込書!$C$70&lt;&gt;"",$G66&lt;&gt;"",申込書!$V$70="特定学年のみ"),"申し込みする","")</f>
        <v/>
      </c>
      <c r="GI66" s="371"/>
      <c r="GJ66" s="372"/>
      <c r="GK66" s="373" t="str">
        <f>IF(AND(申込書!$C$71&lt;&gt;"▼プルダウンより選択してください",申込書!$C$71&lt;&gt;"",申込書!$K$22&lt;&gt;"YYYY/MM/DD",$G66&lt;&gt;""),申込書!$K$22,"")</f>
        <v/>
      </c>
      <c r="GL66" s="369" t="str">
        <f>IF(GK66="","",IF(INDEX('コンテンツ＆備考マスタ'!$H:$J,MATCH(学校情報!GK$3,'コンテンツ＆備考マスタ'!$H:$H,0),3)="●",IF(AND(GK66&lt;&gt;"",ISNUMBER(申込書!$AC$22)=TRUE,申込書!$C$71&lt;&gt;"▼プルダウンより選択してください",申込書!$C$71&lt;&gt;""),申込書!$AC$22,""),"-"))</f>
        <v/>
      </c>
      <c r="GM66" s="369"/>
      <c r="GN66" s="369"/>
      <c r="GO66" s="370" t="str">
        <f>IF(AND(申込書!$C$71&lt;&gt;"▼プルダウンより選択してください",申込書!$C$71&lt;&gt;"",$G66&lt;&gt;"",申込書!$V$71="特定学年のみ"),"申し込みする","")</f>
        <v/>
      </c>
      <c r="GP66" s="371"/>
      <c r="GQ66" s="372"/>
      <c r="GR66" s="373" t="str">
        <f>IF(AND(申込書!$C$72&lt;&gt;"▼プルダウンより選択してください",申込書!$C$72&lt;&gt;"",申込書!$K$22&lt;&gt;"YYYY/MM/DD",$G66&lt;&gt;""),申込書!$K$22,"")</f>
        <v/>
      </c>
      <c r="GS66" s="369" t="str">
        <f>IF(GR66="","",IF(INDEX('コンテンツ＆備考マスタ'!$H:$J,MATCH(学校情報!GR$3,'コンテンツ＆備考マスタ'!$H:$H,0),3)="●",IF(AND(GR66&lt;&gt;"",ISNUMBER(申込書!$AC$22)=TRUE,申込書!$C$72&lt;&gt;"▼プルダウンより選択してください",申込書!$C$72&lt;&gt;""),申込書!$AC$22,""),"-"))</f>
        <v/>
      </c>
      <c r="GT66" s="369"/>
      <c r="GU66" s="369"/>
      <c r="GV66" s="370" t="str">
        <f>IF(AND(申込書!$C$72&lt;&gt;"▼プルダウンより選択してください",申込書!$C$72&lt;&gt;"",$G66&lt;&gt;"",申込書!$V$72="特定学年のみ"),"申し込みする","")</f>
        <v/>
      </c>
      <c r="GW66" s="371"/>
      <c r="GX66" s="372"/>
      <c r="GY66" s="373" t="str">
        <f>IF(AND(申込書!$C$73&lt;&gt;"▼プルダウンより選択してください",申込書!$C$73&lt;&gt;"",申込書!$K$22&lt;&gt;"YYYY/MM/DD",$G66&lt;&gt;""),申込書!$K$22,"")</f>
        <v/>
      </c>
      <c r="GZ66" s="369" t="str">
        <f>IF(GY66="","",IF(INDEX('コンテンツ＆備考マスタ'!$H:$J,MATCH(学校情報!GY$3,'コンテンツ＆備考マスタ'!$H:$H,0),3)="●",IF(AND(GY66&lt;&gt;"",ISNUMBER(申込書!$AC$22)=TRUE,申込書!$C$73&lt;&gt;"▼プルダウンより選択してください",申込書!$C$73&lt;&gt;""),申込書!$AC$22,""),"-"))</f>
        <v/>
      </c>
      <c r="HA66" s="369"/>
      <c r="HB66" s="369"/>
      <c r="HC66" s="370" t="str">
        <f>IF(AND(申込書!$C$73&lt;&gt;"▼プルダウンより選択してください",申込書!$C$73&lt;&gt;"",$G66&lt;&gt;"",申込書!$V$73="特定学年のみ"),"申し込みする","")</f>
        <v/>
      </c>
      <c r="HD66" s="371"/>
      <c r="HE66" s="372"/>
      <c r="HF66" s="373" t="str">
        <f>IF(AND(申込書!$C$74&lt;&gt;"▼プルダウンより選択してください",申込書!$C$74&lt;&gt;"",申込書!$K$22&lt;&gt;"YYYY/MM/DD",$G66&lt;&gt;""),申込書!$K$22,"")</f>
        <v/>
      </c>
      <c r="HG66" s="369" t="str">
        <f>IF(HF66="","",IF(INDEX('コンテンツ＆備考マスタ'!$H:$J,MATCH(学校情報!HF$3,'コンテンツ＆備考マスタ'!$H:$H,0),3)="●",IF(AND(HF66&lt;&gt;"",ISNUMBER(申込書!$AC$22)=TRUE,申込書!$C$74&lt;&gt;"▼プルダウンより選択してください",申込書!$C$74&lt;&gt;""),申込書!$AC$22,""),"-"))</f>
        <v/>
      </c>
      <c r="HH66" s="369"/>
      <c r="HI66" s="369"/>
      <c r="HJ66" s="370" t="str">
        <f>IF(AND(申込書!$C$74&lt;&gt;"▼プルダウンより選択してください",申込書!$C$74&lt;&gt;"",$G66&lt;&gt;"",申込書!$V$74="特定学年のみ"),"申し込みする","")</f>
        <v/>
      </c>
      <c r="HK66" s="371"/>
      <c r="HL66" s="372"/>
      <c r="HM66" s="373" t="str">
        <f>IF(AND(申込書!$C$75&lt;&gt;"▼プルダウンより選択してください",申込書!$C$75&lt;&gt;"",申込書!$K$22&lt;&gt;"YYYY/MM/DD",$G66&lt;&gt;""),申込書!$K$22,"")</f>
        <v/>
      </c>
      <c r="HN66" s="369" t="str">
        <f>IF(HM66="","",IF(INDEX('コンテンツ＆備考マスタ'!$H:$J,MATCH(学校情報!HM$3,'コンテンツ＆備考マスタ'!$H:$H,0),3)="●",IF(AND(HM66&lt;&gt;"",ISNUMBER(申込書!$AC$22)=TRUE,申込書!$C$75&lt;&gt;"▼プルダウンより選択してください",申込書!$C$75&lt;&gt;""),申込書!$AC$22,""),"-"))</f>
        <v/>
      </c>
      <c r="HO66" s="369"/>
      <c r="HP66" s="369"/>
      <c r="HQ66" s="370" t="str">
        <f>IF(AND(申込書!$C$75&lt;&gt;"▼プルダウンより選択してください",申込書!$C$75&lt;&gt;"",$G66&lt;&gt;"",申込書!$V$75="特定学年のみ"),"申し込みする","")</f>
        <v/>
      </c>
      <c r="HR66" s="371"/>
      <c r="HS66" s="371"/>
      <c r="HT66" s="374" t="str">
        <f>IF(AND(申込書!$C$76&lt;&gt;"▼プルダウンより選択してください",申込書!$C$76&lt;&gt;"",申込書!$K$22&lt;&gt;"YYYY/MM/DD",$G66&lt;&gt;""),申込書!$K$22,"")</f>
        <v/>
      </c>
      <c r="HU66" s="369" t="str">
        <f>IF(HT66="","",IF(INDEX('コンテンツ＆備考マスタ'!$H:$J,MATCH(学校情報!HT$3,'コンテンツ＆備考マスタ'!$H:$H,0),3)="●",IF(AND(HT66&lt;&gt;"",ISNUMBER(申込書!$AC$22)=TRUE,申込書!$C$76&lt;&gt;"▼プルダウンより選択してください",申込書!$C$76&lt;&gt;""),申込書!$AC$22,""),"-"))</f>
        <v/>
      </c>
      <c r="HV66" s="369"/>
      <c r="HW66" s="369"/>
      <c r="HX66" s="370" t="str">
        <f>IF(AND(申込書!$C$76&lt;&gt;"▼プルダウンより選択してください",申込書!$C$76&lt;&gt;"",$G66&lt;&gt;"",申込書!$V$76="特定学年のみ"),"申し込みする","")</f>
        <v/>
      </c>
      <c r="HY66" s="371"/>
      <c r="HZ66" s="372"/>
      <c r="IA66" s="69"/>
    </row>
    <row r="67" spans="2:235" ht="26.85" hidden="1" customHeight="1" outlineLevel="1">
      <c r="B67" s="365">
        <f t="shared" si="0"/>
        <v>62</v>
      </c>
      <c r="C67" s="55"/>
      <c r="D67" s="56"/>
      <c r="E67" s="154"/>
      <c r="F67" s="57"/>
      <c r="G67" s="58"/>
      <c r="H67" s="59"/>
      <c r="I67" s="60"/>
      <c r="J67" s="61"/>
      <c r="K67" s="366" t="str">
        <f t="shared" si="1"/>
        <v/>
      </c>
      <c r="L67" s="62"/>
      <c r="M67" s="322"/>
      <c r="N67" s="63"/>
      <c r="O67" s="64"/>
      <c r="P67" s="367" t="str">
        <f t="shared" si="2"/>
        <v/>
      </c>
      <c r="Q67" s="65"/>
      <c r="R67" s="66"/>
      <c r="S67" s="67"/>
      <c r="T67" s="68"/>
      <c r="U67" s="68"/>
      <c r="V67" s="68"/>
      <c r="W67" s="66"/>
      <c r="X67" s="281"/>
      <c r="Y67" s="368" t="str">
        <f>IF(AND(申込書!$C$47&lt;&gt;"▼プルダウンより選択してください",申込書!$C$47&lt;&gt;"",申込書!$K$22&lt;&gt;"YYYY/MM/DD",$G67&lt;&gt;""),申込書!$K$22,"")</f>
        <v/>
      </c>
      <c r="Z67" s="369" t="str">
        <f>IF(Y67="","",IF(INDEX('コンテンツ＆備考マスタ'!$H:$J,MATCH(学校情報!Y$3,'コンテンツ＆備考マスタ'!$H:$H,0),3)="●",IF(AND(Y67&lt;&gt;"",ISNUMBER(申込書!$AC$22)=TRUE,申込書!$C$47&lt;&gt;"▼プルダウンより選択してください",申込書!$C$47&lt;&gt;""),申込書!$AC$22,""),"-"))</f>
        <v/>
      </c>
      <c r="AA67" s="369"/>
      <c r="AB67" s="369"/>
      <c r="AC67" s="370" t="str">
        <f>IF(AND(申込書!$C$47&lt;&gt;"▼プルダウンより選択してください",申込書!$C$47&lt;&gt;"",$G67&lt;&gt;"",申込書!$V$47="特定学年のみ"),"申し込みする","")</f>
        <v/>
      </c>
      <c r="AD67" s="371"/>
      <c r="AE67" s="372"/>
      <c r="AF67" s="373" t="str">
        <f>IF(AND(申込書!$C$48&lt;&gt;"▼プルダウンより選択してください",申込書!$C$48&lt;&gt;"",申込書!$K$22&lt;&gt;"YYYY/MM/DD",$G67&lt;&gt;""),申込書!$K$22,"")</f>
        <v/>
      </c>
      <c r="AG67" s="369" t="str">
        <f>IF(AF67="","",IF(INDEX('コンテンツ＆備考マスタ'!$H:$J,MATCH(学校情報!AF$3,'コンテンツ＆備考マスタ'!$H:$H,0),3)="●",IF(AND(AF67&lt;&gt;"",ISNUMBER(申込書!$AC$22)=TRUE,申込書!$C$48&lt;&gt;"▼プルダウンより選択してください",申込書!$C$48&lt;&gt;""),申込書!$AC$22,""),"-"))</f>
        <v/>
      </c>
      <c r="AH67" s="369"/>
      <c r="AI67" s="369"/>
      <c r="AJ67" s="370" t="str">
        <f>IF(AND(申込書!$C$48&lt;&gt;"▼プルダウンより選択してください",申込書!$C$48&lt;&gt;"",$G67&lt;&gt;"",申込書!$V$48="特定学年のみ"),"申し込みする","")</f>
        <v/>
      </c>
      <c r="AK67" s="371"/>
      <c r="AL67" s="372"/>
      <c r="AM67" s="373" t="str">
        <f>IF(AND(申込書!$C$49&lt;&gt;"▼プルダウンより選択してください",申込書!$C$49&lt;&gt;"",申込書!$K$22&lt;&gt;"YYYY/MM/DD",$G67&lt;&gt;""),申込書!$K$22,"")</f>
        <v/>
      </c>
      <c r="AN67" s="369" t="str">
        <f>IF(AM67="","",IF(INDEX('コンテンツ＆備考マスタ'!$H:$J,MATCH(学校情報!AM$3,'コンテンツ＆備考マスタ'!$H:$H,0),3)="●",IF(AND(AM67&lt;&gt;"",ISNUMBER(申込書!$AC$22)=TRUE,申込書!$C$49&lt;&gt;"▼プルダウンより選択してください",申込書!$C$49&lt;&gt;""),申込書!$AC$22,""),"-"))</f>
        <v/>
      </c>
      <c r="AO67" s="369"/>
      <c r="AP67" s="369"/>
      <c r="AQ67" s="370" t="str">
        <f>IF(AND(申込書!$C$49&lt;&gt;"▼プルダウンより選択してください",申込書!$C$49&lt;&gt;"",$G67&lt;&gt;"",申込書!$V$49="特定学年のみ"),"申し込みする","")</f>
        <v/>
      </c>
      <c r="AR67" s="371"/>
      <c r="AS67" s="372"/>
      <c r="AT67" s="373" t="str">
        <f>IF(AND(申込書!$C$50&lt;&gt;"▼プルダウンより選択してください",申込書!$C$50&lt;&gt;"",申込書!$K$22&lt;&gt;"YYYY/MM/DD",$G67&lt;&gt;""),申込書!$K$22,"")</f>
        <v/>
      </c>
      <c r="AU67" s="369" t="str">
        <f>IF(AT67="","",IF(INDEX('コンテンツ＆備考マスタ'!$H:$J,MATCH(学校情報!AT$3,'コンテンツ＆備考マスタ'!$H:$H,0),3)="●",IF(AND(AT67&lt;&gt;"",ISNUMBER(申込書!$AC$22)=TRUE,申込書!$C$50&lt;&gt;"▼プルダウンより選択してください",申込書!$C$50&lt;&gt;""),申込書!$AC$22,""),"-"))</f>
        <v/>
      </c>
      <c r="AV67" s="369"/>
      <c r="AW67" s="369"/>
      <c r="AX67" s="370" t="str">
        <f>IF(AND(申込書!$C$50&lt;&gt;"▼プルダウンより選択してください",申込書!$C$50&lt;&gt;"",$G67&lt;&gt;"",申込書!$V$50="特定学年のみ"),"申し込みする","")</f>
        <v/>
      </c>
      <c r="AY67" s="371"/>
      <c r="AZ67" s="372"/>
      <c r="BA67" s="373" t="str">
        <f>IF(AND(申込書!$C$51&lt;&gt;"▼プルダウンより選択してください",申込書!$C$51&lt;&gt;"",申込書!$K$22&lt;&gt;"YYYY/MM/DD",$G67&lt;&gt;""),申込書!$K$22,"")</f>
        <v/>
      </c>
      <c r="BB67" s="369" t="str">
        <f>IF(BA67="","",IF(INDEX('コンテンツ＆備考マスタ'!$H:$J,MATCH(学校情報!BA$3,'コンテンツ＆備考マスタ'!$H:$H,0),3)="●",IF(AND(BA67&lt;&gt;"",ISNUMBER(申込書!$AC$22)=TRUE,申込書!$C$51&lt;&gt;"▼プルダウンより選択してください",申込書!$C$51&lt;&gt;""),申込書!$AC$22,""),"-"))</f>
        <v/>
      </c>
      <c r="BC67" s="369"/>
      <c r="BD67" s="369"/>
      <c r="BE67" s="370" t="str">
        <f>IF(AND(申込書!$C$51&lt;&gt;"▼プルダウンより選択してください",申込書!$C$51&lt;&gt;"",$G67&lt;&gt;"",申込書!$V$51="特定学年のみ"),"申し込みする","")</f>
        <v/>
      </c>
      <c r="BF67" s="371"/>
      <c r="BG67" s="372"/>
      <c r="BH67" s="373" t="str">
        <f>IF(AND(申込書!$C$52&lt;&gt;"▼プルダウンより選択してください",申込書!$C$52&lt;&gt;"",申込書!$K$22&lt;&gt;"YYYY/MM/DD",$G67&lt;&gt;""),申込書!$K$22,"")</f>
        <v/>
      </c>
      <c r="BI67" s="369" t="str">
        <f>IF(BH67="","",IF(INDEX('コンテンツ＆備考マスタ'!$H:$J,MATCH(学校情報!BH$3,'コンテンツ＆備考マスタ'!$H:$H,0),3)="●",IF(AND(BH67&lt;&gt;"",ISNUMBER(申込書!$AC$22)=TRUE,申込書!$C$52&lt;&gt;"▼プルダウンより選択してください",申込書!$C$52&lt;&gt;""),申込書!$AC$22,""),"-"))</f>
        <v/>
      </c>
      <c r="BJ67" s="369"/>
      <c r="BK67" s="369"/>
      <c r="BL67" s="370" t="str">
        <f>IF(AND(申込書!$C$52&lt;&gt;"▼プルダウンより選択してください",申込書!$C$52&lt;&gt;"",$G67&lt;&gt;"",申込書!$V$52="特定学年のみ"),"申し込みする","")</f>
        <v/>
      </c>
      <c r="BM67" s="371"/>
      <c r="BN67" s="372"/>
      <c r="BO67" s="373" t="str">
        <f>IF(AND(申込書!$C$53&lt;&gt;"▼プルダウンより選択してください",申込書!$C$53&lt;&gt;"",申込書!$K$22&lt;&gt;"YYYY/MM/DD",$G67&lt;&gt;""),申込書!$K$22,"")</f>
        <v/>
      </c>
      <c r="BP67" s="369" t="str">
        <f>IF(BO67="","",IF(INDEX('コンテンツ＆備考マスタ'!$H:$J,MATCH(学校情報!BO$3,'コンテンツ＆備考マスタ'!$H:$H,0),3)="●",IF(AND(BO67&lt;&gt;"",ISNUMBER(申込書!$AC$22)=TRUE,申込書!$C$53&lt;&gt;"▼プルダウンより選択してください",申込書!$C$53&lt;&gt;""),申込書!$AC$22,""),"-"))</f>
        <v/>
      </c>
      <c r="BQ67" s="369"/>
      <c r="BR67" s="369"/>
      <c r="BS67" s="370" t="str">
        <f>IF(AND(申込書!$C$53&lt;&gt;"▼プルダウンより選択してください",申込書!$C$53&lt;&gt;"",$G67&lt;&gt;"",申込書!$V$53="特定学年のみ"),"申し込みする","")</f>
        <v/>
      </c>
      <c r="BT67" s="371"/>
      <c r="BU67" s="372"/>
      <c r="BV67" s="373" t="str">
        <f>IF(AND(申込書!$C$54&lt;&gt;"▼プルダウンより選択してください",申込書!$C$54&lt;&gt;"",申込書!$K$22&lt;&gt;"YYYY/MM/DD",$G67&lt;&gt;""),申込書!$K$22,"")</f>
        <v/>
      </c>
      <c r="BW67" s="369" t="str">
        <f>IF(BV67="","",IF(INDEX('コンテンツ＆備考マスタ'!$H:$J,MATCH(学校情報!BV$3,'コンテンツ＆備考マスタ'!$H:$H,0),3)="●",IF(AND(BV67&lt;&gt;"",ISNUMBER(申込書!$AC$22)=TRUE,申込書!$C$54&lt;&gt;"▼プルダウンより選択してください",申込書!$C$54&lt;&gt;""),申込書!$AC$22,""),"-"))</f>
        <v/>
      </c>
      <c r="BX67" s="369"/>
      <c r="BY67" s="369"/>
      <c r="BZ67" s="370" t="str">
        <f>IF(AND(申込書!$C$54&lt;&gt;"▼プルダウンより選択してください",申込書!$C$54&lt;&gt;"",$G67&lt;&gt;"",申込書!$V$54="特定学年のみ"),"申し込みする","")</f>
        <v/>
      </c>
      <c r="CA67" s="371"/>
      <c r="CB67" s="372"/>
      <c r="CC67" s="373" t="str">
        <f>IF(AND(申込書!$C$55&lt;&gt;"▼プルダウンより選択してください",申込書!$C$55&lt;&gt;"",申込書!$K$22&lt;&gt;"YYYY/MM/DD",$G67&lt;&gt;""),申込書!$K$22,"")</f>
        <v/>
      </c>
      <c r="CD67" s="369" t="str">
        <f>IF(CC67="","",IF(INDEX('コンテンツ＆備考マスタ'!$H:$J,MATCH(学校情報!CC$3,'コンテンツ＆備考マスタ'!$H:$H,0),3)="●",IF(AND(CC67&lt;&gt;"",ISNUMBER(申込書!$AC$22)=TRUE,申込書!$C$55&lt;&gt;"▼プルダウンより選択してください",申込書!$C$55&lt;&gt;""),申込書!$AC$22,""),"-"))</f>
        <v/>
      </c>
      <c r="CE67" s="369"/>
      <c r="CF67" s="369"/>
      <c r="CG67" s="370" t="str">
        <f>IF(AND(申込書!$C$55&lt;&gt;"▼プルダウンより選択してください",申込書!$C$55&lt;&gt;"",$G67&lt;&gt;"",申込書!$V$55="特定学年のみ"),"申し込みする","")</f>
        <v/>
      </c>
      <c r="CH67" s="371"/>
      <c r="CI67" s="372"/>
      <c r="CJ67" s="373" t="str">
        <f>IF(AND(申込書!$C$56&lt;&gt;"▼プルダウンより選択してください",申込書!$C$56&lt;&gt;"",申込書!$K$22&lt;&gt;"YYYY/MM/DD",$G67&lt;&gt;""),申込書!$K$22,"")</f>
        <v/>
      </c>
      <c r="CK67" s="369" t="str">
        <f>IF(CJ67="","",IF(INDEX('コンテンツ＆備考マスタ'!$H:$J,MATCH(学校情報!CJ$3,'コンテンツ＆備考マスタ'!$H:$H,0),3)="●",IF(AND(CJ67&lt;&gt;"",ISNUMBER(申込書!$AC$22)=TRUE,申込書!$C$56&lt;&gt;"▼プルダウンより選択してください",申込書!$C$56&lt;&gt;""),申込書!$AC$22,""),"-"))</f>
        <v/>
      </c>
      <c r="CL67" s="369"/>
      <c r="CM67" s="369"/>
      <c r="CN67" s="370" t="str">
        <f>IF(AND(申込書!$C$56&lt;&gt;"▼プルダウンより選択してください",申込書!$C$56&lt;&gt;"",$G67&lt;&gt;"",申込書!$V$56="特定学年のみ"),"申し込みする","")</f>
        <v/>
      </c>
      <c r="CO67" s="371"/>
      <c r="CP67" s="372"/>
      <c r="CQ67" s="373" t="str">
        <f>IF(AND(申込書!$C$57&lt;&gt;"▼プルダウンより選択してください",申込書!$C$57&lt;&gt;"",申込書!$K$22&lt;&gt;"YYYY/MM/DD",$G67&lt;&gt;""),申込書!$K$22,"")</f>
        <v/>
      </c>
      <c r="CR67" s="369" t="str">
        <f>IF(CQ67="","",IF(INDEX('コンテンツ＆備考マスタ'!$H:$J,MATCH(学校情報!CQ$3,'コンテンツ＆備考マスタ'!$H:$H,0),3)="●",IF(AND(CQ67&lt;&gt;"",ISNUMBER(申込書!$AC$22)=TRUE,申込書!$C$57&lt;&gt;"▼プルダウンより選択してください",申込書!$C$57&lt;&gt;""),申込書!$AC$22,""),"-"))</f>
        <v/>
      </c>
      <c r="CS67" s="369"/>
      <c r="CT67" s="369"/>
      <c r="CU67" s="369" t="str">
        <f>IF(AND(申込書!$C$57&lt;&gt;"▼プルダウンより選択してください",申込書!$C$57&lt;&gt;"",$G67&lt;&gt;"",申込書!$V$57="特定学年のみ"),"申し込みする","")</f>
        <v/>
      </c>
      <c r="CV67" s="371"/>
      <c r="CW67" s="372"/>
      <c r="CX67" s="373" t="str">
        <f>IF(AND(申込書!$C$58&lt;&gt;"▼プルダウンより選択してください",申込書!$C$58&lt;&gt;"",申込書!$K$22&lt;&gt;"YYYY/MM/DD",$G67&lt;&gt;""),申込書!$K$22,"")</f>
        <v/>
      </c>
      <c r="CY67" s="369" t="str">
        <f>IF(CX67="","",IF(INDEX('コンテンツ＆備考マスタ'!$H:$J,MATCH(学校情報!CX$3,'コンテンツ＆備考マスタ'!$H:$H,0),3)="●",IF(AND(CX67&lt;&gt;"",ISNUMBER(申込書!$AC$22)=TRUE,申込書!$C$58&lt;&gt;"▼プルダウンより選択してください",申込書!$C$58&lt;&gt;""),申込書!$AC$22,""),"-"))</f>
        <v/>
      </c>
      <c r="CZ67" s="369"/>
      <c r="DA67" s="369"/>
      <c r="DB67" s="369" t="str">
        <f>IF(AND(申込書!$C$58&lt;&gt;"▼プルダウンより選択してください",申込書!$C$58&lt;&gt;"",$G67&lt;&gt;"",申込書!$V$58="特定学年のみ"),"申し込みする","")</f>
        <v/>
      </c>
      <c r="DC67" s="371"/>
      <c r="DD67" s="372"/>
      <c r="DE67" s="373" t="str">
        <f>IF(AND(申込書!$C$59&lt;&gt;"▼プルダウンより選択してください",申込書!$C$59&lt;&gt;"",申込書!$K$22&lt;&gt;"YYYY/MM/DD",$G67&lt;&gt;""),申込書!$K$22,"")</f>
        <v/>
      </c>
      <c r="DF67" s="369" t="str">
        <f>IF(DE67="","",IF(INDEX('コンテンツ＆備考マスタ'!$H:$J,MATCH(学校情報!DE$3,'コンテンツ＆備考マスタ'!$H:$H,0),3)="●",IF(AND(DE67&lt;&gt;"",ISNUMBER(申込書!$AC$22)=TRUE,申込書!$C$59&lt;&gt;"▼プルダウンより選択してください",申込書!$C$59&lt;&gt;""),申込書!$AC$22,""),"-"))</f>
        <v/>
      </c>
      <c r="DG67" s="369"/>
      <c r="DH67" s="369"/>
      <c r="DI67" s="369" t="str">
        <f>IF(AND(申込書!$C$59&lt;&gt;"▼プルダウンより選択してください",申込書!$C$59&lt;&gt;"",$G67&lt;&gt;"",申込書!$V$59="特定学年のみ"),"申し込みする","")</f>
        <v/>
      </c>
      <c r="DJ67" s="371"/>
      <c r="DK67" s="372"/>
      <c r="DL67" s="373" t="str">
        <f>IF(AND(申込書!$C$60&lt;&gt;"▼プルダウンより選択してください",申込書!$C$60&lt;&gt;"",申込書!$K$22&lt;&gt;"YYYY/MM/DD",$G67&lt;&gt;""),申込書!$K$22,"")</f>
        <v/>
      </c>
      <c r="DM67" s="369" t="str">
        <f>IF(DL67="","",IF(INDEX('コンテンツ＆備考マスタ'!$H:$J,MATCH(学校情報!DL$3,'コンテンツ＆備考マスタ'!$H:$H,0),3)="●",IF(AND(DL67&lt;&gt;"",ISNUMBER(申込書!$AC$22)=TRUE,申込書!$C$60&lt;&gt;"▼プルダウンより選択してください",申込書!$C$60&lt;&gt;""),申込書!$AC$22,""),"-"))</f>
        <v/>
      </c>
      <c r="DN67" s="369"/>
      <c r="DO67" s="369"/>
      <c r="DP67" s="369" t="str">
        <f>IF(AND(申込書!$C$60&lt;&gt;"▼プルダウンより選択してください",申込書!$C$60&lt;&gt;"",$G67&lt;&gt;"",申込書!$V$60="特定学年のみ"),"申し込みする","")</f>
        <v/>
      </c>
      <c r="DQ67" s="371"/>
      <c r="DR67" s="372"/>
      <c r="DS67" s="373" t="str">
        <f>IF(AND(申込書!$C$61&lt;&gt;"▼プルダウンより選択してください",申込書!$C$61&lt;&gt;"",申込書!$K$22&lt;&gt;"YYYY/MM/DD",$G67&lt;&gt;""),申込書!$K$22,"")</f>
        <v/>
      </c>
      <c r="DT67" s="369" t="str">
        <f>IF(DS67="","",IF(INDEX('コンテンツ＆備考マスタ'!$H:$J,MATCH(学校情報!DS$3,'コンテンツ＆備考マスタ'!$H:$H,0),3)="●",IF(AND(DS67&lt;&gt;"",ISNUMBER(申込書!$AC$22)=TRUE,申込書!$C$61&lt;&gt;"▼プルダウンより選択してください",申込書!$C$61&lt;&gt;""),申込書!$AC$22,""),"-"))</f>
        <v/>
      </c>
      <c r="DU67" s="369"/>
      <c r="DV67" s="369"/>
      <c r="DW67" s="369" t="str">
        <f>IF(AND(申込書!$C$61&lt;&gt;"▼プルダウンより選択してください",申込書!$C$61&lt;&gt;"",$G67&lt;&gt;"",申込書!$V$61="特定学年のみ"),"申し込みする","")</f>
        <v/>
      </c>
      <c r="DX67" s="371"/>
      <c r="DY67" s="372"/>
      <c r="DZ67" s="373" t="str">
        <f>IF(AND(申込書!$C$62&lt;&gt;"▼プルダウンより選択してください",申込書!$C$62&lt;&gt;"",申込書!$K$22&lt;&gt;"YYYY/MM/DD",$G67&lt;&gt;""),申込書!$K$22,"")</f>
        <v/>
      </c>
      <c r="EA67" s="369" t="str">
        <f>IF(DZ67="","",IF(INDEX('コンテンツ＆備考マスタ'!$H:$J,MATCH(学校情報!DZ$3,'コンテンツ＆備考マスタ'!$H:$H,0),3)="●",IF(AND(DZ67&lt;&gt;"",ISNUMBER(申込書!$AC$22)=TRUE,申込書!$C$62&lt;&gt;"▼プルダウンより選択してください",申込書!$C$62&lt;&gt;""),申込書!$AC$22,""),"-"))</f>
        <v/>
      </c>
      <c r="EB67" s="369"/>
      <c r="EC67" s="369"/>
      <c r="ED67" s="370" t="str">
        <f>IF(AND(申込書!$C$62&lt;&gt;"▼プルダウンより選択してください",申込書!$C$62&lt;&gt;"",$G67&lt;&gt;"",申込書!$V$62="特定学年のみ"),"申し込みする","")</f>
        <v/>
      </c>
      <c r="EE67" s="371"/>
      <c r="EF67" s="372"/>
      <c r="EG67" s="373" t="str">
        <f>IF(AND(申込書!$C$63&lt;&gt;"▼プルダウンより選択してください",申込書!$C$63&lt;&gt;"",申込書!$K$22&lt;&gt;"YYYY/MM/DD",$G67&lt;&gt;""),申込書!$K$22,"")</f>
        <v/>
      </c>
      <c r="EH67" s="369" t="str">
        <f>IF(EG67="","",IF(INDEX('コンテンツ＆備考マスタ'!$H:$J,MATCH(学校情報!EG$3,'コンテンツ＆備考マスタ'!$H:$H,0),3)="●",IF(AND(EG67&lt;&gt;"",ISNUMBER(申込書!$AC$22)=TRUE,申込書!$C$63&lt;&gt;"▼プルダウンより選択してください",申込書!$C$63&lt;&gt;""),申込書!$AC$22,""),"-"))</f>
        <v/>
      </c>
      <c r="EI67" s="369"/>
      <c r="EJ67" s="369"/>
      <c r="EK67" s="370" t="str">
        <f>IF(AND(申込書!$C$63&lt;&gt;"▼プルダウンより選択してください",申込書!$C$63&lt;&gt;"",$G67&lt;&gt;"",申込書!$V$63="特定学年のみ"),"申し込みする","")</f>
        <v/>
      </c>
      <c r="EL67" s="371"/>
      <c r="EM67" s="372"/>
      <c r="EN67" s="373" t="str">
        <f>IF(AND(申込書!$C$64&lt;&gt;"▼プルダウンより選択してください",申込書!$C$64&lt;&gt;"",申込書!$K$22&lt;&gt;"YYYY/MM/DD",$G67&lt;&gt;""),申込書!$K$22,"")</f>
        <v/>
      </c>
      <c r="EO67" s="369" t="str">
        <f>IF(EN67="","",IF(INDEX('コンテンツ＆備考マスタ'!$H:$J,MATCH(学校情報!EN$3,'コンテンツ＆備考マスタ'!$H:$H,0),3)="●",IF(AND(EN67&lt;&gt;"",ISNUMBER(申込書!$AC$22)=TRUE,申込書!$C$64&lt;&gt;"▼プルダウンより選択してください",申込書!$C$64&lt;&gt;""),申込書!$AC$22,""),"-"))</f>
        <v/>
      </c>
      <c r="EP67" s="369"/>
      <c r="EQ67" s="369"/>
      <c r="ER67" s="370" t="str">
        <f>IF(AND(申込書!$C$64&lt;&gt;"▼プルダウンより選択してください",申込書!$C$64&lt;&gt;"",$G67&lt;&gt;"",申込書!$V$64="特定学年のみ"),"申し込みする","")</f>
        <v/>
      </c>
      <c r="ES67" s="371"/>
      <c r="ET67" s="372"/>
      <c r="EU67" s="373" t="str">
        <f>IF(AND(申込書!$C$65&lt;&gt;"▼プルダウンより選択してください",申込書!$C$65&lt;&gt;"",申込書!$K$22&lt;&gt;"YYYY/MM/DD",$G67&lt;&gt;""),申込書!$K$22,"")</f>
        <v/>
      </c>
      <c r="EV67" s="369" t="str">
        <f>IF(EU67="","",IF(INDEX('コンテンツ＆備考マスタ'!$H:$J,MATCH(学校情報!EU$3,'コンテンツ＆備考マスタ'!$H:$H,0),3)="●",IF(AND(EU67&lt;&gt;"",ISNUMBER(申込書!$AC$22)=TRUE,申込書!$C$65&lt;&gt;"▼プルダウンより選択してください",申込書!$C$65&lt;&gt;""),申込書!$AC$22,""),"-"))</f>
        <v/>
      </c>
      <c r="EW67" s="369"/>
      <c r="EX67" s="369"/>
      <c r="EY67" s="370" t="str">
        <f>IF(AND(申込書!$C$65&lt;&gt;"▼プルダウンより選択してください",申込書!$C$65&lt;&gt;"",$G67&lt;&gt;"",申込書!$V$65="特定学年のみ"),"申し込みする","")</f>
        <v/>
      </c>
      <c r="EZ67" s="371"/>
      <c r="FA67" s="372"/>
      <c r="FB67" s="373" t="str">
        <f>IF(AND(申込書!$C$66&lt;&gt;"▼プルダウンより選択してください",申込書!$C$66&lt;&gt;"",申込書!$K$22&lt;&gt;"YYYY/MM/DD",$G67&lt;&gt;""),申込書!$K$22,"")</f>
        <v/>
      </c>
      <c r="FC67" s="369" t="str">
        <f>IF(FB67="","",IF(INDEX('コンテンツ＆備考マスタ'!$H:$J,MATCH(学校情報!FB$3,'コンテンツ＆備考マスタ'!$H:$H,0),3)="●",IF(AND(FB67&lt;&gt;"",ISNUMBER(申込書!$AC$22)=TRUE,申込書!$C$66&lt;&gt;"▼プルダウンより選択してください",申込書!$C$66&lt;&gt;""),申込書!$AC$22,""),"-"))</f>
        <v/>
      </c>
      <c r="FD67" s="369"/>
      <c r="FE67" s="369"/>
      <c r="FF67" s="370" t="str">
        <f>IF(AND(申込書!$C$66&lt;&gt;"▼プルダウンより選択してください",申込書!$C$66&lt;&gt;"",$G67&lt;&gt;"",申込書!$V$66="特定学年のみ"),"申し込みする","")</f>
        <v/>
      </c>
      <c r="FG67" s="371"/>
      <c r="FH67" s="372"/>
      <c r="FI67" s="373" t="str">
        <f>IF(AND(申込書!$C$67&lt;&gt;"▼プルダウンより選択してください",申込書!$C$67&lt;&gt;"",申込書!$K$22&lt;&gt;"YYYY/MM/DD",$G67&lt;&gt;""),申込書!$K$22,"")</f>
        <v/>
      </c>
      <c r="FJ67" s="369" t="str">
        <f>IF(FI67="","",IF(INDEX('コンテンツ＆備考マスタ'!$H:$J,MATCH(学校情報!FI$3,'コンテンツ＆備考マスタ'!$H:$H,0),3)="●",IF(AND(FI67&lt;&gt;"",ISNUMBER(申込書!$AC$22)=TRUE,申込書!$C$67&lt;&gt;"▼プルダウンより選択してください",申込書!$C$67&lt;&gt;""),申込書!$AC$22,""),"-"))</f>
        <v/>
      </c>
      <c r="FK67" s="369"/>
      <c r="FL67" s="369"/>
      <c r="FM67" s="370" t="str">
        <f>IF(AND(申込書!$C$67&lt;&gt;"▼プルダウンより選択してください",申込書!$C$67&lt;&gt;"",$G67&lt;&gt;"",申込書!$V$67="特定学年のみ"),"申し込みする","")</f>
        <v/>
      </c>
      <c r="FN67" s="371"/>
      <c r="FO67" s="372"/>
      <c r="FP67" s="373" t="str">
        <f>IF(AND(申込書!$C$68&lt;&gt;"▼プルダウンより選択してください",申込書!$C$68&lt;&gt;"",申込書!$K$22&lt;&gt;"YYYY/MM/DD",$G67&lt;&gt;""),申込書!$K$22,"")</f>
        <v/>
      </c>
      <c r="FQ67" s="369" t="str">
        <f>IF(FP67="","",IF(INDEX('コンテンツ＆備考マスタ'!$H:$J,MATCH(学校情報!FP$3,'コンテンツ＆備考マスタ'!$H:$H,0),3)="●",IF(AND(FP67&lt;&gt;"",ISNUMBER(申込書!$AC$22)=TRUE,申込書!$C$68&lt;&gt;"▼プルダウンより選択してください",申込書!$C$68&lt;&gt;""),申込書!$AC$22,""),"-"))</f>
        <v/>
      </c>
      <c r="FR67" s="369"/>
      <c r="FS67" s="369"/>
      <c r="FT67" s="370" t="str">
        <f>IF(AND(申込書!$C$68&lt;&gt;"▼プルダウンより選択してください",申込書!$C$68&lt;&gt;"",$G67&lt;&gt;"",申込書!$V$68="特定学年のみ"),"申し込みする","")</f>
        <v/>
      </c>
      <c r="FU67" s="371"/>
      <c r="FV67" s="372"/>
      <c r="FW67" s="373" t="str">
        <f>IF(AND(申込書!$C$69&lt;&gt;"▼プルダウンより選択してください",申込書!$C$69&lt;&gt;"",申込書!$K$22&lt;&gt;"YYYY/MM/DD",$G67&lt;&gt;""),申込書!$K$22,"")</f>
        <v/>
      </c>
      <c r="FX67" s="369" t="str">
        <f>IF(FW67="","",IF(INDEX('コンテンツ＆備考マスタ'!$H:$J,MATCH(学校情報!FW$3,'コンテンツ＆備考マスタ'!$H:$H,0),3)="●",IF(AND(FW67&lt;&gt;"",ISNUMBER(申込書!$AC$22)=TRUE,申込書!$C$69&lt;&gt;"▼プルダウンより選択してください",申込書!$C$69&lt;&gt;""),申込書!$AC$22,""),"-"))</f>
        <v/>
      </c>
      <c r="FY67" s="369"/>
      <c r="FZ67" s="369"/>
      <c r="GA67" s="370" t="str">
        <f>IF(AND(申込書!$C$69&lt;&gt;"▼プルダウンより選択してください",申込書!$C$69&lt;&gt;"",$G67&lt;&gt;"",申込書!$V$69="特定学年のみ"),"申し込みする","")</f>
        <v/>
      </c>
      <c r="GB67" s="371"/>
      <c r="GC67" s="372"/>
      <c r="GD67" s="373" t="str">
        <f>IF(AND(申込書!$C$70&lt;&gt;"▼プルダウンより選択してください",申込書!$C$70&lt;&gt;"",申込書!$K$22&lt;&gt;"YYYY/MM/DD",$G67&lt;&gt;""),申込書!$K$22,"")</f>
        <v/>
      </c>
      <c r="GE67" s="369" t="str">
        <f>IF(GD67="","",IF(INDEX('コンテンツ＆備考マスタ'!$H:$J,MATCH(学校情報!GD$3,'コンテンツ＆備考マスタ'!$H:$H,0),3)="●",IF(AND(GD67&lt;&gt;"",ISNUMBER(申込書!$AC$22)=TRUE,申込書!$C$70&lt;&gt;"▼プルダウンより選択してください",申込書!$C$70&lt;&gt;""),申込書!$AC$22,""),"-"))</f>
        <v/>
      </c>
      <c r="GF67" s="369"/>
      <c r="GG67" s="369"/>
      <c r="GH67" s="370" t="str">
        <f>IF(AND(申込書!$C$70&lt;&gt;"▼プルダウンより選択してください",申込書!$C$70&lt;&gt;"",$G67&lt;&gt;"",申込書!$V$70="特定学年のみ"),"申し込みする","")</f>
        <v/>
      </c>
      <c r="GI67" s="371"/>
      <c r="GJ67" s="372"/>
      <c r="GK67" s="373" t="str">
        <f>IF(AND(申込書!$C$71&lt;&gt;"▼プルダウンより選択してください",申込書!$C$71&lt;&gt;"",申込書!$K$22&lt;&gt;"YYYY/MM/DD",$G67&lt;&gt;""),申込書!$K$22,"")</f>
        <v/>
      </c>
      <c r="GL67" s="369" t="str">
        <f>IF(GK67="","",IF(INDEX('コンテンツ＆備考マスタ'!$H:$J,MATCH(学校情報!GK$3,'コンテンツ＆備考マスタ'!$H:$H,0),3)="●",IF(AND(GK67&lt;&gt;"",ISNUMBER(申込書!$AC$22)=TRUE,申込書!$C$71&lt;&gt;"▼プルダウンより選択してください",申込書!$C$71&lt;&gt;""),申込書!$AC$22,""),"-"))</f>
        <v/>
      </c>
      <c r="GM67" s="369"/>
      <c r="GN67" s="369"/>
      <c r="GO67" s="370" t="str">
        <f>IF(AND(申込書!$C$71&lt;&gt;"▼プルダウンより選択してください",申込書!$C$71&lt;&gt;"",$G67&lt;&gt;"",申込書!$V$71="特定学年のみ"),"申し込みする","")</f>
        <v/>
      </c>
      <c r="GP67" s="371"/>
      <c r="GQ67" s="372"/>
      <c r="GR67" s="373" t="str">
        <f>IF(AND(申込書!$C$72&lt;&gt;"▼プルダウンより選択してください",申込書!$C$72&lt;&gt;"",申込書!$K$22&lt;&gt;"YYYY/MM/DD",$G67&lt;&gt;""),申込書!$K$22,"")</f>
        <v/>
      </c>
      <c r="GS67" s="369" t="str">
        <f>IF(GR67="","",IF(INDEX('コンテンツ＆備考マスタ'!$H:$J,MATCH(学校情報!GR$3,'コンテンツ＆備考マスタ'!$H:$H,0),3)="●",IF(AND(GR67&lt;&gt;"",ISNUMBER(申込書!$AC$22)=TRUE,申込書!$C$72&lt;&gt;"▼プルダウンより選択してください",申込書!$C$72&lt;&gt;""),申込書!$AC$22,""),"-"))</f>
        <v/>
      </c>
      <c r="GT67" s="369"/>
      <c r="GU67" s="369"/>
      <c r="GV67" s="370" t="str">
        <f>IF(AND(申込書!$C$72&lt;&gt;"▼プルダウンより選択してください",申込書!$C$72&lt;&gt;"",$G67&lt;&gt;"",申込書!$V$72="特定学年のみ"),"申し込みする","")</f>
        <v/>
      </c>
      <c r="GW67" s="371"/>
      <c r="GX67" s="372"/>
      <c r="GY67" s="373" t="str">
        <f>IF(AND(申込書!$C$73&lt;&gt;"▼プルダウンより選択してください",申込書!$C$73&lt;&gt;"",申込書!$K$22&lt;&gt;"YYYY/MM/DD",$G67&lt;&gt;""),申込書!$K$22,"")</f>
        <v/>
      </c>
      <c r="GZ67" s="369" t="str">
        <f>IF(GY67="","",IF(INDEX('コンテンツ＆備考マスタ'!$H:$J,MATCH(学校情報!GY$3,'コンテンツ＆備考マスタ'!$H:$H,0),3)="●",IF(AND(GY67&lt;&gt;"",ISNUMBER(申込書!$AC$22)=TRUE,申込書!$C$73&lt;&gt;"▼プルダウンより選択してください",申込書!$C$73&lt;&gt;""),申込書!$AC$22,""),"-"))</f>
        <v/>
      </c>
      <c r="HA67" s="369"/>
      <c r="HB67" s="369"/>
      <c r="HC67" s="370" t="str">
        <f>IF(AND(申込書!$C$73&lt;&gt;"▼プルダウンより選択してください",申込書!$C$73&lt;&gt;"",$G67&lt;&gt;"",申込書!$V$73="特定学年のみ"),"申し込みする","")</f>
        <v/>
      </c>
      <c r="HD67" s="371"/>
      <c r="HE67" s="372"/>
      <c r="HF67" s="373" t="str">
        <f>IF(AND(申込書!$C$74&lt;&gt;"▼プルダウンより選択してください",申込書!$C$74&lt;&gt;"",申込書!$K$22&lt;&gt;"YYYY/MM/DD",$G67&lt;&gt;""),申込書!$K$22,"")</f>
        <v/>
      </c>
      <c r="HG67" s="369" t="str">
        <f>IF(HF67="","",IF(INDEX('コンテンツ＆備考マスタ'!$H:$J,MATCH(学校情報!HF$3,'コンテンツ＆備考マスタ'!$H:$H,0),3)="●",IF(AND(HF67&lt;&gt;"",ISNUMBER(申込書!$AC$22)=TRUE,申込書!$C$74&lt;&gt;"▼プルダウンより選択してください",申込書!$C$74&lt;&gt;""),申込書!$AC$22,""),"-"))</f>
        <v/>
      </c>
      <c r="HH67" s="369"/>
      <c r="HI67" s="369"/>
      <c r="HJ67" s="370" t="str">
        <f>IF(AND(申込書!$C$74&lt;&gt;"▼プルダウンより選択してください",申込書!$C$74&lt;&gt;"",$G67&lt;&gt;"",申込書!$V$74="特定学年のみ"),"申し込みする","")</f>
        <v/>
      </c>
      <c r="HK67" s="371"/>
      <c r="HL67" s="372"/>
      <c r="HM67" s="373" t="str">
        <f>IF(AND(申込書!$C$75&lt;&gt;"▼プルダウンより選択してください",申込書!$C$75&lt;&gt;"",申込書!$K$22&lt;&gt;"YYYY/MM/DD",$G67&lt;&gt;""),申込書!$K$22,"")</f>
        <v/>
      </c>
      <c r="HN67" s="369" t="str">
        <f>IF(HM67="","",IF(INDEX('コンテンツ＆備考マスタ'!$H:$J,MATCH(学校情報!HM$3,'コンテンツ＆備考マスタ'!$H:$H,0),3)="●",IF(AND(HM67&lt;&gt;"",ISNUMBER(申込書!$AC$22)=TRUE,申込書!$C$75&lt;&gt;"▼プルダウンより選択してください",申込書!$C$75&lt;&gt;""),申込書!$AC$22,""),"-"))</f>
        <v/>
      </c>
      <c r="HO67" s="369"/>
      <c r="HP67" s="369"/>
      <c r="HQ67" s="370" t="str">
        <f>IF(AND(申込書!$C$75&lt;&gt;"▼プルダウンより選択してください",申込書!$C$75&lt;&gt;"",$G67&lt;&gt;"",申込書!$V$75="特定学年のみ"),"申し込みする","")</f>
        <v/>
      </c>
      <c r="HR67" s="371"/>
      <c r="HS67" s="371"/>
      <c r="HT67" s="374" t="str">
        <f>IF(AND(申込書!$C$76&lt;&gt;"▼プルダウンより選択してください",申込書!$C$76&lt;&gt;"",申込書!$K$22&lt;&gt;"YYYY/MM/DD",$G67&lt;&gt;""),申込書!$K$22,"")</f>
        <v/>
      </c>
      <c r="HU67" s="369" t="str">
        <f>IF(HT67="","",IF(INDEX('コンテンツ＆備考マスタ'!$H:$J,MATCH(学校情報!HT$3,'コンテンツ＆備考マスタ'!$H:$H,0),3)="●",IF(AND(HT67&lt;&gt;"",ISNUMBER(申込書!$AC$22)=TRUE,申込書!$C$76&lt;&gt;"▼プルダウンより選択してください",申込書!$C$76&lt;&gt;""),申込書!$AC$22,""),"-"))</f>
        <v/>
      </c>
      <c r="HV67" s="369"/>
      <c r="HW67" s="369"/>
      <c r="HX67" s="370" t="str">
        <f>IF(AND(申込書!$C$76&lt;&gt;"▼プルダウンより選択してください",申込書!$C$76&lt;&gt;"",$G67&lt;&gt;"",申込書!$V$76="特定学年のみ"),"申し込みする","")</f>
        <v/>
      </c>
      <c r="HY67" s="371"/>
      <c r="HZ67" s="372"/>
      <c r="IA67" s="69"/>
    </row>
    <row r="68" spans="2:235" ht="26.85" hidden="1" customHeight="1" outlineLevel="1">
      <c r="B68" s="365">
        <f t="shared" si="0"/>
        <v>63</v>
      </c>
      <c r="C68" s="55"/>
      <c r="D68" s="56"/>
      <c r="E68" s="154"/>
      <c r="F68" s="57"/>
      <c r="G68" s="58"/>
      <c r="H68" s="59"/>
      <c r="I68" s="60"/>
      <c r="J68" s="61"/>
      <c r="K68" s="366" t="str">
        <f t="shared" si="1"/>
        <v/>
      </c>
      <c r="L68" s="62"/>
      <c r="M68" s="322"/>
      <c r="N68" s="63"/>
      <c r="O68" s="64"/>
      <c r="P68" s="367" t="str">
        <f t="shared" si="2"/>
        <v/>
      </c>
      <c r="Q68" s="65"/>
      <c r="R68" s="66"/>
      <c r="S68" s="67"/>
      <c r="T68" s="68"/>
      <c r="U68" s="68"/>
      <c r="V68" s="68"/>
      <c r="W68" s="66"/>
      <c r="X68" s="281"/>
      <c r="Y68" s="368" t="str">
        <f>IF(AND(申込書!$C$47&lt;&gt;"▼プルダウンより選択してください",申込書!$C$47&lt;&gt;"",申込書!$K$22&lt;&gt;"YYYY/MM/DD",$G68&lt;&gt;""),申込書!$K$22,"")</f>
        <v/>
      </c>
      <c r="Z68" s="369" t="str">
        <f>IF(Y68="","",IF(INDEX('コンテンツ＆備考マスタ'!$H:$J,MATCH(学校情報!Y$3,'コンテンツ＆備考マスタ'!$H:$H,0),3)="●",IF(AND(Y68&lt;&gt;"",ISNUMBER(申込書!$AC$22)=TRUE,申込書!$C$47&lt;&gt;"▼プルダウンより選択してください",申込書!$C$47&lt;&gt;""),申込書!$AC$22,""),"-"))</f>
        <v/>
      </c>
      <c r="AA68" s="369"/>
      <c r="AB68" s="369"/>
      <c r="AC68" s="370" t="str">
        <f>IF(AND(申込書!$C$47&lt;&gt;"▼プルダウンより選択してください",申込書!$C$47&lt;&gt;"",$G68&lt;&gt;"",申込書!$V$47="特定学年のみ"),"申し込みする","")</f>
        <v/>
      </c>
      <c r="AD68" s="371"/>
      <c r="AE68" s="372"/>
      <c r="AF68" s="373" t="str">
        <f>IF(AND(申込書!$C$48&lt;&gt;"▼プルダウンより選択してください",申込書!$C$48&lt;&gt;"",申込書!$K$22&lt;&gt;"YYYY/MM/DD",$G68&lt;&gt;""),申込書!$K$22,"")</f>
        <v/>
      </c>
      <c r="AG68" s="369" t="str">
        <f>IF(AF68="","",IF(INDEX('コンテンツ＆備考マスタ'!$H:$J,MATCH(学校情報!AF$3,'コンテンツ＆備考マスタ'!$H:$H,0),3)="●",IF(AND(AF68&lt;&gt;"",ISNUMBER(申込書!$AC$22)=TRUE,申込書!$C$48&lt;&gt;"▼プルダウンより選択してください",申込書!$C$48&lt;&gt;""),申込書!$AC$22,""),"-"))</f>
        <v/>
      </c>
      <c r="AH68" s="369"/>
      <c r="AI68" s="369"/>
      <c r="AJ68" s="370" t="str">
        <f>IF(AND(申込書!$C$48&lt;&gt;"▼プルダウンより選択してください",申込書!$C$48&lt;&gt;"",$G68&lt;&gt;"",申込書!$V$48="特定学年のみ"),"申し込みする","")</f>
        <v/>
      </c>
      <c r="AK68" s="371"/>
      <c r="AL68" s="372"/>
      <c r="AM68" s="373" t="str">
        <f>IF(AND(申込書!$C$49&lt;&gt;"▼プルダウンより選択してください",申込書!$C$49&lt;&gt;"",申込書!$K$22&lt;&gt;"YYYY/MM/DD",$G68&lt;&gt;""),申込書!$K$22,"")</f>
        <v/>
      </c>
      <c r="AN68" s="369" t="str">
        <f>IF(AM68="","",IF(INDEX('コンテンツ＆備考マスタ'!$H:$J,MATCH(学校情報!AM$3,'コンテンツ＆備考マスタ'!$H:$H,0),3)="●",IF(AND(AM68&lt;&gt;"",ISNUMBER(申込書!$AC$22)=TRUE,申込書!$C$49&lt;&gt;"▼プルダウンより選択してください",申込書!$C$49&lt;&gt;""),申込書!$AC$22,""),"-"))</f>
        <v/>
      </c>
      <c r="AO68" s="369"/>
      <c r="AP68" s="369"/>
      <c r="AQ68" s="370" t="str">
        <f>IF(AND(申込書!$C$49&lt;&gt;"▼プルダウンより選択してください",申込書!$C$49&lt;&gt;"",$G68&lt;&gt;"",申込書!$V$49="特定学年のみ"),"申し込みする","")</f>
        <v/>
      </c>
      <c r="AR68" s="371"/>
      <c r="AS68" s="372"/>
      <c r="AT68" s="373" t="str">
        <f>IF(AND(申込書!$C$50&lt;&gt;"▼プルダウンより選択してください",申込書!$C$50&lt;&gt;"",申込書!$K$22&lt;&gt;"YYYY/MM/DD",$G68&lt;&gt;""),申込書!$K$22,"")</f>
        <v/>
      </c>
      <c r="AU68" s="369" t="str">
        <f>IF(AT68="","",IF(INDEX('コンテンツ＆備考マスタ'!$H:$J,MATCH(学校情報!AT$3,'コンテンツ＆備考マスタ'!$H:$H,0),3)="●",IF(AND(AT68&lt;&gt;"",ISNUMBER(申込書!$AC$22)=TRUE,申込書!$C$50&lt;&gt;"▼プルダウンより選択してください",申込書!$C$50&lt;&gt;""),申込書!$AC$22,""),"-"))</f>
        <v/>
      </c>
      <c r="AV68" s="369"/>
      <c r="AW68" s="369"/>
      <c r="AX68" s="370" t="str">
        <f>IF(AND(申込書!$C$50&lt;&gt;"▼プルダウンより選択してください",申込書!$C$50&lt;&gt;"",$G68&lt;&gt;"",申込書!$V$50="特定学年のみ"),"申し込みする","")</f>
        <v/>
      </c>
      <c r="AY68" s="371"/>
      <c r="AZ68" s="372"/>
      <c r="BA68" s="373" t="str">
        <f>IF(AND(申込書!$C$51&lt;&gt;"▼プルダウンより選択してください",申込書!$C$51&lt;&gt;"",申込書!$K$22&lt;&gt;"YYYY/MM/DD",$G68&lt;&gt;""),申込書!$K$22,"")</f>
        <v/>
      </c>
      <c r="BB68" s="369" t="str">
        <f>IF(BA68="","",IF(INDEX('コンテンツ＆備考マスタ'!$H:$J,MATCH(学校情報!BA$3,'コンテンツ＆備考マスタ'!$H:$H,0),3)="●",IF(AND(BA68&lt;&gt;"",ISNUMBER(申込書!$AC$22)=TRUE,申込書!$C$51&lt;&gt;"▼プルダウンより選択してください",申込書!$C$51&lt;&gt;""),申込書!$AC$22,""),"-"))</f>
        <v/>
      </c>
      <c r="BC68" s="369"/>
      <c r="BD68" s="369"/>
      <c r="BE68" s="370" t="str">
        <f>IF(AND(申込書!$C$51&lt;&gt;"▼プルダウンより選択してください",申込書!$C$51&lt;&gt;"",$G68&lt;&gt;"",申込書!$V$51="特定学年のみ"),"申し込みする","")</f>
        <v/>
      </c>
      <c r="BF68" s="371"/>
      <c r="BG68" s="372"/>
      <c r="BH68" s="373" t="str">
        <f>IF(AND(申込書!$C$52&lt;&gt;"▼プルダウンより選択してください",申込書!$C$52&lt;&gt;"",申込書!$K$22&lt;&gt;"YYYY/MM/DD",$G68&lt;&gt;""),申込書!$K$22,"")</f>
        <v/>
      </c>
      <c r="BI68" s="369" t="str">
        <f>IF(BH68="","",IF(INDEX('コンテンツ＆備考マスタ'!$H:$J,MATCH(学校情報!BH$3,'コンテンツ＆備考マスタ'!$H:$H,0),3)="●",IF(AND(BH68&lt;&gt;"",ISNUMBER(申込書!$AC$22)=TRUE,申込書!$C$52&lt;&gt;"▼プルダウンより選択してください",申込書!$C$52&lt;&gt;""),申込書!$AC$22,""),"-"))</f>
        <v/>
      </c>
      <c r="BJ68" s="369"/>
      <c r="BK68" s="369"/>
      <c r="BL68" s="370" t="str">
        <f>IF(AND(申込書!$C$52&lt;&gt;"▼プルダウンより選択してください",申込書!$C$52&lt;&gt;"",$G68&lt;&gt;"",申込書!$V$52="特定学年のみ"),"申し込みする","")</f>
        <v/>
      </c>
      <c r="BM68" s="371"/>
      <c r="BN68" s="372"/>
      <c r="BO68" s="373" t="str">
        <f>IF(AND(申込書!$C$53&lt;&gt;"▼プルダウンより選択してください",申込書!$C$53&lt;&gt;"",申込書!$K$22&lt;&gt;"YYYY/MM/DD",$G68&lt;&gt;""),申込書!$K$22,"")</f>
        <v/>
      </c>
      <c r="BP68" s="369" t="str">
        <f>IF(BO68="","",IF(INDEX('コンテンツ＆備考マスタ'!$H:$J,MATCH(学校情報!BO$3,'コンテンツ＆備考マスタ'!$H:$H,0),3)="●",IF(AND(BO68&lt;&gt;"",ISNUMBER(申込書!$AC$22)=TRUE,申込書!$C$53&lt;&gt;"▼プルダウンより選択してください",申込書!$C$53&lt;&gt;""),申込書!$AC$22,""),"-"))</f>
        <v/>
      </c>
      <c r="BQ68" s="369"/>
      <c r="BR68" s="369"/>
      <c r="BS68" s="370" t="str">
        <f>IF(AND(申込書!$C$53&lt;&gt;"▼プルダウンより選択してください",申込書!$C$53&lt;&gt;"",$G68&lt;&gt;"",申込書!$V$53="特定学年のみ"),"申し込みする","")</f>
        <v/>
      </c>
      <c r="BT68" s="371"/>
      <c r="BU68" s="372"/>
      <c r="BV68" s="373" t="str">
        <f>IF(AND(申込書!$C$54&lt;&gt;"▼プルダウンより選択してください",申込書!$C$54&lt;&gt;"",申込書!$K$22&lt;&gt;"YYYY/MM/DD",$G68&lt;&gt;""),申込書!$K$22,"")</f>
        <v/>
      </c>
      <c r="BW68" s="369" t="str">
        <f>IF(BV68="","",IF(INDEX('コンテンツ＆備考マスタ'!$H:$J,MATCH(学校情報!BV$3,'コンテンツ＆備考マスタ'!$H:$H,0),3)="●",IF(AND(BV68&lt;&gt;"",ISNUMBER(申込書!$AC$22)=TRUE,申込書!$C$54&lt;&gt;"▼プルダウンより選択してください",申込書!$C$54&lt;&gt;""),申込書!$AC$22,""),"-"))</f>
        <v/>
      </c>
      <c r="BX68" s="369"/>
      <c r="BY68" s="369"/>
      <c r="BZ68" s="370" t="str">
        <f>IF(AND(申込書!$C$54&lt;&gt;"▼プルダウンより選択してください",申込書!$C$54&lt;&gt;"",$G68&lt;&gt;"",申込書!$V$54="特定学年のみ"),"申し込みする","")</f>
        <v/>
      </c>
      <c r="CA68" s="371"/>
      <c r="CB68" s="372"/>
      <c r="CC68" s="373" t="str">
        <f>IF(AND(申込書!$C$55&lt;&gt;"▼プルダウンより選択してください",申込書!$C$55&lt;&gt;"",申込書!$K$22&lt;&gt;"YYYY/MM/DD",$G68&lt;&gt;""),申込書!$K$22,"")</f>
        <v/>
      </c>
      <c r="CD68" s="369" t="str">
        <f>IF(CC68="","",IF(INDEX('コンテンツ＆備考マスタ'!$H:$J,MATCH(学校情報!CC$3,'コンテンツ＆備考マスタ'!$H:$H,0),3)="●",IF(AND(CC68&lt;&gt;"",ISNUMBER(申込書!$AC$22)=TRUE,申込書!$C$55&lt;&gt;"▼プルダウンより選択してください",申込書!$C$55&lt;&gt;""),申込書!$AC$22,""),"-"))</f>
        <v/>
      </c>
      <c r="CE68" s="369"/>
      <c r="CF68" s="369"/>
      <c r="CG68" s="370" t="str">
        <f>IF(AND(申込書!$C$55&lt;&gt;"▼プルダウンより選択してください",申込書!$C$55&lt;&gt;"",$G68&lt;&gt;"",申込書!$V$55="特定学年のみ"),"申し込みする","")</f>
        <v/>
      </c>
      <c r="CH68" s="371"/>
      <c r="CI68" s="372"/>
      <c r="CJ68" s="373" t="str">
        <f>IF(AND(申込書!$C$56&lt;&gt;"▼プルダウンより選択してください",申込書!$C$56&lt;&gt;"",申込書!$K$22&lt;&gt;"YYYY/MM/DD",$G68&lt;&gt;""),申込書!$K$22,"")</f>
        <v/>
      </c>
      <c r="CK68" s="369" t="str">
        <f>IF(CJ68="","",IF(INDEX('コンテンツ＆備考マスタ'!$H:$J,MATCH(学校情報!CJ$3,'コンテンツ＆備考マスタ'!$H:$H,0),3)="●",IF(AND(CJ68&lt;&gt;"",ISNUMBER(申込書!$AC$22)=TRUE,申込書!$C$56&lt;&gt;"▼プルダウンより選択してください",申込書!$C$56&lt;&gt;""),申込書!$AC$22,""),"-"))</f>
        <v/>
      </c>
      <c r="CL68" s="369"/>
      <c r="CM68" s="369"/>
      <c r="CN68" s="370" t="str">
        <f>IF(AND(申込書!$C$56&lt;&gt;"▼プルダウンより選択してください",申込書!$C$56&lt;&gt;"",$G68&lt;&gt;"",申込書!$V$56="特定学年のみ"),"申し込みする","")</f>
        <v/>
      </c>
      <c r="CO68" s="371"/>
      <c r="CP68" s="372"/>
      <c r="CQ68" s="373" t="str">
        <f>IF(AND(申込書!$C$57&lt;&gt;"▼プルダウンより選択してください",申込書!$C$57&lt;&gt;"",申込書!$K$22&lt;&gt;"YYYY/MM/DD",$G68&lt;&gt;""),申込書!$K$22,"")</f>
        <v/>
      </c>
      <c r="CR68" s="369" t="str">
        <f>IF(CQ68="","",IF(INDEX('コンテンツ＆備考マスタ'!$H:$J,MATCH(学校情報!CQ$3,'コンテンツ＆備考マスタ'!$H:$H,0),3)="●",IF(AND(CQ68&lt;&gt;"",ISNUMBER(申込書!$AC$22)=TRUE,申込書!$C$57&lt;&gt;"▼プルダウンより選択してください",申込書!$C$57&lt;&gt;""),申込書!$AC$22,""),"-"))</f>
        <v/>
      </c>
      <c r="CS68" s="369"/>
      <c r="CT68" s="369"/>
      <c r="CU68" s="369" t="str">
        <f>IF(AND(申込書!$C$57&lt;&gt;"▼プルダウンより選択してください",申込書!$C$57&lt;&gt;"",$G68&lt;&gt;"",申込書!$V$57="特定学年のみ"),"申し込みする","")</f>
        <v/>
      </c>
      <c r="CV68" s="371"/>
      <c r="CW68" s="372"/>
      <c r="CX68" s="373" t="str">
        <f>IF(AND(申込書!$C$58&lt;&gt;"▼プルダウンより選択してください",申込書!$C$58&lt;&gt;"",申込書!$K$22&lt;&gt;"YYYY/MM/DD",$G68&lt;&gt;""),申込書!$K$22,"")</f>
        <v/>
      </c>
      <c r="CY68" s="369" t="str">
        <f>IF(CX68="","",IF(INDEX('コンテンツ＆備考マスタ'!$H:$J,MATCH(学校情報!CX$3,'コンテンツ＆備考マスタ'!$H:$H,0),3)="●",IF(AND(CX68&lt;&gt;"",ISNUMBER(申込書!$AC$22)=TRUE,申込書!$C$58&lt;&gt;"▼プルダウンより選択してください",申込書!$C$58&lt;&gt;""),申込書!$AC$22,""),"-"))</f>
        <v/>
      </c>
      <c r="CZ68" s="369"/>
      <c r="DA68" s="369"/>
      <c r="DB68" s="369" t="str">
        <f>IF(AND(申込書!$C$58&lt;&gt;"▼プルダウンより選択してください",申込書!$C$58&lt;&gt;"",$G68&lt;&gt;"",申込書!$V$58="特定学年のみ"),"申し込みする","")</f>
        <v/>
      </c>
      <c r="DC68" s="371"/>
      <c r="DD68" s="372"/>
      <c r="DE68" s="373" t="str">
        <f>IF(AND(申込書!$C$59&lt;&gt;"▼プルダウンより選択してください",申込書!$C$59&lt;&gt;"",申込書!$K$22&lt;&gt;"YYYY/MM/DD",$G68&lt;&gt;""),申込書!$K$22,"")</f>
        <v/>
      </c>
      <c r="DF68" s="369" t="str">
        <f>IF(DE68="","",IF(INDEX('コンテンツ＆備考マスタ'!$H:$J,MATCH(学校情報!DE$3,'コンテンツ＆備考マスタ'!$H:$H,0),3)="●",IF(AND(DE68&lt;&gt;"",ISNUMBER(申込書!$AC$22)=TRUE,申込書!$C$59&lt;&gt;"▼プルダウンより選択してください",申込書!$C$59&lt;&gt;""),申込書!$AC$22,""),"-"))</f>
        <v/>
      </c>
      <c r="DG68" s="369"/>
      <c r="DH68" s="369"/>
      <c r="DI68" s="369" t="str">
        <f>IF(AND(申込書!$C$59&lt;&gt;"▼プルダウンより選択してください",申込書!$C$59&lt;&gt;"",$G68&lt;&gt;"",申込書!$V$59="特定学年のみ"),"申し込みする","")</f>
        <v/>
      </c>
      <c r="DJ68" s="371"/>
      <c r="DK68" s="372"/>
      <c r="DL68" s="373" t="str">
        <f>IF(AND(申込書!$C$60&lt;&gt;"▼プルダウンより選択してください",申込書!$C$60&lt;&gt;"",申込書!$K$22&lt;&gt;"YYYY/MM/DD",$G68&lt;&gt;""),申込書!$K$22,"")</f>
        <v/>
      </c>
      <c r="DM68" s="369" t="str">
        <f>IF(DL68="","",IF(INDEX('コンテンツ＆備考マスタ'!$H:$J,MATCH(学校情報!DL$3,'コンテンツ＆備考マスタ'!$H:$H,0),3)="●",IF(AND(DL68&lt;&gt;"",ISNUMBER(申込書!$AC$22)=TRUE,申込書!$C$60&lt;&gt;"▼プルダウンより選択してください",申込書!$C$60&lt;&gt;""),申込書!$AC$22,""),"-"))</f>
        <v/>
      </c>
      <c r="DN68" s="369"/>
      <c r="DO68" s="369"/>
      <c r="DP68" s="369" t="str">
        <f>IF(AND(申込書!$C$60&lt;&gt;"▼プルダウンより選択してください",申込書!$C$60&lt;&gt;"",$G68&lt;&gt;"",申込書!$V$60="特定学年のみ"),"申し込みする","")</f>
        <v/>
      </c>
      <c r="DQ68" s="371"/>
      <c r="DR68" s="372"/>
      <c r="DS68" s="373" t="str">
        <f>IF(AND(申込書!$C$61&lt;&gt;"▼プルダウンより選択してください",申込書!$C$61&lt;&gt;"",申込書!$K$22&lt;&gt;"YYYY/MM/DD",$G68&lt;&gt;""),申込書!$K$22,"")</f>
        <v/>
      </c>
      <c r="DT68" s="369" t="str">
        <f>IF(DS68="","",IF(INDEX('コンテンツ＆備考マスタ'!$H:$J,MATCH(学校情報!DS$3,'コンテンツ＆備考マスタ'!$H:$H,0),3)="●",IF(AND(DS68&lt;&gt;"",ISNUMBER(申込書!$AC$22)=TRUE,申込書!$C$61&lt;&gt;"▼プルダウンより選択してください",申込書!$C$61&lt;&gt;""),申込書!$AC$22,""),"-"))</f>
        <v/>
      </c>
      <c r="DU68" s="369"/>
      <c r="DV68" s="369"/>
      <c r="DW68" s="369" t="str">
        <f>IF(AND(申込書!$C$61&lt;&gt;"▼プルダウンより選択してください",申込書!$C$61&lt;&gt;"",$G68&lt;&gt;"",申込書!$V$61="特定学年のみ"),"申し込みする","")</f>
        <v/>
      </c>
      <c r="DX68" s="371"/>
      <c r="DY68" s="372"/>
      <c r="DZ68" s="373" t="str">
        <f>IF(AND(申込書!$C$62&lt;&gt;"▼プルダウンより選択してください",申込書!$C$62&lt;&gt;"",申込書!$K$22&lt;&gt;"YYYY/MM/DD",$G68&lt;&gt;""),申込書!$K$22,"")</f>
        <v/>
      </c>
      <c r="EA68" s="369" t="str">
        <f>IF(DZ68="","",IF(INDEX('コンテンツ＆備考マスタ'!$H:$J,MATCH(学校情報!DZ$3,'コンテンツ＆備考マスタ'!$H:$H,0),3)="●",IF(AND(DZ68&lt;&gt;"",ISNUMBER(申込書!$AC$22)=TRUE,申込書!$C$62&lt;&gt;"▼プルダウンより選択してください",申込書!$C$62&lt;&gt;""),申込書!$AC$22,""),"-"))</f>
        <v/>
      </c>
      <c r="EB68" s="369"/>
      <c r="EC68" s="369"/>
      <c r="ED68" s="370" t="str">
        <f>IF(AND(申込書!$C$62&lt;&gt;"▼プルダウンより選択してください",申込書!$C$62&lt;&gt;"",$G68&lt;&gt;"",申込書!$V$62="特定学年のみ"),"申し込みする","")</f>
        <v/>
      </c>
      <c r="EE68" s="371"/>
      <c r="EF68" s="372"/>
      <c r="EG68" s="373" t="str">
        <f>IF(AND(申込書!$C$63&lt;&gt;"▼プルダウンより選択してください",申込書!$C$63&lt;&gt;"",申込書!$K$22&lt;&gt;"YYYY/MM/DD",$G68&lt;&gt;""),申込書!$K$22,"")</f>
        <v/>
      </c>
      <c r="EH68" s="369" t="str">
        <f>IF(EG68="","",IF(INDEX('コンテンツ＆備考マスタ'!$H:$J,MATCH(学校情報!EG$3,'コンテンツ＆備考マスタ'!$H:$H,0),3)="●",IF(AND(EG68&lt;&gt;"",ISNUMBER(申込書!$AC$22)=TRUE,申込書!$C$63&lt;&gt;"▼プルダウンより選択してください",申込書!$C$63&lt;&gt;""),申込書!$AC$22,""),"-"))</f>
        <v/>
      </c>
      <c r="EI68" s="369"/>
      <c r="EJ68" s="369"/>
      <c r="EK68" s="370" t="str">
        <f>IF(AND(申込書!$C$63&lt;&gt;"▼プルダウンより選択してください",申込書!$C$63&lt;&gt;"",$G68&lt;&gt;"",申込書!$V$63="特定学年のみ"),"申し込みする","")</f>
        <v/>
      </c>
      <c r="EL68" s="371"/>
      <c r="EM68" s="372"/>
      <c r="EN68" s="373" t="str">
        <f>IF(AND(申込書!$C$64&lt;&gt;"▼プルダウンより選択してください",申込書!$C$64&lt;&gt;"",申込書!$K$22&lt;&gt;"YYYY/MM/DD",$G68&lt;&gt;""),申込書!$K$22,"")</f>
        <v/>
      </c>
      <c r="EO68" s="369" t="str">
        <f>IF(EN68="","",IF(INDEX('コンテンツ＆備考マスタ'!$H:$J,MATCH(学校情報!EN$3,'コンテンツ＆備考マスタ'!$H:$H,0),3)="●",IF(AND(EN68&lt;&gt;"",ISNUMBER(申込書!$AC$22)=TRUE,申込書!$C$64&lt;&gt;"▼プルダウンより選択してください",申込書!$C$64&lt;&gt;""),申込書!$AC$22,""),"-"))</f>
        <v/>
      </c>
      <c r="EP68" s="369"/>
      <c r="EQ68" s="369"/>
      <c r="ER68" s="370" t="str">
        <f>IF(AND(申込書!$C$64&lt;&gt;"▼プルダウンより選択してください",申込書!$C$64&lt;&gt;"",$G68&lt;&gt;"",申込書!$V$64="特定学年のみ"),"申し込みする","")</f>
        <v/>
      </c>
      <c r="ES68" s="371"/>
      <c r="ET68" s="372"/>
      <c r="EU68" s="373" t="str">
        <f>IF(AND(申込書!$C$65&lt;&gt;"▼プルダウンより選択してください",申込書!$C$65&lt;&gt;"",申込書!$K$22&lt;&gt;"YYYY/MM/DD",$G68&lt;&gt;""),申込書!$K$22,"")</f>
        <v/>
      </c>
      <c r="EV68" s="369" t="str">
        <f>IF(EU68="","",IF(INDEX('コンテンツ＆備考マスタ'!$H:$J,MATCH(学校情報!EU$3,'コンテンツ＆備考マスタ'!$H:$H,0),3)="●",IF(AND(EU68&lt;&gt;"",ISNUMBER(申込書!$AC$22)=TRUE,申込書!$C$65&lt;&gt;"▼プルダウンより選択してください",申込書!$C$65&lt;&gt;""),申込書!$AC$22,""),"-"))</f>
        <v/>
      </c>
      <c r="EW68" s="369"/>
      <c r="EX68" s="369"/>
      <c r="EY68" s="370" t="str">
        <f>IF(AND(申込書!$C$65&lt;&gt;"▼プルダウンより選択してください",申込書!$C$65&lt;&gt;"",$G68&lt;&gt;"",申込書!$V$65="特定学年のみ"),"申し込みする","")</f>
        <v/>
      </c>
      <c r="EZ68" s="371"/>
      <c r="FA68" s="372"/>
      <c r="FB68" s="373" t="str">
        <f>IF(AND(申込書!$C$66&lt;&gt;"▼プルダウンより選択してください",申込書!$C$66&lt;&gt;"",申込書!$K$22&lt;&gt;"YYYY/MM/DD",$G68&lt;&gt;""),申込書!$K$22,"")</f>
        <v/>
      </c>
      <c r="FC68" s="369" t="str">
        <f>IF(FB68="","",IF(INDEX('コンテンツ＆備考マスタ'!$H:$J,MATCH(学校情報!FB$3,'コンテンツ＆備考マスタ'!$H:$H,0),3)="●",IF(AND(FB68&lt;&gt;"",ISNUMBER(申込書!$AC$22)=TRUE,申込書!$C$66&lt;&gt;"▼プルダウンより選択してください",申込書!$C$66&lt;&gt;""),申込書!$AC$22,""),"-"))</f>
        <v/>
      </c>
      <c r="FD68" s="369"/>
      <c r="FE68" s="369"/>
      <c r="FF68" s="370" t="str">
        <f>IF(AND(申込書!$C$66&lt;&gt;"▼プルダウンより選択してください",申込書!$C$66&lt;&gt;"",$G68&lt;&gt;"",申込書!$V$66="特定学年のみ"),"申し込みする","")</f>
        <v/>
      </c>
      <c r="FG68" s="371"/>
      <c r="FH68" s="372"/>
      <c r="FI68" s="373" t="str">
        <f>IF(AND(申込書!$C$67&lt;&gt;"▼プルダウンより選択してください",申込書!$C$67&lt;&gt;"",申込書!$K$22&lt;&gt;"YYYY/MM/DD",$G68&lt;&gt;""),申込書!$K$22,"")</f>
        <v/>
      </c>
      <c r="FJ68" s="369" t="str">
        <f>IF(FI68="","",IF(INDEX('コンテンツ＆備考マスタ'!$H:$J,MATCH(学校情報!FI$3,'コンテンツ＆備考マスタ'!$H:$H,0),3)="●",IF(AND(FI68&lt;&gt;"",ISNUMBER(申込書!$AC$22)=TRUE,申込書!$C$67&lt;&gt;"▼プルダウンより選択してください",申込書!$C$67&lt;&gt;""),申込書!$AC$22,""),"-"))</f>
        <v/>
      </c>
      <c r="FK68" s="369"/>
      <c r="FL68" s="369"/>
      <c r="FM68" s="370" t="str">
        <f>IF(AND(申込書!$C$67&lt;&gt;"▼プルダウンより選択してください",申込書!$C$67&lt;&gt;"",$G68&lt;&gt;"",申込書!$V$67="特定学年のみ"),"申し込みする","")</f>
        <v/>
      </c>
      <c r="FN68" s="371"/>
      <c r="FO68" s="372"/>
      <c r="FP68" s="373" t="str">
        <f>IF(AND(申込書!$C$68&lt;&gt;"▼プルダウンより選択してください",申込書!$C$68&lt;&gt;"",申込書!$K$22&lt;&gt;"YYYY/MM/DD",$G68&lt;&gt;""),申込書!$K$22,"")</f>
        <v/>
      </c>
      <c r="FQ68" s="369" t="str">
        <f>IF(FP68="","",IF(INDEX('コンテンツ＆備考マスタ'!$H:$J,MATCH(学校情報!FP$3,'コンテンツ＆備考マスタ'!$H:$H,0),3)="●",IF(AND(FP68&lt;&gt;"",ISNUMBER(申込書!$AC$22)=TRUE,申込書!$C$68&lt;&gt;"▼プルダウンより選択してください",申込書!$C$68&lt;&gt;""),申込書!$AC$22,""),"-"))</f>
        <v/>
      </c>
      <c r="FR68" s="369"/>
      <c r="FS68" s="369"/>
      <c r="FT68" s="370" t="str">
        <f>IF(AND(申込書!$C$68&lt;&gt;"▼プルダウンより選択してください",申込書!$C$68&lt;&gt;"",$G68&lt;&gt;"",申込書!$V$68="特定学年のみ"),"申し込みする","")</f>
        <v/>
      </c>
      <c r="FU68" s="371"/>
      <c r="FV68" s="372"/>
      <c r="FW68" s="373" t="str">
        <f>IF(AND(申込書!$C$69&lt;&gt;"▼プルダウンより選択してください",申込書!$C$69&lt;&gt;"",申込書!$K$22&lt;&gt;"YYYY/MM/DD",$G68&lt;&gt;""),申込書!$K$22,"")</f>
        <v/>
      </c>
      <c r="FX68" s="369" t="str">
        <f>IF(FW68="","",IF(INDEX('コンテンツ＆備考マスタ'!$H:$J,MATCH(学校情報!FW$3,'コンテンツ＆備考マスタ'!$H:$H,0),3)="●",IF(AND(FW68&lt;&gt;"",ISNUMBER(申込書!$AC$22)=TRUE,申込書!$C$69&lt;&gt;"▼プルダウンより選択してください",申込書!$C$69&lt;&gt;""),申込書!$AC$22,""),"-"))</f>
        <v/>
      </c>
      <c r="FY68" s="369"/>
      <c r="FZ68" s="369"/>
      <c r="GA68" s="370" t="str">
        <f>IF(AND(申込書!$C$69&lt;&gt;"▼プルダウンより選択してください",申込書!$C$69&lt;&gt;"",$G68&lt;&gt;"",申込書!$V$69="特定学年のみ"),"申し込みする","")</f>
        <v/>
      </c>
      <c r="GB68" s="371"/>
      <c r="GC68" s="372"/>
      <c r="GD68" s="373" t="str">
        <f>IF(AND(申込書!$C$70&lt;&gt;"▼プルダウンより選択してください",申込書!$C$70&lt;&gt;"",申込書!$K$22&lt;&gt;"YYYY/MM/DD",$G68&lt;&gt;""),申込書!$K$22,"")</f>
        <v/>
      </c>
      <c r="GE68" s="369" t="str">
        <f>IF(GD68="","",IF(INDEX('コンテンツ＆備考マスタ'!$H:$J,MATCH(学校情報!GD$3,'コンテンツ＆備考マスタ'!$H:$H,0),3)="●",IF(AND(GD68&lt;&gt;"",ISNUMBER(申込書!$AC$22)=TRUE,申込書!$C$70&lt;&gt;"▼プルダウンより選択してください",申込書!$C$70&lt;&gt;""),申込書!$AC$22,""),"-"))</f>
        <v/>
      </c>
      <c r="GF68" s="369"/>
      <c r="GG68" s="369"/>
      <c r="GH68" s="370" t="str">
        <f>IF(AND(申込書!$C$70&lt;&gt;"▼プルダウンより選択してください",申込書!$C$70&lt;&gt;"",$G68&lt;&gt;"",申込書!$V$70="特定学年のみ"),"申し込みする","")</f>
        <v/>
      </c>
      <c r="GI68" s="371"/>
      <c r="GJ68" s="372"/>
      <c r="GK68" s="373" t="str">
        <f>IF(AND(申込書!$C$71&lt;&gt;"▼プルダウンより選択してください",申込書!$C$71&lt;&gt;"",申込書!$K$22&lt;&gt;"YYYY/MM/DD",$G68&lt;&gt;""),申込書!$K$22,"")</f>
        <v/>
      </c>
      <c r="GL68" s="369" t="str">
        <f>IF(GK68="","",IF(INDEX('コンテンツ＆備考マスタ'!$H:$J,MATCH(学校情報!GK$3,'コンテンツ＆備考マスタ'!$H:$H,0),3)="●",IF(AND(GK68&lt;&gt;"",ISNUMBER(申込書!$AC$22)=TRUE,申込書!$C$71&lt;&gt;"▼プルダウンより選択してください",申込書!$C$71&lt;&gt;""),申込書!$AC$22,""),"-"))</f>
        <v/>
      </c>
      <c r="GM68" s="369"/>
      <c r="GN68" s="369"/>
      <c r="GO68" s="370" t="str">
        <f>IF(AND(申込書!$C$71&lt;&gt;"▼プルダウンより選択してください",申込書!$C$71&lt;&gt;"",$G68&lt;&gt;"",申込書!$V$71="特定学年のみ"),"申し込みする","")</f>
        <v/>
      </c>
      <c r="GP68" s="371"/>
      <c r="GQ68" s="372"/>
      <c r="GR68" s="373" t="str">
        <f>IF(AND(申込書!$C$72&lt;&gt;"▼プルダウンより選択してください",申込書!$C$72&lt;&gt;"",申込書!$K$22&lt;&gt;"YYYY/MM/DD",$G68&lt;&gt;""),申込書!$K$22,"")</f>
        <v/>
      </c>
      <c r="GS68" s="369" t="str">
        <f>IF(GR68="","",IF(INDEX('コンテンツ＆備考マスタ'!$H:$J,MATCH(学校情報!GR$3,'コンテンツ＆備考マスタ'!$H:$H,0),3)="●",IF(AND(GR68&lt;&gt;"",ISNUMBER(申込書!$AC$22)=TRUE,申込書!$C$72&lt;&gt;"▼プルダウンより選択してください",申込書!$C$72&lt;&gt;""),申込書!$AC$22,""),"-"))</f>
        <v/>
      </c>
      <c r="GT68" s="369"/>
      <c r="GU68" s="369"/>
      <c r="GV68" s="370" t="str">
        <f>IF(AND(申込書!$C$72&lt;&gt;"▼プルダウンより選択してください",申込書!$C$72&lt;&gt;"",$G68&lt;&gt;"",申込書!$V$72="特定学年のみ"),"申し込みする","")</f>
        <v/>
      </c>
      <c r="GW68" s="371"/>
      <c r="GX68" s="372"/>
      <c r="GY68" s="373" t="str">
        <f>IF(AND(申込書!$C$73&lt;&gt;"▼プルダウンより選択してください",申込書!$C$73&lt;&gt;"",申込書!$K$22&lt;&gt;"YYYY/MM/DD",$G68&lt;&gt;""),申込書!$K$22,"")</f>
        <v/>
      </c>
      <c r="GZ68" s="369" t="str">
        <f>IF(GY68="","",IF(INDEX('コンテンツ＆備考マスタ'!$H:$J,MATCH(学校情報!GY$3,'コンテンツ＆備考マスタ'!$H:$H,0),3)="●",IF(AND(GY68&lt;&gt;"",ISNUMBER(申込書!$AC$22)=TRUE,申込書!$C$73&lt;&gt;"▼プルダウンより選択してください",申込書!$C$73&lt;&gt;""),申込書!$AC$22,""),"-"))</f>
        <v/>
      </c>
      <c r="HA68" s="369"/>
      <c r="HB68" s="369"/>
      <c r="HC68" s="370" t="str">
        <f>IF(AND(申込書!$C$73&lt;&gt;"▼プルダウンより選択してください",申込書!$C$73&lt;&gt;"",$G68&lt;&gt;"",申込書!$V$73="特定学年のみ"),"申し込みする","")</f>
        <v/>
      </c>
      <c r="HD68" s="371"/>
      <c r="HE68" s="372"/>
      <c r="HF68" s="373" t="str">
        <f>IF(AND(申込書!$C$74&lt;&gt;"▼プルダウンより選択してください",申込書!$C$74&lt;&gt;"",申込書!$K$22&lt;&gt;"YYYY/MM/DD",$G68&lt;&gt;""),申込書!$K$22,"")</f>
        <v/>
      </c>
      <c r="HG68" s="369" t="str">
        <f>IF(HF68="","",IF(INDEX('コンテンツ＆備考マスタ'!$H:$J,MATCH(学校情報!HF$3,'コンテンツ＆備考マスタ'!$H:$H,0),3)="●",IF(AND(HF68&lt;&gt;"",ISNUMBER(申込書!$AC$22)=TRUE,申込書!$C$74&lt;&gt;"▼プルダウンより選択してください",申込書!$C$74&lt;&gt;""),申込書!$AC$22,""),"-"))</f>
        <v/>
      </c>
      <c r="HH68" s="369"/>
      <c r="HI68" s="369"/>
      <c r="HJ68" s="370" t="str">
        <f>IF(AND(申込書!$C$74&lt;&gt;"▼プルダウンより選択してください",申込書!$C$74&lt;&gt;"",$G68&lt;&gt;"",申込書!$V$74="特定学年のみ"),"申し込みする","")</f>
        <v/>
      </c>
      <c r="HK68" s="371"/>
      <c r="HL68" s="372"/>
      <c r="HM68" s="373" t="str">
        <f>IF(AND(申込書!$C$75&lt;&gt;"▼プルダウンより選択してください",申込書!$C$75&lt;&gt;"",申込書!$K$22&lt;&gt;"YYYY/MM/DD",$G68&lt;&gt;""),申込書!$K$22,"")</f>
        <v/>
      </c>
      <c r="HN68" s="369" t="str">
        <f>IF(HM68="","",IF(INDEX('コンテンツ＆備考マスタ'!$H:$J,MATCH(学校情報!HM$3,'コンテンツ＆備考マスタ'!$H:$H,0),3)="●",IF(AND(HM68&lt;&gt;"",ISNUMBER(申込書!$AC$22)=TRUE,申込書!$C$75&lt;&gt;"▼プルダウンより選択してください",申込書!$C$75&lt;&gt;""),申込書!$AC$22,""),"-"))</f>
        <v/>
      </c>
      <c r="HO68" s="369"/>
      <c r="HP68" s="369"/>
      <c r="HQ68" s="370" t="str">
        <f>IF(AND(申込書!$C$75&lt;&gt;"▼プルダウンより選択してください",申込書!$C$75&lt;&gt;"",$G68&lt;&gt;"",申込書!$V$75="特定学年のみ"),"申し込みする","")</f>
        <v/>
      </c>
      <c r="HR68" s="371"/>
      <c r="HS68" s="371"/>
      <c r="HT68" s="374" t="str">
        <f>IF(AND(申込書!$C$76&lt;&gt;"▼プルダウンより選択してください",申込書!$C$76&lt;&gt;"",申込書!$K$22&lt;&gt;"YYYY/MM/DD",$G68&lt;&gt;""),申込書!$K$22,"")</f>
        <v/>
      </c>
      <c r="HU68" s="369" t="str">
        <f>IF(HT68="","",IF(INDEX('コンテンツ＆備考マスタ'!$H:$J,MATCH(学校情報!HT$3,'コンテンツ＆備考マスタ'!$H:$H,0),3)="●",IF(AND(HT68&lt;&gt;"",ISNUMBER(申込書!$AC$22)=TRUE,申込書!$C$76&lt;&gt;"▼プルダウンより選択してください",申込書!$C$76&lt;&gt;""),申込書!$AC$22,""),"-"))</f>
        <v/>
      </c>
      <c r="HV68" s="369"/>
      <c r="HW68" s="369"/>
      <c r="HX68" s="370" t="str">
        <f>IF(AND(申込書!$C$76&lt;&gt;"▼プルダウンより選択してください",申込書!$C$76&lt;&gt;"",$G68&lt;&gt;"",申込書!$V$76="特定学年のみ"),"申し込みする","")</f>
        <v/>
      </c>
      <c r="HY68" s="371"/>
      <c r="HZ68" s="372"/>
      <c r="IA68" s="69"/>
    </row>
    <row r="69" spans="2:235" ht="26.85" hidden="1" customHeight="1" outlineLevel="1">
      <c r="B69" s="365">
        <f t="shared" si="0"/>
        <v>64</v>
      </c>
      <c r="C69" s="55"/>
      <c r="D69" s="56"/>
      <c r="E69" s="154"/>
      <c r="F69" s="57"/>
      <c r="G69" s="58"/>
      <c r="H69" s="59"/>
      <c r="I69" s="60"/>
      <c r="J69" s="61"/>
      <c r="K69" s="366" t="str">
        <f t="shared" si="1"/>
        <v/>
      </c>
      <c r="L69" s="62"/>
      <c r="M69" s="322"/>
      <c r="N69" s="63"/>
      <c r="O69" s="64"/>
      <c r="P69" s="367" t="str">
        <f t="shared" si="2"/>
        <v/>
      </c>
      <c r="Q69" s="65"/>
      <c r="R69" s="66"/>
      <c r="S69" s="67"/>
      <c r="T69" s="68"/>
      <c r="U69" s="68"/>
      <c r="V69" s="68"/>
      <c r="W69" s="66"/>
      <c r="X69" s="281"/>
      <c r="Y69" s="368" t="str">
        <f>IF(AND(申込書!$C$47&lt;&gt;"▼プルダウンより選択してください",申込書!$C$47&lt;&gt;"",申込書!$K$22&lt;&gt;"YYYY/MM/DD",$G69&lt;&gt;""),申込書!$K$22,"")</f>
        <v/>
      </c>
      <c r="Z69" s="369" t="str">
        <f>IF(Y69="","",IF(INDEX('コンテンツ＆備考マスタ'!$H:$J,MATCH(学校情報!Y$3,'コンテンツ＆備考マスタ'!$H:$H,0),3)="●",IF(AND(Y69&lt;&gt;"",ISNUMBER(申込書!$AC$22)=TRUE,申込書!$C$47&lt;&gt;"▼プルダウンより選択してください",申込書!$C$47&lt;&gt;""),申込書!$AC$22,""),"-"))</f>
        <v/>
      </c>
      <c r="AA69" s="369"/>
      <c r="AB69" s="369"/>
      <c r="AC69" s="370" t="str">
        <f>IF(AND(申込書!$C$47&lt;&gt;"▼プルダウンより選択してください",申込書!$C$47&lt;&gt;"",$G69&lt;&gt;"",申込書!$V$47="特定学年のみ"),"申し込みする","")</f>
        <v/>
      </c>
      <c r="AD69" s="371"/>
      <c r="AE69" s="372"/>
      <c r="AF69" s="373" t="str">
        <f>IF(AND(申込書!$C$48&lt;&gt;"▼プルダウンより選択してください",申込書!$C$48&lt;&gt;"",申込書!$K$22&lt;&gt;"YYYY/MM/DD",$G69&lt;&gt;""),申込書!$K$22,"")</f>
        <v/>
      </c>
      <c r="AG69" s="369" t="str">
        <f>IF(AF69="","",IF(INDEX('コンテンツ＆備考マスタ'!$H:$J,MATCH(学校情報!AF$3,'コンテンツ＆備考マスタ'!$H:$H,0),3)="●",IF(AND(AF69&lt;&gt;"",ISNUMBER(申込書!$AC$22)=TRUE,申込書!$C$48&lt;&gt;"▼プルダウンより選択してください",申込書!$C$48&lt;&gt;""),申込書!$AC$22,""),"-"))</f>
        <v/>
      </c>
      <c r="AH69" s="369"/>
      <c r="AI69" s="369"/>
      <c r="AJ69" s="370" t="str">
        <f>IF(AND(申込書!$C$48&lt;&gt;"▼プルダウンより選択してください",申込書!$C$48&lt;&gt;"",$G69&lt;&gt;"",申込書!$V$48="特定学年のみ"),"申し込みする","")</f>
        <v/>
      </c>
      <c r="AK69" s="371"/>
      <c r="AL69" s="372"/>
      <c r="AM69" s="373" t="str">
        <f>IF(AND(申込書!$C$49&lt;&gt;"▼プルダウンより選択してください",申込書!$C$49&lt;&gt;"",申込書!$K$22&lt;&gt;"YYYY/MM/DD",$G69&lt;&gt;""),申込書!$K$22,"")</f>
        <v/>
      </c>
      <c r="AN69" s="369" t="str">
        <f>IF(AM69="","",IF(INDEX('コンテンツ＆備考マスタ'!$H:$J,MATCH(学校情報!AM$3,'コンテンツ＆備考マスタ'!$H:$H,0),3)="●",IF(AND(AM69&lt;&gt;"",ISNUMBER(申込書!$AC$22)=TRUE,申込書!$C$49&lt;&gt;"▼プルダウンより選択してください",申込書!$C$49&lt;&gt;""),申込書!$AC$22,""),"-"))</f>
        <v/>
      </c>
      <c r="AO69" s="369"/>
      <c r="AP69" s="369"/>
      <c r="AQ69" s="370" t="str">
        <f>IF(AND(申込書!$C$49&lt;&gt;"▼プルダウンより選択してください",申込書!$C$49&lt;&gt;"",$G69&lt;&gt;"",申込書!$V$49="特定学年のみ"),"申し込みする","")</f>
        <v/>
      </c>
      <c r="AR69" s="371"/>
      <c r="AS69" s="372"/>
      <c r="AT69" s="373" t="str">
        <f>IF(AND(申込書!$C$50&lt;&gt;"▼プルダウンより選択してください",申込書!$C$50&lt;&gt;"",申込書!$K$22&lt;&gt;"YYYY/MM/DD",$G69&lt;&gt;""),申込書!$K$22,"")</f>
        <v/>
      </c>
      <c r="AU69" s="369" t="str">
        <f>IF(AT69="","",IF(INDEX('コンテンツ＆備考マスタ'!$H:$J,MATCH(学校情報!AT$3,'コンテンツ＆備考マスタ'!$H:$H,0),3)="●",IF(AND(AT69&lt;&gt;"",ISNUMBER(申込書!$AC$22)=TRUE,申込書!$C$50&lt;&gt;"▼プルダウンより選択してください",申込書!$C$50&lt;&gt;""),申込書!$AC$22,""),"-"))</f>
        <v/>
      </c>
      <c r="AV69" s="369"/>
      <c r="AW69" s="369"/>
      <c r="AX69" s="370" t="str">
        <f>IF(AND(申込書!$C$50&lt;&gt;"▼プルダウンより選択してください",申込書!$C$50&lt;&gt;"",$G69&lt;&gt;"",申込書!$V$50="特定学年のみ"),"申し込みする","")</f>
        <v/>
      </c>
      <c r="AY69" s="371"/>
      <c r="AZ69" s="372"/>
      <c r="BA69" s="373" t="str">
        <f>IF(AND(申込書!$C$51&lt;&gt;"▼プルダウンより選択してください",申込書!$C$51&lt;&gt;"",申込書!$K$22&lt;&gt;"YYYY/MM/DD",$G69&lt;&gt;""),申込書!$K$22,"")</f>
        <v/>
      </c>
      <c r="BB69" s="369" t="str">
        <f>IF(BA69="","",IF(INDEX('コンテンツ＆備考マスタ'!$H:$J,MATCH(学校情報!BA$3,'コンテンツ＆備考マスタ'!$H:$H,0),3)="●",IF(AND(BA69&lt;&gt;"",ISNUMBER(申込書!$AC$22)=TRUE,申込書!$C$51&lt;&gt;"▼プルダウンより選択してください",申込書!$C$51&lt;&gt;""),申込書!$AC$22,""),"-"))</f>
        <v/>
      </c>
      <c r="BC69" s="369"/>
      <c r="BD69" s="369"/>
      <c r="BE69" s="370" t="str">
        <f>IF(AND(申込書!$C$51&lt;&gt;"▼プルダウンより選択してください",申込書!$C$51&lt;&gt;"",$G69&lt;&gt;"",申込書!$V$51="特定学年のみ"),"申し込みする","")</f>
        <v/>
      </c>
      <c r="BF69" s="371"/>
      <c r="BG69" s="372"/>
      <c r="BH69" s="373" t="str">
        <f>IF(AND(申込書!$C$52&lt;&gt;"▼プルダウンより選択してください",申込書!$C$52&lt;&gt;"",申込書!$K$22&lt;&gt;"YYYY/MM/DD",$G69&lt;&gt;""),申込書!$K$22,"")</f>
        <v/>
      </c>
      <c r="BI69" s="369" t="str">
        <f>IF(BH69="","",IF(INDEX('コンテンツ＆備考マスタ'!$H:$J,MATCH(学校情報!BH$3,'コンテンツ＆備考マスタ'!$H:$H,0),3)="●",IF(AND(BH69&lt;&gt;"",ISNUMBER(申込書!$AC$22)=TRUE,申込書!$C$52&lt;&gt;"▼プルダウンより選択してください",申込書!$C$52&lt;&gt;""),申込書!$AC$22,""),"-"))</f>
        <v/>
      </c>
      <c r="BJ69" s="369"/>
      <c r="BK69" s="369"/>
      <c r="BL69" s="370" t="str">
        <f>IF(AND(申込書!$C$52&lt;&gt;"▼プルダウンより選択してください",申込書!$C$52&lt;&gt;"",$G69&lt;&gt;"",申込書!$V$52="特定学年のみ"),"申し込みする","")</f>
        <v/>
      </c>
      <c r="BM69" s="371"/>
      <c r="BN69" s="372"/>
      <c r="BO69" s="373" t="str">
        <f>IF(AND(申込書!$C$53&lt;&gt;"▼プルダウンより選択してください",申込書!$C$53&lt;&gt;"",申込書!$K$22&lt;&gt;"YYYY/MM/DD",$G69&lt;&gt;""),申込書!$K$22,"")</f>
        <v/>
      </c>
      <c r="BP69" s="369" t="str">
        <f>IF(BO69="","",IF(INDEX('コンテンツ＆備考マスタ'!$H:$J,MATCH(学校情報!BO$3,'コンテンツ＆備考マスタ'!$H:$H,0),3)="●",IF(AND(BO69&lt;&gt;"",ISNUMBER(申込書!$AC$22)=TRUE,申込書!$C$53&lt;&gt;"▼プルダウンより選択してください",申込書!$C$53&lt;&gt;""),申込書!$AC$22,""),"-"))</f>
        <v/>
      </c>
      <c r="BQ69" s="369"/>
      <c r="BR69" s="369"/>
      <c r="BS69" s="370" t="str">
        <f>IF(AND(申込書!$C$53&lt;&gt;"▼プルダウンより選択してください",申込書!$C$53&lt;&gt;"",$G69&lt;&gt;"",申込書!$V$53="特定学年のみ"),"申し込みする","")</f>
        <v/>
      </c>
      <c r="BT69" s="371"/>
      <c r="BU69" s="372"/>
      <c r="BV69" s="373" t="str">
        <f>IF(AND(申込書!$C$54&lt;&gt;"▼プルダウンより選択してください",申込書!$C$54&lt;&gt;"",申込書!$K$22&lt;&gt;"YYYY/MM/DD",$G69&lt;&gt;""),申込書!$K$22,"")</f>
        <v/>
      </c>
      <c r="BW69" s="369" t="str">
        <f>IF(BV69="","",IF(INDEX('コンテンツ＆備考マスタ'!$H:$J,MATCH(学校情報!BV$3,'コンテンツ＆備考マスタ'!$H:$H,0),3)="●",IF(AND(BV69&lt;&gt;"",ISNUMBER(申込書!$AC$22)=TRUE,申込書!$C$54&lt;&gt;"▼プルダウンより選択してください",申込書!$C$54&lt;&gt;""),申込書!$AC$22,""),"-"))</f>
        <v/>
      </c>
      <c r="BX69" s="369"/>
      <c r="BY69" s="369"/>
      <c r="BZ69" s="370" t="str">
        <f>IF(AND(申込書!$C$54&lt;&gt;"▼プルダウンより選択してください",申込書!$C$54&lt;&gt;"",$G69&lt;&gt;"",申込書!$V$54="特定学年のみ"),"申し込みする","")</f>
        <v/>
      </c>
      <c r="CA69" s="371"/>
      <c r="CB69" s="372"/>
      <c r="CC69" s="373" t="str">
        <f>IF(AND(申込書!$C$55&lt;&gt;"▼プルダウンより選択してください",申込書!$C$55&lt;&gt;"",申込書!$K$22&lt;&gt;"YYYY/MM/DD",$G69&lt;&gt;""),申込書!$K$22,"")</f>
        <v/>
      </c>
      <c r="CD69" s="369" t="str">
        <f>IF(CC69="","",IF(INDEX('コンテンツ＆備考マスタ'!$H:$J,MATCH(学校情報!CC$3,'コンテンツ＆備考マスタ'!$H:$H,0),3)="●",IF(AND(CC69&lt;&gt;"",ISNUMBER(申込書!$AC$22)=TRUE,申込書!$C$55&lt;&gt;"▼プルダウンより選択してください",申込書!$C$55&lt;&gt;""),申込書!$AC$22,""),"-"))</f>
        <v/>
      </c>
      <c r="CE69" s="369"/>
      <c r="CF69" s="369"/>
      <c r="CG69" s="370" t="str">
        <f>IF(AND(申込書!$C$55&lt;&gt;"▼プルダウンより選択してください",申込書!$C$55&lt;&gt;"",$G69&lt;&gt;"",申込書!$V$55="特定学年のみ"),"申し込みする","")</f>
        <v/>
      </c>
      <c r="CH69" s="371"/>
      <c r="CI69" s="372"/>
      <c r="CJ69" s="373" t="str">
        <f>IF(AND(申込書!$C$56&lt;&gt;"▼プルダウンより選択してください",申込書!$C$56&lt;&gt;"",申込書!$K$22&lt;&gt;"YYYY/MM/DD",$G69&lt;&gt;""),申込書!$K$22,"")</f>
        <v/>
      </c>
      <c r="CK69" s="369" t="str">
        <f>IF(CJ69="","",IF(INDEX('コンテンツ＆備考マスタ'!$H:$J,MATCH(学校情報!CJ$3,'コンテンツ＆備考マスタ'!$H:$H,0),3)="●",IF(AND(CJ69&lt;&gt;"",ISNUMBER(申込書!$AC$22)=TRUE,申込書!$C$56&lt;&gt;"▼プルダウンより選択してください",申込書!$C$56&lt;&gt;""),申込書!$AC$22,""),"-"))</f>
        <v/>
      </c>
      <c r="CL69" s="369"/>
      <c r="CM69" s="369"/>
      <c r="CN69" s="370" t="str">
        <f>IF(AND(申込書!$C$56&lt;&gt;"▼プルダウンより選択してください",申込書!$C$56&lt;&gt;"",$G69&lt;&gt;"",申込書!$V$56="特定学年のみ"),"申し込みする","")</f>
        <v/>
      </c>
      <c r="CO69" s="371"/>
      <c r="CP69" s="372"/>
      <c r="CQ69" s="373" t="str">
        <f>IF(AND(申込書!$C$57&lt;&gt;"▼プルダウンより選択してください",申込書!$C$57&lt;&gt;"",申込書!$K$22&lt;&gt;"YYYY/MM/DD",$G69&lt;&gt;""),申込書!$K$22,"")</f>
        <v/>
      </c>
      <c r="CR69" s="369" t="str">
        <f>IF(CQ69="","",IF(INDEX('コンテンツ＆備考マスタ'!$H:$J,MATCH(学校情報!CQ$3,'コンテンツ＆備考マスタ'!$H:$H,0),3)="●",IF(AND(CQ69&lt;&gt;"",ISNUMBER(申込書!$AC$22)=TRUE,申込書!$C$57&lt;&gt;"▼プルダウンより選択してください",申込書!$C$57&lt;&gt;""),申込書!$AC$22,""),"-"))</f>
        <v/>
      </c>
      <c r="CS69" s="369"/>
      <c r="CT69" s="369"/>
      <c r="CU69" s="369" t="str">
        <f>IF(AND(申込書!$C$57&lt;&gt;"▼プルダウンより選択してください",申込書!$C$57&lt;&gt;"",$G69&lt;&gt;"",申込書!$V$57="特定学年のみ"),"申し込みする","")</f>
        <v/>
      </c>
      <c r="CV69" s="371"/>
      <c r="CW69" s="372"/>
      <c r="CX69" s="373" t="str">
        <f>IF(AND(申込書!$C$58&lt;&gt;"▼プルダウンより選択してください",申込書!$C$58&lt;&gt;"",申込書!$K$22&lt;&gt;"YYYY/MM/DD",$G69&lt;&gt;""),申込書!$K$22,"")</f>
        <v/>
      </c>
      <c r="CY69" s="369" t="str">
        <f>IF(CX69="","",IF(INDEX('コンテンツ＆備考マスタ'!$H:$J,MATCH(学校情報!CX$3,'コンテンツ＆備考マスタ'!$H:$H,0),3)="●",IF(AND(CX69&lt;&gt;"",ISNUMBER(申込書!$AC$22)=TRUE,申込書!$C$58&lt;&gt;"▼プルダウンより選択してください",申込書!$C$58&lt;&gt;""),申込書!$AC$22,""),"-"))</f>
        <v/>
      </c>
      <c r="CZ69" s="369"/>
      <c r="DA69" s="369"/>
      <c r="DB69" s="369" t="str">
        <f>IF(AND(申込書!$C$58&lt;&gt;"▼プルダウンより選択してください",申込書!$C$58&lt;&gt;"",$G69&lt;&gt;"",申込書!$V$58="特定学年のみ"),"申し込みする","")</f>
        <v/>
      </c>
      <c r="DC69" s="371"/>
      <c r="DD69" s="372"/>
      <c r="DE69" s="373" t="str">
        <f>IF(AND(申込書!$C$59&lt;&gt;"▼プルダウンより選択してください",申込書!$C$59&lt;&gt;"",申込書!$K$22&lt;&gt;"YYYY/MM/DD",$G69&lt;&gt;""),申込書!$K$22,"")</f>
        <v/>
      </c>
      <c r="DF69" s="369" t="str">
        <f>IF(DE69="","",IF(INDEX('コンテンツ＆備考マスタ'!$H:$J,MATCH(学校情報!DE$3,'コンテンツ＆備考マスタ'!$H:$H,0),3)="●",IF(AND(DE69&lt;&gt;"",ISNUMBER(申込書!$AC$22)=TRUE,申込書!$C$59&lt;&gt;"▼プルダウンより選択してください",申込書!$C$59&lt;&gt;""),申込書!$AC$22,""),"-"))</f>
        <v/>
      </c>
      <c r="DG69" s="369"/>
      <c r="DH69" s="369"/>
      <c r="DI69" s="369" t="str">
        <f>IF(AND(申込書!$C$59&lt;&gt;"▼プルダウンより選択してください",申込書!$C$59&lt;&gt;"",$G69&lt;&gt;"",申込書!$V$59="特定学年のみ"),"申し込みする","")</f>
        <v/>
      </c>
      <c r="DJ69" s="371"/>
      <c r="DK69" s="372"/>
      <c r="DL69" s="373" t="str">
        <f>IF(AND(申込書!$C$60&lt;&gt;"▼プルダウンより選択してください",申込書!$C$60&lt;&gt;"",申込書!$K$22&lt;&gt;"YYYY/MM/DD",$G69&lt;&gt;""),申込書!$K$22,"")</f>
        <v/>
      </c>
      <c r="DM69" s="369" t="str">
        <f>IF(DL69="","",IF(INDEX('コンテンツ＆備考マスタ'!$H:$J,MATCH(学校情報!DL$3,'コンテンツ＆備考マスタ'!$H:$H,0),3)="●",IF(AND(DL69&lt;&gt;"",ISNUMBER(申込書!$AC$22)=TRUE,申込書!$C$60&lt;&gt;"▼プルダウンより選択してください",申込書!$C$60&lt;&gt;""),申込書!$AC$22,""),"-"))</f>
        <v/>
      </c>
      <c r="DN69" s="369"/>
      <c r="DO69" s="369"/>
      <c r="DP69" s="369" t="str">
        <f>IF(AND(申込書!$C$60&lt;&gt;"▼プルダウンより選択してください",申込書!$C$60&lt;&gt;"",$G69&lt;&gt;"",申込書!$V$60="特定学年のみ"),"申し込みする","")</f>
        <v/>
      </c>
      <c r="DQ69" s="371"/>
      <c r="DR69" s="372"/>
      <c r="DS69" s="373" t="str">
        <f>IF(AND(申込書!$C$61&lt;&gt;"▼プルダウンより選択してください",申込書!$C$61&lt;&gt;"",申込書!$K$22&lt;&gt;"YYYY/MM/DD",$G69&lt;&gt;""),申込書!$K$22,"")</f>
        <v/>
      </c>
      <c r="DT69" s="369" t="str">
        <f>IF(DS69="","",IF(INDEX('コンテンツ＆備考マスタ'!$H:$J,MATCH(学校情報!DS$3,'コンテンツ＆備考マスタ'!$H:$H,0),3)="●",IF(AND(DS69&lt;&gt;"",ISNUMBER(申込書!$AC$22)=TRUE,申込書!$C$61&lt;&gt;"▼プルダウンより選択してください",申込書!$C$61&lt;&gt;""),申込書!$AC$22,""),"-"))</f>
        <v/>
      </c>
      <c r="DU69" s="369"/>
      <c r="DV69" s="369"/>
      <c r="DW69" s="369" t="str">
        <f>IF(AND(申込書!$C$61&lt;&gt;"▼プルダウンより選択してください",申込書!$C$61&lt;&gt;"",$G69&lt;&gt;"",申込書!$V$61="特定学年のみ"),"申し込みする","")</f>
        <v/>
      </c>
      <c r="DX69" s="371"/>
      <c r="DY69" s="372"/>
      <c r="DZ69" s="373" t="str">
        <f>IF(AND(申込書!$C$62&lt;&gt;"▼プルダウンより選択してください",申込書!$C$62&lt;&gt;"",申込書!$K$22&lt;&gt;"YYYY/MM/DD",$G69&lt;&gt;""),申込書!$K$22,"")</f>
        <v/>
      </c>
      <c r="EA69" s="369" t="str">
        <f>IF(DZ69="","",IF(INDEX('コンテンツ＆備考マスタ'!$H:$J,MATCH(学校情報!DZ$3,'コンテンツ＆備考マスタ'!$H:$H,0),3)="●",IF(AND(DZ69&lt;&gt;"",ISNUMBER(申込書!$AC$22)=TRUE,申込書!$C$62&lt;&gt;"▼プルダウンより選択してください",申込書!$C$62&lt;&gt;""),申込書!$AC$22,""),"-"))</f>
        <v/>
      </c>
      <c r="EB69" s="369"/>
      <c r="EC69" s="369"/>
      <c r="ED69" s="370" t="str">
        <f>IF(AND(申込書!$C$62&lt;&gt;"▼プルダウンより選択してください",申込書!$C$62&lt;&gt;"",$G69&lt;&gt;"",申込書!$V$62="特定学年のみ"),"申し込みする","")</f>
        <v/>
      </c>
      <c r="EE69" s="371"/>
      <c r="EF69" s="372"/>
      <c r="EG69" s="373" t="str">
        <f>IF(AND(申込書!$C$63&lt;&gt;"▼プルダウンより選択してください",申込書!$C$63&lt;&gt;"",申込書!$K$22&lt;&gt;"YYYY/MM/DD",$G69&lt;&gt;""),申込書!$K$22,"")</f>
        <v/>
      </c>
      <c r="EH69" s="369" t="str">
        <f>IF(EG69="","",IF(INDEX('コンテンツ＆備考マスタ'!$H:$J,MATCH(学校情報!EG$3,'コンテンツ＆備考マスタ'!$H:$H,0),3)="●",IF(AND(EG69&lt;&gt;"",ISNUMBER(申込書!$AC$22)=TRUE,申込書!$C$63&lt;&gt;"▼プルダウンより選択してください",申込書!$C$63&lt;&gt;""),申込書!$AC$22,""),"-"))</f>
        <v/>
      </c>
      <c r="EI69" s="369"/>
      <c r="EJ69" s="369"/>
      <c r="EK69" s="370" t="str">
        <f>IF(AND(申込書!$C$63&lt;&gt;"▼プルダウンより選択してください",申込書!$C$63&lt;&gt;"",$G69&lt;&gt;"",申込書!$V$63="特定学年のみ"),"申し込みする","")</f>
        <v/>
      </c>
      <c r="EL69" s="371"/>
      <c r="EM69" s="372"/>
      <c r="EN69" s="373" t="str">
        <f>IF(AND(申込書!$C$64&lt;&gt;"▼プルダウンより選択してください",申込書!$C$64&lt;&gt;"",申込書!$K$22&lt;&gt;"YYYY/MM/DD",$G69&lt;&gt;""),申込書!$K$22,"")</f>
        <v/>
      </c>
      <c r="EO69" s="369" t="str">
        <f>IF(EN69="","",IF(INDEX('コンテンツ＆備考マスタ'!$H:$J,MATCH(学校情報!EN$3,'コンテンツ＆備考マスタ'!$H:$H,0),3)="●",IF(AND(EN69&lt;&gt;"",ISNUMBER(申込書!$AC$22)=TRUE,申込書!$C$64&lt;&gt;"▼プルダウンより選択してください",申込書!$C$64&lt;&gt;""),申込書!$AC$22,""),"-"))</f>
        <v/>
      </c>
      <c r="EP69" s="369"/>
      <c r="EQ69" s="369"/>
      <c r="ER69" s="370" t="str">
        <f>IF(AND(申込書!$C$64&lt;&gt;"▼プルダウンより選択してください",申込書!$C$64&lt;&gt;"",$G69&lt;&gt;"",申込書!$V$64="特定学年のみ"),"申し込みする","")</f>
        <v/>
      </c>
      <c r="ES69" s="371"/>
      <c r="ET69" s="372"/>
      <c r="EU69" s="373" t="str">
        <f>IF(AND(申込書!$C$65&lt;&gt;"▼プルダウンより選択してください",申込書!$C$65&lt;&gt;"",申込書!$K$22&lt;&gt;"YYYY/MM/DD",$G69&lt;&gt;""),申込書!$K$22,"")</f>
        <v/>
      </c>
      <c r="EV69" s="369" t="str">
        <f>IF(EU69="","",IF(INDEX('コンテンツ＆備考マスタ'!$H:$J,MATCH(学校情報!EU$3,'コンテンツ＆備考マスタ'!$H:$H,0),3)="●",IF(AND(EU69&lt;&gt;"",ISNUMBER(申込書!$AC$22)=TRUE,申込書!$C$65&lt;&gt;"▼プルダウンより選択してください",申込書!$C$65&lt;&gt;""),申込書!$AC$22,""),"-"))</f>
        <v/>
      </c>
      <c r="EW69" s="369"/>
      <c r="EX69" s="369"/>
      <c r="EY69" s="370" t="str">
        <f>IF(AND(申込書!$C$65&lt;&gt;"▼プルダウンより選択してください",申込書!$C$65&lt;&gt;"",$G69&lt;&gt;"",申込書!$V$65="特定学年のみ"),"申し込みする","")</f>
        <v/>
      </c>
      <c r="EZ69" s="371"/>
      <c r="FA69" s="372"/>
      <c r="FB69" s="373" t="str">
        <f>IF(AND(申込書!$C$66&lt;&gt;"▼プルダウンより選択してください",申込書!$C$66&lt;&gt;"",申込書!$K$22&lt;&gt;"YYYY/MM/DD",$G69&lt;&gt;""),申込書!$K$22,"")</f>
        <v/>
      </c>
      <c r="FC69" s="369" t="str">
        <f>IF(FB69="","",IF(INDEX('コンテンツ＆備考マスタ'!$H:$J,MATCH(学校情報!FB$3,'コンテンツ＆備考マスタ'!$H:$H,0),3)="●",IF(AND(FB69&lt;&gt;"",ISNUMBER(申込書!$AC$22)=TRUE,申込書!$C$66&lt;&gt;"▼プルダウンより選択してください",申込書!$C$66&lt;&gt;""),申込書!$AC$22,""),"-"))</f>
        <v/>
      </c>
      <c r="FD69" s="369"/>
      <c r="FE69" s="369"/>
      <c r="FF69" s="370" t="str">
        <f>IF(AND(申込書!$C$66&lt;&gt;"▼プルダウンより選択してください",申込書!$C$66&lt;&gt;"",$G69&lt;&gt;"",申込書!$V$66="特定学年のみ"),"申し込みする","")</f>
        <v/>
      </c>
      <c r="FG69" s="371"/>
      <c r="FH69" s="372"/>
      <c r="FI69" s="373" t="str">
        <f>IF(AND(申込書!$C$67&lt;&gt;"▼プルダウンより選択してください",申込書!$C$67&lt;&gt;"",申込書!$K$22&lt;&gt;"YYYY/MM/DD",$G69&lt;&gt;""),申込書!$K$22,"")</f>
        <v/>
      </c>
      <c r="FJ69" s="369" t="str">
        <f>IF(FI69="","",IF(INDEX('コンテンツ＆備考マスタ'!$H:$J,MATCH(学校情報!FI$3,'コンテンツ＆備考マスタ'!$H:$H,0),3)="●",IF(AND(FI69&lt;&gt;"",ISNUMBER(申込書!$AC$22)=TRUE,申込書!$C$67&lt;&gt;"▼プルダウンより選択してください",申込書!$C$67&lt;&gt;""),申込書!$AC$22,""),"-"))</f>
        <v/>
      </c>
      <c r="FK69" s="369"/>
      <c r="FL69" s="369"/>
      <c r="FM69" s="370" t="str">
        <f>IF(AND(申込書!$C$67&lt;&gt;"▼プルダウンより選択してください",申込書!$C$67&lt;&gt;"",$G69&lt;&gt;"",申込書!$V$67="特定学年のみ"),"申し込みする","")</f>
        <v/>
      </c>
      <c r="FN69" s="371"/>
      <c r="FO69" s="372"/>
      <c r="FP69" s="373" t="str">
        <f>IF(AND(申込書!$C$68&lt;&gt;"▼プルダウンより選択してください",申込書!$C$68&lt;&gt;"",申込書!$K$22&lt;&gt;"YYYY/MM/DD",$G69&lt;&gt;""),申込書!$K$22,"")</f>
        <v/>
      </c>
      <c r="FQ69" s="369" t="str">
        <f>IF(FP69="","",IF(INDEX('コンテンツ＆備考マスタ'!$H:$J,MATCH(学校情報!FP$3,'コンテンツ＆備考マスタ'!$H:$H,0),3)="●",IF(AND(FP69&lt;&gt;"",ISNUMBER(申込書!$AC$22)=TRUE,申込書!$C$68&lt;&gt;"▼プルダウンより選択してください",申込書!$C$68&lt;&gt;""),申込書!$AC$22,""),"-"))</f>
        <v/>
      </c>
      <c r="FR69" s="369"/>
      <c r="FS69" s="369"/>
      <c r="FT69" s="370" t="str">
        <f>IF(AND(申込書!$C$68&lt;&gt;"▼プルダウンより選択してください",申込書!$C$68&lt;&gt;"",$G69&lt;&gt;"",申込書!$V$68="特定学年のみ"),"申し込みする","")</f>
        <v/>
      </c>
      <c r="FU69" s="371"/>
      <c r="FV69" s="372"/>
      <c r="FW69" s="373" t="str">
        <f>IF(AND(申込書!$C$69&lt;&gt;"▼プルダウンより選択してください",申込書!$C$69&lt;&gt;"",申込書!$K$22&lt;&gt;"YYYY/MM/DD",$G69&lt;&gt;""),申込書!$K$22,"")</f>
        <v/>
      </c>
      <c r="FX69" s="369" t="str">
        <f>IF(FW69="","",IF(INDEX('コンテンツ＆備考マスタ'!$H:$J,MATCH(学校情報!FW$3,'コンテンツ＆備考マスタ'!$H:$H,0),3)="●",IF(AND(FW69&lt;&gt;"",ISNUMBER(申込書!$AC$22)=TRUE,申込書!$C$69&lt;&gt;"▼プルダウンより選択してください",申込書!$C$69&lt;&gt;""),申込書!$AC$22,""),"-"))</f>
        <v/>
      </c>
      <c r="FY69" s="369"/>
      <c r="FZ69" s="369"/>
      <c r="GA69" s="370" t="str">
        <f>IF(AND(申込書!$C$69&lt;&gt;"▼プルダウンより選択してください",申込書!$C$69&lt;&gt;"",$G69&lt;&gt;"",申込書!$V$69="特定学年のみ"),"申し込みする","")</f>
        <v/>
      </c>
      <c r="GB69" s="371"/>
      <c r="GC69" s="372"/>
      <c r="GD69" s="373" t="str">
        <f>IF(AND(申込書!$C$70&lt;&gt;"▼プルダウンより選択してください",申込書!$C$70&lt;&gt;"",申込書!$K$22&lt;&gt;"YYYY/MM/DD",$G69&lt;&gt;""),申込書!$K$22,"")</f>
        <v/>
      </c>
      <c r="GE69" s="369" t="str">
        <f>IF(GD69="","",IF(INDEX('コンテンツ＆備考マスタ'!$H:$J,MATCH(学校情報!GD$3,'コンテンツ＆備考マスタ'!$H:$H,0),3)="●",IF(AND(GD69&lt;&gt;"",ISNUMBER(申込書!$AC$22)=TRUE,申込書!$C$70&lt;&gt;"▼プルダウンより選択してください",申込書!$C$70&lt;&gt;""),申込書!$AC$22,""),"-"))</f>
        <v/>
      </c>
      <c r="GF69" s="369"/>
      <c r="GG69" s="369"/>
      <c r="GH69" s="370" t="str">
        <f>IF(AND(申込書!$C$70&lt;&gt;"▼プルダウンより選択してください",申込書!$C$70&lt;&gt;"",$G69&lt;&gt;"",申込書!$V$70="特定学年のみ"),"申し込みする","")</f>
        <v/>
      </c>
      <c r="GI69" s="371"/>
      <c r="GJ69" s="372"/>
      <c r="GK69" s="373" t="str">
        <f>IF(AND(申込書!$C$71&lt;&gt;"▼プルダウンより選択してください",申込書!$C$71&lt;&gt;"",申込書!$K$22&lt;&gt;"YYYY/MM/DD",$G69&lt;&gt;""),申込書!$K$22,"")</f>
        <v/>
      </c>
      <c r="GL69" s="369" t="str">
        <f>IF(GK69="","",IF(INDEX('コンテンツ＆備考マスタ'!$H:$J,MATCH(学校情報!GK$3,'コンテンツ＆備考マスタ'!$H:$H,0),3)="●",IF(AND(GK69&lt;&gt;"",ISNUMBER(申込書!$AC$22)=TRUE,申込書!$C$71&lt;&gt;"▼プルダウンより選択してください",申込書!$C$71&lt;&gt;""),申込書!$AC$22,""),"-"))</f>
        <v/>
      </c>
      <c r="GM69" s="369"/>
      <c r="GN69" s="369"/>
      <c r="GO69" s="370" t="str">
        <f>IF(AND(申込書!$C$71&lt;&gt;"▼プルダウンより選択してください",申込書!$C$71&lt;&gt;"",$G69&lt;&gt;"",申込書!$V$71="特定学年のみ"),"申し込みする","")</f>
        <v/>
      </c>
      <c r="GP69" s="371"/>
      <c r="GQ69" s="372"/>
      <c r="GR69" s="373" t="str">
        <f>IF(AND(申込書!$C$72&lt;&gt;"▼プルダウンより選択してください",申込書!$C$72&lt;&gt;"",申込書!$K$22&lt;&gt;"YYYY/MM/DD",$G69&lt;&gt;""),申込書!$K$22,"")</f>
        <v/>
      </c>
      <c r="GS69" s="369" t="str">
        <f>IF(GR69="","",IF(INDEX('コンテンツ＆備考マスタ'!$H:$J,MATCH(学校情報!GR$3,'コンテンツ＆備考マスタ'!$H:$H,0),3)="●",IF(AND(GR69&lt;&gt;"",ISNUMBER(申込書!$AC$22)=TRUE,申込書!$C$72&lt;&gt;"▼プルダウンより選択してください",申込書!$C$72&lt;&gt;""),申込書!$AC$22,""),"-"))</f>
        <v/>
      </c>
      <c r="GT69" s="369"/>
      <c r="GU69" s="369"/>
      <c r="GV69" s="370" t="str">
        <f>IF(AND(申込書!$C$72&lt;&gt;"▼プルダウンより選択してください",申込書!$C$72&lt;&gt;"",$G69&lt;&gt;"",申込書!$V$72="特定学年のみ"),"申し込みする","")</f>
        <v/>
      </c>
      <c r="GW69" s="371"/>
      <c r="GX69" s="372"/>
      <c r="GY69" s="373" t="str">
        <f>IF(AND(申込書!$C$73&lt;&gt;"▼プルダウンより選択してください",申込書!$C$73&lt;&gt;"",申込書!$K$22&lt;&gt;"YYYY/MM/DD",$G69&lt;&gt;""),申込書!$K$22,"")</f>
        <v/>
      </c>
      <c r="GZ69" s="369" t="str">
        <f>IF(GY69="","",IF(INDEX('コンテンツ＆備考マスタ'!$H:$J,MATCH(学校情報!GY$3,'コンテンツ＆備考マスタ'!$H:$H,0),3)="●",IF(AND(GY69&lt;&gt;"",ISNUMBER(申込書!$AC$22)=TRUE,申込書!$C$73&lt;&gt;"▼プルダウンより選択してください",申込書!$C$73&lt;&gt;""),申込書!$AC$22,""),"-"))</f>
        <v/>
      </c>
      <c r="HA69" s="369"/>
      <c r="HB69" s="369"/>
      <c r="HC69" s="370" t="str">
        <f>IF(AND(申込書!$C$73&lt;&gt;"▼プルダウンより選択してください",申込書!$C$73&lt;&gt;"",$G69&lt;&gt;"",申込書!$V$73="特定学年のみ"),"申し込みする","")</f>
        <v/>
      </c>
      <c r="HD69" s="371"/>
      <c r="HE69" s="372"/>
      <c r="HF69" s="373" t="str">
        <f>IF(AND(申込書!$C$74&lt;&gt;"▼プルダウンより選択してください",申込書!$C$74&lt;&gt;"",申込書!$K$22&lt;&gt;"YYYY/MM/DD",$G69&lt;&gt;""),申込書!$K$22,"")</f>
        <v/>
      </c>
      <c r="HG69" s="369" t="str">
        <f>IF(HF69="","",IF(INDEX('コンテンツ＆備考マスタ'!$H:$J,MATCH(学校情報!HF$3,'コンテンツ＆備考マスタ'!$H:$H,0),3)="●",IF(AND(HF69&lt;&gt;"",ISNUMBER(申込書!$AC$22)=TRUE,申込書!$C$74&lt;&gt;"▼プルダウンより選択してください",申込書!$C$74&lt;&gt;""),申込書!$AC$22,""),"-"))</f>
        <v/>
      </c>
      <c r="HH69" s="369"/>
      <c r="HI69" s="369"/>
      <c r="HJ69" s="370" t="str">
        <f>IF(AND(申込書!$C$74&lt;&gt;"▼プルダウンより選択してください",申込書!$C$74&lt;&gt;"",$G69&lt;&gt;"",申込書!$V$74="特定学年のみ"),"申し込みする","")</f>
        <v/>
      </c>
      <c r="HK69" s="371"/>
      <c r="HL69" s="372"/>
      <c r="HM69" s="373" t="str">
        <f>IF(AND(申込書!$C$75&lt;&gt;"▼プルダウンより選択してください",申込書!$C$75&lt;&gt;"",申込書!$K$22&lt;&gt;"YYYY/MM/DD",$G69&lt;&gt;""),申込書!$K$22,"")</f>
        <v/>
      </c>
      <c r="HN69" s="369" t="str">
        <f>IF(HM69="","",IF(INDEX('コンテンツ＆備考マスタ'!$H:$J,MATCH(学校情報!HM$3,'コンテンツ＆備考マスタ'!$H:$H,0),3)="●",IF(AND(HM69&lt;&gt;"",ISNUMBER(申込書!$AC$22)=TRUE,申込書!$C$75&lt;&gt;"▼プルダウンより選択してください",申込書!$C$75&lt;&gt;""),申込書!$AC$22,""),"-"))</f>
        <v/>
      </c>
      <c r="HO69" s="369"/>
      <c r="HP69" s="369"/>
      <c r="HQ69" s="370" t="str">
        <f>IF(AND(申込書!$C$75&lt;&gt;"▼プルダウンより選択してください",申込書!$C$75&lt;&gt;"",$G69&lt;&gt;"",申込書!$V$75="特定学年のみ"),"申し込みする","")</f>
        <v/>
      </c>
      <c r="HR69" s="371"/>
      <c r="HS69" s="371"/>
      <c r="HT69" s="374" t="str">
        <f>IF(AND(申込書!$C$76&lt;&gt;"▼プルダウンより選択してください",申込書!$C$76&lt;&gt;"",申込書!$K$22&lt;&gt;"YYYY/MM/DD",$G69&lt;&gt;""),申込書!$K$22,"")</f>
        <v/>
      </c>
      <c r="HU69" s="369" t="str">
        <f>IF(HT69="","",IF(INDEX('コンテンツ＆備考マスタ'!$H:$J,MATCH(学校情報!HT$3,'コンテンツ＆備考マスタ'!$H:$H,0),3)="●",IF(AND(HT69&lt;&gt;"",ISNUMBER(申込書!$AC$22)=TRUE,申込書!$C$76&lt;&gt;"▼プルダウンより選択してください",申込書!$C$76&lt;&gt;""),申込書!$AC$22,""),"-"))</f>
        <v/>
      </c>
      <c r="HV69" s="369"/>
      <c r="HW69" s="369"/>
      <c r="HX69" s="370" t="str">
        <f>IF(AND(申込書!$C$76&lt;&gt;"▼プルダウンより選択してください",申込書!$C$76&lt;&gt;"",$G69&lt;&gt;"",申込書!$V$76="特定学年のみ"),"申し込みする","")</f>
        <v/>
      </c>
      <c r="HY69" s="371"/>
      <c r="HZ69" s="372"/>
      <c r="IA69" s="69"/>
    </row>
    <row r="70" spans="2:235" ht="26.85" hidden="1" customHeight="1" outlineLevel="1">
      <c r="B70" s="365">
        <f t="shared" si="0"/>
        <v>65</v>
      </c>
      <c r="C70" s="55"/>
      <c r="D70" s="56"/>
      <c r="E70" s="154"/>
      <c r="F70" s="57"/>
      <c r="G70" s="58"/>
      <c r="H70" s="59"/>
      <c r="I70" s="60"/>
      <c r="J70" s="61"/>
      <c r="K70" s="366" t="str">
        <f t="shared" si="1"/>
        <v/>
      </c>
      <c r="L70" s="62"/>
      <c r="M70" s="322"/>
      <c r="N70" s="63"/>
      <c r="O70" s="64"/>
      <c r="P70" s="367" t="str">
        <f t="shared" si="2"/>
        <v/>
      </c>
      <c r="Q70" s="65"/>
      <c r="R70" s="66"/>
      <c r="S70" s="67"/>
      <c r="T70" s="68"/>
      <c r="U70" s="68"/>
      <c r="V70" s="68"/>
      <c r="W70" s="66"/>
      <c r="X70" s="281"/>
      <c r="Y70" s="368" t="str">
        <f>IF(AND(申込書!$C$47&lt;&gt;"▼プルダウンより選択してください",申込書!$C$47&lt;&gt;"",申込書!$K$22&lt;&gt;"YYYY/MM/DD",$G70&lt;&gt;""),申込書!$K$22,"")</f>
        <v/>
      </c>
      <c r="Z70" s="369" t="str">
        <f>IF(Y70="","",IF(INDEX('コンテンツ＆備考マスタ'!$H:$J,MATCH(学校情報!Y$3,'コンテンツ＆備考マスタ'!$H:$H,0),3)="●",IF(AND(Y70&lt;&gt;"",ISNUMBER(申込書!$AC$22)=TRUE,申込書!$C$47&lt;&gt;"▼プルダウンより選択してください",申込書!$C$47&lt;&gt;""),申込書!$AC$22,""),"-"))</f>
        <v/>
      </c>
      <c r="AA70" s="369"/>
      <c r="AB70" s="369"/>
      <c r="AC70" s="370" t="str">
        <f>IF(AND(申込書!$C$47&lt;&gt;"▼プルダウンより選択してください",申込書!$C$47&lt;&gt;"",$G70&lt;&gt;"",申込書!$V$47="特定学年のみ"),"申し込みする","")</f>
        <v/>
      </c>
      <c r="AD70" s="371"/>
      <c r="AE70" s="372"/>
      <c r="AF70" s="373" t="str">
        <f>IF(AND(申込書!$C$48&lt;&gt;"▼プルダウンより選択してください",申込書!$C$48&lt;&gt;"",申込書!$K$22&lt;&gt;"YYYY/MM/DD",$G70&lt;&gt;""),申込書!$K$22,"")</f>
        <v/>
      </c>
      <c r="AG70" s="369" t="str">
        <f>IF(AF70="","",IF(INDEX('コンテンツ＆備考マスタ'!$H:$J,MATCH(学校情報!AF$3,'コンテンツ＆備考マスタ'!$H:$H,0),3)="●",IF(AND(AF70&lt;&gt;"",ISNUMBER(申込書!$AC$22)=TRUE,申込書!$C$48&lt;&gt;"▼プルダウンより選択してください",申込書!$C$48&lt;&gt;""),申込書!$AC$22,""),"-"))</f>
        <v/>
      </c>
      <c r="AH70" s="369"/>
      <c r="AI70" s="369"/>
      <c r="AJ70" s="370" t="str">
        <f>IF(AND(申込書!$C$48&lt;&gt;"▼プルダウンより選択してください",申込書!$C$48&lt;&gt;"",$G70&lt;&gt;"",申込書!$V$48="特定学年のみ"),"申し込みする","")</f>
        <v/>
      </c>
      <c r="AK70" s="371"/>
      <c r="AL70" s="372"/>
      <c r="AM70" s="373" t="str">
        <f>IF(AND(申込書!$C$49&lt;&gt;"▼プルダウンより選択してください",申込書!$C$49&lt;&gt;"",申込書!$K$22&lt;&gt;"YYYY/MM/DD",$G70&lt;&gt;""),申込書!$K$22,"")</f>
        <v/>
      </c>
      <c r="AN70" s="369" t="str">
        <f>IF(AM70="","",IF(INDEX('コンテンツ＆備考マスタ'!$H:$J,MATCH(学校情報!AM$3,'コンテンツ＆備考マスタ'!$H:$H,0),3)="●",IF(AND(AM70&lt;&gt;"",ISNUMBER(申込書!$AC$22)=TRUE,申込書!$C$49&lt;&gt;"▼プルダウンより選択してください",申込書!$C$49&lt;&gt;""),申込書!$AC$22,""),"-"))</f>
        <v/>
      </c>
      <c r="AO70" s="369"/>
      <c r="AP70" s="369"/>
      <c r="AQ70" s="370" t="str">
        <f>IF(AND(申込書!$C$49&lt;&gt;"▼プルダウンより選択してください",申込書!$C$49&lt;&gt;"",$G70&lt;&gt;"",申込書!$V$49="特定学年のみ"),"申し込みする","")</f>
        <v/>
      </c>
      <c r="AR70" s="371"/>
      <c r="AS70" s="372"/>
      <c r="AT70" s="373" t="str">
        <f>IF(AND(申込書!$C$50&lt;&gt;"▼プルダウンより選択してください",申込書!$C$50&lt;&gt;"",申込書!$K$22&lt;&gt;"YYYY/MM/DD",$G70&lt;&gt;""),申込書!$K$22,"")</f>
        <v/>
      </c>
      <c r="AU70" s="369" t="str">
        <f>IF(AT70="","",IF(INDEX('コンテンツ＆備考マスタ'!$H:$J,MATCH(学校情報!AT$3,'コンテンツ＆備考マスタ'!$H:$H,0),3)="●",IF(AND(AT70&lt;&gt;"",ISNUMBER(申込書!$AC$22)=TRUE,申込書!$C$50&lt;&gt;"▼プルダウンより選択してください",申込書!$C$50&lt;&gt;""),申込書!$AC$22,""),"-"))</f>
        <v/>
      </c>
      <c r="AV70" s="369"/>
      <c r="AW70" s="369"/>
      <c r="AX70" s="370" t="str">
        <f>IF(AND(申込書!$C$50&lt;&gt;"▼プルダウンより選択してください",申込書!$C$50&lt;&gt;"",$G70&lt;&gt;"",申込書!$V$50="特定学年のみ"),"申し込みする","")</f>
        <v/>
      </c>
      <c r="AY70" s="371"/>
      <c r="AZ70" s="372"/>
      <c r="BA70" s="373" t="str">
        <f>IF(AND(申込書!$C$51&lt;&gt;"▼プルダウンより選択してください",申込書!$C$51&lt;&gt;"",申込書!$K$22&lt;&gt;"YYYY/MM/DD",$G70&lt;&gt;""),申込書!$K$22,"")</f>
        <v/>
      </c>
      <c r="BB70" s="369" t="str">
        <f>IF(BA70="","",IF(INDEX('コンテンツ＆備考マスタ'!$H:$J,MATCH(学校情報!BA$3,'コンテンツ＆備考マスタ'!$H:$H,0),3)="●",IF(AND(BA70&lt;&gt;"",ISNUMBER(申込書!$AC$22)=TRUE,申込書!$C$51&lt;&gt;"▼プルダウンより選択してください",申込書!$C$51&lt;&gt;""),申込書!$AC$22,""),"-"))</f>
        <v/>
      </c>
      <c r="BC70" s="369"/>
      <c r="BD70" s="369"/>
      <c r="BE70" s="370" t="str">
        <f>IF(AND(申込書!$C$51&lt;&gt;"▼プルダウンより選択してください",申込書!$C$51&lt;&gt;"",$G70&lt;&gt;"",申込書!$V$51="特定学年のみ"),"申し込みする","")</f>
        <v/>
      </c>
      <c r="BF70" s="371"/>
      <c r="BG70" s="372"/>
      <c r="BH70" s="373" t="str">
        <f>IF(AND(申込書!$C$52&lt;&gt;"▼プルダウンより選択してください",申込書!$C$52&lt;&gt;"",申込書!$K$22&lt;&gt;"YYYY/MM/DD",$G70&lt;&gt;""),申込書!$K$22,"")</f>
        <v/>
      </c>
      <c r="BI70" s="369" t="str">
        <f>IF(BH70="","",IF(INDEX('コンテンツ＆備考マスタ'!$H:$J,MATCH(学校情報!BH$3,'コンテンツ＆備考マスタ'!$H:$H,0),3)="●",IF(AND(BH70&lt;&gt;"",ISNUMBER(申込書!$AC$22)=TRUE,申込書!$C$52&lt;&gt;"▼プルダウンより選択してください",申込書!$C$52&lt;&gt;""),申込書!$AC$22,""),"-"))</f>
        <v/>
      </c>
      <c r="BJ70" s="369"/>
      <c r="BK70" s="369"/>
      <c r="BL70" s="370" t="str">
        <f>IF(AND(申込書!$C$52&lt;&gt;"▼プルダウンより選択してください",申込書!$C$52&lt;&gt;"",$G70&lt;&gt;"",申込書!$V$52="特定学年のみ"),"申し込みする","")</f>
        <v/>
      </c>
      <c r="BM70" s="371"/>
      <c r="BN70" s="372"/>
      <c r="BO70" s="373" t="str">
        <f>IF(AND(申込書!$C$53&lt;&gt;"▼プルダウンより選択してください",申込書!$C$53&lt;&gt;"",申込書!$K$22&lt;&gt;"YYYY/MM/DD",$G70&lt;&gt;""),申込書!$K$22,"")</f>
        <v/>
      </c>
      <c r="BP70" s="369" t="str">
        <f>IF(BO70="","",IF(INDEX('コンテンツ＆備考マスタ'!$H:$J,MATCH(学校情報!BO$3,'コンテンツ＆備考マスタ'!$H:$H,0),3)="●",IF(AND(BO70&lt;&gt;"",ISNUMBER(申込書!$AC$22)=TRUE,申込書!$C$53&lt;&gt;"▼プルダウンより選択してください",申込書!$C$53&lt;&gt;""),申込書!$AC$22,""),"-"))</f>
        <v/>
      </c>
      <c r="BQ70" s="369"/>
      <c r="BR70" s="369"/>
      <c r="BS70" s="370" t="str">
        <f>IF(AND(申込書!$C$53&lt;&gt;"▼プルダウンより選択してください",申込書!$C$53&lt;&gt;"",$G70&lt;&gt;"",申込書!$V$53="特定学年のみ"),"申し込みする","")</f>
        <v/>
      </c>
      <c r="BT70" s="371"/>
      <c r="BU70" s="372"/>
      <c r="BV70" s="373" t="str">
        <f>IF(AND(申込書!$C$54&lt;&gt;"▼プルダウンより選択してください",申込書!$C$54&lt;&gt;"",申込書!$K$22&lt;&gt;"YYYY/MM/DD",$G70&lt;&gt;""),申込書!$K$22,"")</f>
        <v/>
      </c>
      <c r="BW70" s="369" t="str">
        <f>IF(BV70="","",IF(INDEX('コンテンツ＆備考マスタ'!$H:$J,MATCH(学校情報!BV$3,'コンテンツ＆備考マスタ'!$H:$H,0),3)="●",IF(AND(BV70&lt;&gt;"",ISNUMBER(申込書!$AC$22)=TRUE,申込書!$C$54&lt;&gt;"▼プルダウンより選択してください",申込書!$C$54&lt;&gt;""),申込書!$AC$22,""),"-"))</f>
        <v/>
      </c>
      <c r="BX70" s="369"/>
      <c r="BY70" s="369"/>
      <c r="BZ70" s="370" t="str">
        <f>IF(AND(申込書!$C$54&lt;&gt;"▼プルダウンより選択してください",申込書!$C$54&lt;&gt;"",$G70&lt;&gt;"",申込書!$V$54="特定学年のみ"),"申し込みする","")</f>
        <v/>
      </c>
      <c r="CA70" s="371"/>
      <c r="CB70" s="372"/>
      <c r="CC70" s="373" t="str">
        <f>IF(AND(申込書!$C$55&lt;&gt;"▼プルダウンより選択してください",申込書!$C$55&lt;&gt;"",申込書!$K$22&lt;&gt;"YYYY/MM/DD",$G70&lt;&gt;""),申込書!$K$22,"")</f>
        <v/>
      </c>
      <c r="CD70" s="369" t="str">
        <f>IF(CC70="","",IF(INDEX('コンテンツ＆備考マスタ'!$H:$J,MATCH(学校情報!CC$3,'コンテンツ＆備考マスタ'!$H:$H,0),3)="●",IF(AND(CC70&lt;&gt;"",ISNUMBER(申込書!$AC$22)=TRUE,申込書!$C$55&lt;&gt;"▼プルダウンより選択してください",申込書!$C$55&lt;&gt;""),申込書!$AC$22,""),"-"))</f>
        <v/>
      </c>
      <c r="CE70" s="369"/>
      <c r="CF70" s="369"/>
      <c r="CG70" s="370" t="str">
        <f>IF(AND(申込書!$C$55&lt;&gt;"▼プルダウンより選択してください",申込書!$C$55&lt;&gt;"",$G70&lt;&gt;"",申込書!$V$55="特定学年のみ"),"申し込みする","")</f>
        <v/>
      </c>
      <c r="CH70" s="371"/>
      <c r="CI70" s="372"/>
      <c r="CJ70" s="373" t="str">
        <f>IF(AND(申込書!$C$56&lt;&gt;"▼プルダウンより選択してください",申込書!$C$56&lt;&gt;"",申込書!$K$22&lt;&gt;"YYYY/MM/DD",$G70&lt;&gt;""),申込書!$K$22,"")</f>
        <v/>
      </c>
      <c r="CK70" s="369" t="str">
        <f>IF(CJ70="","",IF(INDEX('コンテンツ＆備考マスタ'!$H:$J,MATCH(学校情報!CJ$3,'コンテンツ＆備考マスタ'!$H:$H,0),3)="●",IF(AND(CJ70&lt;&gt;"",ISNUMBER(申込書!$AC$22)=TRUE,申込書!$C$56&lt;&gt;"▼プルダウンより選択してください",申込書!$C$56&lt;&gt;""),申込書!$AC$22,""),"-"))</f>
        <v/>
      </c>
      <c r="CL70" s="369"/>
      <c r="CM70" s="369"/>
      <c r="CN70" s="370" t="str">
        <f>IF(AND(申込書!$C$56&lt;&gt;"▼プルダウンより選択してください",申込書!$C$56&lt;&gt;"",$G70&lt;&gt;"",申込書!$V$56="特定学年のみ"),"申し込みする","")</f>
        <v/>
      </c>
      <c r="CO70" s="371"/>
      <c r="CP70" s="372"/>
      <c r="CQ70" s="373" t="str">
        <f>IF(AND(申込書!$C$57&lt;&gt;"▼プルダウンより選択してください",申込書!$C$57&lt;&gt;"",申込書!$K$22&lt;&gt;"YYYY/MM/DD",$G70&lt;&gt;""),申込書!$K$22,"")</f>
        <v/>
      </c>
      <c r="CR70" s="369" t="str">
        <f>IF(CQ70="","",IF(INDEX('コンテンツ＆備考マスタ'!$H:$J,MATCH(学校情報!CQ$3,'コンテンツ＆備考マスタ'!$H:$H,0),3)="●",IF(AND(CQ70&lt;&gt;"",ISNUMBER(申込書!$AC$22)=TRUE,申込書!$C$57&lt;&gt;"▼プルダウンより選択してください",申込書!$C$57&lt;&gt;""),申込書!$AC$22,""),"-"))</f>
        <v/>
      </c>
      <c r="CS70" s="369"/>
      <c r="CT70" s="369"/>
      <c r="CU70" s="369" t="str">
        <f>IF(AND(申込書!$C$57&lt;&gt;"▼プルダウンより選択してください",申込書!$C$57&lt;&gt;"",$G70&lt;&gt;"",申込書!$V$57="特定学年のみ"),"申し込みする","")</f>
        <v/>
      </c>
      <c r="CV70" s="371"/>
      <c r="CW70" s="372"/>
      <c r="CX70" s="373" t="str">
        <f>IF(AND(申込書!$C$58&lt;&gt;"▼プルダウンより選択してください",申込書!$C$58&lt;&gt;"",申込書!$K$22&lt;&gt;"YYYY/MM/DD",$G70&lt;&gt;""),申込書!$K$22,"")</f>
        <v/>
      </c>
      <c r="CY70" s="369" t="str">
        <f>IF(CX70="","",IF(INDEX('コンテンツ＆備考マスタ'!$H:$J,MATCH(学校情報!CX$3,'コンテンツ＆備考マスタ'!$H:$H,0),3)="●",IF(AND(CX70&lt;&gt;"",ISNUMBER(申込書!$AC$22)=TRUE,申込書!$C$58&lt;&gt;"▼プルダウンより選択してください",申込書!$C$58&lt;&gt;""),申込書!$AC$22,""),"-"))</f>
        <v/>
      </c>
      <c r="CZ70" s="369"/>
      <c r="DA70" s="369"/>
      <c r="DB70" s="369" t="str">
        <f>IF(AND(申込書!$C$58&lt;&gt;"▼プルダウンより選択してください",申込書!$C$58&lt;&gt;"",$G70&lt;&gt;"",申込書!$V$58="特定学年のみ"),"申し込みする","")</f>
        <v/>
      </c>
      <c r="DC70" s="371"/>
      <c r="DD70" s="372"/>
      <c r="DE70" s="373" t="str">
        <f>IF(AND(申込書!$C$59&lt;&gt;"▼プルダウンより選択してください",申込書!$C$59&lt;&gt;"",申込書!$K$22&lt;&gt;"YYYY/MM/DD",$G70&lt;&gt;""),申込書!$K$22,"")</f>
        <v/>
      </c>
      <c r="DF70" s="369" t="str">
        <f>IF(DE70="","",IF(INDEX('コンテンツ＆備考マスタ'!$H:$J,MATCH(学校情報!DE$3,'コンテンツ＆備考マスタ'!$H:$H,0),3)="●",IF(AND(DE70&lt;&gt;"",ISNUMBER(申込書!$AC$22)=TRUE,申込書!$C$59&lt;&gt;"▼プルダウンより選択してください",申込書!$C$59&lt;&gt;""),申込書!$AC$22,""),"-"))</f>
        <v/>
      </c>
      <c r="DG70" s="369"/>
      <c r="DH70" s="369"/>
      <c r="DI70" s="369" t="str">
        <f>IF(AND(申込書!$C$59&lt;&gt;"▼プルダウンより選択してください",申込書!$C$59&lt;&gt;"",$G70&lt;&gt;"",申込書!$V$59="特定学年のみ"),"申し込みする","")</f>
        <v/>
      </c>
      <c r="DJ70" s="371"/>
      <c r="DK70" s="372"/>
      <c r="DL70" s="373" t="str">
        <f>IF(AND(申込書!$C$60&lt;&gt;"▼プルダウンより選択してください",申込書!$C$60&lt;&gt;"",申込書!$K$22&lt;&gt;"YYYY/MM/DD",$G70&lt;&gt;""),申込書!$K$22,"")</f>
        <v/>
      </c>
      <c r="DM70" s="369" t="str">
        <f>IF(DL70="","",IF(INDEX('コンテンツ＆備考マスタ'!$H:$J,MATCH(学校情報!DL$3,'コンテンツ＆備考マスタ'!$H:$H,0),3)="●",IF(AND(DL70&lt;&gt;"",ISNUMBER(申込書!$AC$22)=TRUE,申込書!$C$60&lt;&gt;"▼プルダウンより選択してください",申込書!$C$60&lt;&gt;""),申込書!$AC$22,""),"-"))</f>
        <v/>
      </c>
      <c r="DN70" s="369"/>
      <c r="DO70" s="369"/>
      <c r="DP70" s="369" t="str">
        <f>IF(AND(申込書!$C$60&lt;&gt;"▼プルダウンより選択してください",申込書!$C$60&lt;&gt;"",$G70&lt;&gt;"",申込書!$V$60="特定学年のみ"),"申し込みする","")</f>
        <v/>
      </c>
      <c r="DQ70" s="371"/>
      <c r="DR70" s="372"/>
      <c r="DS70" s="373" t="str">
        <f>IF(AND(申込書!$C$61&lt;&gt;"▼プルダウンより選択してください",申込書!$C$61&lt;&gt;"",申込書!$K$22&lt;&gt;"YYYY/MM/DD",$G70&lt;&gt;""),申込書!$K$22,"")</f>
        <v/>
      </c>
      <c r="DT70" s="369" t="str">
        <f>IF(DS70="","",IF(INDEX('コンテンツ＆備考マスタ'!$H:$J,MATCH(学校情報!DS$3,'コンテンツ＆備考マスタ'!$H:$H,0),3)="●",IF(AND(DS70&lt;&gt;"",ISNUMBER(申込書!$AC$22)=TRUE,申込書!$C$61&lt;&gt;"▼プルダウンより選択してください",申込書!$C$61&lt;&gt;""),申込書!$AC$22,""),"-"))</f>
        <v/>
      </c>
      <c r="DU70" s="369"/>
      <c r="DV70" s="369"/>
      <c r="DW70" s="369" t="str">
        <f>IF(AND(申込書!$C$61&lt;&gt;"▼プルダウンより選択してください",申込書!$C$61&lt;&gt;"",$G70&lt;&gt;"",申込書!$V$61="特定学年のみ"),"申し込みする","")</f>
        <v/>
      </c>
      <c r="DX70" s="371"/>
      <c r="DY70" s="372"/>
      <c r="DZ70" s="373" t="str">
        <f>IF(AND(申込書!$C$62&lt;&gt;"▼プルダウンより選択してください",申込書!$C$62&lt;&gt;"",申込書!$K$22&lt;&gt;"YYYY/MM/DD",$G70&lt;&gt;""),申込書!$K$22,"")</f>
        <v/>
      </c>
      <c r="EA70" s="369" t="str">
        <f>IF(DZ70="","",IF(INDEX('コンテンツ＆備考マスタ'!$H:$J,MATCH(学校情報!DZ$3,'コンテンツ＆備考マスタ'!$H:$H,0),3)="●",IF(AND(DZ70&lt;&gt;"",ISNUMBER(申込書!$AC$22)=TRUE,申込書!$C$62&lt;&gt;"▼プルダウンより選択してください",申込書!$C$62&lt;&gt;""),申込書!$AC$22,""),"-"))</f>
        <v/>
      </c>
      <c r="EB70" s="369"/>
      <c r="EC70" s="369"/>
      <c r="ED70" s="370" t="str">
        <f>IF(AND(申込書!$C$62&lt;&gt;"▼プルダウンより選択してください",申込書!$C$62&lt;&gt;"",$G70&lt;&gt;"",申込書!$V$62="特定学年のみ"),"申し込みする","")</f>
        <v/>
      </c>
      <c r="EE70" s="371"/>
      <c r="EF70" s="372"/>
      <c r="EG70" s="373" t="str">
        <f>IF(AND(申込書!$C$63&lt;&gt;"▼プルダウンより選択してください",申込書!$C$63&lt;&gt;"",申込書!$K$22&lt;&gt;"YYYY/MM/DD",$G70&lt;&gt;""),申込書!$K$22,"")</f>
        <v/>
      </c>
      <c r="EH70" s="369" t="str">
        <f>IF(EG70="","",IF(INDEX('コンテンツ＆備考マスタ'!$H:$J,MATCH(学校情報!EG$3,'コンテンツ＆備考マスタ'!$H:$H,0),3)="●",IF(AND(EG70&lt;&gt;"",ISNUMBER(申込書!$AC$22)=TRUE,申込書!$C$63&lt;&gt;"▼プルダウンより選択してください",申込書!$C$63&lt;&gt;""),申込書!$AC$22,""),"-"))</f>
        <v/>
      </c>
      <c r="EI70" s="369"/>
      <c r="EJ70" s="369"/>
      <c r="EK70" s="370" t="str">
        <f>IF(AND(申込書!$C$63&lt;&gt;"▼プルダウンより選択してください",申込書!$C$63&lt;&gt;"",$G70&lt;&gt;"",申込書!$V$63="特定学年のみ"),"申し込みする","")</f>
        <v/>
      </c>
      <c r="EL70" s="371"/>
      <c r="EM70" s="372"/>
      <c r="EN70" s="373" t="str">
        <f>IF(AND(申込書!$C$64&lt;&gt;"▼プルダウンより選択してください",申込書!$C$64&lt;&gt;"",申込書!$K$22&lt;&gt;"YYYY/MM/DD",$G70&lt;&gt;""),申込書!$K$22,"")</f>
        <v/>
      </c>
      <c r="EO70" s="369" t="str">
        <f>IF(EN70="","",IF(INDEX('コンテンツ＆備考マスタ'!$H:$J,MATCH(学校情報!EN$3,'コンテンツ＆備考マスタ'!$H:$H,0),3)="●",IF(AND(EN70&lt;&gt;"",ISNUMBER(申込書!$AC$22)=TRUE,申込書!$C$64&lt;&gt;"▼プルダウンより選択してください",申込書!$C$64&lt;&gt;""),申込書!$AC$22,""),"-"))</f>
        <v/>
      </c>
      <c r="EP70" s="369"/>
      <c r="EQ70" s="369"/>
      <c r="ER70" s="370" t="str">
        <f>IF(AND(申込書!$C$64&lt;&gt;"▼プルダウンより選択してください",申込書!$C$64&lt;&gt;"",$G70&lt;&gt;"",申込書!$V$64="特定学年のみ"),"申し込みする","")</f>
        <v/>
      </c>
      <c r="ES70" s="371"/>
      <c r="ET70" s="372"/>
      <c r="EU70" s="373" t="str">
        <f>IF(AND(申込書!$C$65&lt;&gt;"▼プルダウンより選択してください",申込書!$C$65&lt;&gt;"",申込書!$K$22&lt;&gt;"YYYY/MM/DD",$G70&lt;&gt;""),申込書!$K$22,"")</f>
        <v/>
      </c>
      <c r="EV70" s="369" t="str">
        <f>IF(EU70="","",IF(INDEX('コンテンツ＆備考マスタ'!$H:$J,MATCH(学校情報!EU$3,'コンテンツ＆備考マスタ'!$H:$H,0),3)="●",IF(AND(EU70&lt;&gt;"",ISNUMBER(申込書!$AC$22)=TRUE,申込書!$C$65&lt;&gt;"▼プルダウンより選択してください",申込書!$C$65&lt;&gt;""),申込書!$AC$22,""),"-"))</f>
        <v/>
      </c>
      <c r="EW70" s="369"/>
      <c r="EX70" s="369"/>
      <c r="EY70" s="370" t="str">
        <f>IF(AND(申込書!$C$65&lt;&gt;"▼プルダウンより選択してください",申込書!$C$65&lt;&gt;"",$G70&lt;&gt;"",申込書!$V$65="特定学年のみ"),"申し込みする","")</f>
        <v/>
      </c>
      <c r="EZ70" s="371"/>
      <c r="FA70" s="372"/>
      <c r="FB70" s="373" t="str">
        <f>IF(AND(申込書!$C$66&lt;&gt;"▼プルダウンより選択してください",申込書!$C$66&lt;&gt;"",申込書!$K$22&lt;&gt;"YYYY/MM/DD",$G70&lt;&gt;""),申込書!$K$22,"")</f>
        <v/>
      </c>
      <c r="FC70" s="369" t="str">
        <f>IF(FB70="","",IF(INDEX('コンテンツ＆備考マスタ'!$H:$J,MATCH(学校情報!FB$3,'コンテンツ＆備考マスタ'!$H:$H,0),3)="●",IF(AND(FB70&lt;&gt;"",ISNUMBER(申込書!$AC$22)=TRUE,申込書!$C$66&lt;&gt;"▼プルダウンより選択してください",申込書!$C$66&lt;&gt;""),申込書!$AC$22,""),"-"))</f>
        <v/>
      </c>
      <c r="FD70" s="369"/>
      <c r="FE70" s="369"/>
      <c r="FF70" s="370" t="str">
        <f>IF(AND(申込書!$C$66&lt;&gt;"▼プルダウンより選択してください",申込書!$C$66&lt;&gt;"",$G70&lt;&gt;"",申込書!$V$66="特定学年のみ"),"申し込みする","")</f>
        <v/>
      </c>
      <c r="FG70" s="371"/>
      <c r="FH70" s="372"/>
      <c r="FI70" s="373" t="str">
        <f>IF(AND(申込書!$C$67&lt;&gt;"▼プルダウンより選択してください",申込書!$C$67&lt;&gt;"",申込書!$K$22&lt;&gt;"YYYY/MM/DD",$G70&lt;&gt;""),申込書!$K$22,"")</f>
        <v/>
      </c>
      <c r="FJ70" s="369" t="str">
        <f>IF(FI70="","",IF(INDEX('コンテンツ＆備考マスタ'!$H:$J,MATCH(学校情報!FI$3,'コンテンツ＆備考マスタ'!$H:$H,0),3)="●",IF(AND(FI70&lt;&gt;"",ISNUMBER(申込書!$AC$22)=TRUE,申込書!$C$67&lt;&gt;"▼プルダウンより選択してください",申込書!$C$67&lt;&gt;""),申込書!$AC$22,""),"-"))</f>
        <v/>
      </c>
      <c r="FK70" s="369"/>
      <c r="FL70" s="369"/>
      <c r="FM70" s="370" t="str">
        <f>IF(AND(申込書!$C$67&lt;&gt;"▼プルダウンより選択してください",申込書!$C$67&lt;&gt;"",$G70&lt;&gt;"",申込書!$V$67="特定学年のみ"),"申し込みする","")</f>
        <v/>
      </c>
      <c r="FN70" s="371"/>
      <c r="FO70" s="372"/>
      <c r="FP70" s="373" t="str">
        <f>IF(AND(申込書!$C$68&lt;&gt;"▼プルダウンより選択してください",申込書!$C$68&lt;&gt;"",申込書!$K$22&lt;&gt;"YYYY/MM/DD",$G70&lt;&gt;""),申込書!$K$22,"")</f>
        <v/>
      </c>
      <c r="FQ70" s="369" t="str">
        <f>IF(FP70="","",IF(INDEX('コンテンツ＆備考マスタ'!$H:$J,MATCH(学校情報!FP$3,'コンテンツ＆備考マスタ'!$H:$H,0),3)="●",IF(AND(FP70&lt;&gt;"",ISNUMBER(申込書!$AC$22)=TRUE,申込書!$C$68&lt;&gt;"▼プルダウンより選択してください",申込書!$C$68&lt;&gt;""),申込書!$AC$22,""),"-"))</f>
        <v/>
      </c>
      <c r="FR70" s="369"/>
      <c r="FS70" s="369"/>
      <c r="FT70" s="370" t="str">
        <f>IF(AND(申込書!$C$68&lt;&gt;"▼プルダウンより選択してください",申込書!$C$68&lt;&gt;"",$G70&lt;&gt;"",申込書!$V$68="特定学年のみ"),"申し込みする","")</f>
        <v/>
      </c>
      <c r="FU70" s="371"/>
      <c r="FV70" s="372"/>
      <c r="FW70" s="373" t="str">
        <f>IF(AND(申込書!$C$69&lt;&gt;"▼プルダウンより選択してください",申込書!$C$69&lt;&gt;"",申込書!$K$22&lt;&gt;"YYYY/MM/DD",$G70&lt;&gt;""),申込書!$K$22,"")</f>
        <v/>
      </c>
      <c r="FX70" s="369" t="str">
        <f>IF(FW70="","",IF(INDEX('コンテンツ＆備考マスタ'!$H:$J,MATCH(学校情報!FW$3,'コンテンツ＆備考マスタ'!$H:$H,0),3)="●",IF(AND(FW70&lt;&gt;"",ISNUMBER(申込書!$AC$22)=TRUE,申込書!$C$69&lt;&gt;"▼プルダウンより選択してください",申込書!$C$69&lt;&gt;""),申込書!$AC$22,""),"-"))</f>
        <v/>
      </c>
      <c r="FY70" s="369"/>
      <c r="FZ70" s="369"/>
      <c r="GA70" s="370" t="str">
        <f>IF(AND(申込書!$C$69&lt;&gt;"▼プルダウンより選択してください",申込書!$C$69&lt;&gt;"",$G70&lt;&gt;"",申込書!$V$69="特定学年のみ"),"申し込みする","")</f>
        <v/>
      </c>
      <c r="GB70" s="371"/>
      <c r="GC70" s="372"/>
      <c r="GD70" s="373" t="str">
        <f>IF(AND(申込書!$C$70&lt;&gt;"▼プルダウンより選択してください",申込書!$C$70&lt;&gt;"",申込書!$K$22&lt;&gt;"YYYY/MM/DD",$G70&lt;&gt;""),申込書!$K$22,"")</f>
        <v/>
      </c>
      <c r="GE70" s="369" t="str">
        <f>IF(GD70="","",IF(INDEX('コンテンツ＆備考マスタ'!$H:$J,MATCH(学校情報!GD$3,'コンテンツ＆備考マスタ'!$H:$H,0),3)="●",IF(AND(GD70&lt;&gt;"",ISNUMBER(申込書!$AC$22)=TRUE,申込書!$C$70&lt;&gt;"▼プルダウンより選択してください",申込書!$C$70&lt;&gt;""),申込書!$AC$22,""),"-"))</f>
        <v/>
      </c>
      <c r="GF70" s="369"/>
      <c r="GG70" s="369"/>
      <c r="GH70" s="370" t="str">
        <f>IF(AND(申込書!$C$70&lt;&gt;"▼プルダウンより選択してください",申込書!$C$70&lt;&gt;"",$G70&lt;&gt;"",申込書!$V$70="特定学年のみ"),"申し込みする","")</f>
        <v/>
      </c>
      <c r="GI70" s="371"/>
      <c r="GJ70" s="372"/>
      <c r="GK70" s="373" t="str">
        <f>IF(AND(申込書!$C$71&lt;&gt;"▼プルダウンより選択してください",申込書!$C$71&lt;&gt;"",申込書!$K$22&lt;&gt;"YYYY/MM/DD",$G70&lt;&gt;""),申込書!$K$22,"")</f>
        <v/>
      </c>
      <c r="GL70" s="369" t="str">
        <f>IF(GK70="","",IF(INDEX('コンテンツ＆備考マスタ'!$H:$J,MATCH(学校情報!GK$3,'コンテンツ＆備考マスタ'!$H:$H,0),3)="●",IF(AND(GK70&lt;&gt;"",ISNUMBER(申込書!$AC$22)=TRUE,申込書!$C$71&lt;&gt;"▼プルダウンより選択してください",申込書!$C$71&lt;&gt;""),申込書!$AC$22,""),"-"))</f>
        <v/>
      </c>
      <c r="GM70" s="369"/>
      <c r="GN70" s="369"/>
      <c r="GO70" s="370" t="str">
        <f>IF(AND(申込書!$C$71&lt;&gt;"▼プルダウンより選択してください",申込書!$C$71&lt;&gt;"",$G70&lt;&gt;"",申込書!$V$71="特定学年のみ"),"申し込みする","")</f>
        <v/>
      </c>
      <c r="GP70" s="371"/>
      <c r="GQ70" s="372"/>
      <c r="GR70" s="373" t="str">
        <f>IF(AND(申込書!$C$72&lt;&gt;"▼プルダウンより選択してください",申込書!$C$72&lt;&gt;"",申込書!$K$22&lt;&gt;"YYYY/MM/DD",$G70&lt;&gt;""),申込書!$K$22,"")</f>
        <v/>
      </c>
      <c r="GS70" s="369" t="str">
        <f>IF(GR70="","",IF(INDEX('コンテンツ＆備考マスタ'!$H:$J,MATCH(学校情報!GR$3,'コンテンツ＆備考マスタ'!$H:$H,0),3)="●",IF(AND(GR70&lt;&gt;"",ISNUMBER(申込書!$AC$22)=TRUE,申込書!$C$72&lt;&gt;"▼プルダウンより選択してください",申込書!$C$72&lt;&gt;""),申込書!$AC$22,""),"-"))</f>
        <v/>
      </c>
      <c r="GT70" s="369"/>
      <c r="GU70" s="369"/>
      <c r="GV70" s="370" t="str">
        <f>IF(AND(申込書!$C$72&lt;&gt;"▼プルダウンより選択してください",申込書!$C$72&lt;&gt;"",$G70&lt;&gt;"",申込書!$V$72="特定学年のみ"),"申し込みする","")</f>
        <v/>
      </c>
      <c r="GW70" s="371"/>
      <c r="GX70" s="372"/>
      <c r="GY70" s="373" t="str">
        <f>IF(AND(申込書!$C$73&lt;&gt;"▼プルダウンより選択してください",申込書!$C$73&lt;&gt;"",申込書!$K$22&lt;&gt;"YYYY/MM/DD",$G70&lt;&gt;""),申込書!$K$22,"")</f>
        <v/>
      </c>
      <c r="GZ70" s="369" t="str">
        <f>IF(GY70="","",IF(INDEX('コンテンツ＆備考マスタ'!$H:$J,MATCH(学校情報!GY$3,'コンテンツ＆備考マスタ'!$H:$H,0),3)="●",IF(AND(GY70&lt;&gt;"",ISNUMBER(申込書!$AC$22)=TRUE,申込書!$C$73&lt;&gt;"▼プルダウンより選択してください",申込書!$C$73&lt;&gt;""),申込書!$AC$22,""),"-"))</f>
        <v/>
      </c>
      <c r="HA70" s="369"/>
      <c r="HB70" s="369"/>
      <c r="HC70" s="370" t="str">
        <f>IF(AND(申込書!$C$73&lt;&gt;"▼プルダウンより選択してください",申込書!$C$73&lt;&gt;"",$G70&lt;&gt;"",申込書!$V$73="特定学年のみ"),"申し込みする","")</f>
        <v/>
      </c>
      <c r="HD70" s="371"/>
      <c r="HE70" s="372"/>
      <c r="HF70" s="373" t="str">
        <f>IF(AND(申込書!$C$74&lt;&gt;"▼プルダウンより選択してください",申込書!$C$74&lt;&gt;"",申込書!$K$22&lt;&gt;"YYYY/MM/DD",$G70&lt;&gt;""),申込書!$K$22,"")</f>
        <v/>
      </c>
      <c r="HG70" s="369" t="str">
        <f>IF(HF70="","",IF(INDEX('コンテンツ＆備考マスタ'!$H:$J,MATCH(学校情報!HF$3,'コンテンツ＆備考マスタ'!$H:$H,0),3)="●",IF(AND(HF70&lt;&gt;"",ISNUMBER(申込書!$AC$22)=TRUE,申込書!$C$74&lt;&gt;"▼プルダウンより選択してください",申込書!$C$74&lt;&gt;""),申込書!$AC$22,""),"-"))</f>
        <v/>
      </c>
      <c r="HH70" s="369"/>
      <c r="HI70" s="369"/>
      <c r="HJ70" s="370" t="str">
        <f>IF(AND(申込書!$C$74&lt;&gt;"▼プルダウンより選択してください",申込書!$C$74&lt;&gt;"",$G70&lt;&gt;"",申込書!$V$74="特定学年のみ"),"申し込みする","")</f>
        <v/>
      </c>
      <c r="HK70" s="371"/>
      <c r="HL70" s="372"/>
      <c r="HM70" s="373" t="str">
        <f>IF(AND(申込書!$C$75&lt;&gt;"▼プルダウンより選択してください",申込書!$C$75&lt;&gt;"",申込書!$K$22&lt;&gt;"YYYY/MM/DD",$G70&lt;&gt;""),申込書!$K$22,"")</f>
        <v/>
      </c>
      <c r="HN70" s="369" t="str">
        <f>IF(HM70="","",IF(INDEX('コンテンツ＆備考マスタ'!$H:$J,MATCH(学校情報!HM$3,'コンテンツ＆備考マスタ'!$H:$H,0),3)="●",IF(AND(HM70&lt;&gt;"",ISNUMBER(申込書!$AC$22)=TRUE,申込書!$C$75&lt;&gt;"▼プルダウンより選択してください",申込書!$C$75&lt;&gt;""),申込書!$AC$22,""),"-"))</f>
        <v/>
      </c>
      <c r="HO70" s="369"/>
      <c r="HP70" s="369"/>
      <c r="HQ70" s="370" t="str">
        <f>IF(AND(申込書!$C$75&lt;&gt;"▼プルダウンより選択してください",申込書!$C$75&lt;&gt;"",$G70&lt;&gt;"",申込書!$V$75="特定学年のみ"),"申し込みする","")</f>
        <v/>
      </c>
      <c r="HR70" s="371"/>
      <c r="HS70" s="371"/>
      <c r="HT70" s="374" t="str">
        <f>IF(AND(申込書!$C$76&lt;&gt;"▼プルダウンより選択してください",申込書!$C$76&lt;&gt;"",申込書!$K$22&lt;&gt;"YYYY/MM/DD",$G70&lt;&gt;""),申込書!$K$22,"")</f>
        <v/>
      </c>
      <c r="HU70" s="369" t="str">
        <f>IF(HT70="","",IF(INDEX('コンテンツ＆備考マスタ'!$H:$J,MATCH(学校情報!HT$3,'コンテンツ＆備考マスタ'!$H:$H,0),3)="●",IF(AND(HT70&lt;&gt;"",ISNUMBER(申込書!$AC$22)=TRUE,申込書!$C$76&lt;&gt;"▼プルダウンより選択してください",申込書!$C$76&lt;&gt;""),申込書!$AC$22,""),"-"))</f>
        <v/>
      </c>
      <c r="HV70" s="369"/>
      <c r="HW70" s="369"/>
      <c r="HX70" s="370" t="str">
        <f>IF(AND(申込書!$C$76&lt;&gt;"▼プルダウンより選択してください",申込書!$C$76&lt;&gt;"",$G70&lt;&gt;"",申込書!$V$76="特定学年のみ"),"申し込みする","")</f>
        <v/>
      </c>
      <c r="HY70" s="371"/>
      <c r="HZ70" s="372"/>
      <c r="IA70" s="69"/>
    </row>
    <row r="71" spans="2:235" ht="26.85" hidden="1" customHeight="1" outlineLevel="1">
      <c r="B71" s="365">
        <f t="shared" ref="B71:B134" si="3">ROW()-5</f>
        <v>66</v>
      </c>
      <c r="C71" s="55"/>
      <c r="D71" s="56"/>
      <c r="E71" s="154"/>
      <c r="F71" s="57"/>
      <c r="G71" s="58"/>
      <c r="H71" s="59"/>
      <c r="I71" s="60"/>
      <c r="J71" s="61"/>
      <c r="K71" s="366" t="str">
        <f t="shared" ref="K71:K134" si="4">IF(AND(OR($C71="既存環境あり",$C71="既存環境あり（住所変更）"),$G71&lt;&gt;""),"現設定を継続する",IF(AND($C71="既存環境なし",$G71&lt;&gt;""),"選択してください",""))</f>
        <v/>
      </c>
      <c r="L71" s="62"/>
      <c r="M71" s="322"/>
      <c r="N71" s="63"/>
      <c r="O71" s="64"/>
      <c r="P71" s="367" t="str">
        <f t="shared" ref="P71:P134" si="5">IF(AND(OR($C71="既存環境あり",$C71="既存環境あり（住所変更）"),$G71&lt;&gt;""),"現設定を継続する",IF(AND($C71="既存環境なし",$G71&lt;&gt;""),"選択してください",""))</f>
        <v/>
      </c>
      <c r="Q71" s="65"/>
      <c r="R71" s="66"/>
      <c r="S71" s="67"/>
      <c r="T71" s="68"/>
      <c r="U71" s="68"/>
      <c r="V71" s="68"/>
      <c r="W71" s="66"/>
      <c r="X71" s="281"/>
      <c r="Y71" s="368" t="str">
        <f>IF(AND(申込書!$C$47&lt;&gt;"▼プルダウンより選択してください",申込書!$C$47&lt;&gt;"",申込書!$K$22&lt;&gt;"YYYY/MM/DD",$G71&lt;&gt;""),申込書!$K$22,"")</f>
        <v/>
      </c>
      <c r="Z71" s="369" t="str">
        <f>IF(Y71="","",IF(INDEX('コンテンツ＆備考マスタ'!$H:$J,MATCH(学校情報!Y$3,'コンテンツ＆備考マスタ'!$H:$H,0),3)="●",IF(AND(Y71&lt;&gt;"",ISNUMBER(申込書!$AC$22)=TRUE,申込書!$C$47&lt;&gt;"▼プルダウンより選択してください",申込書!$C$47&lt;&gt;""),申込書!$AC$22,""),"-"))</f>
        <v/>
      </c>
      <c r="AA71" s="369"/>
      <c r="AB71" s="369"/>
      <c r="AC71" s="370" t="str">
        <f>IF(AND(申込書!$C$47&lt;&gt;"▼プルダウンより選択してください",申込書!$C$47&lt;&gt;"",$G71&lt;&gt;"",申込書!$V$47="特定学年のみ"),"申し込みする","")</f>
        <v/>
      </c>
      <c r="AD71" s="371"/>
      <c r="AE71" s="372"/>
      <c r="AF71" s="373" t="str">
        <f>IF(AND(申込書!$C$48&lt;&gt;"▼プルダウンより選択してください",申込書!$C$48&lt;&gt;"",申込書!$K$22&lt;&gt;"YYYY/MM/DD",$G71&lt;&gt;""),申込書!$K$22,"")</f>
        <v/>
      </c>
      <c r="AG71" s="369" t="str">
        <f>IF(AF71="","",IF(INDEX('コンテンツ＆備考マスタ'!$H:$J,MATCH(学校情報!AF$3,'コンテンツ＆備考マスタ'!$H:$H,0),3)="●",IF(AND(AF71&lt;&gt;"",ISNUMBER(申込書!$AC$22)=TRUE,申込書!$C$48&lt;&gt;"▼プルダウンより選択してください",申込書!$C$48&lt;&gt;""),申込書!$AC$22,""),"-"))</f>
        <v/>
      </c>
      <c r="AH71" s="369"/>
      <c r="AI71" s="369"/>
      <c r="AJ71" s="370" t="str">
        <f>IF(AND(申込書!$C$48&lt;&gt;"▼プルダウンより選択してください",申込書!$C$48&lt;&gt;"",$G71&lt;&gt;"",申込書!$V$48="特定学年のみ"),"申し込みする","")</f>
        <v/>
      </c>
      <c r="AK71" s="371"/>
      <c r="AL71" s="372"/>
      <c r="AM71" s="373" t="str">
        <f>IF(AND(申込書!$C$49&lt;&gt;"▼プルダウンより選択してください",申込書!$C$49&lt;&gt;"",申込書!$K$22&lt;&gt;"YYYY/MM/DD",$G71&lt;&gt;""),申込書!$K$22,"")</f>
        <v/>
      </c>
      <c r="AN71" s="369" t="str">
        <f>IF(AM71="","",IF(INDEX('コンテンツ＆備考マスタ'!$H:$J,MATCH(学校情報!AM$3,'コンテンツ＆備考マスタ'!$H:$H,0),3)="●",IF(AND(AM71&lt;&gt;"",ISNUMBER(申込書!$AC$22)=TRUE,申込書!$C$49&lt;&gt;"▼プルダウンより選択してください",申込書!$C$49&lt;&gt;""),申込書!$AC$22,""),"-"))</f>
        <v/>
      </c>
      <c r="AO71" s="369"/>
      <c r="AP71" s="369"/>
      <c r="AQ71" s="370" t="str">
        <f>IF(AND(申込書!$C$49&lt;&gt;"▼プルダウンより選択してください",申込書!$C$49&lt;&gt;"",$G71&lt;&gt;"",申込書!$V$49="特定学年のみ"),"申し込みする","")</f>
        <v/>
      </c>
      <c r="AR71" s="371"/>
      <c r="AS71" s="372"/>
      <c r="AT71" s="373" t="str">
        <f>IF(AND(申込書!$C$50&lt;&gt;"▼プルダウンより選択してください",申込書!$C$50&lt;&gt;"",申込書!$K$22&lt;&gt;"YYYY/MM/DD",$G71&lt;&gt;""),申込書!$K$22,"")</f>
        <v/>
      </c>
      <c r="AU71" s="369" t="str">
        <f>IF(AT71="","",IF(INDEX('コンテンツ＆備考マスタ'!$H:$J,MATCH(学校情報!AT$3,'コンテンツ＆備考マスタ'!$H:$H,0),3)="●",IF(AND(AT71&lt;&gt;"",ISNUMBER(申込書!$AC$22)=TRUE,申込書!$C$50&lt;&gt;"▼プルダウンより選択してください",申込書!$C$50&lt;&gt;""),申込書!$AC$22,""),"-"))</f>
        <v/>
      </c>
      <c r="AV71" s="369"/>
      <c r="AW71" s="369"/>
      <c r="AX71" s="370" t="str">
        <f>IF(AND(申込書!$C$50&lt;&gt;"▼プルダウンより選択してください",申込書!$C$50&lt;&gt;"",$G71&lt;&gt;"",申込書!$V$50="特定学年のみ"),"申し込みする","")</f>
        <v/>
      </c>
      <c r="AY71" s="371"/>
      <c r="AZ71" s="372"/>
      <c r="BA71" s="373" t="str">
        <f>IF(AND(申込書!$C$51&lt;&gt;"▼プルダウンより選択してください",申込書!$C$51&lt;&gt;"",申込書!$K$22&lt;&gt;"YYYY/MM/DD",$G71&lt;&gt;""),申込書!$K$22,"")</f>
        <v/>
      </c>
      <c r="BB71" s="369" t="str">
        <f>IF(BA71="","",IF(INDEX('コンテンツ＆備考マスタ'!$H:$J,MATCH(学校情報!BA$3,'コンテンツ＆備考マスタ'!$H:$H,0),3)="●",IF(AND(BA71&lt;&gt;"",ISNUMBER(申込書!$AC$22)=TRUE,申込書!$C$51&lt;&gt;"▼プルダウンより選択してください",申込書!$C$51&lt;&gt;""),申込書!$AC$22,""),"-"))</f>
        <v/>
      </c>
      <c r="BC71" s="369"/>
      <c r="BD71" s="369"/>
      <c r="BE71" s="370" t="str">
        <f>IF(AND(申込書!$C$51&lt;&gt;"▼プルダウンより選択してください",申込書!$C$51&lt;&gt;"",$G71&lt;&gt;"",申込書!$V$51="特定学年のみ"),"申し込みする","")</f>
        <v/>
      </c>
      <c r="BF71" s="371"/>
      <c r="BG71" s="372"/>
      <c r="BH71" s="373" t="str">
        <f>IF(AND(申込書!$C$52&lt;&gt;"▼プルダウンより選択してください",申込書!$C$52&lt;&gt;"",申込書!$K$22&lt;&gt;"YYYY/MM/DD",$G71&lt;&gt;""),申込書!$K$22,"")</f>
        <v/>
      </c>
      <c r="BI71" s="369" t="str">
        <f>IF(BH71="","",IF(INDEX('コンテンツ＆備考マスタ'!$H:$J,MATCH(学校情報!BH$3,'コンテンツ＆備考マスタ'!$H:$H,0),3)="●",IF(AND(BH71&lt;&gt;"",ISNUMBER(申込書!$AC$22)=TRUE,申込書!$C$52&lt;&gt;"▼プルダウンより選択してください",申込書!$C$52&lt;&gt;""),申込書!$AC$22,""),"-"))</f>
        <v/>
      </c>
      <c r="BJ71" s="369"/>
      <c r="BK71" s="369"/>
      <c r="BL71" s="370" t="str">
        <f>IF(AND(申込書!$C$52&lt;&gt;"▼プルダウンより選択してください",申込書!$C$52&lt;&gt;"",$G71&lt;&gt;"",申込書!$V$52="特定学年のみ"),"申し込みする","")</f>
        <v/>
      </c>
      <c r="BM71" s="371"/>
      <c r="BN71" s="372"/>
      <c r="BO71" s="373" t="str">
        <f>IF(AND(申込書!$C$53&lt;&gt;"▼プルダウンより選択してください",申込書!$C$53&lt;&gt;"",申込書!$K$22&lt;&gt;"YYYY/MM/DD",$G71&lt;&gt;""),申込書!$K$22,"")</f>
        <v/>
      </c>
      <c r="BP71" s="369" t="str">
        <f>IF(BO71="","",IF(INDEX('コンテンツ＆備考マスタ'!$H:$J,MATCH(学校情報!BO$3,'コンテンツ＆備考マスタ'!$H:$H,0),3)="●",IF(AND(BO71&lt;&gt;"",ISNUMBER(申込書!$AC$22)=TRUE,申込書!$C$53&lt;&gt;"▼プルダウンより選択してください",申込書!$C$53&lt;&gt;""),申込書!$AC$22,""),"-"))</f>
        <v/>
      </c>
      <c r="BQ71" s="369"/>
      <c r="BR71" s="369"/>
      <c r="BS71" s="370" t="str">
        <f>IF(AND(申込書!$C$53&lt;&gt;"▼プルダウンより選択してください",申込書!$C$53&lt;&gt;"",$G71&lt;&gt;"",申込書!$V$53="特定学年のみ"),"申し込みする","")</f>
        <v/>
      </c>
      <c r="BT71" s="371"/>
      <c r="BU71" s="372"/>
      <c r="BV71" s="373" t="str">
        <f>IF(AND(申込書!$C$54&lt;&gt;"▼プルダウンより選択してください",申込書!$C$54&lt;&gt;"",申込書!$K$22&lt;&gt;"YYYY/MM/DD",$G71&lt;&gt;""),申込書!$K$22,"")</f>
        <v/>
      </c>
      <c r="BW71" s="369" t="str">
        <f>IF(BV71="","",IF(INDEX('コンテンツ＆備考マスタ'!$H:$J,MATCH(学校情報!BV$3,'コンテンツ＆備考マスタ'!$H:$H,0),3)="●",IF(AND(BV71&lt;&gt;"",ISNUMBER(申込書!$AC$22)=TRUE,申込書!$C$54&lt;&gt;"▼プルダウンより選択してください",申込書!$C$54&lt;&gt;""),申込書!$AC$22,""),"-"))</f>
        <v/>
      </c>
      <c r="BX71" s="369"/>
      <c r="BY71" s="369"/>
      <c r="BZ71" s="370" t="str">
        <f>IF(AND(申込書!$C$54&lt;&gt;"▼プルダウンより選択してください",申込書!$C$54&lt;&gt;"",$G71&lt;&gt;"",申込書!$V$54="特定学年のみ"),"申し込みする","")</f>
        <v/>
      </c>
      <c r="CA71" s="371"/>
      <c r="CB71" s="372"/>
      <c r="CC71" s="373" t="str">
        <f>IF(AND(申込書!$C$55&lt;&gt;"▼プルダウンより選択してください",申込書!$C$55&lt;&gt;"",申込書!$K$22&lt;&gt;"YYYY/MM/DD",$G71&lt;&gt;""),申込書!$K$22,"")</f>
        <v/>
      </c>
      <c r="CD71" s="369" t="str">
        <f>IF(CC71="","",IF(INDEX('コンテンツ＆備考マスタ'!$H:$J,MATCH(学校情報!CC$3,'コンテンツ＆備考マスタ'!$H:$H,0),3)="●",IF(AND(CC71&lt;&gt;"",ISNUMBER(申込書!$AC$22)=TRUE,申込書!$C$55&lt;&gt;"▼プルダウンより選択してください",申込書!$C$55&lt;&gt;""),申込書!$AC$22,""),"-"))</f>
        <v/>
      </c>
      <c r="CE71" s="369"/>
      <c r="CF71" s="369"/>
      <c r="CG71" s="370" t="str">
        <f>IF(AND(申込書!$C$55&lt;&gt;"▼プルダウンより選択してください",申込書!$C$55&lt;&gt;"",$G71&lt;&gt;"",申込書!$V$55="特定学年のみ"),"申し込みする","")</f>
        <v/>
      </c>
      <c r="CH71" s="371"/>
      <c r="CI71" s="372"/>
      <c r="CJ71" s="373" t="str">
        <f>IF(AND(申込書!$C$56&lt;&gt;"▼プルダウンより選択してください",申込書!$C$56&lt;&gt;"",申込書!$K$22&lt;&gt;"YYYY/MM/DD",$G71&lt;&gt;""),申込書!$K$22,"")</f>
        <v/>
      </c>
      <c r="CK71" s="369" t="str">
        <f>IF(CJ71="","",IF(INDEX('コンテンツ＆備考マスタ'!$H:$J,MATCH(学校情報!CJ$3,'コンテンツ＆備考マスタ'!$H:$H,0),3)="●",IF(AND(CJ71&lt;&gt;"",ISNUMBER(申込書!$AC$22)=TRUE,申込書!$C$56&lt;&gt;"▼プルダウンより選択してください",申込書!$C$56&lt;&gt;""),申込書!$AC$22,""),"-"))</f>
        <v/>
      </c>
      <c r="CL71" s="369"/>
      <c r="CM71" s="369"/>
      <c r="CN71" s="370" t="str">
        <f>IF(AND(申込書!$C$56&lt;&gt;"▼プルダウンより選択してください",申込書!$C$56&lt;&gt;"",$G71&lt;&gt;"",申込書!$V$56="特定学年のみ"),"申し込みする","")</f>
        <v/>
      </c>
      <c r="CO71" s="371"/>
      <c r="CP71" s="372"/>
      <c r="CQ71" s="373" t="str">
        <f>IF(AND(申込書!$C$57&lt;&gt;"▼プルダウンより選択してください",申込書!$C$57&lt;&gt;"",申込書!$K$22&lt;&gt;"YYYY/MM/DD",$G71&lt;&gt;""),申込書!$K$22,"")</f>
        <v/>
      </c>
      <c r="CR71" s="369" t="str">
        <f>IF(CQ71="","",IF(INDEX('コンテンツ＆備考マスタ'!$H:$J,MATCH(学校情報!CQ$3,'コンテンツ＆備考マスタ'!$H:$H,0),3)="●",IF(AND(CQ71&lt;&gt;"",ISNUMBER(申込書!$AC$22)=TRUE,申込書!$C$57&lt;&gt;"▼プルダウンより選択してください",申込書!$C$57&lt;&gt;""),申込書!$AC$22,""),"-"))</f>
        <v/>
      </c>
      <c r="CS71" s="369"/>
      <c r="CT71" s="369"/>
      <c r="CU71" s="369" t="str">
        <f>IF(AND(申込書!$C$57&lt;&gt;"▼プルダウンより選択してください",申込書!$C$57&lt;&gt;"",$G71&lt;&gt;"",申込書!$V$57="特定学年のみ"),"申し込みする","")</f>
        <v/>
      </c>
      <c r="CV71" s="371"/>
      <c r="CW71" s="372"/>
      <c r="CX71" s="373" t="str">
        <f>IF(AND(申込書!$C$58&lt;&gt;"▼プルダウンより選択してください",申込書!$C$58&lt;&gt;"",申込書!$K$22&lt;&gt;"YYYY/MM/DD",$G71&lt;&gt;""),申込書!$K$22,"")</f>
        <v/>
      </c>
      <c r="CY71" s="369" t="str">
        <f>IF(CX71="","",IF(INDEX('コンテンツ＆備考マスタ'!$H:$J,MATCH(学校情報!CX$3,'コンテンツ＆備考マスタ'!$H:$H,0),3)="●",IF(AND(CX71&lt;&gt;"",ISNUMBER(申込書!$AC$22)=TRUE,申込書!$C$58&lt;&gt;"▼プルダウンより選択してください",申込書!$C$58&lt;&gt;""),申込書!$AC$22,""),"-"))</f>
        <v/>
      </c>
      <c r="CZ71" s="369"/>
      <c r="DA71" s="369"/>
      <c r="DB71" s="369" t="str">
        <f>IF(AND(申込書!$C$58&lt;&gt;"▼プルダウンより選択してください",申込書!$C$58&lt;&gt;"",$G71&lt;&gt;"",申込書!$V$58="特定学年のみ"),"申し込みする","")</f>
        <v/>
      </c>
      <c r="DC71" s="371"/>
      <c r="DD71" s="372"/>
      <c r="DE71" s="373" t="str">
        <f>IF(AND(申込書!$C$59&lt;&gt;"▼プルダウンより選択してください",申込書!$C$59&lt;&gt;"",申込書!$K$22&lt;&gt;"YYYY/MM/DD",$G71&lt;&gt;""),申込書!$K$22,"")</f>
        <v/>
      </c>
      <c r="DF71" s="369" t="str">
        <f>IF(DE71="","",IF(INDEX('コンテンツ＆備考マスタ'!$H:$J,MATCH(学校情報!DE$3,'コンテンツ＆備考マスタ'!$H:$H,0),3)="●",IF(AND(DE71&lt;&gt;"",ISNUMBER(申込書!$AC$22)=TRUE,申込書!$C$59&lt;&gt;"▼プルダウンより選択してください",申込書!$C$59&lt;&gt;""),申込書!$AC$22,""),"-"))</f>
        <v/>
      </c>
      <c r="DG71" s="369"/>
      <c r="DH71" s="369"/>
      <c r="DI71" s="369" t="str">
        <f>IF(AND(申込書!$C$59&lt;&gt;"▼プルダウンより選択してください",申込書!$C$59&lt;&gt;"",$G71&lt;&gt;"",申込書!$V$59="特定学年のみ"),"申し込みする","")</f>
        <v/>
      </c>
      <c r="DJ71" s="371"/>
      <c r="DK71" s="372"/>
      <c r="DL71" s="373" t="str">
        <f>IF(AND(申込書!$C$60&lt;&gt;"▼プルダウンより選択してください",申込書!$C$60&lt;&gt;"",申込書!$K$22&lt;&gt;"YYYY/MM/DD",$G71&lt;&gt;""),申込書!$K$22,"")</f>
        <v/>
      </c>
      <c r="DM71" s="369" t="str">
        <f>IF(DL71="","",IF(INDEX('コンテンツ＆備考マスタ'!$H:$J,MATCH(学校情報!DL$3,'コンテンツ＆備考マスタ'!$H:$H,0),3)="●",IF(AND(DL71&lt;&gt;"",ISNUMBER(申込書!$AC$22)=TRUE,申込書!$C$60&lt;&gt;"▼プルダウンより選択してください",申込書!$C$60&lt;&gt;""),申込書!$AC$22,""),"-"))</f>
        <v/>
      </c>
      <c r="DN71" s="369"/>
      <c r="DO71" s="369"/>
      <c r="DP71" s="369" t="str">
        <f>IF(AND(申込書!$C$60&lt;&gt;"▼プルダウンより選択してください",申込書!$C$60&lt;&gt;"",$G71&lt;&gt;"",申込書!$V$60="特定学年のみ"),"申し込みする","")</f>
        <v/>
      </c>
      <c r="DQ71" s="371"/>
      <c r="DR71" s="372"/>
      <c r="DS71" s="373" t="str">
        <f>IF(AND(申込書!$C$61&lt;&gt;"▼プルダウンより選択してください",申込書!$C$61&lt;&gt;"",申込書!$K$22&lt;&gt;"YYYY/MM/DD",$G71&lt;&gt;""),申込書!$K$22,"")</f>
        <v/>
      </c>
      <c r="DT71" s="369" t="str">
        <f>IF(DS71="","",IF(INDEX('コンテンツ＆備考マスタ'!$H:$J,MATCH(学校情報!DS$3,'コンテンツ＆備考マスタ'!$H:$H,0),3)="●",IF(AND(DS71&lt;&gt;"",ISNUMBER(申込書!$AC$22)=TRUE,申込書!$C$61&lt;&gt;"▼プルダウンより選択してください",申込書!$C$61&lt;&gt;""),申込書!$AC$22,""),"-"))</f>
        <v/>
      </c>
      <c r="DU71" s="369"/>
      <c r="DV71" s="369"/>
      <c r="DW71" s="369" t="str">
        <f>IF(AND(申込書!$C$61&lt;&gt;"▼プルダウンより選択してください",申込書!$C$61&lt;&gt;"",$G71&lt;&gt;"",申込書!$V$61="特定学年のみ"),"申し込みする","")</f>
        <v/>
      </c>
      <c r="DX71" s="371"/>
      <c r="DY71" s="372"/>
      <c r="DZ71" s="373" t="str">
        <f>IF(AND(申込書!$C$62&lt;&gt;"▼プルダウンより選択してください",申込書!$C$62&lt;&gt;"",申込書!$K$22&lt;&gt;"YYYY/MM/DD",$G71&lt;&gt;""),申込書!$K$22,"")</f>
        <v/>
      </c>
      <c r="EA71" s="369" t="str">
        <f>IF(DZ71="","",IF(INDEX('コンテンツ＆備考マスタ'!$H:$J,MATCH(学校情報!DZ$3,'コンテンツ＆備考マスタ'!$H:$H,0),3)="●",IF(AND(DZ71&lt;&gt;"",ISNUMBER(申込書!$AC$22)=TRUE,申込書!$C$62&lt;&gt;"▼プルダウンより選択してください",申込書!$C$62&lt;&gt;""),申込書!$AC$22,""),"-"))</f>
        <v/>
      </c>
      <c r="EB71" s="369"/>
      <c r="EC71" s="369"/>
      <c r="ED71" s="370" t="str">
        <f>IF(AND(申込書!$C$62&lt;&gt;"▼プルダウンより選択してください",申込書!$C$62&lt;&gt;"",$G71&lt;&gt;"",申込書!$V$62="特定学年のみ"),"申し込みする","")</f>
        <v/>
      </c>
      <c r="EE71" s="371"/>
      <c r="EF71" s="372"/>
      <c r="EG71" s="373" t="str">
        <f>IF(AND(申込書!$C$63&lt;&gt;"▼プルダウンより選択してください",申込書!$C$63&lt;&gt;"",申込書!$K$22&lt;&gt;"YYYY/MM/DD",$G71&lt;&gt;""),申込書!$K$22,"")</f>
        <v/>
      </c>
      <c r="EH71" s="369" t="str">
        <f>IF(EG71="","",IF(INDEX('コンテンツ＆備考マスタ'!$H:$J,MATCH(学校情報!EG$3,'コンテンツ＆備考マスタ'!$H:$H,0),3)="●",IF(AND(EG71&lt;&gt;"",ISNUMBER(申込書!$AC$22)=TRUE,申込書!$C$63&lt;&gt;"▼プルダウンより選択してください",申込書!$C$63&lt;&gt;""),申込書!$AC$22,""),"-"))</f>
        <v/>
      </c>
      <c r="EI71" s="369"/>
      <c r="EJ71" s="369"/>
      <c r="EK71" s="370" t="str">
        <f>IF(AND(申込書!$C$63&lt;&gt;"▼プルダウンより選択してください",申込書!$C$63&lt;&gt;"",$G71&lt;&gt;"",申込書!$V$63="特定学年のみ"),"申し込みする","")</f>
        <v/>
      </c>
      <c r="EL71" s="371"/>
      <c r="EM71" s="372"/>
      <c r="EN71" s="373" t="str">
        <f>IF(AND(申込書!$C$64&lt;&gt;"▼プルダウンより選択してください",申込書!$C$64&lt;&gt;"",申込書!$K$22&lt;&gt;"YYYY/MM/DD",$G71&lt;&gt;""),申込書!$K$22,"")</f>
        <v/>
      </c>
      <c r="EO71" s="369" t="str">
        <f>IF(EN71="","",IF(INDEX('コンテンツ＆備考マスタ'!$H:$J,MATCH(学校情報!EN$3,'コンテンツ＆備考マスタ'!$H:$H,0),3)="●",IF(AND(EN71&lt;&gt;"",ISNUMBER(申込書!$AC$22)=TRUE,申込書!$C$64&lt;&gt;"▼プルダウンより選択してください",申込書!$C$64&lt;&gt;""),申込書!$AC$22,""),"-"))</f>
        <v/>
      </c>
      <c r="EP71" s="369"/>
      <c r="EQ71" s="369"/>
      <c r="ER71" s="370" t="str">
        <f>IF(AND(申込書!$C$64&lt;&gt;"▼プルダウンより選択してください",申込書!$C$64&lt;&gt;"",$G71&lt;&gt;"",申込書!$V$64="特定学年のみ"),"申し込みする","")</f>
        <v/>
      </c>
      <c r="ES71" s="371"/>
      <c r="ET71" s="372"/>
      <c r="EU71" s="373" t="str">
        <f>IF(AND(申込書!$C$65&lt;&gt;"▼プルダウンより選択してください",申込書!$C$65&lt;&gt;"",申込書!$K$22&lt;&gt;"YYYY/MM/DD",$G71&lt;&gt;""),申込書!$K$22,"")</f>
        <v/>
      </c>
      <c r="EV71" s="369" t="str">
        <f>IF(EU71="","",IF(INDEX('コンテンツ＆備考マスタ'!$H:$J,MATCH(学校情報!EU$3,'コンテンツ＆備考マスタ'!$H:$H,0),3)="●",IF(AND(EU71&lt;&gt;"",ISNUMBER(申込書!$AC$22)=TRUE,申込書!$C$65&lt;&gt;"▼プルダウンより選択してください",申込書!$C$65&lt;&gt;""),申込書!$AC$22,""),"-"))</f>
        <v/>
      </c>
      <c r="EW71" s="369"/>
      <c r="EX71" s="369"/>
      <c r="EY71" s="370" t="str">
        <f>IF(AND(申込書!$C$65&lt;&gt;"▼プルダウンより選択してください",申込書!$C$65&lt;&gt;"",$G71&lt;&gt;"",申込書!$V$65="特定学年のみ"),"申し込みする","")</f>
        <v/>
      </c>
      <c r="EZ71" s="371"/>
      <c r="FA71" s="372"/>
      <c r="FB71" s="373" t="str">
        <f>IF(AND(申込書!$C$66&lt;&gt;"▼プルダウンより選択してください",申込書!$C$66&lt;&gt;"",申込書!$K$22&lt;&gt;"YYYY/MM/DD",$G71&lt;&gt;""),申込書!$K$22,"")</f>
        <v/>
      </c>
      <c r="FC71" s="369" t="str">
        <f>IF(FB71="","",IF(INDEX('コンテンツ＆備考マスタ'!$H:$J,MATCH(学校情報!FB$3,'コンテンツ＆備考マスタ'!$H:$H,0),3)="●",IF(AND(FB71&lt;&gt;"",ISNUMBER(申込書!$AC$22)=TRUE,申込書!$C$66&lt;&gt;"▼プルダウンより選択してください",申込書!$C$66&lt;&gt;""),申込書!$AC$22,""),"-"))</f>
        <v/>
      </c>
      <c r="FD71" s="369"/>
      <c r="FE71" s="369"/>
      <c r="FF71" s="370" t="str">
        <f>IF(AND(申込書!$C$66&lt;&gt;"▼プルダウンより選択してください",申込書!$C$66&lt;&gt;"",$G71&lt;&gt;"",申込書!$V$66="特定学年のみ"),"申し込みする","")</f>
        <v/>
      </c>
      <c r="FG71" s="371"/>
      <c r="FH71" s="372"/>
      <c r="FI71" s="373" t="str">
        <f>IF(AND(申込書!$C$67&lt;&gt;"▼プルダウンより選択してください",申込書!$C$67&lt;&gt;"",申込書!$K$22&lt;&gt;"YYYY/MM/DD",$G71&lt;&gt;""),申込書!$K$22,"")</f>
        <v/>
      </c>
      <c r="FJ71" s="369" t="str">
        <f>IF(FI71="","",IF(INDEX('コンテンツ＆備考マスタ'!$H:$J,MATCH(学校情報!FI$3,'コンテンツ＆備考マスタ'!$H:$H,0),3)="●",IF(AND(FI71&lt;&gt;"",ISNUMBER(申込書!$AC$22)=TRUE,申込書!$C$67&lt;&gt;"▼プルダウンより選択してください",申込書!$C$67&lt;&gt;""),申込書!$AC$22,""),"-"))</f>
        <v/>
      </c>
      <c r="FK71" s="369"/>
      <c r="FL71" s="369"/>
      <c r="FM71" s="370" t="str">
        <f>IF(AND(申込書!$C$67&lt;&gt;"▼プルダウンより選択してください",申込書!$C$67&lt;&gt;"",$G71&lt;&gt;"",申込書!$V$67="特定学年のみ"),"申し込みする","")</f>
        <v/>
      </c>
      <c r="FN71" s="371"/>
      <c r="FO71" s="372"/>
      <c r="FP71" s="373" t="str">
        <f>IF(AND(申込書!$C$68&lt;&gt;"▼プルダウンより選択してください",申込書!$C$68&lt;&gt;"",申込書!$K$22&lt;&gt;"YYYY/MM/DD",$G71&lt;&gt;""),申込書!$K$22,"")</f>
        <v/>
      </c>
      <c r="FQ71" s="369" t="str">
        <f>IF(FP71="","",IF(INDEX('コンテンツ＆備考マスタ'!$H:$J,MATCH(学校情報!FP$3,'コンテンツ＆備考マスタ'!$H:$H,0),3)="●",IF(AND(FP71&lt;&gt;"",ISNUMBER(申込書!$AC$22)=TRUE,申込書!$C$68&lt;&gt;"▼プルダウンより選択してください",申込書!$C$68&lt;&gt;""),申込書!$AC$22,""),"-"))</f>
        <v/>
      </c>
      <c r="FR71" s="369"/>
      <c r="FS71" s="369"/>
      <c r="FT71" s="370" t="str">
        <f>IF(AND(申込書!$C$68&lt;&gt;"▼プルダウンより選択してください",申込書!$C$68&lt;&gt;"",$G71&lt;&gt;"",申込書!$V$68="特定学年のみ"),"申し込みする","")</f>
        <v/>
      </c>
      <c r="FU71" s="371"/>
      <c r="FV71" s="372"/>
      <c r="FW71" s="373" t="str">
        <f>IF(AND(申込書!$C$69&lt;&gt;"▼プルダウンより選択してください",申込書!$C$69&lt;&gt;"",申込書!$K$22&lt;&gt;"YYYY/MM/DD",$G71&lt;&gt;""),申込書!$K$22,"")</f>
        <v/>
      </c>
      <c r="FX71" s="369" t="str">
        <f>IF(FW71="","",IF(INDEX('コンテンツ＆備考マスタ'!$H:$J,MATCH(学校情報!FW$3,'コンテンツ＆備考マスタ'!$H:$H,0),3)="●",IF(AND(FW71&lt;&gt;"",ISNUMBER(申込書!$AC$22)=TRUE,申込書!$C$69&lt;&gt;"▼プルダウンより選択してください",申込書!$C$69&lt;&gt;""),申込書!$AC$22,""),"-"))</f>
        <v/>
      </c>
      <c r="FY71" s="369"/>
      <c r="FZ71" s="369"/>
      <c r="GA71" s="370" t="str">
        <f>IF(AND(申込書!$C$69&lt;&gt;"▼プルダウンより選択してください",申込書!$C$69&lt;&gt;"",$G71&lt;&gt;"",申込書!$V$69="特定学年のみ"),"申し込みする","")</f>
        <v/>
      </c>
      <c r="GB71" s="371"/>
      <c r="GC71" s="372"/>
      <c r="GD71" s="373" t="str">
        <f>IF(AND(申込書!$C$70&lt;&gt;"▼プルダウンより選択してください",申込書!$C$70&lt;&gt;"",申込書!$K$22&lt;&gt;"YYYY/MM/DD",$G71&lt;&gt;""),申込書!$K$22,"")</f>
        <v/>
      </c>
      <c r="GE71" s="369" t="str">
        <f>IF(GD71="","",IF(INDEX('コンテンツ＆備考マスタ'!$H:$J,MATCH(学校情報!GD$3,'コンテンツ＆備考マスタ'!$H:$H,0),3)="●",IF(AND(GD71&lt;&gt;"",ISNUMBER(申込書!$AC$22)=TRUE,申込書!$C$70&lt;&gt;"▼プルダウンより選択してください",申込書!$C$70&lt;&gt;""),申込書!$AC$22,""),"-"))</f>
        <v/>
      </c>
      <c r="GF71" s="369"/>
      <c r="GG71" s="369"/>
      <c r="GH71" s="370" t="str">
        <f>IF(AND(申込書!$C$70&lt;&gt;"▼プルダウンより選択してください",申込書!$C$70&lt;&gt;"",$G71&lt;&gt;"",申込書!$V$70="特定学年のみ"),"申し込みする","")</f>
        <v/>
      </c>
      <c r="GI71" s="371"/>
      <c r="GJ71" s="372"/>
      <c r="GK71" s="373" t="str">
        <f>IF(AND(申込書!$C$71&lt;&gt;"▼プルダウンより選択してください",申込書!$C$71&lt;&gt;"",申込書!$K$22&lt;&gt;"YYYY/MM/DD",$G71&lt;&gt;""),申込書!$K$22,"")</f>
        <v/>
      </c>
      <c r="GL71" s="369" t="str">
        <f>IF(GK71="","",IF(INDEX('コンテンツ＆備考マスタ'!$H:$J,MATCH(学校情報!GK$3,'コンテンツ＆備考マスタ'!$H:$H,0),3)="●",IF(AND(GK71&lt;&gt;"",ISNUMBER(申込書!$AC$22)=TRUE,申込書!$C$71&lt;&gt;"▼プルダウンより選択してください",申込書!$C$71&lt;&gt;""),申込書!$AC$22,""),"-"))</f>
        <v/>
      </c>
      <c r="GM71" s="369"/>
      <c r="GN71" s="369"/>
      <c r="GO71" s="370" t="str">
        <f>IF(AND(申込書!$C$71&lt;&gt;"▼プルダウンより選択してください",申込書!$C$71&lt;&gt;"",$G71&lt;&gt;"",申込書!$V$71="特定学年のみ"),"申し込みする","")</f>
        <v/>
      </c>
      <c r="GP71" s="371"/>
      <c r="GQ71" s="372"/>
      <c r="GR71" s="373" t="str">
        <f>IF(AND(申込書!$C$72&lt;&gt;"▼プルダウンより選択してください",申込書!$C$72&lt;&gt;"",申込書!$K$22&lt;&gt;"YYYY/MM/DD",$G71&lt;&gt;""),申込書!$K$22,"")</f>
        <v/>
      </c>
      <c r="GS71" s="369" t="str">
        <f>IF(GR71="","",IF(INDEX('コンテンツ＆備考マスタ'!$H:$J,MATCH(学校情報!GR$3,'コンテンツ＆備考マスタ'!$H:$H,0),3)="●",IF(AND(GR71&lt;&gt;"",ISNUMBER(申込書!$AC$22)=TRUE,申込書!$C$72&lt;&gt;"▼プルダウンより選択してください",申込書!$C$72&lt;&gt;""),申込書!$AC$22,""),"-"))</f>
        <v/>
      </c>
      <c r="GT71" s="369"/>
      <c r="GU71" s="369"/>
      <c r="GV71" s="370" t="str">
        <f>IF(AND(申込書!$C$72&lt;&gt;"▼プルダウンより選択してください",申込書!$C$72&lt;&gt;"",$G71&lt;&gt;"",申込書!$V$72="特定学年のみ"),"申し込みする","")</f>
        <v/>
      </c>
      <c r="GW71" s="371"/>
      <c r="GX71" s="372"/>
      <c r="GY71" s="373" t="str">
        <f>IF(AND(申込書!$C$73&lt;&gt;"▼プルダウンより選択してください",申込書!$C$73&lt;&gt;"",申込書!$K$22&lt;&gt;"YYYY/MM/DD",$G71&lt;&gt;""),申込書!$K$22,"")</f>
        <v/>
      </c>
      <c r="GZ71" s="369" t="str">
        <f>IF(GY71="","",IF(INDEX('コンテンツ＆備考マスタ'!$H:$J,MATCH(学校情報!GY$3,'コンテンツ＆備考マスタ'!$H:$H,0),3)="●",IF(AND(GY71&lt;&gt;"",ISNUMBER(申込書!$AC$22)=TRUE,申込書!$C$73&lt;&gt;"▼プルダウンより選択してください",申込書!$C$73&lt;&gt;""),申込書!$AC$22,""),"-"))</f>
        <v/>
      </c>
      <c r="HA71" s="369"/>
      <c r="HB71" s="369"/>
      <c r="HC71" s="370" t="str">
        <f>IF(AND(申込書!$C$73&lt;&gt;"▼プルダウンより選択してください",申込書!$C$73&lt;&gt;"",$G71&lt;&gt;"",申込書!$V$73="特定学年のみ"),"申し込みする","")</f>
        <v/>
      </c>
      <c r="HD71" s="371"/>
      <c r="HE71" s="372"/>
      <c r="HF71" s="373" t="str">
        <f>IF(AND(申込書!$C$74&lt;&gt;"▼プルダウンより選択してください",申込書!$C$74&lt;&gt;"",申込書!$K$22&lt;&gt;"YYYY/MM/DD",$G71&lt;&gt;""),申込書!$K$22,"")</f>
        <v/>
      </c>
      <c r="HG71" s="369" t="str">
        <f>IF(HF71="","",IF(INDEX('コンテンツ＆備考マスタ'!$H:$J,MATCH(学校情報!HF$3,'コンテンツ＆備考マスタ'!$H:$H,0),3)="●",IF(AND(HF71&lt;&gt;"",ISNUMBER(申込書!$AC$22)=TRUE,申込書!$C$74&lt;&gt;"▼プルダウンより選択してください",申込書!$C$74&lt;&gt;""),申込書!$AC$22,""),"-"))</f>
        <v/>
      </c>
      <c r="HH71" s="369"/>
      <c r="HI71" s="369"/>
      <c r="HJ71" s="370" t="str">
        <f>IF(AND(申込書!$C$74&lt;&gt;"▼プルダウンより選択してください",申込書!$C$74&lt;&gt;"",$G71&lt;&gt;"",申込書!$V$74="特定学年のみ"),"申し込みする","")</f>
        <v/>
      </c>
      <c r="HK71" s="371"/>
      <c r="HL71" s="372"/>
      <c r="HM71" s="373" t="str">
        <f>IF(AND(申込書!$C$75&lt;&gt;"▼プルダウンより選択してください",申込書!$C$75&lt;&gt;"",申込書!$K$22&lt;&gt;"YYYY/MM/DD",$G71&lt;&gt;""),申込書!$K$22,"")</f>
        <v/>
      </c>
      <c r="HN71" s="369" t="str">
        <f>IF(HM71="","",IF(INDEX('コンテンツ＆備考マスタ'!$H:$J,MATCH(学校情報!HM$3,'コンテンツ＆備考マスタ'!$H:$H,0),3)="●",IF(AND(HM71&lt;&gt;"",ISNUMBER(申込書!$AC$22)=TRUE,申込書!$C$75&lt;&gt;"▼プルダウンより選択してください",申込書!$C$75&lt;&gt;""),申込書!$AC$22,""),"-"))</f>
        <v/>
      </c>
      <c r="HO71" s="369"/>
      <c r="HP71" s="369"/>
      <c r="HQ71" s="370" t="str">
        <f>IF(AND(申込書!$C$75&lt;&gt;"▼プルダウンより選択してください",申込書!$C$75&lt;&gt;"",$G71&lt;&gt;"",申込書!$V$75="特定学年のみ"),"申し込みする","")</f>
        <v/>
      </c>
      <c r="HR71" s="371"/>
      <c r="HS71" s="371"/>
      <c r="HT71" s="374" t="str">
        <f>IF(AND(申込書!$C$76&lt;&gt;"▼プルダウンより選択してください",申込書!$C$76&lt;&gt;"",申込書!$K$22&lt;&gt;"YYYY/MM/DD",$G71&lt;&gt;""),申込書!$K$22,"")</f>
        <v/>
      </c>
      <c r="HU71" s="369" t="str">
        <f>IF(HT71="","",IF(INDEX('コンテンツ＆備考マスタ'!$H:$J,MATCH(学校情報!HT$3,'コンテンツ＆備考マスタ'!$H:$H,0),3)="●",IF(AND(HT71&lt;&gt;"",ISNUMBER(申込書!$AC$22)=TRUE,申込書!$C$76&lt;&gt;"▼プルダウンより選択してください",申込書!$C$76&lt;&gt;""),申込書!$AC$22,""),"-"))</f>
        <v/>
      </c>
      <c r="HV71" s="369"/>
      <c r="HW71" s="369"/>
      <c r="HX71" s="370" t="str">
        <f>IF(AND(申込書!$C$76&lt;&gt;"▼プルダウンより選択してください",申込書!$C$76&lt;&gt;"",$G71&lt;&gt;"",申込書!$V$76="特定学年のみ"),"申し込みする","")</f>
        <v/>
      </c>
      <c r="HY71" s="371"/>
      <c r="HZ71" s="372"/>
      <c r="IA71" s="69"/>
    </row>
    <row r="72" spans="2:235" ht="26.85" hidden="1" customHeight="1" outlineLevel="1">
      <c r="B72" s="365">
        <f t="shared" si="3"/>
        <v>67</v>
      </c>
      <c r="C72" s="55"/>
      <c r="D72" s="56"/>
      <c r="E72" s="154"/>
      <c r="F72" s="57"/>
      <c r="G72" s="58"/>
      <c r="H72" s="59"/>
      <c r="I72" s="60"/>
      <c r="J72" s="61"/>
      <c r="K72" s="366" t="str">
        <f t="shared" si="4"/>
        <v/>
      </c>
      <c r="L72" s="62"/>
      <c r="M72" s="322"/>
      <c r="N72" s="63"/>
      <c r="O72" s="64"/>
      <c r="P72" s="367" t="str">
        <f t="shared" si="5"/>
        <v/>
      </c>
      <c r="Q72" s="65"/>
      <c r="R72" s="66"/>
      <c r="S72" s="67"/>
      <c r="T72" s="68"/>
      <c r="U72" s="68"/>
      <c r="V72" s="68"/>
      <c r="W72" s="66"/>
      <c r="X72" s="281"/>
      <c r="Y72" s="368" t="str">
        <f>IF(AND(申込書!$C$47&lt;&gt;"▼プルダウンより選択してください",申込書!$C$47&lt;&gt;"",申込書!$K$22&lt;&gt;"YYYY/MM/DD",$G72&lt;&gt;""),申込書!$K$22,"")</f>
        <v/>
      </c>
      <c r="Z72" s="369" t="str">
        <f>IF(Y72="","",IF(INDEX('コンテンツ＆備考マスタ'!$H:$J,MATCH(学校情報!Y$3,'コンテンツ＆備考マスタ'!$H:$H,0),3)="●",IF(AND(Y72&lt;&gt;"",ISNUMBER(申込書!$AC$22)=TRUE,申込書!$C$47&lt;&gt;"▼プルダウンより選択してください",申込書!$C$47&lt;&gt;""),申込書!$AC$22,""),"-"))</f>
        <v/>
      </c>
      <c r="AA72" s="369"/>
      <c r="AB72" s="369"/>
      <c r="AC72" s="370" t="str">
        <f>IF(AND(申込書!$C$47&lt;&gt;"▼プルダウンより選択してください",申込書!$C$47&lt;&gt;"",$G72&lt;&gt;"",申込書!$V$47="特定学年のみ"),"申し込みする","")</f>
        <v/>
      </c>
      <c r="AD72" s="371"/>
      <c r="AE72" s="372"/>
      <c r="AF72" s="373" t="str">
        <f>IF(AND(申込書!$C$48&lt;&gt;"▼プルダウンより選択してください",申込書!$C$48&lt;&gt;"",申込書!$K$22&lt;&gt;"YYYY/MM/DD",$G72&lt;&gt;""),申込書!$K$22,"")</f>
        <v/>
      </c>
      <c r="AG72" s="369" t="str">
        <f>IF(AF72="","",IF(INDEX('コンテンツ＆備考マスタ'!$H:$J,MATCH(学校情報!AF$3,'コンテンツ＆備考マスタ'!$H:$H,0),3)="●",IF(AND(AF72&lt;&gt;"",ISNUMBER(申込書!$AC$22)=TRUE,申込書!$C$48&lt;&gt;"▼プルダウンより選択してください",申込書!$C$48&lt;&gt;""),申込書!$AC$22,""),"-"))</f>
        <v/>
      </c>
      <c r="AH72" s="369"/>
      <c r="AI72" s="369"/>
      <c r="AJ72" s="370" t="str">
        <f>IF(AND(申込書!$C$48&lt;&gt;"▼プルダウンより選択してください",申込書!$C$48&lt;&gt;"",$G72&lt;&gt;"",申込書!$V$48="特定学年のみ"),"申し込みする","")</f>
        <v/>
      </c>
      <c r="AK72" s="371"/>
      <c r="AL72" s="372"/>
      <c r="AM72" s="373" t="str">
        <f>IF(AND(申込書!$C$49&lt;&gt;"▼プルダウンより選択してください",申込書!$C$49&lt;&gt;"",申込書!$K$22&lt;&gt;"YYYY/MM/DD",$G72&lt;&gt;""),申込書!$K$22,"")</f>
        <v/>
      </c>
      <c r="AN72" s="369" t="str">
        <f>IF(AM72="","",IF(INDEX('コンテンツ＆備考マスタ'!$H:$J,MATCH(学校情報!AM$3,'コンテンツ＆備考マスタ'!$H:$H,0),3)="●",IF(AND(AM72&lt;&gt;"",ISNUMBER(申込書!$AC$22)=TRUE,申込書!$C$49&lt;&gt;"▼プルダウンより選択してください",申込書!$C$49&lt;&gt;""),申込書!$AC$22,""),"-"))</f>
        <v/>
      </c>
      <c r="AO72" s="369"/>
      <c r="AP72" s="369"/>
      <c r="AQ72" s="370" t="str">
        <f>IF(AND(申込書!$C$49&lt;&gt;"▼プルダウンより選択してください",申込書!$C$49&lt;&gt;"",$G72&lt;&gt;"",申込書!$V$49="特定学年のみ"),"申し込みする","")</f>
        <v/>
      </c>
      <c r="AR72" s="371"/>
      <c r="AS72" s="372"/>
      <c r="AT72" s="373" t="str">
        <f>IF(AND(申込書!$C$50&lt;&gt;"▼プルダウンより選択してください",申込書!$C$50&lt;&gt;"",申込書!$K$22&lt;&gt;"YYYY/MM/DD",$G72&lt;&gt;""),申込書!$K$22,"")</f>
        <v/>
      </c>
      <c r="AU72" s="369" t="str">
        <f>IF(AT72="","",IF(INDEX('コンテンツ＆備考マスタ'!$H:$J,MATCH(学校情報!AT$3,'コンテンツ＆備考マスタ'!$H:$H,0),3)="●",IF(AND(AT72&lt;&gt;"",ISNUMBER(申込書!$AC$22)=TRUE,申込書!$C$50&lt;&gt;"▼プルダウンより選択してください",申込書!$C$50&lt;&gt;""),申込書!$AC$22,""),"-"))</f>
        <v/>
      </c>
      <c r="AV72" s="369"/>
      <c r="AW72" s="369"/>
      <c r="AX72" s="370" t="str">
        <f>IF(AND(申込書!$C$50&lt;&gt;"▼プルダウンより選択してください",申込書!$C$50&lt;&gt;"",$G72&lt;&gt;"",申込書!$V$50="特定学年のみ"),"申し込みする","")</f>
        <v/>
      </c>
      <c r="AY72" s="371"/>
      <c r="AZ72" s="372"/>
      <c r="BA72" s="373" t="str">
        <f>IF(AND(申込書!$C$51&lt;&gt;"▼プルダウンより選択してください",申込書!$C$51&lt;&gt;"",申込書!$K$22&lt;&gt;"YYYY/MM/DD",$G72&lt;&gt;""),申込書!$K$22,"")</f>
        <v/>
      </c>
      <c r="BB72" s="369" t="str">
        <f>IF(BA72="","",IF(INDEX('コンテンツ＆備考マスタ'!$H:$J,MATCH(学校情報!BA$3,'コンテンツ＆備考マスタ'!$H:$H,0),3)="●",IF(AND(BA72&lt;&gt;"",ISNUMBER(申込書!$AC$22)=TRUE,申込書!$C$51&lt;&gt;"▼プルダウンより選択してください",申込書!$C$51&lt;&gt;""),申込書!$AC$22,""),"-"))</f>
        <v/>
      </c>
      <c r="BC72" s="369"/>
      <c r="BD72" s="369"/>
      <c r="BE72" s="370" t="str">
        <f>IF(AND(申込書!$C$51&lt;&gt;"▼プルダウンより選択してください",申込書!$C$51&lt;&gt;"",$G72&lt;&gt;"",申込書!$V$51="特定学年のみ"),"申し込みする","")</f>
        <v/>
      </c>
      <c r="BF72" s="371"/>
      <c r="BG72" s="372"/>
      <c r="BH72" s="373" t="str">
        <f>IF(AND(申込書!$C$52&lt;&gt;"▼プルダウンより選択してください",申込書!$C$52&lt;&gt;"",申込書!$K$22&lt;&gt;"YYYY/MM/DD",$G72&lt;&gt;""),申込書!$K$22,"")</f>
        <v/>
      </c>
      <c r="BI72" s="369" t="str">
        <f>IF(BH72="","",IF(INDEX('コンテンツ＆備考マスタ'!$H:$J,MATCH(学校情報!BH$3,'コンテンツ＆備考マスタ'!$H:$H,0),3)="●",IF(AND(BH72&lt;&gt;"",ISNUMBER(申込書!$AC$22)=TRUE,申込書!$C$52&lt;&gt;"▼プルダウンより選択してください",申込書!$C$52&lt;&gt;""),申込書!$AC$22,""),"-"))</f>
        <v/>
      </c>
      <c r="BJ72" s="369"/>
      <c r="BK72" s="369"/>
      <c r="BL72" s="370" t="str">
        <f>IF(AND(申込書!$C$52&lt;&gt;"▼プルダウンより選択してください",申込書!$C$52&lt;&gt;"",$G72&lt;&gt;"",申込書!$V$52="特定学年のみ"),"申し込みする","")</f>
        <v/>
      </c>
      <c r="BM72" s="371"/>
      <c r="BN72" s="372"/>
      <c r="BO72" s="373" t="str">
        <f>IF(AND(申込書!$C$53&lt;&gt;"▼プルダウンより選択してください",申込書!$C$53&lt;&gt;"",申込書!$K$22&lt;&gt;"YYYY/MM/DD",$G72&lt;&gt;""),申込書!$K$22,"")</f>
        <v/>
      </c>
      <c r="BP72" s="369" t="str">
        <f>IF(BO72="","",IF(INDEX('コンテンツ＆備考マスタ'!$H:$J,MATCH(学校情報!BO$3,'コンテンツ＆備考マスタ'!$H:$H,0),3)="●",IF(AND(BO72&lt;&gt;"",ISNUMBER(申込書!$AC$22)=TRUE,申込書!$C$53&lt;&gt;"▼プルダウンより選択してください",申込書!$C$53&lt;&gt;""),申込書!$AC$22,""),"-"))</f>
        <v/>
      </c>
      <c r="BQ72" s="369"/>
      <c r="BR72" s="369"/>
      <c r="BS72" s="370" t="str">
        <f>IF(AND(申込書!$C$53&lt;&gt;"▼プルダウンより選択してください",申込書!$C$53&lt;&gt;"",$G72&lt;&gt;"",申込書!$V$53="特定学年のみ"),"申し込みする","")</f>
        <v/>
      </c>
      <c r="BT72" s="371"/>
      <c r="BU72" s="372"/>
      <c r="BV72" s="373" t="str">
        <f>IF(AND(申込書!$C$54&lt;&gt;"▼プルダウンより選択してください",申込書!$C$54&lt;&gt;"",申込書!$K$22&lt;&gt;"YYYY/MM/DD",$G72&lt;&gt;""),申込書!$K$22,"")</f>
        <v/>
      </c>
      <c r="BW72" s="369" t="str">
        <f>IF(BV72="","",IF(INDEX('コンテンツ＆備考マスタ'!$H:$J,MATCH(学校情報!BV$3,'コンテンツ＆備考マスタ'!$H:$H,0),3)="●",IF(AND(BV72&lt;&gt;"",ISNUMBER(申込書!$AC$22)=TRUE,申込書!$C$54&lt;&gt;"▼プルダウンより選択してください",申込書!$C$54&lt;&gt;""),申込書!$AC$22,""),"-"))</f>
        <v/>
      </c>
      <c r="BX72" s="369"/>
      <c r="BY72" s="369"/>
      <c r="BZ72" s="370" t="str">
        <f>IF(AND(申込書!$C$54&lt;&gt;"▼プルダウンより選択してください",申込書!$C$54&lt;&gt;"",$G72&lt;&gt;"",申込書!$V$54="特定学年のみ"),"申し込みする","")</f>
        <v/>
      </c>
      <c r="CA72" s="371"/>
      <c r="CB72" s="372"/>
      <c r="CC72" s="373" t="str">
        <f>IF(AND(申込書!$C$55&lt;&gt;"▼プルダウンより選択してください",申込書!$C$55&lt;&gt;"",申込書!$K$22&lt;&gt;"YYYY/MM/DD",$G72&lt;&gt;""),申込書!$K$22,"")</f>
        <v/>
      </c>
      <c r="CD72" s="369" t="str">
        <f>IF(CC72="","",IF(INDEX('コンテンツ＆備考マスタ'!$H:$J,MATCH(学校情報!CC$3,'コンテンツ＆備考マスタ'!$H:$H,0),3)="●",IF(AND(CC72&lt;&gt;"",ISNUMBER(申込書!$AC$22)=TRUE,申込書!$C$55&lt;&gt;"▼プルダウンより選択してください",申込書!$C$55&lt;&gt;""),申込書!$AC$22,""),"-"))</f>
        <v/>
      </c>
      <c r="CE72" s="369"/>
      <c r="CF72" s="369"/>
      <c r="CG72" s="370" t="str">
        <f>IF(AND(申込書!$C$55&lt;&gt;"▼プルダウンより選択してください",申込書!$C$55&lt;&gt;"",$G72&lt;&gt;"",申込書!$V$55="特定学年のみ"),"申し込みする","")</f>
        <v/>
      </c>
      <c r="CH72" s="371"/>
      <c r="CI72" s="372"/>
      <c r="CJ72" s="373" t="str">
        <f>IF(AND(申込書!$C$56&lt;&gt;"▼プルダウンより選択してください",申込書!$C$56&lt;&gt;"",申込書!$K$22&lt;&gt;"YYYY/MM/DD",$G72&lt;&gt;""),申込書!$K$22,"")</f>
        <v/>
      </c>
      <c r="CK72" s="369" t="str">
        <f>IF(CJ72="","",IF(INDEX('コンテンツ＆備考マスタ'!$H:$J,MATCH(学校情報!CJ$3,'コンテンツ＆備考マスタ'!$H:$H,0),3)="●",IF(AND(CJ72&lt;&gt;"",ISNUMBER(申込書!$AC$22)=TRUE,申込書!$C$56&lt;&gt;"▼プルダウンより選択してください",申込書!$C$56&lt;&gt;""),申込書!$AC$22,""),"-"))</f>
        <v/>
      </c>
      <c r="CL72" s="369"/>
      <c r="CM72" s="369"/>
      <c r="CN72" s="370" t="str">
        <f>IF(AND(申込書!$C$56&lt;&gt;"▼プルダウンより選択してください",申込書!$C$56&lt;&gt;"",$G72&lt;&gt;"",申込書!$V$56="特定学年のみ"),"申し込みする","")</f>
        <v/>
      </c>
      <c r="CO72" s="371"/>
      <c r="CP72" s="372"/>
      <c r="CQ72" s="373" t="str">
        <f>IF(AND(申込書!$C$57&lt;&gt;"▼プルダウンより選択してください",申込書!$C$57&lt;&gt;"",申込書!$K$22&lt;&gt;"YYYY/MM/DD",$G72&lt;&gt;""),申込書!$K$22,"")</f>
        <v/>
      </c>
      <c r="CR72" s="369" t="str">
        <f>IF(CQ72="","",IF(INDEX('コンテンツ＆備考マスタ'!$H:$J,MATCH(学校情報!CQ$3,'コンテンツ＆備考マスタ'!$H:$H,0),3)="●",IF(AND(CQ72&lt;&gt;"",ISNUMBER(申込書!$AC$22)=TRUE,申込書!$C$57&lt;&gt;"▼プルダウンより選択してください",申込書!$C$57&lt;&gt;""),申込書!$AC$22,""),"-"))</f>
        <v/>
      </c>
      <c r="CS72" s="369"/>
      <c r="CT72" s="369"/>
      <c r="CU72" s="369" t="str">
        <f>IF(AND(申込書!$C$57&lt;&gt;"▼プルダウンより選択してください",申込書!$C$57&lt;&gt;"",$G72&lt;&gt;"",申込書!$V$57="特定学年のみ"),"申し込みする","")</f>
        <v/>
      </c>
      <c r="CV72" s="371"/>
      <c r="CW72" s="372"/>
      <c r="CX72" s="373" t="str">
        <f>IF(AND(申込書!$C$58&lt;&gt;"▼プルダウンより選択してください",申込書!$C$58&lt;&gt;"",申込書!$K$22&lt;&gt;"YYYY/MM/DD",$G72&lt;&gt;""),申込書!$K$22,"")</f>
        <v/>
      </c>
      <c r="CY72" s="369" t="str">
        <f>IF(CX72="","",IF(INDEX('コンテンツ＆備考マスタ'!$H:$J,MATCH(学校情報!CX$3,'コンテンツ＆備考マスタ'!$H:$H,0),3)="●",IF(AND(CX72&lt;&gt;"",ISNUMBER(申込書!$AC$22)=TRUE,申込書!$C$58&lt;&gt;"▼プルダウンより選択してください",申込書!$C$58&lt;&gt;""),申込書!$AC$22,""),"-"))</f>
        <v/>
      </c>
      <c r="CZ72" s="369"/>
      <c r="DA72" s="369"/>
      <c r="DB72" s="369" t="str">
        <f>IF(AND(申込書!$C$58&lt;&gt;"▼プルダウンより選択してください",申込書!$C$58&lt;&gt;"",$G72&lt;&gt;"",申込書!$V$58="特定学年のみ"),"申し込みする","")</f>
        <v/>
      </c>
      <c r="DC72" s="371"/>
      <c r="DD72" s="372"/>
      <c r="DE72" s="373" t="str">
        <f>IF(AND(申込書!$C$59&lt;&gt;"▼プルダウンより選択してください",申込書!$C$59&lt;&gt;"",申込書!$K$22&lt;&gt;"YYYY/MM/DD",$G72&lt;&gt;""),申込書!$K$22,"")</f>
        <v/>
      </c>
      <c r="DF72" s="369" t="str">
        <f>IF(DE72="","",IF(INDEX('コンテンツ＆備考マスタ'!$H:$J,MATCH(学校情報!DE$3,'コンテンツ＆備考マスタ'!$H:$H,0),3)="●",IF(AND(DE72&lt;&gt;"",ISNUMBER(申込書!$AC$22)=TRUE,申込書!$C$59&lt;&gt;"▼プルダウンより選択してください",申込書!$C$59&lt;&gt;""),申込書!$AC$22,""),"-"))</f>
        <v/>
      </c>
      <c r="DG72" s="369"/>
      <c r="DH72" s="369"/>
      <c r="DI72" s="369" t="str">
        <f>IF(AND(申込書!$C$59&lt;&gt;"▼プルダウンより選択してください",申込書!$C$59&lt;&gt;"",$G72&lt;&gt;"",申込書!$V$59="特定学年のみ"),"申し込みする","")</f>
        <v/>
      </c>
      <c r="DJ72" s="371"/>
      <c r="DK72" s="372"/>
      <c r="DL72" s="373" t="str">
        <f>IF(AND(申込書!$C$60&lt;&gt;"▼プルダウンより選択してください",申込書!$C$60&lt;&gt;"",申込書!$K$22&lt;&gt;"YYYY/MM/DD",$G72&lt;&gt;""),申込書!$K$22,"")</f>
        <v/>
      </c>
      <c r="DM72" s="369" t="str">
        <f>IF(DL72="","",IF(INDEX('コンテンツ＆備考マスタ'!$H:$J,MATCH(学校情報!DL$3,'コンテンツ＆備考マスタ'!$H:$H,0),3)="●",IF(AND(DL72&lt;&gt;"",ISNUMBER(申込書!$AC$22)=TRUE,申込書!$C$60&lt;&gt;"▼プルダウンより選択してください",申込書!$C$60&lt;&gt;""),申込書!$AC$22,""),"-"))</f>
        <v/>
      </c>
      <c r="DN72" s="369"/>
      <c r="DO72" s="369"/>
      <c r="DP72" s="369" t="str">
        <f>IF(AND(申込書!$C$60&lt;&gt;"▼プルダウンより選択してください",申込書!$C$60&lt;&gt;"",$G72&lt;&gt;"",申込書!$V$60="特定学年のみ"),"申し込みする","")</f>
        <v/>
      </c>
      <c r="DQ72" s="371"/>
      <c r="DR72" s="372"/>
      <c r="DS72" s="373" t="str">
        <f>IF(AND(申込書!$C$61&lt;&gt;"▼プルダウンより選択してください",申込書!$C$61&lt;&gt;"",申込書!$K$22&lt;&gt;"YYYY/MM/DD",$G72&lt;&gt;""),申込書!$K$22,"")</f>
        <v/>
      </c>
      <c r="DT72" s="369" t="str">
        <f>IF(DS72="","",IF(INDEX('コンテンツ＆備考マスタ'!$H:$J,MATCH(学校情報!DS$3,'コンテンツ＆備考マスタ'!$H:$H,0),3)="●",IF(AND(DS72&lt;&gt;"",ISNUMBER(申込書!$AC$22)=TRUE,申込書!$C$61&lt;&gt;"▼プルダウンより選択してください",申込書!$C$61&lt;&gt;""),申込書!$AC$22,""),"-"))</f>
        <v/>
      </c>
      <c r="DU72" s="369"/>
      <c r="DV72" s="369"/>
      <c r="DW72" s="369" t="str">
        <f>IF(AND(申込書!$C$61&lt;&gt;"▼プルダウンより選択してください",申込書!$C$61&lt;&gt;"",$G72&lt;&gt;"",申込書!$V$61="特定学年のみ"),"申し込みする","")</f>
        <v/>
      </c>
      <c r="DX72" s="371"/>
      <c r="DY72" s="372"/>
      <c r="DZ72" s="373" t="str">
        <f>IF(AND(申込書!$C$62&lt;&gt;"▼プルダウンより選択してください",申込書!$C$62&lt;&gt;"",申込書!$K$22&lt;&gt;"YYYY/MM/DD",$G72&lt;&gt;""),申込書!$K$22,"")</f>
        <v/>
      </c>
      <c r="EA72" s="369" t="str">
        <f>IF(DZ72="","",IF(INDEX('コンテンツ＆備考マスタ'!$H:$J,MATCH(学校情報!DZ$3,'コンテンツ＆備考マスタ'!$H:$H,0),3)="●",IF(AND(DZ72&lt;&gt;"",ISNUMBER(申込書!$AC$22)=TRUE,申込書!$C$62&lt;&gt;"▼プルダウンより選択してください",申込書!$C$62&lt;&gt;""),申込書!$AC$22,""),"-"))</f>
        <v/>
      </c>
      <c r="EB72" s="369"/>
      <c r="EC72" s="369"/>
      <c r="ED72" s="370" t="str">
        <f>IF(AND(申込書!$C$62&lt;&gt;"▼プルダウンより選択してください",申込書!$C$62&lt;&gt;"",$G72&lt;&gt;"",申込書!$V$62="特定学年のみ"),"申し込みする","")</f>
        <v/>
      </c>
      <c r="EE72" s="371"/>
      <c r="EF72" s="372"/>
      <c r="EG72" s="373" t="str">
        <f>IF(AND(申込書!$C$63&lt;&gt;"▼プルダウンより選択してください",申込書!$C$63&lt;&gt;"",申込書!$K$22&lt;&gt;"YYYY/MM/DD",$G72&lt;&gt;""),申込書!$K$22,"")</f>
        <v/>
      </c>
      <c r="EH72" s="369" t="str">
        <f>IF(EG72="","",IF(INDEX('コンテンツ＆備考マスタ'!$H:$J,MATCH(学校情報!EG$3,'コンテンツ＆備考マスタ'!$H:$H,0),3)="●",IF(AND(EG72&lt;&gt;"",ISNUMBER(申込書!$AC$22)=TRUE,申込書!$C$63&lt;&gt;"▼プルダウンより選択してください",申込書!$C$63&lt;&gt;""),申込書!$AC$22,""),"-"))</f>
        <v/>
      </c>
      <c r="EI72" s="369"/>
      <c r="EJ72" s="369"/>
      <c r="EK72" s="370" t="str">
        <f>IF(AND(申込書!$C$63&lt;&gt;"▼プルダウンより選択してください",申込書!$C$63&lt;&gt;"",$G72&lt;&gt;"",申込書!$V$63="特定学年のみ"),"申し込みする","")</f>
        <v/>
      </c>
      <c r="EL72" s="371"/>
      <c r="EM72" s="372"/>
      <c r="EN72" s="373" t="str">
        <f>IF(AND(申込書!$C$64&lt;&gt;"▼プルダウンより選択してください",申込書!$C$64&lt;&gt;"",申込書!$K$22&lt;&gt;"YYYY/MM/DD",$G72&lt;&gt;""),申込書!$K$22,"")</f>
        <v/>
      </c>
      <c r="EO72" s="369" t="str">
        <f>IF(EN72="","",IF(INDEX('コンテンツ＆備考マスタ'!$H:$J,MATCH(学校情報!EN$3,'コンテンツ＆備考マスタ'!$H:$H,0),3)="●",IF(AND(EN72&lt;&gt;"",ISNUMBER(申込書!$AC$22)=TRUE,申込書!$C$64&lt;&gt;"▼プルダウンより選択してください",申込書!$C$64&lt;&gt;""),申込書!$AC$22,""),"-"))</f>
        <v/>
      </c>
      <c r="EP72" s="369"/>
      <c r="EQ72" s="369"/>
      <c r="ER72" s="370" t="str">
        <f>IF(AND(申込書!$C$64&lt;&gt;"▼プルダウンより選択してください",申込書!$C$64&lt;&gt;"",$G72&lt;&gt;"",申込書!$V$64="特定学年のみ"),"申し込みする","")</f>
        <v/>
      </c>
      <c r="ES72" s="371"/>
      <c r="ET72" s="372"/>
      <c r="EU72" s="373" t="str">
        <f>IF(AND(申込書!$C$65&lt;&gt;"▼プルダウンより選択してください",申込書!$C$65&lt;&gt;"",申込書!$K$22&lt;&gt;"YYYY/MM/DD",$G72&lt;&gt;""),申込書!$K$22,"")</f>
        <v/>
      </c>
      <c r="EV72" s="369" t="str">
        <f>IF(EU72="","",IF(INDEX('コンテンツ＆備考マスタ'!$H:$J,MATCH(学校情報!EU$3,'コンテンツ＆備考マスタ'!$H:$H,0),3)="●",IF(AND(EU72&lt;&gt;"",ISNUMBER(申込書!$AC$22)=TRUE,申込書!$C$65&lt;&gt;"▼プルダウンより選択してください",申込書!$C$65&lt;&gt;""),申込書!$AC$22,""),"-"))</f>
        <v/>
      </c>
      <c r="EW72" s="369"/>
      <c r="EX72" s="369"/>
      <c r="EY72" s="370" t="str">
        <f>IF(AND(申込書!$C$65&lt;&gt;"▼プルダウンより選択してください",申込書!$C$65&lt;&gt;"",$G72&lt;&gt;"",申込書!$V$65="特定学年のみ"),"申し込みする","")</f>
        <v/>
      </c>
      <c r="EZ72" s="371"/>
      <c r="FA72" s="372"/>
      <c r="FB72" s="373" t="str">
        <f>IF(AND(申込書!$C$66&lt;&gt;"▼プルダウンより選択してください",申込書!$C$66&lt;&gt;"",申込書!$K$22&lt;&gt;"YYYY/MM/DD",$G72&lt;&gt;""),申込書!$K$22,"")</f>
        <v/>
      </c>
      <c r="FC72" s="369" t="str">
        <f>IF(FB72="","",IF(INDEX('コンテンツ＆備考マスタ'!$H:$J,MATCH(学校情報!FB$3,'コンテンツ＆備考マスタ'!$H:$H,0),3)="●",IF(AND(FB72&lt;&gt;"",ISNUMBER(申込書!$AC$22)=TRUE,申込書!$C$66&lt;&gt;"▼プルダウンより選択してください",申込書!$C$66&lt;&gt;""),申込書!$AC$22,""),"-"))</f>
        <v/>
      </c>
      <c r="FD72" s="369"/>
      <c r="FE72" s="369"/>
      <c r="FF72" s="370" t="str">
        <f>IF(AND(申込書!$C$66&lt;&gt;"▼プルダウンより選択してください",申込書!$C$66&lt;&gt;"",$G72&lt;&gt;"",申込書!$V$66="特定学年のみ"),"申し込みする","")</f>
        <v/>
      </c>
      <c r="FG72" s="371"/>
      <c r="FH72" s="372"/>
      <c r="FI72" s="373" t="str">
        <f>IF(AND(申込書!$C$67&lt;&gt;"▼プルダウンより選択してください",申込書!$C$67&lt;&gt;"",申込書!$K$22&lt;&gt;"YYYY/MM/DD",$G72&lt;&gt;""),申込書!$K$22,"")</f>
        <v/>
      </c>
      <c r="FJ72" s="369" t="str">
        <f>IF(FI72="","",IF(INDEX('コンテンツ＆備考マスタ'!$H:$J,MATCH(学校情報!FI$3,'コンテンツ＆備考マスタ'!$H:$H,0),3)="●",IF(AND(FI72&lt;&gt;"",ISNUMBER(申込書!$AC$22)=TRUE,申込書!$C$67&lt;&gt;"▼プルダウンより選択してください",申込書!$C$67&lt;&gt;""),申込書!$AC$22,""),"-"))</f>
        <v/>
      </c>
      <c r="FK72" s="369"/>
      <c r="FL72" s="369"/>
      <c r="FM72" s="370" t="str">
        <f>IF(AND(申込書!$C$67&lt;&gt;"▼プルダウンより選択してください",申込書!$C$67&lt;&gt;"",$G72&lt;&gt;"",申込書!$V$67="特定学年のみ"),"申し込みする","")</f>
        <v/>
      </c>
      <c r="FN72" s="371"/>
      <c r="FO72" s="372"/>
      <c r="FP72" s="373" t="str">
        <f>IF(AND(申込書!$C$68&lt;&gt;"▼プルダウンより選択してください",申込書!$C$68&lt;&gt;"",申込書!$K$22&lt;&gt;"YYYY/MM/DD",$G72&lt;&gt;""),申込書!$K$22,"")</f>
        <v/>
      </c>
      <c r="FQ72" s="369" t="str">
        <f>IF(FP72="","",IF(INDEX('コンテンツ＆備考マスタ'!$H:$J,MATCH(学校情報!FP$3,'コンテンツ＆備考マスタ'!$H:$H,0),3)="●",IF(AND(FP72&lt;&gt;"",ISNUMBER(申込書!$AC$22)=TRUE,申込書!$C$68&lt;&gt;"▼プルダウンより選択してください",申込書!$C$68&lt;&gt;""),申込書!$AC$22,""),"-"))</f>
        <v/>
      </c>
      <c r="FR72" s="369"/>
      <c r="FS72" s="369"/>
      <c r="FT72" s="370" t="str">
        <f>IF(AND(申込書!$C$68&lt;&gt;"▼プルダウンより選択してください",申込書!$C$68&lt;&gt;"",$G72&lt;&gt;"",申込書!$V$68="特定学年のみ"),"申し込みする","")</f>
        <v/>
      </c>
      <c r="FU72" s="371"/>
      <c r="FV72" s="372"/>
      <c r="FW72" s="373" t="str">
        <f>IF(AND(申込書!$C$69&lt;&gt;"▼プルダウンより選択してください",申込書!$C$69&lt;&gt;"",申込書!$K$22&lt;&gt;"YYYY/MM/DD",$G72&lt;&gt;""),申込書!$K$22,"")</f>
        <v/>
      </c>
      <c r="FX72" s="369" t="str">
        <f>IF(FW72="","",IF(INDEX('コンテンツ＆備考マスタ'!$H:$J,MATCH(学校情報!FW$3,'コンテンツ＆備考マスタ'!$H:$H,0),3)="●",IF(AND(FW72&lt;&gt;"",ISNUMBER(申込書!$AC$22)=TRUE,申込書!$C$69&lt;&gt;"▼プルダウンより選択してください",申込書!$C$69&lt;&gt;""),申込書!$AC$22,""),"-"))</f>
        <v/>
      </c>
      <c r="FY72" s="369"/>
      <c r="FZ72" s="369"/>
      <c r="GA72" s="370" t="str">
        <f>IF(AND(申込書!$C$69&lt;&gt;"▼プルダウンより選択してください",申込書!$C$69&lt;&gt;"",$G72&lt;&gt;"",申込書!$V$69="特定学年のみ"),"申し込みする","")</f>
        <v/>
      </c>
      <c r="GB72" s="371"/>
      <c r="GC72" s="372"/>
      <c r="GD72" s="373" t="str">
        <f>IF(AND(申込書!$C$70&lt;&gt;"▼プルダウンより選択してください",申込書!$C$70&lt;&gt;"",申込書!$K$22&lt;&gt;"YYYY/MM/DD",$G72&lt;&gt;""),申込書!$K$22,"")</f>
        <v/>
      </c>
      <c r="GE72" s="369" t="str">
        <f>IF(GD72="","",IF(INDEX('コンテンツ＆備考マスタ'!$H:$J,MATCH(学校情報!GD$3,'コンテンツ＆備考マスタ'!$H:$H,0),3)="●",IF(AND(GD72&lt;&gt;"",ISNUMBER(申込書!$AC$22)=TRUE,申込書!$C$70&lt;&gt;"▼プルダウンより選択してください",申込書!$C$70&lt;&gt;""),申込書!$AC$22,""),"-"))</f>
        <v/>
      </c>
      <c r="GF72" s="369"/>
      <c r="GG72" s="369"/>
      <c r="GH72" s="370" t="str">
        <f>IF(AND(申込書!$C$70&lt;&gt;"▼プルダウンより選択してください",申込書!$C$70&lt;&gt;"",$G72&lt;&gt;"",申込書!$V$70="特定学年のみ"),"申し込みする","")</f>
        <v/>
      </c>
      <c r="GI72" s="371"/>
      <c r="GJ72" s="372"/>
      <c r="GK72" s="373" t="str">
        <f>IF(AND(申込書!$C$71&lt;&gt;"▼プルダウンより選択してください",申込書!$C$71&lt;&gt;"",申込書!$K$22&lt;&gt;"YYYY/MM/DD",$G72&lt;&gt;""),申込書!$K$22,"")</f>
        <v/>
      </c>
      <c r="GL72" s="369" t="str">
        <f>IF(GK72="","",IF(INDEX('コンテンツ＆備考マスタ'!$H:$J,MATCH(学校情報!GK$3,'コンテンツ＆備考マスタ'!$H:$H,0),3)="●",IF(AND(GK72&lt;&gt;"",ISNUMBER(申込書!$AC$22)=TRUE,申込書!$C$71&lt;&gt;"▼プルダウンより選択してください",申込書!$C$71&lt;&gt;""),申込書!$AC$22,""),"-"))</f>
        <v/>
      </c>
      <c r="GM72" s="369"/>
      <c r="GN72" s="369"/>
      <c r="GO72" s="370" t="str">
        <f>IF(AND(申込書!$C$71&lt;&gt;"▼プルダウンより選択してください",申込書!$C$71&lt;&gt;"",$G72&lt;&gt;"",申込書!$V$71="特定学年のみ"),"申し込みする","")</f>
        <v/>
      </c>
      <c r="GP72" s="371"/>
      <c r="GQ72" s="372"/>
      <c r="GR72" s="373" t="str">
        <f>IF(AND(申込書!$C$72&lt;&gt;"▼プルダウンより選択してください",申込書!$C$72&lt;&gt;"",申込書!$K$22&lt;&gt;"YYYY/MM/DD",$G72&lt;&gt;""),申込書!$K$22,"")</f>
        <v/>
      </c>
      <c r="GS72" s="369" t="str">
        <f>IF(GR72="","",IF(INDEX('コンテンツ＆備考マスタ'!$H:$J,MATCH(学校情報!GR$3,'コンテンツ＆備考マスタ'!$H:$H,0),3)="●",IF(AND(GR72&lt;&gt;"",ISNUMBER(申込書!$AC$22)=TRUE,申込書!$C$72&lt;&gt;"▼プルダウンより選択してください",申込書!$C$72&lt;&gt;""),申込書!$AC$22,""),"-"))</f>
        <v/>
      </c>
      <c r="GT72" s="369"/>
      <c r="GU72" s="369"/>
      <c r="GV72" s="370" t="str">
        <f>IF(AND(申込書!$C$72&lt;&gt;"▼プルダウンより選択してください",申込書!$C$72&lt;&gt;"",$G72&lt;&gt;"",申込書!$V$72="特定学年のみ"),"申し込みする","")</f>
        <v/>
      </c>
      <c r="GW72" s="371"/>
      <c r="GX72" s="372"/>
      <c r="GY72" s="373" t="str">
        <f>IF(AND(申込書!$C$73&lt;&gt;"▼プルダウンより選択してください",申込書!$C$73&lt;&gt;"",申込書!$K$22&lt;&gt;"YYYY/MM/DD",$G72&lt;&gt;""),申込書!$K$22,"")</f>
        <v/>
      </c>
      <c r="GZ72" s="369" t="str">
        <f>IF(GY72="","",IF(INDEX('コンテンツ＆備考マスタ'!$H:$J,MATCH(学校情報!GY$3,'コンテンツ＆備考マスタ'!$H:$H,0),3)="●",IF(AND(GY72&lt;&gt;"",ISNUMBER(申込書!$AC$22)=TRUE,申込書!$C$73&lt;&gt;"▼プルダウンより選択してください",申込書!$C$73&lt;&gt;""),申込書!$AC$22,""),"-"))</f>
        <v/>
      </c>
      <c r="HA72" s="369"/>
      <c r="HB72" s="369"/>
      <c r="HC72" s="370" t="str">
        <f>IF(AND(申込書!$C$73&lt;&gt;"▼プルダウンより選択してください",申込書!$C$73&lt;&gt;"",$G72&lt;&gt;"",申込書!$V$73="特定学年のみ"),"申し込みする","")</f>
        <v/>
      </c>
      <c r="HD72" s="371"/>
      <c r="HE72" s="372"/>
      <c r="HF72" s="373" t="str">
        <f>IF(AND(申込書!$C$74&lt;&gt;"▼プルダウンより選択してください",申込書!$C$74&lt;&gt;"",申込書!$K$22&lt;&gt;"YYYY/MM/DD",$G72&lt;&gt;""),申込書!$K$22,"")</f>
        <v/>
      </c>
      <c r="HG72" s="369" t="str">
        <f>IF(HF72="","",IF(INDEX('コンテンツ＆備考マスタ'!$H:$J,MATCH(学校情報!HF$3,'コンテンツ＆備考マスタ'!$H:$H,0),3)="●",IF(AND(HF72&lt;&gt;"",ISNUMBER(申込書!$AC$22)=TRUE,申込書!$C$74&lt;&gt;"▼プルダウンより選択してください",申込書!$C$74&lt;&gt;""),申込書!$AC$22,""),"-"))</f>
        <v/>
      </c>
      <c r="HH72" s="369"/>
      <c r="HI72" s="369"/>
      <c r="HJ72" s="370" t="str">
        <f>IF(AND(申込書!$C$74&lt;&gt;"▼プルダウンより選択してください",申込書!$C$74&lt;&gt;"",$G72&lt;&gt;"",申込書!$V$74="特定学年のみ"),"申し込みする","")</f>
        <v/>
      </c>
      <c r="HK72" s="371"/>
      <c r="HL72" s="372"/>
      <c r="HM72" s="373" t="str">
        <f>IF(AND(申込書!$C$75&lt;&gt;"▼プルダウンより選択してください",申込書!$C$75&lt;&gt;"",申込書!$K$22&lt;&gt;"YYYY/MM/DD",$G72&lt;&gt;""),申込書!$K$22,"")</f>
        <v/>
      </c>
      <c r="HN72" s="369" t="str">
        <f>IF(HM72="","",IF(INDEX('コンテンツ＆備考マスタ'!$H:$J,MATCH(学校情報!HM$3,'コンテンツ＆備考マスタ'!$H:$H,0),3)="●",IF(AND(HM72&lt;&gt;"",ISNUMBER(申込書!$AC$22)=TRUE,申込書!$C$75&lt;&gt;"▼プルダウンより選択してください",申込書!$C$75&lt;&gt;""),申込書!$AC$22,""),"-"))</f>
        <v/>
      </c>
      <c r="HO72" s="369"/>
      <c r="HP72" s="369"/>
      <c r="HQ72" s="370" t="str">
        <f>IF(AND(申込書!$C$75&lt;&gt;"▼プルダウンより選択してください",申込書!$C$75&lt;&gt;"",$G72&lt;&gt;"",申込書!$V$75="特定学年のみ"),"申し込みする","")</f>
        <v/>
      </c>
      <c r="HR72" s="371"/>
      <c r="HS72" s="371"/>
      <c r="HT72" s="374" t="str">
        <f>IF(AND(申込書!$C$76&lt;&gt;"▼プルダウンより選択してください",申込書!$C$76&lt;&gt;"",申込書!$K$22&lt;&gt;"YYYY/MM/DD",$G72&lt;&gt;""),申込書!$K$22,"")</f>
        <v/>
      </c>
      <c r="HU72" s="369" t="str">
        <f>IF(HT72="","",IF(INDEX('コンテンツ＆備考マスタ'!$H:$J,MATCH(学校情報!HT$3,'コンテンツ＆備考マスタ'!$H:$H,0),3)="●",IF(AND(HT72&lt;&gt;"",ISNUMBER(申込書!$AC$22)=TRUE,申込書!$C$76&lt;&gt;"▼プルダウンより選択してください",申込書!$C$76&lt;&gt;""),申込書!$AC$22,""),"-"))</f>
        <v/>
      </c>
      <c r="HV72" s="369"/>
      <c r="HW72" s="369"/>
      <c r="HX72" s="370" t="str">
        <f>IF(AND(申込書!$C$76&lt;&gt;"▼プルダウンより選択してください",申込書!$C$76&lt;&gt;"",$G72&lt;&gt;"",申込書!$V$76="特定学年のみ"),"申し込みする","")</f>
        <v/>
      </c>
      <c r="HY72" s="371"/>
      <c r="HZ72" s="372"/>
      <c r="IA72" s="69"/>
    </row>
    <row r="73" spans="2:235" ht="26.85" hidden="1" customHeight="1" outlineLevel="1">
      <c r="B73" s="365">
        <f t="shared" si="3"/>
        <v>68</v>
      </c>
      <c r="C73" s="55"/>
      <c r="D73" s="56"/>
      <c r="E73" s="154"/>
      <c r="F73" s="57"/>
      <c r="G73" s="58"/>
      <c r="H73" s="59"/>
      <c r="I73" s="60"/>
      <c r="J73" s="61"/>
      <c r="K73" s="366" t="str">
        <f t="shared" si="4"/>
        <v/>
      </c>
      <c r="L73" s="62"/>
      <c r="M73" s="322"/>
      <c r="N73" s="63"/>
      <c r="O73" s="64"/>
      <c r="P73" s="367" t="str">
        <f t="shared" si="5"/>
        <v/>
      </c>
      <c r="Q73" s="65"/>
      <c r="R73" s="66"/>
      <c r="S73" s="67"/>
      <c r="T73" s="68"/>
      <c r="U73" s="68"/>
      <c r="V73" s="68"/>
      <c r="W73" s="66"/>
      <c r="X73" s="281"/>
      <c r="Y73" s="368" t="str">
        <f>IF(AND(申込書!$C$47&lt;&gt;"▼プルダウンより選択してください",申込書!$C$47&lt;&gt;"",申込書!$K$22&lt;&gt;"YYYY/MM/DD",$G73&lt;&gt;""),申込書!$K$22,"")</f>
        <v/>
      </c>
      <c r="Z73" s="369" t="str">
        <f>IF(Y73="","",IF(INDEX('コンテンツ＆備考マスタ'!$H:$J,MATCH(学校情報!Y$3,'コンテンツ＆備考マスタ'!$H:$H,0),3)="●",IF(AND(Y73&lt;&gt;"",ISNUMBER(申込書!$AC$22)=TRUE,申込書!$C$47&lt;&gt;"▼プルダウンより選択してください",申込書!$C$47&lt;&gt;""),申込書!$AC$22,""),"-"))</f>
        <v/>
      </c>
      <c r="AA73" s="369"/>
      <c r="AB73" s="369"/>
      <c r="AC73" s="370" t="str">
        <f>IF(AND(申込書!$C$47&lt;&gt;"▼プルダウンより選択してください",申込書!$C$47&lt;&gt;"",$G73&lt;&gt;"",申込書!$V$47="特定学年のみ"),"申し込みする","")</f>
        <v/>
      </c>
      <c r="AD73" s="371"/>
      <c r="AE73" s="372"/>
      <c r="AF73" s="373" t="str">
        <f>IF(AND(申込書!$C$48&lt;&gt;"▼プルダウンより選択してください",申込書!$C$48&lt;&gt;"",申込書!$K$22&lt;&gt;"YYYY/MM/DD",$G73&lt;&gt;""),申込書!$K$22,"")</f>
        <v/>
      </c>
      <c r="AG73" s="369" t="str">
        <f>IF(AF73="","",IF(INDEX('コンテンツ＆備考マスタ'!$H:$J,MATCH(学校情報!AF$3,'コンテンツ＆備考マスタ'!$H:$H,0),3)="●",IF(AND(AF73&lt;&gt;"",ISNUMBER(申込書!$AC$22)=TRUE,申込書!$C$48&lt;&gt;"▼プルダウンより選択してください",申込書!$C$48&lt;&gt;""),申込書!$AC$22,""),"-"))</f>
        <v/>
      </c>
      <c r="AH73" s="369"/>
      <c r="AI73" s="369"/>
      <c r="AJ73" s="370" t="str">
        <f>IF(AND(申込書!$C$48&lt;&gt;"▼プルダウンより選択してください",申込書!$C$48&lt;&gt;"",$G73&lt;&gt;"",申込書!$V$48="特定学年のみ"),"申し込みする","")</f>
        <v/>
      </c>
      <c r="AK73" s="371"/>
      <c r="AL73" s="372"/>
      <c r="AM73" s="373" t="str">
        <f>IF(AND(申込書!$C$49&lt;&gt;"▼プルダウンより選択してください",申込書!$C$49&lt;&gt;"",申込書!$K$22&lt;&gt;"YYYY/MM/DD",$G73&lt;&gt;""),申込書!$K$22,"")</f>
        <v/>
      </c>
      <c r="AN73" s="369" t="str">
        <f>IF(AM73="","",IF(INDEX('コンテンツ＆備考マスタ'!$H:$J,MATCH(学校情報!AM$3,'コンテンツ＆備考マスタ'!$H:$H,0),3)="●",IF(AND(AM73&lt;&gt;"",ISNUMBER(申込書!$AC$22)=TRUE,申込書!$C$49&lt;&gt;"▼プルダウンより選択してください",申込書!$C$49&lt;&gt;""),申込書!$AC$22,""),"-"))</f>
        <v/>
      </c>
      <c r="AO73" s="369"/>
      <c r="AP73" s="369"/>
      <c r="AQ73" s="370" t="str">
        <f>IF(AND(申込書!$C$49&lt;&gt;"▼プルダウンより選択してください",申込書!$C$49&lt;&gt;"",$G73&lt;&gt;"",申込書!$V$49="特定学年のみ"),"申し込みする","")</f>
        <v/>
      </c>
      <c r="AR73" s="371"/>
      <c r="AS73" s="372"/>
      <c r="AT73" s="373" t="str">
        <f>IF(AND(申込書!$C$50&lt;&gt;"▼プルダウンより選択してください",申込書!$C$50&lt;&gt;"",申込書!$K$22&lt;&gt;"YYYY/MM/DD",$G73&lt;&gt;""),申込書!$K$22,"")</f>
        <v/>
      </c>
      <c r="AU73" s="369" t="str">
        <f>IF(AT73="","",IF(INDEX('コンテンツ＆備考マスタ'!$H:$J,MATCH(学校情報!AT$3,'コンテンツ＆備考マスタ'!$H:$H,0),3)="●",IF(AND(AT73&lt;&gt;"",ISNUMBER(申込書!$AC$22)=TRUE,申込書!$C$50&lt;&gt;"▼プルダウンより選択してください",申込書!$C$50&lt;&gt;""),申込書!$AC$22,""),"-"))</f>
        <v/>
      </c>
      <c r="AV73" s="369"/>
      <c r="AW73" s="369"/>
      <c r="AX73" s="370" t="str">
        <f>IF(AND(申込書!$C$50&lt;&gt;"▼プルダウンより選択してください",申込書!$C$50&lt;&gt;"",$G73&lt;&gt;"",申込書!$V$50="特定学年のみ"),"申し込みする","")</f>
        <v/>
      </c>
      <c r="AY73" s="371"/>
      <c r="AZ73" s="372"/>
      <c r="BA73" s="373" t="str">
        <f>IF(AND(申込書!$C$51&lt;&gt;"▼プルダウンより選択してください",申込書!$C$51&lt;&gt;"",申込書!$K$22&lt;&gt;"YYYY/MM/DD",$G73&lt;&gt;""),申込書!$K$22,"")</f>
        <v/>
      </c>
      <c r="BB73" s="369" t="str">
        <f>IF(BA73="","",IF(INDEX('コンテンツ＆備考マスタ'!$H:$J,MATCH(学校情報!BA$3,'コンテンツ＆備考マスタ'!$H:$H,0),3)="●",IF(AND(BA73&lt;&gt;"",ISNUMBER(申込書!$AC$22)=TRUE,申込書!$C$51&lt;&gt;"▼プルダウンより選択してください",申込書!$C$51&lt;&gt;""),申込書!$AC$22,""),"-"))</f>
        <v/>
      </c>
      <c r="BC73" s="369"/>
      <c r="BD73" s="369"/>
      <c r="BE73" s="370" t="str">
        <f>IF(AND(申込書!$C$51&lt;&gt;"▼プルダウンより選択してください",申込書!$C$51&lt;&gt;"",$G73&lt;&gt;"",申込書!$V$51="特定学年のみ"),"申し込みする","")</f>
        <v/>
      </c>
      <c r="BF73" s="371"/>
      <c r="BG73" s="372"/>
      <c r="BH73" s="373" t="str">
        <f>IF(AND(申込書!$C$52&lt;&gt;"▼プルダウンより選択してください",申込書!$C$52&lt;&gt;"",申込書!$K$22&lt;&gt;"YYYY/MM/DD",$G73&lt;&gt;""),申込書!$K$22,"")</f>
        <v/>
      </c>
      <c r="BI73" s="369" t="str">
        <f>IF(BH73="","",IF(INDEX('コンテンツ＆備考マスタ'!$H:$J,MATCH(学校情報!BH$3,'コンテンツ＆備考マスタ'!$H:$H,0),3)="●",IF(AND(BH73&lt;&gt;"",ISNUMBER(申込書!$AC$22)=TRUE,申込書!$C$52&lt;&gt;"▼プルダウンより選択してください",申込書!$C$52&lt;&gt;""),申込書!$AC$22,""),"-"))</f>
        <v/>
      </c>
      <c r="BJ73" s="369"/>
      <c r="BK73" s="369"/>
      <c r="BL73" s="370" t="str">
        <f>IF(AND(申込書!$C$52&lt;&gt;"▼プルダウンより選択してください",申込書!$C$52&lt;&gt;"",$G73&lt;&gt;"",申込書!$V$52="特定学年のみ"),"申し込みする","")</f>
        <v/>
      </c>
      <c r="BM73" s="371"/>
      <c r="BN73" s="372"/>
      <c r="BO73" s="373" t="str">
        <f>IF(AND(申込書!$C$53&lt;&gt;"▼プルダウンより選択してください",申込書!$C$53&lt;&gt;"",申込書!$K$22&lt;&gt;"YYYY/MM/DD",$G73&lt;&gt;""),申込書!$K$22,"")</f>
        <v/>
      </c>
      <c r="BP73" s="369" t="str">
        <f>IF(BO73="","",IF(INDEX('コンテンツ＆備考マスタ'!$H:$J,MATCH(学校情報!BO$3,'コンテンツ＆備考マスタ'!$H:$H,0),3)="●",IF(AND(BO73&lt;&gt;"",ISNUMBER(申込書!$AC$22)=TRUE,申込書!$C$53&lt;&gt;"▼プルダウンより選択してください",申込書!$C$53&lt;&gt;""),申込書!$AC$22,""),"-"))</f>
        <v/>
      </c>
      <c r="BQ73" s="369"/>
      <c r="BR73" s="369"/>
      <c r="BS73" s="370" t="str">
        <f>IF(AND(申込書!$C$53&lt;&gt;"▼プルダウンより選択してください",申込書!$C$53&lt;&gt;"",$G73&lt;&gt;"",申込書!$V$53="特定学年のみ"),"申し込みする","")</f>
        <v/>
      </c>
      <c r="BT73" s="371"/>
      <c r="BU73" s="372"/>
      <c r="BV73" s="373" t="str">
        <f>IF(AND(申込書!$C$54&lt;&gt;"▼プルダウンより選択してください",申込書!$C$54&lt;&gt;"",申込書!$K$22&lt;&gt;"YYYY/MM/DD",$G73&lt;&gt;""),申込書!$K$22,"")</f>
        <v/>
      </c>
      <c r="BW73" s="369" t="str">
        <f>IF(BV73="","",IF(INDEX('コンテンツ＆備考マスタ'!$H:$J,MATCH(学校情報!BV$3,'コンテンツ＆備考マスタ'!$H:$H,0),3)="●",IF(AND(BV73&lt;&gt;"",ISNUMBER(申込書!$AC$22)=TRUE,申込書!$C$54&lt;&gt;"▼プルダウンより選択してください",申込書!$C$54&lt;&gt;""),申込書!$AC$22,""),"-"))</f>
        <v/>
      </c>
      <c r="BX73" s="369"/>
      <c r="BY73" s="369"/>
      <c r="BZ73" s="370" t="str">
        <f>IF(AND(申込書!$C$54&lt;&gt;"▼プルダウンより選択してください",申込書!$C$54&lt;&gt;"",$G73&lt;&gt;"",申込書!$V$54="特定学年のみ"),"申し込みする","")</f>
        <v/>
      </c>
      <c r="CA73" s="371"/>
      <c r="CB73" s="372"/>
      <c r="CC73" s="373" t="str">
        <f>IF(AND(申込書!$C$55&lt;&gt;"▼プルダウンより選択してください",申込書!$C$55&lt;&gt;"",申込書!$K$22&lt;&gt;"YYYY/MM/DD",$G73&lt;&gt;""),申込書!$K$22,"")</f>
        <v/>
      </c>
      <c r="CD73" s="369" t="str">
        <f>IF(CC73="","",IF(INDEX('コンテンツ＆備考マスタ'!$H:$J,MATCH(学校情報!CC$3,'コンテンツ＆備考マスタ'!$H:$H,0),3)="●",IF(AND(CC73&lt;&gt;"",ISNUMBER(申込書!$AC$22)=TRUE,申込書!$C$55&lt;&gt;"▼プルダウンより選択してください",申込書!$C$55&lt;&gt;""),申込書!$AC$22,""),"-"))</f>
        <v/>
      </c>
      <c r="CE73" s="369"/>
      <c r="CF73" s="369"/>
      <c r="CG73" s="370" t="str">
        <f>IF(AND(申込書!$C$55&lt;&gt;"▼プルダウンより選択してください",申込書!$C$55&lt;&gt;"",$G73&lt;&gt;"",申込書!$V$55="特定学年のみ"),"申し込みする","")</f>
        <v/>
      </c>
      <c r="CH73" s="371"/>
      <c r="CI73" s="372"/>
      <c r="CJ73" s="373" t="str">
        <f>IF(AND(申込書!$C$56&lt;&gt;"▼プルダウンより選択してください",申込書!$C$56&lt;&gt;"",申込書!$K$22&lt;&gt;"YYYY/MM/DD",$G73&lt;&gt;""),申込書!$K$22,"")</f>
        <v/>
      </c>
      <c r="CK73" s="369" t="str">
        <f>IF(CJ73="","",IF(INDEX('コンテンツ＆備考マスタ'!$H:$J,MATCH(学校情報!CJ$3,'コンテンツ＆備考マスタ'!$H:$H,0),3)="●",IF(AND(CJ73&lt;&gt;"",ISNUMBER(申込書!$AC$22)=TRUE,申込書!$C$56&lt;&gt;"▼プルダウンより選択してください",申込書!$C$56&lt;&gt;""),申込書!$AC$22,""),"-"))</f>
        <v/>
      </c>
      <c r="CL73" s="369"/>
      <c r="CM73" s="369"/>
      <c r="CN73" s="370" t="str">
        <f>IF(AND(申込書!$C$56&lt;&gt;"▼プルダウンより選択してください",申込書!$C$56&lt;&gt;"",$G73&lt;&gt;"",申込書!$V$56="特定学年のみ"),"申し込みする","")</f>
        <v/>
      </c>
      <c r="CO73" s="371"/>
      <c r="CP73" s="372"/>
      <c r="CQ73" s="373" t="str">
        <f>IF(AND(申込書!$C$57&lt;&gt;"▼プルダウンより選択してください",申込書!$C$57&lt;&gt;"",申込書!$K$22&lt;&gt;"YYYY/MM/DD",$G73&lt;&gt;""),申込書!$K$22,"")</f>
        <v/>
      </c>
      <c r="CR73" s="369" t="str">
        <f>IF(CQ73="","",IF(INDEX('コンテンツ＆備考マスタ'!$H:$J,MATCH(学校情報!CQ$3,'コンテンツ＆備考マスタ'!$H:$H,0),3)="●",IF(AND(CQ73&lt;&gt;"",ISNUMBER(申込書!$AC$22)=TRUE,申込書!$C$57&lt;&gt;"▼プルダウンより選択してください",申込書!$C$57&lt;&gt;""),申込書!$AC$22,""),"-"))</f>
        <v/>
      </c>
      <c r="CS73" s="369"/>
      <c r="CT73" s="369"/>
      <c r="CU73" s="369" t="str">
        <f>IF(AND(申込書!$C$57&lt;&gt;"▼プルダウンより選択してください",申込書!$C$57&lt;&gt;"",$G73&lt;&gt;"",申込書!$V$57="特定学年のみ"),"申し込みする","")</f>
        <v/>
      </c>
      <c r="CV73" s="371"/>
      <c r="CW73" s="372"/>
      <c r="CX73" s="373" t="str">
        <f>IF(AND(申込書!$C$58&lt;&gt;"▼プルダウンより選択してください",申込書!$C$58&lt;&gt;"",申込書!$K$22&lt;&gt;"YYYY/MM/DD",$G73&lt;&gt;""),申込書!$K$22,"")</f>
        <v/>
      </c>
      <c r="CY73" s="369" t="str">
        <f>IF(CX73="","",IF(INDEX('コンテンツ＆備考マスタ'!$H:$J,MATCH(学校情報!CX$3,'コンテンツ＆備考マスタ'!$H:$H,0),3)="●",IF(AND(CX73&lt;&gt;"",ISNUMBER(申込書!$AC$22)=TRUE,申込書!$C$58&lt;&gt;"▼プルダウンより選択してください",申込書!$C$58&lt;&gt;""),申込書!$AC$22,""),"-"))</f>
        <v/>
      </c>
      <c r="CZ73" s="369"/>
      <c r="DA73" s="369"/>
      <c r="DB73" s="369" t="str">
        <f>IF(AND(申込書!$C$58&lt;&gt;"▼プルダウンより選択してください",申込書!$C$58&lt;&gt;"",$G73&lt;&gt;"",申込書!$V$58="特定学年のみ"),"申し込みする","")</f>
        <v/>
      </c>
      <c r="DC73" s="371"/>
      <c r="DD73" s="372"/>
      <c r="DE73" s="373" t="str">
        <f>IF(AND(申込書!$C$59&lt;&gt;"▼プルダウンより選択してください",申込書!$C$59&lt;&gt;"",申込書!$K$22&lt;&gt;"YYYY/MM/DD",$G73&lt;&gt;""),申込書!$K$22,"")</f>
        <v/>
      </c>
      <c r="DF73" s="369" t="str">
        <f>IF(DE73="","",IF(INDEX('コンテンツ＆備考マスタ'!$H:$J,MATCH(学校情報!DE$3,'コンテンツ＆備考マスタ'!$H:$H,0),3)="●",IF(AND(DE73&lt;&gt;"",ISNUMBER(申込書!$AC$22)=TRUE,申込書!$C$59&lt;&gt;"▼プルダウンより選択してください",申込書!$C$59&lt;&gt;""),申込書!$AC$22,""),"-"))</f>
        <v/>
      </c>
      <c r="DG73" s="369"/>
      <c r="DH73" s="369"/>
      <c r="DI73" s="369" t="str">
        <f>IF(AND(申込書!$C$59&lt;&gt;"▼プルダウンより選択してください",申込書!$C$59&lt;&gt;"",$G73&lt;&gt;"",申込書!$V$59="特定学年のみ"),"申し込みする","")</f>
        <v/>
      </c>
      <c r="DJ73" s="371"/>
      <c r="DK73" s="372"/>
      <c r="DL73" s="373" t="str">
        <f>IF(AND(申込書!$C$60&lt;&gt;"▼プルダウンより選択してください",申込書!$C$60&lt;&gt;"",申込書!$K$22&lt;&gt;"YYYY/MM/DD",$G73&lt;&gt;""),申込書!$K$22,"")</f>
        <v/>
      </c>
      <c r="DM73" s="369" t="str">
        <f>IF(DL73="","",IF(INDEX('コンテンツ＆備考マスタ'!$H:$J,MATCH(学校情報!DL$3,'コンテンツ＆備考マスタ'!$H:$H,0),3)="●",IF(AND(DL73&lt;&gt;"",ISNUMBER(申込書!$AC$22)=TRUE,申込書!$C$60&lt;&gt;"▼プルダウンより選択してください",申込書!$C$60&lt;&gt;""),申込書!$AC$22,""),"-"))</f>
        <v/>
      </c>
      <c r="DN73" s="369"/>
      <c r="DO73" s="369"/>
      <c r="DP73" s="369" t="str">
        <f>IF(AND(申込書!$C$60&lt;&gt;"▼プルダウンより選択してください",申込書!$C$60&lt;&gt;"",$G73&lt;&gt;"",申込書!$V$60="特定学年のみ"),"申し込みする","")</f>
        <v/>
      </c>
      <c r="DQ73" s="371"/>
      <c r="DR73" s="372"/>
      <c r="DS73" s="373" t="str">
        <f>IF(AND(申込書!$C$61&lt;&gt;"▼プルダウンより選択してください",申込書!$C$61&lt;&gt;"",申込書!$K$22&lt;&gt;"YYYY/MM/DD",$G73&lt;&gt;""),申込書!$K$22,"")</f>
        <v/>
      </c>
      <c r="DT73" s="369" t="str">
        <f>IF(DS73="","",IF(INDEX('コンテンツ＆備考マスタ'!$H:$J,MATCH(学校情報!DS$3,'コンテンツ＆備考マスタ'!$H:$H,0),3)="●",IF(AND(DS73&lt;&gt;"",ISNUMBER(申込書!$AC$22)=TRUE,申込書!$C$61&lt;&gt;"▼プルダウンより選択してください",申込書!$C$61&lt;&gt;""),申込書!$AC$22,""),"-"))</f>
        <v/>
      </c>
      <c r="DU73" s="369"/>
      <c r="DV73" s="369"/>
      <c r="DW73" s="369" t="str">
        <f>IF(AND(申込書!$C$61&lt;&gt;"▼プルダウンより選択してください",申込書!$C$61&lt;&gt;"",$G73&lt;&gt;"",申込書!$V$61="特定学年のみ"),"申し込みする","")</f>
        <v/>
      </c>
      <c r="DX73" s="371"/>
      <c r="DY73" s="372"/>
      <c r="DZ73" s="373" t="str">
        <f>IF(AND(申込書!$C$62&lt;&gt;"▼プルダウンより選択してください",申込書!$C$62&lt;&gt;"",申込書!$K$22&lt;&gt;"YYYY/MM/DD",$G73&lt;&gt;""),申込書!$K$22,"")</f>
        <v/>
      </c>
      <c r="EA73" s="369" t="str">
        <f>IF(DZ73="","",IF(INDEX('コンテンツ＆備考マスタ'!$H:$J,MATCH(学校情報!DZ$3,'コンテンツ＆備考マスタ'!$H:$H,0),3)="●",IF(AND(DZ73&lt;&gt;"",ISNUMBER(申込書!$AC$22)=TRUE,申込書!$C$62&lt;&gt;"▼プルダウンより選択してください",申込書!$C$62&lt;&gt;""),申込書!$AC$22,""),"-"))</f>
        <v/>
      </c>
      <c r="EB73" s="369"/>
      <c r="EC73" s="369"/>
      <c r="ED73" s="370" t="str">
        <f>IF(AND(申込書!$C$62&lt;&gt;"▼プルダウンより選択してください",申込書!$C$62&lt;&gt;"",$G73&lt;&gt;"",申込書!$V$62="特定学年のみ"),"申し込みする","")</f>
        <v/>
      </c>
      <c r="EE73" s="371"/>
      <c r="EF73" s="372"/>
      <c r="EG73" s="373" t="str">
        <f>IF(AND(申込書!$C$63&lt;&gt;"▼プルダウンより選択してください",申込書!$C$63&lt;&gt;"",申込書!$K$22&lt;&gt;"YYYY/MM/DD",$G73&lt;&gt;""),申込書!$K$22,"")</f>
        <v/>
      </c>
      <c r="EH73" s="369" t="str">
        <f>IF(EG73="","",IF(INDEX('コンテンツ＆備考マスタ'!$H:$J,MATCH(学校情報!EG$3,'コンテンツ＆備考マスタ'!$H:$H,0),3)="●",IF(AND(EG73&lt;&gt;"",ISNUMBER(申込書!$AC$22)=TRUE,申込書!$C$63&lt;&gt;"▼プルダウンより選択してください",申込書!$C$63&lt;&gt;""),申込書!$AC$22,""),"-"))</f>
        <v/>
      </c>
      <c r="EI73" s="369"/>
      <c r="EJ73" s="369"/>
      <c r="EK73" s="370" t="str">
        <f>IF(AND(申込書!$C$63&lt;&gt;"▼プルダウンより選択してください",申込書!$C$63&lt;&gt;"",$G73&lt;&gt;"",申込書!$V$63="特定学年のみ"),"申し込みする","")</f>
        <v/>
      </c>
      <c r="EL73" s="371"/>
      <c r="EM73" s="372"/>
      <c r="EN73" s="373" t="str">
        <f>IF(AND(申込書!$C$64&lt;&gt;"▼プルダウンより選択してください",申込書!$C$64&lt;&gt;"",申込書!$K$22&lt;&gt;"YYYY/MM/DD",$G73&lt;&gt;""),申込書!$K$22,"")</f>
        <v/>
      </c>
      <c r="EO73" s="369" t="str">
        <f>IF(EN73="","",IF(INDEX('コンテンツ＆備考マスタ'!$H:$J,MATCH(学校情報!EN$3,'コンテンツ＆備考マスタ'!$H:$H,0),3)="●",IF(AND(EN73&lt;&gt;"",ISNUMBER(申込書!$AC$22)=TRUE,申込書!$C$64&lt;&gt;"▼プルダウンより選択してください",申込書!$C$64&lt;&gt;""),申込書!$AC$22,""),"-"))</f>
        <v/>
      </c>
      <c r="EP73" s="369"/>
      <c r="EQ73" s="369"/>
      <c r="ER73" s="370" t="str">
        <f>IF(AND(申込書!$C$64&lt;&gt;"▼プルダウンより選択してください",申込書!$C$64&lt;&gt;"",$G73&lt;&gt;"",申込書!$V$64="特定学年のみ"),"申し込みする","")</f>
        <v/>
      </c>
      <c r="ES73" s="371"/>
      <c r="ET73" s="372"/>
      <c r="EU73" s="373" t="str">
        <f>IF(AND(申込書!$C$65&lt;&gt;"▼プルダウンより選択してください",申込書!$C$65&lt;&gt;"",申込書!$K$22&lt;&gt;"YYYY/MM/DD",$G73&lt;&gt;""),申込書!$K$22,"")</f>
        <v/>
      </c>
      <c r="EV73" s="369" t="str">
        <f>IF(EU73="","",IF(INDEX('コンテンツ＆備考マスタ'!$H:$J,MATCH(学校情報!EU$3,'コンテンツ＆備考マスタ'!$H:$H,0),3)="●",IF(AND(EU73&lt;&gt;"",ISNUMBER(申込書!$AC$22)=TRUE,申込書!$C$65&lt;&gt;"▼プルダウンより選択してください",申込書!$C$65&lt;&gt;""),申込書!$AC$22,""),"-"))</f>
        <v/>
      </c>
      <c r="EW73" s="369"/>
      <c r="EX73" s="369"/>
      <c r="EY73" s="370" t="str">
        <f>IF(AND(申込書!$C$65&lt;&gt;"▼プルダウンより選択してください",申込書!$C$65&lt;&gt;"",$G73&lt;&gt;"",申込書!$V$65="特定学年のみ"),"申し込みする","")</f>
        <v/>
      </c>
      <c r="EZ73" s="371"/>
      <c r="FA73" s="372"/>
      <c r="FB73" s="373" t="str">
        <f>IF(AND(申込書!$C$66&lt;&gt;"▼プルダウンより選択してください",申込書!$C$66&lt;&gt;"",申込書!$K$22&lt;&gt;"YYYY/MM/DD",$G73&lt;&gt;""),申込書!$K$22,"")</f>
        <v/>
      </c>
      <c r="FC73" s="369" t="str">
        <f>IF(FB73="","",IF(INDEX('コンテンツ＆備考マスタ'!$H:$J,MATCH(学校情報!FB$3,'コンテンツ＆備考マスタ'!$H:$H,0),3)="●",IF(AND(FB73&lt;&gt;"",ISNUMBER(申込書!$AC$22)=TRUE,申込書!$C$66&lt;&gt;"▼プルダウンより選択してください",申込書!$C$66&lt;&gt;""),申込書!$AC$22,""),"-"))</f>
        <v/>
      </c>
      <c r="FD73" s="369"/>
      <c r="FE73" s="369"/>
      <c r="FF73" s="370" t="str">
        <f>IF(AND(申込書!$C$66&lt;&gt;"▼プルダウンより選択してください",申込書!$C$66&lt;&gt;"",$G73&lt;&gt;"",申込書!$V$66="特定学年のみ"),"申し込みする","")</f>
        <v/>
      </c>
      <c r="FG73" s="371"/>
      <c r="FH73" s="372"/>
      <c r="FI73" s="373" t="str">
        <f>IF(AND(申込書!$C$67&lt;&gt;"▼プルダウンより選択してください",申込書!$C$67&lt;&gt;"",申込書!$K$22&lt;&gt;"YYYY/MM/DD",$G73&lt;&gt;""),申込書!$K$22,"")</f>
        <v/>
      </c>
      <c r="FJ73" s="369" t="str">
        <f>IF(FI73="","",IF(INDEX('コンテンツ＆備考マスタ'!$H:$J,MATCH(学校情報!FI$3,'コンテンツ＆備考マスタ'!$H:$H,0),3)="●",IF(AND(FI73&lt;&gt;"",ISNUMBER(申込書!$AC$22)=TRUE,申込書!$C$67&lt;&gt;"▼プルダウンより選択してください",申込書!$C$67&lt;&gt;""),申込書!$AC$22,""),"-"))</f>
        <v/>
      </c>
      <c r="FK73" s="369"/>
      <c r="FL73" s="369"/>
      <c r="FM73" s="370" t="str">
        <f>IF(AND(申込書!$C$67&lt;&gt;"▼プルダウンより選択してください",申込書!$C$67&lt;&gt;"",$G73&lt;&gt;"",申込書!$V$67="特定学年のみ"),"申し込みする","")</f>
        <v/>
      </c>
      <c r="FN73" s="371"/>
      <c r="FO73" s="372"/>
      <c r="FP73" s="373" t="str">
        <f>IF(AND(申込書!$C$68&lt;&gt;"▼プルダウンより選択してください",申込書!$C$68&lt;&gt;"",申込書!$K$22&lt;&gt;"YYYY/MM/DD",$G73&lt;&gt;""),申込書!$K$22,"")</f>
        <v/>
      </c>
      <c r="FQ73" s="369" t="str">
        <f>IF(FP73="","",IF(INDEX('コンテンツ＆備考マスタ'!$H:$J,MATCH(学校情報!FP$3,'コンテンツ＆備考マスタ'!$H:$H,0),3)="●",IF(AND(FP73&lt;&gt;"",ISNUMBER(申込書!$AC$22)=TRUE,申込書!$C$68&lt;&gt;"▼プルダウンより選択してください",申込書!$C$68&lt;&gt;""),申込書!$AC$22,""),"-"))</f>
        <v/>
      </c>
      <c r="FR73" s="369"/>
      <c r="FS73" s="369"/>
      <c r="FT73" s="370" t="str">
        <f>IF(AND(申込書!$C$68&lt;&gt;"▼プルダウンより選択してください",申込書!$C$68&lt;&gt;"",$G73&lt;&gt;"",申込書!$V$68="特定学年のみ"),"申し込みする","")</f>
        <v/>
      </c>
      <c r="FU73" s="371"/>
      <c r="FV73" s="372"/>
      <c r="FW73" s="373" t="str">
        <f>IF(AND(申込書!$C$69&lt;&gt;"▼プルダウンより選択してください",申込書!$C$69&lt;&gt;"",申込書!$K$22&lt;&gt;"YYYY/MM/DD",$G73&lt;&gt;""),申込書!$K$22,"")</f>
        <v/>
      </c>
      <c r="FX73" s="369" t="str">
        <f>IF(FW73="","",IF(INDEX('コンテンツ＆備考マスタ'!$H:$J,MATCH(学校情報!FW$3,'コンテンツ＆備考マスタ'!$H:$H,0),3)="●",IF(AND(FW73&lt;&gt;"",ISNUMBER(申込書!$AC$22)=TRUE,申込書!$C$69&lt;&gt;"▼プルダウンより選択してください",申込書!$C$69&lt;&gt;""),申込書!$AC$22,""),"-"))</f>
        <v/>
      </c>
      <c r="FY73" s="369"/>
      <c r="FZ73" s="369"/>
      <c r="GA73" s="370" t="str">
        <f>IF(AND(申込書!$C$69&lt;&gt;"▼プルダウンより選択してください",申込書!$C$69&lt;&gt;"",$G73&lt;&gt;"",申込書!$V$69="特定学年のみ"),"申し込みする","")</f>
        <v/>
      </c>
      <c r="GB73" s="371"/>
      <c r="GC73" s="372"/>
      <c r="GD73" s="373" t="str">
        <f>IF(AND(申込書!$C$70&lt;&gt;"▼プルダウンより選択してください",申込書!$C$70&lt;&gt;"",申込書!$K$22&lt;&gt;"YYYY/MM/DD",$G73&lt;&gt;""),申込書!$K$22,"")</f>
        <v/>
      </c>
      <c r="GE73" s="369" t="str">
        <f>IF(GD73="","",IF(INDEX('コンテンツ＆備考マスタ'!$H:$J,MATCH(学校情報!GD$3,'コンテンツ＆備考マスタ'!$H:$H,0),3)="●",IF(AND(GD73&lt;&gt;"",ISNUMBER(申込書!$AC$22)=TRUE,申込書!$C$70&lt;&gt;"▼プルダウンより選択してください",申込書!$C$70&lt;&gt;""),申込書!$AC$22,""),"-"))</f>
        <v/>
      </c>
      <c r="GF73" s="369"/>
      <c r="GG73" s="369"/>
      <c r="GH73" s="370" t="str">
        <f>IF(AND(申込書!$C$70&lt;&gt;"▼プルダウンより選択してください",申込書!$C$70&lt;&gt;"",$G73&lt;&gt;"",申込書!$V$70="特定学年のみ"),"申し込みする","")</f>
        <v/>
      </c>
      <c r="GI73" s="371"/>
      <c r="GJ73" s="372"/>
      <c r="GK73" s="373" t="str">
        <f>IF(AND(申込書!$C$71&lt;&gt;"▼プルダウンより選択してください",申込書!$C$71&lt;&gt;"",申込書!$K$22&lt;&gt;"YYYY/MM/DD",$G73&lt;&gt;""),申込書!$K$22,"")</f>
        <v/>
      </c>
      <c r="GL73" s="369" t="str">
        <f>IF(GK73="","",IF(INDEX('コンテンツ＆備考マスタ'!$H:$J,MATCH(学校情報!GK$3,'コンテンツ＆備考マスタ'!$H:$H,0),3)="●",IF(AND(GK73&lt;&gt;"",ISNUMBER(申込書!$AC$22)=TRUE,申込書!$C$71&lt;&gt;"▼プルダウンより選択してください",申込書!$C$71&lt;&gt;""),申込書!$AC$22,""),"-"))</f>
        <v/>
      </c>
      <c r="GM73" s="369"/>
      <c r="GN73" s="369"/>
      <c r="GO73" s="370" t="str">
        <f>IF(AND(申込書!$C$71&lt;&gt;"▼プルダウンより選択してください",申込書!$C$71&lt;&gt;"",$G73&lt;&gt;"",申込書!$V$71="特定学年のみ"),"申し込みする","")</f>
        <v/>
      </c>
      <c r="GP73" s="371"/>
      <c r="GQ73" s="372"/>
      <c r="GR73" s="373" t="str">
        <f>IF(AND(申込書!$C$72&lt;&gt;"▼プルダウンより選択してください",申込書!$C$72&lt;&gt;"",申込書!$K$22&lt;&gt;"YYYY/MM/DD",$G73&lt;&gt;""),申込書!$K$22,"")</f>
        <v/>
      </c>
      <c r="GS73" s="369" t="str">
        <f>IF(GR73="","",IF(INDEX('コンテンツ＆備考マスタ'!$H:$J,MATCH(学校情報!GR$3,'コンテンツ＆備考マスタ'!$H:$H,0),3)="●",IF(AND(GR73&lt;&gt;"",ISNUMBER(申込書!$AC$22)=TRUE,申込書!$C$72&lt;&gt;"▼プルダウンより選択してください",申込書!$C$72&lt;&gt;""),申込書!$AC$22,""),"-"))</f>
        <v/>
      </c>
      <c r="GT73" s="369"/>
      <c r="GU73" s="369"/>
      <c r="GV73" s="370" t="str">
        <f>IF(AND(申込書!$C$72&lt;&gt;"▼プルダウンより選択してください",申込書!$C$72&lt;&gt;"",$G73&lt;&gt;"",申込書!$V$72="特定学年のみ"),"申し込みする","")</f>
        <v/>
      </c>
      <c r="GW73" s="371"/>
      <c r="GX73" s="372"/>
      <c r="GY73" s="373" t="str">
        <f>IF(AND(申込書!$C$73&lt;&gt;"▼プルダウンより選択してください",申込書!$C$73&lt;&gt;"",申込書!$K$22&lt;&gt;"YYYY/MM/DD",$G73&lt;&gt;""),申込書!$K$22,"")</f>
        <v/>
      </c>
      <c r="GZ73" s="369" t="str">
        <f>IF(GY73="","",IF(INDEX('コンテンツ＆備考マスタ'!$H:$J,MATCH(学校情報!GY$3,'コンテンツ＆備考マスタ'!$H:$H,0),3)="●",IF(AND(GY73&lt;&gt;"",ISNUMBER(申込書!$AC$22)=TRUE,申込書!$C$73&lt;&gt;"▼プルダウンより選択してください",申込書!$C$73&lt;&gt;""),申込書!$AC$22,""),"-"))</f>
        <v/>
      </c>
      <c r="HA73" s="369"/>
      <c r="HB73" s="369"/>
      <c r="HC73" s="370" t="str">
        <f>IF(AND(申込書!$C$73&lt;&gt;"▼プルダウンより選択してください",申込書!$C$73&lt;&gt;"",$G73&lt;&gt;"",申込書!$V$73="特定学年のみ"),"申し込みする","")</f>
        <v/>
      </c>
      <c r="HD73" s="371"/>
      <c r="HE73" s="372"/>
      <c r="HF73" s="373" t="str">
        <f>IF(AND(申込書!$C$74&lt;&gt;"▼プルダウンより選択してください",申込書!$C$74&lt;&gt;"",申込書!$K$22&lt;&gt;"YYYY/MM/DD",$G73&lt;&gt;""),申込書!$K$22,"")</f>
        <v/>
      </c>
      <c r="HG73" s="369" t="str">
        <f>IF(HF73="","",IF(INDEX('コンテンツ＆備考マスタ'!$H:$J,MATCH(学校情報!HF$3,'コンテンツ＆備考マスタ'!$H:$H,0),3)="●",IF(AND(HF73&lt;&gt;"",ISNUMBER(申込書!$AC$22)=TRUE,申込書!$C$74&lt;&gt;"▼プルダウンより選択してください",申込書!$C$74&lt;&gt;""),申込書!$AC$22,""),"-"))</f>
        <v/>
      </c>
      <c r="HH73" s="369"/>
      <c r="HI73" s="369"/>
      <c r="HJ73" s="370" t="str">
        <f>IF(AND(申込書!$C$74&lt;&gt;"▼プルダウンより選択してください",申込書!$C$74&lt;&gt;"",$G73&lt;&gt;"",申込書!$V$74="特定学年のみ"),"申し込みする","")</f>
        <v/>
      </c>
      <c r="HK73" s="371"/>
      <c r="HL73" s="372"/>
      <c r="HM73" s="373" t="str">
        <f>IF(AND(申込書!$C$75&lt;&gt;"▼プルダウンより選択してください",申込書!$C$75&lt;&gt;"",申込書!$K$22&lt;&gt;"YYYY/MM/DD",$G73&lt;&gt;""),申込書!$K$22,"")</f>
        <v/>
      </c>
      <c r="HN73" s="369" t="str">
        <f>IF(HM73="","",IF(INDEX('コンテンツ＆備考マスタ'!$H:$J,MATCH(学校情報!HM$3,'コンテンツ＆備考マスタ'!$H:$H,0),3)="●",IF(AND(HM73&lt;&gt;"",ISNUMBER(申込書!$AC$22)=TRUE,申込書!$C$75&lt;&gt;"▼プルダウンより選択してください",申込書!$C$75&lt;&gt;""),申込書!$AC$22,""),"-"))</f>
        <v/>
      </c>
      <c r="HO73" s="369"/>
      <c r="HP73" s="369"/>
      <c r="HQ73" s="370" t="str">
        <f>IF(AND(申込書!$C$75&lt;&gt;"▼プルダウンより選択してください",申込書!$C$75&lt;&gt;"",$G73&lt;&gt;"",申込書!$V$75="特定学年のみ"),"申し込みする","")</f>
        <v/>
      </c>
      <c r="HR73" s="371"/>
      <c r="HS73" s="371"/>
      <c r="HT73" s="374" t="str">
        <f>IF(AND(申込書!$C$76&lt;&gt;"▼プルダウンより選択してください",申込書!$C$76&lt;&gt;"",申込書!$K$22&lt;&gt;"YYYY/MM/DD",$G73&lt;&gt;""),申込書!$K$22,"")</f>
        <v/>
      </c>
      <c r="HU73" s="369" t="str">
        <f>IF(HT73="","",IF(INDEX('コンテンツ＆備考マスタ'!$H:$J,MATCH(学校情報!HT$3,'コンテンツ＆備考マスタ'!$H:$H,0),3)="●",IF(AND(HT73&lt;&gt;"",ISNUMBER(申込書!$AC$22)=TRUE,申込書!$C$76&lt;&gt;"▼プルダウンより選択してください",申込書!$C$76&lt;&gt;""),申込書!$AC$22,""),"-"))</f>
        <v/>
      </c>
      <c r="HV73" s="369"/>
      <c r="HW73" s="369"/>
      <c r="HX73" s="370" t="str">
        <f>IF(AND(申込書!$C$76&lt;&gt;"▼プルダウンより選択してください",申込書!$C$76&lt;&gt;"",$G73&lt;&gt;"",申込書!$V$76="特定学年のみ"),"申し込みする","")</f>
        <v/>
      </c>
      <c r="HY73" s="371"/>
      <c r="HZ73" s="372"/>
      <c r="IA73" s="69"/>
    </row>
    <row r="74" spans="2:235" ht="26.85" hidden="1" customHeight="1" outlineLevel="1">
      <c r="B74" s="365">
        <f t="shared" si="3"/>
        <v>69</v>
      </c>
      <c r="C74" s="55"/>
      <c r="D74" s="56"/>
      <c r="E74" s="154"/>
      <c r="F74" s="57"/>
      <c r="G74" s="58"/>
      <c r="H74" s="59"/>
      <c r="I74" s="60"/>
      <c r="J74" s="61"/>
      <c r="K74" s="366" t="str">
        <f t="shared" si="4"/>
        <v/>
      </c>
      <c r="L74" s="62"/>
      <c r="M74" s="322"/>
      <c r="N74" s="63"/>
      <c r="O74" s="64"/>
      <c r="P74" s="367" t="str">
        <f t="shared" si="5"/>
        <v/>
      </c>
      <c r="Q74" s="65"/>
      <c r="R74" s="66"/>
      <c r="S74" s="67"/>
      <c r="T74" s="68"/>
      <c r="U74" s="68"/>
      <c r="V74" s="68"/>
      <c r="W74" s="66"/>
      <c r="X74" s="281"/>
      <c r="Y74" s="368" t="str">
        <f>IF(AND(申込書!$C$47&lt;&gt;"▼プルダウンより選択してください",申込書!$C$47&lt;&gt;"",申込書!$K$22&lt;&gt;"YYYY/MM/DD",$G74&lt;&gt;""),申込書!$K$22,"")</f>
        <v/>
      </c>
      <c r="Z74" s="369" t="str">
        <f>IF(Y74="","",IF(INDEX('コンテンツ＆備考マスタ'!$H:$J,MATCH(学校情報!Y$3,'コンテンツ＆備考マスタ'!$H:$H,0),3)="●",IF(AND(Y74&lt;&gt;"",ISNUMBER(申込書!$AC$22)=TRUE,申込書!$C$47&lt;&gt;"▼プルダウンより選択してください",申込書!$C$47&lt;&gt;""),申込書!$AC$22,""),"-"))</f>
        <v/>
      </c>
      <c r="AA74" s="369"/>
      <c r="AB74" s="369"/>
      <c r="AC74" s="370" t="str">
        <f>IF(AND(申込書!$C$47&lt;&gt;"▼プルダウンより選択してください",申込書!$C$47&lt;&gt;"",$G74&lt;&gt;"",申込書!$V$47="特定学年のみ"),"申し込みする","")</f>
        <v/>
      </c>
      <c r="AD74" s="371"/>
      <c r="AE74" s="372"/>
      <c r="AF74" s="373" t="str">
        <f>IF(AND(申込書!$C$48&lt;&gt;"▼プルダウンより選択してください",申込書!$C$48&lt;&gt;"",申込書!$K$22&lt;&gt;"YYYY/MM/DD",$G74&lt;&gt;""),申込書!$K$22,"")</f>
        <v/>
      </c>
      <c r="AG74" s="369" t="str">
        <f>IF(AF74="","",IF(INDEX('コンテンツ＆備考マスタ'!$H:$J,MATCH(学校情報!AF$3,'コンテンツ＆備考マスタ'!$H:$H,0),3)="●",IF(AND(AF74&lt;&gt;"",ISNUMBER(申込書!$AC$22)=TRUE,申込書!$C$48&lt;&gt;"▼プルダウンより選択してください",申込書!$C$48&lt;&gt;""),申込書!$AC$22,""),"-"))</f>
        <v/>
      </c>
      <c r="AH74" s="369"/>
      <c r="AI74" s="369"/>
      <c r="AJ74" s="370" t="str">
        <f>IF(AND(申込書!$C$48&lt;&gt;"▼プルダウンより選択してください",申込書!$C$48&lt;&gt;"",$G74&lt;&gt;"",申込書!$V$48="特定学年のみ"),"申し込みする","")</f>
        <v/>
      </c>
      <c r="AK74" s="371"/>
      <c r="AL74" s="372"/>
      <c r="AM74" s="373" t="str">
        <f>IF(AND(申込書!$C$49&lt;&gt;"▼プルダウンより選択してください",申込書!$C$49&lt;&gt;"",申込書!$K$22&lt;&gt;"YYYY/MM/DD",$G74&lt;&gt;""),申込書!$K$22,"")</f>
        <v/>
      </c>
      <c r="AN74" s="369" t="str">
        <f>IF(AM74="","",IF(INDEX('コンテンツ＆備考マスタ'!$H:$J,MATCH(学校情報!AM$3,'コンテンツ＆備考マスタ'!$H:$H,0),3)="●",IF(AND(AM74&lt;&gt;"",ISNUMBER(申込書!$AC$22)=TRUE,申込書!$C$49&lt;&gt;"▼プルダウンより選択してください",申込書!$C$49&lt;&gt;""),申込書!$AC$22,""),"-"))</f>
        <v/>
      </c>
      <c r="AO74" s="369"/>
      <c r="AP74" s="369"/>
      <c r="AQ74" s="370" t="str">
        <f>IF(AND(申込書!$C$49&lt;&gt;"▼プルダウンより選択してください",申込書!$C$49&lt;&gt;"",$G74&lt;&gt;"",申込書!$V$49="特定学年のみ"),"申し込みする","")</f>
        <v/>
      </c>
      <c r="AR74" s="371"/>
      <c r="AS74" s="372"/>
      <c r="AT74" s="373" t="str">
        <f>IF(AND(申込書!$C$50&lt;&gt;"▼プルダウンより選択してください",申込書!$C$50&lt;&gt;"",申込書!$K$22&lt;&gt;"YYYY/MM/DD",$G74&lt;&gt;""),申込書!$K$22,"")</f>
        <v/>
      </c>
      <c r="AU74" s="369" t="str">
        <f>IF(AT74="","",IF(INDEX('コンテンツ＆備考マスタ'!$H:$J,MATCH(学校情報!AT$3,'コンテンツ＆備考マスタ'!$H:$H,0),3)="●",IF(AND(AT74&lt;&gt;"",ISNUMBER(申込書!$AC$22)=TRUE,申込書!$C$50&lt;&gt;"▼プルダウンより選択してください",申込書!$C$50&lt;&gt;""),申込書!$AC$22,""),"-"))</f>
        <v/>
      </c>
      <c r="AV74" s="369"/>
      <c r="AW74" s="369"/>
      <c r="AX74" s="370" t="str">
        <f>IF(AND(申込書!$C$50&lt;&gt;"▼プルダウンより選択してください",申込書!$C$50&lt;&gt;"",$G74&lt;&gt;"",申込書!$V$50="特定学年のみ"),"申し込みする","")</f>
        <v/>
      </c>
      <c r="AY74" s="371"/>
      <c r="AZ74" s="372"/>
      <c r="BA74" s="373" t="str">
        <f>IF(AND(申込書!$C$51&lt;&gt;"▼プルダウンより選択してください",申込書!$C$51&lt;&gt;"",申込書!$K$22&lt;&gt;"YYYY/MM/DD",$G74&lt;&gt;""),申込書!$K$22,"")</f>
        <v/>
      </c>
      <c r="BB74" s="369" t="str">
        <f>IF(BA74="","",IF(INDEX('コンテンツ＆備考マスタ'!$H:$J,MATCH(学校情報!BA$3,'コンテンツ＆備考マスタ'!$H:$H,0),3)="●",IF(AND(BA74&lt;&gt;"",ISNUMBER(申込書!$AC$22)=TRUE,申込書!$C$51&lt;&gt;"▼プルダウンより選択してください",申込書!$C$51&lt;&gt;""),申込書!$AC$22,""),"-"))</f>
        <v/>
      </c>
      <c r="BC74" s="369"/>
      <c r="BD74" s="369"/>
      <c r="BE74" s="370" t="str">
        <f>IF(AND(申込書!$C$51&lt;&gt;"▼プルダウンより選択してください",申込書!$C$51&lt;&gt;"",$G74&lt;&gt;"",申込書!$V$51="特定学年のみ"),"申し込みする","")</f>
        <v/>
      </c>
      <c r="BF74" s="371"/>
      <c r="BG74" s="372"/>
      <c r="BH74" s="373" t="str">
        <f>IF(AND(申込書!$C$52&lt;&gt;"▼プルダウンより選択してください",申込書!$C$52&lt;&gt;"",申込書!$K$22&lt;&gt;"YYYY/MM/DD",$G74&lt;&gt;""),申込書!$K$22,"")</f>
        <v/>
      </c>
      <c r="BI74" s="369" t="str">
        <f>IF(BH74="","",IF(INDEX('コンテンツ＆備考マスタ'!$H:$J,MATCH(学校情報!BH$3,'コンテンツ＆備考マスタ'!$H:$H,0),3)="●",IF(AND(BH74&lt;&gt;"",ISNUMBER(申込書!$AC$22)=TRUE,申込書!$C$52&lt;&gt;"▼プルダウンより選択してください",申込書!$C$52&lt;&gt;""),申込書!$AC$22,""),"-"))</f>
        <v/>
      </c>
      <c r="BJ74" s="369"/>
      <c r="BK74" s="369"/>
      <c r="BL74" s="370" t="str">
        <f>IF(AND(申込書!$C$52&lt;&gt;"▼プルダウンより選択してください",申込書!$C$52&lt;&gt;"",$G74&lt;&gt;"",申込書!$V$52="特定学年のみ"),"申し込みする","")</f>
        <v/>
      </c>
      <c r="BM74" s="371"/>
      <c r="BN74" s="372"/>
      <c r="BO74" s="373" t="str">
        <f>IF(AND(申込書!$C$53&lt;&gt;"▼プルダウンより選択してください",申込書!$C$53&lt;&gt;"",申込書!$K$22&lt;&gt;"YYYY/MM/DD",$G74&lt;&gt;""),申込書!$K$22,"")</f>
        <v/>
      </c>
      <c r="BP74" s="369" t="str">
        <f>IF(BO74="","",IF(INDEX('コンテンツ＆備考マスタ'!$H:$J,MATCH(学校情報!BO$3,'コンテンツ＆備考マスタ'!$H:$H,0),3)="●",IF(AND(BO74&lt;&gt;"",ISNUMBER(申込書!$AC$22)=TRUE,申込書!$C$53&lt;&gt;"▼プルダウンより選択してください",申込書!$C$53&lt;&gt;""),申込書!$AC$22,""),"-"))</f>
        <v/>
      </c>
      <c r="BQ74" s="369"/>
      <c r="BR74" s="369"/>
      <c r="BS74" s="370" t="str">
        <f>IF(AND(申込書!$C$53&lt;&gt;"▼プルダウンより選択してください",申込書!$C$53&lt;&gt;"",$G74&lt;&gt;"",申込書!$V$53="特定学年のみ"),"申し込みする","")</f>
        <v/>
      </c>
      <c r="BT74" s="371"/>
      <c r="BU74" s="372"/>
      <c r="BV74" s="373" t="str">
        <f>IF(AND(申込書!$C$54&lt;&gt;"▼プルダウンより選択してください",申込書!$C$54&lt;&gt;"",申込書!$K$22&lt;&gt;"YYYY/MM/DD",$G74&lt;&gt;""),申込書!$K$22,"")</f>
        <v/>
      </c>
      <c r="BW74" s="369" t="str">
        <f>IF(BV74="","",IF(INDEX('コンテンツ＆備考マスタ'!$H:$J,MATCH(学校情報!BV$3,'コンテンツ＆備考マスタ'!$H:$H,0),3)="●",IF(AND(BV74&lt;&gt;"",ISNUMBER(申込書!$AC$22)=TRUE,申込書!$C$54&lt;&gt;"▼プルダウンより選択してください",申込書!$C$54&lt;&gt;""),申込書!$AC$22,""),"-"))</f>
        <v/>
      </c>
      <c r="BX74" s="369"/>
      <c r="BY74" s="369"/>
      <c r="BZ74" s="370" t="str">
        <f>IF(AND(申込書!$C$54&lt;&gt;"▼プルダウンより選択してください",申込書!$C$54&lt;&gt;"",$G74&lt;&gt;"",申込書!$V$54="特定学年のみ"),"申し込みする","")</f>
        <v/>
      </c>
      <c r="CA74" s="371"/>
      <c r="CB74" s="372"/>
      <c r="CC74" s="373" t="str">
        <f>IF(AND(申込書!$C$55&lt;&gt;"▼プルダウンより選択してください",申込書!$C$55&lt;&gt;"",申込書!$K$22&lt;&gt;"YYYY/MM/DD",$G74&lt;&gt;""),申込書!$K$22,"")</f>
        <v/>
      </c>
      <c r="CD74" s="369" t="str">
        <f>IF(CC74="","",IF(INDEX('コンテンツ＆備考マスタ'!$H:$J,MATCH(学校情報!CC$3,'コンテンツ＆備考マスタ'!$H:$H,0),3)="●",IF(AND(CC74&lt;&gt;"",ISNUMBER(申込書!$AC$22)=TRUE,申込書!$C$55&lt;&gt;"▼プルダウンより選択してください",申込書!$C$55&lt;&gt;""),申込書!$AC$22,""),"-"))</f>
        <v/>
      </c>
      <c r="CE74" s="369"/>
      <c r="CF74" s="369"/>
      <c r="CG74" s="370" t="str">
        <f>IF(AND(申込書!$C$55&lt;&gt;"▼プルダウンより選択してください",申込書!$C$55&lt;&gt;"",$G74&lt;&gt;"",申込書!$V$55="特定学年のみ"),"申し込みする","")</f>
        <v/>
      </c>
      <c r="CH74" s="371"/>
      <c r="CI74" s="372"/>
      <c r="CJ74" s="373" t="str">
        <f>IF(AND(申込書!$C$56&lt;&gt;"▼プルダウンより選択してください",申込書!$C$56&lt;&gt;"",申込書!$K$22&lt;&gt;"YYYY/MM/DD",$G74&lt;&gt;""),申込書!$K$22,"")</f>
        <v/>
      </c>
      <c r="CK74" s="369" t="str">
        <f>IF(CJ74="","",IF(INDEX('コンテンツ＆備考マスタ'!$H:$J,MATCH(学校情報!CJ$3,'コンテンツ＆備考マスタ'!$H:$H,0),3)="●",IF(AND(CJ74&lt;&gt;"",ISNUMBER(申込書!$AC$22)=TRUE,申込書!$C$56&lt;&gt;"▼プルダウンより選択してください",申込書!$C$56&lt;&gt;""),申込書!$AC$22,""),"-"))</f>
        <v/>
      </c>
      <c r="CL74" s="369"/>
      <c r="CM74" s="369"/>
      <c r="CN74" s="370" t="str">
        <f>IF(AND(申込書!$C$56&lt;&gt;"▼プルダウンより選択してください",申込書!$C$56&lt;&gt;"",$G74&lt;&gt;"",申込書!$V$56="特定学年のみ"),"申し込みする","")</f>
        <v/>
      </c>
      <c r="CO74" s="371"/>
      <c r="CP74" s="372"/>
      <c r="CQ74" s="373" t="str">
        <f>IF(AND(申込書!$C$57&lt;&gt;"▼プルダウンより選択してください",申込書!$C$57&lt;&gt;"",申込書!$K$22&lt;&gt;"YYYY/MM/DD",$G74&lt;&gt;""),申込書!$K$22,"")</f>
        <v/>
      </c>
      <c r="CR74" s="369" t="str">
        <f>IF(CQ74="","",IF(INDEX('コンテンツ＆備考マスタ'!$H:$J,MATCH(学校情報!CQ$3,'コンテンツ＆備考マスタ'!$H:$H,0),3)="●",IF(AND(CQ74&lt;&gt;"",ISNUMBER(申込書!$AC$22)=TRUE,申込書!$C$57&lt;&gt;"▼プルダウンより選択してください",申込書!$C$57&lt;&gt;""),申込書!$AC$22,""),"-"))</f>
        <v/>
      </c>
      <c r="CS74" s="369"/>
      <c r="CT74" s="369"/>
      <c r="CU74" s="369" t="str">
        <f>IF(AND(申込書!$C$57&lt;&gt;"▼プルダウンより選択してください",申込書!$C$57&lt;&gt;"",$G74&lt;&gt;"",申込書!$V$57="特定学年のみ"),"申し込みする","")</f>
        <v/>
      </c>
      <c r="CV74" s="371"/>
      <c r="CW74" s="372"/>
      <c r="CX74" s="373" t="str">
        <f>IF(AND(申込書!$C$58&lt;&gt;"▼プルダウンより選択してください",申込書!$C$58&lt;&gt;"",申込書!$K$22&lt;&gt;"YYYY/MM/DD",$G74&lt;&gt;""),申込書!$K$22,"")</f>
        <v/>
      </c>
      <c r="CY74" s="369" t="str">
        <f>IF(CX74="","",IF(INDEX('コンテンツ＆備考マスタ'!$H:$J,MATCH(学校情報!CX$3,'コンテンツ＆備考マスタ'!$H:$H,0),3)="●",IF(AND(CX74&lt;&gt;"",ISNUMBER(申込書!$AC$22)=TRUE,申込書!$C$58&lt;&gt;"▼プルダウンより選択してください",申込書!$C$58&lt;&gt;""),申込書!$AC$22,""),"-"))</f>
        <v/>
      </c>
      <c r="CZ74" s="369"/>
      <c r="DA74" s="369"/>
      <c r="DB74" s="369" t="str">
        <f>IF(AND(申込書!$C$58&lt;&gt;"▼プルダウンより選択してください",申込書!$C$58&lt;&gt;"",$G74&lt;&gt;"",申込書!$V$58="特定学年のみ"),"申し込みする","")</f>
        <v/>
      </c>
      <c r="DC74" s="371"/>
      <c r="DD74" s="372"/>
      <c r="DE74" s="373" t="str">
        <f>IF(AND(申込書!$C$59&lt;&gt;"▼プルダウンより選択してください",申込書!$C$59&lt;&gt;"",申込書!$K$22&lt;&gt;"YYYY/MM/DD",$G74&lt;&gt;""),申込書!$K$22,"")</f>
        <v/>
      </c>
      <c r="DF74" s="369" t="str">
        <f>IF(DE74="","",IF(INDEX('コンテンツ＆備考マスタ'!$H:$J,MATCH(学校情報!DE$3,'コンテンツ＆備考マスタ'!$H:$H,0),3)="●",IF(AND(DE74&lt;&gt;"",ISNUMBER(申込書!$AC$22)=TRUE,申込書!$C$59&lt;&gt;"▼プルダウンより選択してください",申込書!$C$59&lt;&gt;""),申込書!$AC$22,""),"-"))</f>
        <v/>
      </c>
      <c r="DG74" s="369"/>
      <c r="DH74" s="369"/>
      <c r="DI74" s="369" t="str">
        <f>IF(AND(申込書!$C$59&lt;&gt;"▼プルダウンより選択してください",申込書!$C$59&lt;&gt;"",$G74&lt;&gt;"",申込書!$V$59="特定学年のみ"),"申し込みする","")</f>
        <v/>
      </c>
      <c r="DJ74" s="371"/>
      <c r="DK74" s="372"/>
      <c r="DL74" s="373" t="str">
        <f>IF(AND(申込書!$C$60&lt;&gt;"▼プルダウンより選択してください",申込書!$C$60&lt;&gt;"",申込書!$K$22&lt;&gt;"YYYY/MM/DD",$G74&lt;&gt;""),申込書!$K$22,"")</f>
        <v/>
      </c>
      <c r="DM74" s="369" t="str">
        <f>IF(DL74="","",IF(INDEX('コンテンツ＆備考マスタ'!$H:$J,MATCH(学校情報!DL$3,'コンテンツ＆備考マスタ'!$H:$H,0),3)="●",IF(AND(DL74&lt;&gt;"",ISNUMBER(申込書!$AC$22)=TRUE,申込書!$C$60&lt;&gt;"▼プルダウンより選択してください",申込書!$C$60&lt;&gt;""),申込書!$AC$22,""),"-"))</f>
        <v/>
      </c>
      <c r="DN74" s="369"/>
      <c r="DO74" s="369"/>
      <c r="DP74" s="369" t="str">
        <f>IF(AND(申込書!$C$60&lt;&gt;"▼プルダウンより選択してください",申込書!$C$60&lt;&gt;"",$G74&lt;&gt;"",申込書!$V$60="特定学年のみ"),"申し込みする","")</f>
        <v/>
      </c>
      <c r="DQ74" s="371"/>
      <c r="DR74" s="372"/>
      <c r="DS74" s="373" t="str">
        <f>IF(AND(申込書!$C$61&lt;&gt;"▼プルダウンより選択してください",申込書!$C$61&lt;&gt;"",申込書!$K$22&lt;&gt;"YYYY/MM/DD",$G74&lt;&gt;""),申込書!$K$22,"")</f>
        <v/>
      </c>
      <c r="DT74" s="369" t="str">
        <f>IF(DS74="","",IF(INDEX('コンテンツ＆備考マスタ'!$H:$J,MATCH(学校情報!DS$3,'コンテンツ＆備考マスタ'!$H:$H,0),3)="●",IF(AND(DS74&lt;&gt;"",ISNUMBER(申込書!$AC$22)=TRUE,申込書!$C$61&lt;&gt;"▼プルダウンより選択してください",申込書!$C$61&lt;&gt;""),申込書!$AC$22,""),"-"))</f>
        <v/>
      </c>
      <c r="DU74" s="369"/>
      <c r="DV74" s="369"/>
      <c r="DW74" s="369" t="str">
        <f>IF(AND(申込書!$C$61&lt;&gt;"▼プルダウンより選択してください",申込書!$C$61&lt;&gt;"",$G74&lt;&gt;"",申込書!$V$61="特定学年のみ"),"申し込みする","")</f>
        <v/>
      </c>
      <c r="DX74" s="371"/>
      <c r="DY74" s="372"/>
      <c r="DZ74" s="373" t="str">
        <f>IF(AND(申込書!$C$62&lt;&gt;"▼プルダウンより選択してください",申込書!$C$62&lt;&gt;"",申込書!$K$22&lt;&gt;"YYYY/MM/DD",$G74&lt;&gt;""),申込書!$K$22,"")</f>
        <v/>
      </c>
      <c r="EA74" s="369" t="str">
        <f>IF(DZ74="","",IF(INDEX('コンテンツ＆備考マスタ'!$H:$J,MATCH(学校情報!DZ$3,'コンテンツ＆備考マスタ'!$H:$H,0),3)="●",IF(AND(DZ74&lt;&gt;"",ISNUMBER(申込書!$AC$22)=TRUE,申込書!$C$62&lt;&gt;"▼プルダウンより選択してください",申込書!$C$62&lt;&gt;""),申込書!$AC$22,""),"-"))</f>
        <v/>
      </c>
      <c r="EB74" s="369"/>
      <c r="EC74" s="369"/>
      <c r="ED74" s="370" t="str">
        <f>IF(AND(申込書!$C$62&lt;&gt;"▼プルダウンより選択してください",申込書!$C$62&lt;&gt;"",$G74&lt;&gt;"",申込書!$V$62="特定学年のみ"),"申し込みする","")</f>
        <v/>
      </c>
      <c r="EE74" s="371"/>
      <c r="EF74" s="372"/>
      <c r="EG74" s="373" t="str">
        <f>IF(AND(申込書!$C$63&lt;&gt;"▼プルダウンより選択してください",申込書!$C$63&lt;&gt;"",申込書!$K$22&lt;&gt;"YYYY/MM/DD",$G74&lt;&gt;""),申込書!$K$22,"")</f>
        <v/>
      </c>
      <c r="EH74" s="369" t="str">
        <f>IF(EG74="","",IF(INDEX('コンテンツ＆備考マスタ'!$H:$J,MATCH(学校情報!EG$3,'コンテンツ＆備考マスタ'!$H:$H,0),3)="●",IF(AND(EG74&lt;&gt;"",ISNUMBER(申込書!$AC$22)=TRUE,申込書!$C$63&lt;&gt;"▼プルダウンより選択してください",申込書!$C$63&lt;&gt;""),申込書!$AC$22,""),"-"))</f>
        <v/>
      </c>
      <c r="EI74" s="369"/>
      <c r="EJ74" s="369"/>
      <c r="EK74" s="370" t="str">
        <f>IF(AND(申込書!$C$63&lt;&gt;"▼プルダウンより選択してください",申込書!$C$63&lt;&gt;"",$G74&lt;&gt;"",申込書!$V$63="特定学年のみ"),"申し込みする","")</f>
        <v/>
      </c>
      <c r="EL74" s="371"/>
      <c r="EM74" s="372"/>
      <c r="EN74" s="373" t="str">
        <f>IF(AND(申込書!$C$64&lt;&gt;"▼プルダウンより選択してください",申込書!$C$64&lt;&gt;"",申込書!$K$22&lt;&gt;"YYYY/MM/DD",$G74&lt;&gt;""),申込書!$K$22,"")</f>
        <v/>
      </c>
      <c r="EO74" s="369" t="str">
        <f>IF(EN74="","",IF(INDEX('コンテンツ＆備考マスタ'!$H:$J,MATCH(学校情報!EN$3,'コンテンツ＆備考マスタ'!$H:$H,0),3)="●",IF(AND(EN74&lt;&gt;"",ISNUMBER(申込書!$AC$22)=TRUE,申込書!$C$64&lt;&gt;"▼プルダウンより選択してください",申込書!$C$64&lt;&gt;""),申込書!$AC$22,""),"-"))</f>
        <v/>
      </c>
      <c r="EP74" s="369"/>
      <c r="EQ74" s="369"/>
      <c r="ER74" s="370" t="str">
        <f>IF(AND(申込書!$C$64&lt;&gt;"▼プルダウンより選択してください",申込書!$C$64&lt;&gt;"",$G74&lt;&gt;"",申込書!$V$64="特定学年のみ"),"申し込みする","")</f>
        <v/>
      </c>
      <c r="ES74" s="371"/>
      <c r="ET74" s="372"/>
      <c r="EU74" s="373" t="str">
        <f>IF(AND(申込書!$C$65&lt;&gt;"▼プルダウンより選択してください",申込書!$C$65&lt;&gt;"",申込書!$K$22&lt;&gt;"YYYY/MM/DD",$G74&lt;&gt;""),申込書!$K$22,"")</f>
        <v/>
      </c>
      <c r="EV74" s="369" t="str">
        <f>IF(EU74="","",IF(INDEX('コンテンツ＆備考マスタ'!$H:$J,MATCH(学校情報!EU$3,'コンテンツ＆備考マスタ'!$H:$H,0),3)="●",IF(AND(EU74&lt;&gt;"",ISNUMBER(申込書!$AC$22)=TRUE,申込書!$C$65&lt;&gt;"▼プルダウンより選択してください",申込書!$C$65&lt;&gt;""),申込書!$AC$22,""),"-"))</f>
        <v/>
      </c>
      <c r="EW74" s="369"/>
      <c r="EX74" s="369"/>
      <c r="EY74" s="370" t="str">
        <f>IF(AND(申込書!$C$65&lt;&gt;"▼プルダウンより選択してください",申込書!$C$65&lt;&gt;"",$G74&lt;&gt;"",申込書!$V$65="特定学年のみ"),"申し込みする","")</f>
        <v/>
      </c>
      <c r="EZ74" s="371"/>
      <c r="FA74" s="372"/>
      <c r="FB74" s="373" t="str">
        <f>IF(AND(申込書!$C$66&lt;&gt;"▼プルダウンより選択してください",申込書!$C$66&lt;&gt;"",申込書!$K$22&lt;&gt;"YYYY/MM/DD",$G74&lt;&gt;""),申込書!$K$22,"")</f>
        <v/>
      </c>
      <c r="FC74" s="369" t="str">
        <f>IF(FB74="","",IF(INDEX('コンテンツ＆備考マスタ'!$H:$J,MATCH(学校情報!FB$3,'コンテンツ＆備考マスタ'!$H:$H,0),3)="●",IF(AND(FB74&lt;&gt;"",ISNUMBER(申込書!$AC$22)=TRUE,申込書!$C$66&lt;&gt;"▼プルダウンより選択してください",申込書!$C$66&lt;&gt;""),申込書!$AC$22,""),"-"))</f>
        <v/>
      </c>
      <c r="FD74" s="369"/>
      <c r="FE74" s="369"/>
      <c r="FF74" s="370" t="str">
        <f>IF(AND(申込書!$C$66&lt;&gt;"▼プルダウンより選択してください",申込書!$C$66&lt;&gt;"",$G74&lt;&gt;"",申込書!$V$66="特定学年のみ"),"申し込みする","")</f>
        <v/>
      </c>
      <c r="FG74" s="371"/>
      <c r="FH74" s="372"/>
      <c r="FI74" s="373" t="str">
        <f>IF(AND(申込書!$C$67&lt;&gt;"▼プルダウンより選択してください",申込書!$C$67&lt;&gt;"",申込書!$K$22&lt;&gt;"YYYY/MM/DD",$G74&lt;&gt;""),申込書!$K$22,"")</f>
        <v/>
      </c>
      <c r="FJ74" s="369" t="str">
        <f>IF(FI74="","",IF(INDEX('コンテンツ＆備考マスタ'!$H:$J,MATCH(学校情報!FI$3,'コンテンツ＆備考マスタ'!$H:$H,0),3)="●",IF(AND(FI74&lt;&gt;"",ISNUMBER(申込書!$AC$22)=TRUE,申込書!$C$67&lt;&gt;"▼プルダウンより選択してください",申込書!$C$67&lt;&gt;""),申込書!$AC$22,""),"-"))</f>
        <v/>
      </c>
      <c r="FK74" s="369"/>
      <c r="FL74" s="369"/>
      <c r="FM74" s="370" t="str">
        <f>IF(AND(申込書!$C$67&lt;&gt;"▼プルダウンより選択してください",申込書!$C$67&lt;&gt;"",$G74&lt;&gt;"",申込書!$V$67="特定学年のみ"),"申し込みする","")</f>
        <v/>
      </c>
      <c r="FN74" s="371"/>
      <c r="FO74" s="372"/>
      <c r="FP74" s="373" t="str">
        <f>IF(AND(申込書!$C$68&lt;&gt;"▼プルダウンより選択してください",申込書!$C$68&lt;&gt;"",申込書!$K$22&lt;&gt;"YYYY/MM/DD",$G74&lt;&gt;""),申込書!$K$22,"")</f>
        <v/>
      </c>
      <c r="FQ74" s="369" t="str">
        <f>IF(FP74="","",IF(INDEX('コンテンツ＆備考マスタ'!$H:$J,MATCH(学校情報!FP$3,'コンテンツ＆備考マスタ'!$H:$H,0),3)="●",IF(AND(FP74&lt;&gt;"",ISNUMBER(申込書!$AC$22)=TRUE,申込書!$C$68&lt;&gt;"▼プルダウンより選択してください",申込書!$C$68&lt;&gt;""),申込書!$AC$22,""),"-"))</f>
        <v/>
      </c>
      <c r="FR74" s="369"/>
      <c r="FS74" s="369"/>
      <c r="FT74" s="370" t="str">
        <f>IF(AND(申込書!$C$68&lt;&gt;"▼プルダウンより選択してください",申込書!$C$68&lt;&gt;"",$G74&lt;&gt;"",申込書!$V$68="特定学年のみ"),"申し込みする","")</f>
        <v/>
      </c>
      <c r="FU74" s="371"/>
      <c r="FV74" s="372"/>
      <c r="FW74" s="373" t="str">
        <f>IF(AND(申込書!$C$69&lt;&gt;"▼プルダウンより選択してください",申込書!$C$69&lt;&gt;"",申込書!$K$22&lt;&gt;"YYYY/MM/DD",$G74&lt;&gt;""),申込書!$K$22,"")</f>
        <v/>
      </c>
      <c r="FX74" s="369" t="str">
        <f>IF(FW74="","",IF(INDEX('コンテンツ＆備考マスタ'!$H:$J,MATCH(学校情報!FW$3,'コンテンツ＆備考マスタ'!$H:$H,0),3)="●",IF(AND(FW74&lt;&gt;"",ISNUMBER(申込書!$AC$22)=TRUE,申込書!$C$69&lt;&gt;"▼プルダウンより選択してください",申込書!$C$69&lt;&gt;""),申込書!$AC$22,""),"-"))</f>
        <v/>
      </c>
      <c r="FY74" s="369"/>
      <c r="FZ74" s="369"/>
      <c r="GA74" s="370" t="str">
        <f>IF(AND(申込書!$C$69&lt;&gt;"▼プルダウンより選択してください",申込書!$C$69&lt;&gt;"",$G74&lt;&gt;"",申込書!$V$69="特定学年のみ"),"申し込みする","")</f>
        <v/>
      </c>
      <c r="GB74" s="371"/>
      <c r="GC74" s="372"/>
      <c r="GD74" s="373" t="str">
        <f>IF(AND(申込書!$C$70&lt;&gt;"▼プルダウンより選択してください",申込書!$C$70&lt;&gt;"",申込書!$K$22&lt;&gt;"YYYY/MM/DD",$G74&lt;&gt;""),申込書!$K$22,"")</f>
        <v/>
      </c>
      <c r="GE74" s="369" t="str">
        <f>IF(GD74="","",IF(INDEX('コンテンツ＆備考マスタ'!$H:$J,MATCH(学校情報!GD$3,'コンテンツ＆備考マスタ'!$H:$H,0),3)="●",IF(AND(GD74&lt;&gt;"",ISNUMBER(申込書!$AC$22)=TRUE,申込書!$C$70&lt;&gt;"▼プルダウンより選択してください",申込書!$C$70&lt;&gt;""),申込書!$AC$22,""),"-"))</f>
        <v/>
      </c>
      <c r="GF74" s="369"/>
      <c r="GG74" s="369"/>
      <c r="GH74" s="370" t="str">
        <f>IF(AND(申込書!$C$70&lt;&gt;"▼プルダウンより選択してください",申込書!$C$70&lt;&gt;"",$G74&lt;&gt;"",申込書!$V$70="特定学年のみ"),"申し込みする","")</f>
        <v/>
      </c>
      <c r="GI74" s="371"/>
      <c r="GJ74" s="372"/>
      <c r="GK74" s="373" t="str">
        <f>IF(AND(申込書!$C$71&lt;&gt;"▼プルダウンより選択してください",申込書!$C$71&lt;&gt;"",申込書!$K$22&lt;&gt;"YYYY/MM/DD",$G74&lt;&gt;""),申込書!$K$22,"")</f>
        <v/>
      </c>
      <c r="GL74" s="369" t="str">
        <f>IF(GK74="","",IF(INDEX('コンテンツ＆備考マスタ'!$H:$J,MATCH(学校情報!GK$3,'コンテンツ＆備考マスタ'!$H:$H,0),3)="●",IF(AND(GK74&lt;&gt;"",ISNUMBER(申込書!$AC$22)=TRUE,申込書!$C$71&lt;&gt;"▼プルダウンより選択してください",申込書!$C$71&lt;&gt;""),申込書!$AC$22,""),"-"))</f>
        <v/>
      </c>
      <c r="GM74" s="369"/>
      <c r="GN74" s="369"/>
      <c r="GO74" s="370" t="str">
        <f>IF(AND(申込書!$C$71&lt;&gt;"▼プルダウンより選択してください",申込書!$C$71&lt;&gt;"",$G74&lt;&gt;"",申込書!$V$71="特定学年のみ"),"申し込みする","")</f>
        <v/>
      </c>
      <c r="GP74" s="371"/>
      <c r="GQ74" s="372"/>
      <c r="GR74" s="373" t="str">
        <f>IF(AND(申込書!$C$72&lt;&gt;"▼プルダウンより選択してください",申込書!$C$72&lt;&gt;"",申込書!$K$22&lt;&gt;"YYYY/MM/DD",$G74&lt;&gt;""),申込書!$K$22,"")</f>
        <v/>
      </c>
      <c r="GS74" s="369" t="str">
        <f>IF(GR74="","",IF(INDEX('コンテンツ＆備考マスタ'!$H:$J,MATCH(学校情報!GR$3,'コンテンツ＆備考マスタ'!$H:$H,0),3)="●",IF(AND(GR74&lt;&gt;"",ISNUMBER(申込書!$AC$22)=TRUE,申込書!$C$72&lt;&gt;"▼プルダウンより選択してください",申込書!$C$72&lt;&gt;""),申込書!$AC$22,""),"-"))</f>
        <v/>
      </c>
      <c r="GT74" s="369"/>
      <c r="GU74" s="369"/>
      <c r="GV74" s="370" t="str">
        <f>IF(AND(申込書!$C$72&lt;&gt;"▼プルダウンより選択してください",申込書!$C$72&lt;&gt;"",$G74&lt;&gt;"",申込書!$V$72="特定学年のみ"),"申し込みする","")</f>
        <v/>
      </c>
      <c r="GW74" s="371"/>
      <c r="GX74" s="372"/>
      <c r="GY74" s="373" t="str">
        <f>IF(AND(申込書!$C$73&lt;&gt;"▼プルダウンより選択してください",申込書!$C$73&lt;&gt;"",申込書!$K$22&lt;&gt;"YYYY/MM/DD",$G74&lt;&gt;""),申込書!$K$22,"")</f>
        <v/>
      </c>
      <c r="GZ74" s="369" t="str">
        <f>IF(GY74="","",IF(INDEX('コンテンツ＆備考マスタ'!$H:$J,MATCH(学校情報!GY$3,'コンテンツ＆備考マスタ'!$H:$H,0),3)="●",IF(AND(GY74&lt;&gt;"",ISNUMBER(申込書!$AC$22)=TRUE,申込書!$C$73&lt;&gt;"▼プルダウンより選択してください",申込書!$C$73&lt;&gt;""),申込書!$AC$22,""),"-"))</f>
        <v/>
      </c>
      <c r="HA74" s="369"/>
      <c r="HB74" s="369"/>
      <c r="HC74" s="370" t="str">
        <f>IF(AND(申込書!$C$73&lt;&gt;"▼プルダウンより選択してください",申込書!$C$73&lt;&gt;"",$G74&lt;&gt;"",申込書!$V$73="特定学年のみ"),"申し込みする","")</f>
        <v/>
      </c>
      <c r="HD74" s="371"/>
      <c r="HE74" s="372"/>
      <c r="HF74" s="373" t="str">
        <f>IF(AND(申込書!$C$74&lt;&gt;"▼プルダウンより選択してください",申込書!$C$74&lt;&gt;"",申込書!$K$22&lt;&gt;"YYYY/MM/DD",$G74&lt;&gt;""),申込書!$K$22,"")</f>
        <v/>
      </c>
      <c r="HG74" s="369" t="str">
        <f>IF(HF74="","",IF(INDEX('コンテンツ＆備考マスタ'!$H:$J,MATCH(学校情報!HF$3,'コンテンツ＆備考マスタ'!$H:$H,0),3)="●",IF(AND(HF74&lt;&gt;"",ISNUMBER(申込書!$AC$22)=TRUE,申込書!$C$74&lt;&gt;"▼プルダウンより選択してください",申込書!$C$74&lt;&gt;""),申込書!$AC$22,""),"-"))</f>
        <v/>
      </c>
      <c r="HH74" s="369"/>
      <c r="HI74" s="369"/>
      <c r="HJ74" s="370" t="str">
        <f>IF(AND(申込書!$C$74&lt;&gt;"▼プルダウンより選択してください",申込書!$C$74&lt;&gt;"",$G74&lt;&gt;"",申込書!$V$74="特定学年のみ"),"申し込みする","")</f>
        <v/>
      </c>
      <c r="HK74" s="371"/>
      <c r="HL74" s="372"/>
      <c r="HM74" s="373" t="str">
        <f>IF(AND(申込書!$C$75&lt;&gt;"▼プルダウンより選択してください",申込書!$C$75&lt;&gt;"",申込書!$K$22&lt;&gt;"YYYY/MM/DD",$G74&lt;&gt;""),申込書!$K$22,"")</f>
        <v/>
      </c>
      <c r="HN74" s="369" t="str">
        <f>IF(HM74="","",IF(INDEX('コンテンツ＆備考マスタ'!$H:$J,MATCH(学校情報!HM$3,'コンテンツ＆備考マスタ'!$H:$H,0),3)="●",IF(AND(HM74&lt;&gt;"",ISNUMBER(申込書!$AC$22)=TRUE,申込書!$C$75&lt;&gt;"▼プルダウンより選択してください",申込書!$C$75&lt;&gt;""),申込書!$AC$22,""),"-"))</f>
        <v/>
      </c>
      <c r="HO74" s="369"/>
      <c r="HP74" s="369"/>
      <c r="HQ74" s="370" t="str">
        <f>IF(AND(申込書!$C$75&lt;&gt;"▼プルダウンより選択してください",申込書!$C$75&lt;&gt;"",$G74&lt;&gt;"",申込書!$V$75="特定学年のみ"),"申し込みする","")</f>
        <v/>
      </c>
      <c r="HR74" s="371"/>
      <c r="HS74" s="371"/>
      <c r="HT74" s="374" t="str">
        <f>IF(AND(申込書!$C$76&lt;&gt;"▼プルダウンより選択してください",申込書!$C$76&lt;&gt;"",申込書!$K$22&lt;&gt;"YYYY/MM/DD",$G74&lt;&gt;""),申込書!$K$22,"")</f>
        <v/>
      </c>
      <c r="HU74" s="369" t="str">
        <f>IF(HT74="","",IF(INDEX('コンテンツ＆備考マスタ'!$H:$J,MATCH(学校情報!HT$3,'コンテンツ＆備考マスタ'!$H:$H,0),3)="●",IF(AND(HT74&lt;&gt;"",ISNUMBER(申込書!$AC$22)=TRUE,申込書!$C$76&lt;&gt;"▼プルダウンより選択してください",申込書!$C$76&lt;&gt;""),申込書!$AC$22,""),"-"))</f>
        <v/>
      </c>
      <c r="HV74" s="369"/>
      <c r="HW74" s="369"/>
      <c r="HX74" s="370" t="str">
        <f>IF(AND(申込書!$C$76&lt;&gt;"▼プルダウンより選択してください",申込書!$C$76&lt;&gt;"",$G74&lt;&gt;"",申込書!$V$76="特定学年のみ"),"申し込みする","")</f>
        <v/>
      </c>
      <c r="HY74" s="371"/>
      <c r="HZ74" s="372"/>
      <c r="IA74" s="69"/>
    </row>
    <row r="75" spans="2:235" ht="26.85" hidden="1" customHeight="1" outlineLevel="1">
      <c r="B75" s="365">
        <f t="shared" si="3"/>
        <v>70</v>
      </c>
      <c r="C75" s="55"/>
      <c r="D75" s="56"/>
      <c r="E75" s="154"/>
      <c r="F75" s="57"/>
      <c r="G75" s="58"/>
      <c r="H75" s="59"/>
      <c r="I75" s="60"/>
      <c r="J75" s="61"/>
      <c r="K75" s="366" t="str">
        <f t="shared" si="4"/>
        <v/>
      </c>
      <c r="L75" s="62"/>
      <c r="M75" s="322"/>
      <c r="N75" s="63"/>
      <c r="O75" s="64"/>
      <c r="P75" s="367" t="str">
        <f t="shared" si="5"/>
        <v/>
      </c>
      <c r="Q75" s="65"/>
      <c r="R75" s="66"/>
      <c r="S75" s="67"/>
      <c r="T75" s="68"/>
      <c r="U75" s="68"/>
      <c r="V75" s="68"/>
      <c r="W75" s="66"/>
      <c r="X75" s="281"/>
      <c r="Y75" s="368" t="str">
        <f>IF(AND(申込書!$C$47&lt;&gt;"▼プルダウンより選択してください",申込書!$C$47&lt;&gt;"",申込書!$K$22&lt;&gt;"YYYY/MM/DD",$G75&lt;&gt;""),申込書!$K$22,"")</f>
        <v/>
      </c>
      <c r="Z75" s="369" t="str">
        <f>IF(Y75="","",IF(INDEX('コンテンツ＆備考マスタ'!$H:$J,MATCH(学校情報!Y$3,'コンテンツ＆備考マスタ'!$H:$H,0),3)="●",IF(AND(Y75&lt;&gt;"",ISNUMBER(申込書!$AC$22)=TRUE,申込書!$C$47&lt;&gt;"▼プルダウンより選択してください",申込書!$C$47&lt;&gt;""),申込書!$AC$22,""),"-"))</f>
        <v/>
      </c>
      <c r="AA75" s="369"/>
      <c r="AB75" s="369"/>
      <c r="AC75" s="370" t="str">
        <f>IF(AND(申込書!$C$47&lt;&gt;"▼プルダウンより選択してください",申込書!$C$47&lt;&gt;"",$G75&lt;&gt;"",申込書!$V$47="特定学年のみ"),"申し込みする","")</f>
        <v/>
      </c>
      <c r="AD75" s="371"/>
      <c r="AE75" s="372"/>
      <c r="AF75" s="373" t="str">
        <f>IF(AND(申込書!$C$48&lt;&gt;"▼プルダウンより選択してください",申込書!$C$48&lt;&gt;"",申込書!$K$22&lt;&gt;"YYYY/MM/DD",$G75&lt;&gt;""),申込書!$K$22,"")</f>
        <v/>
      </c>
      <c r="AG75" s="369" t="str">
        <f>IF(AF75="","",IF(INDEX('コンテンツ＆備考マスタ'!$H:$J,MATCH(学校情報!AF$3,'コンテンツ＆備考マスタ'!$H:$H,0),3)="●",IF(AND(AF75&lt;&gt;"",ISNUMBER(申込書!$AC$22)=TRUE,申込書!$C$48&lt;&gt;"▼プルダウンより選択してください",申込書!$C$48&lt;&gt;""),申込書!$AC$22,""),"-"))</f>
        <v/>
      </c>
      <c r="AH75" s="369"/>
      <c r="AI75" s="369"/>
      <c r="AJ75" s="370" t="str">
        <f>IF(AND(申込書!$C$48&lt;&gt;"▼プルダウンより選択してください",申込書!$C$48&lt;&gt;"",$G75&lt;&gt;"",申込書!$V$48="特定学年のみ"),"申し込みする","")</f>
        <v/>
      </c>
      <c r="AK75" s="371"/>
      <c r="AL75" s="372"/>
      <c r="AM75" s="373" t="str">
        <f>IF(AND(申込書!$C$49&lt;&gt;"▼プルダウンより選択してください",申込書!$C$49&lt;&gt;"",申込書!$K$22&lt;&gt;"YYYY/MM/DD",$G75&lt;&gt;""),申込書!$K$22,"")</f>
        <v/>
      </c>
      <c r="AN75" s="369" t="str">
        <f>IF(AM75="","",IF(INDEX('コンテンツ＆備考マスタ'!$H:$J,MATCH(学校情報!AM$3,'コンテンツ＆備考マスタ'!$H:$H,0),3)="●",IF(AND(AM75&lt;&gt;"",ISNUMBER(申込書!$AC$22)=TRUE,申込書!$C$49&lt;&gt;"▼プルダウンより選択してください",申込書!$C$49&lt;&gt;""),申込書!$AC$22,""),"-"))</f>
        <v/>
      </c>
      <c r="AO75" s="369"/>
      <c r="AP75" s="369"/>
      <c r="AQ75" s="370" t="str">
        <f>IF(AND(申込書!$C$49&lt;&gt;"▼プルダウンより選択してください",申込書!$C$49&lt;&gt;"",$G75&lt;&gt;"",申込書!$V$49="特定学年のみ"),"申し込みする","")</f>
        <v/>
      </c>
      <c r="AR75" s="371"/>
      <c r="AS75" s="372"/>
      <c r="AT75" s="373" t="str">
        <f>IF(AND(申込書!$C$50&lt;&gt;"▼プルダウンより選択してください",申込書!$C$50&lt;&gt;"",申込書!$K$22&lt;&gt;"YYYY/MM/DD",$G75&lt;&gt;""),申込書!$K$22,"")</f>
        <v/>
      </c>
      <c r="AU75" s="369" t="str">
        <f>IF(AT75="","",IF(INDEX('コンテンツ＆備考マスタ'!$H:$J,MATCH(学校情報!AT$3,'コンテンツ＆備考マスタ'!$H:$H,0),3)="●",IF(AND(AT75&lt;&gt;"",ISNUMBER(申込書!$AC$22)=TRUE,申込書!$C$50&lt;&gt;"▼プルダウンより選択してください",申込書!$C$50&lt;&gt;""),申込書!$AC$22,""),"-"))</f>
        <v/>
      </c>
      <c r="AV75" s="369"/>
      <c r="AW75" s="369"/>
      <c r="AX75" s="370" t="str">
        <f>IF(AND(申込書!$C$50&lt;&gt;"▼プルダウンより選択してください",申込書!$C$50&lt;&gt;"",$G75&lt;&gt;"",申込書!$V$50="特定学年のみ"),"申し込みする","")</f>
        <v/>
      </c>
      <c r="AY75" s="371"/>
      <c r="AZ75" s="372"/>
      <c r="BA75" s="373" t="str">
        <f>IF(AND(申込書!$C$51&lt;&gt;"▼プルダウンより選択してください",申込書!$C$51&lt;&gt;"",申込書!$K$22&lt;&gt;"YYYY/MM/DD",$G75&lt;&gt;""),申込書!$K$22,"")</f>
        <v/>
      </c>
      <c r="BB75" s="369" t="str">
        <f>IF(BA75="","",IF(INDEX('コンテンツ＆備考マスタ'!$H:$J,MATCH(学校情報!BA$3,'コンテンツ＆備考マスタ'!$H:$H,0),3)="●",IF(AND(BA75&lt;&gt;"",ISNUMBER(申込書!$AC$22)=TRUE,申込書!$C$51&lt;&gt;"▼プルダウンより選択してください",申込書!$C$51&lt;&gt;""),申込書!$AC$22,""),"-"))</f>
        <v/>
      </c>
      <c r="BC75" s="369"/>
      <c r="BD75" s="369"/>
      <c r="BE75" s="370" t="str">
        <f>IF(AND(申込書!$C$51&lt;&gt;"▼プルダウンより選択してください",申込書!$C$51&lt;&gt;"",$G75&lt;&gt;"",申込書!$V$51="特定学年のみ"),"申し込みする","")</f>
        <v/>
      </c>
      <c r="BF75" s="371"/>
      <c r="BG75" s="372"/>
      <c r="BH75" s="373" t="str">
        <f>IF(AND(申込書!$C$52&lt;&gt;"▼プルダウンより選択してください",申込書!$C$52&lt;&gt;"",申込書!$K$22&lt;&gt;"YYYY/MM/DD",$G75&lt;&gt;""),申込書!$K$22,"")</f>
        <v/>
      </c>
      <c r="BI75" s="369" t="str">
        <f>IF(BH75="","",IF(INDEX('コンテンツ＆備考マスタ'!$H:$J,MATCH(学校情報!BH$3,'コンテンツ＆備考マスタ'!$H:$H,0),3)="●",IF(AND(BH75&lt;&gt;"",ISNUMBER(申込書!$AC$22)=TRUE,申込書!$C$52&lt;&gt;"▼プルダウンより選択してください",申込書!$C$52&lt;&gt;""),申込書!$AC$22,""),"-"))</f>
        <v/>
      </c>
      <c r="BJ75" s="369"/>
      <c r="BK75" s="369"/>
      <c r="BL75" s="370" t="str">
        <f>IF(AND(申込書!$C$52&lt;&gt;"▼プルダウンより選択してください",申込書!$C$52&lt;&gt;"",$G75&lt;&gt;"",申込書!$V$52="特定学年のみ"),"申し込みする","")</f>
        <v/>
      </c>
      <c r="BM75" s="371"/>
      <c r="BN75" s="372"/>
      <c r="BO75" s="373" t="str">
        <f>IF(AND(申込書!$C$53&lt;&gt;"▼プルダウンより選択してください",申込書!$C$53&lt;&gt;"",申込書!$K$22&lt;&gt;"YYYY/MM/DD",$G75&lt;&gt;""),申込書!$K$22,"")</f>
        <v/>
      </c>
      <c r="BP75" s="369" t="str">
        <f>IF(BO75="","",IF(INDEX('コンテンツ＆備考マスタ'!$H:$J,MATCH(学校情報!BO$3,'コンテンツ＆備考マスタ'!$H:$H,0),3)="●",IF(AND(BO75&lt;&gt;"",ISNUMBER(申込書!$AC$22)=TRUE,申込書!$C$53&lt;&gt;"▼プルダウンより選択してください",申込書!$C$53&lt;&gt;""),申込書!$AC$22,""),"-"))</f>
        <v/>
      </c>
      <c r="BQ75" s="369"/>
      <c r="BR75" s="369"/>
      <c r="BS75" s="370" t="str">
        <f>IF(AND(申込書!$C$53&lt;&gt;"▼プルダウンより選択してください",申込書!$C$53&lt;&gt;"",$G75&lt;&gt;"",申込書!$V$53="特定学年のみ"),"申し込みする","")</f>
        <v/>
      </c>
      <c r="BT75" s="371"/>
      <c r="BU75" s="372"/>
      <c r="BV75" s="373" t="str">
        <f>IF(AND(申込書!$C$54&lt;&gt;"▼プルダウンより選択してください",申込書!$C$54&lt;&gt;"",申込書!$K$22&lt;&gt;"YYYY/MM/DD",$G75&lt;&gt;""),申込書!$K$22,"")</f>
        <v/>
      </c>
      <c r="BW75" s="369" t="str">
        <f>IF(BV75="","",IF(INDEX('コンテンツ＆備考マスタ'!$H:$J,MATCH(学校情報!BV$3,'コンテンツ＆備考マスタ'!$H:$H,0),3)="●",IF(AND(BV75&lt;&gt;"",ISNUMBER(申込書!$AC$22)=TRUE,申込書!$C$54&lt;&gt;"▼プルダウンより選択してください",申込書!$C$54&lt;&gt;""),申込書!$AC$22,""),"-"))</f>
        <v/>
      </c>
      <c r="BX75" s="369"/>
      <c r="BY75" s="369"/>
      <c r="BZ75" s="370" t="str">
        <f>IF(AND(申込書!$C$54&lt;&gt;"▼プルダウンより選択してください",申込書!$C$54&lt;&gt;"",$G75&lt;&gt;"",申込書!$V$54="特定学年のみ"),"申し込みする","")</f>
        <v/>
      </c>
      <c r="CA75" s="371"/>
      <c r="CB75" s="372"/>
      <c r="CC75" s="373" t="str">
        <f>IF(AND(申込書!$C$55&lt;&gt;"▼プルダウンより選択してください",申込書!$C$55&lt;&gt;"",申込書!$K$22&lt;&gt;"YYYY/MM/DD",$G75&lt;&gt;""),申込書!$K$22,"")</f>
        <v/>
      </c>
      <c r="CD75" s="369" t="str">
        <f>IF(CC75="","",IF(INDEX('コンテンツ＆備考マスタ'!$H:$J,MATCH(学校情報!CC$3,'コンテンツ＆備考マスタ'!$H:$H,0),3)="●",IF(AND(CC75&lt;&gt;"",ISNUMBER(申込書!$AC$22)=TRUE,申込書!$C$55&lt;&gt;"▼プルダウンより選択してください",申込書!$C$55&lt;&gt;""),申込書!$AC$22,""),"-"))</f>
        <v/>
      </c>
      <c r="CE75" s="369"/>
      <c r="CF75" s="369"/>
      <c r="CG75" s="370" t="str">
        <f>IF(AND(申込書!$C$55&lt;&gt;"▼プルダウンより選択してください",申込書!$C$55&lt;&gt;"",$G75&lt;&gt;"",申込書!$V$55="特定学年のみ"),"申し込みする","")</f>
        <v/>
      </c>
      <c r="CH75" s="371"/>
      <c r="CI75" s="372"/>
      <c r="CJ75" s="373" t="str">
        <f>IF(AND(申込書!$C$56&lt;&gt;"▼プルダウンより選択してください",申込書!$C$56&lt;&gt;"",申込書!$K$22&lt;&gt;"YYYY/MM/DD",$G75&lt;&gt;""),申込書!$K$22,"")</f>
        <v/>
      </c>
      <c r="CK75" s="369" t="str">
        <f>IF(CJ75="","",IF(INDEX('コンテンツ＆備考マスタ'!$H:$J,MATCH(学校情報!CJ$3,'コンテンツ＆備考マスタ'!$H:$H,0),3)="●",IF(AND(CJ75&lt;&gt;"",ISNUMBER(申込書!$AC$22)=TRUE,申込書!$C$56&lt;&gt;"▼プルダウンより選択してください",申込書!$C$56&lt;&gt;""),申込書!$AC$22,""),"-"))</f>
        <v/>
      </c>
      <c r="CL75" s="369"/>
      <c r="CM75" s="369"/>
      <c r="CN75" s="370" t="str">
        <f>IF(AND(申込書!$C$56&lt;&gt;"▼プルダウンより選択してください",申込書!$C$56&lt;&gt;"",$G75&lt;&gt;"",申込書!$V$56="特定学年のみ"),"申し込みする","")</f>
        <v/>
      </c>
      <c r="CO75" s="371"/>
      <c r="CP75" s="372"/>
      <c r="CQ75" s="373" t="str">
        <f>IF(AND(申込書!$C$57&lt;&gt;"▼プルダウンより選択してください",申込書!$C$57&lt;&gt;"",申込書!$K$22&lt;&gt;"YYYY/MM/DD",$G75&lt;&gt;""),申込書!$K$22,"")</f>
        <v/>
      </c>
      <c r="CR75" s="369" t="str">
        <f>IF(CQ75="","",IF(INDEX('コンテンツ＆備考マスタ'!$H:$J,MATCH(学校情報!CQ$3,'コンテンツ＆備考マスタ'!$H:$H,0),3)="●",IF(AND(CQ75&lt;&gt;"",ISNUMBER(申込書!$AC$22)=TRUE,申込書!$C$57&lt;&gt;"▼プルダウンより選択してください",申込書!$C$57&lt;&gt;""),申込書!$AC$22,""),"-"))</f>
        <v/>
      </c>
      <c r="CS75" s="369"/>
      <c r="CT75" s="369"/>
      <c r="CU75" s="369" t="str">
        <f>IF(AND(申込書!$C$57&lt;&gt;"▼プルダウンより選択してください",申込書!$C$57&lt;&gt;"",$G75&lt;&gt;"",申込書!$V$57="特定学年のみ"),"申し込みする","")</f>
        <v/>
      </c>
      <c r="CV75" s="371"/>
      <c r="CW75" s="372"/>
      <c r="CX75" s="373" t="str">
        <f>IF(AND(申込書!$C$58&lt;&gt;"▼プルダウンより選択してください",申込書!$C$58&lt;&gt;"",申込書!$K$22&lt;&gt;"YYYY/MM/DD",$G75&lt;&gt;""),申込書!$K$22,"")</f>
        <v/>
      </c>
      <c r="CY75" s="369" t="str">
        <f>IF(CX75="","",IF(INDEX('コンテンツ＆備考マスタ'!$H:$J,MATCH(学校情報!CX$3,'コンテンツ＆備考マスタ'!$H:$H,0),3)="●",IF(AND(CX75&lt;&gt;"",ISNUMBER(申込書!$AC$22)=TRUE,申込書!$C$58&lt;&gt;"▼プルダウンより選択してください",申込書!$C$58&lt;&gt;""),申込書!$AC$22,""),"-"))</f>
        <v/>
      </c>
      <c r="CZ75" s="369"/>
      <c r="DA75" s="369"/>
      <c r="DB75" s="369" t="str">
        <f>IF(AND(申込書!$C$58&lt;&gt;"▼プルダウンより選択してください",申込書!$C$58&lt;&gt;"",$G75&lt;&gt;"",申込書!$V$58="特定学年のみ"),"申し込みする","")</f>
        <v/>
      </c>
      <c r="DC75" s="371"/>
      <c r="DD75" s="372"/>
      <c r="DE75" s="373" t="str">
        <f>IF(AND(申込書!$C$59&lt;&gt;"▼プルダウンより選択してください",申込書!$C$59&lt;&gt;"",申込書!$K$22&lt;&gt;"YYYY/MM/DD",$G75&lt;&gt;""),申込書!$K$22,"")</f>
        <v/>
      </c>
      <c r="DF75" s="369" t="str">
        <f>IF(DE75="","",IF(INDEX('コンテンツ＆備考マスタ'!$H:$J,MATCH(学校情報!DE$3,'コンテンツ＆備考マスタ'!$H:$H,0),3)="●",IF(AND(DE75&lt;&gt;"",ISNUMBER(申込書!$AC$22)=TRUE,申込書!$C$59&lt;&gt;"▼プルダウンより選択してください",申込書!$C$59&lt;&gt;""),申込書!$AC$22,""),"-"))</f>
        <v/>
      </c>
      <c r="DG75" s="369"/>
      <c r="DH75" s="369"/>
      <c r="DI75" s="369" t="str">
        <f>IF(AND(申込書!$C$59&lt;&gt;"▼プルダウンより選択してください",申込書!$C$59&lt;&gt;"",$G75&lt;&gt;"",申込書!$V$59="特定学年のみ"),"申し込みする","")</f>
        <v/>
      </c>
      <c r="DJ75" s="371"/>
      <c r="DK75" s="372"/>
      <c r="DL75" s="373" t="str">
        <f>IF(AND(申込書!$C$60&lt;&gt;"▼プルダウンより選択してください",申込書!$C$60&lt;&gt;"",申込書!$K$22&lt;&gt;"YYYY/MM/DD",$G75&lt;&gt;""),申込書!$K$22,"")</f>
        <v/>
      </c>
      <c r="DM75" s="369" t="str">
        <f>IF(DL75="","",IF(INDEX('コンテンツ＆備考マスタ'!$H:$J,MATCH(学校情報!DL$3,'コンテンツ＆備考マスタ'!$H:$H,0),3)="●",IF(AND(DL75&lt;&gt;"",ISNUMBER(申込書!$AC$22)=TRUE,申込書!$C$60&lt;&gt;"▼プルダウンより選択してください",申込書!$C$60&lt;&gt;""),申込書!$AC$22,""),"-"))</f>
        <v/>
      </c>
      <c r="DN75" s="369"/>
      <c r="DO75" s="369"/>
      <c r="DP75" s="369" t="str">
        <f>IF(AND(申込書!$C$60&lt;&gt;"▼プルダウンより選択してください",申込書!$C$60&lt;&gt;"",$G75&lt;&gt;"",申込書!$V$60="特定学年のみ"),"申し込みする","")</f>
        <v/>
      </c>
      <c r="DQ75" s="371"/>
      <c r="DR75" s="372"/>
      <c r="DS75" s="373" t="str">
        <f>IF(AND(申込書!$C$61&lt;&gt;"▼プルダウンより選択してください",申込書!$C$61&lt;&gt;"",申込書!$K$22&lt;&gt;"YYYY/MM/DD",$G75&lt;&gt;""),申込書!$K$22,"")</f>
        <v/>
      </c>
      <c r="DT75" s="369" t="str">
        <f>IF(DS75="","",IF(INDEX('コンテンツ＆備考マスタ'!$H:$J,MATCH(学校情報!DS$3,'コンテンツ＆備考マスタ'!$H:$H,0),3)="●",IF(AND(DS75&lt;&gt;"",ISNUMBER(申込書!$AC$22)=TRUE,申込書!$C$61&lt;&gt;"▼プルダウンより選択してください",申込書!$C$61&lt;&gt;""),申込書!$AC$22,""),"-"))</f>
        <v/>
      </c>
      <c r="DU75" s="369"/>
      <c r="DV75" s="369"/>
      <c r="DW75" s="369" t="str">
        <f>IF(AND(申込書!$C$61&lt;&gt;"▼プルダウンより選択してください",申込書!$C$61&lt;&gt;"",$G75&lt;&gt;"",申込書!$V$61="特定学年のみ"),"申し込みする","")</f>
        <v/>
      </c>
      <c r="DX75" s="371"/>
      <c r="DY75" s="372"/>
      <c r="DZ75" s="373" t="str">
        <f>IF(AND(申込書!$C$62&lt;&gt;"▼プルダウンより選択してください",申込書!$C$62&lt;&gt;"",申込書!$K$22&lt;&gt;"YYYY/MM/DD",$G75&lt;&gt;""),申込書!$K$22,"")</f>
        <v/>
      </c>
      <c r="EA75" s="369" t="str">
        <f>IF(DZ75="","",IF(INDEX('コンテンツ＆備考マスタ'!$H:$J,MATCH(学校情報!DZ$3,'コンテンツ＆備考マスタ'!$H:$H,0),3)="●",IF(AND(DZ75&lt;&gt;"",ISNUMBER(申込書!$AC$22)=TRUE,申込書!$C$62&lt;&gt;"▼プルダウンより選択してください",申込書!$C$62&lt;&gt;""),申込書!$AC$22,""),"-"))</f>
        <v/>
      </c>
      <c r="EB75" s="369"/>
      <c r="EC75" s="369"/>
      <c r="ED75" s="370" t="str">
        <f>IF(AND(申込書!$C$62&lt;&gt;"▼プルダウンより選択してください",申込書!$C$62&lt;&gt;"",$G75&lt;&gt;"",申込書!$V$62="特定学年のみ"),"申し込みする","")</f>
        <v/>
      </c>
      <c r="EE75" s="371"/>
      <c r="EF75" s="372"/>
      <c r="EG75" s="373" t="str">
        <f>IF(AND(申込書!$C$63&lt;&gt;"▼プルダウンより選択してください",申込書!$C$63&lt;&gt;"",申込書!$K$22&lt;&gt;"YYYY/MM/DD",$G75&lt;&gt;""),申込書!$K$22,"")</f>
        <v/>
      </c>
      <c r="EH75" s="369" t="str">
        <f>IF(EG75="","",IF(INDEX('コンテンツ＆備考マスタ'!$H:$J,MATCH(学校情報!EG$3,'コンテンツ＆備考マスタ'!$H:$H,0),3)="●",IF(AND(EG75&lt;&gt;"",ISNUMBER(申込書!$AC$22)=TRUE,申込書!$C$63&lt;&gt;"▼プルダウンより選択してください",申込書!$C$63&lt;&gt;""),申込書!$AC$22,""),"-"))</f>
        <v/>
      </c>
      <c r="EI75" s="369"/>
      <c r="EJ75" s="369"/>
      <c r="EK75" s="370" t="str">
        <f>IF(AND(申込書!$C$63&lt;&gt;"▼プルダウンより選択してください",申込書!$C$63&lt;&gt;"",$G75&lt;&gt;"",申込書!$V$63="特定学年のみ"),"申し込みする","")</f>
        <v/>
      </c>
      <c r="EL75" s="371"/>
      <c r="EM75" s="372"/>
      <c r="EN75" s="373" t="str">
        <f>IF(AND(申込書!$C$64&lt;&gt;"▼プルダウンより選択してください",申込書!$C$64&lt;&gt;"",申込書!$K$22&lt;&gt;"YYYY/MM/DD",$G75&lt;&gt;""),申込書!$K$22,"")</f>
        <v/>
      </c>
      <c r="EO75" s="369" t="str">
        <f>IF(EN75="","",IF(INDEX('コンテンツ＆備考マスタ'!$H:$J,MATCH(学校情報!EN$3,'コンテンツ＆備考マスタ'!$H:$H,0),3)="●",IF(AND(EN75&lt;&gt;"",ISNUMBER(申込書!$AC$22)=TRUE,申込書!$C$64&lt;&gt;"▼プルダウンより選択してください",申込書!$C$64&lt;&gt;""),申込書!$AC$22,""),"-"))</f>
        <v/>
      </c>
      <c r="EP75" s="369"/>
      <c r="EQ75" s="369"/>
      <c r="ER75" s="370" t="str">
        <f>IF(AND(申込書!$C$64&lt;&gt;"▼プルダウンより選択してください",申込書!$C$64&lt;&gt;"",$G75&lt;&gt;"",申込書!$V$64="特定学年のみ"),"申し込みする","")</f>
        <v/>
      </c>
      <c r="ES75" s="371"/>
      <c r="ET75" s="372"/>
      <c r="EU75" s="373" t="str">
        <f>IF(AND(申込書!$C$65&lt;&gt;"▼プルダウンより選択してください",申込書!$C$65&lt;&gt;"",申込書!$K$22&lt;&gt;"YYYY/MM/DD",$G75&lt;&gt;""),申込書!$K$22,"")</f>
        <v/>
      </c>
      <c r="EV75" s="369" t="str">
        <f>IF(EU75="","",IF(INDEX('コンテンツ＆備考マスタ'!$H:$J,MATCH(学校情報!EU$3,'コンテンツ＆備考マスタ'!$H:$H,0),3)="●",IF(AND(EU75&lt;&gt;"",ISNUMBER(申込書!$AC$22)=TRUE,申込書!$C$65&lt;&gt;"▼プルダウンより選択してください",申込書!$C$65&lt;&gt;""),申込書!$AC$22,""),"-"))</f>
        <v/>
      </c>
      <c r="EW75" s="369"/>
      <c r="EX75" s="369"/>
      <c r="EY75" s="370" t="str">
        <f>IF(AND(申込書!$C$65&lt;&gt;"▼プルダウンより選択してください",申込書!$C$65&lt;&gt;"",$G75&lt;&gt;"",申込書!$V$65="特定学年のみ"),"申し込みする","")</f>
        <v/>
      </c>
      <c r="EZ75" s="371"/>
      <c r="FA75" s="372"/>
      <c r="FB75" s="373" t="str">
        <f>IF(AND(申込書!$C$66&lt;&gt;"▼プルダウンより選択してください",申込書!$C$66&lt;&gt;"",申込書!$K$22&lt;&gt;"YYYY/MM/DD",$G75&lt;&gt;""),申込書!$K$22,"")</f>
        <v/>
      </c>
      <c r="FC75" s="369" t="str">
        <f>IF(FB75="","",IF(INDEX('コンテンツ＆備考マスタ'!$H:$J,MATCH(学校情報!FB$3,'コンテンツ＆備考マスタ'!$H:$H,0),3)="●",IF(AND(FB75&lt;&gt;"",ISNUMBER(申込書!$AC$22)=TRUE,申込書!$C$66&lt;&gt;"▼プルダウンより選択してください",申込書!$C$66&lt;&gt;""),申込書!$AC$22,""),"-"))</f>
        <v/>
      </c>
      <c r="FD75" s="369"/>
      <c r="FE75" s="369"/>
      <c r="FF75" s="370" t="str">
        <f>IF(AND(申込書!$C$66&lt;&gt;"▼プルダウンより選択してください",申込書!$C$66&lt;&gt;"",$G75&lt;&gt;"",申込書!$V$66="特定学年のみ"),"申し込みする","")</f>
        <v/>
      </c>
      <c r="FG75" s="371"/>
      <c r="FH75" s="372"/>
      <c r="FI75" s="373" t="str">
        <f>IF(AND(申込書!$C$67&lt;&gt;"▼プルダウンより選択してください",申込書!$C$67&lt;&gt;"",申込書!$K$22&lt;&gt;"YYYY/MM/DD",$G75&lt;&gt;""),申込書!$K$22,"")</f>
        <v/>
      </c>
      <c r="FJ75" s="369" t="str">
        <f>IF(FI75="","",IF(INDEX('コンテンツ＆備考マスタ'!$H:$J,MATCH(学校情報!FI$3,'コンテンツ＆備考マスタ'!$H:$H,0),3)="●",IF(AND(FI75&lt;&gt;"",ISNUMBER(申込書!$AC$22)=TRUE,申込書!$C$67&lt;&gt;"▼プルダウンより選択してください",申込書!$C$67&lt;&gt;""),申込書!$AC$22,""),"-"))</f>
        <v/>
      </c>
      <c r="FK75" s="369"/>
      <c r="FL75" s="369"/>
      <c r="FM75" s="370" t="str">
        <f>IF(AND(申込書!$C$67&lt;&gt;"▼プルダウンより選択してください",申込書!$C$67&lt;&gt;"",$G75&lt;&gt;"",申込書!$V$67="特定学年のみ"),"申し込みする","")</f>
        <v/>
      </c>
      <c r="FN75" s="371"/>
      <c r="FO75" s="372"/>
      <c r="FP75" s="373" t="str">
        <f>IF(AND(申込書!$C$68&lt;&gt;"▼プルダウンより選択してください",申込書!$C$68&lt;&gt;"",申込書!$K$22&lt;&gt;"YYYY/MM/DD",$G75&lt;&gt;""),申込書!$K$22,"")</f>
        <v/>
      </c>
      <c r="FQ75" s="369" t="str">
        <f>IF(FP75="","",IF(INDEX('コンテンツ＆備考マスタ'!$H:$J,MATCH(学校情報!FP$3,'コンテンツ＆備考マスタ'!$H:$H,0),3)="●",IF(AND(FP75&lt;&gt;"",ISNUMBER(申込書!$AC$22)=TRUE,申込書!$C$68&lt;&gt;"▼プルダウンより選択してください",申込書!$C$68&lt;&gt;""),申込書!$AC$22,""),"-"))</f>
        <v/>
      </c>
      <c r="FR75" s="369"/>
      <c r="FS75" s="369"/>
      <c r="FT75" s="370" t="str">
        <f>IF(AND(申込書!$C$68&lt;&gt;"▼プルダウンより選択してください",申込書!$C$68&lt;&gt;"",$G75&lt;&gt;"",申込書!$V$68="特定学年のみ"),"申し込みする","")</f>
        <v/>
      </c>
      <c r="FU75" s="371"/>
      <c r="FV75" s="372"/>
      <c r="FW75" s="373" t="str">
        <f>IF(AND(申込書!$C$69&lt;&gt;"▼プルダウンより選択してください",申込書!$C$69&lt;&gt;"",申込書!$K$22&lt;&gt;"YYYY/MM/DD",$G75&lt;&gt;""),申込書!$K$22,"")</f>
        <v/>
      </c>
      <c r="FX75" s="369" t="str">
        <f>IF(FW75="","",IF(INDEX('コンテンツ＆備考マスタ'!$H:$J,MATCH(学校情報!FW$3,'コンテンツ＆備考マスタ'!$H:$H,0),3)="●",IF(AND(FW75&lt;&gt;"",ISNUMBER(申込書!$AC$22)=TRUE,申込書!$C$69&lt;&gt;"▼プルダウンより選択してください",申込書!$C$69&lt;&gt;""),申込書!$AC$22,""),"-"))</f>
        <v/>
      </c>
      <c r="FY75" s="369"/>
      <c r="FZ75" s="369"/>
      <c r="GA75" s="370" t="str">
        <f>IF(AND(申込書!$C$69&lt;&gt;"▼プルダウンより選択してください",申込書!$C$69&lt;&gt;"",$G75&lt;&gt;"",申込書!$V$69="特定学年のみ"),"申し込みする","")</f>
        <v/>
      </c>
      <c r="GB75" s="371"/>
      <c r="GC75" s="372"/>
      <c r="GD75" s="373" t="str">
        <f>IF(AND(申込書!$C$70&lt;&gt;"▼プルダウンより選択してください",申込書!$C$70&lt;&gt;"",申込書!$K$22&lt;&gt;"YYYY/MM/DD",$G75&lt;&gt;""),申込書!$K$22,"")</f>
        <v/>
      </c>
      <c r="GE75" s="369" t="str">
        <f>IF(GD75="","",IF(INDEX('コンテンツ＆備考マスタ'!$H:$J,MATCH(学校情報!GD$3,'コンテンツ＆備考マスタ'!$H:$H,0),3)="●",IF(AND(GD75&lt;&gt;"",ISNUMBER(申込書!$AC$22)=TRUE,申込書!$C$70&lt;&gt;"▼プルダウンより選択してください",申込書!$C$70&lt;&gt;""),申込書!$AC$22,""),"-"))</f>
        <v/>
      </c>
      <c r="GF75" s="369"/>
      <c r="GG75" s="369"/>
      <c r="GH75" s="370" t="str">
        <f>IF(AND(申込書!$C$70&lt;&gt;"▼プルダウンより選択してください",申込書!$C$70&lt;&gt;"",$G75&lt;&gt;"",申込書!$V$70="特定学年のみ"),"申し込みする","")</f>
        <v/>
      </c>
      <c r="GI75" s="371"/>
      <c r="GJ75" s="372"/>
      <c r="GK75" s="373" t="str">
        <f>IF(AND(申込書!$C$71&lt;&gt;"▼プルダウンより選択してください",申込書!$C$71&lt;&gt;"",申込書!$K$22&lt;&gt;"YYYY/MM/DD",$G75&lt;&gt;""),申込書!$K$22,"")</f>
        <v/>
      </c>
      <c r="GL75" s="369" t="str">
        <f>IF(GK75="","",IF(INDEX('コンテンツ＆備考マスタ'!$H:$J,MATCH(学校情報!GK$3,'コンテンツ＆備考マスタ'!$H:$H,0),3)="●",IF(AND(GK75&lt;&gt;"",ISNUMBER(申込書!$AC$22)=TRUE,申込書!$C$71&lt;&gt;"▼プルダウンより選択してください",申込書!$C$71&lt;&gt;""),申込書!$AC$22,""),"-"))</f>
        <v/>
      </c>
      <c r="GM75" s="369"/>
      <c r="GN75" s="369"/>
      <c r="GO75" s="370" t="str">
        <f>IF(AND(申込書!$C$71&lt;&gt;"▼プルダウンより選択してください",申込書!$C$71&lt;&gt;"",$G75&lt;&gt;"",申込書!$V$71="特定学年のみ"),"申し込みする","")</f>
        <v/>
      </c>
      <c r="GP75" s="371"/>
      <c r="GQ75" s="372"/>
      <c r="GR75" s="373" t="str">
        <f>IF(AND(申込書!$C$72&lt;&gt;"▼プルダウンより選択してください",申込書!$C$72&lt;&gt;"",申込書!$K$22&lt;&gt;"YYYY/MM/DD",$G75&lt;&gt;""),申込書!$K$22,"")</f>
        <v/>
      </c>
      <c r="GS75" s="369" t="str">
        <f>IF(GR75="","",IF(INDEX('コンテンツ＆備考マスタ'!$H:$J,MATCH(学校情報!GR$3,'コンテンツ＆備考マスタ'!$H:$H,0),3)="●",IF(AND(GR75&lt;&gt;"",ISNUMBER(申込書!$AC$22)=TRUE,申込書!$C$72&lt;&gt;"▼プルダウンより選択してください",申込書!$C$72&lt;&gt;""),申込書!$AC$22,""),"-"))</f>
        <v/>
      </c>
      <c r="GT75" s="369"/>
      <c r="GU75" s="369"/>
      <c r="GV75" s="370" t="str">
        <f>IF(AND(申込書!$C$72&lt;&gt;"▼プルダウンより選択してください",申込書!$C$72&lt;&gt;"",$G75&lt;&gt;"",申込書!$V$72="特定学年のみ"),"申し込みする","")</f>
        <v/>
      </c>
      <c r="GW75" s="371"/>
      <c r="GX75" s="372"/>
      <c r="GY75" s="373" t="str">
        <f>IF(AND(申込書!$C$73&lt;&gt;"▼プルダウンより選択してください",申込書!$C$73&lt;&gt;"",申込書!$K$22&lt;&gt;"YYYY/MM/DD",$G75&lt;&gt;""),申込書!$K$22,"")</f>
        <v/>
      </c>
      <c r="GZ75" s="369" t="str">
        <f>IF(GY75="","",IF(INDEX('コンテンツ＆備考マスタ'!$H:$J,MATCH(学校情報!GY$3,'コンテンツ＆備考マスタ'!$H:$H,0),3)="●",IF(AND(GY75&lt;&gt;"",ISNUMBER(申込書!$AC$22)=TRUE,申込書!$C$73&lt;&gt;"▼プルダウンより選択してください",申込書!$C$73&lt;&gt;""),申込書!$AC$22,""),"-"))</f>
        <v/>
      </c>
      <c r="HA75" s="369"/>
      <c r="HB75" s="369"/>
      <c r="HC75" s="370" t="str">
        <f>IF(AND(申込書!$C$73&lt;&gt;"▼プルダウンより選択してください",申込書!$C$73&lt;&gt;"",$G75&lt;&gt;"",申込書!$V$73="特定学年のみ"),"申し込みする","")</f>
        <v/>
      </c>
      <c r="HD75" s="371"/>
      <c r="HE75" s="372"/>
      <c r="HF75" s="373" t="str">
        <f>IF(AND(申込書!$C$74&lt;&gt;"▼プルダウンより選択してください",申込書!$C$74&lt;&gt;"",申込書!$K$22&lt;&gt;"YYYY/MM/DD",$G75&lt;&gt;""),申込書!$K$22,"")</f>
        <v/>
      </c>
      <c r="HG75" s="369" t="str">
        <f>IF(HF75="","",IF(INDEX('コンテンツ＆備考マスタ'!$H:$J,MATCH(学校情報!HF$3,'コンテンツ＆備考マスタ'!$H:$H,0),3)="●",IF(AND(HF75&lt;&gt;"",ISNUMBER(申込書!$AC$22)=TRUE,申込書!$C$74&lt;&gt;"▼プルダウンより選択してください",申込書!$C$74&lt;&gt;""),申込書!$AC$22,""),"-"))</f>
        <v/>
      </c>
      <c r="HH75" s="369"/>
      <c r="HI75" s="369"/>
      <c r="HJ75" s="370" t="str">
        <f>IF(AND(申込書!$C$74&lt;&gt;"▼プルダウンより選択してください",申込書!$C$74&lt;&gt;"",$G75&lt;&gt;"",申込書!$V$74="特定学年のみ"),"申し込みする","")</f>
        <v/>
      </c>
      <c r="HK75" s="371"/>
      <c r="HL75" s="372"/>
      <c r="HM75" s="373" t="str">
        <f>IF(AND(申込書!$C$75&lt;&gt;"▼プルダウンより選択してください",申込書!$C$75&lt;&gt;"",申込書!$K$22&lt;&gt;"YYYY/MM/DD",$G75&lt;&gt;""),申込書!$K$22,"")</f>
        <v/>
      </c>
      <c r="HN75" s="369" t="str">
        <f>IF(HM75="","",IF(INDEX('コンテンツ＆備考マスタ'!$H:$J,MATCH(学校情報!HM$3,'コンテンツ＆備考マスタ'!$H:$H,0),3)="●",IF(AND(HM75&lt;&gt;"",ISNUMBER(申込書!$AC$22)=TRUE,申込書!$C$75&lt;&gt;"▼プルダウンより選択してください",申込書!$C$75&lt;&gt;""),申込書!$AC$22,""),"-"))</f>
        <v/>
      </c>
      <c r="HO75" s="369"/>
      <c r="HP75" s="369"/>
      <c r="HQ75" s="370" t="str">
        <f>IF(AND(申込書!$C$75&lt;&gt;"▼プルダウンより選択してください",申込書!$C$75&lt;&gt;"",$G75&lt;&gt;"",申込書!$V$75="特定学年のみ"),"申し込みする","")</f>
        <v/>
      </c>
      <c r="HR75" s="371"/>
      <c r="HS75" s="371"/>
      <c r="HT75" s="374" t="str">
        <f>IF(AND(申込書!$C$76&lt;&gt;"▼プルダウンより選択してください",申込書!$C$76&lt;&gt;"",申込書!$K$22&lt;&gt;"YYYY/MM/DD",$G75&lt;&gt;""),申込書!$K$22,"")</f>
        <v/>
      </c>
      <c r="HU75" s="369" t="str">
        <f>IF(HT75="","",IF(INDEX('コンテンツ＆備考マスタ'!$H:$J,MATCH(学校情報!HT$3,'コンテンツ＆備考マスタ'!$H:$H,0),3)="●",IF(AND(HT75&lt;&gt;"",ISNUMBER(申込書!$AC$22)=TRUE,申込書!$C$76&lt;&gt;"▼プルダウンより選択してください",申込書!$C$76&lt;&gt;""),申込書!$AC$22,""),"-"))</f>
        <v/>
      </c>
      <c r="HV75" s="369"/>
      <c r="HW75" s="369"/>
      <c r="HX75" s="370" t="str">
        <f>IF(AND(申込書!$C$76&lt;&gt;"▼プルダウンより選択してください",申込書!$C$76&lt;&gt;"",$G75&lt;&gt;"",申込書!$V$76="特定学年のみ"),"申し込みする","")</f>
        <v/>
      </c>
      <c r="HY75" s="371"/>
      <c r="HZ75" s="372"/>
      <c r="IA75" s="69"/>
    </row>
    <row r="76" spans="2:235" ht="26.85" hidden="1" customHeight="1" outlineLevel="1">
      <c r="B76" s="365">
        <f t="shared" si="3"/>
        <v>71</v>
      </c>
      <c r="C76" s="55"/>
      <c r="D76" s="56"/>
      <c r="E76" s="154"/>
      <c r="F76" s="57"/>
      <c r="G76" s="58"/>
      <c r="H76" s="59"/>
      <c r="I76" s="60"/>
      <c r="J76" s="61"/>
      <c r="K76" s="366" t="str">
        <f t="shared" si="4"/>
        <v/>
      </c>
      <c r="L76" s="62"/>
      <c r="M76" s="322"/>
      <c r="N76" s="63"/>
      <c r="O76" s="64"/>
      <c r="P76" s="367" t="str">
        <f t="shared" si="5"/>
        <v/>
      </c>
      <c r="Q76" s="65"/>
      <c r="R76" s="66"/>
      <c r="S76" s="67"/>
      <c r="T76" s="68"/>
      <c r="U76" s="68"/>
      <c r="V76" s="68"/>
      <c r="W76" s="66"/>
      <c r="X76" s="281"/>
      <c r="Y76" s="368" t="str">
        <f>IF(AND(申込書!$C$47&lt;&gt;"▼プルダウンより選択してください",申込書!$C$47&lt;&gt;"",申込書!$K$22&lt;&gt;"YYYY/MM/DD",$G76&lt;&gt;""),申込書!$K$22,"")</f>
        <v/>
      </c>
      <c r="Z76" s="369" t="str">
        <f>IF(Y76="","",IF(INDEX('コンテンツ＆備考マスタ'!$H:$J,MATCH(学校情報!Y$3,'コンテンツ＆備考マスタ'!$H:$H,0),3)="●",IF(AND(Y76&lt;&gt;"",ISNUMBER(申込書!$AC$22)=TRUE,申込書!$C$47&lt;&gt;"▼プルダウンより選択してください",申込書!$C$47&lt;&gt;""),申込書!$AC$22,""),"-"))</f>
        <v/>
      </c>
      <c r="AA76" s="369"/>
      <c r="AB76" s="369"/>
      <c r="AC76" s="370" t="str">
        <f>IF(AND(申込書!$C$47&lt;&gt;"▼プルダウンより選択してください",申込書!$C$47&lt;&gt;"",$G76&lt;&gt;"",申込書!$V$47="特定学年のみ"),"申し込みする","")</f>
        <v/>
      </c>
      <c r="AD76" s="371"/>
      <c r="AE76" s="372"/>
      <c r="AF76" s="373" t="str">
        <f>IF(AND(申込書!$C$48&lt;&gt;"▼プルダウンより選択してください",申込書!$C$48&lt;&gt;"",申込書!$K$22&lt;&gt;"YYYY/MM/DD",$G76&lt;&gt;""),申込書!$K$22,"")</f>
        <v/>
      </c>
      <c r="AG76" s="369" t="str">
        <f>IF(AF76="","",IF(INDEX('コンテンツ＆備考マスタ'!$H:$J,MATCH(学校情報!AF$3,'コンテンツ＆備考マスタ'!$H:$H,0),3)="●",IF(AND(AF76&lt;&gt;"",ISNUMBER(申込書!$AC$22)=TRUE,申込書!$C$48&lt;&gt;"▼プルダウンより選択してください",申込書!$C$48&lt;&gt;""),申込書!$AC$22,""),"-"))</f>
        <v/>
      </c>
      <c r="AH76" s="369"/>
      <c r="AI76" s="369"/>
      <c r="AJ76" s="370" t="str">
        <f>IF(AND(申込書!$C$48&lt;&gt;"▼プルダウンより選択してください",申込書!$C$48&lt;&gt;"",$G76&lt;&gt;"",申込書!$V$48="特定学年のみ"),"申し込みする","")</f>
        <v/>
      </c>
      <c r="AK76" s="371"/>
      <c r="AL76" s="372"/>
      <c r="AM76" s="373" t="str">
        <f>IF(AND(申込書!$C$49&lt;&gt;"▼プルダウンより選択してください",申込書!$C$49&lt;&gt;"",申込書!$K$22&lt;&gt;"YYYY/MM/DD",$G76&lt;&gt;""),申込書!$K$22,"")</f>
        <v/>
      </c>
      <c r="AN76" s="369" t="str">
        <f>IF(AM76="","",IF(INDEX('コンテンツ＆備考マスタ'!$H:$J,MATCH(学校情報!AM$3,'コンテンツ＆備考マスタ'!$H:$H,0),3)="●",IF(AND(AM76&lt;&gt;"",ISNUMBER(申込書!$AC$22)=TRUE,申込書!$C$49&lt;&gt;"▼プルダウンより選択してください",申込書!$C$49&lt;&gt;""),申込書!$AC$22,""),"-"))</f>
        <v/>
      </c>
      <c r="AO76" s="369"/>
      <c r="AP76" s="369"/>
      <c r="AQ76" s="370" t="str">
        <f>IF(AND(申込書!$C$49&lt;&gt;"▼プルダウンより選択してください",申込書!$C$49&lt;&gt;"",$G76&lt;&gt;"",申込書!$V$49="特定学年のみ"),"申し込みする","")</f>
        <v/>
      </c>
      <c r="AR76" s="371"/>
      <c r="AS76" s="372"/>
      <c r="AT76" s="373" t="str">
        <f>IF(AND(申込書!$C$50&lt;&gt;"▼プルダウンより選択してください",申込書!$C$50&lt;&gt;"",申込書!$K$22&lt;&gt;"YYYY/MM/DD",$G76&lt;&gt;""),申込書!$K$22,"")</f>
        <v/>
      </c>
      <c r="AU76" s="369" t="str">
        <f>IF(AT76="","",IF(INDEX('コンテンツ＆備考マスタ'!$H:$J,MATCH(学校情報!AT$3,'コンテンツ＆備考マスタ'!$H:$H,0),3)="●",IF(AND(AT76&lt;&gt;"",ISNUMBER(申込書!$AC$22)=TRUE,申込書!$C$50&lt;&gt;"▼プルダウンより選択してください",申込書!$C$50&lt;&gt;""),申込書!$AC$22,""),"-"))</f>
        <v/>
      </c>
      <c r="AV76" s="369"/>
      <c r="AW76" s="369"/>
      <c r="AX76" s="370" t="str">
        <f>IF(AND(申込書!$C$50&lt;&gt;"▼プルダウンより選択してください",申込書!$C$50&lt;&gt;"",$G76&lt;&gt;"",申込書!$V$50="特定学年のみ"),"申し込みする","")</f>
        <v/>
      </c>
      <c r="AY76" s="371"/>
      <c r="AZ76" s="372"/>
      <c r="BA76" s="373" t="str">
        <f>IF(AND(申込書!$C$51&lt;&gt;"▼プルダウンより選択してください",申込書!$C$51&lt;&gt;"",申込書!$K$22&lt;&gt;"YYYY/MM/DD",$G76&lt;&gt;""),申込書!$K$22,"")</f>
        <v/>
      </c>
      <c r="BB76" s="369" t="str">
        <f>IF(BA76="","",IF(INDEX('コンテンツ＆備考マスタ'!$H:$J,MATCH(学校情報!BA$3,'コンテンツ＆備考マスタ'!$H:$H,0),3)="●",IF(AND(BA76&lt;&gt;"",ISNUMBER(申込書!$AC$22)=TRUE,申込書!$C$51&lt;&gt;"▼プルダウンより選択してください",申込書!$C$51&lt;&gt;""),申込書!$AC$22,""),"-"))</f>
        <v/>
      </c>
      <c r="BC76" s="369"/>
      <c r="BD76" s="369"/>
      <c r="BE76" s="370" t="str">
        <f>IF(AND(申込書!$C$51&lt;&gt;"▼プルダウンより選択してください",申込書!$C$51&lt;&gt;"",$G76&lt;&gt;"",申込書!$V$51="特定学年のみ"),"申し込みする","")</f>
        <v/>
      </c>
      <c r="BF76" s="371"/>
      <c r="BG76" s="372"/>
      <c r="BH76" s="373" t="str">
        <f>IF(AND(申込書!$C$52&lt;&gt;"▼プルダウンより選択してください",申込書!$C$52&lt;&gt;"",申込書!$K$22&lt;&gt;"YYYY/MM/DD",$G76&lt;&gt;""),申込書!$K$22,"")</f>
        <v/>
      </c>
      <c r="BI76" s="369" t="str">
        <f>IF(BH76="","",IF(INDEX('コンテンツ＆備考マスタ'!$H:$J,MATCH(学校情報!BH$3,'コンテンツ＆備考マスタ'!$H:$H,0),3)="●",IF(AND(BH76&lt;&gt;"",ISNUMBER(申込書!$AC$22)=TRUE,申込書!$C$52&lt;&gt;"▼プルダウンより選択してください",申込書!$C$52&lt;&gt;""),申込書!$AC$22,""),"-"))</f>
        <v/>
      </c>
      <c r="BJ76" s="369"/>
      <c r="BK76" s="369"/>
      <c r="BL76" s="370" t="str">
        <f>IF(AND(申込書!$C$52&lt;&gt;"▼プルダウンより選択してください",申込書!$C$52&lt;&gt;"",$G76&lt;&gt;"",申込書!$V$52="特定学年のみ"),"申し込みする","")</f>
        <v/>
      </c>
      <c r="BM76" s="371"/>
      <c r="BN76" s="372"/>
      <c r="BO76" s="373" t="str">
        <f>IF(AND(申込書!$C$53&lt;&gt;"▼プルダウンより選択してください",申込書!$C$53&lt;&gt;"",申込書!$K$22&lt;&gt;"YYYY/MM/DD",$G76&lt;&gt;""),申込書!$K$22,"")</f>
        <v/>
      </c>
      <c r="BP76" s="369" t="str">
        <f>IF(BO76="","",IF(INDEX('コンテンツ＆備考マスタ'!$H:$J,MATCH(学校情報!BO$3,'コンテンツ＆備考マスタ'!$H:$H,0),3)="●",IF(AND(BO76&lt;&gt;"",ISNUMBER(申込書!$AC$22)=TRUE,申込書!$C$53&lt;&gt;"▼プルダウンより選択してください",申込書!$C$53&lt;&gt;""),申込書!$AC$22,""),"-"))</f>
        <v/>
      </c>
      <c r="BQ76" s="369"/>
      <c r="BR76" s="369"/>
      <c r="BS76" s="370" t="str">
        <f>IF(AND(申込書!$C$53&lt;&gt;"▼プルダウンより選択してください",申込書!$C$53&lt;&gt;"",$G76&lt;&gt;"",申込書!$V$53="特定学年のみ"),"申し込みする","")</f>
        <v/>
      </c>
      <c r="BT76" s="371"/>
      <c r="BU76" s="372"/>
      <c r="BV76" s="373" t="str">
        <f>IF(AND(申込書!$C$54&lt;&gt;"▼プルダウンより選択してください",申込書!$C$54&lt;&gt;"",申込書!$K$22&lt;&gt;"YYYY/MM/DD",$G76&lt;&gt;""),申込書!$K$22,"")</f>
        <v/>
      </c>
      <c r="BW76" s="369" t="str">
        <f>IF(BV76="","",IF(INDEX('コンテンツ＆備考マスタ'!$H:$J,MATCH(学校情報!BV$3,'コンテンツ＆備考マスタ'!$H:$H,0),3)="●",IF(AND(BV76&lt;&gt;"",ISNUMBER(申込書!$AC$22)=TRUE,申込書!$C$54&lt;&gt;"▼プルダウンより選択してください",申込書!$C$54&lt;&gt;""),申込書!$AC$22,""),"-"))</f>
        <v/>
      </c>
      <c r="BX76" s="369"/>
      <c r="BY76" s="369"/>
      <c r="BZ76" s="370" t="str">
        <f>IF(AND(申込書!$C$54&lt;&gt;"▼プルダウンより選択してください",申込書!$C$54&lt;&gt;"",$G76&lt;&gt;"",申込書!$V$54="特定学年のみ"),"申し込みする","")</f>
        <v/>
      </c>
      <c r="CA76" s="371"/>
      <c r="CB76" s="372"/>
      <c r="CC76" s="373" t="str">
        <f>IF(AND(申込書!$C$55&lt;&gt;"▼プルダウンより選択してください",申込書!$C$55&lt;&gt;"",申込書!$K$22&lt;&gt;"YYYY/MM/DD",$G76&lt;&gt;""),申込書!$K$22,"")</f>
        <v/>
      </c>
      <c r="CD76" s="369" t="str">
        <f>IF(CC76="","",IF(INDEX('コンテンツ＆備考マスタ'!$H:$J,MATCH(学校情報!CC$3,'コンテンツ＆備考マスタ'!$H:$H,0),3)="●",IF(AND(CC76&lt;&gt;"",ISNUMBER(申込書!$AC$22)=TRUE,申込書!$C$55&lt;&gt;"▼プルダウンより選択してください",申込書!$C$55&lt;&gt;""),申込書!$AC$22,""),"-"))</f>
        <v/>
      </c>
      <c r="CE76" s="369"/>
      <c r="CF76" s="369"/>
      <c r="CG76" s="370" t="str">
        <f>IF(AND(申込書!$C$55&lt;&gt;"▼プルダウンより選択してください",申込書!$C$55&lt;&gt;"",$G76&lt;&gt;"",申込書!$V$55="特定学年のみ"),"申し込みする","")</f>
        <v/>
      </c>
      <c r="CH76" s="371"/>
      <c r="CI76" s="372"/>
      <c r="CJ76" s="373" t="str">
        <f>IF(AND(申込書!$C$56&lt;&gt;"▼プルダウンより選択してください",申込書!$C$56&lt;&gt;"",申込書!$K$22&lt;&gt;"YYYY/MM/DD",$G76&lt;&gt;""),申込書!$K$22,"")</f>
        <v/>
      </c>
      <c r="CK76" s="369" t="str">
        <f>IF(CJ76="","",IF(INDEX('コンテンツ＆備考マスタ'!$H:$J,MATCH(学校情報!CJ$3,'コンテンツ＆備考マスタ'!$H:$H,0),3)="●",IF(AND(CJ76&lt;&gt;"",ISNUMBER(申込書!$AC$22)=TRUE,申込書!$C$56&lt;&gt;"▼プルダウンより選択してください",申込書!$C$56&lt;&gt;""),申込書!$AC$22,""),"-"))</f>
        <v/>
      </c>
      <c r="CL76" s="369"/>
      <c r="CM76" s="369"/>
      <c r="CN76" s="370" t="str">
        <f>IF(AND(申込書!$C$56&lt;&gt;"▼プルダウンより選択してください",申込書!$C$56&lt;&gt;"",$G76&lt;&gt;"",申込書!$V$56="特定学年のみ"),"申し込みする","")</f>
        <v/>
      </c>
      <c r="CO76" s="371"/>
      <c r="CP76" s="372"/>
      <c r="CQ76" s="373" t="str">
        <f>IF(AND(申込書!$C$57&lt;&gt;"▼プルダウンより選択してください",申込書!$C$57&lt;&gt;"",申込書!$K$22&lt;&gt;"YYYY/MM/DD",$G76&lt;&gt;""),申込書!$K$22,"")</f>
        <v/>
      </c>
      <c r="CR76" s="369" t="str">
        <f>IF(CQ76="","",IF(INDEX('コンテンツ＆備考マスタ'!$H:$J,MATCH(学校情報!CQ$3,'コンテンツ＆備考マスタ'!$H:$H,0),3)="●",IF(AND(CQ76&lt;&gt;"",ISNUMBER(申込書!$AC$22)=TRUE,申込書!$C$57&lt;&gt;"▼プルダウンより選択してください",申込書!$C$57&lt;&gt;""),申込書!$AC$22,""),"-"))</f>
        <v/>
      </c>
      <c r="CS76" s="369"/>
      <c r="CT76" s="369"/>
      <c r="CU76" s="369" t="str">
        <f>IF(AND(申込書!$C$57&lt;&gt;"▼プルダウンより選択してください",申込書!$C$57&lt;&gt;"",$G76&lt;&gt;"",申込書!$V$57="特定学年のみ"),"申し込みする","")</f>
        <v/>
      </c>
      <c r="CV76" s="371"/>
      <c r="CW76" s="372"/>
      <c r="CX76" s="373" t="str">
        <f>IF(AND(申込書!$C$58&lt;&gt;"▼プルダウンより選択してください",申込書!$C$58&lt;&gt;"",申込書!$K$22&lt;&gt;"YYYY/MM/DD",$G76&lt;&gt;""),申込書!$K$22,"")</f>
        <v/>
      </c>
      <c r="CY76" s="369" t="str">
        <f>IF(CX76="","",IF(INDEX('コンテンツ＆備考マスタ'!$H:$J,MATCH(学校情報!CX$3,'コンテンツ＆備考マスタ'!$H:$H,0),3)="●",IF(AND(CX76&lt;&gt;"",ISNUMBER(申込書!$AC$22)=TRUE,申込書!$C$58&lt;&gt;"▼プルダウンより選択してください",申込書!$C$58&lt;&gt;""),申込書!$AC$22,""),"-"))</f>
        <v/>
      </c>
      <c r="CZ76" s="369"/>
      <c r="DA76" s="369"/>
      <c r="DB76" s="369" t="str">
        <f>IF(AND(申込書!$C$58&lt;&gt;"▼プルダウンより選択してください",申込書!$C$58&lt;&gt;"",$G76&lt;&gt;"",申込書!$V$58="特定学年のみ"),"申し込みする","")</f>
        <v/>
      </c>
      <c r="DC76" s="371"/>
      <c r="DD76" s="372"/>
      <c r="DE76" s="373" t="str">
        <f>IF(AND(申込書!$C$59&lt;&gt;"▼プルダウンより選択してください",申込書!$C$59&lt;&gt;"",申込書!$K$22&lt;&gt;"YYYY/MM/DD",$G76&lt;&gt;""),申込書!$K$22,"")</f>
        <v/>
      </c>
      <c r="DF76" s="369" t="str">
        <f>IF(DE76="","",IF(INDEX('コンテンツ＆備考マスタ'!$H:$J,MATCH(学校情報!DE$3,'コンテンツ＆備考マスタ'!$H:$H,0),3)="●",IF(AND(DE76&lt;&gt;"",ISNUMBER(申込書!$AC$22)=TRUE,申込書!$C$59&lt;&gt;"▼プルダウンより選択してください",申込書!$C$59&lt;&gt;""),申込書!$AC$22,""),"-"))</f>
        <v/>
      </c>
      <c r="DG76" s="369"/>
      <c r="DH76" s="369"/>
      <c r="DI76" s="369" t="str">
        <f>IF(AND(申込書!$C$59&lt;&gt;"▼プルダウンより選択してください",申込書!$C$59&lt;&gt;"",$G76&lt;&gt;"",申込書!$V$59="特定学年のみ"),"申し込みする","")</f>
        <v/>
      </c>
      <c r="DJ76" s="371"/>
      <c r="DK76" s="372"/>
      <c r="DL76" s="373" t="str">
        <f>IF(AND(申込書!$C$60&lt;&gt;"▼プルダウンより選択してください",申込書!$C$60&lt;&gt;"",申込書!$K$22&lt;&gt;"YYYY/MM/DD",$G76&lt;&gt;""),申込書!$K$22,"")</f>
        <v/>
      </c>
      <c r="DM76" s="369" t="str">
        <f>IF(DL76="","",IF(INDEX('コンテンツ＆備考マスタ'!$H:$J,MATCH(学校情報!DL$3,'コンテンツ＆備考マスタ'!$H:$H,0),3)="●",IF(AND(DL76&lt;&gt;"",ISNUMBER(申込書!$AC$22)=TRUE,申込書!$C$60&lt;&gt;"▼プルダウンより選択してください",申込書!$C$60&lt;&gt;""),申込書!$AC$22,""),"-"))</f>
        <v/>
      </c>
      <c r="DN76" s="369"/>
      <c r="DO76" s="369"/>
      <c r="DP76" s="369" t="str">
        <f>IF(AND(申込書!$C$60&lt;&gt;"▼プルダウンより選択してください",申込書!$C$60&lt;&gt;"",$G76&lt;&gt;"",申込書!$V$60="特定学年のみ"),"申し込みする","")</f>
        <v/>
      </c>
      <c r="DQ76" s="371"/>
      <c r="DR76" s="372"/>
      <c r="DS76" s="373" t="str">
        <f>IF(AND(申込書!$C$61&lt;&gt;"▼プルダウンより選択してください",申込書!$C$61&lt;&gt;"",申込書!$K$22&lt;&gt;"YYYY/MM/DD",$G76&lt;&gt;""),申込書!$K$22,"")</f>
        <v/>
      </c>
      <c r="DT76" s="369" t="str">
        <f>IF(DS76="","",IF(INDEX('コンテンツ＆備考マスタ'!$H:$J,MATCH(学校情報!DS$3,'コンテンツ＆備考マスタ'!$H:$H,0),3)="●",IF(AND(DS76&lt;&gt;"",ISNUMBER(申込書!$AC$22)=TRUE,申込書!$C$61&lt;&gt;"▼プルダウンより選択してください",申込書!$C$61&lt;&gt;""),申込書!$AC$22,""),"-"))</f>
        <v/>
      </c>
      <c r="DU76" s="369"/>
      <c r="DV76" s="369"/>
      <c r="DW76" s="369" t="str">
        <f>IF(AND(申込書!$C$61&lt;&gt;"▼プルダウンより選択してください",申込書!$C$61&lt;&gt;"",$G76&lt;&gt;"",申込書!$V$61="特定学年のみ"),"申し込みする","")</f>
        <v/>
      </c>
      <c r="DX76" s="371"/>
      <c r="DY76" s="372"/>
      <c r="DZ76" s="373" t="str">
        <f>IF(AND(申込書!$C$62&lt;&gt;"▼プルダウンより選択してください",申込書!$C$62&lt;&gt;"",申込書!$K$22&lt;&gt;"YYYY/MM/DD",$G76&lt;&gt;""),申込書!$K$22,"")</f>
        <v/>
      </c>
      <c r="EA76" s="369" t="str">
        <f>IF(DZ76="","",IF(INDEX('コンテンツ＆備考マスタ'!$H:$J,MATCH(学校情報!DZ$3,'コンテンツ＆備考マスタ'!$H:$H,0),3)="●",IF(AND(DZ76&lt;&gt;"",ISNUMBER(申込書!$AC$22)=TRUE,申込書!$C$62&lt;&gt;"▼プルダウンより選択してください",申込書!$C$62&lt;&gt;""),申込書!$AC$22,""),"-"))</f>
        <v/>
      </c>
      <c r="EB76" s="369"/>
      <c r="EC76" s="369"/>
      <c r="ED76" s="370" t="str">
        <f>IF(AND(申込書!$C$62&lt;&gt;"▼プルダウンより選択してください",申込書!$C$62&lt;&gt;"",$G76&lt;&gt;"",申込書!$V$62="特定学年のみ"),"申し込みする","")</f>
        <v/>
      </c>
      <c r="EE76" s="371"/>
      <c r="EF76" s="372"/>
      <c r="EG76" s="373" t="str">
        <f>IF(AND(申込書!$C$63&lt;&gt;"▼プルダウンより選択してください",申込書!$C$63&lt;&gt;"",申込書!$K$22&lt;&gt;"YYYY/MM/DD",$G76&lt;&gt;""),申込書!$K$22,"")</f>
        <v/>
      </c>
      <c r="EH76" s="369" t="str">
        <f>IF(EG76="","",IF(INDEX('コンテンツ＆備考マスタ'!$H:$J,MATCH(学校情報!EG$3,'コンテンツ＆備考マスタ'!$H:$H,0),3)="●",IF(AND(EG76&lt;&gt;"",ISNUMBER(申込書!$AC$22)=TRUE,申込書!$C$63&lt;&gt;"▼プルダウンより選択してください",申込書!$C$63&lt;&gt;""),申込書!$AC$22,""),"-"))</f>
        <v/>
      </c>
      <c r="EI76" s="369"/>
      <c r="EJ76" s="369"/>
      <c r="EK76" s="370" t="str">
        <f>IF(AND(申込書!$C$63&lt;&gt;"▼プルダウンより選択してください",申込書!$C$63&lt;&gt;"",$G76&lt;&gt;"",申込書!$V$63="特定学年のみ"),"申し込みする","")</f>
        <v/>
      </c>
      <c r="EL76" s="371"/>
      <c r="EM76" s="372"/>
      <c r="EN76" s="373" t="str">
        <f>IF(AND(申込書!$C$64&lt;&gt;"▼プルダウンより選択してください",申込書!$C$64&lt;&gt;"",申込書!$K$22&lt;&gt;"YYYY/MM/DD",$G76&lt;&gt;""),申込書!$K$22,"")</f>
        <v/>
      </c>
      <c r="EO76" s="369" t="str">
        <f>IF(EN76="","",IF(INDEX('コンテンツ＆備考マスタ'!$H:$J,MATCH(学校情報!EN$3,'コンテンツ＆備考マスタ'!$H:$H,0),3)="●",IF(AND(EN76&lt;&gt;"",ISNUMBER(申込書!$AC$22)=TRUE,申込書!$C$64&lt;&gt;"▼プルダウンより選択してください",申込書!$C$64&lt;&gt;""),申込書!$AC$22,""),"-"))</f>
        <v/>
      </c>
      <c r="EP76" s="369"/>
      <c r="EQ76" s="369"/>
      <c r="ER76" s="370" t="str">
        <f>IF(AND(申込書!$C$64&lt;&gt;"▼プルダウンより選択してください",申込書!$C$64&lt;&gt;"",$G76&lt;&gt;"",申込書!$V$64="特定学年のみ"),"申し込みする","")</f>
        <v/>
      </c>
      <c r="ES76" s="371"/>
      <c r="ET76" s="372"/>
      <c r="EU76" s="373" t="str">
        <f>IF(AND(申込書!$C$65&lt;&gt;"▼プルダウンより選択してください",申込書!$C$65&lt;&gt;"",申込書!$K$22&lt;&gt;"YYYY/MM/DD",$G76&lt;&gt;""),申込書!$K$22,"")</f>
        <v/>
      </c>
      <c r="EV76" s="369" t="str">
        <f>IF(EU76="","",IF(INDEX('コンテンツ＆備考マスタ'!$H:$J,MATCH(学校情報!EU$3,'コンテンツ＆備考マスタ'!$H:$H,0),3)="●",IF(AND(EU76&lt;&gt;"",ISNUMBER(申込書!$AC$22)=TRUE,申込書!$C$65&lt;&gt;"▼プルダウンより選択してください",申込書!$C$65&lt;&gt;""),申込書!$AC$22,""),"-"))</f>
        <v/>
      </c>
      <c r="EW76" s="369"/>
      <c r="EX76" s="369"/>
      <c r="EY76" s="370" t="str">
        <f>IF(AND(申込書!$C$65&lt;&gt;"▼プルダウンより選択してください",申込書!$C$65&lt;&gt;"",$G76&lt;&gt;"",申込書!$V$65="特定学年のみ"),"申し込みする","")</f>
        <v/>
      </c>
      <c r="EZ76" s="371"/>
      <c r="FA76" s="372"/>
      <c r="FB76" s="373" t="str">
        <f>IF(AND(申込書!$C$66&lt;&gt;"▼プルダウンより選択してください",申込書!$C$66&lt;&gt;"",申込書!$K$22&lt;&gt;"YYYY/MM/DD",$G76&lt;&gt;""),申込書!$K$22,"")</f>
        <v/>
      </c>
      <c r="FC76" s="369" t="str">
        <f>IF(FB76="","",IF(INDEX('コンテンツ＆備考マスタ'!$H:$J,MATCH(学校情報!FB$3,'コンテンツ＆備考マスタ'!$H:$H,0),3)="●",IF(AND(FB76&lt;&gt;"",ISNUMBER(申込書!$AC$22)=TRUE,申込書!$C$66&lt;&gt;"▼プルダウンより選択してください",申込書!$C$66&lt;&gt;""),申込書!$AC$22,""),"-"))</f>
        <v/>
      </c>
      <c r="FD76" s="369"/>
      <c r="FE76" s="369"/>
      <c r="FF76" s="370" t="str">
        <f>IF(AND(申込書!$C$66&lt;&gt;"▼プルダウンより選択してください",申込書!$C$66&lt;&gt;"",$G76&lt;&gt;"",申込書!$V$66="特定学年のみ"),"申し込みする","")</f>
        <v/>
      </c>
      <c r="FG76" s="371"/>
      <c r="FH76" s="372"/>
      <c r="FI76" s="373" t="str">
        <f>IF(AND(申込書!$C$67&lt;&gt;"▼プルダウンより選択してください",申込書!$C$67&lt;&gt;"",申込書!$K$22&lt;&gt;"YYYY/MM/DD",$G76&lt;&gt;""),申込書!$K$22,"")</f>
        <v/>
      </c>
      <c r="FJ76" s="369" t="str">
        <f>IF(FI76="","",IF(INDEX('コンテンツ＆備考マスタ'!$H:$J,MATCH(学校情報!FI$3,'コンテンツ＆備考マスタ'!$H:$H,0),3)="●",IF(AND(FI76&lt;&gt;"",ISNUMBER(申込書!$AC$22)=TRUE,申込書!$C$67&lt;&gt;"▼プルダウンより選択してください",申込書!$C$67&lt;&gt;""),申込書!$AC$22,""),"-"))</f>
        <v/>
      </c>
      <c r="FK76" s="369"/>
      <c r="FL76" s="369"/>
      <c r="FM76" s="370" t="str">
        <f>IF(AND(申込書!$C$67&lt;&gt;"▼プルダウンより選択してください",申込書!$C$67&lt;&gt;"",$G76&lt;&gt;"",申込書!$V$67="特定学年のみ"),"申し込みする","")</f>
        <v/>
      </c>
      <c r="FN76" s="371"/>
      <c r="FO76" s="372"/>
      <c r="FP76" s="373" t="str">
        <f>IF(AND(申込書!$C$68&lt;&gt;"▼プルダウンより選択してください",申込書!$C$68&lt;&gt;"",申込書!$K$22&lt;&gt;"YYYY/MM/DD",$G76&lt;&gt;""),申込書!$K$22,"")</f>
        <v/>
      </c>
      <c r="FQ76" s="369" t="str">
        <f>IF(FP76="","",IF(INDEX('コンテンツ＆備考マスタ'!$H:$J,MATCH(学校情報!FP$3,'コンテンツ＆備考マスタ'!$H:$H,0),3)="●",IF(AND(FP76&lt;&gt;"",ISNUMBER(申込書!$AC$22)=TRUE,申込書!$C$68&lt;&gt;"▼プルダウンより選択してください",申込書!$C$68&lt;&gt;""),申込書!$AC$22,""),"-"))</f>
        <v/>
      </c>
      <c r="FR76" s="369"/>
      <c r="FS76" s="369"/>
      <c r="FT76" s="370" t="str">
        <f>IF(AND(申込書!$C$68&lt;&gt;"▼プルダウンより選択してください",申込書!$C$68&lt;&gt;"",$G76&lt;&gt;"",申込書!$V$68="特定学年のみ"),"申し込みする","")</f>
        <v/>
      </c>
      <c r="FU76" s="371"/>
      <c r="FV76" s="372"/>
      <c r="FW76" s="373" t="str">
        <f>IF(AND(申込書!$C$69&lt;&gt;"▼プルダウンより選択してください",申込書!$C$69&lt;&gt;"",申込書!$K$22&lt;&gt;"YYYY/MM/DD",$G76&lt;&gt;""),申込書!$K$22,"")</f>
        <v/>
      </c>
      <c r="FX76" s="369" t="str">
        <f>IF(FW76="","",IF(INDEX('コンテンツ＆備考マスタ'!$H:$J,MATCH(学校情報!FW$3,'コンテンツ＆備考マスタ'!$H:$H,0),3)="●",IF(AND(FW76&lt;&gt;"",ISNUMBER(申込書!$AC$22)=TRUE,申込書!$C$69&lt;&gt;"▼プルダウンより選択してください",申込書!$C$69&lt;&gt;""),申込書!$AC$22,""),"-"))</f>
        <v/>
      </c>
      <c r="FY76" s="369"/>
      <c r="FZ76" s="369"/>
      <c r="GA76" s="370" t="str">
        <f>IF(AND(申込書!$C$69&lt;&gt;"▼プルダウンより選択してください",申込書!$C$69&lt;&gt;"",$G76&lt;&gt;"",申込書!$V$69="特定学年のみ"),"申し込みする","")</f>
        <v/>
      </c>
      <c r="GB76" s="371"/>
      <c r="GC76" s="372"/>
      <c r="GD76" s="373" t="str">
        <f>IF(AND(申込書!$C$70&lt;&gt;"▼プルダウンより選択してください",申込書!$C$70&lt;&gt;"",申込書!$K$22&lt;&gt;"YYYY/MM/DD",$G76&lt;&gt;""),申込書!$K$22,"")</f>
        <v/>
      </c>
      <c r="GE76" s="369" t="str">
        <f>IF(GD76="","",IF(INDEX('コンテンツ＆備考マスタ'!$H:$J,MATCH(学校情報!GD$3,'コンテンツ＆備考マスタ'!$H:$H,0),3)="●",IF(AND(GD76&lt;&gt;"",ISNUMBER(申込書!$AC$22)=TRUE,申込書!$C$70&lt;&gt;"▼プルダウンより選択してください",申込書!$C$70&lt;&gt;""),申込書!$AC$22,""),"-"))</f>
        <v/>
      </c>
      <c r="GF76" s="369"/>
      <c r="GG76" s="369"/>
      <c r="GH76" s="370" t="str">
        <f>IF(AND(申込書!$C$70&lt;&gt;"▼プルダウンより選択してください",申込書!$C$70&lt;&gt;"",$G76&lt;&gt;"",申込書!$V$70="特定学年のみ"),"申し込みする","")</f>
        <v/>
      </c>
      <c r="GI76" s="371"/>
      <c r="GJ76" s="372"/>
      <c r="GK76" s="373" t="str">
        <f>IF(AND(申込書!$C$71&lt;&gt;"▼プルダウンより選択してください",申込書!$C$71&lt;&gt;"",申込書!$K$22&lt;&gt;"YYYY/MM/DD",$G76&lt;&gt;""),申込書!$K$22,"")</f>
        <v/>
      </c>
      <c r="GL76" s="369" t="str">
        <f>IF(GK76="","",IF(INDEX('コンテンツ＆備考マスタ'!$H:$J,MATCH(学校情報!GK$3,'コンテンツ＆備考マスタ'!$H:$H,0),3)="●",IF(AND(GK76&lt;&gt;"",ISNUMBER(申込書!$AC$22)=TRUE,申込書!$C$71&lt;&gt;"▼プルダウンより選択してください",申込書!$C$71&lt;&gt;""),申込書!$AC$22,""),"-"))</f>
        <v/>
      </c>
      <c r="GM76" s="369"/>
      <c r="GN76" s="369"/>
      <c r="GO76" s="370" t="str">
        <f>IF(AND(申込書!$C$71&lt;&gt;"▼プルダウンより選択してください",申込書!$C$71&lt;&gt;"",$G76&lt;&gt;"",申込書!$V$71="特定学年のみ"),"申し込みする","")</f>
        <v/>
      </c>
      <c r="GP76" s="371"/>
      <c r="GQ76" s="372"/>
      <c r="GR76" s="373" t="str">
        <f>IF(AND(申込書!$C$72&lt;&gt;"▼プルダウンより選択してください",申込書!$C$72&lt;&gt;"",申込書!$K$22&lt;&gt;"YYYY/MM/DD",$G76&lt;&gt;""),申込書!$K$22,"")</f>
        <v/>
      </c>
      <c r="GS76" s="369" t="str">
        <f>IF(GR76="","",IF(INDEX('コンテンツ＆備考マスタ'!$H:$J,MATCH(学校情報!GR$3,'コンテンツ＆備考マスタ'!$H:$H,0),3)="●",IF(AND(GR76&lt;&gt;"",ISNUMBER(申込書!$AC$22)=TRUE,申込書!$C$72&lt;&gt;"▼プルダウンより選択してください",申込書!$C$72&lt;&gt;""),申込書!$AC$22,""),"-"))</f>
        <v/>
      </c>
      <c r="GT76" s="369"/>
      <c r="GU76" s="369"/>
      <c r="GV76" s="370" t="str">
        <f>IF(AND(申込書!$C$72&lt;&gt;"▼プルダウンより選択してください",申込書!$C$72&lt;&gt;"",$G76&lt;&gt;"",申込書!$V$72="特定学年のみ"),"申し込みする","")</f>
        <v/>
      </c>
      <c r="GW76" s="371"/>
      <c r="GX76" s="372"/>
      <c r="GY76" s="373" t="str">
        <f>IF(AND(申込書!$C$73&lt;&gt;"▼プルダウンより選択してください",申込書!$C$73&lt;&gt;"",申込書!$K$22&lt;&gt;"YYYY/MM/DD",$G76&lt;&gt;""),申込書!$K$22,"")</f>
        <v/>
      </c>
      <c r="GZ76" s="369" t="str">
        <f>IF(GY76="","",IF(INDEX('コンテンツ＆備考マスタ'!$H:$J,MATCH(学校情報!GY$3,'コンテンツ＆備考マスタ'!$H:$H,0),3)="●",IF(AND(GY76&lt;&gt;"",ISNUMBER(申込書!$AC$22)=TRUE,申込書!$C$73&lt;&gt;"▼プルダウンより選択してください",申込書!$C$73&lt;&gt;""),申込書!$AC$22,""),"-"))</f>
        <v/>
      </c>
      <c r="HA76" s="369"/>
      <c r="HB76" s="369"/>
      <c r="HC76" s="370" t="str">
        <f>IF(AND(申込書!$C$73&lt;&gt;"▼プルダウンより選択してください",申込書!$C$73&lt;&gt;"",$G76&lt;&gt;"",申込書!$V$73="特定学年のみ"),"申し込みする","")</f>
        <v/>
      </c>
      <c r="HD76" s="371"/>
      <c r="HE76" s="372"/>
      <c r="HF76" s="373" t="str">
        <f>IF(AND(申込書!$C$74&lt;&gt;"▼プルダウンより選択してください",申込書!$C$74&lt;&gt;"",申込書!$K$22&lt;&gt;"YYYY/MM/DD",$G76&lt;&gt;""),申込書!$K$22,"")</f>
        <v/>
      </c>
      <c r="HG76" s="369" t="str">
        <f>IF(HF76="","",IF(INDEX('コンテンツ＆備考マスタ'!$H:$J,MATCH(学校情報!HF$3,'コンテンツ＆備考マスタ'!$H:$H,0),3)="●",IF(AND(HF76&lt;&gt;"",ISNUMBER(申込書!$AC$22)=TRUE,申込書!$C$74&lt;&gt;"▼プルダウンより選択してください",申込書!$C$74&lt;&gt;""),申込書!$AC$22,""),"-"))</f>
        <v/>
      </c>
      <c r="HH76" s="369"/>
      <c r="HI76" s="369"/>
      <c r="HJ76" s="370" t="str">
        <f>IF(AND(申込書!$C$74&lt;&gt;"▼プルダウンより選択してください",申込書!$C$74&lt;&gt;"",$G76&lt;&gt;"",申込書!$V$74="特定学年のみ"),"申し込みする","")</f>
        <v/>
      </c>
      <c r="HK76" s="371"/>
      <c r="HL76" s="372"/>
      <c r="HM76" s="373" t="str">
        <f>IF(AND(申込書!$C$75&lt;&gt;"▼プルダウンより選択してください",申込書!$C$75&lt;&gt;"",申込書!$K$22&lt;&gt;"YYYY/MM/DD",$G76&lt;&gt;""),申込書!$K$22,"")</f>
        <v/>
      </c>
      <c r="HN76" s="369" t="str">
        <f>IF(HM76="","",IF(INDEX('コンテンツ＆備考マスタ'!$H:$J,MATCH(学校情報!HM$3,'コンテンツ＆備考マスタ'!$H:$H,0),3)="●",IF(AND(HM76&lt;&gt;"",ISNUMBER(申込書!$AC$22)=TRUE,申込書!$C$75&lt;&gt;"▼プルダウンより選択してください",申込書!$C$75&lt;&gt;""),申込書!$AC$22,""),"-"))</f>
        <v/>
      </c>
      <c r="HO76" s="369"/>
      <c r="HP76" s="369"/>
      <c r="HQ76" s="370" t="str">
        <f>IF(AND(申込書!$C$75&lt;&gt;"▼プルダウンより選択してください",申込書!$C$75&lt;&gt;"",$G76&lt;&gt;"",申込書!$V$75="特定学年のみ"),"申し込みする","")</f>
        <v/>
      </c>
      <c r="HR76" s="371"/>
      <c r="HS76" s="371"/>
      <c r="HT76" s="374" t="str">
        <f>IF(AND(申込書!$C$76&lt;&gt;"▼プルダウンより選択してください",申込書!$C$76&lt;&gt;"",申込書!$K$22&lt;&gt;"YYYY/MM/DD",$G76&lt;&gt;""),申込書!$K$22,"")</f>
        <v/>
      </c>
      <c r="HU76" s="369" t="str">
        <f>IF(HT76="","",IF(INDEX('コンテンツ＆備考マスタ'!$H:$J,MATCH(学校情報!HT$3,'コンテンツ＆備考マスタ'!$H:$H,0),3)="●",IF(AND(HT76&lt;&gt;"",ISNUMBER(申込書!$AC$22)=TRUE,申込書!$C$76&lt;&gt;"▼プルダウンより選択してください",申込書!$C$76&lt;&gt;""),申込書!$AC$22,""),"-"))</f>
        <v/>
      </c>
      <c r="HV76" s="369"/>
      <c r="HW76" s="369"/>
      <c r="HX76" s="370" t="str">
        <f>IF(AND(申込書!$C$76&lt;&gt;"▼プルダウンより選択してください",申込書!$C$76&lt;&gt;"",$G76&lt;&gt;"",申込書!$V$76="特定学年のみ"),"申し込みする","")</f>
        <v/>
      </c>
      <c r="HY76" s="371"/>
      <c r="HZ76" s="372"/>
      <c r="IA76" s="69"/>
    </row>
    <row r="77" spans="2:235" ht="26.85" hidden="1" customHeight="1" outlineLevel="1">
      <c r="B77" s="365">
        <f t="shared" si="3"/>
        <v>72</v>
      </c>
      <c r="C77" s="55"/>
      <c r="D77" s="56"/>
      <c r="E77" s="154"/>
      <c r="F77" s="57"/>
      <c r="G77" s="58"/>
      <c r="H77" s="59"/>
      <c r="I77" s="60"/>
      <c r="J77" s="61"/>
      <c r="K77" s="366" t="str">
        <f t="shared" si="4"/>
        <v/>
      </c>
      <c r="L77" s="62"/>
      <c r="M77" s="322"/>
      <c r="N77" s="63"/>
      <c r="O77" s="64"/>
      <c r="P77" s="367" t="str">
        <f t="shared" si="5"/>
        <v/>
      </c>
      <c r="Q77" s="65"/>
      <c r="R77" s="66"/>
      <c r="S77" s="67"/>
      <c r="T77" s="68"/>
      <c r="U77" s="68"/>
      <c r="V77" s="68"/>
      <c r="W77" s="66"/>
      <c r="X77" s="281"/>
      <c r="Y77" s="368" t="str">
        <f>IF(AND(申込書!$C$47&lt;&gt;"▼プルダウンより選択してください",申込書!$C$47&lt;&gt;"",申込書!$K$22&lt;&gt;"YYYY/MM/DD",$G77&lt;&gt;""),申込書!$K$22,"")</f>
        <v/>
      </c>
      <c r="Z77" s="369" t="str">
        <f>IF(Y77="","",IF(INDEX('コンテンツ＆備考マスタ'!$H:$J,MATCH(学校情報!Y$3,'コンテンツ＆備考マスタ'!$H:$H,0),3)="●",IF(AND(Y77&lt;&gt;"",ISNUMBER(申込書!$AC$22)=TRUE,申込書!$C$47&lt;&gt;"▼プルダウンより選択してください",申込書!$C$47&lt;&gt;""),申込書!$AC$22,""),"-"))</f>
        <v/>
      </c>
      <c r="AA77" s="369"/>
      <c r="AB77" s="369"/>
      <c r="AC77" s="370" t="str">
        <f>IF(AND(申込書!$C$47&lt;&gt;"▼プルダウンより選択してください",申込書!$C$47&lt;&gt;"",$G77&lt;&gt;"",申込書!$V$47="特定学年のみ"),"申し込みする","")</f>
        <v/>
      </c>
      <c r="AD77" s="371"/>
      <c r="AE77" s="372"/>
      <c r="AF77" s="373" t="str">
        <f>IF(AND(申込書!$C$48&lt;&gt;"▼プルダウンより選択してください",申込書!$C$48&lt;&gt;"",申込書!$K$22&lt;&gt;"YYYY/MM/DD",$G77&lt;&gt;""),申込書!$K$22,"")</f>
        <v/>
      </c>
      <c r="AG77" s="369" t="str">
        <f>IF(AF77="","",IF(INDEX('コンテンツ＆備考マスタ'!$H:$J,MATCH(学校情報!AF$3,'コンテンツ＆備考マスタ'!$H:$H,0),3)="●",IF(AND(AF77&lt;&gt;"",ISNUMBER(申込書!$AC$22)=TRUE,申込書!$C$48&lt;&gt;"▼プルダウンより選択してください",申込書!$C$48&lt;&gt;""),申込書!$AC$22,""),"-"))</f>
        <v/>
      </c>
      <c r="AH77" s="369"/>
      <c r="AI77" s="369"/>
      <c r="AJ77" s="370" t="str">
        <f>IF(AND(申込書!$C$48&lt;&gt;"▼プルダウンより選択してください",申込書!$C$48&lt;&gt;"",$G77&lt;&gt;"",申込書!$V$48="特定学年のみ"),"申し込みする","")</f>
        <v/>
      </c>
      <c r="AK77" s="371"/>
      <c r="AL77" s="372"/>
      <c r="AM77" s="373" t="str">
        <f>IF(AND(申込書!$C$49&lt;&gt;"▼プルダウンより選択してください",申込書!$C$49&lt;&gt;"",申込書!$K$22&lt;&gt;"YYYY/MM/DD",$G77&lt;&gt;""),申込書!$K$22,"")</f>
        <v/>
      </c>
      <c r="AN77" s="369" t="str">
        <f>IF(AM77="","",IF(INDEX('コンテンツ＆備考マスタ'!$H:$J,MATCH(学校情報!AM$3,'コンテンツ＆備考マスタ'!$H:$H,0),3)="●",IF(AND(AM77&lt;&gt;"",ISNUMBER(申込書!$AC$22)=TRUE,申込書!$C$49&lt;&gt;"▼プルダウンより選択してください",申込書!$C$49&lt;&gt;""),申込書!$AC$22,""),"-"))</f>
        <v/>
      </c>
      <c r="AO77" s="369"/>
      <c r="AP77" s="369"/>
      <c r="AQ77" s="370" t="str">
        <f>IF(AND(申込書!$C$49&lt;&gt;"▼プルダウンより選択してください",申込書!$C$49&lt;&gt;"",$G77&lt;&gt;"",申込書!$V$49="特定学年のみ"),"申し込みする","")</f>
        <v/>
      </c>
      <c r="AR77" s="371"/>
      <c r="AS77" s="372"/>
      <c r="AT77" s="373" t="str">
        <f>IF(AND(申込書!$C$50&lt;&gt;"▼プルダウンより選択してください",申込書!$C$50&lt;&gt;"",申込書!$K$22&lt;&gt;"YYYY/MM/DD",$G77&lt;&gt;""),申込書!$K$22,"")</f>
        <v/>
      </c>
      <c r="AU77" s="369" t="str">
        <f>IF(AT77="","",IF(INDEX('コンテンツ＆備考マスタ'!$H:$J,MATCH(学校情報!AT$3,'コンテンツ＆備考マスタ'!$H:$H,0),3)="●",IF(AND(AT77&lt;&gt;"",ISNUMBER(申込書!$AC$22)=TRUE,申込書!$C$50&lt;&gt;"▼プルダウンより選択してください",申込書!$C$50&lt;&gt;""),申込書!$AC$22,""),"-"))</f>
        <v/>
      </c>
      <c r="AV77" s="369"/>
      <c r="AW77" s="369"/>
      <c r="AX77" s="370" t="str">
        <f>IF(AND(申込書!$C$50&lt;&gt;"▼プルダウンより選択してください",申込書!$C$50&lt;&gt;"",$G77&lt;&gt;"",申込書!$V$50="特定学年のみ"),"申し込みする","")</f>
        <v/>
      </c>
      <c r="AY77" s="371"/>
      <c r="AZ77" s="372"/>
      <c r="BA77" s="373" t="str">
        <f>IF(AND(申込書!$C$51&lt;&gt;"▼プルダウンより選択してください",申込書!$C$51&lt;&gt;"",申込書!$K$22&lt;&gt;"YYYY/MM/DD",$G77&lt;&gt;""),申込書!$K$22,"")</f>
        <v/>
      </c>
      <c r="BB77" s="369" t="str">
        <f>IF(BA77="","",IF(INDEX('コンテンツ＆備考マスタ'!$H:$J,MATCH(学校情報!BA$3,'コンテンツ＆備考マスタ'!$H:$H,0),3)="●",IF(AND(BA77&lt;&gt;"",ISNUMBER(申込書!$AC$22)=TRUE,申込書!$C$51&lt;&gt;"▼プルダウンより選択してください",申込書!$C$51&lt;&gt;""),申込書!$AC$22,""),"-"))</f>
        <v/>
      </c>
      <c r="BC77" s="369"/>
      <c r="BD77" s="369"/>
      <c r="BE77" s="370" t="str">
        <f>IF(AND(申込書!$C$51&lt;&gt;"▼プルダウンより選択してください",申込書!$C$51&lt;&gt;"",$G77&lt;&gt;"",申込書!$V$51="特定学年のみ"),"申し込みする","")</f>
        <v/>
      </c>
      <c r="BF77" s="371"/>
      <c r="BG77" s="372"/>
      <c r="BH77" s="373" t="str">
        <f>IF(AND(申込書!$C$52&lt;&gt;"▼プルダウンより選択してください",申込書!$C$52&lt;&gt;"",申込書!$K$22&lt;&gt;"YYYY/MM/DD",$G77&lt;&gt;""),申込書!$K$22,"")</f>
        <v/>
      </c>
      <c r="BI77" s="369" t="str">
        <f>IF(BH77="","",IF(INDEX('コンテンツ＆備考マスタ'!$H:$J,MATCH(学校情報!BH$3,'コンテンツ＆備考マスタ'!$H:$H,0),3)="●",IF(AND(BH77&lt;&gt;"",ISNUMBER(申込書!$AC$22)=TRUE,申込書!$C$52&lt;&gt;"▼プルダウンより選択してください",申込書!$C$52&lt;&gt;""),申込書!$AC$22,""),"-"))</f>
        <v/>
      </c>
      <c r="BJ77" s="369"/>
      <c r="BK77" s="369"/>
      <c r="BL77" s="370" t="str">
        <f>IF(AND(申込書!$C$52&lt;&gt;"▼プルダウンより選択してください",申込書!$C$52&lt;&gt;"",$G77&lt;&gt;"",申込書!$V$52="特定学年のみ"),"申し込みする","")</f>
        <v/>
      </c>
      <c r="BM77" s="371"/>
      <c r="BN77" s="372"/>
      <c r="BO77" s="373" t="str">
        <f>IF(AND(申込書!$C$53&lt;&gt;"▼プルダウンより選択してください",申込書!$C$53&lt;&gt;"",申込書!$K$22&lt;&gt;"YYYY/MM/DD",$G77&lt;&gt;""),申込書!$K$22,"")</f>
        <v/>
      </c>
      <c r="BP77" s="369" t="str">
        <f>IF(BO77="","",IF(INDEX('コンテンツ＆備考マスタ'!$H:$J,MATCH(学校情報!BO$3,'コンテンツ＆備考マスタ'!$H:$H,0),3)="●",IF(AND(BO77&lt;&gt;"",ISNUMBER(申込書!$AC$22)=TRUE,申込書!$C$53&lt;&gt;"▼プルダウンより選択してください",申込書!$C$53&lt;&gt;""),申込書!$AC$22,""),"-"))</f>
        <v/>
      </c>
      <c r="BQ77" s="369"/>
      <c r="BR77" s="369"/>
      <c r="BS77" s="370" t="str">
        <f>IF(AND(申込書!$C$53&lt;&gt;"▼プルダウンより選択してください",申込書!$C$53&lt;&gt;"",$G77&lt;&gt;"",申込書!$V$53="特定学年のみ"),"申し込みする","")</f>
        <v/>
      </c>
      <c r="BT77" s="371"/>
      <c r="BU77" s="372"/>
      <c r="BV77" s="373" t="str">
        <f>IF(AND(申込書!$C$54&lt;&gt;"▼プルダウンより選択してください",申込書!$C$54&lt;&gt;"",申込書!$K$22&lt;&gt;"YYYY/MM/DD",$G77&lt;&gt;""),申込書!$K$22,"")</f>
        <v/>
      </c>
      <c r="BW77" s="369" t="str">
        <f>IF(BV77="","",IF(INDEX('コンテンツ＆備考マスタ'!$H:$J,MATCH(学校情報!BV$3,'コンテンツ＆備考マスタ'!$H:$H,0),3)="●",IF(AND(BV77&lt;&gt;"",ISNUMBER(申込書!$AC$22)=TRUE,申込書!$C$54&lt;&gt;"▼プルダウンより選択してください",申込書!$C$54&lt;&gt;""),申込書!$AC$22,""),"-"))</f>
        <v/>
      </c>
      <c r="BX77" s="369"/>
      <c r="BY77" s="369"/>
      <c r="BZ77" s="370" t="str">
        <f>IF(AND(申込書!$C$54&lt;&gt;"▼プルダウンより選択してください",申込書!$C$54&lt;&gt;"",$G77&lt;&gt;"",申込書!$V$54="特定学年のみ"),"申し込みする","")</f>
        <v/>
      </c>
      <c r="CA77" s="371"/>
      <c r="CB77" s="372"/>
      <c r="CC77" s="373" t="str">
        <f>IF(AND(申込書!$C$55&lt;&gt;"▼プルダウンより選択してください",申込書!$C$55&lt;&gt;"",申込書!$K$22&lt;&gt;"YYYY/MM/DD",$G77&lt;&gt;""),申込書!$K$22,"")</f>
        <v/>
      </c>
      <c r="CD77" s="369" t="str">
        <f>IF(CC77="","",IF(INDEX('コンテンツ＆備考マスタ'!$H:$J,MATCH(学校情報!CC$3,'コンテンツ＆備考マスタ'!$H:$H,0),3)="●",IF(AND(CC77&lt;&gt;"",ISNUMBER(申込書!$AC$22)=TRUE,申込書!$C$55&lt;&gt;"▼プルダウンより選択してください",申込書!$C$55&lt;&gt;""),申込書!$AC$22,""),"-"))</f>
        <v/>
      </c>
      <c r="CE77" s="369"/>
      <c r="CF77" s="369"/>
      <c r="CG77" s="370" t="str">
        <f>IF(AND(申込書!$C$55&lt;&gt;"▼プルダウンより選択してください",申込書!$C$55&lt;&gt;"",$G77&lt;&gt;"",申込書!$V$55="特定学年のみ"),"申し込みする","")</f>
        <v/>
      </c>
      <c r="CH77" s="371"/>
      <c r="CI77" s="372"/>
      <c r="CJ77" s="373" t="str">
        <f>IF(AND(申込書!$C$56&lt;&gt;"▼プルダウンより選択してください",申込書!$C$56&lt;&gt;"",申込書!$K$22&lt;&gt;"YYYY/MM/DD",$G77&lt;&gt;""),申込書!$K$22,"")</f>
        <v/>
      </c>
      <c r="CK77" s="369" t="str">
        <f>IF(CJ77="","",IF(INDEX('コンテンツ＆備考マスタ'!$H:$J,MATCH(学校情報!CJ$3,'コンテンツ＆備考マスタ'!$H:$H,0),3)="●",IF(AND(CJ77&lt;&gt;"",ISNUMBER(申込書!$AC$22)=TRUE,申込書!$C$56&lt;&gt;"▼プルダウンより選択してください",申込書!$C$56&lt;&gt;""),申込書!$AC$22,""),"-"))</f>
        <v/>
      </c>
      <c r="CL77" s="369"/>
      <c r="CM77" s="369"/>
      <c r="CN77" s="370" t="str">
        <f>IF(AND(申込書!$C$56&lt;&gt;"▼プルダウンより選択してください",申込書!$C$56&lt;&gt;"",$G77&lt;&gt;"",申込書!$V$56="特定学年のみ"),"申し込みする","")</f>
        <v/>
      </c>
      <c r="CO77" s="371"/>
      <c r="CP77" s="372"/>
      <c r="CQ77" s="373" t="str">
        <f>IF(AND(申込書!$C$57&lt;&gt;"▼プルダウンより選択してください",申込書!$C$57&lt;&gt;"",申込書!$K$22&lt;&gt;"YYYY/MM/DD",$G77&lt;&gt;""),申込書!$K$22,"")</f>
        <v/>
      </c>
      <c r="CR77" s="369" t="str">
        <f>IF(CQ77="","",IF(INDEX('コンテンツ＆備考マスタ'!$H:$J,MATCH(学校情報!CQ$3,'コンテンツ＆備考マスタ'!$H:$H,0),3)="●",IF(AND(CQ77&lt;&gt;"",ISNUMBER(申込書!$AC$22)=TRUE,申込書!$C$57&lt;&gt;"▼プルダウンより選択してください",申込書!$C$57&lt;&gt;""),申込書!$AC$22,""),"-"))</f>
        <v/>
      </c>
      <c r="CS77" s="369"/>
      <c r="CT77" s="369"/>
      <c r="CU77" s="369" t="str">
        <f>IF(AND(申込書!$C$57&lt;&gt;"▼プルダウンより選択してください",申込書!$C$57&lt;&gt;"",$G77&lt;&gt;"",申込書!$V$57="特定学年のみ"),"申し込みする","")</f>
        <v/>
      </c>
      <c r="CV77" s="371"/>
      <c r="CW77" s="372"/>
      <c r="CX77" s="373" t="str">
        <f>IF(AND(申込書!$C$58&lt;&gt;"▼プルダウンより選択してください",申込書!$C$58&lt;&gt;"",申込書!$K$22&lt;&gt;"YYYY/MM/DD",$G77&lt;&gt;""),申込書!$K$22,"")</f>
        <v/>
      </c>
      <c r="CY77" s="369" t="str">
        <f>IF(CX77="","",IF(INDEX('コンテンツ＆備考マスタ'!$H:$J,MATCH(学校情報!CX$3,'コンテンツ＆備考マスタ'!$H:$H,0),3)="●",IF(AND(CX77&lt;&gt;"",ISNUMBER(申込書!$AC$22)=TRUE,申込書!$C$58&lt;&gt;"▼プルダウンより選択してください",申込書!$C$58&lt;&gt;""),申込書!$AC$22,""),"-"))</f>
        <v/>
      </c>
      <c r="CZ77" s="369"/>
      <c r="DA77" s="369"/>
      <c r="DB77" s="369" t="str">
        <f>IF(AND(申込書!$C$58&lt;&gt;"▼プルダウンより選択してください",申込書!$C$58&lt;&gt;"",$G77&lt;&gt;"",申込書!$V$58="特定学年のみ"),"申し込みする","")</f>
        <v/>
      </c>
      <c r="DC77" s="371"/>
      <c r="DD77" s="372"/>
      <c r="DE77" s="373" t="str">
        <f>IF(AND(申込書!$C$59&lt;&gt;"▼プルダウンより選択してください",申込書!$C$59&lt;&gt;"",申込書!$K$22&lt;&gt;"YYYY/MM/DD",$G77&lt;&gt;""),申込書!$K$22,"")</f>
        <v/>
      </c>
      <c r="DF77" s="369" t="str">
        <f>IF(DE77="","",IF(INDEX('コンテンツ＆備考マスタ'!$H:$J,MATCH(学校情報!DE$3,'コンテンツ＆備考マスタ'!$H:$H,0),3)="●",IF(AND(DE77&lt;&gt;"",ISNUMBER(申込書!$AC$22)=TRUE,申込書!$C$59&lt;&gt;"▼プルダウンより選択してください",申込書!$C$59&lt;&gt;""),申込書!$AC$22,""),"-"))</f>
        <v/>
      </c>
      <c r="DG77" s="369"/>
      <c r="DH77" s="369"/>
      <c r="DI77" s="369" t="str">
        <f>IF(AND(申込書!$C$59&lt;&gt;"▼プルダウンより選択してください",申込書!$C$59&lt;&gt;"",$G77&lt;&gt;"",申込書!$V$59="特定学年のみ"),"申し込みする","")</f>
        <v/>
      </c>
      <c r="DJ77" s="371"/>
      <c r="DK77" s="372"/>
      <c r="DL77" s="373" t="str">
        <f>IF(AND(申込書!$C$60&lt;&gt;"▼プルダウンより選択してください",申込書!$C$60&lt;&gt;"",申込書!$K$22&lt;&gt;"YYYY/MM/DD",$G77&lt;&gt;""),申込書!$K$22,"")</f>
        <v/>
      </c>
      <c r="DM77" s="369" t="str">
        <f>IF(DL77="","",IF(INDEX('コンテンツ＆備考マスタ'!$H:$J,MATCH(学校情報!DL$3,'コンテンツ＆備考マスタ'!$H:$H,0),3)="●",IF(AND(DL77&lt;&gt;"",ISNUMBER(申込書!$AC$22)=TRUE,申込書!$C$60&lt;&gt;"▼プルダウンより選択してください",申込書!$C$60&lt;&gt;""),申込書!$AC$22,""),"-"))</f>
        <v/>
      </c>
      <c r="DN77" s="369"/>
      <c r="DO77" s="369"/>
      <c r="DP77" s="369" t="str">
        <f>IF(AND(申込書!$C$60&lt;&gt;"▼プルダウンより選択してください",申込書!$C$60&lt;&gt;"",$G77&lt;&gt;"",申込書!$V$60="特定学年のみ"),"申し込みする","")</f>
        <v/>
      </c>
      <c r="DQ77" s="371"/>
      <c r="DR77" s="372"/>
      <c r="DS77" s="373" t="str">
        <f>IF(AND(申込書!$C$61&lt;&gt;"▼プルダウンより選択してください",申込書!$C$61&lt;&gt;"",申込書!$K$22&lt;&gt;"YYYY/MM/DD",$G77&lt;&gt;""),申込書!$K$22,"")</f>
        <v/>
      </c>
      <c r="DT77" s="369" t="str">
        <f>IF(DS77="","",IF(INDEX('コンテンツ＆備考マスタ'!$H:$J,MATCH(学校情報!DS$3,'コンテンツ＆備考マスタ'!$H:$H,0),3)="●",IF(AND(DS77&lt;&gt;"",ISNUMBER(申込書!$AC$22)=TRUE,申込書!$C$61&lt;&gt;"▼プルダウンより選択してください",申込書!$C$61&lt;&gt;""),申込書!$AC$22,""),"-"))</f>
        <v/>
      </c>
      <c r="DU77" s="369"/>
      <c r="DV77" s="369"/>
      <c r="DW77" s="369" t="str">
        <f>IF(AND(申込書!$C$61&lt;&gt;"▼プルダウンより選択してください",申込書!$C$61&lt;&gt;"",$G77&lt;&gt;"",申込書!$V$61="特定学年のみ"),"申し込みする","")</f>
        <v/>
      </c>
      <c r="DX77" s="371"/>
      <c r="DY77" s="372"/>
      <c r="DZ77" s="373" t="str">
        <f>IF(AND(申込書!$C$62&lt;&gt;"▼プルダウンより選択してください",申込書!$C$62&lt;&gt;"",申込書!$K$22&lt;&gt;"YYYY/MM/DD",$G77&lt;&gt;""),申込書!$K$22,"")</f>
        <v/>
      </c>
      <c r="EA77" s="369" t="str">
        <f>IF(DZ77="","",IF(INDEX('コンテンツ＆備考マスタ'!$H:$J,MATCH(学校情報!DZ$3,'コンテンツ＆備考マスタ'!$H:$H,0),3)="●",IF(AND(DZ77&lt;&gt;"",ISNUMBER(申込書!$AC$22)=TRUE,申込書!$C$62&lt;&gt;"▼プルダウンより選択してください",申込書!$C$62&lt;&gt;""),申込書!$AC$22,""),"-"))</f>
        <v/>
      </c>
      <c r="EB77" s="369"/>
      <c r="EC77" s="369"/>
      <c r="ED77" s="370" t="str">
        <f>IF(AND(申込書!$C$62&lt;&gt;"▼プルダウンより選択してください",申込書!$C$62&lt;&gt;"",$G77&lt;&gt;"",申込書!$V$62="特定学年のみ"),"申し込みする","")</f>
        <v/>
      </c>
      <c r="EE77" s="371"/>
      <c r="EF77" s="372"/>
      <c r="EG77" s="373" t="str">
        <f>IF(AND(申込書!$C$63&lt;&gt;"▼プルダウンより選択してください",申込書!$C$63&lt;&gt;"",申込書!$K$22&lt;&gt;"YYYY/MM/DD",$G77&lt;&gt;""),申込書!$K$22,"")</f>
        <v/>
      </c>
      <c r="EH77" s="369" t="str">
        <f>IF(EG77="","",IF(INDEX('コンテンツ＆備考マスタ'!$H:$J,MATCH(学校情報!EG$3,'コンテンツ＆備考マスタ'!$H:$H,0),3)="●",IF(AND(EG77&lt;&gt;"",ISNUMBER(申込書!$AC$22)=TRUE,申込書!$C$63&lt;&gt;"▼プルダウンより選択してください",申込書!$C$63&lt;&gt;""),申込書!$AC$22,""),"-"))</f>
        <v/>
      </c>
      <c r="EI77" s="369"/>
      <c r="EJ77" s="369"/>
      <c r="EK77" s="370" t="str">
        <f>IF(AND(申込書!$C$63&lt;&gt;"▼プルダウンより選択してください",申込書!$C$63&lt;&gt;"",$G77&lt;&gt;"",申込書!$V$63="特定学年のみ"),"申し込みする","")</f>
        <v/>
      </c>
      <c r="EL77" s="371"/>
      <c r="EM77" s="372"/>
      <c r="EN77" s="373" t="str">
        <f>IF(AND(申込書!$C$64&lt;&gt;"▼プルダウンより選択してください",申込書!$C$64&lt;&gt;"",申込書!$K$22&lt;&gt;"YYYY/MM/DD",$G77&lt;&gt;""),申込書!$K$22,"")</f>
        <v/>
      </c>
      <c r="EO77" s="369" t="str">
        <f>IF(EN77="","",IF(INDEX('コンテンツ＆備考マスタ'!$H:$J,MATCH(学校情報!EN$3,'コンテンツ＆備考マスタ'!$H:$H,0),3)="●",IF(AND(EN77&lt;&gt;"",ISNUMBER(申込書!$AC$22)=TRUE,申込書!$C$64&lt;&gt;"▼プルダウンより選択してください",申込書!$C$64&lt;&gt;""),申込書!$AC$22,""),"-"))</f>
        <v/>
      </c>
      <c r="EP77" s="369"/>
      <c r="EQ77" s="369"/>
      <c r="ER77" s="370" t="str">
        <f>IF(AND(申込書!$C$64&lt;&gt;"▼プルダウンより選択してください",申込書!$C$64&lt;&gt;"",$G77&lt;&gt;"",申込書!$V$64="特定学年のみ"),"申し込みする","")</f>
        <v/>
      </c>
      <c r="ES77" s="371"/>
      <c r="ET77" s="372"/>
      <c r="EU77" s="373" t="str">
        <f>IF(AND(申込書!$C$65&lt;&gt;"▼プルダウンより選択してください",申込書!$C$65&lt;&gt;"",申込書!$K$22&lt;&gt;"YYYY/MM/DD",$G77&lt;&gt;""),申込書!$K$22,"")</f>
        <v/>
      </c>
      <c r="EV77" s="369" t="str">
        <f>IF(EU77="","",IF(INDEX('コンテンツ＆備考マスタ'!$H:$J,MATCH(学校情報!EU$3,'コンテンツ＆備考マスタ'!$H:$H,0),3)="●",IF(AND(EU77&lt;&gt;"",ISNUMBER(申込書!$AC$22)=TRUE,申込書!$C$65&lt;&gt;"▼プルダウンより選択してください",申込書!$C$65&lt;&gt;""),申込書!$AC$22,""),"-"))</f>
        <v/>
      </c>
      <c r="EW77" s="369"/>
      <c r="EX77" s="369"/>
      <c r="EY77" s="370" t="str">
        <f>IF(AND(申込書!$C$65&lt;&gt;"▼プルダウンより選択してください",申込書!$C$65&lt;&gt;"",$G77&lt;&gt;"",申込書!$V$65="特定学年のみ"),"申し込みする","")</f>
        <v/>
      </c>
      <c r="EZ77" s="371"/>
      <c r="FA77" s="372"/>
      <c r="FB77" s="373" t="str">
        <f>IF(AND(申込書!$C$66&lt;&gt;"▼プルダウンより選択してください",申込書!$C$66&lt;&gt;"",申込書!$K$22&lt;&gt;"YYYY/MM/DD",$G77&lt;&gt;""),申込書!$K$22,"")</f>
        <v/>
      </c>
      <c r="FC77" s="369" t="str">
        <f>IF(FB77="","",IF(INDEX('コンテンツ＆備考マスタ'!$H:$J,MATCH(学校情報!FB$3,'コンテンツ＆備考マスタ'!$H:$H,0),3)="●",IF(AND(FB77&lt;&gt;"",ISNUMBER(申込書!$AC$22)=TRUE,申込書!$C$66&lt;&gt;"▼プルダウンより選択してください",申込書!$C$66&lt;&gt;""),申込書!$AC$22,""),"-"))</f>
        <v/>
      </c>
      <c r="FD77" s="369"/>
      <c r="FE77" s="369"/>
      <c r="FF77" s="370" t="str">
        <f>IF(AND(申込書!$C$66&lt;&gt;"▼プルダウンより選択してください",申込書!$C$66&lt;&gt;"",$G77&lt;&gt;"",申込書!$V$66="特定学年のみ"),"申し込みする","")</f>
        <v/>
      </c>
      <c r="FG77" s="371"/>
      <c r="FH77" s="372"/>
      <c r="FI77" s="373" t="str">
        <f>IF(AND(申込書!$C$67&lt;&gt;"▼プルダウンより選択してください",申込書!$C$67&lt;&gt;"",申込書!$K$22&lt;&gt;"YYYY/MM/DD",$G77&lt;&gt;""),申込書!$K$22,"")</f>
        <v/>
      </c>
      <c r="FJ77" s="369" t="str">
        <f>IF(FI77="","",IF(INDEX('コンテンツ＆備考マスタ'!$H:$J,MATCH(学校情報!FI$3,'コンテンツ＆備考マスタ'!$H:$H,0),3)="●",IF(AND(FI77&lt;&gt;"",ISNUMBER(申込書!$AC$22)=TRUE,申込書!$C$67&lt;&gt;"▼プルダウンより選択してください",申込書!$C$67&lt;&gt;""),申込書!$AC$22,""),"-"))</f>
        <v/>
      </c>
      <c r="FK77" s="369"/>
      <c r="FL77" s="369"/>
      <c r="FM77" s="370" t="str">
        <f>IF(AND(申込書!$C$67&lt;&gt;"▼プルダウンより選択してください",申込書!$C$67&lt;&gt;"",$G77&lt;&gt;"",申込書!$V$67="特定学年のみ"),"申し込みする","")</f>
        <v/>
      </c>
      <c r="FN77" s="371"/>
      <c r="FO77" s="372"/>
      <c r="FP77" s="373" t="str">
        <f>IF(AND(申込書!$C$68&lt;&gt;"▼プルダウンより選択してください",申込書!$C$68&lt;&gt;"",申込書!$K$22&lt;&gt;"YYYY/MM/DD",$G77&lt;&gt;""),申込書!$K$22,"")</f>
        <v/>
      </c>
      <c r="FQ77" s="369" t="str">
        <f>IF(FP77="","",IF(INDEX('コンテンツ＆備考マスタ'!$H:$J,MATCH(学校情報!FP$3,'コンテンツ＆備考マスタ'!$H:$H,0),3)="●",IF(AND(FP77&lt;&gt;"",ISNUMBER(申込書!$AC$22)=TRUE,申込書!$C$68&lt;&gt;"▼プルダウンより選択してください",申込書!$C$68&lt;&gt;""),申込書!$AC$22,""),"-"))</f>
        <v/>
      </c>
      <c r="FR77" s="369"/>
      <c r="FS77" s="369"/>
      <c r="FT77" s="370" t="str">
        <f>IF(AND(申込書!$C$68&lt;&gt;"▼プルダウンより選択してください",申込書!$C$68&lt;&gt;"",$G77&lt;&gt;"",申込書!$V$68="特定学年のみ"),"申し込みする","")</f>
        <v/>
      </c>
      <c r="FU77" s="371"/>
      <c r="FV77" s="372"/>
      <c r="FW77" s="373" t="str">
        <f>IF(AND(申込書!$C$69&lt;&gt;"▼プルダウンより選択してください",申込書!$C$69&lt;&gt;"",申込書!$K$22&lt;&gt;"YYYY/MM/DD",$G77&lt;&gt;""),申込書!$K$22,"")</f>
        <v/>
      </c>
      <c r="FX77" s="369" t="str">
        <f>IF(FW77="","",IF(INDEX('コンテンツ＆備考マスタ'!$H:$J,MATCH(学校情報!FW$3,'コンテンツ＆備考マスタ'!$H:$H,0),3)="●",IF(AND(FW77&lt;&gt;"",ISNUMBER(申込書!$AC$22)=TRUE,申込書!$C$69&lt;&gt;"▼プルダウンより選択してください",申込書!$C$69&lt;&gt;""),申込書!$AC$22,""),"-"))</f>
        <v/>
      </c>
      <c r="FY77" s="369"/>
      <c r="FZ77" s="369"/>
      <c r="GA77" s="370" t="str">
        <f>IF(AND(申込書!$C$69&lt;&gt;"▼プルダウンより選択してください",申込書!$C$69&lt;&gt;"",$G77&lt;&gt;"",申込書!$V$69="特定学年のみ"),"申し込みする","")</f>
        <v/>
      </c>
      <c r="GB77" s="371"/>
      <c r="GC77" s="372"/>
      <c r="GD77" s="373" t="str">
        <f>IF(AND(申込書!$C$70&lt;&gt;"▼プルダウンより選択してください",申込書!$C$70&lt;&gt;"",申込書!$K$22&lt;&gt;"YYYY/MM/DD",$G77&lt;&gt;""),申込書!$K$22,"")</f>
        <v/>
      </c>
      <c r="GE77" s="369" t="str">
        <f>IF(GD77="","",IF(INDEX('コンテンツ＆備考マスタ'!$H:$J,MATCH(学校情報!GD$3,'コンテンツ＆備考マスタ'!$H:$H,0),3)="●",IF(AND(GD77&lt;&gt;"",ISNUMBER(申込書!$AC$22)=TRUE,申込書!$C$70&lt;&gt;"▼プルダウンより選択してください",申込書!$C$70&lt;&gt;""),申込書!$AC$22,""),"-"))</f>
        <v/>
      </c>
      <c r="GF77" s="369"/>
      <c r="GG77" s="369"/>
      <c r="GH77" s="370" t="str">
        <f>IF(AND(申込書!$C$70&lt;&gt;"▼プルダウンより選択してください",申込書!$C$70&lt;&gt;"",$G77&lt;&gt;"",申込書!$V$70="特定学年のみ"),"申し込みする","")</f>
        <v/>
      </c>
      <c r="GI77" s="371"/>
      <c r="GJ77" s="372"/>
      <c r="GK77" s="373" t="str">
        <f>IF(AND(申込書!$C$71&lt;&gt;"▼プルダウンより選択してください",申込書!$C$71&lt;&gt;"",申込書!$K$22&lt;&gt;"YYYY/MM/DD",$G77&lt;&gt;""),申込書!$K$22,"")</f>
        <v/>
      </c>
      <c r="GL77" s="369" t="str">
        <f>IF(GK77="","",IF(INDEX('コンテンツ＆備考マスタ'!$H:$J,MATCH(学校情報!GK$3,'コンテンツ＆備考マスタ'!$H:$H,0),3)="●",IF(AND(GK77&lt;&gt;"",ISNUMBER(申込書!$AC$22)=TRUE,申込書!$C$71&lt;&gt;"▼プルダウンより選択してください",申込書!$C$71&lt;&gt;""),申込書!$AC$22,""),"-"))</f>
        <v/>
      </c>
      <c r="GM77" s="369"/>
      <c r="GN77" s="369"/>
      <c r="GO77" s="370" t="str">
        <f>IF(AND(申込書!$C$71&lt;&gt;"▼プルダウンより選択してください",申込書!$C$71&lt;&gt;"",$G77&lt;&gt;"",申込書!$V$71="特定学年のみ"),"申し込みする","")</f>
        <v/>
      </c>
      <c r="GP77" s="371"/>
      <c r="GQ77" s="372"/>
      <c r="GR77" s="373" t="str">
        <f>IF(AND(申込書!$C$72&lt;&gt;"▼プルダウンより選択してください",申込書!$C$72&lt;&gt;"",申込書!$K$22&lt;&gt;"YYYY/MM/DD",$G77&lt;&gt;""),申込書!$K$22,"")</f>
        <v/>
      </c>
      <c r="GS77" s="369" t="str">
        <f>IF(GR77="","",IF(INDEX('コンテンツ＆備考マスタ'!$H:$J,MATCH(学校情報!GR$3,'コンテンツ＆備考マスタ'!$H:$H,0),3)="●",IF(AND(GR77&lt;&gt;"",ISNUMBER(申込書!$AC$22)=TRUE,申込書!$C$72&lt;&gt;"▼プルダウンより選択してください",申込書!$C$72&lt;&gt;""),申込書!$AC$22,""),"-"))</f>
        <v/>
      </c>
      <c r="GT77" s="369"/>
      <c r="GU77" s="369"/>
      <c r="GV77" s="370" t="str">
        <f>IF(AND(申込書!$C$72&lt;&gt;"▼プルダウンより選択してください",申込書!$C$72&lt;&gt;"",$G77&lt;&gt;"",申込書!$V$72="特定学年のみ"),"申し込みする","")</f>
        <v/>
      </c>
      <c r="GW77" s="371"/>
      <c r="GX77" s="372"/>
      <c r="GY77" s="373" t="str">
        <f>IF(AND(申込書!$C$73&lt;&gt;"▼プルダウンより選択してください",申込書!$C$73&lt;&gt;"",申込書!$K$22&lt;&gt;"YYYY/MM/DD",$G77&lt;&gt;""),申込書!$K$22,"")</f>
        <v/>
      </c>
      <c r="GZ77" s="369" t="str">
        <f>IF(GY77="","",IF(INDEX('コンテンツ＆備考マスタ'!$H:$J,MATCH(学校情報!GY$3,'コンテンツ＆備考マスタ'!$H:$H,0),3)="●",IF(AND(GY77&lt;&gt;"",ISNUMBER(申込書!$AC$22)=TRUE,申込書!$C$73&lt;&gt;"▼プルダウンより選択してください",申込書!$C$73&lt;&gt;""),申込書!$AC$22,""),"-"))</f>
        <v/>
      </c>
      <c r="HA77" s="369"/>
      <c r="HB77" s="369"/>
      <c r="HC77" s="370" t="str">
        <f>IF(AND(申込書!$C$73&lt;&gt;"▼プルダウンより選択してください",申込書!$C$73&lt;&gt;"",$G77&lt;&gt;"",申込書!$V$73="特定学年のみ"),"申し込みする","")</f>
        <v/>
      </c>
      <c r="HD77" s="371"/>
      <c r="HE77" s="372"/>
      <c r="HF77" s="373" t="str">
        <f>IF(AND(申込書!$C$74&lt;&gt;"▼プルダウンより選択してください",申込書!$C$74&lt;&gt;"",申込書!$K$22&lt;&gt;"YYYY/MM/DD",$G77&lt;&gt;""),申込書!$K$22,"")</f>
        <v/>
      </c>
      <c r="HG77" s="369" t="str">
        <f>IF(HF77="","",IF(INDEX('コンテンツ＆備考マスタ'!$H:$J,MATCH(学校情報!HF$3,'コンテンツ＆備考マスタ'!$H:$H,0),3)="●",IF(AND(HF77&lt;&gt;"",ISNUMBER(申込書!$AC$22)=TRUE,申込書!$C$74&lt;&gt;"▼プルダウンより選択してください",申込書!$C$74&lt;&gt;""),申込書!$AC$22,""),"-"))</f>
        <v/>
      </c>
      <c r="HH77" s="369"/>
      <c r="HI77" s="369"/>
      <c r="HJ77" s="370" t="str">
        <f>IF(AND(申込書!$C$74&lt;&gt;"▼プルダウンより選択してください",申込書!$C$74&lt;&gt;"",$G77&lt;&gt;"",申込書!$V$74="特定学年のみ"),"申し込みする","")</f>
        <v/>
      </c>
      <c r="HK77" s="371"/>
      <c r="HL77" s="372"/>
      <c r="HM77" s="373" t="str">
        <f>IF(AND(申込書!$C$75&lt;&gt;"▼プルダウンより選択してください",申込書!$C$75&lt;&gt;"",申込書!$K$22&lt;&gt;"YYYY/MM/DD",$G77&lt;&gt;""),申込書!$K$22,"")</f>
        <v/>
      </c>
      <c r="HN77" s="369" t="str">
        <f>IF(HM77="","",IF(INDEX('コンテンツ＆備考マスタ'!$H:$J,MATCH(学校情報!HM$3,'コンテンツ＆備考マスタ'!$H:$H,0),3)="●",IF(AND(HM77&lt;&gt;"",ISNUMBER(申込書!$AC$22)=TRUE,申込書!$C$75&lt;&gt;"▼プルダウンより選択してください",申込書!$C$75&lt;&gt;""),申込書!$AC$22,""),"-"))</f>
        <v/>
      </c>
      <c r="HO77" s="369"/>
      <c r="HP77" s="369"/>
      <c r="HQ77" s="370" t="str">
        <f>IF(AND(申込書!$C$75&lt;&gt;"▼プルダウンより選択してください",申込書!$C$75&lt;&gt;"",$G77&lt;&gt;"",申込書!$V$75="特定学年のみ"),"申し込みする","")</f>
        <v/>
      </c>
      <c r="HR77" s="371"/>
      <c r="HS77" s="371"/>
      <c r="HT77" s="374" t="str">
        <f>IF(AND(申込書!$C$76&lt;&gt;"▼プルダウンより選択してください",申込書!$C$76&lt;&gt;"",申込書!$K$22&lt;&gt;"YYYY/MM/DD",$G77&lt;&gt;""),申込書!$K$22,"")</f>
        <v/>
      </c>
      <c r="HU77" s="369" t="str">
        <f>IF(HT77="","",IF(INDEX('コンテンツ＆備考マスタ'!$H:$J,MATCH(学校情報!HT$3,'コンテンツ＆備考マスタ'!$H:$H,0),3)="●",IF(AND(HT77&lt;&gt;"",ISNUMBER(申込書!$AC$22)=TRUE,申込書!$C$76&lt;&gt;"▼プルダウンより選択してください",申込書!$C$76&lt;&gt;""),申込書!$AC$22,""),"-"))</f>
        <v/>
      </c>
      <c r="HV77" s="369"/>
      <c r="HW77" s="369"/>
      <c r="HX77" s="370" t="str">
        <f>IF(AND(申込書!$C$76&lt;&gt;"▼プルダウンより選択してください",申込書!$C$76&lt;&gt;"",$G77&lt;&gt;"",申込書!$V$76="特定学年のみ"),"申し込みする","")</f>
        <v/>
      </c>
      <c r="HY77" s="371"/>
      <c r="HZ77" s="372"/>
      <c r="IA77" s="69"/>
    </row>
    <row r="78" spans="2:235" ht="26.85" hidden="1" customHeight="1" outlineLevel="1">
      <c r="B78" s="365">
        <f t="shared" si="3"/>
        <v>73</v>
      </c>
      <c r="C78" s="55"/>
      <c r="D78" s="56"/>
      <c r="E78" s="154"/>
      <c r="F78" s="57"/>
      <c r="G78" s="58"/>
      <c r="H78" s="59"/>
      <c r="I78" s="60"/>
      <c r="J78" s="61"/>
      <c r="K78" s="366" t="str">
        <f t="shared" si="4"/>
        <v/>
      </c>
      <c r="L78" s="62"/>
      <c r="M78" s="322"/>
      <c r="N78" s="63"/>
      <c r="O78" s="64"/>
      <c r="P78" s="367" t="str">
        <f t="shared" si="5"/>
        <v/>
      </c>
      <c r="Q78" s="65"/>
      <c r="R78" s="66"/>
      <c r="S78" s="67"/>
      <c r="T78" s="68"/>
      <c r="U78" s="68"/>
      <c r="V78" s="68"/>
      <c r="W78" s="66"/>
      <c r="X78" s="281"/>
      <c r="Y78" s="368" t="str">
        <f>IF(AND(申込書!$C$47&lt;&gt;"▼プルダウンより選択してください",申込書!$C$47&lt;&gt;"",申込書!$K$22&lt;&gt;"YYYY/MM/DD",$G78&lt;&gt;""),申込書!$K$22,"")</f>
        <v/>
      </c>
      <c r="Z78" s="369" t="str">
        <f>IF(Y78="","",IF(INDEX('コンテンツ＆備考マスタ'!$H:$J,MATCH(学校情報!Y$3,'コンテンツ＆備考マスタ'!$H:$H,0),3)="●",IF(AND(Y78&lt;&gt;"",ISNUMBER(申込書!$AC$22)=TRUE,申込書!$C$47&lt;&gt;"▼プルダウンより選択してください",申込書!$C$47&lt;&gt;""),申込書!$AC$22,""),"-"))</f>
        <v/>
      </c>
      <c r="AA78" s="369"/>
      <c r="AB78" s="369"/>
      <c r="AC78" s="370" t="str">
        <f>IF(AND(申込書!$C$47&lt;&gt;"▼プルダウンより選択してください",申込書!$C$47&lt;&gt;"",$G78&lt;&gt;"",申込書!$V$47="特定学年のみ"),"申し込みする","")</f>
        <v/>
      </c>
      <c r="AD78" s="371"/>
      <c r="AE78" s="372"/>
      <c r="AF78" s="373" t="str">
        <f>IF(AND(申込書!$C$48&lt;&gt;"▼プルダウンより選択してください",申込書!$C$48&lt;&gt;"",申込書!$K$22&lt;&gt;"YYYY/MM/DD",$G78&lt;&gt;""),申込書!$K$22,"")</f>
        <v/>
      </c>
      <c r="AG78" s="369" t="str">
        <f>IF(AF78="","",IF(INDEX('コンテンツ＆備考マスタ'!$H:$J,MATCH(学校情報!AF$3,'コンテンツ＆備考マスタ'!$H:$H,0),3)="●",IF(AND(AF78&lt;&gt;"",ISNUMBER(申込書!$AC$22)=TRUE,申込書!$C$48&lt;&gt;"▼プルダウンより選択してください",申込書!$C$48&lt;&gt;""),申込書!$AC$22,""),"-"))</f>
        <v/>
      </c>
      <c r="AH78" s="369"/>
      <c r="AI78" s="369"/>
      <c r="AJ78" s="370" t="str">
        <f>IF(AND(申込書!$C$48&lt;&gt;"▼プルダウンより選択してください",申込書!$C$48&lt;&gt;"",$G78&lt;&gt;"",申込書!$V$48="特定学年のみ"),"申し込みする","")</f>
        <v/>
      </c>
      <c r="AK78" s="371"/>
      <c r="AL78" s="372"/>
      <c r="AM78" s="373" t="str">
        <f>IF(AND(申込書!$C$49&lt;&gt;"▼プルダウンより選択してください",申込書!$C$49&lt;&gt;"",申込書!$K$22&lt;&gt;"YYYY/MM/DD",$G78&lt;&gt;""),申込書!$K$22,"")</f>
        <v/>
      </c>
      <c r="AN78" s="369" t="str">
        <f>IF(AM78="","",IF(INDEX('コンテンツ＆備考マスタ'!$H:$J,MATCH(学校情報!AM$3,'コンテンツ＆備考マスタ'!$H:$H,0),3)="●",IF(AND(AM78&lt;&gt;"",ISNUMBER(申込書!$AC$22)=TRUE,申込書!$C$49&lt;&gt;"▼プルダウンより選択してください",申込書!$C$49&lt;&gt;""),申込書!$AC$22,""),"-"))</f>
        <v/>
      </c>
      <c r="AO78" s="369"/>
      <c r="AP78" s="369"/>
      <c r="AQ78" s="370" t="str">
        <f>IF(AND(申込書!$C$49&lt;&gt;"▼プルダウンより選択してください",申込書!$C$49&lt;&gt;"",$G78&lt;&gt;"",申込書!$V$49="特定学年のみ"),"申し込みする","")</f>
        <v/>
      </c>
      <c r="AR78" s="371"/>
      <c r="AS78" s="372"/>
      <c r="AT78" s="373" t="str">
        <f>IF(AND(申込書!$C$50&lt;&gt;"▼プルダウンより選択してください",申込書!$C$50&lt;&gt;"",申込書!$K$22&lt;&gt;"YYYY/MM/DD",$G78&lt;&gt;""),申込書!$K$22,"")</f>
        <v/>
      </c>
      <c r="AU78" s="369" t="str">
        <f>IF(AT78="","",IF(INDEX('コンテンツ＆備考マスタ'!$H:$J,MATCH(学校情報!AT$3,'コンテンツ＆備考マスタ'!$H:$H,0),3)="●",IF(AND(AT78&lt;&gt;"",ISNUMBER(申込書!$AC$22)=TRUE,申込書!$C$50&lt;&gt;"▼プルダウンより選択してください",申込書!$C$50&lt;&gt;""),申込書!$AC$22,""),"-"))</f>
        <v/>
      </c>
      <c r="AV78" s="369"/>
      <c r="AW78" s="369"/>
      <c r="AX78" s="370" t="str">
        <f>IF(AND(申込書!$C$50&lt;&gt;"▼プルダウンより選択してください",申込書!$C$50&lt;&gt;"",$G78&lt;&gt;"",申込書!$V$50="特定学年のみ"),"申し込みする","")</f>
        <v/>
      </c>
      <c r="AY78" s="371"/>
      <c r="AZ78" s="372"/>
      <c r="BA78" s="373" t="str">
        <f>IF(AND(申込書!$C$51&lt;&gt;"▼プルダウンより選択してください",申込書!$C$51&lt;&gt;"",申込書!$K$22&lt;&gt;"YYYY/MM/DD",$G78&lt;&gt;""),申込書!$K$22,"")</f>
        <v/>
      </c>
      <c r="BB78" s="369" t="str">
        <f>IF(BA78="","",IF(INDEX('コンテンツ＆備考マスタ'!$H:$J,MATCH(学校情報!BA$3,'コンテンツ＆備考マスタ'!$H:$H,0),3)="●",IF(AND(BA78&lt;&gt;"",ISNUMBER(申込書!$AC$22)=TRUE,申込書!$C$51&lt;&gt;"▼プルダウンより選択してください",申込書!$C$51&lt;&gt;""),申込書!$AC$22,""),"-"))</f>
        <v/>
      </c>
      <c r="BC78" s="369"/>
      <c r="BD78" s="369"/>
      <c r="BE78" s="370" t="str">
        <f>IF(AND(申込書!$C$51&lt;&gt;"▼プルダウンより選択してください",申込書!$C$51&lt;&gt;"",$G78&lt;&gt;"",申込書!$V$51="特定学年のみ"),"申し込みする","")</f>
        <v/>
      </c>
      <c r="BF78" s="371"/>
      <c r="BG78" s="372"/>
      <c r="BH78" s="373" t="str">
        <f>IF(AND(申込書!$C$52&lt;&gt;"▼プルダウンより選択してください",申込書!$C$52&lt;&gt;"",申込書!$K$22&lt;&gt;"YYYY/MM/DD",$G78&lt;&gt;""),申込書!$K$22,"")</f>
        <v/>
      </c>
      <c r="BI78" s="369" t="str">
        <f>IF(BH78="","",IF(INDEX('コンテンツ＆備考マスタ'!$H:$J,MATCH(学校情報!BH$3,'コンテンツ＆備考マスタ'!$H:$H,0),3)="●",IF(AND(BH78&lt;&gt;"",ISNUMBER(申込書!$AC$22)=TRUE,申込書!$C$52&lt;&gt;"▼プルダウンより選択してください",申込書!$C$52&lt;&gt;""),申込書!$AC$22,""),"-"))</f>
        <v/>
      </c>
      <c r="BJ78" s="369"/>
      <c r="BK78" s="369"/>
      <c r="BL78" s="370" t="str">
        <f>IF(AND(申込書!$C$52&lt;&gt;"▼プルダウンより選択してください",申込書!$C$52&lt;&gt;"",$G78&lt;&gt;"",申込書!$V$52="特定学年のみ"),"申し込みする","")</f>
        <v/>
      </c>
      <c r="BM78" s="371"/>
      <c r="BN78" s="372"/>
      <c r="BO78" s="373" t="str">
        <f>IF(AND(申込書!$C$53&lt;&gt;"▼プルダウンより選択してください",申込書!$C$53&lt;&gt;"",申込書!$K$22&lt;&gt;"YYYY/MM/DD",$G78&lt;&gt;""),申込書!$K$22,"")</f>
        <v/>
      </c>
      <c r="BP78" s="369" t="str">
        <f>IF(BO78="","",IF(INDEX('コンテンツ＆備考マスタ'!$H:$J,MATCH(学校情報!BO$3,'コンテンツ＆備考マスタ'!$H:$H,0),3)="●",IF(AND(BO78&lt;&gt;"",ISNUMBER(申込書!$AC$22)=TRUE,申込書!$C$53&lt;&gt;"▼プルダウンより選択してください",申込書!$C$53&lt;&gt;""),申込書!$AC$22,""),"-"))</f>
        <v/>
      </c>
      <c r="BQ78" s="369"/>
      <c r="BR78" s="369"/>
      <c r="BS78" s="370" t="str">
        <f>IF(AND(申込書!$C$53&lt;&gt;"▼プルダウンより選択してください",申込書!$C$53&lt;&gt;"",$G78&lt;&gt;"",申込書!$V$53="特定学年のみ"),"申し込みする","")</f>
        <v/>
      </c>
      <c r="BT78" s="371"/>
      <c r="BU78" s="372"/>
      <c r="BV78" s="373" t="str">
        <f>IF(AND(申込書!$C$54&lt;&gt;"▼プルダウンより選択してください",申込書!$C$54&lt;&gt;"",申込書!$K$22&lt;&gt;"YYYY/MM/DD",$G78&lt;&gt;""),申込書!$K$22,"")</f>
        <v/>
      </c>
      <c r="BW78" s="369" t="str">
        <f>IF(BV78="","",IF(INDEX('コンテンツ＆備考マスタ'!$H:$J,MATCH(学校情報!BV$3,'コンテンツ＆備考マスタ'!$H:$H,0),3)="●",IF(AND(BV78&lt;&gt;"",ISNUMBER(申込書!$AC$22)=TRUE,申込書!$C$54&lt;&gt;"▼プルダウンより選択してください",申込書!$C$54&lt;&gt;""),申込書!$AC$22,""),"-"))</f>
        <v/>
      </c>
      <c r="BX78" s="369"/>
      <c r="BY78" s="369"/>
      <c r="BZ78" s="370" t="str">
        <f>IF(AND(申込書!$C$54&lt;&gt;"▼プルダウンより選択してください",申込書!$C$54&lt;&gt;"",$G78&lt;&gt;"",申込書!$V$54="特定学年のみ"),"申し込みする","")</f>
        <v/>
      </c>
      <c r="CA78" s="371"/>
      <c r="CB78" s="372"/>
      <c r="CC78" s="373" t="str">
        <f>IF(AND(申込書!$C$55&lt;&gt;"▼プルダウンより選択してください",申込書!$C$55&lt;&gt;"",申込書!$K$22&lt;&gt;"YYYY/MM/DD",$G78&lt;&gt;""),申込書!$K$22,"")</f>
        <v/>
      </c>
      <c r="CD78" s="369" t="str">
        <f>IF(CC78="","",IF(INDEX('コンテンツ＆備考マスタ'!$H:$J,MATCH(学校情報!CC$3,'コンテンツ＆備考マスタ'!$H:$H,0),3)="●",IF(AND(CC78&lt;&gt;"",ISNUMBER(申込書!$AC$22)=TRUE,申込書!$C$55&lt;&gt;"▼プルダウンより選択してください",申込書!$C$55&lt;&gt;""),申込書!$AC$22,""),"-"))</f>
        <v/>
      </c>
      <c r="CE78" s="369"/>
      <c r="CF78" s="369"/>
      <c r="CG78" s="370" t="str">
        <f>IF(AND(申込書!$C$55&lt;&gt;"▼プルダウンより選択してください",申込書!$C$55&lt;&gt;"",$G78&lt;&gt;"",申込書!$V$55="特定学年のみ"),"申し込みする","")</f>
        <v/>
      </c>
      <c r="CH78" s="371"/>
      <c r="CI78" s="372"/>
      <c r="CJ78" s="373" t="str">
        <f>IF(AND(申込書!$C$56&lt;&gt;"▼プルダウンより選択してください",申込書!$C$56&lt;&gt;"",申込書!$K$22&lt;&gt;"YYYY/MM/DD",$G78&lt;&gt;""),申込書!$K$22,"")</f>
        <v/>
      </c>
      <c r="CK78" s="369" t="str">
        <f>IF(CJ78="","",IF(INDEX('コンテンツ＆備考マスタ'!$H:$J,MATCH(学校情報!CJ$3,'コンテンツ＆備考マスタ'!$H:$H,0),3)="●",IF(AND(CJ78&lt;&gt;"",ISNUMBER(申込書!$AC$22)=TRUE,申込書!$C$56&lt;&gt;"▼プルダウンより選択してください",申込書!$C$56&lt;&gt;""),申込書!$AC$22,""),"-"))</f>
        <v/>
      </c>
      <c r="CL78" s="369"/>
      <c r="CM78" s="369"/>
      <c r="CN78" s="370" t="str">
        <f>IF(AND(申込書!$C$56&lt;&gt;"▼プルダウンより選択してください",申込書!$C$56&lt;&gt;"",$G78&lt;&gt;"",申込書!$V$56="特定学年のみ"),"申し込みする","")</f>
        <v/>
      </c>
      <c r="CO78" s="371"/>
      <c r="CP78" s="372"/>
      <c r="CQ78" s="373" t="str">
        <f>IF(AND(申込書!$C$57&lt;&gt;"▼プルダウンより選択してください",申込書!$C$57&lt;&gt;"",申込書!$K$22&lt;&gt;"YYYY/MM/DD",$G78&lt;&gt;""),申込書!$K$22,"")</f>
        <v/>
      </c>
      <c r="CR78" s="369" t="str">
        <f>IF(CQ78="","",IF(INDEX('コンテンツ＆備考マスタ'!$H:$J,MATCH(学校情報!CQ$3,'コンテンツ＆備考マスタ'!$H:$H,0),3)="●",IF(AND(CQ78&lt;&gt;"",ISNUMBER(申込書!$AC$22)=TRUE,申込書!$C$57&lt;&gt;"▼プルダウンより選択してください",申込書!$C$57&lt;&gt;""),申込書!$AC$22,""),"-"))</f>
        <v/>
      </c>
      <c r="CS78" s="369"/>
      <c r="CT78" s="369"/>
      <c r="CU78" s="369" t="str">
        <f>IF(AND(申込書!$C$57&lt;&gt;"▼プルダウンより選択してください",申込書!$C$57&lt;&gt;"",$G78&lt;&gt;"",申込書!$V$57="特定学年のみ"),"申し込みする","")</f>
        <v/>
      </c>
      <c r="CV78" s="371"/>
      <c r="CW78" s="372"/>
      <c r="CX78" s="373" t="str">
        <f>IF(AND(申込書!$C$58&lt;&gt;"▼プルダウンより選択してください",申込書!$C$58&lt;&gt;"",申込書!$K$22&lt;&gt;"YYYY/MM/DD",$G78&lt;&gt;""),申込書!$K$22,"")</f>
        <v/>
      </c>
      <c r="CY78" s="369" t="str">
        <f>IF(CX78="","",IF(INDEX('コンテンツ＆備考マスタ'!$H:$J,MATCH(学校情報!CX$3,'コンテンツ＆備考マスタ'!$H:$H,0),3)="●",IF(AND(CX78&lt;&gt;"",ISNUMBER(申込書!$AC$22)=TRUE,申込書!$C$58&lt;&gt;"▼プルダウンより選択してください",申込書!$C$58&lt;&gt;""),申込書!$AC$22,""),"-"))</f>
        <v/>
      </c>
      <c r="CZ78" s="369"/>
      <c r="DA78" s="369"/>
      <c r="DB78" s="369" t="str">
        <f>IF(AND(申込書!$C$58&lt;&gt;"▼プルダウンより選択してください",申込書!$C$58&lt;&gt;"",$G78&lt;&gt;"",申込書!$V$58="特定学年のみ"),"申し込みする","")</f>
        <v/>
      </c>
      <c r="DC78" s="371"/>
      <c r="DD78" s="372"/>
      <c r="DE78" s="373" t="str">
        <f>IF(AND(申込書!$C$59&lt;&gt;"▼プルダウンより選択してください",申込書!$C$59&lt;&gt;"",申込書!$K$22&lt;&gt;"YYYY/MM/DD",$G78&lt;&gt;""),申込書!$K$22,"")</f>
        <v/>
      </c>
      <c r="DF78" s="369" t="str">
        <f>IF(DE78="","",IF(INDEX('コンテンツ＆備考マスタ'!$H:$J,MATCH(学校情報!DE$3,'コンテンツ＆備考マスタ'!$H:$H,0),3)="●",IF(AND(DE78&lt;&gt;"",ISNUMBER(申込書!$AC$22)=TRUE,申込書!$C$59&lt;&gt;"▼プルダウンより選択してください",申込書!$C$59&lt;&gt;""),申込書!$AC$22,""),"-"))</f>
        <v/>
      </c>
      <c r="DG78" s="369"/>
      <c r="DH78" s="369"/>
      <c r="DI78" s="369" t="str">
        <f>IF(AND(申込書!$C$59&lt;&gt;"▼プルダウンより選択してください",申込書!$C$59&lt;&gt;"",$G78&lt;&gt;"",申込書!$V$59="特定学年のみ"),"申し込みする","")</f>
        <v/>
      </c>
      <c r="DJ78" s="371"/>
      <c r="DK78" s="372"/>
      <c r="DL78" s="373" t="str">
        <f>IF(AND(申込書!$C$60&lt;&gt;"▼プルダウンより選択してください",申込書!$C$60&lt;&gt;"",申込書!$K$22&lt;&gt;"YYYY/MM/DD",$G78&lt;&gt;""),申込書!$K$22,"")</f>
        <v/>
      </c>
      <c r="DM78" s="369" t="str">
        <f>IF(DL78="","",IF(INDEX('コンテンツ＆備考マスタ'!$H:$J,MATCH(学校情報!DL$3,'コンテンツ＆備考マスタ'!$H:$H,0),3)="●",IF(AND(DL78&lt;&gt;"",ISNUMBER(申込書!$AC$22)=TRUE,申込書!$C$60&lt;&gt;"▼プルダウンより選択してください",申込書!$C$60&lt;&gt;""),申込書!$AC$22,""),"-"))</f>
        <v/>
      </c>
      <c r="DN78" s="369"/>
      <c r="DO78" s="369"/>
      <c r="DP78" s="369" t="str">
        <f>IF(AND(申込書!$C$60&lt;&gt;"▼プルダウンより選択してください",申込書!$C$60&lt;&gt;"",$G78&lt;&gt;"",申込書!$V$60="特定学年のみ"),"申し込みする","")</f>
        <v/>
      </c>
      <c r="DQ78" s="371"/>
      <c r="DR78" s="372"/>
      <c r="DS78" s="373" t="str">
        <f>IF(AND(申込書!$C$61&lt;&gt;"▼プルダウンより選択してください",申込書!$C$61&lt;&gt;"",申込書!$K$22&lt;&gt;"YYYY/MM/DD",$G78&lt;&gt;""),申込書!$K$22,"")</f>
        <v/>
      </c>
      <c r="DT78" s="369" t="str">
        <f>IF(DS78="","",IF(INDEX('コンテンツ＆備考マスタ'!$H:$J,MATCH(学校情報!DS$3,'コンテンツ＆備考マスタ'!$H:$H,0),3)="●",IF(AND(DS78&lt;&gt;"",ISNUMBER(申込書!$AC$22)=TRUE,申込書!$C$61&lt;&gt;"▼プルダウンより選択してください",申込書!$C$61&lt;&gt;""),申込書!$AC$22,""),"-"))</f>
        <v/>
      </c>
      <c r="DU78" s="369"/>
      <c r="DV78" s="369"/>
      <c r="DW78" s="369" t="str">
        <f>IF(AND(申込書!$C$61&lt;&gt;"▼プルダウンより選択してください",申込書!$C$61&lt;&gt;"",$G78&lt;&gt;"",申込書!$V$61="特定学年のみ"),"申し込みする","")</f>
        <v/>
      </c>
      <c r="DX78" s="371"/>
      <c r="DY78" s="372"/>
      <c r="DZ78" s="373" t="str">
        <f>IF(AND(申込書!$C$62&lt;&gt;"▼プルダウンより選択してください",申込書!$C$62&lt;&gt;"",申込書!$K$22&lt;&gt;"YYYY/MM/DD",$G78&lt;&gt;""),申込書!$K$22,"")</f>
        <v/>
      </c>
      <c r="EA78" s="369" t="str">
        <f>IF(DZ78="","",IF(INDEX('コンテンツ＆備考マスタ'!$H:$J,MATCH(学校情報!DZ$3,'コンテンツ＆備考マスタ'!$H:$H,0),3)="●",IF(AND(DZ78&lt;&gt;"",ISNUMBER(申込書!$AC$22)=TRUE,申込書!$C$62&lt;&gt;"▼プルダウンより選択してください",申込書!$C$62&lt;&gt;""),申込書!$AC$22,""),"-"))</f>
        <v/>
      </c>
      <c r="EB78" s="369"/>
      <c r="EC78" s="369"/>
      <c r="ED78" s="370" t="str">
        <f>IF(AND(申込書!$C$62&lt;&gt;"▼プルダウンより選択してください",申込書!$C$62&lt;&gt;"",$G78&lt;&gt;"",申込書!$V$62="特定学年のみ"),"申し込みする","")</f>
        <v/>
      </c>
      <c r="EE78" s="371"/>
      <c r="EF78" s="372"/>
      <c r="EG78" s="373" t="str">
        <f>IF(AND(申込書!$C$63&lt;&gt;"▼プルダウンより選択してください",申込書!$C$63&lt;&gt;"",申込書!$K$22&lt;&gt;"YYYY/MM/DD",$G78&lt;&gt;""),申込書!$K$22,"")</f>
        <v/>
      </c>
      <c r="EH78" s="369" t="str">
        <f>IF(EG78="","",IF(INDEX('コンテンツ＆備考マスタ'!$H:$J,MATCH(学校情報!EG$3,'コンテンツ＆備考マスタ'!$H:$H,0),3)="●",IF(AND(EG78&lt;&gt;"",ISNUMBER(申込書!$AC$22)=TRUE,申込書!$C$63&lt;&gt;"▼プルダウンより選択してください",申込書!$C$63&lt;&gt;""),申込書!$AC$22,""),"-"))</f>
        <v/>
      </c>
      <c r="EI78" s="369"/>
      <c r="EJ78" s="369"/>
      <c r="EK78" s="370" t="str">
        <f>IF(AND(申込書!$C$63&lt;&gt;"▼プルダウンより選択してください",申込書!$C$63&lt;&gt;"",$G78&lt;&gt;"",申込書!$V$63="特定学年のみ"),"申し込みする","")</f>
        <v/>
      </c>
      <c r="EL78" s="371"/>
      <c r="EM78" s="372"/>
      <c r="EN78" s="373" t="str">
        <f>IF(AND(申込書!$C$64&lt;&gt;"▼プルダウンより選択してください",申込書!$C$64&lt;&gt;"",申込書!$K$22&lt;&gt;"YYYY/MM/DD",$G78&lt;&gt;""),申込書!$K$22,"")</f>
        <v/>
      </c>
      <c r="EO78" s="369" t="str">
        <f>IF(EN78="","",IF(INDEX('コンテンツ＆備考マスタ'!$H:$J,MATCH(学校情報!EN$3,'コンテンツ＆備考マスタ'!$H:$H,0),3)="●",IF(AND(EN78&lt;&gt;"",ISNUMBER(申込書!$AC$22)=TRUE,申込書!$C$64&lt;&gt;"▼プルダウンより選択してください",申込書!$C$64&lt;&gt;""),申込書!$AC$22,""),"-"))</f>
        <v/>
      </c>
      <c r="EP78" s="369"/>
      <c r="EQ78" s="369"/>
      <c r="ER78" s="370" t="str">
        <f>IF(AND(申込書!$C$64&lt;&gt;"▼プルダウンより選択してください",申込書!$C$64&lt;&gt;"",$G78&lt;&gt;"",申込書!$V$64="特定学年のみ"),"申し込みする","")</f>
        <v/>
      </c>
      <c r="ES78" s="371"/>
      <c r="ET78" s="372"/>
      <c r="EU78" s="373" t="str">
        <f>IF(AND(申込書!$C$65&lt;&gt;"▼プルダウンより選択してください",申込書!$C$65&lt;&gt;"",申込書!$K$22&lt;&gt;"YYYY/MM/DD",$G78&lt;&gt;""),申込書!$K$22,"")</f>
        <v/>
      </c>
      <c r="EV78" s="369" t="str">
        <f>IF(EU78="","",IF(INDEX('コンテンツ＆備考マスタ'!$H:$J,MATCH(学校情報!EU$3,'コンテンツ＆備考マスタ'!$H:$H,0),3)="●",IF(AND(EU78&lt;&gt;"",ISNUMBER(申込書!$AC$22)=TRUE,申込書!$C$65&lt;&gt;"▼プルダウンより選択してください",申込書!$C$65&lt;&gt;""),申込書!$AC$22,""),"-"))</f>
        <v/>
      </c>
      <c r="EW78" s="369"/>
      <c r="EX78" s="369"/>
      <c r="EY78" s="370" t="str">
        <f>IF(AND(申込書!$C$65&lt;&gt;"▼プルダウンより選択してください",申込書!$C$65&lt;&gt;"",$G78&lt;&gt;"",申込書!$V$65="特定学年のみ"),"申し込みする","")</f>
        <v/>
      </c>
      <c r="EZ78" s="371"/>
      <c r="FA78" s="372"/>
      <c r="FB78" s="373" t="str">
        <f>IF(AND(申込書!$C$66&lt;&gt;"▼プルダウンより選択してください",申込書!$C$66&lt;&gt;"",申込書!$K$22&lt;&gt;"YYYY/MM/DD",$G78&lt;&gt;""),申込書!$K$22,"")</f>
        <v/>
      </c>
      <c r="FC78" s="369" t="str">
        <f>IF(FB78="","",IF(INDEX('コンテンツ＆備考マスタ'!$H:$J,MATCH(学校情報!FB$3,'コンテンツ＆備考マスタ'!$H:$H,0),3)="●",IF(AND(FB78&lt;&gt;"",ISNUMBER(申込書!$AC$22)=TRUE,申込書!$C$66&lt;&gt;"▼プルダウンより選択してください",申込書!$C$66&lt;&gt;""),申込書!$AC$22,""),"-"))</f>
        <v/>
      </c>
      <c r="FD78" s="369"/>
      <c r="FE78" s="369"/>
      <c r="FF78" s="370" t="str">
        <f>IF(AND(申込書!$C$66&lt;&gt;"▼プルダウンより選択してください",申込書!$C$66&lt;&gt;"",$G78&lt;&gt;"",申込書!$V$66="特定学年のみ"),"申し込みする","")</f>
        <v/>
      </c>
      <c r="FG78" s="371"/>
      <c r="FH78" s="372"/>
      <c r="FI78" s="373" t="str">
        <f>IF(AND(申込書!$C$67&lt;&gt;"▼プルダウンより選択してください",申込書!$C$67&lt;&gt;"",申込書!$K$22&lt;&gt;"YYYY/MM/DD",$G78&lt;&gt;""),申込書!$K$22,"")</f>
        <v/>
      </c>
      <c r="FJ78" s="369" t="str">
        <f>IF(FI78="","",IF(INDEX('コンテンツ＆備考マスタ'!$H:$J,MATCH(学校情報!FI$3,'コンテンツ＆備考マスタ'!$H:$H,0),3)="●",IF(AND(FI78&lt;&gt;"",ISNUMBER(申込書!$AC$22)=TRUE,申込書!$C$67&lt;&gt;"▼プルダウンより選択してください",申込書!$C$67&lt;&gt;""),申込書!$AC$22,""),"-"))</f>
        <v/>
      </c>
      <c r="FK78" s="369"/>
      <c r="FL78" s="369"/>
      <c r="FM78" s="370" t="str">
        <f>IF(AND(申込書!$C$67&lt;&gt;"▼プルダウンより選択してください",申込書!$C$67&lt;&gt;"",$G78&lt;&gt;"",申込書!$V$67="特定学年のみ"),"申し込みする","")</f>
        <v/>
      </c>
      <c r="FN78" s="371"/>
      <c r="FO78" s="372"/>
      <c r="FP78" s="373" t="str">
        <f>IF(AND(申込書!$C$68&lt;&gt;"▼プルダウンより選択してください",申込書!$C$68&lt;&gt;"",申込書!$K$22&lt;&gt;"YYYY/MM/DD",$G78&lt;&gt;""),申込書!$K$22,"")</f>
        <v/>
      </c>
      <c r="FQ78" s="369" t="str">
        <f>IF(FP78="","",IF(INDEX('コンテンツ＆備考マスタ'!$H:$J,MATCH(学校情報!FP$3,'コンテンツ＆備考マスタ'!$H:$H,0),3)="●",IF(AND(FP78&lt;&gt;"",ISNUMBER(申込書!$AC$22)=TRUE,申込書!$C$68&lt;&gt;"▼プルダウンより選択してください",申込書!$C$68&lt;&gt;""),申込書!$AC$22,""),"-"))</f>
        <v/>
      </c>
      <c r="FR78" s="369"/>
      <c r="FS78" s="369"/>
      <c r="FT78" s="370" t="str">
        <f>IF(AND(申込書!$C$68&lt;&gt;"▼プルダウンより選択してください",申込書!$C$68&lt;&gt;"",$G78&lt;&gt;"",申込書!$V$68="特定学年のみ"),"申し込みする","")</f>
        <v/>
      </c>
      <c r="FU78" s="371"/>
      <c r="FV78" s="372"/>
      <c r="FW78" s="373" t="str">
        <f>IF(AND(申込書!$C$69&lt;&gt;"▼プルダウンより選択してください",申込書!$C$69&lt;&gt;"",申込書!$K$22&lt;&gt;"YYYY/MM/DD",$G78&lt;&gt;""),申込書!$K$22,"")</f>
        <v/>
      </c>
      <c r="FX78" s="369" t="str">
        <f>IF(FW78="","",IF(INDEX('コンテンツ＆備考マスタ'!$H:$J,MATCH(学校情報!FW$3,'コンテンツ＆備考マスタ'!$H:$H,0),3)="●",IF(AND(FW78&lt;&gt;"",ISNUMBER(申込書!$AC$22)=TRUE,申込書!$C$69&lt;&gt;"▼プルダウンより選択してください",申込書!$C$69&lt;&gt;""),申込書!$AC$22,""),"-"))</f>
        <v/>
      </c>
      <c r="FY78" s="369"/>
      <c r="FZ78" s="369"/>
      <c r="GA78" s="370" t="str">
        <f>IF(AND(申込書!$C$69&lt;&gt;"▼プルダウンより選択してください",申込書!$C$69&lt;&gt;"",$G78&lt;&gt;"",申込書!$V$69="特定学年のみ"),"申し込みする","")</f>
        <v/>
      </c>
      <c r="GB78" s="371"/>
      <c r="GC78" s="372"/>
      <c r="GD78" s="373" t="str">
        <f>IF(AND(申込書!$C$70&lt;&gt;"▼プルダウンより選択してください",申込書!$C$70&lt;&gt;"",申込書!$K$22&lt;&gt;"YYYY/MM/DD",$G78&lt;&gt;""),申込書!$K$22,"")</f>
        <v/>
      </c>
      <c r="GE78" s="369" t="str">
        <f>IF(GD78="","",IF(INDEX('コンテンツ＆備考マスタ'!$H:$J,MATCH(学校情報!GD$3,'コンテンツ＆備考マスタ'!$H:$H,0),3)="●",IF(AND(GD78&lt;&gt;"",ISNUMBER(申込書!$AC$22)=TRUE,申込書!$C$70&lt;&gt;"▼プルダウンより選択してください",申込書!$C$70&lt;&gt;""),申込書!$AC$22,""),"-"))</f>
        <v/>
      </c>
      <c r="GF78" s="369"/>
      <c r="GG78" s="369"/>
      <c r="GH78" s="370" t="str">
        <f>IF(AND(申込書!$C$70&lt;&gt;"▼プルダウンより選択してください",申込書!$C$70&lt;&gt;"",$G78&lt;&gt;"",申込書!$V$70="特定学年のみ"),"申し込みする","")</f>
        <v/>
      </c>
      <c r="GI78" s="371"/>
      <c r="GJ78" s="372"/>
      <c r="GK78" s="373" t="str">
        <f>IF(AND(申込書!$C$71&lt;&gt;"▼プルダウンより選択してください",申込書!$C$71&lt;&gt;"",申込書!$K$22&lt;&gt;"YYYY/MM/DD",$G78&lt;&gt;""),申込書!$K$22,"")</f>
        <v/>
      </c>
      <c r="GL78" s="369" t="str">
        <f>IF(GK78="","",IF(INDEX('コンテンツ＆備考マスタ'!$H:$J,MATCH(学校情報!GK$3,'コンテンツ＆備考マスタ'!$H:$H,0),3)="●",IF(AND(GK78&lt;&gt;"",ISNUMBER(申込書!$AC$22)=TRUE,申込書!$C$71&lt;&gt;"▼プルダウンより選択してください",申込書!$C$71&lt;&gt;""),申込書!$AC$22,""),"-"))</f>
        <v/>
      </c>
      <c r="GM78" s="369"/>
      <c r="GN78" s="369"/>
      <c r="GO78" s="370" t="str">
        <f>IF(AND(申込書!$C$71&lt;&gt;"▼プルダウンより選択してください",申込書!$C$71&lt;&gt;"",$G78&lt;&gt;"",申込書!$V$71="特定学年のみ"),"申し込みする","")</f>
        <v/>
      </c>
      <c r="GP78" s="371"/>
      <c r="GQ78" s="372"/>
      <c r="GR78" s="373" t="str">
        <f>IF(AND(申込書!$C$72&lt;&gt;"▼プルダウンより選択してください",申込書!$C$72&lt;&gt;"",申込書!$K$22&lt;&gt;"YYYY/MM/DD",$G78&lt;&gt;""),申込書!$K$22,"")</f>
        <v/>
      </c>
      <c r="GS78" s="369" t="str">
        <f>IF(GR78="","",IF(INDEX('コンテンツ＆備考マスタ'!$H:$J,MATCH(学校情報!GR$3,'コンテンツ＆備考マスタ'!$H:$H,0),3)="●",IF(AND(GR78&lt;&gt;"",ISNUMBER(申込書!$AC$22)=TRUE,申込書!$C$72&lt;&gt;"▼プルダウンより選択してください",申込書!$C$72&lt;&gt;""),申込書!$AC$22,""),"-"))</f>
        <v/>
      </c>
      <c r="GT78" s="369"/>
      <c r="GU78" s="369"/>
      <c r="GV78" s="370" t="str">
        <f>IF(AND(申込書!$C$72&lt;&gt;"▼プルダウンより選択してください",申込書!$C$72&lt;&gt;"",$G78&lt;&gt;"",申込書!$V$72="特定学年のみ"),"申し込みする","")</f>
        <v/>
      </c>
      <c r="GW78" s="371"/>
      <c r="GX78" s="372"/>
      <c r="GY78" s="373" t="str">
        <f>IF(AND(申込書!$C$73&lt;&gt;"▼プルダウンより選択してください",申込書!$C$73&lt;&gt;"",申込書!$K$22&lt;&gt;"YYYY/MM/DD",$G78&lt;&gt;""),申込書!$K$22,"")</f>
        <v/>
      </c>
      <c r="GZ78" s="369" t="str">
        <f>IF(GY78="","",IF(INDEX('コンテンツ＆備考マスタ'!$H:$J,MATCH(学校情報!GY$3,'コンテンツ＆備考マスタ'!$H:$H,0),3)="●",IF(AND(GY78&lt;&gt;"",ISNUMBER(申込書!$AC$22)=TRUE,申込書!$C$73&lt;&gt;"▼プルダウンより選択してください",申込書!$C$73&lt;&gt;""),申込書!$AC$22,""),"-"))</f>
        <v/>
      </c>
      <c r="HA78" s="369"/>
      <c r="HB78" s="369"/>
      <c r="HC78" s="370" t="str">
        <f>IF(AND(申込書!$C$73&lt;&gt;"▼プルダウンより選択してください",申込書!$C$73&lt;&gt;"",$G78&lt;&gt;"",申込書!$V$73="特定学年のみ"),"申し込みする","")</f>
        <v/>
      </c>
      <c r="HD78" s="371"/>
      <c r="HE78" s="372"/>
      <c r="HF78" s="373" t="str">
        <f>IF(AND(申込書!$C$74&lt;&gt;"▼プルダウンより選択してください",申込書!$C$74&lt;&gt;"",申込書!$K$22&lt;&gt;"YYYY/MM/DD",$G78&lt;&gt;""),申込書!$K$22,"")</f>
        <v/>
      </c>
      <c r="HG78" s="369" t="str">
        <f>IF(HF78="","",IF(INDEX('コンテンツ＆備考マスタ'!$H:$J,MATCH(学校情報!HF$3,'コンテンツ＆備考マスタ'!$H:$H,0),3)="●",IF(AND(HF78&lt;&gt;"",ISNUMBER(申込書!$AC$22)=TRUE,申込書!$C$74&lt;&gt;"▼プルダウンより選択してください",申込書!$C$74&lt;&gt;""),申込書!$AC$22,""),"-"))</f>
        <v/>
      </c>
      <c r="HH78" s="369"/>
      <c r="HI78" s="369"/>
      <c r="HJ78" s="370" t="str">
        <f>IF(AND(申込書!$C$74&lt;&gt;"▼プルダウンより選択してください",申込書!$C$74&lt;&gt;"",$G78&lt;&gt;"",申込書!$V$74="特定学年のみ"),"申し込みする","")</f>
        <v/>
      </c>
      <c r="HK78" s="371"/>
      <c r="HL78" s="372"/>
      <c r="HM78" s="373" t="str">
        <f>IF(AND(申込書!$C$75&lt;&gt;"▼プルダウンより選択してください",申込書!$C$75&lt;&gt;"",申込書!$K$22&lt;&gt;"YYYY/MM/DD",$G78&lt;&gt;""),申込書!$K$22,"")</f>
        <v/>
      </c>
      <c r="HN78" s="369" t="str">
        <f>IF(HM78="","",IF(INDEX('コンテンツ＆備考マスタ'!$H:$J,MATCH(学校情報!HM$3,'コンテンツ＆備考マスタ'!$H:$H,0),3)="●",IF(AND(HM78&lt;&gt;"",ISNUMBER(申込書!$AC$22)=TRUE,申込書!$C$75&lt;&gt;"▼プルダウンより選択してください",申込書!$C$75&lt;&gt;""),申込書!$AC$22,""),"-"))</f>
        <v/>
      </c>
      <c r="HO78" s="369"/>
      <c r="HP78" s="369"/>
      <c r="HQ78" s="370" t="str">
        <f>IF(AND(申込書!$C$75&lt;&gt;"▼プルダウンより選択してください",申込書!$C$75&lt;&gt;"",$G78&lt;&gt;"",申込書!$V$75="特定学年のみ"),"申し込みする","")</f>
        <v/>
      </c>
      <c r="HR78" s="371"/>
      <c r="HS78" s="371"/>
      <c r="HT78" s="374" t="str">
        <f>IF(AND(申込書!$C$76&lt;&gt;"▼プルダウンより選択してください",申込書!$C$76&lt;&gt;"",申込書!$K$22&lt;&gt;"YYYY/MM/DD",$G78&lt;&gt;""),申込書!$K$22,"")</f>
        <v/>
      </c>
      <c r="HU78" s="369" t="str">
        <f>IF(HT78="","",IF(INDEX('コンテンツ＆備考マスタ'!$H:$J,MATCH(学校情報!HT$3,'コンテンツ＆備考マスタ'!$H:$H,0),3)="●",IF(AND(HT78&lt;&gt;"",ISNUMBER(申込書!$AC$22)=TRUE,申込書!$C$76&lt;&gt;"▼プルダウンより選択してください",申込書!$C$76&lt;&gt;""),申込書!$AC$22,""),"-"))</f>
        <v/>
      </c>
      <c r="HV78" s="369"/>
      <c r="HW78" s="369"/>
      <c r="HX78" s="370" t="str">
        <f>IF(AND(申込書!$C$76&lt;&gt;"▼プルダウンより選択してください",申込書!$C$76&lt;&gt;"",$G78&lt;&gt;"",申込書!$V$76="特定学年のみ"),"申し込みする","")</f>
        <v/>
      </c>
      <c r="HY78" s="371"/>
      <c r="HZ78" s="372"/>
      <c r="IA78" s="69"/>
    </row>
    <row r="79" spans="2:235" ht="26.85" hidden="1" customHeight="1" outlineLevel="1">
      <c r="B79" s="365">
        <f t="shared" si="3"/>
        <v>74</v>
      </c>
      <c r="C79" s="55"/>
      <c r="D79" s="56"/>
      <c r="E79" s="154"/>
      <c r="F79" s="57"/>
      <c r="G79" s="58"/>
      <c r="H79" s="59"/>
      <c r="I79" s="60"/>
      <c r="J79" s="61"/>
      <c r="K79" s="366" t="str">
        <f t="shared" si="4"/>
        <v/>
      </c>
      <c r="L79" s="62"/>
      <c r="M79" s="322"/>
      <c r="N79" s="63"/>
      <c r="O79" s="64"/>
      <c r="P79" s="367" t="str">
        <f t="shared" si="5"/>
        <v/>
      </c>
      <c r="Q79" s="65"/>
      <c r="R79" s="66"/>
      <c r="S79" s="67"/>
      <c r="T79" s="68"/>
      <c r="U79" s="68"/>
      <c r="V79" s="68"/>
      <c r="W79" s="66"/>
      <c r="X79" s="281"/>
      <c r="Y79" s="368" t="str">
        <f>IF(AND(申込書!$C$47&lt;&gt;"▼プルダウンより選択してください",申込書!$C$47&lt;&gt;"",申込書!$K$22&lt;&gt;"YYYY/MM/DD",$G79&lt;&gt;""),申込書!$K$22,"")</f>
        <v/>
      </c>
      <c r="Z79" s="369" t="str">
        <f>IF(Y79="","",IF(INDEX('コンテンツ＆備考マスタ'!$H:$J,MATCH(学校情報!Y$3,'コンテンツ＆備考マスタ'!$H:$H,0),3)="●",IF(AND(Y79&lt;&gt;"",ISNUMBER(申込書!$AC$22)=TRUE,申込書!$C$47&lt;&gt;"▼プルダウンより選択してください",申込書!$C$47&lt;&gt;""),申込書!$AC$22,""),"-"))</f>
        <v/>
      </c>
      <c r="AA79" s="369"/>
      <c r="AB79" s="369"/>
      <c r="AC79" s="370" t="str">
        <f>IF(AND(申込書!$C$47&lt;&gt;"▼プルダウンより選択してください",申込書!$C$47&lt;&gt;"",$G79&lt;&gt;"",申込書!$V$47="特定学年のみ"),"申し込みする","")</f>
        <v/>
      </c>
      <c r="AD79" s="371"/>
      <c r="AE79" s="372"/>
      <c r="AF79" s="373" t="str">
        <f>IF(AND(申込書!$C$48&lt;&gt;"▼プルダウンより選択してください",申込書!$C$48&lt;&gt;"",申込書!$K$22&lt;&gt;"YYYY/MM/DD",$G79&lt;&gt;""),申込書!$K$22,"")</f>
        <v/>
      </c>
      <c r="AG79" s="369" t="str">
        <f>IF(AF79="","",IF(INDEX('コンテンツ＆備考マスタ'!$H:$J,MATCH(学校情報!AF$3,'コンテンツ＆備考マスタ'!$H:$H,0),3)="●",IF(AND(AF79&lt;&gt;"",ISNUMBER(申込書!$AC$22)=TRUE,申込書!$C$48&lt;&gt;"▼プルダウンより選択してください",申込書!$C$48&lt;&gt;""),申込書!$AC$22,""),"-"))</f>
        <v/>
      </c>
      <c r="AH79" s="369"/>
      <c r="AI79" s="369"/>
      <c r="AJ79" s="370" t="str">
        <f>IF(AND(申込書!$C$48&lt;&gt;"▼プルダウンより選択してください",申込書!$C$48&lt;&gt;"",$G79&lt;&gt;"",申込書!$V$48="特定学年のみ"),"申し込みする","")</f>
        <v/>
      </c>
      <c r="AK79" s="371"/>
      <c r="AL79" s="372"/>
      <c r="AM79" s="373" t="str">
        <f>IF(AND(申込書!$C$49&lt;&gt;"▼プルダウンより選択してください",申込書!$C$49&lt;&gt;"",申込書!$K$22&lt;&gt;"YYYY/MM/DD",$G79&lt;&gt;""),申込書!$K$22,"")</f>
        <v/>
      </c>
      <c r="AN79" s="369" t="str">
        <f>IF(AM79="","",IF(INDEX('コンテンツ＆備考マスタ'!$H:$J,MATCH(学校情報!AM$3,'コンテンツ＆備考マスタ'!$H:$H,0),3)="●",IF(AND(AM79&lt;&gt;"",ISNUMBER(申込書!$AC$22)=TRUE,申込書!$C$49&lt;&gt;"▼プルダウンより選択してください",申込書!$C$49&lt;&gt;""),申込書!$AC$22,""),"-"))</f>
        <v/>
      </c>
      <c r="AO79" s="369"/>
      <c r="AP79" s="369"/>
      <c r="AQ79" s="370" t="str">
        <f>IF(AND(申込書!$C$49&lt;&gt;"▼プルダウンより選択してください",申込書!$C$49&lt;&gt;"",$G79&lt;&gt;"",申込書!$V$49="特定学年のみ"),"申し込みする","")</f>
        <v/>
      </c>
      <c r="AR79" s="371"/>
      <c r="AS79" s="372"/>
      <c r="AT79" s="373" t="str">
        <f>IF(AND(申込書!$C$50&lt;&gt;"▼プルダウンより選択してください",申込書!$C$50&lt;&gt;"",申込書!$K$22&lt;&gt;"YYYY/MM/DD",$G79&lt;&gt;""),申込書!$K$22,"")</f>
        <v/>
      </c>
      <c r="AU79" s="369" t="str">
        <f>IF(AT79="","",IF(INDEX('コンテンツ＆備考マスタ'!$H:$J,MATCH(学校情報!AT$3,'コンテンツ＆備考マスタ'!$H:$H,0),3)="●",IF(AND(AT79&lt;&gt;"",ISNUMBER(申込書!$AC$22)=TRUE,申込書!$C$50&lt;&gt;"▼プルダウンより選択してください",申込書!$C$50&lt;&gt;""),申込書!$AC$22,""),"-"))</f>
        <v/>
      </c>
      <c r="AV79" s="369"/>
      <c r="AW79" s="369"/>
      <c r="AX79" s="370" t="str">
        <f>IF(AND(申込書!$C$50&lt;&gt;"▼プルダウンより選択してください",申込書!$C$50&lt;&gt;"",$G79&lt;&gt;"",申込書!$V$50="特定学年のみ"),"申し込みする","")</f>
        <v/>
      </c>
      <c r="AY79" s="371"/>
      <c r="AZ79" s="372"/>
      <c r="BA79" s="373" t="str">
        <f>IF(AND(申込書!$C$51&lt;&gt;"▼プルダウンより選択してください",申込書!$C$51&lt;&gt;"",申込書!$K$22&lt;&gt;"YYYY/MM/DD",$G79&lt;&gt;""),申込書!$K$22,"")</f>
        <v/>
      </c>
      <c r="BB79" s="369" t="str">
        <f>IF(BA79="","",IF(INDEX('コンテンツ＆備考マスタ'!$H:$J,MATCH(学校情報!BA$3,'コンテンツ＆備考マスタ'!$H:$H,0),3)="●",IF(AND(BA79&lt;&gt;"",ISNUMBER(申込書!$AC$22)=TRUE,申込書!$C$51&lt;&gt;"▼プルダウンより選択してください",申込書!$C$51&lt;&gt;""),申込書!$AC$22,""),"-"))</f>
        <v/>
      </c>
      <c r="BC79" s="369"/>
      <c r="BD79" s="369"/>
      <c r="BE79" s="370" t="str">
        <f>IF(AND(申込書!$C$51&lt;&gt;"▼プルダウンより選択してください",申込書!$C$51&lt;&gt;"",$G79&lt;&gt;"",申込書!$V$51="特定学年のみ"),"申し込みする","")</f>
        <v/>
      </c>
      <c r="BF79" s="371"/>
      <c r="BG79" s="372"/>
      <c r="BH79" s="373" t="str">
        <f>IF(AND(申込書!$C$52&lt;&gt;"▼プルダウンより選択してください",申込書!$C$52&lt;&gt;"",申込書!$K$22&lt;&gt;"YYYY/MM/DD",$G79&lt;&gt;""),申込書!$K$22,"")</f>
        <v/>
      </c>
      <c r="BI79" s="369" t="str">
        <f>IF(BH79="","",IF(INDEX('コンテンツ＆備考マスタ'!$H:$J,MATCH(学校情報!BH$3,'コンテンツ＆備考マスタ'!$H:$H,0),3)="●",IF(AND(BH79&lt;&gt;"",ISNUMBER(申込書!$AC$22)=TRUE,申込書!$C$52&lt;&gt;"▼プルダウンより選択してください",申込書!$C$52&lt;&gt;""),申込書!$AC$22,""),"-"))</f>
        <v/>
      </c>
      <c r="BJ79" s="369"/>
      <c r="BK79" s="369"/>
      <c r="BL79" s="370" t="str">
        <f>IF(AND(申込書!$C$52&lt;&gt;"▼プルダウンより選択してください",申込書!$C$52&lt;&gt;"",$G79&lt;&gt;"",申込書!$V$52="特定学年のみ"),"申し込みする","")</f>
        <v/>
      </c>
      <c r="BM79" s="371"/>
      <c r="BN79" s="372"/>
      <c r="BO79" s="373" t="str">
        <f>IF(AND(申込書!$C$53&lt;&gt;"▼プルダウンより選択してください",申込書!$C$53&lt;&gt;"",申込書!$K$22&lt;&gt;"YYYY/MM/DD",$G79&lt;&gt;""),申込書!$K$22,"")</f>
        <v/>
      </c>
      <c r="BP79" s="369" t="str">
        <f>IF(BO79="","",IF(INDEX('コンテンツ＆備考マスタ'!$H:$J,MATCH(学校情報!BO$3,'コンテンツ＆備考マスタ'!$H:$H,0),3)="●",IF(AND(BO79&lt;&gt;"",ISNUMBER(申込書!$AC$22)=TRUE,申込書!$C$53&lt;&gt;"▼プルダウンより選択してください",申込書!$C$53&lt;&gt;""),申込書!$AC$22,""),"-"))</f>
        <v/>
      </c>
      <c r="BQ79" s="369"/>
      <c r="BR79" s="369"/>
      <c r="BS79" s="370" t="str">
        <f>IF(AND(申込書!$C$53&lt;&gt;"▼プルダウンより選択してください",申込書!$C$53&lt;&gt;"",$G79&lt;&gt;"",申込書!$V$53="特定学年のみ"),"申し込みする","")</f>
        <v/>
      </c>
      <c r="BT79" s="371"/>
      <c r="BU79" s="372"/>
      <c r="BV79" s="373" t="str">
        <f>IF(AND(申込書!$C$54&lt;&gt;"▼プルダウンより選択してください",申込書!$C$54&lt;&gt;"",申込書!$K$22&lt;&gt;"YYYY/MM/DD",$G79&lt;&gt;""),申込書!$K$22,"")</f>
        <v/>
      </c>
      <c r="BW79" s="369" t="str">
        <f>IF(BV79="","",IF(INDEX('コンテンツ＆備考マスタ'!$H:$J,MATCH(学校情報!BV$3,'コンテンツ＆備考マスタ'!$H:$H,0),3)="●",IF(AND(BV79&lt;&gt;"",ISNUMBER(申込書!$AC$22)=TRUE,申込書!$C$54&lt;&gt;"▼プルダウンより選択してください",申込書!$C$54&lt;&gt;""),申込書!$AC$22,""),"-"))</f>
        <v/>
      </c>
      <c r="BX79" s="369"/>
      <c r="BY79" s="369"/>
      <c r="BZ79" s="370" t="str">
        <f>IF(AND(申込書!$C$54&lt;&gt;"▼プルダウンより選択してください",申込書!$C$54&lt;&gt;"",$G79&lt;&gt;"",申込書!$V$54="特定学年のみ"),"申し込みする","")</f>
        <v/>
      </c>
      <c r="CA79" s="371"/>
      <c r="CB79" s="372"/>
      <c r="CC79" s="373" t="str">
        <f>IF(AND(申込書!$C$55&lt;&gt;"▼プルダウンより選択してください",申込書!$C$55&lt;&gt;"",申込書!$K$22&lt;&gt;"YYYY/MM/DD",$G79&lt;&gt;""),申込書!$K$22,"")</f>
        <v/>
      </c>
      <c r="CD79" s="369" t="str">
        <f>IF(CC79="","",IF(INDEX('コンテンツ＆備考マスタ'!$H:$J,MATCH(学校情報!CC$3,'コンテンツ＆備考マスタ'!$H:$H,0),3)="●",IF(AND(CC79&lt;&gt;"",ISNUMBER(申込書!$AC$22)=TRUE,申込書!$C$55&lt;&gt;"▼プルダウンより選択してください",申込書!$C$55&lt;&gt;""),申込書!$AC$22,""),"-"))</f>
        <v/>
      </c>
      <c r="CE79" s="369"/>
      <c r="CF79" s="369"/>
      <c r="CG79" s="370" t="str">
        <f>IF(AND(申込書!$C$55&lt;&gt;"▼プルダウンより選択してください",申込書!$C$55&lt;&gt;"",$G79&lt;&gt;"",申込書!$V$55="特定学年のみ"),"申し込みする","")</f>
        <v/>
      </c>
      <c r="CH79" s="371"/>
      <c r="CI79" s="372"/>
      <c r="CJ79" s="373" t="str">
        <f>IF(AND(申込書!$C$56&lt;&gt;"▼プルダウンより選択してください",申込書!$C$56&lt;&gt;"",申込書!$K$22&lt;&gt;"YYYY/MM/DD",$G79&lt;&gt;""),申込書!$K$22,"")</f>
        <v/>
      </c>
      <c r="CK79" s="369" t="str">
        <f>IF(CJ79="","",IF(INDEX('コンテンツ＆備考マスタ'!$H:$J,MATCH(学校情報!CJ$3,'コンテンツ＆備考マスタ'!$H:$H,0),3)="●",IF(AND(CJ79&lt;&gt;"",ISNUMBER(申込書!$AC$22)=TRUE,申込書!$C$56&lt;&gt;"▼プルダウンより選択してください",申込書!$C$56&lt;&gt;""),申込書!$AC$22,""),"-"))</f>
        <v/>
      </c>
      <c r="CL79" s="369"/>
      <c r="CM79" s="369"/>
      <c r="CN79" s="370" t="str">
        <f>IF(AND(申込書!$C$56&lt;&gt;"▼プルダウンより選択してください",申込書!$C$56&lt;&gt;"",$G79&lt;&gt;"",申込書!$V$56="特定学年のみ"),"申し込みする","")</f>
        <v/>
      </c>
      <c r="CO79" s="371"/>
      <c r="CP79" s="372"/>
      <c r="CQ79" s="373" t="str">
        <f>IF(AND(申込書!$C$57&lt;&gt;"▼プルダウンより選択してください",申込書!$C$57&lt;&gt;"",申込書!$K$22&lt;&gt;"YYYY/MM/DD",$G79&lt;&gt;""),申込書!$K$22,"")</f>
        <v/>
      </c>
      <c r="CR79" s="369" t="str">
        <f>IF(CQ79="","",IF(INDEX('コンテンツ＆備考マスタ'!$H:$J,MATCH(学校情報!CQ$3,'コンテンツ＆備考マスタ'!$H:$H,0),3)="●",IF(AND(CQ79&lt;&gt;"",ISNUMBER(申込書!$AC$22)=TRUE,申込書!$C$57&lt;&gt;"▼プルダウンより選択してください",申込書!$C$57&lt;&gt;""),申込書!$AC$22,""),"-"))</f>
        <v/>
      </c>
      <c r="CS79" s="369"/>
      <c r="CT79" s="369"/>
      <c r="CU79" s="369" t="str">
        <f>IF(AND(申込書!$C$57&lt;&gt;"▼プルダウンより選択してください",申込書!$C$57&lt;&gt;"",$G79&lt;&gt;"",申込書!$V$57="特定学年のみ"),"申し込みする","")</f>
        <v/>
      </c>
      <c r="CV79" s="371"/>
      <c r="CW79" s="372"/>
      <c r="CX79" s="373" t="str">
        <f>IF(AND(申込書!$C$58&lt;&gt;"▼プルダウンより選択してください",申込書!$C$58&lt;&gt;"",申込書!$K$22&lt;&gt;"YYYY/MM/DD",$G79&lt;&gt;""),申込書!$K$22,"")</f>
        <v/>
      </c>
      <c r="CY79" s="369" t="str">
        <f>IF(CX79="","",IF(INDEX('コンテンツ＆備考マスタ'!$H:$J,MATCH(学校情報!CX$3,'コンテンツ＆備考マスタ'!$H:$H,0),3)="●",IF(AND(CX79&lt;&gt;"",ISNUMBER(申込書!$AC$22)=TRUE,申込書!$C$58&lt;&gt;"▼プルダウンより選択してください",申込書!$C$58&lt;&gt;""),申込書!$AC$22,""),"-"))</f>
        <v/>
      </c>
      <c r="CZ79" s="369"/>
      <c r="DA79" s="369"/>
      <c r="DB79" s="369" t="str">
        <f>IF(AND(申込書!$C$58&lt;&gt;"▼プルダウンより選択してください",申込書!$C$58&lt;&gt;"",$G79&lt;&gt;"",申込書!$V$58="特定学年のみ"),"申し込みする","")</f>
        <v/>
      </c>
      <c r="DC79" s="371"/>
      <c r="DD79" s="372"/>
      <c r="DE79" s="373" t="str">
        <f>IF(AND(申込書!$C$59&lt;&gt;"▼プルダウンより選択してください",申込書!$C$59&lt;&gt;"",申込書!$K$22&lt;&gt;"YYYY/MM/DD",$G79&lt;&gt;""),申込書!$K$22,"")</f>
        <v/>
      </c>
      <c r="DF79" s="369" t="str">
        <f>IF(DE79="","",IF(INDEX('コンテンツ＆備考マスタ'!$H:$J,MATCH(学校情報!DE$3,'コンテンツ＆備考マスタ'!$H:$H,0),3)="●",IF(AND(DE79&lt;&gt;"",ISNUMBER(申込書!$AC$22)=TRUE,申込書!$C$59&lt;&gt;"▼プルダウンより選択してください",申込書!$C$59&lt;&gt;""),申込書!$AC$22,""),"-"))</f>
        <v/>
      </c>
      <c r="DG79" s="369"/>
      <c r="DH79" s="369"/>
      <c r="DI79" s="369" t="str">
        <f>IF(AND(申込書!$C$59&lt;&gt;"▼プルダウンより選択してください",申込書!$C$59&lt;&gt;"",$G79&lt;&gt;"",申込書!$V$59="特定学年のみ"),"申し込みする","")</f>
        <v/>
      </c>
      <c r="DJ79" s="371"/>
      <c r="DK79" s="372"/>
      <c r="DL79" s="373" t="str">
        <f>IF(AND(申込書!$C$60&lt;&gt;"▼プルダウンより選択してください",申込書!$C$60&lt;&gt;"",申込書!$K$22&lt;&gt;"YYYY/MM/DD",$G79&lt;&gt;""),申込書!$K$22,"")</f>
        <v/>
      </c>
      <c r="DM79" s="369" t="str">
        <f>IF(DL79="","",IF(INDEX('コンテンツ＆備考マスタ'!$H:$J,MATCH(学校情報!DL$3,'コンテンツ＆備考マスタ'!$H:$H,0),3)="●",IF(AND(DL79&lt;&gt;"",ISNUMBER(申込書!$AC$22)=TRUE,申込書!$C$60&lt;&gt;"▼プルダウンより選択してください",申込書!$C$60&lt;&gt;""),申込書!$AC$22,""),"-"))</f>
        <v/>
      </c>
      <c r="DN79" s="369"/>
      <c r="DO79" s="369"/>
      <c r="DP79" s="369" t="str">
        <f>IF(AND(申込書!$C$60&lt;&gt;"▼プルダウンより選択してください",申込書!$C$60&lt;&gt;"",$G79&lt;&gt;"",申込書!$V$60="特定学年のみ"),"申し込みする","")</f>
        <v/>
      </c>
      <c r="DQ79" s="371"/>
      <c r="DR79" s="372"/>
      <c r="DS79" s="373" t="str">
        <f>IF(AND(申込書!$C$61&lt;&gt;"▼プルダウンより選択してください",申込書!$C$61&lt;&gt;"",申込書!$K$22&lt;&gt;"YYYY/MM/DD",$G79&lt;&gt;""),申込書!$K$22,"")</f>
        <v/>
      </c>
      <c r="DT79" s="369" t="str">
        <f>IF(DS79="","",IF(INDEX('コンテンツ＆備考マスタ'!$H:$J,MATCH(学校情報!DS$3,'コンテンツ＆備考マスタ'!$H:$H,0),3)="●",IF(AND(DS79&lt;&gt;"",ISNUMBER(申込書!$AC$22)=TRUE,申込書!$C$61&lt;&gt;"▼プルダウンより選択してください",申込書!$C$61&lt;&gt;""),申込書!$AC$22,""),"-"))</f>
        <v/>
      </c>
      <c r="DU79" s="369"/>
      <c r="DV79" s="369"/>
      <c r="DW79" s="369" t="str">
        <f>IF(AND(申込書!$C$61&lt;&gt;"▼プルダウンより選択してください",申込書!$C$61&lt;&gt;"",$G79&lt;&gt;"",申込書!$V$61="特定学年のみ"),"申し込みする","")</f>
        <v/>
      </c>
      <c r="DX79" s="371"/>
      <c r="DY79" s="372"/>
      <c r="DZ79" s="373" t="str">
        <f>IF(AND(申込書!$C$62&lt;&gt;"▼プルダウンより選択してください",申込書!$C$62&lt;&gt;"",申込書!$K$22&lt;&gt;"YYYY/MM/DD",$G79&lt;&gt;""),申込書!$K$22,"")</f>
        <v/>
      </c>
      <c r="EA79" s="369" t="str">
        <f>IF(DZ79="","",IF(INDEX('コンテンツ＆備考マスタ'!$H:$J,MATCH(学校情報!DZ$3,'コンテンツ＆備考マスタ'!$H:$H,0),3)="●",IF(AND(DZ79&lt;&gt;"",ISNUMBER(申込書!$AC$22)=TRUE,申込書!$C$62&lt;&gt;"▼プルダウンより選択してください",申込書!$C$62&lt;&gt;""),申込書!$AC$22,""),"-"))</f>
        <v/>
      </c>
      <c r="EB79" s="369"/>
      <c r="EC79" s="369"/>
      <c r="ED79" s="370" t="str">
        <f>IF(AND(申込書!$C$62&lt;&gt;"▼プルダウンより選択してください",申込書!$C$62&lt;&gt;"",$G79&lt;&gt;"",申込書!$V$62="特定学年のみ"),"申し込みする","")</f>
        <v/>
      </c>
      <c r="EE79" s="371"/>
      <c r="EF79" s="372"/>
      <c r="EG79" s="373" t="str">
        <f>IF(AND(申込書!$C$63&lt;&gt;"▼プルダウンより選択してください",申込書!$C$63&lt;&gt;"",申込書!$K$22&lt;&gt;"YYYY/MM/DD",$G79&lt;&gt;""),申込書!$K$22,"")</f>
        <v/>
      </c>
      <c r="EH79" s="369" t="str">
        <f>IF(EG79="","",IF(INDEX('コンテンツ＆備考マスタ'!$H:$J,MATCH(学校情報!EG$3,'コンテンツ＆備考マスタ'!$H:$H,0),3)="●",IF(AND(EG79&lt;&gt;"",ISNUMBER(申込書!$AC$22)=TRUE,申込書!$C$63&lt;&gt;"▼プルダウンより選択してください",申込書!$C$63&lt;&gt;""),申込書!$AC$22,""),"-"))</f>
        <v/>
      </c>
      <c r="EI79" s="369"/>
      <c r="EJ79" s="369"/>
      <c r="EK79" s="370" t="str">
        <f>IF(AND(申込書!$C$63&lt;&gt;"▼プルダウンより選択してください",申込書!$C$63&lt;&gt;"",$G79&lt;&gt;"",申込書!$V$63="特定学年のみ"),"申し込みする","")</f>
        <v/>
      </c>
      <c r="EL79" s="371"/>
      <c r="EM79" s="372"/>
      <c r="EN79" s="373" t="str">
        <f>IF(AND(申込書!$C$64&lt;&gt;"▼プルダウンより選択してください",申込書!$C$64&lt;&gt;"",申込書!$K$22&lt;&gt;"YYYY/MM/DD",$G79&lt;&gt;""),申込書!$K$22,"")</f>
        <v/>
      </c>
      <c r="EO79" s="369" t="str">
        <f>IF(EN79="","",IF(INDEX('コンテンツ＆備考マスタ'!$H:$J,MATCH(学校情報!EN$3,'コンテンツ＆備考マスタ'!$H:$H,0),3)="●",IF(AND(EN79&lt;&gt;"",ISNUMBER(申込書!$AC$22)=TRUE,申込書!$C$64&lt;&gt;"▼プルダウンより選択してください",申込書!$C$64&lt;&gt;""),申込書!$AC$22,""),"-"))</f>
        <v/>
      </c>
      <c r="EP79" s="369"/>
      <c r="EQ79" s="369"/>
      <c r="ER79" s="370" t="str">
        <f>IF(AND(申込書!$C$64&lt;&gt;"▼プルダウンより選択してください",申込書!$C$64&lt;&gt;"",$G79&lt;&gt;"",申込書!$V$64="特定学年のみ"),"申し込みする","")</f>
        <v/>
      </c>
      <c r="ES79" s="371"/>
      <c r="ET79" s="372"/>
      <c r="EU79" s="373" t="str">
        <f>IF(AND(申込書!$C$65&lt;&gt;"▼プルダウンより選択してください",申込書!$C$65&lt;&gt;"",申込書!$K$22&lt;&gt;"YYYY/MM/DD",$G79&lt;&gt;""),申込書!$K$22,"")</f>
        <v/>
      </c>
      <c r="EV79" s="369" t="str">
        <f>IF(EU79="","",IF(INDEX('コンテンツ＆備考マスタ'!$H:$J,MATCH(学校情報!EU$3,'コンテンツ＆備考マスタ'!$H:$H,0),3)="●",IF(AND(EU79&lt;&gt;"",ISNUMBER(申込書!$AC$22)=TRUE,申込書!$C$65&lt;&gt;"▼プルダウンより選択してください",申込書!$C$65&lt;&gt;""),申込書!$AC$22,""),"-"))</f>
        <v/>
      </c>
      <c r="EW79" s="369"/>
      <c r="EX79" s="369"/>
      <c r="EY79" s="370" t="str">
        <f>IF(AND(申込書!$C$65&lt;&gt;"▼プルダウンより選択してください",申込書!$C$65&lt;&gt;"",$G79&lt;&gt;"",申込書!$V$65="特定学年のみ"),"申し込みする","")</f>
        <v/>
      </c>
      <c r="EZ79" s="371"/>
      <c r="FA79" s="372"/>
      <c r="FB79" s="373" t="str">
        <f>IF(AND(申込書!$C$66&lt;&gt;"▼プルダウンより選択してください",申込書!$C$66&lt;&gt;"",申込書!$K$22&lt;&gt;"YYYY/MM/DD",$G79&lt;&gt;""),申込書!$K$22,"")</f>
        <v/>
      </c>
      <c r="FC79" s="369" t="str">
        <f>IF(FB79="","",IF(INDEX('コンテンツ＆備考マスタ'!$H:$J,MATCH(学校情報!FB$3,'コンテンツ＆備考マスタ'!$H:$H,0),3)="●",IF(AND(FB79&lt;&gt;"",ISNUMBER(申込書!$AC$22)=TRUE,申込書!$C$66&lt;&gt;"▼プルダウンより選択してください",申込書!$C$66&lt;&gt;""),申込書!$AC$22,""),"-"))</f>
        <v/>
      </c>
      <c r="FD79" s="369"/>
      <c r="FE79" s="369"/>
      <c r="FF79" s="370" t="str">
        <f>IF(AND(申込書!$C$66&lt;&gt;"▼プルダウンより選択してください",申込書!$C$66&lt;&gt;"",$G79&lt;&gt;"",申込書!$V$66="特定学年のみ"),"申し込みする","")</f>
        <v/>
      </c>
      <c r="FG79" s="371"/>
      <c r="FH79" s="372"/>
      <c r="FI79" s="373" t="str">
        <f>IF(AND(申込書!$C$67&lt;&gt;"▼プルダウンより選択してください",申込書!$C$67&lt;&gt;"",申込書!$K$22&lt;&gt;"YYYY/MM/DD",$G79&lt;&gt;""),申込書!$K$22,"")</f>
        <v/>
      </c>
      <c r="FJ79" s="369" t="str">
        <f>IF(FI79="","",IF(INDEX('コンテンツ＆備考マスタ'!$H:$J,MATCH(学校情報!FI$3,'コンテンツ＆備考マスタ'!$H:$H,0),3)="●",IF(AND(FI79&lt;&gt;"",ISNUMBER(申込書!$AC$22)=TRUE,申込書!$C$67&lt;&gt;"▼プルダウンより選択してください",申込書!$C$67&lt;&gt;""),申込書!$AC$22,""),"-"))</f>
        <v/>
      </c>
      <c r="FK79" s="369"/>
      <c r="FL79" s="369"/>
      <c r="FM79" s="370" t="str">
        <f>IF(AND(申込書!$C$67&lt;&gt;"▼プルダウンより選択してください",申込書!$C$67&lt;&gt;"",$G79&lt;&gt;"",申込書!$V$67="特定学年のみ"),"申し込みする","")</f>
        <v/>
      </c>
      <c r="FN79" s="371"/>
      <c r="FO79" s="372"/>
      <c r="FP79" s="373" t="str">
        <f>IF(AND(申込書!$C$68&lt;&gt;"▼プルダウンより選択してください",申込書!$C$68&lt;&gt;"",申込書!$K$22&lt;&gt;"YYYY/MM/DD",$G79&lt;&gt;""),申込書!$K$22,"")</f>
        <v/>
      </c>
      <c r="FQ79" s="369" t="str">
        <f>IF(FP79="","",IF(INDEX('コンテンツ＆備考マスタ'!$H:$J,MATCH(学校情報!FP$3,'コンテンツ＆備考マスタ'!$H:$H,0),3)="●",IF(AND(FP79&lt;&gt;"",ISNUMBER(申込書!$AC$22)=TRUE,申込書!$C$68&lt;&gt;"▼プルダウンより選択してください",申込書!$C$68&lt;&gt;""),申込書!$AC$22,""),"-"))</f>
        <v/>
      </c>
      <c r="FR79" s="369"/>
      <c r="FS79" s="369"/>
      <c r="FT79" s="370" t="str">
        <f>IF(AND(申込書!$C$68&lt;&gt;"▼プルダウンより選択してください",申込書!$C$68&lt;&gt;"",$G79&lt;&gt;"",申込書!$V$68="特定学年のみ"),"申し込みする","")</f>
        <v/>
      </c>
      <c r="FU79" s="371"/>
      <c r="FV79" s="372"/>
      <c r="FW79" s="373" t="str">
        <f>IF(AND(申込書!$C$69&lt;&gt;"▼プルダウンより選択してください",申込書!$C$69&lt;&gt;"",申込書!$K$22&lt;&gt;"YYYY/MM/DD",$G79&lt;&gt;""),申込書!$K$22,"")</f>
        <v/>
      </c>
      <c r="FX79" s="369" t="str">
        <f>IF(FW79="","",IF(INDEX('コンテンツ＆備考マスタ'!$H:$J,MATCH(学校情報!FW$3,'コンテンツ＆備考マスタ'!$H:$H,0),3)="●",IF(AND(FW79&lt;&gt;"",ISNUMBER(申込書!$AC$22)=TRUE,申込書!$C$69&lt;&gt;"▼プルダウンより選択してください",申込書!$C$69&lt;&gt;""),申込書!$AC$22,""),"-"))</f>
        <v/>
      </c>
      <c r="FY79" s="369"/>
      <c r="FZ79" s="369"/>
      <c r="GA79" s="370" t="str">
        <f>IF(AND(申込書!$C$69&lt;&gt;"▼プルダウンより選択してください",申込書!$C$69&lt;&gt;"",$G79&lt;&gt;"",申込書!$V$69="特定学年のみ"),"申し込みする","")</f>
        <v/>
      </c>
      <c r="GB79" s="371"/>
      <c r="GC79" s="372"/>
      <c r="GD79" s="373" t="str">
        <f>IF(AND(申込書!$C$70&lt;&gt;"▼プルダウンより選択してください",申込書!$C$70&lt;&gt;"",申込書!$K$22&lt;&gt;"YYYY/MM/DD",$G79&lt;&gt;""),申込書!$K$22,"")</f>
        <v/>
      </c>
      <c r="GE79" s="369" t="str">
        <f>IF(GD79="","",IF(INDEX('コンテンツ＆備考マスタ'!$H:$J,MATCH(学校情報!GD$3,'コンテンツ＆備考マスタ'!$H:$H,0),3)="●",IF(AND(GD79&lt;&gt;"",ISNUMBER(申込書!$AC$22)=TRUE,申込書!$C$70&lt;&gt;"▼プルダウンより選択してください",申込書!$C$70&lt;&gt;""),申込書!$AC$22,""),"-"))</f>
        <v/>
      </c>
      <c r="GF79" s="369"/>
      <c r="GG79" s="369"/>
      <c r="GH79" s="370" t="str">
        <f>IF(AND(申込書!$C$70&lt;&gt;"▼プルダウンより選択してください",申込書!$C$70&lt;&gt;"",$G79&lt;&gt;"",申込書!$V$70="特定学年のみ"),"申し込みする","")</f>
        <v/>
      </c>
      <c r="GI79" s="371"/>
      <c r="GJ79" s="372"/>
      <c r="GK79" s="373" t="str">
        <f>IF(AND(申込書!$C$71&lt;&gt;"▼プルダウンより選択してください",申込書!$C$71&lt;&gt;"",申込書!$K$22&lt;&gt;"YYYY/MM/DD",$G79&lt;&gt;""),申込書!$K$22,"")</f>
        <v/>
      </c>
      <c r="GL79" s="369" t="str">
        <f>IF(GK79="","",IF(INDEX('コンテンツ＆備考マスタ'!$H:$J,MATCH(学校情報!GK$3,'コンテンツ＆備考マスタ'!$H:$H,0),3)="●",IF(AND(GK79&lt;&gt;"",ISNUMBER(申込書!$AC$22)=TRUE,申込書!$C$71&lt;&gt;"▼プルダウンより選択してください",申込書!$C$71&lt;&gt;""),申込書!$AC$22,""),"-"))</f>
        <v/>
      </c>
      <c r="GM79" s="369"/>
      <c r="GN79" s="369"/>
      <c r="GO79" s="370" t="str">
        <f>IF(AND(申込書!$C$71&lt;&gt;"▼プルダウンより選択してください",申込書!$C$71&lt;&gt;"",$G79&lt;&gt;"",申込書!$V$71="特定学年のみ"),"申し込みする","")</f>
        <v/>
      </c>
      <c r="GP79" s="371"/>
      <c r="GQ79" s="372"/>
      <c r="GR79" s="373" t="str">
        <f>IF(AND(申込書!$C$72&lt;&gt;"▼プルダウンより選択してください",申込書!$C$72&lt;&gt;"",申込書!$K$22&lt;&gt;"YYYY/MM/DD",$G79&lt;&gt;""),申込書!$K$22,"")</f>
        <v/>
      </c>
      <c r="GS79" s="369" t="str">
        <f>IF(GR79="","",IF(INDEX('コンテンツ＆備考マスタ'!$H:$J,MATCH(学校情報!GR$3,'コンテンツ＆備考マスタ'!$H:$H,0),3)="●",IF(AND(GR79&lt;&gt;"",ISNUMBER(申込書!$AC$22)=TRUE,申込書!$C$72&lt;&gt;"▼プルダウンより選択してください",申込書!$C$72&lt;&gt;""),申込書!$AC$22,""),"-"))</f>
        <v/>
      </c>
      <c r="GT79" s="369"/>
      <c r="GU79" s="369"/>
      <c r="GV79" s="370" t="str">
        <f>IF(AND(申込書!$C$72&lt;&gt;"▼プルダウンより選択してください",申込書!$C$72&lt;&gt;"",$G79&lt;&gt;"",申込書!$V$72="特定学年のみ"),"申し込みする","")</f>
        <v/>
      </c>
      <c r="GW79" s="371"/>
      <c r="GX79" s="372"/>
      <c r="GY79" s="373" t="str">
        <f>IF(AND(申込書!$C$73&lt;&gt;"▼プルダウンより選択してください",申込書!$C$73&lt;&gt;"",申込書!$K$22&lt;&gt;"YYYY/MM/DD",$G79&lt;&gt;""),申込書!$K$22,"")</f>
        <v/>
      </c>
      <c r="GZ79" s="369" t="str">
        <f>IF(GY79="","",IF(INDEX('コンテンツ＆備考マスタ'!$H:$J,MATCH(学校情報!GY$3,'コンテンツ＆備考マスタ'!$H:$H,0),3)="●",IF(AND(GY79&lt;&gt;"",ISNUMBER(申込書!$AC$22)=TRUE,申込書!$C$73&lt;&gt;"▼プルダウンより選択してください",申込書!$C$73&lt;&gt;""),申込書!$AC$22,""),"-"))</f>
        <v/>
      </c>
      <c r="HA79" s="369"/>
      <c r="HB79" s="369"/>
      <c r="HC79" s="370" t="str">
        <f>IF(AND(申込書!$C$73&lt;&gt;"▼プルダウンより選択してください",申込書!$C$73&lt;&gt;"",$G79&lt;&gt;"",申込書!$V$73="特定学年のみ"),"申し込みする","")</f>
        <v/>
      </c>
      <c r="HD79" s="371"/>
      <c r="HE79" s="372"/>
      <c r="HF79" s="373" t="str">
        <f>IF(AND(申込書!$C$74&lt;&gt;"▼プルダウンより選択してください",申込書!$C$74&lt;&gt;"",申込書!$K$22&lt;&gt;"YYYY/MM/DD",$G79&lt;&gt;""),申込書!$K$22,"")</f>
        <v/>
      </c>
      <c r="HG79" s="369" t="str">
        <f>IF(HF79="","",IF(INDEX('コンテンツ＆備考マスタ'!$H:$J,MATCH(学校情報!HF$3,'コンテンツ＆備考マスタ'!$H:$H,0),3)="●",IF(AND(HF79&lt;&gt;"",ISNUMBER(申込書!$AC$22)=TRUE,申込書!$C$74&lt;&gt;"▼プルダウンより選択してください",申込書!$C$74&lt;&gt;""),申込書!$AC$22,""),"-"))</f>
        <v/>
      </c>
      <c r="HH79" s="369"/>
      <c r="HI79" s="369"/>
      <c r="HJ79" s="370" t="str">
        <f>IF(AND(申込書!$C$74&lt;&gt;"▼プルダウンより選択してください",申込書!$C$74&lt;&gt;"",$G79&lt;&gt;"",申込書!$V$74="特定学年のみ"),"申し込みする","")</f>
        <v/>
      </c>
      <c r="HK79" s="371"/>
      <c r="HL79" s="372"/>
      <c r="HM79" s="373" t="str">
        <f>IF(AND(申込書!$C$75&lt;&gt;"▼プルダウンより選択してください",申込書!$C$75&lt;&gt;"",申込書!$K$22&lt;&gt;"YYYY/MM/DD",$G79&lt;&gt;""),申込書!$K$22,"")</f>
        <v/>
      </c>
      <c r="HN79" s="369" t="str">
        <f>IF(HM79="","",IF(INDEX('コンテンツ＆備考マスタ'!$H:$J,MATCH(学校情報!HM$3,'コンテンツ＆備考マスタ'!$H:$H,0),3)="●",IF(AND(HM79&lt;&gt;"",ISNUMBER(申込書!$AC$22)=TRUE,申込書!$C$75&lt;&gt;"▼プルダウンより選択してください",申込書!$C$75&lt;&gt;""),申込書!$AC$22,""),"-"))</f>
        <v/>
      </c>
      <c r="HO79" s="369"/>
      <c r="HP79" s="369"/>
      <c r="HQ79" s="370" t="str">
        <f>IF(AND(申込書!$C$75&lt;&gt;"▼プルダウンより選択してください",申込書!$C$75&lt;&gt;"",$G79&lt;&gt;"",申込書!$V$75="特定学年のみ"),"申し込みする","")</f>
        <v/>
      </c>
      <c r="HR79" s="371"/>
      <c r="HS79" s="371"/>
      <c r="HT79" s="374" t="str">
        <f>IF(AND(申込書!$C$76&lt;&gt;"▼プルダウンより選択してください",申込書!$C$76&lt;&gt;"",申込書!$K$22&lt;&gt;"YYYY/MM/DD",$G79&lt;&gt;""),申込書!$K$22,"")</f>
        <v/>
      </c>
      <c r="HU79" s="369" t="str">
        <f>IF(HT79="","",IF(INDEX('コンテンツ＆備考マスタ'!$H:$J,MATCH(学校情報!HT$3,'コンテンツ＆備考マスタ'!$H:$H,0),3)="●",IF(AND(HT79&lt;&gt;"",ISNUMBER(申込書!$AC$22)=TRUE,申込書!$C$76&lt;&gt;"▼プルダウンより選択してください",申込書!$C$76&lt;&gt;""),申込書!$AC$22,""),"-"))</f>
        <v/>
      </c>
      <c r="HV79" s="369"/>
      <c r="HW79" s="369"/>
      <c r="HX79" s="370" t="str">
        <f>IF(AND(申込書!$C$76&lt;&gt;"▼プルダウンより選択してください",申込書!$C$76&lt;&gt;"",$G79&lt;&gt;"",申込書!$V$76="特定学年のみ"),"申し込みする","")</f>
        <v/>
      </c>
      <c r="HY79" s="371"/>
      <c r="HZ79" s="372"/>
      <c r="IA79" s="69"/>
    </row>
    <row r="80" spans="2:235" ht="26.85" hidden="1" customHeight="1" outlineLevel="1">
      <c r="B80" s="365">
        <f t="shared" si="3"/>
        <v>75</v>
      </c>
      <c r="C80" s="55"/>
      <c r="D80" s="56"/>
      <c r="E80" s="154"/>
      <c r="F80" s="57"/>
      <c r="G80" s="58"/>
      <c r="H80" s="59"/>
      <c r="I80" s="60"/>
      <c r="J80" s="61"/>
      <c r="K80" s="366" t="str">
        <f t="shared" si="4"/>
        <v/>
      </c>
      <c r="L80" s="62"/>
      <c r="M80" s="322"/>
      <c r="N80" s="63"/>
      <c r="O80" s="64"/>
      <c r="P80" s="367" t="str">
        <f t="shared" si="5"/>
        <v/>
      </c>
      <c r="Q80" s="65"/>
      <c r="R80" s="66"/>
      <c r="S80" s="67"/>
      <c r="T80" s="68"/>
      <c r="U80" s="68"/>
      <c r="V80" s="68"/>
      <c r="W80" s="66"/>
      <c r="X80" s="281"/>
      <c r="Y80" s="368" t="str">
        <f>IF(AND(申込書!$C$47&lt;&gt;"▼プルダウンより選択してください",申込書!$C$47&lt;&gt;"",申込書!$K$22&lt;&gt;"YYYY/MM/DD",$G80&lt;&gt;""),申込書!$K$22,"")</f>
        <v/>
      </c>
      <c r="Z80" s="369" t="str">
        <f>IF(Y80="","",IF(INDEX('コンテンツ＆備考マスタ'!$H:$J,MATCH(学校情報!Y$3,'コンテンツ＆備考マスタ'!$H:$H,0),3)="●",IF(AND(Y80&lt;&gt;"",ISNUMBER(申込書!$AC$22)=TRUE,申込書!$C$47&lt;&gt;"▼プルダウンより選択してください",申込書!$C$47&lt;&gt;""),申込書!$AC$22,""),"-"))</f>
        <v/>
      </c>
      <c r="AA80" s="369"/>
      <c r="AB80" s="369"/>
      <c r="AC80" s="370" t="str">
        <f>IF(AND(申込書!$C$47&lt;&gt;"▼プルダウンより選択してください",申込書!$C$47&lt;&gt;"",$G80&lt;&gt;"",申込書!$V$47="特定学年のみ"),"申し込みする","")</f>
        <v/>
      </c>
      <c r="AD80" s="371"/>
      <c r="AE80" s="372"/>
      <c r="AF80" s="373" t="str">
        <f>IF(AND(申込書!$C$48&lt;&gt;"▼プルダウンより選択してください",申込書!$C$48&lt;&gt;"",申込書!$K$22&lt;&gt;"YYYY/MM/DD",$G80&lt;&gt;""),申込書!$K$22,"")</f>
        <v/>
      </c>
      <c r="AG80" s="369" t="str">
        <f>IF(AF80="","",IF(INDEX('コンテンツ＆備考マスタ'!$H:$J,MATCH(学校情報!AF$3,'コンテンツ＆備考マスタ'!$H:$H,0),3)="●",IF(AND(AF80&lt;&gt;"",ISNUMBER(申込書!$AC$22)=TRUE,申込書!$C$48&lt;&gt;"▼プルダウンより選択してください",申込書!$C$48&lt;&gt;""),申込書!$AC$22,""),"-"))</f>
        <v/>
      </c>
      <c r="AH80" s="369"/>
      <c r="AI80" s="369"/>
      <c r="AJ80" s="370" t="str">
        <f>IF(AND(申込書!$C$48&lt;&gt;"▼プルダウンより選択してください",申込書!$C$48&lt;&gt;"",$G80&lt;&gt;"",申込書!$V$48="特定学年のみ"),"申し込みする","")</f>
        <v/>
      </c>
      <c r="AK80" s="371"/>
      <c r="AL80" s="372"/>
      <c r="AM80" s="373" t="str">
        <f>IF(AND(申込書!$C$49&lt;&gt;"▼プルダウンより選択してください",申込書!$C$49&lt;&gt;"",申込書!$K$22&lt;&gt;"YYYY/MM/DD",$G80&lt;&gt;""),申込書!$K$22,"")</f>
        <v/>
      </c>
      <c r="AN80" s="369" t="str">
        <f>IF(AM80="","",IF(INDEX('コンテンツ＆備考マスタ'!$H:$J,MATCH(学校情報!AM$3,'コンテンツ＆備考マスタ'!$H:$H,0),3)="●",IF(AND(AM80&lt;&gt;"",ISNUMBER(申込書!$AC$22)=TRUE,申込書!$C$49&lt;&gt;"▼プルダウンより選択してください",申込書!$C$49&lt;&gt;""),申込書!$AC$22,""),"-"))</f>
        <v/>
      </c>
      <c r="AO80" s="369"/>
      <c r="AP80" s="369"/>
      <c r="AQ80" s="370" t="str">
        <f>IF(AND(申込書!$C$49&lt;&gt;"▼プルダウンより選択してください",申込書!$C$49&lt;&gt;"",$G80&lt;&gt;"",申込書!$V$49="特定学年のみ"),"申し込みする","")</f>
        <v/>
      </c>
      <c r="AR80" s="371"/>
      <c r="AS80" s="372"/>
      <c r="AT80" s="373" t="str">
        <f>IF(AND(申込書!$C$50&lt;&gt;"▼プルダウンより選択してください",申込書!$C$50&lt;&gt;"",申込書!$K$22&lt;&gt;"YYYY/MM/DD",$G80&lt;&gt;""),申込書!$K$22,"")</f>
        <v/>
      </c>
      <c r="AU80" s="369" t="str">
        <f>IF(AT80="","",IF(INDEX('コンテンツ＆備考マスタ'!$H:$J,MATCH(学校情報!AT$3,'コンテンツ＆備考マスタ'!$H:$H,0),3)="●",IF(AND(AT80&lt;&gt;"",ISNUMBER(申込書!$AC$22)=TRUE,申込書!$C$50&lt;&gt;"▼プルダウンより選択してください",申込書!$C$50&lt;&gt;""),申込書!$AC$22,""),"-"))</f>
        <v/>
      </c>
      <c r="AV80" s="369"/>
      <c r="AW80" s="369"/>
      <c r="AX80" s="370" t="str">
        <f>IF(AND(申込書!$C$50&lt;&gt;"▼プルダウンより選択してください",申込書!$C$50&lt;&gt;"",$G80&lt;&gt;"",申込書!$V$50="特定学年のみ"),"申し込みする","")</f>
        <v/>
      </c>
      <c r="AY80" s="371"/>
      <c r="AZ80" s="372"/>
      <c r="BA80" s="373" t="str">
        <f>IF(AND(申込書!$C$51&lt;&gt;"▼プルダウンより選択してください",申込書!$C$51&lt;&gt;"",申込書!$K$22&lt;&gt;"YYYY/MM/DD",$G80&lt;&gt;""),申込書!$K$22,"")</f>
        <v/>
      </c>
      <c r="BB80" s="369" t="str">
        <f>IF(BA80="","",IF(INDEX('コンテンツ＆備考マスタ'!$H:$J,MATCH(学校情報!BA$3,'コンテンツ＆備考マスタ'!$H:$H,0),3)="●",IF(AND(BA80&lt;&gt;"",ISNUMBER(申込書!$AC$22)=TRUE,申込書!$C$51&lt;&gt;"▼プルダウンより選択してください",申込書!$C$51&lt;&gt;""),申込書!$AC$22,""),"-"))</f>
        <v/>
      </c>
      <c r="BC80" s="369"/>
      <c r="BD80" s="369"/>
      <c r="BE80" s="370" t="str">
        <f>IF(AND(申込書!$C$51&lt;&gt;"▼プルダウンより選択してください",申込書!$C$51&lt;&gt;"",$G80&lt;&gt;"",申込書!$V$51="特定学年のみ"),"申し込みする","")</f>
        <v/>
      </c>
      <c r="BF80" s="371"/>
      <c r="BG80" s="372"/>
      <c r="BH80" s="373" t="str">
        <f>IF(AND(申込書!$C$52&lt;&gt;"▼プルダウンより選択してください",申込書!$C$52&lt;&gt;"",申込書!$K$22&lt;&gt;"YYYY/MM/DD",$G80&lt;&gt;""),申込書!$K$22,"")</f>
        <v/>
      </c>
      <c r="BI80" s="369" t="str">
        <f>IF(BH80="","",IF(INDEX('コンテンツ＆備考マスタ'!$H:$J,MATCH(学校情報!BH$3,'コンテンツ＆備考マスタ'!$H:$H,0),3)="●",IF(AND(BH80&lt;&gt;"",ISNUMBER(申込書!$AC$22)=TRUE,申込書!$C$52&lt;&gt;"▼プルダウンより選択してください",申込書!$C$52&lt;&gt;""),申込書!$AC$22,""),"-"))</f>
        <v/>
      </c>
      <c r="BJ80" s="369"/>
      <c r="BK80" s="369"/>
      <c r="BL80" s="370" t="str">
        <f>IF(AND(申込書!$C$52&lt;&gt;"▼プルダウンより選択してください",申込書!$C$52&lt;&gt;"",$G80&lt;&gt;"",申込書!$V$52="特定学年のみ"),"申し込みする","")</f>
        <v/>
      </c>
      <c r="BM80" s="371"/>
      <c r="BN80" s="372"/>
      <c r="BO80" s="373" t="str">
        <f>IF(AND(申込書!$C$53&lt;&gt;"▼プルダウンより選択してください",申込書!$C$53&lt;&gt;"",申込書!$K$22&lt;&gt;"YYYY/MM/DD",$G80&lt;&gt;""),申込書!$K$22,"")</f>
        <v/>
      </c>
      <c r="BP80" s="369" t="str">
        <f>IF(BO80="","",IF(INDEX('コンテンツ＆備考マスタ'!$H:$J,MATCH(学校情報!BO$3,'コンテンツ＆備考マスタ'!$H:$H,0),3)="●",IF(AND(BO80&lt;&gt;"",ISNUMBER(申込書!$AC$22)=TRUE,申込書!$C$53&lt;&gt;"▼プルダウンより選択してください",申込書!$C$53&lt;&gt;""),申込書!$AC$22,""),"-"))</f>
        <v/>
      </c>
      <c r="BQ80" s="369"/>
      <c r="BR80" s="369"/>
      <c r="BS80" s="370" t="str">
        <f>IF(AND(申込書!$C$53&lt;&gt;"▼プルダウンより選択してください",申込書!$C$53&lt;&gt;"",$G80&lt;&gt;"",申込書!$V$53="特定学年のみ"),"申し込みする","")</f>
        <v/>
      </c>
      <c r="BT80" s="371"/>
      <c r="BU80" s="372"/>
      <c r="BV80" s="373" t="str">
        <f>IF(AND(申込書!$C$54&lt;&gt;"▼プルダウンより選択してください",申込書!$C$54&lt;&gt;"",申込書!$K$22&lt;&gt;"YYYY/MM/DD",$G80&lt;&gt;""),申込書!$K$22,"")</f>
        <v/>
      </c>
      <c r="BW80" s="369" t="str">
        <f>IF(BV80="","",IF(INDEX('コンテンツ＆備考マスタ'!$H:$J,MATCH(学校情報!BV$3,'コンテンツ＆備考マスタ'!$H:$H,0),3)="●",IF(AND(BV80&lt;&gt;"",ISNUMBER(申込書!$AC$22)=TRUE,申込書!$C$54&lt;&gt;"▼プルダウンより選択してください",申込書!$C$54&lt;&gt;""),申込書!$AC$22,""),"-"))</f>
        <v/>
      </c>
      <c r="BX80" s="369"/>
      <c r="BY80" s="369"/>
      <c r="BZ80" s="370" t="str">
        <f>IF(AND(申込書!$C$54&lt;&gt;"▼プルダウンより選択してください",申込書!$C$54&lt;&gt;"",$G80&lt;&gt;"",申込書!$V$54="特定学年のみ"),"申し込みする","")</f>
        <v/>
      </c>
      <c r="CA80" s="371"/>
      <c r="CB80" s="372"/>
      <c r="CC80" s="373" t="str">
        <f>IF(AND(申込書!$C$55&lt;&gt;"▼プルダウンより選択してください",申込書!$C$55&lt;&gt;"",申込書!$K$22&lt;&gt;"YYYY/MM/DD",$G80&lt;&gt;""),申込書!$K$22,"")</f>
        <v/>
      </c>
      <c r="CD80" s="369" t="str">
        <f>IF(CC80="","",IF(INDEX('コンテンツ＆備考マスタ'!$H:$J,MATCH(学校情報!CC$3,'コンテンツ＆備考マスタ'!$H:$H,0),3)="●",IF(AND(CC80&lt;&gt;"",ISNUMBER(申込書!$AC$22)=TRUE,申込書!$C$55&lt;&gt;"▼プルダウンより選択してください",申込書!$C$55&lt;&gt;""),申込書!$AC$22,""),"-"))</f>
        <v/>
      </c>
      <c r="CE80" s="369"/>
      <c r="CF80" s="369"/>
      <c r="CG80" s="370" t="str">
        <f>IF(AND(申込書!$C$55&lt;&gt;"▼プルダウンより選択してください",申込書!$C$55&lt;&gt;"",$G80&lt;&gt;"",申込書!$V$55="特定学年のみ"),"申し込みする","")</f>
        <v/>
      </c>
      <c r="CH80" s="371"/>
      <c r="CI80" s="372"/>
      <c r="CJ80" s="373" t="str">
        <f>IF(AND(申込書!$C$56&lt;&gt;"▼プルダウンより選択してください",申込書!$C$56&lt;&gt;"",申込書!$K$22&lt;&gt;"YYYY/MM/DD",$G80&lt;&gt;""),申込書!$K$22,"")</f>
        <v/>
      </c>
      <c r="CK80" s="369" t="str">
        <f>IF(CJ80="","",IF(INDEX('コンテンツ＆備考マスタ'!$H:$J,MATCH(学校情報!CJ$3,'コンテンツ＆備考マスタ'!$H:$H,0),3)="●",IF(AND(CJ80&lt;&gt;"",ISNUMBER(申込書!$AC$22)=TRUE,申込書!$C$56&lt;&gt;"▼プルダウンより選択してください",申込書!$C$56&lt;&gt;""),申込書!$AC$22,""),"-"))</f>
        <v/>
      </c>
      <c r="CL80" s="369"/>
      <c r="CM80" s="369"/>
      <c r="CN80" s="370" t="str">
        <f>IF(AND(申込書!$C$56&lt;&gt;"▼プルダウンより選択してください",申込書!$C$56&lt;&gt;"",$G80&lt;&gt;"",申込書!$V$56="特定学年のみ"),"申し込みする","")</f>
        <v/>
      </c>
      <c r="CO80" s="371"/>
      <c r="CP80" s="372"/>
      <c r="CQ80" s="373" t="str">
        <f>IF(AND(申込書!$C$57&lt;&gt;"▼プルダウンより選択してください",申込書!$C$57&lt;&gt;"",申込書!$K$22&lt;&gt;"YYYY/MM/DD",$G80&lt;&gt;""),申込書!$K$22,"")</f>
        <v/>
      </c>
      <c r="CR80" s="369" t="str">
        <f>IF(CQ80="","",IF(INDEX('コンテンツ＆備考マスタ'!$H:$J,MATCH(学校情報!CQ$3,'コンテンツ＆備考マスタ'!$H:$H,0),3)="●",IF(AND(CQ80&lt;&gt;"",ISNUMBER(申込書!$AC$22)=TRUE,申込書!$C$57&lt;&gt;"▼プルダウンより選択してください",申込書!$C$57&lt;&gt;""),申込書!$AC$22,""),"-"))</f>
        <v/>
      </c>
      <c r="CS80" s="369"/>
      <c r="CT80" s="369"/>
      <c r="CU80" s="369" t="str">
        <f>IF(AND(申込書!$C$57&lt;&gt;"▼プルダウンより選択してください",申込書!$C$57&lt;&gt;"",$G80&lt;&gt;"",申込書!$V$57="特定学年のみ"),"申し込みする","")</f>
        <v/>
      </c>
      <c r="CV80" s="371"/>
      <c r="CW80" s="372"/>
      <c r="CX80" s="373" t="str">
        <f>IF(AND(申込書!$C$58&lt;&gt;"▼プルダウンより選択してください",申込書!$C$58&lt;&gt;"",申込書!$K$22&lt;&gt;"YYYY/MM/DD",$G80&lt;&gt;""),申込書!$K$22,"")</f>
        <v/>
      </c>
      <c r="CY80" s="369" t="str">
        <f>IF(CX80="","",IF(INDEX('コンテンツ＆備考マスタ'!$H:$J,MATCH(学校情報!CX$3,'コンテンツ＆備考マスタ'!$H:$H,0),3)="●",IF(AND(CX80&lt;&gt;"",ISNUMBER(申込書!$AC$22)=TRUE,申込書!$C$58&lt;&gt;"▼プルダウンより選択してください",申込書!$C$58&lt;&gt;""),申込書!$AC$22,""),"-"))</f>
        <v/>
      </c>
      <c r="CZ80" s="369"/>
      <c r="DA80" s="369"/>
      <c r="DB80" s="369" t="str">
        <f>IF(AND(申込書!$C$58&lt;&gt;"▼プルダウンより選択してください",申込書!$C$58&lt;&gt;"",$G80&lt;&gt;"",申込書!$V$58="特定学年のみ"),"申し込みする","")</f>
        <v/>
      </c>
      <c r="DC80" s="371"/>
      <c r="DD80" s="372"/>
      <c r="DE80" s="373" t="str">
        <f>IF(AND(申込書!$C$59&lt;&gt;"▼プルダウンより選択してください",申込書!$C$59&lt;&gt;"",申込書!$K$22&lt;&gt;"YYYY/MM/DD",$G80&lt;&gt;""),申込書!$K$22,"")</f>
        <v/>
      </c>
      <c r="DF80" s="369" t="str">
        <f>IF(DE80="","",IF(INDEX('コンテンツ＆備考マスタ'!$H:$J,MATCH(学校情報!DE$3,'コンテンツ＆備考マスタ'!$H:$H,0),3)="●",IF(AND(DE80&lt;&gt;"",ISNUMBER(申込書!$AC$22)=TRUE,申込書!$C$59&lt;&gt;"▼プルダウンより選択してください",申込書!$C$59&lt;&gt;""),申込書!$AC$22,""),"-"))</f>
        <v/>
      </c>
      <c r="DG80" s="369"/>
      <c r="DH80" s="369"/>
      <c r="DI80" s="369" t="str">
        <f>IF(AND(申込書!$C$59&lt;&gt;"▼プルダウンより選択してください",申込書!$C$59&lt;&gt;"",$G80&lt;&gt;"",申込書!$V$59="特定学年のみ"),"申し込みする","")</f>
        <v/>
      </c>
      <c r="DJ80" s="371"/>
      <c r="DK80" s="372"/>
      <c r="DL80" s="373" t="str">
        <f>IF(AND(申込書!$C$60&lt;&gt;"▼プルダウンより選択してください",申込書!$C$60&lt;&gt;"",申込書!$K$22&lt;&gt;"YYYY/MM/DD",$G80&lt;&gt;""),申込書!$K$22,"")</f>
        <v/>
      </c>
      <c r="DM80" s="369" t="str">
        <f>IF(DL80="","",IF(INDEX('コンテンツ＆備考マスタ'!$H:$J,MATCH(学校情報!DL$3,'コンテンツ＆備考マスタ'!$H:$H,0),3)="●",IF(AND(DL80&lt;&gt;"",ISNUMBER(申込書!$AC$22)=TRUE,申込書!$C$60&lt;&gt;"▼プルダウンより選択してください",申込書!$C$60&lt;&gt;""),申込書!$AC$22,""),"-"))</f>
        <v/>
      </c>
      <c r="DN80" s="369"/>
      <c r="DO80" s="369"/>
      <c r="DP80" s="369" t="str">
        <f>IF(AND(申込書!$C$60&lt;&gt;"▼プルダウンより選択してください",申込書!$C$60&lt;&gt;"",$G80&lt;&gt;"",申込書!$V$60="特定学年のみ"),"申し込みする","")</f>
        <v/>
      </c>
      <c r="DQ80" s="371"/>
      <c r="DR80" s="372"/>
      <c r="DS80" s="373" t="str">
        <f>IF(AND(申込書!$C$61&lt;&gt;"▼プルダウンより選択してください",申込書!$C$61&lt;&gt;"",申込書!$K$22&lt;&gt;"YYYY/MM/DD",$G80&lt;&gt;""),申込書!$K$22,"")</f>
        <v/>
      </c>
      <c r="DT80" s="369" t="str">
        <f>IF(DS80="","",IF(INDEX('コンテンツ＆備考マスタ'!$H:$J,MATCH(学校情報!DS$3,'コンテンツ＆備考マスタ'!$H:$H,0),3)="●",IF(AND(DS80&lt;&gt;"",ISNUMBER(申込書!$AC$22)=TRUE,申込書!$C$61&lt;&gt;"▼プルダウンより選択してください",申込書!$C$61&lt;&gt;""),申込書!$AC$22,""),"-"))</f>
        <v/>
      </c>
      <c r="DU80" s="369"/>
      <c r="DV80" s="369"/>
      <c r="DW80" s="369" t="str">
        <f>IF(AND(申込書!$C$61&lt;&gt;"▼プルダウンより選択してください",申込書!$C$61&lt;&gt;"",$G80&lt;&gt;"",申込書!$V$61="特定学年のみ"),"申し込みする","")</f>
        <v/>
      </c>
      <c r="DX80" s="371"/>
      <c r="DY80" s="372"/>
      <c r="DZ80" s="373" t="str">
        <f>IF(AND(申込書!$C$62&lt;&gt;"▼プルダウンより選択してください",申込書!$C$62&lt;&gt;"",申込書!$K$22&lt;&gt;"YYYY/MM/DD",$G80&lt;&gt;""),申込書!$K$22,"")</f>
        <v/>
      </c>
      <c r="EA80" s="369" t="str">
        <f>IF(DZ80="","",IF(INDEX('コンテンツ＆備考マスタ'!$H:$J,MATCH(学校情報!DZ$3,'コンテンツ＆備考マスタ'!$H:$H,0),3)="●",IF(AND(DZ80&lt;&gt;"",ISNUMBER(申込書!$AC$22)=TRUE,申込書!$C$62&lt;&gt;"▼プルダウンより選択してください",申込書!$C$62&lt;&gt;""),申込書!$AC$22,""),"-"))</f>
        <v/>
      </c>
      <c r="EB80" s="369"/>
      <c r="EC80" s="369"/>
      <c r="ED80" s="370" t="str">
        <f>IF(AND(申込書!$C$62&lt;&gt;"▼プルダウンより選択してください",申込書!$C$62&lt;&gt;"",$G80&lt;&gt;"",申込書!$V$62="特定学年のみ"),"申し込みする","")</f>
        <v/>
      </c>
      <c r="EE80" s="371"/>
      <c r="EF80" s="372"/>
      <c r="EG80" s="373" t="str">
        <f>IF(AND(申込書!$C$63&lt;&gt;"▼プルダウンより選択してください",申込書!$C$63&lt;&gt;"",申込書!$K$22&lt;&gt;"YYYY/MM/DD",$G80&lt;&gt;""),申込書!$K$22,"")</f>
        <v/>
      </c>
      <c r="EH80" s="369" t="str">
        <f>IF(EG80="","",IF(INDEX('コンテンツ＆備考マスタ'!$H:$J,MATCH(学校情報!EG$3,'コンテンツ＆備考マスタ'!$H:$H,0),3)="●",IF(AND(EG80&lt;&gt;"",ISNUMBER(申込書!$AC$22)=TRUE,申込書!$C$63&lt;&gt;"▼プルダウンより選択してください",申込書!$C$63&lt;&gt;""),申込書!$AC$22,""),"-"))</f>
        <v/>
      </c>
      <c r="EI80" s="369"/>
      <c r="EJ80" s="369"/>
      <c r="EK80" s="370" t="str">
        <f>IF(AND(申込書!$C$63&lt;&gt;"▼プルダウンより選択してください",申込書!$C$63&lt;&gt;"",$G80&lt;&gt;"",申込書!$V$63="特定学年のみ"),"申し込みする","")</f>
        <v/>
      </c>
      <c r="EL80" s="371"/>
      <c r="EM80" s="372"/>
      <c r="EN80" s="373" t="str">
        <f>IF(AND(申込書!$C$64&lt;&gt;"▼プルダウンより選択してください",申込書!$C$64&lt;&gt;"",申込書!$K$22&lt;&gt;"YYYY/MM/DD",$G80&lt;&gt;""),申込書!$K$22,"")</f>
        <v/>
      </c>
      <c r="EO80" s="369" t="str">
        <f>IF(EN80="","",IF(INDEX('コンテンツ＆備考マスタ'!$H:$J,MATCH(学校情報!EN$3,'コンテンツ＆備考マスタ'!$H:$H,0),3)="●",IF(AND(EN80&lt;&gt;"",ISNUMBER(申込書!$AC$22)=TRUE,申込書!$C$64&lt;&gt;"▼プルダウンより選択してください",申込書!$C$64&lt;&gt;""),申込書!$AC$22,""),"-"))</f>
        <v/>
      </c>
      <c r="EP80" s="369"/>
      <c r="EQ80" s="369"/>
      <c r="ER80" s="370" t="str">
        <f>IF(AND(申込書!$C$64&lt;&gt;"▼プルダウンより選択してください",申込書!$C$64&lt;&gt;"",$G80&lt;&gt;"",申込書!$V$64="特定学年のみ"),"申し込みする","")</f>
        <v/>
      </c>
      <c r="ES80" s="371"/>
      <c r="ET80" s="372"/>
      <c r="EU80" s="373" t="str">
        <f>IF(AND(申込書!$C$65&lt;&gt;"▼プルダウンより選択してください",申込書!$C$65&lt;&gt;"",申込書!$K$22&lt;&gt;"YYYY/MM/DD",$G80&lt;&gt;""),申込書!$K$22,"")</f>
        <v/>
      </c>
      <c r="EV80" s="369" t="str">
        <f>IF(EU80="","",IF(INDEX('コンテンツ＆備考マスタ'!$H:$J,MATCH(学校情報!EU$3,'コンテンツ＆備考マスタ'!$H:$H,0),3)="●",IF(AND(EU80&lt;&gt;"",ISNUMBER(申込書!$AC$22)=TRUE,申込書!$C$65&lt;&gt;"▼プルダウンより選択してください",申込書!$C$65&lt;&gt;""),申込書!$AC$22,""),"-"))</f>
        <v/>
      </c>
      <c r="EW80" s="369"/>
      <c r="EX80" s="369"/>
      <c r="EY80" s="370" t="str">
        <f>IF(AND(申込書!$C$65&lt;&gt;"▼プルダウンより選択してください",申込書!$C$65&lt;&gt;"",$G80&lt;&gt;"",申込書!$V$65="特定学年のみ"),"申し込みする","")</f>
        <v/>
      </c>
      <c r="EZ80" s="371"/>
      <c r="FA80" s="372"/>
      <c r="FB80" s="373" t="str">
        <f>IF(AND(申込書!$C$66&lt;&gt;"▼プルダウンより選択してください",申込書!$C$66&lt;&gt;"",申込書!$K$22&lt;&gt;"YYYY/MM/DD",$G80&lt;&gt;""),申込書!$K$22,"")</f>
        <v/>
      </c>
      <c r="FC80" s="369" t="str">
        <f>IF(FB80="","",IF(INDEX('コンテンツ＆備考マスタ'!$H:$J,MATCH(学校情報!FB$3,'コンテンツ＆備考マスタ'!$H:$H,0),3)="●",IF(AND(FB80&lt;&gt;"",ISNUMBER(申込書!$AC$22)=TRUE,申込書!$C$66&lt;&gt;"▼プルダウンより選択してください",申込書!$C$66&lt;&gt;""),申込書!$AC$22,""),"-"))</f>
        <v/>
      </c>
      <c r="FD80" s="369"/>
      <c r="FE80" s="369"/>
      <c r="FF80" s="370" t="str">
        <f>IF(AND(申込書!$C$66&lt;&gt;"▼プルダウンより選択してください",申込書!$C$66&lt;&gt;"",$G80&lt;&gt;"",申込書!$V$66="特定学年のみ"),"申し込みする","")</f>
        <v/>
      </c>
      <c r="FG80" s="371"/>
      <c r="FH80" s="372"/>
      <c r="FI80" s="373" t="str">
        <f>IF(AND(申込書!$C$67&lt;&gt;"▼プルダウンより選択してください",申込書!$C$67&lt;&gt;"",申込書!$K$22&lt;&gt;"YYYY/MM/DD",$G80&lt;&gt;""),申込書!$K$22,"")</f>
        <v/>
      </c>
      <c r="FJ80" s="369" t="str">
        <f>IF(FI80="","",IF(INDEX('コンテンツ＆備考マスタ'!$H:$J,MATCH(学校情報!FI$3,'コンテンツ＆備考マスタ'!$H:$H,0),3)="●",IF(AND(FI80&lt;&gt;"",ISNUMBER(申込書!$AC$22)=TRUE,申込書!$C$67&lt;&gt;"▼プルダウンより選択してください",申込書!$C$67&lt;&gt;""),申込書!$AC$22,""),"-"))</f>
        <v/>
      </c>
      <c r="FK80" s="369"/>
      <c r="FL80" s="369"/>
      <c r="FM80" s="370" t="str">
        <f>IF(AND(申込書!$C$67&lt;&gt;"▼プルダウンより選択してください",申込書!$C$67&lt;&gt;"",$G80&lt;&gt;"",申込書!$V$67="特定学年のみ"),"申し込みする","")</f>
        <v/>
      </c>
      <c r="FN80" s="371"/>
      <c r="FO80" s="372"/>
      <c r="FP80" s="373" t="str">
        <f>IF(AND(申込書!$C$68&lt;&gt;"▼プルダウンより選択してください",申込書!$C$68&lt;&gt;"",申込書!$K$22&lt;&gt;"YYYY/MM/DD",$G80&lt;&gt;""),申込書!$K$22,"")</f>
        <v/>
      </c>
      <c r="FQ80" s="369" t="str">
        <f>IF(FP80="","",IF(INDEX('コンテンツ＆備考マスタ'!$H:$J,MATCH(学校情報!FP$3,'コンテンツ＆備考マスタ'!$H:$H,0),3)="●",IF(AND(FP80&lt;&gt;"",ISNUMBER(申込書!$AC$22)=TRUE,申込書!$C$68&lt;&gt;"▼プルダウンより選択してください",申込書!$C$68&lt;&gt;""),申込書!$AC$22,""),"-"))</f>
        <v/>
      </c>
      <c r="FR80" s="369"/>
      <c r="FS80" s="369"/>
      <c r="FT80" s="370" t="str">
        <f>IF(AND(申込書!$C$68&lt;&gt;"▼プルダウンより選択してください",申込書!$C$68&lt;&gt;"",$G80&lt;&gt;"",申込書!$V$68="特定学年のみ"),"申し込みする","")</f>
        <v/>
      </c>
      <c r="FU80" s="371"/>
      <c r="FV80" s="372"/>
      <c r="FW80" s="373" t="str">
        <f>IF(AND(申込書!$C$69&lt;&gt;"▼プルダウンより選択してください",申込書!$C$69&lt;&gt;"",申込書!$K$22&lt;&gt;"YYYY/MM/DD",$G80&lt;&gt;""),申込書!$K$22,"")</f>
        <v/>
      </c>
      <c r="FX80" s="369" t="str">
        <f>IF(FW80="","",IF(INDEX('コンテンツ＆備考マスタ'!$H:$J,MATCH(学校情報!FW$3,'コンテンツ＆備考マスタ'!$H:$H,0),3)="●",IF(AND(FW80&lt;&gt;"",ISNUMBER(申込書!$AC$22)=TRUE,申込書!$C$69&lt;&gt;"▼プルダウンより選択してください",申込書!$C$69&lt;&gt;""),申込書!$AC$22,""),"-"))</f>
        <v/>
      </c>
      <c r="FY80" s="369"/>
      <c r="FZ80" s="369"/>
      <c r="GA80" s="370" t="str">
        <f>IF(AND(申込書!$C$69&lt;&gt;"▼プルダウンより選択してください",申込書!$C$69&lt;&gt;"",$G80&lt;&gt;"",申込書!$V$69="特定学年のみ"),"申し込みする","")</f>
        <v/>
      </c>
      <c r="GB80" s="371"/>
      <c r="GC80" s="372"/>
      <c r="GD80" s="373" t="str">
        <f>IF(AND(申込書!$C$70&lt;&gt;"▼プルダウンより選択してください",申込書!$C$70&lt;&gt;"",申込書!$K$22&lt;&gt;"YYYY/MM/DD",$G80&lt;&gt;""),申込書!$K$22,"")</f>
        <v/>
      </c>
      <c r="GE80" s="369" t="str">
        <f>IF(GD80="","",IF(INDEX('コンテンツ＆備考マスタ'!$H:$J,MATCH(学校情報!GD$3,'コンテンツ＆備考マスタ'!$H:$H,0),3)="●",IF(AND(GD80&lt;&gt;"",ISNUMBER(申込書!$AC$22)=TRUE,申込書!$C$70&lt;&gt;"▼プルダウンより選択してください",申込書!$C$70&lt;&gt;""),申込書!$AC$22,""),"-"))</f>
        <v/>
      </c>
      <c r="GF80" s="369"/>
      <c r="GG80" s="369"/>
      <c r="GH80" s="370" t="str">
        <f>IF(AND(申込書!$C$70&lt;&gt;"▼プルダウンより選択してください",申込書!$C$70&lt;&gt;"",$G80&lt;&gt;"",申込書!$V$70="特定学年のみ"),"申し込みする","")</f>
        <v/>
      </c>
      <c r="GI80" s="371"/>
      <c r="GJ80" s="372"/>
      <c r="GK80" s="373" t="str">
        <f>IF(AND(申込書!$C$71&lt;&gt;"▼プルダウンより選択してください",申込書!$C$71&lt;&gt;"",申込書!$K$22&lt;&gt;"YYYY/MM/DD",$G80&lt;&gt;""),申込書!$K$22,"")</f>
        <v/>
      </c>
      <c r="GL80" s="369" t="str">
        <f>IF(GK80="","",IF(INDEX('コンテンツ＆備考マスタ'!$H:$J,MATCH(学校情報!GK$3,'コンテンツ＆備考マスタ'!$H:$H,0),3)="●",IF(AND(GK80&lt;&gt;"",ISNUMBER(申込書!$AC$22)=TRUE,申込書!$C$71&lt;&gt;"▼プルダウンより選択してください",申込書!$C$71&lt;&gt;""),申込書!$AC$22,""),"-"))</f>
        <v/>
      </c>
      <c r="GM80" s="369"/>
      <c r="GN80" s="369"/>
      <c r="GO80" s="370" t="str">
        <f>IF(AND(申込書!$C$71&lt;&gt;"▼プルダウンより選択してください",申込書!$C$71&lt;&gt;"",$G80&lt;&gt;"",申込書!$V$71="特定学年のみ"),"申し込みする","")</f>
        <v/>
      </c>
      <c r="GP80" s="371"/>
      <c r="GQ80" s="372"/>
      <c r="GR80" s="373" t="str">
        <f>IF(AND(申込書!$C$72&lt;&gt;"▼プルダウンより選択してください",申込書!$C$72&lt;&gt;"",申込書!$K$22&lt;&gt;"YYYY/MM/DD",$G80&lt;&gt;""),申込書!$K$22,"")</f>
        <v/>
      </c>
      <c r="GS80" s="369" t="str">
        <f>IF(GR80="","",IF(INDEX('コンテンツ＆備考マスタ'!$H:$J,MATCH(学校情報!GR$3,'コンテンツ＆備考マスタ'!$H:$H,0),3)="●",IF(AND(GR80&lt;&gt;"",ISNUMBER(申込書!$AC$22)=TRUE,申込書!$C$72&lt;&gt;"▼プルダウンより選択してください",申込書!$C$72&lt;&gt;""),申込書!$AC$22,""),"-"))</f>
        <v/>
      </c>
      <c r="GT80" s="369"/>
      <c r="GU80" s="369"/>
      <c r="GV80" s="370" t="str">
        <f>IF(AND(申込書!$C$72&lt;&gt;"▼プルダウンより選択してください",申込書!$C$72&lt;&gt;"",$G80&lt;&gt;"",申込書!$V$72="特定学年のみ"),"申し込みする","")</f>
        <v/>
      </c>
      <c r="GW80" s="371"/>
      <c r="GX80" s="372"/>
      <c r="GY80" s="373" t="str">
        <f>IF(AND(申込書!$C$73&lt;&gt;"▼プルダウンより選択してください",申込書!$C$73&lt;&gt;"",申込書!$K$22&lt;&gt;"YYYY/MM/DD",$G80&lt;&gt;""),申込書!$K$22,"")</f>
        <v/>
      </c>
      <c r="GZ80" s="369" t="str">
        <f>IF(GY80="","",IF(INDEX('コンテンツ＆備考マスタ'!$H:$J,MATCH(学校情報!GY$3,'コンテンツ＆備考マスタ'!$H:$H,0),3)="●",IF(AND(GY80&lt;&gt;"",ISNUMBER(申込書!$AC$22)=TRUE,申込書!$C$73&lt;&gt;"▼プルダウンより選択してください",申込書!$C$73&lt;&gt;""),申込書!$AC$22,""),"-"))</f>
        <v/>
      </c>
      <c r="HA80" s="369"/>
      <c r="HB80" s="369"/>
      <c r="HC80" s="370" t="str">
        <f>IF(AND(申込書!$C$73&lt;&gt;"▼プルダウンより選択してください",申込書!$C$73&lt;&gt;"",$G80&lt;&gt;"",申込書!$V$73="特定学年のみ"),"申し込みする","")</f>
        <v/>
      </c>
      <c r="HD80" s="371"/>
      <c r="HE80" s="372"/>
      <c r="HF80" s="373" t="str">
        <f>IF(AND(申込書!$C$74&lt;&gt;"▼プルダウンより選択してください",申込書!$C$74&lt;&gt;"",申込書!$K$22&lt;&gt;"YYYY/MM/DD",$G80&lt;&gt;""),申込書!$K$22,"")</f>
        <v/>
      </c>
      <c r="HG80" s="369" t="str">
        <f>IF(HF80="","",IF(INDEX('コンテンツ＆備考マスタ'!$H:$J,MATCH(学校情報!HF$3,'コンテンツ＆備考マスタ'!$H:$H,0),3)="●",IF(AND(HF80&lt;&gt;"",ISNUMBER(申込書!$AC$22)=TRUE,申込書!$C$74&lt;&gt;"▼プルダウンより選択してください",申込書!$C$74&lt;&gt;""),申込書!$AC$22,""),"-"))</f>
        <v/>
      </c>
      <c r="HH80" s="369"/>
      <c r="HI80" s="369"/>
      <c r="HJ80" s="370" t="str">
        <f>IF(AND(申込書!$C$74&lt;&gt;"▼プルダウンより選択してください",申込書!$C$74&lt;&gt;"",$G80&lt;&gt;"",申込書!$V$74="特定学年のみ"),"申し込みする","")</f>
        <v/>
      </c>
      <c r="HK80" s="371"/>
      <c r="HL80" s="372"/>
      <c r="HM80" s="373" t="str">
        <f>IF(AND(申込書!$C$75&lt;&gt;"▼プルダウンより選択してください",申込書!$C$75&lt;&gt;"",申込書!$K$22&lt;&gt;"YYYY/MM/DD",$G80&lt;&gt;""),申込書!$K$22,"")</f>
        <v/>
      </c>
      <c r="HN80" s="369" t="str">
        <f>IF(HM80="","",IF(INDEX('コンテンツ＆備考マスタ'!$H:$J,MATCH(学校情報!HM$3,'コンテンツ＆備考マスタ'!$H:$H,0),3)="●",IF(AND(HM80&lt;&gt;"",ISNUMBER(申込書!$AC$22)=TRUE,申込書!$C$75&lt;&gt;"▼プルダウンより選択してください",申込書!$C$75&lt;&gt;""),申込書!$AC$22,""),"-"))</f>
        <v/>
      </c>
      <c r="HO80" s="369"/>
      <c r="HP80" s="369"/>
      <c r="HQ80" s="370" t="str">
        <f>IF(AND(申込書!$C$75&lt;&gt;"▼プルダウンより選択してください",申込書!$C$75&lt;&gt;"",$G80&lt;&gt;"",申込書!$V$75="特定学年のみ"),"申し込みする","")</f>
        <v/>
      </c>
      <c r="HR80" s="371"/>
      <c r="HS80" s="371"/>
      <c r="HT80" s="374" t="str">
        <f>IF(AND(申込書!$C$76&lt;&gt;"▼プルダウンより選択してください",申込書!$C$76&lt;&gt;"",申込書!$K$22&lt;&gt;"YYYY/MM/DD",$G80&lt;&gt;""),申込書!$K$22,"")</f>
        <v/>
      </c>
      <c r="HU80" s="369" t="str">
        <f>IF(HT80="","",IF(INDEX('コンテンツ＆備考マスタ'!$H:$J,MATCH(学校情報!HT$3,'コンテンツ＆備考マスタ'!$H:$H,0),3)="●",IF(AND(HT80&lt;&gt;"",ISNUMBER(申込書!$AC$22)=TRUE,申込書!$C$76&lt;&gt;"▼プルダウンより選択してください",申込書!$C$76&lt;&gt;""),申込書!$AC$22,""),"-"))</f>
        <v/>
      </c>
      <c r="HV80" s="369"/>
      <c r="HW80" s="369"/>
      <c r="HX80" s="370" t="str">
        <f>IF(AND(申込書!$C$76&lt;&gt;"▼プルダウンより選択してください",申込書!$C$76&lt;&gt;"",$G80&lt;&gt;"",申込書!$V$76="特定学年のみ"),"申し込みする","")</f>
        <v/>
      </c>
      <c r="HY80" s="371"/>
      <c r="HZ80" s="372"/>
      <c r="IA80" s="69"/>
    </row>
    <row r="81" spans="2:235" ht="26.85" hidden="1" customHeight="1" outlineLevel="1">
      <c r="B81" s="365">
        <f t="shared" si="3"/>
        <v>76</v>
      </c>
      <c r="C81" s="55"/>
      <c r="D81" s="56"/>
      <c r="E81" s="154"/>
      <c r="F81" s="57"/>
      <c r="G81" s="58"/>
      <c r="H81" s="59"/>
      <c r="I81" s="60"/>
      <c r="J81" s="61"/>
      <c r="K81" s="366" t="str">
        <f t="shared" si="4"/>
        <v/>
      </c>
      <c r="L81" s="62"/>
      <c r="M81" s="322"/>
      <c r="N81" s="63"/>
      <c r="O81" s="64"/>
      <c r="P81" s="367" t="str">
        <f t="shared" si="5"/>
        <v/>
      </c>
      <c r="Q81" s="65"/>
      <c r="R81" s="66"/>
      <c r="S81" s="67"/>
      <c r="T81" s="68"/>
      <c r="U81" s="68"/>
      <c r="V81" s="68"/>
      <c r="W81" s="66"/>
      <c r="X81" s="281"/>
      <c r="Y81" s="368" t="str">
        <f>IF(AND(申込書!$C$47&lt;&gt;"▼プルダウンより選択してください",申込書!$C$47&lt;&gt;"",申込書!$K$22&lt;&gt;"YYYY/MM/DD",$G81&lt;&gt;""),申込書!$K$22,"")</f>
        <v/>
      </c>
      <c r="Z81" s="369" t="str">
        <f>IF(Y81="","",IF(INDEX('コンテンツ＆備考マスタ'!$H:$J,MATCH(学校情報!Y$3,'コンテンツ＆備考マスタ'!$H:$H,0),3)="●",IF(AND(Y81&lt;&gt;"",ISNUMBER(申込書!$AC$22)=TRUE,申込書!$C$47&lt;&gt;"▼プルダウンより選択してください",申込書!$C$47&lt;&gt;""),申込書!$AC$22,""),"-"))</f>
        <v/>
      </c>
      <c r="AA81" s="369"/>
      <c r="AB81" s="369"/>
      <c r="AC81" s="370" t="str">
        <f>IF(AND(申込書!$C$47&lt;&gt;"▼プルダウンより選択してください",申込書!$C$47&lt;&gt;"",$G81&lt;&gt;"",申込書!$V$47="特定学年のみ"),"申し込みする","")</f>
        <v/>
      </c>
      <c r="AD81" s="371"/>
      <c r="AE81" s="372"/>
      <c r="AF81" s="373" t="str">
        <f>IF(AND(申込書!$C$48&lt;&gt;"▼プルダウンより選択してください",申込書!$C$48&lt;&gt;"",申込書!$K$22&lt;&gt;"YYYY/MM/DD",$G81&lt;&gt;""),申込書!$K$22,"")</f>
        <v/>
      </c>
      <c r="AG81" s="369" t="str">
        <f>IF(AF81="","",IF(INDEX('コンテンツ＆備考マスタ'!$H:$J,MATCH(学校情報!AF$3,'コンテンツ＆備考マスタ'!$H:$H,0),3)="●",IF(AND(AF81&lt;&gt;"",ISNUMBER(申込書!$AC$22)=TRUE,申込書!$C$48&lt;&gt;"▼プルダウンより選択してください",申込書!$C$48&lt;&gt;""),申込書!$AC$22,""),"-"))</f>
        <v/>
      </c>
      <c r="AH81" s="369"/>
      <c r="AI81" s="369"/>
      <c r="AJ81" s="370" t="str">
        <f>IF(AND(申込書!$C$48&lt;&gt;"▼プルダウンより選択してください",申込書!$C$48&lt;&gt;"",$G81&lt;&gt;"",申込書!$V$48="特定学年のみ"),"申し込みする","")</f>
        <v/>
      </c>
      <c r="AK81" s="371"/>
      <c r="AL81" s="372"/>
      <c r="AM81" s="373" t="str">
        <f>IF(AND(申込書!$C$49&lt;&gt;"▼プルダウンより選択してください",申込書!$C$49&lt;&gt;"",申込書!$K$22&lt;&gt;"YYYY/MM/DD",$G81&lt;&gt;""),申込書!$K$22,"")</f>
        <v/>
      </c>
      <c r="AN81" s="369" t="str">
        <f>IF(AM81="","",IF(INDEX('コンテンツ＆備考マスタ'!$H:$J,MATCH(学校情報!AM$3,'コンテンツ＆備考マスタ'!$H:$H,0),3)="●",IF(AND(AM81&lt;&gt;"",ISNUMBER(申込書!$AC$22)=TRUE,申込書!$C$49&lt;&gt;"▼プルダウンより選択してください",申込書!$C$49&lt;&gt;""),申込書!$AC$22,""),"-"))</f>
        <v/>
      </c>
      <c r="AO81" s="369"/>
      <c r="AP81" s="369"/>
      <c r="AQ81" s="370" t="str">
        <f>IF(AND(申込書!$C$49&lt;&gt;"▼プルダウンより選択してください",申込書!$C$49&lt;&gt;"",$G81&lt;&gt;"",申込書!$V$49="特定学年のみ"),"申し込みする","")</f>
        <v/>
      </c>
      <c r="AR81" s="371"/>
      <c r="AS81" s="372"/>
      <c r="AT81" s="373" t="str">
        <f>IF(AND(申込書!$C$50&lt;&gt;"▼プルダウンより選択してください",申込書!$C$50&lt;&gt;"",申込書!$K$22&lt;&gt;"YYYY/MM/DD",$G81&lt;&gt;""),申込書!$K$22,"")</f>
        <v/>
      </c>
      <c r="AU81" s="369" t="str">
        <f>IF(AT81="","",IF(INDEX('コンテンツ＆備考マスタ'!$H:$J,MATCH(学校情報!AT$3,'コンテンツ＆備考マスタ'!$H:$H,0),3)="●",IF(AND(AT81&lt;&gt;"",ISNUMBER(申込書!$AC$22)=TRUE,申込書!$C$50&lt;&gt;"▼プルダウンより選択してください",申込書!$C$50&lt;&gt;""),申込書!$AC$22,""),"-"))</f>
        <v/>
      </c>
      <c r="AV81" s="369"/>
      <c r="AW81" s="369"/>
      <c r="AX81" s="370" t="str">
        <f>IF(AND(申込書!$C$50&lt;&gt;"▼プルダウンより選択してください",申込書!$C$50&lt;&gt;"",$G81&lt;&gt;"",申込書!$V$50="特定学年のみ"),"申し込みする","")</f>
        <v/>
      </c>
      <c r="AY81" s="371"/>
      <c r="AZ81" s="372"/>
      <c r="BA81" s="373" t="str">
        <f>IF(AND(申込書!$C$51&lt;&gt;"▼プルダウンより選択してください",申込書!$C$51&lt;&gt;"",申込書!$K$22&lt;&gt;"YYYY/MM/DD",$G81&lt;&gt;""),申込書!$K$22,"")</f>
        <v/>
      </c>
      <c r="BB81" s="369" t="str">
        <f>IF(BA81="","",IF(INDEX('コンテンツ＆備考マスタ'!$H:$J,MATCH(学校情報!BA$3,'コンテンツ＆備考マスタ'!$H:$H,0),3)="●",IF(AND(BA81&lt;&gt;"",ISNUMBER(申込書!$AC$22)=TRUE,申込書!$C$51&lt;&gt;"▼プルダウンより選択してください",申込書!$C$51&lt;&gt;""),申込書!$AC$22,""),"-"))</f>
        <v/>
      </c>
      <c r="BC81" s="369"/>
      <c r="BD81" s="369"/>
      <c r="BE81" s="370" t="str">
        <f>IF(AND(申込書!$C$51&lt;&gt;"▼プルダウンより選択してください",申込書!$C$51&lt;&gt;"",$G81&lt;&gt;"",申込書!$V$51="特定学年のみ"),"申し込みする","")</f>
        <v/>
      </c>
      <c r="BF81" s="371"/>
      <c r="BG81" s="372"/>
      <c r="BH81" s="373" t="str">
        <f>IF(AND(申込書!$C$52&lt;&gt;"▼プルダウンより選択してください",申込書!$C$52&lt;&gt;"",申込書!$K$22&lt;&gt;"YYYY/MM/DD",$G81&lt;&gt;""),申込書!$K$22,"")</f>
        <v/>
      </c>
      <c r="BI81" s="369" t="str">
        <f>IF(BH81="","",IF(INDEX('コンテンツ＆備考マスタ'!$H:$J,MATCH(学校情報!BH$3,'コンテンツ＆備考マスタ'!$H:$H,0),3)="●",IF(AND(BH81&lt;&gt;"",ISNUMBER(申込書!$AC$22)=TRUE,申込書!$C$52&lt;&gt;"▼プルダウンより選択してください",申込書!$C$52&lt;&gt;""),申込書!$AC$22,""),"-"))</f>
        <v/>
      </c>
      <c r="BJ81" s="369"/>
      <c r="BK81" s="369"/>
      <c r="BL81" s="370" t="str">
        <f>IF(AND(申込書!$C$52&lt;&gt;"▼プルダウンより選択してください",申込書!$C$52&lt;&gt;"",$G81&lt;&gt;"",申込書!$V$52="特定学年のみ"),"申し込みする","")</f>
        <v/>
      </c>
      <c r="BM81" s="371"/>
      <c r="BN81" s="372"/>
      <c r="BO81" s="373" t="str">
        <f>IF(AND(申込書!$C$53&lt;&gt;"▼プルダウンより選択してください",申込書!$C$53&lt;&gt;"",申込書!$K$22&lt;&gt;"YYYY/MM/DD",$G81&lt;&gt;""),申込書!$K$22,"")</f>
        <v/>
      </c>
      <c r="BP81" s="369" t="str">
        <f>IF(BO81="","",IF(INDEX('コンテンツ＆備考マスタ'!$H:$J,MATCH(学校情報!BO$3,'コンテンツ＆備考マスタ'!$H:$H,0),3)="●",IF(AND(BO81&lt;&gt;"",ISNUMBER(申込書!$AC$22)=TRUE,申込書!$C$53&lt;&gt;"▼プルダウンより選択してください",申込書!$C$53&lt;&gt;""),申込書!$AC$22,""),"-"))</f>
        <v/>
      </c>
      <c r="BQ81" s="369"/>
      <c r="BR81" s="369"/>
      <c r="BS81" s="370" t="str">
        <f>IF(AND(申込書!$C$53&lt;&gt;"▼プルダウンより選択してください",申込書!$C$53&lt;&gt;"",$G81&lt;&gt;"",申込書!$V$53="特定学年のみ"),"申し込みする","")</f>
        <v/>
      </c>
      <c r="BT81" s="371"/>
      <c r="BU81" s="372"/>
      <c r="BV81" s="373" t="str">
        <f>IF(AND(申込書!$C$54&lt;&gt;"▼プルダウンより選択してください",申込書!$C$54&lt;&gt;"",申込書!$K$22&lt;&gt;"YYYY/MM/DD",$G81&lt;&gt;""),申込書!$K$22,"")</f>
        <v/>
      </c>
      <c r="BW81" s="369" t="str">
        <f>IF(BV81="","",IF(INDEX('コンテンツ＆備考マスタ'!$H:$J,MATCH(学校情報!BV$3,'コンテンツ＆備考マスタ'!$H:$H,0),3)="●",IF(AND(BV81&lt;&gt;"",ISNUMBER(申込書!$AC$22)=TRUE,申込書!$C$54&lt;&gt;"▼プルダウンより選択してください",申込書!$C$54&lt;&gt;""),申込書!$AC$22,""),"-"))</f>
        <v/>
      </c>
      <c r="BX81" s="369"/>
      <c r="BY81" s="369"/>
      <c r="BZ81" s="370" t="str">
        <f>IF(AND(申込書!$C$54&lt;&gt;"▼プルダウンより選択してください",申込書!$C$54&lt;&gt;"",$G81&lt;&gt;"",申込書!$V$54="特定学年のみ"),"申し込みする","")</f>
        <v/>
      </c>
      <c r="CA81" s="371"/>
      <c r="CB81" s="372"/>
      <c r="CC81" s="373" t="str">
        <f>IF(AND(申込書!$C$55&lt;&gt;"▼プルダウンより選択してください",申込書!$C$55&lt;&gt;"",申込書!$K$22&lt;&gt;"YYYY/MM/DD",$G81&lt;&gt;""),申込書!$K$22,"")</f>
        <v/>
      </c>
      <c r="CD81" s="369" t="str">
        <f>IF(CC81="","",IF(INDEX('コンテンツ＆備考マスタ'!$H:$J,MATCH(学校情報!CC$3,'コンテンツ＆備考マスタ'!$H:$H,0),3)="●",IF(AND(CC81&lt;&gt;"",ISNUMBER(申込書!$AC$22)=TRUE,申込書!$C$55&lt;&gt;"▼プルダウンより選択してください",申込書!$C$55&lt;&gt;""),申込書!$AC$22,""),"-"))</f>
        <v/>
      </c>
      <c r="CE81" s="369"/>
      <c r="CF81" s="369"/>
      <c r="CG81" s="370" t="str">
        <f>IF(AND(申込書!$C$55&lt;&gt;"▼プルダウンより選択してください",申込書!$C$55&lt;&gt;"",$G81&lt;&gt;"",申込書!$V$55="特定学年のみ"),"申し込みする","")</f>
        <v/>
      </c>
      <c r="CH81" s="371"/>
      <c r="CI81" s="372"/>
      <c r="CJ81" s="373" t="str">
        <f>IF(AND(申込書!$C$56&lt;&gt;"▼プルダウンより選択してください",申込書!$C$56&lt;&gt;"",申込書!$K$22&lt;&gt;"YYYY/MM/DD",$G81&lt;&gt;""),申込書!$K$22,"")</f>
        <v/>
      </c>
      <c r="CK81" s="369" t="str">
        <f>IF(CJ81="","",IF(INDEX('コンテンツ＆備考マスタ'!$H:$J,MATCH(学校情報!CJ$3,'コンテンツ＆備考マスタ'!$H:$H,0),3)="●",IF(AND(CJ81&lt;&gt;"",ISNUMBER(申込書!$AC$22)=TRUE,申込書!$C$56&lt;&gt;"▼プルダウンより選択してください",申込書!$C$56&lt;&gt;""),申込書!$AC$22,""),"-"))</f>
        <v/>
      </c>
      <c r="CL81" s="369"/>
      <c r="CM81" s="369"/>
      <c r="CN81" s="370" t="str">
        <f>IF(AND(申込書!$C$56&lt;&gt;"▼プルダウンより選択してください",申込書!$C$56&lt;&gt;"",$G81&lt;&gt;"",申込書!$V$56="特定学年のみ"),"申し込みする","")</f>
        <v/>
      </c>
      <c r="CO81" s="371"/>
      <c r="CP81" s="372"/>
      <c r="CQ81" s="373" t="str">
        <f>IF(AND(申込書!$C$57&lt;&gt;"▼プルダウンより選択してください",申込書!$C$57&lt;&gt;"",申込書!$K$22&lt;&gt;"YYYY/MM/DD",$G81&lt;&gt;""),申込書!$K$22,"")</f>
        <v/>
      </c>
      <c r="CR81" s="369" t="str">
        <f>IF(CQ81="","",IF(INDEX('コンテンツ＆備考マスタ'!$H:$J,MATCH(学校情報!CQ$3,'コンテンツ＆備考マスタ'!$H:$H,0),3)="●",IF(AND(CQ81&lt;&gt;"",ISNUMBER(申込書!$AC$22)=TRUE,申込書!$C$57&lt;&gt;"▼プルダウンより選択してください",申込書!$C$57&lt;&gt;""),申込書!$AC$22,""),"-"))</f>
        <v/>
      </c>
      <c r="CS81" s="369"/>
      <c r="CT81" s="369"/>
      <c r="CU81" s="369" t="str">
        <f>IF(AND(申込書!$C$57&lt;&gt;"▼プルダウンより選択してください",申込書!$C$57&lt;&gt;"",$G81&lt;&gt;"",申込書!$V$57="特定学年のみ"),"申し込みする","")</f>
        <v/>
      </c>
      <c r="CV81" s="371"/>
      <c r="CW81" s="372"/>
      <c r="CX81" s="373" t="str">
        <f>IF(AND(申込書!$C$58&lt;&gt;"▼プルダウンより選択してください",申込書!$C$58&lt;&gt;"",申込書!$K$22&lt;&gt;"YYYY/MM/DD",$G81&lt;&gt;""),申込書!$K$22,"")</f>
        <v/>
      </c>
      <c r="CY81" s="369" t="str">
        <f>IF(CX81="","",IF(INDEX('コンテンツ＆備考マスタ'!$H:$J,MATCH(学校情報!CX$3,'コンテンツ＆備考マスタ'!$H:$H,0),3)="●",IF(AND(CX81&lt;&gt;"",ISNUMBER(申込書!$AC$22)=TRUE,申込書!$C$58&lt;&gt;"▼プルダウンより選択してください",申込書!$C$58&lt;&gt;""),申込書!$AC$22,""),"-"))</f>
        <v/>
      </c>
      <c r="CZ81" s="369"/>
      <c r="DA81" s="369"/>
      <c r="DB81" s="369" t="str">
        <f>IF(AND(申込書!$C$58&lt;&gt;"▼プルダウンより選択してください",申込書!$C$58&lt;&gt;"",$G81&lt;&gt;"",申込書!$V$58="特定学年のみ"),"申し込みする","")</f>
        <v/>
      </c>
      <c r="DC81" s="371"/>
      <c r="DD81" s="372"/>
      <c r="DE81" s="373" t="str">
        <f>IF(AND(申込書!$C$59&lt;&gt;"▼プルダウンより選択してください",申込書!$C$59&lt;&gt;"",申込書!$K$22&lt;&gt;"YYYY/MM/DD",$G81&lt;&gt;""),申込書!$K$22,"")</f>
        <v/>
      </c>
      <c r="DF81" s="369" t="str">
        <f>IF(DE81="","",IF(INDEX('コンテンツ＆備考マスタ'!$H:$J,MATCH(学校情報!DE$3,'コンテンツ＆備考マスタ'!$H:$H,0),3)="●",IF(AND(DE81&lt;&gt;"",ISNUMBER(申込書!$AC$22)=TRUE,申込書!$C$59&lt;&gt;"▼プルダウンより選択してください",申込書!$C$59&lt;&gt;""),申込書!$AC$22,""),"-"))</f>
        <v/>
      </c>
      <c r="DG81" s="369"/>
      <c r="DH81" s="369"/>
      <c r="DI81" s="369" t="str">
        <f>IF(AND(申込書!$C$59&lt;&gt;"▼プルダウンより選択してください",申込書!$C$59&lt;&gt;"",$G81&lt;&gt;"",申込書!$V$59="特定学年のみ"),"申し込みする","")</f>
        <v/>
      </c>
      <c r="DJ81" s="371"/>
      <c r="DK81" s="372"/>
      <c r="DL81" s="373" t="str">
        <f>IF(AND(申込書!$C$60&lt;&gt;"▼プルダウンより選択してください",申込書!$C$60&lt;&gt;"",申込書!$K$22&lt;&gt;"YYYY/MM/DD",$G81&lt;&gt;""),申込書!$K$22,"")</f>
        <v/>
      </c>
      <c r="DM81" s="369" t="str">
        <f>IF(DL81="","",IF(INDEX('コンテンツ＆備考マスタ'!$H:$J,MATCH(学校情報!DL$3,'コンテンツ＆備考マスタ'!$H:$H,0),3)="●",IF(AND(DL81&lt;&gt;"",ISNUMBER(申込書!$AC$22)=TRUE,申込書!$C$60&lt;&gt;"▼プルダウンより選択してください",申込書!$C$60&lt;&gt;""),申込書!$AC$22,""),"-"))</f>
        <v/>
      </c>
      <c r="DN81" s="369"/>
      <c r="DO81" s="369"/>
      <c r="DP81" s="369" t="str">
        <f>IF(AND(申込書!$C$60&lt;&gt;"▼プルダウンより選択してください",申込書!$C$60&lt;&gt;"",$G81&lt;&gt;"",申込書!$V$60="特定学年のみ"),"申し込みする","")</f>
        <v/>
      </c>
      <c r="DQ81" s="371"/>
      <c r="DR81" s="372"/>
      <c r="DS81" s="373" t="str">
        <f>IF(AND(申込書!$C$61&lt;&gt;"▼プルダウンより選択してください",申込書!$C$61&lt;&gt;"",申込書!$K$22&lt;&gt;"YYYY/MM/DD",$G81&lt;&gt;""),申込書!$K$22,"")</f>
        <v/>
      </c>
      <c r="DT81" s="369" t="str">
        <f>IF(DS81="","",IF(INDEX('コンテンツ＆備考マスタ'!$H:$J,MATCH(学校情報!DS$3,'コンテンツ＆備考マスタ'!$H:$H,0),3)="●",IF(AND(DS81&lt;&gt;"",ISNUMBER(申込書!$AC$22)=TRUE,申込書!$C$61&lt;&gt;"▼プルダウンより選択してください",申込書!$C$61&lt;&gt;""),申込書!$AC$22,""),"-"))</f>
        <v/>
      </c>
      <c r="DU81" s="369"/>
      <c r="DV81" s="369"/>
      <c r="DW81" s="369" t="str">
        <f>IF(AND(申込書!$C$61&lt;&gt;"▼プルダウンより選択してください",申込書!$C$61&lt;&gt;"",$G81&lt;&gt;"",申込書!$V$61="特定学年のみ"),"申し込みする","")</f>
        <v/>
      </c>
      <c r="DX81" s="371"/>
      <c r="DY81" s="372"/>
      <c r="DZ81" s="373" t="str">
        <f>IF(AND(申込書!$C$62&lt;&gt;"▼プルダウンより選択してください",申込書!$C$62&lt;&gt;"",申込書!$K$22&lt;&gt;"YYYY/MM/DD",$G81&lt;&gt;""),申込書!$K$22,"")</f>
        <v/>
      </c>
      <c r="EA81" s="369" t="str">
        <f>IF(DZ81="","",IF(INDEX('コンテンツ＆備考マスタ'!$H:$J,MATCH(学校情報!DZ$3,'コンテンツ＆備考マスタ'!$H:$H,0),3)="●",IF(AND(DZ81&lt;&gt;"",ISNUMBER(申込書!$AC$22)=TRUE,申込書!$C$62&lt;&gt;"▼プルダウンより選択してください",申込書!$C$62&lt;&gt;""),申込書!$AC$22,""),"-"))</f>
        <v/>
      </c>
      <c r="EB81" s="369"/>
      <c r="EC81" s="369"/>
      <c r="ED81" s="370" t="str">
        <f>IF(AND(申込書!$C$62&lt;&gt;"▼プルダウンより選択してください",申込書!$C$62&lt;&gt;"",$G81&lt;&gt;"",申込書!$V$62="特定学年のみ"),"申し込みする","")</f>
        <v/>
      </c>
      <c r="EE81" s="371"/>
      <c r="EF81" s="372"/>
      <c r="EG81" s="373" t="str">
        <f>IF(AND(申込書!$C$63&lt;&gt;"▼プルダウンより選択してください",申込書!$C$63&lt;&gt;"",申込書!$K$22&lt;&gt;"YYYY/MM/DD",$G81&lt;&gt;""),申込書!$K$22,"")</f>
        <v/>
      </c>
      <c r="EH81" s="369" t="str">
        <f>IF(EG81="","",IF(INDEX('コンテンツ＆備考マスタ'!$H:$J,MATCH(学校情報!EG$3,'コンテンツ＆備考マスタ'!$H:$H,0),3)="●",IF(AND(EG81&lt;&gt;"",ISNUMBER(申込書!$AC$22)=TRUE,申込書!$C$63&lt;&gt;"▼プルダウンより選択してください",申込書!$C$63&lt;&gt;""),申込書!$AC$22,""),"-"))</f>
        <v/>
      </c>
      <c r="EI81" s="369"/>
      <c r="EJ81" s="369"/>
      <c r="EK81" s="370" t="str">
        <f>IF(AND(申込書!$C$63&lt;&gt;"▼プルダウンより選択してください",申込書!$C$63&lt;&gt;"",$G81&lt;&gt;"",申込書!$V$63="特定学年のみ"),"申し込みする","")</f>
        <v/>
      </c>
      <c r="EL81" s="371"/>
      <c r="EM81" s="372"/>
      <c r="EN81" s="373" t="str">
        <f>IF(AND(申込書!$C$64&lt;&gt;"▼プルダウンより選択してください",申込書!$C$64&lt;&gt;"",申込書!$K$22&lt;&gt;"YYYY/MM/DD",$G81&lt;&gt;""),申込書!$K$22,"")</f>
        <v/>
      </c>
      <c r="EO81" s="369" t="str">
        <f>IF(EN81="","",IF(INDEX('コンテンツ＆備考マスタ'!$H:$J,MATCH(学校情報!EN$3,'コンテンツ＆備考マスタ'!$H:$H,0),3)="●",IF(AND(EN81&lt;&gt;"",ISNUMBER(申込書!$AC$22)=TRUE,申込書!$C$64&lt;&gt;"▼プルダウンより選択してください",申込書!$C$64&lt;&gt;""),申込書!$AC$22,""),"-"))</f>
        <v/>
      </c>
      <c r="EP81" s="369"/>
      <c r="EQ81" s="369"/>
      <c r="ER81" s="370" t="str">
        <f>IF(AND(申込書!$C$64&lt;&gt;"▼プルダウンより選択してください",申込書!$C$64&lt;&gt;"",$G81&lt;&gt;"",申込書!$V$64="特定学年のみ"),"申し込みする","")</f>
        <v/>
      </c>
      <c r="ES81" s="371"/>
      <c r="ET81" s="372"/>
      <c r="EU81" s="373" t="str">
        <f>IF(AND(申込書!$C$65&lt;&gt;"▼プルダウンより選択してください",申込書!$C$65&lt;&gt;"",申込書!$K$22&lt;&gt;"YYYY/MM/DD",$G81&lt;&gt;""),申込書!$K$22,"")</f>
        <v/>
      </c>
      <c r="EV81" s="369" t="str">
        <f>IF(EU81="","",IF(INDEX('コンテンツ＆備考マスタ'!$H:$J,MATCH(学校情報!EU$3,'コンテンツ＆備考マスタ'!$H:$H,0),3)="●",IF(AND(EU81&lt;&gt;"",ISNUMBER(申込書!$AC$22)=TRUE,申込書!$C$65&lt;&gt;"▼プルダウンより選択してください",申込書!$C$65&lt;&gt;""),申込書!$AC$22,""),"-"))</f>
        <v/>
      </c>
      <c r="EW81" s="369"/>
      <c r="EX81" s="369"/>
      <c r="EY81" s="370" t="str">
        <f>IF(AND(申込書!$C$65&lt;&gt;"▼プルダウンより選択してください",申込書!$C$65&lt;&gt;"",$G81&lt;&gt;"",申込書!$V$65="特定学年のみ"),"申し込みする","")</f>
        <v/>
      </c>
      <c r="EZ81" s="371"/>
      <c r="FA81" s="372"/>
      <c r="FB81" s="373" t="str">
        <f>IF(AND(申込書!$C$66&lt;&gt;"▼プルダウンより選択してください",申込書!$C$66&lt;&gt;"",申込書!$K$22&lt;&gt;"YYYY/MM/DD",$G81&lt;&gt;""),申込書!$K$22,"")</f>
        <v/>
      </c>
      <c r="FC81" s="369" t="str">
        <f>IF(FB81="","",IF(INDEX('コンテンツ＆備考マスタ'!$H:$J,MATCH(学校情報!FB$3,'コンテンツ＆備考マスタ'!$H:$H,0),3)="●",IF(AND(FB81&lt;&gt;"",ISNUMBER(申込書!$AC$22)=TRUE,申込書!$C$66&lt;&gt;"▼プルダウンより選択してください",申込書!$C$66&lt;&gt;""),申込書!$AC$22,""),"-"))</f>
        <v/>
      </c>
      <c r="FD81" s="369"/>
      <c r="FE81" s="369"/>
      <c r="FF81" s="370" t="str">
        <f>IF(AND(申込書!$C$66&lt;&gt;"▼プルダウンより選択してください",申込書!$C$66&lt;&gt;"",$G81&lt;&gt;"",申込書!$V$66="特定学年のみ"),"申し込みする","")</f>
        <v/>
      </c>
      <c r="FG81" s="371"/>
      <c r="FH81" s="372"/>
      <c r="FI81" s="373" t="str">
        <f>IF(AND(申込書!$C$67&lt;&gt;"▼プルダウンより選択してください",申込書!$C$67&lt;&gt;"",申込書!$K$22&lt;&gt;"YYYY/MM/DD",$G81&lt;&gt;""),申込書!$K$22,"")</f>
        <v/>
      </c>
      <c r="FJ81" s="369" t="str">
        <f>IF(FI81="","",IF(INDEX('コンテンツ＆備考マスタ'!$H:$J,MATCH(学校情報!FI$3,'コンテンツ＆備考マスタ'!$H:$H,0),3)="●",IF(AND(FI81&lt;&gt;"",ISNUMBER(申込書!$AC$22)=TRUE,申込書!$C$67&lt;&gt;"▼プルダウンより選択してください",申込書!$C$67&lt;&gt;""),申込書!$AC$22,""),"-"))</f>
        <v/>
      </c>
      <c r="FK81" s="369"/>
      <c r="FL81" s="369"/>
      <c r="FM81" s="370" t="str">
        <f>IF(AND(申込書!$C$67&lt;&gt;"▼プルダウンより選択してください",申込書!$C$67&lt;&gt;"",$G81&lt;&gt;"",申込書!$V$67="特定学年のみ"),"申し込みする","")</f>
        <v/>
      </c>
      <c r="FN81" s="371"/>
      <c r="FO81" s="372"/>
      <c r="FP81" s="373" t="str">
        <f>IF(AND(申込書!$C$68&lt;&gt;"▼プルダウンより選択してください",申込書!$C$68&lt;&gt;"",申込書!$K$22&lt;&gt;"YYYY/MM/DD",$G81&lt;&gt;""),申込書!$K$22,"")</f>
        <v/>
      </c>
      <c r="FQ81" s="369" t="str">
        <f>IF(FP81="","",IF(INDEX('コンテンツ＆備考マスタ'!$H:$J,MATCH(学校情報!FP$3,'コンテンツ＆備考マスタ'!$H:$H,0),3)="●",IF(AND(FP81&lt;&gt;"",ISNUMBER(申込書!$AC$22)=TRUE,申込書!$C$68&lt;&gt;"▼プルダウンより選択してください",申込書!$C$68&lt;&gt;""),申込書!$AC$22,""),"-"))</f>
        <v/>
      </c>
      <c r="FR81" s="369"/>
      <c r="FS81" s="369"/>
      <c r="FT81" s="370" t="str">
        <f>IF(AND(申込書!$C$68&lt;&gt;"▼プルダウンより選択してください",申込書!$C$68&lt;&gt;"",$G81&lt;&gt;"",申込書!$V$68="特定学年のみ"),"申し込みする","")</f>
        <v/>
      </c>
      <c r="FU81" s="371"/>
      <c r="FV81" s="372"/>
      <c r="FW81" s="373" t="str">
        <f>IF(AND(申込書!$C$69&lt;&gt;"▼プルダウンより選択してください",申込書!$C$69&lt;&gt;"",申込書!$K$22&lt;&gt;"YYYY/MM/DD",$G81&lt;&gt;""),申込書!$K$22,"")</f>
        <v/>
      </c>
      <c r="FX81" s="369" t="str">
        <f>IF(FW81="","",IF(INDEX('コンテンツ＆備考マスタ'!$H:$J,MATCH(学校情報!FW$3,'コンテンツ＆備考マスタ'!$H:$H,0),3)="●",IF(AND(FW81&lt;&gt;"",ISNUMBER(申込書!$AC$22)=TRUE,申込書!$C$69&lt;&gt;"▼プルダウンより選択してください",申込書!$C$69&lt;&gt;""),申込書!$AC$22,""),"-"))</f>
        <v/>
      </c>
      <c r="FY81" s="369"/>
      <c r="FZ81" s="369"/>
      <c r="GA81" s="370" t="str">
        <f>IF(AND(申込書!$C$69&lt;&gt;"▼プルダウンより選択してください",申込書!$C$69&lt;&gt;"",$G81&lt;&gt;"",申込書!$V$69="特定学年のみ"),"申し込みする","")</f>
        <v/>
      </c>
      <c r="GB81" s="371"/>
      <c r="GC81" s="372"/>
      <c r="GD81" s="373" t="str">
        <f>IF(AND(申込書!$C$70&lt;&gt;"▼プルダウンより選択してください",申込書!$C$70&lt;&gt;"",申込書!$K$22&lt;&gt;"YYYY/MM/DD",$G81&lt;&gt;""),申込書!$K$22,"")</f>
        <v/>
      </c>
      <c r="GE81" s="369" t="str">
        <f>IF(GD81="","",IF(INDEX('コンテンツ＆備考マスタ'!$H:$J,MATCH(学校情報!GD$3,'コンテンツ＆備考マスタ'!$H:$H,0),3)="●",IF(AND(GD81&lt;&gt;"",ISNUMBER(申込書!$AC$22)=TRUE,申込書!$C$70&lt;&gt;"▼プルダウンより選択してください",申込書!$C$70&lt;&gt;""),申込書!$AC$22,""),"-"))</f>
        <v/>
      </c>
      <c r="GF81" s="369"/>
      <c r="GG81" s="369"/>
      <c r="GH81" s="370" t="str">
        <f>IF(AND(申込書!$C$70&lt;&gt;"▼プルダウンより選択してください",申込書!$C$70&lt;&gt;"",$G81&lt;&gt;"",申込書!$V$70="特定学年のみ"),"申し込みする","")</f>
        <v/>
      </c>
      <c r="GI81" s="371"/>
      <c r="GJ81" s="372"/>
      <c r="GK81" s="373" t="str">
        <f>IF(AND(申込書!$C$71&lt;&gt;"▼プルダウンより選択してください",申込書!$C$71&lt;&gt;"",申込書!$K$22&lt;&gt;"YYYY/MM/DD",$G81&lt;&gt;""),申込書!$K$22,"")</f>
        <v/>
      </c>
      <c r="GL81" s="369" t="str">
        <f>IF(GK81="","",IF(INDEX('コンテンツ＆備考マスタ'!$H:$J,MATCH(学校情報!GK$3,'コンテンツ＆備考マスタ'!$H:$H,0),3)="●",IF(AND(GK81&lt;&gt;"",ISNUMBER(申込書!$AC$22)=TRUE,申込書!$C$71&lt;&gt;"▼プルダウンより選択してください",申込書!$C$71&lt;&gt;""),申込書!$AC$22,""),"-"))</f>
        <v/>
      </c>
      <c r="GM81" s="369"/>
      <c r="GN81" s="369"/>
      <c r="GO81" s="370" t="str">
        <f>IF(AND(申込書!$C$71&lt;&gt;"▼プルダウンより選択してください",申込書!$C$71&lt;&gt;"",$G81&lt;&gt;"",申込書!$V$71="特定学年のみ"),"申し込みする","")</f>
        <v/>
      </c>
      <c r="GP81" s="371"/>
      <c r="GQ81" s="372"/>
      <c r="GR81" s="373" t="str">
        <f>IF(AND(申込書!$C$72&lt;&gt;"▼プルダウンより選択してください",申込書!$C$72&lt;&gt;"",申込書!$K$22&lt;&gt;"YYYY/MM/DD",$G81&lt;&gt;""),申込書!$K$22,"")</f>
        <v/>
      </c>
      <c r="GS81" s="369" t="str">
        <f>IF(GR81="","",IF(INDEX('コンテンツ＆備考マスタ'!$H:$J,MATCH(学校情報!GR$3,'コンテンツ＆備考マスタ'!$H:$H,0),3)="●",IF(AND(GR81&lt;&gt;"",ISNUMBER(申込書!$AC$22)=TRUE,申込書!$C$72&lt;&gt;"▼プルダウンより選択してください",申込書!$C$72&lt;&gt;""),申込書!$AC$22,""),"-"))</f>
        <v/>
      </c>
      <c r="GT81" s="369"/>
      <c r="GU81" s="369"/>
      <c r="GV81" s="370" t="str">
        <f>IF(AND(申込書!$C$72&lt;&gt;"▼プルダウンより選択してください",申込書!$C$72&lt;&gt;"",$G81&lt;&gt;"",申込書!$V$72="特定学年のみ"),"申し込みする","")</f>
        <v/>
      </c>
      <c r="GW81" s="371"/>
      <c r="GX81" s="372"/>
      <c r="GY81" s="373" t="str">
        <f>IF(AND(申込書!$C$73&lt;&gt;"▼プルダウンより選択してください",申込書!$C$73&lt;&gt;"",申込書!$K$22&lt;&gt;"YYYY/MM/DD",$G81&lt;&gt;""),申込書!$K$22,"")</f>
        <v/>
      </c>
      <c r="GZ81" s="369" t="str">
        <f>IF(GY81="","",IF(INDEX('コンテンツ＆備考マスタ'!$H:$J,MATCH(学校情報!GY$3,'コンテンツ＆備考マスタ'!$H:$H,0),3)="●",IF(AND(GY81&lt;&gt;"",ISNUMBER(申込書!$AC$22)=TRUE,申込書!$C$73&lt;&gt;"▼プルダウンより選択してください",申込書!$C$73&lt;&gt;""),申込書!$AC$22,""),"-"))</f>
        <v/>
      </c>
      <c r="HA81" s="369"/>
      <c r="HB81" s="369"/>
      <c r="HC81" s="370" t="str">
        <f>IF(AND(申込書!$C$73&lt;&gt;"▼プルダウンより選択してください",申込書!$C$73&lt;&gt;"",$G81&lt;&gt;"",申込書!$V$73="特定学年のみ"),"申し込みする","")</f>
        <v/>
      </c>
      <c r="HD81" s="371"/>
      <c r="HE81" s="372"/>
      <c r="HF81" s="373" t="str">
        <f>IF(AND(申込書!$C$74&lt;&gt;"▼プルダウンより選択してください",申込書!$C$74&lt;&gt;"",申込書!$K$22&lt;&gt;"YYYY/MM/DD",$G81&lt;&gt;""),申込書!$K$22,"")</f>
        <v/>
      </c>
      <c r="HG81" s="369" t="str">
        <f>IF(HF81="","",IF(INDEX('コンテンツ＆備考マスタ'!$H:$J,MATCH(学校情報!HF$3,'コンテンツ＆備考マスタ'!$H:$H,0),3)="●",IF(AND(HF81&lt;&gt;"",ISNUMBER(申込書!$AC$22)=TRUE,申込書!$C$74&lt;&gt;"▼プルダウンより選択してください",申込書!$C$74&lt;&gt;""),申込書!$AC$22,""),"-"))</f>
        <v/>
      </c>
      <c r="HH81" s="369"/>
      <c r="HI81" s="369"/>
      <c r="HJ81" s="370" t="str">
        <f>IF(AND(申込書!$C$74&lt;&gt;"▼プルダウンより選択してください",申込書!$C$74&lt;&gt;"",$G81&lt;&gt;"",申込書!$V$74="特定学年のみ"),"申し込みする","")</f>
        <v/>
      </c>
      <c r="HK81" s="371"/>
      <c r="HL81" s="372"/>
      <c r="HM81" s="373" t="str">
        <f>IF(AND(申込書!$C$75&lt;&gt;"▼プルダウンより選択してください",申込書!$C$75&lt;&gt;"",申込書!$K$22&lt;&gt;"YYYY/MM/DD",$G81&lt;&gt;""),申込書!$K$22,"")</f>
        <v/>
      </c>
      <c r="HN81" s="369" t="str">
        <f>IF(HM81="","",IF(INDEX('コンテンツ＆備考マスタ'!$H:$J,MATCH(学校情報!HM$3,'コンテンツ＆備考マスタ'!$H:$H,0),3)="●",IF(AND(HM81&lt;&gt;"",ISNUMBER(申込書!$AC$22)=TRUE,申込書!$C$75&lt;&gt;"▼プルダウンより選択してください",申込書!$C$75&lt;&gt;""),申込書!$AC$22,""),"-"))</f>
        <v/>
      </c>
      <c r="HO81" s="369"/>
      <c r="HP81" s="369"/>
      <c r="HQ81" s="370" t="str">
        <f>IF(AND(申込書!$C$75&lt;&gt;"▼プルダウンより選択してください",申込書!$C$75&lt;&gt;"",$G81&lt;&gt;"",申込書!$V$75="特定学年のみ"),"申し込みする","")</f>
        <v/>
      </c>
      <c r="HR81" s="371"/>
      <c r="HS81" s="371"/>
      <c r="HT81" s="374" t="str">
        <f>IF(AND(申込書!$C$76&lt;&gt;"▼プルダウンより選択してください",申込書!$C$76&lt;&gt;"",申込書!$K$22&lt;&gt;"YYYY/MM/DD",$G81&lt;&gt;""),申込書!$K$22,"")</f>
        <v/>
      </c>
      <c r="HU81" s="369" t="str">
        <f>IF(HT81="","",IF(INDEX('コンテンツ＆備考マスタ'!$H:$J,MATCH(学校情報!HT$3,'コンテンツ＆備考マスタ'!$H:$H,0),3)="●",IF(AND(HT81&lt;&gt;"",ISNUMBER(申込書!$AC$22)=TRUE,申込書!$C$76&lt;&gt;"▼プルダウンより選択してください",申込書!$C$76&lt;&gt;""),申込書!$AC$22,""),"-"))</f>
        <v/>
      </c>
      <c r="HV81" s="369"/>
      <c r="HW81" s="369"/>
      <c r="HX81" s="370" t="str">
        <f>IF(AND(申込書!$C$76&lt;&gt;"▼プルダウンより選択してください",申込書!$C$76&lt;&gt;"",$G81&lt;&gt;"",申込書!$V$76="特定学年のみ"),"申し込みする","")</f>
        <v/>
      </c>
      <c r="HY81" s="371"/>
      <c r="HZ81" s="372"/>
      <c r="IA81" s="69"/>
    </row>
    <row r="82" spans="2:235" ht="26.85" hidden="1" customHeight="1" outlineLevel="1">
      <c r="B82" s="365">
        <f t="shared" si="3"/>
        <v>77</v>
      </c>
      <c r="C82" s="55"/>
      <c r="D82" s="56"/>
      <c r="E82" s="154"/>
      <c r="F82" s="57"/>
      <c r="G82" s="58"/>
      <c r="H82" s="59"/>
      <c r="I82" s="60"/>
      <c r="J82" s="61"/>
      <c r="K82" s="366" t="str">
        <f t="shared" si="4"/>
        <v/>
      </c>
      <c r="L82" s="62"/>
      <c r="M82" s="322"/>
      <c r="N82" s="63"/>
      <c r="O82" s="64"/>
      <c r="P82" s="367" t="str">
        <f t="shared" si="5"/>
        <v/>
      </c>
      <c r="Q82" s="65"/>
      <c r="R82" s="66"/>
      <c r="S82" s="67"/>
      <c r="T82" s="68"/>
      <c r="U82" s="68"/>
      <c r="V82" s="68"/>
      <c r="W82" s="66"/>
      <c r="X82" s="281"/>
      <c r="Y82" s="368" t="str">
        <f>IF(AND(申込書!$C$47&lt;&gt;"▼プルダウンより選択してください",申込書!$C$47&lt;&gt;"",申込書!$K$22&lt;&gt;"YYYY/MM/DD",$G82&lt;&gt;""),申込書!$K$22,"")</f>
        <v/>
      </c>
      <c r="Z82" s="369" t="str">
        <f>IF(Y82="","",IF(INDEX('コンテンツ＆備考マスタ'!$H:$J,MATCH(学校情報!Y$3,'コンテンツ＆備考マスタ'!$H:$H,0),3)="●",IF(AND(Y82&lt;&gt;"",ISNUMBER(申込書!$AC$22)=TRUE,申込書!$C$47&lt;&gt;"▼プルダウンより選択してください",申込書!$C$47&lt;&gt;""),申込書!$AC$22,""),"-"))</f>
        <v/>
      </c>
      <c r="AA82" s="369"/>
      <c r="AB82" s="369"/>
      <c r="AC82" s="370" t="str">
        <f>IF(AND(申込書!$C$47&lt;&gt;"▼プルダウンより選択してください",申込書!$C$47&lt;&gt;"",$G82&lt;&gt;"",申込書!$V$47="特定学年のみ"),"申し込みする","")</f>
        <v/>
      </c>
      <c r="AD82" s="371"/>
      <c r="AE82" s="372"/>
      <c r="AF82" s="373" t="str">
        <f>IF(AND(申込書!$C$48&lt;&gt;"▼プルダウンより選択してください",申込書!$C$48&lt;&gt;"",申込書!$K$22&lt;&gt;"YYYY/MM/DD",$G82&lt;&gt;""),申込書!$K$22,"")</f>
        <v/>
      </c>
      <c r="AG82" s="369" t="str">
        <f>IF(AF82="","",IF(INDEX('コンテンツ＆備考マスタ'!$H:$J,MATCH(学校情報!AF$3,'コンテンツ＆備考マスタ'!$H:$H,0),3)="●",IF(AND(AF82&lt;&gt;"",ISNUMBER(申込書!$AC$22)=TRUE,申込書!$C$48&lt;&gt;"▼プルダウンより選択してください",申込書!$C$48&lt;&gt;""),申込書!$AC$22,""),"-"))</f>
        <v/>
      </c>
      <c r="AH82" s="369"/>
      <c r="AI82" s="369"/>
      <c r="AJ82" s="370" t="str">
        <f>IF(AND(申込書!$C$48&lt;&gt;"▼プルダウンより選択してください",申込書!$C$48&lt;&gt;"",$G82&lt;&gt;"",申込書!$V$48="特定学年のみ"),"申し込みする","")</f>
        <v/>
      </c>
      <c r="AK82" s="371"/>
      <c r="AL82" s="372"/>
      <c r="AM82" s="373" t="str">
        <f>IF(AND(申込書!$C$49&lt;&gt;"▼プルダウンより選択してください",申込書!$C$49&lt;&gt;"",申込書!$K$22&lt;&gt;"YYYY/MM/DD",$G82&lt;&gt;""),申込書!$K$22,"")</f>
        <v/>
      </c>
      <c r="AN82" s="369" t="str">
        <f>IF(AM82="","",IF(INDEX('コンテンツ＆備考マスタ'!$H:$J,MATCH(学校情報!AM$3,'コンテンツ＆備考マスタ'!$H:$H,0),3)="●",IF(AND(AM82&lt;&gt;"",ISNUMBER(申込書!$AC$22)=TRUE,申込書!$C$49&lt;&gt;"▼プルダウンより選択してください",申込書!$C$49&lt;&gt;""),申込書!$AC$22,""),"-"))</f>
        <v/>
      </c>
      <c r="AO82" s="369"/>
      <c r="AP82" s="369"/>
      <c r="AQ82" s="370" t="str">
        <f>IF(AND(申込書!$C$49&lt;&gt;"▼プルダウンより選択してください",申込書!$C$49&lt;&gt;"",$G82&lt;&gt;"",申込書!$V$49="特定学年のみ"),"申し込みする","")</f>
        <v/>
      </c>
      <c r="AR82" s="371"/>
      <c r="AS82" s="372"/>
      <c r="AT82" s="373" t="str">
        <f>IF(AND(申込書!$C$50&lt;&gt;"▼プルダウンより選択してください",申込書!$C$50&lt;&gt;"",申込書!$K$22&lt;&gt;"YYYY/MM/DD",$G82&lt;&gt;""),申込書!$K$22,"")</f>
        <v/>
      </c>
      <c r="AU82" s="369" t="str">
        <f>IF(AT82="","",IF(INDEX('コンテンツ＆備考マスタ'!$H:$J,MATCH(学校情報!AT$3,'コンテンツ＆備考マスタ'!$H:$H,0),3)="●",IF(AND(AT82&lt;&gt;"",ISNUMBER(申込書!$AC$22)=TRUE,申込書!$C$50&lt;&gt;"▼プルダウンより選択してください",申込書!$C$50&lt;&gt;""),申込書!$AC$22,""),"-"))</f>
        <v/>
      </c>
      <c r="AV82" s="369"/>
      <c r="AW82" s="369"/>
      <c r="AX82" s="370" t="str">
        <f>IF(AND(申込書!$C$50&lt;&gt;"▼プルダウンより選択してください",申込書!$C$50&lt;&gt;"",$G82&lt;&gt;"",申込書!$V$50="特定学年のみ"),"申し込みする","")</f>
        <v/>
      </c>
      <c r="AY82" s="371"/>
      <c r="AZ82" s="372"/>
      <c r="BA82" s="373" t="str">
        <f>IF(AND(申込書!$C$51&lt;&gt;"▼プルダウンより選択してください",申込書!$C$51&lt;&gt;"",申込書!$K$22&lt;&gt;"YYYY/MM/DD",$G82&lt;&gt;""),申込書!$K$22,"")</f>
        <v/>
      </c>
      <c r="BB82" s="369" t="str">
        <f>IF(BA82="","",IF(INDEX('コンテンツ＆備考マスタ'!$H:$J,MATCH(学校情報!BA$3,'コンテンツ＆備考マスタ'!$H:$H,0),3)="●",IF(AND(BA82&lt;&gt;"",ISNUMBER(申込書!$AC$22)=TRUE,申込書!$C$51&lt;&gt;"▼プルダウンより選択してください",申込書!$C$51&lt;&gt;""),申込書!$AC$22,""),"-"))</f>
        <v/>
      </c>
      <c r="BC82" s="369"/>
      <c r="BD82" s="369"/>
      <c r="BE82" s="370" t="str">
        <f>IF(AND(申込書!$C$51&lt;&gt;"▼プルダウンより選択してください",申込書!$C$51&lt;&gt;"",$G82&lt;&gt;"",申込書!$V$51="特定学年のみ"),"申し込みする","")</f>
        <v/>
      </c>
      <c r="BF82" s="371"/>
      <c r="BG82" s="372"/>
      <c r="BH82" s="373" t="str">
        <f>IF(AND(申込書!$C$52&lt;&gt;"▼プルダウンより選択してください",申込書!$C$52&lt;&gt;"",申込書!$K$22&lt;&gt;"YYYY/MM/DD",$G82&lt;&gt;""),申込書!$K$22,"")</f>
        <v/>
      </c>
      <c r="BI82" s="369" t="str">
        <f>IF(BH82="","",IF(INDEX('コンテンツ＆備考マスタ'!$H:$J,MATCH(学校情報!BH$3,'コンテンツ＆備考マスタ'!$H:$H,0),3)="●",IF(AND(BH82&lt;&gt;"",ISNUMBER(申込書!$AC$22)=TRUE,申込書!$C$52&lt;&gt;"▼プルダウンより選択してください",申込書!$C$52&lt;&gt;""),申込書!$AC$22,""),"-"))</f>
        <v/>
      </c>
      <c r="BJ82" s="369"/>
      <c r="BK82" s="369"/>
      <c r="BL82" s="370" t="str">
        <f>IF(AND(申込書!$C$52&lt;&gt;"▼プルダウンより選択してください",申込書!$C$52&lt;&gt;"",$G82&lt;&gt;"",申込書!$V$52="特定学年のみ"),"申し込みする","")</f>
        <v/>
      </c>
      <c r="BM82" s="371"/>
      <c r="BN82" s="372"/>
      <c r="BO82" s="373" t="str">
        <f>IF(AND(申込書!$C$53&lt;&gt;"▼プルダウンより選択してください",申込書!$C$53&lt;&gt;"",申込書!$K$22&lt;&gt;"YYYY/MM/DD",$G82&lt;&gt;""),申込書!$K$22,"")</f>
        <v/>
      </c>
      <c r="BP82" s="369" t="str">
        <f>IF(BO82="","",IF(INDEX('コンテンツ＆備考マスタ'!$H:$J,MATCH(学校情報!BO$3,'コンテンツ＆備考マスタ'!$H:$H,0),3)="●",IF(AND(BO82&lt;&gt;"",ISNUMBER(申込書!$AC$22)=TRUE,申込書!$C$53&lt;&gt;"▼プルダウンより選択してください",申込書!$C$53&lt;&gt;""),申込書!$AC$22,""),"-"))</f>
        <v/>
      </c>
      <c r="BQ82" s="369"/>
      <c r="BR82" s="369"/>
      <c r="BS82" s="370" t="str">
        <f>IF(AND(申込書!$C$53&lt;&gt;"▼プルダウンより選択してください",申込書!$C$53&lt;&gt;"",$G82&lt;&gt;"",申込書!$V$53="特定学年のみ"),"申し込みする","")</f>
        <v/>
      </c>
      <c r="BT82" s="371"/>
      <c r="BU82" s="372"/>
      <c r="BV82" s="373" t="str">
        <f>IF(AND(申込書!$C$54&lt;&gt;"▼プルダウンより選択してください",申込書!$C$54&lt;&gt;"",申込書!$K$22&lt;&gt;"YYYY/MM/DD",$G82&lt;&gt;""),申込書!$K$22,"")</f>
        <v/>
      </c>
      <c r="BW82" s="369" t="str">
        <f>IF(BV82="","",IF(INDEX('コンテンツ＆備考マスタ'!$H:$J,MATCH(学校情報!BV$3,'コンテンツ＆備考マスタ'!$H:$H,0),3)="●",IF(AND(BV82&lt;&gt;"",ISNUMBER(申込書!$AC$22)=TRUE,申込書!$C$54&lt;&gt;"▼プルダウンより選択してください",申込書!$C$54&lt;&gt;""),申込書!$AC$22,""),"-"))</f>
        <v/>
      </c>
      <c r="BX82" s="369"/>
      <c r="BY82" s="369"/>
      <c r="BZ82" s="370" t="str">
        <f>IF(AND(申込書!$C$54&lt;&gt;"▼プルダウンより選択してください",申込書!$C$54&lt;&gt;"",$G82&lt;&gt;"",申込書!$V$54="特定学年のみ"),"申し込みする","")</f>
        <v/>
      </c>
      <c r="CA82" s="371"/>
      <c r="CB82" s="372"/>
      <c r="CC82" s="373" t="str">
        <f>IF(AND(申込書!$C$55&lt;&gt;"▼プルダウンより選択してください",申込書!$C$55&lt;&gt;"",申込書!$K$22&lt;&gt;"YYYY/MM/DD",$G82&lt;&gt;""),申込書!$K$22,"")</f>
        <v/>
      </c>
      <c r="CD82" s="369" t="str">
        <f>IF(CC82="","",IF(INDEX('コンテンツ＆備考マスタ'!$H:$J,MATCH(学校情報!CC$3,'コンテンツ＆備考マスタ'!$H:$H,0),3)="●",IF(AND(CC82&lt;&gt;"",ISNUMBER(申込書!$AC$22)=TRUE,申込書!$C$55&lt;&gt;"▼プルダウンより選択してください",申込書!$C$55&lt;&gt;""),申込書!$AC$22,""),"-"))</f>
        <v/>
      </c>
      <c r="CE82" s="369"/>
      <c r="CF82" s="369"/>
      <c r="CG82" s="370" t="str">
        <f>IF(AND(申込書!$C$55&lt;&gt;"▼プルダウンより選択してください",申込書!$C$55&lt;&gt;"",$G82&lt;&gt;"",申込書!$V$55="特定学年のみ"),"申し込みする","")</f>
        <v/>
      </c>
      <c r="CH82" s="371"/>
      <c r="CI82" s="372"/>
      <c r="CJ82" s="373" t="str">
        <f>IF(AND(申込書!$C$56&lt;&gt;"▼プルダウンより選択してください",申込書!$C$56&lt;&gt;"",申込書!$K$22&lt;&gt;"YYYY/MM/DD",$G82&lt;&gt;""),申込書!$K$22,"")</f>
        <v/>
      </c>
      <c r="CK82" s="369" t="str">
        <f>IF(CJ82="","",IF(INDEX('コンテンツ＆備考マスタ'!$H:$J,MATCH(学校情報!CJ$3,'コンテンツ＆備考マスタ'!$H:$H,0),3)="●",IF(AND(CJ82&lt;&gt;"",ISNUMBER(申込書!$AC$22)=TRUE,申込書!$C$56&lt;&gt;"▼プルダウンより選択してください",申込書!$C$56&lt;&gt;""),申込書!$AC$22,""),"-"))</f>
        <v/>
      </c>
      <c r="CL82" s="369"/>
      <c r="CM82" s="369"/>
      <c r="CN82" s="370" t="str">
        <f>IF(AND(申込書!$C$56&lt;&gt;"▼プルダウンより選択してください",申込書!$C$56&lt;&gt;"",$G82&lt;&gt;"",申込書!$V$56="特定学年のみ"),"申し込みする","")</f>
        <v/>
      </c>
      <c r="CO82" s="371"/>
      <c r="CP82" s="372"/>
      <c r="CQ82" s="373" t="str">
        <f>IF(AND(申込書!$C$57&lt;&gt;"▼プルダウンより選択してください",申込書!$C$57&lt;&gt;"",申込書!$K$22&lt;&gt;"YYYY/MM/DD",$G82&lt;&gt;""),申込書!$K$22,"")</f>
        <v/>
      </c>
      <c r="CR82" s="369" t="str">
        <f>IF(CQ82="","",IF(INDEX('コンテンツ＆備考マスタ'!$H:$J,MATCH(学校情報!CQ$3,'コンテンツ＆備考マスタ'!$H:$H,0),3)="●",IF(AND(CQ82&lt;&gt;"",ISNUMBER(申込書!$AC$22)=TRUE,申込書!$C$57&lt;&gt;"▼プルダウンより選択してください",申込書!$C$57&lt;&gt;""),申込書!$AC$22,""),"-"))</f>
        <v/>
      </c>
      <c r="CS82" s="369"/>
      <c r="CT82" s="369"/>
      <c r="CU82" s="369" t="str">
        <f>IF(AND(申込書!$C$57&lt;&gt;"▼プルダウンより選択してください",申込書!$C$57&lt;&gt;"",$G82&lt;&gt;"",申込書!$V$57="特定学年のみ"),"申し込みする","")</f>
        <v/>
      </c>
      <c r="CV82" s="371"/>
      <c r="CW82" s="372"/>
      <c r="CX82" s="373" t="str">
        <f>IF(AND(申込書!$C$58&lt;&gt;"▼プルダウンより選択してください",申込書!$C$58&lt;&gt;"",申込書!$K$22&lt;&gt;"YYYY/MM/DD",$G82&lt;&gt;""),申込書!$K$22,"")</f>
        <v/>
      </c>
      <c r="CY82" s="369" t="str">
        <f>IF(CX82="","",IF(INDEX('コンテンツ＆備考マスタ'!$H:$J,MATCH(学校情報!CX$3,'コンテンツ＆備考マスタ'!$H:$H,0),3)="●",IF(AND(CX82&lt;&gt;"",ISNUMBER(申込書!$AC$22)=TRUE,申込書!$C$58&lt;&gt;"▼プルダウンより選択してください",申込書!$C$58&lt;&gt;""),申込書!$AC$22,""),"-"))</f>
        <v/>
      </c>
      <c r="CZ82" s="369"/>
      <c r="DA82" s="369"/>
      <c r="DB82" s="369" t="str">
        <f>IF(AND(申込書!$C$58&lt;&gt;"▼プルダウンより選択してください",申込書!$C$58&lt;&gt;"",$G82&lt;&gt;"",申込書!$V$58="特定学年のみ"),"申し込みする","")</f>
        <v/>
      </c>
      <c r="DC82" s="371"/>
      <c r="DD82" s="372"/>
      <c r="DE82" s="373" t="str">
        <f>IF(AND(申込書!$C$59&lt;&gt;"▼プルダウンより選択してください",申込書!$C$59&lt;&gt;"",申込書!$K$22&lt;&gt;"YYYY/MM/DD",$G82&lt;&gt;""),申込書!$K$22,"")</f>
        <v/>
      </c>
      <c r="DF82" s="369" t="str">
        <f>IF(DE82="","",IF(INDEX('コンテンツ＆備考マスタ'!$H:$J,MATCH(学校情報!DE$3,'コンテンツ＆備考マスタ'!$H:$H,0),3)="●",IF(AND(DE82&lt;&gt;"",ISNUMBER(申込書!$AC$22)=TRUE,申込書!$C$59&lt;&gt;"▼プルダウンより選択してください",申込書!$C$59&lt;&gt;""),申込書!$AC$22,""),"-"))</f>
        <v/>
      </c>
      <c r="DG82" s="369"/>
      <c r="DH82" s="369"/>
      <c r="DI82" s="369" t="str">
        <f>IF(AND(申込書!$C$59&lt;&gt;"▼プルダウンより選択してください",申込書!$C$59&lt;&gt;"",$G82&lt;&gt;"",申込書!$V$59="特定学年のみ"),"申し込みする","")</f>
        <v/>
      </c>
      <c r="DJ82" s="371"/>
      <c r="DK82" s="372"/>
      <c r="DL82" s="373" t="str">
        <f>IF(AND(申込書!$C$60&lt;&gt;"▼プルダウンより選択してください",申込書!$C$60&lt;&gt;"",申込書!$K$22&lt;&gt;"YYYY/MM/DD",$G82&lt;&gt;""),申込書!$K$22,"")</f>
        <v/>
      </c>
      <c r="DM82" s="369" t="str">
        <f>IF(DL82="","",IF(INDEX('コンテンツ＆備考マスタ'!$H:$J,MATCH(学校情報!DL$3,'コンテンツ＆備考マスタ'!$H:$H,0),3)="●",IF(AND(DL82&lt;&gt;"",ISNUMBER(申込書!$AC$22)=TRUE,申込書!$C$60&lt;&gt;"▼プルダウンより選択してください",申込書!$C$60&lt;&gt;""),申込書!$AC$22,""),"-"))</f>
        <v/>
      </c>
      <c r="DN82" s="369"/>
      <c r="DO82" s="369"/>
      <c r="DP82" s="369" t="str">
        <f>IF(AND(申込書!$C$60&lt;&gt;"▼プルダウンより選択してください",申込書!$C$60&lt;&gt;"",$G82&lt;&gt;"",申込書!$V$60="特定学年のみ"),"申し込みする","")</f>
        <v/>
      </c>
      <c r="DQ82" s="371"/>
      <c r="DR82" s="372"/>
      <c r="DS82" s="373" t="str">
        <f>IF(AND(申込書!$C$61&lt;&gt;"▼プルダウンより選択してください",申込書!$C$61&lt;&gt;"",申込書!$K$22&lt;&gt;"YYYY/MM/DD",$G82&lt;&gt;""),申込書!$K$22,"")</f>
        <v/>
      </c>
      <c r="DT82" s="369" t="str">
        <f>IF(DS82="","",IF(INDEX('コンテンツ＆備考マスタ'!$H:$J,MATCH(学校情報!DS$3,'コンテンツ＆備考マスタ'!$H:$H,0),3)="●",IF(AND(DS82&lt;&gt;"",ISNUMBER(申込書!$AC$22)=TRUE,申込書!$C$61&lt;&gt;"▼プルダウンより選択してください",申込書!$C$61&lt;&gt;""),申込書!$AC$22,""),"-"))</f>
        <v/>
      </c>
      <c r="DU82" s="369"/>
      <c r="DV82" s="369"/>
      <c r="DW82" s="369" t="str">
        <f>IF(AND(申込書!$C$61&lt;&gt;"▼プルダウンより選択してください",申込書!$C$61&lt;&gt;"",$G82&lt;&gt;"",申込書!$V$61="特定学年のみ"),"申し込みする","")</f>
        <v/>
      </c>
      <c r="DX82" s="371"/>
      <c r="DY82" s="372"/>
      <c r="DZ82" s="373" t="str">
        <f>IF(AND(申込書!$C$62&lt;&gt;"▼プルダウンより選択してください",申込書!$C$62&lt;&gt;"",申込書!$K$22&lt;&gt;"YYYY/MM/DD",$G82&lt;&gt;""),申込書!$K$22,"")</f>
        <v/>
      </c>
      <c r="EA82" s="369" t="str">
        <f>IF(DZ82="","",IF(INDEX('コンテンツ＆備考マスタ'!$H:$J,MATCH(学校情報!DZ$3,'コンテンツ＆備考マスタ'!$H:$H,0),3)="●",IF(AND(DZ82&lt;&gt;"",ISNUMBER(申込書!$AC$22)=TRUE,申込書!$C$62&lt;&gt;"▼プルダウンより選択してください",申込書!$C$62&lt;&gt;""),申込書!$AC$22,""),"-"))</f>
        <v/>
      </c>
      <c r="EB82" s="369"/>
      <c r="EC82" s="369"/>
      <c r="ED82" s="370" t="str">
        <f>IF(AND(申込書!$C$62&lt;&gt;"▼プルダウンより選択してください",申込書!$C$62&lt;&gt;"",$G82&lt;&gt;"",申込書!$V$62="特定学年のみ"),"申し込みする","")</f>
        <v/>
      </c>
      <c r="EE82" s="371"/>
      <c r="EF82" s="372"/>
      <c r="EG82" s="373" t="str">
        <f>IF(AND(申込書!$C$63&lt;&gt;"▼プルダウンより選択してください",申込書!$C$63&lt;&gt;"",申込書!$K$22&lt;&gt;"YYYY/MM/DD",$G82&lt;&gt;""),申込書!$K$22,"")</f>
        <v/>
      </c>
      <c r="EH82" s="369" t="str">
        <f>IF(EG82="","",IF(INDEX('コンテンツ＆備考マスタ'!$H:$J,MATCH(学校情報!EG$3,'コンテンツ＆備考マスタ'!$H:$H,0),3)="●",IF(AND(EG82&lt;&gt;"",ISNUMBER(申込書!$AC$22)=TRUE,申込書!$C$63&lt;&gt;"▼プルダウンより選択してください",申込書!$C$63&lt;&gt;""),申込書!$AC$22,""),"-"))</f>
        <v/>
      </c>
      <c r="EI82" s="369"/>
      <c r="EJ82" s="369"/>
      <c r="EK82" s="370" t="str">
        <f>IF(AND(申込書!$C$63&lt;&gt;"▼プルダウンより選択してください",申込書!$C$63&lt;&gt;"",$G82&lt;&gt;"",申込書!$V$63="特定学年のみ"),"申し込みする","")</f>
        <v/>
      </c>
      <c r="EL82" s="371"/>
      <c r="EM82" s="372"/>
      <c r="EN82" s="373" t="str">
        <f>IF(AND(申込書!$C$64&lt;&gt;"▼プルダウンより選択してください",申込書!$C$64&lt;&gt;"",申込書!$K$22&lt;&gt;"YYYY/MM/DD",$G82&lt;&gt;""),申込書!$K$22,"")</f>
        <v/>
      </c>
      <c r="EO82" s="369" t="str">
        <f>IF(EN82="","",IF(INDEX('コンテンツ＆備考マスタ'!$H:$J,MATCH(学校情報!EN$3,'コンテンツ＆備考マスタ'!$H:$H,0),3)="●",IF(AND(EN82&lt;&gt;"",ISNUMBER(申込書!$AC$22)=TRUE,申込書!$C$64&lt;&gt;"▼プルダウンより選択してください",申込書!$C$64&lt;&gt;""),申込書!$AC$22,""),"-"))</f>
        <v/>
      </c>
      <c r="EP82" s="369"/>
      <c r="EQ82" s="369"/>
      <c r="ER82" s="370" t="str">
        <f>IF(AND(申込書!$C$64&lt;&gt;"▼プルダウンより選択してください",申込書!$C$64&lt;&gt;"",$G82&lt;&gt;"",申込書!$V$64="特定学年のみ"),"申し込みする","")</f>
        <v/>
      </c>
      <c r="ES82" s="371"/>
      <c r="ET82" s="372"/>
      <c r="EU82" s="373" t="str">
        <f>IF(AND(申込書!$C$65&lt;&gt;"▼プルダウンより選択してください",申込書!$C$65&lt;&gt;"",申込書!$K$22&lt;&gt;"YYYY/MM/DD",$G82&lt;&gt;""),申込書!$K$22,"")</f>
        <v/>
      </c>
      <c r="EV82" s="369" t="str">
        <f>IF(EU82="","",IF(INDEX('コンテンツ＆備考マスタ'!$H:$J,MATCH(学校情報!EU$3,'コンテンツ＆備考マスタ'!$H:$H,0),3)="●",IF(AND(EU82&lt;&gt;"",ISNUMBER(申込書!$AC$22)=TRUE,申込書!$C$65&lt;&gt;"▼プルダウンより選択してください",申込書!$C$65&lt;&gt;""),申込書!$AC$22,""),"-"))</f>
        <v/>
      </c>
      <c r="EW82" s="369"/>
      <c r="EX82" s="369"/>
      <c r="EY82" s="370" t="str">
        <f>IF(AND(申込書!$C$65&lt;&gt;"▼プルダウンより選択してください",申込書!$C$65&lt;&gt;"",$G82&lt;&gt;"",申込書!$V$65="特定学年のみ"),"申し込みする","")</f>
        <v/>
      </c>
      <c r="EZ82" s="371"/>
      <c r="FA82" s="372"/>
      <c r="FB82" s="373" t="str">
        <f>IF(AND(申込書!$C$66&lt;&gt;"▼プルダウンより選択してください",申込書!$C$66&lt;&gt;"",申込書!$K$22&lt;&gt;"YYYY/MM/DD",$G82&lt;&gt;""),申込書!$K$22,"")</f>
        <v/>
      </c>
      <c r="FC82" s="369" t="str">
        <f>IF(FB82="","",IF(INDEX('コンテンツ＆備考マスタ'!$H:$J,MATCH(学校情報!FB$3,'コンテンツ＆備考マスタ'!$H:$H,0),3)="●",IF(AND(FB82&lt;&gt;"",ISNUMBER(申込書!$AC$22)=TRUE,申込書!$C$66&lt;&gt;"▼プルダウンより選択してください",申込書!$C$66&lt;&gt;""),申込書!$AC$22,""),"-"))</f>
        <v/>
      </c>
      <c r="FD82" s="369"/>
      <c r="FE82" s="369"/>
      <c r="FF82" s="370" t="str">
        <f>IF(AND(申込書!$C$66&lt;&gt;"▼プルダウンより選択してください",申込書!$C$66&lt;&gt;"",$G82&lt;&gt;"",申込書!$V$66="特定学年のみ"),"申し込みする","")</f>
        <v/>
      </c>
      <c r="FG82" s="371"/>
      <c r="FH82" s="372"/>
      <c r="FI82" s="373" t="str">
        <f>IF(AND(申込書!$C$67&lt;&gt;"▼プルダウンより選択してください",申込書!$C$67&lt;&gt;"",申込書!$K$22&lt;&gt;"YYYY/MM/DD",$G82&lt;&gt;""),申込書!$K$22,"")</f>
        <v/>
      </c>
      <c r="FJ82" s="369" t="str">
        <f>IF(FI82="","",IF(INDEX('コンテンツ＆備考マスタ'!$H:$J,MATCH(学校情報!FI$3,'コンテンツ＆備考マスタ'!$H:$H,0),3)="●",IF(AND(FI82&lt;&gt;"",ISNUMBER(申込書!$AC$22)=TRUE,申込書!$C$67&lt;&gt;"▼プルダウンより選択してください",申込書!$C$67&lt;&gt;""),申込書!$AC$22,""),"-"))</f>
        <v/>
      </c>
      <c r="FK82" s="369"/>
      <c r="FL82" s="369"/>
      <c r="FM82" s="370" t="str">
        <f>IF(AND(申込書!$C$67&lt;&gt;"▼プルダウンより選択してください",申込書!$C$67&lt;&gt;"",$G82&lt;&gt;"",申込書!$V$67="特定学年のみ"),"申し込みする","")</f>
        <v/>
      </c>
      <c r="FN82" s="371"/>
      <c r="FO82" s="372"/>
      <c r="FP82" s="373" t="str">
        <f>IF(AND(申込書!$C$68&lt;&gt;"▼プルダウンより選択してください",申込書!$C$68&lt;&gt;"",申込書!$K$22&lt;&gt;"YYYY/MM/DD",$G82&lt;&gt;""),申込書!$K$22,"")</f>
        <v/>
      </c>
      <c r="FQ82" s="369" t="str">
        <f>IF(FP82="","",IF(INDEX('コンテンツ＆備考マスタ'!$H:$J,MATCH(学校情報!FP$3,'コンテンツ＆備考マスタ'!$H:$H,0),3)="●",IF(AND(FP82&lt;&gt;"",ISNUMBER(申込書!$AC$22)=TRUE,申込書!$C$68&lt;&gt;"▼プルダウンより選択してください",申込書!$C$68&lt;&gt;""),申込書!$AC$22,""),"-"))</f>
        <v/>
      </c>
      <c r="FR82" s="369"/>
      <c r="FS82" s="369"/>
      <c r="FT82" s="370" t="str">
        <f>IF(AND(申込書!$C$68&lt;&gt;"▼プルダウンより選択してください",申込書!$C$68&lt;&gt;"",$G82&lt;&gt;"",申込書!$V$68="特定学年のみ"),"申し込みする","")</f>
        <v/>
      </c>
      <c r="FU82" s="371"/>
      <c r="FV82" s="372"/>
      <c r="FW82" s="373" t="str">
        <f>IF(AND(申込書!$C$69&lt;&gt;"▼プルダウンより選択してください",申込書!$C$69&lt;&gt;"",申込書!$K$22&lt;&gt;"YYYY/MM/DD",$G82&lt;&gt;""),申込書!$K$22,"")</f>
        <v/>
      </c>
      <c r="FX82" s="369" t="str">
        <f>IF(FW82="","",IF(INDEX('コンテンツ＆備考マスタ'!$H:$J,MATCH(学校情報!FW$3,'コンテンツ＆備考マスタ'!$H:$H,0),3)="●",IF(AND(FW82&lt;&gt;"",ISNUMBER(申込書!$AC$22)=TRUE,申込書!$C$69&lt;&gt;"▼プルダウンより選択してください",申込書!$C$69&lt;&gt;""),申込書!$AC$22,""),"-"))</f>
        <v/>
      </c>
      <c r="FY82" s="369"/>
      <c r="FZ82" s="369"/>
      <c r="GA82" s="370" t="str">
        <f>IF(AND(申込書!$C$69&lt;&gt;"▼プルダウンより選択してください",申込書!$C$69&lt;&gt;"",$G82&lt;&gt;"",申込書!$V$69="特定学年のみ"),"申し込みする","")</f>
        <v/>
      </c>
      <c r="GB82" s="371"/>
      <c r="GC82" s="372"/>
      <c r="GD82" s="373" t="str">
        <f>IF(AND(申込書!$C$70&lt;&gt;"▼プルダウンより選択してください",申込書!$C$70&lt;&gt;"",申込書!$K$22&lt;&gt;"YYYY/MM/DD",$G82&lt;&gt;""),申込書!$K$22,"")</f>
        <v/>
      </c>
      <c r="GE82" s="369" t="str">
        <f>IF(GD82="","",IF(INDEX('コンテンツ＆備考マスタ'!$H:$J,MATCH(学校情報!GD$3,'コンテンツ＆備考マスタ'!$H:$H,0),3)="●",IF(AND(GD82&lt;&gt;"",ISNUMBER(申込書!$AC$22)=TRUE,申込書!$C$70&lt;&gt;"▼プルダウンより選択してください",申込書!$C$70&lt;&gt;""),申込書!$AC$22,""),"-"))</f>
        <v/>
      </c>
      <c r="GF82" s="369"/>
      <c r="GG82" s="369"/>
      <c r="GH82" s="370" t="str">
        <f>IF(AND(申込書!$C$70&lt;&gt;"▼プルダウンより選択してください",申込書!$C$70&lt;&gt;"",$G82&lt;&gt;"",申込書!$V$70="特定学年のみ"),"申し込みする","")</f>
        <v/>
      </c>
      <c r="GI82" s="371"/>
      <c r="GJ82" s="372"/>
      <c r="GK82" s="373" t="str">
        <f>IF(AND(申込書!$C$71&lt;&gt;"▼プルダウンより選択してください",申込書!$C$71&lt;&gt;"",申込書!$K$22&lt;&gt;"YYYY/MM/DD",$G82&lt;&gt;""),申込書!$K$22,"")</f>
        <v/>
      </c>
      <c r="GL82" s="369" t="str">
        <f>IF(GK82="","",IF(INDEX('コンテンツ＆備考マスタ'!$H:$J,MATCH(学校情報!GK$3,'コンテンツ＆備考マスタ'!$H:$H,0),3)="●",IF(AND(GK82&lt;&gt;"",ISNUMBER(申込書!$AC$22)=TRUE,申込書!$C$71&lt;&gt;"▼プルダウンより選択してください",申込書!$C$71&lt;&gt;""),申込書!$AC$22,""),"-"))</f>
        <v/>
      </c>
      <c r="GM82" s="369"/>
      <c r="GN82" s="369"/>
      <c r="GO82" s="370" t="str">
        <f>IF(AND(申込書!$C$71&lt;&gt;"▼プルダウンより選択してください",申込書!$C$71&lt;&gt;"",$G82&lt;&gt;"",申込書!$V$71="特定学年のみ"),"申し込みする","")</f>
        <v/>
      </c>
      <c r="GP82" s="371"/>
      <c r="GQ82" s="372"/>
      <c r="GR82" s="373" t="str">
        <f>IF(AND(申込書!$C$72&lt;&gt;"▼プルダウンより選択してください",申込書!$C$72&lt;&gt;"",申込書!$K$22&lt;&gt;"YYYY/MM/DD",$G82&lt;&gt;""),申込書!$K$22,"")</f>
        <v/>
      </c>
      <c r="GS82" s="369" t="str">
        <f>IF(GR82="","",IF(INDEX('コンテンツ＆備考マスタ'!$H:$J,MATCH(学校情報!GR$3,'コンテンツ＆備考マスタ'!$H:$H,0),3)="●",IF(AND(GR82&lt;&gt;"",ISNUMBER(申込書!$AC$22)=TRUE,申込書!$C$72&lt;&gt;"▼プルダウンより選択してください",申込書!$C$72&lt;&gt;""),申込書!$AC$22,""),"-"))</f>
        <v/>
      </c>
      <c r="GT82" s="369"/>
      <c r="GU82" s="369"/>
      <c r="GV82" s="370" t="str">
        <f>IF(AND(申込書!$C$72&lt;&gt;"▼プルダウンより選択してください",申込書!$C$72&lt;&gt;"",$G82&lt;&gt;"",申込書!$V$72="特定学年のみ"),"申し込みする","")</f>
        <v/>
      </c>
      <c r="GW82" s="371"/>
      <c r="GX82" s="372"/>
      <c r="GY82" s="373" t="str">
        <f>IF(AND(申込書!$C$73&lt;&gt;"▼プルダウンより選択してください",申込書!$C$73&lt;&gt;"",申込書!$K$22&lt;&gt;"YYYY/MM/DD",$G82&lt;&gt;""),申込書!$K$22,"")</f>
        <v/>
      </c>
      <c r="GZ82" s="369" t="str">
        <f>IF(GY82="","",IF(INDEX('コンテンツ＆備考マスタ'!$H:$J,MATCH(学校情報!GY$3,'コンテンツ＆備考マスタ'!$H:$H,0),3)="●",IF(AND(GY82&lt;&gt;"",ISNUMBER(申込書!$AC$22)=TRUE,申込書!$C$73&lt;&gt;"▼プルダウンより選択してください",申込書!$C$73&lt;&gt;""),申込書!$AC$22,""),"-"))</f>
        <v/>
      </c>
      <c r="HA82" s="369"/>
      <c r="HB82" s="369"/>
      <c r="HC82" s="370" t="str">
        <f>IF(AND(申込書!$C$73&lt;&gt;"▼プルダウンより選択してください",申込書!$C$73&lt;&gt;"",$G82&lt;&gt;"",申込書!$V$73="特定学年のみ"),"申し込みする","")</f>
        <v/>
      </c>
      <c r="HD82" s="371"/>
      <c r="HE82" s="372"/>
      <c r="HF82" s="373" t="str">
        <f>IF(AND(申込書!$C$74&lt;&gt;"▼プルダウンより選択してください",申込書!$C$74&lt;&gt;"",申込書!$K$22&lt;&gt;"YYYY/MM/DD",$G82&lt;&gt;""),申込書!$K$22,"")</f>
        <v/>
      </c>
      <c r="HG82" s="369" t="str">
        <f>IF(HF82="","",IF(INDEX('コンテンツ＆備考マスタ'!$H:$J,MATCH(学校情報!HF$3,'コンテンツ＆備考マスタ'!$H:$H,0),3)="●",IF(AND(HF82&lt;&gt;"",ISNUMBER(申込書!$AC$22)=TRUE,申込書!$C$74&lt;&gt;"▼プルダウンより選択してください",申込書!$C$74&lt;&gt;""),申込書!$AC$22,""),"-"))</f>
        <v/>
      </c>
      <c r="HH82" s="369"/>
      <c r="HI82" s="369"/>
      <c r="HJ82" s="370" t="str">
        <f>IF(AND(申込書!$C$74&lt;&gt;"▼プルダウンより選択してください",申込書!$C$74&lt;&gt;"",$G82&lt;&gt;"",申込書!$V$74="特定学年のみ"),"申し込みする","")</f>
        <v/>
      </c>
      <c r="HK82" s="371"/>
      <c r="HL82" s="372"/>
      <c r="HM82" s="373" t="str">
        <f>IF(AND(申込書!$C$75&lt;&gt;"▼プルダウンより選択してください",申込書!$C$75&lt;&gt;"",申込書!$K$22&lt;&gt;"YYYY/MM/DD",$G82&lt;&gt;""),申込書!$K$22,"")</f>
        <v/>
      </c>
      <c r="HN82" s="369" t="str">
        <f>IF(HM82="","",IF(INDEX('コンテンツ＆備考マスタ'!$H:$J,MATCH(学校情報!HM$3,'コンテンツ＆備考マスタ'!$H:$H,0),3)="●",IF(AND(HM82&lt;&gt;"",ISNUMBER(申込書!$AC$22)=TRUE,申込書!$C$75&lt;&gt;"▼プルダウンより選択してください",申込書!$C$75&lt;&gt;""),申込書!$AC$22,""),"-"))</f>
        <v/>
      </c>
      <c r="HO82" s="369"/>
      <c r="HP82" s="369"/>
      <c r="HQ82" s="370" t="str">
        <f>IF(AND(申込書!$C$75&lt;&gt;"▼プルダウンより選択してください",申込書!$C$75&lt;&gt;"",$G82&lt;&gt;"",申込書!$V$75="特定学年のみ"),"申し込みする","")</f>
        <v/>
      </c>
      <c r="HR82" s="371"/>
      <c r="HS82" s="371"/>
      <c r="HT82" s="374" t="str">
        <f>IF(AND(申込書!$C$76&lt;&gt;"▼プルダウンより選択してください",申込書!$C$76&lt;&gt;"",申込書!$K$22&lt;&gt;"YYYY/MM/DD",$G82&lt;&gt;""),申込書!$K$22,"")</f>
        <v/>
      </c>
      <c r="HU82" s="369" t="str">
        <f>IF(HT82="","",IF(INDEX('コンテンツ＆備考マスタ'!$H:$J,MATCH(学校情報!HT$3,'コンテンツ＆備考マスタ'!$H:$H,0),3)="●",IF(AND(HT82&lt;&gt;"",ISNUMBER(申込書!$AC$22)=TRUE,申込書!$C$76&lt;&gt;"▼プルダウンより選択してください",申込書!$C$76&lt;&gt;""),申込書!$AC$22,""),"-"))</f>
        <v/>
      </c>
      <c r="HV82" s="369"/>
      <c r="HW82" s="369"/>
      <c r="HX82" s="370" t="str">
        <f>IF(AND(申込書!$C$76&lt;&gt;"▼プルダウンより選択してください",申込書!$C$76&lt;&gt;"",$G82&lt;&gt;"",申込書!$V$76="特定学年のみ"),"申し込みする","")</f>
        <v/>
      </c>
      <c r="HY82" s="371"/>
      <c r="HZ82" s="372"/>
      <c r="IA82" s="69"/>
    </row>
    <row r="83" spans="2:235" ht="26.85" hidden="1" customHeight="1" outlineLevel="1">
      <c r="B83" s="365">
        <f t="shared" si="3"/>
        <v>78</v>
      </c>
      <c r="C83" s="55"/>
      <c r="D83" s="56"/>
      <c r="E83" s="154"/>
      <c r="F83" s="57"/>
      <c r="G83" s="58"/>
      <c r="H83" s="59"/>
      <c r="I83" s="60"/>
      <c r="J83" s="61"/>
      <c r="K83" s="366" t="str">
        <f t="shared" si="4"/>
        <v/>
      </c>
      <c r="L83" s="62"/>
      <c r="M83" s="322"/>
      <c r="N83" s="63"/>
      <c r="O83" s="64"/>
      <c r="P83" s="367" t="str">
        <f t="shared" si="5"/>
        <v/>
      </c>
      <c r="Q83" s="65"/>
      <c r="R83" s="66"/>
      <c r="S83" s="67"/>
      <c r="T83" s="68"/>
      <c r="U83" s="68"/>
      <c r="V83" s="68"/>
      <c r="W83" s="66"/>
      <c r="X83" s="281"/>
      <c r="Y83" s="368" t="str">
        <f>IF(AND(申込書!$C$47&lt;&gt;"▼プルダウンより選択してください",申込書!$C$47&lt;&gt;"",申込書!$K$22&lt;&gt;"YYYY/MM/DD",$G83&lt;&gt;""),申込書!$K$22,"")</f>
        <v/>
      </c>
      <c r="Z83" s="369" t="str">
        <f>IF(Y83="","",IF(INDEX('コンテンツ＆備考マスタ'!$H:$J,MATCH(学校情報!Y$3,'コンテンツ＆備考マスタ'!$H:$H,0),3)="●",IF(AND(Y83&lt;&gt;"",ISNUMBER(申込書!$AC$22)=TRUE,申込書!$C$47&lt;&gt;"▼プルダウンより選択してください",申込書!$C$47&lt;&gt;""),申込書!$AC$22,""),"-"))</f>
        <v/>
      </c>
      <c r="AA83" s="369"/>
      <c r="AB83" s="369"/>
      <c r="AC83" s="370" t="str">
        <f>IF(AND(申込書!$C$47&lt;&gt;"▼プルダウンより選択してください",申込書!$C$47&lt;&gt;"",$G83&lt;&gt;"",申込書!$V$47="特定学年のみ"),"申し込みする","")</f>
        <v/>
      </c>
      <c r="AD83" s="371"/>
      <c r="AE83" s="372"/>
      <c r="AF83" s="373" t="str">
        <f>IF(AND(申込書!$C$48&lt;&gt;"▼プルダウンより選択してください",申込書!$C$48&lt;&gt;"",申込書!$K$22&lt;&gt;"YYYY/MM/DD",$G83&lt;&gt;""),申込書!$K$22,"")</f>
        <v/>
      </c>
      <c r="AG83" s="369" t="str">
        <f>IF(AF83="","",IF(INDEX('コンテンツ＆備考マスタ'!$H:$J,MATCH(学校情報!AF$3,'コンテンツ＆備考マスタ'!$H:$H,0),3)="●",IF(AND(AF83&lt;&gt;"",ISNUMBER(申込書!$AC$22)=TRUE,申込書!$C$48&lt;&gt;"▼プルダウンより選択してください",申込書!$C$48&lt;&gt;""),申込書!$AC$22,""),"-"))</f>
        <v/>
      </c>
      <c r="AH83" s="369"/>
      <c r="AI83" s="369"/>
      <c r="AJ83" s="370" t="str">
        <f>IF(AND(申込書!$C$48&lt;&gt;"▼プルダウンより選択してください",申込書!$C$48&lt;&gt;"",$G83&lt;&gt;"",申込書!$V$48="特定学年のみ"),"申し込みする","")</f>
        <v/>
      </c>
      <c r="AK83" s="371"/>
      <c r="AL83" s="372"/>
      <c r="AM83" s="373" t="str">
        <f>IF(AND(申込書!$C$49&lt;&gt;"▼プルダウンより選択してください",申込書!$C$49&lt;&gt;"",申込書!$K$22&lt;&gt;"YYYY/MM/DD",$G83&lt;&gt;""),申込書!$K$22,"")</f>
        <v/>
      </c>
      <c r="AN83" s="369" t="str">
        <f>IF(AM83="","",IF(INDEX('コンテンツ＆備考マスタ'!$H:$J,MATCH(学校情報!AM$3,'コンテンツ＆備考マスタ'!$H:$H,0),3)="●",IF(AND(AM83&lt;&gt;"",ISNUMBER(申込書!$AC$22)=TRUE,申込書!$C$49&lt;&gt;"▼プルダウンより選択してください",申込書!$C$49&lt;&gt;""),申込書!$AC$22,""),"-"))</f>
        <v/>
      </c>
      <c r="AO83" s="369"/>
      <c r="AP83" s="369"/>
      <c r="AQ83" s="370" t="str">
        <f>IF(AND(申込書!$C$49&lt;&gt;"▼プルダウンより選択してください",申込書!$C$49&lt;&gt;"",$G83&lt;&gt;"",申込書!$V$49="特定学年のみ"),"申し込みする","")</f>
        <v/>
      </c>
      <c r="AR83" s="371"/>
      <c r="AS83" s="372"/>
      <c r="AT83" s="373" t="str">
        <f>IF(AND(申込書!$C$50&lt;&gt;"▼プルダウンより選択してください",申込書!$C$50&lt;&gt;"",申込書!$K$22&lt;&gt;"YYYY/MM/DD",$G83&lt;&gt;""),申込書!$K$22,"")</f>
        <v/>
      </c>
      <c r="AU83" s="369" t="str">
        <f>IF(AT83="","",IF(INDEX('コンテンツ＆備考マスタ'!$H:$J,MATCH(学校情報!AT$3,'コンテンツ＆備考マスタ'!$H:$H,0),3)="●",IF(AND(AT83&lt;&gt;"",ISNUMBER(申込書!$AC$22)=TRUE,申込書!$C$50&lt;&gt;"▼プルダウンより選択してください",申込書!$C$50&lt;&gt;""),申込書!$AC$22,""),"-"))</f>
        <v/>
      </c>
      <c r="AV83" s="369"/>
      <c r="AW83" s="369"/>
      <c r="AX83" s="370" t="str">
        <f>IF(AND(申込書!$C$50&lt;&gt;"▼プルダウンより選択してください",申込書!$C$50&lt;&gt;"",$G83&lt;&gt;"",申込書!$V$50="特定学年のみ"),"申し込みする","")</f>
        <v/>
      </c>
      <c r="AY83" s="371"/>
      <c r="AZ83" s="372"/>
      <c r="BA83" s="373" t="str">
        <f>IF(AND(申込書!$C$51&lt;&gt;"▼プルダウンより選択してください",申込書!$C$51&lt;&gt;"",申込書!$K$22&lt;&gt;"YYYY/MM/DD",$G83&lt;&gt;""),申込書!$K$22,"")</f>
        <v/>
      </c>
      <c r="BB83" s="369" t="str">
        <f>IF(BA83="","",IF(INDEX('コンテンツ＆備考マスタ'!$H:$J,MATCH(学校情報!BA$3,'コンテンツ＆備考マスタ'!$H:$H,0),3)="●",IF(AND(BA83&lt;&gt;"",ISNUMBER(申込書!$AC$22)=TRUE,申込書!$C$51&lt;&gt;"▼プルダウンより選択してください",申込書!$C$51&lt;&gt;""),申込書!$AC$22,""),"-"))</f>
        <v/>
      </c>
      <c r="BC83" s="369"/>
      <c r="BD83" s="369"/>
      <c r="BE83" s="370" t="str">
        <f>IF(AND(申込書!$C$51&lt;&gt;"▼プルダウンより選択してください",申込書!$C$51&lt;&gt;"",$G83&lt;&gt;"",申込書!$V$51="特定学年のみ"),"申し込みする","")</f>
        <v/>
      </c>
      <c r="BF83" s="371"/>
      <c r="BG83" s="372"/>
      <c r="BH83" s="373" t="str">
        <f>IF(AND(申込書!$C$52&lt;&gt;"▼プルダウンより選択してください",申込書!$C$52&lt;&gt;"",申込書!$K$22&lt;&gt;"YYYY/MM/DD",$G83&lt;&gt;""),申込書!$K$22,"")</f>
        <v/>
      </c>
      <c r="BI83" s="369" t="str">
        <f>IF(BH83="","",IF(INDEX('コンテンツ＆備考マスタ'!$H:$J,MATCH(学校情報!BH$3,'コンテンツ＆備考マスタ'!$H:$H,0),3)="●",IF(AND(BH83&lt;&gt;"",ISNUMBER(申込書!$AC$22)=TRUE,申込書!$C$52&lt;&gt;"▼プルダウンより選択してください",申込書!$C$52&lt;&gt;""),申込書!$AC$22,""),"-"))</f>
        <v/>
      </c>
      <c r="BJ83" s="369"/>
      <c r="BK83" s="369"/>
      <c r="BL83" s="370" t="str">
        <f>IF(AND(申込書!$C$52&lt;&gt;"▼プルダウンより選択してください",申込書!$C$52&lt;&gt;"",$G83&lt;&gt;"",申込書!$V$52="特定学年のみ"),"申し込みする","")</f>
        <v/>
      </c>
      <c r="BM83" s="371"/>
      <c r="BN83" s="372"/>
      <c r="BO83" s="373" t="str">
        <f>IF(AND(申込書!$C$53&lt;&gt;"▼プルダウンより選択してください",申込書!$C$53&lt;&gt;"",申込書!$K$22&lt;&gt;"YYYY/MM/DD",$G83&lt;&gt;""),申込書!$K$22,"")</f>
        <v/>
      </c>
      <c r="BP83" s="369" t="str">
        <f>IF(BO83="","",IF(INDEX('コンテンツ＆備考マスタ'!$H:$J,MATCH(学校情報!BO$3,'コンテンツ＆備考マスタ'!$H:$H,0),3)="●",IF(AND(BO83&lt;&gt;"",ISNUMBER(申込書!$AC$22)=TRUE,申込書!$C$53&lt;&gt;"▼プルダウンより選択してください",申込書!$C$53&lt;&gt;""),申込書!$AC$22,""),"-"))</f>
        <v/>
      </c>
      <c r="BQ83" s="369"/>
      <c r="BR83" s="369"/>
      <c r="BS83" s="370" t="str">
        <f>IF(AND(申込書!$C$53&lt;&gt;"▼プルダウンより選択してください",申込書!$C$53&lt;&gt;"",$G83&lt;&gt;"",申込書!$V$53="特定学年のみ"),"申し込みする","")</f>
        <v/>
      </c>
      <c r="BT83" s="371"/>
      <c r="BU83" s="372"/>
      <c r="BV83" s="373" t="str">
        <f>IF(AND(申込書!$C$54&lt;&gt;"▼プルダウンより選択してください",申込書!$C$54&lt;&gt;"",申込書!$K$22&lt;&gt;"YYYY/MM/DD",$G83&lt;&gt;""),申込書!$K$22,"")</f>
        <v/>
      </c>
      <c r="BW83" s="369" t="str">
        <f>IF(BV83="","",IF(INDEX('コンテンツ＆備考マスタ'!$H:$J,MATCH(学校情報!BV$3,'コンテンツ＆備考マスタ'!$H:$H,0),3)="●",IF(AND(BV83&lt;&gt;"",ISNUMBER(申込書!$AC$22)=TRUE,申込書!$C$54&lt;&gt;"▼プルダウンより選択してください",申込書!$C$54&lt;&gt;""),申込書!$AC$22,""),"-"))</f>
        <v/>
      </c>
      <c r="BX83" s="369"/>
      <c r="BY83" s="369"/>
      <c r="BZ83" s="370" t="str">
        <f>IF(AND(申込書!$C$54&lt;&gt;"▼プルダウンより選択してください",申込書!$C$54&lt;&gt;"",$G83&lt;&gt;"",申込書!$V$54="特定学年のみ"),"申し込みする","")</f>
        <v/>
      </c>
      <c r="CA83" s="371"/>
      <c r="CB83" s="372"/>
      <c r="CC83" s="373" t="str">
        <f>IF(AND(申込書!$C$55&lt;&gt;"▼プルダウンより選択してください",申込書!$C$55&lt;&gt;"",申込書!$K$22&lt;&gt;"YYYY/MM/DD",$G83&lt;&gt;""),申込書!$K$22,"")</f>
        <v/>
      </c>
      <c r="CD83" s="369" t="str">
        <f>IF(CC83="","",IF(INDEX('コンテンツ＆備考マスタ'!$H:$J,MATCH(学校情報!CC$3,'コンテンツ＆備考マスタ'!$H:$H,0),3)="●",IF(AND(CC83&lt;&gt;"",ISNUMBER(申込書!$AC$22)=TRUE,申込書!$C$55&lt;&gt;"▼プルダウンより選択してください",申込書!$C$55&lt;&gt;""),申込書!$AC$22,""),"-"))</f>
        <v/>
      </c>
      <c r="CE83" s="369"/>
      <c r="CF83" s="369"/>
      <c r="CG83" s="370" t="str">
        <f>IF(AND(申込書!$C$55&lt;&gt;"▼プルダウンより選択してください",申込書!$C$55&lt;&gt;"",$G83&lt;&gt;"",申込書!$V$55="特定学年のみ"),"申し込みする","")</f>
        <v/>
      </c>
      <c r="CH83" s="371"/>
      <c r="CI83" s="372"/>
      <c r="CJ83" s="373" t="str">
        <f>IF(AND(申込書!$C$56&lt;&gt;"▼プルダウンより選択してください",申込書!$C$56&lt;&gt;"",申込書!$K$22&lt;&gt;"YYYY/MM/DD",$G83&lt;&gt;""),申込書!$K$22,"")</f>
        <v/>
      </c>
      <c r="CK83" s="369" t="str">
        <f>IF(CJ83="","",IF(INDEX('コンテンツ＆備考マスタ'!$H:$J,MATCH(学校情報!CJ$3,'コンテンツ＆備考マスタ'!$H:$H,0),3)="●",IF(AND(CJ83&lt;&gt;"",ISNUMBER(申込書!$AC$22)=TRUE,申込書!$C$56&lt;&gt;"▼プルダウンより選択してください",申込書!$C$56&lt;&gt;""),申込書!$AC$22,""),"-"))</f>
        <v/>
      </c>
      <c r="CL83" s="369"/>
      <c r="CM83" s="369"/>
      <c r="CN83" s="370" t="str">
        <f>IF(AND(申込書!$C$56&lt;&gt;"▼プルダウンより選択してください",申込書!$C$56&lt;&gt;"",$G83&lt;&gt;"",申込書!$V$56="特定学年のみ"),"申し込みする","")</f>
        <v/>
      </c>
      <c r="CO83" s="371"/>
      <c r="CP83" s="372"/>
      <c r="CQ83" s="373" t="str">
        <f>IF(AND(申込書!$C$57&lt;&gt;"▼プルダウンより選択してください",申込書!$C$57&lt;&gt;"",申込書!$K$22&lt;&gt;"YYYY/MM/DD",$G83&lt;&gt;""),申込書!$K$22,"")</f>
        <v/>
      </c>
      <c r="CR83" s="369" t="str">
        <f>IF(CQ83="","",IF(INDEX('コンテンツ＆備考マスタ'!$H:$J,MATCH(学校情報!CQ$3,'コンテンツ＆備考マスタ'!$H:$H,0),3)="●",IF(AND(CQ83&lt;&gt;"",ISNUMBER(申込書!$AC$22)=TRUE,申込書!$C$57&lt;&gt;"▼プルダウンより選択してください",申込書!$C$57&lt;&gt;""),申込書!$AC$22,""),"-"))</f>
        <v/>
      </c>
      <c r="CS83" s="369"/>
      <c r="CT83" s="369"/>
      <c r="CU83" s="369" t="str">
        <f>IF(AND(申込書!$C$57&lt;&gt;"▼プルダウンより選択してください",申込書!$C$57&lt;&gt;"",$G83&lt;&gt;"",申込書!$V$57="特定学年のみ"),"申し込みする","")</f>
        <v/>
      </c>
      <c r="CV83" s="371"/>
      <c r="CW83" s="372"/>
      <c r="CX83" s="373" t="str">
        <f>IF(AND(申込書!$C$58&lt;&gt;"▼プルダウンより選択してください",申込書!$C$58&lt;&gt;"",申込書!$K$22&lt;&gt;"YYYY/MM/DD",$G83&lt;&gt;""),申込書!$K$22,"")</f>
        <v/>
      </c>
      <c r="CY83" s="369" t="str">
        <f>IF(CX83="","",IF(INDEX('コンテンツ＆備考マスタ'!$H:$J,MATCH(学校情報!CX$3,'コンテンツ＆備考マスタ'!$H:$H,0),3)="●",IF(AND(CX83&lt;&gt;"",ISNUMBER(申込書!$AC$22)=TRUE,申込書!$C$58&lt;&gt;"▼プルダウンより選択してください",申込書!$C$58&lt;&gt;""),申込書!$AC$22,""),"-"))</f>
        <v/>
      </c>
      <c r="CZ83" s="369"/>
      <c r="DA83" s="369"/>
      <c r="DB83" s="369" t="str">
        <f>IF(AND(申込書!$C$58&lt;&gt;"▼プルダウンより選択してください",申込書!$C$58&lt;&gt;"",$G83&lt;&gt;"",申込書!$V$58="特定学年のみ"),"申し込みする","")</f>
        <v/>
      </c>
      <c r="DC83" s="371"/>
      <c r="DD83" s="372"/>
      <c r="DE83" s="373" t="str">
        <f>IF(AND(申込書!$C$59&lt;&gt;"▼プルダウンより選択してください",申込書!$C$59&lt;&gt;"",申込書!$K$22&lt;&gt;"YYYY/MM/DD",$G83&lt;&gt;""),申込書!$K$22,"")</f>
        <v/>
      </c>
      <c r="DF83" s="369" t="str">
        <f>IF(DE83="","",IF(INDEX('コンテンツ＆備考マスタ'!$H:$J,MATCH(学校情報!DE$3,'コンテンツ＆備考マスタ'!$H:$H,0),3)="●",IF(AND(DE83&lt;&gt;"",ISNUMBER(申込書!$AC$22)=TRUE,申込書!$C$59&lt;&gt;"▼プルダウンより選択してください",申込書!$C$59&lt;&gt;""),申込書!$AC$22,""),"-"))</f>
        <v/>
      </c>
      <c r="DG83" s="369"/>
      <c r="DH83" s="369"/>
      <c r="DI83" s="369" t="str">
        <f>IF(AND(申込書!$C$59&lt;&gt;"▼プルダウンより選択してください",申込書!$C$59&lt;&gt;"",$G83&lt;&gt;"",申込書!$V$59="特定学年のみ"),"申し込みする","")</f>
        <v/>
      </c>
      <c r="DJ83" s="371"/>
      <c r="DK83" s="372"/>
      <c r="DL83" s="373" t="str">
        <f>IF(AND(申込書!$C$60&lt;&gt;"▼プルダウンより選択してください",申込書!$C$60&lt;&gt;"",申込書!$K$22&lt;&gt;"YYYY/MM/DD",$G83&lt;&gt;""),申込書!$K$22,"")</f>
        <v/>
      </c>
      <c r="DM83" s="369" t="str">
        <f>IF(DL83="","",IF(INDEX('コンテンツ＆備考マスタ'!$H:$J,MATCH(学校情報!DL$3,'コンテンツ＆備考マスタ'!$H:$H,0),3)="●",IF(AND(DL83&lt;&gt;"",ISNUMBER(申込書!$AC$22)=TRUE,申込書!$C$60&lt;&gt;"▼プルダウンより選択してください",申込書!$C$60&lt;&gt;""),申込書!$AC$22,""),"-"))</f>
        <v/>
      </c>
      <c r="DN83" s="369"/>
      <c r="DO83" s="369"/>
      <c r="DP83" s="369" t="str">
        <f>IF(AND(申込書!$C$60&lt;&gt;"▼プルダウンより選択してください",申込書!$C$60&lt;&gt;"",$G83&lt;&gt;"",申込書!$V$60="特定学年のみ"),"申し込みする","")</f>
        <v/>
      </c>
      <c r="DQ83" s="371"/>
      <c r="DR83" s="372"/>
      <c r="DS83" s="373" t="str">
        <f>IF(AND(申込書!$C$61&lt;&gt;"▼プルダウンより選択してください",申込書!$C$61&lt;&gt;"",申込書!$K$22&lt;&gt;"YYYY/MM/DD",$G83&lt;&gt;""),申込書!$K$22,"")</f>
        <v/>
      </c>
      <c r="DT83" s="369" t="str">
        <f>IF(DS83="","",IF(INDEX('コンテンツ＆備考マスタ'!$H:$J,MATCH(学校情報!DS$3,'コンテンツ＆備考マスタ'!$H:$H,0),3)="●",IF(AND(DS83&lt;&gt;"",ISNUMBER(申込書!$AC$22)=TRUE,申込書!$C$61&lt;&gt;"▼プルダウンより選択してください",申込書!$C$61&lt;&gt;""),申込書!$AC$22,""),"-"))</f>
        <v/>
      </c>
      <c r="DU83" s="369"/>
      <c r="DV83" s="369"/>
      <c r="DW83" s="369" t="str">
        <f>IF(AND(申込書!$C$61&lt;&gt;"▼プルダウンより選択してください",申込書!$C$61&lt;&gt;"",$G83&lt;&gt;"",申込書!$V$61="特定学年のみ"),"申し込みする","")</f>
        <v/>
      </c>
      <c r="DX83" s="371"/>
      <c r="DY83" s="372"/>
      <c r="DZ83" s="373" t="str">
        <f>IF(AND(申込書!$C$62&lt;&gt;"▼プルダウンより選択してください",申込書!$C$62&lt;&gt;"",申込書!$K$22&lt;&gt;"YYYY/MM/DD",$G83&lt;&gt;""),申込書!$K$22,"")</f>
        <v/>
      </c>
      <c r="EA83" s="369" t="str">
        <f>IF(DZ83="","",IF(INDEX('コンテンツ＆備考マスタ'!$H:$J,MATCH(学校情報!DZ$3,'コンテンツ＆備考マスタ'!$H:$H,0),3)="●",IF(AND(DZ83&lt;&gt;"",ISNUMBER(申込書!$AC$22)=TRUE,申込書!$C$62&lt;&gt;"▼プルダウンより選択してください",申込書!$C$62&lt;&gt;""),申込書!$AC$22,""),"-"))</f>
        <v/>
      </c>
      <c r="EB83" s="369"/>
      <c r="EC83" s="369"/>
      <c r="ED83" s="370" t="str">
        <f>IF(AND(申込書!$C$62&lt;&gt;"▼プルダウンより選択してください",申込書!$C$62&lt;&gt;"",$G83&lt;&gt;"",申込書!$V$62="特定学年のみ"),"申し込みする","")</f>
        <v/>
      </c>
      <c r="EE83" s="371"/>
      <c r="EF83" s="372"/>
      <c r="EG83" s="373" t="str">
        <f>IF(AND(申込書!$C$63&lt;&gt;"▼プルダウンより選択してください",申込書!$C$63&lt;&gt;"",申込書!$K$22&lt;&gt;"YYYY/MM/DD",$G83&lt;&gt;""),申込書!$K$22,"")</f>
        <v/>
      </c>
      <c r="EH83" s="369" t="str">
        <f>IF(EG83="","",IF(INDEX('コンテンツ＆備考マスタ'!$H:$J,MATCH(学校情報!EG$3,'コンテンツ＆備考マスタ'!$H:$H,0),3)="●",IF(AND(EG83&lt;&gt;"",ISNUMBER(申込書!$AC$22)=TRUE,申込書!$C$63&lt;&gt;"▼プルダウンより選択してください",申込書!$C$63&lt;&gt;""),申込書!$AC$22,""),"-"))</f>
        <v/>
      </c>
      <c r="EI83" s="369"/>
      <c r="EJ83" s="369"/>
      <c r="EK83" s="370" t="str">
        <f>IF(AND(申込書!$C$63&lt;&gt;"▼プルダウンより選択してください",申込書!$C$63&lt;&gt;"",$G83&lt;&gt;"",申込書!$V$63="特定学年のみ"),"申し込みする","")</f>
        <v/>
      </c>
      <c r="EL83" s="371"/>
      <c r="EM83" s="372"/>
      <c r="EN83" s="373" t="str">
        <f>IF(AND(申込書!$C$64&lt;&gt;"▼プルダウンより選択してください",申込書!$C$64&lt;&gt;"",申込書!$K$22&lt;&gt;"YYYY/MM/DD",$G83&lt;&gt;""),申込書!$K$22,"")</f>
        <v/>
      </c>
      <c r="EO83" s="369" t="str">
        <f>IF(EN83="","",IF(INDEX('コンテンツ＆備考マスタ'!$H:$J,MATCH(学校情報!EN$3,'コンテンツ＆備考マスタ'!$H:$H,0),3)="●",IF(AND(EN83&lt;&gt;"",ISNUMBER(申込書!$AC$22)=TRUE,申込書!$C$64&lt;&gt;"▼プルダウンより選択してください",申込書!$C$64&lt;&gt;""),申込書!$AC$22,""),"-"))</f>
        <v/>
      </c>
      <c r="EP83" s="369"/>
      <c r="EQ83" s="369"/>
      <c r="ER83" s="370" t="str">
        <f>IF(AND(申込書!$C$64&lt;&gt;"▼プルダウンより選択してください",申込書!$C$64&lt;&gt;"",$G83&lt;&gt;"",申込書!$V$64="特定学年のみ"),"申し込みする","")</f>
        <v/>
      </c>
      <c r="ES83" s="371"/>
      <c r="ET83" s="372"/>
      <c r="EU83" s="373" t="str">
        <f>IF(AND(申込書!$C$65&lt;&gt;"▼プルダウンより選択してください",申込書!$C$65&lt;&gt;"",申込書!$K$22&lt;&gt;"YYYY/MM/DD",$G83&lt;&gt;""),申込書!$K$22,"")</f>
        <v/>
      </c>
      <c r="EV83" s="369" t="str">
        <f>IF(EU83="","",IF(INDEX('コンテンツ＆備考マスタ'!$H:$J,MATCH(学校情報!EU$3,'コンテンツ＆備考マスタ'!$H:$H,0),3)="●",IF(AND(EU83&lt;&gt;"",ISNUMBER(申込書!$AC$22)=TRUE,申込書!$C$65&lt;&gt;"▼プルダウンより選択してください",申込書!$C$65&lt;&gt;""),申込書!$AC$22,""),"-"))</f>
        <v/>
      </c>
      <c r="EW83" s="369"/>
      <c r="EX83" s="369"/>
      <c r="EY83" s="370" t="str">
        <f>IF(AND(申込書!$C$65&lt;&gt;"▼プルダウンより選択してください",申込書!$C$65&lt;&gt;"",$G83&lt;&gt;"",申込書!$V$65="特定学年のみ"),"申し込みする","")</f>
        <v/>
      </c>
      <c r="EZ83" s="371"/>
      <c r="FA83" s="372"/>
      <c r="FB83" s="373" t="str">
        <f>IF(AND(申込書!$C$66&lt;&gt;"▼プルダウンより選択してください",申込書!$C$66&lt;&gt;"",申込書!$K$22&lt;&gt;"YYYY/MM/DD",$G83&lt;&gt;""),申込書!$K$22,"")</f>
        <v/>
      </c>
      <c r="FC83" s="369" t="str">
        <f>IF(FB83="","",IF(INDEX('コンテンツ＆備考マスタ'!$H:$J,MATCH(学校情報!FB$3,'コンテンツ＆備考マスタ'!$H:$H,0),3)="●",IF(AND(FB83&lt;&gt;"",ISNUMBER(申込書!$AC$22)=TRUE,申込書!$C$66&lt;&gt;"▼プルダウンより選択してください",申込書!$C$66&lt;&gt;""),申込書!$AC$22,""),"-"))</f>
        <v/>
      </c>
      <c r="FD83" s="369"/>
      <c r="FE83" s="369"/>
      <c r="FF83" s="370" t="str">
        <f>IF(AND(申込書!$C$66&lt;&gt;"▼プルダウンより選択してください",申込書!$C$66&lt;&gt;"",$G83&lt;&gt;"",申込書!$V$66="特定学年のみ"),"申し込みする","")</f>
        <v/>
      </c>
      <c r="FG83" s="371"/>
      <c r="FH83" s="372"/>
      <c r="FI83" s="373" t="str">
        <f>IF(AND(申込書!$C$67&lt;&gt;"▼プルダウンより選択してください",申込書!$C$67&lt;&gt;"",申込書!$K$22&lt;&gt;"YYYY/MM/DD",$G83&lt;&gt;""),申込書!$K$22,"")</f>
        <v/>
      </c>
      <c r="FJ83" s="369" t="str">
        <f>IF(FI83="","",IF(INDEX('コンテンツ＆備考マスタ'!$H:$J,MATCH(学校情報!FI$3,'コンテンツ＆備考マスタ'!$H:$H,0),3)="●",IF(AND(FI83&lt;&gt;"",ISNUMBER(申込書!$AC$22)=TRUE,申込書!$C$67&lt;&gt;"▼プルダウンより選択してください",申込書!$C$67&lt;&gt;""),申込書!$AC$22,""),"-"))</f>
        <v/>
      </c>
      <c r="FK83" s="369"/>
      <c r="FL83" s="369"/>
      <c r="FM83" s="370" t="str">
        <f>IF(AND(申込書!$C$67&lt;&gt;"▼プルダウンより選択してください",申込書!$C$67&lt;&gt;"",$G83&lt;&gt;"",申込書!$V$67="特定学年のみ"),"申し込みする","")</f>
        <v/>
      </c>
      <c r="FN83" s="371"/>
      <c r="FO83" s="372"/>
      <c r="FP83" s="373" t="str">
        <f>IF(AND(申込書!$C$68&lt;&gt;"▼プルダウンより選択してください",申込書!$C$68&lt;&gt;"",申込書!$K$22&lt;&gt;"YYYY/MM/DD",$G83&lt;&gt;""),申込書!$K$22,"")</f>
        <v/>
      </c>
      <c r="FQ83" s="369" t="str">
        <f>IF(FP83="","",IF(INDEX('コンテンツ＆備考マスタ'!$H:$J,MATCH(学校情報!FP$3,'コンテンツ＆備考マスタ'!$H:$H,0),3)="●",IF(AND(FP83&lt;&gt;"",ISNUMBER(申込書!$AC$22)=TRUE,申込書!$C$68&lt;&gt;"▼プルダウンより選択してください",申込書!$C$68&lt;&gt;""),申込書!$AC$22,""),"-"))</f>
        <v/>
      </c>
      <c r="FR83" s="369"/>
      <c r="FS83" s="369"/>
      <c r="FT83" s="370" t="str">
        <f>IF(AND(申込書!$C$68&lt;&gt;"▼プルダウンより選択してください",申込書!$C$68&lt;&gt;"",$G83&lt;&gt;"",申込書!$V$68="特定学年のみ"),"申し込みする","")</f>
        <v/>
      </c>
      <c r="FU83" s="371"/>
      <c r="FV83" s="372"/>
      <c r="FW83" s="373" t="str">
        <f>IF(AND(申込書!$C$69&lt;&gt;"▼プルダウンより選択してください",申込書!$C$69&lt;&gt;"",申込書!$K$22&lt;&gt;"YYYY/MM/DD",$G83&lt;&gt;""),申込書!$K$22,"")</f>
        <v/>
      </c>
      <c r="FX83" s="369" t="str">
        <f>IF(FW83="","",IF(INDEX('コンテンツ＆備考マスタ'!$H:$J,MATCH(学校情報!FW$3,'コンテンツ＆備考マスタ'!$H:$H,0),3)="●",IF(AND(FW83&lt;&gt;"",ISNUMBER(申込書!$AC$22)=TRUE,申込書!$C$69&lt;&gt;"▼プルダウンより選択してください",申込書!$C$69&lt;&gt;""),申込書!$AC$22,""),"-"))</f>
        <v/>
      </c>
      <c r="FY83" s="369"/>
      <c r="FZ83" s="369"/>
      <c r="GA83" s="370" t="str">
        <f>IF(AND(申込書!$C$69&lt;&gt;"▼プルダウンより選択してください",申込書!$C$69&lt;&gt;"",$G83&lt;&gt;"",申込書!$V$69="特定学年のみ"),"申し込みする","")</f>
        <v/>
      </c>
      <c r="GB83" s="371"/>
      <c r="GC83" s="372"/>
      <c r="GD83" s="373" t="str">
        <f>IF(AND(申込書!$C$70&lt;&gt;"▼プルダウンより選択してください",申込書!$C$70&lt;&gt;"",申込書!$K$22&lt;&gt;"YYYY/MM/DD",$G83&lt;&gt;""),申込書!$K$22,"")</f>
        <v/>
      </c>
      <c r="GE83" s="369" t="str">
        <f>IF(GD83="","",IF(INDEX('コンテンツ＆備考マスタ'!$H:$J,MATCH(学校情報!GD$3,'コンテンツ＆備考マスタ'!$H:$H,0),3)="●",IF(AND(GD83&lt;&gt;"",ISNUMBER(申込書!$AC$22)=TRUE,申込書!$C$70&lt;&gt;"▼プルダウンより選択してください",申込書!$C$70&lt;&gt;""),申込書!$AC$22,""),"-"))</f>
        <v/>
      </c>
      <c r="GF83" s="369"/>
      <c r="GG83" s="369"/>
      <c r="GH83" s="370" t="str">
        <f>IF(AND(申込書!$C$70&lt;&gt;"▼プルダウンより選択してください",申込書!$C$70&lt;&gt;"",$G83&lt;&gt;"",申込書!$V$70="特定学年のみ"),"申し込みする","")</f>
        <v/>
      </c>
      <c r="GI83" s="371"/>
      <c r="GJ83" s="372"/>
      <c r="GK83" s="373" t="str">
        <f>IF(AND(申込書!$C$71&lt;&gt;"▼プルダウンより選択してください",申込書!$C$71&lt;&gt;"",申込書!$K$22&lt;&gt;"YYYY/MM/DD",$G83&lt;&gt;""),申込書!$K$22,"")</f>
        <v/>
      </c>
      <c r="GL83" s="369" t="str">
        <f>IF(GK83="","",IF(INDEX('コンテンツ＆備考マスタ'!$H:$J,MATCH(学校情報!GK$3,'コンテンツ＆備考マスタ'!$H:$H,0),3)="●",IF(AND(GK83&lt;&gt;"",ISNUMBER(申込書!$AC$22)=TRUE,申込書!$C$71&lt;&gt;"▼プルダウンより選択してください",申込書!$C$71&lt;&gt;""),申込書!$AC$22,""),"-"))</f>
        <v/>
      </c>
      <c r="GM83" s="369"/>
      <c r="GN83" s="369"/>
      <c r="GO83" s="370" t="str">
        <f>IF(AND(申込書!$C$71&lt;&gt;"▼プルダウンより選択してください",申込書!$C$71&lt;&gt;"",$G83&lt;&gt;"",申込書!$V$71="特定学年のみ"),"申し込みする","")</f>
        <v/>
      </c>
      <c r="GP83" s="371"/>
      <c r="GQ83" s="372"/>
      <c r="GR83" s="373" t="str">
        <f>IF(AND(申込書!$C$72&lt;&gt;"▼プルダウンより選択してください",申込書!$C$72&lt;&gt;"",申込書!$K$22&lt;&gt;"YYYY/MM/DD",$G83&lt;&gt;""),申込書!$K$22,"")</f>
        <v/>
      </c>
      <c r="GS83" s="369" t="str">
        <f>IF(GR83="","",IF(INDEX('コンテンツ＆備考マスタ'!$H:$J,MATCH(学校情報!GR$3,'コンテンツ＆備考マスタ'!$H:$H,0),3)="●",IF(AND(GR83&lt;&gt;"",ISNUMBER(申込書!$AC$22)=TRUE,申込書!$C$72&lt;&gt;"▼プルダウンより選択してください",申込書!$C$72&lt;&gt;""),申込書!$AC$22,""),"-"))</f>
        <v/>
      </c>
      <c r="GT83" s="369"/>
      <c r="GU83" s="369"/>
      <c r="GV83" s="370" t="str">
        <f>IF(AND(申込書!$C$72&lt;&gt;"▼プルダウンより選択してください",申込書!$C$72&lt;&gt;"",$G83&lt;&gt;"",申込書!$V$72="特定学年のみ"),"申し込みする","")</f>
        <v/>
      </c>
      <c r="GW83" s="371"/>
      <c r="GX83" s="372"/>
      <c r="GY83" s="373" t="str">
        <f>IF(AND(申込書!$C$73&lt;&gt;"▼プルダウンより選択してください",申込書!$C$73&lt;&gt;"",申込書!$K$22&lt;&gt;"YYYY/MM/DD",$G83&lt;&gt;""),申込書!$K$22,"")</f>
        <v/>
      </c>
      <c r="GZ83" s="369" t="str">
        <f>IF(GY83="","",IF(INDEX('コンテンツ＆備考マスタ'!$H:$J,MATCH(学校情報!GY$3,'コンテンツ＆備考マスタ'!$H:$H,0),3)="●",IF(AND(GY83&lt;&gt;"",ISNUMBER(申込書!$AC$22)=TRUE,申込書!$C$73&lt;&gt;"▼プルダウンより選択してください",申込書!$C$73&lt;&gt;""),申込書!$AC$22,""),"-"))</f>
        <v/>
      </c>
      <c r="HA83" s="369"/>
      <c r="HB83" s="369"/>
      <c r="HC83" s="370" t="str">
        <f>IF(AND(申込書!$C$73&lt;&gt;"▼プルダウンより選択してください",申込書!$C$73&lt;&gt;"",$G83&lt;&gt;"",申込書!$V$73="特定学年のみ"),"申し込みする","")</f>
        <v/>
      </c>
      <c r="HD83" s="371"/>
      <c r="HE83" s="372"/>
      <c r="HF83" s="373" t="str">
        <f>IF(AND(申込書!$C$74&lt;&gt;"▼プルダウンより選択してください",申込書!$C$74&lt;&gt;"",申込書!$K$22&lt;&gt;"YYYY/MM/DD",$G83&lt;&gt;""),申込書!$K$22,"")</f>
        <v/>
      </c>
      <c r="HG83" s="369" t="str">
        <f>IF(HF83="","",IF(INDEX('コンテンツ＆備考マスタ'!$H:$J,MATCH(学校情報!HF$3,'コンテンツ＆備考マスタ'!$H:$H,0),3)="●",IF(AND(HF83&lt;&gt;"",ISNUMBER(申込書!$AC$22)=TRUE,申込書!$C$74&lt;&gt;"▼プルダウンより選択してください",申込書!$C$74&lt;&gt;""),申込書!$AC$22,""),"-"))</f>
        <v/>
      </c>
      <c r="HH83" s="369"/>
      <c r="HI83" s="369"/>
      <c r="HJ83" s="370" t="str">
        <f>IF(AND(申込書!$C$74&lt;&gt;"▼プルダウンより選択してください",申込書!$C$74&lt;&gt;"",$G83&lt;&gt;"",申込書!$V$74="特定学年のみ"),"申し込みする","")</f>
        <v/>
      </c>
      <c r="HK83" s="371"/>
      <c r="HL83" s="372"/>
      <c r="HM83" s="373" t="str">
        <f>IF(AND(申込書!$C$75&lt;&gt;"▼プルダウンより選択してください",申込書!$C$75&lt;&gt;"",申込書!$K$22&lt;&gt;"YYYY/MM/DD",$G83&lt;&gt;""),申込書!$K$22,"")</f>
        <v/>
      </c>
      <c r="HN83" s="369" t="str">
        <f>IF(HM83="","",IF(INDEX('コンテンツ＆備考マスタ'!$H:$J,MATCH(学校情報!HM$3,'コンテンツ＆備考マスタ'!$H:$H,0),3)="●",IF(AND(HM83&lt;&gt;"",ISNUMBER(申込書!$AC$22)=TRUE,申込書!$C$75&lt;&gt;"▼プルダウンより選択してください",申込書!$C$75&lt;&gt;""),申込書!$AC$22,""),"-"))</f>
        <v/>
      </c>
      <c r="HO83" s="369"/>
      <c r="HP83" s="369"/>
      <c r="HQ83" s="370" t="str">
        <f>IF(AND(申込書!$C$75&lt;&gt;"▼プルダウンより選択してください",申込書!$C$75&lt;&gt;"",$G83&lt;&gt;"",申込書!$V$75="特定学年のみ"),"申し込みする","")</f>
        <v/>
      </c>
      <c r="HR83" s="371"/>
      <c r="HS83" s="371"/>
      <c r="HT83" s="374" t="str">
        <f>IF(AND(申込書!$C$76&lt;&gt;"▼プルダウンより選択してください",申込書!$C$76&lt;&gt;"",申込書!$K$22&lt;&gt;"YYYY/MM/DD",$G83&lt;&gt;""),申込書!$K$22,"")</f>
        <v/>
      </c>
      <c r="HU83" s="369" t="str">
        <f>IF(HT83="","",IF(INDEX('コンテンツ＆備考マスタ'!$H:$J,MATCH(学校情報!HT$3,'コンテンツ＆備考マスタ'!$H:$H,0),3)="●",IF(AND(HT83&lt;&gt;"",ISNUMBER(申込書!$AC$22)=TRUE,申込書!$C$76&lt;&gt;"▼プルダウンより選択してください",申込書!$C$76&lt;&gt;""),申込書!$AC$22,""),"-"))</f>
        <v/>
      </c>
      <c r="HV83" s="369"/>
      <c r="HW83" s="369"/>
      <c r="HX83" s="370" t="str">
        <f>IF(AND(申込書!$C$76&lt;&gt;"▼プルダウンより選択してください",申込書!$C$76&lt;&gt;"",$G83&lt;&gt;"",申込書!$V$76="特定学年のみ"),"申し込みする","")</f>
        <v/>
      </c>
      <c r="HY83" s="371"/>
      <c r="HZ83" s="372"/>
      <c r="IA83" s="69"/>
    </row>
    <row r="84" spans="2:235" ht="26.85" hidden="1" customHeight="1" outlineLevel="1">
      <c r="B84" s="365">
        <f t="shared" si="3"/>
        <v>79</v>
      </c>
      <c r="C84" s="55"/>
      <c r="D84" s="56"/>
      <c r="E84" s="154"/>
      <c r="F84" s="57"/>
      <c r="G84" s="58"/>
      <c r="H84" s="59"/>
      <c r="I84" s="60"/>
      <c r="J84" s="61"/>
      <c r="K84" s="366" t="str">
        <f t="shared" si="4"/>
        <v/>
      </c>
      <c r="L84" s="62"/>
      <c r="M84" s="322"/>
      <c r="N84" s="63"/>
      <c r="O84" s="64"/>
      <c r="P84" s="367" t="str">
        <f t="shared" si="5"/>
        <v/>
      </c>
      <c r="Q84" s="65"/>
      <c r="R84" s="66"/>
      <c r="S84" s="67"/>
      <c r="T84" s="68"/>
      <c r="U84" s="68"/>
      <c r="V84" s="68"/>
      <c r="W84" s="66"/>
      <c r="X84" s="281"/>
      <c r="Y84" s="368" t="str">
        <f>IF(AND(申込書!$C$47&lt;&gt;"▼プルダウンより選択してください",申込書!$C$47&lt;&gt;"",申込書!$K$22&lt;&gt;"YYYY/MM/DD",$G84&lt;&gt;""),申込書!$K$22,"")</f>
        <v/>
      </c>
      <c r="Z84" s="369" t="str">
        <f>IF(Y84="","",IF(INDEX('コンテンツ＆備考マスタ'!$H:$J,MATCH(学校情報!Y$3,'コンテンツ＆備考マスタ'!$H:$H,0),3)="●",IF(AND(Y84&lt;&gt;"",ISNUMBER(申込書!$AC$22)=TRUE,申込書!$C$47&lt;&gt;"▼プルダウンより選択してください",申込書!$C$47&lt;&gt;""),申込書!$AC$22,""),"-"))</f>
        <v/>
      </c>
      <c r="AA84" s="369"/>
      <c r="AB84" s="369"/>
      <c r="AC84" s="370" t="str">
        <f>IF(AND(申込書!$C$47&lt;&gt;"▼プルダウンより選択してください",申込書!$C$47&lt;&gt;"",$G84&lt;&gt;"",申込書!$V$47="特定学年のみ"),"申し込みする","")</f>
        <v/>
      </c>
      <c r="AD84" s="371"/>
      <c r="AE84" s="372"/>
      <c r="AF84" s="373" t="str">
        <f>IF(AND(申込書!$C$48&lt;&gt;"▼プルダウンより選択してください",申込書!$C$48&lt;&gt;"",申込書!$K$22&lt;&gt;"YYYY/MM/DD",$G84&lt;&gt;""),申込書!$K$22,"")</f>
        <v/>
      </c>
      <c r="AG84" s="369" t="str">
        <f>IF(AF84="","",IF(INDEX('コンテンツ＆備考マスタ'!$H:$J,MATCH(学校情報!AF$3,'コンテンツ＆備考マスタ'!$H:$H,0),3)="●",IF(AND(AF84&lt;&gt;"",ISNUMBER(申込書!$AC$22)=TRUE,申込書!$C$48&lt;&gt;"▼プルダウンより選択してください",申込書!$C$48&lt;&gt;""),申込書!$AC$22,""),"-"))</f>
        <v/>
      </c>
      <c r="AH84" s="369"/>
      <c r="AI84" s="369"/>
      <c r="AJ84" s="370" t="str">
        <f>IF(AND(申込書!$C$48&lt;&gt;"▼プルダウンより選択してください",申込書!$C$48&lt;&gt;"",$G84&lt;&gt;"",申込書!$V$48="特定学年のみ"),"申し込みする","")</f>
        <v/>
      </c>
      <c r="AK84" s="371"/>
      <c r="AL84" s="372"/>
      <c r="AM84" s="373" t="str">
        <f>IF(AND(申込書!$C$49&lt;&gt;"▼プルダウンより選択してください",申込書!$C$49&lt;&gt;"",申込書!$K$22&lt;&gt;"YYYY/MM/DD",$G84&lt;&gt;""),申込書!$K$22,"")</f>
        <v/>
      </c>
      <c r="AN84" s="369" t="str">
        <f>IF(AM84="","",IF(INDEX('コンテンツ＆備考マスタ'!$H:$J,MATCH(学校情報!AM$3,'コンテンツ＆備考マスタ'!$H:$H,0),3)="●",IF(AND(AM84&lt;&gt;"",ISNUMBER(申込書!$AC$22)=TRUE,申込書!$C$49&lt;&gt;"▼プルダウンより選択してください",申込書!$C$49&lt;&gt;""),申込書!$AC$22,""),"-"))</f>
        <v/>
      </c>
      <c r="AO84" s="369"/>
      <c r="AP84" s="369"/>
      <c r="AQ84" s="370" t="str">
        <f>IF(AND(申込書!$C$49&lt;&gt;"▼プルダウンより選択してください",申込書!$C$49&lt;&gt;"",$G84&lt;&gt;"",申込書!$V$49="特定学年のみ"),"申し込みする","")</f>
        <v/>
      </c>
      <c r="AR84" s="371"/>
      <c r="AS84" s="372"/>
      <c r="AT84" s="373" t="str">
        <f>IF(AND(申込書!$C$50&lt;&gt;"▼プルダウンより選択してください",申込書!$C$50&lt;&gt;"",申込書!$K$22&lt;&gt;"YYYY/MM/DD",$G84&lt;&gt;""),申込書!$K$22,"")</f>
        <v/>
      </c>
      <c r="AU84" s="369" t="str">
        <f>IF(AT84="","",IF(INDEX('コンテンツ＆備考マスタ'!$H:$J,MATCH(学校情報!AT$3,'コンテンツ＆備考マスタ'!$H:$H,0),3)="●",IF(AND(AT84&lt;&gt;"",ISNUMBER(申込書!$AC$22)=TRUE,申込書!$C$50&lt;&gt;"▼プルダウンより選択してください",申込書!$C$50&lt;&gt;""),申込書!$AC$22,""),"-"))</f>
        <v/>
      </c>
      <c r="AV84" s="369"/>
      <c r="AW84" s="369"/>
      <c r="AX84" s="370" t="str">
        <f>IF(AND(申込書!$C$50&lt;&gt;"▼プルダウンより選択してください",申込書!$C$50&lt;&gt;"",$G84&lt;&gt;"",申込書!$V$50="特定学年のみ"),"申し込みする","")</f>
        <v/>
      </c>
      <c r="AY84" s="371"/>
      <c r="AZ84" s="372"/>
      <c r="BA84" s="373" t="str">
        <f>IF(AND(申込書!$C$51&lt;&gt;"▼プルダウンより選択してください",申込書!$C$51&lt;&gt;"",申込書!$K$22&lt;&gt;"YYYY/MM/DD",$G84&lt;&gt;""),申込書!$K$22,"")</f>
        <v/>
      </c>
      <c r="BB84" s="369" t="str">
        <f>IF(BA84="","",IF(INDEX('コンテンツ＆備考マスタ'!$H:$J,MATCH(学校情報!BA$3,'コンテンツ＆備考マスタ'!$H:$H,0),3)="●",IF(AND(BA84&lt;&gt;"",ISNUMBER(申込書!$AC$22)=TRUE,申込書!$C$51&lt;&gt;"▼プルダウンより選択してください",申込書!$C$51&lt;&gt;""),申込書!$AC$22,""),"-"))</f>
        <v/>
      </c>
      <c r="BC84" s="369"/>
      <c r="BD84" s="369"/>
      <c r="BE84" s="370" t="str">
        <f>IF(AND(申込書!$C$51&lt;&gt;"▼プルダウンより選択してください",申込書!$C$51&lt;&gt;"",$G84&lt;&gt;"",申込書!$V$51="特定学年のみ"),"申し込みする","")</f>
        <v/>
      </c>
      <c r="BF84" s="371"/>
      <c r="BG84" s="372"/>
      <c r="BH84" s="373" t="str">
        <f>IF(AND(申込書!$C$52&lt;&gt;"▼プルダウンより選択してください",申込書!$C$52&lt;&gt;"",申込書!$K$22&lt;&gt;"YYYY/MM/DD",$G84&lt;&gt;""),申込書!$K$22,"")</f>
        <v/>
      </c>
      <c r="BI84" s="369" t="str">
        <f>IF(BH84="","",IF(INDEX('コンテンツ＆備考マスタ'!$H:$J,MATCH(学校情報!BH$3,'コンテンツ＆備考マスタ'!$H:$H,0),3)="●",IF(AND(BH84&lt;&gt;"",ISNUMBER(申込書!$AC$22)=TRUE,申込書!$C$52&lt;&gt;"▼プルダウンより選択してください",申込書!$C$52&lt;&gt;""),申込書!$AC$22,""),"-"))</f>
        <v/>
      </c>
      <c r="BJ84" s="369"/>
      <c r="BK84" s="369"/>
      <c r="BL84" s="370" t="str">
        <f>IF(AND(申込書!$C$52&lt;&gt;"▼プルダウンより選択してください",申込書!$C$52&lt;&gt;"",$G84&lt;&gt;"",申込書!$V$52="特定学年のみ"),"申し込みする","")</f>
        <v/>
      </c>
      <c r="BM84" s="371"/>
      <c r="BN84" s="372"/>
      <c r="BO84" s="373" t="str">
        <f>IF(AND(申込書!$C$53&lt;&gt;"▼プルダウンより選択してください",申込書!$C$53&lt;&gt;"",申込書!$K$22&lt;&gt;"YYYY/MM/DD",$G84&lt;&gt;""),申込書!$K$22,"")</f>
        <v/>
      </c>
      <c r="BP84" s="369" t="str">
        <f>IF(BO84="","",IF(INDEX('コンテンツ＆備考マスタ'!$H:$J,MATCH(学校情報!BO$3,'コンテンツ＆備考マスタ'!$H:$H,0),3)="●",IF(AND(BO84&lt;&gt;"",ISNUMBER(申込書!$AC$22)=TRUE,申込書!$C$53&lt;&gt;"▼プルダウンより選択してください",申込書!$C$53&lt;&gt;""),申込書!$AC$22,""),"-"))</f>
        <v/>
      </c>
      <c r="BQ84" s="369"/>
      <c r="BR84" s="369"/>
      <c r="BS84" s="370" t="str">
        <f>IF(AND(申込書!$C$53&lt;&gt;"▼プルダウンより選択してください",申込書!$C$53&lt;&gt;"",$G84&lt;&gt;"",申込書!$V$53="特定学年のみ"),"申し込みする","")</f>
        <v/>
      </c>
      <c r="BT84" s="371"/>
      <c r="BU84" s="372"/>
      <c r="BV84" s="373" t="str">
        <f>IF(AND(申込書!$C$54&lt;&gt;"▼プルダウンより選択してください",申込書!$C$54&lt;&gt;"",申込書!$K$22&lt;&gt;"YYYY/MM/DD",$G84&lt;&gt;""),申込書!$K$22,"")</f>
        <v/>
      </c>
      <c r="BW84" s="369" t="str">
        <f>IF(BV84="","",IF(INDEX('コンテンツ＆備考マスタ'!$H:$J,MATCH(学校情報!BV$3,'コンテンツ＆備考マスタ'!$H:$H,0),3)="●",IF(AND(BV84&lt;&gt;"",ISNUMBER(申込書!$AC$22)=TRUE,申込書!$C$54&lt;&gt;"▼プルダウンより選択してください",申込書!$C$54&lt;&gt;""),申込書!$AC$22,""),"-"))</f>
        <v/>
      </c>
      <c r="BX84" s="369"/>
      <c r="BY84" s="369"/>
      <c r="BZ84" s="370" t="str">
        <f>IF(AND(申込書!$C$54&lt;&gt;"▼プルダウンより選択してください",申込書!$C$54&lt;&gt;"",$G84&lt;&gt;"",申込書!$V$54="特定学年のみ"),"申し込みする","")</f>
        <v/>
      </c>
      <c r="CA84" s="371"/>
      <c r="CB84" s="372"/>
      <c r="CC84" s="373" t="str">
        <f>IF(AND(申込書!$C$55&lt;&gt;"▼プルダウンより選択してください",申込書!$C$55&lt;&gt;"",申込書!$K$22&lt;&gt;"YYYY/MM/DD",$G84&lt;&gt;""),申込書!$K$22,"")</f>
        <v/>
      </c>
      <c r="CD84" s="369" t="str">
        <f>IF(CC84="","",IF(INDEX('コンテンツ＆備考マスタ'!$H:$J,MATCH(学校情報!CC$3,'コンテンツ＆備考マスタ'!$H:$H,0),3)="●",IF(AND(CC84&lt;&gt;"",ISNUMBER(申込書!$AC$22)=TRUE,申込書!$C$55&lt;&gt;"▼プルダウンより選択してください",申込書!$C$55&lt;&gt;""),申込書!$AC$22,""),"-"))</f>
        <v/>
      </c>
      <c r="CE84" s="369"/>
      <c r="CF84" s="369"/>
      <c r="CG84" s="370" t="str">
        <f>IF(AND(申込書!$C$55&lt;&gt;"▼プルダウンより選択してください",申込書!$C$55&lt;&gt;"",$G84&lt;&gt;"",申込書!$V$55="特定学年のみ"),"申し込みする","")</f>
        <v/>
      </c>
      <c r="CH84" s="371"/>
      <c r="CI84" s="372"/>
      <c r="CJ84" s="373" t="str">
        <f>IF(AND(申込書!$C$56&lt;&gt;"▼プルダウンより選択してください",申込書!$C$56&lt;&gt;"",申込書!$K$22&lt;&gt;"YYYY/MM/DD",$G84&lt;&gt;""),申込書!$K$22,"")</f>
        <v/>
      </c>
      <c r="CK84" s="369" t="str">
        <f>IF(CJ84="","",IF(INDEX('コンテンツ＆備考マスタ'!$H:$J,MATCH(学校情報!CJ$3,'コンテンツ＆備考マスタ'!$H:$H,0),3)="●",IF(AND(CJ84&lt;&gt;"",ISNUMBER(申込書!$AC$22)=TRUE,申込書!$C$56&lt;&gt;"▼プルダウンより選択してください",申込書!$C$56&lt;&gt;""),申込書!$AC$22,""),"-"))</f>
        <v/>
      </c>
      <c r="CL84" s="369"/>
      <c r="CM84" s="369"/>
      <c r="CN84" s="370" t="str">
        <f>IF(AND(申込書!$C$56&lt;&gt;"▼プルダウンより選択してください",申込書!$C$56&lt;&gt;"",$G84&lt;&gt;"",申込書!$V$56="特定学年のみ"),"申し込みする","")</f>
        <v/>
      </c>
      <c r="CO84" s="371"/>
      <c r="CP84" s="372"/>
      <c r="CQ84" s="373" t="str">
        <f>IF(AND(申込書!$C$57&lt;&gt;"▼プルダウンより選択してください",申込書!$C$57&lt;&gt;"",申込書!$K$22&lt;&gt;"YYYY/MM/DD",$G84&lt;&gt;""),申込書!$K$22,"")</f>
        <v/>
      </c>
      <c r="CR84" s="369" t="str">
        <f>IF(CQ84="","",IF(INDEX('コンテンツ＆備考マスタ'!$H:$J,MATCH(学校情報!CQ$3,'コンテンツ＆備考マスタ'!$H:$H,0),3)="●",IF(AND(CQ84&lt;&gt;"",ISNUMBER(申込書!$AC$22)=TRUE,申込書!$C$57&lt;&gt;"▼プルダウンより選択してください",申込書!$C$57&lt;&gt;""),申込書!$AC$22,""),"-"))</f>
        <v/>
      </c>
      <c r="CS84" s="369"/>
      <c r="CT84" s="369"/>
      <c r="CU84" s="369" t="str">
        <f>IF(AND(申込書!$C$57&lt;&gt;"▼プルダウンより選択してください",申込書!$C$57&lt;&gt;"",$G84&lt;&gt;"",申込書!$V$57="特定学年のみ"),"申し込みする","")</f>
        <v/>
      </c>
      <c r="CV84" s="371"/>
      <c r="CW84" s="372"/>
      <c r="CX84" s="373" t="str">
        <f>IF(AND(申込書!$C$58&lt;&gt;"▼プルダウンより選択してください",申込書!$C$58&lt;&gt;"",申込書!$K$22&lt;&gt;"YYYY/MM/DD",$G84&lt;&gt;""),申込書!$K$22,"")</f>
        <v/>
      </c>
      <c r="CY84" s="369" t="str">
        <f>IF(CX84="","",IF(INDEX('コンテンツ＆備考マスタ'!$H:$J,MATCH(学校情報!CX$3,'コンテンツ＆備考マスタ'!$H:$H,0),3)="●",IF(AND(CX84&lt;&gt;"",ISNUMBER(申込書!$AC$22)=TRUE,申込書!$C$58&lt;&gt;"▼プルダウンより選択してください",申込書!$C$58&lt;&gt;""),申込書!$AC$22,""),"-"))</f>
        <v/>
      </c>
      <c r="CZ84" s="369"/>
      <c r="DA84" s="369"/>
      <c r="DB84" s="369" t="str">
        <f>IF(AND(申込書!$C$58&lt;&gt;"▼プルダウンより選択してください",申込書!$C$58&lt;&gt;"",$G84&lt;&gt;"",申込書!$V$58="特定学年のみ"),"申し込みする","")</f>
        <v/>
      </c>
      <c r="DC84" s="371"/>
      <c r="DD84" s="372"/>
      <c r="DE84" s="373" t="str">
        <f>IF(AND(申込書!$C$59&lt;&gt;"▼プルダウンより選択してください",申込書!$C$59&lt;&gt;"",申込書!$K$22&lt;&gt;"YYYY/MM/DD",$G84&lt;&gt;""),申込書!$K$22,"")</f>
        <v/>
      </c>
      <c r="DF84" s="369" t="str">
        <f>IF(DE84="","",IF(INDEX('コンテンツ＆備考マスタ'!$H:$J,MATCH(学校情報!DE$3,'コンテンツ＆備考マスタ'!$H:$H,0),3)="●",IF(AND(DE84&lt;&gt;"",ISNUMBER(申込書!$AC$22)=TRUE,申込書!$C$59&lt;&gt;"▼プルダウンより選択してください",申込書!$C$59&lt;&gt;""),申込書!$AC$22,""),"-"))</f>
        <v/>
      </c>
      <c r="DG84" s="369"/>
      <c r="DH84" s="369"/>
      <c r="DI84" s="369" t="str">
        <f>IF(AND(申込書!$C$59&lt;&gt;"▼プルダウンより選択してください",申込書!$C$59&lt;&gt;"",$G84&lt;&gt;"",申込書!$V$59="特定学年のみ"),"申し込みする","")</f>
        <v/>
      </c>
      <c r="DJ84" s="371"/>
      <c r="DK84" s="372"/>
      <c r="DL84" s="373" t="str">
        <f>IF(AND(申込書!$C$60&lt;&gt;"▼プルダウンより選択してください",申込書!$C$60&lt;&gt;"",申込書!$K$22&lt;&gt;"YYYY/MM/DD",$G84&lt;&gt;""),申込書!$K$22,"")</f>
        <v/>
      </c>
      <c r="DM84" s="369" t="str">
        <f>IF(DL84="","",IF(INDEX('コンテンツ＆備考マスタ'!$H:$J,MATCH(学校情報!DL$3,'コンテンツ＆備考マスタ'!$H:$H,0),3)="●",IF(AND(DL84&lt;&gt;"",ISNUMBER(申込書!$AC$22)=TRUE,申込書!$C$60&lt;&gt;"▼プルダウンより選択してください",申込書!$C$60&lt;&gt;""),申込書!$AC$22,""),"-"))</f>
        <v/>
      </c>
      <c r="DN84" s="369"/>
      <c r="DO84" s="369"/>
      <c r="DP84" s="369" t="str">
        <f>IF(AND(申込書!$C$60&lt;&gt;"▼プルダウンより選択してください",申込書!$C$60&lt;&gt;"",$G84&lt;&gt;"",申込書!$V$60="特定学年のみ"),"申し込みする","")</f>
        <v/>
      </c>
      <c r="DQ84" s="371"/>
      <c r="DR84" s="372"/>
      <c r="DS84" s="373" t="str">
        <f>IF(AND(申込書!$C$61&lt;&gt;"▼プルダウンより選択してください",申込書!$C$61&lt;&gt;"",申込書!$K$22&lt;&gt;"YYYY/MM/DD",$G84&lt;&gt;""),申込書!$K$22,"")</f>
        <v/>
      </c>
      <c r="DT84" s="369" t="str">
        <f>IF(DS84="","",IF(INDEX('コンテンツ＆備考マスタ'!$H:$J,MATCH(学校情報!DS$3,'コンテンツ＆備考マスタ'!$H:$H,0),3)="●",IF(AND(DS84&lt;&gt;"",ISNUMBER(申込書!$AC$22)=TRUE,申込書!$C$61&lt;&gt;"▼プルダウンより選択してください",申込書!$C$61&lt;&gt;""),申込書!$AC$22,""),"-"))</f>
        <v/>
      </c>
      <c r="DU84" s="369"/>
      <c r="DV84" s="369"/>
      <c r="DW84" s="369" t="str">
        <f>IF(AND(申込書!$C$61&lt;&gt;"▼プルダウンより選択してください",申込書!$C$61&lt;&gt;"",$G84&lt;&gt;"",申込書!$V$61="特定学年のみ"),"申し込みする","")</f>
        <v/>
      </c>
      <c r="DX84" s="371"/>
      <c r="DY84" s="372"/>
      <c r="DZ84" s="373" t="str">
        <f>IF(AND(申込書!$C$62&lt;&gt;"▼プルダウンより選択してください",申込書!$C$62&lt;&gt;"",申込書!$K$22&lt;&gt;"YYYY/MM/DD",$G84&lt;&gt;""),申込書!$K$22,"")</f>
        <v/>
      </c>
      <c r="EA84" s="369" t="str">
        <f>IF(DZ84="","",IF(INDEX('コンテンツ＆備考マスタ'!$H:$J,MATCH(学校情報!DZ$3,'コンテンツ＆備考マスタ'!$H:$H,0),3)="●",IF(AND(DZ84&lt;&gt;"",ISNUMBER(申込書!$AC$22)=TRUE,申込書!$C$62&lt;&gt;"▼プルダウンより選択してください",申込書!$C$62&lt;&gt;""),申込書!$AC$22,""),"-"))</f>
        <v/>
      </c>
      <c r="EB84" s="369"/>
      <c r="EC84" s="369"/>
      <c r="ED84" s="370" t="str">
        <f>IF(AND(申込書!$C$62&lt;&gt;"▼プルダウンより選択してください",申込書!$C$62&lt;&gt;"",$G84&lt;&gt;"",申込書!$V$62="特定学年のみ"),"申し込みする","")</f>
        <v/>
      </c>
      <c r="EE84" s="371"/>
      <c r="EF84" s="372"/>
      <c r="EG84" s="373" t="str">
        <f>IF(AND(申込書!$C$63&lt;&gt;"▼プルダウンより選択してください",申込書!$C$63&lt;&gt;"",申込書!$K$22&lt;&gt;"YYYY/MM/DD",$G84&lt;&gt;""),申込書!$K$22,"")</f>
        <v/>
      </c>
      <c r="EH84" s="369" t="str">
        <f>IF(EG84="","",IF(INDEX('コンテンツ＆備考マスタ'!$H:$J,MATCH(学校情報!EG$3,'コンテンツ＆備考マスタ'!$H:$H,0),3)="●",IF(AND(EG84&lt;&gt;"",ISNUMBER(申込書!$AC$22)=TRUE,申込書!$C$63&lt;&gt;"▼プルダウンより選択してください",申込書!$C$63&lt;&gt;""),申込書!$AC$22,""),"-"))</f>
        <v/>
      </c>
      <c r="EI84" s="369"/>
      <c r="EJ84" s="369"/>
      <c r="EK84" s="370" t="str">
        <f>IF(AND(申込書!$C$63&lt;&gt;"▼プルダウンより選択してください",申込書!$C$63&lt;&gt;"",$G84&lt;&gt;"",申込書!$V$63="特定学年のみ"),"申し込みする","")</f>
        <v/>
      </c>
      <c r="EL84" s="371"/>
      <c r="EM84" s="372"/>
      <c r="EN84" s="373" t="str">
        <f>IF(AND(申込書!$C$64&lt;&gt;"▼プルダウンより選択してください",申込書!$C$64&lt;&gt;"",申込書!$K$22&lt;&gt;"YYYY/MM/DD",$G84&lt;&gt;""),申込書!$K$22,"")</f>
        <v/>
      </c>
      <c r="EO84" s="369" t="str">
        <f>IF(EN84="","",IF(INDEX('コンテンツ＆備考マスタ'!$H:$J,MATCH(学校情報!EN$3,'コンテンツ＆備考マスタ'!$H:$H,0),3)="●",IF(AND(EN84&lt;&gt;"",ISNUMBER(申込書!$AC$22)=TRUE,申込書!$C$64&lt;&gt;"▼プルダウンより選択してください",申込書!$C$64&lt;&gt;""),申込書!$AC$22,""),"-"))</f>
        <v/>
      </c>
      <c r="EP84" s="369"/>
      <c r="EQ84" s="369"/>
      <c r="ER84" s="370" t="str">
        <f>IF(AND(申込書!$C$64&lt;&gt;"▼プルダウンより選択してください",申込書!$C$64&lt;&gt;"",$G84&lt;&gt;"",申込書!$V$64="特定学年のみ"),"申し込みする","")</f>
        <v/>
      </c>
      <c r="ES84" s="371"/>
      <c r="ET84" s="372"/>
      <c r="EU84" s="373" t="str">
        <f>IF(AND(申込書!$C$65&lt;&gt;"▼プルダウンより選択してください",申込書!$C$65&lt;&gt;"",申込書!$K$22&lt;&gt;"YYYY/MM/DD",$G84&lt;&gt;""),申込書!$K$22,"")</f>
        <v/>
      </c>
      <c r="EV84" s="369" t="str">
        <f>IF(EU84="","",IF(INDEX('コンテンツ＆備考マスタ'!$H:$J,MATCH(学校情報!EU$3,'コンテンツ＆備考マスタ'!$H:$H,0),3)="●",IF(AND(EU84&lt;&gt;"",ISNUMBER(申込書!$AC$22)=TRUE,申込書!$C$65&lt;&gt;"▼プルダウンより選択してください",申込書!$C$65&lt;&gt;""),申込書!$AC$22,""),"-"))</f>
        <v/>
      </c>
      <c r="EW84" s="369"/>
      <c r="EX84" s="369"/>
      <c r="EY84" s="370" t="str">
        <f>IF(AND(申込書!$C$65&lt;&gt;"▼プルダウンより選択してください",申込書!$C$65&lt;&gt;"",$G84&lt;&gt;"",申込書!$V$65="特定学年のみ"),"申し込みする","")</f>
        <v/>
      </c>
      <c r="EZ84" s="371"/>
      <c r="FA84" s="372"/>
      <c r="FB84" s="373" t="str">
        <f>IF(AND(申込書!$C$66&lt;&gt;"▼プルダウンより選択してください",申込書!$C$66&lt;&gt;"",申込書!$K$22&lt;&gt;"YYYY/MM/DD",$G84&lt;&gt;""),申込書!$K$22,"")</f>
        <v/>
      </c>
      <c r="FC84" s="369" t="str">
        <f>IF(FB84="","",IF(INDEX('コンテンツ＆備考マスタ'!$H:$J,MATCH(学校情報!FB$3,'コンテンツ＆備考マスタ'!$H:$H,0),3)="●",IF(AND(FB84&lt;&gt;"",ISNUMBER(申込書!$AC$22)=TRUE,申込書!$C$66&lt;&gt;"▼プルダウンより選択してください",申込書!$C$66&lt;&gt;""),申込書!$AC$22,""),"-"))</f>
        <v/>
      </c>
      <c r="FD84" s="369"/>
      <c r="FE84" s="369"/>
      <c r="FF84" s="370" t="str">
        <f>IF(AND(申込書!$C$66&lt;&gt;"▼プルダウンより選択してください",申込書!$C$66&lt;&gt;"",$G84&lt;&gt;"",申込書!$V$66="特定学年のみ"),"申し込みする","")</f>
        <v/>
      </c>
      <c r="FG84" s="371"/>
      <c r="FH84" s="372"/>
      <c r="FI84" s="373" t="str">
        <f>IF(AND(申込書!$C$67&lt;&gt;"▼プルダウンより選択してください",申込書!$C$67&lt;&gt;"",申込書!$K$22&lt;&gt;"YYYY/MM/DD",$G84&lt;&gt;""),申込書!$K$22,"")</f>
        <v/>
      </c>
      <c r="FJ84" s="369" t="str">
        <f>IF(FI84="","",IF(INDEX('コンテンツ＆備考マスタ'!$H:$J,MATCH(学校情報!FI$3,'コンテンツ＆備考マスタ'!$H:$H,0),3)="●",IF(AND(FI84&lt;&gt;"",ISNUMBER(申込書!$AC$22)=TRUE,申込書!$C$67&lt;&gt;"▼プルダウンより選択してください",申込書!$C$67&lt;&gt;""),申込書!$AC$22,""),"-"))</f>
        <v/>
      </c>
      <c r="FK84" s="369"/>
      <c r="FL84" s="369"/>
      <c r="FM84" s="370" t="str">
        <f>IF(AND(申込書!$C$67&lt;&gt;"▼プルダウンより選択してください",申込書!$C$67&lt;&gt;"",$G84&lt;&gt;"",申込書!$V$67="特定学年のみ"),"申し込みする","")</f>
        <v/>
      </c>
      <c r="FN84" s="371"/>
      <c r="FO84" s="372"/>
      <c r="FP84" s="373" t="str">
        <f>IF(AND(申込書!$C$68&lt;&gt;"▼プルダウンより選択してください",申込書!$C$68&lt;&gt;"",申込書!$K$22&lt;&gt;"YYYY/MM/DD",$G84&lt;&gt;""),申込書!$K$22,"")</f>
        <v/>
      </c>
      <c r="FQ84" s="369" t="str">
        <f>IF(FP84="","",IF(INDEX('コンテンツ＆備考マスタ'!$H:$J,MATCH(学校情報!FP$3,'コンテンツ＆備考マスタ'!$H:$H,0),3)="●",IF(AND(FP84&lt;&gt;"",ISNUMBER(申込書!$AC$22)=TRUE,申込書!$C$68&lt;&gt;"▼プルダウンより選択してください",申込書!$C$68&lt;&gt;""),申込書!$AC$22,""),"-"))</f>
        <v/>
      </c>
      <c r="FR84" s="369"/>
      <c r="FS84" s="369"/>
      <c r="FT84" s="370" t="str">
        <f>IF(AND(申込書!$C$68&lt;&gt;"▼プルダウンより選択してください",申込書!$C$68&lt;&gt;"",$G84&lt;&gt;"",申込書!$V$68="特定学年のみ"),"申し込みする","")</f>
        <v/>
      </c>
      <c r="FU84" s="371"/>
      <c r="FV84" s="372"/>
      <c r="FW84" s="373" t="str">
        <f>IF(AND(申込書!$C$69&lt;&gt;"▼プルダウンより選択してください",申込書!$C$69&lt;&gt;"",申込書!$K$22&lt;&gt;"YYYY/MM/DD",$G84&lt;&gt;""),申込書!$K$22,"")</f>
        <v/>
      </c>
      <c r="FX84" s="369" t="str">
        <f>IF(FW84="","",IF(INDEX('コンテンツ＆備考マスタ'!$H:$J,MATCH(学校情報!FW$3,'コンテンツ＆備考マスタ'!$H:$H,0),3)="●",IF(AND(FW84&lt;&gt;"",ISNUMBER(申込書!$AC$22)=TRUE,申込書!$C$69&lt;&gt;"▼プルダウンより選択してください",申込書!$C$69&lt;&gt;""),申込書!$AC$22,""),"-"))</f>
        <v/>
      </c>
      <c r="FY84" s="369"/>
      <c r="FZ84" s="369"/>
      <c r="GA84" s="370" t="str">
        <f>IF(AND(申込書!$C$69&lt;&gt;"▼プルダウンより選択してください",申込書!$C$69&lt;&gt;"",$G84&lt;&gt;"",申込書!$V$69="特定学年のみ"),"申し込みする","")</f>
        <v/>
      </c>
      <c r="GB84" s="371"/>
      <c r="GC84" s="372"/>
      <c r="GD84" s="373" t="str">
        <f>IF(AND(申込書!$C$70&lt;&gt;"▼プルダウンより選択してください",申込書!$C$70&lt;&gt;"",申込書!$K$22&lt;&gt;"YYYY/MM/DD",$G84&lt;&gt;""),申込書!$K$22,"")</f>
        <v/>
      </c>
      <c r="GE84" s="369" t="str">
        <f>IF(GD84="","",IF(INDEX('コンテンツ＆備考マスタ'!$H:$J,MATCH(学校情報!GD$3,'コンテンツ＆備考マスタ'!$H:$H,0),3)="●",IF(AND(GD84&lt;&gt;"",ISNUMBER(申込書!$AC$22)=TRUE,申込書!$C$70&lt;&gt;"▼プルダウンより選択してください",申込書!$C$70&lt;&gt;""),申込書!$AC$22,""),"-"))</f>
        <v/>
      </c>
      <c r="GF84" s="369"/>
      <c r="GG84" s="369"/>
      <c r="GH84" s="370" t="str">
        <f>IF(AND(申込書!$C$70&lt;&gt;"▼プルダウンより選択してください",申込書!$C$70&lt;&gt;"",$G84&lt;&gt;"",申込書!$V$70="特定学年のみ"),"申し込みする","")</f>
        <v/>
      </c>
      <c r="GI84" s="371"/>
      <c r="GJ84" s="372"/>
      <c r="GK84" s="373" t="str">
        <f>IF(AND(申込書!$C$71&lt;&gt;"▼プルダウンより選択してください",申込書!$C$71&lt;&gt;"",申込書!$K$22&lt;&gt;"YYYY/MM/DD",$G84&lt;&gt;""),申込書!$K$22,"")</f>
        <v/>
      </c>
      <c r="GL84" s="369" t="str">
        <f>IF(GK84="","",IF(INDEX('コンテンツ＆備考マスタ'!$H:$J,MATCH(学校情報!GK$3,'コンテンツ＆備考マスタ'!$H:$H,0),3)="●",IF(AND(GK84&lt;&gt;"",ISNUMBER(申込書!$AC$22)=TRUE,申込書!$C$71&lt;&gt;"▼プルダウンより選択してください",申込書!$C$71&lt;&gt;""),申込書!$AC$22,""),"-"))</f>
        <v/>
      </c>
      <c r="GM84" s="369"/>
      <c r="GN84" s="369"/>
      <c r="GO84" s="370" t="str">
        <f>IF(AND(申込書!$C$71&lt;&gt;"▼プルダウンより選択してください",申込書!$C$71&lt;&gt;"",$G84&lt;&gt;"",申込書!$V$71="特定学年のみ"),"申し込みする","")</f>
        <v/>
      </c>
      <c r="GP84" s="371"/>
      <c r="GQ84" s="372"/>
      <c r="GR84" s="373" t="str">
        <f>IF(AND(申込書!$C$72&lt;&gt;"▼プルダウンより選択してください",申込書!$C$72&lt;&gt;"",申込書!$K$22&lt;&gt;"YYYY/MM/DD",$G84&lt;&gt;""),申込書!$K$22,"")</f>
        <v/>
      </c>
      <c r="GS84" s="369" t="str">
        <f>IF(GR84="","",IF(INDEX('コンテンツ＆備考マスタ'!$H:$J,MATCH(学校情報!GR$3,'コンテンツ＆備考マスタ'!$H:$H,0),3)="●",IF(AND(GR84&lt;&gt;"",ISNUMBER(申込書!$AC$22)=TRUE,申込書!$C$72&lt;&gt;"▼プルダウンより選択してください",申込書!$C$72&lt;&gt;""),申込書!$AC$22,""),"-"))</f>
        <v/>
      </c>
      <c r="GT84" s="369"/>
      <c r="GU84" s="369"/>
      <c r="GV84" s="370" t="str">
        <f>IF(AND(申込書!$C$72&lt;&gt;"▼プルダウンより選択してください",申込書!$C$72&lt;&gt;"",$G84&lt;&gt;"",申込書!$V$72="特定学年のみ"),"申し込みする","")</f>
        <v/>
      </c>
      <c r="GW84" s="371"/>
      <c r="GX84" s="372"/>
      <c r="GY84" s="373" t="str">
        <f>IF(AND(申込書!$C$73&lt;&gt;"▼プルダウンより選択してください",申込書!$C$73&lt;&gt;"",申込書!$K$22&lt;&gt;"YYYY/MM/DD",$G84&lt;&gt;""),申込書!$K$22,"")</f>
        <v/>
      </c>
      <c r="GZ84" s="369" t="str">
        <f>IF(GY84="","",IF(INDEX('コンテンツ＆備考マスタ'!$H:$J,MATCH(学校情報!GY$3,'コンテンツ＆備考マスタ'!$H:$H,0),3)="●",IF(AND(GY84&lt;&gt;"",ISNUMBER(申込書!$AC$22)=TRUE,申込書!$C$73&lt;&gt;"▼プルダウンより選択してください",申込書!$C$73&lt;&gt;""),申込書!$AC$22,""),"-"))</f>
        <v/>
      </c>
      <c r="HA84" s="369"/>
      <c r="HB84" s="369"/>
      <c r="HC84" s="370" t="str">
        <f>IF(AND(申込書!$C$73&lt;&gt;"▼プルダウンより選択してください",申込書!$C$73&lt;&gt;"",$G84&lt;&gt;"",申込書!$V$73="特定学年のみ"),"申し込みする","")</f>
        <v/>
      </c>
      <c r="HD84" s="371"/>
      <c r="HE84" s="372"/>
      <c r="HF84" s="373" t="str">
        <f>IF(AND(申込書!$C$74&lt;&gt;"▼プルダウンより選択してください",申込書!$C$74&lt;&gt;"",申込書!$K$22&lt;&gt;"YYYY/MM/DD",$G84&lt;&gt;""),申込書!$K$22,"")</f>
        <v/>
      </c>
      <c r="HG84" s="369" t="str">
        <f>IF(HF84="","",IF(INDEX('コンテンツ＆備考マスタ'!$H:$J,MATCH(学校情報!HF$3,'コンテンツ＆備考マスタ'!$H:$H,0),3)="●",IF(AND(HF84&lt;&gt;"",ISNUMBER(申込書!$AC$22)=TRUE,申込書!$C$74&lt;&gt;"▼プルダウンより選択してください",申込書!$C$74&lt;&gt;""),申込書!$AC$22,""),"-"))</f>
        <v/>
      </c>
      <c r="HH84" s="369"/>
      <c r="HI84" s="369"/>
      <c r="HJ84" s="370" t="str">
        <f>IF(AND(申込書!$C$74&lt;&gt;"▼プルダウンより選択してください",申込書!$C$74&lt;&gt;"",$G84&lt;&gt;"",申込書!$V$74="特定学年のみ"),"申し込みする","")</f>
        <v/>
      </c>
      <c r="HK84" s="371"/>
      <c r="HL84" s="372"/>
      <c r="HM84" s="373" t="str">
        <f>IF(AND(申込書!$C$75&lt;&gt;"▼プルダウンより選択してください",申込書!$C$75&lt;&gt;"",申込書!$K$22&lt;&gt;"YYYY/MM/DD",$G84&lt;&gt;""),申込書!$K$22,"")</f>
        <v/>
      </c>
      <c r="HN84" s="369" t="str">
        <f>IF(HM84="","",IF(INDEX('コンテンツ＆備考マスタ'!$H:$J,MATCH(学校情報!HM$3,'コンテンツ＆備考マスタ'!$H:$H,0),3)="●",IF(AND(HM84&lt;&gt;"",ISNUMBER(申込書!$AC$22)=TRUE,申込書!$C$75&lt;&gt;"▼プルダウンより選択してください",申込書!$C$75&lt;&gt;""),申込書!$AC$22,""),"-"))</f>
        <v/>
      </c>
      <c r="HO84" s="369"/>
      <c r="HP84" s="369"/>
      <c r="HQ84" s="370" t="str">
        <f>IF(AND(申込書!$C$75&lt;&gt;"▼プルダウンより選択してください",申込書!$C$75&lt;&gt;"",$G84&lt;&gt;"",申込書!$V$75="特定学年のみ"),"申し込みする","")</f>
        <v/>
      </c>
      <c r="HR84" s="371"/>
      <c r="HS84" s="371"/>
      <c r="HT84" s="374" t="str">
        <f>IF(AND(申込書!$C$76&lt;&gt;"▼プルダウンより選択してください",申込書!$C$76&lt;&gt;"",申込書!$K$22&lt;&gt;"YYYY/MM/DD",$G84&lt;&gt;""),申込書!$K$22,"")</f>
        <v/>
      </c>
      <c r="HU84" s="369" t="str">
        <f>IF(HT84="","",IF(INDEX('コンテンツ＆備考マスタ'!$H:$J,MATCH(学校情報!HT$3,'コンテンツ＆備考マスタ'!$H:$H,0),3)="●",IF(AND(HT84&lt;&gt;"",ISNUMBER(申込書!$AC$22)=TRUE,申込書!$C$76&lt;&gt;"▼プルダウンより選択してください",申込書!$C$76&lt;&gt;""),申込書!$AC$22,""),"-"))</f>
        <v/>
      </c>
      <c r="HV84" s="369"/>
      <c r="HW84" s="369"/>
      <c r="HX84" s="370" t="str">
        <f>IF(AND(申込書!$C$76&lt;&gt;"▼プルダウンより選択してください",申込書!$C$76&lt;&gt;"",$G84&lt;&gt;"",申込書!$V$76="特定学年のみ"),"申し込みする","")</f>
        <v/>
      </c>
      <c r="HY84" s="371"/>
      <c r="HZ84" s="372"/>
      <c r="IA84" s="69"/>
    </row>
    <row r="85" spans="2:235" ht="26.85" hidden="1" customHeight="1" outlineLevel="1">
      <c r="B85" s="365">
        <f t="shared" si="3"/>
        <v>80</v>
      </c>
      <c r="C85" s="55"/>
      <c r="D85" s="56"/>
      <c r="E85" s="154"/>
      <c r="F85" s="57"/>
      <c r="G85" s="58"/>
      <c r="H85" s="59"/>
      <c r="I85" s="60"/>
      <c r="J85" s="61"/>
      <c r="K85" s="366" t="str">
        <f t="shared" si="4"/>
        <v/>
      </c>
      <c r="L85" s="62"/>
      <c r="M85" s="322"/>
      <c r="N85" s="63"/>
      <c r="O85" s="64"/>
      <c r="P85" s="367" t="str">
        <f t="shared" si="5"/>
        <v/>
      </c>
      <c r="Q85" s="65"/>
      <c r="R85" s="66"/>
      <c r="S85" s="67"/>
      <c r="T85" s="68"/>
      <c r="U85" s="68"/>
      <c r="V85" s="68"/>
      <c r="W85" s="66"/>
      <c r="X85" s="281"/>
      <c r="Y85" s="368" t="str">
        <f>IF(AND(申込書!$C$47&lt;&gt;"▼プルダウンより選択してください",申込書!$C$47&lt;&gt;"",申込書!$K$22&lt;&gt;"YYYY/MM/DD",$G85&lt;&gt;""),申込書!$K$22,"")</f>
        <v/>
      </c>
      <c r="Z85" s="369" t="str">
        <f>IF(Y85="","",IF(INDEX('コンテンツ＆備考マスタ'!$H:$J,MATCH(学校情報!Y$3,'コンテンツ＆備考マスタ'!$H:$H,0),3)="●",IF(AND(Y85&lt;&gt;"",ISNUMBER(申込書!$AC$22)=TRUE,申込書!$C$47&lt;&gt;"▼プルダウンより選択してください",申込書!$C$47&lt;&gt;""),申込書!$AC$22,""),"-"))</f>
        <v/>
      </c>
      <c r="AA85" s="369"/>
      <c r="AB85" s="369"/>
      <c r="AC85" s="370" t="str">
        <f>IF(AND(申込書!$C$47&lt;&gt;"▼プルダウンより選択してください",申込書!$C$47&lt;&gt;"",$G85&lt;&gt;"",申込書!$V$47="特定学年のみ"),"申し込みする","")</f>
        <v/>
      </c>
      <c r="AD85" s="371"/>
      <c r="AE85" s="372"/>
      <c r="AF85" s="373" t="str">
        <f>IF(AND(申込書!$C$48&lt;&gt;"▼プルダウンより選択してください",申込書!$C$48&lt;&gt;"",申込書!$K$22&lt;&gt;"YYYY/MM/DD",$G85&lt;&gt;""),申込書!$K$22,"")</f>
        <v/>
      </c>
      <c r="AG85" s="369" t="str">
        <f>IF(AF85="","",IF(INDEX('コンテンツ＆備考マスタ'!$H:$J,MATCH(学校情報!AF$3,'コンテンツ＆備考マスタ'!$H:$H,0),3)="●",IF(AND(AF85&lt;&gt;"",ISNUMBER(申込書!$AC$22)=TRUE,申込書!$C$48&lt;&gt;"▼プルダウンより選択してください",申込書!$C$48&lt;&gt;""),申込書!$AC$22,""),"-"))</f>
        <v/>
      </c>
      <c r="AH85" s="369"/>
      <c r="AI85" s="369"/>
      <c r="AJ85" s="370" t="str">
        <f>IF(AND(申込書!$C$48&lt;&gt;"▼プルダウンより選択してください",申込書!$C$48&lt;&gt;"",$G85&lt;&gt;"",申込書!$V$48="特定学年のみ"),"申し込みする","")</f>
        <v/>
      </c>
      <c r="AK85" s="371"/>
      <c r="AL85" s="372"/>
      <c r="AM85" s="373" t="str">
        <f>IF(AND(申込書!$C$49&lt;&gt;"▼プルダウンより選択してください",申込書!$C$49&lt;&gt;"",申込書!$K$22&lt;&gt;"YYYY/MM/DD",$G85&lt;&gt;""),申込書!$K$22,"")</f>
        <v/>
      </c>
      <c r="AN85" s="369" t="str">
        <f>IF(AM85="","",IF(INDEX('コンテンツ＆備考マスタ'!$H:$J,MATCH(学校情報!AM$3,'コンテンツ＆備考マスタ'!$H:$H,0),3)="●",IF(AND(AM85&lt;&gt;"",ISNUMBER(申込書!$AC$22)=TRUE,申込書!$C$49&lt;&gt;"▼プルダウンより選択してください",申込書!$C$49&lt;&gt;""),申込書!$AC$22,""),"-"))</f>
        <v/>
      </c>
      <c r="AO85" s="369"/>
      <c r="AP85" s="369"/>
      <c r="AQ85" s="370" t="str">
        <f>IF(AND(申込書!$C$49&lt;&gt;"▼プルダウンより選択してください",申込書!$C$49&lt;&gt;"",$G85&lt;&gt;"",申込書!$V$49="特定学年のみ"),"申し込みする","")</f>
        <v/>
      </c>
      <c r="AR85" s="371"/>
      <c r="AS85" s="372"/>
      <c r="AT85" s="373" t="str">
        <f>IF(AND(申込書!$C$50&lt;&gt;"▼プルダウンより選択してください",申込書!$C$50&lt;&gt;"",申込書!$K$22&lt;&gt;"YYYY/MM/DD",$G85&lt;&gt;""),申込書!$K$22,"")</f>
        <v/>
      </c>
      <c r="AU85" s="369" t="str">
        <f>IF(AT85="","",IF(INDEX('コンテンツ＆備考マスタ'!$H:$J,MATCH(学校情報!AT$3,'コンテンツ＆備考マスタ'!$H:$H,0),3)="●",IF(AND(AT85&lt;&gt;"",ISNUMBER(申込書!$AC$22)=TRUE,申込書!$C$50&lt;&gt;"▼プルダウンより選択してください",申込書!$C$50&lt;&gt;""),申込書!$AC$22,""),"-"))</f>
        <v/>
      </c>
      <c r="AV85" s="369"/>
      <c r="AW85" s="369"/>
      <c r="AX85" s="370" t="str">
        <f>IF(AND(申込書!$C$50&lt;&gt;"▼プルダウンより選択してください",申込書!$C$50&lt;&gt;"",$G85&lt;&gt;"",申込書!$V$50="特定学年のみ"),"申し込みする","")</f>
        <v/>
      </c>
      <c r="AY85" s="371"/>
      <c r="AZ85" s="372"/>
      <c r="BA85" s="373" t="str">
        <f>IF(AND(申込書!$C$51&lt;&gt;"▼プルダウンより選択してください",申込書!$C$51&lt;&gt;"",申込書!$K$22&lt;&gt;"YYYY/MM/DD",$G85&lt;&gt;""),申込書!$K$22,"")</f>
        <v/>
      </c>
      <c r="BB85" s="369" t="str">
        <f>IF(BA85="","",IF(INDEX('コンテンツ＆備考マスタ'!$H:$J,MATCH(学校情報!BA$3,'コンテンツ＆備考マスタ'!$H:$H,0),3)="●",IF(AND(BA85&lt;&gt;"",ISNUMBER(申込書!$AC$22)=TRUE,申込書!$C$51&lt;&gt;"▼プルダウンより選択してください",申込書!$C$51&lt;&gt;""),申込書!$AC$22,""),"-"))</f>
        <v/>
      </c>
      <c r="BC85" s="369"/>
      <c r="BD85" s="369"/>
      <c r="BE85" s="370" t="str">
        <f>IF(AND(申込書!$C$51&lt;&gt;"▼プルダウンより選択してください",申込書!$C$51&lt;&gt;"",$G85&lt;&gt;"",申込書!$V$51="特定学年のみ"),"申し込みする","")</f>
        <v/>
      </c>
      <c r="BF85" s="371"/>
      <c r="BG85" s="372"/>
      <c r="BH85" s="373" t="str">
        <f>IF(AND(申込書!$C$52&lt;&gt;"▼プルダウンより選択してください",申込書!$C$52&lt;&gt;"",申込書!$K$22&lt;&gt;"YYYY/MM/DD",$G85&lt;&gt;""),申込書!$K$22,"")</f>
        <v/>
      </c>
      <c r="BI85" s="369" t="str">
        <f>IF(BH85="","",IF(INDEX('コンテンツ＆備考マスタ'!$H:$J,MATCH(学校情報!BH$3,'コンテンツ＆備考マスタ'!$H:$H,0),3)="●",IF(AND(BH85&lt;&gt;"",ISNUMBER(申込書!$AC$22)=TRUE,申込書!$C$52&lt;&gt;"▼プルダウンより選択してください",申込書!$C$52&lt;&gt;""),申込書!$AC$22,""),"-"))</f>
        <v/>
      </c>
      <c r="BJ85" s="369"/>
      <c r="BK85" s="369"/>
      <c r="BL85" s="370" t="str">
        <f>IF(AND(申込書!$C$52&lt;&gt;"▼プルダウンより選択してください",申込書!$C$52&lt;&gt;"",$G85&lt;&gt;"",申込書!$V$52="特定学年のみ"),"申し込みする","")</f>
        <v/>
      </c>
      <c r="BM85" s="371"/>
      <c r="BN85" s="372"/>
      <c r="BO85" s="373" t="str">
        <f>IF(AND(申込書!$C$53&lt;&gt;"▼プルダウンより選択してください",申込書!$C$53&lt;&gt;"",申込書!$K$22&lt;&gt;"YYYY/MM/DD",$G85&lt;&gt;""),申込書!$K$22,"")</f>
        <v/>
      </c>
      <c r="BP85" s="369" t="str">
        <f>IF(BO85="","",IF(INDEX('コンテンツ＆備考マスタ'!$H:$J,MATCH(学校情報!BO$3,'コンテンツ＆備考マスタ'!$H:$H,0),3)="●",IF(AND(BO85&lt;&gt;"",ISNUMBER(申込書!$AC$22)=TRUE,申込書!$C$53&lt;&gt;"▼プルダウンより選択してください",申込書!$C$53&lt;&gt;""),申込書!$AC$22,""),"-"))</f>
        <v/>
      </c>
      <c r="BQ85" s="369"/>
      <c r="BR85" s="369"/>
      <c r="BS85" s="370" t="str">
        <f>IF(AND(申込書!$C$53&lt;&gt;"▼プルダウンより選択してください",申込書!$C$53&lt;&gt;"",$G85&lt;&gt;"",申込書!$V$53="特定学年のみ"),"申し込みする","")</f>
        <v/>
      </c>
      <c r="BT85" s="371"/>
      <c r="BU85" s="372"/>
      <c r="BV85" s="373" t="str">
        <f>IF(AND(申込書!$C$54&lt;&gt;"▼プルダウンより選択してください",申込書!$C$54&lt;&gt;"",申込書!$K$22&lt;&gt;"YYYY/MM/DD",$G85&lt;&gt;""),申込書!$K$22,"")</f>
        <v/>
      </c>
      <c r="BW85" s="369" t="str">
        <f>IF(BV85="","",IF(INDEX('コンテンツ＆備考マスタ'!$H:$J,MATCH(学校情報!BV$3,'コンテンツ＆備考マスタ'!$H:$H,0),3)="●",IF(AND(BV85&lt;&gt;"",ISNUMBER(申込書!$AC$22)=TRUE,申込書!$C$54&lt;&gt;"▼プルダウンより選択してください",申込書!$C$54&lt;&gt;""),申込書!$AC$22,""),"-"))</f>
        <v/>
      </c>
      <c r="BX85" s="369"/>
      <c r="BY85" s="369"/>
      <c r="BZ85" s="370" t="str">
        <f>IF(AND(申込書!$C$54&lt;&gt;"▼プルダウンより選択してください",申込書!$C$54&lt;&gt;"",$G85&lt;&gt;"",申込書!$V$54="特定学年のみ"),"申し込みする","")</f>
        <v/>
      </c>
      <c r="CA85" s="371"/>
      <c r="CB85" s="372"/>
      <c r="CC85" s="373" t="str">
        <f>IF(AND(申込書!$C$55&lt;&gt;"▼プルダウンより選択してください",申込書!$C$55&lt;&gt;"",申込書!$K$22&lt;&gt;"YYYY/MM/DD",$G85&lt;&gt;""),申込書!$K$22,"")</f>
        <v/>
      </c>
      <c r="CD85" s="369" t="str">
        <f>IF(CC85="","",IF(INDEX('コンテンツ＆備考マスタ'!$H:$J,MATCH(学校情報!CC$3,'コンテンツ＆備考マスタ'!$H:$H,0),3)="●",IF(AND(CC85&lt;&gt;"",ISNUMBER(申込書!$AC$22)=TRUE,申込書!$C$55&lt;&gt;"▼プルダウンより選択してください",申込書!$C$55&lt;&gt;""),申込書!$AC$22,""),"-"))</f>
        <v/>
      </c>
      <c r="CE85" s="369"/>
      <c r="CF85" s="369"/>
      <c r="CG85" s="370" t="str">
        <f>IF(AND(申込書!$C$55&lt;&gt;"▼プルダウンより選択してください",申込書!$C$55&lt;&gt;"",$G85&lt;&gt;"",申込書!$V$55="特定学年のみ"),"申し込みする","")</f>
        <v/>
      </c>
      <c r="CH85" s="371"/>
      <c r="CI85" s="372"/>
      <c r="CJ85" s="373" t="str">
        <f>IF(AND(申込書!$C$56&lt;&gt;"▼プルダウンより選択してください",申込書!$C$56&lt;&gt;"",申込書!$K$22&lt;&gt;"YYYY/MM/DD",$G85&lt;&gt;""),申込書!$K$22,"")</f>
        <v/>
      </c>
      <c r="CK85" s="369" t="str">
        <f>IF(CJ85="","",IF(INDEX('コンテンツ＆備考マスタ'!$H:$J,MATCH(学校情報!CJ$3,'コンテンツ＆備考マスタ'!$H:$H,0),3)="●",IF(AND(CJ85&lt;&gt;"",ISNUMBER(申込書!$AC$22)=TRUE,申込書!$C$56&lt;&gt;"▼プルダウンより選択してください",申込書!$C$56&lt;&gt;""),申込書!$AC$22,""),"-"))</f>
        <v/>
      </c>
      <c r="CL85" s="369"/>
      <c r="CM85" s="369"/>
      <c r="CN85" s="370" t="str">
        <f>IF(AND(申込書!$C$56&lt;&gt;"▼プルダウンより選択してください",申込書!$C$56&lt;&gt;"",$G85&lt;&gt;"",申込書!$V$56="特定学年のみ"),"申し込みする","")</f>
        <v/>
      </c>
      <c r="CO85" s="371"/>
      <c r="CP85" s="372"/>
      <c r="CQ85" s="373" t="str">
        <f>IF(AND(申込書!$C$57&lt;&gt;"▼プルダウンより選択してください",申込書!$C$57&lt;&gt;"",申込書!$K$22&lt;&gt;"YYYY/MM/DD",$G85&lt;&gt;""),申込書!$K$22,"")</f>
        <v/>
      </c>
      <c r="CR85" s="369" t="str">
        <f>IF(CQ85="","",IF(INDEX('コンテンツ＆備考マスタ'!$H:$J,MATCH(学校情報!CQ$3,'コンテンツ＆備考マスタ'!$H:$H,0),3)="●",IF(AND(CQ85&lt;&gt;"",ISNUMBER(申込書!$AC$22)=TRUE,申込書!$C$57&lt;&gt;"▼プルダウンより選択してください",申込書!$C$57&lt;&gt;""),申込書!$AC$22,""),"-"))</f>
        <v/>
      </c>
      <c r="CS85" s="369"/>
      <c r="CT85" s="369"/>
      <c r="CU85" s="369" t="str">
        <f>IF(AND(申込書!$C$57&lt;&gt;"▼プルダウンより選択してください",申込書!$C$57&lt;&gt;"",$G85&lt;&gt;"",申込書!$V$57="特定学年のみ"),"申し込みする","")</f>
        <v/>
      </c>
      <c r="CV85" s="371"/>
      <c r="CW85" s="372"/>
      <c r="CX85" s="373" t="str">
        <f>IF(AND(申込書!$C$58&lt;&gt;"▼プルダウンより選択してください",申込書!$C$58&lt;&gt;"",申込書!$K$22&lt;&gt;"YYYY/MM/DD",$G85&lt;&gt;""),申込書!$K$22,"")</f>
        <v/>
      </c>
      <c r="CY85" s="369" t="str">
        <f>IF(CX85="","",IF(INDEX('コンテンツ＆備考マスタ'!$H:$J,MATCH(学校情報!CX$3,'コンテンツ＆備考マスタ'!$H:$H,0),3)="●",IF(AND(CX85&lt;&gt;"",ISNUMBER(申込書!$AC$22)=TRUE,申込書!$C$58&lt;&gt;"▼プルダウンより選択してください",申込書!$C$58&lt;&gt;""),申込書!$AC$22,""),"-"))</f>
        <v/>
      </c>
      <c r="CZ85" s="369"/>
      <c r="DA85" s="369"/>
      <c r="DB85" s="369" t="str">
        <f>IF(AND(申込書!$C$58&lt;&gt;"▼プルダウンより選択してください",申込書!$C$58&lt;&gt;"",$G85&lt;&gt;"",申込書!$V$58="特定学年のみ"),"申し込みする","")</f>
        <v/>
      </c>
      <c r="DC85" s="371"/>
      <c r="DD85" s="372"/>
      <c r="DE85" s="373" t="str">
        <f>IF(AND(申込書!$C$59&lt;&gt;"▼プルダウンより選択してください",申込書!$C$59&lt;&gt;"",申込書!$K$22&lt;&gt;"YYYY/MM/DD",$G85&lt;&gt;""),申込書!$K$22,"")</f>
        <v/>
      </c>
      <c r="DF85" s="369" t="str">
        <f>IF(DE85="","",IF(INDEX('コンテンツ＆備考マスタ'!$H:$J,MATCH(学校情報!DE$3,'コンテンツ＆備考マスタ'!$H:$H,0),3)="●",IF(AND(DE85&lt;&gt;"",ISNUMBER(申込書!$AC$22)=TRUE,申込書!$C$59&lt;&gt;"▼プルダウンより選択してください",申込書!$C$59&lt;&gt;""),申込書!$AC$22,""),"-"))</f>
        <v/>
      </c>
      <c r="DG85" s="369"/>
      <c r="DH85" s="369"/>
      <c r="DI85" s="369" t="str">
        <f>IF(AND(申込書!$C$59&lt;&gt;"▼プルダウンより選択してください",申込書!$C$59&lt;&gt;"",$G85&lt;&gt;"",申込書!$V$59="特定学年のみ"),"申し込みする","")</f>
        <v/>
      </c>
      <c r="DJ85" s="371"/>
      <c r="DK85" s="372"/>
      <c r="DL85" s="373" t="str">
        <f>IF(AND(申込書!$C$60&lt;&gt;"▼プルダウンより選択してください",申込書!$C$60&lt;&gt;"",申込書!$K$22&lt;&gt;"YYYY/MM/DD",$G85&lt;&gt;""),申込書!$K$22,"")</f>
        <v/>
      </c>
      <c r="DM85" s="369" t="str">
        <f>IF(DL85="","",IF(INDEX('コンテンツ＆備考マスタ'!$H:$J,MATCH(学校情報!DL$3,'コンテンツ＆備考マスタ'!$H:$H,0),3)="●",IF(AND(DL85&lt;&gt;"",ISNUMBER(申込書!$AC$22)=TRUE,申込書!$C$60&lt;&gt;"▼プルダウンより選択してください",申込書!$C$60&lt;&gt;""),申込書!$AC$22,""),"-"))</f>
        <v/>
      </c>
      <c r="DN85" s="369"/>
      <c r="DO85" s="369"/>
      <c r="DP85" s="369" t="str">
        <f>IF(AND(申込書!$C$60&lt;&gt;"▼プルダウンより選択してください",申込書!$C$60&lt;&gt;"",$G85&lt;&gt;"",申込書!$V$60="特定学年のみ"),"申し込みする","")</f>
        <v/>
      </c>
      <c r="DQ85" s="371"/>
      <c r="DR85" s="372"/>
      <c r="DS85" s="373" t="str">
        <f>IF(AND(申込書!$C$61&lt;&gt;"▼プルダウンより選択してください",申込書!$C$61&lt;&gt;"",申込書!$K$22&lt;&gt;"YYYY/MM/DD",$G85&lt;&gt;""),申込書!$K$22,"")</f>
        <v/>
      </c>
      <c r="DT85" s="369" t="str">
        <f>IF(DS85="","",IF(INDEX('コンテンツ＆備考マスタ'!$H:$J,MATCH(学校情報!DS$3,'コンテンツ＆備考マスタ'!$H:$H,0),3)="●",IF(AND(DS85&lt;&gt;"",ISNUMBER(申込書!$AC$22)=TRUE,申込書!$C$61&lt;&gt;"▼プルダウンより選択してください",申込書!$C$61&lt;&gt;""),申込書!$AC$22,""),"-"))</f>
        <v/>
      </c>
      <c r="DU85" s="369"/>
      <c r="DV85" s="369"/>
      <c r="DW85" s="369" t="str">
        <f>IF(AND(申込書!$C$61&lt;&gt;"▼プルダウンより選択してください",申込書!$C$61&lt;&gt;"",$G85&lt;&gt;"",申込書!$V$61="特定学年のみ"),"申し込みする","")</f>
        <v/>
      </c>
      <c r="DX85" s="371"/>
      <c r="DY85" s="372"/>
      <c r="DZ85" s="373" t="str">
        <f>IF(AND(申込書!$C$62&lt;&gt;"▼プルダウンより選択してください",申込書!$C$62&lt;&gt;"",申込書!$K$22&lt;&gt;"YYYY/MM/DD",$G85&lt;&gt;""),申込書!$K$22,"")</f>
        <v/>
      </c>
      <c r="EA85" s="369" t="str">
        <f>IF(DZ85="","",IF(INDEX('コンテンツ＆備考マスタ'!$H:$J,MATCH(学校情報!DZ$3,'コンテンツ＆備考マスタ'!$H:$H,0),3)="●",IF(AND(DZ85&lt;&gt;"",ISNUMBER(申込書!$AC$22)=TRUE,申込書!$C$62&lt;&gt;"▼プルダウンより選択してください",申込書!$C$62&lt;&gt;""),申込書!$AC$22,""),"-"))</f>
        <v/>
      </c>
      <c r="EB85" s="369"/>
      <c r="EC85" s="369"/>
      <c r="ED85" s="370" t="str">
        <f>IF(AND(申込書!$C$62&lt;&gt;"▼プルダウンより選択してください",申込書!$C$62&lt;&gt;"",$G85&lt;&gt;"",申込書!$V$62="特定学年のみ"),"申し込みする","")</f>
        <v/>
      </c>
      <c r="EE85" s="371"/>
      <c r="EF85" s="372"/>
      <c r="EG85" s="373" t="str">
        <f>IF(AND(申込書!$C$63&lt;&gt;"▼プルダウンより選択してください",申込書!$C$63&lt;&gt;"",申込書!$K$22&lt;&gt;"YYYY/MM/DD",$G85&lt;&gt;""),申込書!$K$22,"")</f>
        <v/>
      </c>
      <c r="EH85" s="369" t="str">
        <f>IF(EG85="","",IF(INDEX('コンテンツ＆備考マスタ'!$H:$J,MATCH(学校情報!EG$3,'コンテンツ＆備考マスタ'!$H:$H,0),3)="●",IF(AND(EG85&lt;&gt;"",ISNUMBER(申込書!$AC$22)=TRUE,申込書!$C$63&lt;&gt;"▼プルダウンより選択してください",申込書!$C$63&lt;&gt;""),申込書!$AC$22,""),"-"))</f>
        <v/>
      </c>
      <c r="EI85" s="369"/>
      <c r="EJ85" s="369"/>
      <c r="EK85" s="370" t="str">
        <f>IF(AND(申込書!$C$63&lt;&gt;"▼プルダウンより選択してください",申込書!$C$63&lt;&gt;"",$G85&lt;&gt;"",申込書!$V$63="特定学年のみ"),"申し込みする","")</f>
        <v/>
      </c>
      <c r="EL85" s="371"/>
      <c r="EM85" s="372"/>
      <c r="EN85" s="373" t="str">
        <f>IF(AND(申込書!$C$64&lt;&gt;"▼プルダウンより選択してください",申込書!$C$64&lt;&gt;"",申込書!$K$22&lt;&gt;"YYYY/MM/DD",$G85&lt;&gt;""),申込書!$K$22,"")</f>
        <v/>
      </c>
      <c r="EO85" s="369" t="str">
        <f>IF(EN85="","",IF(INDEX('コンテンツ＆備考マスタ'!$H:$J,MATCH(学校情報!EN$3,'コンテンツ＆備考マスタ'!$H:$H,0),3)="●",IF(AND(EN85&lt;&gt;"",ISNUMBER(申込書!$AC$22)=TRUE,申込書!$C$64&lt;&gt;"▼プルダウンより選択してください",申込書!$C$64&lt;&gt;""),申込書!$AC$22,""),"-"))</f>
        <v/>
      </c>
      <c r="EP85" s="369"/>
      <c r="EQ85" s="369"/>
      <c r="ER85" s="370" t="str">
        <f>IF(AND(申込書!$C$64&lt;&gt;"▼プルダウンより選択してください",申込書!$C$64&lt;&gt;"",$G85&lt;&gt;"",申込書!$V$64="特定学年のみ"),"申し込みする","")</f>
        <v/>
      </c>
      <c r="ES85" s="371"/>
      <c r="ET85" s="372"/>
      <c r="EU85" s="373" t="str">
        <f>IF(AND(申込書!$C$65&lt;&gt;"▼プルダウンより選択してください",申込書!$C$65&lt;&gt;"",申込書!$K$22&lt;&gt;"YYYY/MM/DD",$G85&lt;&gt;""),申込書!$K$22,"")</f>
        <v/>
      </c>
      <c r="EV85" s="369" t="str">
        <f>IF(EU85="","",IF(INDEX('コンテンツ＆備考マスタ'!$H:$J,MATCH(学校情報!EU$3,'コンテンツ＆備考マスタ'!$H:$H,0),3)="●",IF(AND(EU85&lt;&gt;"",ISNUMBER(申込書!$AC$22)=TRUE,申込書!$C$65&lt;&gt;"▼プルダウンより選択してください",申込書!$C$65&lt;&gt;""),申込書!$AC$22,""),"-"))</f>
        <v/>
      </c>
      <c r="EW85" s="369"/>
      <c r="EX85" s="369"/>
      <c r="EY85" s="370" t="str">
        <f>IF(AND(申込書!$C$65&lt;&gt;"▼プルダウンより選択してください",申込書!$C$65&lt;&gt;"",$G85&lt;&gt;"",申込書!$V$65="特定学年のみ"),"申し込みする","")</f>
        <v/>
      </c>
      <c r="EZ85" s="371"/>
      <c r="FA85" s="372"/>
      <c r="FB85" s="373" t="str">
        <f>IF(AND(申込書!$C$66&lt;&gt;"▼プルダウンより選択してください",申込書!$C$66&lt;&gt;"",申込書!$K$22&lt;&gt;"YYYY/MM/DD",$G85&lt;&gt;""),申込書!$K$22,"")</f>
        <v/>
      </c>
      <c r="FC85" s="369" t="str">
        <f>IF(FB85="","",IF(INDEX('コンテンツ＆備考マスタ'!$H:$J,MATCH(学校情報!FB$3,'コンテンツ＆備考マスタ'!$H:$H,0),3)="●",IF(AND(FB85&lt;&gt;"",ISNUMBER(申込書!$AC$22)=TRUE,申込書!$C$66&lt;&gt;"▼プルダウンより選択してください",申込書!$C$66&lt;&gt;""),申込書!$AC$22,""),"-"))</f>
        <v/>
      </c>
      <c r="FD85" s="369"/>
      <c r="FE85" s="369"/>
      <c r="FF85" s="370" t="str">
        <f>IF(AND(申込書!$C$66&lt;&gt;"▼プルダウンより選択してください",申込書!$C$66&lt;&gt;"",$G85&lt;&gt;"",申込書!$V$66="特定学年のみ"),"申し込みする","")</f>
        <v/>
      </c>
      <c r="FG85" s="371"/>
      <c r="FH85" s="372"/>
      <c r="FI85" s="373" t="str">
        <f>IF(AND(申込書!$C$67&lt;&gt;"▼プルダウンより選択してください",申込書!$C$67&lt;&gt;"",申込書!$K$22&lt;&gt;"YYYY/MM/DD",$G85&lt;&gt;""),申込書!$K$22,"")</f>
        <v/>
      </c>
      <c r="FJ85" s="369" t="str">
        <f>IF(FI85="","",IF(INDEX('コンテンツ＆備考マスタ'!$H:$J,MATCH(学校情報!FI$3,'コンテンツ＆備考マスタ'!$H:$H,0),3)="●",IF(AND(FI85&lt;&gt;"",ISNUMBER(申込書!$AC$22)=TRUE,申込書!$C$67&lt;&gt;"▼プルダウンより選択してください",申込書!$C$67&lt;&gt;""),申込書!$AC$22,""),"-"))</f>
        <v/>
      </c>
      <c r="FK85" s="369"/>
      <c r="FL85" s="369"/>
      <c r="FM85" s="370" t="str">
        <f>IF(AND(申込書!$C$67&lt;&gt;"▼プルダウンより選択してください",申込書!$C$67&lt;&gt;"",$G85&lt;&gt;"",申込書!$V$67="特定学年のみ"),"申し込みする","")</f>
        <v/>
      </c>
      <c r="FN85" s="371"/>
      <c r="FO85" s="372"/>
      <c r="FP85" s="373" t="str">
        <f>IF(AND(申込書!$C$68&lt;&gt;"▼プルダウンより選択してください",申込書!$C$68&lt;&gt;"",申込書!$K$22&lt;&gt;"YYYY/MM/DD",$G85&lt;&gt;""),申込書!$K$22,"")</f>
        <v/>
      </c>
      <c r="FQ85" s="369" t="str">
        <f>IF(FP85="","",IF(INDEX('コンテンツ＆備考マスタ'!$H:$J,MATCH(学校情報!FP$3,'コンテンツ＆備考マスタ'!$H:$H,0),3)="●",IF(AND(FP85&lt;&gt;"",ISNUMBER(申込書!$AC$22)=TRUE,申込書!$C$68&lt;&gt;"▼プルダウンより選択してください",申込書!$C$68&lt;&gt;""),申込書!$AC$22,""),"-"))</f>
        <v/>
      </c>
      <c r="FR85" s="369"/>
      <c r="FS85" s="369"/>
      <c r="FT85" s="370" t="str">
        <f>IF(AND(申込書!$C$68&lt;&gt;"▼プルダウンより選択してください",申込書!$C$68&lt;&gt;"",$G85&lt;&gt;"",申込書!$V$68="特定学年のみ"),"申し込みする","")</f>
        <v/>
      </c>
      <c r="FU85" s="371"/>
      <c r="FV85" s="372"/>
      <c r="FW85" s="373" t="str">
        <f>IF(AND(申込書!$C$69&lt;&gt;"▼プルダウンより選択してください",申込書!$C$69&lt;&gt;"",申込書!$K$22&lt;&gt;"YYYY/MM/DD",$G85&lt;&gt;""),申込書!$K$22,"")</f>
        <v/>
      </c>
      <c r="FX85" s="369" t="str">
        <f>IF(FW85="","",IF(INDEX('コンテンツ＆備考マスタ'!$H:$J,MATCH(学校情報!FW$3,'コンテンツ＆備考マスタ'!$H:$H,0),3)="●",IF(AND(FW85&lt;&gt;"",ISNUMBER(申込書!$AC$22)=TRUE,申込書!$C$69&lt;&gt;"▼プルダウンより選択してください",申込書!$C$69&lt;&gt;""),申込書!$AC$22,""),"-"))</f>
        <v/>
      </c>
      <c r="FY85" s="369"/>
      <c r="FZ85" s="369"/>
      <c r="GA85" s="370" t="str">
        <f>IF(AND(申込書!$C$69&lt;&gt;"▼プルダウンより選択してください",申込書!$C$69&lt;&gt;"",$G85&lt;&gt;"",申込書!$V$69="特定学年のみ"),"申し込みする","")</f>
        <v/>
      </c>
      <c r="GB85" s="371"/>
      <c r="GC85" s="372"/>
      <c r="GD85" s="373" t="str">
        <f>IF(AND(申込書!$C$70&lt;&gt;"▼プルダウンより選択してください",申込書!$C$70&lt;&gt;"",申込書!$K$22&lt;&gt;"YYYY/MM/DD",$G85&lt;&gt;""),申込書!$K$22,"")</f>
        <v/>
      </c>
      <c r="GE85" s="369" t="str">
        <f>IF(GD85="","",IF(INDEX('コンテンツ＆備考マスタ'!$H:$J,MATCH(学校情報!GD$3,'コンテンツ＆備考マスタ'!$H:$H,0),3)="●",IF(AND(GD85&lt;&gt;"",ISNUMBER(申込書!$AC$22)=TRUE,申込書!$C$70&lt;&gt;"▼プルダウンより選択してください",申込書!$C$70&lt;&gt;""),申込書!$AC$22,""),"-"))</f>
        <v/>
      </c>
      <c r="GF85" s="369"/>
      <c r="GG85" s="369"/>
      <c r="GH85" s="370" t="str">
        <f>IF(AND(申込書!$C$70&lt;&gt;"▼プルダウンより選択してください",申込書!$C$70&lt;&gt;"",$G85&lt;&gt;"",申込書!$V$70="特定学年のみ"),"申し込みする","")</f>
        <v/>
      </c>
      <c r="GI85" s="371"/>
      <c r="GJ85" s="372"/>
      <c r="GK85" s="373" t="str">
        <f>IF(AND(申込書!$C$71&lt;&gt;"▼プルダウンより選択してください",申込書!$C$71&lt;&gt;"",申込書!$K$22&lt;&gt;"YYYY/MM/DD",$G85&lt;&gt;""),申込書!$K$22,"")</f>
        <v/>
      </c>
      <c r="GL85" s="369" t="str">
        <f>IF(GK85="","",IF(INDEX('コンテンツ＆備考マスタ'!$H:$J,MATCH(学校情報!GK$3,'コンテンツ＆備考マスタ'!$H:$H,0),3)="●",IF(AND(GK85&lt;&gt;"",ISNUMBER(申込書!$AC$22)=TRUE,申込書!$C$71&lt;&gt;"▼プルダウンより選択してください",申込書!$C$71&lt;&gt;""),申込書!$AC$22,""),"-"))</f>
        <v/>
      </c>
      <c r="GM85" s="369"/>
      <c r="GN85" s="369"/>
      <c r="GO85" s="370" t="str">
        <f>IF(AND(申込書!$C$71&lt;&gt;"▼プルダウンより選択してください",申込書!$C$71&lt;&gt;"",$G85&lt;&gt;"",申込書!$V$71="特定学年のみ"),"申し込みする","")</f>
        <v/>
      </c>
      <c r="GP85" s="371"/>
      <c r="GQ85" s="372"/>
      <c r="GR85" s="373" t="str">
        <f>IF(AND(申込書!$C$72&lt;&gt;"▼プルダウンより選択してください",申込書!$C$72&lt;&gt;"",申込書!$K$22&lt;&gt;"YYYY/MM/DD",$G85&lt;&gt;""),申込書!$K$22,"")</f>
        <v/>
      </c>
      <c r="GS85" s="369" t="str">
        <f>IF(GR85="","",IF(INDEX('コンテンツ＆備考マスタ'!$H:$J,MATCH(学校情報!GR$3,'コンテンツ＆備考マスタ'!$H:$H,0),3)="●",IF(AND(GR85&lt;&gt;"",ISNUMBER(申込書!$AC$22)=TRUE,申込書!$C$72&lt;&gt;"▼プルダウンより選択してください",申込書!$C$72&lt;&gt;""),申込書!$AC$22,""),"-"))</f>
        <v/>
      </c>
      <c r="GT85" s="369"/>
      <c r="GU85" s="369"/>
      <c r="GV85" s="370" t="str">
        <f>IF(AND(申込書!$C$72&lt;&gt;"▼プルダウンより選択してください",申込書!$C$72&lt;&gt;"",$G85&lt;&gt;"",申込書!$V$72="特定学年のみ"),"申し込みする","")</f>
        <v/>
      </c>
      <c r="GW85" s="371"/>
      <c r="GX85" s="372"/>
      <c r="GY85" s="373" t="str">
        <f>IF(AND(申込書!$C$73&lt;&gt;"▼プルダウンより選択してください",申込書!$C$73&lt;&gt;"",申込書!$K$22&lt;&gt;"YYYY/MM/DD",$G85&lt;&gt;""),申込書!$K$22,"")</f>
        <v/>
      </c>
      <c r="GZ85" s="369" t="str">
        <f>IF(GY85="","",IF(INDEX('コンテンツ＆備考マスタ'!$H:$J,MATCH(学校情報!GY$3,'コンテンツ＆備考マスタ'!$H:$H,0),3)="●",IF(AND(GY85&lt;&gt;"",ISNUMBER(申込書!$AC$22)=TRUE,申込書!$C$73&lt;&gt;"▼プルダウンより選択してください",申込書!$C$73&lt;&gt;""),申込書!$AC$22,""),"-"))</f>
        <v/>
      </c>
      <c r="HA85" s="369"/>
      <c r="HB85" s="369"/>
      <c r="HC85" s="370" t="str">
        <f>IF(AND(申込書!$C$73&lt;&gt;"▼プルダウンより選択してください",申込書!$C$73&lt;&gt;"",$G85&lt;&gt;"",申込書!$V$73="特定学年のみ"),"申し込みする","")</f>
        <v/>
      </c>
      <c r="HD85" s="371"/>
      <c r="HE85" s="372"/>
      <c r="HF85" s="373" t="str">
        <f>IF(AND(申込書!$C$74&lt;&gt;"▼プルダウンより選択してください",申込書!$C$74&lt;&gt;"",申込書!$K$22&lt;&gt;"YYYY/MM/DD",$G85&lt;&gt;""),申込書!$K$22,"")</f>
        <v/>
      </c>
      <c r="HG85" s="369" t="str">
        <f>IF(HF85="","",IF(INDEX('コンテンツ＆備考マスタ'!$H:$J,MATCH(学校情報!HF$3,'コンテンツ＆備考マスタ'!$H:$H,0),3)="●",IF(AND(HF85&lt;&gt;"",ISNUMBER(申込書!$AC$22)=TRUE,申込書!$C$74&lt;&gt;"▼プルダウンより選択してください",申込書!$C$74&lt;&gt;""),申込書!$AC$22,""),"-"))</f>
        <v/>
      </c>
      <c r="HH85" s="369"/>
      <c r="HI85" s="369"/>
      <c r="HJ85" s="370" t="str">
        <f>IF(AND(申込書!$C$74&lt;&gt;"▼プルダウンより選択してください",申込書!$C$74&lt;&gt;"",$G85&lt;&gt;"",申込書!$V$74="特定学年のみ"),"申し込みする","")</f>
        <v/>
      </c>
      <c r="HK85" s="371"/>
      <c r="HL85" s="372"/>
      <c r="HM85" s="373" t="str">
        <f>IF(AND(申込書!$C$75&lt;&gt;"▼プルダウンより選択してください",申込書!$C$75&lt;&gt;"",申込書!$K$22&lt;&gt;"YYYY/MM/DD",$G85&lt;&gt;""),申込書!$K$22,"")</f>
        <v/>
      </c>
      <c r="HN85" s="369" t="str">
        <f>IF(HM85="","",IF(INDEX('コンテンツ＆備考マスタ'!$H:$J,MATCH(学校情報!HM$3,'コンテンツ＆備考マスタ'!$H:$H,0),3)="●",IF(AND(HM85&lt;&gt;"",ISNUMBER(申込書!$AC$22)=TRUE,申込書!$C$75&lt;&gt;"▼プルダウンより選択してください",申込書!$C$75&lt;&gt;""),申込書!$AC$22,""),"-"))</f>
        <v/>
      </c>
      <c r="HO85" s="369"/>
      <c r="HP85" s="369"/>
      <c r="HQ85" s="370" t="str">
        <f>IF(AND(申込書!$C$75&lt;&gt;"▼プルダウンより選択してください",申込書!$C$75&lt;&gt;"",$G85&lt;&gt;"",申込書!$V$75="特定学年のみ"),"申し込みする","")</f>
        <v/>
      </c>
      <c r="HR85" s="371"/>
      <c r="HS85" s="371"/>
      <c r="HT85" s="374" t="str">
        <f>IF(AND(申込書!$C$76&lt;&gt;"▼プルダウンより選択してください",申込書!$C$76&lt;&gt;"",申込書!$K$22&lt;&gt;"YYYY/MM/DD",$G85&lt;&gt;""),申込書!$K$22,"")</f>
        <v/>
      </c>
      <c r="HU85" s="369" t="str">
        <f>IF(HT85="","",IF(INDEX('コンテンツ＆備考マスタ'!$H:$J,MATCH(学校情報!HT$3,'コンテンツ＆備考マスタ'!$H:$H,0),3)="●",IF(AND(HT85&lt;&gt;"",ISNUMBER(申込書!$AC$22)=TRUE,申込書!$C$76&lt;&gt;"▼プルダウンより選択してください",申込書!$C$76&lt;&gt;""),申込書!$AC$22,""),"-"))</f>
        <v/>
      </c>
      <c r="HV85" s="369"/>
      <c r="HW85" s="369"/>
      <c r="HX85" s="370" t="str">
        <f>IF(AND(申込書!$C$76&lt;&gt;"▼プルダウンより選択してください",申込書!$C$76&lt;&gt;"",$G85&lt;&gt;"",申込書!$V$76="特定学年のみ"),"申し込みする","")</f>
        <v/>
      </c>
      <c r="HY85" s="371"/>
      <c r="HZ85" s="372"/>
      <c r="IA85" s="69"/>
    </row>
    <row r="86" spans="2:235" ht="26.85" hidden="1" customHeight="1" outlineLevel="1">
      <c r="B86" s="365">
        <f t="shared" si="3"/>
        <v>81</v>
      </c>
      <c r="C86" s="55"/>
      <c r="D86" s="56"/>
      <c r="E86" s="154"/>
      <c r="F86" s="57"/>
      <c r="G86" s="58"/>
      <c r="H86" s="59"/>
      <c r="I86" s="60"/>
      <c r="J86" s="61"/>
      <c r="K86" s="366" t="str">
        <f t="shared" si="4"/>
        <v/>
      </c>
      <c r="L86" s="62"/>
      <c r="M86" s="322"/>
      <c r="N86" s="63"/>
      <c r="O86" s="64"/>
      <c r="P86" s="367" t="str">
        <f t="shared" si="5"/>
        <v/>
      </c>
      <c r="Q86" s="65"/>
      <c r="R86" s="66"/>
      <c r="S86" s="67"/>
      <c r="T86" s="68"/>
      <c r="U86" s="68"/>
      <c r="V86" s="68"/>
      <c r="W86" s="66"/>
      <c r="X86" s="281"/>
      <c r="Y86" s="368" t="str">
        <f>IF(AND(申込書!$C$47&lt;&gt;"▼プルダウンより選択してください",申込書!$C$47&lt;&gt;"",申込書!$K$22&lt;&gt;"YYYY/MM/DD",$G86&lt;&gt;""),申込書!$K$22,"")</f>
        <v/>
      </c>
      <c r="Z86" s="369" t="str">
        <f>IF(Y86="","",IF(INDEX('コンテンツ＆備考マスタ'!$H:$J,MATCH(学校情報!Y$3,'コンテンツ＆備考マスタ'!$H:$H,0),3)="●",IF(AND(Y86&lt;&gt;"",ISNUMBER(申込書!$AC$22)=TRUE,申込書!$C$47&lt;&gt;"▼プルダウンより選択してください",申込書!$C$47&lt;&gt;""),申込書!$AC$22,""),"-"))</f>
        <v/>
      </c>
      <c r="AA86" s="369"/>
      <c r="AB86" s="369"/>
      <c r="AC86" s="370" t="str">
        <f>IF(AND(申込書!$C$47&lt;&gt;"▼プルダウンより選択してください",申込書!$C$47&lt;&gt;"",$G86&lt;&gt;"",申込書!$V$47="特定学年のみ"),"申し込みする","")</f>
        <v/>
      </c>
      <c r="AD86" s="371"/>
      <c r="AE86" s="372"/>
      <c r="AF86" s="373" t="str">
        <f>IF(AND(申込書!$C$48&lt;&gt;"▼プルダウンより選択してください",申込書!$C$48&lt;&gt;"",申込書!$K$22&lt;&gt;"YYYY/MM/DD",$G86&lt;&gt;""),申込書!$K$22,"")</f>
        <v/>
      </c>
      <c r="AG86" s="369" t="str">
        <f>IF(AF86="","",IF(INDEX('コンテンツ＆備考マスタ'!$H:$J,MATCH(学校情報!AF$3,'コンテンツ＆備考マスタ'!$H:$H,0),3)="●",IF(AND(AF86&lt;&gt;"",ISNUMBER(申込書!$AC$22)=TRUE,申込書!$C$48&lt;&gt;"▼プルダウンより選択してください",申込書!$C$48&lt;&gt;""),申込書!$AC$22,""),"-"))</f>
        <v/>
      </c>
      <c r="AH86" s="369"/>
      <c r="AI86" s="369"/>
      <c r="AJ86" s="370" t="str">
        <f>IF(AND(申込書!$C$48&lt;&gt;"▼プルダウンより選択してください",申込書!$C$48&lt;&gt;"",$G86&lt;&gt;"",申込書!$V$48="特定学年のみ"),"申し込みする","")</f>
        <v/>
      </c>
      <c r="AK86" s="371"/>
      <c r="AL86" s="372"/>
      <c r="AM86" s="373" t="str">
        <f>IF(AND(申込書!$C$49&lt;&gt;"▼プルダウンより選択してください",申込書!$C$49&lt;&gt;"",申込書!$K$22&lt;&gt;"YYYY/MM/DD",$G86&lt;&gt;""),申込書!$K$22,"")</f>
        <v/>
      </c>
      <c r="AN86" s="369" t="str">
        <f>IF(AM86="","",IF(INDEX('コンテンツ＆備考マスタ'!$H:$J,MATCH(学校情報!AM$3,'コンテンツ＆備考マスタ'!$H:$H,0),3)="●",IF(AND(AM86&lt;&gt;"",ISNUMBER(申込書!$AC$22)=TRUE,申込書!$C$49&lt;&gt;"▼プルダウンより選択してください",申込書!$C$49&lt;&gt;""),申込書!$AC$22,""),"-"))</f>
        <v/>
      </c>
      <c r="AO86" s="369"/>
      <c r="AP86" s="369"/>
      <c r="AQ86" s="370" t="str">
        <f>IF(AND(申込書!$C$49&lt;&gt;"▼プルダウンより選択してください",申込書!$C$49&lt;&gt;"",$G86&lt;&gt;"",申込書!$V$49="特定学年のみ"),"申し込みする","")</f>
        <v/>
      </c>
      <c r="AR86" s="371"/>
      <c r="AS86" s="372"/>
      <c r="AT86" s="373" t="str">
        <f>IF(AND(申込書!$C$50&lt;&gt;"▼プルダウンより選択してください",申込書!$C$50&lt;&gt;"",申込書!$K$22&lt;&gt;"YYYY/MM/DD",$G86&lt;&gt;""),申込書!$K$22,"")</f>
        <v/>
      </c>
      <c r="AU86" s="369" t="str">
        <f>IF(AT86="","",IF(INDEX('コンテンツ＆備考マスタ'!$H:$J,MATCH(学校情報!AT$3,'コンテンツ＆備考マスタ'!$H:$H,0),3)="●",IF(AND(AT86&lt;&gt;"",ISNUMBER(申込書!$AC$22)=TRUE,申込書!$C$50&lt;&gt;"▼プルダウンより選択してください",申込書!$C$50&lt;&gt;""),申込書!$AC$22,""),"-"))</f>
        <v/>
      </c>
      <c r="AV86" s="369"/>
      <c r="AW86" s="369"/>
      <c r="AX86" s="370" t="str">
        <f>IF(AND(申込書!$C$50&lt;&gt;"▼プルダウンより選択してください",申込書!$C$50&lt;&gt;"",$G86&lt;&gt;"",申込書!$V$50="特定学年のみ"),"申し込みする","")</f>
        <v/>
      </c>
      <c r="AY86" s="371"/>
      <c r="AZ86" s="372"/>
      <c r="BA86" s="373" t="str">
        <f>IF(AND(申込書!$C$51&lt;&gt;"▼プルダウンより選択してください",申込書!$C$51&lt;&gt;"",申込書!$K$22&lt;&gt;"YYYY/MM/DD",$G86&lt;&gt;""),申込書!$K$22,"")</f>
        <v/>
      </c>
      <c r="BB86" s="369" t="str">
        <f>IF(BA86="","",IF(INDEX('コンテンツ＆備考マスタ'!$H:$J,MATCH(学校情報!BA$3,'コンテンツ＆備考マスタ'!$H:$H,0),3)="●",IF(AND(BA86&lt;&gt;"",ISNUMBER(申込書!$AC$22)=TRUE,申込書!$C$51&lt;&gt;"▼プルダウンより選択してください",申込書!$C$51&lt;&gt;""),申込書!$AC$22,""),"-"))</f>
        <v/>
      </c>
      <c r="BC86" s="369"/>
      <c r="BD86" s="369"/>
      <c r="BE86" s="370" t="str">
        <f>IF(AND(申込書!$C$51&lt;&gt;"▼プルダウンより選択してください",申込書!$C$51&lt;&gt;"",$G86&lt;&gt;"",申込書!$V$51="特定学年のみ"),"申し込みする","")</f>
        <v/>
      </c>
      <c r="BF86" s="371"/>
      <c r="BG86" s="372"/>
      <c r="BH86" s="373" t="str">
        <f>IF(AND(申込書!$C$52&lt;&gt;"▼プルダウンより選択してください",申込書!$C$52&lt;&gt;"",申込書!$K$22&lt;&gt;"YYYY/MM/DD",$G86&lt;&gt;""),申込書!$K$22,"")</f>
        <v/>
      </c>
      <c r="BI86" s="369" t="str">
        <f>IF(BH86="","",IF(INDEX('コンテンツ＆備考マスタ'!$H:$J,MATCH(学校情報!BH$3,'コンテンツ＆備考マスタ'!$H:$H,0),3)="●",IF(AND(BH86&lt;&gt;"",ISNUMBER(申込書!$AC$22)=TRUE,申込書!$C$52&lt;&gt;"▼プルダウンより選択してください",申込書!$C$52&lt;&gt;""),申込書!$AC$22,""),"-"))</f>
        <v/>
      </c>
      <c r="BJ86" s="369"/>
      <c r="BK86" s="369"/>
      <c r="BL86" s="370" t="str">
        <f>IF(AND(申込書!$C$52&lt;&gt;"▼プルダウンより選択してください",申込書!$C$52&lt;&gt;"",$G86&lt;&gt;"",申込書!$V$52="特定学年のみ"),"申し込みする","")</f>
        <v/>
      </c>
      <c r="BM86" s="371"/>
      <c r="BN86" s="372"/>
      <c r="BO86" s="373" t="str">
        <f>IF(AND(申込書!$C$53&lt;&gt;"▼プルダウンより選択してください",申込書!$C$53&lt;&gt;"",申込書!$K$22&lt;&gt;"YYYY/MM/DD",$G86&lt;&gt;""),申込書!$K$22,"")</f>
        <v/>
      </c>
      <c r="BP86" s="369" t="str">
        <f>IF(BO86="","",IF(INDEX('コンテンツ＆備考マスタ'!$H:$J,MATCH(学校情報!BO$3,'コンテンツ＆備考マスタ'!$H:$H,0),3)="●",IF(AND(BO86&lt;&gt;"",ISNUMBER(申込書!$AC$22)=TRUE,申込書!$C$53&lt;&gt;"▼プルダウンより選択してください",申込書!$C$53&lt;&gt;""),申込書!$AC$22,""),"-"))</f>
        <v/>
      </c>
      <c r="BQ86" s="369"/>
      <c r="BR86" s="369"/>
      <c r="BS86" s="370" t="str">
        <f>IF(AND(申込書!$C$53&lt;&gt;"▼プルダウンより選択してください",申込書!$C$53&lt;&gt;"",$G86&lt;&gt;"",申込書!$V$53="特定学年のみ"),"申し込みする","")</f>
        <v/>
      </c>
      <c r="BT86" s="371"/>
      <c r="BU86" s="372"/>
      <c r="BV86" s="373" t="str">
        <f>IF(AND(申込書!$C$54&lt;&gt;"▼プルダウンより選択してください",申込書!$C$54&lt;&gt;"",申込書!$K$22&lt;&gt;"YYYY/MM/DD",$G86&lt;&gt;""),申込書!$K$22,"")</f>
        <v/>
      </c>
      <c r="BW86" s="369" t="str">
        <f>IF(BV86="","",IF(INDEX('コンテンツ＆備考マスタ'!$H:$J,MATCH(学校情報!BV$3,'コンテンツ＆備考マスタ'!$H:$H,0),3)="●",IF(AND(BV86&lt;&gt;"",ISNUMBER(申込書!$AC$22)=TRUE,申込書!$C$54&lt;&gt;"▼プルダウンより選択してください",申込書!$C$54&lt;&gt;""),申込書!$AC$22,""),"-"))</f>
        <v/>
      </c>
      <c r="BX86" s="369"/>
      <c r="BY86" s="369"/>
      <c r="BZ86" s="370" t="str">
        <f>IF(AND(申込書!$C$54&lt;&gt;"▼プルダウンより選択してください",申込書!$C$54&lt;&gt;"",$G86&lt;&gt;"",申込書!$V$54="特定学年のみ"),"申し込みする","")</f>
        <v/>
      </c>
      <c r="CA86" s="371"/>
      <c r="CB86" s="372"/>
      <c r="CC86" s="373" t="str">
        <f>IF(AND(申込書!$C$55&lt;&gt;"▼プルダウンより選択してください",申込書!$C$55&lt;&gt;"",申込書!$K$22&lt;&gt;"YYYY/MM/DD",$G86&lt;&gt;""),申込書!$K$22,"")</f>
        <v/>
      </c>
      <c r="CD86" s="369" t="str">
        <f>IF(CC86="","",IF(INDEX('コンテンツ＆備考マスタ'!$H:$J,MATCH(学校情報!CC$3,'コンテンツ＆備考マスタ'!$H:$H,0),3)="●",IF(AND(CC86&lt;&gt;"",ISNUMBER(申込書!$AC$22)=TRUE,申込書!$C$55&lt;&gt;"▼プルダウンより選択してください",申込書!$C$55&lt;&gt;""),申込書!$AC$22,""),"-"))</f>
        <v/>
      </c>
      <c r="CE86" s="369"/>
      <c r="CF86" s="369"/>
      <c r="CG86" s="370" t="str">
        <f>IF(AND(申込書!$C$55&lt;&gt;"▼プルダウンより選択してください",申込書!$C$55&lt;&gt;"",$G86&lt;&gt;"",申込書!$V$55="特定学年のみ"),"申し込みする","")</f>
        <v/>
      </c>
      <c r="CH86" s="371"/>
      <c r="CI86" s="372"/>
      <c r="CJ86" s="373" t="str">
        <f>IF(AND(申込書!$C$56&lt;&gt;"▼プルダウンより選択してください",申込書!$C$56&lt;&gt;"",申込書!$K$22&lt;&gt;"YYYY/MM/DD",$G86&lt;&gt;""),申込書!$K$22,"")</f>
        <v/>
      </c>
      <c r="CK86" s="369" t="str">
        <f>IF(CJ86="","",IF(INDEX('コンテンツ＆備考マスタ'!$H:$J,MATCH(学校情報!CJ$3,'コンテンツ＆備考マスタ'!$H:$H,0),3)="●",IF(AND(CJ86&lt;&gt;"",ISNUMBER(申込書!$AC$22)=TRUE,申込書!$C$56&lt;&gt;"▼プルダウンより選択してください",申込書!$C$56&lt;&gt;""),申込書!$AC$22,""),"-"))</f>
        <v/>
      </c>
      <c r="CL86" s="369"/>
      <c r="CM86" s="369"/>
      <c r="CN86" s="370" t="str">
        <f>IF(AND(申込書!$C$56&lt;&gt;"▼プルダウンより選択してください",申込書!$C$56&lt;&gt;"",$G86&lt;&gt;"",申込書!$V$56="特定学年のみ"),"申し込みする","")</f>
        <v/>
      </c>
      <c r="CO86" s="371"/>
      <c r="CP86" s="372"/>
      <c r="CQ86" s="373" t="str">
        <f>IF(AND(申込書!$C$57&lt;&gt;"▼プルダウンより選択してください",申込書!$C$57&lt;&gt;"",申込書!$K$22&lt;&gt;"YYYY/MM/DD",$G86&lt;&gt;""),申込書!$K$22,"")</f>
        <v/>
      </c>
      <c r="CR86" s="369" t="str">
        <f>IF(CQ86="","",IF(INDEX('コンテンツ＆備考マスタ'!$H:$J,MATCH(学校情報!CQ$3,'コンテンツ＆備考マスタ'!$H:$H,0),3)="●",IF(AND(CQ86&lt;&gt;"",ISNUMBER(申込書!$AC$22)=TRUE,申込書!$C$57&lt;&gt;"▼プルダウンより選択してください",申込書!$C$57&lt;&gt;""),申込書!$AC$22,""),"-"))</f>
        <v/>
      </c>
      <c r="CS86" s="369"/>
      <c r="CT86" s="369"/>
      <c r="CU86" s="369" t="str">
        <f>IF(AND(申込書!$C$57&lt;&gt;"▼プルダウンより選択してください",申込書!$C$57&lt;&gt;"",$G86&lt;&gt;"",申込書!$V$57="特定学年のみ"),"申し込みする","")</f>
        <v/>
      </c>
      <c r="CV86" s="371"/>
      <c r="CW86" s="372"/>
      <c r="CX86" s="373" t="str">
        <f>IF(AND(申込書!$C$58&lt;&gt;"▼プルダウンより選択してください",申込書!$C$58&lt;&gt;"",申込書!$K$22&lt;&gt;"YYYY/MM/DD",$G86&lt;&gt;""),申込書!$K$22,"")</f>
        <v/>
      </c>
      <c r="CY86" s="369" t="str">
        <f>IF(CX86="","",IF(INDEX('コンテンツ＆備考マスタ'!$H:$J,MATCH(学校情報!CX$3,'コンテンツ＆備考マスタ'!$H:$H,0),3)="●",IF(AND(CX86&lt;&gt;"",ISNUMBER(申込書!$AC$22)=TRUE,申込書!$C$58&lt;&gt;"▼プルダウンより選択してください",申込書!$C$58&lt;&gt;""),申込書!$AC$22,""),"-"))</f>
        <v/>
      </c>
      <c r="CZ86" s="369"/>
      <c r="DA86" s="369"/>
      <c r="DB86" s="369" t="str">
        <f>IF(AND(申込書!$C$58&lt;&gt;"▼プルダウンより選択してください",申込書!$C$58&lt;&gt;"",$G86&lt;&gt;"",申込書!$V$58="特定学年のみ"),"申し込みする","")</f>
        <v/>
      </c>
      <c r="DC86" s="371"/>
      <c r="DD86" s="372"/>
      <c r="DE86" s="373" t="str">
        <f>IF(AND(申込書!$C$59&lt;&gt;"▼プルダウンより選択してください",申込書!$C$59&lt;&gt;"",申込書!$K$22&lt;&gt;"YYYY/MM/DD",$G86&lt;&gt;""),申込書!$K$22,"")</f>
        <v/>
      </c>
      <c r="DF86" s="369" t="str">
        <f>IF(DE86="","",IF(INDEX('コンテンツ＆備考マスタ'!$H:$J,MATCH(学校情報!DE$3,'コンテンツ＆備考マスタ'!$H:$H,0),3)="●",IF(AND(DE86&lt;&gt;"",ISNUMBER(申込書!$AC$22)=TRUE,申込書!$C$59&lt;&gt;"▼プルダウンより選択してください",申込書!$C$59&lt;&gt;""),申込書!$AC$22,""),"-"))</f>
        <v/>
      </c>
      <c r="DG86" s="369"/>
      <c r="DH86" s="369"/>
      <c r="DI86" s="369" t="str">
        <f>IF(AND(申込書!$C$59&lt;&gt;"▼プルダウンより選択してください",申込書!$C$59&lt;&gt;"",$G86&lt;&gt;"",申込書!$V$59="特定学年のみ"),"申し込みする","")</f>
        <v/>
      </c>
      <c r="DJ86" s="371"/>
      <c r="DK86" s="372"/>
      <c r="DL86" s="373" t="str">
        <f>IF(AND(申込書!$C$60&lt;&gt;"▼プルダウンより選択してください",申込書!$C$60&lt;&gt;"",申込書!$K$22&lt;&gt;"YYYY/MM/DD",$G86&lt;&gt;""),申込書!$K$22,"")</f>
        <v/>
      </c>
      <c r="DM86" s="369" t="str">
        <f>IF(DL86="","",IF(INDEX('コンテンツ＆備考マスタ'!$H:$J,MATCH(学校情報!DL$3,'コンテンツ＆備考マスタ'!$H:$H,0),3)="●",IF(AND(DL86&lt;&gt;"",ISNUMBER(申込書!$AC$22)=TRUE,申込書!$C$60&lt;&gt;"▼プルダウンより選択してください",申込書!$C$60&lt;&gt;""),申込書!$AC$22,""),"-"))</f>
        <v/>
      </c>
      <c r="DN86" s="369"/>
      <c r="DO86" s="369"/>
      <c r="DP86" s="369" t="str">
        <f>IF(AND(申込書!$C$60&lt;&gt;"▼プルダウンより選択してください",申込書!$C$60&lt;&gt;"",$G86&lt;&gt;"",申込書!$V$60="特定学年のみ"),"申し込みする","")</f>
        <v/>
      </c>
      <c r="DQ86" s="371"/>
      <c r="DR86" s="372"/>
      <c r="DS86" s="373" t="str">
        <f>IF(AND(申込書!$C$61&lt;&gt;"▼プルダウンより選択してください",申込書!$C$61&lt;&gt;"",申込書!$K$22&lt;&gt;"YYYY/MM/DD",$G86&lt;&gt;""),申込書!$K$22,"")</f>
        <v/>
      </c>
      <c r="DT86" s="369" t="str">
        <f>IF(DS86="","",IF(INDEX('コンテンツ＆備考マスタ'!$H:$J,MATCH(学校情報!DS$3,'コンテンツ＆備考マスタ'!$H:$H,0),3)="●",IF(AND(DS86&lt;&gt;"",ISNUMBER(申込書!$AC$22)=TRUE,申込書!$C$61&lt;&gt;"▼プルダウンより選択してください",申込書!$C$61&lt;&gt;""),申込書!$AC$22,""),"-"))</f>
        <v/>
      </c>
      <c r="DU86" s="369"/>
      <c r="DV86" s="369"/>
      <c r="DW86" s="369" t="str">
        <f>IF(AND(申込書!$C$61&lt;&gt;"▼プルダウンより選択してください",申込書!$C$61&lt;&gt;"",$G86&lt;&gt;"",申込書!$V$61="特定学年のみ"),"申し込みする","")</f>
        <v/>
      </c>
      <c r="DX86" s="371"/>
      <c r="DY86" s="372"/>
      <c r="DZ86" s="373" t="str">
        <f>IF(AND(申込書!$C$62&lt;&gt;"▼プルダウンより選択してください",申込書!$C$62&lt;&gt;"",申込書!$K$22&lt;&gt;"YYYY/MM/DD",$G86&lt;&gt;""),申込書!$K$22,"")</f>
        <v/>
      </c>
      <c r="EA86" s="369" t="str">
        <f>IF(DZ86="","",IF(INDEX('コンテンツ＆備考マスタ'!$H:$J,MATCH(学校情報!DZ$3,'コンテンツ＆備考マスタ'!$H:$H,0),3)="●",IF(AND(DZ86&lt;&gt;"",ISNUMBER(申込書!$AC$22)=TRUE,申込書!$C$62&lt;&gt;"▼プルダウンより選択してください",申込書!$C$62&lt;&gt;""),申込書!$AC$22,""),"-"))</f>
        <v/>
      </c>
      <c r="EB86" s="369"/>
      <c r="EC86" s="369"/>
      <c r="ED86" s="370" t="str">
        <f>IF(AND(申込書!$C$62&lt;&gt;"▼プルダウンより選択してください",申込書!$C$62&lt;&gt;"",$G86&lt;&gt;"",申込書!$V$62="特定学年のみ"),"申し込みする","")</f>
        <v/>
      </c>
      <c r="EE86" s="371"/>
      <c r="EF86" s="372"/>
      <c r="EG86" s="373" t="str">
        <f>IF(AND(申込書!$C$63&lt;&gt;"▼プルダウンより選択してください",申込書!$C$63&lt;&gt;"",申込書!$K$22&lt;&gt;"YYYY/MM/DD",$G86&lt;&gt;""),申込書!$K$22,"")</f>
        <v/>
      </c>
      <c r="EH86" s="369" t="str">
        <f>IF(EG86="","",IF(INDEX('コンテンツ＆備考マスタ'!$H:$J,MATCH(学校情報!EG$3,'コンテンツ＆備考マスタ'!$H:$H,0),3)="●",IF(AND(EG86&lt;&gt;"",ISNUMBER(申込書!$AC$22)=TRUE,申込書!$C$63&lt;&gt;"▼プルダウンより選択してください",申込書!$C$63&lt;&gt;""),申込書!$AC$22,""),"-"))</f>
        <v/>
      </c>
      <c r="EI86" s="369"/>
      <c r="EJ86" s="369"/>
      <c r="EK86" s="370" t="str">
        <f>IF(AND(申込書!$C$63&lt;&gt;"▼プルダウンより選択してください",申込書!$C$63&lt;&gt;"",$G86&lt;&gt;"",申込書!$V$63="特定学年のみ"),"申し込みする","")</f>
        <v/>
      </c>
      <c r="EL86" s="371"/>
      <c r="EM86" s="372"/>
      <c r="EN86" s="373" t="str">
        <f>IF(AND(申込書!$C$64&lt;&gt;"▼プルダウンより選択してください",申込書!$C$64&lt;&gt;"",申込書!$K$22&lt;&gt;"YYYY/MM/DD",$G86&lt;&gt;""),申込書!$K$22,"")</f>
        <v/>
      </c>
      <c r="EO86" s="369" t="str">
        <f>IF(EN86="","",IF(INDEX('コンテンツ＆備考マスタ'!$H:$J,MATCH(学校情報!EN$3,'コンテンツ＆備考マスタ'!$H:$H,0),3)="●",IF(AND(EN86&lt;&gt;"",ISNUMBER(申込書!$AC$22)=TRUE,申込書!$C$64&lt;&gt;"▼プルダウンより選択してください",申込書!$C$64&lt;&gt;""),申込書!$AC$22,""),"-"))</f>
        <v/>
      </c>
      <c r="EP86" s="369"/>
      <c r="EQ86" s="369"/>
      <c r="ER86" s="370" t="str">
        <f>IF(AND(申込書!$C$64&lt;&gt;"▼プルダウンより選択してください",申込書!$C$64&lt;&gt;"",$G86&lt;&gt;"",申込書!$V$64="特定学年のみ"),"申し込みする","")</f>
        <v/>
      </c>
      <c r="ES86" s="371"/>
      <c r="ET86" s="372"/>
      <c r="EU86" s="373" t="str">
        <f>IF(AND(申込書!$C$65&lt;&gt;"▼プルダウンより選択してください",申込書!$C$65&lt;&gt;"",申込書!$K$22&lt;&gt;"YYYY/MM/DD",$G86&lt;&gt;""),申込書!$K$22,"")</f>
        <v/>
      </c>
      <c r="EV86" s="369" t="str">
        <f>IF(EU86="","",IF(INDEX('コンテンツ＆備考マスタ'!$H:$J,MATCH(学校情報!EU$3,'コンテンツ＆備考マスタ'!$H:$H,0),3)="●",IF(AND(EU86&lt;&gt;"",ISNUMBER(申込書!$AC$22)=TRUE,申込書!$C$65&lt;&gt;"▼プルダウンより選択してください",申込書!$C$65&lt;&gt;""),申込書!$AC$22,""),"-"))</f>
        <v/>
      </c>
      <c r="EW86" s="369"/>
      <c r="EX86" s="369"/>
      <c r="EY86" s="370" t="str">
        <f>IF(AND(申込書!$C$65&lt;&gt;"▼プルダウンより選択してください",申込書!$C$65&lt;&gt;"",$G86&lt;&gt;"",申込書!$V$65="特定学年のみ"),"申し込みする","")</f>
        <v/>
      </c>
      <c r="EZ86" s="371"/>
      <c r="FA86" s="372"/>
      <c r="FB86" s="373" t="str">
        <f>IF(AND(申込書!$C$66&lt;&gt;"▼プルダウンより選択してください",申込書!$C$66&lt;&gt;"",申込書!$K$22&lt;&gt;"YYYY/MM/DD",$G86&lt;&gt;""),申込書!$K$22,"")</f>
        <v/>
      </c>
      <c r="FC86" s="369" t="str">
        <f>IF(FB86="","",IF(INDEX('コンテンツ＆備考マスタ'!$H:$J,MATCH(学校情報!FB$3,'コンテンツ＆備考マスタ'!$H:$H,0),3)="●",IF(AND(FB86&lt;&gt;"",ISNUMBER(申込書!$AC$22)=TRUE,申込書!$C$66&lt;&gt;"▼プルダウンより選択してください",申込書!$C$66&lt;&gt;""),申込書!$AC$22,""),"-"))</f>
        <v/>
      </c>
      <c r="FD86" s="369"/>
      <c r="FE86" s="369"/>
      <c r="FF86" s="370" t="str">
        <f>IF(AND(申込書!$C$66&lt;&gt;"▼プルダウンより選択してください",申込書!$C$66&lt;&gt;"",$G86&lt;&gt;"",申込書!$V$66="特定学年のみ"),"申し込みする","")</f>
        <v/>
      </c>
      <c r="FG86" s="371"/>
      <c r="FH86" s="372"/>
      <c r="FI86" s="373" t="str">
        <f>IF(AND(申込書!$C$67&lt;&gt;"▼プルダウンより選択してください",申込書!$C$67&lt;&gt;"",申込書!$K$22&lt;&gt;"YYYY/MM/DD",$G86&lt;&gt;""),申込書!$K$22,"")</f>
        <v/>
      </c>
      <c r="FJ86" s="369" t="str">
        <f>IF(FI86="","",IF(INDEX('コンテンツ＆備考マスタ'!$H:$J,MATCH(学校情報!FI$3,'コンテンツ＆備考マスタ'!$H:$H,0),3)="●",IF(AND(FI86&lt;&gt;"",ISNUMBER(申込書!$AC$22)=TRUE,申込書!$C$67&lt;&gt;"▼プルダウンより選択してください",申込書!$C$67&lt;&gt;""),申込書!$AC$22,""),"-"))</f>
        <v/>
      </c>
      <c r="FK86" s="369"/>
      <c r="FL86" s="369"/>
      <c r="FM86" s="370" t="str">
        <f>IF(AND(申込書!$C$67&lt;&gt;"▼プルダウンより選択してください",申込書!$C$67&lt;&gt;"",$G86&lt;&gt;"",申込書!$V$67="特定学年のみ"),"申し込みする","")</f>
        <v/>
      </c>
      <c r="FN86" s="371"/>
      <c r="FO86" s="372"/>
      <c r="FP86" s="373" t="str">
        <f>IF(AND(申込書!$C$68&lt;&gt;"▼プルダウンより選択してください",申込書!$C$68&lt;&gt;"",申込書!$K$22&lt;&gt;"YYYY/MM/DD",$G86&lt;&gt;""),申込書!$K$22,"")</f>
        <v/>
      </c>
      <c r="FQ86" s="369" t="str">
        <f>IF(FP86="","",IF(INDEX('コンテンツ＆備考マスタ'!$H:$J,MATCH(学校情報!FP$3,'コンテンツ＆備考マスタ'!$H:$H,0),3)="●",IF(AND(FP86&lt;&gt;"",ISNUMBER(申込書!$AC$22)=TRUE,申込書!$C$68&lt;&gt;"▼プルダウンより選択してください",申込書!$C$68&lt;&gt;""),申込書!$AC$22,""),"-"))</f>
        <v/>
      </c>
      <c r="FR86" s="369"/>
      <c r="FS86" s="369"/>
      <c r="FT86" s="370" t="str">
        <f>IF(AND(申込書!$C$68&lt;&gt;"▼プルダウンより選択してください",申込書!$C$68&lt;&gt;"",$G86&lt;&gt;"",申込書!$V$68="特定学年のみ"),"申し込みする","")</f>
        <v/>
      </c>
      <c r="FU86" s="371"/>
      <c r="FV86" s="372"/>
      <c r="FW86" s="373" t="str">
        <f>IF(AND(申込書!$C$69&lt;&gt;"▼プルダウンより選択してください",申込書!$C$69&lt;&gt;"",申込書!$K$22&lt;&gt;"YYYY/MM/DD",$G86&lt;&gt;""),申込書!$K$22,"")</f>
        <v/>
      </c>
      <c r="FX86" s="369" t="str">
        <f>IF(FW86="","",IF(INDEX('コンテンツ＆備考マスタ'!$H:$J,MATCH(学校情報!FW$3,'コンテンツ＆備考マスタ'!$H:$H,0),3)="●",IF(AND(FW86&lt;&gt;"",ISNUMBER(申込書!$AC$22)=TRUE,申込書!$C$69&lt;&gt;"▼プルダウンより選択してください",申込書!$C$69&lt;&gt;""),申込書!$AC$22,""),"-"))</f>
        <v/>
      </c>
      <c r="FY86" s="369"/>
      <c r="FZ86" s="369"/>
      <c r="GA86" s="370" t="str">
        <f>IF(AND(申込書!$C$69&lt;&gt;"▼プルダウンより選択してください",申込書!$C$69&lt;&gt;"",$G86&lt;&gt;"",申込書!$V$69="特定学年のみ"),"申し込みする","")</f>
        <v/>
      </c>
      <c r="GB86" s="371"/>
      <c r="GC86" s="372"/>
      <c r="GD86" s="373" t="str">
        <f>IF(AND(申込書!$C$70&lt;&gt;"▼プルダウンより選択してください",申込書!$C$70&lt;&gt;"",申込書!$K$22&lt;&gt;"YYYY/MM/DD",$G86&lt;&gt;""),申込書!$K$22,"")</f>
        <v/>
      </c>
      <c r="GE86" s="369" t="str">
        <f>IF(GD86="","",IF(INDEX('コンテンツ＆備考マスタ'!$H:$J,MATCH(学校情報!GD$3,'コンテンツ＆備考マスタ'!$H:$H,0),3)="●",IF(AND(GD86&lt;&gt;"",ISNUMBER(申込書!$AC$22)=TRUE,申込書!$C$70&lt;&gt;"▼プルダウンより選択してください",申込書!$C$70&lt;&gt;""),申込書!$AC$22,""),"-"))</f>
        <v/>
      </c>
      <c r="GF86" s="369"/>
      <c r="GG86" s="369"/>
      <c r="GH86" s="370" t="str">
        <f>IF(AND(申込書!$C$70&lt;&gt;"▼プルダウンより選択してください",申込書!$C$70&lt;&gt;"",$G86&lt;&gt;"",申込書!$V$70="特定学年のみ"),"申し込みする","")</f>
        <v/>
      </c>
      <c r="GI86" s="371"/>
      <c r="GJ86" s="372"/>
      <c r="GK86" s="373" t="str">
        <f>IF(AND(申込書!$C$71&lt;&gt;"▼プルダウンより選択してください",申込書!$C$71&lt;&gt;"",申込書!$K$22&lt;&gt;"YYYY/MM/DD",$G86&lt;&gt;""),申込書!$K$22,"")</f>
        <v/>
      </c>
      <c r="GL86" s="369" t="str">
        <f>IF(GK86="","",IF(INDEX('コンテンツ＆備考マスタ'!$H:$J,MATCH(学校情報!GK$3,'コンテンツ＆備考マスタ'!$H:$H,0),3)="●",IF(AND(GK86&lt;&gt;"",ISNUMBER(申込書!$AC$22)=TRUE,申込書!$C$71&lt;&gt;"▼プルダウンより選択してください",申込書!$C$71&lt;&gt;""),申込書!$AC$22,""),"-"))</f>
        <v/>
      </c>
      <c r="GM86" s="369"/>
      <c r="GN86" s="369"/>
      <c r="GO86" s="370" t="str">
        <f>IF(AND(申込書!$C$71&lt;&gt;"▼プルダウンより選択してください",申込書!$C$71&lt;&gt;"",$G86&lt;&gt;"",申込書!$V$71="特定学年のみ"),"申し込みする","")</f>
        <v/>
      </c>
      <c r="GP86" s="371"/>
      <c r="GQ86" s="372"/>
      <c r="GR86" s="373" t="str">
        <f>IF(AND(申込書!$C$72&lt;&gt;"▼プルダウンより選択してください",申込書!$C$72&lt;&gt;"",申込書!$K$22&lt;&gt;"YYYY/MM/DD",$G86&lt;&gt;""),申込書!$K$22,"")</f>
        <v/>
      </c>
      <c r="GS86" s="369" t="str">
        <f>IF(GR86="","",IF(INDEX('コンテンツ＆備考マスタ'!$H:$J,MATCH(学校情報!GR$3,'コンテンツ＆備考マスタ'!$H:$H,0),3)="●",IF(AND(GR86&lt;&gt;"",ISNUMBER(申込書!$AC$22)=TRUE,申込書!$C$72&lt;&gt;"▼プルダウンより選択してください",申込書!$C$72&lt;&gt;""),申込書!$AC$22,""),"-"))</f>
        <v/>
      </c>
      <c r="GT86" s="369"/>
      <c r="GU86" s="369"/>
      <c r="GV86" s="370" t="str">
        <f>IF(AND(申込書!$C$72&lt;&gt;"▼プルダウンより選択してください",申込書!$C$72&lt;&gt;"",$G86&lt;&gt;"",申込書!$V$72="特定学年のみ"),"申し込みする","")</f>
        <v/>
      </c>
      <c r="GW86" s="371"/>
      <c r="GX86" s="372"/>
      <c r="GY86" s="373" t="str">
        <f>IF(AND(申込書!$C$73&lt;&gt;"▼プルダウンより選択してください",申込書!$C$73&lt;&gt;"",申込書!$K$22&lt;&gt;"YYYY/MM/DD",$G86&lt;&gt;""),申込書!$K$22,"")</f>
        <v/>
      </c>
      <c r="GZ86" s="369" t="str">
        <f>IF(GY86="","",IF(INDEX('コンテンツ＆備考マスタ'!$H:$J,MATCH(学校情報!GY$3,'コンテンツ＆備考マスタ'!$H:$H,0),3)="●",IF(AND(GY86&lt;&gt;"",ISNUMBER(申込書!$AC$22)=TRUE,申込書!$C$73&lt;&gt;"▼プルダウンより選択してください",申込書!$C$73&lt;&gt;""),申込書!$AC$22,""),"-"))</f>
        <v/>
      </c>
      <c r="HA86" s="369"/>
      <c r="HB86" s="369"/>
      <c r="HC86" s="370" t="str">
        <f>IF(AND(申込書!$C$73&lt;&gt;"▼プルダウンより選択してください",申込書!$C$73&lt;&gt;"",$G86&lt;&gt;"",申込書!$V$73="特定学年のみ"),"申し込みする","")</f>
        <v/>
      </c>
      <c r="HD86" s="371"/>
      <c r="HE86" s="372"/>
      <c r="HF86" s="373" t="str">
        <f>IF(AND(申込書!$C$74&lt;&gt;"▼プルダウンより選択してください",申込書!$C$74&lt;&gt;"",申込書!$K$22&lt;&gt;"YYYY/MM/DD",$G86&lt;&gt;""),申込書!$K$22,"")</f>
        <v/>
      </c>
      <c r="HG86" s="369" t="str">
        <f>IF(HF86="","",IF(INDEX('コンテンツ＆備考マスタ'!$H:$J,MATCH(学校情報!HF$3,'コンテンツ＆備考マスタ'!$H:$H,0),3)="●",IF(AND(HF86&lt;&gt;"",ISNUMBER(申込書!$AC$22)=TRUE,申込書!$C$74&lt;&gt;"▼プルダウンより選択してください",申込書!$C$74&lt;&gt;""),申込書!$AC$22,""),"-"))</f>
        <v/>
      </c>
      <c r="HH86" s="369"/>
      <c r="HI86" s="369"/>
      <c r="HJ86" s="370" t="str">
        <f>IF(AND(申込書!$C$74&lt;&gt;"▼プルダウンより選択してください",申込書!$C$74&lt;&gt;"",$G86&lt;&gt;"",申込書!$V$74="特定学年のみ"),"申し込みする","")</f>
        <v/>
      </c>
      <c r="HK86" s="371"/>
      <c r="HL86" s="372"/>
      <c r="HM86" s="373" t="str">
        <f>IF(AND(申込書!$C$75&lt;&gt;"▼プルダウンより選択してください",申込書!$C$75&lt;&gt;"",申込書!$K$22&lt;&gt;"YYYY/MM/DD",$G86&lt;&gt;""),申込書!$K$22,"")</f>
        <v/>
      </c>
      <c r="HN86" s="369" t="str">
        <f>IF(HM86="","",IF(INDEX('コンテンツ＆備考マスタ'!$H:$J,MATCH(学校情報!HM$3,'コンテンツ＆備考マスタ'!$H:$H,0),3)="●",IF(AND(HM86&lt;&gt;"",ISNUMBER(申込書!$AC$22)=TRUE,申込書!$C$75&lt;&gt;"▼プルダウンより選択してください",申込書!$C$75&lt;&gt;""),申込書!$AC$22,""),"-"))</f>
        <v/>
      </c>
      <c r="HO86" s="369"/>
      <c r="HP86" s="369"/>
      <c r="HQ86" s="370" t="str">
        <f>IF(AND(申込書!$C$75&lt;&gt;"▼プルダウンより選択してください",申込書!$C$75&lt;&gt;"",$G86&lt;&gt;"",申込書!$V$75="特定学年のみ"),"申し込みする","")</f>
        <v/>
      </c>
      <c r="HR86" s="371"/>
      <c r="HS86" s="371"/>
      <c r="HT86" s="374" t="str">
        <f>IF(AND(申込書!$C$76&lt;&gt;"▼プルダウンより選択してください",申込書!$C$76&lt;&gt;"",申込書!$K$22&lt;&gt;"YYYY/MM/DD",$G86&lt;&gt;""),申込書!$K$22,"")</f>
        <v/>
      </c>
      <c r="HU86" s="369" t="str">
        <f>IF(HT86="","",IF(INDEX('コンテンツ＆備考マスタ'!$H:$J,MATCH(学校情報!HT$3,'コンテンツ＆備考マスタ'!$H:$H,0),3)="●",IF(AND(HT86&lt;&gt;"",ISNUMBER(申込書!$AC$22)=TRUE,申込書!$C$76&lt;&gt;"▼プルダウンより選択してください",申込書!$C$76&lt;&gt;""),申込書!$AC$22,""),"-"))</f>
        <v/>
      </c>
      <c r="HV86" s="369"/>
      <c r="HW86" s="369"/>
      <c r="HX86" s="370" t="str">
        <f>IF(AND(申込書!$C$76&lt;&gt;"▼プルダウンより選択してください",申込書!$C$76&lt;&gt;"",$G86&lt;&gt;"",申込書!$V$76="特定学年のみ"),"申し込みする","")</f>
        <v/>
      </c>
      <c r="HY86" s="371"/>
      <c r="HZ86" s="372"/>
      <c r="IA86" s="69"/>
    </row>
    <row r="87" spans="2:235" ht="26.85" hidden="1" customHeight="1" outlineLevel="1">
      <c r="B87" s="365">
        <f t="shared" si="3"/>
        <v>82</v>
      </c>
      <c r="C87" s="55"/>
      <c r="D87" s="56"/>
      <c r="E87" s="154"/>
      <c r="F87" s="57"/>
      <c r="G87" s="58"/>
      <c r="H87" s="59"/>
      <c r="I87" s="60"/>
      <c r="J87" s="61"/>
      <c r="K87" s="366" t="str">
        <f t="shared" si="4"/>
        <v/>
      </c>
      <c r="L87" s="62"/>
      <c r="M87" s="322"/>
      <c r="N87" s="63"/>
      <c r="O87" s="64"/>
      <c r="P87" s="367" t="str">
        <f t="shared" si="5"/>
        <v/>
      </c>
      <c r="Q87" s="65"/>
      <c r="R87" s="66"/>
      <c r="S87" s="67"/>
      <c r="T87" s="68"/>
      <c r="U87" s="68"/>
      <c r="V87" s="68"/>
      <c r="W87" s="66"/>
      <c r="X87" s="281"/>
      <c r="Y87" s="368" t="str">
        <f>IF(AND(申込書!$C$47&lt;&gt;"▼プルダウンより選択してください",申込書!$C$47&lt;&gt;"",申込書!$K$22&lt;&gt;"YYYY/MM/DD",$G87&lt;&gt;""),申込書!$K$22,"")</f>
        <v/>
      </c>
      <c r="Z87" s="369" t="str">
        <f>IF(Y87="","",IF(INDEX('コンテンツ＆備考マスタ'!$H:$J,MATCH(学校情報!Y$3,'コンテンツ＆備考マスタ'!$H:$H,0),3)="●",IF(AND(Y87&lt;&gt;"",ISNUMBER(申込書!$AC$22)=TRUE,申込書!$C$47&lt;&gt;"▼プルダウンより選択してください",申込書!$C$47&lt;&gt;""),申込書!$AC$22,""),"-"))</f>
        <v/>
      </c>
      <c r="AA87" s="369"/>
      <c r="AB87" s="369"/>
      <c r="AC87" s="370" t="str">
        <f>IF(AND(申込書!$C$47&lt;&gt;"▼プルダウンより選択してください",申込書!$C$47&lt;&gt;"",$G87&lt;&gt;"",申込書!$V$47="特定学年のみ"),"申し込みする","")</f>
        <v/>
      </c>
      <c r="AD87" s="371"/>
      <c r="AE87" s="372"/>
      <c r="AF87" s="373" t="str">
        <f>IF(AND(申込書!$C$48&lt;&gt;"▼プルダウンより選択してください",申込書!$C$48&lt;&gt;"",申込書!$K$22&lt;&gt;"YYYY/MM/DD",$G87&lt;&gt;""),申込書!$K$22,"")</f>
        <v/>
      </c>
      <c r="AG87" s="369" t="str">
        <f>IF(AF87="","",IF(INDEX('コンテンツ＆備考マスタ'!$H:$J,MATCH(学校情報!AF$3,'コンテンツ＆備考マスタ'!$H:$H,0),3)="●",IF(AND(AF87&lt;&gt;"",ISNUMBER(申込書!$AC$22)=TRUE,申込書!$C$48&lt;&gt;"▼プルダウンより選択してください",申込書!$C$48&lt;&gt;""),申込書!$AC$22,""),"-"))</f>
        <v/>
      </c>
      <c r="AH87" s="369"/>
      <c r="AI87" s="369"/>
      <c r="AJ87" s="370" t="str">
        <f>IF(AND(申込書!$C$48&lt;&gt;"▼プルダウンより選択してください",申込書!$C$48&lt;&gt;"",$G87&lt;&gt;"",申込書!$V$48="特定学年のみ"),"申し込みする","")</f>
        <v/>
      </c>
      <c r="AK87" s="371"/>
      <c r="AL87" s="372"/>
      <c r="AM87" s="373" t="str">
        <f>IF(AND(申込書!$C$49&lt;&gt;"▼プルダウンより選択してください",申込書!$C$49&lt;&gt;"",申込書!$K$22&lt;&gt;"YYYY/MM/DD",$G87&lt;&gt;""),申込書!$K$22,"")</f>
        <v/>
      </c>
      <c r="AN87" s="369" t="str">
        <f>IF(AM87="","",IF(INDEX('コンテンツ＆備考マスタ'!$H:$J,MATCH(学校情報!AM$3,'コンテンツ＆備考マスタ'!$H:$H,0),3)="●",IF(AND(AM87&lt;&gt;"",ISNUMBER(申込書!$AC$22)=TRUE,申込書!$C$49&lt;&gt;"▼プルダウンより選択してください",申込書!$C$49&lt;&gt;""),申込書!$AC$22,""),"-"))</f>
        <v/>
      </c>
      <c r="AO87" s="369"/>
      <c r="AP87" s="369"/>
      <c r="AQ87" s="370" t="str">
        <f>IF(AND(申込書!$C$49&lt;&gt;"▼プルダウンより選択してください",申込書!$C$49&lt;&gt;"",$G87&lt;&gt;"",申込書!$V$49="特定学年のみ"),"申し込みする","")</f>
        <v/>
      </c>
      <c r="AR87" s="371"/>
      <c r="AS87" s="372"/>
      <c r="AT87" s="373" t="str">
        <f>IF(AND(申込書!$C$50&lt;&gt;"▼プルダウンより選択してください",申込書!$C$50&lt;&gt;"",申込書!$K$22&lt;&gt;"YYYY/MM/DD",$G87&lt;&gt;""),申込書!$K$22,"")</f>
        <v/>
      </c>
      <c r="AU87" s="369" t="str">
        <f>IF(AT87="","",IF(INDEX('コンテンツ＆備考マスタ'!$H:$J,MATCH(学校情報!AT$3,'コンテンツ＆備考マスタ'!$H:$H,0),3)="●",IF(AND(AT87&lt;&gt;"",ISNUMBER(申込書!$AC$22)=TRUE,申込書!$C$50&lt;&gt;"▼プルダウンより選択してください",申込書!$C$50&lt;&gt;""),申込書!$AC$22,""),"-"))</f>
        <v/>
      </c>
      <c r="AV87" s="369"/>
      <c r="AW87" s="369"/>
      <c r="AX87" s="370" t="str">
        <f>IF(AND(申込書!$C$50&lt;&gt;"▼プルダウンより選択してください",申込書!$C$50&lt;&gt;"",$G87&lt;&gt;"",申込書!$V$50="特定学年のみ"),"申し込みする","")</f>
        <v/>
      </c>
      <c r="AY87" s="371"/>
      <c r="AZ87" s="372"/>
      <c r="BA87" s="373" t="str">
        <f>IF(AND(申込書!$C$51&lt;&gt;"▼プルダウンより選択してください",申込書!$C$51&lt;&gt;"",申込書!$K$22&lt;&gt;"YYYY/MM/DD",$G87&lt;&gt;""),申込書!$K$22,"")</f>
        <v/>
      </c>
      <c r="BB87" s="369" t="str">
        <f>IF(BA87="","",IF(INDEX('コンテンツ＆備考マスタ'!$H:$J,MATCH(学校情報!BA$3,'コンテンツ＆備考マスタ'!$H:$H,0),3)="●",IF(AND(BA87&lt;&gt;"",ISNUMBER(申込書!$AC$22)=TRUE,申込書!$C$51&lt;&gt;"▼プルダウンより選択してください",申込書!$C$51&lt;&gt;""),申込書!$AC$22,""),"-"))</f>
        <v/>
      </c>
      <c r="BC87" s="369"/>
      <c r="BD87" s="369"/>
      <c r="BE87" s="370" t="str">
        <f>IF(AND(申込書!$C$51&lt;&gt;"▼プルダウンより選択してください",申込書!$C$51&lt;&gt;"",$G87&lt;&gt;"",申込書!$V$51="特定学年のみ"),"申し込みする","")</f>
        <v/>
      </c>
      <c r="BF87" s="371"/>
      <c r="BG87" s="372"/>
      <c r="BH87" s="373" t="str">
        <f>IF(AND(申込書!$C$52&lt;&gt;"▼プルダウンより選択してください",申込書!$C$52&lt;&gt;"",申込書!$K$22&lt;&gt;"YYYY/MM/DD",$G87&lt;&gt;""),申込書!$K$22,"")</f>
        <v/>
      </c>
      <c r="BI87" s="369" t="str">
        <f>IF(BH87="","",IF(INDEX('コンテンツ＆備考マスタ'!$H:$J,MATCH(学校情報!BH$3,'コンテンツ＆備考マスタ'!$H:$H,0),3)="●",IF(AND(BH87&lt;&gt;"",ISNUMBER(申込書!$AC$22)=TRUE,申込書!$C$52&lt;&gt;"▼プルダウンより選択してください",申込書!$C$52&lt;&gt;""),申込書!$AC$22,""),"-"))</f>
        <v/>
      </c>
      <c r="BJ87" s="369"/>
      <c r="BK87" s="369"/>
      <c r="BL87" s="370" t="str">
        <f>IF(AND(申込書!$C$52&lt;&gt;"▼プルダウンより選択してください",申込書!$C$52&lt;&gt;"",$G87&lt;&gt;"",申込書!$V$52="特定学年のみ"),"申し込みする","")</f>
        <v/>
      </c>
      <c r="BM87" s="371"/>
      <c r="BN87" s="372"/>
      <c r="BO87" s="373" t="str">
        <f>IF(AND(申込書!$C$53&lt;&gt;"▼プルダウンより選択してください",申込書!$C$53&lt;&gt;"",申込書!$K$22&lt;&gt;"YYYY/MM/DD",$G87&lt;&gt;""),申込書!$K$22,"")</f>
        <v/>
      </c>
      <c r="BP87" s="369" t="str">
        <f>IF(BO87="","",IF(INDEX('コンテンツ＆備考マスタ'!$H:$J,MATCH(学校情報!BO$3,'コンテンツ＆備考マスタ'!$H:$H,0),3)="●",IF(AND(BO87&lt;&gt;"",ISNUMBER(申込書!$AC$22)=TRUE,申込書!$C$53&lt;&gt;"▼プルダウンより選択してください",申込書!$C$53&lt;&gt;""),申込書!$AC$22,""),"-"))</f>
        <v/>
      </c>
      <c r="BQ87" s="369"/>
      <c r="BR87" s="369"/>
      <c r="BS87" s="370" t="str">
        <f>IF(AND(申込書!$C$53&lt;&gt;"▼プルダウンより選択してください",申込書!$C$53&lt;&gt;"",$G87&lt;&gt;"",申込書!$V$53="特定学年のみ"),"申し込みする","")</f>
        <v/>
      </c>
      <c r="BT87" s="371"/>
      <c r="BU87" s="372"/>
      <c r="BV87" s="373" t="str">
        <f>IF(AND(申込書!$C$54&lt;&gt;"▼プルダウンより選択してください",申込書!$C$54&lt;&gt;"",申込書!$K$22&lt;&gt;"YYYY/MM/DD",$G87&lt;&gt;""),申込書!$K$22,"")</f>
        <v/>
      </c>
      <c r="BW87" s="369" t="str">
        <f>IF(BV87="","",IF(INDEX('コンテンツ＆備考マスタ'!$H:$J,MATCH(学校情報!BV$3,'コンテンツ＆備考マスタ'!$H:$H,0),3)="●",IF(AND(BV87&lt;&gt;"",ISNUMBER(申込書!$AC$22)=TRUE,申込書!$C$54&lt;&gt;"▼プルダウンより選択してください",申込書!$C$54&lt;&gt;""),申込書!$AC$22,""),"-"))</f>
        <v/>
      </c>
      <c r="BX87" s="369"/>
      <c r="BY87" s="369"/>
      <c r="BZ87" s="370" t="str">
        <f>IF(AND(申込書!$C$54&lt;&gt;"▼プルダウンより選択してください",申込書!$C$54&lt;&gt;"",$G87&lt;&gt;"",申込書!$V$54="特定学年のみ"),"申し込みする","")</f>
        <v/>
      </c>
      <c r="CA87" s="371"/>
      <c r="CB87" s="372"/>
      <c r="CC87" s="373" t="str">
        <f>IF(AND(申込書!$C$55&lt;&gt;"▼プルダウンより選択してください",申込書!$C$55&lt;&gt;"",申込書!$K$22&lt;&gt;"YYYY/MM/DD",$G87&lt;&gt;""),申込書!$K$22,"")</f>
        <v/>
      </c>
      <c r="CD87" s="369" t="str">
        <f>IF(CC87="","",IF(INDEX('コンテンツ＆備考マスタ'!$H:$J,MATCH(学校情報!CC$3,'コンテンツ＆備考マスタ'!$H:$H,0),3)="●",IF(AND(CC87&lt;&gt;"",ISNUMBER(申込書!$AC$22)=TRUE,申込書!$C$55&lt;&gt;"▼プルダウンより選択してください",申込書!$C$55&lt;&gt;""),申込書!$AC$22,""),"-"))</f>
        <v/>
      </c>
      <c r="CE87" s="369"/>
      <c r="CF87" s="369"/>
      <c r="CG87" s="370" t="str">
        <f>IF(AND(申込書!$C$55&lt;&gt;"▼プルダウンより選択してください",申込書!$C$55&lt;&gt;"",$G87&lt;&gt;"",申込書!$V$55="特定学年のみ"),"申し込みする","")</f>
        <v/>
      </c>
      <c r="CH87" s="371"/>
      <c r="CI87" s="372"/>
      <c r="CJ87" s="373" t="str">
        <f>IF(AND(申込書!$C$56&lt;&gt;"▼プルダウンより選択してください",申込書!$C$56&lt;&gt;"",申込書!$K$22&lt;&gt;"YYYY/MM/DD",$G87&lt;&gt;""),申込書!$K$22,"")</f>
        <v/>
      </c>
      <c r="CK87" s="369" t="str">
        <f>IF(CJ87="","",IF(INDEX('コンテンツ＆備考マスタ'!$H:$J,MATCH(学校情報!CJ$3,'コンテンツ＆備考マスタ'!$H:$H,0),3)="●",IF(AND(CJ87&lt;&gt;"",ISNUMBER(申込書!$AC$22)=TRUE,申込書!$C$56&lt;&gt;"▼プルダウンより選択してください",申込書!$C$56&lt;&gt;""),申込書!$AC$22,""),"-"))</f>
        <v/>
      </c>
      <c r="CL87" s="369"/>
      <c r="CM87" s="369"/>
      <c r="CN87" s="370" t="str">
        <f>IF(AND(申込書!$C$56&lt;&gt;"▼プルダウンより選択してください",申込書!$C$56&lt;&gt;"",$G87&lt;&gt;"",申込書!$V$56="特定学年のみ"),"申し込みする","")</f>
        <v/>
      </c>
      <c r="CO87" s="371"/>
      <c r="CP87" s="372"/>
      <c r="CQ87" s="373" t="str">
        <f>IF(AND(申込書!$C$57&lt;&gt;"▼プルダウンより選択してください",申込書!$C$57&lt;&gt;"",申込書!$K$22&lt;&gt;"YYYY/MM/DD",$G87&lt;&gt;""),申込書!$K$22,"")</f>
        <v/>
      </c>
      <c r="CR87" s="369" t="str">
        <f>IF(CQ87="","",IF(INDEX('コンテンツ＆備考マスタ'!$H:$J,MATCH(学校情報!CQ$3,'コンテンツ＆備考マスタ'!$H:$H,0),3)="●",IF(AND(CQ87&lt;&gt;"",ISNUMBER(申込書!$AC$22)=TRUE,申込書!$C$57&lt;&gt;"▼プルダウンより選択してください",申込書!$C$57&lt;&gt;""),申込書!$AC$22,""),"-"))</f>
        <v/>
      </c>
      <c r="CS87" s="369"/>
      <c r="CT87" s="369"/>
      <c r="CU87" s="369" t="str">
        <f>IF(AND(申込書!$C$57&lt;&gt;"▼プルダウンより選択してください",申込書!$C$57&lt;&gt;"",$G87&lt;&gt;"",申込書!$V$57="特定学年のみ"),"申し込みする","")</f>
        <v/>
      </c>
      <c r="CV87" s="371"/>
      <c r="CW87" s="372"/>
      <c r="CX87" s="373" t="str">
        <f>IF(AND(申込書!$C$58&lt;&gt;"▼プルダウンより選択してください",申込書!$C$58&lt;&gt;"",申込書!$K$22&lt;&gt;"YYYY/MM/DD",$G87&lt;&gt;""),申込書!$K$22,"")</f>
        <v/>
      </c>
      <c r="CY87" s="369" t="str">
        <f>IF(CX87="","",IF(INDEX('コンテンツ＆備考マスタ'!$H:$J,MATCH(学校情報!CX$3,'コンテンツ＆備考マスタ'!$H:$H,0),3)="●",IF(AND(CX87&lt;&gt;"",ISNUMBER(申込書!$AC$22)=TRUE,申込書!$C$58&lt;&gt;"▼プルダウンより選択してください",申込書!$C$58&lt;&gt;""),申込書!$AC$22,""),"-"))</f>
        <v/>
      </c>
      <c r="CZ87" s="369"/>
      <c r="DA87" s="369"/>
      <c r="DB87" s="369" t="str">
        <f>IF(AND(申込書!$C$58&lt;&gt;"▼プルダウンより選択してください",申込書!$C$58&lt;&gt;"",$G87&lt;&gt;"",申込書!$V$58="特定学年のみ"),"申し込みする","")</f>
        <v/>
      </c>
      <c r="DC87" s="371"/>
      <c r="DD87" s="372"/>
      <c r="DE87" s="373" t="str">
        <f>IF(AND(申込書!$C$59&lt;&gt;"▼プルダウンより選択してください",申込書!$C$59&lt;&gt;"",申込書!$K$22&lt;&gt;"YYYY/MM/DD",$G87&lt;&gt;""),申込書!$K$22,"")</f>
        <v/>
      </c>
      <c r="DF87" s="369" t="str">
        <f>IF(DE87="","",IF(INDEX('コンテンツ＆備考マスタ'!$H:$J,MATCH(学校情報!DE$3,'コンテンツ＆備考マスタ'!$H:$H,0),3)="●",IF(AND(DE87&lt;&gt;"",ISNUMBER(申込書!$AC$22)=TRUE,申込書!$C$59&lt;&gt;"▼プルダウンより選択してください",申込書!$C$59&lt;&gt;""),申込書!$AC$22,""),"-"))</f>
        <v/>
      </c>
      <c r="DG87" s="369"/>
      <c r="DH87" s="369"/>
      <c r="DI87" s="369" t="str">
        <f>IF(AND(申込書!$C$59&lt;&gt;"▼プルダウンより選択してください",申込書!$C$59&lt;&gt;"",$G87&lt;&gt;"",申込書!$V$59="特定学年のみ"),"申し込みする","")</f>
        <v/>
      </c>
      <c r="DJ87" s="371"/>
      <c r="DK87" s="372"/>
      <c r="DL87" s="373" t="str">
        <f>IF(AND(申込書!$C$60&lt;&gt;"▼プルダウンより選択してください",申込書!$C$60&lt;&gt;"",申込書!$K$22&lt;&gt;"YYYY/MM/DD",$G87&lt;&gt;""),申込書!$K$22,"")</f>
        <v/>
      </c>
      <c r="DM87" s="369" t="str">
        <f>IF(DL87="","",IF(INDEX('コンテンツ＆備考マスタ'!$H:$J,MATCH(学校情報!DL$3,'コンテンツ＆備考マスタ'!$H:$H,0),3)="●",IF(AND(DL87&lt;&gt;"",ISNUMBER(申込書!$AC$22)=TRUE,申込書!$C$60&lt;&gt;"▼プルダウンより選択してください",申込書!$C$60&lt;&gt;""),申込書!$AC$22,""),"-"))</f>
        <v/>
      </c>
      <c r="DN87" s="369"/>
      <c r="DO87" s="369"/>
      <c r="DP87" s="369" t="str">
        <f>IF(AND(申込書!$C$60&lt;&gt;"▼プルダウンより選択してください",申込書!$C$60&lt;&gt;"",$G87&lt;&gt;"",申込書!$V$60="特定学年のみ"),"申し込みする","")</f>
        <v/>
      </c>
      <c r="DQ87" s="371"/>
      <c r="DR87" s="372"/>
      <c r="DS87" s="373" t="str">
        <f>IF(AND(申込書!$C$61&lt;&gt;"▼プルダウンより選択してください",申込書!$C$61&lt;&gt;"",申込書!$K$22&lt;&gt;"YYYY/MM/DD",$G87&lt;&gt;""),申込書!$K$22,"")</f>
        <v/>
      </c>
      <c r="DT87" s="369" t="str">
        <f>IF(DS87="","",IF(INDEX('コンテンツ＆備考マスタ'!$H:$J,MATCH(学校情報!DS$3,'コンテンツ＆備考マスタ'!$H:$H,0),3)="●",IF(AND(DS87&lt;&gt;"",ISNUMBER(申込書!$AC$22)=TRUE,申込書!$C$61&lt;&gt;"▼プルダウンより選択してください",申込書!$C$61&lt;&gt;""),申込書!$AC$22,""),"-"))</f>
        <v/>
      </c>
      <c r="DU87" s="369"/>
      <c r="DV87" s="369"/>
      <c r="DW87" s="369" t="str">
        <f>IF(AND(申込書!$C$61&lt;&gt;"▼プルダウンより選択してください",申込書!$C$61&lt;&gt;"",$G87&lt;&gt;"",申込書!$V$61="特定学年のみ"),"申し込みする","")</f>
        <v/>
      </c>
      <c r="DX87" s="371"/>
      <c r="DY87" s="372"/>
      <c r="DZ87" s="373" t="str">
        <f>IF(AND(申込書!$C$62&lt;&gt;"▼プルダウンより選択してください",申込書!$C$62&lt;&gt;"",申込書!$K$22&lt;&gt;"YYYY/MM/DD",$G87&lt;&gt;""),申込書!$K$22,"")</f>
        <v/>
      </c>
      <c r="EA87" s="369" t="str">
        <f>IF(DZ87="","",IF(INDEX('コンテンツ＆備考マスタ'!$H:$J,MATCH(学校情報!DZ$3,'コンテンツ＆備考マスタ'!$H:$H,0),3)="●",IF(AND(DZ87&lt;&gt;"",ISNUMBER(申込書!$AC$22)=TRUE,申込書!$C$62&lt;&gt;"▼プルダウンより選択してください",申込書!$C$62&lt;&gt;""),申込書!$AC$22,""),"-"))</f>
        <v/>
      </c>
      <c r="EB87" s="369"/>
      <c r="EC87" s="369"/>
      <c r="ED87" s="370" t="str">
        <f>IF(AND(申込書!$C$62&lt;&gt;"▼プルダウンより選択してください",申込書!$C$62&lt;&gt;"",$G87&lt;&gt;"",申込書!$V$62="特定学年のみ"),"申し込みする","")</f>
        <v/>
      </c>
      <c r="EE87" s="371"/>
      <c r="EF87" s="372"/>
      <c r="EG87" s="373" t="str">
        <f>IF(AND(申込書!$C$63&lt;&gt;"▼プルダウンより選択してください",申込書!$C$63&lt;&gt;"",申込書!$K$22&lt;&gt;"YYYY/MM/DD",$G87&lt;&gt;""),申込書!$K$22,"")</f>
        <v/>
      </c>
      <c r="EH87" s="369" t="str">
        <f>IF(EG87="","",IF(INDEX('コンテンツ＆備考マスタ'!$H:$J,MATCH(学校情報!EG$3,'コンテンツ＆備考マスタ'!$H:$H,0),3)="●",IF(AND(EG87&lt;&gt;"",ISNUMBER(申込書!$AC$22)=TRUE,申込書!$C$63&lt;&gt;"▼プルダウンより選択してください",申込書!$C$63&lt;&gt;""),申込書!$AC$22,""),"-"))</f>
        <v/>
      </c>
      <c r="EI87" s="369"/>
      <c r="EJ87" s="369"/>
      <c r="EK87" s="370" t="str">
        <f>IF(AND(申込書!$C$63&lt;&gt;"▼プルダウンより選択してください",申込書!$C$63&lt;&gt;"",$G87&lt;&gt;"",申込書!$V$63="特定学年のみ"),"申し込みする","")</f>
        <v/>
      </c>
      <c r="EL87" s="371"/>
      <c r="EM87" s="372"/>
      <c r="EN87" s="373" t="str">
        <f>IF(AND(申込書!$C$64&lt;&gt;"▼プルダウンより選択してください",申込書!$C$64&lt;&gt;"",申込書!$K$22&lt;&gt;"YYYY/MM/DD",$G87&lt;&gt;""),申込書!$K$22,"")</f>
        <v/>
      </c>
      <c r="EO87" s="369" t="str">
        <f>IF(EN87="","",IF(INDEX('コンテンツ＆備考マスタ'!$H:$J,MATCH(学校情報!EN$3,'コンテンツ＆備考マスタ'!$H:$H,0),3)="●",IF(AND(EN87&lt;&gt;"",ISNUMBER(申込書!$AC$22)=TRUE,申込書!$C$64&lt;&gt;"▼プルダウンより選択してください",申込書!$C$64&lt;&gt;""),申込書!$AC$22,""),"-"))</f>
        <v/>
      </c>
      <c r="EP87" s="369"/>
      <c r="EQ87" s="369"/>
      <c r="ER87" s="370" t="str">
        <f>IF(AND(申込書!$C$64&lt;&gt;"▼プルダウンより選択してください",申込書!$C$64&lt;&gt;"",$G87&lt;&gt;"",申込書!$V$64="特定学年のみ"),"申し込みする","")</f>
        <v/>
      </c>
      <c r="ES87" s="371"/>
      <c r="ET87" s="372"/>
      <c r="EU87" s="373" t="str">
        <f>IF(AND(申込書!$C$65&lt;&gt;"▼プルダウンより選択してください",申込書!$C$65&lt;&gt;"",申込書!$K$22&lt;&gt;"YYYY/MM/DD",$G87&lt;&gt;""),申込書!$K$22,"")</f>
        <v/>
      </c>
      <c r="EV87" s="369" t="str">
        <f>IF(EU87="","",IF(INDEX('コンテンツ＆備考マスタ'!$H:$J,MATCH(学校情報!EU$3,'コンテンツ＆備考マスタ'!$H:$H,0),3)="●",IF(AND(EU87&lt;&gt;"",ISNUMBER(申込書!$AC$22)=TRUE,申込書!$C$65&lt;&gt;"▼プルダウンより選択してください",申込書!$C$65&lt;&gt;""),申込書!$AC$22,""),"-"))</f>
        <v/>
      </c>
      <c r="EW87" s="369"/>
      <c r="EX87" s="369"/>
      <c r="EY87" s="370" t="str">
        <f>IF(AND(申込書!$C$65&lt;&gt;"▼プルダウンより選択してください",申込書!$C$65&lt;&gt;"",$G87&lt;&gt;"",申込書!$V$65="特定学年のみ"),"申し込みする","")</f>
        <v/>
      </c>
      <c r="EZ87" s="371"/>
      <c r="FA87" s="372"/>
      <c r="FB87" s="373" t="str">
        <f>IF(AND(申込書!$C$66&lt;&gt;"▼プルダウンより選択してください",申込書!$C$66&lt;&gt;"",申込書!$K$22&lt;&gt;"YYYY/MM/DD",$G87&lt;&gt;""),申込書!$K$22,"")</f>
        <v/>
      </c>
      <c r="FC87" s="369" t="str">
        <f>IF(FB87="","",IF(INDEX('コンテンツ＆備考マスタ'!$H:$J,MATCH(学校情報!FB$3,'コンテンツ＆備考マスタ'!$H:$H,0),3)="●",IF(AND(FB87&lt;&gt;"",ISNUMBER(申込書!$AC$22)=TRUE,申込書!$C$66&lt;&gt;"▼プルダウンより選択してください",申込書!$C$66&lt;&gt;""),申込書!$AC$22,""),"-"))</f>
        <v/>
      </c>
      <c r="FD87" s="369"/>
      <c r="FE87" s="369"/>
      <c r="FF87" s="370" t="str">
        <f>IF(AND(申込書!$C$66&lt;&gt;"▼プルダウンより選択してください",申込書!$C$66&lt;&gt;"",$G87&lt;&gt;"",申込書!$V$66="特定学年のみ"),"申し込みする","")</f>
        <v/>
      </c>
      <c r="FG87" s="371"/>
      <c r="FH87" s="372"/>
      <c r="FI87" s="373" t="str">
        <f>IF(AND(申込書!$C$67&lt;&gt;"▼プルダウンより選択してください",申込書!$C$67&lt;&gt;"",申込書!$K$22&lt;&gt;"YYYY/MM/DD",$G87&lt;&gt;""),申込書!$K$22,"")</f>
        <v/>
      </c>
      <c r="FJ87" s="369" t="str">
        <f>IF(FI87="","",IF(INDEX('コンテンツ＆備考マスタ'!$H:$J,MATCH(学校情報!FI$3,'コンテンツ＆備考マスタ'!$H:$H,0),3)="●",IF(AND(FI87&lt;&gt;"",ISNUMBER(申込書!$AC$22)=TRUE,申込書!$C$67&lt;&gt;"▼プルダウンより選択してください",申込書!$C$67&lt;&gt;""),申込書!$AC$22,""),"-"))</f>
        <v/>
      </c>
      <c r="FK87" s="369"/>
      <c r="FL87" s="369"/>
      <c r="FM87" s="370" t="str">
        <f>IF(AND(申込書!$C$67&lt;&gt;"▼プルダウンより選択してください",申込書!$C$67&lt;&gt;"",$G87&lt;&gt;"",申込書!$V$67="特定学年のみ"),"申し込みする","")</f>
        <v/>
      </c>
      <c r="FN87" s="371"/>
      <c r="FO87" s="372"/>
      <c r="FP87" s="373" t="str">
        <f>IF(AND(申込書!$C$68&lt;&gt;"▼プルダウンより選択してください",申込書!$C$68&lt;&gt;"",申込書!$K$22&lt;&gt;"YYYY/MM/DD",$G87&lt;&gt;""),申込書!$K$22,"")</f>
        <v/>
      </c>
      <c r="FQ87" s="369" t="str">
        <f>IF(FP87="","",IF(INDEX('コンテンツ＆備考マスタ'!$H:$J,MATCH(学校情報!FP$3,'コンテンツ＆備考マスタ'!$H:$H,0),3)="●",IF(AND(FP87&lt;&gt;"",ISNUMBER(申込書!$AC$22)=TRUE,申込書!$C$68&lt;&gt;"▼プルダウンより選択してください",申込書!$C$68&lt;&gt;""),申込書!$AC$22,""),"-"))</f>
        <v/>
      </c>
      <c r="FR87" s="369"/>
      <c r="FS87" s="369"/>
      <c r="FT87" s="370" t="str">
        <f>IF(AND(申込書!$C$68&lt;&gt;"▼プルダウンより選択してください",申込書!$C$68&lt;&gt;"",$G87&lt;&gt;"",申込書!$V$68="特定学年のみ"),"申し込みする","")</f>
        <v/>
      </c>
      <c r="FU87" s="371"/>
      <c r="FV87" s="372"/>
      <c r="FW87" s="373" t="str">
        <f>IF(AND(申込書!$C$69&lt;&gt;"▼プルダウンより選択してください",申込書!$C$69&lt;&gt;"",申込書!$K$22&lt;&gt;"YYYY/MM/DD",$G87&lt;&gt;""),申込書!$K$22,"")</f>
        <v/>
      </c>
      <c r="FX87" s="369" t="str">
        <f>IF(FW87="","",IF(INDEX('コンテンツ＆備考マスタ'!$H:$J,MATCH(学校情報!FW$3,'コンテンツ＆備考マスタ'!$H:$H,0),3)="●",IF(AND(FW87&lt;&gt;"",ISNUMBER(申込書!$AC$22)=TRUE,申込書!$C$69&lt;&gt;"▼プルダウンより選択してください",申込書!$C$69&lt;&gt;""),申込書!$AC$22,""),"-"))</f>
        <v/>
      </c>
      <c r="FY87" s="369"/>
      <c r="FZ87" s="369"/>
      <c r="GA87" s="370" t="str">
        <f>IF(AND(申込書!$C$69&lt;&gt;"▼プルダウンより選択してください",申込書!$C$69&lt;&gt;"",$G87&lt;&gt;"",申込書!$V$69="特定学年のみ"),"申し込みする","")</f>
        <v/>
      </c>
      <c r="GB87" s="371"/>
      <c r="GC87" s="372"/>
      <c r="GD87" s="373" t="str">
        <f>IF(AND(申込書!$C$70&lt;&gt;"▼プルダウンより選択してください",申込書!$C$70&lt;&gt;"",申込書!$K$22&lt;&gt;"YYYY/MM/DD",$G87&lt;&gt;""),申込書!$K$22,"")</f>
        <v/>
      </c>
      <c r="GE87" s="369" t="str">
        <f>IF(GD87="","",IF(INDEX('コンテンツ＆備考マスタ'!$H:$J,MATCH(学校情報!GD$3,'コンテンツ＆備考マスタ'!$H:$H,0),3)="●",IF(AND(GD87&lt;&gt;"",ISNUMBER(申込書!$AC$22)=TRUE,申込書!$C$70&lt;&gt;"▼プルダウンより選択してください",申込書!$C$70&lt;&gt;""),申込書!$AC$22,""),"-"))</f>
        <v/>
      </c>
      <c r="GF87" s="369"/>
      <c r="GG87" s="369"/>
      <c r="GH87" s="370" t="str">
        <f>IF(AND(申込書!$C$70&lt;&gt;"▼プルダウンより選択してください",申込書!$C$70&lt;&gt;"",$G87&lt;&gt;"",申込書!$V$70="特定学年のみ"),"申し込みする","")</f>
        <v/>
      </c>
      <c r="GI87" s="371"/>
      <c r="GJ87" s="372"/>
      <c r="GK87" s="373" t="str">
        <f>IF(AND(申込書!$C$71&lt;&gt;"▼プルダウンより選択してください",申込書!$C$71&lt;&gt;"",申込書!$K$22&lt;&gt;"YYYY/MM/DD",$G87&lt;&gt;""),申込書!$K$22,"")</f>
        <v/>
      </c>
      <c r="GL87" s="369" t="str">
        <f>IF(GK87="","",IF(INDEX('コンテンツ＆備考マスタ'!$H:$J,MATCH(学校情報!GK$3,'コンテンツ＆備考マスタ'!$H:$H,0),3)="●",IF(AND(GK87&lt;&gt;"",ISNUMBER(申込書!$AC$22)=TRUE,申込書!$C$71&lt;&gt;"▼プルダウンより選択してください",申込書!$C$71&lt;&gt;""),申込書!$AC$22,""),"-"))</f>
        <v/>
      </c>
      <c r="GM87" s="369"/>
      <c r="GN87" s="369"/>
      <c r="GO87" s="370" t="str">
        <f>IF(AND(申込書!$C$71&lt;&gt;"▼プルダウンより選択してください",申込書!$C$71&lt;&gt;"",$G87&lt;&gt;"",申込書!$V$71="特定学年のみ"),"申し込みする","")</f>
        <v/>
      </c>
      <c r="GP87" s="371"/>
      <c r="GQ87" s="372"/>
      <c r="GR87" s="373" t="str">
        <f>IF(AND(申込書!$C$72&lt;&gt;"▼プルダウンより選択してください",申込書!$C$72&lt;&gt;"",申込書!$K$22&lt;&gt;"YYYY/MM/DD",$G87&lt;&gt;""),申込書!$K$22,"")</f>
        <v/>
      </c>
      <c r="GS87" s="369" t="str">
        <f>IF(GR87="","",IF(INDEX('コンテンツ＆備考マスタ'!$H:$J,MATCH(学校情報!GR$3,'コンテンツ＆備考マスタ'!$H:$H,0),3)="●",IF(AND(GR87&lt;&gt;"",ISNUMBER(申込書!$AC$22)=TRUE,申込書!$C$72&lt;&gt;"▼プルダウンより選択してください",申込書!$C$72&lt;&gt;""),申込書!$AC$22,""),"-"))</f>
        <v/>
      </c>
      <c r="GT87" s="369"/>
      <c r="GU87" s="369"/>
      <c r="GV87" s="370" t="str">
        <f>IF(AND(申込書!$C$72&lt;&gt;"▼プルダウンより選択してください",申込書!$C$72&lt;&gt;"",$G87&lt;&gt;"",申込書!$V$72="特定学年のみ"),"申し込みする","")</f>
        <v/>
      </c>
      <c r="GW87" s="371"/>
      <c r="GX87" s="372"/>
      <c r="GY87" s="373" t="str">
        <f>IF(AND(申込書!$C$73&lt;&gt;"▼プルダウンより選択してください",申込書!$C$73&lt;&gt;"",申込書!$K$22&lt;&gt;"YYYY/MM/DD",$G87&lt;&gt;""),申込書!$K$22,"")</f>
        <v/>
      </c>
      <c r="GZ87" s="369" t="str">
        <f>IF(GY87="","",IF(INDEX('コンテンツ＆備考マスタ'!$H:$J,MATCH(学校情報!GY$3,'コンテンツ＆備考マスタ'!$H:$H,0),3)="●",IF(AND(GY87&lt;&gt;"",ISNUMBER(申込書!$AC$22)=TRUE,申込書!$C$73&lt;&gt;"▼プルダウンより選択してください",申込書!$C$73&lt;&gt;""),申込書!$AC$22,""),"-"))</f>
        <v/>
      </c>
      <c r="HA87" s="369"/>
      <c r="HB87" s="369"/>
      <c r="HC87" s="370" t="str">
        <f>IF(AND(申込書!$C$73&lt;&gt;"▼プルダウンより選択してください",申込書!$C$73&lt;&gt;"",$G87&lt;&gt;"",申込書!$V$73="特定学年のみ"),"申し込みする","")</f>
        <v/>
      </c>
      <c r="HD87" s="371"/>
      <c r="HE87" s="372"/>
      <c r="HF87" s="373" t="str">
        <f>IF(AND(申込書!$C$74&lt;&gt;"▼プルダウンより選択してください",申込書!$C$74&lt;&gt;"",申込書!$K$22&lt;&gt;"YYYY/MM/DD",$G87&lt;&gt;""),申込書!$K$22,"")</f>
        <v/>
      </c>
      <c r="HG87" s="369" t="str">
        <f>IF(HF87="","",IF(INDEX('コンテンツ＆備考マスタ'!$H:$J,MATCH(学校情報!HF$3,'コンテンツ＆備考マスタ'!$H:$H,0),3)="●",IF(AND(HF87&lt;&gt;"",ISNUMBER(申込書!$AC$22)=TRUE,申込書!$C$74&lt;&gt;"▼プルダウンより選択してください",申込書!$C$74&lt;&gt;""),申込書!$AC$22,""),"-"))</f>
        <v/>
      </c>
      <c r="HH87" s="369"/>
      <c r="HI87" s="369"/>
      <c r="HJ87" s="370" t="str">
        <f>IF(AND(申込書!$C$74&lt;&gt;"▼プルダウンより選択してください",申込書!$C$74&lt;&gt;"",$G87&lt;&gt;"",申込書!$V$74="特定学年のみ"),"申し込みする","")</f>
        <v/>
      </c>
      <c r="HK87" s="371"/>
      <c r="HL87" s="372"/>
      <c r="HM87" s="373" t="str">
        <f>IF(AND(申込書!$C$75&lt;&gt;"▼プルダウンより選択してください",申込書!$C$75&lt;&gt;"",申込書!$K$22&lt;&gt;"YYYY/MM/DD",$G87&lt;&gt;""),申込書!$K$22,"")</f>
        <v/>
      </c>
      <c r="HN87" s="369" t="str">
        <f>IF(HM87="","",IF(INDEX('コンテンツ＆備考マスタ'!$H:$J,MATCH(学校情報!HM$3,'コンテンツ＆備考マスタ'!$H:$H,0),3)="●",IF(AND(HM87&lt;&gt;"",ISNUMBER(申込書!$AC$22)=TRUE,申込書!$C$75&lt;&gt;"▼プルダウンより選択してください",申込書!$C$75&lt;&gt;""),申込書!$AC$22,""),"-"))</f>
        <v/>
      </c>
      <c r="HO87" s="369"/>
      <c r="HP87" s="369"/>
      <c r="HQ87" s="370" t="str">
        <f>IF(AND(申込書!$C$75&lt;&gt;"▼プルダウンより選択してください",申込書!$C$75&lt;&gt;"",$G87&lt;&gt;"",申込書!$V$75="特定学年のみ"),"申し込みする","")</f>
        <v/>
      </c>
      <c r="HR87" s="371"/>
      <c r="HS87" s="371"/>
      <c r="HT87" s="374" t="str">
        <f>IF(AND(申込書!$C$76&lt;&gt;"▼プルダウンより選択してください",申込書!$C$76&lt;&gt;"",申込書!$K$22&lt;&gt;"YYYY/MM/DD",$G87&lt;&gt;""),申込書!$K$22,"")</f>
        <v/>
      </c>
      <c r="HU87" s="369" t="str">
        <f>IF(HT87="","",IF(INDEX('コンテンツ＆備考マスタ'!$H:$J,MATCH(学校情報!HT$3,'コンテンツ＆備考マスタ'!$H:$H,0),3)="●",IF(AND(HT87&lt;&gt;"",ISNUMBER(申込書!$AC$22)=TRUE,申込書!$C$76&lt;&gt;"▼プルダウンより選択してください",申込書!$C$76&lt;&gt;""),申込書!$AC$22,""),"-"))</f>
        <v/>
      </c>
      <c r="HV87" s="369"/>
      <c r="HW87" s="369"/>
      <c r="HX87" s="370" t="str">
        <f>IF(AND(申込書!$C$76&lt;&gt;"▼プルダウンより選択してください",申込書!$C$76&lt;&gt;"",$G87&lt;&gt;"",申込書!$V$76="特定学年のみ"),"申し込みする","")</f>
        <v/>
      </c>
      <c r="HY87" s="371"/>
      <c r="HZ87" s="372"/>
      <c r="IA87" s="69"/>
    </row>
    <row r="88" spans="2:235" ht="26.85" hidden="1" customHeight="1" outlineLevel="1">
      <c r="B88" s="365">
        <f t="shared" si="3"/>
        <v>83</v>
      </c>
      <c r="C88" s="55"/>
      <c r="D88" s="56"/>
      <c r="E88" s="154"/>
      <c r="F88" s="57"/>
      <c r="G88" s="58"/>
      <c r="H88" s="59"/>
      <c r="I88" s="60"/>
      <c r="J88" s="61"/>
      <c r="K88" s="366" t="str">
        <f t="shared" si="4"/>
        <v/>
      </c>
      <c r="L88" s="62"/>
      <c r="M88" s="322"/>
      <c r="N88" s="63"/>
      <c r="O88" s="64"/>
      <c r="P88" s="367" t="str">
        <f t="shared" si="5"/>
        <v/>
      </c>
      <c r="Q88" s="65"/>
      <c r="R88" s="66"/>
      <c r="S88" s="67"/>
      <c r="T88" s="68"/>
      <c r="U88" s="68"/>
      <c r="V88" s="68"/>
      <c r="W88" s="66"/>
      <c r="X88" s="281"/>
      <c r="Y88" s="368" t="str">
        <f>IF(AND(申込書!$C$47&lt;&gt;"▼プルダウンより選択してください",申込書!$C$47&lt;&gt;"",申込書!$K$22&lt;&gt;"YYYY/MM/DD",$G88&lt;&gt;""),申込書!$K$22,"")</f>
        <v/>
      </c>
      <c r="Z88" s="369" t="str">
        <f>IF(Y88="","",IF(INDEX('コンテンツ＆備考マスタ'!$H:$J,MATCH(学校情報!Y$3,'コンテンツ＆備考マスタ'!$H:$H,0),3)="●",IF(AND(Y88&lt;&gt;"",ISNUMBER(申込書!$AC$22)=TRUE,申込書!$C$47&lt;&gt;"▼プルダウンより選択してください",申込書!$C$47&lt;&gt;""),申込書!$AC$22,""),"-"))</f>
        <v/>
      </c>
      <c r="AA88" s="369"/>
      <c r="AB88" s="369"/>
      <c r="AC88" s="370" t="str">
        <f>IF(AND(申込書!$C$47&lt;&gt;"▼プルダウンより選択してください",申込書!$C$47&lt;&gt;"",$G88&lt;&gt;"",申込書!$V$47="特定学年のみ"),"申し込みする","")</f>
        <v/>
      </c>
      <c r="AD88" s="371"/>
      <c r="AE88" s="372"/>
      <c r="AF88" s="373" t="str">
        <f>IF(AND(申込書!$C$48&lt;&gt;"▼プルダウンより選択してください",申込書!$C$48&lt;&gt;"",申込書!$K$22&lt;&gt;"YYYY/MM/DD",$G88&lt;&gt;""),申込書!$K$22,"")</f>
        <v/>
      </c>
      <c r="AG88" s="369" t="str">
        <f>IF(AF88="","",IF(INDEX('コンテンツ＆備考マスタ'!$H:$J,MATCH(学校情報!AF$3,'コンテンツ＆備考マスタ'!$H:$H,0),3)="●",IF(AND(AF88&lt;&gt;"",ISNUMBER(申込書!$AC$22)=TRUE,申込書!$C$48&lt;&gt;"▼プルダウンより選択してください",申込書!$C$48&lt;&gt;""),申込書!$AC$22,""),"-"))</f>
        <v/>
      </c>
      <c r="AH88" s="369"/>
      <c r="AI88" s="369"/>
      <c r="AJ88" s="370" t="str">
        <f>IF(AND(申込書!$C$48&lt;&gt;"▼プルダウンより選択してください",申込書!$C$48&lt;&gt;"",$G88&lt;&gt;"",申込書!$V$48="特定学年のみ"),"申し込みする","")</f>
        <v/>
      </c>
      <c r="AK88" s="371"/>
      <c r="AL88" s="372"/>
      <c r="AM88" s="373" t="str">
        <f>IF(AND(申込書!$C$49&lt;&gt;"▼プルダウンより選択してください",申込書!$C$49&lt;&gt;"",申込書!$K$22&lt;&gt;"YYYY/MM/DD",$G88&lt;&gt;""),申込書!$K$22,"")</f>
        <v/>
      </c>
      <c r="AN88" s="369" t="str">
        <f>IF(AM88="","",IF(INDEX('コンテンツ＆備考マスタ'!$H:$J,MATCH(学校情報!AM$3,'コンテンツ＆備考マスタ'!$H:$H,0),3)="●",IF(AND(AM88&lt;&gt;"",ISNUMBER(申込書!$AC$22)=TRUE,申込書!$C$49&lt;&gt;"▼プルダウンより選択してください",申込書!$C$49&lt;&gt;""),申込書!$AC$22,""),"-"))</f>
        <v/>
      </c>
      <c r="AO88" s="369"/>
      <c r="AP88" s="369"/>
      <c r="AQ88" s="370" t="str">
        <f>IF(AND(申込書!$C$49&lt;&gt;"▼プルダウンより選択してください",申込書!$C$49&lt;&gt;"",$G88&lt;&gt;"",申込書!$V$49="特定学年のみ"),"申し込みする","")</f>
        <v/>
      </c>
      <c r="AR88" s="371"/>
      <c r="AS88" s="372"/>
      <c r="AT88" s="373" t="str">
        <f>IF(AND(申込書!$C$50&lt;&gt;"▼プルダウンより選択してください",申込書!$C$50&lt;&gt;"",申込書!$K$22&lt;&gt;"YYYY/MM/DD",$G88&lt;&gt;""),申込書!$K$22,"")</f>
        <v/>
      </c>
      <c r="AU88" s="369" t="str">
        <f>IF(AT88="","",IF(INDEX('コンテンツ＆備考マスタ'!$H:$J,MATCH(学校情報!AT$3,'コンテンツ＆備考マスタ'!$H:$H,0),3)="●",IF(AND(AT88&lt;&gt;"",ISNUMBER(申込書!$AC$22)=TRUE,申込書!$C$50&lt;&gt;"▼プルダウンより選択してください",申込書!$C$50&lt;&gt;""),申込書!$AC$22,""),"-"))</f>
        <v/>
      </c>
      <c r="AV88" s="369"/>
      <c r="AW88" s="369"/>
      <c r="AX88" s="370" t="str">
        <f>IF(AND(申込書!$C$50&lt;&gt;"▼プルダウンより選択してください",申込書!$C$50&lt;&gt;"",$G88&lt;&gt;"",申込書!$V$50="特定学年のみ"),"申し込みする","")</f>
        <v/>
      </c>
      <c r="AY88" s="371"/>
      <c r="AZ88" s="372"/>
      <c r="BA88" s="373" t="str">
        <f>IF(AND(申込書!$C$51&lt;&gt;"▼プルダウンより選択してください",申込書!$C$51&lt;&gt;"",申込書!$K$22&lt;&gt;"YYYY/MM/DD",$G88&lt;&gt;""),申込書!$K$22,"")</f>
        <v/>
      </c>
      <c r="BB88" s="369" t="str">
        <f>IF(BA88="","",IF(INDEX('コンテンツ＆備考マスタ'!$H:$J,MATCH(学校情報!BA$3,'コンテンツ＆備考マスタ'!$H:$H,0),3)="●",IF(AND(BA88&lt;&gt;"",ISNUMBER(申込書!$AC$22)=TRUE,申込書!$C$51&lt;&gt;"▼プルダウンより選択してください",申込書!$C$51&lt;&gt;""),申込書!$AC$22,""),"-"))</f>
        <v/>
      </c>
      <c r="BC88" s="369"/>
      <c r="BD88" s="369"/>
      <c r="BE88" s="370" t="str">
        <f>IF(AND(申込書!$C$51&lt;&gt;"▼プルダウンより選択してください",申込書!$C$51&lt;&gt;"",$G88&lt;&gt;"",申込書!$V$51="特定学年のみ"),"申し込みする","")</f>
        <v/>
      </c>
      <c r="BF88" s="371"/>
      <c r="BG88" s="372"/>
      <c r="BH88" s="373" t="str">
        <f>IF(AND(申込書!$C$52&lt;&gt;"▼プルダウンより選択してください",申込書!$C$52&lt;&gt;"",申込書!$K$22&lt;&gt;"YYYY/MM/DD",$G88&lt;&gt;""),申込書!$K$22,"")</f>
        <v/>
      </c>
      <c r="BI88" s="369" t="str">
        <f>IF(BH88="","",IF(INDEX('コンテンツ＆備考マスタ'!$H:$J,MATCH(学校情報!BH$3,'コンテンツ＆備考マスタ'!$H:$H,0),3)="●",IF(AND(BH88&lt;&gt;"",ISNUMBER(申込書!$AC$22)=TRUE,申込書!$C$52&lt;&gt;"▼プルダウンより選択してください",申込書!$C$52&lt;&gt;""),申込書!$AC$22,""),"-"))</f>
        <v/>
      </c>
      <c r="BJ88" s="369"/>
      <c r="BK88" s="369"/>
      <c r="BL88" s="370" t="str">
        <f>IF(AND(申込書!$C$52&lt;&gt;"▼プルダウンより選択してください",申込書!$C$52&lt;&gt;"",$G88&lt;&gt;"",申込書!$V$52="特定学年のみ"),"申し込みする","")</f>
        <v/>
      </c>
      <c r="BM88" s="371"/>
      <c r="BN88" s="372"/>
      <c r="BO88" s="373" t="str">
        <f>IF(AND(申込書!$C$53&lt;&gt;"▼プルダウンより選択してください",申込書!$C$53&lt;&gt;"",申込書!$K$22&lt;&gt;"YYYY/MM/DD",$G88&lt;&gt;""),申込書!$K$22,"")</f>
        <v/>
      </c>
      <c r="BP88" s="369" t="str">
        <f>IF(BO88="","",IF(INDEX('コンテンツ＆備考マスタ'!$H:$J,MATCH(学校情報!BO$3,'コンテンツ＆備考マスタ'!$H:$H,0),3)="●",IF(AND(BO88&lt;&gt;"",ISNUMBER(申込書!$AC$22)=TRUE,申込書!$C$53&lt;&gt;"▼プルダウンより選択してください",申込書!$C$53&lt;&gt;""),申込書!$AC$22,""),"-"))</f>
        <v/>
      </c>
      <c r="BQ88" s="369"/>
      <c r="BR88" s="369"/>
      <c r="BS88" s="370" t="str">
        <f>IF(AND(申込書!$C$53&lt;&gt;"▼プルダウンより選択してください",申込書!$C$53&lt;&gt;"",$G88&lt;&gt;"",申込書!$V$53="特定学年のみ"),"申し込みする","")</f>
        <v/>
      </c>
      <c r="BT88" s="371"/>
      <c r="BU88" s="372"/>
      <c r="BV88" s="373" t="str">
        <f>IF(AND(申込書!$C$54&lt;&gt;"▼プルダウンより選択してください",申込書!$C$54&lt;&gt;"",申込書!$K$22&lt;&gt;"YYYY/MM/DD",$G88&lt;&gt;""),申込書!$K$22,"")</f>
        <v/>
      </c>
      <c r="BW88" s="369" t="str">
        <f>IF(BV88="","",IF(INDEX('コンテンツ＆備考マスタ'!$H:$J,MATCH(学校情報!BV$3,'コンテンツ＆備考マスタ'!$H:$H,0),3)="●",IF(AND(BV88&lt;&gt;"",ISNUMBER(申込書!$AC$22)=TRUE,申込書!$C$54&lt;&gt;"▼プルダウンより選択してください",申込書!$C$54&lt;&gt;""),申込書!$AC$22,""),"-"))</f>
        <v/>
      </c>
      <c r="BX88" s="369"/>
      <c r="BY88" s="369"/>
      <c r="BZ88" s="370" t="str">
        <f>IF(AND(申込書!$C$54&lt;&gt;"▼プルダウンより選択してください",申込書!$C$54&lt;&gt;"",$G88&lt;&gt;"",申込書!$V$54="特定学年のみ"),"申し込みする","")</f>
        <v/>
      </c>
      <c r="CA88" s="371"/>
      <c r="CB88" s="372"/>
      <c r="CC88" s="373" t="str">
        <f>IF(AND(申込書!$C$55&lt;&gt;"▼プルダウンより選択してください",申込書!$C$55&lt;&gt;"",申込書!$K$22&lt;&gt;"YYYY/MM/DD",$G88&lt;&gt;""),申込書!$K$22,"")</f>
        <v/>
      </c>
      <c r="CD88" s="369" t="str">
        <f>IF(CC88="","",IF(INDEX('コンテンツ＆備考マスタ'!$H:$J,MATCH(学校情報!CC$3,'コンテンツ＆備考マスタ'!$H:$H,0),3)="●",IF(AND(CC88&lt;&gt;"",ISNUMBER(申込書!$AC$22)=TRUE,申込書!$C$55&lt;&gt;"▼プルダウンより選択してください",申込書!$C$55&lt;&gt;""),申込書!$AC$22,""),"-"))</f>
        <v/>
      </c>
      <c r="CE88" s="369"/>
      <c r="CF88" s="369"/>
      <c r="CG88" s="370" t="str">
        <f>IF(AND(申込書!$C$55&lt;&gt;"▼プルダウンより選択してください",申込書!$C$55&lt;&gt;"",$G88&lt;&gt;"",申込書!$V$55="特定学年のみ"),"申し込みする","")</f>
        <v/>
      </c>
      <c r="CH88" s="371"/>
      <c r="CI88" s="372"/>
      <c r="CJ88" s="373" t="str">
        <f>IF(AND(申込書!$C$56&lt;&gt;"▼プルダウンより選択してください",申込書!$C$56&lt;&gt;"",申込書!$K$22&lt;&gt;"YYYY/MM/DD",$G88&lt;&gt;""),申込書!$K$22,"")</f>
        <v/>
      </c>
      <c r="CK88" s="369" t="str">
        <f>IF(CJ88="","",IF(INDEX('コンテンツ＆備考マスタ'!$H:$J,MATCH(学校情報!CJ$3,'コンテンツ＆備考マスタ'!$H:$H,0),3)="●",IF(AND(CJ88&lt;&gt;"",ISNUMBER(申込書!$AC$22)=TRUE,申込書!$C$56&lt;&gt;"▼プルダウンより選択してください",申込書!$C$56&lt;&gt;""),申込書!$AC$22,""),"-"))</f>
        <v/>
      </c>
      <c r="CL88" s="369"/>
      <c r="CM88" s="369"/>
      <c r="CN88" s="370" t="str">
        <f>IF(AND(申込書!$C$56&lt;&gt;"▼プルダウンより選択してください",申込書!$C$56&lt;&gt;"",$G88&lt;&gt;"",申込書!$V$56="特定学年のみ"),"申し込みする","")</f>
        <v/>
      </c>
      <c r="CO88" s="371"/>
      <c r="CP88" s="372"/>
      <c r="CQ88" s="373" t="str">
        <f>IF(AND(申込書!$C$57&lt;&gt;"▼プルダウンより選択してください",申込書!$C$57&lt;&gt;"",申込書!$K$22&lt;&gt;"YYYY/MM/DD",$G88&lt;&gt;""),申込書!$K$22,"")</f>
        <v/>
      </c>
      <c r="CR88" s="369" t="str">
        <f>IF(CQ88="","",IF(INDEX('コンテンツ＆備考マスタ'!$H:$J,MATCH(学校情報!CQ$3,'コンテンツ＆備考マスタ'!$H:$H,0),3)="●",IF(AND(CQ88&lt;&gt;"",ISNUMBER(申込書!$AC$22)=TRUE,申込書!$C$57&lt;&gt;"▼プルダウンより選択してください",申込書!$C$57&lt;&gt;""),申込書!$AC$22,""),"-"))</f>
        <v/>
      </c>
      <c r="CS88" s="369"/>
      <c r="CT88" s="369"/>
      <c r="CU88" s="369" t="str">
        <f>IF(AND(申込書!$C$57&lt;&gt;"▼プルダウンより選択してください",申込書!$C$57&lt;&gt;"",$G88&lt;&gt;"",申込書!$V$57="特定学年のみ"),"申し込みする","")</f>
        <v/>
      </c>
      <c r="CV88" s="371"/>
      <c r="CW88" s="372"/>
      <c r="CX88" s="373" t="str">
        <f>IF(AND(申込書!$C$58&lt;&gt;"▼プルダウンより選択してください",申込書!$C$58&lt;&gt;"",申込書!$K$22&lt;&gt;"YYYY/MM/DD",$G88&lt;&gt;""),申込書!$K$22,"")</f>
        <v/>
      </c>
      <c r="CY88" s="369" t="str">
        <f>IF(CX88="","",IF(INDEX('コンテンツ＆備考マスタ'!$H:$J,MATCH(学校情報!CX$3,'コンテンツ＆備考マスタ'!$H:$H,0),3)="●",IF(AND(CX88&lt;&gt;"",ISNUMBER(申込書!$AC$22)=TRUE,申込書!$C$58&lt;&gt;"▼プルダウンより選択してください",申込書!$C$58&lt;&gt;""),申込書!$AC$22,""),"-"))</f>
        <v/>
      </c>
      <c r="CZ88" s="369"/>
      <c r="DA88" s="369"/>
      <c r="DB88" s="369" t="str">
        <f>IF(AND(申込書!$C$58&lt;&gt;"▼プルダウンより選択してください",申込書!$C$58&lt;&gt;"",$G88&lt;&gt;"",申込書!$V$58="特定学年のみ"),"申し込みする","")</f>
        <v/>
      </c>
      <c r="DC88" s="371"/>
      <c r="DD88" s="372"/>
      <c r="DE88" s="373" t="str">
        <f>IF(AND(申込書!$C$59&lt;&gt;"▼プルダウンより選択してください",申込書!$C$59&lt;&gt;"",申込書!$K$22&lt;&gt;"YYYY/MM/DD",$G88&lt;&gt;""),申込書!$K$22,"")</f>
        <v/>
      </c>
      <c r="DF88" s="369" t="str">
        <f>IF(DE88="","",IF(INDEX('コンテンツ＆備考マスタ'!$H:$J,MATCH(学校情報!DE$3,'コンテンツ＆備考マスタ'!$H:$H,0),3)="●",IF(AND(DE88&lt;&gt;"",ISNUMBER(申込書!$AC$22)=TRUE,申込書!$C$59&lt;&gt;"▼プルダウンより選択してください",申込書!$C$59&lt;&gt;""),申込書!$AC$22,""),"-"))</f>
        <v/>
      </c>
      <c r="DG88" s="369"/>
      <c r="DH88" s="369"/>
      <c r="DI88" s="369" t="str">
        <f>IF(AND(申込書!$C$59&lt;&gt;"▼プルダウンより選択してください",申込書!$C$59&lt;&gt;"",$G88&lt;&gt;"",申込書!$V$59="特定学年のみ"),"申し込みする","")</f>
        <v/>
      </c>
      <c r="DJ88" s="371"/>
      <c r="DK88" s="372"/>
      <c r="DL88" s="373" t="str">
        <f>IF(AND(申込書!$C$60&lt;&gt;"▼プルダウンより選択してください",申込書!$C$60&lt;&gt;"",申込書!$K$22&lt;&gt;"YYYY/MM/DD",$G88&lt;&gt;""),申込書!$K$22,"")</f>
        <v/>
      </c>
      <c r="DM88" s="369" t="str">
        <f>IF(DL88="","",IF(INDEX('コンテンツ＆備考マスタ'!$H:$J,MATCH(学校情報!DL$3,'コンテンツ＆備考マスタ'!$H:$H,0),3)="●",IF(AND(DL88&lt;&gt;"",ISNUMBER(申込書!$AC$22)=TRUE,申込書!$C$60&lt;&gt;"▼プルダウンより選択してください",申込書!$C$60&lt;&gt;""),申込書!$AC$22,""),"-"))</f>
        <v/>
      </c>
      <c r="DN88" s="369"/>
      <c r="DO88" s="369"/>
      <c r="DP88" s="369" t="str">
        <f>IF(AND(申込書!$C$60&lt;&gt;"▼プルダウンより選択してください",申込書!$C$60&lt;&gt;"",$G88&lt;&gt;"",申込書!$V$60="特定学年のみ"),"申し込みする","")</f>
        <v/>
      </c>
      <c r="DQ88" s="371"/>
      <c r="DR88" s="372"/>
      <c r="DS88" s="373" t="str">
        <f>IF(AND(申込書!$C$61&lt;&gt;"▼プルダウンより選択してください",申込書!$C$61&lt;&gt;"",申込書!$K$22&lt;&gt;"YYYY/MM/DD",$G88&lt;&gt;""),申込書!$K$22,"")</f>
        <v/>
      </c>
      <c r="DT88" s="369" t="str">
        <f>IF(DS88="","",IF(INDEX('コンテンツ＆備考マスタ'!$H:$J,MATCH(学校情報!DS$3,'コンテンツ＆備考マスタ'!$H:$H,0),3)="●",IF(AND(DS88&lt;&gt;"",ISNUMBER(申込書!$AC$22)=TRUE,申込書!$C$61&lt;&gt;"▼プルダウンより選択してください",申込書!$C$61&lt;&gt;""),申込書!$AC$22,""),"-"))</f>
        <v/>
      </c>
      <c r="DU88" s="369"/>
      <c r="DV88" s="369"/>
      <c r="DW88" s="369" t="str">
        <f>IF(AND(申込書!$C$61&lt;&gt;"▼プルダウンより選択してください",申込書!$C$61&lt;&gt;"",$G88&lt;&gt;"",申込書!$V$61="特定学年のみ"),"申し込みする","")</f>
        <v/>
      </c>
      <c r="DX88" s="371"/>
      <c r="DY88" s="372"/>
      <c r="DZ88" s="373" t="str">
        <f>IF(AND(申込書!$C$62&lt;&gt;"▼プルダウンより選択してください",申込書!$C$62&lt;&gt;"",申込書!$K$22&lt;&gt;"YYYY/MM/DD",$G88&lt;&gt;""),申込書!$K$22,"")</f>
        <v/>
      </c>
      <c r="EA88" s="369" t="str">
        <f>IF(DZ88="","",IF(INDEX('コンテンツ＆備考マスタ'!$H:$J,MATCH(学校情報!DZ$3,'コンテンツ＆備考マスタ'!$H:$H,0),3)="●",IF(AND(DZ88&lt;&gt;"",ISNUMBER(申込書!$AC$22)=TRUE,申込書!$C$62&lt;&gt;"▼プルダウンより選択してください",申込書!$C$62&lt;&gt;""),申込書!$AC$22,""),"-"))</f>
        <v/>
      </c>
      <c r="EB88" s="369"/>
      <c r="EC88" s="369"/>
      <c r="ED88" s="370" t="str">
        <f>IF(AND(申込書!$C$62&lt;&gt;"▼プルダウンより選択してください",申込書!$C$62&lt;&gt;"",$G88&lt;&gt;"",申込書!$V$62="特定学年のみ"),"申し込みする","")</f>
        <v/>
      </c>
      <c r="EE88" s="371"/>
      <c r="EF88" s="372"/>
      <c r="EG88" s="373" t="str">
        <f>IF(AND(申込書!$C$63&lt;&gt;"▼プルダウンより選択してください",申込書!$C$63&lt;&gt;"",申込書!$K$22&lt;&gt;"YYYY/MM/DD",$G88&lt;&gt;""),申込書!$K$22,"")</f>
        <v/>
      </c>
      <c r="EH88" s="369" t="str">
        <f>IF(EG88="","",IF(INDEX('コンテンツ＆備考マスタ'!$H:$J,MATCH(学校情報!EG$3,'コンテンツ＆備考マスタ'!$H:$H,0),3)="●",IF(AND(EG88&lt;&gt;"",ISNUMBER(申込書!$AC$22)=TRUE,申込書!$C$63&lt;&gt;"▼プルダウンより選択してください",申込書!$C$63&lt;&gt;""),申込書!$AC$22,""),"-"))</f>
        <v/>
      </c>
      <c r="EI88" s="369"/>
      <c r="EJ88" s="369"/>
      <c r="EK88" s="370" t="str">
        <f>IF(AND(申込書!$C$63&lt;&gt;"▼プルダウンより選択してください",申込書!$C$63&lt;&gt;"",$G88&lt;&gt;"",申込書!$V$63="特定学年のみ"),"申し込みする","")</f>
        <v/>
      </c>
      <c r="EL88" s="371"/>
      <c r="EM88" s="372"/>
      <c r="EN88" s="373" t="str">
        <f>IF(AND(申込書!$C$64&lt;&gt;"▼プルダウンより選択してください",申込書!$C$64&lt;&gt;"",申込書!$K$22&lt;&gt;"YYYY/MM/DD",$G88&lt;&gt;""),申込書!$K$22,"")</f>
        <v/>
      </c>
      <c r="EO88" s="369" t="str">
        <f>IF(EN88="","",IF(INDEX('コンテンツ＆備考マスタ'!$H:$J,MATCH(学校情報!EN$3,'コンテンツ＆備考マスタ'!$H:$H,0),3)="●",IF(AND(EN88&lt;&gt;"",ISNUMBER(申込書!$AC$22)=TRUE,申込書!$C$64&lt;&gt;"▼プルダウンより選択してください",申込書!$C$64&lt;&gt;""),申込書!$AC$22,""),"-"))</f>
        <v/>
      </c>
      <c r="EP88" s="369"/>
      <c r="EQ88" s="369"/>
      <c r="ER88" s="370" t="str">
        <f>IF(AND(申込書!$C$64&lt;&gt;"▼プルダウンより選択してください",申込書!$C$64&lt;&gt;"",$G88&lt;&gt;"",申込書!$V$64="特定学年のみ"),"申し込みする","")</f>
        <v/>
      </c>
      <c r="ES88" s="371"/>
      <c r="ET88" s="372"/>
      <c r="EU88" s="373" t="str">
        <f>IF(AND(申込書!$C$65&lt;&gt;"▼プルダウンより選択してください",申込書!$C$65&lt;&gt;"",申込書!$K$22&lt;&gt;"YYYY/MM/DD",$G88&lt;&gt;""),申込書!$K$22,"")</f>
        <v/>
      </c>
      <c r="EV88" s="369" t="str">
        <f>IF(EU88="","",IF(INDEX('コンテンツ＆備考マスタ'!$H:$J,MATCH(学校情報!EU$3,'コンテンツ＆備考マスタ'!$H:$H,0),3)="●",IF(AND(EU88&lt;&gt;"",ISNUMBER(申込書!$AC$22)=TRUE,申込書!$C$65&lt;&gt;"▼プルダウンより選択してください",申込書!$C$65&lt;&gt;""),申込書!$AC$22,""),"-"))</f>
        <v/>
      </c>
      <c r="EW88" s="369"/>
      <c r="EX88" s="369"/>
      <c r="EY88" s="370" t="str">
        <f>IF(AND(申込書!$C$65&lt;&gt;"▼プルダウンより選択してください",申込書!$C$65&lt;&gt;"",$G88&lt;&gt;"",申込書!$V$65="特定学年のみ"),"申し込みする","")</f>
        <v/>
      </c>
      <c r="EZ88" s="371"/>
      <c r="FA88" s="372"/>
      <c r="FB88" s="373" t="str">
        <f>IF(AND(申込書!$C$66&lt;&gt;"▼プルダウンより選択してください",申込書!$C$66&lt;&gt;"",申込書!$K$22&lt;&gt;"YYYY/MM/DD",$G88&lt;&gt;""),申込書!$K$22,"")</f>
        <v/>
      </c>
      <c r="FC88" s="369" t="str">
        <f>IF(FB88="","",IF(INDEX('コンテンツ＆備考マスタ'!$H:$J,MATCH(学校情報!FB$3,'コンテンツ＆備考マスタ'!$H:$H,0),3)="●",IF(AND(FB88&lt;&gt;"",ISNUMBER(申込書!$AC$22)=TRUE,申込書!$C$66&lt;&gt;"▼プルダウンより選択してください",申込書!$C$66&lt;&gt;""),申込書!$AC$22,""),"-"))</f>
        <v/>
      </c>
      <c r="FD88" s="369"/>
      <c r="FE88" s="369"/>
      <c r="FF88" s="370" t="str">
        <f>IF(AND(申込書!$C$66&lt;&gt;"▼プルダウンより選択してください",申込書!$C$66&lt;&gt;"",$G88&lt;&gt;"",申込書!$V$66="特定学年のみ"),"申し込みする","")</f>
        <v/>
      </c>
      <c r="FG88" s="371"/>
      <c r="FH88" s="372"/>
      <c r="FI88" s="373" t="str">
        <f>IF(AND(申込書!$C$67&lt;&gt;"▼プルダウンより選択してください",申込書!$C$67&lt;&gt;"",申込書!$K$22&lt;&gt;"YYYY/MM/DD",$G88&lt;&gt;""),申込書!$K$22,"")</f>
        <v/>
      </c>
      <c r="FJ88" s="369" t="str">
        <f>IF(FI88="","",IF(INDEX('コンテンツ＆備考マスタ'!$H:$J,MATCH(学校情報!FI$3,'コンテンツ＆備考マスタ'!$H:$H,0),3)="●",IF(AND(FI88&lt;&gt;"",ISNUMBER(申込書!$AC$22)=TRUE,申込書!$C$67&lt;&gt;"▼プルダウンより選択してください",申込書!$C$67&lt;&gt;""),申込書!$AC$22,""),"-"))</f>
        <v/>
      </c>
      <c r="FK88" s="369"/>
      <c r="FL88" s="369"/>
      <c r="FM88" s="370" t="str">
        <f>IF(AND(申込書!$C$67&lt;&gt;"▼プルダウンより選択してください",申込書!$C$67&lt;&gt;"",$G88&lt;&gt;"",申込書!$V$67="特定学年のみ"),"申し込みする","")</f>
        <v/>
      </c>
      <c r="FN88" s="371"/>
      <c r="FO88" s="372"/>
      <c r="FP88" s="373" t="str">
        <f>IF(AND(申込書!$C$68&lt;&gt;"▼プルダウンより選択してください",申込書!$C$68&lt;&gt;"",申込書!$K$22&lt;&gt;"YYYY/MM/DD",$G88&lt;&gt;""),申込書!$K$22,"")</f>
        <v/>
      </c>
      <c r="FQ88" s="369" t="str">
        <f>IF(FP88="","",IF(INDEX('コンテンツ＆備考マスタ'!$H:$J,MATCH(学校情報!FP$3,'コンテンツ＆備考マスタ'!$H:$H,0),3)="●",IF(AND(FP88&lt;&gt;"",ISNUMBER(申込書!$AC$22)=TRUE,申込書!$C$68&lt;&gt;"▼プルダウンより選択してください",申込書!$C$68&lt;&gt;""),申込書!$AC$22,""),"-"))</f>
        <v/>
      </c>
      <c r="FR88" s="369"/>
      <c r="FS88" s="369"/>
      <c r="FT88" s="370" t="str">
        <f>IF(AND(申込書!$C$68&lt;&gt;"▼プルダウンより選択してください",申込書!$C$68&lt;&gt;"",$G88&lt;&gt;"",申込書!$V$68="特定学年のみ"),"申し込みする","")</f>
        <v/>
      </c>
      <c r="FU88" s="371"/>
      <c r="FV88" s="372"/>
      <c r="FW88" s="373" t="str">
        <f>IF(AND(申込書!$C$69&lt;&gt;"▼プルダウンより選択してください",申込書!$C$69&lt;&gt;"",申込書!$K$22&lt;&gt;"YYYY/MM/DD",$G88&lt;&gt;""),申込書!$K$22,"")</f>
        <v/>
      </c>
      <c r="FX88" s="369" t="str">
        <f>IF(FW88="","",IF(INDEX('コンテンツ＆備考マスタ'!$H:$J,MATCH(学校情報!FW$3,'コンテンツ＆備考マスタ'!$H:$H,0),3)="●",IF(AND(FW88&lt;&gt;"",ISNUMBER(申込書!$AC$22)=TRUE,申込書!$C$69&lt;&gt;"▼プルダウンより選択してください",申込書!$C$69&lt;&gt;""),申込書!$AC$22,""),"-"))</f>
        <v/>
      </c>
      <c r="FY88" s="369"/>
      <c r="FZ88" s="369"/>
      <c r="GA88" s="370" t="str">
        <f>IF(AND(申込書!$C$69&lt;&gt;"▼プルダウンより選択してください",申込書!$C$69&lt;&gt;"",$G88&lt;&gt;"",申込書!$V$69="特定学年のみ"),"申し込みする","")</f>
        <v/>
      </c>
      <c r="GB88" s="371"/>
      <c r="GC88" s="372"/>
      <c r="GD88" s="373" t="str">
        <f>IF(AND(申込書!$C$70&lt;&gt;"▼プルダウンより選択してください",申込書!$C$70&lt;&gt;"",申込書!$K$22&lt;&gt;"YYYY/MM/DD",$G88&lt;&gt;""),申込書!$K$22,"")</f>
        <v/>
      </c>
      <c r="GE88" s="369" t="str">
        <f>IF(GD88="","",IF(INDEX('コンテンツ＆備考マスタ'!$H:$J,MATCH(学校情報!GD$3,'コンテンツ＆備考マスタ'!$H:$H,0),3)="●",IF(AND(GD88&lt;&gt;"",ISNUMBER(申込書!$AC$22)=TRUE,申込書!$C$70&lt;&gt;"▼プルダウンより選択してください",申込書!$C$70&lt;&gt;""),申込書!$AC$22,""),"-"))</f>
        <v/>
      </c>
      <c r="GF88" s="369"/>
      <c r="GG88" s="369"/>
      <c r="GH88" s="370" t="str">
        <f>IF(AND(申込書!$C$70&lt;&gt;"▼プルダウンより選択してください",申込書!$C$70&lt;&gt;"",$G88&lt;&gt;"",申込書!$V$70="特定学年のみ"),"申し込みする","")</f>
        <v/>
      </c>
      <c r="GI88" s="371"/>
      <c r="GJ88" s="372"/>
      <c r="GK88" s="373" t="str">
        <f>IF(AND(申込書!$C$71&lt;&gt;"▼プルダウンより選択してください",申込書!$C$71&lt;&gt;"",申込書!$K$22&lt;&gt;"YYYY/MM/DD",$G88&lt;&gt;""),申込書!$K$22,"")</f>
        <v/>
      </c>
      <c r="GL88" s="369" t="str">
        <f>IF(GK88="","",IF(INDEX('コンテンツ＆備考マスタ'!$H:$J,MATCH(学校情報!GK$3,'コンテンツ＆備考マスタ'!$H:$H,0),3)="●",IF(AND(GK88&lt;&gt;"",ISNUMBER(申込書!$AC$22)=TRUE,申込書!$C$71&lt;&gt;"▼プルダウンより選択してください",申込書!$C$71&lt;&gt;""),申込書!$AC$22,""),"-"))</f>
        <v/>
      </c>
      <c r="GM88" s="369"/>
      <c r="GN88" s="369"/>
      <c r="GO88" s="370" t="str">
        <f>IF(AND(申込書!$C$71&lt;&gt;"▼プルダウンより選択してください",申込書!$C$71&lt;&gt;"",$G88&lt;&gt;"",申込書!$V$71="特定学年のみ"),"申し込みする","")</f>
        <v/>
      </c>
      <c r="GP88" s="371"/>
      <c r="GQ88" s="372"/>
      <c r="GR88" s="373" t="str">
        <f>IF(AND(申込書!$C$72&lt;&gt;"▼プルダウンより選択してください",申込書!$C$72&lt;&gt;"",申込書!$K$22&lt;&gt;"YYYY/MM/DD",$G88&lt;&gt;""),申込書!$K$22,"")</f>
        <v/>
      </c>
      <c r="GS88" s="369" t="str">
        <f>IF(GR88="","",IF(INDEX('コンテンツ＆備考マスタ'!$H:$J,MATCH(学校情報!GR$3,'コンテンツ＆備考マスタ'!$H:$H,0),3)="●",IF(AND(GR88&lt;&gt;"",ISNUMBER(申込書!$AC$22)=TRUE,申込書!$C$72&lt;&gt;"▼プルダウンより選択してください",申込書!$C$72&lt;&gt;""),申込書!$AC$22,""),"-"))</f>
        <v/>
      </c>
      <c r="GT88" s="369"/>
      <c r="GU88" s="369"/>
      <c r="GV88" s="370" t="str">
        <f>IF(AND(申込書!$C$72&lt;&gt;"▼プルダウンより選択してください",申込書!$C$72&lt;&gt;"",$G88&lt;&gt;"",申込書!$V$72="特定学年のみ"),"申し込みする","")</f>
        <v/>
      </c>
      <c r="GW88" s="371"/>
      <c r="GX88" s="372"/>
      <c r="GY88" s="373" t="str">
        <f>IF(AND(申込書!$C$73&lt;&gt;"▼プルダウンより選択してください",申込書!$C$73&lt;&gt;"",申込書!$K$22&lt;&gt;"YYYY/MM/DD",$G88&lt;&gt;""),申込書!$K$22,"")</f>
        <v/>
      </c>
      <c r="GZ88" s="369" t="str">
        <f>IF(GY88="","",IF(INDEX('コンテンツ＆備考マスタ'!$H:$J,MATCH(学校情報!GY$3,'コンテンツ＆備考マスタ'!$H:$H,0),3)="●",IF(AND(GY88&lt;&gt;"",ISNUMBER(申込書!$AC$22)=TRUE,申込書!$C$73&lt;&gt;"▼プルダウンより選択してください",申込書!$C$73&lt;&gt;""),申込書!$AC$22,""),"-"))</f>
        <v/>
      </c>
      <c r="HA88" s="369"/>
      <c r="HB88" s="369"/>
      <c r="HC88" s="370" t="str">
        <f>IF(AND(申込書!$C$73&lt;&gt;"▼プルダウンより選択してください",申込書!$C$73&lt;&gt;"",$G88&lt;&gt;"",申込書!$V$73="特定学年のみ"),"申し込みする","")</f>
        <v/>
      </c>
      <c r="HD88" s="371"/>
      <c r="HE88" s="372"/>
      <c r="HF88" s="373" t="str">
        <f>IF(AND(申込書!$C$74&lt;&gt;"▼プルダウンより選択してください",申込書!$C$74&lt;&gt;"",申込書!$K$22&lt;&gt;"YYYY/MM/DD",$G88&lt;&gt;""),申込書!$K$22,"")</f>
        <v/>
      </c>
      <c r="HG88" s="369" t="str">
        <f>IF(HF88="","",IF(INDEX('コンテンツ＆備考マスタ'!$H:$J,MATCH(学校情報!HF$3,'コンテンツ＆備考マスタ'!$H:$H,0),3)="●",IF(AND(HF88&lt;&gt;"",ISNUMBER(申込書!$AC$22)=TRUE,申込書!$C$74&lt;&gt;"▼プルダウンより選択してください",申込書!$C$74&lt;&gt;""),申込書!$AC$22,""),"-"))</f>
        <v/>
      </c>
      <c r="HH88" s="369"/>
      <c r="HI88" s="369"/>
      <c r="HJ88" s="370" t="str">
        <f>IF(AND(申込書!$C$74&lt;&gt;"▼プルダウンより選択してください",申込書!$C$74&lt;&gt;"",$G88&lt;&gt;"",申込書!$V$74="特定学年のみ"),"申し込みする","")</f>
        <v/>
      </c>
      <c r="HK88" s="371"/>
      <c r="HL88" s="372"/>
      <c r="HM88" s="373" t="str">
        <f>IF(AND(申込書!$C$75&lt;&gt;"▼プルダウンより選択してください",申込書!$C$75&lt;&gt;"",申込書!$K$22&lt;&gt;"YYYY/MM/DD",$G88&lt;&gt;""),申込書!$K$22,"")</f>
        <v/>
      </c>
      <c r="HN88" s="369" t="str">
        <f>IF(HM88="","",IF(INDEX('コンテンツ＆備考マスタ'!$H:$J,MATCH(学校情報!HM$3,'コンテンツ＆備考マスタ'!$H:$H,0),3)="●",IF(AND(HM88&lt;&gt;"",ISNUMBER(申込書!$AC$22)=TRUE,申込書!$C$75&lt;&gt;"▼プルダウンより選択してください",申込書!$C$75&lt;&gt;""),申込書!$AC$22,""),"-"))</f>
        <v/>
      </c>
      <c r="HO88" s="369"/>
      <c r="HP88" s="369"/>
      <c r="HQ88" s="370" t="str">
        <f>IF(AND(申込書!$C$75&lt;&gt;"▼プルダウンより選択してください",申込書!$C$75&lt;&gt;"",$G88&lt;&gt;"",申込書!$V$75="特定学年のみ"),"申し込みする","")</f>
        <v/>
      </c>
      <c r="HR88" s="371"/>
      <c r="HS88" s="371"/>
      <c r="HT88" s="374" t="str">
        <f>IF(AND(申込書!$C$76&lt;&gt;"▼プルダウンより選択してください",申込書!$C$76&lt;&gt;"",申込書!$K$22&lt;&gt;"YYYY/MM/DD",$G88&lt;&gt;""),申込書!$K$22,"")</f>
        <v/>
      </c>
      <c r="HU88" s="369" t="str">
        <f>IF(HT88="","",IF(INDEX('コンテンツ＆備考マスタ'!$H:$J,MATCH(学校情報!HT$3,'コンテンツ＆備考マスタ'!$H:$H,0),3)="●",IF(AND(HT88&lt;&gt;"",ISNUMBER(申込書!$AC$22)=TRUE,申込書!$C$76&lt;&gt;"▼プルダウンより選択してください",申込書!$C$76&lt;&gt;""),申込書!$AC$22,""),"-"))</f>
        <v/>
      </c>
      <c r="HV88" s="369"/>
      <c r="HW88" s="369"/>
      <c r="HX88" s="370" t="str">
        <f>IF(AND(申込書!$C$76&lt;&gt;"▼プルダウンより選択してください",申込書!$C$76&lt;&gt;"",$G88&lt;&gt;"",申込書!$V$76="特定学年のみ"),"申し込みする","")</f>
        <v/>
      </c>
      <c r="HY88" s="371"/>
      <c r="HZ88" s="372"/>
      <c r="IA88" s="69"/>
    </row>
    <row r="89" spans="2:235" ht="26.85" hidden="1" customHeight="1" outlineLevel="1">
      <c r="B89" s="365">
        <f t="shared" si="3"/>
        <v>84</v>
      </c>
      <c r="C89" s="55"/>
      <c r="D89" s="56"/>
      <c r="E89" s="154"/>
      <c r="F89" s="57"/>
      <c r="G89" s="58"/>
      <c r="H89" s="59"/>
      <c r="I89" s="60"/>
      <c r="J89" s="61"/>
      <c r="K89" s="366" t="str">
        <f t="shared" si="4"/>
        <v/>
      </c>
      <c r="L89" s="62"/>
      <c r="M89" s="322"/>
      <c r="N89" s="63"/>
      <c r="O89" s="64"/>
      <c r="P89" s="367" t="str">
        <f t="shared" si="5"/>
        <v/>
      </c>
      <c r="Q89" s="65"/>
      <c r="R89" s="66"/>
      <c r="S89" s="67"/>
      <c r="T89" s="68"/>
      <c r="U89" s="68"/>
      <c r="V89" s="68"/>
      <c r="W89" s="66"/>
      <c r="X89" s="281"/>
      <c r="Y89" s="368" t="str">
        <f>IF(AND(申込書!$C$47&lt;&gt;"▼プルダウンより選択してください",申込書!$C$47&lt;&gt;"",申込書!$K$22&lt;&gt;"YYYY/MM/DD",$G89&lt;&gt;""),申込書!$K$22,"")</f>
        <v/>
      </c>
      <c r="Z89" s="369" t="str">
        <f>IF(Y89="","",IF(INDEX('コンテンツ＆備考マスタ'!$H:$J,MATCH(学校情報!Y$3,'コンテンツ＆備考マスタ'!$H:$H,0),3)="●",IF(AND(Y89&lt;&gt;"",ISNUMBER(申込書!$AC$22)=TRUE,申込書!$C$47&lt;&gt;"▼プルダウンより選択してください",申込書!$C$47&lt;&gt;""),申込書!$AC$22,""),"-"))</f>
        <v/>
      </c>
      <c r="AA89" s="369"/>
      <c r="AB89" s="369"/>
      <c r="AC89" s="370" t="str">
        <f>IF(AND(申込書!$C$47&lt;&gt;"▼プルダウンより選択してください",申込書!$C$47&lt;&gt;"",$G89&lt;&gt;"",申込書!$V$47="特定学年のみ"),"申し込みする","")</f>
        <v/>
      </c>
      <c r="AD89" s="371"/>
      <c r="AE89" s="372"/>
      <c r="AF89" s="373" t="str">
        <f>IF(AND(申込書!$C$48&lt;&gt;"▼プルダウンより選択してください",申込書!$C$48&lt;&gt;"",申込書!$K$22&lt;&gt;"YYYY/MM/DD",$G89&lt;&gt;""),申込書!$K$22,"")</f>
        <v/>
      </c>
      <c r="AG89" s="369" t="str">
        <f>IF(AF89="","",IF(INDEX('コンテンツ＆備考マスタ'!$H:$J,MATCH(学校情報!AF$3,'コンテンツ＆備考マスタ'!$H:$H,0),3)="●",IF(AND(AF89&lt;&gt;"",ISNUMBER(申込書!$AC$22)=TRUE,申込書!$C$48&lt;&gt;"▼プルダウンより選択してください",申込書!$C$48&lt;&gt;""),申込書!$AC$22,""),"-"))</f>
        <v/>
      </c>
      <c r="AH89" s="369"/>
      <c r="AI89" s="369"/>
      <c r="AJ89" s="370" t="str">
        <f>IF(AND(申込書!$C$48&lt;&gt;"▼プルダウンより選択してください",申込書!$C$48&lt;&gt;"",$G89&lt;&gt;"",申込書!$V$48="特定学年のみ"),"申し込みする","")</f>
        <v/>
      </c>
      <c r="AK89" s="371"/>
      <c r="AL89" s="372"/>
      <c r="AM89" s="373" t="str">
        <f>IF(AND(申込書!$C$49&lt;&gt;"▼プルダウンより選択してください",申込書!$C$49&lt;&gt;"",申込書!$K$22&lt;&gt;"YYYY/MM/DD",$G89&lt;&gt;""),申込書!$K$22,"")</f>
        <v/>
      </c>
      <c r="AN89" s="369" t="str">
        <f>IF(AM89="","",IF(INDEX('コンテンツ＆備考マスタ'!$H:$J,MATCH(学校情報!AM$3,'コンテンツ＆備考マスタ'!$H:$H,0),3)="●",IF(AND(AM89&lt;&gt;"",ISNUMBER(申込書!$AC$22)=TRUE,申込書!$C$49&lt;&gt;"▼プルダウンより選択してください",申込書!$C$49&lt;&gt;""),申込書!$AC$22,""),"-"))</f>
        <v/>
      </c>
      <c r="AO89" s="369"/>
      <c r="AP89" s="369"/>
      <c r="AQ89" s="370" t="str">
        <f>IF(AND(申込書!$C$49&lt;&gt;"▼プルダウンより選択してください",申込書!$C$49&lt;&gt;"",$G89&lt;&gt;"",申込書!$V$49="特定学年のみ"),"申し込みする","")</f>
        <v/>
      </c>
      <c r="AR89" s="371"/>
      <c r="AS89" s="372"/>
      <c r="AT89" s="373" t="str">
        <f>IF(AND(申込書!$C$50&lt;&gt;"▼プルダウンより選択してください",申込書!$C$50&lt;&gt;"",申込書!$K$22&lt;&gt;"YYYY/MM/DD",$G89&lt;&gt;""),申込書!$K$22,"")</f>
        <v/>
      </c>
      <c r="AU89" s="369" t="str">
        <f>IF(AT89="","",IF(INDEX('コンテンツ＆備考マスタ'!$H:$J,MATCH(学校情報!AT$3,'コンテンツ＆備考マスタ'!$H:$H,0),3)="●",IF(AND(AT89&lt;&gt;"",ISNUMBER(申込書!$AC$22)=TRUE,申込書!$C$50&lt;&gt;"▼プルダウンより選択してください",申込書!$C$50&lt;&gt;""),申込書!$AC$22,""),"-"))</f>
        <v/>
      </c>
      <c r="AV89" s="369"/>
      <c r="AW89" s="369"/>
      <c r="AX89" s="370" t="str">
        <f>IF(AND(申込書!$C$50&lt;&gt;"▼プルダウンより選択してください",申込書!$C$50&lt;&gt;"",$G89&lt;&gt;"",申込書!$V$50="特定学年のみ"),"申し込みする","")</f>
        <v/>
      </c>
      <c r="AY89" s="371"/>
      <c r="AZ89" s="372"/>
      <c r="BA89" s="373" t="str">
        <f>IF(AND(申込書!$C$51&lt;&gt;"▼プルダウンより選択してください",申込書!$C$51&lt;&gt;"",申込書!$K$22&lt;&gt;"YYYY/MM/DD",$G89&lt;&gt;""),申込書!$K$22,"")</f>
        <v/>
      </c>
      <c r="BB89" s="369" t="str">
        <f>IF(BA89="","",IF(INDEX('コンテンツ＆備考マスタ'!$H:$J,MATCH(学校情報!BA$3,'コンテンツ＆備考マスタ'!$H:$H,0),3)="●",IF(AND(BA89&lt;&gt;"",ISNUMBER(申込書!$AC$22)=TRUE,申込書!$C$51&lt;&gt;"▼プルダウンより選択してください",申込書!$C$51&lt;&gt;""),申込書!$AC$22,""),"-"))</f>
        <v/>
      </c>
      <c r="BC89" s="369"/>
      <c r="BD89" s="369"/>
      <c r="BE89" s="370" t="str">
        <f>IF(AND(申込書!$C$51&lt;&gt;"▼プルダウンより選択してください",申込書!$C$51&lt;&gt;"",$G89&lt;&gt;"",申込書!$V$51="特定学年のみ"),"申し込みする","")</f>
        <v/>
      </c>
      <c r="BF89" s="371"/>
      <c r="BG89" s="372"/>
      <c r="BH89" s="373" t="str">
        <f>IF(AND(申込書!$C$52&lt;&gt;"▼プルダウンより選択してください",申込書!$C$52&lt;&gt;"",申込書!$K$22&lt;&gt;"YYYY/MM/DD",$G89&lt;&gt;""),申込書!$K$22,"")</f>
        <v/>
      </c>
      <c r="BI89" s="369" t="str">
        <f>IF(BH89="","",IF(INDEX('コンテンツ＆備考マスタ'!$H:$J,MATCH(学校情報!BH$3,'コンテンツ＆備考マスタ'!$H:$H,0),3)="●",IF(AND(BH89&lt;&gt;"",ISNUMBER(申込書!$AC$22)=TRUE,申込書!$C$52&lt;&gt;"▼プルダウンより選択してください",申込書!$C$52&lt;&gt;""),申込書!$AC$22,""),"-"))</f>
        <v/>
      </c>
      <c r="BJ89" s="369"/>
      <c r="BK89" s="369"/>
      <c r="BL89" s="370" t="str">
        <f>IF(AND(申込書!$C$52&lt;&gt;"▼プルダウンより選択してください",申込書!$C$52&lt;&gt;"",$G89&lt;&gt;"",申込書!$V$52="特定学年のみ"),"申し込みする","")</f>
        <v/>
      </c>
      <c r="BM89" s="371"/>
      <c r="BN89" s="372"/>
      <c r="BO89" s="373" t="str">
        <f>IF(AND(申込書!$C$53&lt;&gt;"▼プルダウンより選択してください",申込書!$C$53&lt;&gt;"",申込書!$K$22&lt;&gt;"YYYY/MM/DD",$G89&lt;&gt;""),申込書!$K$22,"")</f>
        <v/>
      </c>
      <c r="BP89" s="369" t="str">
        <f>IF(BO89="","",IF(INDEX('コンテンツ＆備考マスタ'!$H:$J,MATCH(学校情報!BO$3,'コンテンツ＆備考マスタ'!$H:$H,0),3)="●",IF(AND(BO89&lt;&gt;"",ISNUMBER(申込書!$AC$22)=TRUE,申込書!$C$53&lt;&gt;"▼プルダウンより選択してください",申込書!$C$53&lt;&gt;""),申込書!$AC$22,""),"-"))</f>
        <v/>
      </c>
      <c r="BQ89" s="369"/>
      <c r="BR89" s="369"/>
      <c r="BS89" s="370" t="str">
        <f>IF(AND(申込書!$C$53&lt;&gt;"▼プルダウンより選択してください",申込書!$C$53&lt;&gt;"",$G89&lt;&gt;"",申込書!$V$53="特定学年のみ"),"申し込みする","")</f>
        <v/>
      </c>
      <c r="BT89" s="371"/>
      <c r="BU89" s="372"/>
      <c r="BV89" s="373" t="str">
        <f>IF(AND(申込書!$C$54&lt;&gt;"▼プルダウンより選択してください",申込書!$C$54&lt;&gt;"",申込書!$K$22&lt;&gt;"YYYY/MM/DD",$G89&lt;&gt;""),申込書!$K$22,"")</f>
        <v/>
      </c>
      <c r="BW89" s="369" t="str">
        <f>IF(BV89="","",IF(INDEX('コンテンツ＆備考マスタ'!$H:$J,MATCH(学校情報!BV$3,'コンテンツ＆備考マスタ'!$H:$H,0),3)="●",IF(AND(BV89&lt;&gt;"",ISNUMBER(申込書!$AC$22)=TRUE,申込書!$C$54&lt;&gt;"▼プルダウンより選択してください",申込書!$C$54&lt;&gt;""),申込書!$AC$22,""),"-"))</f>
        <v/>
      </c>
      <c r="BX89" s="369"/>
      <c r="BY89" s="369"/>
      <c r="BZ89" s="370" t="str">
        <f>IF(AND(申込書!$C$54&lt;&gt;"▼プルダウンより選択してください",申込書!$C$54&lt;&gt;"",$G89&lt;&gt;"",申込書!$V$54="特定学年のみ"),"申し込みする","")</f>
        <v/>
      </c>
      <c r="CA89" s="371"/>
      <c r="CB89" s="372"/>
      <c r="CC89" s="373" t="str">
        <f>IF(AND(申込書!$C$55&lt;&gt;"▼プルダウンより選択してください",申込書!$C$55&lt;&gt;"",申込書!$K$22&lt;&gt;"YYYY/MM/DD",$G89&lt;&gt;""),申込書!$K$22,"")</f>
        <v/>
      </c>
      <c r="CD89" s="369" t="str">
        <f>IF(CC89="","",IF(INDEX('コンテンツ＆備考マスタ'!$H:$J,MATCH(学校情報!CC$3,'コンテンツ＆備考マスタ'!$H:$H,0),3)="●",IF(AND(CC89&lt;&gt;"",ISNUMBER(申込書!$AC$22)=TRUE,申込書!$C$55&lt;&gt;"▼プルダウンより選択してください",申込書!$C$55&lt;&gt;""),申込書!$AC$22,""),"-"))</f>
        <v/>
      </c>
      <c r="CE89" s="369"/>
      <c r="CF89" s="369"/>
      <c r="CG89" s="370" t="str">
        <f>IF(AND(申込書!$C$55&lt;&gt;"▼プルダウンより選択してください",申込書!$C$55&lt;&gt;"",$G89&lt;&gt;"",申込書!$V$55="特定学年のみ"),"申し込みする","")</f>
        <v/>
      </c>
      <c r="CH89" s="371"/>
      <c r="CI89" s="372"/>
      <c r="CJ89" s="373" t="str">
        <f>IF(AND(申込書!$C$56&lt;&gt;"▼プルダウンより選択してください",申込書!$C$56&lt;&gt;"",申込書!$K$22&lt;&gt;"YYYY/MM/DD",$G89&lt;&gt;""),申込書!$K$22,"")</f>
        <v/>
      </c>
      <c r="CK89" s="369" t="str">
        <f>IF(CJ89="","",IF(INDEX('コンテンツ＆備考マスタ'!$H:$J,MATCH(学校情報!CJ$3,'コンテンツ＆備考マスタ'!$H:$H,0),3)="●",IF(AND(CJ89&lt;&gt;"",ISNUMBER(申込書!$AC$22)=TRUE,申込書!$C$56&lt;&gt;"▼プルダウンより選択してください",申込書!$C$56&lt;&gt;""),申込書!$AC$22,""),"-"))</f>
        <v/>
      </c>
      <c r="CL89" s="369"/>
      <c r="CM89" s="369"/>
      <c r="CN89" s="370" t="str">
        <f>IF(AND(申込書!$C$56&lt;&gt;"▼プルダウンより選択してください",申込書!$C$56&lt;&gt;"",$G89&lt;&gt;"",申込書!$V$56="特定学年のみ"),"申し込みする","")</f>
        <v/>
      </c>
      <c r="CO89" s="371"/>
      <c r="CP89" s="372"/>
      <c r="CQ89" s="373" t="str">
        <f>IF(AND(申込書!$C$57&lt;&gt;"▼プルダウンより選択してください",申込書!$C$57&lt;&gt;"",申込書!$K$22&lt;&gt;"YYYY/MM/DD",$G89&lt;&gt;""),申込書!$K$22,"")</f>
        <v/>
      </c>
      <c r="CR89" s="369" t="str">
        <f>IF(CQ89="","",IF(INDEX('コンテンツ＆備考マスタ'!$H:$J,MATCH(学校情報!CQ$3,'コンテンツ＆備考マスタ'!$H:$H,0),3)="●",IF(AND(CQ89&lt;&gt;"",ISNUMBER(申込書!$AC$22)=TRUE,申込書!$C$57&lt;&gt;"▼プルダウンより選択してください",申込書!$C$57&lt;&gt;""),申込書!$AC$22,""),"-"))</f>
        <v/>
      </c>
      <c r="CS89" s="369"/>
      <c r="CT89" s="369"/>
      <c r="CU89" s="369" t="str">
        <f>IF(AND(申込書!$C$57&lt;&gt;"▼プルダウンより選択してください",申込書!$C$57&lt;&gt;"",$G89&lt;&gt;"",申込書!$V$57="特定学年のみ"),"申し込みする","")</f>
        <v/>
      </c>
      <c r="CV89" s="371"/>
      <c r="CW89" s="372"/>
      <c r="CX89" s="373" t="str">
        <f>IF(AND(申込書!$C$58&lt;&gt;"▼プルダウンより選択してください",申込書!$C$58&lt;&gt;"",申込書!$K$22&lt;&gt;"YYYY/MM/DD",$G89&lt;&gt;""),申込書!$K$22,"")</f>
        <v/>
      </c>
      <c r="CY89" s="369" t="str">
        <f>IF(CX89="","",IF(INDEX('コンテンツ＆備考マスタ'!$H:$J,MATCH(学校情報!CX$3,'コンテンツ＆備考マスタ'!$H:$H,0),3)="●",IF(AND(CX89&lt;&gt;"",ISNUMBER(申込書!$AC$22)=TRUE,申込書!$C$58&lt;&gt;"▼プルダウンより選択してください",申込書!$C$58&lt;&gt;""),申込書!$AC$22,""),"-"))</f>
        <v/>
      </c>
      <c r="CZ89" s="369"/>
      <c r="DA89" s="369"/>
      <c r="DB89" s="369" t="str">
        <f>IF(AND(申込書!$C$58&lt;&gt;"▼プルダウンより選択してください",申込書!$C$58&lt;&gt;"",$G89&lt;&gt;"",申込書!$V$58="特定学年のみ"),"申し込みする","")</f>
        <v/>
      </c>
      <c r="DC89" s="371"/>
      <c r="DD89" s="372"/>
      <c r="DE89" s="373" t="str">
        <f>IF(AND(申込書!$C$59&lt;&gt;"▼プルダウンより選択してください",申込書!$C$59&lt;&gt;"",申込書!$K$22&lt;&gt;"YYYY/MM/DD",$G89&lt;&gt;""),申込書!$K$22,"")</f>
        <v/>
      </c>
      <c r="DF89" s="369" t="str">
        <f>IF(DE89="","",IF(INDEX('コンテンツ＆備考マスタ'!$H:$J,MATCH(学校情報!DE$3,'コンテンツ＆備考マスタ'!$H:$H,0),3)="●",IF(AND(DE89&lt;&gt;"",ISNUMBER(申込書!$AC$22)=TRUE,申込書!$C$59&lt;&gt;"▼プルダウンより選択してください",申込書!$C$59&lt;&gt;""),申込書!$AC$22,""),"-"))</f>
        <v/>
      </c>
      <c r="DG89" s="369"/>
      <c r="DH89" s="369"/>
      <c r="DI89" s="369" t="str">
        <f>IF(AND(申込書!$C$59&lt;&gt;"▼プルダウンより選択してください",申込書!$C$59&lt;&gt;"",$G89&lt;&gt;"",申込書!$V$59="特定学年のみ"),"申し込みする","")</f>
        <v/>
      </c>
      <c r="DJ89" s="371"/>
      <c r="DK89" s="372"/>
      <c r="DL89" s="373" t="str">
        <f>IF(AND(申込書!$C$60&lt;&gt;"▼プルダウンより選択してください",申込書!$C$60&lt;&gt;"",申込書!$K$22&lt;&gt;"YYYY/MM/DD",$G89&lt;&gt;""),申込書!$K$22,"")</f>
        <v/>
      </c>
      <c r="DM89" s="369" t="str">
        <f>IF(DL89="","",IF(INDEX('コンテンツ＆備考マスタ'!$H:$J,MATCH(学校情報!DL$3,'コンテンツ＆備考マスタ'!$H:$H,0),3)="●",IF(AND(DL89&lt;&gt;"",ISNUMBER(申込書!$AC$22)=TRUE,申込書!$C$60&lt;&gt;"▼プルダウンより選択してください",申込書!$C$60&lt;&gt;""),申込書!$AC$22,""),"-"))</f>
        <v/>
      </c>
      <c r="DN89" s="369"/>
      <c r="DO89" s="369"/>
      <c r="DP89" s="369" t="str">
        <f>IF(AND(申込書!$C$60&lt;&gt;"▼プルダウンより選択してください",申込書!$C$60&lt;&gt;"",$G89&lt;&gt;"",申込書!$V$60="特定学年のみ"),"申し込みする","")</f>
        <v/>
      </c>
      <c r="DQ89" s="371"/>
      <c r="DR89" s="372"/>
      <c r="DS89" s="373" t="str">
        <f>IF(AND(申込書!$C$61&lt;&gt;"▼プルダウンより選択してください",申込書!$C$61&lt;&gt;"",申込書!$K$22&lt;&gt;"YYYY/MM/DD",$G89&lt;&gt;""),申込書!$K$22,"")</f>
        <v/>
      </c>
      <c r="DT89" s="369" t="str">
        <f>IF(DS89="","",IF(INDEX('コンテンツ＆備考マスタ'!$H:$J,MATCH(学校情報!DS$3,'コンテンツ＆備考マスタ'!$H:$H,0),3)="●",IF(AND(DS89&lt;&gt;"",ISNUMBER(申込書!$AC$22)=TRUE,申込書!$C$61&lt;&gt;"▼プルダウンより選択してください",申込書!$C$61&lt;&gt;""),申込書!$AC$22,""),"-"))</f>
        <v/>
      </c>
      <c r="DU89" s="369"/>
      <c r="DV89" s="369"/>
      <c r="DW89" s="369" t="str">
        <f>IF(AND(申込書!$C$61&lt;&gt;"▼プルダウンより選択してください",申込書!$C$61&lt;&gt;"",$G89&lt;&gt;"",申込書!$V$61="特定学年のみ"),"申し込みする","")</f>
        <v/>
      </c>
      <c r="DX89" s="371"/>
      <c r="DY89" s="372"/>
      <c r="DZ89" s="373" t="str">
        <f>IF(AND(申込書!$C$62&lt;&gt;"▼プルダウンより選択してください",申込書!$C$62&lt;&gt;"",申込書!$K$22&lt;&gt;"YYYY/MM/DD",$G89&lt;&gt;""),申込書!$K$22,"")</f>
        <v/>
      </c>
      <c r="EA89" s="369" t="str">
        <f>IF(DZ89="","",IF(INDEX('コンテンツ＆備考マスタ'!$H:$J,MATCH(学校情報!DZ$3,'コンテンツ＆備考マスタ'!$H:$H,0),3)="●",IF(AND(DZ89&lt;&gt;"",ISNUMBER(申込書!$AC$22)=TRUE,申込書!$C$62&lt;&gt;"▼プルダウンより選択してください",申込書!$C$62&lt;&gt;""),申込書!$AC$22,""),"-"))</f>
        <v/>
      </c>
      <c r="EB89" s="369"/>
      <c r="EC89" s="369"/>
      <c r="ED89" s="370" t="str">
        <f>IF(AND(申込書!$C$62&lt;&gt;"▼プルダウンより選択してください",申込書!$C$62&lt;&gt;"",$G89&lt;&gt;"",申込書!$V$62="特定学年のみ"),"申し込みする","")</f>
        <v/>
      </c>
      <c r="EE89" s="371"/>
      <c r="EF89" s="372"/>
      <c r="EG89" s="373" t="str">
        <f>IF(AND(申込書!$C$63&lt;&gt;"▼プルダウンより選択してください",申込書!$C$63&lt;&gt;"",申込書!$K$22&lt;&gt;"YYYY/MM/DD",$G89&lt;&gt;""),申込書!$K$22,"")</f>
        <v/>
      </c>
      <c r="EH89" s="369" t="str">
        <f>IF(EG89="","",IF(INDEX('コンテンツ＆備考マスタ'!$H:$J,MATCH(学校情報!EG$3,'コンテンツ＆備考マスタ'!$H:$H,0),3)="●",IF(AND(EG89&lt;&gt;"",ISNUMBER(申込書!$AC$22)=TRUE,申込書!$C$63&lt;&gt;"▼プルダウンより選択してください",申込書!$C$63&lt;&gt;""),申込書!$AC$22,""),"-"))</f>
        <v/>
      </c>
      <c r="EI89" s="369"/>
      <c r="EJ89" s="369"/>
      <c r="EK89" s="370" t="str">
        <f>IF(AND(申込書!$C$63&lt;&gt;"▼プルダウンより選択してください",申込書!$C$63&lt;&gt;"",$G89&lt;&gt;"",申込書!$V$63="特定学年のみ"),"申し込みする","")</f>
        <v/>
      </c>
      <c r="EL89" s="371"/>
      <c r="EM89" s="372"/>
      <c r="EN89" s="373" t="str">
        <f>IF(AND(申込書!$C$64&lt;&gt;"▼プルダウンより選択してください",申込書!$C$64&lt;&gt;"",申込書!$K$22&lt;&gt;"YYYY/MM/DD",$G89&lt;&gt;""),申込書!$K$22,"")</f>
        <v/>
      </c>
      <c r="EO89" s="369" t="str">
        <f>IF(EN89="","",IF(INDEX('コンテンツ＆備考マスタ'!$H:$J,MATCH(学校情報!EN$3,'コンテンツ＆備考マスタ'!$H:$H,0),3)="●",IF(AND(EN89&lt;&gt;"",ISNUMBER(申込書!$AC$22)=TRUE,申込書!$C$64&lt;&gt;"▼プルダウンより選択してください",申込書!$C$64&lt;&gt;""),申込書!$AC$22,""),"-"))</f>
        <v/>
      </c>
      <c r="EP89" s="369"/>
      <c r="EQ89" s="369"/>
      <c r="ER89" s="370" t="str">
        <f>IF(AND(申込書!$C$64&lt;&gt;"▼プルダウンより選択してください",申込書!$C$64&lt;&gt;"",$G89&lt;&gt;"",申込書!$V$64="特定学年のみ"),"申し込みする","")</f>
        <v/>
      </c>
      <c r="ES89" s="371"/>
      <c r="ET89" s="372"/>
      <c r="EU89" s="373" t="str">
        <f>IF(AND(申込書!$C$65&lt;&gt;"▼プルダウンより選択してください",申込書!$C$65&lt;&gt;"",申込書!$K$22&lt;&gt;"YYYY/MM/DD",$G89&lt;&gt;""),申込書!$K$22,"")</f>
        <v/>
      </c>
      <c r="EV89" s="369" t="str">
        <f>IF(EU89="","",IF(INDEX('コンテンツ＆備考マスタ'!$H:$J,MATCH(学校情報!EU$3,'コンテンツ＆備考マスタ'!$H:$H,0),3)="●",IF(AND(EU89&lt;&gt;"",ISNUMBER(申込書!$AC$22)=TRUE,申込書!$C$65&lt;&gt;"▼プルダウンより選択してください",申込書!$C$65&lt;&gt;""),申込書!$AC$22,""),"-"))</f>
        <v/>
      </c>
      <c r="EW89" s="369"/>
      <c r="EX89" s="369"/>
      <c r="EY89" s="370" t="str">
        <f>IF(AND(申込書!$C$65&lt;&gt;"▼プルダウンより選択してください",申込書!$C$65&lt;&gt;"",$G89&lt;&gt;"",申込書!$V$65="特定学年のみ"),"申し込みする","")</f>
        <v/>
      </c>
      <c r="EZ89" s="371"/>
      <c r="FA89" s="372"/>
      <c r="FB89" s="373" t="str">
        <f>IF(AND(申込書!$C$66&lt;&gt;"▼プルダウンより選択してください",申込書!$C$66&lt;&gt;"",申込書!$K$22&lt;&gt;"YYYY/MM/DD",$G89&lt;&gt;""),申込書!$K$22,"")</f>
        <v/>
      </c>
      <c r="FC89" s="369" t="str">
        <f>IF(FB89="","",IF(INDEX('コンテンツ＆備考マスタ'!$H:$J,MATCH(学校情報!FB$3,'コンテンツ＆備考マスタ'!$H:$H,0),3)="●",IF(AND(FB89&lt;&gt;"",ISNUMBER(申込書!$AC$22)=TRUE,申込書!$C$66&lt;&gt;"▼プルダウンより選択してください",申込書!$C$66&lt;&gt;""),申込書!$AC$22,""),"-"))</f>
        <v/>
      </c>
      <c r="FD89" s="369"/>
      <c r="FE89" s="369"/>
      <c r="FF89" s="370" t="str">
        <f>IF(AND(申込書!$C$66&lt;&gt;"▼プルダウンより選択してください",申込書!$C$66&lt;&gt;"",$G89&lt;&gt;"",申込書!$V$66="特定学年のみ"),"申し込みする","")</f>
        <v/>
      </c>
      <c r="FG89" s="371"/>
      <c r="FH89" s="372"/>
      <c r="FI89" s="373" t="str">
        <f>IF(AND(申込書!$C$67&lt;&gt;"▼プルダウンより選択してください",申込書!$C$67&lt;&gt;"",申込書!$K$22&lt;&gt;"YYYY/MM/DD",$G89&lt;&gt;""),申込書!$K$22,"")</f>
        <v/>
      </c>
      <c r="FJ89" s="369" t="str">
        <f>IF(FI89="","",IF(INDEX('コンテンツ＆備考マスタ'!$H:$J,MATCH(学校情報!FI$3,'コンテンツ＆備考マスタ'!$H:$H,0),3)="●",IF(AND(FI89&lt;&gt;"",ISNUMBER(申込書!$AC$22)=TRUE,申込書!$C$67&lt;&gt;"▼プルダウンより選択してください",申込書!$C$67&lt;&gt;""),申込書!$AC$22,""),"-"))</f>
        <v/>
      </c>
      <c r="FK89" s="369"/>
      <c r="FL89" s="369"/>
      <c r="FM89" s="370" t="str">
        <f>IF(AND(申込書!$C$67&lt;&gt;"▼プルダウンより選択してください",申込書!$C$67&lt;&gt;"",$G89&lt;&gt;"",申込書!$V$67="特定学年のみ"),"申し込みする","")</f>
        <v/>
      </c>
      <c r="FN89" s="371"/>
      <c r="FO89" s="372"/>
      <c r="FP89" s="373" t="str">
        <f>IF(AND(申込書!$C$68&lt;&gt;"▼プルダウンより選択してください",申込書!$C$68&lt;&gt;"",申込書!$K$22&lt;&gt;"YYYY/MM/DD",$G89&lt;&gt;""),申込書!$K$22,"")</f>
        <v/>
      </c>
      <c r="FQ89" s="369" t="str">
        <f>IF(FP89="","",IF(INDEX('コンテンツ＆備考マスタ'!$H:$J,MATCH(学校情報!FP$3,'コンテンツ＆備考マスタ'!$H:$H,0),3)="●",IF(AND(FP89&lt;&gt;"",ISNUMBER(申込書!$AC$22)=TRUE,申込書!$C$68&lt;&gt;"▼プルダウンより選択してください",申込書!$C$68&lt;&gt;""),申込書!$AC$22,""),"-"))</f>
        <v/>
      </c>
      <c r="FR89" s="369"/>
      <c r="FS89" s="369"/>
      <c r="FT89" s="370" t="str">
        <f>IF(AND(申込書!$C$68&lt;&gt;"▼プルダウンより選択してください",申込書!$C$68&lt;&gt;"",$G89&lt;&gt;"",申込書!$V$68="特定学年のみ"),"申し込みする","")</f>
        <v/>
      </c>
      <c r="FU89" s="371"/>
      <c r="FV89" s="372"/>
      <c r="FW89" s="373" t="str">
        <f>IF(AND(申込書!$C$69&lt;&gt;"▼プルダウンより選択してください",申込書!$C$69&lt;&gt;"",申込書!$K$22&lt;&gt;"YYYY/MM/DD",$G89&lt;&gt;""),申込書!$K$22,"")</f>
        <v/>
      </c>
      <c r="FX89" s="369" t="str">
        <f>IF(FW89="","",IF(INDEX('コンテンツ＆備考マスタ'!$H:$J,MATCH(学校情報!FW$3,'コンテンツ＆備考マスタ'!$H:$H,0),3)="●",IF(AND(FW89&lt;&gt;"",ISNUMBER(申込書!$AC$22)=TRUE,申込書!$C$69&lt;&gt;"▼プルダウンより選択してください",申込書!$C$69&lt;&gt;""),申込書!$AC$22,""),"-"))</f>
        <v/>
      </c>
      <c r="FY89" s="369"/>
      <c r="FZ89" s="369"/>
      <c r="GA89" s="370" t="str">
        <f>IF(AND(申込書!$C$69&lt;&gt;"▼プルダウンより選択してください",申込書!$C$69&lt;&gt;"",$G89&lt;&gt;"",申込書!$V$69="特定学年のみ"),"申し込みする","")</f>
        <v/>
      </c>
      <c r="GB89" s="371"/>
      <c r="GC89" s="372"/>
      <c r="GD89" s="373" t="str">
        <f>IF(AND(申込書!$C$70&lt;&gt;"▼プルダウンより選択してください",申込書!$C$70&lt;&gt;"",申込書!$K$22&lt;&gt;"YYYY/MM/DD",$G89&lt;&gt;""),申込書!$K$22,"")</f>
        <v/>
      </c>
      <c r="GE89" s="369" t="str">
        <f>IF(GD89="","",IF(INDEX('コンテンツ＆備考マスタ'!$H:$J,MATCH(学校情報!GD$3,'コンテンツ＆備考マスタ'!$H:$H,0),3)="●",IF(AND(GD89&lt;&gt;"",ISNUMBER(申込書!$AC$22)=TRUE,申込書!$C$70&lt;&gt;"▼プルダウンより選択してください",申込書!$C$70&lt;&gt;""),申込書!$AC$22,""),"-"))</f>
        <v/>
      </c>
      <c r="GF89" s="369"/>
      <c r="GG89" s="369"/>
      <c r="GH89" s="370" t="str">
        <f>IF(AND(申込書!$C$70&lt;&gt;"▼プルダウンより選択してください",申込書!$C$70&lt;&gt;"",$G89&lt;&gt;"",申込書!$V$70="特定学年のみ"),"申し込みする","")</f>
        <v/>
      </c>
      <c r="GI89" s="371"/>
      <c r="GJ89" s="372"/>
      <c r="GK89" s="373" t="str">
        <f>IF(AND(申込書!$C$71&lt;&gt;"▼プルダウンより選択してください",申込書!$C$71&lt;&gt;"",申込書!$K$22&lt;&gt;"YYYY/MM/DD",$G89&lt;&gt;""),申込書!$K$22,"")</f>
        <v/>
      </c>
      <c r="GL89" s="369" t="str">
        <f>IF(GK89="","",IF(INDEX('コンテンツ＆備考マスタ'!$H:$J,MATCH(学校情報!GK$3,'コンテンツ＆備考マスタ'!$H:$H,0),3)="●",IF(AND(GK89&lt;&gt;"",ISNUMBER(申込書!$AC$22)=TRUE,申込書!$C$71&lt;&gt;"▼プルダウンより選択してください",申込書!$C$71&lt;&gt;""),申込書!$AC$22,""),"-"))</f>
        <v/>
      </c>
      <c r="GM89" s="369"/>
      <c r="GN89" s="369"/>
      <c r="GO89" s="370" t="str">
        <f>IF(AND(申込書!$C$71&lt;&gt;"▼プルダウンより選択してください",申込書!$C$71&lt;&gt;"",$G89&lt;&gt;"",申込書!$V$71="特定学年のみ"),"申し込みする","")</f>
        <v/>
      </c>
      <c r="GP89" s="371"/>
      <c r="GQ89" s="372"/>
      <c r="GR89" s="373" t="str">
        <f>IF(AND(申込書!$C$72&lt;&gt;"▼プルダウンより選択してください",申込書!$C$72&lt;&gt;"",申込書!$K$22&lt;&gt;"YYYY/MM/DD",$G89&lt;&gt;""),申込書!$K$22,"")</f>
        <v/>
      </c>
      <c r="GS89" s="369" t="str">
        <f>IF(GR89="","",IF(INDEX('コンテンツ＆備考マスタ'!$H:$J,MATCH(学校情報!GR$3,'コンテンツ＆備考マスタ'!$H:$H,0),3)="●",IF(AND(GR89&lt;&gt;"",ISNUMBER(申込書!$AC$22)=TRUE,申込書!$C$72&lt;&gt;"▼プルダウンより選択してください",申込書!$C$72&lt;&gt;""),申込書!$AC$22,""),"-"))</f>
        <v/>
      </c>
      <c r="GT89" s="369"/>
      <c r="GU89" s="369"/>
      <c r="GV89" s="370" t="str">
        <f>IF(AND(申込書!$C$72&lt;&gt;"▼プルダウンより選択してください",申込書!$C$72&lt;&gt;"",$G89&lt;&gt;"",申込書!$V$72="特定学年のみ"),"申し込みする","")</f>
        <v/>
      </c>
      <c r="GW89" s="371"/>
      <c r="GX89" s="372"/>
      <c r="GY89" s="373" t="str">
        <f>IF(AND(申込書!$C$73&lt;&gt;"▼プルダウンより選択してください",申込書!$C$73&lt;&gt;"",申込書!$K$22&lt;&gt;"YYYY/MM/DD",$G89&lt;&gt;""),申込書!$K$22,"")</f>
        <v/>
      </c>
      <c r="GZ89" s="369" t="str">
        <f>IF(GY89="","",IF(INDEX('コンテンツ＆備考マスタ'!$H:$J,MATCH(学校情報!GY$3,'コンテンツ＆備考マスタ'!$H:$H,0),3)="●",IF(AND(GY89&lt;&gt;"",ISNUMBER(申込書!$AC$22)=TRUE,申込書!$C$73&lt;&gt;"▼プルダウンより選択してください",申込書!$C$73&lt;&gt;""),申込書!$AC$22,""),"-"))</f>
        <v/>
      </c>
      <c r="HA89" s="369"/>
      <c r="HB89" s="369"/>
      <c r="HC89" s="370" t="str">
        <f>IF(AND(申込書!$C$73&lt;&gt;"▼プルダウンより選択してください",申込書!$C$73&lt;&gt;"",$G89&lt;&gt;"",申込書!$V$73="特定学年のみ"),"申し込みする","")</f>
        <v/>
      </c>
      <c r="HD89" s="371"/>
      <c r="HE89" s="372"/>
      <c r="HF89" s="373" t="str">
        <f>IF(AND(申込書!$C$74&lt;&gt;"▼プルダウンより選択してください",申込書!$C$74&lt;&gt;"",申込書!$K$22&lt;&gt;"YYYY/MM/DD",$G89&lt;&gt;""),申込書!$K$22,"")</f>
        <v/>
      </c>
      <c r="HG89" s="369" t="str">
        <f>IF(HF89="","",IF(INDEX('コンテンツ＆備考マスタ'!$H:$J,MATCH(学校情報!HF$3,'コンテンツ＆備考マスタ'!$H:$H,0),3)="●",IF(AND(HF89&lt;&gt;"",ISNUMBER(申込書!$AC$22)=TRUE,申込書!$C$74&lt;&gt;"▼プルダウンより選択してください",申込書!$C$74&lt;&gt;""),申込書!$AC$22,""),"-"))</f>
        <v/>
      </c>
      <c r="HH89" s="369"/>
      <c r="HI89" s="369"/>
      <c r="HJ89" s="370" t="str">
        <f>IF(AND(申込書!$C$74&lt;&gt;"▼プルダウンより選択してください",申込書!$C$74&lt;&gt;"",$G89&lt;&gt;"",申込書!$V$74="特定学年のみ"),"申し込みする","")</f>
        <v/>
      </c>
      <c r="HK89" s="371"/>
      <c r="HL89" s="372"/>
      <c r="HM89" s="373" t="str">
        <f>IF(AND(申込書!$C$75&lt;&gt;"▼プルダウンより選択してください",申込書!$C$75&lt;&gt;"",申込書!$K$22&lt;&gt;"YYYY/MM/DD",$G89&lt;&gt;""),申込書!$K$22,"")</f>
        <v/>
      </c>
      <c r="HN89" s="369" t="str">
        <f>IF(HM89="","",IF(INDEX('コンテンツ＆備考マスタ'!$H:$J,MATCH(学校情報!HM$3,'コンテンツ＆備考マスタ'!$H:$H,0),3)="●",IF(AND(HM89&lt;&gt;"",ISNUMBER(申込書!$AC$22)=TRUE,申込書!$C$75&lt;&gt;"▼プルダウンより選択してください",申込書!$C$75&lt;&gt;""),申込書!$AC$22,""),"-"))</f>
        <v/>
      </c>
      <c r="HO89" s="369"/>
      <c r="HP89" s="369"/>
      <c r="HQ89" s="370" t="str">
        <f>IF(AND(申込書!$C$75&lt;&gt;"▼プルダウンより選択してください",申込書!$C$75&lt;&gt;"",$G89&lt;&gt;"",申込書!$V$75="特定学年のみ"),"申し込みする","")</f>
        <v/>
      </c>
      <c r="HR89" s="371"/>
      <c r="HS89" s="371"/>
      <c r="HT89" s="374" t="str">
        <f>IF(AND(申込書!$C$76&lt;&gt;"▼プルダウンより選択してください",申込書!$C$76&lt;&gt;"",申込書!$K$22&lt;&gt;"YYYY/MM/DD",$G89&lt;&gt;""),申込書!$K$22,"")</f>
        <v/>
      </c>
      <c r="HU89" s="369" t="str">
        <f>IF(HT89="","",IF(INDEX('コンテンツ＆備考マスタ'!$H:$J,MATCH(学校情報!HT$3,'コンテンツ＆備考マスタ'!$H:$H,0),3)="●",IF(AND(HT89&lt;&gt;"",ISNUMBER(申込書!$AC$22)=TRUE,申込書!$C$76&lt;&gt;"▼プルダウンより選択してください",申込書!$C$76&lt;&gt;""),申込書!$AC$22,""),"-"))</f>
        <v/>
      </c>
      <c r="HV89" s="369"/>
      <c r="HW89" s="369"/>
      <c r="HX89" s="370" t="str">
        <f>IF(AND(申込書!$C$76&lt;&gt;"▼プルダウンより選択してください",申込書!$C$76&lt;&gt;"",$G89&lt;&gt;"",申込書!$V$76="特定学年のみ"),"申し込みする","")</f>
        <v/>
      </c>
      <c r="HY89" s="371"/>
      <c r="HZ89" s="372"/>
      <c r="IA89" s="69"/>
    </row>
    <row r="90" spans="2:235" ht="26.85" hidden="1" customHeight="1" outlineLevel="1">
      <c r="B90" s="365">
        <f t="shared" si="3"/>
        <v>85</v>
      </c>
      <c r="C90" s="55"/>
      <c r="D90" s="56"/>
      <c r="E90" s="154"/>
      <c r="F90" s="57"/>
      <c r="G90" s="58"/>
      <c r="H90" s="59"/>
      <c r="I90" s="60"/>
      <c r="J90" s="61"/>
      <c r="K90" s="366" t="str">
        <f t="shared" si="4"/>
        <v/>
      </c>
      <c r="L90" s="62"/>
      <c r="M90" s="322"/>
      <c r="N90" s="63"/>
      <c r="O90" s="64"/>
      <c r="P90" s="367" t="str">
        <f t="shared" si="5"/>
        <v/>
      </c>
      <c r="Q90" s="65"/>
      <c r="R90" s="66"/>
      <c r="S90" s="67"/>
      <c r="T90" s="68"/>
      <c r="U90" s="68"/>
      <c r="V90" s="68"/>
      <c r="W90" s="66"/>
      <c r="X90" s="281"/>
      <c r="Y90" s="368" t="str">
        <f>IF(AND(申込書!$C$47&lt;&gt;"▼プルダウンより選択してください",申込書!$C$47&lt;&gt;"",申込書!$K$22&lt;&gt;"YYYY/MM/DD",$G90&lt;&gt;""),申込書!$K$22,"")</f>
        <v/>
      </c>
      <c r="Z90" s="369" t="str">
        <f>IF(Y90="","",IF(INDEX('コンテンツ＆備考マスタ'!$H:$J,MATCH(学校情報!Y$3,'コンテンツ＆備考マスタ'!$H:$H,0),3)="●",IF(AND(Y90&lt;&gt;"",ISNUMBER(申込書!$AC$22)=TRUE,申込書!$C$47&lt;&gt;"▼プルダウンより選択してください",申込書!$C$47&lt;&gt;""),申込書!$AC$22,""),"-"))</f>
        <v/>
      </c>
      <c r="AA90" s="369"/>
      <c r="AB90" s="369"/>
      <c r="AC90" s="370" t="str">
        <f>IF(AND(申込書!$C$47&lt;&gt;"▼プルダウンより選択してください",申込書!$C$47&lt;&gt;"",$G90&lt;&gt;"",申込書!$V$47="特定学年のみ"),"申し込みする","")</f>
        <v/>
      </c>
      <c r="AD90" s="371"/>
      <c r="AE90" s="372"/>
      <c r="AF90" s="373" t="str">
        <f>IF(AND(申込書!$C$48&lt;&gt;"▼プルダウンより選択してください",申込書!$C$48&lt;&gt;"",申込書!$K$22&lt;&gt;"YYYY/MM/DD",$G90&lt;&gt;""),申込書!$K$22,"")</f>
        <v/>
      </c>
      <c r="AG90" s="369" t="str">
        <f>IF(AF90="","",IF(INDEX('コンテンツ＆備考マスタ'!$H:$J,MATCH(学校情報!AF$3,'コンテンツ＆備考マスタ'!$H:$H,0),3)="●",IF(AND(AF90&lt;&gt;"",ISNUMBER(申込書!$AC$22)=TRUE,申込書!$C$48&lt;&gt;"▼プルダウンより選択してください",申込書!$C$48&lt;&gt;""),申込書!$AC$22,""),"-"))</f>
        <v/>
      </c>
      <c r="AH90" s="369"/>
      <c r="AI90" s="369"/>
      <c r="AJ90" s="370" t="str">
        <f>IF(AND(申込書!$C$48&lt;&gt;"▼プルダウンより選択してください",申込書!$C$48&lt;&gt;"",$G90&lt;&gt;"",申込書!$V$48="特定学年のみ"),"申し込みする","")</f>
        <v/>
      </c>
      <c r="AK90" s="371"/>
      <c r="AL90" s="372"/>
      <c r="AM90" s="373" t="str">
        <f>IF(AND(申込書!$C$49&lt;&gt;"▼プルダウンより選択してください",申込書!$C$49&lt;&gt;"",申込書!$K$22&lt;&gt;"YYYY/MM/DD",$G90&lt;&gt;""),申込書!$K$22,"")</f>
        <v/>
      </c>
      <c r="AN90" s="369" t="str">
        <f>IF(AM90="","",IF(INDEX('コンテンツ＆備考マスタ'!$H:$J,MATCH(学校情報!AM$3,'コンテンツ＆備考マスタ'!$H:$H,0),3)="●",IF(AND(AM90&lt;&gt;"",ISNUMBER(申込書!$AC$22)=TRUE,申込書!$C$49&lt;&gt;"▼プルダウンより選択してください",申込書!$C$49&lt;&gt;""),申込書!$AC$22,""),"-"))</f>
        <v/>
      </c>
      <c r="AO90" s="369"/>
      <c r="AP90" s="369"/>
      <c r="AQ90" s="370" t="str">
        <f>IF(AND(申込書!$C$49&lt;&gt;"▼プルダウンより選択してください",申込書!$C$49&lt;&gt;"",$G90&lt;&gt;"",申込書!$V$49="特定学年のみ"),"申し込みする","")</f>
        <v/>
      </c>
      <c r="AR90" s="371"/>
      <c r="AS90" s="372"/>
      <c r="AT90" s="373" t="str">
        <f>IF(AND(申込書!$C$50&lt;&gt;"▼プルダウンより選択してください",申込書!$C$50&lt;&gt;"",申込書!$K$22&lt;&gt;"YYYY/MM/DD",$G90&lt;&gt;""),申込書!$K$22,"")</f>
        <v/>
      </c>
      <c r="AU90" s="369" t="str">
        <f>IF(AT90="","",IF(INDEX('コンテンツ＆備考マスタ'!$H:$J,MATCH(学校情報!AT$3,'コンテンツ＆備考マスタ'!$H:$H,0),3)="●",IF(AND(AT90&lt;&gt;"",ISNUMBER(申込書!$AC$22)=TRUE,申込書!$C$50&lt;&gt;"▼プルダウンより選択してください",申込書!$C$50&lt;&gt;""),申込書!$AC$22,""),"-"))</f>
        <v/>
      </c>
      <c r="AV90" s="369"/>
      <c r="AW90" s="369"/>
      <c r="AX90" s="370" t="str">
        <f>IF(AND(申込書!$C$50&lt;&gt;"▼プルダウンより選択してください",申込書!$C$50&lt;&gt;"",$G90&lt;&gt;"",申込書!$V$50="特定学年のみ"),"申し込みする","")</f>
        <v/>
      </c>
      <c r="AY90" s="371"/>
      <c r="AZ90" s="372"/>
      <c r="BA90" s="373" t="str">
        <f>IF(AND(申込書!$C$51&lt;&gt;"▼プルダウンより選択してください",申込書!$C$51&lt;&gt;"",申込書!$K$22&lt;&gt;"YYYY/MM/DD",$G90&lt;&gt;""),申込書!$K$22,"")</f>
        <v/>
      </c>
      <c r="BB90" s="369" t="str">
        <f>IF(BA90="","",IF(INDEX('コンテンツ＆備考マスタ'!$H:$J,MATCH(学校情報!BA$3,'コンテンツ＆備考マスタ'!$H:$H,0),3)="●",IF(AND(BA90&lt;&gt;"",ISNUMBER(申込書!$AC$22)=TRUE,申込書!$C$51&lt;&gt;"▼プルダウンより選択してください",申込書!$C$51&lt;&gt;""),申込書!$AC$22,""),"-"))</f>
        <v/>
      </c>
      <c r="BC90" s="369"/>
      <c r="BD90" s="369"/>
      <c r="BE90" s="370" t="str">
        <f>IF(AND(申込書!$C$51&lt;&gt;"▼プルダウンより選択してください",申込書!$C$51&lt;&gt;"",$G90&lt;&gt;"",申込書!$V$51="特定学年のみ"),"申し込みする","")</f>
        <v/>
      </c>
      <c r="BF90" s="371"/>
      <c r="BG90" s="372"/>
      <c r="BH90" s="373" t="str">
        <f>IF(AND(申込書!$C$52&lt;&gt;"▼プルダウンより選択してください",申込書!$C$52&lt;&gt;"",申込書!$K$22&lt;&gt;"YYYY/MM/DD",$G90&lt;&gt;""),申込書!$K$22,"")</f>
        <v/>
      </c>
      <c r="BI90" s="369" t="str">
        <f>IF(BH90="","",IF(INDEX('コンテンツ＆備考マスタ'!$H:$J,MATCH(学校情報!BH$3,'コンテンツ＆備考マスタ'!$H:$H,0),3)="●",IF(AND(BH90&lt;&gt;"",ISNUMBER(申込書!$AC$22)=TRUE,申込書!$C$52&lt;&gt;"▼プルダウンより選択してください",申込書!$C$52&lt;&gt;""),申込書!$AC$22,""),"-"))</f>
        <v/>
      </c>
      <c r="BJ90" s="369"/>
      <c r="BK90" s="369"/>
      <c r="BL90" s="370" t="str">
        <f>IF(AND(申込書!$C$52&lt;&gt;"▼プルダウンより選択してください",申込書!$C$52&lt;&gt;"",$G90&lt;&gt;"",申込書!$V$52="特定学年のみ"),"申し込みする","")</f>
        <v/>
      </c>
      <c r="BM90" s="371"/>
      <c r="BN90" s="372"/>
      <c r="BO90" s="373" t="str">
        <f>IF(AND(申込書!$C$53&lt;&gt;"▼プルダウンより選択してください",申込書!$C$53&lt;&gt;"",申込書!$K$22&lt;&gt;"YYYY/MM/DD",$G90&lt;&gt;""),申込書!$K$22,"")</f>
        <v/>
      </c>
      <c r="BP90" s="369" t="str">
        <f>IF(BO90="","",IF(INDEX('コンテンツ＆備考マスタ'!$H:$J,MATCH(学校情報!BO$3,'コンテンツ＆備考マスタ'!$H:$H,0),3)="●",IF(AND(BO90&lt;&gt;"",ISNUMBER(申込書!$AC$22)=TRUE,申込書!$C$53&lt;&gt;"▼プルダウンより選択してください",申込書!$C$53&lt;&gt;""),申込書!$AC$22,""),"-"))</f>
        <v/>
      </c>
      <c r="BQ90" s="369"/>
      <c r="BR90" s="369"/>
      <c r="BS90" s="370" t="str">
        <f>IF(AND(申込書!$C$53&lt;&gt;"▼プルダウンより選択してください",申込書!$C$53&lt;&gt;"",$G90&lt;&gt;"",申込書!$V$53="特定学年のみ"),"申し込みする","")</f>
        <v/>
      </c>
      <c r="BT90" s="371"/>
      <c r="BU90" s="372"/>
      <c r="BV90" s="373" t="str">
        <f>IF(AND(申込書!$C$54&lt;&gt;"▼プルダウンより選択してください",申込書!$C$54&lt;&gt;"",申込書!$K$22&lt;&gt;"YYYY/MM/DD",$G90&lt;&gt;""),申込書!$K$22,"")</f>
        <v/>
      </c>
      <c r="BW90" s="369" t="str">
        <f>IF(BV90="","",IF(INDEX('コンテンツ＆備考マスタ'!$H:$J,MATCH(学校情報!BV$3,'コンテンツ＆備考マスタ'!$H:$H,0),3)="●",IF(AND(BV90&lt;&gt;"",ISNUMBER(申込書!$AC$22)=TRUE,申込書!$C$54&lt;&gt;"▼プルダウンより選択してください",申込書!$C$54&lt;&gt;""),申込書!$AC$22,""),"-"))</f>
        <v/>
      </c>
      <c r="BX90" s="369"/>
      <c r="BY90" s="369"/>
      <c r="BZ90" s="370" t="str">
        <f>IF(AND(申込書!$C$54&lt;&gt;"▼プルダウンより選択してください",申込書!$C$54&lt;&gt;"",$G90&lt;&gt;"",申込書!$V$54="特定学年のみ"),"申し込みする","")</f>
        <v/>
      </c>
      <c r="CA90" s="371"/>
      <c r="CB90" s="372"/>
      <c r="CC90" s="373" t="str">
        <f>IF(AND(申込書!$C$55&lt;&gt;"▼プルダウンより選択してください",申込書!$C$55&lt;&gt;"",申込書!$K$22&lt;&gt;"YYYY/MM/DD",$G90&lt;&gt;""),申込書!$K$22,"")</f>
        <v/>
      </c>
      <c r="CD90" s="369" t="str">
        <f>IF(CC90="","",IF(INDEX('コンテンツ＆備考マスタ'!$H:$J,MATCH(学校情報!CC$3,'コンテンツ＆備考マスタ'!$H:$H,0),3)="●",IF(AND(CC90&lt;&gt;"",ISNUMBER(申込書!$AC$22)=TRUE,申込書!$C$55&lt;&gt;"▼プルダウンより選択してください",申込書!$C$55&lt;&gt;""),申込書!$AC$22,""),"-"))</f>
        <v/>
      </c>
      <c r="CE90" s="369"/>
      <c r="CF90" s="369"/>
      <c r="CG90" s="370" t="str">
        <f>IF(AND(申込書!$C$55&lt;&gt;"▼プルダウンより選択してください",申込書!$C$55&lt;&gt;"",$G90&lt;&gt;"",申込書!$V$55="特定学年のみ"),"申し込みする","")</f>
        <v/>
      </c>
      <c r="CH90" s="371"/>
      <c r="CI90" s="372"/>
      <c r="CJ90" s="373" t="str">
        <f>IF(AND(申込書!$C$56&lt;&gt;"▼プルダウンより選択してください",申込書!$C$56&lt;&gt;"",申込書!$K$22&lt;&gt;"YYYY/MM/DD",$G90&lt;&gt;""),申込書!$K$22,"")</f>
        <v/>
      </c>
      <c r="CK90" s="369" t="str">
        <f>IF(CJ90="","",IF(INDEX('コンテンツ＆備考マスタ'!$H:$J,MATCH(学校情報!CJ$3,'コンテンツ＆備考マスタ'!$H:$H,0),3)="●",IF(AND(CJ90&lt;&gt;"",ISNUMBER(申込書!$AC$22)=TRUE,申込書!$C$56&lt;&gt;"▼プルダウンより選択してください",申込書!$C$56&lt;&gt;""),申込書!$AC$22,""),"-"))</f>
        <v/>
      </c>
      <c r="CL90" s="369"/>
      <c r="CM90" s="369"/>
      <c r="CN90" s="370" t="str">
        <f>IF(AND(申込書!$C$56&lt;&gt;"▼プルダウンより選択してください",申込書!$C$56&lt;&gt;"",$G90&lt;&gt;"",申込書!$V$56="特定学年のみ"),"申し込みする","")</f>
        <v/>
      </c>
      <c r="CO90" s="371"/>
      <c r="CP90" s="372"/>
      <c r="CQ90" s="373" t="str">
        <f>IF(AND(申込書!$C$57&lt;&gt;"▼プルダウンより選択してください",申込書!$C$57&lt;&gt;"",申込書!$K$22&lt;&gt;"YYYY/MM/DD",$G90&lt;&gt;""),申込書!$K$22,"")</f>
        <v/>
      </c>
      <c r="CR90" s="369" t="str">
        <f>IF(CQ90="","",IF(INDEX('コンテンツ＆備考マスタ'!$H:$J,MATCH(学校情報!CQ$3,'コンテンツ＆備考マスタ'!$H:$H,0),3)="●",IF(AND(CQ90&lt;&gt;"",ISNUMBER(申込書!$AC$22)=TRUE,申込書!$C$57&lt;&gt;"▼プルダウンより選択してください",申込書!$C$57&lt;&gt;""),申込書!$AC$22,""),"-"))</f>
        <v/>
      </c>
      <c r="CS90" s="369"/>
      <c r="CT90" s="369"/>
      <c r="CU90" s="369" t="str">
        <f>IF(AND(申込書!$C$57&lt;&gt;"▼プルダウンより選択してください",申込書!$C$57&lt;&gt;"",$G90&lt;&gt;"",申込書!$V$57="特定学年のみ"),"申し込みする","")</f>
        <v/>
      </c>
      <c r="CV90" s="371"/>
      <c r="CW90" s="372"/>
      <c r="CX90" s="373" t="str">
        <f>IF(AND(申込書!$C$58&lt;&gt;"▼プルダウンより選択してください",申込書!$C$58&lt;&gt;"",申込書!$K$22&lt;&gt;"YYYY/MM/DD",$G90&lt;&gt;""),申込書!$K$22,"")</f>
        <v/>
      </c>
      <c r="CY90" s="369" t="str">
        <f>IF(CX90="","",IF(INDEX('コンテンツ＆備考マスタ'!$H:$J,MATCH(学校情報!CX$3,'コンテンツ＆備考マスタ'!$H:$H,0),3)="●",IF(AND(CX90&lt;&gt;"",ISNUMBER(申込書!$AC$22)=TRUE,申込書!$C$58&lt;&gt;"▼プルダウンより選択してください",申込書!$C$58&lt;&gt;""),申込書!$AC$22,""),"-"))</f>
        <v/>
      </c>
      <c r="CZ90" s="369"/>
      <c r="DA90" s="369"/>
      <c r="DB90" s="369" t="str">
        <f>IF(AND(申込書!$C$58&lt;&gt;"▼プルダウンより選択してください",申込書!$C$58&lt;&gt;"",$G90&lt;&gt;"",申込書!$V$58="特定学年のみ"),"申し込みする","")</f>
        <v/>
      </c>
      <c r="DC90" s="371"/>
      <c r="DD90" s="372"/>
      <c r="DE90" s="373" t="str">
        <f>IF(AND(申込書!$C$59&lt;&gt;"▼プルダウンより選択してください",申込書!$C$59&lt;&gt;"",申込書!$K$22&lt;&gt;"YYYY/MM/DD",$G90&lt;&gt;""),申込書!$K$22,"")</f>
        <v/>
      </c>
      <c r="DF90" s="369" t="str">
        <f>IF(DE90="","",IF(INDEX('コンテンツ＆備考マスタ'!$H:$J,MATCH(学校情報!DE$3,'コンテンツ＆備考マスタ'!$H:$H,0),3)="●",IF(AND(DE90&lt;&gt;"",ISNUMBER(申込書!$AC$22)=TRUE,申込書!$C$59&lt;&gt;"▼プルダウンより選択してください",申込書!$C$59&lt;&gt;""),申込書!$AC$22,""),"-"))</f>
        <v/>
      </c>
      <c r="DG90" s="369"/>
      <c r="DH90" s="369"/>
      <c r="DI90" s="369" t="str">
        <f>IF(AND(申込書!$C$59&lt;&gt;"▼プルダウンより選択してください",申込書!$C$59&lt;&gt;"",$G90&lt;&gt;"",申込書!$V$59="特定学年のみ"),"申し込みする","")</f>
        <v/>
      </c>
      <c r="DJ90" s="371"/>
      <c r="DK90" s="372"/>
      <c r="DL90" s="373" t="str">
        <f>IF(AND(申込書!$C$60&lt;&gt;"▼プルダウンより選択してください",申込書!$C$60&lt;&gt;"",申込書!$K$22&lt;&gt;"YYYY/MM/DD",$G90&lt;&gt;""),申込書!$K$22,"")</f>
        <v/>
      </c>
      <c r="DM90" s="369" t="str">
        <f>IF(DL90="","",IF(INDEX('コンテンツ＆備考マスタ'!$H:$J,MATCH(学校情報!DL$3,'コンテンツ＆備考マスタ'!$H:$H,0),3)="●",IF(AND(DL90&lt;&gt;"",ISNUMBER(申込書!$AC$22)=TRUE,申込書!$C$60&lt;&gt;"▼プルダウンより選択してください",申込書!$C$60&lt;&gt;""),申込書!$AC$22,""),"-"))</f>
        <v/>
      </c>
      <c r="DN90" s="369"/>
      <c r="DO90" s="369"/>
      <c r="DP90" s="369" t="str">
        <f>IF(AND(申込書!$C$60&lt;&gt;"▼プルダウンより選択してください",申込書!$C$60&lt;&gt;"",$G90&lt;&gt;"",申込書!$V$60="特定学年のみ"),"申し込みする","")</f>
        <v/>
      </c>
      <c r="DQ90" s="371"/>
      <c r="DR90" s="372"/>
      <c r="DS90" s="373" t="str">
        <f>IF(AND(申込書!$C$61&lt;&gt;"▼プルダウンより選択してください",申込書!$C$61&lt;&gt;"",申込書!$K$22&lt;&gt;"YYYY/MM/DD",$G90&lt;&gt;""),申込書!$K$22,"")</f>
        <v/>
      </c>
      <c r="DT90" s="369" t="str">
        <f>IF(DS90="","",IF(INDEX('コンテンツ＆備考マスタ'!$H:$J,MATCH(学校情報!DS$3,'コンテンツ＆備考マスタ'!$H:$H,0),3)="●",IF(AND(DS90&lt;&gt;"",ISNUMBER(申込書!$AC$22)=TRUE,申込書!$C$61&lt;&gt;"▼プルダウンより選択してください",申込書!$C$61&lt;&gt;""),申込書!$AC$22,""),"-"))</f>
        <v/>
      </c>
      <c r="DU90" s="369"/>
      <c r="DV90" s="369"/>
      <c r="DW90" s="369" t="str">
        <f>IF(AND(申込書!$C$61&lt;&gt;"▼プルダウンより選択してください",申込書!$C$61&lt;&gt;"",$G90&lt;&gt;"",申込書!$V$61="特定学年のみ"),"申し込みする","")</f>
        <v/>
      </c>
      <c r="DX90" s="371"/>
      <c r="DY90" s="372"/>
      <c r="DZ90" s="373" t="str">
        <f>IF(AND(申込書!$C$62&lt;&gt;"▼プルダウンより選択してください",申込書!$C$62&lt;&gt;"",申込書!$K$22&lt;&gt;"YYYY/MM/DD",$G90&lt;&gt;""),申込書!$K$22,"")</f>
        <v/>
      </c>
      <c r="EA90" s="369" t="str">
        <f>IF(DZ90="","",IF(INDEX('コンテンツ＆備考マスタ'!$H:$J,MATCH(学校情報!DZ$3,'コンテンツ＆備考マスタ'!$H:$H,0),3)="●",IF(AND(DZ90&lt;&gt;"",ISNUMBER(申込書!$AC$22)=TRUE,申込書!$C$62&lt;&gt;"▼プルダウンより選択してください",申込書!$C$62&lt;&gt;""),申込書!$AC$22,""),"-"))</f>
        <v/>
      </c>
      <c r="EB90" s="369"/>
      <c r="EC90" s="369"/>
      <c r="ED90" s="370" t="str">
        <f>IF(AND(申込書!$C$62&lt;&gt;"▼プルダウンより選択してください",申込書!$C$62&lt;&gt;"",$G90&lt;&gt;"",申込書!$V$62="特定学年のみ"),"申し込みする","")</f>
        <v/>
      </c>
      <c r="EE90" s="371"/>
      <c r="EF90" s="372"/>
      <c r="EG90" s="373" t="str">
        <f>IF(AND(申込書!$C$63&lt;&gt;"▼プルダウンより選択してください",申込書!$C$63&lt;&gt;"",申込書!$K$22&lt;&gt;"YYYY/MM/DD",$G90&lt;&gt;""),申込書!$K$22,"")</f>
        <v/>
      </c>
      <c r="EH90" s="369" t="str">
        <f>IF(EG90="","",IF(INDEX('コンテンツ＆備考マスタ'!$H:$J,MATCH(学校情報!EG$3,'コンテンツ＆備考マスタ'!$H:$H,0),3)="●",IF(AND(EG90&lt;&gt;"",ISNUMBER(申込書!$AC$22)=TRUE,申込書!$C$63&lt;&gt;"▼プルダウンより選択してください",申込書!$C$63&lt;&gt;""),申込書!$AC$22,""),"-"))</f>
        <v/>
      </c>
      <c r="EI90" s="369"/>
      <c r="EJ90" s="369"/>
      <c r="EK90" s="370" t="str">
        <f>IF(AND(申込書!$C$63&lt;&gt;"▼プルダウンより選択してください",申込書!$C$63&lt;&gt;"",$G90&lt;&gt;"",申込書!$V$63="特定学年のみ"),"申し込みする","")</f>
        <v/>
      </c>
      <c r="EL90" s="371"/>
      <c r="EM90" s="372"/>
      <c r="EN90" s="373" t="str">
        <f>IF(AND(申込書!$C$64&lt;&gt;"▼プルダウンより選択してください",申込書!$C$64&lt;&gt;"",申込書!$K$22&lt;&gt;"YYYY/MM/DD",$G90&lt;&gt;""),申込書!$K$22,"")</f>
        <v/>
      </c>
      <c r="EO90" s="369" t="str">
        <f>IF(EN90="","",IF(INDEX('コンテンツ＆備考マスタ'!$H:$J,MATCH(学校情報!EN$3,'コンテンツ＆備考マスタ'!$H:$H,0),3)="●",IF(AND(EN90&lt;&gt;"",ISNUMBER(申込書!$AC$22)=TRUE,申込書!$C$64&lt;&gt;"▼プルダウンより選択してください",申込書!$C$64&lt;&gt;""),申込書!$AC$22,""),"-"))</f>
        <v/>
      </c>
      <c r="EP90" s="369"/>
      <c r="EQ90" s="369"/>
      <c r="ER90" s="370" t="str">
        <f>IF(AND(申込書!$C$64&lt;&gt;"▼プルダウンより選択してください",申込書!$C$64&lt;&gt;"",$G90&lt;&gt;"",申込書!$V$64="特定学年のみ"),"申し込みする","")</f>
        <v/>
      </c>
      <c r="ES90" s="371"/>
      <c r="ET90" s="372"/>
      <c r="EU90" s="373" t="str">
        <f>IF(AND(申込書!$C$65&lt;&gt;"▼プルダウンより選択してください",申込書!$C$65&lt;&gt;"",申込書!$K$22&lt;&gt;"YYYY/MM/DD",$G90&lt;&gt;""),申込書!$K$22,"")</f>
        <v/>
      </c>
      <c r="EV90" s="369" t="str">
        <f>IF(EU90="","",IF(INDEX('コンテンツ＆備考マスタ'!$H:$J,MATCH(学校情報!EU$3,'コンテンツ＆備考マスタ'!$H:$H,0),3)="●",IF(AND(EU90&lt;&gt;"",ISNUMBER(申込書!$AC$22)=TRUE,申込書!$C$65&lt;&gt;"▼プルダウンより選択してください",申込書!$C$65&lt;&gt;""),申込書!$AC$22,""),"-"))</f>
        <v/>
      </c>
      <c r="EW90" s="369"/>
      <c r="EX90" s="369"/>
      <c r="EY90" s="370" t="str">
        <f>IF(AND(申込書!$C$65&lt;&gt;"▼プルダウンより選択してください",申込書!$C$65&lt;&gt;"",$G90&lt;&gt;"",申込書!$V$65="特定学年のみ"),"申し込みする","")</f>
        <v/>
      </c>
      <c r="EZ90" s="371"/>
      <c r="FA90" s="372"/>
      <c r="FB90" s="373" t="str">
        <f>IF(AND(申込書!$C$66&lt;&gt;"▼プルダウンより選択してください",申込書!$C$66&lt;&gt;"",申込書!$K$22&lt;&gt;"YYYY/MM/DD",$G90&lt;&gt;""),申込書!$K$22,"")</f>
        <v/>
      </c>
      <c r="FC90" s="369" t="str">
        <f>IF(FB90="","",IF(INDEX('コンテンツ＆備考マスタ'!$H:$J,MATCH(学校情報!FB$3,'コンテンツ＆備考マスタ'!$H:$H,0),3)="●",IF(AND(FB90&lt;&gt;"",ISNUMBER(申込書!$AC$22)=TRUE,申込書!$C$66&lt;&gt;"▼プルダウンより選択してください",申込書!$C$66&lt;&gt;""),申込書!$AC$22,""),"-"))</f>
        <v/>
      </c>
      <c r="FD90" s="369"/>
      <c r="FE90" s="369"/>
      <c r="FF90" s="370" t="str">
        <f>IF(AND(申込書!$C$66&lt;&gt;"▼プルダウンより選択してください",申込書!$C$66&lt;&gt;"",$G90&lt;&gt;"",申込書!$V$66="特定学年のみ"),"申し込みする","")</f>
        <v/>
      </c>
      <c r="FG90" s="371"/>
      <c r="FH90" s="372"/>
      <c r="FI90" s="373" t="str">
        <f>IF(AND(申込書!$C$67&lt;&gt;"▼プルダウンより選択してください",申込書!$C$67&lt;&gt;"",申込書!$K$22&lt;&gt;"YYYY/MM/DD",$G90&lt;&gt;""),申込書!$K$22,"")</f>
        <v/>
      </c>
      <c r="FJ90" s="369" t="str">
        <f>IF(FI90="","",IF(INDEX('コンテンツ＆備考マスタ'!$H:$J,MATCH(学校情報!FI$3,'コンテンツ＆備考マスタ'!$H:$H,0),3)="●",IF(AND(FI90&lt;&gt;"",ISNUMBER(申込書!$AC$22)=TRUE,申込書!$C$67&lt;&gt;"▼プルダウンより選択してください",申込書!$C$67&lt;&gt;""),申込書!$AC$22,""),"-"))</f>
        <v/>
      </c>
      <c r="FK90" s="369"/>
      <c r="FL90" s="369"/>
      <c r="FM90" s="370" t="str">
        <f>IF(AND(申込書!$C$67&lt;&gt;"▼プルダウンより選択してください",申込書!$C$67&lt;&gt;"",$G90&lt;&gt;"",申込書!$V$67="特定学年のみ"),"申し込みする","")</f>
        <v/>
      </c>
      <c r="FN90" s="371"/>
      <c r="FO90" s="372"/>
      <c r="FP90" s="373" t="str">
        <f>IF(AND(申込書!$C$68&lt;&gt;"▼プルダウンより選択してください",申込書!$C$68&lt;&gt;"",申込書!$K$22&lt;&gt;"YYYY/MM/DD",$G90&lt;&gt;""),申込書!$K$22,"")</f>
        <v/>
      </c>
      <c r="FQ90" s="369" t="str">
        <f>IF(FP90="","",IF(INDEX('コンテンツ＆備考マスタ'!$H:$J,MATCH(学校情報!FP$3,'コンテンツ＆備考マスタ'!$H:$H,0),3)="●",IF(AND(FP90&lt;&gt;"",ISNUMBER(申込書!$AC$22)=TRUE,申込書!$C$68&lt;&gt;"▼プルダウンより選択してください",申込書!$C$68&lt;&gt;""),申込書!$AC$22,""),"-"))</f>
        <v/>
      </c>
      <c r="FR90" s="369"/>
      <c r="FS90" s="369"/>
      <c r="FT90" s="370" t="str">
        <f>IF(AND(申込書!$C$68&lt;&gt;"▼プルダウンより選択してください",申込書!$C$68&lt;&gt;"",$G90&lt;&gt;"",申込書!$V$68="特定学年のみ"),"申し込みする","")</f>
        <v/>
      </c>
      <c r="FU90" s="371"/>
      <c r="FV90" s="372"/>
      <c r="FW90" s="373" t="str">
        <f>IF(AND(申込書!$C$69&lt;&gt;"▼プルダウンより選択してください",申込書!$C$69&lt;&gt;"",申込書!$K$22&lt;&gt;"YYYY/MM/DD",$G90&lt;&gt;""),申込書!$K$22,"")</f>
        <v/>
      </c>
      <c r="FX90" s="369" t="str">
        <f>IF(FW90="","",IF(INDEX('コンテンツ＆備考マスタ'!$H:$J,MATCH(学校情報!FW$3,'コンテンツ＆備考マスタ'!$H:$H,0),3)="●",IF(AND(FW90&lt;&gt;"",ISNUMBER(申込書!$AC$22)=TRUE,申込書!$C$69&lt;&gt;"▼プルダウンより選択してください",申込書!$C$69&lt;&gt;""),申込書!$AC$22,""),"-"))</f>
        <v/>
      </c>
      <c r="FY90" s="369"/>
      <c r="FZ90" s="369"/>
      <c r="GA90" s="370" t="str">
        <f>IF(AND(申込書!$C$69&lt;&gt;"▼プルダウンより選択してください",申込書!$C$69&lt;&gt;"",$G90&lt;&gt;"",申込書!$V$69="特定学年のみ"),"申し込みする","")</f>
        <v/>
      </c>
      <c r="GB90" s="371"/>
      <c r="GC90" s="372"/>
      <c r="GD90" s="373" t="str">
        <f>IF(AND(申込書!$C$70&lt;&gt;"▼プルダウンより選択してください",申込書!$C$70&lt;&gt;"",申込書!$K$22&lt;&gt;"YYYY/MM/DD",$G90&lt;&gt;""),申込書!$K$22,"")</f>
        <v/>
      </c>
      <c r="GE90" s="369" t="str">
        <f>IF(GD90="","",IF(INDEX('コンテンツ＆備考マスタ'!$H:$J,MATCH(学校情報!GD$3,'コンテンツ＆備考マスタ'!$H:$H,0),3)="●",IF(AND(GD90&lt;&gt;"",ISNUMBER(申込書!$AC$22)=TRUE,申込書!$C$70&lt;&gt;"▼プルダウンより選択してください",申込書!$C$70&lt;&gt;""),申込書!$AC$22,""),"-"))</f>
        <v/>
      </c>
      <c r="GF90" s="369"/>
      <c r="GG90" s="369"/>
      <c r="GH90" s="370" t="str">
        <f>IF(AND(申込書!$C$70&lt;&gt;"▼プルダウンより選択してください",申込書!$C$70&lt;&gt;"",$G90&lt;&gt;"",申込書!$V$70="特定学年のみ"),"申し込みする","")</f>
        <v/>
      </c>
      <c r="GI90" s="371"/>
      <c r="GJ90" s="372"/>
      <c r="GK90" s="373" t="str">
        <f>IF(AND(申込書!$C$71&lt;&gt;"▼プルダウンより選択してください",申込書!$C$71&lt;&gt;"",申込書!$K$22&lt;&gt;"YYYY/MM/DD",$G90&lt;&gt;""),申込書!$K$22,"")</f>
        <v/>
      </c>
      <c r="GL90" s="369" t="str">
        <f>IF(GK90="","",IF(INDEX('コンテンツ＆備考マスタ'!$H:$J,MATCH(学校情報!GK$3,'コンテンツ＆備考マスタ'!$H:$H,0),3)="●",IF(AND(GK90&lt;&gt;"",ISNUMBER(申込書!$AC$22)=TRUE,申込書!$C$71&lt;&gt;"▼プルダウンより選択してください",申込書!$C$71&lt;&gt;""),申込書!$AC$22,""),"-"))</f>
        <v/>
      </c>
      <c r="GM90" s="369"/>
      <c r="GN90" s="369"/>
      <c r="GO90" s="370" t="str">
        <f>IF(AND(申込書!$C$71&lt;&gt;"▼プルダウンより選択してください",申込書!$C$71&lt;&gt;"",$G90&lt;&gt;"",申込書!$V$71="特定学年のみ"),"申し込みする","")</f>
        <v/>
      </c>
      <c r="GP90" s="371"/>
      <c r="GQ90" s="372"/>
      <c r="GR90" s="373" t="str">
        <f>IF(AND(申込書!$C$72&lt;&gt;"▼プルダウンより選択してください",申込書!$C$72&lt;&gt;"",申込書!$K$22&lt;&gt;"YYYY/MM/DD",$G90&lt;&gt;""),申込書!$K$22,"")</f>
        <v/>
      </c>
      <c r="GS90" s="369" t="str">
        <f>IF(GR90="","",IF(INDEX('コンテンツ＆備考マスタ'!$H:$J,MATCH(学校情報!GR$3,'コンテンツ＆備考マスタ'!$H:$H,0),3)="●",IF(AND(GR90&lt;&gt;"",ISNUMBER(申込書!$AC$22)=TRUE,申込書!$C$72&lt;&gt;"▼プルダウンより選択してください",申込書!$C$72&lt;&gt;""),申込書!$AC$22,""),"-"))</f>
        <v/>
      </c>
      <c r="GT90" s="369"/>
      <c r="GU90" s="369"/>
      <c r="GV90" s="370" t="str">
        <f>IF(AND(申込書!$C$72&lt;&gt;"▼プルダウンより選択してください",申込書!$C$72&lt;&gt;"",$G90&lt;&gt;"",申込書!$V$72="特定学年のみ"),"申し込みする","")</f>
        <v/>
      </c>
      <c r="GW90" s="371"/>
      <c r="GX90" s="372"/>
      <c r="GY90" s="373" t="str">
        <f>IF(AND(申込書!$C$73&lt;&gt;"▼プルダウンより選択してください",申込書!$C$73&lt;&gt;"",申込書!$K$22&lt;&gt;"YYYY/MM/DD",$G90&lt;&gt;""),申込書!$K$22,"")</f>
        <v/>
      </c>
      <c r="GZ90" s="369" t="str">
        <f>IF(GY90="","",IF(INDEX('コンテンツ＆備考マスタ'!$H:$J,MATCH(学校情報!GY$3,'コンテンツ＆備考マスタ'!$H:$H,0),3)="●",IF(AND(GY90&lt;&gt;"",ISNUMBER(申込書!$AC$22)=TRUE,申込書!$C$73&lt;&gt;"▼プルダウンより選択してください",申込書!$C$73&lt;&gt;""),申込書!$AC$22,""),"-"))</f>
        <v/>
      </c>
      <c r="HA90" s="369"/>
      <c r="HB90" s="369"/>
      <c r="HC90" s="370" t="str">
        <f>IF(AND(申込書!$C$73&lt;&gt;"▼プルダウンより選択してください",申込書!$C$73&lt;&gt;"",$G90&lt;&gt;"",申込書!$V$73="特定学年のみ"),"申し込みする","")</f>
        <v/>
      </c>
      <c r="HD90" s="371"/>
      <c r="HE90" s="372"/>
      <c r="HF90" s="373" t="str">
        <f>IF(AND(申込書!$C$74&lt;&gt;"▼プルダウンより選択してください",申込書!$C$74&lt;&gt;"",申込書!$K$22&lt;&gt;"YYYY/MM/DD",$G90&lt;&gt;""),申込書!$K$22,"")</f>
        <v/>
      </c>
      <c r="HG90" s="369" t="str">
        <f>IF(HF90="","",IF(INDEX('コンテンツ＆備考マスタ'!$H:$J,MATCH(学校情報!HF$3,'コンテンツ＆備考マスタ'!$H:$H,0),3)="●",IF(AND(HF90&lt;&gt;"",ISNUMBER(申込書!$AC$22)=TRUE,申込書!$C$74&lt;&gt;"▼プルダウンより選択してください",申込書!$C$74&lt;&gt;""),申込書!$AC$22,""),"-"))</f>
        <v/>
      </c>
      <c r="HH90" s="369"/>
      <c r="HI90" s="369"/>
      <c r="HJ90" s="370" t="str">
        <f>IF(AND(申込書!$C$74&lt;&gt;"▼プルダウンより選択してください",申込書!$C$74&lt;&gt;"",$G90&lt;&gt;"",申込書!$V$74="特定学年のみ"),"申し込みする","")</f>
        <v/>
      </c>
      <c r="HK90" s="371"/>
      <c r="HL90" s="372"/>
      <c r="HM90" s="373" t="str">
        <f>IF(AND(申込書!$C$75&lt;&gt;"▼プルダウンより選択してください",申込書!$C$75&lt;&gt;"",申込書!$K$22&lt;&gt;"YYYY/MM/DD",$G90&lt;&gt;""),申込書!$K$22,"")</f>
        <v/>
      </c>
      <c r="HN90" s="369" t="str">
        <f>IF(HM90="","",IF(INDEX('コンテンツ＆備考マスタ'!$H:$J,MATCH(学校情報!HM$3,'コンテンツ＆備考マスタ'!$H:$H,0),3)="●",IF(AND(HM90&lt;&gt;"",ISNUMBER(申込書!$AC$22)=TRUE,申込書!$C$75&lt;&gt;"▼プルダウンより選択してください",申込書!$C$75&lt;&gt;""),申込書!$AC$22,""),"-"))</f>
        <v/>
      </c>
      <c r="HO90" s="369"/>
      <c r="HP90" s="369"/>
      <c r="HQ90" s="370" t="str">
        <f>IF(AND(申込書!$C$75&lt;&gt;"▼プルダウンより選択してください",申込書!$C$75&lt;&gt;"",$G90&lt;&gt;"",申込書!$V$75="特定学年のみ"),"申し込みする","")</f>
        <v/>
      </c>
      <c r="HR90" s="371"/>
      <c r="HS90" s="371"/>
      <c r="HT90" s="374" t="str">
        <f>IF(AND(申込書!$C$76&lt;&gt;"▼プルダウンより選択してください",申込書!$C$76&lt;&gt;"",申込書!$K$22&lt;&gt;"YYYY/MM/DD",$G90&lt;&gt;""),申込書!$K$22,"")</f>
        <v/>
      </c>
      <c r="HU90" s="369" t="str">
        <f>IF(HT90="","",IF(INDEX('コンテンツ＆備考マスタ'!$H:$J,MATCH(学校情報!HT$3,'コンテンツ＆備考マスタ'!$H:$H,0),3)="●",IF(AND(HT90&lt;&gt;"",ISNUMBER(申込書!$AC$22)=TRUE,申込書!$C$76&lt;&gt;"▼プルダウンより選択してください",申込書!$C$76&lt;&gt;""),申込書!$AC$22,""),"-"))</f>
        <v/>
      </c>
      <c r="HV90" s="369"/>
      <c r="HW90" s="369"/>
      <c r="HX90" s="370" t="str">
        <f>IF(AND(申込書!$C$76&lt;&gt;"▼プルダウンより選択してください",申込書!$C$76&lt;&gt;"",$G90&lt;&gt;"",申込書!$V$76="特定学年のみ"),"申し込みする","")</f>
        <v/>
      </c>
      <c r="HY90" s="371"/>
      <c r="HZ90" s="372"/>
      <c r="IA90" s="69"/>
    </row>
    <row r="91" spans="2:235" ht="26.85" hidden="1" customHeight="1" outlineLevel="1">
      <c r="B91" s="365">
        <f t="shared" si="3"/>
        <v>86</v>
      </c>
      <c r="C91" s="55"/>
      <c r="D91" s="56"/>
      <c r="E91" s="154"/>
      <c r="F91" s="57"/>
      <c r="G91" s="58"/>
      <c r="H91" s="59"/>
      <c r="I91" s="60"/>
      <c r="J91" s="61"/>
      <c r="K91" s="366" t="str">
        <f t="shared" si="4"/>
        <v/>
      </c>
      <c r="L91" s="62"/>
      <c r="M91" s="322"/>
      <c r="N91" s="63"/>
      <c r="O91" s="64"/>
      <c r="P91" s="367" t="str">
        <f t="shared" si="5"/>
        <v/>
      </c>
      <c r="Q91" s="65"/>
      <c r="R91" s="66"/>
      <c r="S91" s="67"/>
      <c r="T91" s="68"/>
      <c r="U91" s="68"/>
      <c r="V91" s="68"/>
      <c r="W91" s="66"/>
      <c r="X91" s="281"/>
      <c r="Y91" s="368" t="str">
        <f>IF(AND(申込書!$C$47&lt;&gt;"▼プルダウンより選択してください",申込書!$C$47&lt;&gt;"",申込書!$K$22&lt;&gt;"YYYY/MM/DD",$G91&lt;&gt;""),申込書!$K$22,"")</f>
        <v/>
      </c>
      <c r="Z91" s="369" t="str">
        <f>IF(Y91="","",IF(INDEX('コンテンツ＆備考マスタ'!$H:$J,MATCH(学校情報!Y$3,'コンテンツ＆備考マスタ'!$H:$H,0),3)="●",IF(AND(Y91&lt;&gt;"",ISNUMBER(申込書!$AC$22)=TRUE,申込書!$C$47&lt;&gt;"▼プルダウンより選択してください",申込書!$C$47&lt;&gt;""),申込書!$AC$22,""),"-"))</f>
        <v/>
      </c>
      <c r="AA91" s="369"/>
      <c r="AB91" s="369"/>
      <c r="AC91" s="370" t="str">
        <f>IF(AND(申込書!$C$47&lt;&gt;"▼プルダウンより選択してください",申込書!$C$47&lt;&gt;"",$G91&lt;&gt;"",申込書!$V$47="特定学年のみ"),"申し込みする","")</f>
        <v/>
      </c>
      <c r="AD91" s="371"/>
      <c r="AE91" s="372"/>
      <c r="AF91" s="373" t="str">
        <f>IF(AND(申込書!$C$48&lt;&gt;"▼プルダウンより選択してください",申込書!$C$48&lt;&gt;"",申込書!$K$22&lt;&gt;"YYYY/MM/DD",$G91&lt;&gt;""),申込書!$K$22,"")</f>
        <v/>
      </c>
      <c r="AG91" s="369" t="str">
        <f>IF(AF91="","",IF(INDEX('コンテンツ＆備考マスタ'!$H:$J,MATCH(学校情報!AF$3,'コンテンツ＆備考マスタ'!$H:$H,0),3)="●",IF(AND(AF91&lt;&gt;"",ISNUMBER(申込書!$AC$22)=TRUE,申込書!$C$48&lt;&gt;"▼プルダウンより選択してください",申込書!$C$48&lt;&gt;""),申込書!$AC$22,""),"-"))</f>
        <v/>
      </c>
      <c r="AH91" s="369"/>
      <c r="AI91" s="369"/>
      <c r="AJ91" s="370" t="str">
        <f>IF(AND(申込書!$C$48&lt;&gt;"▼プルダウンより選択してください",申込書!$C$48&lt;&gt;"",$G91&lt;&gt;"",申込書!$V$48="特定学年のみ"),"申し込みする","")</f>
        <v/>
      </c>
      <c r="AK91" s="371"/>
      <c r="AL91" s="372"/>
      <c r="AM91" s="373" t="str">
        <f>IF(AND(申込書!$C$49&lt;&gt;"▼プルダウンより選択してください",申込書!$C$49&lt;&gt;"",申込書!$K$22&lt;&gt;"YYYY/MM/DD",$G91&lt;&gt;""),申込書!$K$22,"")</f>
        <v/>
      </c>
      <c r="AN91" s="369" t="str">
        <f>IF(AM91="","",IF(INDEX('コンテンツ＆備考マスタ'!$H:$J,MATCH(学校情報!AM$3,'コンテンツ＆備考マスタ'!$H:$H,0),3)="●",IF(AND(AM91&lt;&gt;"",ISNUMBER(申込書!$AC$22)=TRUE,申込書!$C$49&lt;&gt;"▼プルダウンより選択してください",申込書!$C$49&lt;&gt;""),申込書!$AC$22,""),"-"))</f>
        <v/>
      </c>
      <c r="AO91" s="369"/>
      <c r="AP91" s="369"/>
      <c r="AQ91" s="370" t="str">
        <f>IF(AND(申込書!$C$49&lt;&gt;"▼プルダウンより選択してください",申込書!$C$49&lt;&gt;"",$G91&lt;&gt;"",申込書!$V$49="特定学年のみ"),"申し込みする","")</f>
        <v/>
      </c>
      <c r="AR91" s="371"/>
      <c r="AS91" s="372"/>
      <c r="AT91" s="373" t="str">
        <f>IF(AND(申込書!$C$50&lt;&gt;"▼プルダウンより選択してください",申込書!$C$50&lt;&gt;"",申込書!$K$22&lt;&gt;"YYYY/MM/DD",$G91&lt;&gt;""),申込書!$K$22,"")</f>
        <v/>
      </c>
      <c r="AU91" s="369" t="str">
        <f>IF(AT91="","",IF(INDEX('コンテンツ＆備考マスタ'!$H:$J,MATCH(学校情報!AT$3,'コンテンツ＆備考マスタ'!$H:$H,0),3)="●",IF(AND(AT91&lt;&gt;"",ISNUMBER(申込書!$AC$22)=TRUE,申込書!$C$50&lt;&gt;"▼プルダウンより選択してください",申込書!$C$50&lt;&gt;""),申込書!$AC$22,""),"-"))</f>
        <v/>
      </c>
      <c r="AV91" s="369"/>
      <c r="AW91" s="369"/>
      <c r="AX91" s="370" t="str">
        <f>IF(AND(申込書!$C$50&lt;&gt;"▼プルダウンより選択してください",申込書!$C$50&lt;&gt;"",$G91&lt;&gt;"",申込書!$V$50="特定学年のみ"),"申し込みする","")</f>
        <v/>
      </c>
      <c r="AY91" s="371"/>
      <c r="AZ91" s="372"/>
      <c r="BA91" s="373" t="str">
        <f>IF(AND(申込書!$C$51&lt;&gt;"▼プルダウンより選択してください",申込書!$C$51&lt;&gt;"",申込書!$K$22&lt;&gt;"YYYY/MM/DD",$G91&lt;&gt;""),申込書!$K$22,"")</f>
        <v/>
      </c>
      <c r="BB91" s="369" t="str">
        <f>IF(BA91="","",IF(INDEX('コンテンツ＆備考マスタ'!$H:$J,MATCH(学校情報!BA$3,'コンテンツ＆備考マスタ'!$H:$H,0),3)="●",IF(AND(BA91&lt;&gt;"",ISNUMBER(申込書!$AC$22)=TRUE,申込書!$C$51&lt;&gt;"▼プルダウンより選択してください",申込書!$C$51&lt;&gt;""),申込書!$AC$22,""),"-"))</f>
        <v/>
      </c>
      <c r="BC91" s="369"/>
      <c r="BD91" s="369"/>
      <c r="BE91" s="370" t="str">
        <f>IF(AND(申込書!$C$51&lt;&gt;"▼プルダウンより選択してください",申込書!$C$51&lt;&gt;"",$G91&lt;&gt;"",申込書!$V$51="特定学年のみ"),"申し込みする","")</f>
        <v/>
      </c>
      <c r="BF91" s="371"/>
      <c r="BG91" s="372"/>
      <c r="BH91" s="373" t="str">
        <f>IF(AND(申込書!$C$52&lt;&gt;"▼プルダウンより選択してください",申込書!$C$52&lt;&gt;"",申込書!$K$22&lt;&gt;"YYYY/MM/DD",$G91&lt;&gt;""),申込書!$K$22,"")</f>
        <v/>
      </c>
      <c r="BI91" s="369" t="str">
        <f>IF(BH91="","",IF(INDEX('コンテンツ＆備考マスタ'!$H:$J,MATCH(学校情報!BH$3,'コンテンツ＆備考マスタ'!$H:$H,0),3)="●",IF(AND(BH91&lt;&gt;"",ISNUMBER(申込書!$AC$22)=TRUE,申込書!$C$52&lt;&gt;"▼プルダウンより選択してください",申込書!$C$52&lt;&gt;""),申込書!$AC$22,""),"-"))</f>
        <v/>
      </c>
      <c r="BJ91" s="369"/>
      <c r="BK91" s="369"/>
      <c r="BL91" s="370" t="str">
        <f>IF(AND(申込書!$C$52&lt;&gt;"▼プルダウンより選択してください",申込書!$C$52&lt;&gt;"",$G91&lt;&gt;"",申込書!$V$52="特定学年のみ"),"申し込みする","")</f>
        <v/>
      </c>
      <c r="BM91" s="371"/>
      <c r="BN91" s="372"/>
      <c r="BO91" s="373" t="str">
        <f>IF(AND(申込書!$C$53&lt;&gt;"▼プルダウンより選択してください",申込書!$C$53&lt;&gt;"",申込書!$K$22&lt;&gt;"YYYY/MM/DD",$G91&lt;&gt;""),申込書!$K$22,"")</f>
        <v/>
      </c>
      <c r="BP91" s="369" t="str">
        <f>IF(BO91="","",IF(INDEX('コンテンツ＆備考マスタ'!$H:$J,MATCH(学校情報!BO$3,'コンテンツ＆備考マスタ'!$H:$H,0),3)="●",IF(AND(BO91&lt;&gt;"",ISNUMBER(申込書!$AC$22)=TRUE,申込書!$C$53&lt;&gt;"▼プルダウンより選択してください",申込書!$C$53&lt;&gt;""),申込書!$AC$22,""),"-"))</f>
        <v/>
      </c>
      <c r="BQ91" s="369"/>
      <c r="BR91" s="369"/>
      <c r="BS91" s="370" t="str">
        <f>IF(AND(申込書!$C$53&lt;&gt;"▼プルダウンより選択してください",申込書!$C$53&lt;&gt;"",$G91&lt;&gt;"",申込書!$V$53="特定学年のみ"),"申し込みする","")</f>
        <v/>
      </c>
      <c r="BT91" s="371"/>
      <c r="BU91" s="372"/>
      <c r="BV91" s="373" t="str">
        <f>IF(AND(申込書!$C$54&lt;&gt;"▼プルダウンより選択してください",申込書!$C$54&lt;&gt;"",申込書!$K$22&lt;&gt;"YYYY/MM/DD",$G91&lt;&gt;""),申込書!$K$22,"")</f>
        <v/>
      </c>
      <c r="BW91" s="369" t="str">
        <f>IF(BV91="","",IF(INDEX('コンテンツ＆備考マスタ'!$H:$J,MATCH(学校情報!BV$3,'コンテンツ＆備考マスタ'!$H:$H,0),3)="●",IF(AND(BV91&lt;&gt;"",ISNUMBER(申込書!$AC$22)=TRUE,申込書!$C$54&lt;&gt;"▼プルダウンより選択してください",申込書!$C$54&lt;&gt;""),申込書!$AC$22,""),"-"))</f>
        <v/>
      </c>
      <c r="BX91" s="369"/>
      <c r="BY91" s="369"/>
      <c r="BZ91" s="370" t="str">
        <f>IF(AND(申込書!$C$54&lt;&gt;"▼プルダウンより選択してください",申込書!$C$54&lt;&gt;"",$G91&lt;&gt;"",申込書!$V$54="特定学年のみ"),"申し込みする","")</f>
        <v/>
      </c>
      <c r="CA91" s="371"/>
      <c r="CB91" s="372"/>
      <c r="CC91" s="373" t="str">
        <f>IF(AND(申込書!$C$55&lt;&gt;"▼プルダウンより選択してください",申込書!$C$55&lt;&gt;"",申込書!$K$22&lt;&gt;"YYYY/MM/DD",$G91&lt;&gt;""),申込書!$K$22,"")</f>
        <v/>
      </c>
      <c r="CD91" s="369" t="str">
        <f>IF(CC91="","",IF(INDEX('コンテンツ＆備考マスタ'!$H:$J,MATCH(学校情報!CC$3,'コンテンツ＆備考マスタ'!$H:$H,0),3)="●",IF(AND(CC91&lt;&gt;"",ISNUMBER(申込書!$AC$22)=TRUE,申込書!$C$55&lt;&gt;"▼プルダウンより選択してください",申込書!$C$55&lt;&gt;""),申込書!$AC$22,""),"-"))</f>
        <v/>
      </c>
      <c r="CE91" s="369"/>
      <c r="CF91" s="369"/>
      <c r="CG91" s="370" t="str">
        <f>IF(AND(申込書!$C$55&lt;&gt;"▼プルダウンより選択してください",申込書!$C$55&lt;&gt;"",$G91&lt;&gt;"",申込書!$V$55="特定学年のみ"),"申し込みする","")</f>
        <v/>
      </c>
      <c r="CH91" s="371"/>
      <c r="CI91" s="372"/>
      <c r="CJ91" s="373" t="str">
        <f>IF(AND(申込書!$C$56&lt;&gt;"▼プルダウンより選択してください",申込書!$C$56&lt;&gt;"",申込書!$K$22&lt;&gt;"YYYY/MM/DD",$G91&lt;&gt;""),申込書!$K$22,"")</f>
        <v/>
      </c>
      <c r="CK91" s="369" t="str">
        <f>IF(CJ91="","",IF(INDEX('コンテンツ＆備考マスタ'!$H:$J,MATCH(学校情報!CJ$3,'コンテンツ＆備考マスタ'!$H:$H,0),3)="●",IF(AND(CJ91&lt;&gt;"",ISNUMBER(申込書!$AC$22)=TRUE,申込書!$C$56&lt;&gt;"▼プルダウンより選択してください",申込書!$C$56&lt;&gt;""),申込書!$AC$22,""),"-"))</f>
        <v/>
      </c>
      <c r="CL91" s="369"/>
      <c r="CM91" s="369"/>
      <c r="CN91" s="370" t="str">
        <f>IF(AND(申込書!$C$56&lt;&gt;"▼プルダウンより選択してください",申込書!$C$56&lt;&gt;"",$G91&lt;&gt;"",申込書!$V$56="特定学年のみ"),"申し込みする","")</f>
        <v/>
      </c>
      <c r="CO91" s="371"/>
      <c r="CP91" s="372"/>
      <c r="CQ91" s="373" t="str">
        <f>IF(AND(申込書!$C$57&lt;&gt;"▼プルダウンより選択してください",申込書!$C$57&lt;&gt;"",申込書!$K$22&lt;&gt;"YYYY/MM/DD",$G91&lt;&gt;""),申込書!$K$22,"")</f>
        <v/>
      </c>
      <c r="CR91" s="369" t="str">
        <f>IF(CQ91="","",IF(INDEX('コンテンツ＆備考マスタ'!$H:$J,MATCH(学校情報!CQ$3,'コンテンツ＆備考マスタ'!$H:$H,0),3)="●",IF(AND(CQ91&lt;&gt;"",ISNUMBER(申込書!$AC$22)=TRUE,申込書!$C$57&lt;&gt;"▼プルダウンより選択してください",申込書!$C$57&lt;&gt;""),申込書!$AC$22,""),"-"))</f>
        <v/>
      </c>
      <c r="CS91" s="369"/>
      <c r="CT91" s="369"/>
      <c r="CU91" s="369" t="str">
        <f>IF(AND(申込書!$C$57&lt;&gt;"▼プルダウンより選択してください",申込書!$C$57&lt;&gt;"",$G91&lt;&gt;"",申込書!$V$57="特定学年のみ"),"申し込みする","")</f>
        <v/>
      </c>
      <c r="CV91" s="371"/>
      <c r="CW91" s="372"/>
      <c r="CX91" s="373" t="str">
        <f>IF(AND(申込書!$C$58&lt;&gt;"▼プルダウンより選択してください",申込書!$C$58&lt;&gt;"",申込書!$K$22&lt;&gt;"YYYY/MM/DD",$G91&lt;&gt;""),申込書!$K$22,"")</f>
        <v/>
      </c>
      <c r="CY91" s="369" t="str">
        <f>IF(CX91="","",IF(INDEX('コンテンツ＆備考マスタ'!$H:$J,MATCH(学校情報!CX$3,'コンテンツ＆備考マスタ'!$H:$H,0),3)="●",IF(AND(CX91&lt;&gt;"",ISNUMBER(申込書!$AC$22)=TRUE,申込書!$C$58&lt;&gt;"▼プルダウンより選択してください",申込書!$C$58&lt;&gt;""),申込書!$AC$22,""),"-"))</f>
        <v/>
      </c>
      <c r="CZ91" s="369"/>
      <c r="DA91" s="369"/>
      <c r="DB91" s="369" t="str">
        <f>IF(AND(申込書!$C$58&lt;&gt;"▼プルダウンより選択してください",申込書!$C$58&lt;&gt;"",$G91&lt;&gt;"",申込書!$V$58="特定学年のみ"),"申し込みする","")</f>
        <v/>
      </c>
      <c r="DC91" s="371"/>
      <c r="DD91" s="372"/>
      <c r="DE91" s="373" t="str">
        <f>IF(AND(申込書!$C$59&lt;&gt;"▼プルダウンより選択してください",申込書!$C$59&lt;&gt;"",申込書!$K$22&lt;&gt;"YYYY/MM/DD",$G91&lt;&gt;""),申込書!$K$22,"")</f>
        <v/>
      </c>
      <c r="DF91" s="369" t="str">
        <f>IF(DE91="","",IF(INDEX('コンテンツ＆備考マスタ'!$H:$J,MATCH(学校情報!DE$3,'コンテンツ＆備考マスタ'!$H:$H,0),3)="●",IF(AND(DE91&lt;&gt;"",ISNUMBER(申込書!$AC$22)=TRUE,申込書!$C$59&lt;&gt;"▼プルダウンより選択してください",申込書!$C$59&lt;&gt;""),申込書!$AC$22,""),"-"))</f>
        <v/>
      </c>
      <c r="DG91" s="369"/>
      <c r="DH91" s="369"/>
      <c r="DI91" s="369" t="str">
        <f>IF(AND(申込書!$C$59&lt;&gt;"▼プルダウンより選択してください",申込書!$C$59&lt;&gt;"",$G91&lt;&gt;"",申込書!$V$59="特定学年のみ"),"申し込みする","")</f>
        <v/>
      </c>
      <c r="DJ91" s="371"/>
      <c r="DK91" s="372"/>
      <c r="DL91" s="373" t="str">
        <f>IF(AND(申込書!$C$60&lt;&gt;"▼プルダウンより選択してください",申込書!$C$60&lt;&gt;"",申込書!$K$22&lt;&gt;"YYYY/MM/DD",$G91&lt;&gt;""),申込書!$K$22,"")</f>
        <v/>
      </c>
      <c r="DM91" s="369" t="str">
        <f>IF(DL91="","",IF(INDEX('コンテンツ＆備考マスタ'!$H:$J,MATCH(学校情報!DL$3,'コンテンツ＆備考マスタ'!$H:$H,0),3)="●",IF(AND(DL91&lt;&gt;"",ISNUMBER(申込書!$AC$22)=TRUE,申込書!$C$60&lt;&gt;"▼プルダウンより選択してください",申込書!$C$60&lt;&gt;""),申込書!$AC$22,""),"-"))</f>
        <v/>
      </c>
      <c r="DN91" s="369"/>
      <c r="DO91" s="369"/>
      <c r="DP91" s="369" t="str">
        <f>IF(AND(申込書!$C$60&lt;&gt;"▼プルダウンより選択してください",申込書!$C$60&lt;&gt;"",$G91&lt;&gt;"",申込書!$V$60="特定学年のみ"),"申し込みする","")</f>
        <v/>
      </c>
      <c r="DQ91" s="371"/>
      <c r="DR91" s="372"/>
      <c r="DS91" s="373" t="str">
        <f>IF(AND(申込書!$C$61&lt;&gt;"▼プルダウンより選択してください",申込書!$C$61&lt;&gt;"",申込書!$K$22&lt;&gt;"YYYY/MM/DD",$G91&lt;&gt;""),申込書!$K$22,"")</f>
        <v/>
      </c>
      <c r="DT91" s="369" t="str">
        <f>IF(DS91="","",IF(INDEX('コンテンツ＆備考マスタ'!$H:$J,MATCH(学校情報!DS$3,'コンテンツ＆備考マスタ'!$H:$H,0),3)="●",IF(AND(DS91&lt;&gt;"",ISNUMBER(申込書!$AC$22)=TRUE,申込書!$C$61&lt;&gt;"▼プルダウンより選択してください",申込書!$C$61&lt;&gt;""),申込書!$AC$22,""),"-"))</f>
        <v/>
      </c>
      <c r="DU91" s="369"/>
      <c r="DV91" s="369"/>
      <c r="DW91" s="369" t="str">
        <f>IF(AND(申込書!$C$61&lt;&gt;"▼プルダウンより選択してください",申込書!$C$61&lt;&gt;"",$G91&lt;&gt;"",申込書!$V$61="特定学年のみ"),"申し込みする","")</f>
        <v/>
      </c>
      <c r="DX91" s="371"/>
      <c r="DY91" s="372"/>
      <c r="DZ91" s="373" t="str">
        <f>IF(AND(申込書!$C$62&lt;&gt;"▼プルダウンより選択してください",申込書!$C$62&lt;&gt;"",申込書!$K$22&lt;&gt;"YYYY/MM/DD",$G91&lt;&gt;""),申込書!$K$22,"")</f>
        <v/>
      </c>
      <c r="EA91" s="369" t="str">
        <f>IF(DZ91="","",IF(INDEX('コンテンツ＆備考マスタ'!$H:$J,MATCH(学校情報!DZ$3,'コンテンツ＆備考マスタ'!$H:$H,0),3)="●",IF(AND(DZ91&lt;&gt;"",ISNUMBER(申込書!$AC$22)=TRUE,申込書!$C$62&lt;&gt;"▼プルダウンより選択してください",申込書!$C$62&lt;&gt;""),申込書!$AC$22,""),"-"))</f>
        <v/>
      </c>
      <c r="EB91" s="369"/>
      <c r="EC91" s="369"/>
      <c r="ED91" s="370" t="str">
        <f>IF(AND(申込書!$C$62&lt;&gt;"▼プルダウンより選択してください",申込書!$C$62&lt;&gt;"",$G91&lt;&gt;"",申込書!$V$62="特定学年のみ"),"申し込みする","")</f>
        <v/>
      </c>
      <c r="EE91" s="371"/>
      <c r="EF91" s="372"/>
      <c r="EG91" s="373" t="str">
        <f>IF(AND(申込書!$C$63&lt;&gt;"▼プルダウンより選択してください",申込書!$C$63&lt;&gt;"",申込書!$K$22&lt;&gt;"YYYY/MM/DD",$G91&lt;&gt;""),申込書!$K$22,"")</f>
        <v/>
      </c>
      <c r="EH91" s="369" t="str">
        <f>IF(EG91="","",IF(INDEX('コンテンツ＆備考マスタ'!$H:$J,MATCH(学校情報!EG$3,'コンテンツ＆備考マスタ'!$H:$H,0),3)="●",IF(AND(EG91&lt;&gt;"",ISNUMBER(申込書!$AC$22)=TRUE,申込書!$C$63&lt;&gt;"▼プルダウンより選択してください",申込書!$C$63&lt;&gt;""),申込書!$AC$22,""),"-"))</f>
        <v/>
      </c>
      <c r="EI91" s="369"/>
      <c r="EJ91" s="369"/>
      <c r="EK91" s="370" t="str">
        <f>IF(AND(申込書!$C$63&lt;&gt;"▼プルダウンより選択してください",申込書!$C$63&lt;&gt;"",$G91&lt;&gt;"",申込書!$V$63="特定学年のみ"),"申し込みする","")</f>
        <v/>
      </c>
      <c r="EL91" s="371"/>
      <c r="EM91" s="372"/>
      <c r="EN91" s="373" t="str">
        <f>IF(AND(申込書!$C$64&lt;&gt;"▼プルダウンより選択してください",申込書!$C$64&lt;&gt;"",申込書!$K$22&lt;&gt;"YYYY/MM/DD",$G91&lt;&gt;""),申込書!$K$22,"")</f>
        <v/>
      </c>
      <c r="EO91" s="369" t="str">
        <f>IF(EN91="","",IF(INDEX('コンテンツ＆備考マスタ'!$H:$J,MATCH(学校情報!EN$3,'コンテンツ＆備考マスタ'!$H:$H,0),3)="●",IF(AND(EN91&lt;&gt;"",ISNUMBER(申込書!$AC$22)=TRUE,申込書!$C$64&lt;&gt;"▼プルダウンより選択してください",申込書!$C$64&lt;&gt;""),申込書!$AC$22,""),"-"))</f>
        <v/>
      </c>
      <c r="EP91" s="369"/>
      <c r="EQ91" s="369"/>
      <c r="ER91" s="370" t="str">
        <f>IF(AND(申込書!$C$64&lt;&gt;"▼プルダウンより選択してください",申込書!$C$64&lt;&gt;"",$G91&lt;&gt;"",申込書!$V$64="特定学年のみ"),"申し込みする","")</f>
        <v/>
      </c>
      <c r="ES91" s="371"/>
      <c r="ET91" s="372"/>
      <c r="EU91" s="373" t="str">
        <f>IF(AND(申込書!$C$65&lt;&gt;"▼プルダウンより選択してください",申込書!$C$65&lt;&gt;"",申込書!$K$22&lt;&gt;"YYYY/MM/DD",$G91&lt;&gt;""),申込書!$K$22,"")</f>
        <v/>
      </c>
      <c r="EV91" s="369" t="str">
        <f>IF(EU91="","",IF(INDEX('コンテンツ＆備考マスタ'!$H:$J,MATCH(学校情報!EU$3,'コンテンツ＆備考マスタ'!$H:$H,0),3)="●",IF(AND(EU91&lt;&gt;"",ISNUMBER(申込書!$AC$22)=TRUE,申込書!$C$65&lt;&gt;"▼プルダウンより選択してください",申込書!$C$65&lt;&gt;""),申込書!$AC$22,""),"-"))</f>
        <v/>
      </c>
      <c r="EW91" s="369"/>
      <c r="EX91" s="369"/>
      <c r="EY91" s="370" t="str">
        <f>IF(AND(申込書!$C$65&lt;&gt;"▼プルダウンより選択してください",申込書!$C$65&lt;&gt;"",$G91&lt;&gt;"",申込書!$V$65="特定学年のみ"),"申し込みする","")</f>
        <v/>
      </c>
      <c r="EZ91" s="371"/>
      <c r="FA91" s="372"/>
      <c r="FB91" s="373" t="str">
        <f>IF(AND(申込書!$C$66&lt;&gt;"▼プルダウンより選択してください",申込書!$C$66&lt;&gt;"",申込書!$K$22&lt;&gt;"YYYY/MM/DD",$G91&lt;&gt;""),申込書!$K$22,"")</f>
        <v/>
      </c>
      <c r="FC91" s="369" t="str">
        <f>IF(FB91="","",IF(INDEX('コンテンツ＆備考マスタ'!$H:$J,MATCH(学校情報!FB$3,'コンテンツ＆備考マスタ'!$H:$H,0),3)="●",IF(AND(FB91&lt;&gt;"",ISNUMBER(申込書!$AC$22)=TRUE,申込書!$C$66&lt;&gt;"▼プルダウンより選択してください",申込書!$C$66&lt;&gt;""),申込書!$AC$22,""),"-"))</f>
        <v/>
      </c>
      <c r="FD91" s="369"/>
      <c r="FE91" s="369"/>
      <c r="FF91" s="370" t="str">
        <f>IF(AND(申込書!$C$66&lt;&gt;"▼プルダウンより選択してください",申込書!$C$66&lt;&gt;"",$G91&lt;&gt;"",申込書!$V$66="特定学年のみ"),"申し込みする","")</f>
        <v/>
      </c>
      <c r="FG91" s="371"/>
      <c r="FH91" s="372"/>
      <c r="FI91" s="373" t="str">
        <f>IF(AND(申込書!$C$67&lt;&gt;"▼プルダウンより選択してください",申込書!$C$67&lt;&gt;"",申込書!$K$22&lt;&gt;"YYYY/MM/DD",$G91&lt;&gt;""),申込書!$K$22,"")</f>
        <v/>
      </c>
      <c r="FJ91" s="369" t="str">
        <f>IF(FI91="","",IF(INDEX('コンテンツ＆備考マスタ'!$H:$J,MATCH(学校情報!FI$3,'コンテンツ＆備考マスタ'!$H:$H,0),3)="●",IF(AND(FI91&lt;&gt;"",ISNUMBER(申込書!$AC$22)=TRUE,申込書!$C$67&lt;&gt;"▼プルダウンより選択してください",申込書!$C$67&lt;&gt;""),申込書!$AC$22,""),"-"))</f>
        <v/>
      </c>
      <c r="FK91" s="369"/>
      <c r="FL91" s="369"/>
      <c r="FM91" s="370" t="str">
        <f>IF(AND(申込書!$C$67&lt;&gt;"▼プルダウンより選択してください",申込書!$C$67&lt;&gt;"",$G91&lt;&gt;"",申込書!$V$67="特定学年のみ"),"申し込みする","")</f>
        <v/>
      </c>
      <c r="FN91" s="371"/>
      <c r="FO91" s="372"/>
      <c r="FP91" s="373" t="str">
        <f>IF(AND(申込書!$C$68&lt;&gt;"▼プルダウンより選択してください",申込書!$C$68&lt;&gt;"",申込書!$K$22&lt;&gt;"YYYY/MM/DD",$G91&lt;&gt;""),申込書!$K$22,"")</f>
        <v/>
      </c>
      <c r="FQ91" s="369" t="str">
        <f>IF(FP91="","",IF(INDEX('コンテンツ＆備考マスタ'!$H:$J,MATCH(学校情報!FP$3,'コンテンツ＆備考マスタ'!$H:$H,0),3)="●",IF(AND(FP91&lt;&gt;"",ISNUMBER(申込書!$AC$22)=TRUE,申込書!$C$68&lt;&gt;"▼プルダウンより選択してください",申込書!$C$68&lt;&gt;""),申込書!$AC$22,""),"-"))</f>
        <v/>
      </c>
      <c r="FR91" s="369"/>
      <c r="FS91" s="369"/>
      <c r="FT91" s="370" t="str">
        <f>IF(AND(申込書!$C$68&lt;&gt;"▼プルダウンより選択してください",申込書!$C$68&lt;&gt;"",$G91&lt;&gt;"",申込書!$V$68="特定学年のみ"),"申し込みする","")</f>
        <v/>
      </c>
      <c r="FU91" s="371"/>
      <c r="FV91" s="372"/>
      <c r="FW91" s="373" t="str">
        <f>IF(AND(申込書!$C$69&lt;&gt;"▼プルダウンより選択してください",申込書!$C$69&lt;&gt;"",申込書!$K$22&lt;&gt;"YYYY/MM/DD",$G91&lt;&gt;""),申込書!$K$22,"")</f>
        <v/>
      </c>
      <c r="FX91" s="369" t="str">
        <f>IF(FW91="","",IF(INDEX('コンテンツ＆備考マスタ'!$H:$J,MATCH(学校情報!FW$3,'コンテンツ＆備考マスタ'!$H:$H,0),3)="●",IF(AND(FW91&lt;&gt;"",ISNUMBER(申込書!$AC$22)=TRUE,申込書!$C$69&lt;&gt;"▼プルダウンより選択してください",申込書!$C$69&lt;&gt;""),申込書!$AC$22,""),"-"))</f>
        <v/>
      </c>
      <c r="FY91" s="369"/>
      <c r="FZ91" s="369"/>
      <c r="GA91" s="370" t="str">
        <f>IF(AND(申込書!$C$69&lt;&gt;"▼プルダウンより選択してください",申込書!$C$69&lt;&gt;"",$G91&lt;&gt;"",申込書!$V$69="特定学年のみ"),"申し込みする","")</f>
        <v/>
      </c>
      <c r="GB91" s="371"/>
      <c r="GC91" s="372"/>
      <c r="GD91" s="373" t="str">
        <f>IF(AND(申込書!$C$70&lt;&gt;"▼プルダウンより選択してください",申込書!$C$70&lt;&gt;"",申込書!$K$22&lt;&gt;"YYYY/MM/DD",$G91&lt;&gt;""),申込書!$K$22,"")</f>
        <v/>
      </c>
      <c r="GE91" s="369" t="str">
        <f>IF(GD91="","",IF(INDEX('コンテンツ＆備考マスタ'!$H:$J,MATCH(学校情報!GD$3,'コンテンツ＆備考マスタ'!$H:$H,0),3)="●",IF(AND(GD91&lt;&gt;"",ISNUMBER(申込書!$AC$22)=TRUE,申込書!$C$70&lt;&gt;"▼プルダウンより選択してください",申込書!$C$70&lt;&gt;""),申込書!$AC$22,""),"-"))</f>
        <v/>
      </c>
      <c r="GF91" s="369"/>
      <c r="GG91" s="369"/>
      <c r="GH91" s="370" t="str">
        <f>IF(AND(申込書!$C$70&lt;&gt;"▼プルダウンより選択してください",申込書!$C$70&lt;&gt;"",$G91&lt;&gt;"",申込書!$V$70="特定学年のみ"),"申し込みする","")</f>
        <v/>
      </c>
      <c r="GI91" s="371"/>
      <c r="GJ91" s="372"/>
      <c r="GK91" s="373" t="str">
        <f>IF(AND(申込書!$C$71&lt;&gt;"▼プルダウンより選択してください",申込書!$C$71&lt;&gt;"",申込書!$K$22&lt;&gt;"YYYY/MM/DD",$G91&lt;&gt;""),申込書!$K$22,"")</f>
        <v/>
      </c>
      <c r="GL91" s="369" t="str">
        <f>IF(GK91="","",IF(INDEX('コンテンツ＆備考マスタ'!$H:$J,MATCH(学校情報!GK$3,'コンテンツ＆備考マスタ'!$H:$H,0),3)="●",IF(AND(GK91&lt;&gt;"",ISNUMBER(申込書!$AC$22)=TRUE,申込書!$C$71&lt;&gt;"▼プルダウンより選択してください",申込書!$C$71&lt;&gt;""),申込書!$AC$22,""),"-"))</f>
        <v/>
      </c>
      <c r="GM91" s="369"/>
      <c r="GN91" s="369"/>
      <c r="GO91" s="370" t="str">
        <f>IF(AND(申込書!$C$71&lt;&gt;"▼プルダウンより選択してください",申込書!$C$71&lt;&gt;"",$G91&lt;&gt;"",申込書!$V$71="特定学年のみ"),"申し込みする","")</f>
        <v/>
      </c>
      <c r="GP91" s="371"/>
      <c r="GQ91" s="372"/>
      <c r="GR91" s="373" t="str">
        <f>IF(AND(申込書!$C$72&lt;&gt;"▼プルダウンより選択してください",申込書!$C$72&lt;&gt;"",申込書!$K$22&lt;&gt;"YYYY/MM/DD",$G91&lt;&gt;""),申込書!$K$22,"")</f>
        <v/>
      </c>
      <c r="GS91" s="369" t="str">
        <f>IF(GR91="","",IF(INDEX('コンテンツ＆備考マスタ'!$H:$J,MATCH(学校情報!GR$3,'コンテンツ＆備考マスタ'!$H:$H,0),3)="●",IF(AND(GR91&lt;&gt;"",ISNUMBER(申込書!$AC$22)=TRUE,申込書!$C$72&lt;&gt;"▼プルダウンより選択してください",申込書!$C$72&lt;&gt;""),申込書!$AC$22,""),"-"))</f>
        <v/>
      </c>
      <c r="GT91" s="369"/>
      <c r="GU91" s="369"/>
      <c r="GV91" s="370" t="str">
        <f>IF(AND(申込書!$C$72&lt;&gt;"▼プルダウンより選択してください",申込書!$C$72&lt;&gt;"",$G91&lt;&gt;"",申込書!$V$72="特定学年のみ"),"申し込みする","")</f>
        <v/>
      </c>
      <c r="GW91" s="371"/>
      <c r="GX91" s="372"/>
      <c r="GY91" s="373" t="str">
        <f>IF(AND(申込書!$C$73&lt;&gt;"▼プルダウンより選択してください",申込書!$C$73&lt;&gt;"",申込書!$K$22&lt;&gt;"YYYY/MM/DD",$G91&lt;&gt;""),申込書!$K$22,"")</f>
        <v/>
      </c>
      <c r="GZ91" s="369" t="str">
        <f>IF(GY91="","",IF(INDEX('コンテンツ＆備考マスタ'!$H:$J,MATCH(学校情報!GY$3,'コンテンツ＆備考マスタ'!$H:$H,0),3)="●",IF(AND(GY91&lt;&gt;"",ISNUMBER(申込書!$AC$22)=TRUE,申込書!$C$73&lt;&gt;"▼プルダウンより選択してください",申込書!$C$73&lt;&gt;""),申込書!$AC$22,""),"-"))</f>
        <v/>
      </c>
      <c r="HA91" s="369"/>
      <c r="HB91" s="369"/>
      <c r="HC91" s="370" t="str">
        <f>IF(AND(申込書!$C$73&lt;&gt;"▼プルダウンより選択してください",申込書!$C$73&lt;&gt;"",$G91&lt;&gt;"",申込書!$V$73="特定学年のみ"),"申し込みする","")</f>
        <v/>
      </c>
      <c r="HD91" s="371"/>
      <c r="HE91" s="372"/>
      <c r="HF91" s="373" t="str">
        <f>IF(AND(申込書!$C$74&lt;&gt;"▼プルダウンより選択してください",申込書!$C$74&lt;&gt;"",申込書!$K$22&lt;&gt;"YYYY/MM/DD",$G91&lt;&gt;""),申込書!$K$22,"")</f>
        <v/>
      </c>
      <c r="HG91" s="369" t="str">
        <f>IF(HF91="","",IF(INDEX('コンテンツ＆備考マスタ'!$H:$J,MATCH(学校情報!HF$3,'コンテンツ＆備考マスタ'!$H:$H,0),3)="●",IF(AND(HF91&lt;&gt;"",ISNUMBER(申込書!$AC$22)=TRUE,申込書!$C$74&lt;&gt;"▼プルダウンより選択してください",申込書!$C$74&lt;&gt;""),申込書!$AC$22,""),"-"))</f>
        <v/>
      </c>
      <c r="HH91" s="369"/>
      <c r="HI91" s="369"/>
      <c r="HJ91" s="370" t="str">
        <f>IF(AND(申込書!$C$74&lt;&gt;"▼プルダウンより選択してください",申込書!$C$74&lt;&gt;"",$G91&lt;&gt;"",申込書!$V$74="特定学年のみ"),"申し込みする","")</f>
        <v/>
      </c>
      <c r="HK91" s="371"/>
      <c r="HL91" s="372"/>
      <c r="HM91" s="373" t="str">
        <f>IF(AND(申込書!$C$75&lt;&gt;"▼プルダウンより選択してください",申込書!$C$75&lt;&gt;"",申込書!$K$22&lt;&gt;"YYYY/MM/DD",$G91&lt;&gt;""),申込書!$K$22,"")</f>
        <v/>
      </c>
      <c r="HN91" s="369" t="str">
        <f>IF(HM91="","",IF(INDEX('コンテンツ＆備考マスタ'!$H:$J,MATCH(学校情報!HM$3,'コンテンツ＆備考マスタ'!$H:$H,0),3)="●",IF(AND(HM91&lt;&gt;"",ISNUMBER(申込書!$AC$22)=TRUE,申込書!$C$75&lt;&gt;"▼プルダウンより選択してください",申込書!$C$75&lt;&gt;""),申込書!$AC$22,""),"-"))</f>
        <v/>
      </c>
      <c r="HO91" s="369"/>
      <c r="HP91" s="369"/>
      <c r="HQ91" s="370" t="str">
        <f>IF(AND(申込書!$C$75&lt;&gt;"▼プルダウンより選択してください",申込書!$C$75&lt;&gt;"",$G91&lt;&gt;"",申込書!$V$75="特定学年のみ"),"申し込みする","")</f>
        <v/>
      </c>
      <c r="HR91" s="371"/>
      <c r="HS91" s="371"/>
      <c r="HT91" s="374" t="str">
        <f>IF(AND(申込書!$C$76&lt;&gt;"▼プルダウンより選択してください",申込書!$C$76&lt;&gt;"",申込書!$K$22&lt;&gt;"YYYY/MM/DD",$G91&lt;&gt;""),申込書!$K$22,"")</f>
        <v/>
      </c>
      <c r="HU91" s="369" t="str">
        <f>IF(HT91="","",IF(INDEX('コンテンツ＆備考マスタ'!$H:$J,MATCH(学校情報!HT$3,'コンテンツ＆備考マスタ'!$H:$H,0),3)="●",IF(AND(HT91&lt;&gt;"",ISNUMBER(申込書!$AC$22)=TRUE,申込書!$C$76&lt;&gt;"▼プルダウンより選択してください",申込書!$C$76&lt;&gt;""),申込書!$AC$22,""),"-"))</f>
        <v/>
      </c>
      <c r="HV91" s="369"/>
      <c r="HW91" s="369"/>
      <c r="HX91" s="370" t="str">
        <f>IF(AND(申込書!$C$76&lt;&gt;"▼プルダウンより選択してください",申込書!$C$76&lt;&gt;"",$G91&lt;&gt;"",申込書!$V$76="特定学年のみ"),"申し込みする","")</f>
        <v/>
      </c>
      <c r="HY91" s="371"/>
      <c r="HZ91" s="372"/>
      <c r="IA91" s="69"/>
    </row>
    <row r="92" spans="2:235" ht="26.85" hidden="1" customHeight="1" outlineLevel="1">
      <c r="B92" s="365">
        <f t="shared" si="3"/>
        <v>87</v>
      </c>
      <c r="C92" s="55"/>
      <c r="D92" s="56"/>
      <c r="E92" s="154"/>
      <c r="F92" s="57"/>
      <c r="G92" s="58"/>
      <c r="H92" s="59"/>
      <c r="I92" s="60"/>
      <c r="J92" s="61"/>
      <c r="K92" s="366" t="str">
        <f t="shared" si="4"/>
        <v/>
      </c>
      <c r="L92" s="62"/>
      <c r="M92" s="322"/>
      <c r="N92" s="63"/>
      <c r="O92" s="64"/>
      <c r="P92" s="367" t="str">
        <f t="shared" si="5"/>
        <v/>
      </c>
      <c r="Q92" s="65"/>
      <c r="R92" s="66"/>
      <c r="S92" s="67"/>
      <c r="T92" s="68"/>
      <c r="U92" s="68"/>
      <c r="V92" s="68"/>
      <c r="W92" s="66"/>
      <c r="X92" s="281"/>
      <c r="Y92" s="368" t="str">
        <f>IF(AND(申込書!$C$47&lt;&gt;"▼プルダウンより選択してください",申込書!$C$47&lt;&gt;"",申込書!$K$22&lt;&gt;"YYYY/MM/DD",$G92&lt;&gt;""),申込書!$K$22,"")</f>
        <v/>
      </c>
      <c r="Z92" s="369" t="str">
        <f>IF(Y92="","",IF(INDEX('コンテンツ＆備考マスタ'!$H:$J,MATCH(学校情報!Y$3,'コンテンツ＆備考マスタ'!$H:$H,0),3)="●",IF(AND(Y92&lt;&gt;"",ISNUMBER(申込書!$AC$22)=TRUE,申込書!$C$47&lt;&gt;"▼プルダウンより選択してください",申込書!$C$47&lt;&gt;""),申込書!$AC$22,""),"-"))</f>
        <v/>
      </c>
      <c r="AA92" s="369"/>
      <c r="AB92" s="369"/>
      <c r="AC92" s="370" t="str">
        <f>IF(AND(申込書!$C$47&lt;&gt;"▼プルダウンより選択してください",申込書!$C$47&lt;&gt;"",$G92&lt;&gt;"",申込書!$V$47="特定学年のみ"),"申し込みする","")</f>
        <v/>
      </c>
      <c r="AD92" s="371"/>
      <c r="AE92" s="372"/>
      <c r="AF92" s="373" t="str">
        <f>IF(AND(申込書!$C$48&lt;&gt;"▼プルダウンより選択してください",申込書!$C$48&lt;&gt;"",申込書!$K$22&lt;&gt;"YYYY/MM/DD",$G92&lt;&gt;""),申込書!$K$22,"")</f>
        <v/>
      </c>
      <c r="AG92" s="369" t="str">
        <f>IF(AF92="","",IF(INDEX('コンテンツ＆備考マスタ'!$H:$J,MATCH(学校情報!AF$3,'コンテンツ＆備考マスタ'!$H:$H,0),3)="●",IF(AND(AF92&lt;&gt;"",ISNUMBER(申込書!$AC$22)=TRUE,申込書!$C$48&lt;&gt;"▼プルダウンより選択してください",申込書!$C$48&lt;&gt;""),申込書!$AC$22,""),"-"))</f>
        <v/>
      </c>
      <c r="AH92" s="369"/>
      <c r="AI92" s="369"/>
      <c r="AJ92" s="370" t="str">
        <f>IF(AND(申込書!$C$48&lt;&gt;"▼プルダウンより選択してください",申込書!$C$48&lt;&gt;"",$G92&lt;&gt;"",申込書!$V$48="特定学年のみ"),"申し込みする","")</f>
        <v/>
      </c>
      <c r="AK92" s="371"/>
      <c r="AL92" s="372"/>
      <c r="AM92" s="373" t="str">
        <f>IF(AND(申込書!$C$49&lt;&gt;"▼プルダウンより選択してください",申込書!$C$49&lt;&gt;"",申込書!$K$22&lt;&gt;"YYYY/MM/DD",$G92&lt;&gt;""),申込書!$K$22,"")</f>
        <v/>
      </c>
      <c r="AN92" s="369" t="str">
        <f>IF(AM92="","",IF(INDEX('コンテンツ＆備考マスタ'!$H:$J,MATCH(学校情報!AM$3,'コンテンツ＆備考マスタ'!$H:$H,0),3)="●",IF(AND(AM92&lt;&gt;"",ISNUMBER(申込書!$AC$22)=TRUE,申込書!$C$49&lt;&gt;"▼プルダウンより選択してください",申込書!$C$49&lt;&gt;""),申込書!$AC$22,""),"-"))</f>
        <v/>
      </c>
      <c r="AO92" s="369"/>
      <c r="AP92" s="369"/>
      <c r="AQ92" s="370" t="str">
        <f>IF(AND(申込書!$C$49&lt;&gt;"▼プルダウンより選択してください",申込書!$C$49&lt;&gt;"",$G92&lt;&gt;"",申込書!$V$49="特定学年のみ"),"申し込みする","")</f>
        <v/>
      </c>
      <c r="AR92" s="371"/>
      <c r="AS92" s="372"/>
      <c r="AT92" s="373" t="str">
        <f>IF(AND(申込書!$C$50&lt;&gt;"▼プルダウンより選択してください",申込書!$C$50&lt;&gt;"",申込書!$K$22&lt;&gt;"YYYY/MM/DD",$G92&lt;&gt;""),申込書!$K$22,"")</f>
        <v/>
      </c>
      <c r="AU92" s="369" t="str">
        <f>IF(AT92="","",IF(INDEX('コンテンツ＆備考マスタ'!$H:$J,MATCH(学校情報!AT$3,'コンテンツ＆備考マスタ'!$H:$H,0),3)="●",IF(AND(AT92&lt;&gt;"",ISNUMBER(申込書!$AC$22)=TRUE,申込書!$C$50&lt;&gt;"▼プルダウンより選択してください",申込書!$C$50&lt;&gt;""),申込書!$AC$22,""),"-"))</f>
        <v/>
      </c>
      <c r="AV92" s="369"/>
      <c r="AW92" s="369"/>
      <c r="AX92" s="370" t="str">
        <f>IF(AND(申込書!$C$50&lt;&gt;"▼プルダウンより選択してください",申込書!$C$50&lt;&gt;"",$G92&lt;&gt;"",申込書!$V$50="特定学年のみ"),"申し込みする","")</f>
        <v/>
      </c>
      <c r="AY92" s="371"/>
      <c r="AZ92" s="372"/>
      <c r="BA92" s="373" t="str">
        <f>IF(AND(申込書!$C$51&lt;&gt;"▼プルダウンより選択してください",申込書!$C$51&lt;&gt;"",申込書!$K$22&lt;&gt;"YYYY/MM/DD",$G92&lt;&gt;""),申込書!$K$22,"")</f>
        <v/>
      </c>
      <c r="BB92" s="369" t="str">
        <f>IF(BA92="","",IF(INDEX('コンテンツ＆備考マスタ'!$H:$J,MATCH(学校情報!BA$3,'コンテンツ＆備考マスタ'!$H:$H,0),3)="●",IF(AND(BA92&lt;&gt;"",ISNUMBER(申込書!$AC$22)=TRUE,申込書!$C$51&lt;&gt;"▼プルダウンより選択してください",申込書!$C$51&lt;&gt;""),申込書!$AC$22,""),"-"))</f>
        <v/>
      </c>
      <c r="BC92" s="369"/>
      <c r="BD92" s="369"/>
      <c r="BE92" s="370" t="str">
        <f>IF(AND(申込書!$C$51&lt;&gt;"▼プルダウンより選択してください",申込書!$C$51&lt;&gt;"",$G92&lt;&gt;"",申込書!$V$51="特定学年のみ"),"申し込みする","")</f>
        <v/>
      </c>
      <c r="BF92" s="371"/>
      <c r="BG92" s="372"/>
      <c r="BH92" s="373" t="str">
        <f>IF(AND(申込書!$C$52&lt;&gt;"▼プルダウンより選択してください",申込書!$C$52&lt;&gt;"",申込書!$K$22&lt;&gt;"YYYY/MM/DD",$G92&lt;&gt;""),申込書!$K$22,"")</f>
        <v/>
      </c>
      <c r="BI92" s="369" t="str">
        <f>IF(BH92="","",IF(INDEX('コンテンツ＆備考マスタ'!$H:$J,MATCH(学校情報!BH$3,'コンテンツ＆備考マスタ'!$H:$H,0),3)="●",IF(AND(BH92&lt;&gt;"",ISNUMBER(申込書!$AC$22)=TRUE,申込書!$C$52&lt;&gt;"▼プルダウンより選択してください",申込書!$C$52&lt;&gt;""),申込書!$AC$22,""),"-"))</f>
        <v/>
      </c>
      <c r="BJ92" s="369"/>
      <c r="BK92" s="369"/>
      <c r="BL92" s="370" t="str">
        <f>IF(AND(申込書!$C$52&lt;&gt;"▼プルダウンより選択してください",申込書!$C$52&lt;&gt;"",$G92&lt;&gt;"",申込書!$V$52="特定学年のみ"),"申し込みする","")</f>
        <v/>
      </c>
      <c r="BM92" s="371"/>
      <c r="BN92" s="372"/>
      <c r="BO92" s="373" t="str">
        <f>IF(AND(申込書!$C$53&lt;&gt;"▼プルダウンより選択してください",申込書!$C$53&lt;&gt;"",申込書!$K$22&lt;&gt;"YYYY/MM/DD",$G92&lt;&gt;""),申込書!$K$22,"")</f>
        <v/>
      </c>
      <c r="BP92" s="369" t="str">
        <f>IF(BO92="","",IF(INDEX('コンテンツ＆備考マスタ'!$H:$J,MATCH(学校情報!BO$3,'コンテンツ＆備考マスタ'!$H:$H,0),3)="●",IF(AND(BO92&lt;&gt;"",ISNUMBER(申込書!$AC$22)=TRUE,申込書!$C$53&lt;&gt;"▼プルダウンより選択してください",申込書!$C$53&lt;&gt;""),申込書!$AC$22,""),"-"))</f>
        <v/>
      </c>
      <c r="BQ92" s="369"/>
      <c r="BR92" s="369"/>
      <c r="BS92" s="370" t="str">
        <f>IF(AND(申込書!$C$53&lt;&gt;"▼プルダウンより選択してください",申込書!$C$53&lt;&gt;"",$G92&lt;&gt;"",申込書!$V$53="特定学年のみ"),"申し込みする","")</f>
        <v/>
      </c>
      <c r="BT92" s="371"/>
      <c r="BU92" s="372"/>
      <c r="BV92" s="373" t="str">
        <f>IF(AND(申込書!$C$54&lt;&gt;"▼プルダウンより選択してください",申込書!$C$54&lt;&gt;"",申込書!$K$22&lt;&gt;"YYYY/MM/DD",$G92&lt;&gt;""),申込書!$K$22,"")</f>
        <v/>
      </c>
      <c r="BW92" s="369" t="str">
        <f>IF(BV92="","",IF(INDEX('コンテンツ＆備考マスタ'!$H:$J,MATCH(学校情報!BV$3,'コンテンツ＆備考マスタ'!$H:$H,0),3)="●",IF(AND(BV92&lt;&gt;"",ISNUMBER(申込書!$AC$22)=TRUE,申込書!$C$54&lt;&gt;"▼プルダウンより選択してください",申込書!$C$54&lt;&gt;""),申込書!$AC$22,""),"-"))</f>
        <v/>
      </c>
      <c r="BX92" s="369"/>
      <c r="BY92" s="369"/>
      <c r="BZ92" s="370" t="str">
        <f>IF(AND(申込書!$C$54&lt;&gt;"▼プルダウンより選択してください",申込書!$C$54&lt;&gt;"",$G92&lt;&gt;"",申込書!$V$54="特定学年のみ"),"申し込みする","")</f>
        <v/>
      </c>
      <c r="CA92" s="371"/>
      <c r="CB92" s="372"/>
      <c r="CC92" s="373" t="str">
        <f>IF(AND(申込書!$C$55&lt;&gt;"▼プルダウンより選択してください",申込書!$C$55&lt;&gt;"",申込書!$K$22&lt;&gt;"YYYY/MM/DD",$G92&lt;&gt;""),申込書!$K$22,"")</f>
        <v/>
      </c>
      <c r="CD92" s="369" t="str">
        <f>IF(CC92="","",IF(INDEX('コンテンツ＆備考マスタ'!$H:$J,MATCH(学校情報!CC$3,'コンテンツ＆備考マスタ'!$H:$H,0),3)="●",IF(AND(CC92&lt;&gt;"",ISNUMBER(申込書!$AC$22)=TRUE,申込書!$C$55&lt;&gt;"▼プルダウンより選択してください",申込書!$C$55&lt;&gt;""),申込書!$AC$22,""),"-"))</f>
        <v/>
      </c>
      <c r="CE92" s="369"/>
      <c r="CF92" s="369"/>
      <c r="CG92" s="370" t="str">
        <f>IF(AND(申込書!$C$55&lt;&gt;"▼プルダウンより選択してください",申込書!$C$55&lt;&gt;"",$G92&lt;&gt;"",申込書!$V$55="特定学年のみ"),"申し込みする","")</f>
        <v/>
      </c>
      <c r="CH92" s="371"/>
      <c r="CI92" s="372"/>
      <c r="CJ92" s="373" t="str">
        <f>IF(AND(申込書!$C$56&lt;&gt;"▼プルダウンより選択してください",申込書!$C$56&lt;&gt;"",申込書!$K$22&lt;&gt;"YYYY/MM/DD",$G92&lt;&gt;""),申込書!$K$22,"")</f>
        <v/>
      </c>
      <c r="CK92" s="369" t="str">
        <f>IF(CJ92="","",IF(INDEX('コンテンツ＆備考マスタ'!$H:$J,MATCH(学校情報!CJ$3,'コンテンツ＆備考マスタ'!$H:$H,0),3)="●",IF(AND(CJ92&lt;&gt;"",ISNUMBER(申込書!$AC$22)=TRUE,申込書!$C$56&lt;&gt;"▼プルダウンより選択してください",申込書!$C$56&lt;&gt;""),申込書!$AC$22,""),"-"))</f>
        <v/>
      </c>
      <c r="CL92" s="369"/>
      <c r="CM92" s="369"/>
      <c r="CN92" s="370" t="str">
        <f>IF(AND(申込書!$C$56&lt;&gt;"▼プルダウンより選択してください",申込書!$C$56&lt;&gt;"",$G92&lt;&gt;"",申込書!$V$56="特定学年のみ"),"申し込みする","")</f>
        <v/>
      </c>
      <c r="CO92" s="371"/>
      <c r="CP92" s="372"/>
      <c r="CQ92" s="373" t="str">
        <f>IF(AND(申込書!$C$57&lt;&gt;"▼プルダウンより選択してください",申込書!$C$57&lt;&gt;"",申込書!$K$22&lt;&gt;"YYYY/MM/DD",$G92&lt;&gt;""),申込書!$K$22,"")</f>
        <v/>
      </c>
      <c r="CR92" s="369" t="str">
        <f>IF(CQ92="","",IF(INDEX('コンテンツ＆備考マスタ'!$H:$J,MATCH(学校情報!CQ$3,'コンテンツ＆備考マスタ'!$H:$H,0),3)="●",IF(AND(CQ92&lt;&gt;"",ISNUMBER(申込書!$AC$22)=TRUE,申込書!$C$57&lt;&gt;"▼プルダウンより選択してください",申込書!$C$57&lt;&gt;""),申込書!$AC$22,""),"-"))</f>
        <v/>
      </c>
      <c r="CS92" s="369"/>
      <c r="CT92" s="369"/>
      <c r="CU92" s="369" t="str">
        <f>IF(AND(申込書!$C$57&lt;&gt;"▼プルダウンより選択してください",申込書!$C$57&lt;&gt;"",$G92&lt;&gt;"",申込書!$V$57="特定学年のみ"),"申し込みする","")</f>
        <v/>
      </c>
      <c r="CV92" s="371"/>
      <c r="CW92" s="372"/>
      <c r="CX92" s="373" t="str">
        <f>IF(AND(申込書!$C$58&lt;&gt;"▼プルダウンより選択してください",申込書!$C$58&lt;&gt;"",申込書!$K$22&lt;&gt;"YYYY/MM/DD",$G92&lt;&gt;""),申込書!$K$22,"")</f>
        <v/>
      </c>
      <c r="CY92" s="369" t="str">
        <f>IF(CX92="","",IF(INDEX('コンテンツ＆備考マスタ'!$H:$J,MATCH(学校情報!CX$3,'コンテンツ＆備考マスタ'!$H:$H,0),3)="●",IF(AND(CX92&lt;&gt;"",ISNUMBER(申込書!$AC$22)=TRUE,申込書!$C$58&lt;&gt;"▼プルダウンより選択してください",申込書!$C$58&lt;&gt;""),申込書!$AC$22,""),"-"))</f>
        <v/>
      </c>
      <c r="CZ92" s="369"/>
      <c r="DA92" s="369"/>
      <c r="DB92" s="369" t="str">
        <f>IF(AND(申込書!$C$58&lt;&gt;"▼プルダウンより選択してください",申込書!$C$58&lt;&gt;"",$G92&lt;&gt;"",申込書!$V$58="特定学年のみ"),"申し込みする","")</f>
        <v/>
      </c>
      <c r="DC92" s="371"/>
      <c r="DD92" s="372"/>
      <c r="DE92" s="373" t="str">
        <f>IF(AND(申込書!$C$59&lt;&gt;"▼プルダウンより選択してください",申込書!$C$59&lt;&gt;"",申込書!$K$22&lt;&gt;"YYYY/MM/DD",$G92&lt;&gt;""),申込書!$K$22,"")</f>
        <v/>
      </c>
      <c r="DF92" s="369" t="str">
        <f>IF(DE92="","",IF(INDEX('コンテンツ＆備考マスタ'!$H:$J,MATCH(学校情報!DE$3,'コンテンツ＆備考マスタ'!$H:$H,0),3)="●",IF(AND(DE92&lt;&gt;"",ISNUMBER(申込書!$AC$22)=TRUE,申込書!$C$59&lt;&gt;"▼プルダウンより選択してください",申込書!$C$59&lt;&gt;""),申込書!$AC$22,""),"-"))</f>
        <v/>
      </c>
      <c r="DG92" s="369"/>
      <c r="DH92" s="369"/>
      <c r="DI92" s="369" t="str">
        <f>IF(AND(申込書!$C$59&lt;&gt;"▼プルダウンより選択してください",申込書!$C$59&lt;&gt;"",$G92&lt;&gt;"",申込書!$V$59="特定学年のみ"),"申し込みする","")</f>
        <v/>
      </c>
      <c r="DJ92" s="371"/>
      <c r="DK92" s="372"/>
      <c r="DL92" s="373" t="str">
        <f>IF(AND(申込書!$C$60&lt;&gt;"▼プルダウンより選択してください",申込書!$C$60&lt;&gt;"",申込書!$K$22&lt;&gt;"YYYY/MM/DD",$G92&lt;&gt;""),申込書!$K$22,"")</f>
        <v/>
      </c>
      <c r="DM92" s="369" t="str">
        <f>IF(DL92="","",IF(INDEX('コンテンツ＆備考マスタ'!$H:$J,MATCH(学校情報!DL$3,'コンテンツ＆備考マスタ'!$H:$H,0),3)="●",IF(AND(DL92&lt;&gt;"",ISNUMBER(申込書!$AC$22)=TRUE,申込書!$C$60&lt;&gt;"▼プルダウンより選択してください",申込書!$C$60&lt;&gt;""),申込書!$AC$22,""),"-"))</f>
        <v/>
      </c>
      <c r="DN92" s="369"/>
      <c r="DO92" s="369"/>
      <c r="DP92" s="369" t="str">
        <f>IF(AND(申込書!$C$60&lt;&gt;"▼プルダウンより選択してください",申込書!$C$60&lt;&gt;"",$G92&lt;&gt;"",申込書!$V$60="特定学年のみ"),"申し込みする","")</f>
        <v/>
      </c>
      <c r="DQ92" s="371"/>
      <c r="DR92" s="372"/>
      <c r="DS92" s="373" t="str">
        <f>IF(AND(申込書!$C$61&lt;&gt;"▼プルダウンより選択してください",申込書!$C$61&lt;&gt;"",申込書!$K$22&lt;&gt;"YYYY/MM/DD",$G92&lt;&gt;""),申込書!$K$22,"")</f>
        <v/>
      </c>
      <c r="DT92" s="369" t="str">
        <f>IF(DS92="","",IF(INDEX('コンテンツ＆備考マスタ'!$H:$J,MATCH(学校情報!DS$3,'コンテンツ＆備考マスタ'!$H:$H,0),3)="●",IF(AND(DS92&lt;&gt;"",ISNUMBER(申込書!$AC$22)=TRUE,申込書!$C$61&lt;&gt;"▼プルダウンより選択してください",申込書!$C$61&lt;&gt;""),申込書!$AC$22,""),"-"))</f>
        <v/>
      </c>
      <c r="DU92" s="369"/>
      <c r="DV92" s="369"/>
      <c r="DW92" s="369" t="str">
        <f>IF(AND(申込書!$C$61&lt;&gt;"▼プルダウンより選択してください",申込書!$C$61&lt;&gt;"",$G92&lt;&gt;"",申込書!$V$61="特定学年のみ"),"申し込みする","")</f>
        <v/>
      </c>
      <c r="DX92" s="371"/>
      <c r="DY92" s="372"/>
      <c r="DZ92" s="373" t="str">
        <f>IF(AND(申込書!$C$62&lt;&gt;"▼プルダウンより選択してください",申込書!$C$62&lt;&gt;"",申込書!$K$22&lt;&gt;"YYYY/MM/DD",$G92&lt;&gt;""),申込書!$K$22,"")</f>
        <v/>
      </c>
      <c r="EA92" s="369" t="str">
        <f>IF(DZ92="","",IF(INDEX('コンテンツ＆備考マスタ'!$H:$J,MATCH(学校情報!DZ$3,'コンテンツ＆備考マスタ'!$H:$H,0),3)="●",IF(AND(DZ92&lt;&gt;"",ISNUMBER(申込書!$AC$22)=TRUE,申込書!$C$62&lt;&gt;"▼プルダウンより選択してください",申込書!$C$62&lt;&gt;""),申込書!$AC$22,""),"-"))</f>
        <v/>
      </c>
      <c r="EB92" s="369"/>
      <c r="EC92" s="369"/>
      <c r="ED92" s="370" t="str">
        <f>IF(AND(申込書!$C$62&lt;&gt;"▼プルダウンより選択してください",申込書!$C$62&lt;&gt;"",$G92&lt;&gt;"",申込書!$V$62="特定学年のみ"),"申し込みする","")</f>
        <v/>
      </c>
      <c r="EE92" s="371"/>
      <c r="EF92" s="372"/>
      <c r="EG92" s="373" t="str">
        <f>IF(AND(申込書!$C$63&lt;&gt;"▼プルダウンより選択してください",申込書!$C$63&lt;&gt;"",申込書!$K$22&lt;&gt;"YYYY/MM/DD",$G92&lt;&gt;""),申込書!$K$22,"")</f>
        <v/>
      </c>
      <c r="EH92" s="369" t="str">
        <f>IF(EG92="","",IF(INDEX('コンテンツ＆備考マスタ'!$H:$J,MATCH(学校情報!EG$3,'コンテンツ＆備考マスタ'!$H:$H,0),3)="●",IF(AND(EG92&lt;&gt;"",ISNUMBER(申込書!$AC$22)=TRUE,申込書!$C$63&lt;&gt;"▼プルダウンより選択してください",申込書!$C$63&lt;&gt;""),申込書!$AC$22,""),"-"))</f>
        <v/>
      </c>
      <c r="EI92" s="369"/>
      <c r="EJ92" s="369"/>
      <c r="EK92" s="370" t="str">
        <f>IF(AND(申込書!$C$63&lt;&gt;"▼プルダウンより選択してください",申込書!$C$63&lt;&gt;"",$G92&lt;&gt;"",申込書!$V$63="特定学年のみ"),"申し込みする","")</f>
        <v/>
      </c>
      <c r="EL92" s="371"/>
      <c r="EM92" s="372"/>
      <c r="EN92" s="373" t="str">
        <f>IF(AND(申込書!$C$64&lt;&gt;"▼プルダウンより選択してください",申込書!$C$64&lt;&gt;"",申込書!$K$22&lt;&gt;"YYYY/MM/DD",$G92&lt;&gt;""),申込書!$K$22,"")</f>
        <v/>
      </c>
      <c r="EO92" s="369" t="str">
        <f>IF(EN92="","",IF(INDEX('コンテンツ＆備考マスタ'!$H:$J,MATCH(学校情報!EN$3,'コンテンツ＆備考マスタ'!$H:$H,0),3)="●",IF(AND(EN92&lt;&gt;"",ISNUMBER(申込書!$AC$22)=TRUE,申込書!$C$64&lt;&gt;"▼プルダウンより選択してください",申込書!$C$64&lt;&gt;""),申込書!$AC$22,""),"-"))</f>
        <v/>
      </c>
      <c r="EP92" s="369"/>
      <c r="EQ92" s="369"/>
      <c r="ER92" s="370" t="str">
        <f>IF(AND(申込書!$C$64&lt;&gt;"▼プルダウンより選択してください",申込書!$C$64&lt;&gt;"",$G92&lt;&gt;"",申込書!$V$64="特定学年のみ"),"申し込みする","")</f>
        <v/>
      </c>
      <c r="ES92" s="371"/>
      <c r="ET92" s="372"/>
      <c r="EU92" s="373" t="str">
        <f>IF(AND(申込書!$C$65&lt;&gt;"▼プルダウンより選択してください",申込書!$C$65&lt;&gt;"",申込書!$K$22&lt;&gt;"YYYY/MM/DD",$G92&lt;&gt;""),申込書!$K$22,"")</f>
        <v/>
      </c>
      <c r="EV92" s="369" t="str">
        <f>IF(EU92="","",IF(INDEX('コンテンツ＆備考マスタ'!$H:$J,MATCH(学校情報!EU$3,'コンテンツ＆備考マスタ'!$H:$H,0),3)="●",IF(AND(EU92&lt;&gt;"",ISNUMBER(申込書!$AC$22)=TRUE,申込書!$C$65&lt;&gt;"▼プルダウンより選択してください",申込書!$C$65&lt;&gt;""),申込書!$AC$22,""),"-"))</f>
        <v/>
      </c>
      <c r="EW92" s="369"/>
      <c r="EX92" s="369"/>
      <c r="EY92" s="370" t="str">
        <f>IF(AND(申込書!$C$65&lt;&gt;"▼プルダウンより選択してください",申込書!$C$65&lt;&gt;"",$G92&lt;&gt;"",申込書!$V$65="特定学年のみ"),"申し込みする","")</f>
        <v/>
      </c>
      <c r="EZ92" s="371"/>
      <c r="FA92" s="372"/>
      <c r="FB92" s="373" t="str">
        <f>IF(AND(申込書!$C$66&lt;&gt;"▼プルダウンより選択してください",申込書!$C$66&lt;&gt;"",申込書!$K$22&lt;&gt;"YYYY/MM/DD",$G92&lt;&gt;""),申込書!$K$22,"")</f>
        <v/>
      </c>
      <c r="FC92" s="369" t="str">
        <f>IF(FB92="","",IF(INDEX('コンテンツ＆備考マスタ'!$H:$J,MATCH(学校情報!FB$3,'コンテンツ＆備考マスタ'!$H:$H,0),3)="●",IF(AND(FB92&lt;&gt;"",ISNUMBER(申込書!$AC$22)=TRUE,申込書!$C$66&lt;&gt;"▼プルダウンより選択してください",申込書!$C$66&lt;&gt;""),申込書!$AC$22,""),"-"))</f>
        <v/>
      </c>
      <c r="FD92" s="369"/>
      <c r="FE92" s="369"/>
      <c r="FF92" s="370" t="str">
        <f>IF(AND(申込書!$C$66&lt;&gt;"▼プルダウンより選択してください",申込書!$C$66&lt;&gt;"",$G92&lt;&gt;"",申込書!$V$66="特定学年のみ"),"申し込みする","")</f>
        <v/>
      </c>
      <c r="FG92" s="371"/>
      <c r="FH92" s="372"/>
      <c r="FI92" s="373" t="str">
        <f>IF(AND(申込書!$C$67&lt;&gt;"▼プルダウンより選択してください",申込書!$C$67&lt;&gt;"",申込書!$K$22&lt;&gt;"YYYY/MM/DD",$G92&lt;&gt;""),申込書!$K$22,"")</f>
        <v/>
      </c>
      <c r="FJ92" s="369" t="str">
        <f>IF(FI92="","",IF(INDEX('コンテンツ＆備考マスタ'!$H:$J,MATCH(学校情報!FI$3,'コンテンツ＆備考マスタ'!$H:$H,0),3)="●",IF(AND(FI92&lt;&gt;"",ISNUMBER(申込書!$AC$22)=TRUE,申込書!$C$67&lt;&gt;"▼プルダウンより選択してください",申込書!$C$67&lt;&gt;""),申込書!$AC$22,""),"-"))</f>
        <v/>
      </c>
      <c r="FK92" s="369"/>
      <c r="FL92" s="369"/>
      <c r="FM92" s="370" t="str">
        <f>IF(AND(申込書!$C$67&lt;&gt;"▼プルダウンより選択してください",申込書!$C$67&lt;&gt;"",$G92&lt;&gt;"",申込書!$V$67="特定学年のみ"),"申し込みする","")</f>
        <v/>
      </c>
      <c r="FN92" s="371"/>
      <c r="FO92" s="372"/>
      <c r="FP92" s="373" t="str">
        <f>IF(AND(申込書!$C$68&lt;&gt;"▼プルダウンより選択してください",申込書!$C$68&lt;&gt;"",申込書!$K$22&lt;&gt;"YYYY/MM/DD",$G92&lt;&gt;""),申込書!$K$22,"")</f>
        <v/>
      </c>
      <c r="FQ92" s="369" t="str">
        <f>IF(FP92="","",IF(INDEX('コンテンツ＆備考マスタ'!$H:$J,MATCH(学校情報!FP$3,'コンテンツ＆備考マスタ'!$H:$H,0),3)="●",IF(AND(FP92&lt;&gt;"",ISNUMBER(申込書!$AC$22)=TRUE,申込書!$C$68&lt;&gt;"▼プルダウンより選択してください",申込書!$C$68&lt;&gt;""),申込書!$AC$22,""),"-"))</f>
        <v/>
      </c>
      <c r="FR92" s="369"/>
      <c r="FS92" s="369"/>
      <c r="FT92" s="370" t="str">
        <f>IF(AND(申込書!$C$68&lt;&gt;"▼プルダウンより選択してください",申込書!$C$68&lt;&gt;"",$G92&lt;&gt;"",申込書!$V$68="特定学年のみ"),"申し込みする","")</f>
        <v/>
      </c>
      <c r="FU92" s="371"/>
      <c r="FV92" s="372"/>
      <c r="FW92" s="373" t="str">
        <f>IF(AND(申込書!$C$69&lt;&gt;"▼プルダウンより選択してください",申込書!$C$69&lt;&gt;"",申込書!$K$22&lt;&gt;"YYYY/MM/DD",$G92&lt;&gt;""),申込書!$K$22,"")</f>
        <v/>
      </c>
      <c r="FX92" s="369" t="str">
        <f>IF(FW92="","",IF(INDEX('コンテンツ＆備考マスタ'!$H:$J,MATCH(学校情報!FW$3,'コンテンツ＆備考マスタ'!$H:$H,0),3)="●",IF(AND(FW92&lt;&gt;"",ISNUMBER(申込書!$AC$22)=TRUE,申込書!$C$69&lt;&gt;"▼プルダウンより選択してください",申込書!$C$69&lt;&gt;""),申込書!$AC$22,""),"-"))</f>
        <v/>
      </c>
      <c r="FY92" s="369"/>
      <c r="FZ92" s="369"/>
      <c r="GA92" s="370" t="str">
        <f>IF(AND(申込書!$C$69&lt;&gt;"▼プルダウンより選択してください",申込書!$C$69&lt;&gt;"",$G92&lt;&gt;"",申込書!$V$69="特定学年のみ"),"申し込みする","")</f>
        <v/>
      </c>
      <c r="GB92" s="371"/>
      <c r="GC92" s="372"/>
      <c r="GD92" s="373" t="str">
        <f>IF(AND(申込書!$C$70&lt;&gt;"▼プルダウンより選択してください",申込書!$C$70&lt;&gt;"",申込書!$K$22&lt;&gt;"YYYY/MM/DD",$G92&lt;&gt;""),申込書!$K$22,"")</f>
        <v/>
      </c>
      <c r="GE92" s="369" t="str">
        <f>IF(GD92="","",IF(INDEX('コンテンツ＆備考マスタ'!$H:$J,MATCH(学校情報!GD$3,'コンテンツ＆備考マスタ'!$H:$H,0),3)="●",IF(AND(GD92&lt;&gt;"",ISNUMBER(申込書!$AC$22)=TRUE,申込書!$C$70&lt;&gt;"▼プルダウンより選択してください",申込書!$C$70&lt;&gt;""),申込書!$AC$22,""),"-"))</f>
        <v/>
      </c>
      <c r="GF92" s="369"/>
      <c r="GG92" s="369"/>
      <c r="GH92" s="370" t="str">
        <f>IF(AND(申込書!$C$70&lt;&gt;"▼プルダウンより選択してください",申込書!$C$70&lt;&gt;"",$G92&lt;&gt;"",申込書!$V$70="特定学年のみ"),"申し込みする","")</f>
        <v/>
      </c>
      <c r="GI92" s="371"/>
      <c r="GJ92" s="372"/>
      <c r="GK92" s="373" t="str">
        <f>IF(AND(申込書!$C$71&lt;&gt;"▼プルダウンより選択してください",申込書!$C$71&lt;&gt;"",申込書!$K$22&lt;&gt;"YYYY/MM/DD",$G92&lt;&gt;""),申込書!$K$22,"")</f>
        <v/>
      </c>
      <c r="GL92" s="369" t="str">
        <f>IF(GK92="","",IF(INDEX('コンテンツ＆備考マスタ'!$H:$J,MATCH(学校情報!GK$3,'コンテンツ＆備考マスタ'!$H:$H,0),3)="●",IF(AND(GK92&lt;&gt;"",ISNUMBER(申込書!$AC$22)=TRUE,申込書!$C$71&lt;&gt;"▼プルダウンより選択してください",申込書!$C$71&lt;&gt;""),申込書!$AC$22,""),"-"))</f>
        <v/>
      </c>
      <c r="GM92" s="369"/>
      <c r="GN92" s="369"/>
      <c r="GO92" s="370" t="str">
        <f>IF(AND(申込書!$C$71&lt;&gt;"▼プルダウンより選択してください",申込書!$C$71&lt;&gt;"",$G92&lt;&gt;"",申込書!$V$71="特定学年のみ"),"申し込みする","")</f>
        <v/>
      </c>
      <c r="GP92" s="371"/>
      <c r="GQ92" s="372"/>
      <c r="GR92" s="373" t="str">
        <f>IF(AND(申込書!$C$72&lt;&gt;"▼プルダウンより選択してください",申込書!$C$72&lt;&gt;"",申込書!$K$22&lt;&gt;"YYYY/MM/DD",$G92&lt;&gt;""),申込書!$K$22,"")</f>
        <v/>
      </c>
      <c r="GS92" s="369" t="str">
        <f>IF(GR92="","",IF(INDEX('コンテンツ＆備考マスタ'!$H:$J,MATCH(学校情報!GR$3,'コンテンツ＆備考マスタ'!$H:$H,0),3)="●",IF(AND(GR92&lt;&gt;"",ISNUMBER(申込書!$AC$22)=TRUE,申込書!$C$72&lt;&gt;"▼プルダウンより選択してください",申込書!$C$72&lt;&gt;""),申込書!$AC$22,""),"-"))</f>
        <v/>
      </c>
      <c r="GT92" s="369"/>
      <c r="GU92" s="369"/>
      <c r="GV92" s="370" t="str">
        <f>IF(AND(申込書!$C$72&lt;&gt;"▼プルダウンより選択してください",申込書!$C$72&lt;&gt;"",$G92&lt;&gt;"",申込書!$V$72="特定学年のみ"),"申し込みする","")</f>
        <v/>
      </c>
      <c r="GW92" s="371"/>
      <c r="GX92" s="372"/>
      <c r="GY92" s="373" t="str">
        <f>IF(AND(申込書!$C$73&lt;&gt;"▼プルダウンより選択してください",申込書!$C$73&lt;&gt;"",申込書!$K$22&lt;&gt;"YYYY/MM/DD",$G92&lt;&gt;""),申込書!$K$22,"")</f>
        <v/>
      </c>
      <c r="GZ92" s="369" t="str">
        <f>IF(GY92="","",IF(INDEX('コンテンツ＆備考マスタ'!$H:$J,MATCH(学校情報!GY$3,'コンテンツ＆備考マスタ'!$H:$H,0),3)="●",IF(AND(GY92&lt;&gt;"",ISNUMBER(申込書!$AC$22)=TRUE,申込書!$C$73&lt;&gt;"▼プルダウンより選択してください",申込書!$C$73&lt;&gt;""),申込書!$AC$22,""),"-"))</f>
        <v/>
      </c>
      <c r="HA92" s="369"/>
      <c r="HB92" s="369"/>
      <c r="HC92" s="370" t="str">
        <f>IF(AND(申込書!$C$73&lt;&gt;"▼プルダウンより選択してください",申込書!$C$73&lt;&gt;"",$G92&lt;&gt;"",申込書!$V$73="特定学年のみ"),"申し込みする","")</f>
        <v/>
      </c>
      <c r="HD92" s="371"/>
      <c r="HE92" s="372"/>
      <c r="HF92" s="373" t="str">
        <f>IF(AND(申込書!$C$74&lt;&gt;"▼プルダウンより選択してください",申込書!$C$74&lt;&gt;"",申込書!$K$22&lt;&gt;"YYYY/MM/DD",$G92&lt;&gt;""),申込書!$K$22,"")</f>
        <v/>
      </c>
      <c r="HG92" s="369" t="str">
        <f>IF(HF92="","",IF(INDEX('コンテンツ＆備考マスタ'!$H:$J,MATCH(学校情報!HF$3,'コンテンツ＆備考マスタ'!$H:$H,0),3)="●",IF(AND(HF92&lt;&gt;"",ISNUMBER(申込書!$AC$22)=TRUE,申込書!$C$74&lt;&gt;"▼プルダウンより選択してください",申込書!$C$74&lt;&gt;""),申込書!$AC$22,""),"-"))</f>
        <v/>
      </c>
      <c r="HH92" s="369"/>
      <c r="HI92" s="369"/>
      <c r="HJ92" s="370" t="str">
        <f>IF(AND(申込書!$C$74&lt;&gt;"▼プルダウンより選択してください",申込書!$C$74&lt;&gt;"",$G92&lt;&gt;"",申込書!$V$74="特定学年のみ"),"申し込みする","")</f>
        <v/>
      </c>
      <c r="HK92" s="371"/>
      <c r="HL92" s="372"/>
      <c r="HM92" s="373" t="str">
        <f>IF(AND(申込書!$C$75&lt;&gt;"▼プルダウンより選択してください",申込書!$C$75&lt;&gt;"",申込書!$K$22&lt;&gt;"YYYY/MM/DD",$G92&lt;&gt;""),申込書!$K$22,"")</f>
        <v/>
      </c>
      <c r="HN92" s="369" t="str">
        <f>IF(HM92="","",IF(INDEX('コンテンツ＆備考マスタ'!$H:$J,MATCH(学校情報!HM$3,'コンテンツ＆備考マスタ'!$H:$H,0),3)="●",IF(AND(HM92&lt;&gt;"",ISNUMBER(申込書!$AC$22)=TRUE,申込書!$C$75&lt;&gt;"▼プルダウンより選択してください",申込書!$C$75&lt;&gt;""),申込書!$AC$22,""),"-"))</f>
        <v/>
      </c>
      <c r="HO92" s="369"/>
      <c r="HP92" s="369"/>
      <c r="HQ92" s="370" t="str">
        <f>IF(AND(申込書!$C$75&lt;&gt;"▼プルダウンより選択してください",申込書!$C$75&lt;&gt;"",$G92&lt;&gt;"",申込書!$V$75="特定学年のみ"),"申し込みする","")</f>
        <v/>
      </c>
      <c r="HR92" s="371"/>
      <c r="HS92" s="371"/>
      <c r="HT92" s="374" t="str">
        <f>IF(AND(申込書!$C$76&lt;&gt;"▼プルダウンより選択してください",申込書!$C$76&lt;&gt;"",申込書!$K$22&lt;&gt;"YYYY/MM/DD",$G92&lt;&gt;""),申込書!$K$22,"")</f>
        <v/>
      </c>
      <c r="HU92" s="369" t="str">
        <f>IF(HT92="","",IF(INDEX('コンテンツ＆備考マスタ'!$H:$J,MATCH(学校情報!HT$3,'コンテンツ＆備考マスタ'!$H:$H,0),3)="●",IF(AND(HT92&lt;&gt;"",ISNUMBER(申込書!$AC$22)=TRUE,申込書!$C$76&lt;&gt;"▼プルダウンより選択してください",申込書!$C$76&lt;&gt;""),申込書!$AC$22,""),"-"))</f>
        <v/>
      </c>
      <c r="HV92" s="369"/>
      <c r="HW92" s="369"/>
      <c r="HX92" s="370" t="str">
        <f>IF(AND(申込書!$C$76&lt;&gt;"▼プルダウンより選択してください",申込書!$C$76&lt;&gt;"",$G92&lt;&gt;"",申込書!$V$76="特定学年のみ"),"申し込みする","")</f>
        <v/>
      </c>
      <c r="HY92" s="371"/>
      <c r="HZ92" s="372"/>
      <c r="IA92" s="69"/>
    </row>
    <row r="93" spans="2:235" ht="26.85" hidden="1" customHeight="1" outlineLevel="1">
      <c r="B93" s="365">
        <f t="shared" si="3"/>
        <v>88</v>
      </c>
      <c r="C93" s="55"/>
      <c r="D93" s="56"/>
      <c r="E93" s="154"/>
      <c r="F93" s="57"/>
      <c r="G93" s="58"/>
      <c r="H93" s="59"/>
      <c r="I93" s="60"/>
      <c r="J93" s="61"/>
      <c r="K93" s="366" t="str">
        <f t="shared" si="4"/>
        <v/>
      </c>
      <c r="L93" s="62"/>
      <c r="M93" s="322"/>
      <c r="N93" s="63"/>
      <c r="O93" s="64"/>
      <c r="P93" s="367" t="str">
        <f t="shared" si="5"/>
        <v/>
      </c>
      <c r="Q93" s="65"/>
      <c r="R93" s="66"/>
      <c r="S93" s="67"/>
      <c r="T93" s="68"/>
      <c r="U93" s="68"/>
      <c r="V93" s="68"/>
      <c r="W93" s="66"/>
      <c r="X93" s="281"/>
      <c r="Y93" s="368" t="str">
        <f>IF(AND(申込書!$C$47&lt;&gt;"▼プルダウンより選択してください",申込書!$C$47&lt;&gt;"",申込書!$K$22&lt;&gt;"YYYY/MM/DD",$G93&lt;&gt;""),申込書!$K$22,"")</f>
        <v/>
      </c>
      <c r="Z93" s="369" t="str">
        <f>IF(Y93="","",IF(INDEX('コンテンツ＆備考マスタ'!$H:$J,MATCH(学校情報!Y$3,'コンテンツ＆備考マスタ'!$H:$H,0),3)="●",IF(AND(Y93&lt;&gt;"",ISNUMBER(申込書!$AC$22)=TRUE,申込書!$C$47&lt;&gt;"▼プルダウンより選択してください",申込書!$C$47&lt;&gt;""),申込書!$AC$22,""),"-"))</f>
        <v/>
      </c>
      <c r="AA93" s="369"/>
      <c r="AB93" s="369"/>
      <c r="AC93" s="370" t="str">
        <f>IF(AND(申込書!$C$47&lt;&gt;"▼プルダウンより選択してください",申込書!$C$47&lt;&gt;"",$G93&lt;&gt;"",申込書!$V$47="特定学年のみ"),"申し込みする","")</f>
        <v/>
      </c>
      <c r="AD93" s="371"/>
      <c r="AE93" s="372"/>
      <c r="AF93" s="373" t="str">
        <f>IF(AND(申込書!$C$48&lt;&gt;"▼プルダウンより選択してください",申込書!$C$48&lt;&gt;"",申込書!$K$22&lt;&gt;"YYYY/MM/DD",$G93&lt;&gt;""),申込書!$K$22,"")</f>
        <v/>
      </c>
      <c r="AG93" s="369" t="str">
        <f>IF(AF93="","",IF(INDEX('コンテンツ＆備考マスタ'!$H:$J,MATCH(学校情報!AF$3,'コンテンツ＆備考マスタ'!$H:$H,0),3)="●",IF(AND(AF93&lt;&gt;"",ISNUMBER(申込書!$AC$22)=TRUE,申込書!$C$48&lt;&gt;"▼プルダウンより選択してください",申込書!$C$48&lt;&gt;""),申込書!$AC$22,""),"-"))</f>
        <v/>
      </c>
      <c r="AH93" s="369"/>
      <c r="AI93" s="369"/>
      <c r="AJ93" s="370" t="str">
        <f>IF(AND(申込書!$C$48&lt;&gt;"▼プルダウンより選択してください",申込書!$C$48&lt;&gt;"",$G93&lt;&gt;"",申込書!$V$48="特定学年のみ"),"申し込みする","")</f>
        <v/>
      </c>
      <c r="AK93" s="371"/>
      <c r="AL93" s="372"/>
      <c r="AM93" s="373" t="str">
        <f>IF(AND(申込書!$C$49&lt;&gt;"▼プルダウンより選択してください",申込書!$C$49&lt;&gt;"",申込書!$K$22&lt;&gt;"YYYY/MM/DD",$G93&lt;&gt;""),申込書!$K$22,"")</f>
        <v/>
      </c>
      <c r="AN93" s="369" t="str">
        <f>IF(AM93="","",IF(INDEX('コンテンツ＆備考マスタ'!$H:$J,MATCH(学校情報!AM$3,'コンテンツ＆備考マスタ'!$H:$H,0),3)="●",IF(AND(AM93&lt;&gt;"",ISNUMBER(申込書!$AC$22)=TRUE,申込書!$C$49&lt;&gt;"▼プルダウンより選択してください",申込書!$C$49&lt;&gt;""),申込書!$AC$22,""),"-"))</f>
        <v/>
      </c>
      <c r="AO93" s="369"/>
      <c r="AP93" s="369"/>
      <c r="AQ93" s="370" t="str">
        <f>IF(AND(申込書!$C$49&lt;&gt;"▼プルダウンより選択してください",申込書!$C$49&lt;&gt;"",$G93&lt;&gt;"",申込書!$V$49="特定学年のみ"),"申し込みする","")</f>
        <v/>
      </c>
      <c r="AR93" s="371"/>
      <c r="AS93" s="372"/>
      <c r="AT93" s="373" t="str">
        <f>IF(AND(申込書!$C$50&lt;&gt;"▼プルダウンより選択してください",申込書!$C$50&lt;&gt;"",申込書!$K$22&lt;&gt;"YYYY/MM/DD",$G93&lt;&gt;""),申込書!$K$22,"")</f>
        <v/>
      </c>
      <c r="AU93" s="369" t="str">
        <f>IF(AT93="","",IF(INDEX('コンテンツ＆備考マスタ'!$H:$J,MATCH(学校情報!AT$3,'コンテンツ＆備考マスタ'!$H:$H,0),3)="●",IF(AND(AT93&lt;&gt;"",ISNUMBER(申込書!$AC$22)=TRUE,申込書!$C$50&lt;&gt;"▼プルダウンより選択してください",申込書!$C$50&lt;&gt;""),申込書!$AC$22,""),"-"))</f>
        <v/>
      </c>
      <c r="AV93" s="369"/>
      <c r="AW93" s="369"/>
      <c r="AX93" s="370" t="str">
        <f>IF(AND(申込書!$C$50&lt;&gt;"▼プルダウンより選択してください",申込書!$C$50&lt;&gt;"",$G93&lt;&gt;"",申込書!$V$50="特定学年のみ"),"申し込みする","")</f>
        <v/>
      </c>
      <c r="AY93" s="371"/>
      <c r="AZ93" s="372"/>
      <c r="BA93" s="373" t="str">
        <f>IF(AND(申込書!$C$51&lt;&gt;"▼プルダウンより選択してください",申込書!$C$51&lt;&gt;"",申込書!$K$22&lt;&gt;"YYYY/MM/DD",$G93&lt;&gt;""),申込書!$K$22,"")</f>
        <v/>
      </c>
      <c r="BB93" s="369" t="str">
        <f>IF(BA93="","",IF(INDEX('コンテンツ＆備考マスタ'!$H:$J,MATCH(学校情報!BA$3,'コンテンツ＆備考マスタ'!$H:$H,0),3)="●",IF(AND(BA93&lt;&gt;"",ISNUMBER(申込書!$AC$22)=TRUE,申込書!$C$51&lt;&gt;"▼プルダウンより選択してください",申込書!$C$51&lt;&gt;""),申込書!$AC$22,""),"-"))</f>
        <v/>
      </c>
      <c r="BC93" s="369"/>
      <c r="BD93" s="369"/>
      <c r="BE93" s="370" t="str">
        <f>IF(AND(申込書!$C$51&lt;&gt;"▼プルダウンより選択してください",申込書!$C$51&lt;&gt;"",$G93&lt;&gt;"",申込書!$V$51="特定学年のみ"),"申し込みする","")</f>
        <v/>
      </c>
      <c r="BF93" s="371"/>
      <c r="BG93" s="372"/>
      <c r="BH93" s="373" t="str">
        <f>IF(AND(申込書!$C$52&lt;&gt;"▼プルダウンより選択してください",申込書!$C$52&lt;&gt;"",申込書!$K$22&lt;&gt;"YYYY/MM/DD",$G93&lt;&gt;""),申込書!$K$22,"")</f>
        <v/>
      </c>
      <c r="BI93" s="369" t="str">
        <f>IF(BH93="","",IF(INDEX('コンテンツ＆備考マスタ'!$H:$J,MATCH(学校情報!BH$3,'コンテンツ＆備考マスタ'!$H:$H,0),3)="●",IF(AND(BH93&lt;&gt;"",ISNUMBER(申込書!$AC$22)=TRUE,申込書!$C$52&lt;&gt;"▼プルダウンより選択してください",申込書!$C$52&lt;&gt;""),申込書!$AC$22,""),"-"))</f>
        <v/>
      </c>
      <c r="BJ93" s="369"/>
      <c r="BK93" s="369"/>
      <c r="BL93" s="370" t="str">
        <f>IF(AND(申込書!$C$52&lt;&gt;"▼プルダウンより選択してください",申込書!$C$52&lt;&gt;"",$G93&lt;&gt;"",申込書!$V$52="特定学年のみ"),"申し込みする","")</f>
        <v/>
      </c>
      <c r="BM93" s="371"/>
      <c r="BN93" s="372"/>
      <c r="BO93" s="373" t="str">
        <f>IF(AND(申込書!$C$53&lt;&gt;"▼プルダウンより選択してください",申込書!$C$53&lt;&gt;"",申込書!$K$22&lt;&gt;"YYYY/MM/DD",$G93&lt;&gt;""),申込書!$K$22,"")</f>
        <v/>
      </c>
      <c r="BP93" s="369" t="str">
        <f>IF(BO93="","",IF(INDEX('コンテンツ＆備考マスタ'!$H:$J,MATCH(学校情報!BO$3,'コンテンツ＆備考マスタ'!$H:$H,0),3)="●",IF(AND(BO93&lt;&gt;"",ISNUMBER(申込書!$AC$22)=TRUE,申込書!$C$53&lt;&gt;"▼プルダウンより選択してください",申込書!$C$53&lt;&gt;""),申込書!$AC$22,""),"-"))</f>
        <v/>
      </c>
      <c r="BQ93" s="369"/>
      <c r="BR93" s="369"/>
      <c r="BS93" s="370" t="str">
        <f>IF(AND(申込書!$C$53&lt;&gt;"▼プルダウンより選択してください",申込書!$C$53&lt;&gt;"",$G93&lt;&gt;"",申込書!$V$53="特定学年のみ"),"申し込みする","")</f>
        <v/>
      </c>
      <c r="BT93" s="371"/>
      <c r="BU93" s="372"/>
      <c r="BV93" s="373" t="str">
        <f>IF(AND(申込書!$C$54&lt;&gt;"▼プルダウンより選択してください",申込書!$C$54&lt;&gt;"",申込書!$K$22&lt;&gt;"YYYY/MM/DD",$G93&lt;&gt;""),申込書!$K$22,"")</f>
        <v/>
      </c>
      <c r="BW93" s="369" t="str">
        <f>IF(BV93="","",IF(INDEX('コンテンツ＆備考マスタ'!$H:$J,MATCH(学校情報!BV$3,'コンテンツ＆備考マスタ'!$H:$H,0),3)="●",IF(AND(BV93&lt;&gt;"",ISNUMBER(申込書!$AC$22)=TRUE,申込書!$C$54&lt;&gt;"▼プルダウンより選択してください",申込書!$C$54&lt;&gt;""),申込書!$AC$22,""),"-"))</f>
        <v/>
      </c>
      <c r="BX93" s="369"/>
      <c r="BY93" s="369"/>
      <c r="BZ93" s="370" t="str">
        <f>IF(AND(申込書!$C$54&lt;&gt;"▼プルダウンより選択してください",申込書!$C$54&lt;&gt;"",$G93&lt;&gt;"",申込書!$V$54="特定学年のみ"),"申し込みする","")</f>
        <v/>
      </c>
      <c r="CA93" s="371"/>
      <c r="CB93" s="372"/>
      <c r="CC93" s="373" t="str">
        <f>IF(AND(申込書!$C$55&lt;&gt;"▼プルダウンより選択してください",申込書!$C$55&lt;&gt;"",申込書!$K$22&lt;&gt;"YYYY/MM/DD",$G93&lt;&gt;""),申込書!$K$22,"")</f>
        <v/>
      </c>
      <c r="CD93" s="369" t="str">
        <f>IF(CC93="","",IF(INDEX('コンテンツ＆備考マスタ'!$H:$J,MATCH(学校情報!CC$3,'コンテンツ＆備考マスタ'!$H:$H,0),3)="●",IF(AND(CC93&lt;&gt;"",ISNUMBER(申込書!$AC$22)=TRUE,申込書!$C$55&lt;&gt;"▼プルダウンより選択してください",申込書!$C$55&lt;&gt;""),申込書!$AC$22,""),"-"))</f>
        <v/>
      </c>
      <c r="CE93" s="369"/>
      <c r="CF93" s="369"/>
      <c r="CG93" s="370" t="str">
        <f>IF(AND(申込書!$C$55&lt;&gt;"▼プルダウンより選択してください",申込書!$C$55&lt;&gt;"",$G93&lt;&gt;"",申込書!$V$55="特定学年のみ"),"申し込みする","")</f>
        <v/>
      </c>
      <c r="CH93" s="371"/>
      <c r="CI93" s="372"/>
      <c r="CJ93" s="373" t="str">
        <f>IF(AND(申込書!$C$56&lt;&gt;"▼プルダウンより選択してください",申込書!$C$56&lt;&gt;"",申込書!$K$22&lt;&gt;"YYYY/MM/DD",$G93&lt;&gt;""),申込書!$K$22,"")</f>
        <v/>
      </c>
      <c r="CK93" s="369" t="str">
        <f>IF(CJ93="","",IF(INDEX('コンテンツ＆備考マスタ'!$H:$J,MATCH(学校情報!CJ$3,'コンテンツ＆備考マスタ'!$H:$H,0),3)="●",IF(AND(CJ93&lt;&gt;"",ISNUMBER(申込書!$AC$22)=TRUE,申込書!$C$56&lt;&gt;"▼プルダウンより選択してください",申込書!$C$56&lt;&gt;""),申込書!$AC$22,""),"-"))</f>
        <v/>
      </c>
      <c r="CL93" s="369"/>
      <c r="CM93" s="369"/>
      <c r="CN93" s="370" t="str">
        <f>IF(AND(申込書!$C$56&lt;&gt;"▼プルダウンより選択してください",申込書!$C$56&lt;&gt;"",$G93&lt;&gt;"",申込書!$V$56="特定学年のみ"),"申し込みする","")</f>
        <v/>
      </c>
      <c r="CO93" s="371"/>
      <c r="CP93" s="372"/>
      <c r="CQ93" s="373" t="str">
        <f>IF(AND(申込書!$C$57&lt;&gt;"▼プルダウンより選択してください",申込書!$C$57&lt;&gt;"",申込書!$K$22&lt;&gt;"YYYY/MM/DD",$G93&lt;&gt;""),申込書!$K$22,"")</f>
        <v/>
      </c>
      <c r="CR93" s="369" t="str">
        <f>IF(CQ93="","",IF(INDEX('コンテンツ＆備考マスタ'!$H:$J,MATCH(学校情報!CQ$3,'コンテンツ＆備考マスタ'!$H:$H,0),3)="●",IF(AND(CQ93&lt;&gt;"",ISNUMBER(申込書!$AC$22)=TRUE,申込書!$C$57&lt;&gt;"▼プルダウンより選択してください",申込書!$C$57&lt;&gt;""),申込書!$AC$22,""),"-"))</f>
        <v/>
      </c>
      <c r="CS93" s="369"/>
      <c r="CT93" s="369"/>
      <c r="CU93" s="369" t="str">
        <f>IF(AND(申込書!$C$57&lt;&gt;"▼プルダウンより選択してください",申込書!$C$57&lt;&gt;"",$G93&lt;&gt;"",申込書!$V$57="特定学年のみ"),"申し込みする","")</f>
        <v/>
      </c>
      <c r="CV93" s="371"/>
      <c r="CW93" s="372"/>
      <c r="CX93" s="373" t="str">
        <f>IF(AND(申込書!$C$58&lt;&gt;"▼プルダウンより選択してください",申込書!$C$58&lt;&gt;"",申込書!$K$22&lt;&gt;"YYYY/MM/DD",$G93&lt;&gt;""),申込書!$K$22,"")</f>
        <v/>
      </c>
      <c r="CY93" s="369" t="str">
        <f>IF(CX93="","",IF(INDEX('コンテンツ＆備考マスタ'!$H:$J,MATCH(学校情報!CX$3,'コンテンツ＆備考マスタ'!$H:$H,0),3)="●",IF(AND(CX93&lt;&gt;"",ISNUMBER(申込書!$AC$22)=TRUE,申込書!$C$58&lt;&gt;"▼プルダウンより選択してください",申込書!$C$58&lt;&gt;""),申込書!$AC$22,""),"-"))</f>
        <v/>
      </c>
      <c r="CZ93" s="369"/>
      <c r="DA93" s="369"/>
      <c r="DB93" s="369" t="str">
        <f>IF(AND(申込書!$C$58&lt;&gt;"▼プルダウンより選択してください",申込書!$C$58&lt;&gt;"",$G93&lt;&gt;"",申込書!$V$58="特定学年のみ"),"申し込みする","")</f>
        <v/>
      </c>
      <c r="DC93" s="371"/>
      <c r="DD93" s="372"/>
      <c r="DE93" s="373" t="str">
        <f>IF(AND(申込書!$C$59&lt;&gt;"▼プルダウンより選択してください",申込書!$C$59&lt;&gt;"",申込書!$K$22&lt;&gt;"YYYY/MM/DD",$G93&lt;&gt;""),申込書!$K$22,"")</f>
        <v/>
      </c>
      <c r="DF93" s="369" t="str">
        <f>IF(DE93="","",IF(INDEX('コンテンツ＆備考マスタ'!$H:$J,MATCH(学校情報!DE$3,'コンテンツ＆備考マスタ'!$H:$H,0),3)="●",IF(AND(DE93&lt;&gt;"",ISNUMBER(申込書!$AC$22)=TRUE,申込書!$C$59&lt;&gt;"▼プルダウンより選択してください",申込書!$C$59&lt;&gt;""),申込書!$AC$22,""),"-"))</f>
        <v/>
      </c>
      <c r="DG93" s="369"/>
      <c r="DH93" s="369"/>
      <c r="DI93" s="369" t="str">
        <f>IF(AND(申込書!$C$59&lt;&gt;"▼プルダウンより選択してください",申込書!$C$59&lt;&gt;"",$G93&lt;&gt;"",申込書!$V$59="特定学年のみ"),"申し込みする","")</f>
        <v/>
      </c>
      <c r="DJ93" s="371"/>
      <c r="DK93" s="372"/>
      <c r="DL93" s="373" t="str">
        <f>IF(AND(申込書!$C$60&lt;&gt;"▼プルダウンより選択してください",申込書!$C$60&lt;&gt;"",申込書!$K$22&lt;&gt;"YYYY/MM/DD",$G93&lt;&gt;""),申込書!$K$22,"")</f>
        <v/>
      </c>
      <c r="DM93" s="369" t="str">
        <f>IF(DL93="","",IF(INDEX('コンテンツ＆備考マスタ'!$H:$J,MATCH(学校情報!DL$3,'コンテンツ＆備考マスタ'!$H:$H,0),3)="●",IF(AND(DL93&lt;&gt;"",ISNUMBER(申込書!$AC$22)=TRUE,申込書!$C$60&lt;&gt;"▼プルダウンより選択してください",申込書!$C$60&lt;&gt;""),申込書!$AC$22,""),"-"))</f>
        <v/>
      </c>
      <c r="DN93" s="369"/>
      <c r="DO93" s="369"/>
      <c r="DP93" s="369" t="str">
        <f>IF(AND(申込書!$C$60&lt;&gt;"▼プルダウンより選択してください",申込書!$C$60&lt;&gt;"",$G93&lt;&gt;"",申込書!$V$60="特定学年のみ"),"申し込みする","")</f>
        <v/>
      </c>
      <c r="DQ93" s="371"/>
      <c r="DR93" s="372"/>
      <c r="DS93" s="373" t="str">
        <f>IF(AND(申込書!$C$61&lt;&gt;"▼プルダウンより選択してください",申込書!$C$61&lt;&gt;"",申込書!$K$22&lt;&gt;"YYYY/MM/DD",$G93&lt;&gt;""),申込書!$K$22,"")</f>
        <v/>
      </c>
      <c r="DT93" s="369" t="str">
        <f>IF(DS93="","",IF(INDEX('コンテンツ＆備考マスタ'!$H:$J,MATCH(学校情報!DS$3,'コンテンツ＆備考マスタ'!$H:$H,0),3)="●",IF(AND(DS93&lt;&gt;"",ISNUMBER(申込書!$AC$22)=TRUE,申込書!$C$61&lt;&gt;"▼プルダウンより選択してください",申込書!$C$61&lt;&gt;""),申込書!$AC$22,""),"-"))</f>
        <v/>
      </c>
      <c r="DU93" s="369"/>
      <c r="DV93" s="369"/>
      <c r="DW93" s="369" t="str">
        <f>IF(AND(申込書!$C$61&lt;&gt;"▼プルダウンより選択してください",申込書!$C$61&lt;&gt;"",$G93&lt;&gt;"",申込書!$V$61="特定学年のみ"),"申し込みする","")</f>
        <v/>
      </c>
      <c r="DX93" s="371"/>
      <c r="DY93" s="372"/>
      <c r="DZ93" s="373" t="str">
        <f>IF(AND(申込書!$C$62&lt;&gt;"▼プルダウンより選択してください",申込書!$C$62&lt;&gt;"",申込書!$K$22&lt;&gt;"YYYY/MM/DD",$G93&lt;&gt;""),申込書!$K$22,"")</f>
        <v/>
      </c>
      <c r="EA93" s="369" t="str">
        <f>IF(DZ93="","",IF(INDEX('コンテンツ＆備考マスタ'!$H:$J,MATCH(学校情報!DZ$3,'コンテンツ＆備考マスタ'!$H:$H,0),3)="●",IF(AND(DZ93&lt;&gt;"",ISNUMBER(申込書!$AC$22)=TRUE,申込書!$C$62&lt;&gt;"▼プルダウンより選択してください",申込書!$C$62&lt;&gt;""),申込書!$AC$22,""),"-"))</f>
        <v/>
      </c>
      <c r="EB93" s="369"/>
      <c r="EC93" s="369"/>
      <c r="ED93" s="370" t="str">
        <f>IF(AND(申込書!$C$62&lt;&gt;"▼プルダウンより選択してください",申込書!$C$62&lt;&gt;"",$G93&lt;&gt;"",申込書!$V$62="特定学年のみ"),"申し込みする","")</f>
        <v/>
      </c>
      <c r="EE93" s="371"/>
      <c r="EF93" s="372"/>
      <c r="EG93" s="373" t="str">
        <f>IF(AND(申込書!$C$63&lt;&gt;"▼プルダウンより選択してください",申込書!$C$63&lt;&gt;"",申込書!$K$22&lt;&gt;"YYYY/MM/DD",$G93&lt;&gt;""),申込書!$K$22,"")</f>
        <v/>
      </c>
      <c r="EH93" s="369" t="str">
        <f>IF(EG93="","",IF(INDEX('コンテンツ＆備考マスタ'!$H:$J,MATCH(学校情報!EG$3,'コンテンツ＆備考マスタ'!$H:$H,0),3)="●",IF(AND(EG93&lt;&gt;"",ISNUMBER(申込書!$AC$22)=TRUE,申込書!$C$63&lt;&gt;"▼プルダウンより選択してください",申込書!$C$63&lt;&gt;""),申込書!$AC$22,""),"-"))</f>
        <v/>
      </c>
      <c r="EI93" s="369"/>
      <c r="EJ93" s="369"/>
      <c r="EK93" s="370" t="str">
        <f>IF(AND(申込書!$C$63&lt;&gt;"▼プルダウンより選択してください",申込書!$C$63&lt;&gt;"",$G93&lt;&gt;"",申込書!$V$63="特定学年のみ"),"申し込みする","")</f>
        <v/>
      </c>
      <c r="EL93" s="371"/>
      <c r="EM93" s="372"/>
      <c r="EN93" s="373" t="str">
        <f>IF(AND(申込書!$C$64&lt;&gt;"▼プルダウンより選択してください",申込書!$C$64&lt;&gt;"",申込書!$K$22&lt;&gt;"YYYY/MM/DD",$G93&lt;&gt;""),申込書!$K$22,"")</f>
        <v/>
      </c>
      <c r="EO93" s="369" t="str">
        <f>IF(EN93="","",IF(INDEX('コンテンツ＆備考マスタ'!$H:$J,MATCH(学校情報!EN$3,'コンテンツ＆備考マスタ'!$H:$H,0),3)="●",IF(AND(EN93&lt;&gt;"",ISNUMBER(申込書!$AC$22)=TRUE,申込書!$C$64&lt;&gt;"▼プルダウンより選択してください",申込書!$C$64&lt;&gt;""),申込書!$AC$22,""),"-"))</f>
        <v/>
      </c>
      <c r="EP93" s="369"/>
      <c r="EQ93" s="369"/>
      <c r="ER93" s="370" t="str">
        <f>IF(AND(申込書!$C$64&lt;&gt;"▼プルダウンより選択してください",申込書!$C$64&lt;&gt;"",$G93&lt;&gt;"",申込書!$V$64="特定学年のみ"),"申し込みする","")</f>
        <v/>
      </c>
      <c r="ES93" s="371"/>
      <c r="ET93" s="372"/>
      <c r="EU93" s="373" t="str">
        <f>IF(AND(申込書!$C$65&lt;&gt;"▼プルダウンより選択してください",申込書!$C$65&lt;&gt;"",申込書!$K$22&lt;&gt;"YYYY/MM/DD",$G93&lt;&gt;""),申込書!$K$22,"")</f>
        <v/>
      </c>
      <c r="EV93" s="369" t="str">
        <f>IF(EU93="","",IF(INDEX('コンテンツ＆備考マスタ'!$H:$J,MATCH(学校情報!EU$3,'コンテンツ＆備考マスタ'!$H:$H,0),3)="●",IF(AND(EU93&lt;&gt;"",ISNUMBER(申込書!$AC$22)=TRUE,申込書!$C$65&lt;&gt;"▼プルダウンより選択してください",申込書!$C$65&lt;&gt;""),申込書!$AC$22,""),"-"))</f>
        <v/>
      </c>
      <c r="EW93" s="369"/>
      <c r="EX93" s="369"/>
      <c r="EY93" s="370" t="str">
        <f>IF(AND(申込書!$C$65&lt;&gt;"▼プルダウンより選択してください",申込書!$C$65&lt;&gt;"",$G93&lt;&gt;"",申込書!$V$65="特定学年のみ"),"申し込みする","")</f>
        <v/>
      </c>
      <c r="EZ93" s="371"/>
      <c r="FA93" s="372"/>
      <c r="FB93" s="373" t="str">
        <f>IF(AND(申込書!$C$66&lt;&gt;"▼プルダウンより選択してください",申込書!$C$66&lt;&gt;"",申込書!$K$22&lt;&gt;"YYYY/MM/DD",$G93&lt;&gt;""),申込書!$K$22,"")</f>
        <v/>
      </c>
      <c r="FC93" s="369" t="str">
        <f>IF(FB93="","",IF(INDEX('コンテンツ＆備考マスタ'!$H:$J,MATCH(学校情報!FB$3,'コンテンツ＆備考マスタ'!$H:$H,0),3)="●",IF(AND(FB93&lt;&gt;"",ISNUMBER(申込書!$AC$22)=TRUE,申込書!$C$66&lt;&gt;"▼プルダウンより選択してください",申込書!$C$66&lt;&gt;""),申込書!$AC$22,""),"-"))</f>
        <v/>
      </c>
      <c r="FD93" s="369"/>
      <c r="FE93" s="369"/>
      <c r="FF93" s="370" t="str">
        <f>IF(AND(申込書!$C$66&lt;&gt;"▼プルダウンより選択してください",申込書!$C$66&lt;&gt;"",$G93&lt;&gt;"",申込書!$V$66="特定学年のみ"),"申し込みする","")</f>
        <v/>
      </c>
      <c r="FG93" s="371"/>
      <c r="FH93" s="372"/>
      <c r="FI93" s="373" t="str">
        <f>IF(AND(申込書!$C$67&lt;&gt;"▼プルダウンより選択してください",申込書!$C$67&lt;&gt;"",申込書!$K$22&lt;&gt;"YYYY/MM/DD",$G93&lt;&gt;""),申込書!$K$22,"")</f>
        <v/>
      </c>
      <c r="FJ93" s="369" t="str">
        <f>IF(FI93="","",IF(INDEX('コンテンツ＆備考マスタ'!$H:$J,MATCH(学校情報!FI$3,'コンテンツ＆備考マスタ'!$H:$H,0),3)="●",IF(AND(FI93&lt;&gt;"",ISNUMBER(申込書!$AC$22)=TRUE,申込書!$C$67&lt;&gt;"▼プルダウンより選択してください",申込書!$C$67&lt;&gt;""),申込書!$AC$22,""),"-"))</f>
        <v/>
      </c>
      <c r="FK93" s="369"/>
      <c r="FL93" s="369"/>
      <c r="FM93" s="370" t="str">
        <f>IF(AND(申込書!$C$67&lt;&gt;"▼プルダウンより選択してください",申込書!$C$67&lt;&gt;"",$G93&lt;&gt;"",申込書!$V$67="特定学年のみ"),"申し込みする","")</f>
        <v/>
      </c>
      <c r="FN93" s="371"/>
      <c r="FO93" s="372"/>
      <c r="FP93" s="373" t="str">
        <f>IF(AND(申込書!$C$68&lt;&gt;"▼プルダウンより選択してください",申込書!$C$68&lt;&gt;"",申込書!$K$22&lt;&gt;"YYYY/MM/DD",$G93&lt;&gt;""),申込書!$K$22,"")</f>
        <v/>
      </c>
      <c r="FQ93" s="369" t="str">
        <f>IF(FP93="","",IF(INDEX('コンテンツ＆備考マスタ'!$H:$J,MATCH(学校情報!FP$3,'コンテンツ＆備考マスタ'!$H:$H,0),3)="●",IF(AND(FP93&lt;&gt;"",ISNUMBER(申込書!$AC$22)=TRUE,申込書!$C$68&lt;&gt;"▼プルダウンより選択してください",申込書!$C$68&lt;&gt;""),申込書!$AC$22,""),"-"))</f>
        <v/>
      </c>
      <c r="FR93" s="369"/>
      <c r="FS93" s="369"/>
      <c r="FT93" s="370" t="str">
        <f>IF(AND(申込書!$C$68&lt;&gt;"▼プルダウンより選択してください",申込書!$C$68&lt;&gt;"",$G93&lt;&gt;"",申込書!$V$68="特定学年のみ"),"申し込みする","")</f>
        <v/>
      </c>
      <c r="FU93" s="371"/>
      <c r="FV93" s="372"/>
      <c r="FW93" s="373" t="str">
        <f>IF(AND(申込書!$C$69&lt;&gt;"▼プルダウンより選択してください",申込書!$C$69&lt;&gt;"",申込書!$K$22&lt;&gt;"YYYY/MM/DD",$G93&lt;&gt;""),申込書!$K$22,"")</f>
        <v/>
      </c>
      <c r="FX93" s="369" t="str">
        <f>IF(FW93="","",IF(INDEX('コンテンツ＆備考マスタ'!$H:$J,MATCH(学校情報!FW$3,'コンテンツ＆備考マスタ'!$H:$H,0),3)="●",IF(AND(FW93&lt;&gt;"",ISNUMBER(申込書!$AC$22)=TRUE,申込書!$C$69&lt;&gt;"▼プルダウンより選択してください",申込書!$C$69&lt;&gt;""),申込書!$AC$22,""),"-"))</f>
        <v/>
      </c>
      <c r="FY93" s="369"/>
      <c r="FZ93" s="369"/>
      <c r="GA93" s="370" t="str">
        <f>IF(AND(申込書!$C$69&lt;&gt;"▼プルダウンより選択してください",申込書!$C$69&lt;&gt;"",$G93&lt;&gt;"",申込書!$V$69="特定学年のみ"),"申し込みする","")</f>
        <v/>
      </c>
      <c r="GB93" s="371"/>
      <c r="GC93" s="372"/>
      <c r="GD93" s="373" t="str">
        <f>IF(AND(申込書!$C$70&lt;&gt;"▼プルダウンより選択してください",申込書!$C$70&lt;&gt;"",申込書!$K$22&lt;&gt;"YYYY/MM/DD",$G93&lt;&gt;""),申込書!$K$22,"")</f>
        <v/>
      </c>
      <c r="GE93" s="369" t="str">
        <f>IF(GD93="","",IF(INDEX('コンテンツ＆備考マスタ'!$H:$J,MATCH(学校情報!GD$3,'コンテンツ＆備考マスタ'!$H:$H,0),3)="●",IF(AND(GD93&lt;&gt;"",ISNUMBER(申込書!$AC$22)=TRUE,申込書!$C$70&lt;&gt;"▼プルダウンより選択してください",申込書!$C$70&lt;&gt;""),申込書!$AC$22,""),"-"))</f>
        <v/>
      </c>
      <c r="GF93" s="369"/>
      <c r="GG93" s="369"/>
      <c r="GH93" s="370" t="str">
        <f>IF(AND(申込書!$C$70&lt;&gt;"▼プルダウンより選択してください",申込書!$C$70&lt;&gt;"",$G93&lt;&gt;"",申込書!$V$70="特定学年のみ"),"申し込みする","")</f>
        <v/>
      </c>
      <c r="GI93" s="371"/>
      <c r="GJ93" s="372"/>
      <c r="GK93" s="373" t="str">
        <f>IF(AND(申込書!$C$71&lt;&gt;"▼プルダウンより選択してください",申込書!$C$71&lt;&gt;"",申込書!$K$22&lt;&gt;"YYYY/MM/DD",$G93&lt;&gt;""),申込書!$K$22,"")</f>
        <v/>
      </c>
      <c r="GL93" s="369" t="str">
        <f>IF(GK93="","",IF(INDEX('コンテンツ＆備考マスタ'!$H:$J,MATCH(学校情報!GK$3,'コンテンツ＆備考マスタ'!$H:$H,0),3)="●",IF(AND(GK93&lt;&gt;"",ISNUMBER(申込書!$AC$22)=TRUE,申込書!$C$71&lt;&gt;"▼プルダウンより選択してください",申込書!$C$71&lt;&gt;""),申込書!$AC$22,""),"-"))</f>
        <v/>
      </c>
      <c r="GM93" s="369"/>
      <c r="GN93" s="369"/>
      <c r="GO93" s="370" t="str">
        <f>IF(AND(申込書!$C$71&lt;&gt;"▼プルダウンより選択してください",申込書!$C$71&lt;&gt;"",$G93&lt;&gt;"",申込書!$V$71="特定学年のみ"),"申し込みする","")</f>
        <v/>
      </c>
      <c r="GP93" s="371"/>
      <c r="GQ93" s="372"/>
      <c r="GR93" s="373" t="str">
        <f>IF(AND(申込書!$C$72&lt;&gt;"▼プルダウンより選択してください",申込書!$C$72&lt;&gt;"",申込書!$K$22&lt;&gt;"YYYY/MM/DD",$G93&lt;&gt;""),申込書!$K$22,"")</f>
        <v/>
      </c>
      <c r="GS93" s="369" t="str">
        <f>IF(GR93="","",IF(INDEX('コンテンツ＆備考マスタ'!$H:$J,MATCH(学校情報!GR$3,'コンテンツ＆備考マスタ'!$H:$H,0),3)="●",IF(AND(GR93&lt;&gt;"",ISNUMBER(申込書!$AC$22)=TRUE,申込書!$C$72&lt;&gt;"▼プルダウンより選択してください",申込書!$C$72&lt;&gt;""),申込書!$AC$22,""),"-"))</f>
        <v/>
      </c>
      <c r="GT93" s="369"/>
      <c r="GU93" s="369"/>
      <c r="GV93" s="370" t="str">
        <f>IF(AND(申込書!$C$72&lt;&gt;"▼プルダウンより選択してください",申込書!$C$72&lt;&gt;"",$G93&lt;&gt;"",申込書!$V$72="特定学年のみ"),"申し込みする","")</f>
        <v/>
      </c>
      <c r="GW93" s="371"/>
      <c r="GX93" s="372"/>
      <c r="GY93" s="373" t="str">
        <f>IF(AND(申込書!$C$73&lt;&gt;"▼プルダウンより選択してください",申込書!$C$73&lt;&gt;"",申込書!$K$22&lt;&gt;"YYYY/MM/DD",$G93&lt;&gt;""),申込書!$K$22,"")</f>
        <v/>
      </c>
      <c r="GZ93" s="369" t="str">
        <f>IF(GY93="","",IF(INDEX('コンテンツ＆備考マスタ'!$H:$J,MATCH(学校情報!GY$3,'コンテンツ＆備考マスタ'!$H:$H,0),3)="●",IF(AND(GY93&lt;&gt;"",ISNUMBER(申込書!$AC$22)=TRUE,申込書!$C$73&lt;&gt;"▼プルダウンより選択してください",申込書!$C$73&lt;&gt;""),申込書!$AC$22,""),"-"))</f>
        <v/>
      </c>
      <c r="HA93" s="369"/>
      <c r="HB93" s="369"/>
      <c r="HC93" s="370" t="str">
        <f>IF(AND(申込書!$C$73&lt;&gt;"▼プルダウンより選択してください",申込書!$C$73&lt;&gt;"",$G93&lt;&gt;"",申込書!$V$73="特定学年のみ"),"申し込みする","")</f>
        <v/>
      </c>
      <c r="HD93" s="371"/>
      <c r="HE93" s="372"/>
      <c r="HF93" s="373" t="str">
        <f>IF(AND(申込書!$C$74&lt;&gt;"▼プルダウンより選択してください",申込書!$C$74&lt;&gt;"",申込書!$K$22&lt;&gt;"YYYY/MM/DD",$G93&lt;&gt;""),申込書!$K$22,"")</f>
        <v/>
      </c>
      <c r="HG93" s="369" t="str">
        <f>IF(HF93="","",IF(INDEX('コンテンツ＆備考マスタ'!$H:$J,MATCH(学校情報!HF$3,'コンテンツ＆備考マスタ'!$H:$H,0),3)="●",IF(AND(HF93&lt;&gt;"",ISNUMBER(申込書!$AC$22)=TRUE,申込書!$C$74&lt;&gt;"▼プルダウンより選択してください",申込書!$C$74&lt;&gt;""),申込書!$AC$22,""),"-"))</f>
        <v/>
      </c>
      <c r="HH93" s="369"/>
      <c r="HI93" s="369"/>
      <c r="HJ93" s="370" t="str">
        <f>IF(AND(申込書!$C$74&lt;&gt;"▼プルダウンより選択してください",申込書!$C$74&lt;&gt;"",$G93&lt;&gt;"",申込書!$V$74="特定学年のみ"),"申し込みする","")</f>
        <v/>
      </c>
      <c r="HK93" s="371"/>
      <c r="HL93" s="372"/>
      <c r="HM93" s="373" t="str">
        <f>IF(AND(申込書!$C$75&lt;&gt;"▼プルダウンより選択してください",申込書!$C$75&lt;&gt;"",申込書!$K$22&lt;&gt;"YYYY/MM/DD",$G93&lt;&gt;""),申込書!$K$22,"")</f>
        <v/>
      </c>
      <c r="HN93" s="369" t="str">
        <f>IF(HM93="","",IF(INDEX('コンテンツ＆備考マスタ'!$H:$J,MATCH(学校情報!HM$3,'コンテンツ＆備考マスタ'!$H:$H,0),3)="●",IF(AND(HM93&lt;&gt;"",ISNUMBER(申込書!$AC$22)=TRUE,申込書!$C$75&lt;&gt;"▼プルダウンより選択してください",申込書!$C$75&lt;&gt;""),申込書!$AC$22,""),"-"))</f>
        <v/>
      </c>
      <c r="HO93" s="369"/>
      <c r="HP93" s="369"/>
      <c r="HQ93" s="370" t="str">
        <f>IF(AND(申込書!$C$75&lt;&gt;"▼プルダウンより選択してください",申込書!$C$75&lt;&gt;"",$G93&lt;&gt;"",申込書!$V$75="特定学年のみ"),"申し込みする","")</f>
        <v/>
      </c>
      <c r="HR93" s="371"/>
      <c r="HS93" s="371"/>
      <c r="HT93" s="374" t="str">
        <f>IF(AND(申込書!$C$76&lt;&gt;"▼プルダウンより選択してください",申込書!$C$76&lt;&gt;"",申込書!$K$22&lt;&gt;"YYYY/MM/DD",$G93&lt;&gt;""),申込書!$K$22,"")</f>
        <v/>
      </c>
      <c r="HU93" s="369" t="str">
        <f>IF(HT93="","",IF(INDEX('コンテンツ＆備考マスタ'!$H:$J,MATCH(学校情報!HT$3,'コンテンツ＆備考マスタ'!$H:$H,0),3)="●",IF(AND(HT93&lt;&gt;"",ISNUMBER(申込書!$AC$22)=TRUE,申込書!$C$76&lt;&gt;"▼プルダウンより選択してください",申込書!$C$76&lt;&gt;""),申込書!$AC$22,""),"-"))</f>
        <v/>
      </c>
      <c r="HV93" s="369"/>
      <c r="HW93" s="369"/>
      <c r="HX93" s="370" t="str">
        <f>IF(AND(申込書!$C$76&lt;&gt;"▼プルダウンより選択してください",申込書!$C$76&lt;&gt;"",$G93&lt;&gt;"",申込書!$V$76="特定学年のみ"),"申し込みする","")</f>
        <v/>
      </c>
      <c r="HY93" s="371"/>
      <c r="HZ93" s="372"/>
      <c r="IA93" s="69"/>
    </row>
    <row r="94" spans="2:235" ht="26.85" hidden="1" customHeight="1" outlineLevel="1">
      <c r="B94" s="365">
        <f t="shared" si="3"/>
        <v>89</v>
      </c>
      <c r="C94" s="55"/>
      <c r="D94" s="56"/>
      <c r="E94" s="154"/>
      <c r="F94" s="57"/>
      <c r="G94" s="58"/>
      <c r="H94" s="59"/>
      <c r="I94" s="60"/>
      <c r="J94" s="61"/>
      <c r="K94" s="366" t="str">
        <f t="shared" si="4"/>
        <v/>
      </c>
      <c r="L94" s="62"/>
      <c r="M94" s="322"/>
      <c r="N94" s="63"/>
      <c r="O94" s="64"/>
      <c r="P94" s="367" t="str">
        <f t="shared" si="5"/>
        <v/>
      </c>
      <c r="Q94" s="65"/>
      <c r="R94" s="66"/>
      <c r="S94" s="67"/>
      <c r="T94" s="68"/>
      <c r="U94" s="68"/>
      <c r="V94" s="68"/>
      <c r="W94" s="66"/>
      <c r="X94" s="281"/>
      <c r="Y94" s="368" t="str">
        <f>IF(AND(申込書!$C$47&lt;&gt;"▼プルダウンより選択してください",申込書!$C$47&lt;&gt;"",申込書!$K$22&lt;&gt;"YYYY/MM/DD",$G94&lt;&gt;""),申込書!$K$22,"")</f>
        <v/>
      </c>
      <c r="Z94" s="369" t="str">
        <f>IF(Y94="","",IF(INDEX('コンテンツ＆備考マスタ'!$H:$J,MATCH(学校情報!Y$3,'コンテンツ＆備考マスタ'!$H:$H,0),3)="●",IF(AND(Y94&lt;&gt;"",ISNUMBER(申込書!$AC$22)=TRUE,申込書!$C$47&lt;&gt;"▼プルダウンより選択してください",申込書!$C$47&lt;&gt;""),申込書!$AC$22,""),"-"))</f>
        <v/>
      </c>
      <c r="AA94" s="369"/>
      <c r="AB94" s="369"/>
      <c r="AC94" s="370" t="str">
        <f>IF(AND(申込書!$C$47&lt;&gt;"▼プルダウンより選択してください",申込書!$C$47&lt;&gt;"",$G94&lt;&gt;"",申込書!$V$47="特定学年のみ"),"申し込みする","")</f>
        <v/>
      </c>
      <c r="AD94" s="371"/>
      <c r="AE94" s="372"/>
      <c r="AF94" s="373" t="str">
        <f>IF(AND(申込書!$C$48&lt;&gt;"▼プルダウンより選択してください",申込書!$C$48&lt;&gt;"",申込書!$K$22&lt;&gt;"YYYY/MM/DD",$G94&lt;&gt;""),申込書!$K$22,"")</f>
        <v/>
      </c>
      <c r="AG94" s="369" t="str">
        <f>IF(AF94="","",IF(INDEX('コンテンツ＆備考マスタ'!$H:$J,MATCH(学校情報!AF$3,'コンテンツ＆備考マスタ'!$H:$H,0),3)="●",IF(AND(AF94&lt;&gt;"",ISNUMBER(申込書!$AC$22)=TRUE,申込書!$C$48&lt;&gt;"▼プルダウンより選択してください",申込書!$C$48&lt;&gt;""),申込書!$AC$22,""),"-"))</f>
        <v/>
      </c>
      <c r="AH94" s="369"/>
      <c r="AI94" s="369"/>
      <c r="AJ94" s="370" t="str">
        <f>IF(AND(申込書!$C$48&lt;&gt;"▼プルダウンより選択してください",申込書!$C$48&lt;&gt;"",$G94&lt;&gt;"",申込書!$V$48="特定学年のみ"),"申し込みする","")</f>
        <v/>
      </c>
      <c r="AK94" s="371"/>
      <c r="AL94" s="372"/>
      <c r="AM94" s="373" t="str">
        <f>IF(AND(申込書!$C$49&lt;&gt;"▼プルダウンより選択してください",申込書!$C$49&lt;&gt;"",申込書!$K$22&lt;&gt;"YYYY/MM/DD",$G94&lt;&gt;""),申込書!$K$22,"")</f>
        <v/>
      </c>
      <c r="AN94" s="369" t="str">
        <f>IF(AM94="","",IF(INDEX('コンテンツ＆備考マスタ'!$H:$J,MATCH(学校情報!AM$3,'コンテンツ＆備考マスタ'!$H:$H,0),3)="●",IF(AND(AM94&lt;&gt;"",ISNUMBER(申込書!$AC$22)=TRUE,申込書!$C$49&lt;&gt;"▼プルダウンより選択してください",申込書!$C$49&lt;&gt;""),申込書!$AC$22,""),"-"))</f>
        <v/>
      </c>
      <c r="AO94" s="369"/>
      <c r="AP94" s="369"/>
      <c r="AQ94" s="370" t="str">
        <f>IF(AND(申込書!$C$49&lt;&gt;"▼プルダウンより選択してください",申込書!$C$49&lt;&gt;"",$G94&lt;&gt;"",申込書!$V$49="特定学年のみ"),"申し込みする","")</f>
        <v/>
      </c>
      <c r="AR94" s="371"/>
      <c r="AS94" s="372"/>
      <c r="AT94" s="373" t="str">
        <f>IF(AND(申込書!$C$50&lt;&gt;"▼プルダウンより選択してください",申込書!$C$50&lt;&gt;"",申込書!$K$22&lt;&gt;"YYYY/MM/DD",$G94&lt;&gt;""),申込書!$K$22,"")</f>
        <v/>
      </c>
      <c r="AU94" s="369" t="str">
        <f>IF(AT94="","",IF(INDEX('コンテンツ＆備考マスタ'!$H:$J,MATCH(学校情報!AT$3,'コンテンツ＆備考マスタ'!$H:$H,0),3)="●",IF(AND(AT94&lt;&gt;"",ISNUMBER(申込書!$AC$22)=TRUE,申込書!$C$50&lt;&gt;"▼プルダウンより選択してください",申込書!$C$50&lt;&gt;""),申込書!$AC$22,""),"-"))</f>
        <v/>
      </c>
      <c r="AV94" s="369"/>
      <c r="AW94" s="369"/>
      <c r="AX94" s="370" t="str">
        <f>IF(AND(申込書!$C$50&lt;&gt;"▼プルダウンより選択してください",申込書!$C$50&lt;&gt;"",$G94&lt;&gt;"",申込書!$V$50="特定学年のみ"),"申し込みする","")</f>
        <v/>
      </c>
      <c r="AY94" s="371"/>
      <c r="AZ94" s="372"/>
      <c r="BA94" s="373" t="str">
        <f>IF(AND(申込書!$C$51&lt;&gt;"▼プルダウンより選択してください",申込書!$C$51&lt;&gt;"",申込書!$K$22&lt;&gt;"YYYY/MM/DD",$G94&lt;&gt;""),申込書!$K$22,"")</f>
        <v/>
      </c>
      <c r="BB94" s="369" t="str">
        <f>IF(BA94="","",IF(INDEX('コンテンツ＆備考マスタ'!$H:$J,MATCH(学校情報!BA$3,'コンテンツ＆備考マスタ'!$H:$H,0),3)="●",IF(AND(BA94&lt;&gt;"",ISNUMBER(申込書!$AC$22)=TRUE,申込書!$C$51&lt;&gt;"▼プルダウンより選択してください",申込書!$C$51&lt;&gt;""),申込書!$AC$22,""),"-"))</f>
        <v/>
      </c>
      <c r="BC94" s="369"/>
      <c r="BD94" s="369"/>
      <c r="BE94" s="370" t="str">
        <f>IF(AND(申込書!$C$51&lt;&gt;"▼プルダウンより選択してください",申込書!$C$51&lt;&gt;"",$G94&lt;&gt;"",申込書!$V$51="特定学年のみ"),"申し込みする","")</f>
        <v/>
      </c>
      <c r="BF94" s="371"/>
      <c r="BG94" s="372"/>
      <c r="BH94" s="373" t="str">
        <f>IF(AND(申込書!$C$52&lt;&gt;"▼プルダウンより選択してください",申込書!$C$52&lt;&gt;"",申込書!$K$22&lt;&gt;"YYYY/MM/DD",$G94&lt;&gt;""),申込書!$K$22,"")</f>
        <v/>
      </c>
      <c r="BI94" s="369" t="str">
        <f>IF(BH94="","",IF(INDEX('コンテンツ＆備考マスタ'!$H:$J,MATCH(学校情報!BH$3,'コンテンツ＆備考マスタ'!$H:$H,0),3)="●",IF(AND(BH94&lt;&gt;"",ISNUMBER(申込書!$AC$22)=TRUE,申込書!$C$52&lt;&gt;"▼プルダウンより選択してください",申込書!$C$52&lt;&gt;""),申込書!$AC$22,""),"-"))</f>
        <v/>
      </c>
      <c r="BJ94" s="369"/>
      <c r="BK94" s="369"/>
      <c r="BL94" s="370" t="str">
        <f>IF(AND(申込書!$C$52&lt;&gt;"▼プルダウンより選択してください",申込書!$C$52&lt;&gt;"",$G94&lt;&gt;"",申込書!$V$52="特定学年のみ"),"申し込みする","")</f>
        <v/>
      </c>
      <c r="BM94" s="371"/>
      <c r="BN94" s="372"/>
      <c r="BO94" s="373" t="str">
        <f>IF(AND(申込書!$C$53&lt;&gt;"▼プルダウンより選択してください",申込書!$C$53&lt;&gt;"",申込書!$K$22&lt;&gt;"YYYY/MM/DD",$G94&lt;&gt;""),申込書!$K$22,"")</f>
        <v/>
      </c>
      <c r="BP94" s="369" t="str">
        <f>IF(BO94="","",IF(INDEX('コンテンツ＆備考マスタ'!$H:$J,MATCH(学校情報!BO$3,'コンテンツ＆備考マスタ'!$H:$H,0),3)="●",IF(AND(BO94&lt;&gt;"",ISNUMBER(申込書!$AC$22)=TRUE,申込書!$C$53&lt;&gt;"▼プルダウンより選択してください",申込書!$C$53&lt;&gt;""),申込書!$AC$22,""),"-"))</f>
        <v/>
      </c>
      <c r="BQ94" s="369"/>
      <c r="BR94" s="369"/>
      <c r="BS94" s="370" t="str">
        <f>IF(AND(申込書!$C$53&lt;&gt;"▼プルダウンより選択してください",申込書!$C$53&lt;&gt;"",$G94&lt;&gt;"",申込書!$V$53="特定学年のみ"),"申し込みする","")</f>
        <v/>
      </c>
      <c r="BT94" s="371"/>
      <c r="BU94" s="372"/>
      <c r="BV94" s="373" t="str">
        <f>IF(AND(申込書!$C$54&lt;&gt;"▼プルダウンより選択してください",申込書!$C$54&lt;&gt;"",申込書!$K$22&lt;&gt;"YYYY/MM/DD",$G94&lt;&gt;""),申込書!$K$22,"")</f>
        <v/>
      </c>
      <c r="BW94" s="369" t="str">
        <f>IF(BV94="","",IF(INDEX('コンテンツ＆備考マスタ'!$H:$J,MATCH(学校情報!BV$3,'コンテンツ＆備考マスタ'!$H:$H,0),3)="●",IF(AND(BV94&lt;&gt;"",ISNUMBER(申込書!$AC$22)=TRUE,申込書!$C$54&lt;&gt;"▼プルダウンより選択してください",申込書!$C$54&lt;&gt;""),申込書!$AC$22,""),"-"))</f>
        <v/>
      </c>
      <c r="BX94" s="369"/>
      <c r="BY94" s="369"/>
      <c r="BZ94" s="370" t="str">
        <f>IF(AND(申込書!$C$54&lt;&gt;"▼プルダウンより選択してください",申込書!$C$54&lt;&gt;"",$G94&lt;&gt;"",申込書!$V$54="特定学年のみ"),"申し込みする","")</f>
        <v/>
      </c>
      <c r="CA94" s="371"/>
      <c r="CB94" s="372"/>
      <c r="CC94" s="373" t="str">
        <f>IF(AND(申込書!$C$55&lt;&gt;"▼プルダウンより選択してください",申込書!$C$55&lt;&gt;"",申込書!$K$22&lt;&gt;"YYYY/MM/DD",$G94&lt;&gt;""),申込書!$K$22,"")</f>
        <v/>
      </c>
      <c r="CD94" s="369" t="str">
        <f>IF(CC94="","",IF(INDEX('コンテンツ＆備考マスタ'!$H:$J,MATCH(学校情報!CC$3,'コンテンツ＆備考マスタ'!$H:$H,0),3)="●",IF(AND(CC94&lt;&gt;"",ISNUMBER(申込書!$AC$22)=TRUE,申込書!$C$55&lt;&gt;"▼プルダウンより選択してください",申込書!$C$55&lt;&gt;""),申込書!$AC$22,""),"-"))</f>
        <v/>
      </c>
      <c r="CE94" s="369"/>
      <c r="CF94" s="369"/>
      <c r="CG94" s="370" t="str">
        <f>IF(AND(申込書!$C$55&lt;&gt;"▼プルダウンより選択してください",申込書!$C$55&lt;&gt;"",$G94&lt;&gt;"",申込書!$V$55="特定学年のみ"),"申し込みする","")</f>
        <v/>
      </c>
      <c r="CH94" s="371"/>
      <c r="CI94" s="372"/>
      <c r="CJ94" s="373" t="str">
        <f>IF(AND(申込書!$C$56&lt;&gt;"▼プルダウンより選択してください",申込書!$C$56&lt;&gt;"",申込書!$K$22&lt;&gt;"YYYY/MM/DD",$G94&lt;&gt;""),申込書!$K$22,"")</f>
        <v/>
      </c>
      <c r="CK94" s="369" t="str">
        <f>IF(CJ94="","",IF(INDEX('コンテンツ＆備考マスタ'!$H:$J,MATCH(学校情報!CJ$3,'コンテンツ＆備考マスタ'!$H:$H,0),3)="●",IF(AND(CJ94&lt;&gt;"",ISNUMBER(申込書!$AC$22)=TRUE,申込書!$C$56&lt;&gt;"▼プルダウンより選択してください",申込書!$C$56&lt;&gt;""),申込書!$AC$22,""),"-"))</f>
        <v/>
      </c>
      <c r="CL94" s="369"/>
      <c r="CM94" s="369"/>
      <c r="CN94" s="370" t="str">
        <f>IF(AND(申込書!$C$56&lt;&gt;"▼プルダウンより選択してください",申込書!$C$56&lt;&gt;"",$G94&lt;&gt;"",申込書!$V$56="特定学年のみ"),"申し込みする","")</f>
        <v/>
      </c>
      <c r="CO94" s="371"/>
      <c r="CP94" s="372"/>
      <c r="CQ94" s="373" t="str">
        <f>IF(AND(申込書!$C$57&lt;&gt;"▼プルダウンより選択してください",申込書!$C$57&lt;&gt;"",申込書!$K$22&lt;&gt;"YYYY/MM/DD",$G94&lt;&gt;""),申込書!$K$22,"")</f>
        <v/>
      </c>
      <c r="CR94" s="369" t="str">
        <f>IF(CQ94="","",IF(INDEX('コンテンツ＆備考マスタ'!$H:$J,MATCH(学校情報!CQ$3,'コンテンツ＆備考マスタ'!$H:$H,0),3)="●",IF(AND(CQ94&lt;&gt;"",ISNUMBER(申込書!$AC$22)=TRUE,申込書!$C$57&lt;&gt;"▼プルダウンより選択してください",申込書!$C$57&lt;&gt;""),申込書!$AC$22,""),"-"))</f>
        <v/>
      </c>
      <c r="CS94" s="369"/>
      <c r="CT94" s="369"/>
      <c r="CU94" s="369" t="str">
        <f>IF(AND(申込書!$C$57&lt;&gt;"▼プルダウンより選択してください",申込書!$C$57&lt;&gt;"",$G94&lt;&gt;"",申込書!$V$57="特定学年のみ"),"申し込みする","")</f>
        <v/>
      </c>
      <c r="CV94" s="371"/>
      <c r="CW94" s="372"/>
      <c r="CX94" s="373" t="str">
        <f>IF(AND(申込書!$C$58&lt;&gt;"▼プルダウンより選択してください",申込書!$C$58&lt;&gt;"",申込書!$K$22&lt;&gt;"YYYY/MM/DD",$G94&lt;&gt;""),申込書!$K$22,"")</f>
        <v/>
      </c>
      <c r="CY94" s="369" t="str">
        <f>IF(CX94="","",IF(INDEX('コンテンツ＆備考マスタ'!$H:$J,MATCH(学校情報!CX$3,'コンテンツ＆備考マスタ'!$H:$H,0),3)="●",IF(AND(CX94&lt;&gt;"",ISNUMBER(申込書!$AC$22)=TRUE,申込書!$C$58&lt;&gt;"▼プルダウンより選択してください",申込書!$C$58&lt;&gt;""),申込書!$AC$22,""),"-"))</f>
        <v/>
      </c>
      <c r="CZ94" s="369"/>
      <c r="DA94" s="369"/>
      <c r="DB94" s="369" t="str">
        <f>IF(AND(申込書!$C$58&lt;&gt;"▼プルダウンより選択してください",申込書!$C$58&lt;&gt;"",$G94&lt;&gt;"",申込書!$V$58="特定学年のみ"),"申し込みする","")</f>
        <v/>
      </c>
      <c r="DC94" s="371"/>
      <c r="DD94" s="372"/>
      <c r="DE94" s="373" t="str">
        <f>IF(AND(申込書!$C$59&lt;&gt;"▼プルダウンより選択してください",申込書!$C$59&lt;&gt;"",申込書!$K$22&lt;&gt;"YYYY/MM/DD",$G94&lt;&gt;""),申込書!$K$22,"")</f>
        <v/>
      </c>
      <c r="DF94" s="369" t="str">
        <f>IF(DE94="","",IF(INDEX('コンテンツ＆備考マスタ'!$H:$J,MATCH(学校情報!DE$3,'コンテンツ＆備考マスタ'!$H:$H,0),3)="●",IF(AND(DE94&lt;&gt;"",ISNUMBER(申込書!$AC$22)=TRUE,申込書!$C$59&lt;&gt;"▼プルダウンより選択してください",申込書!$C$59&lt;&gt;""),申込書!$AC$22,""),"-"))</f>
        <v/>
      </c>
      <c r="DG94" s="369"/>
      <c r="DH94" s="369"/>
      <c r="DI94" s="369" t="str">
        <f>IF(AND(申込書!$C$59&lt;&gt;"▼プルダウンより選択してください",申込書!$C$59&lt;&gt;"",$G94&lt;&gt;"",申込書!$V$59="特定学年のみ"),"申し込みする","")</f>
        <v/>
      </c>
      <c r="DJ94" s="371"/>
      <c r="DK94" s="372"/>
      <c r="DL94" s="373" t="str">
        <f>IF(AND(申込書!$C$60&lt;&gt;"▼プルダウンより選択してください",申込書!$C$60&lt;&gt;"",申込書!$K$22&lt;&gt;"YYYY/MM/DD",$G94&lt;&gt;""),申込書!$K$22,"")</f>
        <v/>
      </c>
      <c r="DM94" s="369" t="str">
        <f>IF(DL94="","",IF(INDEX('コンテンツ＆備考マスタ'!$H:$J,MATCH(学校情報!DL$3,'コンテンツ＆備考マスタ'!$H:$H,0),3)="●",IF(AND(DL94&lt;&gt;"",ISNUMBER(申込書!$AC$22)=TRUE,申込書!$C$60&lt;&gt;"▼プルダウンより選択してください",申込書!$C$60&lt;&gt;""),申込書!$AC$22,""),"-"))</f>
        <v/>
      </c>
      <c r="DN94" s="369"/>
      <c r="DO94" s="369"/>
      <c r="DP94" s="369" t="str">
        <f>IF(AND(申込書!$C$60&lt;&gt;"▼プルダウンより選択してください",申込書!$C$60&lt;&gt;"",$G94&lt;&gt;"",申込書!$V$60="特定学年のみ"),"申し込みする","")</f>
        <v/>
      </c>
      <c r="DQ94" s="371"/>
      <c r="DR94" s="372"/>
      <c r="DS94" s="373" t="str">
        <f>IF(AND(申込書!$C$61&lt;&gt;"▼プルダウンより選択してください",申込書!$C$61&lt;&gt;"",申込書!$K$22&lt;&gt;"YYYY/MM/DD",$G94&lt;&gt;""),申込書!$K$22,"")</f>
        <v/>
      </c>
      <c r="DT94" s="369" t="str">
        <f>IF(DS94="","",IF(INDEX('コンテンツ＆備考マスタ'!$H:$J,MATCH(学校情報!DS$3,'コンテンツ＆備考マスタ'!$H:$H,0),3)="●",IF(AND(DS94&lt;&gt;"",ISNUMBER(申込書!$AC$22)=TRUE,申込書!$C$61&lt;&gt;"▼プルダウンより選択してください",申込書!$C$61&lt;&gt;""),申込書!$AC$22,""),"-"))</f>
        <v/>
      </c>
      <c r="DU94" s="369"/>
      <c r="DV94" s="369"/>
      <c r="DW94" s="369" t="str">
        <f>IF(AND(申込書!$C$61&lt;&gt;"▼プルダウンより選択してください",申込書!$C$61&lt;&gt;"",$G94&lt;&gt;"",申込書!$V$61="特定学年のみ"),"申し込みする","")</f>
        <v/>
      </c>
      <c r="DX94" s="371"/>
      <c r="DY94" s="372"/>
      <c r="DZ94" s="373" t="str">
        <f>IF(AND(申込書!$C$62&lt;&gt;"▼プルダウンより選択してください",申込書!$C$62&lt;&gt;"",申込書!$K$22&lt;&gt;"YYYY/MM/DD",$G94&lt;&gt;""),申込書!$K$22,"")</f>
        <v/>
      </c>
      <c r="EA94" s="369" t="str">
        <f>IF(DZ94="","",IF(INDEX('コンテンツ＆備考マスタ'!$H:$J,MATCH(学校情報!DZ$3,'コンテンツ＆備考マスタ'!$H:$H,0),3)="●",IF(AND(DZ94&lt;&gt;"",ISNUMBER(申込書!$AC$22)=TRUE,申込書!$C$62&lt;&gt;"▼プルダウンより選択してください",申込書!$C$62&lt;&gt;""),申込書!$AC$22,""),"-"))</f>
        <v/>
      </c>
      <c r="EB94" s="369"/>
      <c r="EC94" s="369"/>
      <c r="ED94" s="370" t="str">
        <f>IF(AND(申込書!$C$62&lt;&gt;"▼プルダウンより選択してください",申込書!$C$62&lt;&gt;"",$G94&lt;&gt;"",申込書!$V$62="特定学年のみ"),"申し込みする","")</f>
        <v/>
      </c>
      <c r="EE94" s="371"/>
      <c r="EF94" s="372"/>
      <c r="EG94" s="373" t="str">
        <f>IF(AND(申込書!$C$63&lt;&gt;"▼プルダウンより選択してください",申込書!$C$63&lt;&gt;"",申込書!$K$22&lt;&gt;"YYYY/MM/DD",$G94&lt;&gt;""),申込書!$K$22,"")</f>
        <v/>
      </c>
      <c r="EH94" s="369" t="str">
        <f>IF(EG94="","",IF(INDEX('コンテンツ＆備考マスタ'!$H:$J,MATCH(学校情報!EG$3,'コンテンツ＆備考マスタ'!$H:$H,0),3)="●",IF(AND(EG94&lt;&gt;"",ISNUMBER(申込書!$AC$22)=TRUE,申込書!$C$63&lt;&gt;"▼プルダウンより選択してください",申込書!$C$63&lt;&gt;""),申込書!$AC$22,""),"-"))</f>
        <v/>
      </c>
      <c r="EI94" s="369"/>
      <c r="EJ94" s="369"/>
      <c r="EK94" s="370" t="str">
        <f>IF(AND(申込書!$C$63&lt;&gt;"▼プルダウンより選択してください",申込書!$C$63&lt;&gt;"",$G94&lt;&gt;"",申込書!$V$63="特定学年のみ"),"申し込みする","")</f>
        <v/>
      </c>
      <c r="EL94" s="371"/>
      <c r="EM94" s="372"/>
      <c r="EN94" s="373" t="str">
        <f>IF(AND(申込書!$C$64&lt;&gt;"▼プルダウンより選択してください",申込書!$C$64&lt;&gt;"",申込書!$K$22&lt;&gt;"YYYY/MM/DD",$G94&lt;&gt;""),申込書!$K$22,"")</f>
        <v/>
      </c>
      <c r="EO94" s="369" t="str">
        <f>IF(EN94="","",IF(INDEX('コンテンツ＆備考マスタ'!$H:$J,MATCH(学校情報!EN$3,'コンテンツ＆備考マスタ'!$H:$H,0),3)="●",IF(AND(EN94&lt;&gt;"",ISNUMBER(申込書!$AC$22)=TRUE,申込書!$C$64&lt;&gt;"▼プルダウンより選択してください",申込書!$C$64&lt;&gt;""),申込書!$AC$22,""),"-"))</f>
        <v/>
      </c>
      <c r="EP94" s="369"/>
      <c r="EQ94" s="369"/>
      <c r="ER94" s="370" t="str">
        <f>IF(AND(申込書!$C$64&lt;&gt;"▼プルダウンより選択してください",申込書!$C$64&lt;&gt;"",$G94&lt;&gt;"",申込書!$V$64="特定学年のみ"),"申し込みする","")</f>
        <v/>
      </c>
      <c r="ES94" s="371"/>
      <c r="ET94" s="372"/>
      <c r="EU94" s="373" t="str">
        <f>IF(AND(申込書!$C$65&lt;&gt;"▼プルダウンより選択してください",申込書!$C$65&lt;&gt;"",申込書!$K$22&lt;&gt;"YYYY/MM/DD",$G94&lt;&gt;""),申込書!$K$22,"")</f>
        <v/>
      </c>
      <c r="EV94" s="369" t="str">
        <f>IF(EU94="","",IF(INDEX('コンテンツ＆備考マスタ'!$H:$J,MATCH(学校情報!EU$3,'コンテンツ＆備考マスタ'!$H:$H,0),3)="●",IF(AND(EU94&lt;&gt;"",ISNUMBER(申込書!$AC$22)=TRUE,申込書!$C$65&lt;&gt;"▼プルダウンより選択してください",申込書!$C$65&lt;&gt;""),申込書!$AC$22,""),"-"))</f>
        <v/>
      </c>
      <c r="EW94" s="369"/>
      <c r="EX94" s="369"/>
      <c r="EY94" s="370" t="str">
        <f>IF(AND(申込書!$C$65&lt;&gt;"▼プルダウンより選択してください",申込書!$C$65&lt;&gt;"",$G94&lt;&gt;"",申込書!$V$65="特定学年のみ"),"申し込みする","")</f>
        <v/>
      </c>
      <c r="EZ94" s="371"/>
      <c r="FA94" s="372"/>
      <c r="FB94" s="373" t="str">
        <f>IF(AND(申込書!$C$66&lt;&gt;"▼プルダウンより選択してください",申込書!$C$66&lt;&gt;"",申込書!$K$22&lt;&gt;"YYYY/MM/DD",$G94&lt;&gt;""),申込書!$K$22,"")</f>
        <v/>
      </c>
      <c r="FC94" s="369" t="str">
        <f>IF(FB94="","",IF(INDEX('コンテンツ＆備考マスタ'!$H:$J,MATCH(学校情報!FB$3,'コンテンツ＆備考マスタ'!$H:$H,0),3)="●",IF(AND(FB94&lt;&gt;"",ISNUMBER(申込書!$AC$22)=TRUE,申込書!$C$66&lt;&gt;"▼プルダウンより選択してください",申込書!$C$66&lt;&gt;""),申込書!$AC$22,""),"-"))</f>
        <v/>
      </c>
      <c r="FD94" s="369"/>
      <c r="FE94" s="369"/>
      <c r="FF94" s="370" t="str">
        <f>IF(AND(申込書!$C$66&lt;&gt;"▼プルダウンより選択してください",申込書!$C$66&lt;&gt;"",$G94&lt;&gt;"",申込書!$V$66="特定学年のみ"),"申し込みする","")</f>
        <v/>
      </c>
      <c r="FG94" s="371"/>
      <c r="FH94" s="372"/>
      <c r="FI94" s="373" t="str">
        <f>IF(AND(申込書!$C$67&lt;&gt;"▼プルダウンより選択してください",申込書!$C$67&lt;&gt;"",申込書!$K$22&lt;&gt;"YYYY/MM/DD",$G94&lt;&gt;""),申込書!$K$22,"")</f>
        <v/>
      </c>
      <c r="FJ94" s="369" t="str">
        <f>IF(FI94="","",IF(INDEX('コンテンツ＆備考マスタ'!$H:$J,MATCH(学校情報!FI$3,'コンテンツ＆備考マスタ'!$H:$H,0),3)="●",IF(AND(FI94&lt;&gt;"",ISNUMBER(申込書!$AC$22)=TRUE,申込書!$C$67&lt;&gt;"▼プルダウンより選択してください",申込書!$C$67&lt;&gt;""),申込書!$AC$22,""),"-"))</f>
        <v/>
      </c>
      <c r="FK94" s="369"/>
      <c r="FL94" s="369"/>
      <c r="FM94" s="370" t="str">
        <f>IF(AND(申込書!$C$67&lt;&gt;"▼プルダウンより選択してください",申込書!$C$67&lt;&gt;"",$G94&lt;&gt;"",申込書!$V$67="特定学年のみ"),"申し込みする","")</f>
        <v/>
      </c>
      <c r="FN94" s="371"/>
      <c r="FO94" s="372"/>
      <c r="FP94" s="373" t="str">
        <f>IF(AND(申込書!$C$68&lt;&gt;"▼プルダウンより選択してください",申込書!$C$68&lt;&gt;"",申込書!$K$22&lt;&gt;"YYYY/MM/DD",$G94&lt;&gt;""),申込書!$K$22,"")</f>
        <v/>
      </c>
      <c r="FQ94" s="369" t="str">
        <f>IF(FP94="","",IF(INDEX('コンテンツ＆備考マスタ'!$H:$J,MATCH(学校情報!FP$3,'コンテンツ＆備考マスタ'!$H:$H,0),3)="●",IF(AND(FP94&lt;&gt;"",ISNUMBER(申込書!$AC$22)=TRUE,申込書!$C$68&lt;&gt;"▼プルダウンより選択してください",申込書!$C$68&lt;&gt;""),申込書!$AC$22,""),"-"))</f>
        <v/>
      </c>
      <c r="FR94" s="369"/>
      <c r="FS94" s="369"/>
      <c r="FT94" s="370" t="str">
        <f>IF(AND(申込書!$C$68&lt;&gt;"▼プルダウンより選択してください",申込書!$C$68&lt;&gt;"",$G94&lt;&gt;"",申込書!$V$68="特定学年のみ"),"申し込みする","")</f>
        <v/>
      </c>
      <c r="FU94" s="371"/>
      <c r="FV94" s="372"/>
      <c r="FW94" s="373" t="str">
        <f>IF(AND(申込書!$C$69&lt;&gt;"▼プルダウンより選択してください",申込書!$C$69&lt;&gt;"",申込書!$K$22&lt;&gt;"YYYY/MM/DD",$G94&lt;&gt;""),申込書!$K$22,"")</f>
        <v/>
      </c>
      <c r="FX94" s="369" t="str">
        <f>IF(FW94="","",IF(INDEX('コンテンツ＆備考マスタ'!$H:$J,MATCH(学校情報!FW$3,'コンテンツ＆備考マスタ'!$H:$H,0),3)="●",IF(AND(FW94&lt;&gt;"",ISNUMBER(申込書!$AC$22)=TRUE,申込書!$C$69&lt;&gt;"▼プルダウンより選択してください",申込書!$C$69&lt;&gt;""),申込書!$AC$22,""),"-"))</f>
        <v/>
      </c>
      <c r="FY94" s="369"/>
      <c r="FZ94" s="369"/>
      <c r="GA94" s="370" t="str">
        <f>IF(AND(申込書!$C$69&lt;&gt;"▼プルダウンより選択してください",申込書!$C$69&lt;&gt;"",$G94&lt;&gt;"",申込書!$V$69="特定学年のみ"),"申し込みする","")</f>
        <v/>
      </c>
      <c r="GB94" s="371"/>
      <c r="GC94" s="372"/>
      <c r="GD94" s="373" t="str">
        <f>IF(AND(申込書!$C$70&lt;&gt;"▼プルダウンより選択してください",申込書!$C$70&lt;&gt;"",申込書!$K$22&lt;&gt;"YYYY/MM/DD",$G94&lt;&gt;""),申込書!$K$22,"")</f>
        <v/>
      </c>
      <c r="GE94" s="369" t="str">
        <f>IF(GD94="","",IF(INDEX('コンテンツ＆備考マスタ'!$H:$J,MATCH(学校情報!GD$3,'コンテンツ＆備考マスタ'!$H:$H,0),3)="●",IF(AND(GD94&lt;&gt;"",ISNUMBER(申込書!$AC$22)=TRUE,申込書!$C$70&lt;&gt;"▼プルダウンより選択してください",申込書!$C$70&lt;&gt;""),申込書!$AC$22,""),"-"))</f>
        <v/>
      </c>
      <c r="GF94" s="369"/>
      <c r="GG94" s="369"/>
      <c r="GH94" s="370" t="str">
        <f>IF(AND(申込書!$C$70&lt;&gt;"▼プルダウンより選択してください",申込書!$C$70&lt;&gt;"",$G94&lt;&gt;"",申込書!$V$70="特定学年のみ"),"申し込みする","")</f>
        <v/>
      </c>
      <c r="GI94" s="371"/>
      <c r="GJ94" s="372"/>
      <c r="GK94" s="373" t="str">
        <f>IF(AND(申込書!$C$71&lt;&gt;"▼プルダウンより選択してください",申込書!$C$71&lt;&gt;"",申込書!$K$22&lt;&gt;"YYYY/MM/DD",$G94&lt;&gt;""),申込書!$K$22,"")</f>
        <v/>
      </c>
      <c r="GL94" s="369" t="str">
        <f>IF(GK94="","",IF(INDEX('コンテンツ＆備考マスタ'!$H:$J,MATCH(学校情報!GK$3,'コンテンツ＆備考マスタ'!$H:$H,0),3)="●",IF(AND(GK94&lt;&gt;"",ISNUMBER(申込書!$AC$22)=TRUE,申込書!$C$71&lt;&gt;"▼プルダウンより選択してください",申込書!$C$71&lt;&gt;""),申込書!$AC$22,""),"-"))</f>
        <v/>
      </c>
      <c r="GM94" s="369"/>
      <c r="GN94" s="369"/>
      <c r="GO94" s="370" t="str">
        <f>IF(AND(申込書!$C$71&lt;&gt;"▼プルダウンより選択してください",申込書!$C$71&lt;&gt;"",$G94&lt;&gt;"",申込書!$V$71="特定学年のみ"),"申し込みする","")</f>
        <v/>
      </c>
      <c r="GP94" s="371"/>
      <c r="GQ94" s="372"/>
      <c r="GR94" s="373" t="str">
        <f>IF(AND(申込書!$C$72&lt;&gt;"▼プルダウンより選択してください",申込書!$C$72&lt;&gt;"",申込書!$K$22&lt;&gt;"YYYY/MM/DD",$G94&lt;&gt;""),申込書!$K$22,"")</f>
        <v/>
      </c>
      <c r="GS94" s="369" t="str">
        <f>IF(GR94="","",IF(INDEX('コンテンツ＆備考マスタ'!$H:$J,MATCH(学校情報!GR$3,'コンテンツ＆備考マスタ'!$H:$H,0),3)="●",IF(AND(GR94&lt;&gt;"",ISNUMBER(申込書!$AC$22)=TRUE,申込書!$C$72&lt;&gt;"▼プルダウンより選択してください",申込書!$C$72&lt;&gt;""),申込書!$AC$22,""),"-"))</f>
        <v/>
      </c>
      <c r="GT94" s="369"/>
      <c r="GU94" s="369"/>
      <c r="GV94" s="370" t="str">
        <f>IF(AND(申込書!$C$72&lt;&gt;"▼プルダウンより選択してください",申込書!$C$72&lt;&gt;"",$G94&lt;&gt;"",申込書!$V$72="特定学年のみ"),"申し込みする","")</f>
        <v/>
      </c>
      <c r="GW94" s="371"/>
      <c r="GX94" s="372"/>
      <c r="GY94" s="373" t="str">
        <f>IF(AND(申込書!$C$73&lt;&gt;"▼プルダウンより選択してください",申込書!$C$73&lt;&gt;"",申込書!$K$22&lt;&gt;"YYYY/MM/DD",$G94&lt;&gt;""),申込書!$K$22,"")</f>
        <v/>
      </c>
      <c r="GZ94" s="369" t="str">
        <f>IF(GY94="","",IF(INDEX('コンテンツ＆備考マスタ'!$H:$J,MATCH(学校情報!GY$3,'コンテンツ＆備考マスタ'!$H:$H,0),3)="●",IF(AND(GY94&lt;&gt;"",ISNUMBER(申込書!$AC$22)=TRUE,申込書!$C$73&lt;&gt;"▼プルダウンより選択してください",申込書!$C$73&lt;&gt;""),申込書!$AC$22,""),"-"))</f>
        <v/>
      </c>
      <c r="HA94" s="369"/>
      <c r="HB94" s="369"/>
      <c r="HC94" s="370" t="str">
        <f>IF(AND(申込書!$C$73&lt;&gt;"▼プルダウンより選択してください",申込書!$C$73&lt;&gt;"",$G94&lt;&gt;"",申込書!$V$73="特定学年のみ"),"申し込みする","")</f>
        <v/>
      </c>
      <c r="HD94" s="371"/>
      <c r="HE94" s="372"/>
      <c r="HF94" s="373" t="str">
        <f>IF(AND(申込書!$C$74&lt;&gt;"▼プルダウンより選択してください",申込書!$C$74&lt;&gt;"",申込書!$K$22&lt;&gt;"YYYY/MM/DD",$G94&lt;&gt;""),申込書!$K$22,"")</f>
        <v/>
      </c>
      <c r="HG94" s="369" t="str">
        <f>IF(HF94="","",IF(INDEX('コンテンツ＆備考マスタ'!$H:$J,MATCH(学校情報!HF$3,'コンテンツ＆備考マスタ'!$H:$H,0),3)="●",IF(AND(HF94&lt;&gt;"",ISNUMBER(申込書!$AC$22)=TRUE,申込書!$C$74&lt;&gt;"▼プルダウンより選択してください",申込書!$C$74&lt;&gt;""),申込書!$AC$22,""),"-"))</f>
        <v/>
      </c>
      <c r="HH94" s="369"/>
      <c r="HI94" s="369"/>
      <c r="HJ94" s="370" t="str">
        <f>IF(AND(申込書!$C$74&lt;&gt;"▼プルダウンより選択してください",申込書!$C$74&lt;&gt;"",$G94&lt;&gt;"",申込書!$V$74="特定学年のみ"),"申し込みする","")</f>
        <v/>
      </c>
      <c r="HK94" s="371"/>
      <c r="HL94" s="372"/>
      <c r="HM94" s="373" t="str">
        <f>IF(AND(申込書!$C$75&lt;&gt;"▼プルダウンより選択してください",申込書!$C$75&lt;&gt;"",申込書!$K$22&lt;&gt;"YYYY/MM/DD",$G94&lt;&gt;""),申込書!$K$22,"")</f>
        <v/>
      </c>
      <c r="HN94" s="369" t="str">
        <f>IF(HM94="","",IF(INDEX('コンテンツ＆備考マスタ'!$H:$J,MATCH(学校情報!HM$3,'コンテンツ＆備考マスタ'!$H:$H,0),3)="●",IF(AND(HM94&lt;&gt;"",ISNUMBER(申込書!$AC$22)=TRUE,申込書!$C$75&lt;&gt;"▼プルダウンより選択してください",申込書!$C$75&lt;&gt;""),申込書!$AC$22,""),"-"))</f>
        <v/>
      </c>
      <c r="HO94" s="369"/>
      <c r="HP94" s="369"/>
      <c r="HQ94" s="370" t="str">
        <f>IF(AND(申込書!$C$75&lt;&gt;"▼プルダウンより選択してください",申込書!$C$75&lt;&gt;"",$G94&lt;&gt;"",申込書!$V$75="特定学年のみ"),"申し込みする","")</f>
        <v/>
      </c>
      <c r="HR94" s="371"/>
      <c r="HS94" s="371"/>
      <c r="HT94" s="374" t="str">
        <f>IF(AND(申込書!$C$76&lt;&gt;"▼プルダウンより選択してください",申込書!$C$76&lt;&gt;"",申込書!$K$22&lt;&gt;"YYYY/MM/DD",$G94&lt;&gt;""),申込書!$K$22,"")</f>
        <v/>
      </c>
      <c r="HU94" s="369" t="str">
        <f>IF(HT94="","",IF(INDEX('コンテンツ＆備考マスタ'!$H:$J,MATCH(学校情報!HT$3,'コンテンツ＆備考マスタ'!$H:$H,0),3)="●",IF(AND(HT94&lt;&gt;"",ISNUMBER(申込書!$AC$22)=TRUE,申込書!$C$76&lt;&gt;"▼プルダウンより選択してください",申込書!$C$76&lt;&gt;""),申込書!$AC$22,""),"-"))</f>
        <v/>
      </c>
      <c r="HV94" s="369"/>
      <c r="HW94" s="369"/>
      <c r="HX94" s="370" t="str">
        <f>IF(AND(申込書!$C$76&lt;&gt;"▼プルダウンより選択してください",申込書!$C$76&lt;&gt;"",$G94&lt;&gt;"",申込書!$V$76="特定学年のみ"),"申し込みする","")</f>
        <v/>
      </c>
      <c r="HY94" s="371"/>
      <c r="HZ94" s="372"/>
      <c r="IA94" s="69"/>
    </row>
    <row r="95" spans="2:235" ht="26.85" hidden="1" customHeight="1" outlineLevel="1">
      <c r="B95" s="365">
        <f t="shared" si="3"/>
        <v>90</v>
      </c>
      <c r="C95" s="55"/>
      <c r="D95" s="56"/>
      <c r="E95" s="154"/>
      <c r="F95" s="57"/>
      <c r="G95" s="58"/>
      <c r="H95" s="59"/>
      <c r="I95" s="60"/>
      <c r="J95" s="61"/>
      <c r="K95" s="366" t="str">
        <f t="shared" si="4"/>
        <v/>
      </c>
      <c r="L95" s="62"/>
      <c r="M95" s="322"/>
      <c r="N95" s="63"/>
      <c r="O95" s="64"/>
      <c r="P95" s="367" t="str">
        <f t="shared" si="5"/>
        <v/>
      </c>
      <c r="Q95" s="65"/>
      <c r="R95" s="66"/>
      <c r="S95" s="67"/>
      <c r="T95" s="68"/>
      <c r="U95" s="68"/>
      <c r="V95" s="68"/>
      <c r="W95" s="66"/>
      <c r="X95" s="281"/>
      <c r="Y95" s="368" t="str">
        <f>IF(AND(申込書!$C$47&lt;&gt;"▼プルダウンより選択してください",申込書!$C$47&lt;&gt;"",申込書!$K$22&lt;&gt;"YYYY/MM/DD",$G95&lt;&gt;""),申込書!$K$22,"")</f>
        <v/>
      </c>
      <c r="Z95" s="369" t="str">
        <f>IF(Y95="","",IF(INDEX('コンテンツ＆備考マスタ'!$H:$J,MATCH(学校情報!Y$3,'コンテンツ＆備考マスタ'!$H:$H,0),3)="●",IF(AND(Y95&lt;&gt;"",ISNUMBER(申込書!$AC$22)=TRUE,申込書!$C$47&lt;&gt;"▼プルダウンより選択してください",申込書!$C$47&lt;&gt;""),申込書!$AC$22,""),"-"))</f>
        <v/>
      </c>
      <c r="AA95" s="369"/>
      <c r="AB95" s="369"/>
      <c r="AC95" s="370" t="str">
        <f>IF(AND(申込書!$C$47&lt;&gt;"▼プルダウンより選択してください",申込書!$C$47&lt;&gt;"",$G95&lt;&gt;"",申込書!$V$47="特定学年のみ"),"申し込みする","")</f>
        <v/>
      </c>
      <c r="AD95" s="371"/>
      <c r="AE95" s="372"/>
      <c r="AF95" s="373" t="str">
        <f>IF(AND(申込書!$C$48&lt;&gt;"▼プルダウンより選択してください",申込書!$C$48&lt;&gt;"",申込書!$K$22&lt;&gt;"YYYY/MM/DD",$G95&lt;&gt;""),申込書!$K$22,"")</f>
        <v/>
      </c>
      <c r="AG95" s="369" t="str">
        <f>IF(AF95="","",IF(INDEX('コンテンツ＆備考マスタ'!$H:$J,MATCH(学校情報!AF$3,'コンテンツ＆備考マスタ'!$H:$H,0),3)="●",IF(AND(AF95&lt;&gt;"",ISNUMBER(申込書!$AC$22)=TRUE,申込書!$C$48&lt;&gt;"▼プルダウンより選択してください",申込書!$C$48&lt;&gt;""),申込書!$AC$22,""),"-"))</f>
        <v/>
      </c>
      <c r="AH95" s="369"/>
      <c r="AI95" s="369"/>
      <c r="AJ95" s="370" t="str">
        <f>IF(AND(申込書!$C$48&lt;&gt;"▼プルダウンより選択してください",申込書!$C$48&lt;&gt;"",$G95&lt;&gt;"",申込書!$V$48="特定学年のみ"),"申し込みする","")</f>
        <v/>
      </c>
      <c r="AK95" s="371"/>
      <c r="AL95" s="372"/>
      <c r="AM95" s="373" t="str">
        <f>IF(AND(申込書!$C$49&lt;&gt;"▼プルダウンより選択してください",申込書!$C$49&lt;&gt;"",申込書!$K$22&lt;&gt;"YYYY/MM/DD",$G95&lt;&gt;""),申込書!$K$22,"")</f>
        <v/>
      </c>
      <c r="AN95" s="369" t="str">
        <f>IF(AM95="","",IF(INDEX('コンテンツ＆備考マスタ'!$H:$J,MATCH(学校情報!AM$3,'コンテンツ＆備考マスタ'!$H:$H,0),3)="●",IF(AND(AM95&lt;&gt;"",ISNUMBER(申込書!$AC$22)=TRUE,申込書!$C$49&lt;&gt;"▼プルダウンより選択してください",申込書!$C$49&lt;&gt;""),申込書!$AC$22,""),"-"))</f>
        <v/>
      </c>
      <c r="AO95" s="369"/>
      <c r="AP95" s="369"/>
      <c r="AQ95" s="370" t="str">
        <f>IF(AND(申込書!$C$49&lt;&gt;"▼プルダウンより選択してください",申込書!$C$49&lt;&gt;"",$G95&lt;&gt;"",申込書!$V$49="特定学年のみ"),"申し込みする","")</f>
        <v/>
      </c>
      <c r="AR95" s="371"/>
      <c r="AS95" s="372"/>
      <c r="AT95" s="373" t="str">
        <f>IF(AND(申込書!$C$50&lt;&gt;"▼プルダウンより選択してください",申込書!$C$50&lt;&gt;"",申込書!$K$22&lt;&gt;"YYYY/MM/DD",$G95&lt;&gt;""),申込書!$K$22,"")</f>
        <v/>
      </c>
      <c r="AU95" s="369" t="str">
        <f>IF(AT95="","",IF(INDEX('コンテンツ＆備考マスタ'!$H:$J,MATCH(学校情報!AT$3,'コンテンツ＆備考マスタ'!$H:$H,0),3)="●",IF(AND(AT95&lt;&gt;"",ISNUMBER(申込書!$AC$22)=TRUE,申込書!$C$50&lt;&gt;"▼プルダウンより選択してください",申込書!$C$50&lt;&gt;""),申込書!$AC$22,""),"-"))</f>
        <v/>
      </c>
      <c r="AV95" s="369"/>
      <c r="AW95" s="369"/>
      <c r="AX95" s="370" t="str">
        <f>IF(AND(申込書!$C$50&lt;&gt;"▼プルダウンより選択してください",申込書!$C$50&lt;&gt;"",$G95&lt;&gt;"",申込書!$V$50="特定学年のみ"),"申し込みする","")</f>
        <v/>
      </c>
      <c r="AY95" s="371"/>
      <c r="AZ95" s="372"/>
      <c r="BA95" s="373" t="str">
        <f>IF(AND(申込書!$C$51&lt;&gt;"▼プルダウンより選択してください",申込書!$C$51&lt;&gt;"",申込書!$K$22&lt;&gt;"YYYY/MM/DD",$G95&lt;&gt;""),申込書!$K$22,"")</f>
        <v/>
      </c>
      <c r="BB95" s="369" t="str">
        <f>IF(BA95="","",IF(INDEX('コンテンツ＆備考マスタ'!$H:$J,MATCH(学校情報!BA$3,'コンテンツ＆備考マスタ'!$H:$H,0),3)="●",IF(AND(BA95&lt;&gt;"",ISNUMBER(申込書!$AC$22)=TRUE,申込書!$C$51&lt;&gt;"▼プルダウンより選択してください",申込書!$C$51&lt;&gt;""),申込書!$AC$22,""),"-"))</f>
        <v/>
      </c>
      <c r="BC95" s="369"/>
      <c r="BD95" s="369"/>
      <c r="BE95" s="370" t="str">
        <f>IF(AND(申込書!$C$51&lt;&gt;"▼プルダウンより選択してください",申込書!$C$51&lt;&gt;"",$G95&lt;&gt;"",申込書!$V$51="特定学年のみ"),"申し込みする","")</f>
        <v/>
      </c>
      <c r="BF95" s="371"/>
      <c r="BG95" s="372"/>
      <c r="BH95" s="373" t="str">
        <f>IF(AND(申込書!$C$52&lt;&gt;"▼プルダウンより選択してください",申込書!$C$52&lt;&gt;"",申込書!$K$22&lt;&gt;"YYYY/MM/DD",$G95&lt;&gt;""),申込書!$K$22,"")</f>
        <v/>
      </c>
      <c r="BI95" s="369" t="str">
        <f>IF(BH95="","",IF(INDEX('コンテンツ＆備考マスタ'!$H:$J,MATCH(学校情報!BH$3,'コンテンツ＆備考マスタ'!$H:$H,0),3)="●",IF(AND(BH95&lt;&gt;"",ISNUMBER(申込書!$AC$22)=TRUE,申込書!$C$52&lt;&gt;"▼プルダウンより選択してください",申込書!$C$52&lt;&gt;""),申込書!$AC$22,""),"-"))</f>
        <v/>
      </c>
      <c r="BJ95" s="369"/>
      <c r="BK95" s="369"/>
      <c r="BL95" s="370" t="str">
        <f>IF(AND(申込書!$C$52&lt;&gt;"▼プルダウンより選択してください",申込書!$C$52&lt;&gt;"",$G95&lt;&gt;"",申込書!$V$52="特定学年のみ"),"申し込みする","")</f>
        <v/>
      </c>
      <c r="BM95" s="371"/>
      <c r="BN95" s="372"/>
      <c r="BO95" s="373" t="str">
        <f>IF(AND(申込書!$C$53&lt;&gt;"▼プルダウンより選択してください",申込書!$C$53&lt;&gt;"",申込書!$K$22&lt;&gt;"YYYY/MM/DD",$G95&lt;&gt;""),申込書!$K$22,"")</f>
        <v/>
      </c>
      <c r="BP95" s="369" t="str">
        <f>IF(BO95="","",IF(INDEX('コンテンツ＆備考マスタ'!$H:$J,MATCH(学校情報!BO$3,'コンテンツ＆備考マスタ'!$H:$H,0),3)="●",IF(AND(BO95&lt;&gt;"",ISNUMBER(申込書!$AC$22)=TRUE,申込書!$C$53&lt;&gt;"▼プルダウンより選択してください",申込書!$C$53&lt;&gt;""),申込書!$AC$22,""),"-"))</f>
        <v/>
      </c>
      <c r="BQ95" s="369"/>
      <c r="BR95" s="369"/>
      <c r="BS95" s="370" t="str">
        <f>IF(AND(申込書!$C$53&lt;&gt;"▼プルダウンより選択してください",申込書!$C$53&lt;&gt;"",$G95&lt;&gt;"",申込書!$V$53="特定学年のみ"),"申し込みする","")</f>
        <v/>
      </c>
      <c r="BT95" s="371"/>
      <c r="BU95" s="372"/>
      <c r="BV95" s="373" t="str">
        <f>IF(AND(申込書!$C$54&lt;&gt;"▼プルダウンより選択してください",申込書!$C$54&lt;&gt;"",申込書!$K$22&lt;&gt;"YYYY/MM/DD",$G95&lt;&gt;""),申込書!$K$22,"")</f>
        <v/>
      </c>
      <c r="BW95" s="369" t="str">
        <f>IF(BV95="","",IF(INDEX('コンテンツ＆備考マスタ'!$H:$J,MATCH(学校情報!BV$3,'コンテンツ＆備考マスタ'!$H:$H,0),3)="●",IF(AND(BV95&lt;&gt;"",ISNUMBER(申込書!$AC$22)=TRUE,申込書!$C$54&lt;&gt;"▼プルダウンより選択してください",申込書!$C$54&lt;&gt;""),申込書!$AC$22,""),"-"))</f>
        <v/>
      </c>
      <c r="BX95" s="369"/>
      <c r="BY95" s="369"/>
      <c r="BZ95" s="370" t="str">
        <f>IF(AND(申込書!$C$54&lt;&gt;"▼プルダウンより選択してください",申込書!$C$54&lt;&gt;"",$G95&lt;&gt;"",申込書!$V$54="特定学年のみ"),"申し込みする","")</f>
        <v/>
      </c>
      <c r="CA95" s="371"/>
      <c r="CB95" s="372"/>
      <c r="CC95" s="373" t="str">
        <f>IF(AND(申込書!$C$55&lt;&gt;"▼プルダウンより選択してください",申込書!$C$55&lt;&gt;"",申込書!$K$22&lt;&gt;"YYYY/MM/DD",$G95&lt;&gt;""),申込書!$K$22,"")</f>
        <v/>
      </c>
      <c r="CD95" s="369" t="str">
        <f>IF(CC95="","",IF(INDEX('コンテンツ＆備考マスタ'!$H:$J,MATCH(学校情報!CC$3,'コンテンツ＆備考マスタ'!$H:$H,0),3)="●",IF(AND(CC95&lt;&gt;"",ISNUMBER(申込書!$AC$22)=TRUE,申込書!$C$55&lt;&gt;"▼プルダウンより選択してください",申込書!$C$55&lt;&gt;""),申込書!$AC$22,""),"-"))</f>
        <v/>
      </c>
      <c r="CE95" s="369"/>
      <c r="CF95" s="369"/>
      <c r="CG95" s="370" t="str">
        <f>IF(AND(申込書!$C$55&lt;&gt;"▼プルダウンより選択してください",申込書!$C$55&lt;&gt;"",$G95&lt;&gt;"",申込書!$V$55="特定学年のみ"),"申し込みする","")</f>
        <v/>
      </c>
      <c r="CH95" s="371"/>
      <c r="CI95" s="372"/>
      <c r="CJ95" s="373" t="str">
        <f>IF(AND(申込書!$C$56&lt;&gt;"▼プルダウンより選択してください",申込書!$C$56&lt;&gt;"",申込書!$K$22&lt;&gt;"YYYY/MM/DD",$G95&lt;&gt;""),申込書!$K$22,"")</f>
        <v/>
      </c>
      <c r="CK95" s="369" t="str">
        <f>IF(CJ95="","",IF(INDEX('コンテンツ＆備考マスタ'!$H:$J,MATCH(学校情報!CJ$3,'コンテンツ＆備考マスタ'!$H:$H,0),3)="●",IF(AND(CJ95&lt;&gt;"",ISNUMBER(申込書!$AC$22)=TRUE,申込書!$C$56&lt;&gt;"▼プルダウンより選択してください",申込書!$C$56&lt;&gt;""),申込書!$AC$22,""),"-"))</f>
        <v/>
      </c>
      <c r="CL95" s="369"/>
      <c r="CM95" s="369"/>
      <c r="CN95" s="370" t="str">
        <f>IF(AND(申込書!$C$56&lt;&gt;"▼プルダウンより選択してください",申込書!$C$56&lt;&gt;"",$G95&lt;&gt;"",申込書!$V$56="特定学年のみ"),"申し込みする","")</f>
        <v/>
      </c>
      <c r="CO95" s="371"/>
      <c r="CP95" s="372"/>
      <c r="CQ95" s="373" t="str">
        <f>IF(AND(申込書!$C$57&lt;&gt;"▼プルダウンより選択してください",申込書!$C$57&lt;&gt;"",申込書!$K$22&lt;&gt;"YYYY/MM/DD",$G95&lt;&gt;""),申込書!$K$22,"")</f>
        <v/>
      </c>
      <c r="CR95" s="369" t="str">
        <f>IF(CQ95="","",IF(INDEX('コンテンツ＆備考マスタ'!$H:$J,MATCH(学校情報!CQ$3,'コンテンツ＆備考マスタ'!$H:$H,0),3)="●",IF(AND(CQ95&lt;&gt;"",ISNUMBER(申込書!$AC$22)=TRUE,申込書!$C$57&lt;&gt;"▼プルダウンより選択してください",申込書!$C$57&lt;&gt;""),申込書!$AC$22,""),"-"))</f>
        <v/>
      </c>
      <c r="CS95" s="369"/>
      <c r="CT95" s="369"/>
      <c r="CU95" s="369" t="str">
        <f>IF(AND(申込書!$C$57&lt;&gt;"▼プルダウンより選択してください",申込書!$C$57&lt;&gt;"",$G95&lt;&gt;"",申込書!$V$57="特定学年のみ"),"申し込みする","")</f>
        <v/>
      </c>
      <c r="CV95" s="371"/>
      <c r="CW95" s="372"/>
      <c r="CX95" s="373" t="str">
        <f>IF(AND(申込書!$C$58&lt;&gt;"▼プルダウンより選択してください",申込書!$C$58&lt;&gt;"",申込書!$K$22&lt;&gt;"YYYY/MM/DD",$G95&lt;&gt;""),申込書!$K$22,"")</f>
        <v/>
      </c>
      <c r="CY95" s="369" t="str">
        <f>IF(CX95="","",IF(INDEX('コンテンツ＆備考マスタ'!$H:$J,MATCH(学校情報!CX$3,'コンテンツ＆備考マスタ'!$H:$H,0),3)="●",IF(AND(CX95&lt;&gt;"",ISNUMBER(申込書!$AC$22)=TRUE,申込書!$C$58&lt;&gt;"▼プルダウンより選択してください",申込書!$C$58&lt;&gt;""),申込書!$AC$22,""),"-"))</f>
        <v/>
      </c>
      <c r="CZ95" s="369"/>
      <c r="DA95" s="369"/>
      <c r="DB95" s="369" t="str">
        <f>IF(AND(申込書!$C$58&lt;&gt;"▼プルダウンより選択してください",申込書!$C$58&lt;&gt;"",$G95&lt;&gt;"",申込書!$V$58="特定学年のみ"),"申し込みする","")</f>
        <v/>
      </c>
      <c r="DC95" s="371"/>
      <c r="DD95" s="372"/>
      <c r="DE95" s="373" t="str">
        <f>IF(AND(申込書!$C$59&lt;&gt;"▼プルダウンより選択してください",申込書!$C$59&lt;&gt;"",申込書!$K$22&lt;&gt;"YYYY/MM/DD",$G95&lt;&gt;""),申込書!$K$22,"")</f>
        <v/>
      </c>
      <c r="DF95" s="369" t="str">
        <f>IF(DE95="","",IF(INDEX('コンテンツ＆備考マスタ'!$H:$J,MATCH(学校情報!DE$3,'コンテンツ＆備考マスタ'!$H:$H,0),3)="●",IF(AND(DE95&lt;&gt;"",ISNUMBER(申込書!$AC$22)=TRUE,申込書!$C$59&lt;&gt;"▼プルダウンより選択してください",申込書!$C$59&lt;&gt;""),申込書!$AC$22,""),"-"))</f>
        <v/>
      </c>
      <c r="DG95" s="369"/>
      <c r="DH95" s="369"/>
      <c r="DI95" s="369" t="str">
        <f>IF(AND(申込書!$C$59&lt;&gt;"▼プルダウンより選択してください",申込書!$C$59&lt;&gt;"",$G95&lt;&gt;"",申込書!$V$59="特定学年のみ"),"申し込みする","")</f>
        <v/>
      </c>
      <c r="DJ95" s="371"/>
      <c r="DK95" s="372"/>
      <c r="DL95" s="373" t="str">
        <f>IF(AND(申込書!$C$60&lt;&gt;"▼プルダウンより選択してください",申込書!$C$60&lt;&gt;"",申込書!$K$22&lt;&gt;"YYYY/MM/DD",$G95&lt;&gt;""),申込書!$K$22,"")</f>
        <v/>
      </c>
      <c r="DM95" s="369" t="str">
        <f>IF(DL95="","",IF(INDEX('コンテンツ＆備考マスタ'!$H:$J,MATCH(学校情報!DL$3,'コンテンツ＆備考マスタ'!$H:$H,0),3)="●",IF(AND(DL95&lt;&gt;"",ISNUMBER(申込書!$AC$22)=TRUE,申込書!$C$60&lt;&gt;"▼プルダウンより選択してください",申込書!$C$60&lt;&gt;""),申込書!$AC$22,""),"-"))</f>
        <v/>
      </c>
      <c r="DN95" s="369"/>
      <c r="DO95" s="369"/>
      <c r="DP95" s="369" t="str">
        <f>IF(AND(申込書!$C$60&lt;&gt;"▼プルダウンより選択してください",申込書!$C$60&lt;&gt;"",$G95&lt;&gt;"",申込書!$V$60="特定学年のみ"),"申し込みする","")</f>
        <v/>
      </c>
      <c r="DQ95" s="371"/>
      <c r="DR95" s="372"/>
      <c r="DS95" s="373" t="str">
        <f>IF(AND(申込書!$C$61&lt;&gt;"▼プルダウンより選択してください",申込書!$C$61&lt;&gt;"",申込書!$K$22&lt;&gt;"YYYY/MM/DD",$G95&lt;&gt;""),申込書!$K$22,"")</f>
        <v/>
      </c>
      <c r="DT95" s="369" t="str">
        <f>IF(DS95="","",IF(INDEX('コンテンツ＆備考マスタ'!$H:$J,MATCH(学校情報!DS$3,'コンテンツ＆備考マスタ'!$H:$H,0),3)="●",IF(AND(DS95&lt;&gt;"",ISNUMBER(申込書!$AC$22)=TRUE,申込書!$C$61&lt;&gt;"▼プルダウンより選択してください",申込書!$C$61&lt;&gt;""),申込書!$AC$22,""),"-"))</f>
        <v/>
      </c>
      <c r="DU95" s="369"/>
      <c r="DV95" s="369"/>
      <c r="DW95" s="369" t="str">
        <f>IF(AND(申込書!$C$61&lt;&gt;"▼プルダウンより選択してください",申込書!$C$61&lt;&gt;"",$G95&lt;&gt;"",申込書!$V$61="特定学年のみ"),"申し込みする","")</f>
        <v/>
      </c>
      <c r="DX95" s="371"/>
      <c r="DY95" s="372"/>
      <c r="DZ95" s="373" t="str">
        <f>IF(AND(申込書!$C$62&lt;&gt;"▼プルダウンより選択してください",申込書!$C$62&lt;&gt;"",申込書!$K$22&lt;&gt;"YYYY/MM/DD",$G95&lt;&gt;""),申込書!$K$22,"")</f>
        <v/>
      </c>
      <c r="EA95" s="369" t="str">
        <f>IF(DZ95="","",IF(INDEX('コンテンツ＆備考マスタ'!$H:$J,MATCH(学校情報!DZ$3,'コンテンツ＆備考マスタ'!$H:$H,0),3)="●",IF(AND(DZ95&lt;&gt;"",ISNUMBER(申込書!$AC$22)=TRUE,申込書!$C$62&lt;&gt;"▼プルダウンより選択してください",申込書!$C$62&lt;&gt;""),申込書!$AC$22,""),"-"))</f>
        <v/>
      </c>
      <c r="EB95" s="369"/>
      <c r="EC95" s="369"/>
      <c r="ED95" s="370" t="str">
        <f>IF(AND(申込書!$C$62&lt;&gt;"▼プルダウンより選択してください",申込書!$C$62&lt;&gt;"",$G95&lt;&gt;"",申込書!$V$62="特定学年のみ"),"申し込みする","")</f>
        <v/>
      </c>
      <c r="EE95" s="371"/>
      <c r="EF95" s="372"/>
      <c r="EG95" s="373" t="str">
        <f>IF(AND(申込書!$C$63&lt;&gt;"▼プルダウンより選択してください",申込書!$C$63&lt;&gt;"",申込書!$K$22&lt;&gt;"YYYY/MM/DD",$G95&lt;&gt;""),申込書!$K$22,"")</f>
        <v/>
      </c>
      <c r="EH95" s="369" t="str">
        <f>IF(EG95="","",IF(INDEX('コンテンツ＆備考マスタ'!$H:$J,MATCH(学校情報!EG$3,'コンテンツ＆備考マスタ'!$H:$H,0),3)="●",IF(AND(EG95&lt;&gt;"",ISNUMBER(申込書!$AC$22)=TRUE,申込書!$C$63&lt;&gt;"▼プルダウンより選択してください",申込書!$C$63&lt;&gt;""),申込書!$AC$22,""),"-"))</f>
        <v/>
      </c>
      <c r="EI95" s="369"/>
      <c r="EJ95" s="369"/>
      <c r="EK95" s="370" t="str">
        <f>IF(AND(申込書!$C$63&lt;&gt;"▼プルダウンより選択してください",申込書!$C$63&lt;&gt;"",$G95&lt;&gt;"",申込書!$V$63="特定学年のみ"),"申し込みする","")</f>
        <v/>
      </c>
      <c r="EL95" s="371"/>
      <c r="EM95" s="372"/>
      <c r="EN95" s="373" t="str">
        <f>IF(AND(申込書!$C$64&lt;&gt;"▼プルダウンより選択してください",申込書!$C$64&lt;&gt;"",申込書!$K$22&lt;&gt;"YYYY/MM/DD",$G95&lt;&gt;""),申込書!$K$22,"")</f>
        <v/>
      </c>
      <c r="EO95" s="369" t="str">
        <f>IF(EN95="","",IF(INDEX('コンテンツ＆備考マスタ'!$H:$J,MATCH(学校情報!EN$3,'コンテンツ＆備考マスタ'!$H:$H,0),3)="●",IF(AND(EN95&lt;&gt;"",ISNUMBER(申込書!$AC$22)=TRUE,申込書!$C$64&lt;&gt;"▼プルダウンより選択してください",申込書!$C$64&lt;&gt;""),申込書!$AC$22,""),"-"))</f>
        <v/>
      </c>
      <c r="EP95" s="369"/>
      <c r="EQ95" s="369"/>
      <c r="ER95" s="370" t="str">
        <f>IF(AND(申込書!$C$64&lt;&gt;"▼プルダウンより選択してください",申込書!$C$64&lt;&gt;"",$G95&lt;&gt;"",申込書!$V$64="特定学年のみ"),"申し込みする","")</f>
        <v/>
      </c>
      <c r="ES95" s="371"/>
      <c r="ET95" s="372"/>
      <c r="EU95" s="373" t="str">
        <f>IF(AND(申込書!$C$65&lt;&gt;"▼プルダウンより選択してください",申込書!$C$65&lt;&gt;"",申込書!$K$22&lt;&gt;"YYYY/MM/DD",$G95&lt;&gt;""),申込書!$K$22,"")</f>
        <v/>
      </c>
      <c r="EV95" s="369" t="str">
        <f>IF(EU95="","",IF(INDEX('コンテンツ＆備考マスタ'!$H:$J,MATCH(学校情報!EU$3,'コンテンツ＆備考マスタ'!$H:$H,0),3)="●",IF(AND(EU95&lt;&gt;"",ISNUMBER(申込書!$AC$22)=TRUE,申込書!$C$65&lt;&gt;"▼プルダウンより選択してください",申込書!$C$65&lt;&gt;""),申込書!$AC$22,""),"-"))</f>
        <v/>
      </c>
      <c r="EW95" s="369"/>
      <c r="EX95" s="369"/>
      <c r="EY95" s="370" t="str">
        <f>IF(AND(申込書!$C$65&lt;&gt;"▼プルダウンより選択してください",申込書!$C$65&lt;&gt;"",$G95&lt;&gt;"",申込書!$V$65="特定学年のみ"),"申し込みする","")</f>
        <v/>
      </c>
      <c r="EZ95" s="371"/>
      <c r="FA95" s="372"/>
      <c r="FB95" s="373" t="str">
        <f>IF(AND(申込書!$C$66&lt;&gt;"▼プルダウンより選択してください",申込書!$C$66&lt;&gt;"",申込書!$K$22&lt;&gt;"YYYY/MM/DD",$G95&lt;&gt;""),申込書!$K$22,"")</f>
        <v/>
      </c>
      <c r="FC95" s="369" t="str">
        <f>IF(FB95="","",IF(INDEX('コンテンツ＆備考マスタ'!$H:$J,MATCH(学校情報!FB$3,'コンテンツ＆備考マスタ'!$H:$H,0),3)="●",IF(AND(FB95&lt;&gt;"",ISNUMBER(申込書!$AC$22)=TRUE,申込書!$C$66&lt;&gt;"▼プルダウンより選択してください",申込書!$C$66&lt;&gt;""),申込書!$AC$22,""),"-"))</f>
        <v/>
      </c>
      <c r="FD95" s="369"/>
      <c r="FE95" s="369"/>
      <c r="FF95" s="370" t="str">
        <f>IF(AND(申込書!$C$66&lt;&gt;"▼プルダウンより選択してください",申込書!$C$66&lt;&gt;"",$G95&lt;&gt;"",申込書!$V$66="特定学年のみ"),"申し込みする","")</f>
        <v/>
      </c>
      <c r="FG95" s="371"/>
      <c r="FH95" s="372"/>
      <c r="FI95" s="373" t="str">
        <f>IF(AND(申込書!$C$67&lt;&gt;"▼プルダウンより選択してください",申込書!$C$67&lt;&gt;"",申込書!$K$22&lt;&gt;"YYYY/MM/DD",$G95&lt;&gt;""),申込書!$K$22,"")</f>
        <v/>
      </c>
      <c r="FJ95" s="369" t="str">
        <f>IF(FI95="","",IF(INDEX('コンテンツ＆備考マスタ'!$H:$J,MATCH(学校情報!FI$3,'コンテンツ＆備考マスタ'!$H:$H,0),3)="●",IF(AND(FI95&lt;&gt;"",ISNUMBER(申込書!$AC$22)=TRUE,申込書!$C$67&lt;&gt;"▼プルダウンより選択してください",申込書!$C$67&lt;&gt;""),申込書!$AC$22,""),"-"))</f>
        <v/>
      </c>
      <c r="FK95" s="369"/>
      <c r="FL95" s="369"/>
      <c r="FM95" s="370" t="str">
        <f>IF(AND(申込書!$C$67&lt;&gt;"▼プルダウンより選択してください",申込書!$C$67&lt;&gt;"",$G95&lt;&gt;"",申込書!$V$67="特定学年のみ"),"申し込みする","")</f>
        <v/>
      </c>
      <c r="FN95" s="371"/>
      <c r="FO95" s="372"/>
      <c r="FP95" s="373" t="str">
        <f>IF(AND(申込書!$C$68&lt;&gt;"▼プルダウンより選択してください",申込書!$C$68&lt;&gt;"",申込書!$K$22&lt;&gt;"YYYY/MM/DD",$G95&lt;&gt;""),申込書!$K$22,"")</f>
        <v/>
      </c>
      <c r="FQ95" s="369" t="str">
        <f>IF(FP95="","",IF(INDEX('コンテンツ＆備考マスタ'!$H:$J,MATCH(学校情報!FP$3,'コンテンツ＆備考マスタ'!$H:$H,0),3)="●",IF(AND(FP95&lt;&gt;"",ISNUMBER(申込書!$AC$22)=TRUE,申込書!$C$68&lt;&gt;"▼プルダウンより選択してください",申込書!$C$68&lt;&gt;""),申込書!$AC$22,""),"-"))</f>
        <v/>
      </c>
      <c r="FR95" s="369"/>
      <c r="FS95" s="369"/>
      <c r="FT95" s="370" t="str">
        <f>IF(AND(申込書!$C$68&lt;&gt;"▼プルダウンより選択してください",申込書!$C$68&lt;&gt;"",$G95&lt;&gt;"",申込書!$V$68="特定学年のみ"),"申し込みする","")</f>
        <v/>
      </c>
      <c r="FU95" s="371"/>
      <c r="FV95" s="372"/>
      <c r="FW95" s="373" t="str">
        <f>IF(AND(申込書!$C$69&lt;&gt;"▼プルダウンより選択してください",申込書!$C$69&lt;&gt;"",申込書!$K$22&lt;&gt;"YYYY/MM/DD",$G95&lt;&gt;""),申込書!$K$22,"")</f>
        <v/>
      </c>
      <c r="FX95" s="369" t="str">
        <f>IF(FW95="","",IF(INDEX('コンテンツ＆備考マスタ'!$H:$J,MATCH(学校情報!FW$3,'コンテンツ＆備考マスタ'!$H:$H,0),3)="●",IF(AND(FW95&lt;&gt;"",ISNUMBER(申込書!$AC$22)=TRUE,申込書!$C$69&lt;&gt;"▼プルダウンより選択してください",申込書!$C$69&lt;&gt;""),申込書!$AC$22,""),"-"))</f>
        <v/>
      </c>
      <c r="FY95" s="369"/>
      <c r="FZ95" s="369"/>
      <c r="GA95" s="370" t="str">
        <f>IF(AND(申込書!$C$69&lt;&gt;"▼プルダウンより選択してください",申込書!$C$69&lt;&gt;"",$G95&lt;&gt;"",申込書!$V$69="特定学年のみ"),"申し込みする","")</f>
        <v/>
      </c>
      <c r="GB95" s="371"/>
      <c r="GC95" s="372"/>
      <c r="GD95" s="373" t="str">
        <f>IF(AND(申込書!$C$70&lt;&gt;"▼プルダウンより選択してください",申込書!$C$70&lt;&gt;"",申込書!$K$22&lt;&gt;"YYYY/MM/DD",$G95&lt;&gt;""),申込書!$K$22,"")</f>
        <v/>
      </c>
      <c r="GE95" s="369" t="str">
        <f>IF(GD95="","",IF(INDEX('コンテンツ＆備考マスタ'!$H:$J,MATCH(学校情報!GD$3,'コンテンツ＆備考マスタ'!$H:$H,0),3)="●",IF(AND(GD95&lt;&gt;"",ISNUMBER(申込書!$AC$22)=TRUE,申込書!$C$70&lt;&gt;"▼プルダウンより選択してください",申込書!$C$70&lt;&gt;""),申込書!$AC$22,""),"-"))</f>
        <v/>
      </c>
      <c r="GF95" s="369"/>
      <c r="GG95" s="369"/>
      <c r="GH95" s="370" t="str">
        <f>IF(AND(申込書!$C$70&lt;&gt;"▼プルダウンより選択してください",申込書!$C$70&lt;&gt;"",$G95&lt;&gt;"",申込書!$V$70="特定学年のみ"),"申し込みする","")</f>
        <v/>
      </c>
      <c r="GI95" s="371"/>
      <c r="GJ95" s="372"/>
      <c r="GK95" s="373" t="str">
        <f>IF(AND(申込書!$C$71&lt;&gt;"▼プルダウンより選択してください",申込書!$C$71&lt;&gt;"",申込書!$K$22&lt;&gt;"YYYY/MM/DD",$G95&lt;&gt;""),申込書!$K$22,"")</f>
        <v/>
      </c>
      <c r="GL95" s="369" t="str">
        <f>IF(GK95="","",IF(INDEX('コンテンツ＆備考マスタ'!$H:$J,MATCH(学校情報!GK$3,'コンテンツ＆備考マスタ'!$H:$H,0),3)="●",IF(AND(GK95&lt;&gt;"",ISNUMBER(申込書!$AC$22)=TRUE,申込書!$C$71&lt;&gt;"▼プルダウンより選択してください",申込書!$C$71&lt;&gt;""),申込書!$AC$22,""),"-"))</f>
        <v/>
      </c>
      <c r="GM95" s="369"/>
      <c r="GN95" s="369"/>
      <c r="GO95" s="370" t="str">
        <f>IF(AND(申込書!$C$71&lt;&gt;"▼プルダウンより選択してください",申込書!$C$71&lt;&gt;"",$G95&lt;&gt;"",申込書!$V$71="特定学年のみ"),"申し込みする","")</f>
        <v/>
      </c>
      <c r="GP95" s="371"/>
      <c r="GQ95" s="372"/>
      <c r="GR95" s="373" t="str">
        <f>IF(AND(申込書!$C$72&lt;&gt;"▼プルダウンより選択してください",申込書!$C$72&lt;&gt;"",申込書!$K$22&lt;&gt;"YYYY/MM/DD",$G95&lt;&gt;""),申込書!$K$22,"")</f>
        <v/>
      </c>
      <c r="GS95" s="369" t="str">
        <f>IF(GR95="","",IF(INDEX('コンテンツ＆備考マスタ'!$H:$J,MATCH(学校情報!GR$3,'コンテンツ＆備考マスタ'!$H:$H,0),3)="●",IF(AND(GR95&lt;&gt;"",ISNUMBER(申込書!$AC$22)=TRUE,申込書!$C$72&lt;&gt;"▼プルダウンより選択してください",申込書!$C$72&lt;&gt;""),申込書!$AC$22,""),"-"))</f>
        <v/>
      </c>
      <c r="GT95" s="369"/>
      <c r="GU95" s="369"/>
      <c r="GV95" s="370" t="str">
        <f>IF(AND(申込書!$C$72&lt;&gt;"▼プルダウンより選択してください",申込書!$C$72&lt;&gt;"",$G95&lt;&gt;"",申込書!$V$72="特定学年のみ"),"申し込みする","")</f>
        <v/>
      </c>
      <c r="GW95" s="371"/>
      <c r="GX95" s="372"/>
      <c r="GY95" s="373" t="str">
        <f>IF(AND(申込書!$C$73&lt;&gt;"▼プルダウンより選択してください",申込書!$C$73&lt;&gt;"",申込書!$K$22&lt;&gt;"YYYY/MM/DD",$G95&lt;&gt;""),申込書!$K$22,"")</f>
        <v/>
      </c>
      <c r="GZ95" s="369" t="str">
        <f>IF(GY95="","",IF(INDEX('コンテンツ＆備考マスタ'!$H:$J,MATCH(学校情報!GY$3,'コンテンツ＆備考マスタ'!$H:$H,0),3)="●",IF(AND(GY95&lt;&gt;"",ISNUMBER(申込書!$AC$22)=TRUE,申込書!$C$73&lt;&gt;"▼プルダウンより選択してください",申込書!$C$73&lt;&gt;""),申込書!$AC$22,""),"-"))</f>
        <v/>
      </c>
      <c r="HA95" s="369"/>
      <c r="HB95" s="369"/>
      <c r="HC95" s="370" t="str">
        <f>IF(AND(申込書!$C$73&lt;&gt;"▼プルダウンより選択してください",申込書!$C$73&lt;&gt;"",$G95&lt;&gt;"",申込書!$V$73="特定学年のみ"),"申し込みする","")</f>
        <v/>
      </c>
      <c r="HD95" s="371"/>
      <c r="HE95" s="372"/>
      <c r="HF95" s="373" t="str">
        <f>IF(AND(申込書!$C$74&lt;&gt;"▼プルダウンより選択してください",申込書!$C$74&lt;&gt;"",申込書!$K$22&lt;&gt;"YYYY/MM/DD",$G95&lt;&gt;""),申込書!$K$22,"")</f>
        <v/>
      </c>
      <c r="HG95" s="369" t="str">
        <f>IF(HF95="","",IF(INDEX('コンテンツ＆備考マスタ'!$H:$J,MATCH(学校情報!HF$3,'コンテンツ＆備考マスタ'!$H:$H,0),3)="●",IF(AND(HF95&lt;&gt;"",ISNUMBER(申込書!$AC$22)=TRUE,申込書!$C$74&lt;&gt;"▼プルダウンより選択してください",申込書!$C$74&lt;&gt;""),申込書!$AC$22,""),"-"))</f>
        <v/>
      </c>
      <c r="HH95" s="369"/>
      <c r="HI95" s="369"/>
      <c r="HJ95" s="370" t="str">
        <f>IF(AND(申込書!$C$74&lt;&gt;"▼プルダウンより選択してください",申込書!$C$74&lt;&gt;"",$G95&lt;&gt;"",申込書!$V$74="特定学年のみ"),"申し込みする","")</f>
        <v/>
      </c>
      <c r="HK95" s="371"/>
      <c r="HL95" s="372"/>
      <c r="HM95" s="373" t="str">
        <f>IF(AND(申込書!$C$75&lt;&gt;"▼プルダウンより選択してください",申込書!$C$75&lt;&gt;"",申込書!$K$22&lt;&gt;"YYYY/MM/DD",$G95&lt;&gt;""),申込書!$K$22,"")</f>
        <v/>
      </c>
      <c r="HN95" s="369" t="str">
        <f>IF(HM95="","",IF(INDEX('コンテンツ＆備考マスタ'!$H:$J,MATCH(学校情報!HM$3,'コンテンツ＆備考マスタ'!$H:$H,0),3)="●",IF(AND(HM95&lt;&gt;"",ISNUMBER(申込書!$AC$22)=TRUE,申込書!$C$75&lt;&gt;"▼プルダウンより選択してください",申込書!$C$75&lt;&gt;""),申込書!$AC$22,""),"-"))</f>
        <v/>
      </c>
      <c r="HO95" s="369"/>
      <c r="HP95" s="369"/>
      <c r="HQ95" s="370" t="str">
        <f>IF(AND(申込書!$C$75&lt;&gt;"▼プルダウンより選択してください",申込書!$C$75&lt;&gt;"",$G95&lt;&gt;"",申込書!$V$75="特定学年のみ"),"申し込みする","")</f>
        <v/>
      </c>
      <c r="HR95" s="371"/>
      <c r="HS95" s="371"/>
      <c r="HT95" s="374" t="str">
        <f>IF(AND(申込書!$C$76&lt;&gt;"▼プルダウンより選択してください",申込書!$C$76&lt;&gt;"",申込書!$K$22&lt;&gt;"YYYY/MM/DD",$G95&lt;&gt;""),申込書!$K$22,"")</f>
        <v/>
      </c>
      <c r="HU95" s="369" t="str">
        <f>IF(HT95="","",IF(INDEX('コンテンツ＆備考マスタ'!$H:$J,MATCH(学校情報!HT$3,'コンテンツ＆備考マスタ'!$H:$H,0),3)="●",IF(AND(HT95&lt;&gt;"",ISNUMBER(申込書!$AC$22)=TRUE,申込書!$C$76&lt;&gt;"▼プルダウンより選択してください",申込書!$C$76&lt;&gt;""),申込書!$AC$22,""),"-"))</f>
        <v/>
      </c>
      <c r="HV95" s="369"/>
      <c r="HW95" s="369"/>
      <c r="HX95" s="370" t="str">
        <f>IF(AND(申込書!$C$76&lt;&gt;"▼プルダウンより選択してください",申込書!$C$76&lt;&gt;"",$G95&lt;&gt;"",申込書!$V$76="特定学年のみ"),"申し込みする","")</f>
        <v/>
      </c>
      <c r="HY95" s="371"/>
      <c r="HZ95" s="372"/>
      <c r="IA95" s="69"/>
    </row>
    <row r="96" spans="2:235" ht="26.85" hidden="1" customHeight="1" outlineLevel="1">
      <c r="B96" s="365">
        <f t="shared" si="3"/>
        <v>91</v>
      </c>
      <c r="C96" s="55"/>
      <c r="D96" s="56"/>
      <c r="E96" s="154"/>
      <c r="F96" s="57"/>
      <c r="G96" s="58"/>
      <c r="H96" s="59"/>
      <c r="I96" s="60"/>
      <c r="J96" s="61"/>
      <c r="K96" s="366" t="str">
        <f t="shared" si="4"/>
        <v/>
      </c>
      <c r="L96" s="62"/>
      <c r="M96" s="322"/>
      <c r="N96" s="63"/>
      <c r="O96" s="64"/>
      <c r="P96" s="367" t="str">
        <f t="shared" si="5"/>
        <v/>
      </c>
      <c r="Q96" s="65"/>
      <c r="R96" s="66"/>
      <c r="S96" s="67"/>
      <c r="T96" s="68"/>
      <c r="U96" s="68"/>
      <c r="V96" s="68"/>
      <c r="W96" s="66"/>
      <c r="X96" s="281"/>
      <c r="Y96" s="368" t="str">
        <f>IF(AND(申込書!$C$47&lt;&gt;"▼プルダウンより選択してください",申込書!$C$47&lt;&gt;"",申込書!$K$22&lt;&gt;"YYYY/MM/DD",$G96&lt;&gt;""),申込書!$K$22,"")</f>
        <v/>
      </c>
      <c r="Z96" s="369" t="str">
        <f>IF(Y96="","",IF(INDEX('コンテンツ＆備考マスタ'!$H:$J,MATCH(学校情報!Y$3,'コンテンツ＆備考マスタ'!$H:$H,0),3)="●",IF(AND(Y96&lt;&gt;"",ISNUMBER(申込書!$AC$22)=TRUE,申込書!$C$47&lt;&gt;"▼プルダウンより選択してください",申込書!$C$47&lt;&gt;""),申込書!$AC$22,""),"-"))</f>
        <v/>
      </c>
      <c r="AA96" s="369"/>
      <c r="AB96" s="369"/>
      <c r="AC96" s="370" t="str">
        <f>IF(AND(申込書!$C$47&lt;&gt;"▼プルダウンより選択してください",申込書!$C$47&lt;&gt;"",$G96&lt;&gt;"",申込書!$V$47="特定学年のみ"),"申し込みする","")</f>
        <v/>
      </c>
      <c r="AD96" s="371"/>
      <c r="AE96" s="372"/>
      <c r="AF96" s="373" t="str">
        <f>IF(AND(申込書!$C$48&lt;&gt;"▼プルダウンより選択してください",申込書!$C$48&lt;&gt;"",申込書!$K$22&lt;&gt;"YYYY/MM/DD",$G96&lt;&gt;""),申込書!$K$22,"")</f>
        <v/>
      </c>
      <c r="AG96" s="369" t="str">
        <f>IF(AF96="","",IF(INDEX('コンテンツ＆備考マスタ'!$H:$J,MATCH(学校情報!AF$3,'コンテンツ＆備考マスタ'!$H:$H,0),3)="●",IF(AND(AF96&lt;&gt;"",ISNUMBER(申込書!$AC$22)=TRUE,申込書!$C$48&lt;&gt;"▼プルダウンより選択してください",申込書!$C$48&lt;&gt;""),申込書!$AC$22,""),"-"))</f>
        <v/>
      </c>
      <c r="AH96" s="369"/>
      <c r="AI96" s="369"/>
      <c r="AJ96" s="370" t="str">
        <f>IF(AND(申込書!$C$48&lt;&gt;"▼プルダウンより選択してください",申込書!$C$48&lt;&gt;"",$G96&lt;&gt;"",申込書!$V$48="特定学年のみ"),"申し込みする","")</f>
        <v/>
      </c>
      <c r="AK96" s="371"/>
      <c r="AL96" s="372"/>
      <c r="AM96" s="373" t="str">
        <f>IF(AND(申込書!$C$49&lt;&gt;"▼プルダウンより選択してください",申込書!$C$49&lt;&gt;"",申込書!$K$22&lt;&gt;"YYYY/MM/DD",$G96&lt;&gt;""),申込書!$K$22,"")</f>
        <v/>
      </c>
      <c r="AN96" s="369" t="str">
        <f>IF(AM96="","",IF(INDEX('コンテンツ＆備考マスタ'!$H:$J,MATCH(学校情報!AM$3,'コンテンツ＆備考マスタ'!$H:$H,0),3)="●",IF(AND(AM96&lt;&gt;"",ISNUMBER(申込書!$AC$22)=TRUE,申込書!$C$49&lt;&gt;"▼プルダウンより選択してください",申込書!$C$49&lt;&gt;""),申込書!$AC$22,""),"-"))</f>
        <v/>
      </c>
      <c r="AO96" s="369"/>
      <c r="AP96" s="369"/>
      <c r="AQ96" s="370" t="str">
        <f>IF(AND(申込書!$C$49&lt;&gt;"▼プルダウンより選択してください",申込書!$C$49&lt;&gt;"",$G96&lt;&gt;"",申込書!$V$49="特定学年のみ"),"申し込みする","")</f>
        <v/>
      </c>
      <c r="AR96" s="371"/>
      <c r="AS96" s="372"/>
      <c r="AT96" s="373" t="str">
        <f>IF(AND(申込書!$C$50&lt;&gt;"▼プルダウンより選択してください",申込書!$C$50&lt;&gt;"",申込書!$K$22&lt;&gt;"YYYY/MM/DD",$G96&lt;&gt;""),申込書!$K$22,"")</f>
        <v/>
      </c>
      <c r="AU96" s="369" t="str">
        <f>IF(AT96="","",IF(INDEX('コンテンツ＆備考マスタ'!$H:$J,MATCH(学校情報!AT$3,'コンテンツ＆備考マスタ'!$H:$H,0),3)="●",IF(AND(AT96&lt;&gt;"",ISNUMBER(申込書!$AC$22)=TRUE,申込書!$C$50&lt;&gt;"▼プルダウンより選択してください",申込書!$C$50&lt;&gt;""),申込書!$AC$22,""),"-"))</f>
        <v/>
      </c>
      <c r="AV96" s="369"/>
      <c r="AW96" s="369"/>
      <c r="AX96" s="370" t="str">
        <f>IF(AND(申込書!$C$50&lt;&gt;"▼プルダウンより選択してください",申込書!$C$50&lt;&gt;"",$G96&lt;&gt;"",申込書!$V$50="特定学年のみ"),"申し込みする","")</f>
        <v/>
      </c>
      <c r="AY96" s="371"/>
      <c r="AZ96" s="372"/>
      <c r="BA96" s="373" t="str">
        <f>IF(AND(申込書!$C$51&lt;&gt;"▼プルダウンより選択してください",申込書!$C$51&lt;&gt;"",申込書!$K$22&lt;&gt;"YYYY/MM/DD",$G96&lt;&gt;""),申込書!$K$22,"")</f>
        <v/>
      </c>
      <c r="BB96" s="369" t="str">
        <f>IF(BA96="","",IF(INDEX('コンテンツ＆備考マスタ'!$H:$J,MATCH(学校情報!BA$3,'コンテンツ＆備考マスタ'!$H:$H,0),3)="●",IF(AND(BA96&lt;&gt;"",ISNUMBER(申込書!$AC$22)=TRUE,申込書!$C$51&lt;&gt;"▼プルダウンより選択してください",申込書!$C$51&lt;&gt;""),申込書!$AC$22,""),"-"))</f>
        <v/>
      </c>
      <c r="BC96" s="369"/>
      <c r="BD96" s="369"/>
      <c r="BE96" s="370" t="str">
        <f>IF(AND(申込書!$C$51&lt;&gt;"▼プルダウンより選択してください",申込書!$C$51&lt;&gt;"",$G96&lt;&gt;"",申込書!$V$51="特定学年のみ"),"申し込みする","")</f>
        <v/>
      </c>
      <c r="BF96" s="371"/>
      <c r="BG96" s="372"/>
      <c r="BH96" s="373" t="str">
        <f>IF(AND(申込書!$C$52&lt;&gt;"▼プルダウンより選択してください",申込書!$C$52&lt;&gt;"",申込書!$K$22&lt;&gt;"YYYY/MM/DD",$G96&lt;&gt;""),申込書!$K$22,"")</f>
        <v/>
      </c>
      <c r="BI96" s="369" t="str">
        <f>IF(BH96="","",IF(INDEX('コンテンツ＆備考マスタ'!$H:$J,MATCH(学校情報!BH$3,'コンテンツ＆備考マスタ'!$H:$H,0),3)="●",IF(AND(BH96&lt;&gt;"",ISNUMBER(申込書!$AC$22)=TRUE,申込書!$C$52&lt;&gt;"▼プルダウンより選択してください",申込書!$C$52&lt;&gt;""),申込書!$AC$22,""),"-"))</f>
        <v/>
      </c>
      <c r="BJ96" s="369"/>
      <c r="BK96" s="369"/>
      <c r="BL96" s="370" t="str">
        <f>IF(AND(申込書!$C$52&lt;&gt;"▼プルダウンより選択してください",申込書!$C$52&lt;&gt;"",$G96&lt;&gt;"",申込書!$V$52="特定学年のみ"),"申し込みする","")</f>
        <v/>
      </c>
      <c r="BM96" s="371"/>
      <c r="BN96" s="372"/>
      <c r="BO96" s="373" t="str">
        <f>IF(AND(申込書!$C$53&lt;&gt;"▼プルダウンより選択してください",申込書!$C$53&lt;&gt;"",申込書!$K$22&lt;&gt;"YYYY/MM/DD",$G96&lt;&gt;""),申込書!$K$22,"")</f>
        <v/>
      </c>
      <c r="BP96" s="369" t="str">
        <f>IF(BO96="","",IF(INDEX('コンテンツ＆備考マスタ'!$H:$J,MATCH(学校情報!BO$3,'コンテンツ＆備考マスタ'!$H:$H,0),3)="●",IF(AND(BO96&lt;&gt;"",ISNUMBER(申込書!$AC$22)=TRUE,申込書!$C$53&lt;&gt;"▼プルダウンより選択してください",申込書!$C$53&lt;&gt;""),申込書!$AC$22,""),"-"))</f>
        <v/>
      </c>
      <c r="BQ96" s="369"/>
      <c r="BR96" s="369"/>
      <c r="BS96" s="370" t="str">
        <f>IF(AND(申込書!$C$53&lt;&gt;"▼プルダウンより選択してください",申込書!$C$53&lt;&gt;"",$G96&lt;&gt;"",申込書!$V$53="特定学年のみ"),"申し込みする","")</f>
        <v/>
      </c>
      <c r="BT96" s="371"/>
      <c r="BU96" s="372"/>
      <c r="BV96" s="373" t="str">
        <f>IF(AND(申込書!$C$54&lt;&gt;"▼プルダウンより選択してください",申込書!$C$54&lt;&gt;"",申込書!$K$22&lt;&gt;"YYYY/MM/DD",$G96&lt;&gt;""),申込書!$K$22,"")</f>
        <v/>
      </c>
      <c r="BW96" s="369" t="str">
        <f>IF(BV96="","",IF(INDEX('コンテンツ＆備考マスタ'!$H:$J,MATCH(学校情報!BV$3,'コンテンツ＆備考マスタ'!$H:$H,0),3)="●",IF(AND(BV96&lt;&gt;"",ISNUMBER(申込書!$AC$22)=TRUE,申込書!$C$54&lt;&gt;"▼プルダウンより選択してください",申込書!$C$54&lt;&gt;""),申込書!$AC$22,""),"-"))</f>
        <v/>
      </c>
      <c r="BX96" s="369"/>
      <c r="BY96" s="369"/>
      <c r="BZ96" s="370" t="str">
        <f>IF(AND(申込書!$C$54&lt;&gt;"▼プルダウンより選択してください",申込書!$C$54&lt;&gt;"",$G96&lt;&gt;"",申込書!$V$54="特定学年のみ"),"申し込みする","")</f>
        <v/>
      </c>
      <c r="CA96" s="371"/>
      <c r="CB96" s="372"/>
      <c r="CC96" s="373" t="str">
        <f>IF(AND(申込書!$C$55&lt;&gt;"▼プルダウンより選択してください",申込書!$C$55&lt;&gt;"",申込書!$K$22&lt;&gt;"YYYY/MM/DD",$G96&lt;&gt;""),申込書!$K$22,"")</f>
        <v/>
      </c>
      <c r="CD96" s="369" t="str">
        <f>IF(CC96="","",IF(INDEX('コンテンツ＆備考マスタ'!$H:$J,MATCH(学校情報!CC$3,'コンテンツ＆備考マスタ'!$H:$H,0),3)="●",IF(AND(CC96&lt;&gt;"",ISNUMBER(申込書!$AC$22)=TRUE,申込書!$C$55&lt;&gt;"▼プルダウンより選択してください",申込書!$C$55&lt;&gt;""),申込書!$AC$22,""),"-"))</f>
        <v/>
      </c>
      <c r="CE96" s="369"/>
      <c r="CF96" s="369"/>
      <c r="CG96" s="370" t="str">
        <f>IF(AND(申込書!$C$55&lt;&gt;"▼プルダウンより選択してください",申込書!$C$55&lt;&gt;"",$G96&lt;&gt;"",申込書!$V$55="特定学年のみ"),"申し込みする","")</f>
        <v/>
      </c>
      <c r="CH96" s="371"/>
      <c r="CI96" s="372"/>
      <c r="CJ96" s="373" t="str">
        <f>IF(AND(申込書!$C$56&lt;&gt;"▼プルダウンより選択してください",申込書!$C$56&lt;&gt;"",申込書!$K$22&lt;&gt;"YYYY/MM/DD",$G96&lt;&gt;""),申込書!$K$22,"")</f>
        <v/>
      </c>
      <c r="CK96" s="369" t="str">
        <f>IF(CJ96="","",IF(INDEX('コンテンツ＆備考マスタ'!$H:$J,MATCH(学校情報!CJ$3,'コンテンツ＆備考マスタ'!$H:$H,0),3)="●",IF(AND(CJ96&lt;&gt;"",ISNUMBER(申込書!$AC$22)=TRUE,申込書!$C$56&lt;&gt;"▼プルダウンより選択してください",申込書!$C$56&lt;&gt;""),申込書!$AC$22,""),"-"))</f>
        <v/>
      </c>
      <c r="CL96" s="369"/>
      <c r="CM96" s="369"/>
      <c r="CN96" s="370" t="str">
        <f>IF(AND(申込書!$C$56&lt;&gt;"▼プルダウンより選択してください",申込書!$C$56&lt;&gt;"",$G96&lt;&gt;"",申込書!$V$56="特定学年のみ"),"申し込みする","")</f>
        <v/>
      </c>
      <c r="CO96" s="371"/>
      <c r="CP96" s="372"/>
      <c r="CQ96" s="373" t="str">
        <f>IF(AND(申込書!$C$57&lt;&gt;"▼プルダウンより選択してください",申込書!$C$57&lt;&gt;"",申込書!$K$22&lt;&gt;"YYYY/MM/DD",$G96&lt;&gt;""),申込書!$K$22,"")</f>
        <v/>
      </c>
      <c r="CR96" s="369" t="str">
        <f>IF(CQ96="","",IF(INDEX('コンテンツ＆備考マスタ'!$H:$J,MATCH(学校情報!CQ$3,'コンテンツ＆備考マスタ'!$H:$H,0),3)="●",IF(AND(CQ96&lt;&gt;"",ISNUMBER(申込書!$AC$22)=TRUE,申込書!$C$57&lt;&gt;"▼プルダウンより選択してください",申込書!$C$57&lt;&gt;""),申込書!$AC$22,""),"-"))</f>
        <v/>
      </c>
      <c r="CS96" s="369"/>
      <c r="CT96" s="369"/>
      <c r="CU96" s="369" t="str">
        <f>IF(AND(申込書!$C$57&lt;&gt;"▼プルダウンより選択してください",申込書!$C$57&lt;&gt;"",$G96&lt;&gt;"",申込書!$V$57="特定学年のみ"),"申し込みする","")</f>
        <v/>
      </c>
      <c r="CV96" s="371"/>
      <c r="CW96" s="372"/>
      <c r="CX96" s="373" t="str">
        <f>IF(AND(申込書!$C$58&lt;&gt;"▼プルダウンより選択してください",申込書!$C$58&lt;&gt;"",申込書!$K$22&lt;&gt;"YYYY/MM/DD",$G96&lt;&gt;""),申込書!$K$22,"")</f>
        <v/>
      </c>
      <c r="CY96" s="369" t="str">
        <f>IF(CX96="","",IF(INDEX('コンテンツ＆備考マスタ'!$H:$J,MATCH(学校情報!CX$3,'コンテンツ＆備考マスタ'!$H:$H,0),3)="●",IF(AND(CX96&lt;&gt;"",ISNUMBER(申込書!$AC$22)=TRUE,申込書!$C$58&lt;&gt;"▼プルダウンより選択してください",申込書!$C$58&lt;&gt;""),申込書!$AC$22,""),"-"))</f>
        <v/>
      </c>
      <c r="CZ96" s="369"/>
      <c r="DA96" s="369"/>
      <c r="DB96" s="369" t="str">
        <f>IF(AND(申込書!$C$58&lt;&gt;"▼プルダウンより選択してください",申込書!$C$58&lt;&gt;"",$G96&lt;&gt;"",申込書!$V$58="特定学年のみ"),"申し込みする","")</f>
        <v/>
      </c>
      <c r="DC96" s="371"/>
      <c r="DD96" s="372"/>
      <c r="DE96" s="373" t="str">
        <f>IF(AND(申込書!$C$59&lt;&gt;"▼プルダウンより選択してください",申込書!$C$59&lt;&gt;"",申込書!$K$22&lt;&gt;"YYYY/MM/DD",$G96&lt;&gt;""),申込書!$K$22,"")</f>
        <v/>
      </c>
      <c r="DF96" s="369" t="str">
        <f>IF(DE96="","",IF(INDEX('コンテンツ＆備考マスタ'!$H:$J,MATCH(学校情報!DE$3,'コンテンツ＆備考マスタ'!$H:$H,0),3)="●",IF(AND(DE96&lt;&gt;"",ISNUMBER(申込書!$AC$22)=TRUE,申込書!$C$59&lt;&gt;"▼プルダウンより選択してください",申込書!$C$59&lt;&gt;""),申込書!$AC$22,""),"-"))</f>
        <v/>
      </c>
      <c r="DG96" s="369"/>
      <c r="DH96" s="369"/>
      <c r="DI96" s="369" t="str">
        <f>IF(AND(申込書!$C$59&lt;&gt;"▼プルダウンより選択してください",申込書!$C$59&lt;&gt;"",$G96&lt;&gt;"",申込書!$V$59="特定学年のみ"),"申し込みする","")</f>
        <v/>
      </c>
      <c r="DJ96" s="371"/>
      <c r="DK96" s="372"/>
      <c r="DL96" s="373" t="str">
        <f>IF(AND(申込書!$C$60&lt;&gt;"▼プルダウンより選択してください",申込書!$C$60&lt;&gt;"",申込書!$K$22&lt;&gt;"YYYY/MM/DD",$G96&lt;&gt;""),申込書!$K$22,"")</f>
        <v/>
      </c>
      <c r="DM96" s="369" t="str">
        <f>IF(DL96="","",IF(INDEX('コンテンツ＆備考マスタ'!$H:$J,MATCH(学校情報!DL$3,'コンテンツ＆備考マスタ'!$H:$H,0),3)="●",IF(AND(DL96&lt;&gt;"",ISNUMBER(申込書!$AC$22)=TRUE,申込書!$C$60&lt;&gt;"▼プルダウンより選択してください",申込書!$C$60&lt;&gt;""),申込書!$AC$22,""),"-"))</f>
        <v/>
      </c>
      <c r="DN96" s="369"/>
      <c r="DO96" s="369"/>
      <c r="DP96" s="369" t="str">
        <f>IF(AND(申込書!$C$60&lt;&gt;"▼プルダウンより選択してください",申込書!$C$60&lt;&gt;"",$G96&lt;&gt;"",申込書!$V$60="特定学年のみ"),"申し込みする","")</f>
        <v/>
      </c>
      <c r="DQ96" s="371"/>
      <c r="DR96" s="372"/>
      <c r="DS96" s="373" t="str">
        <f>IF(AND(申込書!$C$61&lt;&gt;"▼プルダウンより選択してください",申込書!$C$61&lt;&gt;"",申込書!$K$22&lt;&gt;"YYYY/MM/DD",$G96&lt;&gt;""),申込書!$K$22,"")</f>
        <v/>
      </c>
      <c r="DT96" s="369" t="str">
        <f>IF(DS96="","",IF(INDEX('コンテンツ＆備考マスタ'!$H:$J,MATCH(学校情報!DS$3,'コンテンツ＆備考マスタ'!$H:$H,0),3)="●",IF(AND(DS96&lt;&gt;"",ISNUMBER(申込書!$AC$22)=TRUE,申込書!$C$61&lt;&gt;"▼プルダウンより選択してください",申込書!$C$61&lt;&gt;""),申込書!$AC$22,""),"-"))</f>
        <v/>
      </c>
      <c r="DU96" s="369"/>
      <c r="DV96" s="369"/>
      <c r="DW96" s="369" t="str">
        <f>IF(AND(申込書!$C$61&lt;&gt;"▼プルダウンより選択してください",申込書!$C$61&lt;&gt;"",$G96&lt;&gt;"",申込書!$V$61="特定学年のみ"),"申し込みする","")</f>
        <v/>
      </c>
      <c r="DX96" s="371"/>
      <c r="DY96" s="372"/>
      <c r="DZ96" s="373" t="str">
        <f>IF(AND(申込書!$C$62&lt;&gt;"▼プルダウンより選択してください",申込書!$C$62&lt;&gt;"",申込書!$K$22&lt;&gt;"YYYY/MM/DD",$G96&lt;&gt;""),申込書!$K$22,"")</f>
        <v/>
      </c>
      <c r="EA96" s="369" t="str">
        <f>IF(DZ96="","",IF(INDEX('コンテンツ＆備考マスタ'!$H:$J,MATCH(学校情報!DZ$3,'コンテンツ＆備考マスタ'!$H:$H,0),3)="●",IF(AND(DZ96&lt;&gt;"",ISNUMBER(申込書!$AC$22)=TRUE,申込書!$C$62&lt;&gt;"▼プルダウンより選択してください",申込書!$C$62&lt;&gt;""),申込書!$AC$22,""),"-"))</f>
        <v/>
      </c>
      <c r="EB96" s="369"/>
      <c r="EC96" s="369"/>
      <c r="ED96" s="370" t="str">
        <f>IF(AND(申込書!$C$62&lt;&gt;"▼プルダウンより選択してください",申込書!$C$62&lt;&gt;"",$G96&lt;&gt;"",申込書!$V$62="特定学年のみ"),"申し込みする","")</f>
        <v/>
      </c>
      <c r="EE96" s="371"/>
      <c r="EF96" s="372"/>
      <c r="EG96" s="373" t="str">
        <f>IF(AND(申込書!$C$63&lt;&gt;"▼プルダウンより選択してください",申込書!$C$63&lt;&gt;"",申込書!$K$22&lt;&gt;"YYYY/MM/DD",$G96&lt;&gt;""),申込書!$K$22,"")</f>
        <v/>
      </c>
      <c r="EH96" s="369" t="str">
        <f>IF(EG96="","",IF(INDEX('コンテンツ＆備考マスタ'!$H:$J,MATCH(学校情報!EG$3,'コンテンツ＆備考マスタ'!$H:$H,0),3)="●",IF(AND(EG96&lt;&gt;"",ISNUMBER(申込書!$AC$22)=TRUE,申込書!$C$63&lt;&gt;"▼プルダウンより選択してください",申込書!$C$63&lt;&gt;""),申込書!$AC$22,""),"-"))</f>
        <v/>
      </c>
      <c r="EI96" s="369"/>
      <c r="EJ96" s="369"/>
      <c r="EK96" s="370" t="str">
        <f>IF(AND(申込書!$C$63&lt;&gt;"▼プルダウンより選択してください",申込書!$C$63&lt;&gt;"",$G96&lt;&gt;"",申込書!$V$63="特定学年のみ"),"申し込みする","")</f>
        <v/>
      </c>
      <c r="EL96" s="371"/>
      <c r="EM96" s="372"/>
      <c r="EN96" s="373" t="str">
        <f>IF(AND(申込書!$C$64&lt;&gt;"▼プルダウンより選択してください",申込書!$C$64&lt;&gt;"",申込書!$K$22&lt;&gt;"YYYY/MM/DD",$G96&lt;&gt;""),申込書!$K$22,"")</f>
        <v/>
      </c>
      <c r="EO96" s="369" t="str">
        <f>IF(EN96="","",IF(INDEX('コンテンツ＆備考マスタ'!$H:$J,MATCH(学校情報!EN$3,'コンテンツ＆備考マスタ'!$H:$H,0),3)="●",IF(AND(EN96&lt;&gt;"",ISNUMBER(申込書!$AC$22)=TRUE,申込書!$C$64&lt;&gt;"▼プルダウンより選択してください",申込書!$C$64&lt;&gt;""),申込書!$AC$22,""),"-"))</f>
        <v/>
      </c>
      <c r="EP96" s="369"/>
      <c r="EQ96" s="369"/>
      <c r="ER96" s="370" t="str">
        <f>IF(AND(申込書!$C$64&lt;&gt;"▼プルダウンより選択してください",申込書!$C$64&lt;&gt;"",$G96&lt;&gt;"",申込書!$V$64="特定学年のみ"),"申し込みする","")</f>
        <v/>
      </c>
      <c r="ES96" s="371"/>
      <c r="ET96" s="372"/>
      <c r="EU96" s="373" t="str">
        <f>IF(AND(申込書!$C$65&lt;&gt;"▼プルダウンより選択してください",申込書!$C$65&lt;&gt;"",申込書!$K$22&lt;&gt;"YYYY/MM/DD",$G96&lt;&gt;""),申込書!$K$22,"")</f>
        <v/>
      </c>
      <c r="EV96" s="369" t="str">
        <f>IF(EU96="","",IF(INDEX('コンテンツ＆備考マスタ'!$H:$J,MATCH(学校情報!EU$3,'コンテンツ＆備考マスタ'!$H:$H,0),3)="●",IF(AND(EU96&lt;&gt;"",ISNUMBER(申込書!$AC$22)=TRUE,申込書!$C$65&lt;&gt;"▼プルダウンより選択してください",申込書!$C$65&lt;&gt;""),申込書!$AC$22,""),"-"))</f>
        <v/>
      </c>
      <c r="EW96" s="369"/>
      <c r="EX96" s="369"/>
      <c r="EY96" s="370" t="str">
        <f>IF(AND(申込書!$C$65&lt;&gt;"▼プルダウンより選択してください",申込書!$C$65&lt;&gt;"",$G96&lt;&gt;"",申込書!$V$65="特定学年のみ"),"申し込みする","")</f>
        <v/>
      </c>
      <c r="EZ96" s="371"/>
      <c r="FA96" s="372"/>
      <c r="FB96" s="373" t="str">
        <f>IF(AND(申込書!$C$66&lt;&gt;"▼プルダウンより選択してください",申込書!$C$66&lt;&gt;"",申込書!$K$22&lt;&gt;"YYYY/MM/DD",$G96&lt;&gt;""),申込書!$K$22,"")</f>
        <v/>
      </c>
      <c r="FC96" s="369" t="str">
        <f>IF(FB96="","",IF(INDEX('コンテンツ＆備考マスタ'!$H:$J,MATCH(学校情報!FB$3,'コンテンツ＆備考マスタ'!$H:$H,0),3)="●",IF(AND(FB96&lt;&gt;"",ISNUMBER(申込書!$AC$22)=TRUE,申込書!$C$66&lt;&gt;"▼プルダウンより選択してください",申込書!$C$66&lt;&gt;""),申込書!$AC$22,""),"-"))</f>
        <v/>
      </c>
      <c r="FD96" s="369"/>
      <c r="FE96" s="369"/>
      <c r="FF96" s="370" t="str">
        <f>IF(AND(申込書!$C$66&lt;&gt;"▼プルダウンより選択してください",申込書!$C$66&lt;&gt;"",$G96&lt;&gt;"",申込書!$V$66="特定学年のみ"),"申し込みする","")</f>
        <v/>
      </c>
      <c r="FG96" s="371"/>
      <c r="FH96" s="372"/>
      <c r="FI96" s="373" t="str">
        <f>IF(AND(申込書!$C$67&lt;&gt;"▼プルダウンより選択してください",申込書!$C$67&lt;&gt;"",申込書!$K$22&lt;&gt;"YYYY/MM/DD",$G96&lt;&gt;""),申込書!$K$22,"")</f>
        <v/>
      </c>
      <c r="FJ96" s="369" t="str">
        <f>IF(FI96="","",IF(INDEX('コンテンツ＆備考マスタ'!$H:$J,MATCH(学校情報!FI$3,'コンテンツ＆備考マスタ'!$H:$H,0),3)="●",IF(AND(FI96&lt;&gt;"",ISNUMBER(申込書!$AC$22)=TRUE,申込書!$C$67&lt;&gt;"▼プルダウンより選択してください",申込書!$C$67&lt;&gt;""),申込書!$AC$22,""),"-"))</f>
        <v/>
      </c>
      <c r="FK96" s="369"/>
      <c r="FL96" s="369"/>
      <c r="FM96" s="370" t="str">
        <f>IF(AND(申込書!$C$67&lt;&gt;"▼プルダウンより選択してください",申込書!$C$67&lt;&gt;"",$G96&lt;&gt;"",申込書!$V$67="特定学年のみ"),"申し込みする","")</f>
        <v/>
      </c>
      <c r="FN96" s="371"/>
      <c r="FO96" s="372"/>
      <c r="FP96" s="373" t="str">
        <f>IF(AND(申込書!$C$68&lt;&gt;"▼プルダウンより選択してください",申込書!$C$68&lt;&gt;"",申込書!$K$22&lt;&gt;"YYYY/MM/DD",$G96&lt;&gt;""),申込書!$K$22,"")</f>
        <v/>
      </c>
      <c r="FQ96" s="369" t="str">
        <f>IF(FP96="","",IF(INDEX('コンテンツ＆備考マスタ'!$H:$J,MATCH(学校情報!FP$3,'コンテンツ＆備考マスタ'!$H:$H,0),3)="●",IF(AND(FP96&lt;&gt;"",ISNUMBER(申込書!$AC$22)=TRUE,申込書!$C$68&lt;&gt;"▼プルダウンより選択してください",申込書!$C$68&lt;&gt;""),申込書!$AC$22,""),"-"))</f>
        <v/>
      </c>
      <c r="FR96" s="369"/>
      <c r="FS96" s="369"/>
      <c r="FT96" s="370" t="str">
        <f>IF(AND(申込書!$C$68&lt;&gt;"▼プルダウンより選択してください",申込書!$C$68&lt;&gt;"",$G96&lt;&gt;"",申込書!$V$68="特定学年のみ"),"申し込みする","")</f>
        <v/>
      </c>
      <c r="FU96" s="371"/>
      <c r="FV96" s="372"/>
      <c r="FW96" s="373" t="str">
        <f>IF(AND(申込書!$C$69&lt;&gt;"▼プルダウンより選択してください",申込書!$C$69&lt;&gt;"",申込書!$K$22&lt;&gt;"YYYY/MM/DD",$G96&lt;&gt;""),申込書!$K$22,"")</f>
        <v/>
      </c>
      <c r="FX96" s="369" t="str">
        <f>IF(FW96="","",IF(INDEX('コンテンツ＆備考マスタ'!$H:$J,MATCH(学校情報!FW$3,'コンテンツ＆備考マスタ'!$H:$H,0),3)="●",IF(AND(FW96&lt;&gt;"",ISNUMBER(申込書!$AC$22)=TRUE,申込書!$C$69&lt;&gt;"▼プルダウンより選択してください",申込書!$C$69&lt;&gt;""),申込書!$AC$22,""),"-"))</f>
        <v/>
      </c>
      <c r="FY96" s="369"/>
      <c r="FZ96" s="369"/>
      <c r="GA96" s="370" t="str">
        <f>IF(AND(申込書!$C$69&lt;&gt;"▼プルダウンより選択してください",申込書!$C$69&lt;&gt;"",$G96&lt;&gt;"",申込書!$V$69="特定学年のみ"),"申し込みする","")</f>
        <v/>
      </c>
      <c r="GB96" s="371"/>
      <c r="GC96" s="372"/>
      <c r="GD96" s="373" t="str">
        <f>IF(AND(申込書!$C$70&lt;&gt;"▼プルダウンより選択してください",申込書!$C$70&lt;&gt;"",申込書!$K$22&lt;&gt;"YYYY/MM/DD",$G96&lt;&gt;""),申込書!$K$22,"")</f>
        <v/>
      </c>
      <c r="GE96" s="369" t="str">
        <f>IF(GD96="","",IF(INDEX('コンテンツ＆備考マスタ'!$H:$J,MATCH(学校情報!GD$3,'コンテンツ＆備考マスタ'!$H:$H,0),3)="●",IF(AND(GD96&lt;&gt;"",ISNUMBER(申込書!$AC$22)=TRUE,申込書!$C$70&lt;&gt;"▼プルダウンより選択してください",申込書!$C$70&lt;&gt;""),申込書!$AC$22,""),"-"))</f>
        <v/>
      </c>
      <c r="GF96" s="369"/>
      <c r="GG96" s="369"/>
      <c r="GH96" s="370" t="str">
        <f>IF(AND(申込書!$C$70&lt;&gt;"▼プルダウンより選択してください",申込書!$C$70&lt;&gt;"",$G96&lt;&gt;"",申込書!$V$70="特定学年のみ"),"申し込みする","")</f>
        <v/>
      </c>
      <c r="GI96" s="371"/>
      <c r="GJ96" s="372"/>
      <c r="GK96" s="373" t="str">
        <f>IF(AND(申込書!$C$71&lt;&gt;"▼プルダウンより選択してください",申込書!$C$71&lt;&gt;"",申込書!$K$22&lt;&gt;"YYYY/MM/DD",$G96&lt;&gt;""),申込書!$K$22,"")</f>
        <v/>
      </c>
      <c r="GL96" s="369" t="str">
        <f>IF(GK96="","",IF(INDEX('コンテンツ＆備考マスタ'!$H:$J,MATCH(学校情報!GK$3,'コンテンツ＆備考マスタ'!$H:$H,0),3)="●",IF(AND(GK96&lt;&gt;"",ISNUMBER(申込書!$AC$22)=TRUE,申込書!$C$71&lt;&gt;"▼プルダウンより選択してください",申込書!$C$71&lt;&gt;""),申込書!$AC$22,""),"-"))</f>
        <v/>
      </c>
      <c r="GM96" s="369"/>
      <c r="GN96" s="369"/>
      <c r="GO96" s="370" t="str">
        <f>IF(AND(申込書!$C$71&lt;&gt;"▼プルダウンより選択してください",申込書!$C$71&lt;&gt;"",$G96&lt;&gt;"",申込書!$V$71="特定学年のみ"),"申し込みする","")</f>
        <v/>
      </c>
      <c r="GP96" s="371"/>
      <c r="GQ96" s="372"/>
      <c r="GR96" s="373" t="str">
        <f>IF(AND(申込書!$C$72&lt;&gt;"▼プルダウンより選択してください",申込書!$C$72&lt;&gt;"",申込書!$K$22&lt;&gt;"YYYY/MM/DD",$G96&lt;&gt;""),申込書!$K$22,"")</f>
        <v/>
      </c>
      <c r="GS96" s="369" t="str">
        <f>IF(GR96="","",IF(INDEX('コンテンツ＆備考マスタ'!$H:$J,MATCH(学校情報!GR$3,'コンテンツ＆備考マスタ'!$H:$H,0),3)="●",IF(AND(GR96&lt;&gt;"",ISNUMBER(申込書!$AC$22)=TRUE,申込書!$C$72&lt;&gt;"▼プルダウンより選択してください",申込書!$C$72&lt;&gt;""),申込書!$AC$22,""),"-"))</f>
        <v/>
      </c>
      <c r="GT96" s="369"/>
      <c r="GU96" s="369"/>
      <c r="GV96" s="370" t="str">
        <f>IF(AND(申込書!$C$72&lt;&gt;"▼プルダウンより選択してください",申込書!$C$72&lt;&gt;"",$G96&lt;&gt;"",申込書!$V$72="特定学年のみ"),"申し込みする","")</f>
        <v/>
      </c>
      <c r="GW96" s="371"/>
      <c r="GX96" s="372"/>
      <c r="GY96" s="373" t="str">
        <f>IF(AND(申込書!$C$73&lt;&gt;"▼プルダウンより選択してください",申込書!$C$73&lt;&gt;"",申込書!$K$22&lt;&gt;"YYYY/MM/DD",$G96&lt;&gt;""),申込書!$K$22,"")</f>
        <v/>
      </c>
      <c r="GZ96" s="369" t="str">
        <f>IF(GY96="","",IF(INDEX('コンテンツ＆備考マスタ'!$H:$J,MATCH(学校情報!GY$3,'コンテンツ＆備考マスタ'!$H:$H,0),3)="●",IF(AND(GY96&lt;&gt;"",ISNUMBER(申込書!$AC$22)=TRUE,申込書!$C$73&lt;&gt;"▼プルダウンより選択してください",申込書!$C$73&lt;&gt;""),申込書!$AC$22,""),"-"))</f>
        <v/>
      </c>
      <c r="HA96" s="369"/>
      <c r="HB96" s="369"/>
      <c r="HC96" s="370" t="str">
        <f>IF(AND(申込書!$C$73&lt;&gt;"▼プルダウンより選択してください",申込書!$C$73&lt;&gt;"",$G96&lt;&gt;"",申込書!$V$73="特定学年のみ"),"申し込みする","")</f>
        <v/>
      </c>
      <c r="HD96" s="371"/>
      <c r="HE96" s="372"/>
      <c r="HF96" s="373" t="str">
        <f>IF(AND(申込書!$C$74&lt;&gt;"▼プルダウンより選択してください",申込書!$C$74&lt;&gt;"",申込書!$K$22&lt;&gt;"YYYY/MM/DD",$G96&lt;&gt;""),申込書!$K$22,"")</f>
        <v/>
      </c>
      <c r="HG96" s="369" t="str">
        <f>IF(HF96="","",IF(INDEX('コンテンツ＆備考マスタ'!$H:$J,MATCH(学校情報!HF$3,'コンテンツ＆備考マスタ'!$H:$H,0),3)="●",IF(AND(HF96&lt;&gt;"",ISNUMBER(申込書!$AC$22)=TRUE,申込書!$C$74&lt;&gt;"▼プルダウンより選択してください",申込書!$C$74&lt;&gt;""),申込書!$AC$22,""),"-"))</f>
        <v/>
      </c>
      <c r="HH96" s="369"/>
      <c r="HI96" s="369"/>
      <c r="HJ96" s="370" t="str">
        <f>IF(AND(申込書!$C$74&lt;&gt;"▼プルダウンより選択してください",申込書!$C$74&lt;&gt;"",$G96&lt;&gt;"",申込書!$V$74="特定学年のみ"),"申し込みする","")</f>
        <v/>
      </c>
      <c r="HK96" s="371"/>
      <c r="HL96" s="372"/>
      <c r="HM96" s="373" t="str">
        <f>IF(AND(申込書!$C$75&lt;&gt;"▼プルダウンより選択してください",申込書!$C$75&lt;&gt;"",申込書!$K$22&lt;&gt;"YYYY/MM/DD",$G96&lt;&gt;""),申込書!$K$22,"")</f>
        <v/>
      </c>
      <c r="HN96" s="369" t="str">
        <f>IF(HM96="","",IF(INDEX('コンテンツ＆備考マスタ'!$H:$J,MATCH(学校情報!HM$3,'コンテンツ＆備考マスタ'!$H:$H,0),3)="●",IF(AND(HM96&lt;&gt;"",ISNUMBER(申込書!$AC$22)=TRUE,申込書!$C$75&lt;&gt;"▼プルダウンより選択してください",申込書!$C$75&lt;&gt;""),申込書!$AC$22,""),"-"))</f>
        <v/>
      </c>
      <c r="HO96" s="369"/>
      <c r="HP96" s="369"/>
      <c r="HQ96" s="370" t="str">
        <f>IF(AND(申込書!$C$75&lt;&gt;"▼プルダウンより選択してください",申込書!$C$75&lt;&gt;"",$G96&lt;&gt;"",申込書!$V$75="特定学年のみ"),"申し込みする","")</f>
        <v/>
      </c>
      <c r="HR96" s="371"/>
      <c r="HS96" s="371"/>
      <c r="HT96" s="374" t="str">
        <f>IF(AND(申込書!$C$76&lt;&gt;"▼プルダウンより選択してください",申込書!$C$76&lt;&gt;"",申込書!$K$22&lt;&gt;"YYYY/MM/DD",$G96&lt;&gt;""),申込書!$K$22,"")</f>
        <v/>
      </c>
      <c r="HU96" s="369" t="str">
        <f>IF(HT96="","",IF(INDEX('コンテンツ＆備考マスタ'!$H:$J,MATCH(学校情報!HT$3,'コンテンツ＆備考マスタ'!$H:$H,0),3)="●",IF(AND(HT96&lt;&gt;"",ISNUMBER(申込書!$AC$22)=TRUE,申込書!$C$76&lt;&gt;"▼プルダウンより選択してください",申込書!$C$76&lt;&gt;""),申込書!$AC$22,""),"-"))</f>
        <v/>
      </c>
      <c r="HV96" s="369"/>
      <c r="HW96" s="369"/>
      <c r="HX96" s="370" t="str">
        <f>IF(AND(申込書!$C$76&lt;&gt;"▼プルダウンより選択してください",申込書!$C$76&lt;&gt;"",$G96&lt;&gt;"",申込書!$V$76="特定学年のみ"),"申し込みする","")</f>
        <v/>
      </c>
      <c r="HY96" s="371"/>
      <c r="HZ96" s="372"/>
      <c r="IA96" s="69"/>
    </row>
    <row r="97" spans="2:235" ht="26.85" hidden="1" customHeight="1" outlineLevel="1">
      <c r="B97" s="365">
        <f t="shared" si="3"/>
        <v>92</v>
      </c>
      <c r="C97" s="55"/>
      <c r="D97" s="56"/>
      <c r="E97" s="154"/>
      <c r="F97" s="57"/>
      <c r="G97" s="58"/>
      <c r="H97" s="59"/>
      <c r="I97" s="60"/>
      <c r="J97" s="61"/>
      <c r="K97" s="366" t="str">
        <f t="shared" si="4"/>
        <v/>
      </c>
      <c r="L97" s="62"/>
      <c r="M97" s="322"/>
      <c r="N97" s="63"/>
      <c r="O97" s="64"/>
      <c r="P97" s="367" t="str">
        <f t="shared" si="5"/>
        <v/>
      </c>
      <c r="Q97" s="65"/>
      <c r="R97" s="66"/>
      <c r="S97" s="67"/>
      <c r="T97" s="68"/>
      <c r="U97" s="68"/>
      <c r="V97" s="68"/>
      <c r="W97" s="66"/>
      <c r="X97" s="281"/>
      <c r="Y97" s="368" t="str">
        <f>IF(AND(申込書!$C$47&lt;&gt;"▼プルダウンより選択してください",申込書!$C$47&lt;&gt;"",申込書!$K$22&lt;&gt;"YYYY/MM/DD",$G97&lt;&gt;""),申込書!$K$22,"")</f>
        <v/>
      </c>
      <c r="Z97" s="369" t="str">
        <f>IF(Y97="","",IF(INDEX('コンテンツ＆備考マスタ'!$H:$J,MATCH(学校情報!Y$3,'コンテンツ＆備考マスタ'!$H:$H,0),3)="●",IF(AND(Y97&lt;&gt;"",ISNUMBER(申込書!$AC$22)=TRUE,申込書!$C$47&lt;&gt;"▼プルダウンより選択してください",申込書!$C$47&lt;&gt;""),申込書!$AC$22,""),"-"))</f>
        <v/>
      </c>
      <c r="AA97" s="369"/>
      <c r="AB97" s="369"/>
      <c r="AC97" s="370" t="str">
        <f>IF(AND(申込書!$C$47&lt;&gt;"▼プルダウンより選択してください",申込書!$C$47&lt;&gt;"",$G97&lt;&gt;"",申込書!$V$47="特定学年のみ"),"申し込みする","")</f>
        <v/>
      </c>
      <c r="AD97" s="371"/>
      <c r="AE97" s="372"/>
      <c r="AF97" s="373" t="str">
        <f>IF(AND(申込書!$C$48&lt;&gt;"▼プルダウンより選択してください",申込書!$C$48&lt;&gt;"",申込書!$K$22&lt;&gt;"YYYY/MM/DD",$G97&lt;&gt;""),申込書!$K$22,"")</f>
        <v/>
      </c>
      <c r="AG97" s="369" t="str">
        <f>IF(AF97="","",IF(INDEX('コンテンツ＆備考マスタ'!$H:$J,MATCH(学校情報!AF$3,'コンテンツ＆備考マスタ'!$H:$H,0),3)="●",IF(AND(AF97&lt;&gt;"",ISNUMBER(申込書!$AC$22)=TRUE,申込書!$C$48&lt;&gt;"▼プルダウンより選択してください",申込書!$C$48&lt;&gt;""),申込書!$AC$22,""),"-"))</f>
        <v/>
      </c>
      <c r="AH97" s="369"/>
      <c r="AI97" s="369"/>
      <c r="AJ97" s="370" t="str">
        <f>IF(AND(申込書!$C$48&lt;&gt;"▼プルダウンより選択してください",申込書!$C$48&lt;&gt;"",$G97&lt;&gt;"",申込書!$V$48="特定学年のみ"),"申し込みする","")</f>
        <v/>
      </c>
      <c r="AK97" s="371"/>
      <c r="AL97" s="372"/>
      <c r="AM97" s="373" t="str">
        <f>IF(AND(申込書!$C$49&lt;&gt;"▼プルダウンより選択してください",申込書!$C$49&lt;&gt;"",申込書!$K$22&lt;&gt;"YYYY/MM/DD",$G97&lt;&gt;""),申込書!$K$22,"")</f>
        <v/>
      </c>
      <c r="AN97" s="369" t="str">
        <f>IF(AM97="","",IF(INDEX('コンテンツ＆備考マスタ'!$H:$J,MATCH(学校情報!AM$3,'コンテンツ＆備考マスタ'!$H:$H,0),3)="●",IF(AND(AM97&lt;&gt;"",ISNUMBER(申込書!$AC$22)=TRUE,申込書!$C$49&lt;&gt;"▼プルダウンより選択してください",申込書!$C$49&lt;&gt;""),申込書!$AC$22,""),"-"))</f>
        <v/>
      </c>
      <c r="AO97" s="369"/>
      <c r="AP97" s="369"/>
      <c r="AQ97" s="370" t="str">
        <f>IF(AND(申込書!$C$49&lt;&gt;"▼プルダウンより選択してください",申込書!$C$49&lt;&gt;"",$G97&lt;&gt;"",申込書!$V$49="特定学年のみ"),"申し込みする","")</f>
        <v/>
      </c>
      <c r="AR97" s="371"/>
      <c r="AS97" s="372"/>
      <c r="AT97" s="373" t="str">
        <f>IF(AND(申込書!$C$50&lt;&gt;"▼プルダウンより選択してください",申込書!$C$50&lt;&gt;"",申込書!$K$22&lt;&gt;"YYYY/MM/DD",$G97&lt;&gt;""),申込書!$K$22,"")</f>
        <v/>
      </c>
      <c r="AU97" s="369" t="str">
        <f>IF(AT97="","",IF(INDEX('コンテンツ＆備考マスタ'!$H:$J,MATCH(学校情報!AT$3,'コンテンツ＆備考マスタ'!$H:$H,0),3)="●",IF(AND(AT97&lt;&gt;"",ISNUMBER(申込書!$AC$22)=TRUE,申込書!$C$50&lt;&gt;"▼プルダウンより選択してください",申込書!$C$50&lt;&gt;""),申込書!$AC$22,""),"-"))</f>
        <v/>
      </c>
      <c r="AV97" s="369"/>
      <c r="AW97" s="369"/>
      <c r="AX97" s="370" t="str">
        <f>IF(AND(申込書!$C$50&lt;&gt;"▼プルダウンより選択してください",申込書!$C$50&lt;&gt;"",$G97&lt;&gt;"",申込書!$V$50="特定学年のみ"),"申し込みする","")</f>
        <v/>
      </c>
      <c r="AY97" s="371"/>
      <c r="AZ97" s="372"/>
      <c r="BA97" s="373" t="str">
        <f>IF(AND(申込書!$C$51&lt;&gt;"▼プルダウンより選択してください",申込書!$C$51&lt;&gt;"",申込書!$K$22&lt;&gt;"YYYY/MM/DD",$G97&lt;&gt;""),申込書!$K$22,"")</f>
        <v/>
      </c>
      <c r="BB97" s="369" t="str">
        <f>IF(BA97="","",IF(INDEX('コンテンツ＆備考マスタ'!$H:$J,MATCH(学校情報!BA$3,'コンテンツ＆備考マスタ'!$H:$H,0),3)="●",IF(AND(BA97&lt;&gt;"",ISNUMBER(申込書!$AC$22)=TRUE,申込書!$C$51&lt;&gt;"▼プルダウンより選択してください",申込書!$C$51&lt;&gt;""),申込書!$AC$22,""),"-"))</f>
        <v/>
      </c>
      <c r="BC97" s="369"/>
      <c r="BD97" s="369"/>
      <c r="BE97" s="370" t="str">
        <f>IF(AND(申込書!$C$51&lt;&gt;"▼プルダウンより選択してください",申込書!$C$51&lt;&gt;"",$G97&lt;&gt;"",申込書!$V$51="特定学年のみ"),"申し込みする","")</f>
        <v/>
      </c>
      <c r="BF97" s="371"/>
      <c r="BG97" s="372"/>
      <c r="BH97" s="373" t="str">
        <f>IF(AND(申込書!$C$52&lt;&gt;"▼プルダウンより選択してください",申込書!$C$52&lt;&gt;"",申込書!$K$22&lt;&gt;"YYYY/MM/DD",$G97&lt;&gt;""),申込書!$K$22,"")</f>
        <v/>
      </c>
      <c r="BI97" s="369" t="str">
        <f>IF(BH97="","",IF(INDEX('コンテンツ＆備考マスタ'!$H:$J,MATCH(学校情報!BH$3,'コンテンツ＆備考マスタ'!$H:$H,0),3)="●",IF(AND(BH97&lt;&gt;"",ISNUMBER(申込書!$AC$22)=TRUE,申込書!$C$52&lt;&gt;"▼プルダウンより選択してください",申込書!$C$52&lt;&gt;""),申込書!$AC$22,""),"-"))</f>
        <v/>
      </c>
      <c r="BJ97" s="369"/>
      <c r="BK97" s="369"/>
      <c r="BL97" s="370" t="str">
        <f>IF(AND(申込書!$C$52&lt;&gt;"▼プルダウンより選択してください",申込書!$C$52&lt;&gt;"",$G97&lt;&gt;"",申込書!$V$52="特定学年のみ"),"申し込みする","")</f>
        <v/>
      </c>
      <c r="BM97" s="371"/>
      <c r="BN97" s="372"/>
      <c r="BO97" s="373" t="str">
        <f>IF(AND(申込書!$C$53&lt;&gt;"▼プルダウンより選択してください",申込書!$C$53&lt;&gt;"",申込書!$K$22&lt;&gt;"YYYY/MM/DD",$G97&lt;&gt;""),申込書!$K$22,"")</f>
        <v/>
      </c>
      <c r="BP97" s="369" t="str">
        <f>IF(BO97="","",IF(INDEX('コンテンツ＆備考マスタ'!$H:$J,MATCH(学校情報!BO$3,'コンテンツ＆備考マスタ'!$H:$H,0),3)="●",IF(AND(BO97&lt;&gt;"",ISNUMBER(申込書!$AC$22)=TRUE,申込書!$C$53&lt;&gt;"▼プルダウンより選択してください",申込書!$C$53&lt;&gt;""),申込書!$AC$22,""),"-"))</f>
        <v/>
      </c>
      <c r="BQ97" s="369"/>
      <c r="BR97" s="369"/>
      <c r="BS97" s="370" t="str">
        <f>IF(AND(申込書!$C$53&lt;&gt;"▼プルダウンより選択してください",申込書!$C$53&lt;&gt;"",$G97&lt;&gt;"",申込書!$V$53="特定学年のみ"),"申し込みする","")</f>
        <v/>
      </c>
      <c r="BT97" s="371"/>
      <c r="BU97" s="372"/>
      <c r="BV97" s="373" t="str">
        <f>IF(AND(申込書!$C$54&lt;&gt;"▼プルダウンより選択してください",申込書!$C$54&lt;&gt;"",申込書!$K$22&lt;&gt;"YYYY/MM/DD",$G97&lt;&gt;""),申込書!$K$22,"")</f>
        <v/>
      </c>
      <c r="BW97" s="369" t="str">
        <f>IF(BV97="","",IF(INDEX('コンテンツ＆備考マスタ'!$H:$J,MATCH(学校情報!BV$3,'コンテンツ＆備考マスタ'!$H:$H,0),3)="●",IF(AND(BV97&lt;&gt;"",ISNUMBER(申込書!$AC$22)=TRUE,申込書!$C$54&lt;&gt;"▼プルダウンより選択してください",申込書!$C$54&lt;&gt;""),申込書!$AC$22,""),"-"))</f>
        <v/>
      </c>
      <c r="BX97" s="369"/>
      <c r="BY97" s="369"/>
      <c r="BZ97" s="370" t="str">
        <f>IF(AND(申込書!$C$54&lt;&gt;"▼プルダウンより選択してください",申込書!$C$54&lt;&gt;"",$G97&lt;&gt;"",申込書!$V$54="特定学年のみ"),"申し込みする","")</f>
        <v/>
      </c>
      <c r="CA97" s="371"/>
      <c r="CB97" s="372"/>
      <c r="CC97" s="373" t="str">
        <f>IF(AND(申込書!$C$55&lt;&gt;"▼プルダウンより選択してください",申込書!$C$55&lt;&gt;"",申込書!$K$22&lt;&gt;"YYYY/MM/DD",$G97&lt;&gt;""),申込書!$K$22,"")</f>
        <v/>
      </c>
      <c r="CD97" s="369" t="str">
        <f>IF(CC97="","",IF(INDEX('コンテンツ＆備考マスタ'!$H:$J,MATCH(学校情報!CC$3,'コンテンツ＆備考マスタ'!$H:$H,0),3)="●",IF(AND(CC97&lt;&gt;"",ISNUMBER(申込書!$AC$22)=TRUE,申込書!$C$55&lt;&gt;"▼プルダウンより選択してください",申込書!$C$55&lt;&gt;""),申込書!$AC$22,""),"-"))</f>
        <v/>
      </c>
      <c r="CE97" s="369"/>
      <c r="CF97" s="369"/>
      <c r="CG97" s="370" t="str">
        <f>IF(AND(申込書!$C$55&lt;&gt;"▼プルダウンより選択してください",申込書!$C$55&lt;&gt;"",$G97&lt;&gt;"",申込書!$V$55="特定学年のみ"),"申し込みする","")</f>
        <v/>
      </c>
      <c r="CH97" s="371"/>
      <c r="CI97" s="372"/>
      <c r="CJ97" s="373" t="str">
        <f>IF(AND(申込書!$C$56&lt;&gt;"▼プルダウンより選択してください",申込書!$C$56&lt;&gt;"",申込書!$K$22&lt;&gt;"YYYY/MM/DD",$G97&lt;&gt;""),申込書!$K$22,"")</f>
        <v/>
      </c>
      <c r="CK97" s="369" t="str">
        <f>IF(CJ97="","",IF(INDEX('コンテンツ＆備考マスタ'!$H:$J,MATCH(学校情報!CJ$3,'コンテンツ＆備考マスタ'!$H:$H,0),3)="●",IF(AND(CJ97&lt;&gt;"",ISNUMBER(申込書!$AC$22)=TRUE,申込書!$C$56&lt;&gt;"▼プルダウンより選択してください",申込書!$C$56&lt;&gt;""),申込書!$AC$22,""),"-"))</f>
        <v/>
      </c>
      <c r="CL97" s="369"/>
      <c r="CM97" s="369"/>
      <c r="CN97" s="370" t="str">
        <f>IF(AND(申込書!$C$56&lt;&gt;"▼プルダウンより選択してください",申込書!$C$56&lt;&gt;"",$G97&lt;&gt;"",申込書!$V$56="特定学年のみ"),"申し込みする","")</f>
        <v/>
      </c>
      <c r="CO97" s="371"/>
      <c r="CP97" s="372"/>
      <c r="CQ97" s="373" t="str">
        <f>IF(AND(申込書!$C$57&lt;&gt;"▼プルダウンより選択してください",申込書!$C$57&lt;&gt;"",申込書!$K$22&lt;&gt;"YYYY/MM/DD",$G97&lt;&gt;""),申込書!$K$22,"")</f>
        <v/>
      </c>
      <c r="CR97" s="369" t="str">
        <f>IF(CQ97="","",IF(INDEX('コンテンツ＆備考マスタ'!$H:$J,MATCH(学校情報!CQ$3,'コンテンツ＆備考マスタ'!$H:$H,0),3)="●",IF(AND(CQ97&lt;&gt;"",ISNUMBER(申込書!$AC$22)=TRUE,申込書!$C$57&lt;&gt;"▼プルダウンより選択してください",申込書!$C$57&lt;&gt;""),申込書!$AC$22,""),"-"))</f>
        <v/>
      </c>
      <c r="CS97" s="369"/>
      <c r="CT97" s="369"/>
      <c r="CU97" s="369" t="str">
        <f>IF(AND(申込書!$C$57&lt;&gt;"▼プルダウンより選択してください",申込書!$C$57&lt;&gt;"",$G97&lt;&gt;"",申込書!$V$57="特定学年のみ"),"申し込みする","")</f>
        <v/>
      </c>
      <c r="CV97" s="371"/>
      <c r="CW97" s="372"/>
      <c r="CX97" s="373" t="str">
        <f>IF(AND(申込書!$C$58&lt;&gt;"▼プルダウンより選択してください",申込書!$C$58&lt;&gt;"",申込書!$K$22&lt;&gt;"YYYY/MM/DD",$G97&lt;&gt;""),申込書!$K$22,"")</f>
        <v/>
      </c>
      <c r="CY97" s="369" t="str">
        <f>IF(CX97="","",IF(INDEX('コンテンツ＆備考マスタ'!$H:$J,MATCH(学校情報!CX$3,'コンテンツ＆備考マスタ'!$H:$H,0),3)="●",IF(AND(CX97&lt;&gt;"",ISNUMBER(申込書!$AC$22)=TRUE,申込書!$C$58&lt;&gt;"▼プルダウンより選択してください",申込書!$C$58&lt;&gt;""),申込書!$AC$22,""),"-"))</f>
        <v/>
      </c>
      <c r="CZ97" s="369"/>
      <c r="DA97" s="369"/>
      <c r="DB97" s="369" t="str">
        <f>IF(AND(申込書!$C$58&lt;&gt;"▼プルダウンより選択してください",申込書!$C$58&lt;&gt;"",$G97&lt;&gt;"",申込書!$V$58="特定学年のみ"),"申し込みする","")</f>
        <v/>
      </c>
      <c r="DC97" s="371"/>
      <c r="DD97" s="372"/>
      <c r="DE97" s="373" t="str">
        <f>IF(AND(申込書!$C$59&lt;&gt;"▼プルダウンより選択してください",申込書!$C$59&lt;&gt;"",申込書!$K$22&lt;&gt;"YYYY/MM/DD",$G97&lt;&gt;""),申込書!$K$22,"")</f>
        <v/>
      </c>
      <c r="DF97" s="369" t="str">
        <f>IF(DE97="","",IF(INDEX('コンテンツ＆備考マスタ'!$H:$J,MATCH(学校情報!DE$3,'コンテンツ＆備考マスタ'!$H:$H,0),3)="●",IF(AND(DE97&lt;&gt;"",ISNUMBER(申込書!$AC$22)=TRUE,申込書!$C$59&lt;&gt;"▼プルダウンより選択してください",申込書!$C$59&lt;&gt;""),申込書!$AC$22,""),"-"))</f>
        <v/>
      </c>
      <c r="DG97" s="369"/>
      <c r="DH97" s="369"/>
      <c r="DI97" s="369" t="str">
        <f>IF(AND(申込書!$C$59&lt;&gt;"▼プルダウンより選択してください",申込書!$C$59&lt;&gt;"",$G97&lt;&gt;"",申込書!$V$59="特定学年のみ"),"申し込みする","")</f>
        <v/>
      </c>
      <c r="DJ97" s="371"/>
      <c r="DK97" s="372"/>
      <c r="DL97" s="373" t="str">
        <f>IF(AND(申込書!$C$60&lt;&gt;"▼プルダウンより選択してください",申込書!$C$60&lt;&gt;"",申込書!$K$22&lt;&gt;"YYYY/MM/DD",$G97&lt;&gt;""),申込書!$K$22,"")</f>
        <v/>
      </c>
      <c r="DM97" s="369" t="str">
        <f>IF(DL97="","",IF(INDEX('コンテンツ＆備考マスタ'!$H:$J,MATCH(学校情報!DL$3,'コンテンツ＆備考マスタ'!$H:$H,0),3)="●",IF(AND(DL97&lt;&gt;"",ISNUMBER(申込書!$AC$22)=TRUE,申込書!$C$60&lt;&gt;"▼プルダウンより選択してください",申込書!$C$60&lt;&gt;""),申込書!$AC$22,""),"-"))</f>
        <v/>
      </c>
      <c r="DN97" s="369"/>
      <c r="DO97" s="369"/>
      <c r="DP97" s="369" t="str">
        <f>IF(AND(申込書!$C$60&lt;&gt;"▼プルダウンより選択してください",申込書!$C$60&lt;&gt;"",$G97&lt;&gt;"",申込書!$V$60="特定学年のみ"),"申し込みする","")</f>
        <v/>
      </c>
      <c r="DQ97" s="371"/>
      <c r="DR97" s="372"/>
      <c r="DS97" s="373" t="str">
        <f>IF(AND(申込書!$C$61&lt;&gt;"▼プルダウンより選択してください",申込書!$C$61&lt;&gt;"",申込書!$K$22&lt;&gt;"YYYY/MM/DD",$G97&lt;&gt;""),申込書!$K$22,"")</f>
        <v/>
      </c>
      <c r="DT97" s="369" t="str">
        <f>IF(DS97="","",IF(INDEX('コンテンツ＆備考マスタ'!$H:$J,MATCH(学校情報!DS$3,'コンテンツ＆備考マスタ'!$H:$H,0),3)="●",IF(AND(DS97&lt;&gt;"",ISNUMBER(申込書!$AC$22)=TRUE,申込書!$C$61&lt;&gt;"▼プルダウンより選択してください",申込書!$C$61&lt;&gt;""),申込書!$AC$22,""),"-"))</f>
        <v/>
      </c>
      <c r="DU97" s="369"/>
      <c r="DV97" s="369"/>
      <c r="DW97" s="369" t="str">
        <f>IF(AND(申込書!$C$61&lt;&gt;"▼プルダウンより選択してください",申込書!$C$61&lt;&gt;"",$G97&lt;&gt;"",申込書!$V$61="特定学年のみ"),"申し込みする","")</f>
        <v/>
      </c>
      <c r="DX97" s="371"/>
      <c r="DY97" s="372"/>
      <c r="DZ97" s="373" t="str">
        <f>IF(AND(申込書!$C$62&lt;&gt;"▼プルダウンより選択してください",申込書!$C$62&lt;&gt;"",申込書!$K$22&lt;&gt;"YYYY/MM/DD",$G97&lt;&gt;""),申込書!$K$22,"")</f>
        <v/>
      </c>
      <c r="EA97" s="369" t="str">
        <f>IF(DZ97="","",IF(INDEX('コンテンツ＆備考マスタ'!$H:$J,MATCH(学校情報!DZ$3,'コンテンツ＆備考マスタ'!$H:$H,0),3)="●",IF(AND(DZ97&lt;&gt;"",ISNUMBER(申込書!$AC$22)=TRUE,申込書!$C$62&lt;&gt;"▼プルダウンより選択してください",申込書!$C$62&lt;&gt;""),申込書!$AC$22,""),"-"))</f>
        <v/>
      </c>
      <c r="EB97" s="369"/>
      <c r="EC97" s="369"/>
      <c r="ED97" s="370" t="str">
        <f>IF(AND(申込書!$C$62&lt;&gt;"▼プルダウンより選択してください",申込書!$C$62&lt;&gt;"",$G97&lt;&gt;"",申込書!$V$62="特定学年のみ"),"申し込みする","")</f>
        <v/>
      </c>
      <c r="EE97" s="371"/>
      <c r="EF97" s="372"/>
      <c r="EG97" s="373" t="str">
        <f>IF(AND(申込書!$C$63&lt;&gt;"▼プルダウンより選択してください",申込書!$C$63&lt;&gt;"",申込書!$K$22&lt;&gt;"YYYY/MM/DD",$G97&lt;&gt;""),申込書!$K$22,"")</f>
        <v/>
      </c>
      <c r="EH97" s="369" t="str">
        <f>IF(EG97="","",IF(INDEX('コンテンツ＆備考マスタ'!$H:$J,MATCH(学校情報!EG$3,'コンテンツ＆備考マスタ'!$H:$H,0),3)="●",IF(AND(EG97&lt;&gt;"",ISNUMBER(申込書!$AC$22)=TRUE,申込書!$C$63&lt;&gt;"▼プルダウンより選択してください",申込書!$C$63&lt;&gt;""),申込書!$AC$22,""),"-"))</f>
        <v/>
      </c>
      <c r="EI97" s="369"/>
      <c r="EJ97" s="369"/>
      <c r="EK97" s="370" t="str">
        <f>IF(AND(申込書!$C$63&lt;&gt;"▼プルダウンより選択してください",申込書!$C$63&lt;&gt;"",$G97&lt;&gt;"",申込書!$V$63="特定学年のみ"),"申し込みする","")</f>
        <v/>
      </c>
      <c r="EL97" s="371"/>
      <c r="EM97" s="372"/>
      <c r="EN97" s="373" t="str">
        <f>IF(AND(申込書!$C$64&lt;&gt;"▼プルダウンより選択してください",申込書!$C$64&lt;&gt;"",申込書!$K$22&lt;&gt;"YYYY/MM/DD",$G97&lt;&gt;""),申込書!$K$22,"")</f>
        <v/>
      </c>
      <c r="EO97" s="369" t="str">
        <f>IF(EN97="","",IF(INDEX('コンテンツ＆備考マスタ'!$H:$J,MATCH(学校情報!EN$3,'コンテンツ＆備考マスタ'!$H:$H,0),3)="●",IF(AND(EN97&lt;&gt;"",ISNUMBER(申込書!$AC$22)=TRUE,申込書!$C$64&lt;&gt;"▼プルダウンより選択してください",申込書!$C$64&lt;&gt;""),申込書!$AC$22,""),"-"))</f>
        <v/>
      </c>
      <c r="EP97" s="369"/>
      <c r="EQ97" s="369"/>
      <c r="ER97" s="370" t="str">
        <f>IF(AND(申込書!$C$64&lt;&gt;"▼プルダウンより選択してください",申込書!$C$64&lt;&gt;"",$G97&lt;&gt;"",申込書!$V$64="特定学年のみ"),"申し込みする","")</f>
        <v/>
      </c>
      <c r="ES97" s="371"/>
      <c r="ET97" s="372"/>
      <c r="EU97" s="373" t="str">
        <f>IF(AND(申込書!$C$65&lt;&gt;"▼プルダウンより選択してください",申込書!$C$65&lt;&gt;"",申込書!$K$22&lt;&gt;"YYYY/MM/DD",$G97&lt;&gt;""),申込書!$K$22,"")</f>
        <v/>
      </c>
      <c r="EV97" s="369" t="str">
        <f>IF(EU97="","",IF(INDEX('コンテンツ＆備考マスタ'!$H:$J,MATCH(学校情報!EU$3,'コンテンツ＆備考マスタ'!$H:$H,0),3)="●",IF(AND(EU97&lt;&gt;"",ISNUMBER(申込書!$AC$22)=TRUE,申込書!$C$65&lt;&gt;"▼プルダウンより選択してください",申込書!$C$65&lt;&gt;""),申込書!$AC$22,""),"-"))</f>
        <v/>
      </c>
      <c r="EW97" s="369"/>
      <c r="EX97" s="369"/>
      <c r="EY97" s="370" t="str">
        <f>IF(AND(申込書!$C$65&lt;&gt;"▼プルダウンより選択してください",申込書!$C$65&lt;&gt;"",$G97&lt;&gt;"",申込書!$V$65="特定学年のみ"),"申し込みする","")</f>
        <v/>
      </c>
      <c r="EZ97" s="371"/>
      <c r="FA97" s="372"/>
      <c r="FB97" s="373" t="str">
        <f>IF(AND(申込書!$C$66&lt;&gt;"▼プルダウンより選択してください",申込書!$C$66&lt;&gt;"",申込書!$K$22&lt;&gt;"YYYY/MM/DD",$G97&lt;&gt;""),申込書!$K$22,"")</f>
        <v/>
      </c>
      <c r="FC97" s="369" t="str">
        <f>IF(FB97="","",IF(INDEX('コンテンツ＆備考マスタ'!$H:$J,MATCH(学校情報!FB$3,'コンテンツ＆備考マスタ'!$H:$H,0),3)="●",IF(AND(FB97&lt;&gt;"",ISNUMBER(申込書!$AC$22)=TRUE,申込書!$C$66&lt;&gt;"▼プルダウンより選択してください",申込書!$C$66&lt;&gt;""),申込書!$AC$22,""),"-"))</f>
        <v/>
      </c>
      <c r="FD97" s="369"/>
      <c r="FE97" s="369"/>
      <c r="FF97" s="370" t="str">
        <f>IF(AND(申込書!$C$66&lt;&gt;"▼プルダウンより選択してください",申込書!$C$66&lt;&gt;"",$G97&lt;&gt;"",申込書!$V$66="特定学年のみ"),"申し込みする","")</f>
        <v/>
      </c>
      <c r="FG97" s="371"/>
      <c r="FH97" s="372"/>
      <c r="FI97" s="373" t="str">
        <f>IF(AND(申込書!$C$67&lt;&gt;"▼プルダウンより選択してください",申込書!$C$67&lt;&gt;"",申込書!$K$22&lt;&gt;"YYYY/MM/DD",$G97&lt;&gt;""),申込書!$K$22,"")</f>
        <v/>
      </c>
      <c r="FJ97" s="369" t="str">
        <f>IF(FI97="","",IF(INDEX('コンテンツ＆備考マスタ'!$H:$J,MATCH(学校情報!FI$3,'コンテンツ＆備考マスタ'!$H:$H,0),3)="●",IF(AND(FI97&lt;&gt;"",ISNUMBER(申込書!$AC$22)=TRUE,申込書!$C$67&lt;&gt;"▼プルダウンより選択してください",申込書!$C$67&lt;&gt;""),申込書!$AC$22,""),"-"))</f>
        <v/>
      </c>
      <c r="FK97" s="369"/>
      <c r="FL97" s="369"/>
      <c r="FM97" s="370" t="str">
        <f>IF(AND(申込書!$C$67&lt;&gt;"▼プルダウンより選択してください",申込書!$C$67&lt;&gt;"",$G97&lt;&gt;"",申込書!$V$67="特定学年のみ"),"申し込みする","")</f>
        <v/>
      </c>
      <c r="FN97" s="371"/>
      <c r="FO97" s="372"/>
      <c r="FP97" s="373" t="str">
        <f>IF(AND(申込書!$C$68&lt;&gt;"▼プルダウンより選択してください",申込書!$C$68&lt;&gt;"",申込書!$K$22&lt;&gt;"YYYY/MM/DD",$G97&lt;&gt;""),申込書!$K$22,"")</f>
        <v/>
      </c>
      <c r="FQ97" s="369" t="str">
        <f>IF(FP97="","",IF(INDEX('コンテンツ＆備考マスタ'!$H:$J,MATCH(学校情報!FP$3,'コンテンツ＆備考マスタ'!$H:$H,0),3)="●",IF(AND(FP97&lt;&gt;"",ISNUMBER(申込書!$AC$22)=TRUE,申込書!$C$68&lt;&gt;"▼プルダウンより選択してください",申込書!$C$68&lt;&gt;""),申込書!$AC$22,""),"-"))</f>
        <v/>
      </c>
      <c r="FR97" s="369"/>
      <c r="FS97" s="369"/>
      <c r="FT97" s="370" t="str">
        <f>IF(AND(申込書!$C$68&lt;&gt;"▼プルダウンより選択してください",申込書!$C$68&lt;&gt;"",$G97&lt;&gt;"",申込書!$V$68="特定学年のみ"),"申し込みする","")</f>
        <v/>
      </c>
      <c r="FU97" s="371"/>
      <c r="FV97" s="372"/>
      <c r="FW97" s="373" t="str">
        <f>IF(AND(申込書!$C$69&lt;&gt;"▼プルダウンより選択してください",申込書!$C$69&lt;&gt;"",申込書!$K$22&lt;&gt;"YYYY/MM/DD",$G97&lt;&gt;""),申込書!$K$22,"")</f>
        <v/>
      </c>
      <c r="FX97" s="369" t="str">
        <f>IF(FW97="","",IF(INDEX('コンテンツ＆備考マスタ'!$H:$J,MATCH(学校情報!FW$3,'コンテンツ＆備考マスタ'!$H:$H,0),3)="●",IF(AND(FW97&lt;&gt;"",ISNUMBER(申込書!$AC$22)=TRUE,申込書!$C$69&lt;&gt;"▼プルダウンより選択してください",申込書!$C$69&lt;&gt;""),申込書!$AC$22,""),"-"))</f>
        <v/>
      </c>
      <c r="FY97" s="369"/>
      <c r="FZ97" s="369"/>
      <c r="GA97" s="370" t="str">
        <f>IF(AND(申込書!$C$69&lt;&gt;"▼プルダウンより選択してください",申込書!$C$69&lt;&gt;"",$G97&lt;&gt;"",申込書!$V$69="特定学年のみ"),"申し込みする","")</f>
        <v/>
      </c>
      <c r="GB97" s="371"/>
      <c r="GC97" s="372"/>
      <c r="GD97" s="373" t="str">
        <f>IF(AND(申込書!$C$70&lt;&gt;"▼プルダウンより選択してください",申込書!$C$70&lt;&gt;"",申込書!$K$22&lt;&gt;"YYYY/MM/DD",$G97&lt;&gt;""),申込書!$K$22,"")</f>
        <v/>
      </c>
      <c r="GE97" s="369" t="str">
        <f>IF(GD97="","",IF(INDEX('コンテンツ＆備考マスタ'!$H:$J,MATCH(学校情報!GD$3,'コンテンツ＆備考マスタ'!$H:$H,0),3)="●",IF(AND(GD97&lt;&gt;"",ISNUMBER(申込書!$AC$22)=TRUE,申込書!$C$70&lt;&gt;"▼プルダウンより選択してください",申込書!$C$70&lt;&gt;""),申込書!$AC$22,""),"-"))</f>
        <v/>
      </c>
      <c r="GF97" s="369"/>
      <c r="GG97" s="369"/>
      <c r="GH97" s="370" t="str">
        <f>IF(AND(申込書!$C$70&lt;&gt;"▼プルダウンより選択してください",申込書!$C$70&lt;&gt;"",$G97&lt;&gt;"",申込書!$V$70="特定学年のみ"),"申し込みする","")</f>
        <v/>
      </c>
      <c r="GI97" s="371"/>
      <c r="GJ97" s="372"/>
      <c r="GK97" s="373" t="str">
        <f>IF(AND(申込書!$C$71&lt;&gt;"▼プルダウンより選択してください",申込書!$C$71&lt;&gt;"",申込書!$K$22&lt;&gt;"YYYY/MM/DD",$G97&lt;&gt;""),申込書!$K$22,"")</f>
        <v/>
      </c>
      <c r="GL97" s="369" t="str">
        <f>IF(GK97="","",IF(INDEX('コンテンツ＆備考マスタ'!$H:$J,MATCH(学校情報!GK$3,'コンテンツ＆備考マスタ'!$H:$H,0),3)="●",IF(AND(GK97&lt;&gt;"",ISNUMBER(申込書!$AC$22)=TRUE,申込書!$C$71&lt;&gt;"▼プルダウンより選択してください",申込書!$C$71&lt;&gt;""),申込書!$AC$22,""),"-"))</f>
        <v/>
      </c>
      <c r="GM97" s="369"/>
      <c r="GN97" s="369"/>
      <c r="GO97" s="370" t="str">
        <f>IF(AND(申込書!$C$71&lt;&gt;"▼プルダウンより選択してください",申込書!$C$71&lt;&gt;"",$G97&lt;&gt;"",申込書!$V$71="特定学年のみ"),"申し込みする","")</f>
        <v/>
      </c>
      <c r="GP97" s="371"/>
      <c r="GQ97" s="372"/>
      <c r="GR97" s="373" t="str">
        <f>IF(AND(申込書!$C$72&lt;&gt;"▼プルダウンより選択してください",申込書!$C$72&lt;&gt;"",申込書!$K$22&lt;&gt;"YYYY/MM/DD",$G97&lt;&gt;""),申込書!$K$22,"")</f>
        <v/>
      </c>
      <c r="GS97" s="369" t="str">
        <f>IF(GR97="","",IF(INDEX('コンテンツ＆備考マスタ'!$H:$J,MATCH(学校情報!GR$3,'コンテンツ＆備考マスタ'!$H:$H,0),3)="●",IF(AND(GR97&lt;&gt;"",ISNUMBER(申込書!$AC$22)=TRUE,申込書!$C$72&lt;&gt;"▼プルダウンより選択してください",申込書!$C$72&lt;&gt;""),申込書!$AC$22,""),"-"))</f>
        <v/>
      </c>
      <c r="GT97" s="369"/>
      <c r="GU97" s="369"/>
      <c r="GV97" s="370" t="str">
        <f>IF(AND(申込書!$C$72&lt;&gt;"▼プルダウンより選択してください",申込書!$C$72&lt;&gt;"",$G97&lt;&gt;"",申込書!$V$72="特定学年のみ"),"申し込みする","")</f>
        <v/>
      </c>
      <c r="GW97" s="371"/>
      <c r="GX97" s="372"/>
      <c r="GY97" s="373" t="str">
        <f>IF(AND(申込書!$C$73&lt;&gt;"▼プルダウンより選択してください",申込書!$C$73&lt;&gt;"",申込書!$K$22&lt;&gt;"YYYY/MM/DD",$G97&lt;&gt;""),申込書!$K$22,"")</f>
        <v/>
      </c>
      <c r="GZ97" s="369" t="str">
        <f>IF(GY97="","",IF(INDEX('コンテンツ＆備考マスタ'!$H:$J,MATCH(学校情報!GY$3,'コンテンツ＆備考マスタ'!$H:$H,0),3)="●",IF(AND(GY97&lt;&gt;"",ISNUMBER(申込書!$AC$22)=TRUE,申込書!$C$73&lt;&gt;"▼プルダウンより選択してください",申込書!$C$73&lt;&gt;""),申込書!$AC$22,""),"-"))</f>
        <v/>
      </c>
      <c r="HA97" s="369"/>
      <c r="HB97" s="369"/>
      <c r="HC97" s="370" t="str">
        <f>IF(AND(申込書!$C$73&lt;&gt;"▼プルダウンより選択してください",申込書!$C$73&lt;&gt;"",$G97&lt;&gt;"",申込書!$V$73="特定学年のみ"),"申し込みする","")</f>
        <v/>
      </c>
      <c r="HD97" s="371"/>
      <c r="HE97" s="372"/>
      <c r="HF97" s="373" t="str">
        <f>IF(AND(申込書!$C$74&lt;&gt;"▼プルダウンより選択してください",申込書!$C$74&lt;&gt;"",申込書!$K$22&lt;&gt;"YYYY/MM/DD",$G97&lt;&gt;""),申込書!$K$22,"")</f>
        <v/>
      </c>
      <c r="HG97" s="369" t="str">
        <f>IF(HF97="","",IF(INDEX('コンテンツ＆備考マスタ'!$H:$J,MATCH(学校情報!HF$3,'コンテンツ＆備考マスタ'!$H:$H,0),3)="●",IF(AND(HF97&lt;&gt;"",ISNUMBER(申込書!$AC$22)=TRUE,申込書!$C$74&lt;&gt;"▼プルダウンより選択してください",申込書!$C$74&lt;&gt;""),申込書!$AC$22,""),"-"))</f>
        <v/>
      </c>
      <c r="HH97" s="369"/>
      <c r="HI97" s="369"/>
      <c r="HJ97" s="370" t="str">
        <f>IF(AND(申込書!$C$74&lt;&gt;"▼プルダウンより選択してください",申込書!$C$74&lt;&gt;"",$G97&lt;&gt;"",申込書!$V$74="特定学年のみ"),"申し込みする","")</f>
        <v/>
      </c>
      <c r="HK97" s="371"/>
      <c r="HL97" s="372"/>
      <c r="HM97" s="373" t="str">
        <f>IF(AND(申込書!$C$75&lt;&gt;"▼プルダウンより選択してください",申込書!$C$75&lt;&gt;"",申込書!$K$22&lt;&gt;"YYYY/MM/DD",$G97&lt;&gt;""),申込書!$K$22,"")</f>
        <v/>
      </c>
      <c r="HN97" s="369" t="str">
        <f>IF(HM97="","",IF(INDEX('コンテンツ＆備考マスタ'!$H:$J,MATCH(学校情報!HM$3,'コンテンツ＆備考マスタ'!$H:$H,0),3)="●",IF(AND(HM97&lt;&gt;"",ISNUMBER(申込書!$AC$22)=TRUE,申込書!$C$75&lt;&gt;"▼プルダウンより選択してください",申込書!$C$75&lt;&gt;""),申込書!$AC$22,""),"-"))</f>
        <v/>
      </c>
      <c r="HO97" s="369"/>
      <c r="HP97" s="369"/>
      <c r="HQ97" s="370" t="str">
        <f>IF(AND(申込書!$C$75&lt;&gt;"▼プルダウンより選択してください",申込書!$C$75&lt;&gt;"",$G97&lt;&gt;"",申込書!$V$75="特定学年のみ"),"申し込みする","")</f>
        <v/>
      </c>
      <c r="HR97" s="371"/>
      <c r="HS97" s="371"/>
      <c r="HT97" s="374" t="str">
        <f>IF(AND(申込書!$C$76&lt;&gt;"▼プルダウンより選択してください",申込書!$C$76&lt;&gt;"",申込書!$K$22&lt;&gt;"YYYY/MM/DD",$G97&lt;&gt;""),申込書!$K$22,"")</f>
        <v/>
      </c>
      <c r="HU97" s="369" t="str">
        <f>IF(HT97="","",IF(INDEX('コンテンツ＆備考マスタ'!$H:$J,MATCH(学校情報!HT$3,'コンテンツ＆備考マスタ'!$H:$H,0),3)="●",IF(AND(HT97&lt;&gt;"",ISNUMBER(申込書!$AC$22)=TRUE,申込書!$C$76&lt;&gt;"▼プルダウンより選択してください",申込書!$C$76&lt;&gt;""),申込書!$AC$22,""),"-"))</f>
        <v/>
      </c>
      <c r="HV97" s="369"/>
      <c r="HW97" s="369"/>
      <c r="HX97" s="370" t="str">
        <f>IF(AND(申込書!$C$76&lt;&gt;"▼プルダウンより選択してください",申込書!$C$76&lt;&gt;"",$G97&lt;&gt;"",申込書!$V$76="特定学年のみ"),"申し込みする","")</f>
        <v/>
      </c>
      <c r="HY97" s="371"/>
      <c r="HZ97" s="372"/>
      <c r="IA97" s="69"/>
    </row>
    <row r="98" spans="2:235" ht="26.85" hidden="1" customHeight="1" outlineLevel="1">
      <c r="B98" s="365">
        <f t="shared" si="3"/>
        <v>93</v>
      </c>
      <c r="C98" s="55"/>
      <c r="D98" s="56"/>
      <c r="E98" s="154"/>
      <c r="F98" s="57"/>
      <c r="G98" s="58"/>
      <c r="H98" s="59"/>
      <c r="I98" s="60"/>
      <c r="J98" s="61"/>
      <c r="K98" s="366" t="str">
        <f t="shared" si="4"/>
        <v/>
      </c>
      <c r="L98" s="62"/>
      <c r="M98" s="322"/>
      <c r="N98" s="63"/>
      <c r="O98" s="64"/>
      <c r="P98" s="367" t="str">
        <f t="shared" si="5"/>
        <v/>
      </c>
      <c r="Q98" s="65"/>
      <c r="R98" s="66"/>
      <c r="S98" s="67"/>
      <c r="T98" s="68"/>
      <c r="U98" s="68"/>
      <c r="V98" s="68"/>
      <c r="W98" s="66"/>
      <c r="X98" s="281"/>
      <c r="Y98" s="368" t="str">
        <f>IF(AND(申込書!$C$47&lt;&gt;"▼プルダウンより選択してください",申込書!$C$47&lt;&gt;"",申込書!$K$22&lt;&gt;"YYYY/MM/DD",$G98&lt;&gt;""),申込書!$K$22,"")</f>
        <v/>
      </c>
      <c r="Z98" s="369" t="str">
        <f>IF(Y98="","",IF(INDEX('コンテンツ＆備考マスタ'!$H:$J,MATCH(学校情報!Y$3,'コンテンツ＆備考マスタ'!$H:$H,0),3)="●",IF(AND(Y98&lt;&gt;"",ISNUMBER(申込書!$AC$22)=TRUE,申込書!$C$47&lt;&gt;"▼プルダウンより選択してください",申込書!$C$47&lt;&gt;""),申込書!$AC$22,""),"-"))</f>
        <v/>
      </c>
      <c r="AA98" s="369"/>
      <c r="AB98" s="369"/>
      <c r="AC98" s="370" t="str">
        <f>IF(AND(申込書!$C$47&lt;&gt;"▼プルダウンより選択してください",申込書!$C$47&lt;&gt;"",$G98&lt;&gt;"",申込書!$V$47="特定学年のみ"),"申し込みする","")</f>
        <v/>
      </c>
      <c r="AD98" s="371"/>
      <c r="AE98" s="372"/>
      <c r="AF98" s="373" t="str">
        <f>IF(AND(申込書!$C$48&lt;&gt;"▼プルダウンより選択してください",申込書!$C$48&lt;&gt;"",申込書!$K$22&lt;&gt;"YYYY/MM/DD",$G98&lt;&gt;""),申込書!$K$22,"")</f>
        <v/>
      </c>
      <c r="AG98" s="369" t="str">
        <f>IF(AF98="","",IF(INDEX('コンテンツ＆備考マスタ'!$H:$J,MATCH(学校情報!AF$3,'コンテンツ＆備考マスタ'!$H:$H,0),3)="●",IF(AND(AF98&lt;&gt;"",ISNUMBER(申込書!$AC$22)=TRUE,申込書!$C$48&lt;&gt;"▼プルダウンより選択してください",申込書!$C$48&lt;&gt;""),申込書!$AC$22,""),"-"))</f>
        <v/>
      </c>
      <c r="AH98" s="369"/>
      <c r="AI98" s="369"/>
      <c r="AJ98" s="370" t="str">
        <f>IF(AND(申込書!$C$48&lt;&gt;"▼プルダウンより選択してください",申込書!$C$48&lt;&gt;"",$G98&lt;&gt;"",申込書!$V$48="特定学年のみ"),"申し込みする","")</f>
        <v/>
      </c>
      <c r="AK98" s="371"/>
      <c r="AL98" s="372"/>
      <c r="AM98" s="373" t="str">
        <f>IF(AND(申込書!$C$49&lt;&gt;"▼プルダウンより選択してください",申込書!$C$49&lt;&gt;"",申込書!$K$22&lt;&gt;"YYYY/MM/DD",$G98&lt;&gt;""),申込書!$K$22,"")</f>
        <v/>
      </c>
      <c r="AN98" s="369" t="str">
        <f>IF(AM98="","",IF(INDEX('コンテンツ＆備考マスタ'!$H:$J,MATCH(学校情報!AM$3,'コンテンツ＆備考マスタ'!$H:$H,0),3)="●",IF(AND(AM98&lt;&gt;"",ISNUMBER(申込書!$AC$22)=TRUE,申込書!$C$49&lt;&gt;"▼プルダウンより選択してください",申込書!$C$49&lt;&gt;""),申込書!$AC$22,""),"-"))</f>
        <v/>
      </c>
      <c r="AO98" s="369"/>
      <c r="AP98" s="369"/>
      <c r="AQ98" s="370" t="str">
        <f>IF(AND(申込書!$C$49&lt;&gt;"▼プルダウンより選択してください",申込書!$C$49&lt;&gt;"",$G98&lt;&gt;"",申込書!$V$49="特定学年のみ"),"申し込みする","")</f>
        <v/>
      </c>
      <c r="AR98" s="371"/>
      <c r="AS98" s="372"/>
      <c r="AT98" s="373" t="str">
        <f>IF(AND(申込書!$C$50&lt;&gt;"▼プルダウンより選択してください",申込書!$C$50&lt;&gt;"",申込書!$K$22&lt;&gt;"YYYY/MM/DD",$G98&lt;&gt;""),申込書!$K$22,"")</f>
        <v/>
      </c>
      <c r="AU98" s="369" t="str">
        <f>IF(AT98="","",IF(INDEX('コンテンツ＆備考マスタ'!$H:$J,MATCH(学校情報!AT$3,'コンテンツ＆備考マスタ'!$H:$H,0),3)="●",IF(AND(AT98&lt;&gt;"",ISNUMBER(申込書!$AC$22)=TRUE,申込書!$C$50&lt;&gt;"▼プルダウンより選択してください",申込書!$C$50&lt;&gt;""),申込書!$AC$22,""),"-"))</f>
        <v/>
      </c>
      <c r="AV98" s="369"/>
      <c r="AW98" s="369"/>
      <c r="AX98" s="370" t="str">
        <f>IF(AND(申込書!$C$50&lt;&gt;"▼プルダウンより選択してください",申込書!$C$50&lt;&gt;"",$G98&lt;&gt;"",申込書!$V$50="特定学年のみ"),"申し込みする","")</f>
        <v/>
      </c>
      <c r="AY98" s="371"/>
      <c r="AZ98" s="372"/>
      <c r="BA98" s="373" t="str">
        <f>IF(AND(申込書!$C$51&lt;&gt;"▼プルダウンより選択してください",申込書!$C$51&lt;&gt;"",申込書!$K$22&lt;&gt;"YYYY/MM/DD",$G98&lt;&gt;""),申込書!$K$22,"")</f>
        <v/>
      </c>
      <c r="BB98" s="369" t="str">
        <f>IF(BA98="","",IF(INDEX('コンテンツ＆備考マスタ'!$H:$J,MATCH(学校情報!BA$3,'コンテンツ＆備考マスタ'!$H:$H,0),3)="●",IF(AND(BA98&lt;&gt;"",ISNUMBER(申込書!$AC$22)=TRUE,申込書!$C$51&lt;&gt;"▼プルダウンより選択してください",申込書!$C$51&lt;&gt;""),申込書!$AC$22,""),"-"))</f>
        <v/>
      </c>
      <c r="BC98" s="369"/>
      <c r="BD98" s="369"/>
      <c r="BE98" s="370" t="str">
        <f>IF(AND(申込書!$C$51&lt;&gt;"▼プルダウンより選択してください",申込書!$C$51&lt;&gt;"",$G98&lt;&gt;"",申込書!$V$51="特定学年のみ"),"申し込みする","")</f>
        <v/>
      </c>
      <c r="BF98" s="371"/>
      <c r="BG98" s="372"/>
      <c r="BH98" s="373" t="str">
        <f>IF(AND(申込書!$C$52&lt;&gt;"▼プルダウンより選択してください",申込書!$C$52&lt;&gt;"",申込書!$K$22&lt;&gt;"YYYY/MM/DD",$G98&lt;&gt;""),申込書!$K$22,"")</f>
        <v/>
      </c>
      <c r="BI98" s="369" t="str">
        <f>IF(BH98="","",IF(INDEX('コンテンツ＆備考マスタ'!$H:$J,MATCH(学校情報!BH$3,'コンテンツ＆備考マスタ'!$H:$H,0),3)="●",IF(AND(BH98&lt;&gt;"",ISNUMBER(申込書!$AC$22)=TRUE,申込書!$C$52&lt;&gt;"▼プルダウンより選択してください",申込書!$C$52&lt;&gt;""),申込書!$AC$22,""),"-"))</f>
        <v/>
      </c>
      <c r="BJ98" s="369"/>
      <c r="BK98" s="369"/>
      <c r="BL98" s="370" t="str">
        <f>IF(AND(申込書!$C$52&lt;&gt;"▼プルダウンより選択してください",申込書!$C$52&lt;&gt;"",$G98&lt;&gt;"",申込書!$V$52="特定学年のみ"),"申し込みする","")</f>
        <v/>
      </c>
      <c r="BM98" s="371"/>
      <c r="BN98" s="372"/>
      <c r="BO98" s="373" t="str">
        <f>IF(AND(申込書!$C$53&lt;&gt;"▼プルダウンより選択してください",申込書!$C$53&lt;&gt;"",申込書!$K$22&lt;&gt;"YYYY/MM/DD",$G98&lt;&gt;""),申込書!$K$22,"")</f>
        <v/>
      </c>
      <c r="BP98" s="369" t="str">
        <f>IF(BO98="","",IF(INDEX('コンテンツ＆備考マスタ'!$H:$J,MATCH(学校情報!BO$3,'コンテンツ＆備考マスタ'!$H:$H,0),3)="●",IF(AND(BO98&lt;&gt;"",ISNUMBER(申込書!$AC$22)=TRUE,申込書!$C$53&lt;&gt;"▼プルダウンより選択してください",申込書!$C$53&lt;&gt;""),申込書!$AC$22,""),"-"))</f>
        <v/>
      </c>
      <c r="BQ98" s="369"/>
      <c r="BR98" s="369"/>
      <c r="BS98" s="370" t="str">
        <f>IF(AND(申込書!$C$53&lt;&gt;"▼プルダウンより選択してください",申込書!$C$53&lt;&gt;"",$G98&lt;&gt;"",申込書!$V$53="特定学年のみ"),"申し込みする","")</f>
        <v/>
      </c>
      <c r="BT98" s="371"/>
      <c r="BU98" s="372"/>
      <c r="BV98" s="373" t="str">
        <f>IF(AND(申込書!$C$54&lt;&gt;"▼プルダウンより選択してください",申込書!$C$54&lt;&gt;"",申込書!$K$22&lt;&gt;"YYYY/MM/DD",$G98&lt;&gt;""),申込書!$K$22,"")</f>
        <v/>
      </c>
      <c r="BW98" s="369" t="str">
        <f>IF(BV98="","",IF(INDEX('コンテンツ＆備考マスタ'!$H:$J,MATCH(学校情報!BV$3,'コンテンツ＆備考マスタ'!$H:$H,0),3)="●",IF(AND(BV98&lt;&gt;"",ISNUMBER(申込書!$AC$22)=TRUE,申込書!$C$54&lt;&gt;"▼プルダウンより選択してください",申込書!$C$54&lt;&gt;""),申込書!$AC$22,""),"-"))</f>
        <v/>
      </c>
      <c r="BX98" s="369"/>
      <c r="BY98" s="369"/>
      <c r="BZ98" s="370" t="str">
        <f>IF(AND(申込書!$C$54&lt;&gt;"▼プルダウンより選択してください",申込書!$C$54&lt;&gt;"",$G98&lt;&gt;"",申込書!$V$54="特定学年のみ"),"申し込みする","")</f>
        <v/>
      </c>
      <c r="CA98" s="371"/>
      <c r="CB98" s="372"/>
      <c r="CC98" s="373" t="str">
        <f>IF(AND(申込書!$C$55&lt;&gt;"▼プルダウンより選択してください",申込書!$C$55&lt;&gt;"",申込書!$K$22&lt;&gt;"YYYY/MM/DD",$G98&lt;&gt;""),申込書!$K$22,"")</f>
        <v/>
      </c>
      <c r="CD98" s="369" t="str">
        <f>IF(CC98="","",IF(INDEX('コンテンツ＆備考マスタ'!$H:$J,MATCH(学校情報!CC$3,'コンテンツ＆備考マスタ'!$H:$H,0),3)="●",IF(AND(CC98&lt;&gt;"",ISNUMBER(申込書!$AC$22)=TRUE,申込書!$C$55&lt;&gt;"▼プルダウンより選択してください",申込書!$C$55&lt;&gt;""),申込書!$AC$22,""),"-"))</f>
        <v/>
      </c>
      <c r="CE98" s="369"/>
      <c r="CF98" s="369"/>
      <c r="CG98" s="370" t="str">
        <f>IF(AND(申込書!$C$55&lt;&gt;"▼プルダウンより選択してください",申込書!$C$55&lt;&gt;"",$G98&lt;&gt;"",申込書!$V$55="特定学年のみ"),"申し込みする","")</f>
        <v/>
      </c>
      <c r="CH98" s="371"/>
      <c r="CI98" s="372"/>
      <c r="CJ98" s="373" t="str">
        <f>IF(AND(申込書!$C$56&lt;&gt;"▼プルダウンより選択してください",申込書!$C$56&lt;&gt;"",申込書!$K$22&lt;&gt;"YYYY/MM/DD",$G98&lt;&gt;""),申込書!$K$22,"")</f>
        <v/>
      </c>
      <c r="CK98" s="369" t="str">
        <f>IF(CJ98="","",IF(INDEX('コンテンツ＆備考マスタ'!$H:$J,MATCH(学校情報!CJ$3,'コンテンツ＆備考マスタ'!$H:$H,0),3)="●",IF(AND(CJ98&lt;&gt;"",ISNUMBER(申込書!$AC$22)=TRUE,申込書!$C$56&lt;&gt;"▼プルダウンより選択してください",申込書!$C$56&lt;&gt;""),申込書!$AC$22,""),"-"))</f>
        <v/>
      </c>
      <c r="CL98" s="369"/>
      <c r="CM98" s="369"/>
      <c r="CN98" s="370" t="str">
        <f>IF(AND(申込書!$C$56&lt;&gt;"▼プルダウンより選択してください",申込書!$C$56&lt;&gt;"",$G98&lt;&gt;"",申込書!$V$56="特定学年のみ"),"申し込みする","")</f>
        <v/>
      </c>
      <c r="CO98" s="371"/>
      <c r="CP98" s="372"/>
      <c r="CQ98" s="373" t="str">
        <f>IF(AND(申込書!$C$57&lt;&gt;"▼プルダウンより選択してください",申込書!$C$57&lt;&gt;"",申込書!$K$22&lt;&gt;"YYYY/MM/DD",$G98&lt;&gt;""),申込書!$K$22,"")</f>
        <v/>
      </c>
      <c r="CR98" s="369" t="str">
        <f>IF(CQ98="","",IF(INDEX('コンテンツ＆備考マスタ'!$H:$J,MATCH(学校情報!CQ$3,'コンテンツ＆備考マスタ'!$H:$H,0),3)="●",IF(AND(CQ98&lt;&gt;"",ISNUMBER(申込書!$AC$22)=TRUE,申込書!$C$57&lt;&gt;"▼プルダウンより選択してください",申込書!$C$57&lt;&gt;""),申込書!$AC$22,""),"-"))</f>
        <v/>
      </c>
      <c r="CS98" s="369"/>
      <c r="CT98" s="369"/>
      <c r="CU98" s="369" t="str">
        <f>IF(AND(申込書!$C$57&lt;&gt;"▼プルダウンより選択してください",申込書!$C$57&lt;&gt;"",$G98&lt;&gt;"",申込書!$V$57="特定学年のみ"),"申し込みする","")</f>
        <v/>
      </c>
      <c r="CV98" s="371"/>
      <c r="CW98" s="372"/>
      <c r="CX98" s="373" t="str">
        <f>IF(AND(申込書!$C$58&lt;&gt;"▼プルダウンより選択してください",申込書!$C$58&lt;&gt;"",申込書!$K$22&lt;&gt;"YYYY/MM/DD",$G98&lt;&gt;""),申込書!$K$22,"")</f>
        <v/>
      </c>
      <c r="CY98" s="369" t="str">
        <f>IF(CX98="","",IF(INDEX('コンテンツ＆備考マスタ'!$H:$J,MATCH(学校情報!CX$3,'コンテンツ＆備考マスタ'!$H:$H,0),3)="●",IF(AND(CX98&lt;&gt;"",ISNUMBER(申込書!$AC$22)=TRUE,申込書!$C$58&lt;&gt;"▼プルダウンより選択してください",申込書!$C$58&lt;&gt;""),申込書!$AC$22,""),"-"))</f>
        <v/>
      </c>
      <c r="CZ98" s="369"/>
      <c r="DA98" s="369"/>
      <c r="DB98" s="369" t="str">
        <f>IF(AND(申込書!$C$58&lt;&gt;"▼プルダウンより選択してください",申込書!$C$58&lt;&gt;"",$G98&lt;&gt;"",申込書!$V$58="特定学年のみ"),"申し込みする","")</f>
        <v/>
      </c>
      <c r="DC98" s="371"/>
      <c r="DD98" s="372"/>
      <c r="DE98" s="373" t="str">
        <f>IF(AND(申込書!$C$59&lt;&gt;"▼プルダウンより選択してください",申込書!$C$59&lt;&gt;"",申込書!$K$22&lt;&gt;"YYYY/MM/DD",$G98&lt;&gt;""),申込書!$K$22,"")</f>
        <v/>
      </c>
      <c r="DF98" s="369" t="str">
        <f>IF(DE98="","",IF(INDEX('コンテンツ＆備考マスタ'!$H:$J,MATCH(学校情報!DE$3,'コンテンツ＆備考マスタ'!$H:$H,0),3)="●",IF(AND(DE98&lt;&gt;"",ISNUMBER(申込書!$AC$22)=TRUE,申込書!$C$59&lt;&gt;"▼プルダウンより選択してください",申込書!$C$59&lt;&gt;""),申込書!$AC$22,""),"-"))</f>
        <v/>
      </c>
      <c r="DG98" s="369"/>
      <c r="DH98" s="369"/>
      <c r="DI98" s="369" t="str">
        <f>IF(AND(申込書!$C$59&lt;&gt;"▼プルダウンより選択してください",申込書!$C$59&lt;&gt;"",$G98&lt;&gt;"",申込書!$V$59="特定学年のみ"),"申し込みする","")</f>
        <v/>
      </c>
      <c r="DJ98" s="371"/>
      <c r="DK98" s="372"/>
      <c r="DL98" s="373" t="str">
        <f>IF(AND(申込書!$C$60&lt;&gt;"▼プルダウンより選択してください",申込書!$C$60&lt;&gt;"",申込書!$K$22&lt;&gt;"YYYY/MM/DD",$G98&lt;&gt;""),申込書!$K$22,"")</f>
        <v/>
      </c>
      <c r="DM98" s="369" t="str">
        <f>IF(DL98="","",IF(INDEX('コンテンツ＆備考マスタ'!$H:$J,MATCH(学校情報!DL$3,'コンテンツ＆備考マスタ'!$H:$H,0),3)="●",IF(AND(DL98&lt;&gt;"",ISNUMBER(申込書!$AC$22)=TRUE,申込書!$C$60&lt;&gt;"▼プルダウンより選択してください",申込書!$C$60&lt;&gt;""),申込書!$AC$22,""),"-"))</f>
        <v/>
      </c>
      <c r="DN98" s="369"/>
      <c r="DO98" s="369"/>
      <c r="DP98" s="369" t="str">
        <f>IF(AND(申込書!$C$60&lt;&gt;"▼プルダウンより選択してください",申込書!$C$60&lt;&gt;"",$G98&lt;&gt;"",申込書!$V$60="特定学年のみ"),"申し込みする","")</f>
        <v/>
      </c>
      <c r="DQ98" s="371"/>
      <c r="DR98" s="372"/>
      <c r="DS98" s="373" t="str">
        <f>IF(AND(申込書!$C$61&lt;&gt;"▼プルダウンより選択してください",申込書!$C$61&lt;&gt;"",申込書!$K$22&lt;&gt;"YYYY/MM/DD",$G98&lt;&gt;""),申込書!$K$22,"")</f>
        <v/>
      </c>
      <c r="DT98" s="369" t="str">
        <f>IF(DS98="","",IF(INDEX('コンテンツ＆備考マスタ'!$H:$J,MATCH(学校情報!DS$3,'コンテンツ＆備考マスタ'!$H:$H,0),3)="●",IF(AND(DS98&lt;&gt;"",ISNUMBER(申込書!$AC$22)=TRUE,申込書!$C$61&lt;&gt;"▼プルダウンより選択してください",申込書!$C$61&lt;&gt;""),申込書!$AC$22,""),"-"))</f>
        <v/>
      </c>
      <c r="DU98" s="369"/>
      <c r="DV98" s="369"/>
      <c r="DW98" s="369" t="str">
        <f>IF(AND(申込書!$C$61&lt;&gt;"▼プルダウンより選択してください",申込書!$C$61&lt;&gt;"",$G98&lt;&gt;"",申込書!$V$61="特定学年のみ"),"申し込みする","")</f>
        <v/>
      </c>
      <c r="DX98" s="371"/>
      <c r="DY98" s="372"/>
      <c r="DZ98" s="373" t="str">
        <f>IF(AND(申込書!$C$62&lt;&gt;"▼プルダウンより選択してください",申込書!$C$62&lt;&gt;"",申込書!$K$22&lt;&gt;"YYYY/MM/DD",$G98&lt;&gt;""),申込書!$K$22,"")</f>
        <v/>
      </c>
      <c r="EA98" s="369" t="str">
        <f>IF(DZ98="","",IF(INDEX('コンテンツ＆備考マスタ'!$H:$J,MATCH(学校情報!DZ$3,'コンテンツ＆備考マスタ'!$H:$H,0),3)="●",IF(AND(DZ98&lt;&gt;"",ISNUMBER(申込書!$AC$22)=TRUE,申込書!$C$62&lt;&gt;"▼プルダウンより選択してください",申込書!$C$62&lt;&gt;""),申込書!$AC$22,""),"-"))</f>
        <v/>
      </c>
      <c r="EB98" s="369"/>
      <c r="EC98" s="369"/>
      <c r="ED98" s="370" t="str">
        <f>IF(AND(申込書!$C$62&lt;&gt;"▼プルダウンより選択してください",申込書!$C$62&lt;&gt;"",$G98&lt;&gt;"",申込書!$V$62="特定学年のみ"),"申し込みする","")</f>
        <v/>
      </c>
      <c r="EE98" s="371"/>
      <c r="EF98" s="372"/>
      <c r="EG98" s="373" t="str">
        <f>IF(AND(申込書!$C$63&lt;&gt;"▼プルダウンより選択してください",申込書!$C$63&lt;&gt;"",申込書!$K$22&lt;&gt;"YYYY/MM/DD",$G98&lt;&gt;""),申込書!$K$22,"")</f>
        <v/>
      </c>
      <c r="EH98" s="369" t="str">
        <f>IF(EG98="","",IF(INDEX('コンテンツ＆備考マスタ'!$H:$J,MATCH(学校情報!EG$3,'コンテンツ＆備考マスタ'!$H:$H,0),3)="●",IF(AND(EG98&lt;&gt;"",ISNUMBER(申込書!$AC$22)=TRUE,申込書!$C$63&lt;&gt;"▼プルダウンより選択してください",申込書!$C$63&lt;&gt;""),申込書!$AC$22,""),"-"))</f>
        <v/>
      </c>
      <c r="EI98" s="369"/>
      <c r="EJ98" s="369"/>
      <c r="EK98" s="370" t="str">
        <f>IF(AND(申込書!$C$63&lt;&gt;"▼プルダウンより選択してください",申込書!$C$63&lt;&gt;"",$G98&lt;&gt;"",申込書!$V$63="特定学年のみ"),"申し込みする","")</f>
        <v/>
      </c>
      <c r="EL98" s="371"/>
      <c r="EM98" s="372"/>
      <c r="EN98" s="373" t="str">
        <f>IF(AND(申込書!$C$64&lt;&gt;"▼プルダウンより選択してください",申込書!$C$64&lt;&gt;"",申込書!$K$22&lt;&gt;"YYYY/MM/DD",$G98&lt;&gt;""),申込書!$K$22,"")</f>
        <v/>
      </c>
      <c r="EO98" s="369" t="str">
        <f>IF(EN98="","",IF(INDEX('コンテンツ＆備考マスタ'!$H:$J,MATCH(学校情報!EN$3,'コンテンツ＆備考マスタ'!$H:$H,0),3)="●",IF(AND(EN98&lt;&gt;"",ISNUMBER(申込書!$AC$22)=TRUE,申込書!$C$64&lt;&gt;"▼プルダウンより選択してください",申込書!$C$64&lt;&gt;""),申込書!$AC$22,""),"-"))</f>
        <v/>
      </c>
      <c r="EP98" s="369"/>
      <c r="EQ98" s="369"/>
      <c r="ER98" s="370" t="str">
        <f>IF(AND(申込書!$C$64&lt;&gt;"▼プルダウンより選択してください",申込書!$C$64&lt;&gt;"",$G98&lt;&gt;"",申込書!$V$64="特定学年のみ"),"申し込みする","")</f>
        <v/>
      </c>
      <c r="ES98" s="371"/>
      <c r="ET98" s="372"/>
      <c r="EU98" s="373" t="str">
        <f>IF(AND(申込書!$C$65&lt;&gt;"▼プルダウンより選択してください",申込書!$C$65&lt;&gt;"",申込書!$K$22&lt;&gt;"YYYY/MM/DD",$G98&lt;&gt;""),申込書!$K$22,"")</f>
        <v/>
      </c>
      <c r="EV98" s="369" t="str">
        <f>IF(EU98="","",IF(INDEX('コンテンツ＆備考マスタ'!$H:$J,MATCH(学校情報!EU$3,'コンテンツ＆備考マスタ'!$H:$H,0),3)="●",IF(AND(EU98&lt;&gt;"",ISNUMBER(申込書!$AC$22)=TRUE,申込書!$C$65&lt;&gt;"▼プルダウンより選択してください",申込書!$C$65&lt;&gt;""),申込書!$AC$22,""),"-"))</f>
        <v/>
      </c>
      <c r="EW98" s="369"/>
      <c r="EX98" s="369"/>
      <c r="EY98" s="370" t="str">
        <f>IF(AND(申込書!$C$65&lt;&gt;"▼プルダウンより選択してください",申込書!$C$65&lt;&gt;"",$G98&lt;&gt;"",申込書!$V$65="特定学年のみ"),"申し込みする","")</f>
        <v/>
      </c>
      <c r="EZ98" s="371"/>
      <c r="FA98" s="372"/>
      <c r="FB98" s="373" t="str">
        <f>IF(AND(申込書!$C$66&lt;&gt;"▼プルダウンより選択してください",申込書!$C$66&lt;&gt;"",申込書!$K$22&lt;&gt;"YYYY/MM/DD",$G98&lt;&gt;""),申込書!$K$22,"")</f>
        <v/>
      </c>
      <c r="FC98" s="369" t="str">
        <f>IF(FB98="","",IF(INDEX('コンテンツ＆備考マスタ'!$H:$J,MATCH(学校情報!FB$3,'コンテンツ＆備考マスタ'!$H:$H,0),3)="●",IF(AND(FB98&lt;&gt;"",ISNUMBER(申込書!$AC$22)=TRUE,申込書!$C$66&lt;&gt;"▼プルダウンより選択してください",申込書!$C$66&lt;&gt;""),申込書!$AC$22,""),"-"))</f>
        <v/>
      </c>
      <c r="FD98" s="369"/>
      <c r="FE98" s="369"/>
      <c r="FF98" s="370" t="str">
        <f>IF(AND(申込書!$C$66&lt;&gt;"▼プルダウンより選択してください",申込書!$C$66&lt;&gt;"",$G98&lt;&gt;"",申込書!$V$66="特定学年のみ"),"申し込みする","")</f>
        <v/>
      </c>
      <c r="FG98" s="371"/>
      <c r="FH98" s="372"/>
      <c r="FI98" s="373" t="str">
        <f>IF(AND(申込書!$C$67&lt;&gt;"▼プルダウンより選択してください",申込書!$C$67&lt;&gt;"",申込書!$K$22&lt;&gt;"YYYY/MM/DD",$G98&lt;&gt;""),申込書!$K$22,"")</f>
        <v/>
      </c>
      <c r="FJ98" s="369" t="str">
        <f>IF(FI98="","",IF(INDEX('コンテンツ＆備考マスタ'!$H:$J,MATCH(学校情報!FI$3,'コンテンツ＆備考マスタ'!$H:$H,0),3)="●",IF(AND(FI98&lt;&gt;"",ISNUMBER(申込書!$AC$22)=TRUE,申込書!$C$67&lt;&gt;"▼プルダウンより選択してください",申込書!$C$67&lt;&gt;""),申込書!$AC$22,""),"-"))</f>
        <v/>
      </c>
      <c r="FK98" s="369"/>
      <c r="FL98" s="369"/>
      <c r="FM98" s="370" t="str">
        <f>IF(AND(申込書!$C$67&lt;&gt;"▼プルダウンより選択してください",申込書!$C$67&lt;&gt;"",$G98&lt;&gt;"",申込書!$V$67="特定学年のみ"),"申し込みする","")</f>
        <v/>
      </c>
      <c r="FN98" s="371"/>
      <c r="FO98" s="372"/>
      <c r="FP98" s="373" t="str">
        <f>IF(AND(申込書!$C$68&lt;&gt;"▼プルダウンより選択してください",申込書!$C$68&lt;&gt;"",申込書!$K$22&lt;&gt;"YYYY/MM/DD",$G98&lt;&gt;""),申込書!$K$22,"")</f>
        <v/>
      </c>
      <c r="FQ98" s="369" t="str">
        <f>IF(FP98="","",IF(INDEX('コンテンツ＆備考マスタ'!$H:$J,MATCH(学校情報!FP$3,'コンテンツ＆備考マスタ'!$H:$H,0),3)="●",IF(AND(FP98&lt;&gt;"",ISNUMBER(申込書!$AC$22)=TRUE,申込書!$C$68&lt;&gt;"▼プルダウンより選択してください",申込書!$C$68&lt;&gt;""),申込書!$AC$22,""),"-"))</f>
        <v/>
      </c>
      <c r="FR98" s="369"/>
      <c r="FS98" s="369"/>
      <c r="FT98" s="370" t="str">
        <f>IF(AND(申込書!$C$68&lt;&gt;"▼プルダウンより選択してください",申込書!$C$68&lt;&gt;"",$G98&lt;&gt;"",申込書!$V$68="特定学年のみ"),"申し込みする","")</f>
        <v/>
      </c>
      <c r="FU98" s="371"/>
      <c r="FV98" s="372"/>
      <c r="FW98" s="373" t="str">
        <f>IF(AND(申込書!$C$69&lt;&gt;"▼プルダウンより選択してください",申込書!$C$69&lt;&gt;"",申込書!$K$22&lt;&gt;"YYYY/MM/DD",$G98&lt;&gt;""),申込書!$K$22,"")</f>
        <v/>
      </c>
      <c r="FX98" s="369" t="str">
        <f>IF(FW98="","",IF(INDEX('コンテンツ＆備考マスタ'!$H:$J,MATCH(学校情報!FW$3,'コンテンツ＆備考マスタ'!$H:$H,0),3)="●",IF(AND(FW98&lt;&gt;"",ISNUMBER(申込書!$AC$22)=TRUE,申込書!$C$69&lt;&gt;"▼プルダウンより選択してください",申込書!$C$69&lt;&gt;""),申込書!$AC$22,""),"-"))</f>
        <v/>
      </c>
      <c r="FY98" s="369"/>
      <c r="FZ98" s="369"/>
      <c r="GA98" s="370" t="str">
        <f>IF(AND(申込書!$C$69&lt;&gt;"▼プルダウンより選択してください",申込書!$C$69&lt;&gt;"",$G98&lt;&gt;"",申込書!$V$69="特定学年のみ"),"申し込みする","")</f>
        <v/>
      </c>
      <c r="GB98" s="371"/>
      <c r="GC98" s="372"/>
      <c r="GD98" s="373" t="str">
        <f>IF(AND(申込書!$C$70&lt;&gt;"▼プルダウンより選択してください",申込書!$C$70&lt;&gt;"",申込書!$K$22&lt;&gt;"YYYY/MM/DD",$G98&lt;&gt;""),申込書!$K$22,"")</f>
        <v/>
      </c>
      <c r="GE98" s="369" t="str">
        <f>IF(GD98="","",IF(INDEX('コンテンツ＆備考マスタ'!$H:$J,MATCH(学校情報!GD$3,'コンテンツ＆備考マスタ'!$H:$H,0),3)="●",IF(AND(GD98&lt;&gt;"",ISNUMBER(申込書!$AC$22)=TRUE,申込書!$C$70&lt;&gt;"▼プルダウンより選択してください",申込書!$C$70&lt;&gt;""),申込書!$AC$22,""),"-"))</f>
        <v/>
      </c>
      <c r="GF98" s="369"/>
      <c r="GG98" s="369"/>
      <c r="GH98" s="370" t="str">
        <f>IF(AND(申込書!$C$70&lt;&gt;"▼プルダウンより選択してください",申込書!$C$70&lt;&gt;"",$G98&lt;&gt;"",申込書!$V$70="特定学年のみ"),"申し込みする","")</f>
        <v/>
      </c>
      <c r="GI98" s="371"/>
      <c r="GJ98" s="372"/>
      <c r="GK98" s="373" t="str">
        <f>IF(AND(申込書!$C$71&lt;&gt;"▼プルダウンより選択してください",申込書!$C$71&lt;&gt;"",申込書!$K$22&lt;&gt;"YYYY/MM/DD",$G98&lt;&gt;""),申込書!$K$22,"")</f>
        <v/>
      </c>
      <c r="GL98" s="369" t="str">
        <f>IF(GK98="","",IF(INDEX('コンテンツ＆備考マスタ'!$H:$J,MATCH(学校情報!GK$3,'コンテンツ＆備考マスタ'!$H:$H,0),3)="●",IF(AND(GK98&lt;&gt;"",ISNUMBER(申込書!$AC$22)=TRUE,申込書!$C$71&lt;&gt;"▼プルダウンより選択してください",申込書!$C$71&lt;&gt;""),申込書!$AC$22,""),"-"))</f>
        <v/>
      </c>
      <c r="GM98" s="369"/>
      <c r="GN98" s="369"/>
      <c r="GO98" s="370" t="str">
        <f>IF(AND(申込書!$C$71&lt;&gt;"▼プルダウンより選択してください",申込書!$C$71&lt;&gt;"",$G98&lt;&gt;"",申込書!$V$71="特定学年のみ"),"申し込みする","")</f>
        <v/>
      </c>
      <c r="GP98" s="371"/>
      <c r="GQ98" s="372"/>
      <c r="GR98" s="373" t="str">
        <f>IF(AND(申込書!$C$72&lt;&gt;"▼プルダウンより選択してください",申込書!$C$72&lt;&gt;"",申込書!$K$22&lt;&gt;"YYYY/MM/DD",$G98&lt;&gt;""),申込書!$K$22,"")</f>
        <v/>
      </c>
      <c r="GS98" s="369" t="str">
        <f>IF(GR98="","",IF(INDEX('コンテンツ＆備考マスタ'!$H:$J,MATCH(学校情報!GR$3,'コンテンツ＆備考マスタ'!$H:$H,0),3)="●",IF(AND(GR98&lt;&gt;"",ISNUMBER(申込書!$AC$22)=TRUE,申込書!$C$72&lt;&gt;"▼プルダウンより選択してください",申込書!$C$72&lt;&gt;""),申込書!$AC$22,""),"-"))</f>
        <v/>
      </c>
      <c r="GT98" s="369"/>
      <c r="GU98" s="369"/>
      <c r="GV98" s="370" t="str">
        <f>IF(AND(申込書!$C$72&lt;&gt;"▼プルダウンより選択してください",申込書!$C$72&lt;&gt;"",$G98&lt;&gt;"",申込書!$V$72="特定学年のみ"),"申し込みする","")</f>
        <v/>
      </c>
      <c r="GW98" s="371"/>
      <c r="GX98" s="372"/>
      <c r="GY98" s="373" t="str">
        <f>IF(AND(申込書!$C$73&lt;&gt;"▼プルダウンより選択してください",申込書!$C$73&lt;&gt;"",申込書!$K$22&lt;&gt;"YYYY/MM/DD",$G98&lt;&gt;""),申込書!$K$22,"")</f>
        <v/>
      </c>
      <c r="GZ98" s="369" t="str">
        <f>IF(GY98="","",IF(INDEX('コンテンツ＆備考マスタ'!$H:$J,MATCH(学校情報!GY$3,'コンテンツ＆備考マスタ'!$H:$H,0),3)="●",IF(AND(GY98&lt;&gt;"",ISNUMBER(申込書!$AC$22)=TRUE,申込書!$C$73&lt;&gt;"▼プルダウンより選択してください",申込書!$C$73&lt;&gt;""),申込書!$AC$22,""),"-"))</f>
        <v/>
      </c>
      <c r="HA98" s="369"/>
      <c r="HB98" s="369"/>
      <c r="HC98" s="370" t="str">
        <f>IF(AND(申込書!$C$73&lt;&gt;"▼プルダウンより選択してください",申込書!$C$73&lt;&gt;"",$G98&lt;&gt;"",申込書!$V$73="特定学年のみ"),"申し込みする","")</f>
        <v/>
      </c>
      <c r="HD98" s="371"/>
      <c r="HE98" s="372"/>
      <c r="HF98" s="373" t="str">
        <f>IF(AND(申込書!$C$74&lt;&gt;"▼プルダウンより選択してください",申込書!$C$74&lt;&gt;"",申込書!$K$22&lt;&gt;"YYYY/MM/DD",$G98&lt;&gt;""),申込書!$K$22,"")</f>
        <v/>
      </c>
      <c r="HG98" s="369" t="str">
        <f>IF(HF98="","",IF(INDEX('コンテンツ＆備考マスタ'!$H:$J,MATCH(学校情報!HF$3,'コンテンツ＆備考マスタ'!$H:$H,0),3)="●",IF(AND(HF98&lt;&gt;"",ISNUMBER(申込書!$AC$22)=TRUE,申込書!$C$74&lt;&gt;"▼プルダウンより選択してください",申込書!$C$74&lt;&gt;""),申込書!$AC$22,""),"-"))</f>
        <v/>
      </c>
      <c r="HH98" s="369"/>
      <c r="HI98" s="369"/>
      <c r="HJ98" s="370" t="str">
        <f>IF(AND(申込書!$C$74&lt;&gt;"▼プルダウンより選択してください",申込書!$C$74&lt;&gt;"",$G98&lt;&gt;"",申込書!$V$74="特定学年のみ"),"申し込みする","")</f>
        <v/>
      </c>
      <c r="HK98" s="371"/>
      <c r="HL98" s="372"/>
      <c r="HM98" s="373" t="str">
        <f>IF(AND(申込書!$C$75&lt;&gt;"▼プルダウンより選択してください",申込書!$C$75&lt;&gt;"",申込書!$K$22&lt;&gt;"YYYY/MM/DD",$G98&lt;&gt;""),申込書!$K$22,"")</f>
        <v/>
      </c>
      <c r="HN98" s="369" t="str">
        <f>IF(HM98="","",IF(INDEX('コンテンツ＆備考マスタ'!$H:$J,MATCH(学校情報!HM$3,'コンテンツ＆備考マスタ'!$H:$H,0),3)="●",IF(AND(HM98&lt;&gt;"",ISNUMBER(申込書!$AC$22)=TRUE,申込書!$C$75&lt;&gt;"▼プルダウンより選択してください",申込書!$C$75&lt;&gt;""),申込書!$AC$22,""),"-"))</f>
        <v/>
      </c>
      <c r="HO98" s="369"/>
      <c r="HP98" s="369"/>
      <c r="HQ98" s="370" t="str">
        <f>IF(AND(申込書!$C$75&lt;&gt;"▼プルダウンより選択してください",申込書!$C$75&lt;&gt;"",$G98&lt;&gt;"",申込書!$V$75="特定学年のみ"),"申し込みする","")</f>
        <v/>
      </c>
      <c r="HR98" s="371"/>
      <c r="HS98" s="371"/>
      <c r="HT98" s="374" t="str">
        <f>IF(AND(申込書!$C$76&lt;&gt;"▼プルダウンより選択してください",申込書!$C$76&lt;&gt;"",申込書!$K$22&lt;&gt;"YYYY/MM/DD",$G98&lt;&gt;""),申込書!$K$22,"")</f>
        <v/>
      </c>
      <c r="HU98" s="369" t="str">
        <f>IF(HT98="","",IF(INDEX('コンテンツ＆備考マスタ'!$H:$J,MATCH(学校情報!HT$3,'コンテンツ＆備考マスタ'!$H:$H,0),3)="●",IF(AND(HT98&lt;&gt;"",ISNUMBER(申込書!$AC$22)=TRUE,申込書!$C$76&lt;&gt;"▼プルダウンより選択してください",申込書!$C$76&lt;&gt;""),申込書!$AC$22,""),"-"))</f>
        <v/>
      </c>
      <c r="HV98" s="369"/>
      <c r="HW98" s="369"/>
      <c r="HX98" s="370" t="str">
        <f>IF(AND(申込書!$C$76&lt;&gt;"▼プルダウンより選択してください",申込書!$C$76&lt;&gt;"",$G98&lt;&gt;"",申込書!$V$76="特定学年のみ"),"申し込みする","")</f>
        <v/>
      </c>
      <c r="HY98" s="371"/>
      <c r="HZ98" s="372"/>
      <c r="IA98" s="69"/>
    </row>
    <row r="99" spans="2:235" ht="26.85" hidden="1" customHeight="1" outlineLevel="1">
      <c r="B99" s="365">
        <f t="shared" si="3"/>
        <v>94</v>
      </c>
      <c r="C99" s="55"/>
      <c r="D99" s="56"/>
      <c r="E99" s="154"/>
      <c r="F99" s="57"/>
      <c r="G99" s="58"/>
      <c r="H99" s="59"/>
      <c r="I99" s="60"/>
      <c r="J99" s="61"/>
      <c r="K99" s="366" t="str">
        <f t="shared" si="4"/>
        <v/>
      </c>
      <c r="L99" s="62"/>
      <c r="M99" s="322"/>
      <c r="N99" s="63"/>
      <c r="O99" s="64"/>
      <c r="P99" s="367" t="str">
        <f t="shared" si="5"/>
        <v/>
      </c>
      <c r="Q99" s="65"/>
      <c r="R99" s="66"/>
      <c r="S99" s="67"/>
      <c r="T99" s="68"/>
      <c r="U99" s="68"/>
      <c r="V99" s="68"/>
      <c r="W99" s="66"/>
      <c r="X99" s="281"/>
      <c r="Y99" s="368" t="str">
        <f>IF(AND(申込書!$C$47&lt;&gt;"▼プルダウンより選択してください",申込書!$C$47&lt;&gt;"",申込書!$K$22&lt;&gt;"YYYY/MM/DD",$G99&lt;&gt;""),申込書!$K$22,"")</f>
        <v/>
      </c>
      <c r="Z99" s="369" t="str">
        <f>IF(Y99="","",IF(INDEX('コンテンツ＆備考マスタ'!$H:$J,MATCH(学校情報!Y$3,'コンテンツ＆備考マスタ'!$H:$H,0),3)="●",IF(AND(Y99&lt;&gt;"",ISNUMBER(申込書!$AC$22)=TRUE,申込書!$C$47&lt;&gt;"▼プルダウンより選択してください",申込書!$C$47&lt;&gt;""),申込書!$AC$22,""),"-"))</f>
        <v/>
      </c>
      <c r="AA99" s="369"/>
      <c r="AB99" s="369"/>
      <c r="AC99" s="370" t="str">
        <f>IF(AND(申込書!$C$47&lt;&gt;"▼プルダウンより選択してください",申込書!$C$47&lt;&gt;"",$G99&lt;&gt;"",申込書!$V$47="特定学年のみ"),"申し込みする","")</f>
        <v/>
      </c>
      <c r="AD99" s="371"/>
      <c r="AE99" s="372"/>
      <c r="AF99" s="373" t="str">
        <f>IF(AND(申込書!$C$48&lt;&gt;"▼プルダウンより選択してください",申込書!$C$48&lt;&gt;"",申込書!$K$22&lt;&gt;"YYYY/MM/DD",$G99&lt;&gt;""),申込書!$K$22,"")</f>
        <v/>
      </c>
      <c r="AG99" s="369" t="str">
        <f>IF(AF99="","",IF(INDEX('コンテンツ＆備考マスタ'!$H:$J,MATCH(学校情報!AF$3,'コンテンツ＆備考マスタ'!$H:$H,0),3)="●",IF(AND(AF99&lt;&gt;"",ISNUMBER(申込書!$AC$22)=TRUE,申込書!$C$48&lt;&gt;"▼プルダウンより選択してください",申込書!$C$48&lt;&gt;""),申込書!$AC$22,""),"-"))</f>
        <v/>
      </c>
      <c r="AH99" s="369"/>
      <c r="AI99" s="369"/>
      <c r="AJ99" s="370" t="str">
        <f>IF(AND(申込書!$C$48&lt;&gt;"▼プルダウンより選択してください",申込書!$C$48&lt;&gt;"",$G99&lt;&gt;"",申込書!$V$48="特定学年のみ"),"申し込みする","")</f>
        <v/>
      </c>
      <c r="AK99" s="371"/>
      <c r="AL99" s="372"/>
      <c r="AM99" s="373" t="str">
        <f>IF(AND(申込書!$C$49&lt;&gt;"▼プルダウンより選択してください",申込書!$C$49&lt;&gt;"",申込書!$K$22&lt;&gt;"YYYY/MM/DD",$G99&lt;&gt;""),申込書!$K$22,"")</f>
        <v/>
      </c>
      <c r="AN99" s="369" t="str">
        <f>IF(AM99="","",IF(INDEX('コンテンツ＆備考マスタ'!$H:$J,MATCH(学校情報!AM$3,'コンテンツ＆備考マスタ'!$H:$H,0),3)="●",IF(AND(AM99&lt;&gt;"",ISNUMBER(申込書!$AC$22)=TRUE,申込書!$C$49&lt;&gt;"▼プルダウンより選択してください",申込書!$C$49&lt;&gt;""),申込書!$AC$22,""),"-"))</f>
        <v/>
      </c>
      <c r="AO99" s="369"/>
      <c r="AP99" s="369"/>
      <c r="AQ99" s="370" t="str">
        <f>IF(AND(申込書!$C$49&lt;&gt;"▼プルダウンより選択してください",申込書!$C$49&lt;&gt;"",$G99&lt;&gt;"",申込書!$V$49="特定学年のみ"),"申し込みする","")</f>
        <v/>
      </c>
      <c r="AR99" s="371"/>
      <c r="AS99" s="372"/>
      <c r="AT99" s="373" t="str">
        <f>IF(AND(申込書!$C$50&lt;&gt;"▼プルダウンより選択してください",申込書!$C$50&lt;&gt;"",申込書!$K$22&lt;&gt;"YYYY/MM/DD",$G99&lt;&gt;""),申込書!$K$22,"")</f>
        <v/>
      </c>
      <c r="AU99" s="369" t="str">
        <f>IF(AT99="","",IF(INDEX('コンテンツ＆備考マスタ'!$H:$J,MATCH(学校情報!AT$3,'コンテンツ＆備考マスタ'!$H:$H,0),3)="●",IF(AND(AT99&lt;&gt;"",ISNUMBER(申込書!$AC$22)=TRUE,申込書!$C$50&lt;&gt;"▼プルダウンより選択してください",申込書!$C$50&lt;&gt;""),申込書!$AC$22,""),"-"))</f>
        <v/>
      </c>
      <c r="AV99" s="369"/>
      <c r="AW99" s="369"/>
      <c r="AX99" s="370" t="str">
        <f>IF(AND(申込書!$C$50&lt;&gt;"▼プルダウンより選択してください",申込書!$C$50&lt;&gt;"",$G99&lt;&gt;"",申込書!$V$50="特定学年のみ"),"申し込みする","")</f>
        <v/>
      </c>
      <c r="AY99" s="371"/>
      <c r="AZ99" s="372"/>
      <c r="BA99" s="373" t="str">
        <f>IF(AND(申込書!$C$51&lt;&gt;"▼プルダウンより選択してください",申込書!$C$51&lt;&gt;"",申込書!$K$22&lt;&gt;"YYYY/MM/DD",$G99&lt;&gt;""),申込書!$K$22,"")</f>
        <v/>
      </c>
      <c r="BB99" s="369" t="str">
        <f>IF(BA99="","",IF(INDEX('コンテンツ＆備考マスタ'!$H:$J,MATCH(学校情報!BA$3,'コンテンツ＆備考マスタ'!$H:$H,0),3)="●",IF(AND(BA99&lt;&gt;"",ISNUMBER(申込書!$AC$22)=TRUE,申込書!$C$51&lt;&gt;"▼プルダウンより選択してください",申込書!$C$51&lt;&gt;""),申込書!$AC$22,""),"-"))</f>
        <v/>
      </c>
      <c r="BC99" s="369"/>
      <c r="BD99" s="369"/>
      <c r="BE99" s="370" t="str">
        <f>IF(AND(申込書!$C$51&lt;&gt;"▼プルダウンより選択してください",申込書!$C$51&lt;&gt;"",$G99&lt;&gt;"",申込書!$V$51="特定学年のみ"),"申し込みする","")</f>
        <v/>
      </c>
      <c r="BF99" s="371"/>
      <c r="BG99" s="372"/>
      <c r="BH99" s="373" t="str">
        <f>IF(AND(申込書!$C$52&lt;&gt;"▼プルダウンより選択してください",申込書!$C$52&lt;&gt;"",申込書!$K$22&lt;&gt;"YYYY/MM/DD",$G99&lt;&gt;""),申込書!$K$22,"")</f>
        <v/>
      </c>
      <c r="BI99" s="369" t="str">
        <f>IF(BH99="","",IF(INDEX('コンテンツ＆備考マスタ'!$H:$J,MATCH(学校情報!BH$3,'コンテンツ＆備考マスタ'!$H:$H,0),3)="●",IF(AND(BH99&lt;&gt;"",ISNUMBER(申込書!$AC$22)=TRUE,申込書!$C$52&lt;&gt;"▼プルダウンより選択してください",申込書!$C$52&lt;&gt;""),申込書!$AC$22,""),"-"))</f>
        <v/>
      </c>
      <c r="BJ99" s="369"/>
      <c r="BK99" s="369"/>
      <c r="BL99" s="370" t="str">
        <f>IF(AND(申込書!$C$52&lt;&gt;"▼プルダウンより選択してください",申込書!$C$52&lt;&gt;"",$G99&lt;&gt;"",申込書!$V$52="特定学年のみ"),"申し込みする","")</f>
        <v/>
      </c>
      <c r="BM99" s="371"/>
      <c r="BN99" s="372"/>
      <c r="BO99" s="373" t="str">
        <f>IF(AND(申込書!$C$53&lt;&gt;"▼プルダウンより選択してください",申込書!$C$53&lt;&gt;"",申込書!$K$22&lt;&gt;"YYYY/MM/DD",$G99&lt;&gt;""),申込書!$K$22,"")</f>
        <v/>
      </c>
      <c r="BP99" s="369" t="str">
        <f>IF(BO99="","",IF(INDEX('コンテンツ＆備考マスタ'!$H:$J,MATCH(学校情報!BO$3,'コンテンツ＆備考マスタ'!$H:$H,0),3)="●",IF(AND(BO99&lt;&gt;"",ISNUMBER(申込書!$AC$22)=TRUE,申込書!$C$53&lt;&gt;"▼プルダウンより選択してください",申込書!$C$53&lt;&gt;""),申込書!$AC$22,""),"-"))</f>
        <v/>
      </c>
      <c r="BQ99" s="369"/>
      <c r="BR99" s="369"/>
      <c r="BS99" s="370" t="str">
        <f>IF(AND(申込書!$C$53&lt;&gt;"▼プルダウンより選択してください",申込書!$C$53&lt;&gt;"",$G99&lt;&gt;"",申込書!$V$53="特定学年のみ"),"申し込みする","")</f>
        <v/>
      </c>
      <c r="BT99" s="371"/>
      <c r="BU99" s="372"/>
      <c r="BV99" s="373" t="str">
        <f>IF(AND(申込書!$C$54&lt;&gt;"▼プルダウンより選択してください",申込書!$C$54&lt;&gt;"",申込書!$K$22&lt;&gt;"YYYY/MM/DD",$G99&lt;&gt;""),申込書!$K$22,"")</f>
        <v/>
      </c>
      <c r="BW99" s="369" t="str">
        <f>IF(BV99="","",IF(INDEX('コンテンツ＆備考マスタ'!$H:$J,MATCH(学校情報!BV$3,'コンテンツ＆備考マスタ'!$H:$H,0),3)="●",IF(AND(BV99&lt;&gt;"",ISNUMBER(申込書!$AC$22)=TRUE,申込書!$C$54&lt;&gt;"▼プルダウンより選択してください",申込書!$C$54&lt;&gt;""),申込書!$AC$22,""),"-"))</f>
        <v/>
      </c>
      <c r="BX99" s="369"/>
      <c r="BY99" s="369"/>
      <c r="BZ99" s="370" t="str">
        <f>IF(AND(申込書!$C$54&lt;&gt;"▼プルダウンより選択してください",申込書!$C$54&lt;&gt;"",$G99&lt;&gt;"",申込書!$V$54="特定学年のみ"),"申し込みする","")</f>
        <v/>
      </c>
      <c r="CA99" s="371"/>
      <c r="CB99" s="372"/>
      <c r="CC99" s="373" t="str">
        <f>IF(AND(申込書!$C$55&lt;&gt;"▼プルダウンより選択してください",申込書!$C$55&lt;&gt;"",申込書!$K$22&lt;&gt;"YYYY/MM/DD",$G99&lt;&gt;""),申込書!$K$22,"")</f>
        <v/>
      </c>
      <c r="CD99" s="369" t="str">
        <f>IF(CC99="","",IF(INDEX('コンテンツ＆備考マスタ'!$H:$J,MATCH(学校情報!CC$3,'コンテンツ＆備考マスタ'!$H:$H,0),3)="●",IF(AND(CC99&lt;&gt;"",ISNUMBER(申込書!$AC$22)=TRUE,申込書!$C$55&lt;&gt;"▼プルダウンより選択してください",申込書!$C$55&lt;&gt;""),申込書!$AC$22,""),"-"))</f>
        <v/>
      </c>
      <c r="CE99" s="369"/>
      <c r="CF99" s="369"/>
      <c r="CG99" s="370" t="str">
        <f>IF(AND(申込書!$C$55&lt;&gt;"▼プルダウンより選択してください",申込書!$C$55&lt;&gt;"",$G99&lt;&gt;"",申込書!$V$55="特定学年のみ"),"申し込みする","")</f>
        <v/>
      </c>
      <c r="CH99" s="371"/>
      <c r="CI99" s="372"/>
      <c r="CJ99" s="373" t="str">
        <f>IF(AND(申込書!$C$56&lt;&gt;"▼プルダウンより選択してください",申込書!$C$56&lt;&gt;"",申込書!$K$22&lt;&gt;"YYYY/MM/DD",$G99&lt;&gt;""),申込書!$K$22,"")</f>
        <v/>
      </c>
      <c r="CK99" s="369" t="str">
        <f>IF(CJ99="","",IF(INDEX('コンテンツ＆備考マスタ'!$H:$J,MATCH(学校情報!CJ$3,'コンテンツ＆備考マスタ'!$H:$H,0),3)="●",IF(AND(CJ99&lt;&gt;"",ISNUMBER(申込書!$AC$22)=TRUE,申込書!$C$56&lt;&gt;"▼プルダウンより選択してください",申込書!$C$56&lt;&gt;""),申込書!$AC$22,""),"-"))</f>
        <v/>
      </c>
      <c r="CL99" s="369"/>
      <c r="CM99" s="369"/>
      <c r="CN99" s="370" t="str">
        <f>IF(AND(申込書!$C$56&lt;&gt;"▼プルダウンより選択してください",申込書!$C$56&lt;&gt;"",$G99&lt;&gt;"",申込書!$V$56="特定学年のみ"),"申し込みする","")</f>
        <v/>
      </c>
      <c r="CO99" s="371"/>
      <c r="CP99" s="372"/>
      <c r="CQ99" s="373" t="str">
        <f>IF(AND(申込書!$C$57&lt;&gt;"▼プルダウンより選択してください",申込書!$C$57&lt;&gt;"",申込書!$K$22&lt;&gt;"YYYY/MM/DD",$G99&lt;&gt;""),申込書!$K$22,"")</f>
        <v/>
      </c>
      <c r="CR99" s="369" t="str">
        <f>IF(CQ99="","",IF(INDEX('コンテンツ＆備考マスタ'!$H:$J,MATCH(学校情報!CQ$3,'コンテンツ＆備考マスタ'!$H:$H,0),3)="●",IF(AND(CQ99&lt;&gt;"",ISNUMBER(申込書!$AC$22)=TRUE,申込書!$C$57&lt;&gt;"▼プルダウンより選択してください",申込書!$C$57&lt;&gt;""),申込書!$AC$22,""),"-"))</f>
        <v/>
      </c>
      <c r="CS99" s="369"/>
      <c r="CT99" s="369"/>
      <c r="CU99" s="369" t="str">
        <f>IF(AND(申込書!$C$57&lt;&gt;"▼プルダウンより選択してください",申込書!$C$57&lt;&gt;"",$G99&lt;&gt;"",申込書!$V$57="特定学年のみ"),"申し込みする","")</f>
        <v/>
      </c>
      <c r="CV99" s="371"/>
      <c r="CW99" s="372"/>
      <c r="CX99" s="373" t="str">
        <f>IF(AND(申込書!$C$58&lt;&gt;"▼プルダウンより選択してください",申込書!$C$58&lt;&gt;"",申込書!$K$22&lt;&gt;"YYYY/MM/DD",$G99&lt;&gt;""),申込書!$K$22,"")</f>
        <v/>
      </c>
      <c r="CY99" s="369" t="str">
        <f>IF(CX99="","",IF(INDEX('コンテンツ＆備考マスタ'!$H:$J,MATCH(学校情報!CX$3,'コンテンツ＆備考マスタ'!$H:$H,0),3)="●",IF(AND(CX99&lt;&gt;"",ISNUMBER(申込書!$AC$22)=TRUE,申込書!$C$58&lt;&gt;"▼プルダウンより選択してください",申込書!$C$58&lt;&gt;""),申込書!$AC$22,""),"-"))</f>
        <v/>
      </c>
      <c r="CZ99" s="369"/>
      <c r="DA99" s="369"/>
      <c r="DB99" s="369" t="str">
        <f>IF(AND(申込書!$C$58&lt;&gt;"▼プルダウンより選択してください",申込書!$C$58&lt;&gt;"",$G99&lt;&gt;"",申込書!$V$58="特定学年のみ"),"申し込みする","")</f>
        <v/>
      </c>
      <c r="DC99" s="371"/>
      <c r="DD99" s="372"/>
      <c r="DE99" s="373" t="str">
        <f>IF(AND(申込書!$C$59&lt;&gt;"▼プルダウンより選択してください",申込書!$C$59&lt;&gt;"",申込書!$K$22&lt;&gt;"YYYY/MM/DD",$G99&lt;&gt;""),申込書!$K$22,"")</f>
        <v/>
      </c>
      <c r="DF99" s="369" t="str">
        <f>IF(DE99="","",IF(INDEX('コンテンツ＆備考マスタ'!$H:$J,MATCH(学校情報!DE$3,'コンテンツ＆備考マスタ'!$H:$H,0),3)="●",IF(AND(DE99&lt;&gt;"",ISNUMBER(申込書!$AC$22)=TRUE,申込書!$C$59&lt;&gt;"▼プルダウンより選択してください",申込書!$C$59&lt;&gt;""),申込書!$AC$22,""),"-"))</f>
        <v/>
      </c>
      <c r="DG99" s="369"/>
      <c r="DH99" s="369"/>
      <c r="DI99" s="369" t="str">
        <f>IF(AND(申込書!$C$59&lt;&gt;"▼プルダウンより選択してください",申込書!$C$59&lt;&gt;"",$G99&lt;&gt;"",申込書!$V$59="特定学年のみ"),"申し込みする","")</f>
        <v/>
      </c>
      <c r="DJ99" s="371"/>
      <c r="DK99" s="372"/>
      <c r="DL99" s="373" t="str">
        <f>IF(AND(申込書!$C$60&lt;&gt;"▼プルダウンより選択してください",申込書!$C$60&lt;&gt;"",申込書!$K$22&lt;&gt;"YYYY/MM/DD",$G99&lt;&gt;""),申込書!$K$22,"")</f>
        <v/>
      </c>
      <c r="DM99" s="369" t="str">
        <f>IF(DL99="","",IF(INDEX('コンテンツ＆備考マスタ'!$H:$J,MATCH(学校情報!DL$3,'コンテンツ＆備考マスタ'!$H:$H,0),3)="●",IF(AND(DL99&lt;&gt;"",ISNUMBER(申込書!$AC$22)=TRUE,申込書!$C$60&lt;&gt;"▼プルダウンより選択してください",申込書!$C$60&lt;&gt;""),申込書!$AC$22,""),"-"))</f>
        <v/>
      </c>
      <c r="DN99" s="369"/>
      <c r="DO99" s="369"/>
      <c r="DP99" s="369" t="str">
        <f>IF(AND(申込書!$C$60&lt;&gt;"▼プルダウンより選択してください",申込書!$C$60&lt;&gt;"",$G99&lt;&gt;"",申込書!$V$60="特定学年のみ"),"申し込みする","")</f>
        <v/>
      </c>
      <c r="DQ99" s="371"/>
      <c r="DR99" s="372"/>
      <c r="DS99" s="373" t="str">
        <f>IF(AND(申込書!$C$61&lt;&gt;"▼プルダウンより選択してください",申込書!$C$61&lt;&gt;"",申込書!$K$22&lt;&gt;"YYYY/MM/DD",$G99&lt;&gt;""),申込書!$K$22,"")</f>
        <v/>
      </c>
      <c r="DT99" s="369" t="str">
        <f>IF(DS99="","",IF(INDEX('コンテンツ＆備考マスタ'!$H:$J,MATCH(学校情報!DS$3,'コンテンツ＆備考マスタ'!$H:$H,0),3)="●",IF(AND(DS99&lt;&gt;"",ISNUMBER(申込書!$AC$22)=TRUE,申込書!$C$61&lt;&gt;"▼プルダウンより選択してください",申込書!$C$61&lt;&gt;""),申込書!$AC$22,""),"-"))</f>
        <v/>
      </c>
      <c r="DU99" s="369"/>
      <c r="DV99" s="369"/>
      <c r="DW99" s="369" t="str">
        <f>IF(AND(申込書!$C$61&lt;&gt;"▼プルダウンより選択してください",申込書!$C$61&lt;&gt;"",$G99&lt;&gt;"",申込書!$V$61="特定学年のみ"),"申し込みする","")</f>
        <v/>
      </c>
      <c r="DX99" s="371"/>
      <c r="DY99" s="372"/>
      <c r="DZ99" s="373" t="str">
        <f>IF(AND(申込書!$C$62&lt;&gt;"▼プルダウンより選択してください",申込書!$C$62&lt;&gt;"",申込書!$K$22&lt;&gt;"YYYY/MM/DD",$G99&lt;&gt;""),申込書!$K$22,"")</f>
        <v/>
      </c>
      <c r="EA99" s="369" t="str">
        <f>IF(DZ99="","",IF(INDEX('コンテンツ＆備考マスタ'!$H:$J,MATCH(学校情報!DZ$3,'コンテンツ＆備考マスタ'!$H:$H,0),3)="●",IF(AND(DZ99&lt;&gt;"",ISNUMBER(申込書!$AC$22)=TRUE,申込書!$C$62&lt;&gt;"▼プルダウンより選択してください",申込書!$C$62&lt;&gt;""),申込書!$AC$22,""),"-"))</f>
        <v/>
      </c>
      <c r="EB99" s="369"/>
      <c r="EC99" s="369"/>
      <c r="ED99" s="370" t="str">
        <f>IF(AND(申込書!$C$62&lt;&gt;"▼プルダウンより選択してください",申込書!$C$62&lt;&gt;"",$G99&lt;&gt;"",申込書!$V$62="特定学年のみ"),"申し込みする","")</f>
        <v/>
      </c>
      <c r="EE99" s="371"/>
      <c r="EF99" s="372"/>
      <c r="EG99" s="373" t="str">
        <f>IF(AND(申込書!$C$63&lt;&gt;"▼プルダウンより選択してください",申込書!$C$63&lt;&gt;"",申込書!$K$22&lt;&gt;"YYYY/MM/DD",$G99&lt;&gt;""),申込書!$K$22,"")</f>
        <v/>
      </c>
      <c r="EH99" s="369" t="str">
        <f>IF(EG99="","",IF(INDEX('コンテンツ＆備考マスタ'!$H:$J,MATCH(学校情報!EG$3,'コンテンツ＆備考マスタ'!$H:$H,0),3)="●",IF(AND(EG99&lt;&gt;"",ISNUMBER(申込書!$AC$22)=TRUE,申込書!$C$63&lt;&gt;"▼プルダウンより選択してください",申込書!$C$63&lt;&gt;""),申込書!$AC$22,""),"-"))</f>
        <v/>
      </c>
      <c r="EI99" s="369"/>
      <c r="EJ99" s="369"/>
      <c r="EK99" s="370" t="str">
        <f>IF(AND(申込書!$C$63&lt;&gt;"▼プルダウンより選択してください",申込書!$C$63&lt;&gt;"",$G99&lt;&gt;"",申込書!$V$63="特定学年のみ"),"申し込みする","")</f>
        <v/>
      </c>
      <c r="EL99" s="371"/>
      <c r="EM99" s="372"/>
      <c r="EN99" s="373" t="str">
        <f>IF(AND(申込書!$C$64&lt;&gt;"▼プルダウンより選択してください",申込書!$C$64&lt;&gt;"",申込書!$K$22&lt;&gt;"YYYY/MM/DD",$G99&lt;&gt;""),申込書!$K$22,"")</f>
        <v/>
      </c>
      <c r="EO99" s="369" t="str">
        <f>IF(EN99="","",IF(INDEX('コンテンツ＆備考マスタ'!$H:$J,MATCH(学校情報!EN$3,'コンテンツ＆備考マスタ'!$H:$H,0),3)="●",IF(AND(EN99&lt;&gt;"",ISNUMBER(申込書!$AC$22)=TRUE,申込書!$C$64&lt;&gt;"▼プルダウンより選択してください",申込書!$C$64&lt;&gt;""),申込書!$AC$22,""),"-"))</f>
        <v/>
      </c>
      <c r="EP99" s="369"/>
      <c r="EQ99" s="369"/>
      <c r="ER99" s="370" t="str">
        <f>IF(AND(申込書!$C$64&lt;&gt;"▼プルダウンより選択してください",申込書!$C$64&lt;&gt;"",$G99&lt;&gt;"",申込書!$V$64="特定学年のみ"),"申し込みする","")</f>
        <v/>
      </c>
      <c r="ES99" s="371"/>
      <c r="ET99" s="372"/>
      <c r="EU99" s="373" t="str">
        <f>IF(AND(申込書!$C$65&lt;&gt;"▼プルダウンより選択してください",申込書!$C$65&lt;&gt;"",申込書!$K$22&lt;&gt;"YYYY/MM/DD",$G99&lt;&gt;""),申込書!$K$22,"")</f>
        <v/>
      </c>
      <c r="EV99" s="369" t="str">
        <f>IF(EU99="","",IF(INDEX('コンテンツ＆備考マスタ'!$H:$J,MATCH(学校情報!EU$3,'コンテンツ＆備考マスタ'!$H:$H,0),3)="●",IF(AND(EU99&lt;&gt;"",ISNUMBER(申込書!$AC$22)=TRUE,申込書!$C$65&lt;&gt;"▼プルダウンより選択してください",申込書!$C$65&lt;&gt;""),申込書!$AC$22,""),"-"))</f>
        <v/>
      </c>
      <c r="EW99" s="369"/>
      <c r="EX99" s="369"/>
      <c r="EY99" s="370" t="str">
        <f>IF(AND(申込書!$C$65&lt;&gt;"▼プルダウンより選択してください",申込書!$C$65&lt;&gt;"",$G99&lt;&gt;"",申込書!$V$65="特定学年のみ"),"申し込みする","")</f>
        <v/>
      </c>
      <c r="EZ99" s="371"/>
      <c r="FA99" s="372"/>
      <c r="FB99" s="373" t="str">
        <f>IF(AND(申込書!$C$66&lt;&gt;"▼プルダウンより選択してください",申込書!$C$66&lt;&gt;"",申込書!$K$22&lt;&gt;"YYYY/MM/DD",$G99&lt;&gt;""),申込書!$K$22,"")</f>
        <v/>
      </c>
      <c r="FC99" s="369" t="str">
        <f>IF(FB99="","",IF(INDEX('コンテンツ＆備考マスタ'!$H:$J,MATCH(学校情報!FB$3,'コンテンツ＆備考マスタ'!$H:$H,0),3)="●",IF(AND(FB99&lt;&gt;"",ISNUMBER(申込書!$AC$22)=TRUE,申込書!$C$66&lt;&gt;"▼プルダウンより選択してください",申込書!$C$66&lt;&gt;""),申込書!$AC$22,""),"-"))</f>
        <v/>
      </c>
      <c r="FD99" s="369"/>
      <c r="FE99" s="369"/>
      <c r="FF99" s="370" t="str">
        <f>IF(AND(申込書!$C$66&lt;&gt;"▼プルダウンより選択してください",申込書!$C$66&lt;&gt;"",$G99&lt;&gt;"",申込書!$V$66="特定学年のみ"),"申し込みする","")</f>
        <v/>
      </c>
      <c r="FG99" s="371"/>
      <c r="FH99" s="372"/>
      <c r="FI99" s="373" t="str">
        <f>IF(AND(申込書!$C$67&lt;&gt;"▼プルダウンより選択してください",申込書!$C$67&lt;&gt;"",申込書!$K$22&lt;&gt;"YYYY/MM/DD",$G99&lt;&gt;""),申込書!$K$22,"")</f>
        <v/>
      </c>
      <c r="FJ99" s="369" t="str">
        <f>IF(FI99="","",IF(INDEX('コンテンツ＆備考マスタ'!$H:$J,MATCH(学校情報!FI$3,'コンテンツ＆備考マスタ'!$H:$H,0),3)="●",IF(AND(FI99&lt;&gt;"",ISNUMBER(申込書!$AC$22)=TRUE,申込書!$C$67&lt;&gt;"▼プルダウンより選択してください",申込書!$C$67&lt;&gt;""),申込書!$AC$22,""),"-"))</f>
        <v/>
      </c>
      <c r="FK99" s="369"/>
      <c r="FL99" s="369"/>
      <c r="FM99" s="370" t="str">
        <f>IF(AND(申込書!$C$67&lt;&gt;"▼プルダウンより選択してください",申込書!$C$67&lt;&gt;"",$G99&lt;&gt;"",申込書!$V$67="特定学年のみ"),"申し込みする","")</f>
        <v/>
      </c>
      <c r="FN99" s="371"/>
      <c r="FO99" s="372"/>
      <c r="FP99" s="373" t="str">
        <f>IF(AND(申込書!$C$68&lt;&gt;"▼プルダウンより選択してください",申込書!$C$68&lt;&gt;"",申込書!$K$22&lt;&gt;"YYYY/MM/DD",$G99&lt;&gt;""),申込書!$K$22,"")</f>
        <v/>
      </c>
      <c r="FQ99" s="369" t="str">
        <f>IF(FP99="","",IF(INDEX('コンテンツ＆備考マスタ'!$H:$J,MATCH(学校情報!FP$3,'コンテンツ＆備考マスタ'!$H:$H,0),3)="●",IF(AND(FP99&lt;&gt;"",ISNUMBER(申込書!$AC$22)=TRUE,申込書!$C$68&lt;&gt;"▼プルダウンより選択してください",申込書!$C$68&lt;&gt;""),申込書!$AC$22,""),"-"))</f>
        <v/>
      </c>
      <c r="FR99" s="369"/>
      <c r="FS99" s="369"/>
      <c r="FT99" s="370" t="str">
        <f>IF(AND(申込書!$C$68&lt;&gt;"▼プルダウンより選択してください",申込書!$C$68&lt;&gt;"",$G99&lt;&gt;"",申込書!$V$68="特定学年のみ"),"申し込みする","")</f>
        <v/>
      </c>
      <c r="FU99" s="371"/>
      <c r="FV99" s="372"/>
      <c r="FW99" s="373" t="str">
        <f>IF(AND(申込書!$C$69&lt;&gt;"▼プルダウンより選択してください",申込書!$C$69&lt;&gt;"",申込書!$K$22&lt;&gt;"YYYY/MM/DD",$G99&lt;&gt;""),申込書!$K$22,"")</f>
        <v/>
      </c>
      <c r="FX99" s="369" t="str">
        <f>IF(FW99="","",IF(INDEX('コンテンツ＆備考マスタ'!$H:$J,MATCH(学校情報!FW$3,'コンテンツ＆備考マスタ'!$H:$H,0),3)="●",IF(AND(FW99&lt;&gt;"",ISNUMBER(申込書!$AC$22)=TRUE,申込書!$C$69&lt;&gt;"▼プルダウンより選択してください",申込書!$C$69&lt;&gt;""),申込書!$AC$22,""),"-"))</f>
        <v/>
      </c>
      <c r="FY99" s="369"/>
      <c r="FZ99" s="369"/>
      <c r="GA99" s="370" t="str">
        <f>IF(AND(申込書!$C$69&lt;&gt;"▼プルダウンより選択してください",申込書!$C$69&lt;&gt;"",$G99&lt;&gt;"",申込書!$V$69="特定学年のみ"),"申し込みする","")</f>
        <v/>
      </c>
      <c r="GB99" s="371"/>
      <c r="GC99" s="372"/>
      <c r="GD99" s="373" t="str">
        <f>IF(AND(申込書!$C$70&lt;&gt;"▼プルダウンより選択してください",申込書!$C$70&lt;&gt;"",申込書!$K$22&lt;&gt;"YYYY/MM/DD",$G99&lt;&gt;""),申込書!$K$22,"")</f>
        <v/>
      </c>
      <c r="GE99" s="369" t="str">
        <f>IF(GD99="","",IF(INDEX('コンテンツ＆備考マスタ'!$H:$J,MATCH(学校情報!GD$3,'コンテンツ＆備考マスタ'!$H:$H,0),3)="●",IF(AND(GD99&lt;&gt;"",ISNUMBER(申込書!$AC$22)=TRUE,申込書!$C$70&lt;&gt;"▼プルダウンより選択してください",申込書!$C$70&lt;&gt;""),申込書!$AC$22,""),"-"))</f>
        <v/>
      </c>
      <c r="GF99" s="369"/>
      <c r="GG99" s="369"/>
      <c r="GH99" s="370" t="str">
        <f>IF(AND(申込書!$C$70&lt;&gt;"▼プルダウンより選択してください",申込書!$C$70&lt;&gt;"",$G99&lt;&gt;"",申込書!$V$70="特定学年のみ"),"申し込みする","")</f>
        <v/>
      </c>
      <c r="GI99" s="371"/>
      <c r="GJ99" s="372"/>
      <c r="GK99" s="373" t="str">
        <f>IF(AND(申込書!$C$71&lt;&gt;"▼プルダウンより選択してください",申込書!$C$71&lt;&gt;"",申込書!$K$22&lt;&gt;"YYYY/MM/DD",$G99&lt;&gt;""),申込書!$K$22,"")</f>
        <v/>
      </c>
      <c r="GL99" s="369" t="str">
        <f>IF(GK99="","",IF(INDEX('コンテンツ＆備考マスタ'!$H:$J,MATCH(学校情報!GK$3,'コンテンツ＆備考マスタ'!$H:$H,0),3)="●",IF(AND(GK99&lt;&gt;"",ISNUMBER(申込書!$AC$22)=TRUE,申込書!$C$71&lt;&gt;"▼プルダウンより選択してください",申込書!$C$71&lt;&gt;""),申込書!$AC$22,""),"-"))</f>
        <v/>
      </c>
      <c r="GM99" s="369"/>
      <c r="GN99" s="369"/>
      <c r="GO99" s="370" t="str">
        <f>IF(AND(申込書!$C$71&lt;&gt;"▼プルダウンより選択してください",申込書!$C$71&lt;&gt;"",$G99&lt;&gt;"",申込書!$V$71="特定学年のみ"),"申し込みする","")</f>
        <v/>
      </c>
      <c r="GP99" s="371"/>
      <c r="GQ99" s="372"/>
      <c r="GR99" s="373" t="str">
        <f>IF(AND(申込書!$C$72&lt;&gt;"▼プルダウンより選択してください",申込書!$C$72&lt;&gt;"",申込書!$K$22&lt;&gt;"YYYY/MM/DD",$G99&lt;&gt;""),申込書!$K$22,"")</f>
        <v/>
      </c>
      <c r="GS99" s="369" t="str">
        <f>IF(GR99="","",IF(INDEX('コンテンツ＆備考マスタ'!$H:$J,MATCH(学校情報!GR$3,'コンテンツ＆備考マスタ'!$H:$H,0),3)="●",IF(AND(GR99&lt;&gt;"",ISNUMBER(申込書!$AC$22)=TRUE,申込書!$C$72&lt;&gt;"▼プルダウンより選択してください",申込書!$C$72&lt;&gt;""),申込書!$AC$22,""),"-"))</f>
        <v/>
      </c>
      <c r="GT99" s="369"/>
      <c r="GU99" s="369"/>
      <c r="GV99" s="370" t="str">
        <f>IF(AND(申込書!$C$72&lt;&gt;"▼プルダウンより選択してください",申込書!$C$72&lt;&gt;"",$G99&lt;&gt;"",申込書!$V$72="特定学年のみ"),"申し込みする","")</f>
        <v/>
      </c>
      <c r="GW99" s="371"/>
      <c r="GX99" s="372"/>
      <c r="GY99" s="373" t="str">
        <f>IF(AND(申込書!$C$73&lt;&gt;"▼プルダウンより選択してください",申込書!$C$73&lt;&gt;"",申込書!$K$22&lt;&gt;"YYYY/MM/DD",$G99&lt;&gt;""),申込書!$K$22,"")</f>
        <v/>
      </c>
      <c r="GZ99" s="369" t="str">
        <f>IF(GY99="","",IF(INDEX('コンテンツ＆備考マスタ'!$H:$J,MATCH(学校情報!GY$3,'コンテンツ＆備考マスタ'!$H:$H,0),3)="●",IF(AND(GY99&lt;&gt;"",ISNUMBER(申込書!$AC$22)=TRUE,申込書!$C$73&lt;&gt;"▼プルダウンより選択してください",申込書!$C$73&lt;&gt;""),申込書!$AC$22,""),"-"))</f>
        <v/>
      </c>
      <c r="HA99" s="369"/>
      <c r="HB99" s="369"/>
      <c r="HC99" s="370" t="str">
        <f>IF(AND(申込書!$C$73&lt;&gt;"▼プルダウンより選択してください",申込書!$C$73&lt;&gt;"",$G99&lt;&gt;"",申込書!$V$73="特定学年のみ"),"申し込みする","")</f>
        <v/>
      </c>
      <c r="HD99" s="371"/>
      <c r="HE99" s="372"/>
      <c r="HF99" s="373" t="str">
        <f>IF(AND(申込書!$C$74&lt;&gt;"▼プルダウンより選択してください",申込書!$C$74&lt;&gt;"",申込書!$K$22&lt;&gt;"YYYY/MM/DD",$G99&lt;&gt;""),申込書!$K$22,"")</f>
        <v/>
      </c>
      <c r="HG99" s="369" t="str">
        <f>IF(HF99="","",IF(INDEX('コンテンツ＆備考マスタ'!$H:$J,MATCH(学校情報!HF$3,'コンテンツ＆備考マスタ'!$H:$H,0),3)="●",IF(AND(HF99&lt;&gt;"",ISNUMBER(申込書!$AC$22)=TRUE,申込書!$C$74&lt;&gt;"▼プルダウンより選択してください",申込書!$C$74&lt;&gt;""),申込書!$AC$22,""),"-"))</f>
        <v/>
      </c>
      <c r="HH99" s="369"/>
      <c r="HI99" s="369"/>
      <c r="HJ99" s="370" t="str">
        <f>IF(AND(申込書!$C$74&lt;&gt;"▼プルダウンより選択してください",申込書!$C$74&lt;&gt;"",$G99&lt;&gt;"",申込書!$V$74="特定学年のみ"),"申し込みする","")</f>
        <v/>
      </c>
      <c r="HK99" s="371"/>
      <c r="HL99" s="372"/>
      <c r="HM99" s="373" t="str">
        <f>IF(AND(申込書!$C$75&lt;&gt;"▼プルダウンより選択してください",申込書!$C$75&lt;&gt;"",申込書!$K$22&lt;&gt;"YYYY/MM/DD",$G99&lt;&gt;""),申込書!$K$22,"")</f>
        <v/>
      </c>
      <c r="HN99" s="369" t="str">
        <f>IF(HM99="","",IF(INDEX('コンテンツ＆備考マスタ'!$H:$J,MATCH(学校情報!HM$3,'コンテンツ＆備考マスタ'!$H:$H,0),3)="●",IF(AND(HM99&lt;&gt;"",ISNUMBER(申込書!$AC$22)=TRUE,申込書!$C$75&lt;&gt;"▼プルダウンより選択してください",申込書!$C$75&lt;&gt;""),申込書!$AC$22,""),"-"))</f>
        <v/>
      </c>
      <c r="HO99" s="369"/>
      <c r="HP99" s="369"/>
      <c r="HQ99" s="370" t="str">
        <f>IF(AND(申込書!$C$75&lt;&gt;"▼プルダウンより選択してください",申込書!$C$75&lt;&gt;"",$G99&lt;&gt;"",申込書!$V$75="特定学年のみ"),"申し込みする","")</f>
        <v/>
      </c>
      <c r="HR99" s="371"/>
      <c r="HS99" s="371"/>
      <c r="HT99" s="374" t="str">
        <f>IF(AND(申込書!$C$76&lt;&gt;"▼プルダウンより選択してください",申込書!$C$76&lt;&gt;"",申込書!$K$22&lt;&gt;"YYYY/MM/DD",$G99&lt;&gt;""),申込書!$K$22,"")</f>
        <v/>
      </c>
      <c r="HU99" s="369" t="str">
        <f>IF(HT99="","",IF(INDEX('コンテンツ＆備考マスタ'!$H:$J,MATCH(学校情報!HT$3,'コンテンツ＆備考マスタ'!$H:$H,0),3)="●",IF(AND(HT99&lt;&gt;"",ISNUMBER(申込書!$AC$22)=TRUE,申込書!$C$76&lt;&gt;"▼プルダウンより選択してください",申込書!$C$76&lt;&gt;""),申込書!$AC$22,""),"-"))</f>
        <v/>
      </c>
      <c r="HV99" s="369"/>
      <c r="HW99" s="369"/>
      <c r="HX99" s="370" t="str">
        <f>IF(AND(申込書!$C$76&lt;&gt;"▼プルダウンより選択してください",申込書!$C$76&lt;&gt;"",$G99&lt;&gt;"",申込書!$V$76="特定学年のみ"),"申し込みする","")</f>
        <v/>
      </c>
      <c r="HY99" s="371"/>
      <c r="HZ99" s="372"/>
      <c r="IA99" s="69"/>
    </row>
    <row r="100" spans="2:235" ht="26.85" hidden="1" customHeight="1" outlineLevel="1">
      <c r="B100" s="365">
        <f t="shared" si="3"/>
        <v>95</v>
      </c>
      <c r="C100" s="55"/>
      <c r="D100" s="56"/>
      <c r="E100" s="154"/>
      <c r="F100" s="57"/>
      <c r="G100" s="58"/>
      <c r="H100" s="59"/>
      <c r="I100" s="60"/>
      <c r="J100" s="61"/>
      <c r="K100" s="366" t="str">
        <f t="shared" si="4"/>
        <v/>
      </c>
      <c r="L100" s="62"/>
      <c r="M100" s="322"/>
      <c r="N100" s="63"/>
      <c r="O100" s="64"/>
      <c r="P100" s="367" t="str">
        <f t="shared" si="5"/>
        <v/>
      </c>
      <c r="Q100" s="65"/>
      <c r="R100" s="66"/>
      <c r="S100" s="67"/>
      <c r="T100" s="68"/>
      <c r="U100" s="68"/>
      <c r="V100" s="68"/>
      <c r="W100" s="66"/>
      <c r="X100" s="281"/>
      <c r="Y100" s="368" t="str">
        <f>IF(AND(申込書!$C$47&lt;&gt;"▼プルダウンより選択してください",申込書!$C$47&lt;&gt;"",申込書!$K$22&lt;&gt;"YYYY/MM/DD",$G100&lt;&gt;""),申込書!$K$22,"")</f>
        <v/>
      </c>
      <c r="Z100" s="369" t="str">
        <f>IF(Y100="","",IF(INDEX('コンテンツ＆備考マスタ'!$H:$J,MATCH(学校情報!Y$3,'コンテンツ＆備考マスタ'!$H:$H,0),3)="●",IF(AND(Y100&lt;&gt;"",ISNUMBER(申込書!$AC$22)=TRUE,申込書!$C$47&lt;&gt;"▼プルダウンより選択してください",申込書!$C$47&lt;&gt;""),申込書!$AC$22,""),"-"))</f>
        <v/>
      </c>
      <c r="AA100" s="369"/>
      <c r="AB100" s="369"/>
      <c r="AC100" s="370" t="str">
        <f>IF(AND(申込書!$C$47&lt;&gt;"▼プルダウンより選択してください",申込書!$C$47&lt;&gt;"",$G100&lt;&gt;"",申込書!$V$47="特定学年のみ"),"申し込みする","")</f>
        <v/>
      </c>
      <c r="AD100" s="371"/>
      <c r="AE100" s="372"/>
      <c r="AF100" s="373" t="str">
        <f>IF(AND(申込書!$C$48&lt;&gt;"▼プルダウンより選択してください",申込書!$C$48&lt;&gt;"",申込書!$K$22&lt;&gt;"YYYY/MM/DD",$G100&lt;&gt;""),申込書!$K$22,"")</f>
        <v/>
      </c>
      <c r="AG100" s="369" t="str">
        <f>IF(AF100="","",IF(INDEX('コンテンツ＆備考マスタ'!$H:$J,MATCH(学校情報!AF$3,'コンテンツ＆備考マスタ'!$H:$H,0),3)="●",IF(AND(AF100&lt;&gt;"",ISNUMBER(申込書!$AC$22)=TRUE,申込書!$C$48&lt;&gt;"▼プルダウンより選択してください",申込書!$C$48&lt;&gt;""),申込書!$AC$22,""),"-"))</f>
        <v/>
      </c>
      <c r="AH100" s="369"/>
      <c r="AI100" s="369"/>
      <c r="AJ100" s="370" t="str">
        <f>IF(AND(申込書!$C$48&lt;&gt;"▼プルダウンより選択してください",申込書!$C$48&lt;&gt;"",$G100&lt;&gt;"",申込書!$V$48="特定学年のみ"),"申し込みする","")</f>
        <v/>
      </c>
      <c r="AK100" s="371"/>
      <c r="AL100" s="372"/>
      <c r="AM100" s="373" t="str">
        <f>IF(AND(申込書!$C$49&lt;&gt;"▼プルダウンより選択してください",申込書!$C$49&lt;&gt;"",申込書!$K$22&lt;&gt;"YYYY/MM/DD",$G100&lt;&gt;""),申込書!$K$22,"")</f>
        <v/>
      </c>
      <c r="AN100" s="369" t="str">
        <f>IF(AM100="","",IF(INDEX('コンテンツ＆備考マスタ'!$H:$J,MATCH(学校情報!AM$3,'コンテンツ＆備考マスタ'!$H:$H,0),3)="●",IF(AND(AM100&lt;&gt;"",ISNUMBER(申込書!$AC$22)=TRUE,申込書!$C$49&lt;&gt;"▼プルダウンより選択してください",申込書!$C$49&lt;&gt;""),申込書!$AC$22,""),"-"))</f>
        <v/>
      </c>
      <c r="AO100" s="369"/>
      <c r="AP100" s="369"/>
      <c r="AQ100" s="370" t="str">
        <f>IF(AND(申込書!$C$49&lt;&gt;"▼プルダウンより選択してください",申込書!$C$49&lt;&gt;"",$G100&lt;&gt;"",申込書!$V$49="特定学年のみ"),"申し込みする","")</f>
        <v/>
      </c>
      <c r="AR100" s="371"/>
      <c r="AS100" s="372"/>
      <c r="AT100" s="373" t="str">
        <f>IF(AND(申込書!$C$50&lt;&gt;"▼プルダウンより選択してください",申込書!$C$50&lt;&gt;"",申込書!$K$22&lt;&gt;"YYYY/MM/DD",$G100&lt;&gt;""),申込書!$K$22,"")</f>
        <v/>
      </c>
      <c r="AU100" s="369" t="str">
        <f>IF(AT100="","",IF(INDEX('コンテンツ＆備考マスタ'!$H:$J,MATCH(学校情報!AT$3,'コンテンツ＆備考マスタ'!$H:$H,0),3)="●",IF(AND(AT100&lt;&gt;"",ISNUMBER(申込書!$AC$22)=TRUE,申込書!$C$50&lt;&gt;"▼プルダウンより選択してください",申込書!$C$50&lt;&gt;""),申込書!$AC$22,""),"-"))</f>
        <v/>
      </c>
      <c r="AV100" s="369"/>
      <c r="AW100" s="369"/>
      <c r="AX100" s="370" t="str">
        <f>IF(AND(申込書!$C$50&lt;&gt;"▼プルダウンより選択してください",申込書!$C$50&lt;&gt;"",$G100&lt;&gt;"",申込書!$V$50="特定学年のみ"),"申し込みする","")</f>
        <v/>
      </c>
      <c r="AY100" s="371"/>
      <c r="AZ100" s="372"/>
      <c r="BA100" s="373" t="str">
        <f>IF(AND(申込書!$C$51&lt;&gt;"▼プルダウンより選択してください",申込書!$C$51&lt;&gt;"",申込書!$K$22&lt;&gt;"YYYY/MM/DD",$G100&lt;&gt;""),申込書!$K$22,"")</f>
        <v/>
      </c>
      <c r="BB100" s="369" t="str">
        <f>IF(BA100="","",IF(INDEX('コンテンツ＆備考マスタ'!$H:$J,MATCH(学校情報!BA$3,'コンテンツ＆備考マスタ'!$H:$H,0),3)="●",IF(AND(BA100&lt;&gt;"",ISNUMBER(申込書!$AC$22)=TRUE,申込書!$C$51&lt;&gt;"▼プルダウンより選択してください",申込書!$C$51&lt;&gt;""),申込書!$AC$22,""),"-"))</f>
        <v/>
      </c>
      <c r="BC100" s="369"/>
      <c r="BD100" s="369"/>
      <c r="BE100" s="370" t="str">
        <f>IF(AND(申込書!$C$51&lt;&gt;"▼プルダウンより選択してください",申込書!$C$51&lt;&gt;"",$G100&lt;&gt;"",申込書!$V$51="特定学年のみ"),"申し込みする","")</f>
        <v/>
      </c>
      <c r="BF100" s="371"/>
      <c r="BG100" s="372"/>
      <c r="BH100" s="373" t="str">
        <f>IF(AND(申込書!$C$52&lt;&gt;"▼プルダウンより選択してください",申込書!$C$52&lt;&gt;"",申込書!$K$22&lt;&gt;"YYYY/MM/DD",$G100&lt;&gt;""),申込書!$K$22,"")</f>
        <v/>
      </c>
      <c r="BI100" s="369" t="str">
        <f>IF(BH100="","",IF(INDEX('コンテンツ＆備考マスタ'!$H:$J,MATCH(学校情報!BH$3,'コンテンツ＆備考マスタ'!$H:$H,0),3)="●",IF(AND(BH100&lt;&gt;"",ISNUMBER(申込書!$AC$22)=TRUE,申込書!$C$52&lt;&gt;"▼プルダウンより選択してください",申込書!$C$52&lt;&gt;""),申込書!$AC$22,""),"-"))</f>
        <v/>
      </c>
      <c r="BJ100" s="369"/>
      <c r="BK100" s="369"/>
      <c r="BL100" s="370" t="str">
        <f>IF(AND(申込書!$C$52&lt;&gt;"▼プルダウンより選択してください",申込書!$C$52&lt;&gt;"",$G100&lt;&gt;"",申込書!$V$52="特定学年のみ"),"申し込みする","")</f>
        <v/>
      </c>
      <c r="BM100" s="371"/>
      <c r="BN100" s="372"/>
      <c r="BO100" s="373" t="str">
        <f>IF(AND(申込書!$C$53&lt;&gt;"▼プルダウンより選択してください",申込書!$C$53&lt;&gt;"",申込書!$K$22&lt;&gt;"YYYY/MM/DD",$G100&lt;&gt;""),申込書!$K$22,"")</f>
        <v/>
      </c>
      <c r="BP100" s="369" t="str">
        <f>IF(BO100="","",IF(INDEX('コンテンツ＆備考マスタ'!$H:$J,MATCH(学校情報!BO$3,'コンテンツ＆備考マスタ'!$H:$H,0),3)="●",IF(AND(BO100&lt;&gt;"",ISNUMBER(申込書!$AC$22)=TRUE,申込書!$C$53&lt;&gt;"▼プルダウンより選択してください",申込書!$C$53&lt;&gt;""),申込書!$AC$22,""),"-"))</f>
        <v/>
      </c>
      <c r="BQ100" s="369"/>
      <c r="BR100" s="369"/>
      <c r="BS100" s="370" t="str">
        <f>IF(AND(申込書!$C$53&lt;&gt;"▼プルダウンより選択してください",申込書!$C$53&lt;&gt;"",$G100&lt;&gt;"",申込書!$V$53="特定学年のみ"),"申し込みする","")</f>
        <v/>
      </c>
      <c r="BT100" s="371"/>
      <c r="BU100" s="372"/>
      <c r="BV100" s="373" t="str">
        <f>IF(AND(申込書!$C$54&lt;&gt;"▼プルダウンより選択してください",申込書!$C$54&lt;&gt;"",申込書!$K$22&lt;&gt;"YYYY/MM/DD",$G100&lt;&gt;""),申込書!$K$22,"")</f>
        <v/>
      </c>
      <c r="BW100" s="369" t="str">
        <f>IF(BV100="","",IF(INDEX('コンテンツ＆備考マスタ'!$H:$J,MATCH(学校情報!BV$3,'コンテンツ＆備考マスタ'!$H:$H,0),3)="●",IF(AND(BV100&lt;&gt;"",ISNUMBER(申込書!$AC$22)=TRUE,申込書!$C$54&lt;&gt;"▼プルダウンより選択してください",申込書!$C$54&lt;&gt;""),申込書!$AC$22,""),"-"))</f>
        <v/>
      </c>
      <c r="BX100" s="369"/>
      <c r="BY100" s="369"/>
      <c r="BZ100" s="370" t="str">
        <f>IF(AND(申込書!$C$54&lt;&gt;"▼プルダウンより選択してください",申込書!$C$54&lt;&gt;"",$G100&lt;&gt;"",申込書!$V$54="特定学年のみ"),"申し込みする","")</f>
        <v/>
      </c>
      <c r="CA100" s="371"/>
      <c r="CB100" s="372"/>
      <c r="CC100" s="373" t="str">
        <f>IF(AND(申込書!$C$55&lt;&gt;"▼プルダウンより選択してください",申込書!$C$55&lt;&gt;"",申込書!$K$22&lt;&gt;"YYYY/MM/DD",$G100&lt;&gt;""),申込書!$K$22,"")</f>
        <v/>
      </c>
      <c r="CD100" s="369" t="str">
        <f>IF(CC100="","",IF(INDEX('コンテンツ＆備考マスタ'!$H:$J,MATCH(学校情報!CC$3,'コンテンツ＆備考マスタ'!$H:$H,0),3)="●",IF(AND(CC100&lt;&gt;"",ISNUMBER(申込書!$AC$22)=TRUE,申込書!$C$55&lt;&gt;"▼プルダウンより選択してください",申込書!$C$55&lt;&gt;""),申込書!$AC$22,""),"-"))</f>
        <v/>
      </c>
      <c r="CE100" s="369"/>
      <c r="CF100" s="369"/>
      <c r="CG100" s="370" t="str">
        <f>IF(AND(申込書!$C$55&lt;&gt;"▼プルダウンより選択してください",申込書!$C$55&lt;&gt;"",$G100&lt;&gt;"",申込書!$V$55="特定学年のみ"),"申し込みする","")</f>
        <v/>
      </c>
      <c r="CH100" s="371"/>
      <c r="CI100" s="372"/>
      <c r="CJ100" s="373" t="str">
        <f>IF(AND(申込書!$C$56&lt;&gt;"▼プルダウンより選択してください",申込書!$C$56&lt;&gt;"",申込書!$K$22&lt;&gt;"YYYY/MM/DD",$G100&lt;&gt;""),申込書!$K$22,"")</f>
        <v/>
      </c>
      <c r="CK100" s="369" t="str">
        <f>IF(CJ100="","",IF(INDEX('コンテンツ＆備考マスタ'!$H:$J,MATCH(学校情報!CJ$3,'コンテンツ＆備考マスタ'!$H:$H,0),3)="●",IF(AND(CJ100&lt;&gt;"",ISNUMBER(申込書!$AC$22)=TRUE,申込書!$C$56&lt;&gt;"▼プルダウンより選択してください",申込書!$C$56&lt;&gt;""),申込書!$AC$22,""),"-"))</f>
        <v/>
      </c>
      <c r="CL100" s="369"/>
      <c r="CM100" s="369"/>
      <c r="CN100" s="370" t="str">
        <f>IF(AND(申込書!$C$56&lt;&gt;"▼プルダウンより選択してください",申込書!$C$56&lt;&gt;"",$G100&lt;&gt;"",申込書!$V$56="特定学年のみ"),"申し込みする","")</f>
        <v/>
      </c>
      <c r="CO100" s="371"/>
      <c r="CP100" s="372"/>
      <c r="CQ100" s="373" t="str">
        <f>IF(AND(申込書!$C$57&lt;&gt;"▼プルダウンより選択してください",申込書!$C$57&lt;&gt;"",申込書!$K$22&lt;&gt;"YYYY/MM/DD",$G100&lt;&gt;""),申込書!$K$22,"")</f>
        <v/>
      </c>
      <c r="CR100" s="369" t="str">
        <f>IF(CQ100="","",IF(INDEX('コンテンツ＆備考マスタ'!$H:$J,MATCH(学校情報!CQ$3,'コンテンツ＆備考マスタ'!$H:$H,0),3)="●",IF(AND(CQ100&lt;&gt;"",ISNUMBER(申込書!$AC$22)=TRUE,申込書!$C$57&lt;&gt;"▼プルダウンより選択してください",申込書!$C$57&lt;&gt;""),申込書!$AC$22,""),"-"))</f>
        <v/>
      </c>
      <c r="CS100" s="369"/>
      <c r="CT100" s="369"/>
      <c r="CU100" s="369" t="str">
        <f>IF(AND(申込書!$C$57&lt;&gt;"▼プルダウンより選択してください",申込書!$C$57&lt;&gt;"",$G100&lt;&gt;"",申込書!$V$57="特定学年のみ"),"申し込みする","")</f>
        <v/>
      </c>
      <c r="CV100" s="371"/>
      <c r="CW100" s="372"/>
      <c r="CX100" s="373" t="str">
        <f>IF(AND(申込書!$C$58&lt;&gt;"▼プルダウンより選択してください",申込書!$C$58&lt;&gt;"",申込書!$K$22&lt;&gt;"YYYY/MM/DD",$G100&lt;&gt;""),申込書!$K$22,"")</f>
        <v/>
      </c>
      <c r="CY100" s="369" t="str">
        <f>IF(CX100="","",IF(INDEX('コンテンツ＆備考マスタ'!$H:$J,MATCH(学校情報!CX$3,'コンテンツ＆備考マスタ'!$H:$H,0),3)="●",IF(AND(CX100&lt;&gt;"",ISNUMBER(申込書!$AC$22)=TRUE,申込書!$C$58&lt;&gt;"▼プルダウンより選択してください",申込書!$C$58&lt;&gt;""),申込書!$AC$22,""),"-"))</f>
        <v/>
      </c>
      <c r="CZ100" s="369"/>
      <c r="DA100" s="369"/>
      <c r="DB100" s="369" t="str">
        <f>IF(AND(申込書!$C$58&lt;&gt;"▼プルダウンより選択してください",申込書!$C$58&lt;&gt;"",$G100&lt;&gt;"",申込書!$V$58="特定学年のみ"),"申し込みする","")</f>
        <v/>
      </c>
      <c r="DC100" s="371"/>
      <c r="DD100" s="372"/>
      <c r="DE100" s="373" t="str">
        <f>IF(AND(申込書!$C$59&lt;&gt;"▼プルダウンより選択してください",申込書!$C$59&lt;&gt;"",申込書!$K$22&lt;&gt;"YYYY/MM/DD",$G100&lt;&gt;""),申込書!$K$22,"")</f>
        <v/>
      </c>
      <c r="DF100" s="369" t="str">
        <f>IF(DE100="","",IF(INDEX('コンテンツ＆備考マスタ'!$H:$J,MATCH(学校情報!DE$3,'コンテンツ＆備考マスタ'!$H:$H,0),3)="●",IF(AND(DE100&lt;&gt;"",ISNUMBER(申込書!$AC$22)=TRUE,申込書!$C$59&lt;&gt;"▼プルダウンより選択してください",申込書!$C$59&lt;&gt;""),申込書!$AC$22,""),"-"))</f>
        <v/>
      </c>
      <c r="DG100" s="369"/>
      <c r="DH100" s="369"/>
      <c r="DI100" s="369" t="str">
        <f>IF(AND(申込書!$C$59&lt;&gt;"▼プルダウンより選択してください",申込書!$C$59&lt;&gt;"",$G100&lt;&gt;"",申込書!$V$59="特定学年のみ"),"申し込みする","")</f>
        <v/>
      </c>
      <c r="DJ100" s="371"/>
      <c r="DK100" s="372"/>
      <c r="DL100" s="373" t="str">
        <f>IF(AND(申込書!$C$60&lt;&gt;"▼プルダウンより選択してください",申込書!$C$60&lt;&gt;"",申込書!$K$22&lt;&gt;"YYYY/MM/DD",$G100&lt;&gt;""),申込書!$K$22,"")</f>
        <v/>
      </c>
      <c r="DM100" s="369" t="str">
        <f>IF(DL100="","",IF(INDEX('コンテンツ＆備考マスタ'!$H:$J,MATCH(学校情報!DL$3,'コンテンツ＆備考マスタ'!$H:$H,0),3)="●",IF(AND(DL100&lt;&gt;"",ISNUMBER(申込書!$AC$22)=TRUE,申込書!$C$60&lt;&gt;"▼プルダウンより選択してください",申込書!$C$60&lt;&gt;""),申込書!$AC$22,""),"-"))</f>
        <v/>
      </c>
      <c r="DN100" s="369"/>
      <c r="DO100" s="369"/>
      <c r="DP100" s="369" t="str">
        <f>IF(AND(申込書!$C$60&lt;&gt;"▼プルダウンより選択してください",申込書!$C$60&lt;&gt;"",$G100&lt;&gt;"",申込書!$V$60="特定学年のみ"),"申し込みする","")</f>
        <v/>
      </c>
      <c r="DQ100" s="371"/>
      <c r="DR100" s="372"/>
      <c r="DS100" s="373" t="str">
        <f>IF(AND(申込書!$C$61&lt;&gt;"▼プルダウンより選択してください",申込書!$C$61&lt;&gt;"",申込書!$K$22&lt;&gt;"YYYY/MM/DD",$G100&lt;&gt;""),申込書!$K$22,"")</f>
        <v/>
      </c>
      <c r="DT100" s="369" t="str">
        <f>IF(DS100="","",IF(INDEX('コンテンツ＆備考マスタ'!$H:$J,MATCH(学校情報!DS$3,'コンテンツ＆備考マスタ'!$H:$H,0),3)="●",IF(AND(DS100&lt;&gt;"",ISNUMBER(申込書!$AC$22)=TRUE,申込書!$C$61&lt;&gt;"▼プルダウンより選択してください",申込書!$C$61&lt;&gt;""),申込書!$AC$22,""),"-"))</f>
        <v/>
      </c>
      <c r="DU100" s="369"/>
      <c r="DV100" s="369"/>
      <c r="DW100" s="369" t="str">
        <f>IF(AND(申込書!$C$61&lt;&gt;"▼プルダウンより選択してください",申込書!$C$61&lt;&gt;"",$G100&lt;&gt;"",申込書!$V$61="特定学年のみ"),"申し込みする","")</f>
        <v/>
      </c>
      <c r="DX100" s="371"/>
      <c r="DY100" s="372"/>
      <c r="DZ100" s="373" t="str">
        <f>IF(AND(申込書!$C$62&lt;&gt;"▼プルダウンより選択してください",申込書!$C$62&lt;&gt;"",申込書!$K$22&lt;&gt;"YYYY/MM/DD",$G100&lt;&gt;""),申込書!$K$22,"")</f>
        <v/>
      </c>
      <c r="EA100" s="369" t="str">
        <f>IF(DZ100="","",IF(INDEX('コンテンツ＆備考マスタ'!$H:$J,MATCH(学校情報!DZ$3,'コンテンツ＆備考マスタ'!$H:$H,0),3)="●",IF(AND(DZ100&lt;&gt;"",ISNUMBER(申込書!$AC$22)=TRUE,申込書!$C$62&lt;&gt;"▼プルダウンより選択してください",申込書!$C$62&lt;&gt;""),申込書!$AC$22,""),"-"))</f>
        <v/>
      </c>
      <c r="EB100" s="369"/>
      <c r="EC100" s="369"/>
      <c r="ED100" s="370" t="str">
        <f>IF(AND(申込書!$C$62&lt;&gt;"▼プルダウンより選択してください",申込書!$C$62&lt;&gt;"",$G100&lt;&gt;"",申込書!$V$62="特定学年のみ"),"申し込みする","")</f>
        <v/>
      </c>
      <c r="EE100" s="371"/>
      <c r="EF100" s="372"/>
      <c r="EG100" s="373" t="str">
        <f>IF(AND(申込書!$C$63&lt;&gt;"▼プルダウンより選択してください",申込書!$C$63&lt;&gt;"",申込書!$K$22&lt;&gt;"YYYY/MM/DD",$G100&lt;&gt;""),申込書!$K$22,"")</f>
        <v/>
      </c>
      <c r="EH100" s="369" t="str">
        <f>IF(EG100="","",IF(INDEX('コンテンツ＆備考マスタ'!$H:$J,MATCH(学校情報!EG$3,'コンテンツ＆備考マスタ'!$H:$H,0),3)="●",IF(AND(EG100&lt;&gt;"",ISNUMBER(申込書!$AC$22)=TRUE,申込書!$C$63&lt;&gt;"▼プルダウンより選択してください",申込書!$C$63&lt;&gt;""),申込書!$AC$22,""),"-"))</f>
        <v/>
      </c>
      <c r="EI100" s="369"/>
      <c r="EJ100" s="369"/>
      <c r="EK100" s="370" t="str">
        <f>IF(AND(申込書!$C$63&lt;&gt;"▼プルダウンより選択してください",申込書!$C$63&lt;&gt;"",$G100&lt;&gt;"",申込書!$V$63="特定学年のみ"),"申し込みする","")</f>
        <v/>
      </c>
      <c r="EL100" s="371"/>
      <c r="EM100" s="372"/>
      <c r="EN100" s="373" t="str">
        <f>IF(AND(申込書!$C$64&lt;&gt;"▼プルダウンより選択してください",申込書!$C$64&lt;&gt;"",申込書!$K$22&lt;&gt;"YYYY/MM/DD",$G100&lt;&gt;""),申込書!$K$22,"")</f>
        <v/>
      </c>
      <c r="EO100" s="369" t="str">
        <f>IF(EN100="","",IF(INDEX('コンテンツ＆備考マスタ'!$H:$J,MATCH(学校情報!EN$3,'コンテンツ＆備考マスタ'!$H:$H,0),3)="●",IF(AND(EN100&lt;&gt;"",ISNUMBER(申込書!$AC$22)=TRUE,申込書!$C$64&lt;&gt;"▼プルダウンより選択してください",申込書!$C$64&lt;&gt;""),申込書!$AC$22,""),"-"))</f>
        <v/>
      </c>
      <c r="EP100" s="369"/>
      <c r="EQ100" s="369"/>
      <c r="ER100" s="370" t="str">
        <f>IF(AND(申込書!$C$64&lt;&gt;"▼プルダウンより選択してください",申込書!$C$64&lt;&gt;"",$G100&lt;&gt;"",申込書!$V$64="特定学年のみ"),"申し込みする","")</f>
        <v/>
      </c>
      <c r="ES100" s="371"/>
      <c r="ET100" s="372"/>
      <c r="EU100" s="373" t="str">
        <f>IF(AND(申込書!$C$65&lt;&gt;"▼プルダウンより選択してください",申込書!$C$65&lt;&gt;"",申込書!$K$22&lt;&gt;"YYYY/MM/DD",$G100&lt;&gt;""),申込書!$K$22,"")</f>
        <v/>
      </c>
      <c r="EV100" s="369" t="str">
        <f>IF(EU100="","",IF(INDEX('コンテンツ＆備考マスタ'!$H:$J,MATCH(学校情報!EU$3,'コンテンツ＆備考マスタ'!$H:$H,0),3)="●",IF(AND(EU100&lt;&gt;"",ISNUMBER(申込書!$AC$22)=TRUE,申込書!$C$65&lt;&gt;"▼プルダウンより選択してください",申込書!$C$65&lt;&gt;""),申込書!$AC$22,""),"-"))</f>
        <v/>
      </c>
      <c r="EW100" s="369"/>
      <c r="EX100" s="369"/>
      <c r="EY100" s="370" t="str">
        <f>IF(AND(申込書!$C$65&lt;&gt;"▼プルダウンより選択してください",申込書!$C$65&lt;&gt;"",$G100&lt;&gt;"",申込書!$V$65="特定学年のみ"),"申し込みする","")</f>
        <v/>
      </c>
      <c r="EZ100" s="371"/>
      <c r="FA100" s="372"/>
      <c r="FB100" s="373" t="str">
        <f>IF(AND(申込書!$C$66&lt;&gt;"▼プルダウンより選択してください",申込書!$C$66&lt;&gt;"",申込書!$K$22&lt;&gt;"YYYY/MM/DD",$G100&lt;&gt;""),申込書!$K$22,"")</f>
        <v/>
      </c>
      <c r="FC100" s="369" t="str">
        <f>IF(FB100="","",IF(INDEX('コンテンツ＆備考マスタ'!$H:$J,MATCH(学校情報!FB$3,'コンテンツ＆備考マスタ'!$H:$H,0),3)="●",IF(AND(FB100&lt;&gt;"",ISNUMBER(申込書!$AC$22)=TRUE,申込書!$C$66&lt;&gt;"▼プルダウンより選択してください",申込書!$C$66&lt;&gt;""),申込書!$AC$22,""),"-"))</f>
        <v/>
      </c>
      <c r="FD100" s="369"/>
      <c r="FE100" s="369"/>
      <c r="FF100" s="370" t="str">
        <f>IF(AND(申込書!$C$66&lt;&gt;"▼プルダウンより選択してください",申込書!$C$66&lt;&gt;"",$G100&lt;&gt;"",申込書!$V$66="特定学年のみ"),"申し込みする","")</f>
        <v/>
      </c>
      <c r="FG100" s="371"/>
      <c r="FH100" s="372"/>
      <c r="FI100" s="373" t="str">
        <f>IF(AND(申込書!$C$67&lt;&gt;"▼プルダウンより選択してください",申込書!$C$67&lt;&gt;"",申込書!$K$22&lt;&gt;"YYYY/MM/DD",$G100&lt;&gt;""),申込書!$K$22,"")</f>
        <v/>
      </c>
      <c r="FJ100" s="369" t="str">
        <f>IF(FI100="","",IF(INDEX('コンテンツ＆備考マスタ'!$H:$J,MATCH(学校情報!FI$3,'コンテンツ＆備考マスタ'!$H:$H,0),3)="●",IF(AND(FI100&lt;&gt;"",ISNUMBER(申込書!$AC$22)=TRUE,申込書!$C$67&lt;&gt;"▼プルダウンより選択してください",申込書!$C$67&lt;&gt;""),申込書!$AC$22,""),"-"))</f>
        <v/>
      </c>
      <c r="FK100" s="369"/>
      <c r="FL100" s="369"/>
      <c r="FM100" s="370" t="str">
        <f>IF(AND(申込書!$C$67&lt;&gt;"▼プルダウンより選択してください",申込書!$C$67&lt;&gt;"",$G100&lt;&gt;"",申込書!$V$67="特定学年のみ"),"申し込みする","")</f>
        <v/>
      </c>
      <c r="FN100" s="371"/>
      <c r="FO100" s="372"/>
      <c r="FP100" s="373" t="str">
        <f>IF(AND(申込書!$C$68&lt;&gt;"▼プルダウンより選択してください",申込書!$C$68&lt;&gt;"",申込書!$K$22&lt;&gt;"YYYY/MM/DD",$G100&lt;&gt;""),申込書!$K$22,"")</f>
        <v/>
      </c>
      <c r="FQ100" s="369" t="str">
        <f>IF(FP100="","",IF(INDEX('コンテンツ＆備考マスタ'!$H:$J,MATCH(学校情報!FP$3,'コンテンツ＆備考マスタ'!$H:$H,0),3)="●",IF(AND(FP100&lt;&gt;"",ISNUMBER(申込書!$AC$22)=TRUE,申込書!$C$68&lt;&gt;"▼プルダウンより選択してください",申込書!$C$68&lt;&gt;""),申込書!$AC$22,""),"-"))</f>
        <v/>
      </c>
      <c r="FR100" s="369"/>
      <c r="FS100" s="369"/>
      <c r="FT100" s="370" t="str">
        <f>IF(AND(申込書!$C$68&lt;&gt;"▼プルダウンより選択してください",申込書!$C$68&lt;&gt;"",$G100&lt;&gt;"",申込書!$V$68="特定学年のみ"),"申し込みする","")</f>
        <v/>
      </c>
      <c r="FU100" s="371"/>
      <c r="FV100" s="372"/>
      <c r="FW100" s="373" t="str">
        <f>IF(AND(申込書!$C$69&lt;&gt;"▼プルダウンより選択してください",申込書!$C$69&lt;&gt;"",申込書!$K$22&lt;&gt;"YYYY/MM/DD",$G100&lt;&gt;""),申込書!$K$22,"")</f>
        <v/>
      </c>
      <c r="FX100" s="369" t="str">
        <f>IF(FW100="","",IF(INDEX('コンテンツ＆備考マスタ'!$H:$J,MATCH(学校情報!FW$3,'コンテンツ＆備考マスタ'!$H:$H,0),3)="●",IF(AND(FW100&lt;&gt;"",ISNUMBER(申込書!$AC$22)=TRUE,申込書!$C$69&lt;&gt;"▼プルダウンより選択してください",申込書!$C$69&lt;&gt;""),申込書!$AC$22,""),"-"))</f>
        <v/>
      </c>
      <c r="FY100" s="369"/>
      <c r="FZ100" s="369"/>
      <c r="GA100" s="370" t="str">
        <f>IF(AND(申込書!$C$69&lt;&gt;"▼プルダウンより選択してください",申込書!$C$69&lt;&gt;"",$G100&lt;&gt;"",申込書!$V$69="特定学年のみ"),"申し込みする","")</f>
        <v/>
      </c>
      <c r="GB100" s="371"/>
      <c r="GC100" s="372"/>
      <c r="GD100" s="373" t="str">
        <f>IF(AND(申込書!$C$70&lt;&gt;"▼プルダウンより選択してください",申込書!$C$70&lt;&gt;"",申込書!$K$22&lt;&gt;"YYYY/MM/DD",$G100&lt;&gt;""),申込書!$K$22,"")</f>
        <v/>
      </c>
      <c r="GE100" s="369" t="str">
        <f>IF(GD100="","",IF(INDEX('コンテンツ＆備考マスタ'!$H:$J,MATCH(学校情報!GD$3,'コンテンツ＆備考マスタ'!$H:$H,0),3)="●",IF(AND(GD100&lt;&gt;"",ISNUMBER(申込書!$AC$22)=TRUE,申込書!$C$70&lt;&gt;"▼プルダウンより選択してください",申込書!$C$70&lt;&gt;""),申込書!$AC$22,""),"-"))</f>
        <v/>
      </c>
      <c r="GF100" s="369"/>
      <c r="GG100" s="369"/>
      <c r="GH100" s="370" t="str">
        <f>IF(AND(申込書!$C$70&lt;&gt;"▼プルダウンより選択してください",申込書!$C$70&lt;&gt;"",$G100&lt;&gt;"",申込書!$V$70="特定学年のみ"),"申し込みする","")</f>
        <v/>
      </c>
      <c r="GI100" s="371"/>
      <c r="GJ100" s="372"/>
      <c r="GK100" s="373" t="str">
        <f>IF(AND(申込書!$C$71&lt;&gt;"▼プルダウンより選択してください",申込書!$C$71&lt;&gt;"",申込書!$K$22&lt;&gt;"YYYY/MM/DD",$G100&lt;&gt;""),申込書!$K$22,"")</f>
        <v/>
      </c>
      <c r="GL100" s="369" t="str">
        <f>IF(GK100="","",IF(INDEX('コンテンツ＆備考マスタ'!$H:$J,MATCH(学校情報!GK$3,'コンテンツ＆備考マスタ'!$H:$H,0),3)="●",IF(AND(GK100&lt;&gt;"",ISNUMBER(申込書!$AC$22)=TRUE,申込書!$C$71&lt;&gt;"▼プルダウンより選択してください",申込書!$C$71&lt;&gt;""),申込書!$AC$22,""),"-"))</f>
        <v/>
      </c>
      <c r="GM100" s="369"/>
      <c r="GN100" s="369"/>
      <c r="GO100" s="370" t="str">
        <f>IF(AND(申込書!$C$71&lt;&gt;"▼プルダウンより選択してください",申込書!$C$71&lt;&gt;"",$G100&lt;&gt;"",申込書!$V$71="特定学年のみ"),"申し込みする","")</f>
        <v/>
      </c>
      <c r="GP100" s="371"/>
      <c r="GQ100" s="372"/>
      <c r="GR100" s="373" t="str">
        <f>IF(AND(申込書!$C$72&lt;&gt;"▼プルダウンより選択してください",申込書!$C$72&lt;&gt;"",申込書!$K$22&lt;&gt;"YYYY/MM/DD",$G100&lt;&gt;""),申込書!$K$22,"")</f>
        <v/>
      </c>
      <c r="GS100" s="369" t="str">
        <f>IF(GR100="","",IF(INDEX('コンテンツ＆備考マスタ'!$H:$J,MATCH(学校情報!GR$3,'コンテンツ＆備考マスタ'!$H:$H,0),3)="●",IF(AND(GR100&lt;&gt;"",ISNUMBER(申込書!$AC$22)=TRUE,申込書!$C$72&lt;&gt;"▼プルダウンより選択してください",申込書!$C$72&lt;&gt;""),申込書!$AC$22,""),"-"))</f>
        <v/>
      </c>
      <c r="GT100" s="369"/>
      <c r="GU100" s="369"/>
      <c r="GV100" s="370" t="str">
        <f>IF(AND(申込書!$C$72&lt;&gt;"▼プルダウンより選択してください",申込書!$C$72&lt;&gt;"",$G100&lt;&gt;"",申込書!$V$72="特定学年のみ"),"申し込みする","")</f>
        <v/>
      </c>
      <c r="GW100" s="371"/>
      <c r="GX100" s="372"/>
      <c r="GY100" s="373" t="str">
        <f>IF(AND(申込書!$C$73&lt;&gt;"▼プルダウンより選択してください",申込書!$C$73&lt;&gt;"",申込書!$K$22&lt;&gt;"YYYY/MM/DD",$G100&lt;&gt;""),申込書!$K$22,"")</f>
        <v/>
      </c>
      <c r="GZ100" s="369" t="str">
        <f>IF(GY100="","",IF(INDEX('コンテンツ＆備考マスタ'!$H:$J,MATCH(学校情報!GY$3,'コンテンツ＆備考マスタ'!$H:$H,0),3)="●",IF(AND(GY100&lt;&gt;"",ISNUMBER(申込書!$AC$22)=TRUE,申込書!$C$73&lt;&gt;"▼プルダウンより選択してください",申込書!$C$73&lt;&gt;""),申込書!$AC$22,""),"-"))</f>
        <v/>
      </c>
      <c r="HA100" s="369"/>
      <c r="HB100" s="369"/>
      <c r="HC100" s="370" t="str">
        <f>IF(AND(申込書!$C$73&lt;&gt;"▼プルダウンより選択してください",申込書!$C$73&lt;&gt;"",$G100&lt;&gt;"",申込書!$V$73="特定学年のみ"),"申し込みする","")</f>
        <v/>
      </c>
      <c r="HD100" s="371"/>
      <c r="HE100" s="372"/>
      <c r="HF100" s="373" t="str">
        <f>IF(AND(申込書!$C$74&lt;&gt;"▼プルダウンより選択してください",申込書!$C$74&lt;&gt;"",申込書!$K$22&lt;&gt;"YYYY/MM/DD",$G100&lt;&gt;""),申込書!$K$22,"")</f>
        <v/>
      </c>
      <c r="HG100" s="369" t="str">
        <f>IF(HF100="","",IF(INDEX('コンテンツ＆備考マスタ'!$H:$J,MATCH(学校情報!HF$3,'コンテンツ＆備考マスタ'!$H:$H,0),3)="●",IF(AND(HF100&lt;&gt;"",ISNUMBER(申込書!$AC$22)=TRUE,申込書!$C$74&lt;&gt;"▼プルダウンより選択してください",申込書!$C$74&lt;&gt;""),申込書!$AC$22,""),"-"))</f>
        <v/>
      </c>
      <c r="HH100" s="369"/>
      <c r="HI100" s="369"/>
      <c r="HJ100" s="370" t="str">
        <f>IF(AND(申込書!$C$74&lt;&gt;"▼プルダウンより選択してください",申込書!$C$74&lt;&gt;"",$G100&lt;&gt;"",申込書!$V$74="特定学年のみ"),"申し込みする","")</f>
        <v/>
      </c>
      <c r="HK100" s="371"/>
      <c r="HL100" s="372"/>
      <c r="HM100" s="373" t="str">
        <f>IF(AND(申込書!$C$75&lt;&gt;"▼プルダウンより選択してください",申込書!$C$75&lt;&gt;"",申込書!$K$22&lt;&gt;"YYYY/MM/DD",$G100&lt;&gt;""),申込書!$K$22,"")</f>
        <v/>
      </c>
      <c r="HN100" s="369" t="str">
        <f>IF(HM100="","",IF(INDEX('コンテンツ＆備考マスタ'!$H:$J,MATCH(学校情報!HM$3,'コンテンツ＆備考マスタ'!$H:$H,0),3)="●",IF(AND(HM100&lt;&gt;"",ISNUMBER(申込書!$AC$22)=TRUE,申込書!$C$75&lt;&gt;"▼プルダウンより選択してください",申込書!$C$75&lt;&gt;""),申込書!$AC$22,""),"-"))</f>
        <v/>
      </c>
      <c r="HO100" s="369"/>
      <c r="HP100" s="369"/>
      <c r="HQ100" s="370" t="str">
        <f>IF(AND(申込書!$C$75&lt;&gt;"▼プルダウンより選択してください",申込書!$C$75&lt;&gt;"",$G100&lt;&gt;"",申込書!$V$75="特定学年のみ"),"申し込みする","")</f>
        <v/>
      </c>
      <c r="HR100" s="371"/>
      <c r="HS100" s="371"/>
      <c r="HT100" s="374" t="str">
        <f>IF(AND(申込書!$C$76&lt;&gt;"▼プルダウンより選択してください",申込書!$C$76&lt;&gt;"",申込書!$K$22&lt;&gt;"YYYY/MM/DD",$G100&lt;&gt;""),申込書!$K$22,"")</f>
        <v/>
      </c>
      <c r="HU100" s="369" t="str">
        <f>IF(HT100="","",IF(INDEX('コンテンツ＆備考マスタ'!$H:$J,MATCH(学校情報!HT$3,'コンテンツ＆備考マスタ'!$H:$H,0),3)="●",IF(AND(HT100&lt;&gt;"",ISNUMBER(申込書!$AC$22)=TRUE,申込書!$C$76&lt;&gt;"▼プルダウンより選択してください",申込書!$C$76&lt;&gt;""),申込書!$AC$22,""),"-"))</f>
        <v/>
      </c>
      <c r="HV100" s="369"/>
      <c r="HW100" s="369"/>
      <c r="HX100" s="370" t="str">
        <f>IF(AND(申込書!$C$76&lt;&gt;"▼プルダウンより選択してください",申込書!$C$76&lt;&gt;"",$G100&lt;&gt;"",申込書!$V$76="特定学年のみ"),"申し込みする","")</f>
        <v/>
      </c>
      <c r="HY100" s="371"/>
      <c r="HZ100" s="372"/>
      <c r="IA100" s="69"/>
    </row>
    <row r="101" spans="2:235" ht="26.85" hidden="1" customHeight="1" outlineLevel="1">
      <c r="B101" s="365">
        <f t="shared" si="3"/>
        <v>96</v>
      </c>
      <c r="C101" s="55"/>
      <c r="D101" s="56"/>
      <c r="E101" s="154"/>
      <c r="F101" s="57"/>
      <c r="G101" s="58"/>
      <c r="H101" s="59"/>
      <c r="I101" s="60"/>
      <c r="J101" s="61"/>
      <c r="K101" s="366" t="str">
        <f t="shared" si="4"/>
        <v/>
      </c>
      <c r="L101" s="62"/>
      <c r="M101" s="322"/>
      <c r="N101" s="63"/>
      <c r="O101" s="64"/>
      <c r="P101" s="367" t="str">
        <f t="shared" si="5"/>
        <v/>
      </c>
      <c r="Q101" s="65"/>
      <c r="R101" s="66"/>
      <c r="S101" s="67"/>
      <c r="T101" s="68"/>
      <c r="U101" s="68"/>
      <c r="V101" s="68"/>
      <c r="W101" s="66"/>
      <c r="X101" s="281"/>
      <c r="Y101" s="368" t="str">
        <f>IF(AND(申込書!$C$47&lt;&gt;"▼プルダウンより選択してください",申込書!$C$47&lt;&gt;"",申込書!$K$22&lt;&gt;"YYYY/MM/DD",$G101&lt;&gt;""),申込書!$K$22,"")</f>
        <v/>
      </c>
      <c r="Z101" s="369" t="str">
        <f>IF(Y101="","",IF(INDEX('コンテンツ＆備考マスタ'!$H:$J,MATCH(学校情報!Y$3,'コンテンツ＆備考マスタ'!$H:$H,0),3)="●",IF(AND(Y101&lt;&gt;"",ISNUMBER(申込書!$AC$22)=TRUE,申込書!$C$47&lt;&gt;"▼プルダウンより選択してください",申込書!$C$47&lt;&gt;""),申込書!$AC$22,""),"-"))</f>
        <v/>
      </c>
      <c r="AA101" s="369"/>
      <c r="AB101" s="369"/>
      <c r="AC101" s="370" t="str">
        <f>IF(AND(申込書!$C$47&lt;&gt;"▼プルダウンより選択してください",申込書!$C$47&lt;&gt;"",$G101&lt;&gt;"",申込書!$V$47="特定学年のみ"),"申し込みする","")</f>
        <v/>
      </c>
      <c r="AD101" s="371"/>
      <c r="AE101" s="372"/>
      <c r="AF101" s="373" t="str">
        <f>IF(AND(申込書!$C$48&lt;&gt;"▼プルダウンより選択してください",申込書!$C$48&lt;&gt;"",申込書!$K$22&lt;&gt;"YYYY/MM/DD",$G101&lt;&gt;""),申込書!$K$22,"")</f>
        <v/>
      </c>
      <c r="AG101" s="369" t="str">
        <f>IF(AF101="","",IF(INDEX('コンテンツ＆備考マスタ'!$H:$J,MATCH(学校情報!AF$3,'コンテンツ＆備考マスタ'!$H:$H,0),3)="●",IF(AND(AF101&lt;&gt;"",ISNUMBER(申込書!$AC$22)=TRUE,申込書!$C$48&lt;&gt;"▼プルダウンより選択してください",申込書!$C$48&lt;&gt;""),申込書!$AC$22,""),"-"))</f>
        <v/>
      </c>
      <c r="AH101" s="369"/>
      <c r="AI101" s="369"/>
      <c r="AJ101" s="370" t="str">
        <f>IF(AND(申込書!$C$48&lt;&gt;"▼プルダウンより選択してください",申込書!$C$48&lt;&gt;"",$G101&lt;&gt;"",申込書!$V$48="特定学年のみ"),"申し込みする","")</f>
        <v/>
      </c>
      <c r="AK101" s="371"/>
      <c r="AL101" s="372"/>
      <c r="AM101" s="373" t="str">
        <f>IF(AND(申込書!$C$49&lt;&gt;"▼プルダウンより選択してください",申込書!$C$49&lt;&gt;"",申込書!$K$22&lt;&gt;"YYYY/MM/DD",$G101&lt;&gt;""),申込書!$K$22,"")</f>
        <v/>
      </c>
      <c r="AN101" s="369" t="str">
        <f>IF(AM101="","",IF(INDEX('コンテンツ＆備考マスタ'!$H:$J,MATCH(学校情報!AM$3,'コンテンツ＆備考マスタ'!$H:$H,0),3)="●",IF(AND(AM101&lt;&gt;"",ISNUMBER(申込書!$AC$22)=TRUE,申込書!$C$49&lt;&gt;"▼プルダウンより選択してください",申込書!$C$49&lt;&gt;""),申込書!$AC$22,""),"-"))</f>
        <v/>
      </c>
      <c r="AO101" s="369"/>
      <c r="AP101" s="369"/>
      <c r="AQ101" s="370" t="str">
        <f>IF(AND(申込書!$C$49&lt;&gt;"▼プルダウンより選択してください",申込書!$C$49&lt;&gt;"",$G101&lt;&gt;"",申込書!$V$49="特定学年のみ"),"申し込みする","")</f>
        <v/>
      </c>
      <c r="AR101" s="371"/>
      <c r="AS101" s="372"/>
      <c r="AT101" s="373" t="str">
        <f>IF(AND(申込書!$C$50&lt;&gt;"▼プルダウンより選択してください",申込書!$C$50&lt;&gt;"",申込書!$K$22&lt;&gt;"YYYY/MM/DD",$G101&lt;&gt;""),申込書!$K$22,"")</f>
        <v/>
      </c>
      <c r="AU101" s="369" t="str">
        <f>IF(AT101="","",IF(INDEX('コンテンツ＆備考マスタ'!$H:$J,MATCH(学校情報!AT$3,'コンテンツ＆備考マスタ'!$H:$H,0),3)="●",IF(AND(AT101&lt;&gt;"",ISNUMBER(申込書!$AC$22)=TRUE,申込書!$C$50&lt;&gt;"▼プルダウンより選択してください",申込書!$C$50&lt;&gt;""),申込書!$AC$22,""),"-"))</f>
        <v/>
      </c>
      <c r="AV101" s="369"/>
      <c r="AW101" s="369"/>
      <c r="AX101" s="370" t="str">
        <f>IF(AND(申込書!$C$50&lt;&gt;"▼プルダウンより選択してください",申込書!$C$50&lt;&gt;"",$G101&lt;&gt;"",申込書!$V$50="特定学年のみ"),"申し込みする","")</f>
        <v/>
      </c>
      <c r="AY101" s="371"/>
      <c r="AZ101" s="372"/>
      <c r="BA101" s="373" t="str">
        <f>IF(AND(申込書!$C$51&lt;&gt;"▼プルダウンより選択してください",申込書!$C$51&lt;&gt;"",申込書!$K$22&lt;&gt;"YYYY/MM/DD",$G101&lt;&gt;""),申込書!$K$22,"")</f>
        <v/>
      </c>
      <c r="BB101" s="369" t="str">
        <f>IF(BA101="","",IF(INDEX('コンテンツ＆備考マスタ'!$H:$J,MATCH(学校情報!BA$3,'コンテンツ＆備考マスタ'!$H:$H,0),3)="●",IF(AND(BA101&lt;&gt;"",ISNUMBER(申込書!$AC$22)=TRUE,申込書!$C$51&lt;&gt;"▼プルダウンより選択してください",申込書!$C$51&lt;&gt;""),申込書!$AC$22,""),"-"))</f>
        <v/>
      </c>
      <c r="BC101" s="369"/>
      <c r="BD101" s="369"/>
      <c r="BE101" s="370" t="str">
        <f>IF(AND(申込書!$C$51&lt;&gt;"▼プルダウンより選択してください",申込書!$C$51&lt;&gt;"",$G101&lt;&gt;"",申込書!$V$51="特定学年のみ"),"申し込みする","")</f>
        <v/>
      </c>
      <c r="BF101" s="371"/>
      <c r="BG101" s="372"/>
      <c r="BH101" s="373" t="str">
        <f>IF(AND(申込書!$C$52&lt;&gt;"▼プルダウンより選択してください",申込書!$C$52&lt;&gt;"",申込書!$K$22&lt;&gt;"YYYY/MM/DD",$G101&lt;&gt;""),申込書!$K$22,"")</f>
        <v/>
      </c>
      <c r="BI101" s="369" t="str">
        <f>IF(BH101="","",IF(INDEX('コンテンツ＆備考マスタ'!$H:$J,MATCH(学校情報!BH$3,'コンテンツ＆備考マスタ'!$H:$H,0),3)="●",IF(AND(BH101&lt;&gt;"",ISNUMBER(申込書!$AC$22)=TRUE,申込書!$C$52&lt;&gt;"▼プルダウンより選択してください",申込書!$C$52&lt;&gt;""),申込書!$AC$22,""),"-"))</f>
        <v/>
      </c>
      <c r="BJ101" s="369"/>
      <c r="BK101" s="369"/>
      <c r="BL101" s="370" t="str">
        <f>IF(AND(申込書!$C$52&lt;&gt;"▼プルダウンより選択してください",申込書!$C$52&lt;&gt;"",$G101&lt;&gt;"",申込書!$V$52="特定学年のみ"),"申し込みする","")</f>
        <v/>
      </c>
      <c r="BM101" s="371"/>
      <c r="BN101" s="372"/>
      <c r="BO101" s="373" t="str">
        <f>IF(AND(申込書!$C$53&lt;&gt;"▼プルダウンより選択してください",申込書!$C$53&lt;&gt;"",申込書!$K$22&lt;&gt;"YYYY/MM/DD",$G101&lt;&gt;""),申込書!$K$22,"")</f>
        <v/>
      </c>
      <c r="BP101" s="369" t="str">
        <f>IF(BO101="","",IF(INDEX('コンテンツ＆備考マスタ'!$H:$J,MATCH(学校情報!BO$3,'コンテンツ＆備考マスタ'!$H:$H,0),3)="●",IF(AND(BO101&lt;&gt;"",ISNUMBER(申込書!$AC$22)=TRUE,申込書!$C$53&lt;&gt;"▼プルダウンより選択してください",申込書!$C$53&lt;&gt;""),申込書!$AC$22,""),"-"))</f>
        <v/>
      </c>
      <c r="BQ101" s="369"/>
      <c r="BR101" s="369"/>
      <c r="BS101" s="370" t="str">
        <f>IF(AND(申込書!$C$53&lt;&gt;"▼プルダウンより選択してください",申込書!$C$53&lt;&gt;"",$G101&lt;&gt;"",申込書!$V$53="特定学年のみ"),"申し込みする","")</f>
        <v/>
      </c>
      <c r="BT101" s="371"/>
      <c r="BU101" s="372"/>
      <c r="BV101" s="373" t="str">
        <f>IF(AND(申込書!$C$54&lt;&gt;"▼プルダウンより選択してください",申込書!$C$54&lt;&gt;"",申込書!$K$22&lt;&gt;"YYYY/MM/DD",$G101&lt;&gt;""),申込書!$K$22,"")</f>
        <v/>
      </c>
      <c r="BW101" s="369" t="str">
        <f>IF(BV101="","",IF(INDEX('コンテンツ＆備考マスタ'!$H:$J,MATCH(学校情報!BV$3,'コンテンツ＆備考マスタ'!$H:$H,0),3)="●",IF(AND(BV101&lt;&gt;"",ISNUMBER(申込書!$AC$22)=TRUE,申込書!$C$54&lt;&gt;"▼プルダウンより選択してください",申込書!$C$54&lt;&gt;""),申込書!$AC$22,""),"-"))</f>
        <v/>
      </c>
      <c r="BX101" s="369"/>
      <c r="BY101" s="369"/>
      <c r="BZ101" s="370" t="str">
        <f>IF(AND(申込書!$C$54&lt;&gt;"▼プルダウンより選択してください",申込書!$C$54&lt;&gt;"",$G101&lt;&gt;"",申込書!$V$54="特定学年のみ"),"申し込みする","")</f>
        <v/>
      </c>
      <c r="CA101" s="371"/>
      <c r="CB101" s="372"/>
      <c r="CC101" s="373" t="str">
        <f>IF(AND(申込書!$C$55&lt;&gt;"▼プルダウンより選択してください",申込書!$C$55&lt;&gt;"",申込書!$K$22&lt;&gt;"YYYY/MM/DD",$G101&lt;&gt;""),申込書!$K$22,"")</f>
        <v/>
      </c>
      <c r="CD101" s="369" t="str">
        <f>IF(CC101="","",IF(INDEX('コンテンツ＆備考マスタ'!$H:$J,MATCH(学校情報!CC$3,'コンテンツ＆備考マスタ'!$H:$H,0),3)="●",IF(AND(CC101&lt;&gt;"",ISNUMBER(申込書!$AC$22)=TRUE,申込書!$C$55&lt;&gt;"▼プルダウンより選択してください",申込書!$C$55&lt;&gt;""),申込書!$AC$22,""),"-"))</f>
        <v/>
      </c>
      <c r="CE101" s="369"/>
      <c r="CF101" s="369"/>
      <c r="CG101" s="370" t="str">
        <f>IF(AND(申込書!$C$55&lt;&gt;"▼プルダウンより選択してください",申込書!$C$55&lt;&gt;"",$G101&lt;&gt;"",申込書!$V$55="特定学年のみ"),"申し込みする","")</f>
        <v/>
      </c>
      <c r="CH101" s="371"/>
      <c r="CI101" s="372"/>
      <c r="CJ101" s="373" t="str">
        <f>IF(AND(申込書!$C$56&lt;&gt;"▼プルダウンより選択してください",申込書!$C$56&lt;&gt;"",申込書!$K$22&lt;&gt;"YYYY/MM/DD",$G101&lt;&gt;""),申込書!$K$22,"")</f>
        <v/>
      </c>
      <c r="CK101" s="369" t="str">
        <f>IF(CJ101="","",IF(INDEX('コンテンツ＆備考マスタ'!$H:$J,MATCH(学校情報!CJ$3,'コンテンツ＆備考マスタ'!$H:$H,0),3)="●",IF(AND(CJ101&lt;&gt;"",ISNUMBER(申込書!$AC$22)=TRUE,申込書!$C$56&lt;&gt;"▼プルダウンより選択してください",申込書!$C$56&lt;&gt;""),申込書!$AC$22,""),"-"))</f>
        <v/>
      </c>
      <c r="CL101" s="369"/>
      <c r="CM101" s="369"/>
      <c r="CN101" s="370" t="str">
        <f>IF(AND(申込書!$C$56&lt;&gt;"▼プルダウンより選択してください",申込書!$C$56&lt;&gt;"",$G101&lt;&gt;"",申込書!$V$56="特定学年のみ"),"申し込みする","")</f>
        <v/>
      </c>
      <c r="CO101" s="371"/>
      <c r="CP101" s="372"/>
      <c r="CQ101" s="373" t="str">
        <f>IF(AND(申込書!$C$57&lt;&gt;"▼プルダウンより選択してください",申込書!$C$57&lt;&gt;"",申込書!$K$22&lt;&gt;"YYYY/MM/DD",$G101&lt;&gt;""),申込書!$K$22,"")</f>
        <v/>
      </c>
      <c r="CR101" s="369" t="str">
        <f>IF(CQ101="","",IF(INDEX('コンテンツ＆備考マスタ'!$H:$J,MATCH(学校情報!CQ$3,'コンテンツ＆備考マスタ'!$H:$H,0),3)="●",IF(AND(CQ101&lt;&gt;"",ISNUMBER(申込書!$AC$22)=TRUE,申込書!$C$57&lt;&gt;"▼プルダウンより選択してください",申込書!$C$57&lt;&gt;""),申込書!$AC$22,""),"-"))</f>
        <v/>
      </c>
      <c r="CS101" s="369"/>
      <c r="CT101" s="369"/>
      <c r="CU101" s="369" t="str">
        <f>IF(AND(申込書!$C$57&lt;&gt;"▼プルダウンより選択してください",申込書!$C$57&lt;&gt;"",$G101&lt;&gt;"",申込書!$V$57="特定学年のみ"),"申し込みする","")</f>
        <v/>
      </c>
      <c r="CV101" s="371"/>
      <c r="CW101" s="372"/>
      <c r="CX101" s="373" t="str">
        <f>IF(AND(申込書!$C$58&lt;&gt;"▼プルダウンより選択してください",申込書!$C$58&lt;&gt;"",申込書!$K$22&lt;&gt;"YYYY/MM/DD",$G101&lt;&gt;""),申込書!$K$22,"")</f>
        <v/>
      </c>
      <c r="CY101" s="369" t="str">
        <f>IF(CX101="","",IF(INDEX('コンテンツ＆備考マスタ'!$H:$J,MATCH(学校情報!CX$3,'コンテンツ＆備考マスタ'!$H:$H,0),3)="●",IF(AND(CX101&lt;&gt;"",ISNUMBER(申込書!$AC$22)=TRUE,申込書!$C$58&lt;&gt;"▼プルダウンより選択してください",申込書!$C$58&lt;&gt;""),申込書!$AC$22,""),"-"))</f>
        <v/>
      </c>
      <c r="CZ101" s="369"/>
      <c r="DA101" s="369"/>
      <c r="DB101" s="369" t="str">
        <f>IF(AND(申込書!$C$58&lt;&gt;"▼プルダウンより選択してください",申込書!$C$58&lt;&gt;"",$G101&lt;&gt;"",申込書!$V$58="特定学年のみ"),"申し込みする","")</f>
        <v/>
      </c>
      <c r="DC101" s="371"/>
      <c r="DD101" s="372"/>
      <c r="DE101" s="373" t="str">
        <f>IF(AND(申込書!$C$59&lt;&gt;"▼プルダウンより選択してください",申込書!$C$59&lt;&gt;"",申込書!$K$22&lt;&gt;"YYYY/MM/DD",$G101&lt;&gt;""),申込書!$K$22,"")</f>
        <v/>
      </c>
      <c r="DF101" s="369" t="str">
        <f>IF(DE101="","",IF(INDEX('コンテンツ＆備考マスタ'!$H:$J,MATCH(学校情報!DE$3,'コンテンツ＆備考マスタ'!$H:$H,0),3)="●",IF(AND(DE101&lt;&gt;"",ISNUMBER(申込書!$AC$22)=TRUE,申込書!$C$59&lt;&gt;"▼プルダウンより選択してください",申込書!$C$59&lt;&gt;""),申込書!$AC$22,""),"-"))</f>
        <v/>
      </c>
      <c r="DG101" s="369"/>
      <c r="DH101" s="369"/>
      <c r="DI101" s="369" t="str">
        <f>IF(AND(申込書!$C$59&lt;&gt;"▼プルダウンより選択してください",申込書!$C$59&lt;&gt;"",$G101&lt;&gt;"",申込書!$V$59="特定学年のみ"),"申し込みする","")</f>
        <v/>
      </c>
      <c r="DJ101" s="371"/>
      <c r="DK101" s="372"/>
      <c r="DL101" s="373" t="str">
        <f>IF(AND(申込書!$C$60&lt;&gt;"▼プルダウンより選択してください",申込書!$C$60&lt;&gt;"",申込書!$K$22&lt;&gt;"YYYY/MM/DD",$G101&lt;&gt;""),申込書!$K$22,"")</f>
        <v/>
      </c>
      <c r="DM101" s="369" t="str">
        <f>IF(DL101="","",IF(INDEX('コンテンツ＆備考マスタ'!$H:$J,MATCH(学校情報!DL$3,'コンテンツ＆備考マスタ'!$H:$H,0),3)="●",IF(AND(DL101&lt;&gt;"",ISNUMBER(申込書!$AC$22)=TRUE,申込書!$C$60&lt;&gt;"▼プルダウンより選択してください",申込書!$C$60&lt;&gt;""),申込書!$AC$22,""),"-"))</f>
        <v/>
      </c>
      <c r="DN101" s="369"/>
      <c r="DO101" s="369"/>
      <c r="DP101" s="369" t="str">
        <f>IF(AND(申込書!$C$60&lt;&gt;"▼プルダウンより選択してください",申込書!$C$60&lt;&gt;"",$G101&lt;&gt;"",申込書!$V$60="特定学年のみ"),"申し込みする","")</f>
        <v/>
      </c>
      <c r="DQ101" s="371"/>
      <c r="DR101" s="372"/>
      <c r="DS101" s="373" t="str">
        <f>IF(AND(申込書!$C$61&lt;&gt;"▼プルダウンより選択してください",申込書!$C$61&lt;&gt;"",申込書!$K$22&lt;&gt;"YYYY/MM/DD",$G101&lt;&gt;""),申込書!$K$22,"")</f>
        <v/>
      </c>
      <c r="DT101" s="369" t="str">
        <f>IF(DS101="","",IF(INDEX('コンテンツ＆備考マスタ'!$H:$J,MATCH(学校情報!DS$3,'コンテンツ＆備考マスタ'!$H:$H,0),3)="●",IF(AND(DS101&lt;&gt;"",ISNUMBER(申込書!$AC$22)=TRUE,申込書!$C$61&lt;&gt;"▼プルダウンより選択してください",申込書!$C$61&lt;&gt;""),申込書!$AC$22,""),"-"))</f>
        <v/>
      </c>
      <c r="DU101" s="369"/>
      <c r="DV101" s="369"/>
      <c r="DW101" s="369" t="str">
        <f>IF(AND(申込書!$C$61&lt;&gt;"▼プルダウンより選択してください",申込書!$C$61&lt;&gt;"",$G101&lt;&gt;"",申込書!$V$61="特定学年のみ"),"申し込みする","")</f>
        <v/>
      </c>
      <c r="DX101" s="371"/>
      <c r="DY101" s="372"/>
      <c r="DZ101" s="373" t="str">
        <f>IF(AND(申込書!$C$62&lt;&gt;"▼プルダウンより選択してください",申込書!$C$62&lt;&gt;"",申込書!$K$22&lt;&gt;"YYYY/MM/DD",$G101&lt;&gt;""),申込書!$K$22,"")</f>
        <v/>
      </c>
      <c r="EA101" s="369" t="str">
        <f>IF(DZ101="","",IF(INDEX('コンテンツ＆備考マスタ'!$H:$J,MATCH(学校情報!DZ$3,'コンテンツ＆備考マスタ'!$H:$H,0),3)="●",IF(AND(DZ101&lt;&gt;"",ISNUMBER(申込書!$AC$22)=TRUE,申込書!$C$62&lt;&gt;"▼プルダウンより選択してください",申込書!$C$62&lt;&gt;""),申込書!$AC$22,""),"-"))</f>
        <v/>
      </c>
      <c r="EB101" s="369"/>
      <c r="EC101" s="369"/>
      <c r="ED101" s="370" t="str">
        <f>IF(AND(申込書!$C$62&lt;&gt;"▼プルダウンより選択してください",申込書!$C$62&lt;&gt;"",$G101&lt;&gt;"",申込書!$V$62="特定学年のみ"),"申し込みする","")</f>
        <v/>
      </c>
      <c r="EE101" s="371"/>
      <c r="EF101" s="372"/>
      <c r="EG101" s="373" t="str">
        <f>IF(AND(申込書!$C$63&lt;&gt;"▼プルダウンより選択してください",申込書!$C$63&lt;&gt;"",申込書!$K$22&lt;&gt;"YYYY/MM/DD",$G101&lt;&gt;""),申込書!$K$22,"")</f>
        <v/>
      </c>
      <c r="EH101" s="369" t="str">
        <f>IF(EG101="","",IF(INDEX('コンテンツ＆備考マスタ'!$H:$J,MATCH(学校情報!EG$3,'コンテンツ＆備考マスタ'!$H:$H,0),3)="●",IF(AND(EG101&lt;&gt;"",ISNUMBER(申込書!$AC$22)=TRUE,申込書!$C$63&lt;&gt;"▼プルダウンより選択してください",申込書!$C$63&lt;&gt;""),申込書!$AC$22,""),"-"))</f>
        <v/>
      </c>
      <c r="EI101" s="369"/>
      <c r="EJ101" s="369"/>
      <c r="EK101" s="370" t="str">
        <f>IF(AND(申込書!$C$63&lt;&gt;"▼プルダウンより選択してください",申込書!$C$63&lt;&gt;"",$G101&lt;&gt;"",申込書!$V$63="特定学年のみ"),"申し込みする","")</f>
        <v/>
      </c>
      <c r="EL101" s="371"/>
      <c r="EM101" s="372"/>
      <c r="EN101" s="373" t="str">
        <f>IF(AND(申込書!$C$64&lt;&gt;"▼プルダウンより選択してください",申込書!$C$64&lt;&gt;"",申込書!$K$22&lt;&gt;"YYYY/MM/DD",$G101&lt;&gt;""),申込書!$K$22,"")</f>
        <v/>
      </c>
      <c r="EO101" s="369" t="str">
        <f>IF(EN101="","",IF(INDEX('コンテンツ＆備考マスタ'!$H:$J,MATCH(学校情報!EN$3,'コンテンツ＆備考マスタ'!$H:$H,0),3)="●",IF(AND(EN101&lt;&gt;"",ISNUMBER(申込書!$AC$22)=TRUE,申込書!$C$64&lt;&gt;"▼プルダウンより選択してください",申込書!$C$64&lt;&gt;""),申込書!$AC$22,""),"-"))</f>
        <v/>
      </c>
      <c r="EP101" s="369"/>
      <c r="EQ101" s="369"/>
      <c r="ER101" s="370" t="str">
        <f>IF(AND(申込書!$C$64&lt;&gt;"▼プルダウンより選択してください",申込書!$C$64&lt;&gt;"",$G101&lt;&gt;"",申込書!$V$64="特定学年のみ"),"申し込みする","")</f>
        <v/>
      </c>
      <c r="ES101" s="371"/>
      <c r="ET101" s="372"/>
      <c r="EU101" s="373" t="str">
        <f>IF(AND(申込書!$C$65&lt;&gt;"▼プルダウンより選択してください",申込書!$C$65&lt;&gt;"",申込書!$K$22&lt;&gt;"YYYY/MM/DD",$G101&lt;&gt;""),申込書!$K$22,"")</f>
        <v/>
      </c>
      <c r="EV101" s="369" t="str">
        <f>IF(EU101="","",IF(INDEX('コンテンツ＆備考マスタ'!$H:$J,MATCH(学校情報!EU$3,'コンテンツ＆備考マスタ'!$H:$H,0),3)="●",IF(AND(EU101&lt;&gt;"",ISNUMBER(申込書!$AC$22)=TRUE,申込書!$C$65&lt;&gt;"▼プルダウンより選択してください",申込書!$C$65&lt;&gt;""),申込書!$AC$22,""),"-"))</f>
        <v/>
      </c>
      <c r="EW101" s="369"/>
      <c r="EX101" s="369"/>
      <c r="EY101" s="370" t="str">
        <f>IF(AND(申込書!$C$65&lt;&gt;"▼プルダウンより選択してください",申込書!$C$65&lt;&gt;"",$G101&lt;&gt;"",申込書!$V$65="特定学年のみ"),"申し込みする","")</f>
        <v/>
      </c>
      <c r="EZ101" s="371"/>
      <c r="FA101" s="372"/>
      <c r="FB101" s="373" t="str">
        <f>IF(AND(申込書!$C$66&lt;&gt;"▼プルダウンより選択してください",申込書!$C$66&lt;&gt;"",申込書!$K$22&lt;&gt;"YYYY/MM/DD",$G101&lt;&gt;""),申込書!$K$22,"")</f>
        <v/>
      </c>
      <c r="FC101" s="369" t="str">
        <f>IF(FB101="","",IF(INDEX('コンテンツ＆備考マスタ'!$H:$J,MATCH(学校情報!FB$3,'コンテンツ＆備考マスタ'!$H:$H,0),3)="●",IF(AND(FB101&lt;&gt;"",ISNUMBER(申込書!$AC$22)=TRUE,申込書!$C$66&lt;&gt;"▼プルダウンより選択してください",申込書!$C$66&lt;&gt;""),申込書!$AC$22,""),"-"))</f>
        <v/>
      </c>
      <c r="FD101" s="369"/>
      <c r="FE101" s="369"/>
      <c r="FF101" s="370" t="str">
        <f>IF(AND(申込書!$C$66&lt;&gt;"▼プルダウンより選択してください",申込書!$C$66&lt;&gt;"",$G101&lt;&gt;"",申込書!$V$66="特定学年のみ"),"申し込みする","")</f>
        <v/>
      </c>
      <c r="FG101" s="371"/>
      <c r="FH101" s="372"/>
      <c r="FI101" s="373" t="str">
        <f>IF(AND(申込書!$C$67&lt;&gt;"▼プルダウンより選択してください",申込書!$C$67&lt;&gt;"",申込書!$K$22&lt;&gt;"YYYY/MM/DD",$G101&lt;&gt;""),申込書!$K$22,"")</f>
        <v/>
      </c>
      <c r="FJ101" s="369" t="str">
        <f>IF(FI101="","",IF(INDEX('コンテンツ＆備考マスタ'!$H:$J,MATCH(学校情報!FI$3,'コンテンツ＆備考マスタ'!$H:$H,0),3)="●",IF(AND(FI101&lt;&gt;"",ISNUMBER(申込書!$AC$22)=TRUE,申込書!$C$67&lt;&gt;"▼プルダウンより選択してください",申込書!$C$67&lt;&gt;""),申込書!$AC$22,""),"-"))</f>
        <v/>
      </c>
      <c r="FK101" s="369"/>
      <c r="FL101" s="369"/>
      <c r="FM101" s="370" t="str">
        <f>IF(AND(申込書!$C$67&lt;&gt;"▼プルダウンより選択してください",申込書!$C$67&lt;&gt;"",$G101&lt;&gt;"",申込書!$V$67="特定学年のみ"),"申し込みする","")</f>
        <v/>
      </c>
      <c r="FN101" s="371"/>
      <c r="FO101" s="372"/>
      <c r="FP101" s="373" t="str">
        <f>IF(AND(申込書!$C$68&lt;&gt;"▼プルダウンより選択してください",申込書!$C$68&lt;&gt;"",申込書!$K$22&lt;&gt;"YYYY/MM/DD",$G101&lt;&gt;""),申込書!$K$22,"")</f>
        <v/>
      </c>
      <c r="FQ101" s="369" t="str">
        <f>IF(FP101="","",IF(INDEX('コンテンツ＆備考マスタ'!$H:$J,MATCH(学校情報!FP$3,'コンテンツ＆備考マスタ'!$H:$H,0),3)="●",IF(AND(FP101&lt;&gt;"",ISNUMBER(申込書!$AC$22)=TRUE,申込書!$C$68&lt;&gt;"▼プルダウンより選択してください",申込書!$C$68&lt;&gt;""),申込書!$AC$22,""),"-"))</f>
        <v/>
      </c>
      <c r="FR101" s="369"/>
      <c r="FS101" s="369"/>
      <c r="FT101" s="370" t="str">
        <f>IF(AND(申込書!$C$68&lt;&gt;"▼プルダウンより選択してください",申込書!$C$68&lt;&gt;"",$G101&lt;&gt;"",申込書!$V$68="特定学年のみ"),"申し込みする","")</f>
        <v/>
      </c>
      <c r="FU101" s="371"/>
      <c r="FV101" s="372"/>
      <c r="FW101" s="373" t="str">
        <f>IF(AND(申込書!$C$69&lt;&gt;"▼プルダウンより選択してください",申込書!$C$69&lt;&gt;"",申込書!$K$22&lt;&gt;"YYYY/MM/DD",$G101&lt;&gt;""),申込書!$K$22,"")</f>
        <v/>
      </c>
      <c r="FX101" s="369" t="str">
        <f>IF(FW101="","",IF(INDEX('コンテンツ＆備考マスタ'!$H:$J,MATCH(学校情報!FW$3,'コンテンツ＆備考マスタ'!$H:$H,0),3)="●",IF(AND(FW101&lt;&gt;"",ISNUMBER(申込書!$AC$22)=TRUE,申込書!$C$69&lt;&gt;"▼プルダウンより選択してください",申込書!$C$69&lt;&gt;""),申込書!$AC$22,""),"-"))</f>
        <v/>
      </c>
      <c r="FY101" s="369"/>
      <c r="FZ101" s="369"/>
      <c r="GA101" s="370" t="str">
        <f>IF(AND(申込書!$C$69&lt;&gt;"▼プルダウンより選択してください",申込書!$C$69&lt;&gt;"",$G101&lt;&gt;"",申込書!$V$69="特定学年のみ"),"申し込みする","")</f>
        <v/>
      </c>
      <c r="GB101" s="371"/>
      <c r="GC101" s="372"/>
      <c r="GD101" s="373" t="str">
        <f>IF(AND(申込書!$C$70&lt;&gt;"▼プルダウンより選択してください",申込書!$C$70&lt;&gt;"",申込書!$K$22&lt;&gt;"YYYY/MM/DD",$G101&lt;&gt;""),申込書!$K$22,"")</f>
        <v/>
      </c>
      <c r="GE101" s="369" t="str">
        <f>IF(GD101="","",IF(INDEX('コンテンツ＆備考マスタ'!$H:$J,MATCH(学校情報!GD$3,'コンテンツ＆備考マスタ'!$H:$H,0),3)="●",IF(AND(GD101&lt;&gt;"",ISNUMBER(申込書!$AC$22)=TRUE,申込書!$C$70&lt;&gt;"▼プルダウンより選択してください",申込書!$C$70&lt;&gt;""),申込書!$AC$22,""),"-"))</f>
        <v/>
      </c>
      <c r="GF101" s="369"/>
      <c r="GG101" s="369"/>
      <c r="GH101" s="370" t="str">
        <f>IF(AND(申込書!$C$70&lt;&gt;"▼プルダウンより選択してください",申込書!$C$70&lt;&gt;"",$G101&lt;&gt;"",申込書!$V$70="特定学年のみ"),"申し込みする","")</f>
        <v/>
      </c>
      <c r="GI101" s="371"/>
      <c r="GJ101" s="372"/>
      <c r="GK101" s="373" t="str">
        <f>IF(AND(申込書!$C$71&lt;&gt;"▼プルダウンより選択してください",申込書!$C$71&lt;&gt;"",申込書!$K$22&lt;&gt;"YYYY/MM/DD",$G101&lt;&gt;""),申込書!$K$22,"")</f>
        <v/>
      </c>
      <c r="GL101" s="369" t="str">
        <f>IF(GK101="","",IF(INDEX('コンテンツ＆備考マスタ'!$H:$J,MATCH(学校情報!GK$3,'コンテンツ＆備考マスタ'!$H:$H,0),3)="●",IF(AND(GK101&lt;&gt;"",ISNUMBER(申込書!$AC$22)=TRUE,申込書!$C$71&lt;&gt;"▼プルダウンより選択してください",申込書!$C$71&lt;&gt;""),申込書!$AC$22,""),"-"))</f>
        <v/>
      </c>
      <c r="GM101" s="369"/>
      <c r="GN101" s="369"/>
      <c r="GO101" s="370" t="str">
        <f>IF(AND(申込書!$C$71&lt;&gt;"▼プルダウンより選択してください",申込書!$C$71&lt;&gt;"",$G101&lt;&gt;"",申込書!$V$71="特定学年のみ"),"申し込みする","")</f>
        <v/>
      </c>
      <c r="GP101" s="371"/>
      <c r="GQ101" s="372"/>
      <c r="GR101" s="373" t="str">
        <f>IF(AND(申込書!$C$72&lt;&gt;"▼プルダウンより選択してください",申込書!$C$72&lt;&gt;"",申込書!$K$22&lt;&gt;"YYYY/MM/DD",$G101&lt;&gt;""),申込書!$K$22,"")</f>
        <v/>
      </c>
      <c r="GS101" s="369" t="str">
        <f>IF(GR101="","",IF(INDEX('コンテンツ＆備考マスタ'!$H:$J,MATCH(学校情報!GR$3,'コンテンツ＆備考マスタ'!$H:$H,0),3)="●",IF(AND(GR101&lt;&gt;"",ISNUMBER(申込書!$AC$22)=TRUE,申込書!$C$72&lt;&gt;"▼プルダウンより選択してください",申込書!$C$72&lt;&gt;""),申込書!$AC$22,""),"-"))</f>
        <v/>
      </c>
      <c r="GT101" s="369"/>
      <c r="GU101" s="369"/>
      <c r="GV101" s="370" t="str">
        <f>IF(AND(申込書!$C$72&lt;&gt;"▼プルダウンより選択してください",申込書!$C$72&lt;&gt;"",$G101&lt;&gt;"",申込書!$V$72="特定学年のみ"),"申し込みする","")</f>
        <v/>
      </c>
      <c r="GW101" s="371"/>
      <c r="GX101" s="372"/>
      <c r="GY101" s="373" t="str">
        <f>IF(AND(申込書!$C$73&lt;&gt;"▼プルダウンより選択してください",申込書!$C$73&lt;&gt;"",申込書!$K$22&lt;&gt;"YYYY/MM/DD",$G101&lt;&gt;""),申込書!$K$22,"")</f>
        <v/>
      </c>
      <c r="GZ101" s="369" t="str">
        <f>IF(GY101="","",IF(INDEX('コンテンツ＆備考マスタ'!$H:$J,MATCH(学校情報!GY$3,'コンテンツ＆備考マスタ'!$H:$H,0),3)="●",IF(AND(GY101&lt;&gt;"",ISNUMBER(申込書!$AC$22)=TRUE,申込書!$C$73&lt;&gt;"▼プルダウンより選択してください",申込書!$C$73&lt;&gt;""),申込書!$AC$22,""),"-"))</f>
        <v/>
      </c>
      <c r="HA101" s="369"/>
      <c r="HB101" s="369"/>
      <c r="HC101" s="370" t="str">
        <f>IF(AND(申込書!$C$73&lt;&gt;"▼プルダウンより選択してください",申込書!$C$73&lt;&gt;"",$G101&lt;&gt;"",申込書!$V$73="特定学年のみ"),"申し込みする","")</f>
        <v/>
      </c>
      <c r="HD101" s="371"/>
      <c r="HE101" s="372"/>
      <c r="HF101" s="373" t="str">
        <f>IF(AND(申込書!$C$74&lt;&gt;"▼プルダウンより選択してください",申込書!$C$74&lt;&gt;"",申込書!$K$22&lt;&gt;"YYYY/MM/DD",$G101&lt;&gt;""),申込書!$K$22,"")</f>
        <v/>
      </c>
      <c r="HG101" s="369" t="str">
        <f>IF(HF101="","",IF(INDEX('コンテンツ＆備考マスタ'!$H:$J,MATCH(学校情報!HF$3,'コンテンツ＆備考マスタ'!$H:$H,0),3)="●",IF(AND(HF101&lt;&gt;"",ISNUMBER(申込書!$AC$22)=TRUE,申込書!$C$74&lt;&gt;"▼プルダウンより選択してください",申込書!$C$74&lt;&gt;""),申込書!$AC$22,""),"-"))</f>
        <v/>
      </c>
      <c r="HH101" s="369"/>
      <c r="HI101" s="369"/>
      <c r="HJ101" s="370" t="str">
        <f>IF(AND(申込書!$C$74&lt;&gt;"▼プルダウンより選択してください",申込書!$C$74&lt;&gt;"",$G101&lt;&gt;"",申込書!$V$74="特定学年のみ"),"申し込みする","")</f>
        <v/>
      </c>
      <c r="HK101" s="371"/>
      <c r="HL101" s="372"/>
      <c r="HM101" s="373" t="str">
        <f>IF(AND(申込書!$C$75&lt;&gt;"▼プルダウンより選択してください",申込書!$C$75&lt;&gt;"",申込書!$K$22&lt;&gt;"YYYY/MM/DD",$G101&lt;&gt;""),申込書!$K$22,"")</f>
        <v/>
      </c>
      <c r="HN101" s="369" t="str">
        <f>IF(HM101="","",IF(INDEX('コンテンツ＆備考マスタ'!$H:$J,MATCH(学校情報!HM$3,'コンテンツ＆備考マスタ'!$H:$H,0),3)="●",IF(AND(HM101&lt;&gt;"",ISNUMBER(申込書!$AC$22)=TRUE,申込書!$C$75&lt;&gt;"▼プルダウンより選択してください",申込書!$C$75&lt;&gt;""),申込書!$AC$22,""),"-"))</f>
        <v/>
      </c>
      <c r="HO101" s="369"/>
      <c r="HP101" s="369"/>
      <c r="HQ101" s="370" t="str">
        <f>IF(AND(申込書!$C$75&lt;&gt;"▼プルダウンより選択してください",申込書!$C$75&lt;&gt;"",$G101&lt;&gt;"",申込書!$V$75="特定学年のみ"),"申し込みする","")</f>
        <v/>
      </c>
      <c r="HR101" s="371"/>
      <c r="HS101" s="371"/>
      <c r="HT101" s="374" t="str">
        <f>IF(AND(申込書!$C$76&lt;&gt;"▼プルダウンより選択してください",申込書!$C$76&lt;&gt;"",申込書!$K$22&lt;&gt;"YYYY/MM/DD",$G101&lt;&gt;""),申込書!$K$22,"")</f>
        <v/>
      </c>
      <c r="HU101" s="369" t="str">
        <f>IF(HT101="","",IF(INDEX('コンテンツ＆備考マスタ'!$H:$J,MATCH(学校情報!HT$3,'コンテンツ＆備考マスタ'!$H:$H,0),3)="●",IF(AND(HT101&lt;&gt;"",ISNUMBER(申込書!$AC$22)=TRUE,申込書!$C$76&lt;&gt;"▼プルダウンより選択してください",申込書!$C$76&lt;&gt;""),申込書!$AC$22,""),"-"))</f>
        <v/>
      </c>
      <c r="HV101" s="369"/>
      <c r="HW101" s="369"/>
      <c r="HX101" s="370" t="str">
        <f>IF(AND(申込書!$C$76&lt;&gt;"▼プルダウンより選択してください",申込書!$C$76&lt;&gt;"",$G101&lt;&gt;"",申込書!$V$76="特定学年のみ"),"申し込みする","")</f>
        <v/>
      </c>
      <c r="HY101" s="371"/>
      <c r="HZ101" s="372"/>
      <c r="IA101" s="69"/>
    </row>
    <row r="102" spans="2:235" ht="26.85" hidden="1" customHeight="1" outlineLevel="1">
      <c r="B102" s="365">
        <f t="shared" si="3"/>
        <v>97</v>
      </c>
      <c r="C102" s="55"/>
      <c r="D102" s="56"/>
      <c r="E102" s="154"/>
      <c r="F102" s="57"/>
      <c r="G102" s="58"/>
      <c r="H102" s="59"/>
      <c r="I102" s="60"/>
      <c r="J102" s="61"/>
      <c r="K102" s="366" t="str">
        <f t="shared" si="4"/>
        <v/>
      </c>
      <c r="L102" s="62"/>
      <c r="M102" s="322"/>
      <c r="N102" s="63"/>
      <c r="O102" s="64"/>
      <c r="P102" s="367" t="str">
        <f t="shared" si="5"/>
        <v/>
      </c>
      <c r="Q102" s="65"/>
      <c r="R102" s="66"/>
      <c r="S102" s="67"/>
      <c r="T102" s="68"/>
      <c r="U102" s="68"/>
      <c r="V102" s="68"/>
      <c r="W102" s="66"/>
      <c r="X102" s="281"/>
      <c r="Y102" s="368" t="str">
        <f>IF(AND(申込書!$C$47&lt;&gt;"▼プルダウンより選択してください",申込書!$C$47&lt;&gt;"",申込書!$K$22&lt;&gt;"YYYY/MM/DD",$G102&lt;&gt;""),申込書!$K$22,"")</f>
        <v/>
      </c>
      <c r="Z102" s="369" t="str">
        <f>IF(Y102="","",IF(INDEX('コンテンツ＆備考マスタ'!$H:$J,MATCH(学校情報!Y$3,'コンテンツ＆備考マスタ'!$H:$H,0),3)="●",IF(AND(Y102&lt;&gt;"",ISNUMBER(申込書!$AC$22)=TRUE,申込書!$C$47&lt;&gt;"▼プルダウンより選択してください",申込書!$C$47&lt;&gt;""),申込書!$AC$22,""),"-"))</f>
        <v/>
      </c>
      <c r="AA102" s="369"/>
      <c r="AB102" s="369"/>
      <c r="AC102" s="370" t="str">
        <f>IF(AND(申込書!$C$47&lt;&gt;"▼プルダウンより選択してください",申込書!$C$47&lt;&gt;"",$G102&lt;&gt;"",申込書!$V$47="特定学年のみ"),"申し込みする","")</f>
        <v/>
      </c>
      <c r="AD102" s="371"/>
      <c r="AE102" s="372"/>
      <c r="AF102" s="373" t="str">
        <f>IF(AND(申込書!$C$48&lt;&gt;"▼プルダウンより選択してください",申込書!$C$48&lt;&gt;"",申込書!$K$22&lt;&gt;"YYYY/MM/DD",$G102&lt;&gt;""),申込書!$K$22,"")</f>
        <v/>
      </c>
      <c r="AG102" s="369" t="str">
        <f>IF(AF102="","",IF(INDEX('コンテンツ＆備考マスタ'!$H:$J,MATCH(学校情報!AF$3,'コンテンツ＆備考マスタ'!$H:$H,0),3)="●",IF(AND(AF102&lt;&gt;"",ISNUMBER(申込書!$AC$22)=TRUE,申込書!$C$48&lt;&gt;"▼プルダウンより選択してください",申込書!$C$48&lt;&gt;""),申込書!$AC$22,""),"-"))</f>
        <v/>
      </c>
      <c r="AH102" s="369"/>
      <c r="AI102" s="369"/>
      <c r="AJ102" s="370" t="str">
        <f>IF(AND(申込書!$C$48&lt;&gt;"▼プルダウンより選択してください",申込書!$C$48&lt;&gt;"",$G102&lt;&gt;"",申込書!$V$48="特定学年のみ"),"申し込みする","")</f>
        <v/>
      </c>
      <c r="AK102" s="371"/>
      <c r="AL102" s="372"/>
      <c r="AM102" s="373" t="str">
        <f>IF(AND(申込書!$C$49&lt;&gt;"▼プルダウンより選択してください",申込書!$C$49&lt;&gt;"",申込書!$K$22&lt;&gt;"YYYY/MM/DD",$G102&lt;&gt;""),申込書!$K$22,"")</f>
        <v/>
      </c>
      <c r="AN102" s="369" t="str">
        <f>IF(AM102="","",IF(INDEX('コンテンツ＆備考マスタ'!$H:$J,MATCH(学校情報!AM$3,'コンテンツ＆備考マスタ'!$H:$H,0),3)="●",IF(AND(AM102&lt;&gt;"",ISNUMBER(申込書!$AC$22)=TRUE,申込書!$C$49&lt;&gt;"▼プルダウンより選択してください",申込書!$C$49&lt;&gt;""),申込書!$AC$22,""),"-"))</f>
        <v/>
      </c>
      <c r="AO102" s="369"/>
      <c r="AP102" s="369"/>
      <c r="AQ102" s="370" t="str">
        <f>IF(AND(申込書!$C$49&lt;&gt;"▼プルダウンより選択してください",申込書!$C$49&lt;&gt;"",$G102&lt;&gt;"",申込書!$V$49="特定学年のみ"),"申し込みする","")</f>
        <v/>
      </c>
      <c r="AR102" s="371"/>
      <c r="AS102" s="372"/>
      <c r="AT102" s="373" t="str">
        <f>IF(AND(申込書!$C$50&lt;&gt;"▼プルダウンより選択してください",申込書!$C$50&lt;&gt;"",申込書!$K$22&lt;&gt;"YYYY/MM/DD",$G102&lt;&gt;""),申込書!$K$22,"")</f>
        <v/>
      </c>
      <c r="AU102" s="369" t="str">
        <f>IF(AT102="","",IF(INDEX('コンテンツ＆備考マスタ'!$H:$J,MATCH(学校情報!AT$3,'コンテンツ＆備考マスタ'!$H:$H,0),3)="●",IF(AND(AT102&lt;&gt;"",ISNUMBER(申込書!$AC$22)=TRUE,申込書!$C$50&lt;&gt;"▼プルダウンより選択してください",申込書!$C$50&lt;&gt;""),申込書!$AC$22,""),"-"))</f>
        <v/>
      </c>
      <c r="AV102" s="369"/>
      <c r="AW102" s="369"/>
      <c r="AX102" s="370" t="str">
        <f>IF(AND(申込書!$C$50&lt;&gt;"▼プルダウンより選択してください",申込書!$C$50&lt;&gt;"",$G102&lt;&gt;"",申込書!$V$50="特定学年のみ"),"申し込みする","")</f>
        <v/>
      </c>
      <c r="AY102" s="371"/>
      <c r="AZ102" s="372"/>
      <c r="BA102" s="373" t="str">
        <f>IF(AND(申込書!$C$51&lt;&gt;"▼プルダウンより選択してください",申込書!$C$51&lt;&gt;"",申込書!$K$22&lt;&gt;"YYYY/MM/DD",$G102&lt;&gt;""),申込書!$K$22,"")</f>
        <v/>
      </c>
      <c r="BB102" s="369" t="str">
        <f>IF(BA102="","",IF(INDEX('コンテンツ＆備考マスタ'!$H:$J,MATCH(学校情報!BA$3,'コンテンツ＆備考マスタ'!$H:$H,0),3)="●",IF(AND(BA102&lt;&gt;"",ISNUMBER(申込書!$AC$22)=TRUE,申込書!$C$51&lt;&gt;"▼プルダウンより選択してください",申込書!$C$51&lt;&gt;""),申込書!$AC$22,""),"-"))</f>
        <v/>
      </c>
      <c r="BC102" s="369"/>
      <c r="BD102" s="369"/>
      <c r="BE102" s="370" t="str">
        <f>IF(AND(申込書!$C$51&lt;&gt;"▼プルダウンより選択してください",申込書!$C$51&lt;&gt;"",$G102&lt;&gt;"",申込書!$V$51="特定学年のみ"),"申し込みする","")</f>
        <v/>
      </c>
      <c r="BF102" s="371"/>
      <c r="BG102" s="372"/>
      <c r="BH102" s="373" t="str">
        <f>IF(AND(申込書!$C$52&lt;&gt;"▼プルダウンより選択してください",申込書!$C$52&lt;&gt;"",申込書!$K$22&lt;&gt;"YYYY/MM/DD",$G102&lt;&gt;""),申込書!$K$22,"")</f>
        <v/>
      </c>
      <c r="BI102" s="369" t="str">
        <f>IF(BH102="","",IF(INDEX('コンテンツ＆備考マスタ'!$H:$J,MATCH(学校情報!BH$3,'コンテンツ＆備考マスタ'!$H:$H,0),3)="●",IF(AND(BH102&lt;&gt;"",ISNUMBER(申込書!$AC$22)=TRUE,申込書!$C$52&lt;&gt;"▼プルダウンより選択してください",申込書!$C$52&lt;&gt;""),申込書!$AC$22,""),"-"))</f>
        <v/>
      </c>
      <c r="BJ102" s="369"/>
      <c r="BK102" s="369"/>
      <c r="BL102" s="370" t="str">
        <f>IF(AND(申込書!$C$52&lt;&gt;"▼プルダウンより選択してください",申込書!$C$52&lt;&gt;"",$G102&lt;&gt;"",申込書!$V$52="特定学年のみ"),"申し込みする","")</f>
        <v/>
      </c>
      <c r="BM102" s="371"/>
      <c r="BN102" s="372"/>
      <c r="BO102" s="373" t="str">
        <f>IF(AND(申込書!$C$53&lt;&gt;"▼プルダウンより選択してください",申込書!$C$53&lt;&gt;"",申込書!$K$22&lt;&gt;"YYYY/MM/DD",$G102&lt;&gt;""),申込書!$K$22,"")</f>
        <v/>
      </c>
      <c r="BP102" s="369" t="str">
        <f>IF(BO102="","",IF(INDEX('コンテンツ＆備考マスタ'!$H:$J,MATCH(学校情報!BO$3,'コンテンツ＆備考マスタ'!$H:$H,0),3)="●",IF(AND(BO102&lt;&gt;"",ISNUMBER(申込書!$AC$22)=TRUE,申込書!$C$53&lt;&gt;"▼プルダウンより選択してください",申込書!$C$53&lt;&gt;""),申込書!$AC$22,""),"-"))</f>
        <v/>
      </c>
      <c r="BQ102" s="369"/>
      <c r="BR102" s="369"/>
      <c r="BS102" s="370" t="str">
        <f>IF(AND(申込書!$C$53&lt;&gt;"▼プルダウンより選択してください",申込書!$C$53&lt;&gt;"",$G102&lt;&gt;"",申込書!$V$53="特定学年のみ"),"申し込みする","")</f>
        <v/>
      </c>
      <c r="BT102" s="371"/>
      <c r="BU102" s="372"/>
      <c r="BV102" s="373" t="str">
        <f>IF(AND(申込書!$C$54&lt;&gt;"▼プルダウンより選択してください",申込書!$C$54&lt;&gt;"",申込書!$K$22&lt;&gt;"YYYY/MM/DD",$G102&lt;&gt;""),申込書!$K$22,"")</f>
        <v/>
      </c>
      <c r="BW102" s="369" t="str">
        <f>IF(BV102="","",IF(INDEX('コンテンツ＆備考マスタ'!$H:$J,MATCH(学校情報!BV$3,'コンテンツ＆備考マスタ'!$H:$H,0),3)="●",IF(AND(BV102&lt;&gt;"",ISNUMBER(申込書!$AC$22)=TRUE,申込書!$C$54&lt;&gt;"▼プルダウンより選択してください",申込書!$C$54&lt;&gt;""),申込書!$AC$22,""),"-"))</f>
        <v/>
      </c>
      <c r="BX102" s="369"/>
      <c r="BY102" s="369"/>
      <c r="BZ102" s="370" t="str">
        <f>IF(AND(申込書!$C$54&lt;&gt;"▼プルダウンより選択してください",申込書!$C$54&lt;&gt;"",$G102&lt;&gt;"",申込書!$V$54="特定学年のみ"),"申し込みする","")</f>
        <v/>
      </c>
      <c r="CA102" s="371"/>
      <c r="CB102" s="372"/>
      <c r="CC102" s="373" t="str">
        <f>IF(AND(申込書!$C$55&lt;&gt;"▼プルダウンより選択してください",申込書!$C$55&lt;&gt;"",申込書!$K$22&lt;&gt;"YYYY/MM/DD",$G102&lt;&gt;""),申込書!$K$22,"")</f>
        <v/>
      </c>
      <c r="CD102" s="369" t="str">
        <f>IF(CC102="","",IF(INDEX('コンテンツ＆備考マスタ'!$H:$J,MATCH(学校情報!CC$3,'コンテンツ＆備考マスタ'!$H:$H,0),3)="●",IF(AND(CC102&lt;&gt;"",ISNUMBER(申込書!$AC$22)=TRUE,申込書!$C$55&lt;&gt;"▼プルダウンより選択してください",申込書!$C$55&lt;&gt;""),申込書!$AC$22,""),"-"))</f>
        <v/>
      </c>
      <c r="CE102" s="369"/>
      <c r="CF102" s="369"/>
      <c r="CG102" s="370" t="str">
        <f>IF(AND(申込書!$C$55&lt;&gt;"▼プルダウンより選択してください",申込書!$C$55&lt;&gt;"",$G102&lt;&gt;"",申込書!$V$55="特定学年のみ"),"申し込みする","")</f>
        <v/>
      </c>
      <c r="CH102" s="371"/>
      <c r="CI102" s="372"/>
      <c r="CJ102" s="373" t="str">
        <f>IF(AND(申込書!$C$56&lt;&gt;"▼プルダウンより選択してください",申込書!$C$56&lt;&gt;"",申込書!$K$22&lt;&gt;"YYYY/MM/DD",$G102&lt;&gt;""),申込書!$K$22,"")</f>
        <v/>
      </c>
      <c r="CK102" s="369" t="str">
        <f>IF(CJ102="","",IF(INDEX('コンテンツ＆備考マスタ'!$H:$J,MATCH(学校情報!CJ$3,'コンテンツ＆備考マスタ'!$H:$H,0),3)="●",IF(AND(CJ102&lt;&gt;"",ISNUMBER(申込書!$AC$22)=TRUE,申込書!$C$56&lt;&gt;"▼プルダウンより選択してください",申込書!$C$56&lt;&gt;""),申込書!$AC$22,""),"-"))</f>
        <v/>
      </c>
      <c r="CL102" s="369"/>
      <c r="CM102" s="369"/>
      <c r="CN102" s="370" t="str">
        <f>IF(AND(申込書!$C$56&lt;&gt;"▼プルダウンより選択してください",申込書!$C$56&lt;&gt;"",$G102&lt;&gt;"",申込書!$V$56="特定学年のみ"),"申し込みする","")</f>
        <v/>
      </c>
      <c r="CO102" s="371"/>
      <c r="CP102" s="372"/>
      <c r="CQ102" s="373" t="str">
        <f>IF(AND(申込書!$C$57&lt;&gt;"▼プルダウンより選択してください",申込書!$C$57&lt;&gt;"",申込書!$K$22&lt;&gt;"YYYY/MM/DD",$G102&lt;&gt;""),申込書!$K$22,"")</f>
        <v/>
      </c>
      <c r="CR102" s="369" t="str">
        <f>IF(CQ102="","",IF(INDEX('コンテンツ＆備考マスタ'!$H:$J,MATCH(学校情報!CQ$3,'コンテンツ＆備考マスタ'!$H:$H,0),3)="●",IF(AND(CQ102&lt;&gt;"",ISNUMBER(申込書!$AC$22)=TRUE,申込書!$C$57&lt;&gt;"▼プルダウンより選択してください",申込書!$C$57&lt;&gt;""),申込書!$AC$22,""),"-"))</f>
        <v/>
      </c>
      <c r="CS102" s="369"/>
      <c r="CT102" s="369"/>
      <c r="CU102" s="369" t="str">
        <f>IF(AND(申込書!$C$57&lt;&gt;"▼プルダウンより選択してください",申込書!$C$57&lt;&gt;"",$G102&lt;&gt;"",申込書!$V$57="特定学年のみ"),"申し込みする","")</f>
        <v/>
      </c>
      <c r="CV102" s="371"/>
      <c r="CW102" s="372"/>
      <c r="CX102" s="373" t="str">
        <f>IF(AND(申込書!$C$58&lt;&gt;"▼プルダウンより選択してください",申込書!$C$58&lt;&gt;"",申込書!$K$22&lt;&gt;"YYYY/MM/DD",$G102&lt;&gt;""),申込書!$K$22,"")</f>
        <v/>
      </c>
      <c r="CY102" s="369" t="str">
        <f>IF(CX102="","",IF(INDEX('コンテンツ＆備考マスタ'!$H:$J,MATCH(学校情報!CX$3,'コンテンツ＆備考マスタ'!$H:$H,0),3)="●",IF(AND(CX102&lt;&gt;"",ISNUMBER(申込書!$AC$22)=TRUE,申込書!$C$58&lt;&gt;"▼プルダウンより選択してください",申込書!$C$58&lt;&gt;""),申込書!$AC$22,""),"-"))</f>
        <v/>
      </c>
      <c r="CZ102" s="369"/>
      <c r="DA102" s="369"/>
      <c r="DB102" s="369" t="str">
        <f>IF(AND(申込書!$C$58&lt;&gt;"▼プルダウンより選択してください",申込書!$C$58&lt;&gt;"",$G102&lt;&gt;"",申込書!$V$58="特定学年のみ"),"申し込みする","")</f>
        <v/>
      </c>
      <c r="DC102" s="371"/>
      <c r="DD102" s="372"/>
      <c r="DE102" s="373" t="str">
        <f>IF(AND(申込書!$C$59&lt;&gt;"▼プルダウンより選択してください",申込書!$C$59&lt;&gt;"",申込書!$K$22&lt;&gt;"YYYY/MM/DD",$G102&lt;&gt;""),申込書!$K$22,"")</f>
        <v/>
      </c>
      <c r="DF102" s="369" t="str">
        <f>IF(DE102="","",IF(INDEX('コンテンツ＆備考マスタ'!$H:$J,MATCH(学校情報!DE$3,'コンテンツ＆備考マスタ'!$H:$H,0),3)="●",IF(AND(DE102&lt;&gt;"",ISNUMBER(申込書!$AC$22)=TRUE,申込書!$C$59&lt;&gt;"▼プルダウンより選択してください",申込書!$C$59&lt;&gt;""),申込書!$AC$22,""),"-"))</f>
        <v/>
      </c>
      <c r="DG102" s="369"/>
      <c r="DH102" s="369"/>
      <c r="DI102" s="369" t="str">
        <f>IF(AND(申込書!$C$59&lt;&gt;"▼プルダウンより選択してください",申込書!$C$59&lt;&gt;"",$G102&lt;&gt;"",申込書!$V$59="特定学年のみ"),"申し込みする","")</f>
        <v/>
      </c>
      <c r="DJ102" s="371"/>
      <c r="DK102" s="372"/>
      <c r="DL102" s="373" t="str">
        <f>IF(AND(申込書!$C$60&lt;&gt;"▼プルダウンより選択してください",申込書!$C$60&lt;&gt;"",申込書!$K$22&lt;&gt;"YYYY/MM/DD",$G102&lt;&gt;""),申込書!$K$22,"")</f>
        <v/>
      </c>
      <c r="DM102" s="369" t="str">
        <f>IF(DL102="","",IF(INDEX('コンテンツ＆備考マスタ'!$H:$J,MATCH(学校情報!DL$3,'コンテンツ＆備考マスタ'!$H:$H,0),3)="●",IF(AND(DL102&lt;&gt;"",ISNUMBER(申込書!$AC$22)=TRUE,申込書!$C$60&lt;&gt;"▼プルダウンより選択してください",申込書!$C$60&lt;&gt;""),申込書!$AC$22,""),"-"))</f>
        <v/>
      </c>
      <c r="DN102" s="369"/>
      <c r="DO102" s="369"/>
      <c r="DP102" s="369" t="str">
        <f>IF(AND(申込書!$C$60&lt;&gt;"▼プルダウンより選択してください",申込書!$C$60&lt;&gt;"",$G102&lt;&gt;"",申込書!$V$60="特定学年のみ"),"申し込みする","")</f>
        <v/>
      </c>
      <c r="DQ102" s="371"/>
      <c r="DR102" s="372"/>
      <c r="DS102" s="373" t="str">
        <f>IF(AND(申込書!$C$61&lt;&gt;"▼プルダウンより選択してください",申込書!$C$61&lt;&gt;"",申込書!$K$22&lt;&gt;"YYYY/MM/DD",$G102&lt;&gt;""),申込書!$K$22,"")</f>
        <v/>
      </c>
      <c r="DT102" s="369" t="str">
        <f>IF(DS102="","",IF(INDEX('コンテンツ＆備考マスタ'!$H:$J,MATCH(学校情報!DS$3,'コンテンツ＆備考マスタ'!$H:$H,0),3)="●",IF(AND(DS102&lt;&gt;"",ISNUMBER(申込書!$AC$22)=TRUE,申込書!$C$61&lt;&gt;"▼プルダウンより選択してください",申込書!$C$61&lt;&gt;""),申込書!$AC$22,""),"-"))</f>
        <v/>
      </c>
      <c r="DU102" s="369"/>
      <c r="DV102" s="369"/>
      <c r="DW102" s="369" t="str">
        <f>IF(AND(申込書!$C$61&lt;&gt;"▼プルダウンより選択してください",申込書!$C$61&lt;&gt;"",$G102&lt;&gt;"",申込書!$V$61="特定学年のみ"),"申し込みする","")</f>
        <v/>
      </c>
      <c r="DX102" s="371"/>
      <c r="DY102" s="372"/>
      <c r="DZ102" s="373" t="str">
        <f>IF(AND(申込書!$C$62&lt;&gt;"▼プルダウンより選択してください",申込書!$C$62&lt;&gt;"",申込書!$K$22&lt;&gt;"YYYY/MM/DD",$G102&lt;&gt;""),申込書!$K$22,"")</f>
        <v/>
      </c>
      <c r="EA102" s="369" t="str">
        <f>IF(DZ102="","",IF(INDEX('コンテンツ＆備考マスタ'!$H:$J,MATCH(学校情報!DZ$3,'コンテンツ＆備考マスタ'!$H:$H,0),3)="●",IF(AND(DZ102&lt;&gt;"",ISNUMBER(申込書!$AC$22)=TRUE,申込書!$C$62&lt;&gt;"▼プルダウンより選択してください",申込書!$C$62&lt;&gt;""),申込書!$AC$22,""),"-"))</f>
        <v/>
      </c>
      <c r="EB102" s="369"/>
      <c r="EC102" s="369"/>
      <c r="ED102" s="370" t="str">
        <f>IF(AND(申込書!$C$62&lt;&gt;"▼プルダウンより選択してください",申込書!$C$62&lt;&gt;"",$G102&lt;&gt;"",申込書!$V$62="特定学年のみ"),"申し込みする","")</f>
        <v/>
      </c>
      <c r="EE102" s="371"/>
      <c r="EF102" s="372"/>
      <c r="EG102" s="373" t="str">
        <f>IF(AND(申込書!$C$63&lt;&gt;"▼プルダウンより選択してください",申込書!$C$63&lt;&gt;"",申込書!$K$22&lt;&gt;"YYYY/MM/DD",$G102&lt;&gt;""),申込書!$K$22,"")</f>
        <v/>
      </c>
      <c r="EH102" s="369" t="str">
        <f>IF(EG102="","",IF(INDEX('コンテンツ＆備考マスタ'!$H:$J,MATCH(学校情報!EG$3,'コンテンツ＆備考マスタ'!$H:$H,0),3)="●",IF(AND(EG102&lt;&gt;"",ISNUMBER(申込書!$AC$22)=TRUE,申込書!$C$63&lt;&gt;"▼プルダウンより選択してください",申込書!$C$63&lt;&gt;""),申込書!$AC$22,""),"-"))</f>
        <v/>
      </c>
      <c r="EI102" s="369"/>
      <c r="EJ102" s="369"/>
      <c r="EK102" s="370" t="str">
        <f>IF(AND(申込書!$C$63&lt;&gt;"▼プルダウンより選択してください",申込書!$C$63&lt;&gt;"",$G102&lt;&gt;"",申込書!$V$63="特定学年のみ"),"申し込みする","")</f>
        <v/>
      </c>
      <c r="EL102" s="371"/>
      <c r="EM102" s="372"/>
      <c r="EN102" s="373" t="str">
        <f>IF(AND(申込書!$C$64&lt;&gt;"▼プルダウンより選択してください",申込書!$C$64&lt;&gt;"",申込書!$K$22&lt;&gt;"YYYY/MM/DD",$G102&lt;&gt;""),申込書!$K$22,"")</f>
        <v/>
      </c>
      <c r="EO102" s="369" t="str">
        <f>IF(EN102="","",IF(INDEX('コンテンツ＆備考マスタ'!$H:$J,MATCH(学校情報!EN$3,'コンテンツ＆備考マスタ'!$H:$H,0),3)="●",IF(AND(EN102&lt;&gt;"",ISNUMBER(申込書!$AC$22)=TRUE,申込書!$C$64&lt;&gt;"▼プルダウンより選択してください",申込書!$C$64&lt;&gt;""),申込書!$AC$22,""),"-"))</f>
        <v/>
      </c>
      <c r="EP102" s="369"/>
      <c r="EQ102" s="369"/>
      <c r="ER102" s="370" t="str">
        <f>IF(AND(申込書!$C$64&lt;&gt;"▼プルダウンより選択してください",申込書!$C$64&lt;&gt;"",$G102&lt;&gt;"",申込書!$V$64="特定学年のみ"),"申し込みする","")</f>
        <v/>
      </c>
      <c r="ES102" s="371"/>
      <c r="ET102" s="372"/>
      <c r="EU102" s="373" t="str">
        <f>IF(AND(申込書!$C$65&lt;&gt;"▼プルダウンより選択してください",申込書!$C$65&lt;&gt;"",申込書!$K$22&lt;&gt;"YYYY/MM/DD",$G102&lt;&gt;""),申込書!$K$22,"")</f>
        <v/>
      </c>
      <c r="EV102" s="369" t="str">
        <f>IF(EU102="","",IF(INDEX('コンテンツ＆備考マスタ'!$H:$J,MATCH(学校情報!EU$3,'コンテンツ＆備考マスタ'!$H:$H,0),3)="●",IF(AND(EU102&lt;&gt;"",ISNUMBER(申込書!$AC$22)=TRUE,申込書!$C$65&lt;&gt;"▼プルダウンより選択してください",申込書!$C$65&lt;&gt;""),申込書!$AC$22,""),"-"))</f>
        <v/>
      </c>
      <c r="EW102" s="369"/>
      <c r="EX102" s="369"/>
      <c r="EY102" s="370" t="str">
        <f>IF(AND(申込書!$C$65&lt;&gt;"▼プルダウンより選択してください",申込書!$C$65&lt;&gt;"",$G102&lt;&gt;"",申込書!$V$65="特定学年のみ"),"申し込みする","")</f>
        <v/>
      </c>
      <c r="EZ102" s="371"/>
      <c r="FA102" s="372"/>
      <c r="FB102" s="373" t="str">
        <f>IF(AND(申込書!$C$66&lt;&gt;"▼プルダウンより選択してください",申込書!$C$66&lt;&gt;"",申込書!$K$22&lt;&gt;"YYYY/MM/DD",$G102&lt;&gt;""),申込書!$K$22,"")</f>
        <v/>
      </c>
      <c r="FC102" s="369" t="str">
        <f>IF(FB102="","",IF(INDEX('コンテンツ＆備考マスタ'!$H:$J,MATCH(学校情報!FB$3,'コンテンツ＆備考マスタ'!$H:$H,0),3)="●",IF(AND(FB102&lt;&gt;"",ISNUMBER(申込書!$AC$22)=TRUE,申込書!$C$66&lt;&gt;"▼プルダウンより選択してください",申込書!$C$66&lt;&gt;""),申込書!$AC$22,""),"-"))</f>
        <v/>
      </c>
      <c r="FD102" s="369"/>
      <c r="FE102" s="369"/>
      <c r="FF102" s="370" t="str">
        <f>IF(AND(申込書!$C$66&lt;&gt;"▼プルダウンより選択してください",申込書!$C$66&lt;&gt;"",$G102&lt;&gt;"",申込書!$V$66="特定学年のみ"),"申し込みする","")</f>
        <v/>
      </c>
      <c r="FG102" s="371"/>
      <c r="FH102" s="372"/>
      <c r="FI102" s="373" t="str">
        <f>IF(AND(申込書!$C$67&lt;&gt;"▼プルダウンより選択してください",申込書!$C$67&lt;&gt;"",申込書!$K$22&lt;&gt;"YYYY/MM/DD",$G102&lt;&gt;""),申込書!$K$22,"")</f>
        <v/>
      </c>
      <c r="FJ102" s="369" t="str">
        <f>IF(FI102="","",IF(INDEX('コンテンツ＆備考マスタ'!$H:$J,MATCH(学校情報!FI$3,'コンテンツ＆備考マスタ'!$H:$H,0),3)="●",IF(AND(FI102&lt;&gt;"",ISNUMBER(申込書!$AC$22)=TRUE,申込書!$C$67&lt;&gt;"▼プルダウンより選択してください",申込書!$C$67&lt;&gt;""),申込書!$AC$22,""),"-"))</f>
        <v/>
      </c>
      <c r="FK102" s="369"/>
      <c r="FL102" s="369"/>
      <c r="FM102" s="370" t="str">
        <f>IF(AND(申込書!$C$67&lt;&gt;"▼プルダウンより選択してください",申込書!$C$67&lt;&gt;"",$G102&lt;&gt;"",申込書!$V$67="特定学年のみ"),"申し込みする","")</f>
        <v/>
      </c>
      <c r="FN102" s="371"/>
      <c r="FO102" s="372"/>
      <c r="FP102" s="373" t="str">
        <f>IF(AND(申込書!$C$68&lt;&gt;"▼プルダウンより選択してください",申込書!$C$68&lt;&gt;"",申込書!$K$22&lt;&gt;"YYYY/MM/DD",$G102&lt;&gt;""),申込書!$K$22,"")</f>
        <v/>
      </c>
      <c r="FQ102" s="369" t="str">
        <f>IF(FP102="","",IF(INDEX('コンテンツ＆備考マスタ'!$H:$J,MATCH(学校情報!FP$3,'コンテンツ＆備考マスタ'!$H:$H,0),3)="●",IF(AND(FP102&lt;&gt;"",ISNUMBER(申込書!$AC$22)=TRUE,申込書!$C$68&lt;&gt;"▼プルダウンより選択してください",申込書!$C$68&lt;&gt;""),申込書!$AC$22,""),"-"))</f>
        <v/>
      </c>
      <c r="FR102" s="369"/>
      <c r="FS102" s="369"/>
      <c r="FT102" s="370" t="str">
        <f>IF(AND(申込書!$C$68&lt;&gt;"▼プルダウンより選択してください",申込書!$C$68&lt;&gt;"",$G102&lt;&gt;"",申込書!$V$68="特定学年のみ"),"申し込みする","")</f>
        <v/>
      </c>
      <c r="FU102" s="371"/>
      <c r="FV102" s="372"/>
      <c r="FW102" s="373" t="str">
        <f>IF(AND(申込書!$C$69&lt;&gt;"▼プルダウンより選択してください",申込書!$C$69&lt;&gt;"",申込書!$K$22&lt;&gt;"YYYY/MM/DD",$G102&lt;&gt;""),申込書!$K$22,"")</f>
        <v/>
      </c>
      <c r="FX102" s="369" t="str">
        <f>IF(FW102="","",IF(INDEX('コンテンツ＆備考マスタ'!$H:$J,MATCH(学校情報!FW$3,'コンテンツ＆備考マスタ'!$H:$H,0),3)="●",IF(AND(FW102&lt;&gt;"",ISNUMBER(申込書!$AC$22)=TRUE,申込書!$C$69&lt;&gt;"▼プルダウンより選択してください",申込書!$C$69&lt;&gt;""),申込書!$AC$22,""),"-"))</f>
        <v/>
      </c>
      <c r="FY102" s="369"/>
      <c r="FZ102" s="369"/>
      <c r="GA102" s="370" t="str">
        <f>IF(AND(申込書!$C$69&lt;&gt;"▼プルダウンより選択してください",申込書!$C$69&lt;&gt;"",$G102&lt;&gt;"",申込書!$V$69="特定学年のみ"),"申し込みする","")</f>
        <v/>
      </c>
      <c r="GB102" s="371"/>
      <c r="GC102" s="372"/>
      <c r="GD102" s="373" t="str">
        <f>IF(AND(申込書!$C$70&lt;&gt;"▼プルダウンより選択してください",申込書!$C$70&lt;&gt;"",申込書!$K$22&lt;&gt;"YYYY/MM/DD",$G102&lt;&gt;""),申込書!$K$22,"")</f>
        <v/>
      </c>
      <c r="GE102" s="369" t="str">
        <f>IF(GD102="","",IF(INDEX('コンテンツ＆備考マスタ'!$H:$J,MATCH(学校情報!GD$3,'コンテンツ＆備考マスタ'!$H:$H,0),3)="●",IF(AND(GD102&lt;&gt;"",ISNUMBER(申込書!$AC$22)=TRUE,申込書!$C$70&lt;&gt;"▼プルダウンより選択してください",申込書!$C$70&lt;&gt;""),申込書!$AC$22,""),"-"))</f>
        <v/>
      </c>
      <c r="GF102" s="369"/>
      <c r="GG102" s="369"/>
      <c r="GH102" s="370" t="str">
        <f>IF(AND(申込書!$C$70&lt;&gt;"▼プルダウンより選択してください",申込書!$C$70&lt;&gt;"",$G102&lt;&gt;"",申込書!$V$70="特定学年のみ"),"申し込みする","")</f>
        <v/>
      </c>
      <c r="GI102" s="371"/>
      <c r="GJ102" s="372"/>
      <c r="GK102" s="373" t="str">
        <f>IF(AND(申込書!$C$71&lt;&gt;"▼プルダウンより選択してください",申込書!$C$71&lt;&gt;"",申込書!$K$22&lt;&gt;"YYYY/MM/DD",$G102&lt;&gt;""),申込書!$K$22,"")</f>
        <v/>
      </c>
      <c r="GL102" s="369" t="str">
        <f>IF(GK102="","",IF(INDEX('コンテンツ＆備考マスタ'!$H:$J,MATCH(学校情報!GK$3,'コンテンツ＆備考マスタ'!$H:$H,0),3)="●",IF(AND(GK102&lt;&gt;"",ISNUMBER(申込書!$AC$22)=TRUE,申込書!$C$71&lt;&gt;"▼プルダウンより選択してください",申込書!$C$71&lt;&gt;""),申込書!$AC$22,""),"-"))</f>
        <v/>
      </c>
      <c r="GM102" s="369"/>
      <c r="GN102" s="369"/>
      <c r="GO102" s="370" t="str">
        <f>IF(AND(申込書!$C$71&lt;&gt;"▼プルダウンより選択してください",申込書!$C$71&lt;&gt;"",$G102&lt;&gt;"",申込書!$V$71="特定学年のみ"),"申し込みする","")</f>
        <v/>
      </c>
      <c r="GP102" s="371"/>
      <c r="GQ102" s="372"/>
      <c r="GR102" s="373" t="str">
        <f>IF(AND(申込書!$C$72&lt;&gt;"▼プルダウンより選択してください",申込書!$C$72&lt;&gt;"",申込書!$K$22&lt;&gt;"YYYY/MM/DD",$G102&lt;&gt;""),申込書!$K$22,"")</f>
        <v/>
      </c>
      <c r="GS102" s="369" t="str">
        <f>IF(GR102="","",IF(INDEX('コンテンツ＆備考マスタ'!$H:$J,MATCH(学校情報!GR$3,'コンテンツ＆備考マスタ'!$H:$H,0),3)="●",IF(AND(GR102&lt;&gt;"",ISNUMBER(申込書!$AC$22)=TRUE,申込書!$C$72&lt;&gt;"▼プルダウンより選択してください",申込書!$C$72&lt;&gt;""),申込書!$AC$22,""),"-"))</f>
        <v/>
      </c>
      <c r="GT102" s="369"/>
      <c r="GU102" s="369"/>
      <c r="GV102" s="370" t="str">
        <f>IF(AND(申込書!$C$72&lt;&gt;"▼プルダウンより選択してください",申込書!$C$72&lt;&gt;"",$G102&lt;&gt;"",申込書!$V$72="特定学年のみ"),"申し込みする","")</f>
        <v/>
      </c>
      <c r="GW102" s="371"/>
      <c r="GX102" s="372"/>
      <c r="GY102" s="373" t="str">
        <f>IF(AND(申込書!$C$73&lt;&gt;"▼プルダウンより選択してください",申込書!$C$73&lt;&gt;"",申込書!$K$22&lt;&gt;"YYYY/MM/DD",$G102&lt;&gt;""),申込書!$K$22,"")</f>
        <v/>
      </c>
      <c r="GZ102" s="369" t="str">
        <f>IF(GY102="","",IF(INDEX('コンテンツ＆備考マスタ'!$H:$J,MATCH(学校情報!GY$3,'コンテンツ＆備考マスタ'!$H:$H,0),3)="●",IF(AND(GY102&lt;&gt;"",ISNUMBER(申込書!$AC$22)=TRUE,申込書!$C$73&lt;&gt;"▼プルダウンより選択してください",申込書!$C$73&lt;&gt;""),申込書!$AC$22,""),"-"))</f>
        <v/>
      </c>
      <c r="HA102" s="369"/>
      <c r="HB102" s="369"/>
      <c r="HC102" s="370" t="str">
        <f>IF(AND(申込書!$C$73&lt;&gt;"▼プルダウンより選択してください",申込書!$C$73&lt;&gt;"",$G102&lt;&gt;"",申込書!$V$73="特定学年のみ"),"申し込みする","")</f>
        <v/>
      </c>
      <c r="HD102" s="371"/>
      <c r="HE102" s="372"/>
      <c r="HF102" s="373" t="str">
        <f>IF(AND(申込書!$C$74&lt;&gt;"▼プルダウンより選択してください",申込書!$C$74&lt;&gt;"",申込書!$K$22&lt;&gt;"YYYY/MM/DD",$G102&lt;&gt;""),申込書!$K$22,"")</f>
        <v/>
      </c>
      <c r="HG102" s="369" t="str">
        <f>IF(HF102="","",IF(INDEX('コンテンツ＆備考マスタ'!$H:$J,MATCH(学校情報!HF$3,'コンテンツ＆備考マスタ'!$H:$H,0),3)="●",IF(AND(HF102&lt;&gt;"",ISNUMBER(申込書!$AC$22)=TRUE,申込書!$C$74&lt;&gt;"▼プルダウンより選択してください",申込書!$C$74&lt;&gt;""),申込書!$AC$22,""),"-"))</f>
        <v/>
      </c>
      <c r="HH102" s="369"/>
      <c r="HI102" s="369"/>
      <c r="HJ102" s="370" t="str">
        <f>IF(AND(申込書!$C$74&lt;&gt;"▼プルダウンより選択してください",申込書!$C$74&lt;&gt;"",$G102&lt;&gt;"",申込書!$V$74="特定学年のみ"),"申し込みする","")</f>
        <v/>
      </c>
      <c r="HK102" s="371"/>
      <c r="HL102" s="372"/>
      <c r="HM102" s="373" t="str">
        <f>IF(AND(申込書!$C$75&lt;&gt;"▼プルダウンより選択してください",申込書!$C$75&lt;&gt;"",申込書!$K$22&lt;&gt;"YYYY/MM/DD",$G102&lt;&gt;""),申込書!$K$22,"")</f>
        <v/>
      </c>
      <c r="HN102" s="369" t="str">
        <f>IF(HM102="","",IF(INDEX('コンテンツ＆備考マスタ'!$H:$J,MATCH(学校情報!HM$3,'コンテンツ＆備考マスタ'!$H:$H,0),3)="●",IF(AND(HM102&lt;&gt;"",ISNUMBER(申込書!$AC$22)=TRUE,申込書!$C$75&lt;&gt;"▼プルダウンより選択してください",申込書!$C$75&lt;&gt;""),申込書!$AC$22,""),"-"))</f>
        <v/>
      </c>
      <c r="HO102" s="369"/>
      <c r="HP102" s="369"/>
      <c r="HQ102" s="370" t="str">
        <f>IF(AND(申込書!$C$75&lt;&gt;"▼プルダウンより選択してください",申込書!$C$75&lt;&gt;"",$G102&lt;&gt;"",申込書!$V$75="特定学年のみ"),"申し込みする","")</f>
        <v/>
      </c>
      <c r="HR102" s="371"/>
      <c r="HS102" s="371"/>
      <c r="HT102" s="374" t="str">
        <f>IF(AND(申込書!$C$76&lt;&gt;"▼プルダウンより選択してください",申込書!$C$76&lt;&gt;"",申込書!$K$22&lt;&gt;"YYYY/MM/DD",$G102&lt;&gt;""),申込書!$K$22,"")</f>
        <v/>
      </c>
      <c r="HU102" s="369" t="str">
        <f>IF(HT102="","",IF(INDEX('コンテンツ＆備考マスタ'!$H:$J,MATCH(学校情報!HT$3,'コンテンツ＆備考マスタ'!$H:$H,0),3)="●",IF(AND(HT102&lt;&gt;"",ISNUMBER(申込書!$AC$22)=TRUE,申込書!$C$76&lt;&gt;"▼プルダウンより選択してください",申込書!$C$76&lt;&gt;""),申込書!$AC$22,""),"-"))</f>
        <v/>
      </c>
      <c r="HV102" s="369"/>
      <c r="HW102" s="369"/>
      <c r="HX102" s="370" t="str">
        <f>IF(AND(申込書!$C$76&lt;&gt;"▼プルダウンより選択してください",申込書!$C$76&lt;&gt;"",$G102&lt;&gt;"",申込書!$V$76="特定学年のみ"),"申し込みする","")</f>
        <v/>
      </c>
      <c r="HY102" s="371"/>
      <c r="HZ102" s="372"/>
      <c r="IA102" s="69"/>
    </row>
    <row r="103" spans="2:235" ht="26.85" hidden="1" customHeight="1" outlineLevel="1">
      <c r="B103" s="365">
        <f t="shared" si="3"/>
        <v>98</v>
      </c>
      <c r="C103" s="55"/>
      <c r="D103" s="56"/>
      <c r="E103" s="154"/>
      <c r="F103" s="57"/>
      <c r="G103" s="58"/>
      <c r="H103" s="59"/>
      <c r="I103" s="60"/>
      <c r="J103" s="61"/>
      <c r="K103" s="366" t="str">
        <f t="shared" si="4"/>
        <v/>
      </c>
      <c r="L103" s="62"/>
      <c r="M103" s="322"/>
      <c r="N103" s="63"/>
      <c r="O103" s="64"/>
      <c r="P103" s="367" t="str">
        <f t="shared" si="5"/>
        <v/>
      </c>
      <c r="Q103" s="65"/>
      <c r="R103" s="66"/>
      <c r="S103" s="67"/>
      <c r="T103" s="68"/>
      <c r="U103" s="68"/>
      <c r="V103" s="68"/>
      <c r="W103" s="66"/>
      <c r="X103" s="281"/>
      <c r="Y103" s="368" t="str">
        <f>IF(AND(申込書!$C$47&lt;&gt;"▼プルダウンより選択してください",申込書!$C$47&lt;&gt;"",申込書!$K$22&lt;&gt;"YYYY/MM/DD",$G103&lt;&gt;""),申込書!$K$22,"")</f>
        <v/>
      </c>
      <c r="Z103" s="369" t="str">
        <f>IF(Y103="","",IF(INDEX('コンテンツ＆備考マスタ'!$H:$J,MATCH(学校情報!Y$3,'コンテンツ＆備考マスタ'!$H:$H,0),3)="●",IF(AND(Y103&lt;&gt;"",ISNUMBER(申込書!$AC$22)=TRUE,申込書!$C$47&lt;&gt;"▼プルダウンより選択してください",申込書!$C$47&lt;&gt;""),申込書!$AC$22,""),"-"))</f>
        <v/>
      </c>
      <c r="AA103" s="369"/>
      <c r="AB103" s="369"/>
      <c r="AC103" s="370" t="str">
        <f>IF(AND(申込書!$C$47&lt;&gt;"▼プルダウンより選択してください",申込書!$C$47&lt;&gt;"",$G103&lt;&gt;"",申込書!$V$47="特定学年のみ"),"申し込みする","")</f>
        <v/>
      </c>
      <c r="AD103" s="371"/>
      <c r="AE103" s="372"/>
      <c r="AF103" s="373" t="str">
        <f>IF(AND(申込書!$C$48&lt;&gt;"▼プルダウンより選択してください",申込書!$C$48&lt;&gt;"",申込書!$K$22&lt;&gt;"YYYY/MM/DD",$G103&lt;&gt;""),申込書!$K$22,"")</f>
        <v/>
      </c>
      <c r="AG103" s="369" t="str">
        <f>IF(AF103="","",IF(INDEX('コンテンツ＆備考マスタ'!$H:$J,MATCH(学校情報!AF$3,'コンテンツ＆備考マスタ'!$H:$H,0),3)="●",IF(AND(AF103&lt;&gt;"",ISNUMBER(申込書!$AC$22)=TRUE,申込書!$C$48&lt;&gt;"▼プルダウンより選択してください",申込書!$C$48&lt;&gt;""),申込書!$AC$22,""),"-"))</f>
        <v/>
      </c>
      <c r="AH103" s="369"/>
      <c r="AI103" s="369"/>
      <c r="AJ103" s="370" t="str">
        <f>IF(AND(申込書!$C$48&lt;&gt;"▼プルダウンより選択してください",申込書!$C$48&lt;&gt;"",$G103&lt;&gt;"",申込書!$V$48="特定学年のみ"),"申し込みする","")</f>
        <v/>
      </c>
      <c r="AK103" s="371"/>
      <c r="AL103" s="372"/>
      <c r="AM103" s="373" t="str">
        <f>IF(AND(申込書!$C$49&lt;&gt;"▼プルダウンより選択してください",申込書!$C$49&lt;&gt;"",申込書!$K$22&lt;&gt;"YYYY/MM/DD",$G103&lt;&gt;""),申込書!$K$22,"")</f>
        <v/>
      </c>
      <c r="AN103" s="369" t="str">
        <f>IF(AM103="","",IF(INDEX('コンテンツ＆備考マスタ'!$H:$J,MATCH(学校情報!AM$3,'コンテンツ＆備考マスタ'!$H:$H,0),3)="●",IF(AND(AM103&lt;&gt;"",ISNUMBER(申込書!$AC$22)=TRUE,申込書!$C$49&lt;&gt;"▼プルダウンより選択してください",申込書!$C$49&lt;&gt;""),申込書!$AC$22,""),"-"))</f>
        <v/>
      </c>
      <c r="AO103" s="369"/>
      <c r="AP103" s="369"/>
      <c r="AQ103" s="370" t="str">
        <f>IF(AND(申込書!$C$49&lt;&gt;"▼プルダウンより選択してください",申込書!$C$49&lt;&gt;"",$G103&lt;&gt;"",申込書!$V$49="特定学年のみ"),"申し込みする","")</f>
        <v/>
      </c>
      <c r="AR103" s="371"/>
      <c r="AS103" s="372"/>
      <c r="AT103" s="373" t="str">
        <f>IF(AND(申込書!$C$50&lt;&gt;"▼プルダウンより選択してください",申込書!$C$50&lt;&gt;"",申込書!$K$22&lt;&gt;"YYYY/MM/DD",$G103&lt;&gt;""),申込書!$K$22,"")</f>
        <v/>
      </c>
      <c r="AU103" s="369" t="str">
        <f>IF(AT103="","",IF(INDEX('コンテンツ＆備考マスタ'!$H:$J,MATCH(学校情報!AT$3,'コンテンツ＆備考マスタ'!$H:$H,0),3)="●",IF(AND(AT103&lt;&gt;"",ISNUMBER(申込書!$AC$22)=TRUE,申込書!$C$50&lt;&gt;"▼プルダウンより選択してください",申込書!$C$50&lt;&gt;""),申込書!$AC$22,""),"-"))</f>
        <v/>
      </c>
      <c r="AV103" s="369"/>
      <c r="AW103" s="369"/>
      <c r="AX103" s="370" t="str">
        <f>IF(AND(申込書!$C$50&lt;&gt;"▼プルダウンより選択してください",申込書!$C$50&lt;&gt;"",$G103&lt;&gt;"",申込書!$V$50="特定学年のみ"),"申し込みする","")</f>
        <v/>
      </c>
      <c r="AY103" s="371"/>
      <c r="AZ103" s="372"/>
      <c r="BA103" s="373" t="str">
        <f>IF(AND(申込書!$C$51&lt;&gt;"▼プルダウンより選択してください",申込書!$C$51&lt;&gt;"",申込書!$K$22&lt;&gt;"YYYY/MM/DD",$G103&lt;&gt;""),申込書!$K$22,"")</f>
        <v/>
      </c>
      <c r="BB103" s="369" t="str">
        <f>IF(BA103="","",IF(INDEX('コンテンツ＆備考マスタ'!$H:$J,MATCH(学校情報!BA$3,'コンテンツ＆備考マスタ'!$H:$H,0),3)="●",IF(AND(BA103&lt;&gt;"",ISNUMBER(申込書!$AC$22)=TRUE,申込書!$C$51&lt;&gt;"▼プルダウンより選択してください",申込書!$C$51&lt;&gt;""),申込書!$AC$22,""),"-"))</f>
        <v/>
      </c>
      <c r="BC103" s="369"/>
      <c r="BD103" s="369"/>
      <c r="BE103" s="370" t="str">
        <f>IF(AND(申込書!$C$51&lt;&gt;"▼プルダウンより選択してください",申込書!$C$51&lt;&gt;"",$G103&lt;&gt;"",申込書!$V$51="特定学年のみ"),"申し込みする","")</f>
        <v/>
      </c>
      <c r="BF103" s="371"/>
      <c r="BG103" s="372"/>
      <c r="BH103" s="373" t="str">
        <f>IF(AND(申込書!$C$52&lt;&gt;"▼プルダウンより選択してください",申込書!$C$52&lt;&gt;"",申込書!$K$22&lt;&gt;"YYYY/MM/DD",$G103&lt;&gt;""),申込書!$K$22,"")</f>
        <v/>
      </c>
      <c r="BI103" s="369" t="str">
        <f>IF(BH103="","",IF(INDEX('コンテンツ＆備考マスタ'!$H:$J,MATCH(学校情報!BH$3,'コンテンツ＆備考マスタ'!$H:$H,0),3)="●",IF(AND(BH103&lt;&gt;"",ISNUMBER(申込書!$AC$22)=TRUE,申込書!$C$52&lt;&gt;"▼プルダウンより選択してください",申込書!$C$52&lt;&gt;""),申込書!$AC$22,""),"-"))</f>
        <v/>
      </c>
      <c r="BJ103" s="369"/>
      <c r="BK103" s="369"/>
      <c r="BL103" s="370" t="str">
        <f>IF(AND(申込書!$C$52&lt;&gt;"▼プルダウンより選択してください",申込書!$C$52&lt;&gt;"",$G103&lt;&gt;"",申込書!$V$52="特定学年のみ"),"申し込みする","")</f>
        <v/>
      </c>
      <c r="BM103" s="371"/>
      <c r="BN103" s="372"/>
      <c r="BO103" s="373" t="str">
        <f>IF(AND(申込書!$C$53&lt;&gt;"▼プルダウンより選択してください",申込書!$C$53&lt;&gt;"",申込書!$K$22&lt;&gt;"YYYY/MM/DD",$G103&lt;&gt;""),申込書!$K$22,"")</f>
        <v/>
      </c>
      <c r="BP103" s="369" t="str">
        <f>IF(BO103="","",IF(INDEX('コンテンツ＆備考マスタ'!$H:$J,MATCH(学校情報!BO$3,'コンテンツ＆備考マスタ'!$H:$H,0),3)="●",IF(AND(BO103&lt;&gt;"",ISNUMBER(申込書!$AC$22)=TRUE,申込書!$C$53&lt;&gt;"▼プルダウンより選択してください",申込書!$C$53&lt;&gt;""),申込書!$AC$22,""),"-"))</f>
        <v/>
      </c>
      <c r="BQ103" s="369"/>
      <c r="BR103" s="369"/>
      <c r="BS103" s="370" t="str">
        <f>IF(AND(申込書!$C$53&lt;&gt;"▼プルダウンより選択してください",申込書!$C$53&lt;&gt;"",$G103&lt;&gt;"",申込書!$V$53="特定学年のみ"),"申し込みする","")</f>
        <v/>
      </c>
      <c r="BT103" s="371"/>
      <c r="BU103" s="372"/>
      <c r="BV103" s="373" t="str">
        <f>IF(AND(申込書!$C$54&lt;&gt;"▼プルダウンより選択してください",申込書!$C$54&lt;&gt;"",申込書!$K$22&lt;&gt;"YYYY/MM/DD",$G103&lt;&gt;""),申込書!$K$22,"")</f>
        <v/>
      </c>
      <c r="BW103" s="369" t="str">
        <f>IF(BV103="","",IF(INDEX('コンテンツ＆備考マスタ'!$H:$J,MATCH(学校情報!BV$3,'コンテンツ＆備考マスタ'!$H:$H,0),3)="●",IF(AND(BV103&lt;&gt;"",ISNUMBER(申込書!$AC$22)=TRUE,申込書!$C$54&lt;&gt;"▼プルダウンより選択してください",申込書!$C$54&lt;&gt;""),申込書!$AC$22,""),"-"))</f>
        <v/>
      </c>
      <c r="BX103" s="369"/>
      <c r="BY103" s="369"/>
      <c r="BZ103" s="370" t="str">
        <f>IF(AND(申込書!$C$54&lt;&gt;"▼プルダウンより選択してください",申込書!$C$54&lt;&gt;"",$G103&lt;&gt;"",申込書!$V$54="特定学年のみ"),"申し込みする","")</f>
        <v/>
      </c>
      <c r="CA103" s="371"/>
      <c r="CB103" s="372"/>
      <c r="CC103" s="373" t="str">
        <f>IF(AND(申込書!$C$55&lt;&gt;"▼プルダウンより選択してください",申込書!$C$55&lt;&gt;"",申込書!$K$22&lt;&gt;"YYYY/MM/DD",$G103&lt;&gt;""),申込書!$K$22,"")</f>
        <v/>
      </c>
      <c r="CD103" s="369" t="str">
        <f>IF(CC103="","",IF(INDEX('コンテンツ＆備考マスタ'!$H:$J,MATCH(学校情報!CC$3,'コンテンツ＆備考マスタ'!$H:$H,0),3)="●",IF(AND(CC103&lt;&gt;"",ISNUMBER(申込書!$AC$22)=TRUE,申込書!$C$55&lt;&gt;"▼プルダウンより選択してください",申込書!$C$55&lt;&gt;""),申込書!$AC$22,""),"-"))</f>
        <v/>
      </c>
      <c r="CE103" s="369"/>
      <c r="CF103" s="369"/>
      <c r="CG103" s="370" t="str">
        <f>IF(AND(申込書!$C$55&lt;&gt;"▼プルダウンより選択してください",申込書!$C$55&lt;&gt;"",$G103&lt;&gt;"",申込書!$V$55="特定学年のみ"),"申し込みする","")</f>
        <v/>
      </c>
      <c r="CH103" s="371"/>
      <c r="CI103" s="372"/>
      <c r="CJ103" s="373" t="str">
        <f>IF(AND(申込書!$C$56&lt;&gt;"▼プルダウンより選択してください",申込書!$C$56&lt;&gt;"",申込書!$K$22&lt;&gt;"YYYY/MM/DD",$G103&lt;&gt;""),申込書!$K$22,"")</f>
        <v/>
      </c>
      <c r="CK103" s="369" t="str">
        <f>IF(CJ103="","",IF(INDEX('コンテンツ＆備考マスタ'!$H:$J,MATCH(学校情報!CJ$3,'コンテンツ＆備考マスタ'!$H:$H,0),3)="●",IF(AND(CJ103&lt;&gt;"",ISNUMBER(申込書!$AC$22)=TRUE,申込書!$C$56&lt;&gt;"▼プルダウンより選択してください",申込書!$C$56&lt;&gt;""),申込書!$AC$22,""),"-"))</f>
        <v/>
      </c>
      <c r="CL103" s="369"/>
      <c r="CM103" s="369"/>
      <c r="CN103" s="370" t="str">
        <f>IF(AND(申込書!$C$56&lt;&gt;"▼プルダウンより選択してください",申込書!$C$56&lt;&gt;"",$G103&lt;&gt;"",申込書!$V$56="特定学年のみ"),"申し込みする","")</f>
        <v/>
      </c>
      <c r="CO103" s="371"/>
      <c r="CP103" s="372"/>
      <c r="CQ103" s="373" t="str">
        <f>IF(AND(申込書!$C$57&lt;&gt;"▼プルダウンより選択してください",申込書!$C$57&lt;&gt;"",申込書!$K$22&lt;&gt;"YYYY/MM/DD",$G103&lt;&gt;""),申込書!$K$22,"")</f>
        <v/>
      </c>
      <c r="CR103" s="369" t="str">
        <f>IF(CQ103="","",IF(INDEX('コンテンツ＆備考マスタ'!$H:$J,MATCH(学校情報!CQ$3,'コンテンツ＆備考マスタ'!$H:$H,0),3)="●",IF(AND(CQ103&lt;&gt;"",ISNUMBER(申込書!$AC$22)=TRUE,申込書!$C$57&lt;&gt;"▼プルダウンより選択してください",申込書!$C$57&lt;&gt;""),申込書!$AC$22,""),"-"))</f>
        <v/>
      </c>
      <c r="CS103" s="369"/>
      <c r="CT103" s="369"/>
      <c r="CU103" s="369" t="str">
        <f>IF(AND(申込書!$C$57&lt;&gt;"▼プルダウンより選択してください",申込書!$C$57&lt;&gt;"",$G103&lt;&gt;"",申込書!$V$57="特定学年のみ"),"申し込みする","")</f>
        <v/>
      </c>
      <c r="CV103" s="371"/>
      <c r="CW103" s="372"/>
      <c r="CX103" s="373" t="str">
        <f>IF(AND(申込書!$C$58&lt;&gt;"▼プルダウンより選択してください",申込書!$C$58&lt;&gt;"",申込書!$K$22&lt;&gt;"YYYY/MM/DD",$G103&lt;&gt;""),申込書!$K$22,"")</f>
        <v/>
      </c>
      <c r="CY103" s="369" t="str">
        <f>IF(CX103="","",IF(INDEX('コンテンツ＆備考マスタ'!$H:$J,MATCH(学校情報!CX$3,'コンテンツ＆備考マスタ'!$H:$H,0),3)="●",IF(AND(CX103&lt;&gt;"",ISNUMBER(申込書!$AC$22)=TRUE,申込書!$C$58&lt;&gt;"▼プルダウンより選択してください",申込書!$C$58&lt;&gt;""),申込書!$AC$22,""),"-"))</f>
        <v/>
      </c>
      <c r="CZ103" s="369"/>
      <c r="DA103" s="369"/>
      <c r="DB103" s="369" t="str">
        <f>IF(AND(申込書!$C$58&lt;&gt;"▼プルダウンより選択してください",申込書!$C$58&lt;&gt;"",$G103&lt;&gt;"",申込書!$V$58="特定学年のみ"),"申し込みする","")</f>
        <v/>
      </c>
      <c r="DC103" s="371"/>
      <c r="DD103" s="372"/>
      <c r="DE103" s="373" t="str">
        <f>IF(AND(申込書!$C$59&lt;&gt;"▼プルダウンより選択してください",申込書!$C$59&lt;&gt;"",申込書!$K$22&lt;&gt;"YYYY/MM/DD",$G103&lt;&gt;""),申込書!$K$22,"")</f>
        <v/>
      </c>
      <c r="DF103" s="369" t="str">
        <f>IF(DE103="","",IF(INDEX('コンテンツ＆備考マスタ'!$H:$J,MATCH(学校情報!DE$3,'コンテンツ＆備考マスタ'!$H:$H,0),3)="●",IF(AND(DE103&lt;&gt;"",ISNUMBER(申込書!$AC$22)=TRUE,申込書!$C$59&lt;&gt;"▼プルダウンより選択してください",申込書!$C$59&lt;&gt;""),申込書!$AC$22,""),"-"))</f>
        <v/>
      </c>
      <c r="DG103" s="369"/>
      <c r="DH103" s="369"/>
      <c r="DI103" s="369" t="str">
        <f>IF(AND(申込書!$C$59&lt;&gt;"▼プルダウンより選択してください",申込書!$C$59&lt;&gt;"",$G103&lt;&gt;"",申込書!$V$59="特定学年のみ"),"申し込みする","")</f>
        <v/>
      </c>
      <c r="DJ103" s="371"/>
      <c r="DK103" s="372"/>
      <c r="DL103" s="373" t="str">
        <f>IF(AND(申込書!$C$60&lt;&gt;"▼プルダウンより選択してください",申込書!$C$60&lt;&gt;"",申込書!$K$22&lt;&gt;"YYYY/MM/DD",$G103&lt;&gt;""),申込書!$K$22,"")</f>
        <v/>
      </c>
      <c r="DM103" s="369" t="str">
        <f>IF(DL103="","",IF(INDEX('コンテンツ＆備考マスタ'!$H:$J,MATCH(学校情報!DL$3,'コンテンツ＆備考マスタ'!$H:$H,0),3)="●",IF(AND(DL103&lt;&gt;"",ISNUMBER(申込書!$AC$22)=TRUE,申込書!$C$60&lt;&gt;"▼プルダウンより選択してください",申込書!$C$60&lt;&gt;""),申込書!$AC$22,""),"-"))</f>
        <v/>
      </c>
      <c r="DN103" s="369"/>
      <c r="DO103" s="369"/>
      <c r="DP103" s="369" t="str">
        <f>IF(AND(申込書!$C$60&lt;&gt;"▼プルダウンより選択してください",申込書!$C$60&lt;&gt;"",$G103&lt;&gt;"",申込書!$V$60="特定学年のみ"),"申し込みする","")</f>
        <v/>
      </c>
      <c r="DQ103" s="371"/>
      <c r="DR103" s="372"/>
      <c r="DS103" s="373" t="str">
        <f>IF(AND(申込書!$C$61&lt;&gt;"▼プルダウンより選択してください",申込書!$C$61&lt;&gt;"",申込書!$K$22&lt;&gt;"YYYY/MM/DD",$G103&lt;&gt;""),申込書!$K$22,"")</f>
        <v/>
      </c>
      <c r="DT103" s="369" t="str">
        <f>IF(DS103="","",IF(INDEX('コンテンツ＆備考マスタ'!$H:$J,MATCH(学校情報!DS$3,'コンテンツ＆備考マスタ'!$H:$H,0),3)="●",IF(AND(DS103&lt;&gt;"",ISNUMBER(申込書!$AC$22)=TRUE,申込書!$C$61&lt;&gt;"▼プルダウンより選択してください",申込書!$C$61&lt;&gt;""),申込書!$AC$22,""),"-"))</f>
        <v/>
      </c>
      <c r="DU103" s="369"/>
      <c r="DV103" s="369"/>
      <c r="DW103" s="369" t="str">
        <f>IF(AND(申込書!$C$61&lt;&gt;"▼プルダウンより選択してください",申込書!$C$61&lt;&gt;"",$G103&lt;&gt;"",申込書!$V$61="特定学年のみ"),"申し込みする","")</f>
        <v/>
      </c>
      <c r="DX103" s="371"/>
      <c r="DY103" s="372"/>
      <c r="DZ103" s="373" t="str">
        <f>IF(AND(申込書!$C$62&lt;&gt;"▼プルダウンより選択してください",申込書!$C$62&lt;&gt;"",申込書!$K$22&lt;&gt;"YYYY/MM/DD",$G103&lt;&gt;""),申込書!$K$22,"")</f>
        <v/>
      </c>
      <c r="EA103" s="369" t="str">
        <f>IF(DZ103="","",IF(INDEX('コンテンツ＆備考マスタ'!$H:$J,MATCH(学校情報!DZ$3,'コンテンツ＆備考マスタ'!$H:$H,0),3)="●",IF(AND(DZ103&lt;&gt;"",ISNUMBER(申込書!$AC$22)=TRUE,申込書!$C$62&lt;&gt;"▼プルダウンより選択してください",申込書!$C$62&lt;&gt;""),申込書!$AC$22,""),"-"))</f>
        <v/>
      </c>
      <c r="EB103" s="369"/>
      <c r="EC103" s="369"/>
      <c r="ED103" s="370" t="str">
        <f>IF(AND(申込書!$C$62&lt;&gt;"▼プルダウンより選択してください",申込書!$C$62&lt;&gt;"",$G103&lt;&gt;"",申込書!$V$62="特定学年のみ"),"申し込みする","")</f>
        <v/>
      </c>
      <c r="EE103" s="371"/>
      <c r="EF103" s="372"/>
      <c r="EG103" s="373" t="str">
        <f>IF(AND(申込書!$C$63&lt;&gt;"▼プルダウンより選択してください",申込書!$C$63&lt;&gt;"",申込書!$K$22&lt;&gt;"YYYY/MM/DD",$G103&lt;&gt;""),申込書!$K$22,"")</f>
        <v/>
      </c>
      <c r="EH103" s="369" t="str">
        <f>IF(EG103="","",IF(INDEX('コンテンツ＆備考マスタ'!$H:$J,MATCH(学校情報!EG$3,'コンテンツ＆備考マスタ'!$H:$H,0),3)="●",IF(AND(EG103&lt;&gt;"",ISNUMBER(申込書!$AC$22)=TRUE,申込書!$C$63&lt;&gt;"▼プルダウンより選択してください",申込書!$C$63&lt;&gt;""),申込書!$AC$22,""),"-"))</f>
        <v/>
      </c>
      <c r="EI103" s="369"/>
      <c r="EJ103" s="369"/>
      <c r="EK103" s="370" t="str">
        <f>IF(AND(申込書!$C$63&lt;&gt;"▼プルダウンより選択してください",申込書!$C$63&lt;&gt;"",$G103&lt;&gt;"",申込書!$V$63="特定学年のみ"),"申し込みする","")</f>
        <v/>
      </c>
      <c r="EL103" s="371"/>
      <c r="EM103" s="372"/>
      <c r="EN103" s="373" t="str">
        <f>IF(AND(申込書!$C$64&lt;&gt;"▼プルダウンより選択してください",申込書!$C$64&lt;&gt;"",申込書!$K$22&lt;&gt;"YYYY/MM/DD",$G103&lt;&gt;""),申込書!$K$22,"")</f>
        <v/>
      </c>
      <c r="EO103" s="369" t="str">
        <f>IF(EN103="","",IF(INDEX('コンテンツ＆備考マスタ'!$H:$J,MATCH(学校情報!EN$3,'コンテンツ＆備考マスタ'!$H:$H,0),3)="●",IF(AND(EN103&lt;&gt;"",ISNUMBER(申込書!$AC$22)=TRUE,申込書!$C$64&lt;&gt;"▼プルダウンより選択してください",申込書!$C$64&lt;&gt;""),申込書!$AC$22,""),"-"))</f>
        <v/>
      </c>
      <c r="EP103" s="369"/>
      <c r="EQ103" s="369"/>
      <c r="ER103" s="370" t="str">
        <f>IF(AND(申込書!$C$64&lt;&gt;"▼プルダウンより選択してください",申込書!$C$64&lt;&gt;"",$G103&lt;&gt;"",申込書!$V$64="特定学年のみ"),"申し込みする","")</f>
        <v/>
      </c>
      <c r="ES103" s="371"/>
      <c r="ET103" s="372"/>
      <c r="EU103" s="373" t="str">
        <f>IF(AND(申込書!$C$65&lt;&gt;"▼プルダウンより選択してください",申込書!$C$65&lt;&gt;"",申込書!$K$22&lt;&gt;"YYYY/MM/DD",$G103&lt;&gt;""),申込書!$K$22,"")</f>
        <v/>
      </c>
      <c r="EV103" s="369" t="str">
        <f>IF(EU103="","",IF(INDEX('コンテンツ＆備考マスタ'!$H:$J,MATCH(学校情報!EU$3,'コンテンツ＆備考マスタ'!$H:$H,0),3)="●",IF(AND(EU103&lt;&gt;"",ISNUMBER(申込書!$AC$22)=TRUE,申込書!$C$65&lt;&gt;"▼プルダウンより選択してください",申込書!$C$65&lt;&gt;""),申込書!$AC$22,""),"-"))</f>
        <v/>
      </c>
      <c r="EW103" s="369"/>
      <c r="EX103" s="369"/>
      <c r="EY103" s="370" t="str">
        <f>IF(AND(申込書!$C$65&lt;&gt;"▼プルダウンより選択してください",申込書!$C$65&lt;&gt;"",$G103&lt;&gt;"",申込書!$V$65="特定学年のみ"),"申し込みする","")</f>
        <v/>
      </c>
      <c r="EZ103" s="371"/>
      <c r="FA103" s="372"/>
      <c r="FB103" s="373" t="str">
        <f>IF(AND(申込書!$C$66&lt;&gt;"▼プルダウンより選択してください",申込書!$C$66&lt;&gt;"",申込書!$K$22&lt;&gt;"YYYY/MM/DD",$G103&lt;&gt;""),申込書!$K$22,"")</f>
        <v/>
      </c>
      <c r="FC103" s="369" t="str">
        <f>IF(FB103="","",IF(INDEX('コンテンツ＆備考マスタ'!$H:$J,MATCH(学校情報!FB$3,'コンテンツ＆備考マスタ'!$H:$H,0),3)="●",IF(AND(FB103&lt;&gt;"",ISNUMBER(申込書!$AC$22)=TRUE,申込書!$C$66&lt;&gt;"▼プルダウンより選択してください",申込書!$C$66&lt;&gt;""),申込書!$AC$22,""),"-"))</f>
        <v/>
      </c>
      <c r="FD103" s="369"/>
      <c r="FE103" s="369"/>
      <c r="FF103" s="370" t="str">
        <f>IF(AND(申込書!$C$66&lt;&gt;"▼プルダウンより選択してください",申込書!$C$66&lt;&gt;"",$G103&lt;&gt;"",申込書!$V$66="特定学年のみ"),"申し込みする","")</f>
        <v/>
      </c>
      <c r="FG103" s="371"/>
      <c r="FH103" s="372"/>
      <c r="FI103" s="373" t="str">
        <f>IF(AND(申込書!$C$67&lt;&gt;"▼プルダウンより選択してください",申込書!$C$67&lt;&gt;"",申込書!$K$22&lt;&gt;"YYYY/MM/DD",$G103&lt;&gt;""),申込書!$K$22,"")</f>
        <v/>
      </c>
      <c r="FJ103" s="369" t="str">
        <f>IF(FI103="","",IF(INDEX('コンテンツ＆備考マスタ'!$H:$J,MATCH(学校情報!FI$3,'コンテンツ＆備考マスタ'!$H:$H,0),3)="●",IF(AND(FI103&lt;&gt;"",ISNUMBER(申込書!$AC$22)=TRUE,申込書!$C$67&lt;&gt;"▼プルダウンより選択してください",申込書!$C$67&lt;&gt;""),申込書!$AC$22,""),"-"))</f>
        <v/>
      </c>
      <c r="FK103" s="369"/>
      <c r="FL103" s="369"/>
      <c r="FM103" s="370" t="str">
        <f>IF(AND(申込書!$C$67&lt;&gt;"▼プルダウンより選択してください",申込書!$C$67&lt;&gt;"",$G103&lt;&gt;"",申込書!$V$67="特定学年のみ"),"申し込みする","")</f>
        <v/>
      </c>
      <c r="FN103" s="371"/>
      <c r="FO103" s="372"/>
      <c r="FP103" s="373" t="str">
        <f>IF(AND(申込書!$C$68&lt;&gt;"▼プルダウンより選択してください",申込書!$C$68&lt;&gt;"",申込書!$K$22&lt;&gt;"YYYY/MM/DD",$G103&lt;&gt;""),申込書!$K$22,"")</f>
        <v/>
      </c>
      <c r="FQ103" s="369" t="str">
        <f>IF(FP103="","",IF(INDEX('コンテンツ＆備考マスタ'!$H:$J,MATCH(学校情報!FP$3,'コンテンツ＆備考マスタ'!$H:$H,0),3)="●",IF(AND(FP103&lt;&gt;"",ISNUMBER(申込書!$AC$22)=TRUE,申込書!$C$68&lt;&gt;"▼プルダウンより選択してください",申込書!$C$68&lt;&gt;""),申込書!$AC$22,""),"-"))</f>
        <v/>
      </c>
      <c r="FR103" s="369"/>
      <c r="FS103" s="369"/>
      <c r="FT103" s="370" t="str">
        <f>IF(AND(申込書!$C$68&lt;&gt;"▼プルダウンより選択してください",申込書!$C$68&lt;&gt;"",$G103&lt;&gt;"",申込書!$V$68="特定学年のみ"),"申し込みする","")</f>
        <v/>
      </c>
      <c r="FU103" s="371"/>
      <c r="FV103" s="372"/>
      <c r="FW103" s="373" t="str">
        <f>IF(AND(申込書!$C$69&lt;&gt;"▼プルダウンより選択してください",申込書!$C$69&lt;&gt;"",申込書!$K$22&lt;&gt;"YYYY/MM/DD",$G103&lt;&gt;""),申込書!$K$22,"")</f>
        <v/>
      </c>
      <c r="FX103" s="369" t="str">
        <f>IF(FW103="","",IF(INDEX('コンテンツ＆備考マスタ'!$H:$J,MATCH(学校情報!FW$3,'コンテンツ＆備考マスタ'!$H:$H,0),3)="●",IF(AND(FW103&lt;&gt;"",ISNUMBER(申込書!$AC$22)=TRUE,申込書!$C$69&lt;&gt;"▼プルダウンより選択してください",申込書!$C$69&lt;&gt;""),申込書!$AC$22,""),"-"))</f>
        <v/>
      </c>
      <c r="FY103" s="369"/>
      <c r="FZ103" s="369"/>
      <c r="GA103" s="370" t="str">
        <f>IF(AND(申込書!$C$69&lt;&gt;"▼プルダウンより選択してください",申込書!$C$69&lt;&gt;"",$G103&lt;&gt;"",申込書!$V$69="特定学年のみ"),"申し込みする","")</f>
        <v/>
      </c>
      <c r="GB103" s="371"/>
      <c r="GC103" s="372"/>
      <c r="GD103" s="373" t="str">
        <f>IF(AND(申込書!$C$70&lt;&gt;"▼プルダウンより選択してください",申込書!$C$70&lt;&gt;"",申込書!$K$22&lt;&gt;"YYYY/MM/DD",$G103&lt;&gt;""),申込書!$K$22,"")</f>
        <v/>
      </c>
      <c r="GE103" s="369" t="str">
        <f>IF(GD103="","",IF(INDEX('コンテンツ＆備考マスタ'!$H:$J,MATCH(学校情報!GD$3,'コンテンツ＆備考マスタ'!$H:$H,0),3)="●",IF(AND(GD103&lt;&gt;"",ISNUMBER(申込書!$AC$22)=TRUE,申込書!$C$70&lt;&gt;"▼プルダウンより選択してください",申込書!$C$70&lt;&gt;""),申込書!$AC$22,""),"-"))</f>
        <v/>
      </c>
      <c r="GF103" s="369"/>
      <c r="GG103" s="369"/>
      <c r="GH103" s="370" t="str">
        <f>IF(AND(申込書!$C$70&lt;&gt;"▼プルダウンより選択してください",申込書!$C$70&lt;&gt;"",$G103&lt;&gt;"",申込書!$V$70="特定学年のみ"),"申し込みする","")</f>
        <v/>
      </c>
      <c r="GI103" s="371"/>
      <c r="GJ103" s="372"/>
      <c r="GK103" s="373" t="str">
        <f>IF(AND(申込書!$C$71&lt;&gt;"▼プルダウンより選択してください",申込書!$C$71&lt;&gt;"",申込書!$K$22&lt;&gt;"YYYY/MM/DD",$G103&lt;&gt;""),申込書!$K$22,"")</f>
        <v/>
      </c>
      <c r="GL103" s="369" t="str">
        <f>IF(GK103="","",IF(INDEX('コンテンツ＆備考マスタ'!$H:$J,MATCH(学校情報!GK$3,'コンテンツ＆備考マスタ'!$H:$H,0),3)="●",IF(AND(GK103&lt;&gt;"",ISNUMBER(申込書!$AC$22)=TRUE,申込書!$C$71&lt;&gt;"▼プルダウンより選択してください",申込書!$C$71&lt;&gt;""),申込書!$AC$22,""),"-"))</f>
        <v/>
      </c>
      <c r="GM103" s="369"/>
      <c r="GN103" s="369"/>
      <c r="GO103" s="370" t="str">
        <f>IF(AND(申込書!$C$71&lt;&gt;"▼プルダウンより選択してください",申込書!$C$71&lt;&gt;"",$G103&lt;&gt;"",申込書!$V$71="特定学年のみ"),"申し込みする","")</f>
        <v/>
      </c>
      <c r="GP103" s="371"/>
      <c r="GQ103" s="372"/>
      <c r="GR103" s="373" t="str">
        <f>IF(AND(申込書!$C$72&lt;&gt;"▼プルダウンより選択してください",申込書!$C$72&lt;&gt;"",申込書!$K$22&lt;&gt;"YYYY/MM/DD",$G103&lt;&gt;""),申込書!$K$22,"")</f>
        <v/>
      </c>
      <c r="GS103" s="369" t="str">
        <f>IF(GR103="","",IF(INDEX('コンテンツ＆備考マスタ'!$H:$J,MATCH(学校情報!GR$3,'コンテンツ＆備考マスタ'!$H:$H,0),3)="●",IF(AND(GR103&lt;&gt;"",ISNUMBER(申込書!$AC$22)=TRUE,申込書!$C$72&lt;&gt;"▼プルダウンより選択してください",申込書!$C$72&lt;&gt;""),申込書!$AC$22,""),"-"))</f>
        <v/>
      </c>
      <c r="GT103" s="369"/>
      <c r="GU103" s="369"/>
      <c r="GV103" s="370" t="str">
        <f>IF(AND(申込書!$C$72&lt;&gt;"▼プルダウンより選択してください",申込書!$C$72&lt;&gt;"",$G103&lt;&gt;"",申込書!$V$72="特定学年のみ"),"申し込みする","")</f>
        <v/>
      </c>
      <c r="GW103" s="371"/>
      <c r="GX103" s="372"/>
      <c r="GY103" s="373" t="str">
        <f>IF(AND(申込書!$C$73&lt;&gt;"▼プルダウンより選択してください",申込書!$C$73&lt;&gt;"",申込書!$K$22&lt;&gt;"YYYY/MM/DD",$G103&lt;&gt;""),申込書!$K$22,"")</f>
        <v/>
      </c>
      <c r="GZ103" s="369" t="str">
        <f>IF(GY103="","",IF(INDEX('コンテンツ＆備考マスタ'!$H:$J,MATCH(学校情報!GY$3,'コンテンツ＆備考マスタ'!$H:$H,0),3)="●",IF(AND(GY103&lt;&gt;"",ISNUMBER(申込書!$AC$22)=TRUE,申込書!$C$73&lt;&gt;"▼プルダウンより選択してください",申込書!$C$73&lt;&gt;""),申込書!$AC$22,""),"-"))</f>
        <v/>
      </c>
      <c r="HA103" s="369"/>
      <c r="HB103" s="369"/>
      <c r="HC103" s="370" t="str">
        <f>IF(AND(申込書!$C$73&lt;&gt;"▼プルダウンより選択してください",申込書!$C$73&lt;&gt;"",$G103&lt;&gt;"",申込書!$V$73="特定学年のみ"),"申し込みする","")</f>
        <v/>
      </c>
      <c r="HD103" s="371"/>
      <c r="HE103" s="372"/>
      <c r="HF103" s="373" t="str">
        <f>IF(AND(申込書!$C$74&lt;&gt;"▼プルダウンより選択してください",申込書!$C$74&lt;&gt;"",申込書!$K$22&lt;&gt;"YYYY/MM/DD",$G103&lt;&gt;""),申込書!$K$22,"")</f>
        <v/>
      </c>
      <c r="HG103" s="369" t="str">
        <f>IF(HF103="","",IF(INDEX('コンテンツ＆備考マスタ'!$H:$J,MATCH(学校情報!HF$3,'コンテンツ＆備考マスタ'!$H:$H,0),3)="●",IF(AND(HF103&lt;&gt;"",ISNUMBER(申込書!$AC$22)=TRUE,申込書!$C$74&lt;&gt;"▼プルダウンより選択してください",申込書!$C$74&lt;&gt;""),申込書!$AC$22,""),"-"))</f>
        <v/>
      </c>
      <c r="HH103" s="369"/>
      <c r="HI103" s="369"/>
      <c r="HJ103" s="370" t="str">
        <f>IF(AND(申込書!$C$74&lt;&gt;"▼プルダウンより選択してください",申込書!$C$74&lt;&gt;"",$G103&lt;&gt;"",申込書!$V$74="特定学年のみ"),"申し込みする","")</f>
        <v/>
      </c>
      <c r="HK103" s="371"/>
      <c r="HL103" s="372"/>
      <c r="HM103" s="373" t="str">
        <f>IF(AND(申込書!$C$75&lt;&gt;"▼プルダウンより選択してください",申込書!$C$75&lt;&gt;"",申込書!$K$22&lt;&gt;"YYYY/MM/DD",$G103&lt;&gt;""),申込書!$K$22,"")</f>
        <v/>
      </c>
      <c r="HN103" s="369" t="str">
        <f>IF(HM103="","",IF(INDEX('コンテンツ＆備考マスタ'!$H:$J,MATCH(学校情報!HM$3,'コンテンツ＆備考マスタ'!$H:$H,0),3)="●",IF(AND(HM103&lt;&gt;"",ISNUMBER(申込書!$AC$22)=TRUE,申込書!$C$75&lt;&gt;"▼プルダウンより選択してください",申込書!$C$75&lt;&gt;""),申込書!$AC$22,""),"-"))</f>
        <v/>
      </c>
      <c r="HO103" s="369"/>
      <c r="HP103" s="369"/>
      <c r="HQ103" s="370" t="str">
        <f>IF(AND(申込書!$C$75&lt;&gt;"▼プルダウンより選択してください",申込書!$C$75&lt;&gt;"",$G103&lt;&gt;"",申込書!$V$75="特定学年のみ"),"申し込みする","")</f>
        <v/>
      </c>
      <c r="HR103" s="371"/>
      <c r="HS103" s="371"/>
      <c r="HT103" s="374" t="str">
        <f>IF(AND(申込書!$C$76&lt;&gt;"▼プルダウンより選択してください",申込書!$C$76&lt;&gt;"",申込書!$K$22&lt;&gt;"YYYY/MM/DD",$G103&lt;&gt;""),申込書!$K$22,"")</f>
        <v/>
      </c>
      <c r="HU103" s="369" t="str">
        <f>IF(HT103="","",IF(INDEX('コンテンツ＆備考マスタ'!$H:$J,MATCH(学校情報!HT$3,'コンテンツ＆備考マスタ'!$H:$H,0),3)="●",IF(AND(HT103&lt;&gt;"",ISNUMBER(申込書!$AC$22)=TRUE,申込書!$C$76&lt;&gt;"▼プルダウンより選択してください",申込書!$C$76&lt;&gt;""),申込書!$AC$22,""),"-"))</f>
        <v/>
      </c>
      <c r="HV103" s="369"/>
      <c r="HW103" s="369"/>
      <c r="HX103" s="370" t="str">
        <f>IF(AND(申込書!$C$76&lt;&gt;"▼プルダウンより選択してください",申込書!$C$76&lt;&gt;"",$G103&lt;&gt;"",申込書!$V$76="特定学年のみ"),"申し込みする","")</f>
        <v/>
      </c>
      <c r="HY103" s="371"/>
      <c r="HZ103" s="372"/>
      <c r="IA103" s="69"/>
    </row>
    <row r="104" spans="2:235" ht="26.85" hidden="1" customHeight="1" outlineLevel="1">
      <c r="B104" s="365">
        <f t="shared" si="3"/>
        <v>99</v>
      </c>
      <c r="C104" s="55"/>
      <c r="D104" s="56"/>
      <c r="E104" s="154"/>
      <c r="F104" s="57"/>
      <c r="G104" s="58"/>
      <c r="H104" s="59"/>
      <c r="I104" s="60"/>
      <c r="J104" s="61"/>
      <c r="K104" s="366" t="str">
        <f t="shared" si="4"/>
        <v/>
      </c>
      <c r="L104" s="62"/>
      <c r="M104" s="322"/>
      <c r="N104" s="63"/>
      <c r="O104" s="64"/>
      <c r="P104" s="367" t="str">
        <f t="shared" si="5"/>
        <v/>
      </c>
      <c r="Q104" s="65"/>
      <c r="R104" s="66"/>
      <c r="S104" s="67"/>
      <c r="T104" s="68"/>
      <c r="U104" s="68"/>
      <c r="V104" s="68"/>
      <c r="W104" s="66"/>
      <c r="X104" s="281"/>
      <c r="Y104" s="368" t="str">
        <f>IF(AND(申込書!$C$47&lt;&gt;"▼プルダウンより選択してください",申込書!$C$47&lt;&gt;"",申込書!$K$22&lt;&gt;"YYYY/MM/DD",$G104&lt;&gt;""),申込書!$K$22,"")</f>
        <v/>
      </c>
      <c r="Z104" s="369" t="str">
        <f>IF(Y104="","",IF(INDEX('コンテンツ＆備考マスタ'!$H:$J,MATCH(学校情報!Y$3,'コンテンツ＆備考マスタ'!$H:$H,0),3)="●",IF(AND(Y104&lt;&gt;"",ISNUMBER(申込書!$AC$22)=TRUE,申込書!$C$47&lt;&gt;"▼プルダウンより選択してください",申込書!$C$47&lt;&gt;""),申込書!$AC$22,""),"-"))</f>
        <v/>
      </c>
      <c r="AA104" s="369"/>
      <c r="AB104" s="369"/>
      <c r="AC104" s="370" t="str">
        <f>IF(AND(申込書!$C$47&lt;&gt;"▼プルダウンより選択してください",申込書!$C$47&lt;&gt;"",$G104&lt;&gt;"",申込書!$V$47="特定学年のみ"),"申し込みする","")</f>
        <v/>
      </c>
      <c r="AD104" s="371"/>
      <c r="AE104" s="372"/>
      <c r="AF104" s="373" t="str">
        <f>IF(AND(申込書!$C$48&lt;&gt;"▼プルダウンより選択してください",申込書!$C$48&lt;&gt;"",申込書!$K$22&lt;&gt;"YYYY/MM/DD",$G104&lt;&gt;""),申込書!$K$22,"")</f>
        <v/>
      </c>
      <c r="AG104" s="369" t="str">
        <f>IF(AF104="","",IF(INDEX('コンテンツ＆備考マスタ'!$H:$J,MATCH(学校情報!AF$3,'コンテンツ＆備考マスタ'!$H:$H,0),3)="●",IF(AND(AF104&lt;&gt;"",ISNUMBER(申込書!$AC$22)=TRUE,申込書!$C$48&lt;&gt;"▼プルダウンより選択してください",申込書!$C$48&lt;&gt;""),申込書!$AC$22,""),"-"))</f>
        <v/>
      </c>
      <c r="AH104" s="369"/>
      <c r="AI104" s="369"/>
      <c r="AJ104" s="370" t="str">
        <f>IF(AND(申込書!$C$48&lt;&gt;"▼プルダウンより選択してください",申込書!$C$48&lt;&gt;"",$G104&lt;&gt;"",申込書!$V$48="特定学年のみ"),"申し込みする","")</f>
        <v/>
      </c>
      <c r="AK104" s="371"/>
      <c r="AL104" s="372"/>
      <c r="AM104" s="373" t="str">
        <f>IF(AND(申込書!$C$49&lt;&gt;"▼プルダウンより選択してください",申込書!$C$49&lt;&gt;"",申込書!$K$22&lt;&gt;"YYYY/MM/DD",$G104&lt;&gt;""),申込書!$K$22,"")</f>
        <v/>
      </c>
      <c r="AN104" s="369" t="str">
        <f>IF(AM104="","",IF(INDEX('コンテンツ＆備考マスタ'!$H:$J,MATCH(学校情報!AM$3,'コンテンツ＆備考マスタ'!$H:$H,0),3)="●",IF(AND(AM104&lt;&gt;"",ISNUMBER(申込書!$AC$22)=TRUE,申込書!$C$49&lt;&gt;"▼プルダウンより選択してください",申込書!$C$49&lt;&gt;""),申込書!$AC$22,""),"-"))</f>
        <v/>
      </c>
      <c r="AO104" s="369"/>
      <c r="AP104" s="369"/>
      <c r="AQ104" s="370" t="str">
        <f>IF(AND(申込書!$C$49&lt;&gt;"▼プルダウンより選択してください",申込書!$C$49&lt;&gt;"",$G104&lt;&gt;"",申込書!$V$49="特定学年のみ"),"申し込みする","")</f>
        <v/>
      </c>
      <c r="AR104" s="371"/>
      <c r="AS104" s="372"/>
      <c r="AT104" s="373" t="str">
        <f>IF(AND(申込書!$C$50&lt;&gt;"▼プルダウンより選択してください",申込書!$C$50&lt;&gt;"",申込書!$K$22&lt;&gt;"YYYY/MM/DD",$G104&lt;&gt;""),申込書!$K$22,"")</f>
        <v/>
      </c>
      <c r="AU104" s="369" t="str">
        <f>IF(AT104="","",IF(INDEX('コンテンツ＆備考マスタ'!$H:$J,MATCH(学校情報!AT$3,'コンテンツ＆備考マスタ'!$H:$H,0),3)="●",IF(AND(AT104&lt;&gt;"",ISNUMBER(申込書!$AC$22)=TRUE,申込書!$C$50&lt;&gt;"▼プルダウンより選択してください",申込書!$C$50&lt;&gt;""),申込書!$AC$22,""),"-"))</f>
        <v/>
      </c>
      <c r="AV104" s="369"/>
      <c r="AW104" s="369"/>
      <c r="AX104" s="370" t="str">
        <f>IF(AND(申込書!$C$50&lt;&gt;"▼プルダウンより選択してください",申込書!$C$50&lt;&gt;"",$G104&lt;&gt;"",申込書!$V$50="特定学年のみ"),"申し込みする","")</f>
        <v/>
      </c>
      <c r="AY104" s="371"/>
      <c r="AZ104" s="372"/>
      <c r="BA104" s="373" t="str">
        <f>IF(AND(申込書!$C$51&lt;&gt;"▼プルダウンより選択してください",申込書!$C$51&lt;&gt;"",申込書!$K$22&lt;&gt;"YYYY/MM/DD",$G104&lt;&gt;""),申込書!$K$22,"")</f>
        <v/>
      </c>
      <c r="BB104" s="369" t="str">
        <f>IF(BA104="","",IF(INDEX('コンテンツ＆備考マスタ'!$H:$J,MATCH(学校情報!BA$3,'コンテンツ＆備考マスタ'!$H:$H,0),3)="●",IF(AND(BA104&lt;&gt;"",ISNUMBER(申込書!$AC$22)=TRUE,申込書!$C$51&lt;&gt;"▼プルダウンより選択してください",申込書!$C$51&lt;&gt;""),申込書!$AC$22,""),"-"))</f>
        <v/>
      </c>
      <c r="BC104" s="369"/>
      <c r="BD104" s="369"/>
      <c r="BE104" s="370" t="str">
        <f>IF(AND(申込書!$C$51&lt;&gt;"▼プルダウンより選択してください",申込書!$C$51&lt;&gt;"",$G104&lt;&gt;"",申込書!$V$51="特定学年のみ"),"申し込みする","")</f>
        <v/>
      </c>
      <c r="BF104" s="371"/>
      <c r="BG104" s="372"/>
      <c r="BH104" s="373" t="str">
        <f>IF(AND(申込書!$C$52&lt;&gt;"▼プルダウンより選択してください",申込書!$C$52&lt;&gt;"",申込書!$K$22&lt;&gt;"YYYY/MM/DD",$G104&lt;&gt;""),申込書!$K$22,"")</f>
        <v/>
      </c>
      <c r="BI104" s="369" t="str">
        <f>IF(BH104="","",IF(INDEX('コンテンツ＆備考マスタ'!$H:$J,MATCH(学校情報!BH$3,'コンテンツ＆備考マスタ'!$H:$H,0),3)="●",IF(AND(BH104&lt;&gt;"",ISNUMBER(申込書!$AC$22)=TRUE,申込書!$C$52&lt;&gt;"▼プルダウンより選択してください",申込書!$C$52&lt;&gt;""),申込書!$AC$22,""),"-"))</f>
        <v/>
      </c>
      <c r="BJ104" s="369"/>
      <c r="BK104" s="369"/>
      <c r="BL104" s="370" t="str">
        <f>IF(AND(申込書!$C$52&lt;&gt;"▼プルダウンより選択してください",申込書!$C$52&lt;&gt;"",$G104&lt;&gt;"",申込書!$V$52="特定学年のみ"),"申し込みする","")</f>
        <v/>
      </c>
      <c r="BM104" s="371"/>
      <c r="BN104" s="372"/>
      <c r="BO104" s="373" t="str">
        <f>IF(AND(申込書!$C$53&lt;&gt;"▼プルダウンより選択してください",申込書!$C$53&lt;&gt;"",申込書!$K$22&lt;&gt;"YYYY/MM/DD",$G104&lt;&gt;""),申込書!$K$22,"")</f>
        <v/>
      </c>
      <c r="BP104" s="369" t="str">
        <f>IF(BO104="","",IF(INDEX('コンテンツ＆備考マスタ'!$H:$J,MATCH(学校情報!BO$3,'コンテンツ＆備考マスタ'!$H:$H,0),3)="●",IF(AND(BO104&lt;&gt;"",ISNUMBER(申込書!$AC$22)=TRUE,申込書!$C$53&lt;&gt;"▼プルダウンより選択してください",申込書!$C$53&lt;&gt;""),申込書!$AC$22,""),"-"))</f>
        <v/>
      </c>
      <c r="BQ104" s="369"/>
      <c r="BR104" s="369"/>
      <c r="BS104" s="370" t="str">
        <f>IF(AND(申込書!$C$53&lt;&gt;"▼プルダウンより選択してください",申込書!$C$53&lt;&gt;"",$G104&lt;&gt;"",申込書!$V$53="特定学年のみ"),"申し込みする","")</f>
        <v/>
      </c>
      <c r="BT104" s="371"/>
      <c r="BU104" s="372"/>
      <c r="BV104" s="373" t="str">
        <f>IF(AND(申込書!$C$54&lt;&gt;"▼プルダウンより選択してください",申込書!$C$54&lt;&gt;"",申込書!$K$22&lt;&gt;"YYYY/MM/DD",$G104&lt;&gt;""),申込書!$K$22,"")</f>
        <v/>
      </c>
      <c r="BW104" s="369" t="str">
        <f>IF(BV104="","",IF(INDEX('コンテンツ＆備考マスタ'!$H:$J,MATCH(学校情報!BV$3,'コンテンツ＆備考マスタ'!$H:$H,0),3)="●",IF(AND(BV104&lt;&gt;"",ISNUMBER(申込書!$AC$22)=TRUE,申込書!$C$54&lt;&gt;"▼プルダウンより選択してください",申込書!$C$54&lt;&gt;""),申込書!$AC$22,""),"-"))</f>
        <v/>
      </c>
      <c r="BX104" s="369"/>
      <c r="BY104" s="369"/>
      <c r="BZ104" s="370" t="str">
        <f>IF(AND(申込書!$C$54&lt;&gt;"▼プルダウンより選択してください",申込書!$C$54&lt;&gt;"",$G104&lt;&gt;"",申込書!$V$54="特定学年のみ"),"申し込みする","")</f>
        <v/>
      </c>
      <c r="CA104" s="371"/>
      <c r="CB104" s="372"/>
      <c r="CC104" s="373" t="str">
        <f>IF(AND(申込書!$C$55&lt;&gt;"▼プルダウンより選択してください",申込書!$C$55&lt;&gt;"",申込書!$K$22&lt;&gt;"YYYY/MM/DD",$G104&lt;&gt;""),申込書!$K$22,"")</f>
        <v/>
      </c>
      <c r="CD104" s="369" t="str">
        <f>IF(CC104="","",IF(INDEX('コンテンツ＆備考マスタ'!$H:$J,MATCH(学校情報!CC$3,'コンテンツ＆備考マスタ'!$H:$H,0),3)="●",IF(AND(CC104&lt;&gt;"",ISNUMBER(申込書!$AC$22)=TRUE,申込書!$C$55&lt;&gt;"▼プルダウンより選択してください",申込書!$C$55&lt;&gt;""),申込書!$AC$22,""),"-"))</f>
        <v/>
      </c>
      <c r="CE104" s="369"/>
      <c r="CF104" s="369"/>
      <c r="CG104" s="370" t="str">
        <f>IF(AND(申込書!$C$55&lt;&gt;"▼プルダウンより選択してください",申込書!$C$55&lt;&gt;"",$G104&lt;&gt;"",申込書!$V$55="特定学年のみ"),"申し込みする","")</f>
        <v/>
      </c>
      <c r="CH104" s="371"/>
      <c r="CI104" s="372"/>
      <c r="CJ104" s="373" t="str">
        <f>IF(AND(申込書!$C$56&lt;&gt;"▼プルダウンより選択してください",申込書!$C$56&lt;&gt;"",申込書!$K$22&lt;&gt;"YYYY/MM/DD",$G104&lt;&gt;""),申込書!$K$22,"")</f>
        <v/>
      </c>
      <c r="CK104" s="369" t="str">
        <f>IF(CJ104="","",IF(INDEX('コンテンツ＆備考マスタ'!$H:$J,MATCH(学校情報!CJ$3,'コンテンツ＆備考マスタ'!$H:$H,0),3)="●",IF(AND(CJ104&lt;&gt;"",ISNUMBER(申込書!$AC$22)=TRUE,申込書!$C$56&lt;&gt;"▼プルダウンより選択してください",申込書!$C$56&lt;&gt;""),申込書!$AC$22,""),"-"))</f>
        <v/>
      </c>
      <c r="CL104" s="369"/>
      <c r="CM104" s="369"/>
      <c r="CN104" s="370" t="str">
        <f>IF(AND(申込書!$C$56&lt;&gt;"▼プルダウンより選択してください",申込書!$C$56&lt;&gt;"",$G104&lt;&gt;"",申込書!$V$56="特定学年のみ"),"申し込みする","")</f>
        <v/>
      </c>
      <c r="CO104" s="371"/>
      <c r="CP104" s="372"/>
      <c r="CQ104" s="373" t="str">
        <f>IF(AND(申込書!$C$57&lt;&gt;"▼プルダウンより選択してください",申込書!$C$57&lt;&gt;"",申込書!$K$22&lt;&gt;"YYYY/MM/DD",$G104&lt;&gt;""),申込書!$K$22,"")</f>
        <v/>
      </c>
      <c r="CR104" s="369" t="str">
        <f>IF(CQ104="","",IF(INDEX('コンテンツ＆備考マスタ'!$H:$J,MATCH(学校情報!CQ$3,'コンテンツ＆備考マスタ'!$H:$H,0),3)="●",IF(AND(CQ104&lt;&gt;"",ISNUMBER(申込書!$AC$22)=TRUE,申込書!$C$57&lt;&gt;"▼プルダウンより選択してください",申込書!$C$57&lt;&gt;""),申込書!$AC$22,""),"-"))</f>
        <v/>
      </c>
      <c r="CS104" s="369"/>
      <c r="CT104" s="369"/>
      <c r="CU104" s="369" t="str">
        <f>IF(AND(申込書!$C$57&lt;&gt;"▼プルダウンより選択してください",申込書!$C$57&lt;&gt;"",$G104&lt;&gt;"",申込書!$V$57="特定学年のみ"),"申し込みする","")</f>
        <v/>
      </c>
      <c r="CV104" s="371"/>
      <c r="CW104" s="372"/>
      <c r="CX104" s="373" t="str">
        <f>IF(AND(申込書!$C$58&lt;&gt;"▼プルダウンより選択してください",申込書!$C$58&lt;&gt;"",申込書!$K$22&lt;&gt;"YYYY/MM/DD",$G104&lt;&gt;""),申込書!$K$22,"")</f>
        <v/>
      </c>
      <c r="CY104" s="369" t="str">
        <f>IF(CX104="","",IF(INDEX('コンテンツ＆備考マスタ'!$H:$J,MATCH(学校情報!CX$3,'コンテンツ＆備考マスタ'!$H:$H,0),3)="●",IF(AND(CX104&lt;&gt;"",ISNUMBER(申込書!$AC$22)=TRUE,申込書!$C$58&lt;&gt;"▼プルダウンより選択してください",申込書!$C$58&lt;&gt;""),申込書!$AC$22,""),"-"))</f>
        <v/>
      </c>
      <c r="CZ104" s="369"/>
      <c r="DA104" s="369"/>
      <c r="DB104" s="369" t="str">
        <f>IF(AND(申込書!$C$58&lt;&gt;"▼プルダウンより選択してください",申込書!$C$58&lt;&gt;"",$G104&lt;&gt;"",申込書!$V$58="特定学年のみ"),"申し込みする","")</f>
        <v/>
      </c>
      <c r="DC104" s="371"/>
      <c r="DD104" s="372"/>
      <c r="DE104" s="373" t="str">
        <f>IF(AND(申込書!$C$59&lt;&gt;"▼プルダウンより選択してください",申込書!$C$59&lt;&gt;"",申込書!$K$22&lt;&gt;"YYYY/MM/DD",$G104&lt;&gt;""),申込書!$K$22,"")</f>
        <v/>
      </c>
      <c r="DF104" s="369" t="str">
        <f>IF(DE104="","",IF(INDEX('コンテンツ＆備考マスタ'!$H:$J,MATCH(学校情報!DE$3,'コンテンツ＆備考マスタ'!$H:$H,0),3)="●",IF(AND(DE104&lt;&gt;"",ISNUMBER(申込書!$AC$22)=TRUE,申込書!$C$59&lt;&gt;"▼プルダウンより選択してください",申込書!$C$59&lt;&gt;""),申込書!$AC$22,""),"-"))</f>
        <v/>
      </c>
      <c r="DG104" s="369"/>
      <c r="DH104" s="369"/>
      <c r="DI104" s="369" t="str">
        <f>IF(AND(申込書!$C$59&lt;&gt;"▼プルダウンより選択してください",申込書!$C$59&lt;&gt;"",$G104&lt;&gt;"",申込書!$V$59="特定学年のみ"),"申し込みする","")</f>
        <v/>
      </c>
      <c r="DJ104" s="371"/>
      <c r="DK104" s="372"/>
      <c r="DL104" s="373" t="str">
        <f>IF(AND(申込書!$C$60&lt;&gt;"▼プルダウンより選択してください",申込書!$C$60&lt;&gt;"",申込書!$K$22&lt;&gt;"YYYY/MM/DD",$G104&lt;&gt;""),申込書!$K$22,"")</f>
        <v/>
      </c>
      <c r="DM104" s="369" t="str">
        <f>IF(DL104="","",IF(INDEX('コンテンツ＆備考マスタ'!$H:$J,MATCH(学校情報!DL$3,'コンテンツ＆備考マスタ'!$H:$H,0),3)="●",IF(AND(DL104&lt;&gt;"",ISNUMBER(申込書!$AC$22)=TRUE,申込書!$C$60&lt;&gt;"▼プルダウンより選択してください",申込書!$C$60&lt;&gt;""),申込書!$AC$22,""),"-"))</f>
        <v/>
      </c>
      <c r="DN104" s="369"/>
      <c r="DO104" s="369"/>
      <c r="DP104" s="369" t="str">
        <f>IF(AND(申込書!$C$60&lt;&gt;"▼プルダウンより選択してください",申込書!$C$60&lt;&gt;"",$G104&lt;&gt;"",申込書!$V$60="特定学年のみ"),"申し込みする","")</f>
        <v/>
      </c>
      <c r="DQ104" s="371"/>
      <c r="DR104" s="372"/>
      <c r="DS104" s="373" t="str">
        <f>IF(AND(申込書!$C$61&lt;&gt;"▼プルダウンより選択してください",申込書!$C$61&lt;&gt;"",申込書!$K$22&lt;&gt;"YYYY/MM/DD",$G104&lt;&gt;""),申込書!$K$22,"")</f>
        <v/>
      </c>
      <c r="DT104" s="369" t="str">
        <f>IF(DS104="","",IF(INDEX('コンテンツ＆備考マスタ'!$H:$J,MATCH(学校情報!DS$3,'コンテンツ＆備考マスタ'!$H:$H,0),3)="●",IF(AND(DS104&lt;&gt;"",ISNUMBER(申込書!$AC$22)=TRUE,申込書!$C$61&lt;&gt;"▼プルダウンより選択してください",申込書!$C$61&lt;&gt;""),申込書!$AC$22,""),"-"))</f>
        <v/>
      </c>
      <c r="DU104" s="369"/>
      <c r="DV104" s="369"/>
      <c r="DW104" s="369" t="str">
        <f>IF(AND(申込書!$C$61&lt;&gt;"▼プルダウンより選択してください",申込書!$C$61&lt;&gt;"",$G104&lt;&gt;"",申込書!$V$61="特定学年のみ"),"申し込みする","")</f>
        <v/>
      </c>
      <c r="DX104" s="371"/>
      <c r="DY104" s="372"/>
      <c r="DZ104" s="373" t="str">
        <f>IF(AND(申込書!$C$62&lt;&gt;"▼プルダウンより選択してください",申込書!$C$62&lt;&gt;"",申込書!$K$22&lt;&gt;"YYYY/MM/DD",$G104&lt;&gt;""),申込書!$K$22,"")</f>
        <v/>
      </c>
      <c r="EA104" s="369" t="str">
        <f>IF(DZ104="","",IF(INDEX('コンテンツ＆備考マスタ'!$H:$J,MATCH(学校情報!DZ$3,'コンテンツ＆備考マスタ'!$H:$H,0),3)="●",IF(AND(DZ104&lt;&gt;"",ISNUMBER(申込書!$AC$22)=TRUE,申込書!$C$62&lt;&gt;"▼プルダウンより選択してください",申込書!$C$62&lt;&gt;""),申込書!$AC$22,""),"-"))</f>
        <v/>
      </c>
      <c r="EB104" s="369"/>
      <c r="EC104" s="369"/>
      <c r="ED104" s="370" t="str">
        <f>IF(AND(申込書!$C$62&lt;&gt;"▼プルダウンより選択してください",申込書!$C$62&lt;&gt;"",$G104&lt;&gt;"",申込書!$V$62="特定学年のみ"),"申し込みする","")</f>
        <v/>
      </c>
      <c r="EE104" s="371"/>
      <c r="EF104" s="372"/>
      <c r="EG104" s="373" t="str">
        <f>IF(AND(申込書!$C$63&lt;&gt;"▼プルダウンより選択してください",申込書!$C$63&lt;&gt;"",申込書!$K$22&lt;&gt;"YYYY/MM/DD",$G104&lt;&gt;""),申込書!$K$22,"")</f>
        <v/>
      </c>
      <c r="EH104" s="369" t="str">
        <f>IF(EG104="","",IF(INDEX('コンテンツ＆備考マスタ'!$H:$J,MATCH(学校情報!EG$3,'コンテンツ＆備考マスタ'!$H:$H,0),3)="●",IF(AND(EG104&lt;&gt;"",ISNUMBER(申込書!$AC$22)=TRUE,申込書!$C$63&lt;&gt;"▼プルダウンより選択してください",申込書!$C$63&lt;&gt;""),申込書!$AC$22,""),"-"))</f>
        <v/>
      </c>
      <c r="EI104" s="369"/>
      <c r="EJ104" s="369"/>
      <c r="EK104" s="370" t="str">
        <f>IF(AND(申込書!$C$63&lt;&gt;"▼プルダウンより選択してください",申込書!$C$63&lt;&gt;"",$G104&lt;&gt;"",申込書!$V$63="特定学年のみ"),"申し込みする","")</f>
        <v/>
      </c>
      <c r="EL104" s="371"/>
      <c r="EM104" s="372"/>
      <c r="EN104" s="373" t="str">
        <f>IF(AND(申込書!$C$64&lt;&gt;"▼プルダウンより選択してください",申込書!$C$64&lt;&gt;"",申込書!$K$22&lt;&gt;"YYYY/MM/DD",$G104&lt;&gt;""),申込書!$K$22,"")</f>
        <v/>
      </c>
      <c r="EO104" s="369" t="str">
        <f>IF(EN104="","",IF(INDEX('コンテンツ＆備考マスタ'!$H:$J,MATCH(学校情報!EN$3,'コンテンツ＆備考マスタ'!$H:$H,0),3)="●",IF(AND(EN104&lt;&gt;"",ISNUMBER(申込書!$AC$22)=TRUE,申込書!$C$64&lt;&gt;"▼プルダウンより選択してください",申込書!$C$64&lt;&gt;""),申込書!$AC$22,""),"-"))</f>
        <v/>
      </c>
      <c r="EP104" s="369"/>
      <c r="EQ104" s="369"/>
      <c r="ER104" s="370" t="str">
        <f>IF(AND(申込書!$C$64&lt;&gt;"▼プルダウンより選択してください",申込書!$C$64&lt;&gt;"",$G104&lt;&gt;"",申込書!$V$64="特定学年のみ"),"申し込みする","")</f>
        <v/>
      </c>
      <c r="ES104" s="371"/>
      <c r="ET104" s="372"/>
      <c r="EU104" s="373" t="str">
        <f>IF(AND(申込書!$C$65&lt;&gt;"▼プルダウンより選択してください",申込書!$C$65&lt;&gt;"",申込書!$K$22&lt;&gt;"YYYY/MM/DD",$G104&lt;&gt;""),申込書!$K$22,"")</f>
        <v/>
      </c>
      <c r="EV104" s="369" t="str">
        <f>IF(EU104="","",IF(INDEX('コンテンツ＆備考マスタ'!$H:$J,MATCH(学校情報!EU$3,'コンテンツ＆備考マスタ'!$H:$H,0),3)="●",IF(AND(EU104&lt;&gt;"",ISNUMBER(申込書!$AC$22)=TRUE,申込書!$C$65&lt;&gt;"▼プルダウンより選択してください",申込書!$C$65&lt;&gt;""),申込書!$AC$22,""),"-"))</f>
        <v/>
      </c>
      <c r="EW104" s="369"/>
      <c r="EX104" s="369"/>
      <c r="EY104" s="370" t="str">
        <f>IF(AND(申込書!$C$65&lt;&gt;"▼プルダウンより選択してください",申込書!$C$65&lt;&gt;"",$G104&lt;&gt;"",申込書!$V$65="特定学年のみ"),"申し込みする","")</f>
        <v/>
      </c>
      <c r="EZ104" s="371"/>
      <c r="FA104" s="372"/>
      <c r="FB104" s="373" t="str">
        <f>IF(AND(申込書!$C$66&lt;&gt;"▼プルダウンより選択してください",申込書!$C$66&lt;&gt;"",申込書!$K$22&lt;&gt;"YYYY/MM/DD",$G104&lt;&gt;""),申込書!$K$22,"")</f>
        <v/>
      </c>
      <c r="FC104" s="369" t="str">
        <f>IF(FB104="","",IF(INDEX('コンテンツ＆備考マスタ'!$H:$J,MATCH(学校情報!FB$3,'コンテンツ＆備考マスタ'!$H:$H,0),3)="●",IF(AND(FB104&lt;&gt;"",ISNUMBER(申込書!$AC$22)=TRUE,申込書!$C$66&lt;&gt;"▼プルダウンより選択してください",申込書!$C$66&lt;&gt;""),申込書!$AC$22,""),"-"))</f>
        <v/>
      </c>
      <c r="FD104" s="369"/>
      <c r="FE104" s="369"/>
      <c r="FF104" s="370" t="str">
        <f>IF(AND(申込書!$C$66&lt;&gt;"▼プルダウンより選択してください",申込書!$C$66&lt;&gt;"",$G104&lt;&gt;"",申込書!$V$66="特定学年のみ"),"申し込みする","")</f>
        <v/>
      </c>
      <c r="FG104" s="371"/>
      <c r="FH104" s="372"/>
      <c r="FI104" s="373" t="str">
        <f>IF(AND(申込書!$C$67&lt;&gt;"▼プルダウンより選択してください",申込書!$C$67&lt;&gt;"",申込書!$K$22&lt;&gt;"YYYY/MM/DD",$G104&lt;&gt;""),申込書!$K$22,"")</f>
        <v/>
      </c>
      <c r="FJ104" s="369" t="str">
        <f>IF(FI104="","",IF(INDEX('コンテンツ＆備考マスタ'!$H:$J,MATCH(学校情報!FI$3,'コンテンツ＆備考マスタ'!$H:$H,0),3)="●",IF(AND(FI104&lt;&gt;"",ISNUMBER(申込書!$AC$22)=TRUE,申込書!$C$67&lt;&gt;"▼プルダウンより選択してください",申込書!$C$67&lt;&gt;""),申込書!$AC$22,""),"-"))</f>
        <v/>
      </c>
      <c r="FK104" s="369"/>
      <c r="FL104" s="369"/>
      <c r="FM104" s="370" t="str">
        <f>IF(AND(申込書!$C$67&lt;&gt;"▼プルダウンより選択してください",申込書!$C$67&lt;&gt;"",$G104&lt;&gt;"",申込書!$V$67="特定学年のみ"),"申し込みする","")</f>
        <v/>
      </c>
      <c r="FN104" s="371"/>
      <c r="FO104" s="372"/>
      <c r="FP104" s="373" t="str">
        <f>IF(AND(申込書!$C$68&lt;&gt;"▼プルダウンより選択してください",申込書!$C$68&lt;&gt;"",申込書!$K$22&lt;&gt;"YYYY/MM/DD",$G104&lt;&gt;""),申込書!$K$22,"")</f>
        <v/>
      </c>
      <c r="FQ104" s="369" t="str">
        <f>IF(FP104="","",IF(INDEX('コンテンツ＆備考マスタ'!$H:$J,MATCH(学校情報!FP$3,'コンテンツ＆備考マスタ'!$H:$H,0),3)="●",IF(AND(FP104&lt;&gt;"",ISNUMBER(申込書!$AC$22)=TRUE,申込書!$C$68&lt;&gt;"▼プルダウンより選択してください",申込書!$C$68&lt;&gt;""),申込書!$AC$22,""),"-"))</f>
        <v/>
      </c>
      <c r="FR104" s="369"/>
      <c r="FS104" s="369"/>
      <c r="FT104" s="370" t="str">
        <f>IF(AND(申込書!$C$68&lt;&gt;"▼プルダウンより選択してください",申込書!$C$68&lt;&gt;"",$G104&lt;&gt;"",申込書!$V$68="特定学年のみ"),"申し込みする","")</f>
        <v/>
      </c>
      <c r="FU104" s="371"/>
      <c r="FV104" s="372"/>
      <c r="FW104" s="373" t="str">
        <f>IF(AND(申込書!$C$69&lt;&gt;"▼プルダウンより選択してください",申込書!$C$69&lt;&gt;"",申込書!$K$22&lt;&gt;"YYYY/MM/DD",$G104&lt;&gt;""),申込書!$K$22,"")</f>
        <v/>
      </c>
      <c r="FX104" s="369" t="str">
        <f>IF(FW104="","",IF(INDEX('コンテンツ＆備考マスタ'!$H:$J,MATCH(学校情報!FW$3,'コンテンツ＆備考マスタ'!$H:$H,0),3)="●",IF(AND(FW104&lt;&gt;"",ISNUMBER(申込書!$AC$22)=TRUE,申込書!$C$69&lt;&gt;"▼プルダウンより選択してください",申込書!$C$69&lt;&gt;""),申込書!$AC$22,""),"-"))</f>
        <v/>
      </c>
      <c r="FY104" s="369"/>
      <c r="FZ104" s="369"/>
      <c r="GA104" s="370" t="str">
        <f>IF(AND(申込書!$C$69&lt;&gt;"▼プルダウンより選択してください",申込書!$C$69&lt;&gt;"",$G104&lt;&gt;"",申込書!$V$69="特定学年のみ"),"申し込みする","")</f>
        <v/>
      </c>
      <c r="GB104" s="371"/>
      <c r="GC104" s="372"/>
      <c r="GD104" s="373" t="str">
        <f>IF(AND(申込書!$C$70&lt;&gt;"▼プルダウンより選択してください",申込書!$C$70&lt;&gt;"",申込書!$K$22&lt;&gt;"YYYY/MM/DD",$G104&lt;&gt;""),申込書!$K$22,"")</f>
        <v/>
      </c>
      <c r="GE104" s="369" t="str">
        <f>IF(GD104="","",IF(INDEX('コンテンツ＆備考マスタ'!$H:$J,MATCH(学校情報!GD$3,'コンテンツ＆備考マスタ'!$H:$H,0),3)="●",IF(AND(GD104&lt;&gt;"",ISNUMBER(申込書!$AC$22)=TRUE,申込書!$C$70&lt;&gt;"▼プルダウンより選択してください",申込書!$C$70&lt;&gt;""),申込書!$AC$22,""),"-"))</f>
        <v/>
      </c>
      <c r="GF104" s="369"/>
      <c r="GG104" s="369"/>
      <c r="GH104" s="370" t="str">
        <f>IF(AND(申込書!$C$70&lt;&gt;"▼プルダウンより選択してください",申込書!$C$70&lt;&gt;"",$G104&lt;&gt;"",申込書!$V$70="特定学年のみ"),"申し込みする","")</f>
        <v/>
      </c>
      <c r="GI104" s="371"/>
      <c r="GJ104" s="372"/>
      <c r="GK104" s="373" t="str">
        <f>IF(AND(申込書!$C$71&lt;&gt;"▼プルダウンより選択してください",申込書!$C$71&lt;&gt;"",申込書!$K$22&lt;&gt;"YYYY/MM/DD",$G104&lt;&gt;""),申込書!$K$22,"")</f>
        <v/>
      </c>
      <c r="GL104" s="369" t="str">
        <f>IF(GK104="","",IF(INDEX('コンテンツ＆備考マスタ'!$H:$J,MATCH(学校情報!GK$3,'コンテンツ＆備考マスタ'!$H:$H,0),3)="●",IF(AND(GK104&lt;&gt;"",ISNUMBER(申込書!$AC$22)=TRUE,申込書!$C$71&lt;&gt;"▼プルダウンより選択してください",申込書!$C$71&lt;&gt;""),申込書!$AC$22,""),"-"))</f>
        <v/>
      </c>
      <c r="GM104" s="369"/>
      <c r="GN104" s="369"/>
      <c r="GO104" s="370" t="str">
        <f>IF(AND(申込書!$C$71&lt;&gt;"▼プルダウンより選択してください",申込書!$C$71&lt;&gt;"",$G104&lt;&gt;"",申込書!$V$71="特定学年のみ"),"申し込みする","")</f>
        <v/>
      </c>
      <c r="GP104" s="371"/>
      <c r="GQ104" s="372"/>
      <c r="GR104" s="373" t="str">
        <f>IF(AND(申込書!$C$72&lt;&gt;"▼プルダウンより選択してください",申込書!$C$72&lt;&gt;"",申込書!$K$22&lt;&gt;"YYYY/MM/DD",$G104&lt;&gt;""),申込書!$K$22,"")</f>
        <v/>
      </c>
      <c r="GS104" s="369" t="str">
        <f>IF(GR104="","",IF(INDEX('コンテンツ＆備考マスタ'!$H:$J,MATCH(学校情報!GR$3,'コンテンツ＆備考マスタ'!$H:$H,0),3)="●",IF(AND(GR104&lt;&gt;"",ISNUMBER(申込書!$AC$22)=TRUE,申込書!$C$72&lt;&gt;"▼プルダウンより選択してください",申込書!$C$72&lt;&gt;""),申込書!$AC$22,""),"-"))</f>
        <v/>
      </c>
      <c r="GT104" s="369"/>
      <c r="GU104" s="369"/>
      <c r="GV104" s="370" t="str">
        <f>IF(AND(申込書!$C$72&lt;&gt;"▼プルダウンより選択してください",申込書!$C$72&lt;&gt;"",$G104&lt;&gt;"",申込書!$V$72="特定学年のみ"),"申し込みする","")</f>
        <v/>
      </c>
      <c r="GW104" s="371"/>
      <c r="GX104" s="372"/>
      <c r="GY104" s="373" t="str">
        <f>IF(AND(申込書!$C$73&lt;&gt;"▼プルダウンより選択してください",申込書!$C$73&lt;&gt;"",申込書!$K$22&lt;&gt;"YYYY/MM/DD",$G104&lt;&gt;""),申込書!$K$22,"")</f>
        <v/>
      </c>
      <c r="GZ104" s="369" t="str">
        <f>IF(GY104="","",IF(INDEX('コンテンツ＆備考マスタ'!$H:$J,MATCH(学校情報!GY$3,'コンテンツ＆備考マスタ'!$H:$H,0),3)="●",IF(AND(GY104&lt;&gt;"",ISNUMBER(申込書!$AC$22)=TRUE,申込書!$C$73&lt;&gt;"▼プルダウンより選択してください",申込書!$C$73&lt;&gt;""),申込書!$AC$22,""),"-"))</f>
        <v/>
      </c>
      <c r="HA104" s="369"/>
      <c r="HB104" s="369"/>
      <c r="HC104" s="370" t="str">
        <f>IF(AND(申込書!$C$73&lt;&gt;"▼プルダウンより選択してください",申込書!$C$73&lt;&gt;"",$G104&lt;&gt;"",申込書!$V$73="特定学年のみ"),"申し込みする","")</f>
        <v/>
      </c>
      <c r="HD104" s="371"/>
      <c r="HE104" s="372"/>
      <c r="HF104" s="373" t="str">
        <f>IF(AND(申込書!$C$74&lt;&gt;"▼プルダウンより選択してください",申込書!$C$74&lt;&gt;"",申込書!$K$22&lt;&gt;"YYYY/MM/DD",$G104&lt;&gt;""),申込書!$K$22,"")</f>
        <v/>
      </c>
      <c r="HG104" s="369" t="str">
        <f>IF(HF104="","",IF(INDEX('コンテンツ＆備考マスタ'!$H:$J,MATCH(学校情報!HF$3,'コンテンツ＆備考マスタ'!$H:$H,0),3)="●",IF(AND(HF104&lt;&gt;"",ISNUMBER(申込書!$AC$22)=TRUE,申込書!$C$74&lt;&gt;"▼プルダウンより選択してください",申込書!$C$74&lt;&gt;""),申込書!$AC$22,""),"-"))</f>
        <v/>
      </c>
      <c r="HH104" s="369"/>
      <c r="HI104" s="369"/>
      <c r="HJ104" s="370" t="str">
        <f>IF(AND(申込書!$C$74&lt;&gt;"▼プルダウンより選択してください",申込書!$C$74&lt;&gt;"",$G104&lt;&gt;"",申込書!$V$74="特定学年のみ"),"申し込みする","")</f>
        <v/>
      </c>
      <c r="HK104" s="371"/>
      <c r="HL104" s="372"/>
      <c r="HM104" s="373" t="str">
        <f>IF(AND(申込書!$C$75&lt;&gt;"▼プルダウンより選択してください",申込書!$C$75&lt;&gt;"",申込書!$K$22&lt;&gt;"YYYY/MM/DD",$G104&lt;&gt;""),申込書!$K$22,"")</f>
        <v/>
      </c>
      <c r="HN104" s="369" t="str">
        <f>IF(HM104="","",IF(INDEX('コンテンツ＆備考マスタ'!$H:$J,MATCH(学校情報!HM$3,'コンテンツ＆備考マスタ'!$H:$H,0),3)="●",IF(AND(HM104&lt;&gt;"",ISNUMBER(申込書!$AC$22)=TRUE,申込書!$C$75&lt;&gt;"▼プルダウンより選択してください",申込書!$C$75&lt;&gt;""),申込書!$AC$22,""),"-"))</f>
        <v/>
      </c>
      <c r="HO104" s="369"/>
      <c r="HP104" s="369"/>
      <c r="HQ104" s="370" t="str">
        <f>IF(AND(申込書!$C$75&lt;&gt;"▼プルダウンより選択してください",申込書!$C$75&lt;&gt;"",$G104&lt;&gt;"",申込書!$V$75="特定学年のみ"),"申し込みする","")</f>
        <v/>
      </c>
      <c r="HR104" s="371"/>
      <c r="HS104" s="371"/>
      <c r="HT104" s="374" t="str">
        <f>IF(AND(申込書!$C$76&lt;&gt;"▼プルダウンより選択してください",申込書!$C$76&lt;&gt;"",申込書!$K$22&lt;&gt;"YYYY/MM/DD",$G104&lt;&gt;""),申込書!$K$22,"")</f>
        <v/>
      </c>
      <c r="HU104" s="369" t="str">
        <f>IF(HT104="","",IF(INDEX('コンテンツ＆備考マスタ'!$H:$J,MATCH(学校情報!HT$3,'コンテンツ＆備考マスタ'!$H:$H,0),3)="●",IF(AND(HT104&lt;&gt;"",ISNUMBER(申込書!$AC$22)=TRUE,申込書!$C$76&lt;&gt;"▼プルダウンより選択してください",申込書!$C$76&lt;&gt;""),申込書!$AC$22,""),"-"))</f>
        <v/>
      </c>
      <c r="HV104" s="369"/>
      <c r="HW104" s="369"/>
      <c r="HX104" s="370" t="str">
        <f>IF(AND(申込書!$C$76&lt;&gt;"▼プルダウンより選択してください",申込書!$C$76&lt;&gt;"",$G104&lt;&gt;"",申込書!$V$76="特定学年のみ"),"申し込みする","")</f>
        <v/>
      </c>
      <c r="HY104" s="371"/>
      <c r="HZ104" s="372"/>
      <c r="IA104" s="69"/>
    </row>
    <row r="105" spans="2:235" ht="26.85" customHeight="1" collapsed="1">
      <c r="B105" s="365">
        <f t="shared" si="3"/>
        <v>100</v>
      </c>
      <c r="C105" s="55"/>
      <c r="D105" s="56"/>
      <c r="E105" s="154"/>
      <c r="F105" s="57"/>
      <c r="G105" s="58"/>
      <c r="H105" s="59"/>
      <c r="I105" s="60"/>
      <c r="J105" s="61"/>
      <c r="K105" s="366" t="str">
        <f t="shared" si="4"/>
        <v/>
      </c>
      <c r="L105" s="62"/>
      <c r="M105" s="322"/>
      <c r="N105" s="63"/>
      <c r="O105" s="64"/>
      <c r="P105" s="367" t="str">
        <f t="shared" si="5"/>
        <v/>
      </c>
      <c r="Q105" s="65"/>
      <c r="R105" s="66"/>
      <c r="S105" s="67"/>
      <c r="T105" s="68"/>
      <c r="U105" s="68"/>
      <c r="V105" s="68"/>
      <c r="W105" s="66"/>
      <c r="X105" s="281"/>
      <c r="Y105" s="368" t="str">
        <f>IF(AND(申込書!$C$47&lt;&gt;"▼プルダウンより選択してください",申込書!$C$47&lt;&gt;"",申込書!$K$22&lt;&gt;"YYYY/MM/DD",$G105&lt;&gt;""),申込書!$K$22,"")</f>
        <v/>
      </c>
      <c r="Z105" s="369" t="str">
        <f>IF(Y105="","",IF(INDEX('コンテンツ＆備考マスタ'!$H:$J,MATCH(学校情報!Y$3,'コンテンツ＆備考マスタ'!$H:$H,0),3)="●",IF(AND(Y105&lt;&gt;"",ISNUMBER(申込書!$AC$22)=TRUE,申込書!$C$47&lt;&gt;"▼プルダウンより選択してください",申込書!$C$47&lt;&gt;""),申込書!$AC$22,""),"-"))</f>
        <v/>
      </c>
      <c r="AA105" s="369"/>
      <c r="AB105" s="369"/>
      <c r="AC105" s="370" t="str">
        <f>IF(AND(申込書!$C$47&lt;&gt;"▼プルダウンより選択してください",申込書!$C$47&lt;&gt;"",$G105&lt;&gt;"",申込書!$V$47="特定学年のみ"),"申し込みする","")</f>
        <v/>
      </c>
      <c r="AD105" s="371"/>
      <c r="AE105" s="372"/>
      <c r="AF105" s="373" t="str">
        <f>IF(AND(申込書!$C$48&lt;&gt;"▼プルダウンより選択してください",申込書!$C$48&lt;&gt;"",申込書!$K$22&lt;&gt;"YYYY/MM/DD",$G105&lt;&gt;""),申込書!$K$22,"")</f>
        <v/>
      </c>
      <c r="AG105" s="369" t="str">
        <f>IF(AF105="","",IF(INDEX('コンテンツ＆備考マスタ'!$H:$J,MATCH(学校情報!AF$3,'コンテンツ＆備考マスタ'!$H:$H,0),3)="●",IF(AND(AF105&lt;&gt;"",ISNUMBER(申込書!$AC$22)=TRUE,申込書!$C$48&lt;&gt;"▼プルダウンより選択してください",申込書!$C$48&lt;&gt;""),申込書!$AC$22,""),"-"))</f>
        <v/>
      </c>
      <c r="AH105" s="369"/>
      <c r="AI105" s="369"/>
      <c r="AJ105" s="370" t="str">
        <f>IF(AND(申込書!$C$48&lt;&gt;"▼プルダウンより選択してください",申込書!$C$48&lt;&gt;"",$G105&lt;&gt;"",申込書!$V$48="特定学年のみ"),"申し込みする","")</f>
        <v/>
      </c>
      <c r="AK105" s="371"/>
      <c r="AL105" s="372"/>
      <c r="AM105" s="373" t="str">
        <f>IF(AND(申込書!$C$49&lt;&gt;"▼プルダウンより選択してください",申込書!$C$49&lt;&gt;"",申込書!$K$22&lt;&gt;"YYYY/MM/DD",$G105&lt;&gt;""),申込書!$K$22,"")</f>
        <v/>
      </c>
      <c r="AN105" s="369" t="str">
        <f>IF(AM105="","",IF(INDEX('コンテンツ＆備考マスタ'!$H:$J,MATCH(学校情報!AM$3,'コンテンツ＆備考マスタ'!$H:$H,0),3)="●",IF(AND(AM105&lt;&gt;"",ISNUMBER(申込書!$AC$22)=TRUE,申込書!$C$49&lt;&gt;"▼プルダウンより選択してください",申込書!$C$49&lt;&gt;""),申込書!$AC$22,""),"-"))</f>
        <v/>
      </c>
      <c r="AO105" s="369"/>
      <c r="AP105" s="369"/>
      <c r="AQ105" s="370" t="str">
        <f>IF(AND(申込書!$C$49&lt;&gt;"▼プルダウンより選択してください",申込書!$C$49&lt;&gt;"",$G105&lt;&gt;"",申込書!$V$49="特定学年のみ"),"申し込みする","")</f>
        <v/>
      </c>
      <c r="AR105" s="371"/>
      <c r="AS105" s="372"/>
      <c r="AT105" s="373" t="str">
        <f>IF(AND(申込書!$C$50&lt;&gt;"▼プルダウンより選択してください",申込書!$C$50&lt;&gt;"",申込書!$K$22&lt;&gt;"YYYY/MM/DD",$G105&lt;&gt;""),申込書!$K$22,"")</f>
        <v/>
      </c>
      <c r="AU105" s="369" t="str">
        <f>IF(AT105="","",IF(INDEX('コンテンツ＆備考マスタ'!$H:$J,MATCH(学校情報!AT$3,'コンテンツ＆備考マスタ'!$H:$H,0),3)="●",IF(AND(AT105&lt;&gt;"",ISNUMBER(申込書!$AC$22)=TRUE,申込書!$C$50&lt;&gt;"▼プルダウンより選択してください",申込書!$C$50&lt;&gt;""),申込書!$AC$22,""),"-"))</f>
        <v/>
      </c>
      <c r="AV105" s="369"/>
      <c r="AW105" s="369"/>
      <c r="AX105" s="370" t="str">
        <f>IF(AND(申込書!$C$50&lt;&gt;"▼プルダウンより選択してください",申込書!$C$50&lt;&gt;"",$G105&lt;&gt;"",申込書!$V$50="特定学年のみ"),"申し込みする","")</f>
        <v/>
      </c>
      <c r="AY105" s="371"/>
      <c r="AZ105" s="372"/>
      <c r="BA105" s="373" t="str">
        <f>IF(AND(申込書!$C$51&lt;&gt;"▼プルダウンより選択してください",申込書!$C$51&lt;&gt;"",申込書!$K$22&lt;&gt;"YYYY/MM/DD",$G105&lt;&gt;""),申込書!$K$22,"")</f>
        <v/>
      </c>
      <c r="BB105" s="369" t="str">
        <f>IF(BA105="","",IF(INDEX('コンテンツ＆備考マスタ'!$H:$J,MATCH(学校情報!BA$3,'コンテンツ＆備考マスタ'!$H:$H,0),3)="●",IF(AND(BA105&lt;&gt;"",ISNUMBER(申込書!$AC$22)=TRUE,申込書!$C$51&lt;&gt;"▼プルダウンより選択してください",申込書!$C$51&lt;&gt;""),申込書!$AC$22,""),"-"))</f>
        <v/>
      </c>
      <c r="BC105" s="369"/>
      <c r="BD105" s="369"/>
      <c r="BE105" s="370" t="str">
        <f>IF(AND(申込書!$C$51&lt;&gt;"▼プルダウンより選択してください",申込書!$C$51&lt;&gt;"",$G105&lt;&gt;"",申込書!$V$51="特定学年のみ"),"申し込みする","")</f>
        <v/>
      </c>
      <c r="BF105" s="371"/>
      <c r="BG105" s="372"/>
      <c r="BH105" s="373" t="str">
        <f>IF(AND(申込書!$C$52&lt;&gt;"▼プルダウンより選択してください",申込書!$C$52&lt;&gt;"",申込書!$K$22&lt;&gt;"YYYY/MM/DD",$G105&lt;&gt;""),申込書!$K$22,"")</f>
        <v/>
      </c>
      <c r="BI105" s="369" t="str">
        <f>IF(BH105="","",IF(INDEX('コンテンツ＆備考マスタ'!$H:$J,MATCH(学校情報!BH$3,'コンテンツ＆備考マスタ'!$H:$H,0),3)="●",IF(AND(BH105&lt;&gt;"",ISNUMBER(申込書!$AC$22)=TRUE,申込書!$C$52&lt;&gt;"▼プルダウンより選択してください",申込書!$C$52&lt;&gt;""),申込書!$AC$22,""),"-"))</f>
        <v/>
      </c>
      <c r="BJ105" s="369"/>
      <c r="BK105" s="369"/>
      <c r="BL105" s="370" t="str">
        <f>IF(AND(申込書!$C$52&lt;&gt;"▼プルダウンより選択してください",申込書!$C$52&lt;&gt;"",$G105&lt;&gt;"",申込書!$V$52="特定学年のみ"),"申し込みする","")</f>
        <v/>
      </c>
      <c r="BM105" s="371"/>
      <c r="BN105" s="372"/>
      <c r="BO105" s="373" t="str">
        <f>IF(AND(申込書!$C$53&lt;&gt;"▼プルダウンより選択してください",申込書!$C$53&lt;&gt;"",申込書!$K$22&lt;&gt;"YYYY/MM/DD",$G105&lt;&gt;""),申込書!$K$22,"")</f>
        <v/>
      </c>
      <c r="BP105" s="369" t="str">
        <f>IF(BO105="","",IF(INDEX('コンテンツ＆備考マスタ'!$H:$J,MATCH(学校情報!BO$3,'コンテンツ＆備考マスタ'!$H:$H,0),3)="●",IF(AND(BO105&lt;&gt;"",ISNUMBER(申込書!$AC$22)=TRUE,申込書!$C$53&lt;&gt;"▼プルダウンより選択してください",申込書!$C$53&lt;&gt;""),申込書!$AC$22,""),"-"))</f>
        <v/>
      </c>
      <c r="BQ105" s="369"/>
      <c r="BR105" s="369"/>
      <c r="BS105" s="370" t="str">
        <f>IF(AND(申込書!$C$53&lt;&gt;"▼プルダウンより選択してください",申込書!$C$53&lt;&gt;"",$G105&lt;&gt;"",申込書!$V$53="特定学年のみ"),"申し込みする","")</f>
        <v/>
      </c>
      <c r="BT105" s="371"/>
      <c r="BU105" s="372"/>
      <c r="BV105" s="373" t="str">
        <f>IF(AND(申込書!$C$54&lt;&gt;"▼プルダウンより選択してください",申込書!$C$54&lt;&gt;"",申込書!$K$22&lt;&gt;"YYYY/MM/DD",$G105&lt;&gt;""),申込書!$K$22,"")</f>
        <v/>
      </c>
      <c r="BW105" s="369" t="str">
        <f>IF(BV105="","",IF(INDEX('コンテンツ＆備考マスタ'!$H:$J,MATCH(学校情報!BV$3,'コンテンツ＆備考マスタ'!$H:$H,0),3)="●",IF(AND(BV105&lt;&gt;"",ISNUMBER(申込書!$AC$22)=TRUE,申込書!$C$54&lt;&gt;"▼プルダウンより選択してください",申込書!$C$54&lt;&gt;""),申込書!$AC$22,""),"-"))</f>
        <v/>
      </c>
      <c r="BX105" s="369"/>
      <c r="BY105" s="369"/>
      <c r="BZ105" s="370" t="str">
        <f>IF(AND(申込書!$C$54&lt;&gt;"▼プルダウンより選択してください",申込書!$C$54&lt;&gt;"",$G105&lt;&gt;"",申込書!$V$54="特定学年のみ"),"申し込みする","")</f>
        <v/>
      </c>
      <c r="CA105" s="371"/>
      <c r="CB105" s="372"/>
      <c r="CC105" s="373" t="str">
        <f>IF(AND(申込書!$C$55&lt;&gt;"▼プルダウンより選択してください",申込書!$C$55&lt;&gt;"",申込書!$K$22&lt;&gt;"YYYY/MM/DD",$G105&lt;&gt;""),申込書!$K$22,"")</f>
        <v/>
      </c>
      <c r="CD105" s="369" t="str">
        <f>IF(CC105="","",IF(INDEX('コンテンツ＆備考マスタ'!$H:$J,MATCH(学校情報!CC$3,'コンテンツ＆備考マスタ'!$H:$H,0),3)="●",IF(AND(CC105&lt;&gt;"",ISNUMBER(申込書!$AC$22)=TRUE,申込書!$C$55&lt;&gt;"▼プルダウンより選択してください",申込書!$C$55&lt;&gt;""),申込書!$AC$22,""),"-"))</f>
        <v/>
      </c>
      <c r="CE105" s="369"/>
      <c r="CF105" s="369"/>
      <c r="CG105" s="370" t="str">
        <f>IF(AND(申込書!$C$55&lt;&gt;"▼プルダウンより選択してください",申込書!$C$55&lt;&gt;"",$G105&lt;&gt;"",申込書!$V$55="特定学年のみ"),"申し込みする","")</f>
        <v/>
      </c>
      <c r="CH105" s="371"/>
      <c r="CI105" s="372"/>
      <c r="CJ105" s="373" t="str">
        <f>IF(AND(申込書!$C$56&lt;&gt;"▼プルダウンより選択してください",申込書!$C$56&lt;&gt;"",申込書!$K$22&lt;&gt;"YYYY/MM/DD",$G105&lt;&gt;""),申込書!$K$22,"")</f>
        <v/>
      </c>
      <c r="CK105" s="369" t="str">
        <f>IF(CJ105="","",IF(INDEX('コンテンツ＆備考マスタ'!$H:$J,MATCH(学校情報!CJ$3,'コンテンツ＆備考マスタ'!$H:$H,0),3)="●",IF(AND(CJ105&lt;&gt;"",ISNUMBER(申込書!$AC$22)=TRUE,申込書!$C$56&lt;&gt;"▼プルダウンより選択してください",申込書!$C$56&lt;&gt;""),申込書!$AC$22,""),"-"))</f>
        <v/>
      </c>
      <c r="CL105" s="369"/>
      <c r="CM105" s="369"/>
      <c r="CN105" s="370" t="str">
        <f>IF(AND(申込書!$C$56&lt;&gt;"▼プルダウンより選択してください",申込書!$C$56&lt;&gt;"",$G105&lt;&gt;"",申込書!$V$56="特定学年のみ"),"申し込みする","")</f>
        <v/>
      </c>
      <c r="CO105" s="371"/>
      <c r="CP105" s="372"/>
      <c r="CQ105" s="373" t="str">
        <f>IF(AND(申込書!$C$57&lt;&gt;"▼プルダウンより選択してください",申込書!$C$57&lt;&gt;"",申込書!$K$22&lt;&gt;"YYYY/MM/DD",$G105&lt;&gt;""),申込書!$K$22,"")</f>
        <v/>
      </c>
      <c r="CR105" s="369" t="str">
        <f>IF(CQ105="","",IF(INDEX('コンテンツ＆備考マスタ'!$H:$J,MATCH(学校情報!CQ$3,'コンテンツ＆備考マスタ'!$H:$H,0),3)="●",IF(AND(CQ105&lt;&gt;"",ISNUMBER(申込書!$AC$22)=TRUE,申込書!$C$57&lt;&gt;"▼プルダウンより選択してください",申込書!$C$57&lt;&gt;""),申込書!$AC$22,""),"-"))</f>
        <v/>
      </c>
      <c r="CS105" s="369"/>
      <c r="CT105" s="369"/>
      <c r="CU105" s="369" t="str">
        <f>IF(AND(申込書!$C$57&lt;&gt;"▼プルダウンより選択してください",申込書!$C$57&lt;&gt;"",$G105&lt;&gt;"",申込書!$V$57="特定学年のみ"),"申し込みする","")</f>
        <v/>
      </c>
      <c r="CV105" s="371"/>
      <c r="CW105" s="372"/>
      <c r="CX105" s="373" t="str">
        <f>IF(AND(申込書!$C$58&lt;&gt;"▼プルダウンより選択してください",申込書!$C$58&lt;&gt;"",申込書!$K$22&lt;&gt;"YYYY/MM/DD",$G105&lt;&gt;""),申込書!$K$22,"")</f>
        <v/>
      </c>
      <c r="CY105" s="369" t="str">
        <f>IF(CX105="","",IF(INDEX('コンテンツ＆備考マスタ'!$H:$J,MATCH(学校情報!CX$3,'コンテンツ＆備考マスタ'!$H:$H,0),3)="●",IF(AND(CX105&lt;&gt;"",ISNUMBER(申込書!$AC$22)=TRUE,申込書!$C$58&lt;&gt;"▼プルダウンより選択してください",申込書!$C$58&lt;&gt;""),申込書!$AC$22,""),"-"))</f>
        <v/>
      </c>
      <c r="CZ105" s="369"/>
      <c r="DA105" s="369"/>
      <c r="DB105" s="369" t="str">
        <f>IF(AND(申込書!$C$58&lt;&gt;"▼プルダウンより選択してください",申込書!$C$58&lt;&gt;"",$G105&lt;&gt;"",申込書!$V$58="特定学年のみ"),"申し込みする","")</f>
        <v/>
      </c>
      <c r="DC105" s="371"/>
      <c r="DD105" s="372"/>
      <c r="DE105" s="373" t="str">
        <f>IF(AND(申込書!$C$59&lt;&gt;"▼プルダウンより選択してください",申込書!$C$59&lt;&gt;"",申込書!$K$22&lt;&gt;"YYYY/MM/DD",$G105&lt;&gt;""),申込書!$K$22,"")</f>
        <v/>
      </c>
      <c r="DF105" s="369" t="str">
        <f>IF(DE105="","",IF(INDEX('コンテンツ＆備考マスタ'!$H:$J,MATCH(学校情報!DE$3,'コンテンツ＆備考マスタ'!$H:$H,0),3)="●",IF(AND(DE105&lt;&gt;"",ISNUMBER(申込書!$AC$22)=TRUE,申込書!$C$59&lt;&gt;"▼プルダウンより選択してください",申込書!$C$59&lt;&gt;""),申込書!$AC$22,""),"-"))</f>
        <v/>
      </c>
      <c r="DG105" s="369"/>
      <c r="DH105" s="369"/>
      <c r="DI105" s="369" t="str">
        <f>IF(AND(申込書!$C$59&lt;&gt;"▼プルダウンより選択してください",申込書!$C$59&lt;&gt;"",$G105&lt;&gt;"",申込書!$V$59="特定学年のみ"),"申し込みする","")</f>
        <v/>
      </c>
      <c r="DJ105" s="371"/>
      <c r="DK105" s="372"/>
      <c r="DL105" s="373" t="str">
        <f>IF(AND(申込書!$C$60&lt;&gt;"▼プルダウンより選択してください",申込書!$C$60&lt;&gt;"",申込書!$K$22&lt;&gt;"YYYY/MM/DD",$G105&lt;&gt;""),申込書!$K$22,"")</f>
        <v/>
      </c>
      <c r="DM105" s="369" t="str">
        <f>IF(DL105="","",IF(INDEX('コンテンツ＆備考マスタ'!$H:$J,MATCH(学校情報!DL$3,'コンテンツ＆備考マスタ'!$H:$H,0),3)="●",IF(AND(DL105&lt;&gt;"",ISNUMBER(申込書!$AC$22)=TRUE,申込書!$C$60&lt;&gt;"▼プルダウンより選択してください",申込書!$C$60&lt;&gt;""),申込書!$AC$22,""),"-"))</f>
        <v/>
      </c>
      <c r="DN105" s="369"/>
      <c r="DO105" s="369"/>
      <c r="DP105" s="369" t="str">
        <f>IF(AND(申込書!$C$60&lt;&gt;"▼プルダウンより選択してください",申込書!$C$60&lt;&gt;"",$G105&lt;&gt;"",申込書!$V$60="特定学年のみ"),"申し込みする","")</f>
        <v/>
      </c>
      <c r="DQ105" s="371"/>
      <c r="DR105" s="372"/>
      <c r="DS105" s="373" t="str">
        <f>IF(AND(申込書!$C$61&lt;&gt;"▼プルダウンより選択してください",申込書!$C$61&lt;&gt;"",申込書!$K$22&lt;&gt;"YYYY/MM/DD",$G105&lt;&gt;""),申込書!$K$22,"")</f>
        <v/>
      </c>
      <c r="DT105" s="369" t="str">
        <f>IF(DS105="","",IF(INDEX('コンテンツ＆備考マスタ'!$H:$J,MATCH(学校情報!DS$3,'コンテンツ＆備考マスタ'!$H:$H,0),3)="●",IF(AND(DS105&lt;&gt;"",ISNUMBER(申込書!$AC$22)=TRUE,申込書!$C$61&lt;&gt;"▼プルダウンより選択してください",申込書!$C$61&lt;&gt;""),申込書!$AC$22,""),"-"))</f>
        <v/>
      </c>
      <c r="DU105" s="369"/>
      <c r="DV105" s="369"/>
      <c r="DW105" s="369" t="str">
        <f>IF(AND(申込書!$C$61&lt;&gt;"▼プルダウンより選択してください",申込書!$C$61&lt;&gt;"",$G105&lt;&gt;"",申込書!$V$61="特定学年のみ"),"申し込みする","")</f>
        <v/>
      </c>
      <c r="DX105" s="371"/>
      <c r="DY105" s="372"/>
      <c r="DZ105" s="373" t="str">
        <f>IF(AND(申込書!$C$62&lt;&gt;"▼プルダウンより選択してください",申込書!$C$62&lt;&gt;"",申込書!$K$22&lt;&gt;"YYYY/MM/DD",$G105&lt;&gt;""),申込書!$K$22,"")</f>
        <v/>
      </c>
      <c r="EA105" s="369" t="str">
        <f>IF(DZ105="","",IF(INDEX('コンテンツ＆備考マスタ'!$H:$J,MATCH(学校情報!DZ$3,'コンテンツ＆備考マスタ'!$H:$H,0),3)="●",IF(AND(DZ105&lt;&gt;"",ISNUMBER(申込書!$AC$22)=TRUE,申込書!$C$62&lt;&gt;"▼プルダウンより選択してください",申込書!$C$62&lt;&gt;""),申込書!$AC$22,""),"-"))</f>
        <v/>
      </c>
      <c r="EB105" s="369"/>
      <c r="EC105" s="369"/>
      <c r="ED105" s="370" t="str">
        <f>IF(AND(申込書!$C$62&lt;&gt;"▼プルダウンより選択してください",申込書!$C$62&lt;&gt;"",$G105&lt;&gt;"",申込書!$V$62="特定学年のみ"),"申し込みする","")</f>
        <v/>
      </c>
      <c r="EE105" s="371"/>
      <c r="EF105" s="372"/>
      <c r="EG105" s="373" t="str">
        <f>IF(AND(申込書!$C$63&lt;&gt;"▼プルダウンより選択してください",申込書!$C$63&lt;&gt;"",申込書!$K$22&lt;&gt;"YYYY/MM/DD",$G105&lt;&gt;""),申込書!$K$22,"")</f>
        <v/>
      </c>
      <c r="EH105" s="369" t="str">
        <f>IF(EG105="","",IF(INDEX('コンテンツ＆備考マスタ'!$H:$J,MATCH(学校情報!EG$3,'コンテンツ＆備考マスタ'!$H:$H,0),3)="●",IF(AND(EG105&lt;&gt;"",ISNUMBER(申込書!$AC$22)=TRUE,申込書!$C$63&lt;&gt;"▼プルダウンより選択してください",申込書!$C$63&lt;&gt;""),申込書!$AC$22,""),"-"))</f>
        <v/>
      </c>
      <c r="EI105" s="369"/>
      <c r="EJ105" s="369"/>
      <c r="EK105" s="370" t="str">
        <f>IF(AND(申込書!$C$63&lt;&gt;"▼プルダウンより選択してください",申込書!$C$63&lt;&gt;"",$G105&lt;&gt;"",申込書!$V$63="特定学年のみ"),"申し込みする","")</f>
        <v/>
      </c>
      <c r="EL105" s="371"/>
      <c r="EM105" s="372"/>
      <c r="EN105" s="373" t="str">
        <f>IF(AND(申込書!$C$64&lt;&gt;"▼プルダウンより選択してください",申込書!$C$64&lt;&gt;"",申込書!$K$22&lt;&gt;"YYYY/MM/DD",$G105&lt;&gt;""),申込書!$K$22,"")</f>
        <v/>
      </c>
      <c r="EO105" s="369" t="str">
        <f>IF(EN105="","",IF(INDEX('コンテンツ＆備考マスタ'!$H:$J,MATCH(学校情報!EN$3,'コンテンツ＆備考マスタ'!$H:$H,0),3)="●",IF(AND(EN105&lt;&gt;"",ISNUMBER(申込書!$AC$22)=TRUE,申込書!$C$64&lt;&gt;"▼プルダウンより選択してください",申込書!$C$64&lt;&gt;""),申込書!$AC$22,""),"-"))</f>
        <v/>
      </c>
      <c r="EP105" s="369"/>
      <c r="EQ105" s="369"/>
      <c r="ER105" s="370" t="str">
        <f>IF(AND(申込書!$C$64&lt;&gt;"▼プルダウンより選択してください",申込書!$C$64&lt;&gt;"",$G105&lt;&gt;"",申込書!$V$64="特定学年のみ"),"申し込みする","")</f>
        <v/>
      </c>
      <c r="ES105" s="371"/>
      <c r="ET105" s="372"/>
      <c r="EU105" s="373" t="str">
        <f>IF(AND(申込書!$C$65&lt;&gt;"▼プルダウンより選択してください",申込書!$C$65&lt;&gt;"",申込書!$K$22&lt;&gt;"YYYY/MM/DD",$G105&lt;&gt;""),申込書!$K$22,"")</f>
        <v/>
      </c>
      <c r="EV105" s="369" t="str">
        <f>IF(EU105="","",IF(INDEX('コンテンツ＆備考マスタ'!$H:$J,MATCH(学校情報!EU$3,'コンテンツ＆備考マスタ'!$H:$H,0),3)="●",IF(AND(EU105&lt;&gt;"",ISNUMBER(申込書!$AC$22)=TRUE,申込書!$C$65&lt;&gt;"▼プルダウンより選択してください",申込書!$C$65&lt;&gt;""),申込書!$AC$22,""),"-"))</f>
        <v/>
      </c>
      <c r="EW105" s="369"/>
      <c r="EX105" s="369"/>
      <c r="EY105" s="370" t="str">
        <f>IF(AND(申込書!$C$65&lt;&gt;"▼プルダウンより選択してください",申込書!$C$65&lt;&gt;"",$G105&lt;&gt;"",申込書!$V$65="特定学年のみ"),"申し込みする","")</f>
        <v/>
      </c>
      <c r="EZ105" s="371"/>
      <c r="FA105" s="372"/>
      <c r="FB105" s="373" t="str">
        <f>IF(AND(申込書!$C$66&lt;&gt;"▼プルダウンより選択してください",申込書!$C$66&lt;&gt;"",申込書!$K$22&lt;&gt;"YYYY/MM/DD",$G105&lt;&gt;""),申込書!$K$22,"")</f>
        <v/>
      </c>
      <c r="FC105" s="369" t="str">
        <f>IF(FB105="","",IF(INDEX('コンテンツ＆備考マスタ'!$H:$J,MATCH(学校情報!FB$3,'コンテンツ＆備考マスタ'!$H:$H,0),3)="●",IF(AND(FB105&lt;&gt;"",ISNUMBER(申込書!$AC$22)=TRUE,申込書!$C$66&lt;&gt;"▼プルダウンより選択してください",申込書!$C$66&lt;&gt;""),申込書!$AC$22,""),"-"))</f>
        <v/>
      </c>
      <c r="FD105" s="369"/>
      <c r="FE105" s="369"/>
      <c r="FF105" s="370" t="str">
        <f>IF(AND(申込書!$C$66&lt;&gt;"▼プルダウンより選択してください",申込書!$C$66&lt;&gt;"",$G105&lt;&gt;"",申込書!$V$66="特定学年のみ"),"申し込みする","")</f>
        <v/>
      </c>
      <c r="FG105" s="371"/>
      <c r="FH105" s="372"/>
      <c r="FI105" s="373" t="str">
        <f>IF(AND(申込書!$C$67&lt;&gt;"▼プルダウンより選択してください",申込書!$C$67&lt;&gt;"",申込書!$K$22&lt;&gt;"YYYY/MM/DD",$G105&lt;&gt;""),申込書!$K$22,"")</f>
        <v/>
      </c>
      <c r="FJ105" s="369" t="str">
        <f>IF(FI105="","",IF(INDEX('コンテンツ＆備考マスタ'!$H:$J,MATCH(学校情報!FI$3,'コンテンツ＆備考マスタ'!$H:$H,0),3)="●",IF(AND(FI105&lt;&gt;"",ISNUMBER(申込書!$AC$22)=TRUE,申込書!$C$67&lt;&gt;"▼プルダウンより選択してください",申込書!$C$67&lt;&gt;""),申込書!$AC$22,""),"-"))</f>
        <v/>
      </c>
      <c r="FK105" s="369"/>
      <c r="FL105" s="369"/>
      <c r="FM105" s="370" t="str">
        <f>IF(AND(申込書!$C$67&lt;&gt;"▼プルダウンより選択してください",申込書!$C$67&lt;&gt;"",$G105&lt;&gt;"",申込書!$V$67="特定学年のみ"),"申し込みする","")</f>
        <v/>
      </c>
      <c r="FN105" s="371"/>
      <c r="FO105" s="372"/>
      <c r="FP105" s="373" t="str">
        <f>IF(AND(申込書!$C$68&lt;&gt;"▼プルダウンより選択してください",申込書!$C$68&lt;&gt;"",申込書!$K$22&lt;&gt;"YYYY/MM/DD",$G105&lt;&gt;""),申込書!$K$22,"")</f>
        <v/>
      </c>
      <c r="FQ105" s="369" t="str">
        <f>IF(FP105="","",IF(INDEX('コンテンツ＆備考マスタ'!$H:$J,MATCH(学校情報!FP$3,'コンテンツ＆備考マスタ'!$H:$H,0),3)="●",IF(AND(FP105&lt;&gt;"",ISNUMBER(申込書!$AC$22)=TRUE,申込書!$C$68&lt;&gt;"▼プルダウンより選択してください",申込書!$C$68&lt;&gt;""),申込書!$AC$22,""),"-"))</f>
        <v/>
      </c>
      <c r="FR105" s="369"/>
      <c r="FS105" s="369"/>
      <c r="FT105" s="370" t="str">
        <f>IF(AND(申込書!$C$68&lt;&gt;"▼プルダウンより選択してください",申込書!$C$68&lt;&gt;"",$G105&lt;&gt;"",申込書!$V$68="特定学年のみ"),"申し込みする","")</f>
        <v/>
      </c>
      <c r="FU105" s="371"/>
      <c r="FV105" s="372"/>
      <c r="FW105" s="373" t="str">
        <f>IF(AND(申込書!$C$69&lt;&gt;"▼プルダウンより選択してください",申込書!$C$69&lt;&gt;"",申込書!$K$22&lt;&gt;"YYYY/MM/DD",$G105&lt;&gt;""),申込書!$K$22,"")</f>
        <v/>
      </c>
      <c r="FX105" s="369" t="str">
        <f>IF(FW105="","",IF(INDEX('コンテンツ＆備考マスタ'!$H:$J,MATCH(学校情報!FW$3,'コンテンツ＆備考マスタ'!$H:$H,0),3)="●",IF(AND(FW105&lt;&gt;"",ISNUMBER(申込書!$AC$22)=TRUE,申込書!$C$69&lt;&gt;"▼プルダウンより選択してください",申込書!$C$69&lt;&gt;""),申込書!$AC$22,""),"-"))</f>
        <v/>
      </c>
      <c r="FY105" s="369"/>
      <c r="FZ105" s="369"/>
      <c r="GA105" s="370" t="str">
        <f>IF(AND(申込書!$C$69&lt;&gt;"▼プルダウンより選択してください",申込書!$C$69&lt;&gt;"",$G105&lt;&gt;"",申込書!$V$69="特定学年のみ"),"申し込みする","")</f>
        <v/>
      </c>
      <c r="GB105" s="371"/>
      <c r="GC105" s="372"/>
      <c r="GD105" s="373" t="str">
        <f>IF(AND(申込書!$C$70&lt;&gt;"▼プルダウンより選択してください",申込書!$C$70&lt;&gt;"",申込書!$K$22&lt;&gt;"YYYY/MM/DD",$G105&lt;&gt;""),申込書!$K$22,"")</f>
        <v/>
      </c>
      <c r="GE105" s="369" t="str">
        <f>IF(GD105="","",IF(INDEX('コンテンツ＆備考マスタ'!$H:$J,MATCH(学校情報!GD$3,'コンテンツ＆備考マスタ'!$H:$H,0),3)="●",IF(AND(GD105&lt;&gt;"",ISNUMBER(申込書!$AC$22)=TRUE,申込書!$C$70&lt;&gt;"▼プルダウンより選択してください",申込書!$C$70&lt;&gt;""),申込書!$AC$22,""),"-"))</f>
        <v/>
      </c>
      <c r="GF105" s="369"/>
      <c r="GG105" s="369"/>
      <c r="GH105" s="370" t="str">
        <f>IF(AND(申込書!$C$70&lt;&gt;"▼プルダウンより選択してください",申込書!$C$70&lt;&gt;"",$G105&lt;&gt;"",申込書!$V$70="特定学年のみ"),"申し込みする","")</f>
        <v/>
      </c>
      <c r="GI105" s="371"/>
      <c r="GJ105" s="372"/>
      <c r="GK105" s="373" t="str">
        <f>IF(AND(申込書!$C$71&lt;&gt;"▼プルダウンより選択してください",申込書!$C$71&lt;&gt;"",申込書!$K$22&lt;&gt;"YYYY/MM/DD",$G105&lt;&gt;""),申込書!$K$22,"")</f>
        <v/>
      </c>
      <c r="GL105" s="369" t="str">
        <f>IF(GK105="","",IF(INDEX('コンテンツ＆備考マスタ'!$H:$J,MATCH(学校情報!GK$3,'コンテンツ＆備考マスタ'!$H:$H,0),3)="●",IF(AND(GK105&lt;&gt;"",ISNUMBER(申込書!$AC$22)=TRUE,申込書!$C$71&lt;&gt;"▼プルダウンより選択してください",申込書!$C$71&lt;&gt;""),申込書!$AC$22,""),"-"))</f>
        <v/>
      </c>
      <c r="GM105" s="369"/>
      <c r="GN105" s="369"/>
      <c r="GO105" s="370" t="str">
        <f>IF(AND(申込書!$C$71&lt;&gt;"▼プルダウンより選択してください",申込書!$C$71&lt;&gt;"",$G105&lt;&gt;"",申込書!$V$71="特定学年のみ"),"申し込みする","")</f>
        <v/>
      </c>
      <c r="GP105" s="371"/>
      <c r="GQ105" s="372"/>
      <c r="GR105" s="373" t="str">
        <f>IF(AND(申込書!$C$72&lt;&gt;"▼プルダウンより選択してください",申込書!$C$72&lt;&gt;"",申込書!$K$22&lt;&gt;"YYYY/MM/DD",$G105&lt;&gt;""),申込書!$K$22,"")</f>
        <v/>
      </c>
      <c r="GS105" s="369" t="str">
        <f>IF(GR105="","",IF(INDEX('コンテンツ＆備考マスタ'!$H:$J,MATCH(学校情報!GR$3,'コンテンツ＆備考マスタ'!$H:$H,0),3)="●",IF(AND(GR105&lt;&gt;"",ISNUMBER(申込書!$AC$22)=TRUE,申込書!$C$72&lt;&gt;"▼プルダウンより選択してください",申込書!$C$72&lt;&gt;""),申込書!$AC$22,""),"-"))</f>
        <v/>
      </c>
      <c r="GT105" s="369"/>
      <c r="GU105" s="369"/>
      <c r="GV105" s="370" t="str">
        <f>IF(AND(申込書!$C$72&lt;&gt;"▼プルダウンより選択してください",申込書!$C$72&lt;&gt;"",$G105&lt;&gt;"",申込書!$V$72="特定学年のみ"),"申し込みする","")</f>
        <v/>
      </c>
      <c r="GW105" s="371"/>
      <c r="GX105" s="372"/>
      <c r="GY105" s="373" t="str">
        <f>IF(AND(申込書!$C$73&lt;&gt;"▼プルダウンより選択してください",申込書!$C$73&lt;&gt;"",申込書!$K$22&lt;&gt;"YYYY/MM/DD",$G105&lt;&gt;""),申込書!$K$22,"")</f>
        <v/>
      </c>
      <c r="GZ105" s="369" t="str">
        <f>IF(GY105="","",IF(INDEX('コンテンツ＆備考マスタ'!$H:$J,MATCH(学校情報!GY$3,'コンテンツ＆備考マスタ'!$H:$H,0),3)="●",IF(AND(GY105&lt;&gt;"",ISNUMBER(申込書!$AC$22)=TRUE,申込書!$C$73&lt;&gt;"▼プルダウンより選択してください",申込書!$C$73&lt;&gt;""),申込書!$AC$22,""),"-"))</f>
        <v/>
      </c>
      <c r="HA105" s="369"/>
      <c r="HB105" s="369"/>
      <c r="HC105" s="370" t="str">
        <f>IF(AND(申込書!$C$73&lt;&gt;"▼プルダウンより選択してください",申込書!$C$73&lt;&gt;"",$G105&lt;&gt;"",申込書!$V$73="特定学年のみ"),"申し込みする","")</f>
        <v/>
      </c>
      <c r="HD105" s="371"/>
      <c r="HE105" s="372"/>
      <c r="HF105" s="373" t="str">
        <f>IF(AND(申込書!$C$74&lt;&gt;"▼プルダウンより選択してください",申込書!$C$74&lt;&gt;"",申込書!$K$22&lt;&gt;"YYYY/MM/DD",$G105&lt;&gt;""),申込書!$K$22,"")</f>
        <v/>
      </c>
      <c r="HG105" s="369" t="str">
        <f>IF(HF105="","",IF(INDEX('コンテンツ＆備考マスタ'!$H:$J,MATCH(学校情報!HF$3,'コンテンツ＆備考マスタ'!$H:$H,0),3)="●",IF(AND(HF105&lt;&gt;"",ISNUMBER(申込書!$AC$22)=TRUE,申込書!$C$74&lt;&gt;"▼プルダウンより選択してください",申込書!$C$74&lt;&gt;""),申込書!$AC$22,""),"-"))</f>
        <v/>
      </c>
      <c r="HH105" s="369"/>
      <c r="HI105" s="369"/>
      <c r="HJ105" s="370" t="str">
        <f>IF(AND(申込書!$C$74&lt;&gt;"▼プルダウンより選択してください",申込書!$C$74&lt;&gt;"",$G105&lt;&gt;"",申込書!$V$74="特定学年のみ"),"申し込みする","")</f>
        <v/>
      </c>
      <c r="HK105" s="371"/>
      <c r="HL105" s="372"/>
      <c r="HM105" s="373" t="str">
        <f>IF(AND(申込書!$C$75&lt;&gt;"▼プルダウンより選択してください",申込書!$C$75&lt;&gt;"",申込書!$K$22&lt;&gt;"YYYY/MM/DD",$G105&lt;&gt;""),申込書!$K$22,"")</f>
        <v/>
      </c>
      <c r="HN105" s="369" t="str">
        <f>IF(HM105="","",IF(INDEX('コンテンツ＆備考マスタ'!$H:$J,MATCH(学校情報!HM$3,'コンテンツ＆備考マスタ'!$H:$H,0),3)="●",IF(AND(HM105&lt;&gt;"",ISNUMBER(申込書!$AC$22)=TRUE,申込書!$C$75&lt;&gt;"▼プルダウンより選択してください",申込書!$C$75&lt;&gt;""),申込書!$AC$22,""),"-"))</f>
        <v/>
      </c>
      <c r="HO105" s="369"/>
      <c r="HP105" s="369"/>
      <c r="HQ105" s="370" t="str">
        <f>IF(AND(申込書!$C$75&lt;&gt;"▼プルダウンより選択してください",申込書!$C$75&lt;&gt;"",$G105&lt;&gt;"",申込書!$V$75="特定学年のみ"),"申し込みする","")</f>
        <v/>
      </c>
      <c r="HR105" s="371"/>
      <c r="HS105" s="371"/>
      <c r="HT105" s="374" t="str">
        <f>IF(AND(申込書!$C$76&lt;&gt;"▼プルダウンより選択してください",申込書!$C$76&lt;&gt;"",申込書!$K$22&lt;&gt;"YYYY/MM/DD",$G105&lt;&gt;""),申込書!$K$22,"")</f>
        <v/>
      </c>
      <c r="HU105" s="369" t="str">
        <f>IF(HT105="","",IF(INDEX('コンテンツ＆備考マスタ'!$H:$J,MATCH(学校情報!HT$3,'コンテンツ＆備考マスタ'!$H:$H,0),3)="●",IF(AND(HT105&lt;&gt;"",ISNUMBER(申込書!$AC$22)=TRUE,申込書!$C$76&lt;&gt;"▼プルダウンより選択してください",申込書!$C$76&lt;&gt;""),申込書!$AC$22,""),"-"))</f>
        <v/>
      </c>
      <c r="HV105" s="369"/>
      <c r="HW105" s="369"/>
      <c r="HX105" s="370" t="str">
        <f>IF(AND(申込書!$C$76&lt;&gt;"▼プルダウンより選択してください",申込書!$C$76&lt;&gt;"",$G105&lt;&gt;"",申込書!$V$76="特定学年のみ"),"申し込みする","")</f>
        <v/>
      </c>
      <c r="HY105" s="371"/>
      <c r="HZ105" s="372"/>
      <c r="IA105" s="69"/>
    </row>
    <row r="106" spans="2:235" ht="26.85" hidden="1" customHeight="1" outlineLevel="1">
      <c r="B106" s="365">
        <f t="shared" si="3"/>
        <v>101</v>
      </c>
      <c r="C106" s="55"/>
      <c r="D106" s="56"/>
      <c r="E106" s="154"/>
      <c r="F106" s="57"/>
      <c r="G106" s="58"/>
      <c r="H106" s="59"/>
      <c r="I106" s="60"/>
      <c r="J106" s="61"/>
      <c r="K106" s="366" t="str">
        <f t="shared" si="4"/>
        <v/>
      </c>
      <c r="L106" s="62"/>
      <c r="M106" s="322"/>
      <c r="N106" s="63"/>
      <c r="O106" s="64"/>
      <c r="P106" s="367" t="str">
        <f t="shared" si="5"/>
        <v/>
      </c>
      <c r="Q106" s="65"/>
      <c r="R106" s="66"/>
      <c r="S106" s="67"/>
      <c r="T106" s="68"/>
      <c r="U106" s="68"/>
      <c r="V106" s="68"/>
      <c r="W106" s="66"/>
      <c r="X106" s="281"/>
      <c r="Y106" s="368" t="str">
        <f>IF(AND(申込書!$C$47&lt;&gt;"▼プルダウンより選択してください",申込書!$C$47&lt;&gt;"",申込書!$K$22&lt;&gt;"YYYY/MM/DD",$G106&lt;&gt;""),申込書!$K$22,"")</f>
        <v/>
      </c>
      <c r="Z106" s="369" t="str">
        <f>IF(Y106="","",IF(INDEX('コンテンツ＆備考マスタ'!$H:$J,MATCH(学校情報!Y$3,'コンテンツ＆備考マスタ'!$H:$H,0),3)="●",IF(AND(Y106&lt;&gt;"",ISNUMBER(申込書!$AC$22)=TRUE,申込書!$C$47&lt;&gt;"▼プルダウンより選択してください",申込書!$C$47&lt;&gt;""),申込書!$AC$22,""),"-"))</f>
        <v/>
      </c>
      <c r="AA106" s="369"/>
      <c r="AB106" s="369"/>
      <c r="AC106" s="370" t="str">
        <f>IF(AND(申込書!$C$47&lt;&gt;"▼プルダウンより選択してください",申込書!$C$47&lt;&gt;"",$G106&lt;&gt;"",申込書!$V$47="特定学年のみ"),"申し込みする","")</f>
        <v/>
      </c>
      <c r="AD106" s="371"/>
      <c r="AE106" s="372"/>
      <c r="AF106" s="373" t="str">
        <f>IF(AND(申込書!$C$48&lt;&gt;"▼プルダウンより選択してください",申込書!$C$48&lt;&gt;"",申込書!$K$22&lt;&gt;"YYYY/MM/DD",$G106&lt;&gt;""),申込書!$K$22,"")</f>
        <v/>
      </c>
      <c r="AG106" s="369" t="str">
        <f>IF(AF106="","",IF(INDEX('コンテンツ＆備考マスタ'!$H:$J,MATCH(学校情報!AF$3,'コンテンツ＆備考マスタ'!$H:$H,0),3)="●",IF(AND(AF106&lt;&gt;"",ISNUMBER(申込書!$AC$22)=TRUE,申込書!$C$48&lt;&gt;"▼プルダウンより選択してください",申込書!$C$48&lt;&gt;""),申込書!$AC$22,""),"-"))</f>
        <v/>
      </c>
      <c r="AH106" s="369"/>
      <c r="AI106" s="369"/>
      <c r="AJ106" s="370" t="str">
        <f>IF(AND(申込書!$C$48&lt;&gt;"▼プルダウンより選択してください",申込書!$C$48&lt;&gt;"",$G106&lt;&gt;"",申込書!$V$48="特定学年のみ"),"申し込みする","")</f>
        <v/>
      </c>
      <c r="AK106" s="371"/>
      <c r="AL106" s="372"/>
      <c r="AM106" s="373" t="str">
        <f>IF(AND(申込書!$C$49&lt;&gt;"▼プルダウンより選択してください",申込書!$C$49&lt;&gt;"",申込書!$K$22&lt;&gt;"YYYY/MM/DD",$G106&lt;&gt;""),申込書!$K$22,"")</f>
        <v/>
      </c>
      <c r="AN106" s="369" t="str">
        <f>IF(AM106="","",IF(INDEX('コンテンツ＆備考マスタ'!$H:$J,MATCH(学校情報!AM$3,'コンテンツ＆備考マスタ'!$H:$H,0),3)="●",IF(AND(AM106&lt;&gt;"",ISNUMBER(申込書!$AC$22)=TRUE,申込書!$C$49&lt;&gt;"▼プルダウンより選択してください",申込書!$C$49&lt;&gt;""),申込書!$AC$22,""),"-"))</f>
        <v/>
      </c>
      <c r="AO106" s="369"/>
      <c r="AP106" s="369"/>
      <c r="AQ106" s="370" t="str">
        <f>IF(AND(申込書!$C$49&lt;&gt;"▼プルダウンより選択してください",申込書!$C$49&lt;&gt;"",$G106&lt;&gt;"",申込書!$V$49="特定学年のみ"),"申し込みする","")</f>
        <v/>
      </c>
      <c r="AR106" s="371"/>
      <c r="AS106" s="372"/>
      <c r="AT106" s="373" t="str">
        <f>IF(AND(申込書!$C$50&lt;&gt;"▼プルダウンより選択してください",申込書!$C$50&lt;&gt;"",申込書!$K$22&lt;&gt;"YYYY/MM/DD",$G106&lt;&gt;""),申込書!$K$22,"")</f>
        <v/>
      </c>
      <c r="AU106" s="369" t="str">
        <f>IF(AT106="","",IF(INDEX('コンテンツ＆備考マスタ'!$H:$J,MATCH(学校情報!AT$3,'コンテンツ＆備考マスタ'!$H:$H,0),3)="●",IF(AND(AT106&lt;&gt;"",ISNUMBER(申込書!$AC$22)=TRUE,申込書!$C$50&lt;&gt;"▼プルダウンより選択してください",申込書!$C$50&lt;&gt;""),申込書!$AC$22,""),"-"))</f>
        <v/>
      </c>
      <c r="AV106" s="369"/>
      <c r="AW106" s="369"/>
      <c r="AX106" s="370" t="str">
        <f>IF(AND(申込書!$C$50&lt;&gt;"▼プルダウンより選択してください",申込書!$C$50&lt;&gt;"",$G106&lt;&gt;"",申込書!$V$50="特定学年のみ"),"申し込みする","")</f>
        <v/>
      </c>
      <c r="AY106" s="371"/>
      <c r="AZ106" s="372"/>
      <c r="BA106" s="373" t="str">
        <f>IF(AND(申込書!$C$51&lt;&gt;"▼プルダウンより選択してください",申込書!$C$51&lt;&gt;"",申込書!$K$22&lt;&gt;"YYYY/MM/DD",$G106&lt;&gt;""),申込書!$K$22,"")</f>
        <v/>
      </c>
      <c r="BB106" s="369" t="str">
        <f>IF(BA106="","",IF(INDEX('コンテンツ＆備考マスタ'!$H:$J,MATCH(学校情報!BA$3,'コンテンツ＆備考マスタ'!$H:$H,0),3)="●",IF(AND(BA106&lt;&gt;"",ISNUMBER(申込書!$AC$22)=TRUE,申込書!$C$51&lt;&gt;"▼プルダウンより選択してください",申込書!$C$51&lt;&gt;""),申込書!$AC$22,""),"-"))</f>
        <v/>
      </c>
      <c r="BC106" s="369"/>
      <c r="BD106" s="369"/>
      <c r="BE106" s="370" t="str">
        <f>IF(AND(申込書!$C$51&lt;&gt;"▼プルダウンより選択してください",申込書!$C$51&lt;&gt;"",$G106&lt;&gt;"",申込書!$V$51="特定学年のみ"),"申し込みする","")</f>
        <v/>
      </c>
      <c r="BF106" s="371"/>
      <c r="BG106" s="372"/>
      <c r="BH106" s="373" t="str">
        <f>IF(AND(申込書!$C$52&lt;&gt;"▼プルダウンより選択してください",申込書!$C$52&lt;&gt;"",申込書!$K$22&lt;&gt;"YYYY/MM/DD",$G106&lt;&gt;""),申込書!$K$22,"")</f>
        <v/>
      </c>
      <c r="BI106" s="369" t="str">
        <f>IF(BH106="","",IF(INDEX('コンテンツ＆備考マスタ'!$H:$J,MATCH(学校情報!BH$3,'コンテンツ＆備考マスタ'!$H:$H,0),3)="●",IF(AND(BH106&lt;&gt;"",ISNUMBER(申込書!$AC$22)=TRUE,申込書!$C$52&lt;&gt;"▼プルダウンより選択してください",申込書!$C$52&lt;&gt;""),申込書!$AC$22,""),"-"))</f>
        <v/>
      </c>
      <c r="BJ106" s="369"/>
      <c r="BK106" s="369"/>
      <c r="BL106" s="370" t="str">
        <f>IF(AND(申込書!$C$52&lt;&gt;"▼プルダウンより選択してください",申込書!$C$52&lt;&gt;"",$G106&lt;&gt;"",申込書!$V$52="特定学年のみ"),"申し込みする","")</f>
        <v/>
      </c>
      <c r="BM106" s="371"/>
      <c r="BN106" s="372"/>
      <c r="BO106" s="373" t="str">
        <f>IF(AND(申込書!$C$53&lt;&gt;"▼プルダウンより選択してください",申込書!$C$53&lt;&gt;"",申込書!$K$22&lt;&gt;"YYYY/MM/DD",$G106&lt;&gt;""),申込書!$K$22,"")</f>
        <v/>
      </c>
      <c r="BP106" s="369" t="str">
        <f>IF(BO106="","",IF(INDEX('コンテンツ＆備考マスタ'!$H:$J,MATCH(学校情報!BO$3,'コンテンツ＆備考マスタ'!$H:$H,0),3)="●",IF(AND(BO106&lt;&gt;"",ISNUMBER(申込書!$AC$22)=TRUE,申込書!$C$53&lt;&gt;"▼プルダウンより選択してください",申込書!$C$53&lt;&gt;""),申込書!$AC$22,""),"-"))</f>
        <v/>
      </c>
      <c r="BQ106" s="369"/>
      <c r="BR106" s="369"/>
      <c r="BS106" s="370" t="str">
        <f>IF(AND(申込書!$C$53&lt;&gt;"▼プルダウンより選択してください",申込書!$C$53&lt;&gt;"",$G106&lt;&gt;"",申込書!$V$53="特定学年のみ"),"申し込みする","")</f>
        <v/>
      </c>
      <c r="BT106" s="371"/>
      <c r="BU106" s="372"/>
      <c r="BV106" s="373" t="str">
        <f>IF(AND(申込書!$C$54&lt;&gt;"▼プルダウンより選択してください",申込書!$C$54&lt;&gt;"",申込書!$K$22&lt;&gt;"YYYY/MM/DD",$G106&lt;&gt;""),申込書!$K$22,"")</f>
        <v/>
      </c>
      <c r="BW106" s="369" t="str">
        <f>IF(BV106="","",IF(INDEX('コンテンツ＆備考マスタ'!$H:$J,MATCH(学校情報!BV$3,'コンテンツ＆備考マスタ'!$H:$H,0),3)="●",IF(AND(BV106&lt;&gt;"",ISNUMBER(申込書!$AC$22)=TRUE,申込書!$C$54&lt;&gt;"▼プルダウンより選択してください",申込書!$C$54&lt;&gt;""),申込書!$AC$22,""),"-"))</f>
        <v/>
      </c>
      <c r="BX106" s="369"/>
      <c r="BY106" s="369"/>
      <c r="BZ106" s="370" t="str">
        <f>IF(AND(申込書!$C$54&lt;&gt;"▼プルダウンより選択してください",申込書!$C$54&lt;&gt;"",$G106&lt;&gt;"",申込書!$V$54="特定学年のみ"),"申し込みする","")</f>
        <v/>
      </c>
      <c r="CA106" s="371"/>
      <c r="CB106" s="372"/>
      <c r="CC106" s="373" t="str">
        <f>IF(AND(申込書!$C$55&lt;&gt;"▼プルダウンより選択してください",申込書!$C$55&lt;&gt;"",申込書!$K$22&lt;&gt;"YYYY/MM/DD",$G106&lt;&gt;""),申込書!$K$22,"")</f>
        <v/>
      </c>
      <c r="CD106" s="369" t="str">
        <f>IF(CC106="","",IF(INDEX('コンテンツ＆備考マスタ'!$H:$J,MATCH(学校情報!CC$3,'コンテンツ＆備考マスタ'!$H:$H,0),3)="●",IF(AND(CC106&lt;&gt;"",ISNUMBER(申込書!$AC$22)=TRUE,申込書!$C$55&lt;&gt;"▼プルダウンより選択してください",申込書!$C$55&lt;&gt;""),申込書!$AC$22,""),"-"))</f>
        <v/>
      </c>
      <c r="CE106" s="369"/>
      <c r="CF106" s="369"/>
      <c r="CG106" s="370" t="str">
        <f>IF(AND(申込書!$C$55&lt;&gt;"▼プルダウンより選択してください",申込書!$C$55&lt;&gt;"",$G106&lt;&gt;"",申込書!$V$55="特定学年のみ"),"申し込みする","")</f>
        <v/>
      </c>
      <c r="CH106" s="371"/>
      <c r="CI106" s="372"/>
      <c r="CJ106" s="373" t="str">
        <f>IF(AND(申込書!$C$56&lt;&gt;"▼プルダウンより選択してください",申込書!$C$56&lt;&gt;"",申込書!$K$22&lt;&gt;"YYYY/MM/DD",$G106&lt;&gt;""),申込書!$K$22,"")</f>
        <v/>
      </c>
      <c r="CK106" s="369" t="str">
        <f>IF(CJ106="","",IF(INDEX('コンテンツ＆備考マスタ'!$H:$J,MATCH(学校情報!CJ$3,'コンテンツ＆備考マスタ'!$H:$H,0),3)="●",IF(AND(CJ106&lt;&gt;"",ISNUMBER(申込書!$AC$22)=TRUE,申込書!$C$56&lt;&gt;"▼プルダウンより選択してください",申込書!$C$56&lt;&gt;""),申込書!$AC$22,""),"-"))</f>
        <v/>
      </c>
      <c r="CL106" s="369"/>
      <c r="CM106" s="369"/>
      <c r="CN106" s="370" t="str">
        <f>IF(AND(申込書!$C$56&lt;&gt;"▼プルダウンより選択してください",申込書!$C$56&lt;&gt;"",$G106&lt;&gt;"",申込書!$V$56="特定学年のみ"),"申し込みする","")</f>
        <v/>
      </c>
      <c r="CO106" s="371"/>
      <c r="CP106" s="372"/>
      <c r="CQ106" s="373" t="str">
        <f>IF(AND(申込書!$C$57&lt;&gt;"▼プルダウンより選択してください",申込書!$C$57&lt;&gt;"",申込書!$K$22&lt;&gt;"YYYY/MM/DD",$G106&lt;&gt;""),申込書!$K$22,"")</f>
        <v/>
      </c>
      <c r="CR106" s="369" t="str">
        <f>IF(CQ106="","",IF(INDEX('コンテンツ＆備考マスタ'!$H:$J,MATCH(学校情報!CQ$3,'コンテンツ＆備考マスタ'!$H:$H,0),3)="●",IF(AND(CQ106&lt;&gt;"",ISNUMBER(申込書!$AC$22)=TRUE,申込書!$C$57&lt;&gt;"▼プルダウンより選択してください",申込書!$C$57&lt;&gt;""),申込書!$AC$22,""),"-"))</f>
        <v/>
      </c>
      <c r="CS106" s="369"/>
      <c r="CT106" s="369"/>
      <c r="CU106" s="369" t="str">
        <f>IF(AND(申込書!$C$57&lt;&gt;"▼プルダウンより選択してください",申込書!$C$57&lt;&gt;"",$G106&lt;&gt;"",申込書!$V$57="特定学年のみ"),"申し込みする","")</f>
        <v/>
      </c>
      <c r="CV106" s="371"/>
      <c r="CW106" s="372"/>
      <c r="CX106" s="373" t="str">
        <f>IF(AND(申込書!$C$58&lt;&gt;"▼プルダウンより選択してください",申込書!$C$58&lt;&gt;"",申込書!$K$22&lt;&gt;"YYYY/MM/DD",$G106&lt;&gt;""),申込書!$K$22,"")</f>
        <v/>
      </c>
      <c r="CY106" s="369" t="str">
        <f>IF(CX106="","",IF(INDEX('コンテンツ＆備考マスタ'!$H:$J,MATCH(学校情報!CX$3,'コンテンツ＆備考マスタ'!$H:$H,0),3)="●",IF(AND(CX106&lt;&gt;"",ISNUMBER(申込書!$AC$22)=TRUE,申込書!$C$58&lt;&gt;"▼プルダウンより選択してください",申込書!$C$58&lt;&gt;""),申込書!$AC$22,""),"-"))</f>
        <v/>
      </c>
      <c r="CZ106" s="369"/>
      <c r="DA106" s="369"/>
      <c r="DB106" s="369" t="str">
        <f>IF(AND(申込書!$C$58&lt;&gt;"▼プルダウンより選択してください",申込書!$C$58&lt;&gt;"",$G106&lt;&gt;"",申込書!$V$58="特定学年のみ"),"申し込みする","")</f>
        <v/>
      </c>
      <c r="DC106" s="371"/>
      <c r="DD106" s="372"/>
      <c r="DE106" s="373" t="str">
        <f>IF(AND(申込書!$C$59&lt;&gt;"▼プルダウンより選択してください",申込書!$C$59&lt;&gt;"",申込書!$K$22&lt;&gt;"YYYY/MM/DD",$G106&lt;&gt;""),申込書!$K$22,"")</f>
        <v/>
      </c>
      <c r="DF106" s="369" t="str">
        <f>IF(DE106="","",IF(INDEX('コンテンツ＆備考マスタ'!$H:$J,MATCH(学校情報!DE$3,'コンテンツ＆備考マスタ'!$H:$H,0),3)="●",IF(AND(DE106&lt;&gt;"",ISNUMBER(申込書!$AC$22)=TRUE,申込書!$C$59&lt;&gt;"▼プルダウンより選択してください",申込書!$C$59&lt;&gt;""),申込書!$AC$22,""),"-"))</f>
        <v/>
      </c>
      <c r="DG106" s="369"/>
      <c r="DH106" s="369"/>
      <c r="DI106" s="369" t="str">
        <f>IF(AND(申込書!$C$59&lt;&gt;"▼プルダウンより選択してください",申込書!$C$59&lt;&gt;"",$G106&lt;&gt;"",申込書!$V$59="特定学年のみ"),"申し込みする","")</f>
        <v/>
      </c>
      <c r="DJ106" s="371"/>
      <c r="DK106" s="372"/>
      <c r="DL106" s="373" t="str">
        <f>IF(AND(申込書!$C$60&lt;&gt;"▼プルダウンより選択してください",申込書!$C$60&lt;&gt;"",申込書!$K$22&lt;&gt;"YYYY/MM/DD",$G106&lt;&gt;""),申込書!$K$22,"")</f>
        <v/>
      </c>
      <c r="DM106" s="369" t="str">
        <f>IF(DL106="","",IF(INDEX('コンテンツ＆備考マスタ'!$H:$J,MATCH(学校情報!DL$3,'コンテンツ＆備考マスタ'!$H:$H,0),3)="●",IF(AND(DL106&lt;&gt;"",ISNUMBER(申込書!$AC$22)=TRUE,申込書!$C$60&lt;&gt;"▼プルダウンより選択してください",申込書!$C$60&lt;&gt;""),申込書!$AC$22,""),"-"))</f>
        <v/>
      </c>
      <c r="DN106" s="369"/>
      <c r="DO106" s="369"/>
      <c r="DP106" s="369" t="str">
        <f>IF(AND(申込書!$C$60&lt;&gt;"▼プルダウンより選択してください",申込書!$C$60&lt;&gt;"",$G106&lt;&gt;"",申込書!$V$60="特定学年のみ"),"申し込みする","")</f>
        <v/>
      </c>
      <c r="DQ106" s="371"/>
      <c r="DR106" s="372"/>
      <c r="DS106" s="373" t="str">
        <f>IF(AND(申込書!$C$61&lt;&gt;"▼プルダウンより選択してください",申込書!$C$61&lt;&gt;"",申込書!$K$22&lt;&gt;"YYYY/MM/DD",$G106&lt;&gt;""),申込書!$K$22,"")</f>
        <v/>
      </c>
      <c r="DT106" s="369" t="str">
        <f>IF(DS106="","",IF(INDEX('コンテンツ＆備考マスタ'!$H:$J,MATCH(学校情報!DS$3,'コンテンツ＆備考マスタ'!$H:$H,0),3)="●",IF(AND(DS106&lt;&gt;"",ISNUMBER(申込書!$AC$22)=TRUE,申込書!$C$61&lt;&gt;"▼プルダウンより選択してください",申込書!$C$61&lt;&gt;""),申込書!$AC$22,""),"-"))</f>
        <v/>
      </c>
      <c r="DU106" s="369"/>
      <c r="DV106" s="369"/>
      <c r="DW106" s="369" t="str">
        <f>IF(AND(申込書!$C$61&lt;&gt;"▼プルダウンより選択してください",申込書!$C$61&lt;&gt;"",$G106&lt;&gt;"",申込書!$V$61="特定学年のみ"),"申し込みする","")</f>
        <v/>
      </c>
      <c r="DX106" s="371"/>
      <c r="DY106" s="372"/>
      <c r="DZ106" s="373" t="str">
        <f>IF(AND(申込書!$C$62&lt;&gt;"▼プルダウンより選択してください",申込書!$C$62&lt;&gt;"",申込書!$K$22&lt;&gt;"YYYY/MM/DD",$G106&lt;&gt;""),申込書!$K$22,"")</f>
        <v/>
      </c>
      <c r="EA106" s="369" t="str">
        <f>IF(DZ106="","",IF(INDEX('コンテンツ＆備考マスタ'!$H:$J,MATCH(学校情報!DZ$3,'コンテンツ＆備考マスタ'!$H:$H,0),3)="●",IF(AND(DZ106&lt;&gt;"",ISNUMBER(申込書!$AC$22)=TRUE,申込書!$C$62&lt;&gt;"▼プルダウンより選択してください",申込書!$C$62&lt;&gt;""),申込書!$AC$22,""),"-"))</f>
        <v/>
      </c>
      <c r="EB106" s="369"/>
      <c r="EC106" s="369"/>
      <c r="ED106" s="370" t="str">
        <f>IF(AND(申込書!$C$62&lt;&gt;"▼プルダウンより選択してください",申込書!$C$62&lt;&gt;"",$G106&lt;&gt;"",申込書!$V$62="特定学年のみ"),"申し込みする","")</f>
        <v/>
      </c>
      <c r="EE106" s="371"/>
      <c r="EF106" s="372"/>
      <c r="EG106" s="373" t="str">
        <f>IF(AND(申込書!$C$63&lt;&gt;"▼プルダウンより選択してください",申込書!$C$63&lt;&gt;"",申込書!$K$22&lt;&gt;"YYYY/MM/DD",$G106&lt;&gt;""),申込書!$K$22,"")</f>
        <v/>
      </c>
      <c r="EH106" s="369" t="str">
        <f>IF(EG106="","",IF(INDEX('コンテンツ＆備考マスタ'!$H:$J,MATCH(学校情報!EG$3,'コンテンツ＆備考マスタ'!$H:$H,0),3)="●",IF(AND(EG106&lt;&gt;"",ISNUMBER(申込書!$AC$22)=TRUE,申込書!$C$63&lt;&gt;"▼プルダウンより選択してください",申込書!$C$63&lt;&gt;""),申込書!$AC$22,""),"-"))</f>
        <v/>
      </c>
      <c r="EI106" s="369"/>
      <c r="EJ106" s="369"/>
      <c r="EK106" s="370" t="str">
        <f>IF(AND(申込書!$C$63&lt;&gt;"▼プルダウンより選択してください",申込書!$C$63&lt;&gt;"",$G106&lt;&gt;"",申込書!$V$63="特定学年のみ"),"申し込みする","")</f>
        <v/>
      </c>
      <c r="EL106" s="371"/>
      <c r="EM106" s="372"/>
      <c r="EN106" s="373" t="str">
        <f>IF(AND(申込書!$C$64&lt;&gt;"▼プルダウンより選択してください",申込書!$C$64&lt;&gt;"",申込書!$K$22&lt;&gt;"YYYY/MM/DD",$G106&lt;&gt;""),申込書!$K$22,"")</f>
        <v/>
      </c>
      <c r="EO106" s="369" t="str">
        <f>IF(EN106="","",IF(INDEX('コンテンツ＆備考マスタ'!$H:$J,MATCH(学校情報!EN$3,'コンテンツ＆備考マスタ'!$H:$H,0),3)="●",IF(AND(EN106&lt;&gt;"",ISNUMBER(申込書!$AC$22)=TRUE,申込書!$C$64&lt;&gt;"▼プルダウンより選択してください",申込書!$C$64&lt;&gt;""),申込書!$AC$22,""),"-"))</f>
        <v/>
      </c>
      <c r="EP106" s="369"/>
      <c r="EQ106" s="369"/>
      <c r="ER106" s="370" t="str">
        <f>IF(AND(申込書!$C$64&lt;&gt;"▼プルダウンより選択してください",申込書!$C$64&lt;&gt;"",$G106&lt;&gt;"",申込書!$V$64="特定学年のみ"),"申し込みする","")</f>
        <v/>
      </c>
      <c r="ES106" s="371"/>
      <c r="ET106" s="372"/>
      <c r="EU106" s="373" t="str">
        <f>IF(AND(申込書!$C$65&lt;&gt;"▼プルダウンより選択してください",申込書!$C$65&lt;&gt;"",申込書!$K$22&lt;&gt;"YYYY/MM/DD",$G106&lt;&gt;""),申込書!$K$22,"")</f>
        <v/>
      </c>
      <c r="EV106" s="369" t="str">
        <f>IF(EU106="","",IF(INDEX('コンテンツ＆備考マスタ'!$H:$J,MATCH(学校情報!EU$3,'コンテンツ＆備考マスタ'!$H:$H,0),3)="●",IF(AND(EU106&lt;&gt;"",ISNUMBER(申込書!$AC$22)=TRUE,申込書!$C$65&lt;&gt;"▼プルダウンより選択してください",申込書!$C$65&lt;&gt;""),申込書!$AC$22,""),"-"))</f>
        <v/>
      </c>
      <c r="EW106" s="369"/>
      <c r="EX106" s="369"/>
      <c r="EY106" s="370" t="str">
        <f>IF(AND(申込書!$C$65&lt;&gt;"▼プルダウンより選択してください",申込書!$C$65&lt;&gt;"",$G106&lt;&gt;"",申込書!$V$65="特定学年のみ"),"申し込みする","")</f>
        <v/>
      </c>
      <c r="EZ106" s="371"/>
      <c r="FA106" s="372"/>
      <c r="FB106" s="373" t="str">
        <f>IF(AND(申込書!$C$66&lt;&gt;"▼プルダウンより選択してください",申込書!$C$66&lt;&gt;"",申込書!$K$22&lt;&gt;"YYYY/MM/DD",$G106&lt;&gt;""),申込書!$K$22,"")</f>
        <v/>
      </c>
      <c r="FC106" s="369" t="str">
        <f>IF(FB106="","",IF(INDEX('コンテンツ＆備考マスタ'!$H:$J,MATCH(学校情報!FB$3,'コンテンツ＆備考マスタ'!$H:$H,0),3)="●",IF(AND(FB106&lt;&gt;"",ISNUMBER(申込書!$AC$22)=TRUE,申込書!$C$66&lt;&gt;"▼プルダウンより選択してください",申込書!$C$66&lt;&gt;""),申込書!$AC$22,""),"-"))</f>
        <v/>
      </c>
      <c r="FD106" s="369"/>
      <c r="FE106" s="369"/>
      <c r="FF106" s="370" t="str">
        <f>IF(AND(申込書!$C$66&lt;&gt;"▼プルダウンより選択してください",申込書!$C$66&lt;&gt;"",$G106&lt;&gt;"",申込書!$V$66="特定学年のみ"),"申し込みする","")</f>
        <v/>
      </c>
      <c r="FG106" s="371"/>
      <c r="FH106" s="372"/>
      <c r="FI106" s="373" t="str">
        <f>IF(AND(申込書!$C$67&lt;&gt;"▼プルダウンより選択してください",申込書!$C$67&lt;&gt;"",申込書!$K$22&lt;&gt;"YYYY/MM/DD",$G106&lt;&gt;""),申込書!$K$22,"")</f>
        <v/>
      </c>
      <c r="FJ106" s="369" t="str">
        <f>IF(FI106="","",IF(INDEX('コンテンツ＆備考マスタ'!$H:$J,MATCH(学校情報!FI$3,'コンテンツ＆備考マスタ'!$H:$H,0),3)="●",IF(AND(FI106&lt;&gt;"",ISNUMBER(申込書!$AC$22)=TRUE,申込書!$C$67&lt;&gt;"▼プルダウンより選択してください",申込書!$C$67&lt;&gt;""),申込書!$AC$22,""),"-"))</f>
        <v/>
      </c>
      <c r="FK106" s="369"/>
      <c r="FL106" s="369"/>
      <c r="FM106" s="370" t="str">
        <f>IF(AND(申込書!$C$67&lt;&gt;"▼プルダウンより選択してください",申込書!$C$67&lt;&gt;"",$G106&lt;&gt;"",申込書!$V$67="特定学年のみ"),"申し込みする","")</f>
        <v/>
      </c>
      <c r="FN106" s="371"/>
      <c r="FO106" s="372"/>
      <c r="FP106" s="373" t="str">
        <f>IF(AND(申込書!$C$68&lt;&gt;"▼プルダウンより選択してください",申込書!$C$68&lt;&gt;"",申込書!$K$22&lt;&gt;"YYYY/MM/DD",$G106&lt;&gt;""),申込書!$K$22,"")</f>
        <v/>
      </c>
      <c r="FQ106" s="369" t="str">
        <f>IF(FP106="","",IF(INDEX('コンテンツ＆備考マスタ'!$H:$J,MATCH(学校情報!FP$3,'コンテンツ＆備考マスタ'!$H:$H,0),3)="●",IF(AND(FP106&lt;&gt;"",ISNUMBER(申込書!$AC$22)=TRUE,申込書!$C$68&lt;&gt;"▼プルダウンより選択してください",申込書!$C$68&lt;&gt;""),申込書!$AC$22,""),"-"))</f>
        <v/>
      </c>
      <c r="FR106" s="369"/>
      <c r="FS106" s="369"/>
      <c r="FT106" s="370" t="str">
        <f>IF(AND(申込書!$C$68&lt;&gt;"▼プルダウンより選択してください",申込書!$C$68&lt;&gt;"",$G106&lt;&gt;"",申込書!$V$68="特定学年のみ"),"申し込みする","")</f>
        <v/>
      </c>
      <c r="FU106" s="371"/>
      <c r="FV106" s="372"/>
      <c r="FW106" s="373" t="str">
        <f>IF(AND(申込書!$C$69&lt;&gt;"▼プルダウンより選択してください",申込書!$C$69&lt;&gt;"",申込書!$K$22&lt;&gt;"YYYY/MM/DD",$G106&lt;&gt;""),申込書!$K$22,"")</f>
        <v/>
      </c>
      <c r="FX106" s="369" t="str">
        <f>IF(FW106="","",IF(INDEX('コンテンツ＆備考マスタ'!$H:$J,MATCH(学校情報!FW$3,'コンテンツ＆備考マスタ'!$H:$H,0),3)="●",IF(AND(FW106&lt;&gt;"",ISNUMBER(申込書!$AC$22)=TRUE,申込書!$C$69&lt;&gt;"▼プルダウンより選択してください",申込書!$C$69&lt;&gt;""),申込書!$AC$22,""),"-"))</f>
        <v/>
      </c>
      <c r="FY106" s="369"/>
      <c r="FZ106" s="369"/>
      <c r="GA106" s="370" t="str">
        <f>IF(AND(申込書!$C$69&lt;&gt;"▼プルダウンより選択してください",申込書!$C$69&lt;&gt;"",$G106&lt;&gt;"",申込書!$V$69="特定学年のみ"),"申し込みする","")</f>
        <v/>
      </c>
      <c r="GB106" s="371"/>
      <c r="GC106" s="372"/>
      <c r="GD106" s="373" t="str">
        <f>IF(AND(申込書!$C$70&lt;&gt;"▼プルダウンより選択してください",申込書!$C$70&lt;&gt;"",申込書!$K$22&lt;&gt;"YYYY/MM/DD",$G106&lt;&gt;""),申込書!$K$22,"")</f>
        <v/>
      </c>
      <c r="GE106" s="369" t="str">
        <f>IF(GD106="","",IF(INDEX('コンテンツ＆備考マスタ'!$H:$J,MATCH(学校情報!GD$3,'コンテンツ＆備考マスタ'!$H:$H,0),3)="●",IF(AND(GD106&lt;&gt;"",ISNUMBER(申込書!$AC$22)=TRUE,申込書!$C$70&lt;&gt;"▼プルダウンより選択してください",申込書!$C$70&lt;&gt;""),申込書!$AC$22,""),"-"))</f>
        <v/>
      </c>
      <c r="GF106" s="369"/>
      <c r="GG106" s="369"/>
      <c r="GH106" s="370" t="str">
        <f>IF(AND(申込書!$C$70&lt;&gt;"▼プルダウンより選択してください",申込書!$C$70&lt;&gt;"",$G106&lt;&gt;"",申込書!$V$70="特定学年のみ"),"申し込みする","")</f>
        <v/>
      </c>
      <c r="GI106" s="371"/>
      <c r="GJ106" s="372"/>
      <c r="GK106" s="373" t="str">
        <f>IF(AND(申込書!$C$71&lt;&gt;"▼プルダウンより選択してください",申込書!$C$71&lt;&gt;"",申込書!$K$22&lt;&gt;"YYYY/MM/DD",$G106&lt;&gt;""),申込書!$K$22,"")</f>
        <v/>
      </c>
      <c r="GL106" s="369" t="str">
        <f>IF(GK106="","",IF(INDEX('コンテンツ＆備考マスタ'!$H:$J,MATCH(学校情報!GK$3,'コンテンツ＆備考マスタ'!$H:$H,0),3)="●",IF(AND(GK106&lt;&gt;"",ISNUMBER(申込書!$AC$22)=TRUE,申込書!$C$71&lt;&gt;"▼プルダウンより選択してください",申込書!$C$71&lt;&gt;""),申込書!$AC$22,""),"-"))</f>
        <v/>
      </c>
      <c r="GM106" s="369"/>
      <c r="GN106" s="369"/>
      <c r="GO106" s="370" t="str">
        <f>IF(AND(申込書!$C$71&lt;&gt;"▼プルダウンより選択してください",申込書!$C$71&lt;&gt;"",$G106&lt;&gt;"",申込書!$V$71="特定学年のみ"),"申し込みする","")</f>
        <v/>
      </c>
      <c r="GP106" s="371"/>
      <c r="GQ106" s="372"/>
      <c r="GR106" s="373" t="str">
        <f>IF(AND(申込書!$C$72&lt;&gt;"▼プルダウンより選択してください",申込書!$C$72&lt;&gt;"",申込書!$K$22&lt;&gt;"YYYY/MM/DD",$G106&lt;&gt;""),申込書!$K$22,"")</f>
        <v/>
      </c>
      <c r="GS106" s="369" t="str">
        <f>IF(GR106="","",IF(INDEX('コンテンツ＆備考マスタ'!$H:$J,MATCH(学校情報!GR$3,'コンテンツ＆備考マスタ'!$H:$H,0),3)="●",IF(AND(GR106&lt;&gt;"",ISNUMBER(申込書!$AC$22)=TRUE,申込書!$C$72&lt;&gt;"▼プルダウンより選択してください",申込書!$C$72&lt;&gt;""),申込書!$AC$22,""),"-"))</f>
        <v/>
      </c>
      <c r="GT106" s="369"/>
      <c r="GU106" s="369"/>
      <c r="GV106" s="370" t="str">
        <f>IF(AND(申込書!$C$72&lt;&gt;"▼プルダウンより選択してください",申込書!$C$72&lt;&gt;"",$G106&lt;&gt;"",申込書!$V$72="特定学年のみ"),"申し込みする","")</f>
        <v/>
      </c>
      <c r="GW106" s="371"/>
      <c r="GX106" s="372"/>
      <c r="GY106" s="373" t="str">
        <f>IF(AND(申込書!$C$73&lt;&gt;"▼プルダウンより選択してください",申込書!$C$73&lt;&gt;"",申込書!$K$22&lt;&gt;"YYYY/MM/DD",$G106&lt;&gt;""),申込書!$K$22,"")</f>
        <v/>
      </c>
      <c r="GZ106" s="369" t="str">
        <f>IF(GY106="","",IF(INDEX('コンテンツ＆備考マスタ'!$H:$J,MATCH(学校情報!GY$3,'コンテンツ＆備考マスタ'!$H:$H,0),3)="●",IF(AND(GY106&lt;&gt;"",ISNUMBER(申込書!$AC$22)=TRUE,申込書!$C$73&lt;&gt;"▼プルダウンより選択してください",申込書!$C$73&lt;&gt;""),申込書!$AC$22,""),"-"))</f>
        <v/>
      </c>
      <c r="HA106" s="369"/>
      <c r="HB106" s="369"/>
      <c r="HC106" s="370" t="str">
        <f>IF(AND(申込書!$C$73&lt;&gt;"▼プルダウンより選択してください",申込書!$C$73&lt;&gt;"",$G106&lt;&gt;"",申込書!$V$73="特定学年のみ"),"申し込みする","")</f>
        <v/>
      </c>
      <c r="HD106" s="371"/>
      <c r="HE106" s="372"/>
      <c r="HF106" s="373" t="str">
        <f>IF(AND(申込書!$C$74&lt;&gt;"▼プルダウンより選択してください",申込書!$C$74&lt;&gt;"",申込書!$K$22&lt;&gt;"YYYY/MM/DD",$G106&lt;&gt;""),申込書!$K$22,"")</f>
        <v/>
      </c>
      <c r="HG106" s="369" t="str">
        <f>IF(HF106="","",IF(INDEX('コンテンツ＆備考マスタ'!$H:$J,MATCH(学校情報!HF$3,'コンテンツ＆備考マスタ'!$H:$H,0),3)="●",IF(AND(HF106&lt;&gt;"",ISNUMBER(申込書!$AC$22)=TRUE,申込書!$C$74&lt;&gt;"▼プルダウンより選択してください",申込書!$C$74&lt;&gt;""),申込書!$AC$22,""),"-"))</f>
        <v/>
      </c>
      <c r="HH106" s="369"/>
      <c r="HI106" s="369"/>
      <c r="HJ106" s="370" t="str">
        <f>IF(AND(申込書!$C$74&lt;&gt;"▼プルダウンより選択してください",申込書!$C$74&lt;&gt;"",$G106&lt;&gt;"",申込書!$V$74="特定学年のみ"),"申し込みする","")</f>
        <v/>
      </c>
      <c r="HK106" s="371"/>
      <c r="HL106" s="372"/>
      <c r="HM106" s="373" t="str">
        <f>IF(AND(申込書!$C$75&lt;&gt;"▼プルダウンより選択してください",申込書!$C$75&lt;&gt;"",申込書!$K$22&lt;&gt;"YYYY/MM/DD",$G106&lt;&gt;""),申込書!$K$22,"")</f>
        <v/>
      </c>
      <c r="HN106" s="369" t="str">
        <f>IF(HM106="","",IF(INDEX('コンテンツ＆備考マスタ'!$H:$J,MATCH(学校情報!HM$3,'コンテンツ＆備考マスタ'!$H:$H,0),3)="●",IF(AND(HM106&lt;&gt;"",ISNUMBER(申込書!$AC$22)=TRUE,申込書!$C$75&lt;&gt;"▼プルダウンより選択してください",申込書!$C$75&lt;&gt;""),申込書!$AC$22,""),"-"))</f>
        <v/>
      </c>
      <c r="HO106" s="369"/>
      <c r="HP106" s="369"/>
      <c r="HQ106" s="370" t="str">
        <f>IF(AND(申込書!$C$75&lt;&gt;"▼プルダウンより選択してください",申込書!$C$75&lt;&gt;"",$G106&lt;&gt;"",申込書!$V$75="特定学年のみ"),"申し込みする","")</f>
        <v/>
      </c>
      <c r="HR106" s="371"/>
      <c r="HS106" s="371"/>
      <c r="HT106" s="374" t="str">
        <f>IF(AND(申込書!$C$76&lt;&gt;"▼プルダウンより選択してください",申込書!$C$76&lt;&gt;"",申込書!$K$22&lt;&gt;"YYYY/MM/DD",$G106&lt;&gt;""),申込書!$K$22,"")</f>
        <v/>
      </c>
      <c r="HU106" s="369" t="str">
        <f>IF(HT106="","",IF(INDEX('コンテンツ＆備考マスタ'!$H:$J,MATCH(学校情報!HT$3,'コンテンツ＆備考マスタ'!$H:$H,0),3)="●",IF(AND(HT106&lt;&gt;"",ISNUMBER(申込書!$AC$22)=TRUE,申込書!$C$76&lt;&gt;"▼プルダウンより選択してください",申込書!$C$76&lt;&gt;""),申込書!$AC$22,""),"-"))</f>
        <v/>
      </c>
      <c r="HV106" s="369"/>
      <c r="HW106" s="369"/>
      <c r="HX106" s="370" t="str">
        <f>IF(AND(申込書!$C$76&lt;&gt;"▼プルダウンより選択してください",申込書!$C$76&lt;&gt;"",$G106&lt;&gt;"",申込書!$V$76="特定学年のみ"),"申し込みする","")</f>
        <v/>
      </c>
      <c r="HY106" s="371"/>
      <c r="HZ106" s="372"/>
      <c r="IA106" s="69"/>
    </row>
    <row r="107" spans="2:235" ht="26.85" hidden="1" customHeight="1" outlineLevel="1">
      <c r="B107" s="365">
        <f t="shared" si="3"/>
        <v>102</v>
      </c>
      <c r="C107" s="55"/>
      <c r="D107" s="56"/>
      <c r="E107" s="154"/>
      <c r="F107" s="57"/>
      <c r="G107" s="58"/>
      <c r="H107" s="59"/>
      <c r="I107" s="60"/>
      <c r="J107" s="61"/>
      <c r="K107" s="366" t="str">
        <f t="shared" si="4"/>
        <v/>
      </c>
      <c r="L107" s="62"/>
      <c r="M107" s="322"/>
      <c r="N107" s="63"/>
      <c r="O107" s="64"/>
      <c r="P107" s="367" t="str">
        <f t="shared" si="5"/>
        <v/>
      </c>
      <c r="Q107" s="65"/>
      <c r="R107" s="66"/>
      <c r="S107" s="67"/>
      <c r="T107" s="68"/>
      <c r="U107" s="68"/>
      <c r="V107" s="68"/>
      <c r="W107" s="66"/>
      <c r="X107" s="281"/>
      <c r="Y107" s="368" t="str">
        <f>IF(AND(申込書!$C$47&lt;&gt;"▼プルダウンより選択してください",申込書!$C$47&lt;&gt;"",申込書!$K$22&lt;&gt;"YYYY/MM/DD",$G107&lt;&gt;""),申込書!$K$22,"")</f>
        <v/>
      </c>
      <c r="Z107" s="369" t="str">
        <f>IF(Y107="","",IF(INDEX('コンテンツ＆備考マスタ'!$H:$J,MATCH(学校情報!Y$3,'コンテンツ＆備考マスタ'!$H:$H,0),3)="●",IF(AND(Y107&lt;&gt;"",ISNUMBER(申込書!$AC$22)=TRUE,申込書!$C$47&lt;&gt;"▼プルダウンより選択してください",申込書!$C$47&lt;&gt;""),申込書!$AC$22,""),"-"))</f>
        <v/>
      </c>
      <c r="AA107" s="369"/>
      <c r="AB107" s="369"/>
      <c r="AC107" s="370" t="str">
        <f>IF(AND(申込書!$C$47&lt;&gt;"▼プルダウンより選択してください",申込書!$C$47&lt;&gt;"",$G107&lt;&gt;"",申込書!$V$47="特定学年のみ"),"申し込みする","")</f>
        <v/>
      </c>
      <c r="AD107" s="371"/>
      <c r="AE107" s="372"/>
      <c r="AF107" s="373" t="str">
        <f>IF(AND(申込書!$C$48&lt;&gt;"▼プルダウンより選択してください",申込書!$C$48&lt;&gt;"",申込書!$K$22&lt;&gt;"YYYY/MM/DD",$G107&lt;&gt;""),申込書!$K$22,"")</f>
        <v/>
      </c>
      <c r="AG107" s="369" t="str">
        <f>IF(AF107="","",IF(INDEX('コンテンツ＆備考マスタ'!$H:$J,MATCH(学校情報!AF$3,'コンテンツ＆備考マスタ'!$H:$H,0),3)="●",IF(AND(AF107&lt;&gt;"",ISNUMBER(申込書!$AC$22)=TRUE,申込書!$C$48&lt;&gt;"▼プルダウンより選択してください",申込書!$C$48&lt;&gt;""),申込書!$AC$22,""),"-"))</f>
        <v/>
      </c>
      <c r="AH107" s="369"/>
      <c r="AI107" s="369"/>
      <c r="AJ107" s="370" t="str">
        <f>IF(AND(申込書!$C$48&lt;&gt;"▼プルダウンより選択してください",申込書!$C$48&lt;&gt;"",$G107&lt;&gt;"",申込書!$V$48="特定学年のみ"),"申し込みする","")</f>
        <v/>
      </c>
      <c r="AK107" s="371"/>
      <c r="AL107" s="372"/>
      <c r="AM107" s="373" t="str">
        <f>IF(AND(申込書!$C$49&lt;&gt;"▼プルダウンより選択してください",申込書!$C$49&lt;&gt;"",申込書!$K$22&lt;&gt;"YYYY/MM/DD",$G107&lt;&gt;""),申込書!$K$22,"")</f>
        <v/>
      </c>
      <c r="AN107" s="369" t="str">
        <f>IF(AM107="","",IF(INDEX('コンテンツ＆備考マスタ'!$H:$J,MATCH(学校情報!AM$3,'コンテンツ＆備考マスタ'!$H:$H,0),3)="●",IF(AND(AM107&lt;&gt;"",ISNUMBER(申込書!$AC$22)=TRUE,申込書!$C$49&lt;&gt;"▼プルダウンより選択してください",申込書!$C$49&lt;&gt;""),申込書!$AC$22,""),"-"))</f>
        <v/>
      </c>
      <c r="AO107" s="369"/>
      <c r="AP107" s="369"/>
      <c r="AQ107" s="370" t="str">
        <f>IF(AND(申込書!$C$49&lt;&gt;"▼プルダウンより選択してください",申込書!$C$49&lt;&gt;"",$G107&lt;&gt;"",申込書!$V$49="特定学年のみ"),"申し込みする","")</f>
        <v/>
      </c>
      <c r="AR107" s="371"/>
      <c r="AS107" s="372"/>
      <c r="AT107" s="373" t="str">
        <f>IF(AND(申込書!$C$50&lt;&gt;"▼プルダウンより選択してください",申込書!$C$50&lt;&gt;"",申込書!$K$22&lt;&gt;"YYYY/MM/DD",$G107&lt;&gt;""),申込書!$K$22,"")</f>
        <v/>
      </c>
      <c r="AU107" s="369" t="str">
        <f>IF(AT107="","",IF(INDEX('コンテンツ＆備考マスタ'!$H:$J,MATCH(学校情報!AT$3,'コンテンツ＆備考マスタ'!$H:$H,0),3)="●",IF(AND(AT107&lt;&gt;"",ISNUMBER(申込書!$AC$22)=TRUE,申込書!$C$50&lt;&gt;"▼プルダウンより選択してください",申込書!$C$50&lt;&gt;""),申込書!$AC$22,""),"-"))</f>
        <v/>
      </c>
      <c r="AV107" s="369"/>
      <c r="AW107" s="369"/>
      <c r="AX107" s="370" t="str">
        <f>IF(AND(申込書!$C$50&lt;&gt;"▼プルダウンより選択してください",申込書!$C$50&lt;&gt;"",$G107&lt;&gt;"",申込書!$V$50="特定学年のみ"),"申し込みする","")</f>
        <v/>
      </c>
      <c r="AY107" s="371"/>
      <c r="AZ107" s="372"/>
      <c r="BA107" s="373" t="str">
        <f>IF(AND(申込書!$C$51&lt;&gt;"▼プルダウンより選択してください",申込書!$C$51&lt;&gt;"",申込書!$K$22&lt;&gt;"YYYY/MM/DD",$G107&lt;&gt;""),申込書!$K$22,"")</f>
        <v/>
      </c>
      <c r="BB107" s="369" t="str">
        <f>IF(BA107="","",IF(INDEX('コンテンツ＆備考マスタ'!$H:$J,MATCH(学校情報!BA$3,'コンテンツ＆備考マスタ'!$H:$H,0),3)="●",IF(AND(BA107&lt;&gt;"",ISNUMBER(申込書!$AC$22)=TRUE,申込書!$C$51&lt;&gt;"▼プルダウンより選択してください",申込書!$C$51&lt;&gt;""),申込書!$AC$22,""),"-"))</f>
        <v/>
      </c>
      <c r="BC107" s="369"/>
      <c r="BD107" s="369"/>
      <c r="BE107" s="370" t="str">
        <f>IF(AND(申込書!$C$51&lt;&gt;"▼プルダウンより選択してください",申込書!$C$51&lt;&gt;"",$G107&lt;&gt;"",申込書!$V$51="特定学年のみ"),"申し込みする","")</f>
        <v/>
      </c>
      <c r="BF107" s="371"/>
      <c r="BG107" s="372"/>
      <c r="BH107" s="373" t="str">
        <f>IF(AND(申込書!$C$52&lt;&gt;"▼プルダウンより選択してください",申込書!$C$52&lt;&gt;"",申込書!$K$22&lt;&gt;"YYYY/MM/DD",$G107&lt;&gt;""),申込書!$K$22,"")</f>
        <v/>
      </c>
      <c r="BI107" s="369" t="str">
        <f>IF(BH107="","",IF(INDEX('コンテンツ＆備考マスタ'!$H:$J,MATCH(学校情報!BH$3,'コンテンツ＆備考マスタ'!$H:$H,0),3)="●",IF(AND(BH107&lt;&gt;"",ISNUMBER(申込書!$AC$22)=TRUE,申込書!$C$52&lt;&gt;"▼プルダウンより選択してください",申込書!$C$52&lt;&gt;""),申込書!$AC$22,""),"-"))</f>
        <v/>
      </c>
      <c r="BJ107" s="369"/>
      <c r="BK107" s="369"/>
      <c r="BL107" s="370" t="str">
        <f>IF(AND(申込書!$C$52&lt;&gt;"▼プルダウンより選択してください",申込書!$C$52&lt;&gt;"",$G107&lt;&gt;"",申込書!$V$52="特定学年のみ"),"申し込みする","")</f>
        <v/>
      </c>
      <c r="BM107" s="371"/>
      <c r="BN107" s="372"/>
      <c r="BO107" s="373" t="str">
        <f>IF(AND(申込書!$C$53&lt;&gt;"▼プルダウンより選択してください",申込書!$C$53&lt;&gt;"",申込書!$K$22&lt;&gt;"YYYY/MM/DD",$G107&lt;&gt;""),申込書!$K$22,"")</f>
        <v/>
      </c>
      <c r="BP107" s="369" t="str">
        <f>IF(BO107="","",IF(INDEX('コンテンツ＆備考マスタ'!$H:$J,MATCH(学校情報!BO$3,'コンテンツ＆備考マスタ'!$H:$H,0),3)="●",IF(AND(BO107&lt;&gt;"",ISNUMBER(申込書!$AC$22)=TRUE,申込書!$C$53&lt;&gt;"▼プルダウンより選択してください",申込書!$C$53&lt;&gt;""),申込書!$AC$22,""),"-"))</f>
        <v/>
      </c>
      <c r="BQ107" s="369"/>
      <c r="BR107" s="369"/>
      <c r="BS107" s="370" t="str">
        <f>IF(AND(申込書!$C$53&lt;&gt;"▼プルダウンより選択してください",申込書!$C$53&lt;&gt;"",$G107&lt;&gt;"",申込書!$V$53="特定学年のみ"),"申し込みする","")</f>
        <v/>
      </c>
      <c r="BT107" s="371"/>
      <c r="BU107" s="372"/>
      <c r="BV107" s="373" t="str">
        <f>IF(AND(申込書!$C$54&lt;&gt;"▼プルダウンより選択してください",申込書!$C$54&lt;&gt;"",申込書!$K$22&lt;&gt;"YYYY/MM/DD",$G107&lt;&gt;""),申込書!$K$22,"")</f>
        <v/>
      </c>
      <c r="BW107" s="369" t="str">
        <f>IF(BV107="","",IF(INDEX('コンテンツ＆備考マスタ'!$H:$J,MATCH(学校情報!BV$3,'コンテンツ＆備考マスタ'!$H:$H,0),3)="●",IF(AND(BV107&lt;&gt;"",ISNUMBER(申込書!$AC$22)=TRUE,申込書!$C$54&lt;&gt;"▼プルダウンより選択してください",申込書!$C$54&lt;&gt;""),申込書!$AC$22,""),"-"))</f>
        <v/>
      </c>
      <c r="BX107" s="369"/>
      <c r="BY107" s="369"/>
      <c r="BZ107" s="370" t="str">
        <f>IF(AND(申込書!$C$54&lt;&gt;"▼プルダウンより選択してください",申込書!$C$54&lt;&gt;"",$G107&lt;&gt;"",申込書!$V$54="特定学年のみ"),"申し込みする","")</f>
        <v/>
      </c>
      <c r="CA107" s="371"/>
      <c r="CB107" s="372"/>
      <c r="CC107" s="373" t="str">
        <f>IF(AND(申込書!$C$55&lt;&gt;"▼プルダウンより選択してください",申込書!$C$55&lt;&gt;"",申込書!$K$22&lt;&gt;"YYYY/MM/DD",$G107&lt;&gt;""),申込書!$K$22,"")</f>
        <v/>
      </c>
      <c r="CD107" s="369" t="str">
        <f>IF(CC107="","",IF(INDEX('コンテンツ＆備考マスタ'!$H:$J,MATCH(学校情報!CC$3,'コンテンツ＆備考マスタ'!$H:$H,0),3)="●",IF(AND(CC107&lt;&gt;"",ISNUMBER(申込書!$AC$22)=TRUE,申込書!$C$55&lt;&gt;"▼プルダウンより選択してください",申込書!$C$55&lt;&gt;""),申込書!$AC$22,""),"-"))</f>
        <v/>
      </c>
      <c r="CE107" s="369"/>
      <c r="CF107" s="369"/>
      <c r="CG107" s="370" t="str">
        <f>IF(AND(申込書!$C$55&lt;&gt;"▼プルダウンより選択してください",申込書!$C$55&lt;&gt;"",$G107&lt;&gt;"",申込書!$V$55="特定学年のみ"),"申し込みする","")</f>
        <v/>
      </c>
      <c r="CH107" s="371"/>
      <c r="CI107" s="372"/>
      <c r="CJ107" s="373" t="str">
        <f>IF(AND(申込書!$C$56&lt;&gt;"▼プルダウンより選択してください",申込書!$C$56&lt;&gt;"",申込書!$K$22&lt;&gt;"YYYY/MM/DD",$G107&lt;&gt;""),申込書!$K$22,"")</f>
        <v/>
      </c>
      <c r="CK107" s="369" t="str">
        <f>IF(CJ107="","",IF(INDEX('コンテンツ＆備考マスタ'!$H:$J,MATCH(学校情報!CJ$3,'コンテンツ＆備考マスタ'!$H:$H,0),3)="●",IF(AND(CJ107&lt;&gt;"",ISNUMBER(申込書!$AC$22)=TRUE,申込書!$C$56&lt;&gt;"▼プルダウンより選択してください",申込書!$C$56&lt;&gt;""),申込書!$AC$22,""),"-"))</f>
        <v/>
      </c>
      <c r="CL107" s="369"/>
      <c r="CM107" s="369"/>
      <c r="CN107" s="370" t="str">
        <f>IF(AND(申込書!$C$56&lt;&gt;"▼プルダウンより選択してください",申込書!$C$56&lt;&gt;"",$G107&lt;&gt;"",申込書!$V$56="特定学年のみ"),"申し込みする","")</f>
        <v/>
      </c>
      <c r="CO107" s="371"/>
      <c r="CP107" s="372"/>
      <c r="CQ107" s="373" t="str">
        <f>IF(AND(申込書!$C$57&lt;&gt;"▼プルダウンより選択してください",申込書!$C$57&lt;&gt;"",申込書!$K$22&lt;&gt;"YYYY/MM/DD",$G107&lt;&gt;""),申込書!$K$22,"")</f>
        <v/>
      </c>
      <c r="CR107" s="369" t="str">
        <f>IF(CQ107="","",IF(INDEX('コンテンツ＆備考マスタ'!$H:$J,MATCH(学校情報!CQ$3,'コンテンツ＆備考マスタ'!$H:$H,0),3)="●",IF(AND(CQ107&lt;&gt;"",ISNUMBER(申込書!$AC$22)=TRUE,申込書!$C$57&lt;&gt;"▼プルダウンより選択してください",申込書!$C$57&lt;&gt;""),申込書!$AC$22,""),"-"))</f>
        <v/>
      </c>
      <c r="CS107" s="369"/>
      <c r="CT107" s="369"/>
      <c r="CU107" s="369" t="str">
        <f>IF(AND(申込書!$C$57&lt;&gt;"▼プルダウンより選択してください",申込書!$C$57&lt;&gt;"",$G107&lt;&gt;"",申込書!$V$57="特定学年のみ"),"申し込みする","")</f>
        <v/>
      </c>
      <c r="CV107" s="371"/>
      <c r="CW107" s="372"/>
      <c r="CX107" s="373" t="str">
        <f>IF(AND(申込書!$C$58&lt;&gt;"▼プルダウンより選択してください",申込書!$C$58&lt;&gt;"",申込書!$K$22&lt;&gt;"YYYY/MM/DD",$G107&lt;&gt;""),申込書!$K$22,"")</f>
        <v/>
      </c>
      <c r="CY107" s="369" t="str">
        <f>IF(CX107="","",IF(INDEX('コンテンツ＆備考マスタ'!$H:$J,MATCH(学校情報!CX$3,'コンテンツ＆備考マスタ'!$H:$H,0),3)="●",IF(AND(CX107&lt;&gt;"",ISNUMBER(申込書!$AC$22)=TRUE,申込書!$C$58&lt;&gt;"▼プルダウンより選択してください",申込書!$C$58&lt;&gt;""),申込書!$AC$22,""),"-"))</f>
        <v/>
      </c>
      <c r="CZ107" s="369"/>
      <c r="DA107" s="369"/>
      <c r="DB107" s="369" t="str">
        <f>IF(AND(申込書!$C$58&lt;&gt;"▼プルダウンより選択してください",申込書!$C$58&lt;&gt;"",$G107&lt;&gt;"",申込書!$V$58="特定学年のみ"),"申し込みする","")</f>
        <v/>
      </c>
      <c r="DC107" s="371"/>
      <c r="DD107" s="372"/>
      <c r="DE107" s="373" t="str">
        <f>IF(AND(申込書!$C$59&lt;&gt;"▼プルダウンより選択してください",申込書!$C$59&lt;&gt;"",申込書!$K$22&lt;&gt;"YYYY/MM/DD",$G107&lt;&gt;""),申込書!$K$22,"")</f>
        <v/>
      </c>
      <c r="DF107" s="369" t="str">
        <f>IF(DE107="","",IF(INDEX('コンテンツ＆備考マスタ'!$H:$J,MATCH(学校情報!DE$3,'コンテンツ＆備考マスタ'!$H:$H,0),3)="●",IF(AND(DE107&lt;&gt;"",ISNUMBER(申込書!$AC$22)=TRUE,申込書!$C$59&lt;&gt;"▼プルダウンより選択してください",申込書!$C$59&lt;&gt;""),申込書!$AC$22,""),"-"))</f>
        <v/>
      </c>
      <c r="DG107" s="369"/>
      <c r="DH107" s="369"/>
      <c r="DI107" s="369" t="str">
        <f>IF(AND(申込書!$C$59&lt;&gt;"▼プルダウンより選択してください",申込書!$C$59&lt;&gt;"",$G107&lt;&gt;"",申込書!$V$59="特定学年のみ"),"申し込みする","")</f>
        <v/>
      </c>
      <c r="DJ107" s="371"/>
      <c r="DK107" s="372"/>
      <c r="DL107" s="373" t="str">
        <f>IF(AND(申込書!$C$60&lt;&gt;"▼プルダウンより選択してください",申込書!$C$60&lt;&gt;"",申込書!$K$22&lt;&gt;"YYYY/MM/DD",$G107&lt;&gt;""),申込書!$K$22,"")</f>
        <v/>
      </c>
      <c r="DM107" s="369" t="str">
        <f>IF(DL107="","",IF(INDEX('コンテンツ＆備考マスタ'!$H:$J,MATCH(学校情報!DL$3,'コンテンツ＆備考マスタ'!$H:$H,0),3)="●",IF(AND(DL107&lt;&gt;"",ISNUMBER(申込書!$AC$22)=TRUE,申込書!$C$60&lt;&gt;"▼プルダウンより選択してください",申込書!$C$60&lt;&gt;""),申込書!$AC$22,""),"-"))</f>
        <v/>
      </c>
      <c r="DN107" s="369"/>
      <c r="DO107" s="369"/>
      <c r="DP107" s="369" t="str">
        <f>IF(AND(申込書!$C$60&lt;&gt;"▼プルダウンより選択してください",申込書!$C$60&lt;&gt;"",$G107&lt;&gt;"",申込書!$V$60="特定学年のみ"),"申し込みする","")</f>
        <v/>
      </c>
      <c r="DQ107" s="371"/>
      <c r="DR107" s="372"/>
      <c r="DS107" s="373" t="str">
        <f>IF(AND(申込書!$C$61&lt;&gt;"▼プルダウンより選択してください",申込書!$C$61&lt;&gt;"",申込書!$K$22&lt;&gt;"YYYY/MM/DD",$G107&lt;&gt;""),申込書!$K$22,"")</f>
        <v/>
      </c>
      <c r="DT107" s="369" t="str">
        <f>IF(DS107="","",IF(INDEX('コンテンツ＆備考マスタ'!$H:$J,MATCH(学校情報!DS$3,'コンテンツ＆備考マスタ'!$H:$H,0),3)="●",IF(AND(DS107&lt;&gt;"",ISNUMBER(申込書!$AC$22)=TRUE,申込書!$C$61&lt;&gt;"▼プルダウンより選択してください",申込書!$C$61&lt;&gt;""),申込書!$AC$22,""),"-"))</f>
        <v/>
      </c>
      <c r="DU107" s="369"/>
      <c r="DV107" s="369"/>
      <c r="DW107" s="369" t="str">
        <f>IF(AND(申込書!$C$61&lt;&gt;"▼プルダウンより選択してください",申込書!$C$61&lt;&gt;"",$G107&lt;&gt;"",申込書!$V$61="特定学年のみ"),"申し込みする","")</f>
        <v/>
      </c>
      <c r="DX107" s="371"/>
      <c r="DY107" s="372"/>
      <c r="DZ107" s="373" t="str">
        <f>IF(AND(申込書!$C$62&lt;&gt;"▼プルダウンより選択してください",申込書!$C$62&lt;&gt;"",申込書!$K$22&lt;&gt;"YYYY/MM/DD",$G107&lt;&gt;""),申込書!$K$22,"")</f>
        <v/>
      </c>
      <c r="EA107" s="369" t="str">
        <f>IF(DZ107="","",IF(INDEX('コンテンツ＆備考マスタ'!$H:$J,MATCH(学校情報!DZ$3,'コンテンツ＆備考マスタ'!$H:$H,0),3)="●",IF(AND(DZ107&lt;&gt;"",ISNUMBER(申込書!$AC$22)=TRUE,申込書!$C$62&lt;&gt;"▼プルダウンより選択してください",申込書!$C$62&lt;&gt;""),申込書!$AC$22,""),"-"))</f>
        <v/>
      </c>
      <c r="EB107" s="369"/>
      <c r="EC107" s="369"/>
      <c r="ED107" s="370" t="str">
        <f>IF(AND(申込書!$C$62&lt;&gt;"▼プルダウンより選択してください",申込書!$C$62&lt;&gt;"",$G107&lt;&gt;"",申込書!$V$62="特定学年のみ"),"申し込みする","")</f>
        <v/>
      </c>
      <c r="EE107" s="371"/>
      <c r="EF107" s="372"/>
      <c r="EG107" s="373" t="str">
        <f>IF(AND(申込書!$C$63&lt;&gt;"▼プルダウンより選択してください",申込書!$C$63&lt;&gt;"",申込書!$K$22&lt;&gt;"YYYY/MM/DD",$G107&lt;&gt;""),申込書!$K$22,"")</f>
        <v/>
      </c>
      <c r="EH107" s="369" t="str">
        <f>IF(EG107="","",IF(INDEX('コンテンツ＆備考マスタ'!$H:$J,MATCH(学校情報!EG$3,'コンテンツ＆備考マスタ'!$H:$H,0),3)="●",IF(AND(EG107&lt;&gt;"",ISNUMBER(申込書!$AC$22)=TRUE,申込書!$C$63&lt;&gt;"▼プルダウンより選択してください",申込書!$C$63&lt;&gt;""),申込書!$AC$22,""),"-"))</f>
        <v/>
      </c>
      <c r="EI107" s="369"/>
      <c r="EJ107" s="369"/>
      <c r="EK107" s="370" t="str">
        <f>IF(AND(申込書!$C$63&lt;&gt;"▼プルダウンより選択してください",申込書!$C$63&lt;&gt;"",$G107&lt;&gt;"",申込書!$V$63="特定学年のみ"),"申し込みする","")</f>
        <v/>
      </c>
      <c r="EL107" s="371"/>
      <c r="EM107" s="372"/>
      <c r="EN107" s="373" t="str">
        <f>IF(AND(申込書!$C$64&lt;&gt;"▼プルダウンより選択してください",申込書!$C$64&lt;&gt;"",申込書!$K$22&lt;&gt;"YYYY/MM/DD",$G107&lt;&gt;""),申込書!$K$22,"")</f>
        <v/>
      </c>
      <c r="EO107" s="369" t="str">
        <f>IF(EN107="","",IF(INDEX('コンテンツ＆備考マスタ'!$H:$J,MATCH(学校情報!EN$3,'コンテンツ＆備考マスタ'!$H:$H,0),3)="●",IF(AND(EN107&lt;&gt;"",ISNUMBER(申込書!$AC$22)=TRUE,申込書!$C$64&lt;&gt;"▼プルダウンより選択してください",申込書!$C$64&lt;&gt;""),申込書!$AC$22,""),"-"))</f>
        <v/>
      </c>
      <c r="EP107" s="369"/>
      <c r="EQ107" s="369"/>
      <c r="ER107" s="370" t="str">
        <f>IF(AND(申込書!$C$64&lt;&gt;"▼プルダウンより選択してください",申込書!$C$64&lt;&gt;"",$G107&lt;&gt;"",申込書!$V$64="特定学年のみ"),"申し込みする","")</f>
        <v/>
      </c>
      <c r="ES107" s="371"/>
      <c r="ET107" s="372"/>
      <c r="EU107" s="373" t="str">
        <f>IF(AND(申込書!$C$65&lt;&gt;"▼プルダウンより選択してください",申込書!$C$65&lt;&gt;"",申込書!$K$22&lt;&gt;"YYYY/MM/DD",$G107&lt;&gt;""),申込書!$K$22,"")</f>
        <v/>
      </c>
      <c r="EV107" s="369" t="str">
        <f>IF(EU107="","",IF(INDEX('コンテンツ＆備考マスタ'!$H:$J,MATCH(学校情報!EU$3,'コンテンツ＆備考マスタ'!$H:$H,0),3)="●",IF(AND(EU107&lt;&gt;"",ISNUMBER(申込書!$AC$22)=TRUE,申込書!$C$65&lt;&gt;"▼プルダウンより選択してください",申込書!$C$65&lt;&gt;""),申込書!$AC$22,""),"-"))</f>
        <v/>
      </c>
      <c r="EW107" s="369"/>
      <c r="EX107" s="369"/>
      <c r="EY107" s="370" t="str">
        <f>IF(AND(申込書!$C$65&lt;&gt;"▼プルダウンより選択してください",申込書!$C$65&lt;&gt;"",$G107&lt;&gt;"",申込書!$V$65="特定学年のみ"),"申し込みする","")</f>
        <v/>
      </c>
      <c r="EZ107" s="371"/>
      <c r="FA107" s="372"/>
      <c r="FB107" s="373" t="str">
        <f>IF(AND(申込書!$C$66&lt;&gt;"▼プルダウンより選択してください",申込書!$C$66&lt;&gt;"",申込書!$K$22&lt;&gt;"YYYY/MM/DD",$G107&lt;&gt;""),申込書!$K$22,"")</f>
        <v/>
      </c>
      <c r="FC107" s="369" t="str">
        <f>IF(FB107="","",IF(INDEX('コンテンツ＆備考マスタ'!$H:$J,MATCH(学校情報!FB$3,'コンテンツ＆備考マスタ'!$H:$H,0),3)="●",IF(AND(FB107&lt;&gt;"",ISNUMBER(申込書!$AC$22)=TRUE,申込書!$C$66&lt;&gt;"▼プルダウンより選択してください",申込書!$C$66&lt;&gt;""),申込書!$AC$22,""),"-"))</f>
        <v/>
      </c>
      <c r="FD107" s="369"/>
      <c r="FE107" s="369"/>
      <c r="FF107" s="370" t="str">
        <f>IF(AND(申込書!$C$66&lt;&gt;"▼プルダウンより選択してください",申込書!$C$66&lt;&gt;"",$G107&lt;&gt;"",申込書!$V$66="特定学年のみ"),"申し込みする","")</f>
        <v/>
      </c>
      <c r="FG107" s="371"/>
      <c r="FH107" s="372"/>
      <c r="FI107" s="373" t="str">
        <f>IF(AND(申込書!$C$67&lt;&gt;"▼プルダウンより選択してください",申込書!$C$67&lt;&gt;"",申込書!$K$22&lt;&gt;"YYYY/MM/DD",$G107&lt;&gt;""),申込書!$K$22,"")</f>
        <v/>
      </c>
      <c r="FJ107" s="369" t="str">
        <f>IF(FI107="","",IF(INDEX('コンテンツ＆備考マスタ'!$H:$J,MATCH(学校情報!FI$3,'コンテンツ＆備考マスタ'!$H:$H,0),3)="●",IF(AND(FI107&lt;&gt;"",ISNUMBER(申込書!$AC$22)=TRUE,申込書!$C$67&lt;&gt;"▼プルダウンより選択してください",申込書!$C$67&lt;&gt;""),申込書!$AC$22,""),"-"))</f>
        <v/>
      </c>
      <c r="FK107" s="369"/>
      <c r="FL107" s="369"/>
      <c r="FM107" s="370" t="str">
        <f>IF(AND(申込書!$C$67&lt;&gt;"▼プルダウンより選択してください",申込書!$C$67&lt;&gt;"",$G107&lt;&gt;"",申込書!$V$67="特定学年のみ"),"申し込みする","")</f>
        <v/>
      </c>
      <c r="FN107" s="371"/>
      <c r="FO107" s="372"/>
      <c r="FP107" s="373" t="str">
        <f>IF(AND(申込書!$C$68&lt;&gt;"▼プルダウンより選択してください",申込書!$C$68&lt;&gt;"",申込書!$K$22&lt;&gt;"YYYY/MM/DD",$G107&lt;&gt;""),申込書!$K$22,"")</f>
        <v/>
      </c>
      <c r="FQ107" s="369" t="str">
        <f>IF(FP107="","",IF(INDEX('コンテンツ＆備考マスタ'!$H:$J,MATCH(学校情報!FP$3,'コンテンツ＆備考マスタ'!$H:$H,0),3)="●",IF(AND(FP107&lt;&gt;"",ISNUMBER(申込書!$AC$22)=TRUE,申込書!$C$68&lt;&gt;"▼プルダウンより選択してください",申込書!$C$68&lt;&gt;""),申込書!$AC$22,""),"-"))</f>
        <v/>
      </c>
      <c r="FR107" s="369"/>
      <c r="FS107" s="369"/>
      <c r="FT107" s="370" t="str">
        <f>IF(AND(申込書!$C$68&lt;&gt;"▼プルダウンより選択してください",申込書!$C$68&lt;&gt;"",$G107&lt;&gt;"",申込書!$V$68="特定学年のみ"),"申し込みする","")</f>
        <v/>
      </c>
      <c r="FU107" s="371"/>
      <c r="FV107" s="372"/>
      <c r="FW107" s="373" t="str">
        <f>IF(AND(申込書!$C$69&lt;&gt;"▼プルダウンより選択してください",申込書!$C$69&lt;&gt;"",申込書!$K$22&lt;&gt;"YYYY/MM/DD",$G107&lt;&gt;""),申込書!$K$22,"")</f>
        <v/>
      </c>
      <c r="FX107" s="369" t="str">
        <f>IF(FW107="","",IF(INDEX('コンテンツ＆備考マスタ'!$H:$J,MATCH(学校情報!FW$3,'コンテンツ＆備考マスタ'!$H:$H,0),3)="●",IF(AND(FW107&lt;&gt;"",ISNUMBER(申込書!$AC$22)=TRUE,申込書!$C$69&lt;&gt;"▼プルダウンより選択してください",申込書!$C$69&lt;&gt;""),申込書!$AC$22,""),"-"))</f>
        <v/>
      </c>
      <c r="FY107" s="369"/>
      <c r="FZ107" s="369"/>
      <c r="GA107" s="370" t="str">
        <f>IF(AND(申込書!$C$69&lt;&gt;"▼プルダウンより選択してください",申込書!$C$69&lt;&gt;"",$G107&lt;&gt;"",申込書!$V$69="特定学年のみ"),"申し込みする","")</f>
        <v/>
      </c>
      <c r="GB107" s="371"/>
      <c r="GC107" s="372"/>
      <c r="GD107" s="373" t="str">
        <f>IF(AND(申込書!$C$70&lt;&gt;"▼プルダウンより選択してください",申込書!$C$70&lt;&gt;"",申込書!$K$22&lt;&gt;"YYYY/MM/DD",$G107&lt;&gt;""),申込書!$K$22,"")</f>
        <v/>
      </c>
      <c r="GE107" s="369" t="str">
        <f>IF(GD107="","",IF(INDEX('コンテンツ＆備考マスタ'!$H:$J,MATCH(学校情報!GD$3,'コンテンツ＆備考マスタ'!$H:$H,0),3)="●",IF(AND(GD107&lt;&gt;"",ISNUMBER(申込書!$AC$22)=TRUE,申込書!$C$70&lt;&gt;"▼プルダウンより選択してください",申込書!$C$70&lt;&gt;""),申込書!$AC$22,""),"-"))</f>
        <v/>
      </c>
      <c r="GF107" s="369"/>
      <c r="GG107" s="369"/>
      <c r="GH107" s="370" t="str">
        <f>IF(AND(申込書!$C$70&lt;&gt;"▼プルダウンより選択してください",申込書!$C$70&lt;&gt;"",$G107&lt;&gt;"",申込書!$V$70="特定学年のみ"),"申し込みする","")</f>
        <v/>
      </c>
      <c r="GI107" s="371"/>
      <c r="GJ107" s="372"/>
      <c r="GK107" s="373" t="str">
        <f>IF(AND(申込書!$C$71&lt;&gt;"▼プルダウンより選択してください",申込書!$C$71&lt;&gt;"",申込書!$K$22&lt;&gt;"YYYY/MM/DD",$G107&lt;&gt;""),申込書!$K$22,"")</f>
        <v/>
      </c>
      <c r="GL107" s="369" t="str">
        <f>IF(GK107="","",IF(INDEX('コンテンツ＆備考マスタ'!$H:$J,MATCH(学校情報!GK$3,'コンテンツ＆備考マスタ'!$H:$H,0),3)="●",IF(AND(GK107&lt;&gt;"",ISNUMBER(申込書!$AC$22)=TRUE,申込書!$C$71&lt;&gt;"▼プルダウンより選択してください",申込書!$C$71&lt;&gt;""),申込書!$AC$22,""),"-"))</f>
        <v/>
      </c>
      <c r="GM107" s="369"/>
      <c r="GN107" s="369"/>
      <c r="GO107" s="370" t="str">
        <f>IF(AND(申込書!$C$71&lt;&gt;"▼プルダウンより選択してください",申込書!$C$71&lt;&gt;"",$G107&lt;&gt;"",申込書!$V$71="特定学年のみ"),"申し込みする","")</f>
        <v/>
      </c>
      <c r="GP107" s="371"/>
      <c r="GQ107" s="372"/>
      <c r="GR107" s="373" t="str">
        <f>IF(AND(申込書!$C$72&lt;&gt;"▼プルダウンより選択してください",申込書!$C$72&lt;&gt;"",申込書!$K$22&lt;&gt;"YYYY/MM/DD",$G107&lt;&gt;""),申込書!$K$22,"")</f>
        <v/>
      </c>
      <c r="GS107" s="369" t="str">
        <f>IF(GR107="","",IF(INDEX('コンテンツ＆備考マスタ'!$H:$J,MATCH(学校情報!GR$3,'コンテンツ＆備考マスタ'!$H:$H,0),3)="●",IF(AND(GR107&lt;&gt;"",ISNUMBER(申込書!$AC$22)=TRUE,申込書!$C$72&lt;&gt;"▼プルダウンより選択してください",申込書!$C$72&lt;&gt;""),申込書!$AC$22,""),"-"))</f>
        <v/>
      </c>
      <c r="GT107" s="369"/>
      <c r="GU107" s="369"/>
      <c r="GV107" s="370" t="str">
        <f>IF(AND(申込書!$C$72&lt;&gt;"▼プルダウンより選択してください",申込書!$C$72&lt;&gt;"",$G107&lt;&gt;"",申込書!$V$72="特定学年のみ"),"申し込みする","")</f>
        <v/>
      </c>
      <c r="GW107" s="371"/>
      <c r="GX107" s="372"/>
      <c r="GY107" s="373" t="str">
        <f>IF(AND(申込書!$C$73&lt;&gt;"▼プルダウンより選択してください",申込書!$C$73&lt;&gt;"",申込書!$K$22&lt;&gt;"YYYY/MM/DD",$G107&lt;&gt;""),申込書!$K$22,"")</f>
        <v/>
      </c>
      <c r="GZ107" s="369" t="str">
        <f>IF(GY107="","",IF(INDEX('コンテンツ＆備考マスタ'!$H:$J,MATCH(学校情報!GY$3,'コンテンツ＆備考マスタ'!$H:$H,0),3)="●",IF(AND(GY107&lt;&gt;"",ISNUMBER(申込書!$AC$22)=TRUE,申込書!$C$73&lt;&gt;"▼プルダウンより選択してください",申込書!$C$73&lt;&gt;""),申込書!$AC$22,""),"-"))</f>
        <v/>
      </c>
      <c r="HA107" s="369"/>
      <c r="HB107" s="369"/>
      <c r="HC107" s="370" t="str">
        <f>IF(AND(申込書!$C$73&lt;&gt;"▼プルダウンより選択してください",申込書!$C$73&lt;&gt;"",$G107&lt;&gt;"",申込書!$V$73="特定学年のみ"),"申し込みする","")</f>
        <v/>
      </c>
      <c r="HD107" s="371"/>
      <c r="HE107" s="372"/>
      <c r="HF107" s="373" t="str">
        <f>IF(AND(申込書!$C$74&lt;&gt;"▼プルダウンより選択してください",申込書!$C$74&lt;&gt;"",申込書!$K$22&lt;&gt;"YYYY/MM/DD",$G107&lt;&gt;""),申込書!$K$22,"")</f>
        <v/>
      </c>
      <c r="HG107" s="369" t="str">
        <f>IF(HF107="","",IF(INDEX('コンテンツ＆備考マスタ'!$H:$J,MATCH(学校情報!HF$3,'コンテンツ＆備考マスタ'!$H:$H,0),3)="●",IF(AND(HF107&lt;&gt;"",ISNUMBER(申込書!$AC$22)=TRUE,申込書!$C$74&lt;&gt;"▼プルダウンより選択してください",申込書!$C$74&lt;&gt;""),申込書!$AC$22,""),"-"))</f>
        <v/>
      </c>
      <c r="HH107" s="369"/>
      <c r="HI107" s="369"/>
      <c r="HJ107" s="370" t="str">
        <f>IF(AND(申込書!$C$74&lt;&gt;"▼プルダウンより選択してください",申込書!$C$74&lt;&gt;"",$G107&lt;&gt;"",申込書!$V$74="特定学年のみ"),"申し込みする","")</f>
        <v/>
      </c>
      <c r="HK107" s="371"/>
      <c r="HL107" s="372"/>
      <c r="HM107" s="373" t="str">
        <f>IF(AND(申込書!$C$75&lt;&gt;"▼プルダウンより選択してください",申込書!$C$75&lt;&gt;"",申込書!$K$22&lt;&gt;"YYYY/MM/DD",$G107&lt;&gt;""),申込書!$K$22,"")</f>
        <v/>
      </c>
      <c r="HN107" s="369" t="str">
        <f>IF(HM107="","",IF(INDEX('コンテンツ＆備考マスタ'!$H:$J,MATCH(学校情報!HM$3,'コンテンツ＆備考マスタ'!$H:$H,0),3)="●",IF(AND(HM107&lt;&gt;"",ISNUMBER(申込書!$AC$22)=TRUE,申込書!$C$75&lt;&gt;"▼プルダウンより選択してください",申込書!$C$75&lt;&gt;""),申込書!$AC$22,""),"-"))</f>
        <v/>
      </c>
      <c r="HO107" s="369"/>
      <c r="HP107" s="369"/>
      <c r="HQ107" s="370" t="str">
        <f>IF(AND(申込書!$C$75&lt;&gt;"▼プルダウンより選択してください",申込書!$C$75&lt;&gt;"",$G107&lt;&gt;"",申込書!$V$75="特定学年のみ"),"申し込みする","")</f>
        <v/>
      </c>
      <c r="HR107" s="371"/>
      <c r="HS107" s="371"/>
      <c r="HT107" s="374" t="str">
        <f>IF(AND(申込書!$C$76&lt;&gt;"▼プルダウンより選択してください",申込書!$C$76&lt;&gt;"",申込書!$K$22&lt;&gt;"YYYY/MM/DD",$G107&lt;&gt;""),申込書!$K$22,"")</f>
        <v/>
      </c>
      <c r="HU107" s="369" t="str">
        <f>IF(HT107="","",IF(INDEX('コンテンツ＆備考マスタ'!$H:$J,MATCH(学校情報!HT$3,'コンテンツ＆備考マスタ'!$H:$H,0),3)="●",IF(AND(HT107&lt;&gt;"",ISNUMBER(申込書!$AC$22)=TRUE,申込書!$C$76&lt;&gt;"▼プルダウンより選択してください",申込書!$C$76&lt;&gt;""),申込書!$AC$22,""),"-"))</f>
        <v/>
      </c>
      <c r="HV107" s="369"/>
      <c r="HW107" s="369"/>
      <c r="HX107" s="370" t="str">
        <f>IF(AND(申込書!$C$76&lt;&gt;"▼プルダウンより選択してください",申込書!$C$76&lt;&gt;"",$G107&lt;&gt;"",申込書!$V$76="特定学年のみ"),"申し込みする","")</f>
        <v/>
      </c>
      <c r="HY107" s="371"/>
      <c r="HZ107" s="372"/>
      <c r="IA107" s="69"/>
    </row>
    <row r="108" spans="2:235" ht="26.85" hidden="1" customHeight="1" outlineLevel="1">
      <c r="B108" s="365">
        <f t="shared" si="3"/>
        <v>103</v>
      </c>
      <c r="C108" s="55"/>
      <c r="D108" s="56"/>
      <c r="E108" s="154"/>
      <c r="F108" s="57"/>
      <c r="G108" s="58"/>
      <c r="H108" s="59"/>
      <c r="I108" s="60"/>
      <c r="J108" s="61"/>
      <c r="K108" s="366" t="str">
        <f t="shared" si="4"/>
        <v/>
      </c>
      <c r="L108" s="62"/>
      <c r="M108" s="322"/>
      <c r="N108" s="63"/>
      <c r="O108" s="64"/>
      <c r="P108" s="367" t="str">
        <f t="shared" si="5"/>
        <v/>
      </c>
      <c r="Q108" s="65"/>
      <c r="R108" s="66"/>
      <c r="S108" s="67"/>
      <c r="T108" s="68"/>
      <c r="U108" s="68"/>
      <c r="V108" s="68"/>
      <c r="W108" s="66"/>
      <c r="X108" s="281"/>
      <c r="Y108" s="368" t="str">
        <f>IF(AND(申込書!$C$47&lt;&gt;"▼プルダウンより選択してください",申込書!$C$47&lt;&gt;"",申込書!$K$22&lt;&gt;"YYYY/MM/DD",$G108&lt;&gt;""),申込書!$K$22,"")</f>
        <v/>
      </c>
      <c r="Z108" s="369" t="str">
        <f>IF(Y108="","",IF(INDEX('コンテンツ＆備考マスタ'!$H:$J,MATCH(学校情報!Y$3,'コンテンツ＆備考マスタ'!$H:$H,0),3)="●",IF(AND(Y108&lt;&gt;"",ISNUMBER(申込書!$AC$22)=TRUE,申込書!$C$47&lt;&gt;"▼プルダウンより選択してください",申込書!$C$47&lt;&gt;""),申込書!$AC$22,""),"-"))</f>
        <v/>
      </c>
      <c r="AA108" s="369"/>
      <c r="AB108" s="369"/>
      <c r="AC108" s="370" t="str">
        <f>IF(AND(申込書!$C$47&lt;&gt;"▼プルダウンより選択してください",申込書!$C$47&lt;&gt;"",$G108&lt;&gt;"",申込書!$V$47="特定学年のみ"),"申し込みする","")</f>
        <v/>
      </c>
      <c r="AD108" s="371"/>
      <c r="AE108" s="372"/>
      <c r="AF108" s="373" t="str">
        <f>IF(AND(申込書!$C$48&lt;&gt;"▼プルダウンより選択してください",申込書!$C$48&lt;&gt;"",申込書!$K$22&lt;&gt;"YYYY/MM/DD",$G108&lt;&gt;""),申込書!$K$22,"")</f>
        <v/>
      </c>
      <c r="AG108" s="369" t="str">
        <f>IF(AF108="","",IF(INDEX('コンテンツ＆備考マスタ'!$H:$J,MATCH(学校情報!AF$3,'コンテンツ＆備考マスタ'!$H:$H,0),3)="●",IF(AND(AF108&lt;&gt;"",ISNUMBER(申込書!$AC$22)=TRUE,申込書!$C$48&lt;&gt;"▼プルダウンより選択してください",申込書!$C$48&lt;&gt;""),申込書!$AC$22,""),"-"))</f>
        <v/>
      </c>
      <c r="AH108" s="369"/>
      <c r="AI108" s="369"/>
      <c r="AJ108" s="370" t="str">
        <f>IF(AND(申込書!$C$48&lt;&gt;"▼プルダウンより選択してください",申込書!$C$48&lt;&gt;"",$G108&lt;&gt;"",申込書!$V$48="特定学年のみ"),"申し込みする","")</f>
        <v/>
      </c>
      <c r="AK108" s="371"/>
      <c r="AL108" s="372"/>
      <c r="AM108" s="373" t="str">
        <f>IF(AND(申込書!$C$49&lt;&gt;"▼プルダウンより選択してください",申込書!$C$49&lt;&gt;"",申込書!$K$22&lt;&gt;"YYYY/MM/DD",$G108&lt;&gt;""),申込書!$K$22,"")</f>
        <v/>
      </c>
      <c r="AN108" s="369" t="str">
        <f>IF(AM108="","",IF(INDEX('コンテンツ＆備考マスタ'!$H:$J,MATCH(学校情報!AM$3,'コンテンツ＆備考マスタ'!$H:$H,0),3)="●",IF(AND(AM108&lt;&gt;"",ISNUMBER(申込書!$AC$22)=TRUE,申込書!$C$49&lt;&gt;"▼プルダウンより選択してください",申込書!$C$49&lt;&gt;""),申込書!$AC$22,""),"-"))</f>
        <v/>
      </c>
      <c r="AO108" s="369"/>
      <c r="AP108" s="369"/>
      <c r="AQ108" s="370" t="str">
        <f>IF(AND(申込書!$C$49&lt;&gt;"▼プルダウンより選択してください",申込書!$C$49&lt;&gt;"",$G108&lt;&gt;"",申込書!$V$49="特定学年のみ"),"申し込みする","")</f>
        <v/>
      </c>
      <c r="AR108" s="371"/>
      <c r="AS108" s="372"/>
      <c r="AT108" s="373" t="str">
        <f>IF(AND(申込書!$C$50&lt;&gt;"▼プルダウンより選択してください",申込書!$C$50&lt;&gt;"",申込書!$K$22&lt;&gt;"YYYY/MM/DD",$G108&lt;&gt;""),申込書!$K$22,"")</f>
        <v/>
      </c>
      <c r="AU108" s="369" t="str">
        <f>IF(AT108="","",IF(INDEX('コンテンツ＆備考マスタ'!$H:$J,MATCH(学校情報!AT$3,'コンテンツ＆備考マスタ'!$H:$H,0),3)="●",IF(AND(AT108&lt;&gt;"",ISNUMBER(申込書!$AC$22)=TRUE,申込書!$C$50&lt;&gt;"▼プルダウンより選択してください",申込書!$C$50&lt;&gt;""),申込書!$AC$22,""),"-"))</f>
        <v/>
      </c>
      <c r="AV108" s="369"/>
      <c r="AW108" s="369"/>
      <c r="AX108" s="370" t="str">
        <f>IF(AND(申込書!$C$50&lt;&gt;"▼プルダウンより選択してください",申込書!$C$50&lt;&gt;"",$G108&lt;&gt;"",申込書!$V$50="特定学年のみ"),"申し込みする","")</f>
        <v/>
      </c>
      <c r="AY108" s="371"/>
      <c r="AZ108" s="372"/>
      <c r="BA108" s="373" t="str">
        <f>IF(AND(申込書!$C$51&lt;&gt;"▼プルダウンより選択してください",申込書!$C$51&lt;&gt;"",申込書!$K$22&lt;&gt;"YYYY/MM/DD",$G108&lt;&gt;""),申込書!$K$22,"")</f>
        <v/>
      </c>
      <c r="BB108" s="369" t="str">
        <f>IF(BA108="","",IF(INDEX('コンテンツ＆備考マスタ'!$H:$J,MATCH(学校情報!BA$3,'コンテンツ＆備考マスタ'!$H:$H,0),3)="●",IF(AND(BA108&lt;&gt;"",ISNUMBER(申込書!$AC$22)=TRUE,申込書!$C$51&lt;&gt;"▼プルダウンより選択してください",申込書!$C$51&lt;&gt;""),申込書!$AC$22,""),"-"))</f>
        <v/>
      </c>
      <c r="BC108" s="369"/>
      <c r="BD108" s="369"/>
      <c r="BE108" s="370" t="str">
        <f>IF(AND(申込書!$C$51&lt;&gt;"▼プルダウンより選択してください",申込書!$C$51&lt;&gt;"",$G108&lt;&gt;"",申込書!$V$51="特定学年のみ"),"申し込みする","")</f>
        <v/>
      </c>
      <c r="BF108" s="371"/>
      <c r="BG108" s="372"/>
      <c r="BH108" s="373" t="str">
        <f>IF(AND(申込書!$C$52&lt;&gt;"▼プルダウンより選択してください",申込書!$C$52&lt;&gt;"",申込書!$K$22&lt;&gt;"YYYY/MM/DD",$G108&lt;&gt;""),申込書!$K$22,"")</f>
        <v/>
      </c>
      <c r="BI108" s="369" t="str">
        <f>IF(BH108="","",IF(INDEX('コンテンツ＆備考マスタ'!$H:$J,MATCH(学校情報!BH$3,'コンテンツ＆備考マスタ'!$H:$H,0),3)="●",IF(AND(BH108&lt;&gt;"",ISNUMBER(申込書!$AC$22)=TRUE,申込書!$C$52&lt;&gt;"▼プルダウンより選択してください",申込書!$C$52&lt;&gt;""),申込書!$AC$22,""),"-"))</f>
        <v/>
      </c>
      <c r="BJ108" s="369"/>
      <c r="BK108" s="369"/>
      <c r="BL108" s="370" t="str">
        <f>IF(AND(申込書!$C$52&lt;&gt;"▼プルダウンより選択してください",申込書!$C$52&lt;&gt;"",$G108&lt;&gt;"",申込書!$V$52="特定学年のみ"),"申し込みする","")</f>
        <v/>
      </c>
      <c r="BM108" s="371"/>
      <c r="BN108" s="372"/>
      <c r="BO108" s="373" t="str">
        <f>IF(AND(申込書!$C$53&lt;&gt;"▼プルダウンより選択してください",申込書!$C$53&lt;&gt;"",申込書!$K$22&lt;&gt;"YYYY/MM/DD",$G108&lt;&gt;""),申込書!$K$22,"")</f>
        <v/>
      </c>
      <c r="BP108" s="369" t="str">
        <f>IF(BO108="","",IF(INDEX('コンテンツ＆備考マスタ'!$H:$J,MATCH(学校情報!BO$3,'コンテンツ＆備考マスタ'!$H:$H,0),3)="●",IF(AND(BO108&lt;&gt;"",ISNUMBER(申込書!$AC$22)=TRUE,申込書!$C$53&lt;&gt;"▼プルダウンより選択してください",申込書!$C$53&lt;&gt;""),申込書!$AC$22,""),"-"))</f>
        <v/>
      </c>
      <c r="BQ108" s="369"/>
      <c r="BR108" s="369"/>
      <c r="BS108" s="370" t="str">
        <f>IF(AND(申込書!$C$53&lt;&gt;"▼プルダウンより選択してください",申込書!$C$53&lt;&gt;"",$G108&lt;&gt;"",申込書!$V$53="特定学年のみ"),"申し込みする","")</f>
        <v/>
      </c>
      <c r="BT108" s="371"/>
      <c r="BU108" s="372"/>
      <c r="BV108" s="373" t="str">
        <f>IF(AND(申込書!$C$54&lt;&gt;"▼プルダウンより選択してください",申込書!$C$54&lt;&gt;"",申込書!$K$22&lt;&gt;"YYYY/MM/DD",$G108&lt;&gt;""),申込書!$K$22,"")</f>
        <v/>
      </c>
      <c r="BW108" s="369" t="str">
        <f>IF(BV108="","",IF(INDEX('コンテンツ＆備考マスタ'!$H:$J,MATCH(学校情報!BV$3,'コンテンツ＆備考マスタ'!$H:$H,0),3)="●",IF(AND(BV108&lt;&gt;"",ISNUMBER(申込書!$AC$22)=TRUE,申込書!$C$54&lt;&gt;"▼プルダウンより選択してください",申込書!$C$54&lt;&gt;""),申込書!$AC$22,""),"-"))</f>
        <v/>
      </c>
      <c r="BX108" s="369"/>
      <c r="BY108" s="369"/>
      <c r="BZ108" s="370" t="str">
        <f>IF(AND(申込書!$C$54&lt;&gt;"▼プルダウンより選択してください",申込書!$C$54&lt;&gt;"",$G108&lt;&gt;"",申込書!$V$54="特定学年のみ"),"申し込みする","")</f>
        <v/>
      </c>
      <c r="CA108" s="371"/>
      <c r="CB108" s="372"/>
      <c r="CC108" s="373" t="str">
        <f>IF(AND(申込書!$C$55&lt;&gt;"▼プルダウンより選択してください",申込書!$C$55&lt;&gt;"",申込書!$K$22&lt;&gt;"YYYY/MM/DD",$G108&lt;&gt;""),申込書!$K$22,"")</f>
        <v/>
      </c>
      <c r="CD108" s="369" t="str">
        <f>IF(CC108="","",IF(INDEX('コンテンツ＆備考マスタ'!$H:$J,MATCH(学校情報!CC$3,'コンテンツ＆備考マスタ'!$H:$H,0),3)="●",IF(AND(CC108&lt;&gt;"",ISNUMBER(申込書!$AC$22)=TRUE,申込書!$C$55&lt;&gt;"▼プルダウンより選択してください",申込書!$C$55&lt;&gt;""),申込書!$AC$22,""),"-"))</f>
        <v/>
      </c>
      <c r="CE108" s="369"/>
      <c r="CF108" s="369"/>
      <c r="CG108" s="370" t="str">
        <f>IF(AND(申込書!$C$55&lt;&gt;"▼プルダウンより選択してください",申込書!$C$55&lt;&gt;"",$G108&lt;&gt;"",申込書!$V$55="特定学年のみ"),"申し込みする","")</f>
        <v/>
      </c>
      <c r="CH108" s="371"/>
      <c r="CI108" s="372"/>
      <c r="CJ108" s="373" t="str">
        <f>IF(AND(申込書!$C$56&lt;&gt;"▼プルダウンより選択してください",申込書!$C$56&lt;&gt;"",申込書!$K$22&lt;&gt;"YYYY/MM/DD",$G108&lt;&gt;""),申込書!$K$22,"")</f>
        <v/>
      </c>
      <c r="CK108" s="369" t="str">
        <f>IF(CJ108="","",IF(INDEX('コンテンツ＆備考マスタ'!$H:$J,MATCH(学校情報!CJ$3,'コンテンツ＆備考マスタ'!$H:$H,0),3)="●",IF(AND(CJ108&lt;&gt;"",ISNUMBER(申込書!$AC$22)=TRUE,申込書!$C$56&lt;&gt;"▼プルダウンより選択してください",申込書!$C$56&lt;&gt;""),申込書!$AC$22,""),"-"))</f>
        <v/>
      </c>
      <c r="CL108" s="369"/>
      <c r="CM108" s="369"/>
      <c r="CN108" s="370" t="str">
        <f>IF(AND(申込書!$C$56&lt;&gt;"▼プルダウンより選択してください",申込書!$C$56&lt;&gt;"",$G108&lt;&gt;"",申込書!$V$56="特定学年のみ"),"申し込みする","")</f>
        <v/>
      </c>
      <c r="CO108" s="371"/>
      <c r="CP108" s="372"/>
      <c r="CQ108" s="373" t="str">
        <f>IF(AND(申込書!$C$57&lt;&gt;"▼プルダウンより選択してください",申込書!$C$57&lt;&gt;"",申込書!$K$22&lt;&gt;"YYYY/MM/DD",$G108&lt;&gt;""),申込書!$K$22,"")</f>
        <v/>
      </c>
      <c r="CR108" s="369" t="str">
        <f>IF(CQ108="","",IF(INDEX('コンテンツ＆備考マスタ'!$H:$J,MATCH(学校情報!CQ$3,'コンテンツ＆備考マスタ'!$H:$H,0),3)="●",IF(AND(CQ108&lt;&gt;"",ISNUMBER(申込書!$AC$22)=TRUE,申込書!$C$57&lt;&gt;"▼プルダウンより選択してください",申込書!$C$57&lt;&gt;""),申込書!$AC$22,""),"-"))</f>
        <v/>
      </c>
      <c r="CS108" s="369"/>
      <c r="CT108" s="369"/>
      <c r="CU108" s="369" t="str">
        <f>IF(AND(申込書!$C$57&lt;&gt;"▼プルダウンより選択してください",申込書!$C$57&lt;&gt;"",$G108&lt;&gt;"",申込書!$V$57="特定学年のみ"),"申し込みする","")</f>
        <v/>
      </c>
      <c r="CV108" s="371"/>
      <c r="CW108" s="372"/>
      <c r="CX108" s="373" t="str">
        <f>IF(AND(申込書!$C$58&lt;&gt;"▼プルダウンより選択してください",申込書!$C$58&lt;&gt;"",申込書!$K$22&lt;&gt;"YYYY/MM/DD",$G108&lt;&gt;""),申込書!$K$22,"")</f>
        <v/>
      </c>
      <c r="CY108" s="369" t="str">
        <f>IF(CX108="","",IF(INDEX('コンテンツ＆備考マスタ'!$H:$J,MATCH(学校情報!CX$3,'コンテンツ＆備考マスタ'!$H:$H,0),3)="●",IF(AND(CX108&lt;&gt;"",ISNUMBER(申込書!$AC$22)=TRUE,申込書!$C$58&lt;&gt;"▼プルダウンより選択してください",申込書!$C$58&lt;&gt;""),申込書!$AC$22,""),"-"))</f>
        <v/>
      </c>
      <c r="CZ108" s="369"/>
      <c r="DA108" s="369"/>
      <c r="DB108" s="369" t="str">
        <f>IF(AND(申込書!$C$58&lt;&gt;"▼プルダウンより選択してください",申込書!$C$58&lt;&gt;"",$G108&lt;&gt;"",申込書!$V$58="特定学年のみ"),"申し込みする","")</f>
        <v/>
      </c>
      <c r="DC108" s="371"/>
      <c r="DD108" s="372"/>
      <c r="DE108" s="373" t="str">
        <f>IF(AND(申込書!$C$59&lt;&gt;"▼プルダウンより選択してください",申込書!$C$59&lt;&gt;"",申込書!$K$22&lt;&gt;"YYYY/MM/DD",$G108&lt;&gt;""),申込書!$K$22,"")</f>
        <v/>
      </c>
      <c r="DF108" s="369" t="str">
        <f>IF(DE108="","",IF(INDEX('コンテンツ＆備考マスタ'!$H:$J,MATCH(学校情報!DE$3,'コンテンツ＆備考マスタ'!$H:$H,0),3)="●",IF(AND(DE108&lt;&gt;"",ISNUMBER(申込書!$AC$22)=TRUE,申込書!$C$59&lt;&gt;"▼プルダウンより選択してください",申込書!$C$59&lt;&gt;""),申込書!$AC$22,""),"-"))</f>
        <v/>
      </c>
      <c r="DG108" s="369"/>
      <c r="DH108" s="369"/>
      <c r="DI108" s="369" t="str">
        <f>IF(AND(申込書!$C$59&lt;&gt;"▼プルダウンより選択してください",申込書!$C$59&lt;&gt;"",$G108&lt;&gt;"",申込書!$V$59="特定学年のみ"),"申し込みする","")</f>
        <v/>
      </c>
      <c r="DJ108" s="371"/>
      <c r="DK108" s="372"/>
      <c r="DL108" s="373" t="str">
        <f>IF(AND(申込書!$C$60&lt;&gt;"▼プルダウンより選択してください",申込書!$C$60&lt;&gt;"",申込書!$K$22&lt;&gt;"YYYY/MM/DD",$G108&lt;&gt;""),申込書!$K$22,"")</f>
        <v/>
      </c>
      <c r="DM108" s="369" t="str">
        <f>IF(DL108="","",IF(INDEX('コンテンツ＆備考マスタ'!$H:$J,MATCH(学校情報!DL$3,'コンテンツ＆備考マスタ'!$H:$H,0),3)="●",IF(AND(DL108&lt;&gt;"",ISNUMBER(申込書!$AC$22)=TRUE,申込書!$C$60&lt;&gt;"▼プルダウンより選択してください",申込書!$C$60&lt;&gt;""),申込書!$AC$22,""),"-"))</f>
        <v/>
      </c>
      <c r="DN108" s="369"/>
      <c r="DO108" s="369"/>
      <c r="DP108" s="369" t="str">
        <f>IF(AND(申込書!$C$60&lt;&gt;"▼プルダウンより選択してください",申込書!$C$60&lt;&gt;"",$G108&lt;&gt;"",申込書!$V$60="特定学年のみ"),"申し込みする","")</f>
        <v/>
      </c>
      <c r="DQ108" s="371"/>
      <c r="DR108" s="372"/>
      <c r="DS108" s="373" t="str">
        <f>IF(AND(申込書!$C$61&lt;&gt;"▼プルダウンより選択してください",申込書!$C$61&lt;&gt;"",申込書!$K$22&lt;&gt;"YYYY/MM/DD",$G108&lt;&gt;""),申込書!$K$22,"")</f>
        <v/>
      </c>
      <c r="DT108" s="369" t="str">
        <f>IF(DS108="","",IF(INDEX('コンテンツ＆備考マスタ'!$H:$J,MATCH(学校情報!DS$3,'コンテンツ＆備考マスタ'!$H:$H,0),3)="●",IF(AND(DS108&lt;&gt;"",ISNUMBER(申込書!$AC$22)=TRUE,申込書!$C$61&lt;&gt;"▼プルダウンより選択してください",申込書!$C$61&lt;&gt;""),申込書!$AC$22,""),"-"))</f>
        <v/>
      </c>
      <c r="DU108" s="369"/>
      <c r="DV108" s="369"/>
      <c r="DW108" s="369" t="str">
        <f>IF(AND(申込書!$C$61&lt;&gt;"▼プルダウンより選択してください",申込書!$C$61&lt;&gt;"",$G108&lt;&gt;"",申込書!$V$61="特定学年のみ"),"申し込みする","")</f>
        <v/>
      </c>
      <c r="DX108" s="371"/>
      <c r="DY108" s="372"/>
      <c r="DZ108" s="373" t="str">
        <f>IF(AND(申込書!$C$62&lt;&gt;"▼プルダウンより選択してください",申込書!$C$62&lt;&gt;"",申込書!$K$22&lt;&gt;"YYYY/MM/DD",$G108&lt;&gt;""),申込書!$K$22,"")</f>
        <v/>
      </c>
      <c r="EA108" s="369" t="str">
        <f>IF(DZ108="","",IF(INDEX('コンテンツ＆備考マスタ'!$H:$J,MATCH(学校情報!DZ$3,'コンテンツ＆備考マスタ'!$H:$H,0),3)="●",IF(AND(DZ108&lt;&gt;"",ISNUMBER(申込書!$AC$22)=TRUE,申込書!$C$62&lt;&gt;"▼プルダウンより選択してください",申込書!$C$62&lt;&gt;""),申込書!$AC$22,""),"-"))</f>
        <v/>
      </c>
      <c r="EB108" s="369"/>
      <c r="EC108" s="369"/>
      <c r="ED108" s="370" t="str">
        <f>IF(AND(申込書!$C$62&lt;&gt;"▼プルダウンより選択してください",申込書!$C$62&lt;&gt;"",$G108&lt;&gt;"",申込書!$V$62="特定学年のみ"),"申し込みする","")</f>
        <v/>
      </c>
      <c r="EE108" s="371"/>
      <c r="EF108" s="372"/>
      <c r="EG108" s="373" t="str">
        <f>IF(AND(申込書!$C$63&lt;&gt;"▼プルダウンより選択してください",申込書!$C$63&lt;&gt;"",申込書!$K$22&lt;&gt;"YYYY/MM/DD",$G108&lt;&gt;""),申込書!$K$22,"")</f>
        <v/>
      </c>
      <c r="EH108" s="369" t="str">
        <f>IF(EG108="","",IF(INDEX('コンテンツ＆備考マスタ'!$H:$J,MATCH(学校情報!EG$3,'コンテンツ＆備考マスタ'!$H:$H,0),3)="●",IF(AND(EG108&lt;&gt;"",ISNUMBER(申込書!$AC$22)=TRUE,申込書!$C$63&lt;&gt;"▼プルダウンより選択してください",申込書!$C$63&lt;&gt;""),申込書!$AC$22,""),"-"))</f>
        <v/>
      </c>
      <c r="EI108" s="369"/>
      <c r="EJ108" s="369"/>
      <c r="EK108" s="370" t="str">
        <f>IF(AND(申込書!$C$63&lt;&gt;"▼プルダウンより選択してください",申込書!$C$63&lt;&gt;"",$G108&lt;&gt;"",申込書!$V$63="特定学年のみ"),"申し込みする","")</f>
        <v/>
      </c>
      <c r="EL108" s="371"/>
      <c r="EM108" s="372"/>
      <c r="EN108" s="373" t="str">
        <f>IF(AND(申込書!$C$64&lt;&gt;"▼プルダウンより選択してください",申込書!$C$64&lt;&gt;"",申込書!$K$22&lt;&gt;"YYYY/MM/DD",$G108&lt;&gt;""),申込書!$K$22,"")</f>
        <v/>
      </c>
      <c r="EO108" s="369" t="str">
        <f>IF(EN108="","",IF(INDEX('コンテンツ＆備考マスタ'!$H:$J,MATCH(学校情報!EN$3,'コンテンツ＆備考マスタ'!$H:$H,0),3)="●",IF(AND(EN108&lt;&gt;"",ISNUMBER(申込書!$AC$22)=TRUE,申込書!$C$64&lt;&gt;"▼プルダウンより選択してください",申込書!$C$64&lt;&gt;""),申込書!$AC$22,""),"-"))</f>
        <v/>
      </c>
      <c r="EP108" s="369"/>
      <c r="EQ108" s="369"/>
      <c r="ER108" s="370" t="str">
        <f>IF(AND(申込書!$C$64&lt;&gt;"▼プルダウンより選択してください",申込書!$C$64&lt;&gt;"",$G108&lt;&gt;"",申込書!$V$64="特定学年のみ"),"申し込みする","")</f>
        <v/>
      </c>
      <c r="ES108" s="371"/>
      <c r="ET108" s="372"/>
      <c r="EU108" s="373" t="str">
        <f>IF(AND(申込書!$C$65&lt;&gt;"▼プルダウンより選択してください",申込書!$C$65&lt;&gt;"",申込書!$K$22&lt;&gt;"YYYY/MM/DD",$G108&lt;&gt;""),申込書!$K$22,"")</f>
        <v/>
      </c>
      <c r="EV108" s="369" t="str">
        <f>IF(EU108="","",IF(INDEX('コンテンツ＆備考マスタ'!$H:$J,MATCH(学校情報!EU$3,'コンテンツ＆備考マスタ'!$H:$H,0),3)="●",IF(AND(EU108&lt;&gt;"",ISNUMBER(申込書!$AC$22)=TRUE,申込書!$C$65&lt;&gt;"▼プルダウンより選択してください",申込書!$C$65&lt;&gt;""),申込書!$AC$22,""),"-"))</f>
        <v/>
      </c>
      <c r="EW108" s="369"/>
      <c r="EX108" s="369"/>
      <c r="EY108" s="370" t="str">
        <f>IF(AND(申込書!$C$65&lt;&gt;"▼プルダウンより選択してください",申込書!$C$65&lt;&gt;"",$G108&lt;&gt;"",申込書!$V$65="特定学年のみ"),"申し込みする","")</f>
        <v/>
      </c>
      <c r="EZ108" s="371"/>
      <c r="FA108" s="372"/>
      <c r="FB108" s="373" t="str">
        <f>IF(AND(申込書!$C$66&lt;&gt;"▼プルダウンより選択してください",申込書!$C$66&lt;&gt;"",申込書!$K$22&lt;&gt;"YYYY/MM/DD",$G108&lt;&gt;""),申込書!$K$22,"")</f>
        <v/>
      </c>
      <c r="FC108" s="369" t="str">
        <f>IF(FB108="","",IF(INDEX('コンテンツ＆備考マスタ'!$H:$J,MATCH(学校情報!FB$3,'コンテンツ＆備考マスタ'!$H:$H,0),3)="●",IF(AND(FB108&lt;&gt;"",ISNUMBER(申込書!$AC$22)=TRUE,申込書!$C$66&lt;&gt;"▼プルダウンより選択してください",申込書!$C$66&lt;&gt;""),申込書!$AC$22,""),"-"))</f>
        <v/>
      </c>
      <c r="FD108" s="369"/>
      <c r="FE108" s="369"/>
      <c r="FF108" s="370" t="str">
        <f>IF(AND(申込書!$C$66&lt;&gt;"▼プルダウンより選択してください",申込書!$C$66&lt;&gt;"",$G108&lt;&gt;"",申込書!$V$66="特定学年のみ"),"申し込みする","")</f>
        <v/>
      </c>
      <c r="FG108" s="371"/>
      <c r="FH108" s="372"/>
      <c r="FI108" s="373" t="str">
        <f>IF(AND(申込書!$C$67&lt;&gt;"▼プルダウンより選択してください",申込書!$C$67&lt;&gt;"",申込書!$K$22&lt;&gt;"YYYY/MM/DD",$G108&lt;&gt;""),申込書!$K$22,"")</f>
        <v/>
      </c>
      <c r="FJ108" s="369" t="str">
        <f>IF(FI108="","",IF(INDEX('コンテンツ＆備考マスタ'!$H:$J,MATCH(学校情報!FI$3,'コンテンツ＆備考マスタ'!$H:$H,0),3)="●",IF(AND(FI108&lt;&gt;"",ISNUMBER(申込書!$AC$22)=TRUE,申込書!$C$67&lt;&gt;"▼プルダウンより選択してください",申込書!$C$67&lt;&gt;""),申込書!$AC$22,""),"-"))</f>
        <v/>
      </c>
      <c r="FK108" s="369"/>
      <c r="FL108" s="369"/>
      <c r="FM108" s="370" t="str">
        <f>IF(AND(申込書!$C$67&lt;&gt;"▼プルダウンより選択してください",申込書!$C$67&lt;&gt;"",$G108&lt;&gt;"",申込書!$V$67="特定学年のみ"),"申し込みする","")</f>
        <v/>
      </c>
      <c r="FN108" s="371"/>
      <c r="FO108" s="372"/>
      <c r="FP108" s="373" t="str">
        <f>IF(AND(申込書!$C$68&lt;&gt;"▼プルダウンより選択してください",申込書!$C$68&lt;&gt;"",申込書!$K$22&lt;&gt;"YYYY/MM/DD",$G108&lt;&gt;""),申込書!$K$22,"")</f>
        <v/>
      </c>
      <c r="FQ108" s="369" t="str">
        <f>IF(FP108="","",IF(INDEX('コンテンツ＆備考マスタ'!$H:$J,MATCH(学校情報!FP$3,'コンテンツ＆備考マスタ'!$H:$H,0),3)="●",IF(AND(FP108&lt;&gt;"",ISNUMBER(申込書!$AC$22)=TRUE,申込書!$C$68&lt;&gt;"▼プルダウンより選択してください",申込書!$C$68&lt;&gt;""),申込書!$AC$22,""),"-"))</f>
        <v/>
      </c>
      <c r="FR108" s="369"/>
      <c r="FS108" s="369"/>
      <c r="FT108" s="370" t="str">
        <f>IF(AND(申込書!$C$68&lt;&gt;"▼プルダウンより選択してください",申込書!$C$68&lt;&gt;"",$G108&lt;&gt;"",申込書!$V$68="特定学年のみ"),"申し込みする","")</f>
        <v/>
      </c>
      <c r="FU108" s="371"/>
      <c r="FV108" s="372"/>
      <c r="FW108" s="373" t="str">
        <f>IF(AND(申込書!$C$69&lt;&gt;"▼プルダウンより選択してください",申込書!$C$69&lt;&gt;"",申込書!$K$22&lt;&gt;"YYYY/MM/DD",$G108&lt;&gt;""),申込書!$K$22,"")</f>
        <v/>
      </c>
      <c r="FX108" s="369" t="str">
        <f>IF(FW108="","",IF(INDEX('コンテンツ＆備考マスタ'!$H:$J,MATCH(学校情報!FW$3,'コンテンツ＆備考マスタ'!$H:$H,0),3)="●",IF(AND(FW108&lt;&gt;"",ISNUMBER(申込書!$AC$22)=TRUE,申込書!$C$69&lt;&gt;"▼プルダウンより選択してください",申込書!$C$69&lt;&gt;""),申込書!$AC$22,""),"-"))</f>
        <v/>
      </c>
      <c r="FY108" s="369"/>
      <c r="FZ108" s="369"/>
      <c r="GA108" s="370" t="str">
        <f>IF(AND(申込書!$C$69&lt;&gt;"▼プルダウンより選択してください",申込書!$C$69&lt;&gt;"",$G108&lt;&gt;"",申込書!$V$69="特定学年のみ"),"申し込みする","")</f>
        <v/>
      </c>
      <c r="GB108" s="371"/>
      <c r="GC108" s="372"/>
      <c r="GD108" s="373" t="str">
        <f>IF(AND(申込書!$C$70&lt;&gt;"▼プルダウンより選択してください",申込書!$C$70&lt;&gt;"",申込書!$K$22&lt;&gt;"YYYY/MM/DD",$G108&lt;&gt;""),申込書!$K$22,"")</f>
        <v/>
      </c>
      <c r="GE108" s="369" t="str">
        <f>IF(GD108="","",IF(INDEX('コンテンツ＆備考マスタ'!$H:$J,MATCH(学校情報!GD$3,'コンテンツ＆備考マスタ'!$H:$H,0),3)="●",IF(AND(GD108&lt;&gt;"",ISNUMBER(申込書!$AC$22)=TRUE,申込書!$C$70&lt;&gt;"▼プルダウンより選択してください",申込書!$C$70&lt;&gt;""),申込書!$AC$22,""),"-"))</f>
        <v/>
      </c>
      <c r="GF108" s="369"/>
      <c r="GG108" s="369"/>
      <c r="GH108" s="370" t="str">
        <f>IF(AND(申込書!$C$70&lt;&gt;"▼プルダウンより選択してください",申込書!$C$70&lt;&gt;"",$G108&lt;&gt;"",申込書!$V$70="特定学年のみ"),"申し込みする","")</f>
        <v/>
      </c>
      <c r="GI108" s="371"/>
      <c r="GJ108" s="372"/>
      <c r="GK108" s="373" t="str">
        <f>IF(AND(申込書!$C$71&lt;&gt;"▼プルダウンより選択してください",申込書!$C$71&lt;&gt;"",申込書!$K$22&lt;&gt;"YYYY/MM/DD",$G108&lt;&gt;""),申込書!$K$22,"")</f>
        <v/>
      </c>
      <c r="GL108" s="369" t="str">
        <f>IF(GK108="","",IF(INDEX('コンテンツ＆備考マスタ'!$H:$J,MATCH(学校情報!GK$3,'コンテンツ＆備考マスタ'!$H:$H,0),3)="●",IF(AND(GK108&lt;&gt;"",ISNUMBER(申込書!$AC$22)=TRUE,申込書!$C$71&lt;&gt;"▼プルダウンより選択してください",申込書!$C$71&lt;&gt;""),申込書!$AC$22,""),"-"))</f>
        <v/>
      </c>
      <c r="GM108" s="369"/>
      <c r="GN108" s="369"/>
      <c r="GO108" s="370" t="str">
        <f>IF(AND(申込書!$C$71&lt;&gt;"▼プルダウンより選択してください",申込書!$C$71&lt;&gt;"",$G108&lt;&gt;"",申込書!$V$71="特定学年のみ"),"申し込みする","")</f>
        <v/>
      </c>
      <c r="GP108" s="371"/>
      <c r="GQ108" s="372"/>
      <c r="GR108" s="373" t="str">
        <f>IF(AND(申込書!$C$72&lt;&gt;"▼プルダウンより選択してください",申込書!$C$72&lt;&gt;"",申込書!$K$22&lt;&gt;"YYYY/MM/DD",$G108&lt;&gt;""),申込書!$K$22,"")</f>
        <v/>
      </c>
      <c r="GS108" s="369" t="str">
        <f>IF(GR108="","",IF(INDEX('コンテンツ＆備考マスタ'!$H:$J,MATCH(学校情報!GR$3,'コンテンツ＆備考マスタ'!$H:$H,0),3)="●",IF(AND(GR108&lt;&gt;"",ISNUMBER(申込書!$AC$22)=TRUE,申込書!$C$72&lt;&gt;"▼プルダウンより選択してください",申込書!$C$72&lt;&gt;""),申込書!$AC$22,""),"-"))</f>
        <v/>
      </c>
      <c r="GT108" s="369"/>
      <c r="GU108" s="369"/>
      <c r="GV108" s="370" t="str">
        <f>IF(AND(申込書!$C$72&lt;&gt;"▼プルダウンより選択してください",申込書!$C$72&lt;&gt;"",$G108&lt;&gt;"",申込書!$V$72="特定学年のみ"),"申し込みする","")</f>
        <v/>
      </c>
      <c r="GW108" s="371"/>
      <c r="GX108" s="372"/>
      <c r="GY108" s="373" t="str">
        <f>IF(AND(申込書!$C$73&lt;&gt;"▼プルダウンより選択してください",申込書!$C$73&lt;&gt;"",申込書!$K$22&lt;&gt;"YYYY/MM/DD",$G108&lt;&gt;""),申込書!$K$22,"")</f>
        <v/>
      </c>
      <c r="GZ108" s="369" t="str">
        <f>IF(GY108="","",IF(INDEX('コンテンツ＆備考マスタ'!$H:$J,MATCH(学校情報!GY$3,'コンテンツ＆備考マスタ'!$H:$H,0),3)="●",IF(AND(GY108&lt;&gt;"",ISNUMBER(申込書!$AC$22)=TRUE,申込書!$C$73&lt;&gt;"▼プルダウンより選択してください",申込書!$C$73&lt;&gt;""),申込書!$AC$22,""),"-"))</f>
        <v/>
      </c>
      <c r="HA108" s="369"/>
      <c r="HB108" s="369"/>
      <c r="HC108" s="370" t="str">
        <f>IF(AND(申込書!$C$73&lt;&gt;"▼プルダウンより選択してください",申込書!$C$73&lt;&gt;"",$G108&lt;&gt;"",申込書!$V$73="特定学年のみ"),"申し込みする","")</f>
        <v/>
      </c>
      <c r="HD108" s="371"/>
      <c r="HE108" s="372"/>
      <c r="HF108" s="373" t="str">
        <f>IF(AND(申込書!$C$74&lt;&gt;"▼プルダウンより選択してください",申込書!$C$74&lt;&gt;"",申込書!$K$22&lt;&gt;"YYYY/MM/DD",$G108&lt;&gt;""),申込書!$K$22,"")</f>
        <v/>
      </c>
      <c r="HG108" s="369" t="str">
        <f>IF(HF108="","",IF(INDEX('コンテンツ＆備考マスタ'!$H:$J,MATCH(学校情報!HF$3,'コンテンツ＆備考マスタ'!$H:$H,0),3)="●",IF(AND(HF108&lt;&gt;"",ISNUMBER(申込書!$AC$22)=TRUE,申込書!$C$74&lt;&gt;"▼プルダウンより選択してください",申込書!$C$74&lt;&gt;""),申込書!$AC$22,""),"-"))</f>
        <v/>
      </c>
      <c r="HH108" s="369"/>
      <c r="HI108" s="369"/>
      <c r="HJ108" s="370" t="str">
        <f>IF(AND(申込書!$C$74&lt;&gt;"▼プルダウンより選択してください",申込書!$C$74&lt;&gt;"",$G108&lt;&gt;"",申込書!$V$74="特定学年のみ"),"申し込みする","")</f>
        <v/>
      </c>
      <c r="HK108" s="371"/>
      <c r="HL108" s="372"/>
      <c r="HM108" s="373" t="str">
        <f>IF(AND(申込書!$C$75&lt;&gt;"▼プルダウンより選択してください",申込書!$C$75&lt;&gt;"",申込書!$K$22&lt;&gt;"YYYY/MM/DD",$G108&lt;&gt;""),申込書!$K$22,"")</f>
        <v/>
      </c>
      <c r="HN108" s="369" t="str">
        <f>IF(HM108="","",IF(INDEX('コンテンツ＆備考マスタ'!$H:$J,MATCH(学校情報!HM$3,'コンテンツ＆備考マスタ'!$H:$H,0),3)="●",IF(AND(HM108&lt;&gt;"",ISNUMBER(申込書!$AC$22)=TRUE,申込書!$C$75&lt;&gt;"▼プルダウンより選択してください",申込書!$C$75&lt;&gt;""),申込書!$AC$22,""),"-"))</f>
        <v/>
      </c>
      <c r="HO108" s="369"/>
      <c r="HP108" s="369"/>
      <c r="HQ108" s="370" t="str">
        <f>IF(AND(申込書!$C$75&lt;&gt;"▼プルダウンより選択してください",申込書!$C$75&lt;&gt;"",$G108&lt;&gt;"",申込書!$V$75="特定学年のみ"),"申し込みする","")</f>
        <v/>
      </c>
      <c r="HR108" s="371"/>
      <c r="HS108" s="371"/>
      <c r="HT108" s="374" t="str">
        <f>IF(AND(申込書!$C$76&lt;&gt;"▼プルダウンより選択してください",申込書!$C$76&lt;&gt;"",申込書!$K$22&lt;&gt;"YYYY/MM/DD",$G108&lt;&gt;""),申込書!$K$22,"")</f>
        <v/>
      </c>
      <c r="HU108" s="369" t="str">
        <f>IF(HT108="","",IF(INDEX('コンテンツ＆備考マスタ'!$H:$J,MATCH(学校情報!HT$3,'コンテンツ＆備考マスタ'!$H:$H,0),3)="●",IF(AND(HT108&lt;&gt;"",ISNUMBER(申込書!$AC$22)=TRUE,申込書!$C$76&lt;&gt;"▼プルダウンより選択してください",申込書!$C$76&lt;&gt;""),申込書!$AC$22,""),"-"))</f>
        <v/>
      </c>
      <c r="HV108" s="369"/>
      <c r="HW108" s="369"/>
      <c r="HX108" s="370" t="str">
        <f>IF(AND(申込書!$C$76&lt;&gt;"▼プルダウンより選択してください",申込書!$C$76&lt;&gt;"",$G108&lt;&gt;"",申込書!$V$76="特定学年のみ"),"申し込みする","")</f>
        <v/>
      </c>
      <c r="HY108" s="371"/>
      <c r="HZ108" s="372"/>
      <c r="IA108" s="69"/>
    </row>
    <row r="109" spans="2:235" ht="26.85" hidden="1" customHeight="1" outlineLevel="1">
      <c r="B109" s="365">
        <f t="shared" si="3"/>
        <v>104</v>
      </c>
      <c r="C109" s="55"/>
      <c r="D109" s="56"/>
      <c r="E109" s="154"/>
      <c r="F109" s="57"/>
      <c r="G109" s="58"/>
      <c r="H109" s="59"/>
      <c r="I109" s="60"/>
      <c r="J109" s="61"/>
      <c r="K109" s="366" t="str">
        <f t="shared" si="4"/>
        <v/>
      </c>
      <c r="L109" s="62"/>
      <c r="M109" s="322"/>
      <c r="N109" s="63"/>
      <c r="O109" s="64"/>
      <c r="P109" s="367" t="str">
        <f t="shared" si="5"/>
        <v/>
      </c>
      <c r="Q109" s="65"/>
      <c r="R109" s="66"/>
      <c r="S109" s="67"/>
      <c r="T109" s="68"/>
      <c r="U109" s="68"/>
      <c r="V109" s="68"/>
      <c r="W109" s="66"/>
      <c r="X109" s="281"/>
      <c r="Y109" s="368" t="str">
        <f>IF(AND(申込書!$C$47&lt;&gt;"▼プルダウンより選択してください",申込書!$C$47&lt;&gt;"",申込書!$K$22&lt;&gt;"YYYY/MM/DD",$G109&lt;&gt;""),申込書!$K$22,"")</f>
        <v/>
      </c>
      <c r="Z109" s="369" t="str">
        <f>IF(Y109="","",IF(INDEX('コンテンツ＆備考マスタ'!$H:$J,MATCH(学校情報!Y$3,'コンテンツ＆備考マスタ'!$H:$H,0),3)="●",IF(AND(Y109&lt;&gt;"",ISNUMBER(申込書!$AC$22)=TRUE,申込書!$C$47&lt;&gt;"▼プルダウンより選択してください",申込書!$C$47&lt;&gt;""),申込書!$AC$22,""),"-"))</f>
        <v/>
      </c>
      <c r="AA109" s="369"/>
      <c r="AB109" s="369"/>
      <c r="AC109" s="370" t="str">
        <f>IF(AND(申込書!$C$47&lt;&gt;"▼プルダウンより選択してください",申込書!$C$47&lt;&gt;"",$G109&lt;&gt;"",申込書!$V$47="特定学年のみ"),"申し込みする","")</f>
        <v/>
      </c>
      <c r="AD109" s="371"/>
      <c r="AE109" s="372"/>
      <c r="AF109" s="373" t="str">
        <f>IF(AND(申込書!$C$48&lt;&gt;"▼プルダウンより選択してください",申込書!$C$48&lt;&gt;"",申込書!$K$22&lt;&gt;"YYYY/MM/DD",$G109&lt;&gt;""),申込書!$K$22,"")</f>
        <v/>
      </c>
      <c r="AG109" s="369" t="str">
        <f>IF(AF109="","",IF(INDEX('コンテンツ＆備考マスタ'!$H:$J,MATCH(学校情報!AF$3,'コンテンツ＆備考マスタ'!$H:$H,0),3)="●",IF(AND(AF109&lt;&gt;"",ISNUMBER(申込書!$AC$22)=TRUE,申込書!$C$48&lt;&gt;"▼プルダウンより選択してください",申込書!$C$48&lt;&gt;""),申込書!$AC$22,""),"-"))</f>
        <v/>
      </c>
      <c r="AH109" s="369"/>
      <c r="AI109" s="369"/>
      <c r="AJ109" s="370" t="str">
        <f>IF(AND(申込書!$C$48&lt;&gt;"▼プルダウンより選択してください",申込書!$C$48&lt;&gt;"",$G109&lt;&gt;"",申込書!$V$48="特定学年のみ"),"申し込みする","")</f>
        <v/>
      </c>
      <c r="AK109" s="371"/>
      <c r="AL109" s="372"/>
      <c r="AM109" s="373" t="str">
        <f>IF(AND(申込書!$C$49&lt;&gt;"▼プルダウンより選択してください",申込書!$C$49&lt;&gt;"",申込書!$K$22&lt;&gt;"YYYY/MM/DD",$G109&lt;&gt;""),申込書!$K$22,"")</f>
        <v/>
      </c>
      <c r="AN109" s="369" t="str">
        <f>IF(AM109="","",IF(INDEX('コンテンツ＆備考マスタ'!$H:$J,MATCH(学校情報!AM$3,'コンテンツ＆備考マスタ'!$H:$H,0),3)="●",IF(AND(AM109&lt;&gt;"",ISNUMBER(申込書!$AC$22)=TRUE,申込書!$C$49&lt;&gt;"▼プルダウンより選択してください",申込書!$C$49&lt;&gt;""),申込書!$AC$22,""),"-"))</f>
        <v/>
      </c>
      <c r="AO109" s="369"/>
      <c r="AP109" s="369"/>
      <c r="AQ109" s="370" t="str">
        <f>IF(AND(申込書!$C$49&lt;&gt;"▼プルダウンより選択してください",申込書!$C$49&lt;&gt;"",$G109&lt;&gt;"",申込書!$V$49="特定学年のみ"),"申し込みする","")</f>
        <v/>
      </c>
      <c r="AR109" s="371"/>
      <c r="AS109" s="372"/>
      <c r="AT109" s="373" t="str">
        <f>IF(AND(申込書!$C$50&lt;&gt;"▼プルダウンより選択してください",申込書!$C$50&lt;&gt;"",申込書!$K$22&lt;&gt;"YYYY/MM/DD",$G109&lt;&gt;""),申込書!$K$22,"")</f>
        <v/>
      </c>
      <c r="AU109" s="369" t="str">
        <f>IF(AT109="","",IF(INDEX('コンテンツ＆備考マスタ'!$H:$J,MATCH(学校情報!AT$3,'コンテンツ＆備考マスタ'!$H:$H,0),3)="●",IF(AND(AT109&lt;&gt;"",ISNUMBER(申込書!$AC$22)=TRUE,申込書!$C$50&lt;&gt;"▼プルダウンより選択してください",申込書!$C$50&lt;&gt;""),申込書!$AC$22,""),"-"))</f>
        <v/>
      </c>
      <c r="AV109" s="369"/>
      <c r="AW109" s="369"/>
      <c r="AX109" s="370" t="str">
        <f>IF(AND(申込書!$C$50&lt;&gt;"▼プルダウンより選択してください",申込書!$C$50&lt;&gt;"",$G109&lt;&gt;"",申込書!$V$50="特定学年のみ"),"申し込みする","")</f>
        <v/>
      </c>
      <c r="AY109" s="371"/>
      <c r="AZ109" s="372"/>
      <c r="BA109" s="373" t="str">
        <f>IF(AND(申込書!$C$51&lt;&gt;"▼プルダウンより選択してください",申込書!$C$51&lt;&gt;"",申込書!$K$22&lt;&gt;"YYYY/MM/DD",$G109&lt;&gt;""),申込書!$K$22,"")</f>
        <v/>
      </c>
      <c r="BB109" s="369" t="str">
        <f>IF(BA109="","",IF(INDEX('コンテンツ＆備考マスタ'!$H:$J,MATCH(学校情報!BA$3,'コンテンツ＆備考マスタ'!$H:$H,0),3)="●",IF(AND(BA109&lt;&gt;"",ISNUMBER(申込書!$AC$22)=TRUE,申込書!$C$51&lt;&gt;"▼プルダウンより選択してください",申込書!$C$51&lt;&gt;""),申込書!$AC$22,""),"-"))</f>
        <v/>
      </c>
      <c r="BC109" s="369"/>
      <c r="BD109" s="369"/>
      <c r="BE109" s="370" t="str">
        <f>IF(AND(申込書!$C$51&lt;&gt;"▼プルダウンより選択してください",申込書!$C$51&lt;&gt;"",$G109&lt;&gt;"",申込書!$V$51="特定学年のみ"),"申し込みする","")</f>
        <v/>
      </c>
      <c r="BF109" s="371"/>
      <c r="BG109" s="372"/>
      <c r="BH109" s="373" t="str">
        <f>IF(AND(申込書!$C$52&lt;&gt;"▼プルダウンより選択してください",申込書!$C$52&lt;&gt;"",申込書!$K$22&lt;&gt;"YYYY/MM/DD",$G109&lt;&gt;""),申込書!$K$22,"")</f>
        <v/>
      </c>
      <c r="BI109" s="369" t="str">
        <f>IF(BH109="","",IF(INDEX('コンテンツ＆備考マスタ'!$H:$J,MATCH(学校情報!BH$3,'コンテンツ＆備考マスタ'!$H:$H,0),3)="●",IF(AND(BH109&lt;&gt;"",ISNUMBER(申込書!$AC$22)=TRUE,申込書!$C$52&lt;&gt;"▼プルダウンより選択してください",申込書!$C$52&lt;&gt;""),申込書!$AC$22,""),"-"))</f>
        <v/>
      </c>
      <c r="BJ109" s="369"/>
      <c r="BK109" s="369"/>
      <c r="BL109" s="370" t="str">
        <f>IF(AND(申込書!$C$52&lt;&gt;"▼プルダウンより選択してください",申込書!$C$52&lt;&gt;"",$G109&lt;&gt;"",申込書!$V$52="特定学年のみ"),"申し込みする","")</f>
        <v/>
      </c>
      <c r="BM109" s="371"/>
      <c r="BN109" s="372"/>
      <c r="BO109" s="373" t="str">
        <f>IF(AND(申込書!$C$53&lt;&gt;"▼プルダウンより選択してください",申込書!$C$53&lt;&gt;"",申込書!$K$22&lt;&gt;"YYYY/MM/DD",$G109&lt;&gt;""),申込書!$K$22,"")</f>
        <v/>
      </c>
      <c r="BP109" s="369" t="str">
        <f>IF(BO109="","",IF(INDEX('コンテンツ＆備考マスタ'!$H:$J,MATCH(学校情報!BO$3,'コンテンツ＆備考マスタ'!$H:$H,0),3)="●",IF(AND(BO109&lt;&gt;"",ISNUMBER(申込書!$AC$22)=TRUE,申込書!$C$53&lt;&gt;"▼プルダウンより選択してください",申込書!$C$53&lt;&gt;""),申込書!$AC$22,""),"-"))</f>
        <v/>
      </c>
      <c r="BQ109" s="369"/>
      <c r="BR109" s="369"/>
      <c r="BS109" s="370" t="str">
        <f>IF(AND(申込書!$C$53&lt;&gt;"▼プルダウンより選択してください",申込書!$C$53&lt;&gt;"",$G109&lt;&gt;"",申込書!$V$53="特定学年のみ"),"申し込みする","")</f>
        <v/>
      </c>
      <c r="BT109" s="371"/>
      <c r="BU109" s="372"/>
      <c r="BV109" s="373" t="str">
        <f>IF(AND(申込書!$C$54&lt;&gt;"▼プルダウンより選択してください",申込書!$C$54&lt;&gt;"",申込書!$K$22&lt;&gt;"YYYY/MM/DD",$G109&lt;&gt;""),申込書!$K$22,"")</f>
        <v/>
      </c>
      <c r="BW109" s="369" t="str">
        <f>IF(BV109="","",IF(INDEX('コンテンツ＆備考マスタ'!$H:$J,MATCH(学校情報!BV$3,'コンテンツ＆備考マスタ'!$H:$H,0),3)="●",IF(AND(BV109&lt;&gt;"",ISNUMBER(申込書!$AC$22)=TRUE,申込書!$C$54&lt;&gt;"▼プルダウンより選択してください",申込書!$C$54&lt;&gt;""),申込書!$AC$22,""),"-"))</f>
        <v/>
      </c>
      <c r="BX109" s="369"/>
      <c r="BY109" s="369"/>
      <c r="BZ109" s="370" t="str">
        <f>IF(AND(申込書!$C$54&lt;&gt;"▼プルダウンより選択してください",申込書!$C$54&lt;&gt;"",$G109&lt;&gt;"",申込書!$V$54="特定学年のみ"),"申し込みする","")</f>
        <v/>
      </c>
      <c r="CA109" s="371"/>
      <c r="CB109" s="372"/>
      <c r="CC109" s="373" t="str">
        <f>IF(AND(申込書!$C$55&lt;&gt;"▼プルダウンより選択してください",申込書!$C$55&lt;&gt;"",申込書!$K$22&lt;&gt;"YYYY/MM/DD",$G109&lt;&gt;""),申込書!$K$22,"")</f>
        <v/>
      </c>
      <c r="CD109" s="369" t="str">
        <f>IF(CC109="","",IF(INDEX('コンテンツ＆備考マスタ'!$H:$J,MATCH(学校情報!CC$3,'コンテンツ＆備考マスタ'!$H:$H,0),3)="●",IF(AND(CC109&lt;&gt;"",ISNUMBER(申込書!$AC$22)=TRUE,申込書!$C$55&lt;&gt;"▼プルダウンより選択してください",申込書!$C$55&lt;&gt;""),申込書!$AC$22,""),"-"))</f>
        <v/>
      </c>
      <c r="CE109" s="369"/>
      <c r="CF109" s="369"/>
      <c r="CG109" s="370" t="str">
        <f>IF(AND(申込書!$C$55&lt;&gt;"▼プルダウンより選択してください",申込書!$C$55&lt;&gt;"",$G109&lt;&gt;"",申込書!$V$55="特定学年のみ"),"申し込みする","")</f>
        <v/>
      </c>
      <c r="CH109" s="371"/>
      <c r="CI109" s="372"/>
      <c r="CJ109" s="373" t="str">
        <f>IF(AND(申込書!$C$56&lt;&gt;"▼プルダウンより選択してください",申込書!$C$56&lt;&gt;"",申込書!$K$22&lt;&gt;"YYYY/MM/DD",$G109&lt;&gt;""),申込書!$K$22,"")</f>
        <v/>
      </c>
      <c r="CK109" s="369" t="str">
        <f>IF(CJ109="","",IF(INDEX('コンテンツ＆備考マスタ'!$H:$J,MATCH(学校情報!CJ$3,'コンテンツ＆備考マスタ'!$H:$H,0),3)="●",IF(AND(CJ109&lt;&gt;"",ISNUMBER(申込書!$AC$22)=TRUE,申込書!$C$56&lt;&gt;"▼プルダウンより選択してください",申込書!$C$56&lt;&gt;""),申込書!$AC$22,""),"-"))</f>
        <v/>
      </c>
      <c r="CL109" s="369"/>
      <c r="CM109" s="369"/>
      <c r="CN109" s="370" t="str">
        <f>IF(AND(申込書!$C$56&lt;&gt;"▼プルダウンより選択してください",申込書!$C$56&lt;&gt;"",$G109&lt;&gt;"",申込書!$V$56="特定学年のみ"),"申し込みする","")</f>
        <v/>
      </c>
      <c r="CO109" s="371"/>
      <c r="CP109" s="372"/>
      <c r="CQ109" s="373" t="str">
        <f>IF(AND(申込書!$C$57&lt;&gt;"▼プルダウンより選択してください",申込書!$C$57&lt;&gt;"",申込書!$K$22&lt;&gt;"YYYY/MM/DD",$G109&lt;&gt;""),申込書!$K$22,"")</f>
        <v/>
      </c>
      <c r="CR109" s="369" t="str">
        <f>IF(CQ109="","",IF(INDEX('コンテンツ＆備考マスタ'!$H:$J,MATCH(学校情報!CQ$3,'コンテンツ＆備考マスタ'!$H:$H,0),3)="●",IF(AND(CQ109&lt;&gt;"",ISNUMBER(申込書!$AC$22)=TRUE,申込書!$C$57&lt;&gt;"▼プルダウンより選択してください",申込書!$C$57&lt;&gt;""),申込書!$AC$22,""),"-"))</f>
        <v/>
      </c>
      <c r="CS109" s="369"/>
      <c r="CT109" s="369"/>
      <c r="CU109" s="369" t="str">
        <f>IF(AND(申込書!$C$57&lt;&gt;"▼プルダウンより選択してください",申込書!$C$57&lt;&gt;"",$G109&lt;&gt;"",申込書!$V$57="特定学年のみ"),"申し込みする","")</f>
        <v/>
      </c>
      <c r="CV109" s="371"/>
      <c r="CW109" s="372"/>
      <c r="CX109" s="373" t="str">
        <f>IF(AND(申込書!$C$58&lt;&gt;"▼プルダウンより選択してください",申込書!$C$58&lt;&gt;"",申込書!$K$22&lt;&gt;"YYYY/MM/DD",$G109&lt;&gt;""),申込書!$K$22,"")</f>
        <v/>
      </c>
      <c r="CY109" s="369" t="str">
        <f>IF(CX109="","",IF(INDEX('コンテンツ＆備考マスタ'!$H:$J,MATCH(学校情報!CX$3,'コンテンツ＆備考マスタ'!$H:$H,0),3)="●",IF(AND(CX109&lt;&gt;"",ISNUMBER(申込書!$AC$22)=TRUE,申込書!$C$58&lt;&gt;"▼プルダウンより選択してください",申込書!$C$58&lt;&gt;""),申込書!$AC$22,""),"-"))</f>
        <v/>
      </c>
      <c r="CZ109" s="369"/>
      <c r="DA109" s="369"/>
      <c r="DB109" s="369" t="str">
        <f>IF(AND(申込書!$C$58&lt;&gt;"▼プルダウンより選択してください",申込書!$C$58&lt;&gt;"",$G109&lt;&gt;"",申込書!$V$58="特定学年のみ"),"申し込みする","")</f>
        <v/>
      </c>
      <c r="DC109" s="371"/>
      <c r="DD109" s="372"/>
      <c r="DE109" s="373" t="str">
        <f>IF(AND(申込書!$C$59&lt;&gt;"▼プルダウンより選択してください",申込書!$C$59&lt;&gt;"",申込書!$K$22&lt;&gt;"YYYY/MM/DD",$G109&lt;&gt;""),申込書!$K$22,"")</f>
        <v/>
      </c>
      <c r="DF109" s="369" t="str">
        <f>IF(DE109="","",IF(INDEX('コンテンツ＆備考マスタ'!$H:$J,MATCH(学校情報!DE$3,'コンテンツ＆備考マスタ'!$H:$H,0),3)="●",IF(AND(DE109&lt;&gt;"",ISNUMBER(申込書!$AC$22)=TRUE,申込書!$C$59&lt;&gt;"▼プルダウンより選択してください",申込書!$C$59&lt;&gt;""),申込書!$AC$22,""),"-"))</f>
        <v/>
      </c>
      <c r="DG109" s="369"/>
      <c r="DH109" s="369"/>
      <c r="DI109" s="369" t="str">
        <f>IF(AND(申込書!$C$59&lt;&gt;"▼プルダウンより選択してください",申込書!$C$59&lt;&gt;"",$G109&lt;&gt;"",申込書!$V$59="特定学年のみ"),"申し込みする","")</f>
        <v/>
      </c>
      <c r="DJ109" s="371"/>
      <c r="DK109" s="372"/>
      <c r="DL109" s="373" t="str">
        <f>IF(AND(申込書!$C$60&lt;&gt;"▼プルダウンより選択してください",申込書!$C$60&lt;&gt;"",申込書!$K$22&lt;&gt;"YYYY/MM/DD",$G109&lt;&gt;""),申込書!$K$22,"")</f>
        <v/>
      </c>
      <c r="DM109" s="369" t="str">
        <f>IF(DL109="","",IF(INDEX('コンテンツ＆備考マスタ'!$H:$J,MATCH(学校情報!DL$3,'コンテンツ＆備考マスタ'!$H:$H,0),3)="●",IF(AND(DL109&lt;&gt;"",ISNUMBER(申込書!$AC$22)=TRUE,申込書!$C$60&lt;&gt;"▼プルダウンより選択してください",申込書!$C$60&lt;&gt;""),申込書!$AC$22,""),"-"))</f>
        <v/>
      </c>
      <c r="DN109" s="369"/>
      <c r="DO109" s="369"/>
      <c r="DP109" s="369" t="str">
        <f>IF(AND(申込書!$C$60&lt;&gt;"▼プルダウンより選択してください",申込書!$C$60&lt;&gt;"",$G109&lt;&gt;"",申込書!$V$60="特定学年のみ"),"申し込みする","")</f>
        <v/>
      </c>
      <c r="DQ109" s="371"/>
      <c r="DR109" s="372"/>
      <c r="DS109" s="373" t="str">
        <f>IF(AND(申込書!$C$61&lt;&gt;"▼プルダウンより選択してください",申込書!$C$61&lt;&gt;"",申込書!$K$22&lt;&gt;"YYYY/MM/DD",$G109&lt;&gt;""),申込書!$K$22,"")</f>
        <v/>
      </c>
      <c r="DT109" s="369" t="str">
        <f>IF(DS109="","",IF(INDEX('コンテンツ＆備考マスタ'!$H:$J,MATCH(学校情報!DS$3,'コンテンツ＆備考マスタ'!$H:$H,0),3)="●",IF(AND(DS109&lt;&gt;"",ISNUMBER(申込書!$AC$22)=TRUE,申込書!$C$61&lt;&gt;"▼プルダウンより選択してください",申込書!$C$61&lt;&gt;""),申込書!$AC$22,""),"-"))</f>
        <v/>
      </c>
      <c r="DU109" s="369"/>
      <c r="DV109" s="369"/>
      <c r="DW109" s="369" t="str">
        <f>IF(AND(申込書!$C$61&lt;&gt;"▼プルダウンより選択してください",申込書!$C$61&lt;&gt;"",$G109&lt;&gt;"",申込書!$V$61="特定学年のみ"),"申し込みする","")</f>
        <v/>
      </c>
      <c r="DX109" s="371"/>
      <c r="DY109" s="372"/>
      <c r="DZ109" s="373" t="str">
        <f>IF(AND(申込書!$C$62&lt;&gt;"▼プルダウンより選択してください",申込書!$C$62&lt;&gt;"",申込書!$K$22&lt;&gt;"YYYY/MM/DD",$G109&lt;&gt;""),申込書!$K$22,"")</f>
        <v/>
      </c>
      <c r="EA109" s="369" t="str">
        <f>IF(DZ109="","",IF(INDEX('コンテンツ＆備考マスタ'!$H:$J,MATCH(学校情報!DZ$3,'コンテンツ＆備考マスタ'!$H:$H,0),3)="●",IF(AND(DZ109&lt;&gt;"",ISNUMBER(申込書!$AC$22)=TRUE,申込書!$C$62&lt;&gt;"▼プルダウンより選択してください",申込書!$C$62&lt;&gt;""),申込書!$AC$22,""),"-"))</f>
        <v/>
      </c>
      <c r="EB109" s="369"/>
      <c r="EC109" s="369"/>
      <c r="ED109" s="370" t="str">
        <f>IF(AND(申込書!$C$62&lt;&gt;"▼プルダウンより選択してください",申込書!$C$62&lt;&gt;"",$G109&lt;&gt;"",申込書!$V$62="特定学年のみ"),"申し込みする","")</f>
        <v/>
      </c>
      <c r="EE109" s="371"/>
      <c r="EF109" s="372"/>
      <c r="EG109" s="373" t="str">
        <f>IF(AND(申込書!$C$63&lt;&gt;"▼プルダウンより選択してください",申込書!$C$63&lt;&gt;"",申込書!$K$22&lt;&gt;"YYYY/MM/DD",$G109&lt;&gt;""),申込書!$K$22,"")</f>
        <v/>
      </c>
      <c r="EH109" s="369" t="str">
        <f>IF(EG109="","",IF(INDEX('コンテンツ＆備考マスタ'!$H:$J,MATCH(学校情報!EG$3,'コンテンツ＆備考マスタ'!$H:$H,0),3)="●",IF(AND(EG109&lt;&gt;"",ISNUMBER(申込書!$AC$22)=TRUE,申込書!$C$63&lt;&gt;"▼プルダウンより選択してください",申込書!$C$63&lt;&gt;""),申込書!$AC$22,""),"-"))</f>
        <v/>
      </c>
      <c r="EI109" s="369"/>
      <c r="EJ109" s="369"/>
      <c r="EK109" s="370" t="str">
        <f>IF(AND(申込書!$C$63&lt;&gt;"▼プルダウンより選択してください",申込書!$C$63&lt;&gt;"",$G109&lt;&gt;"",申込書!$V$63="特定学年のみ"),"申し込みする","")</f>
        <v/>
      </c>
      <c r="EL109" s="371"/>
      <c r="EM109" s="372"/>
      <c r="EN109" s="373" t="str">
        <f>IF(AND(申込書!$C$64&lt;&gt;"▼プルダウンより選択してください",申込書!$C$64&lt;&gt;"",申込書!$K$22&lt;&gt;"YYYY/MM/DD",$G109&lt;&gt;""),申込書!$K$22,"")</f>
        <v/>
      </c>
      <c r="EO109" s="369" t="str">
        <f>IF(EN109="","",IF(INDEX('コンテンツ＆備考マスタ'!$H:$J,MATCH(学校情報!EN$3,'コンテンツ＆備考マスタ'!$H:$H,0),3)="●",IF(AND(EN109&lt;&gt;"",ISNUMBER(申込書!$AC$22)=TRUE,申込書!$C$64&lt;&gt;"▼プルダウンより選択してください",申込書!$C$64&lt;&gt;""),申込書!$AC$22,""),"-"))</f>
        <v/>
      </c>
      <c r="EP109" s="369"/>
      <c r="EQ109" s="369"/>
      <c r="ER109" s="370" t="str">
        <f>IF(AND(申込書!$C$64&lt;&gt;"▼プルダウンより選択してください",申込書!$C$64&lt;&gt;"",$G109&lt;&gt;"",申込書!$V$64="特定学年のみ"),"申し込みする","")</f>
        <v/>
      </c>
      <c r="ES109" s="371"/>
      <c r="ET109" s="372"/>
      <c r="EU109" s="373" t="str">
        <f>IF(AND(申込書!$C$65&lt;&gt;"▼プルダウンより選択してください",申込書!$C$65&lt;&gt;"",申込書!$K$22&lt;&gt;"YYYY/MM/DD",$G109&lt;&gt;""),申込書!$K$22,"")</f>
        <v/>
      </c>
      <c r="EV109" s="369" t="str">
        <f>IF(EU109="","",IF(INDEX('コンテンツ＆備考マスタ'!$H:$J,MATCH(学校情報!EU$3,'コンテンツ＆備考マスタ'!$H:$H,0),3)="●",IF(AND(EU109&lt;&gt;"",ISNUMBER(申込書!$AC$22)=TRUE,申込書!$C$65&lt;&gt;"▼プルダウンより選択してください",申込書!$C$65&lt;&gt;""),申込書!$AC$22,""),"-"))</f>
        <v/>
      </c>
      <c r="EW109" s="369"/>
      <c r="EX109" s="369"/>
      <c r="EY109" s="370" t="str">
        <f>IF(AND(申込書!$C$65&lt;&gt;"▼プルダウンより選択してください",申込書!$C$65&lt;&gt;"",$G109&lt;&gt;"",申込書!$V$65="特定学年のみ"),"申し込みする","")</f>
        <v/>
      </c>
      <c r="EZ109" s="371"/>
      <c r="FA109" s="372"/>
      <c r="FB109" s="373" t="str">
        <f>IF(AND(申込書!$C$66&lt;&gt;"▼プルダウンより選択してください",申込書!$C$66&lt;&gt;"",申込書!$K$22&lt;&gt;"YYYY/MM/DD",$G109&lt;&gt;""),申込書!$K$22,"")</f>
        <v/>
      </c>
      <c r="FC109" s="369" t="str">
        <f>IF(FB109="","",IF(INDEX('コンテンツ＆備考マスタ'!$H:$J,MATCH(学校情報!FB$3,'コンテンツ＆備考マスタ'!$H:$H,0),3)="●",IF(AND(FB109&lt;&gt;"",ISNUMBER(申込書!$AC$22)=TRUE,申込書!$C$66&lt;&gt;"▼プルダウンより選択してください",申込書!$C$66&lt;&gt;""),申込書!$AC$22,""),"-"))</f>
        <v/>
      </c>
      <c r="FD109" s="369"/>
      <c r="FE109" s="369"/>
      <c r="FF109" s="370" t="str">
        <f>IF(AND(申込書!$C$66&lt;&gt;"▼プルダウンより選択してください",申込書!$C$66&lt;&gt;"",$G109&lt;&gt;"",申込書!$V$66="特定学年のみ"),"申し込みする","")</f>
        <v/>
      </c>
      <c r="FG109" s="371"/>
      <c r="FH109" s="372"/>
      <c r="FI109" s="373" t="str">
        <f>IF(AND(申込書!$C$67&lt;&gt;"▼プルダウンより選択してください",申込書!$C$67&lt;&gt;"",申込書!$K$22&lt;&gt;"YYYY/MM/DD",$G109&lt;&gt;""),申込書!$K$22,"")</f>
        <v/>
      </c>
      <c r="FJ109" s="369" t="str">
        <f>IF(FI109="","",IF(INDEX('コンテンツ＆備考マスタ'!$H:$J,MATCH(学校情報!FI$3,'コンテンツ＆備考マスタ'!$H:$H,0),3)="●",IF(AND(FI109&lt;&gt;"",ISNUMBER(申込書!$AC$22)=TRUE,申込書!$C$67&lt;&gt;"▼プルダウンより選択してください",申込書!$C$67&lt;&gt;""),申込書!$AC$22,""),"-"))</f>
        <v/>
      </c>
      <c r="FK109" s="369"/>
      <c r="FL109" s="369"/>
      <c r="FM109" s="370" t="str">
        <f>IF(AND(申込書!$C$67&lt;&gt;"▼プルダウンより選択してください",申込書!$C$67&lt;&gt;"",$G109&lt;&gt;"",申込書!$V$67="特定学年のみ"),"申し込みする","")</f>
        <v/>
      </c>
      <c r="FN109" s="371"/>
      <c r="FO109" s="372"/>
      <c r="FP109" s="373" t="str">
        <f>IF(AND(申込書!$C$68&lt;&gt;"▼プルダウンより選択してください",申込書!$C$68&lt;&gt;"",申込書!$K$22&lt;&gt;"YYYY/MM/DD",$G109&lt;&gt;""),申込書!$K$22,"")</f>
        <v/>
      </c>
      <c r="FQ109" s="369" t="str">
        <f>IF(FP109="","",IF(INDEX('コンテンツ＆備考マスタ'!$H:$J,MATCH(学校情報!FP$3,'コンテンツ＆備考マスタ'!$H:$H,0),3)="●",IF(AND(FP109&lt;&gt;"",ISNUMBER(申込書!$AC$22)=TRUE,申込書!$C$68&lt;&gt;"▼プルダウンより選択してください",申込書!$C$68&lt;&gt;""),申込書!$AC$22,""),"-"))</f>
        <v/>
      </c>
      <c r="FR109" s="369"/>
      <c r="FS109" s="369"/>
      <c r="FT109" s="370" t="str">
        <f>IF(AND(申込書!$C$68&lt;&gt;"▼プルダウンより選択してください",申込書!$C$68&lt;&gt;"",$G109&lt;&gt;"",申込書!$V$68="特定学年のみ"),"申し込みする","")</f>
        <v/>
      </c>
      <c r="FU109" s="371"/>
      <c r="FV109" s="372"/>
      <c r="FW109" s="373" t="str">
        <f>IF(AND(申込書!$C$69&lt;&gt;"▼プルダウンより選択してください",申込書!$C$69&lt;&gt;"",申込書!$K$22&lt;&gt;"YYYY/MM/DD",$G109&lt;&gt;""),申込書!$K$22,"")</f>
        <v/>
      </c>
      <c r="FX109" s="369" t="str">
        <f>IF(FW109="","",IF(INDEX('コンテンツ＆備考マスタ'!$H:$J,MATCH(学校情報!FW$3,'コンテンツ＆備考マスタ'!$H:$H,0),3)="●",IF(AND(FW109&lt;&gt;"",ISNUMBER(申込書!$AC$22)=TRUE,申込書!$C$69&lt;&gt;"▼プルダウンより選択してください",申込書!$C$69&lt;&gt;""),申込書!$AC$22,""),"-"))</f>
        <v/>
      </c>
      <c r="FY109" s="369"/>
      <c r="FZ109" s="369"/>
      <c r="GA109" s="370" t="str">
        <f>IF(AND(申込書!$C$69&lt;&gt;"▼プルダウンより選択してください",申込書!$C$69&lt;&gt;"",$G109&lt;&gt;"",申込書!$V$69="特定学年のみ"),"申し込みする","")</f>
        <v/>
      </c>
      <c r="GB109" s="371"/>
      <c r="GC109" s="372"/>
      <c r="GD109" s="373" t="str">
        <f>IF(AND(申込書!$C$70&lt;&gt;"▼プルダウンより選択してください",申込書!$C$70&lt;&gt;"",申込書!$K$22&lt;&gt;"YYYY/MM/DD",$G109&lt;&gt;""),申込書!$K$22,"")</f>
        <v/>
      </c>
      <c r="GE109" s="369" t="str">
        <f>IF(GD109="","",IF(INDEX('コンテンツ＆備考マスタ'!$H:$J,MATCH(学校情報!GD$3,'コンテンツ＆備考マスタ'!$H:$H,0),3)="●",IF(AND(GD109&lt;&gt;"",ISNUMBER(申込書!$AC$22)=TRUE,申込書!$C$70&lt;&gt;"▼プルダウンより選択してください",申込書!$C$70&lt;&gt;""),申込書!$AC$22,""),"-"))</f>
        <v/>
      </c>
      <c r="GF109" s="369"/>
      <c r="GG109" s="369"/>
      <c r="GH109" s="370" t="str">
        <f>IF(AND(申込書!$C$70&lt;&gt;"▼プルダウンより選択してください",申込書!$C$70&lt;&gt;"",$G109&lt;&gt;"",申込書!$V$70="特定学年のみ"),"申し込みする","")</f>
        <v/>
      </c>
      <c r="GI109" s="371"/>
      <c r="GJ109" s="372"/>
      <c r="GK109" s="373" t="str">
        <f>IF(AND(申込書!$C$71&lt;&gt;"▼プルダウンより選択してください",申込書!$C$71&lt;&gt;"",申込書!$K$22&lt;&gt;"YYYY/MM/DD",$G109&lt;&gt;""),申込書!$K$22,"")</f>
        <v/>
      </c>
      <c r="GL109" s="369" t="str">
        <f>IF(GK109="","",IF(INDEX('コンテンツ＆備考マスタ'!$H:$J,MATCH(学校情報!GK$3,'コンテンツ＆備考マスタ'!$H:$H,0),3)="●",IF(AND(GK109&lt;&gt;"",ISNUMBER(申込書!$AC$22)=TRUE,申込書!$C$71&lt;&gt;"▼プルダウンより選択してください",申込書!$C$71&lt;&gt;""),申込書!$AC$22,""),"-"))</f>
        <v/>
      </c>
      <c r="GM109" s="369"/>
      <c r="GN109" s="369"/>
      <c r="GO109" s="370" t="str">
        <f>IF(AND(申込書!$C$71&lt;&gt;"▼プルダウンより選択してください",申込書!$C$71&lt;&gt;"",$G109&lt;&gt;"",申込書!$V$71="特定学年のみ"),"申し込みする","")</f>
        <v/>
      </c>
      <c r="GP109" s="371"/>
      <c r="GQ109" s="372"/>
      <c r="GR109" s="373" t="str">
        <f>IF(AND(申込書!$C$72&lt;&gt;"▼プルダウンより選択してください",申込書!$C$72&lt;&gt;"",申込書!$K$22&lt;&gt;"YYYY/MM/DD",$G109&lt;&gt;""),申込書!$K$22,"")</f>
        <v/>
      </c>
      <c r="GS109" s="369" t="str">
        <f>IF(GR109="","",IF(INDEX('コンテンツ＆備考マスタ'!$H:$J,MATCH(学校情報!GR$3,'コンテンツ＆備考マスタ'!$H:$H,0),3)="●",IF(AND(GR109&lt;&gt;"",ISNUMBER(申込書!$AC$22)=TRUE,申込書!$C$72&lt;&gt;"▼プルダウンより選択してください",申込書!$C$72&lt;&gt;""),申込書!$AC$22,""),"-"))</f>
        <v/>
      </c>
      <c r="GT109" s="369"/>
      <c r="GU109" s="369"/>
      <c r="GV109" s="370" t="str">
        <f>IF(AND(申込書!$C$72&lt;&gt;"▼プルダウンより選択してください",申込書!$C$72&lt;&gt;"",$G109&lt;&gt;"",申込書!$V$72="特定学年のみ"),"申し込みする","")</f>
        <v/>
      </c>
      <c r="GW109" s="371"/>
      <c r="GX109" s="372"/>
      <c r="GY109" s="373" t="str">
        <f>IF(AND(申込書!$C$73&lt;&gt;"▼プルダウンより選択してください",申込書!$C$73&lt;&gt;"",申込書!$K$22&lt;&gt;"YYYY/MM/DD",$G109&lt;&gt;""),申込書!$K$22,"")</f>
        <v/>
      </c>
      <c r="GZ109" s="369" t="str">
        <f>IF(GY109="","",IF(INDEX('コンテンツ＆備考マスタ'!$H:$J,MATCH(学校情報!GY$3,'コンテンツ＆備考マスタ'!$H:$H,0),3)="●",IF(AND(GY109&lt;&gt;"",ISNUMBER(申込書!$AC$22)=TRUE,申込書!$C$73&lt;&gt;"▼プルダウンより選択してください",申込書!$C$73&lt;&gt;""),申込書!$AC$22,""),"-"))</f>
        <v/>
      </c>
      <c r="HA109" s="369"/>
      <c r="HB109" s="369"/>
      <c r="HC109" s="370" t="str">
        <f>IF(AND(申込書!$C$73&lt;&gt;"▼プルダウンより選択してください",申込書!$C$73&lt;&gt;"",$G109&lt;&gt;"",申込書!$V$73="特定学年のみ"),"申し込みする","")</f>
        <v/>
      </c>
      <c r="HD109" s="371"/>
      <c r="HE109" s="372"/>
      <c r="HF109" s="373" t="str">
        <f>IF(AND(申込書!$C$74&lt;&gt;"▼プルダウンより選択してください",申込書!$C$74&lt;&gt;"",申込書!$K$22&lt;&gt;"YYYY/MM/DD",$G109&lt;&gt;""),申込書!$K$22,"")</f>
        <v/>
      </c>
      <c r="HG109" s="369" t="str">
        <f>IF(HF109="","",IF(INDEX('コンテンツ＆備考マスタ'!$H:$J,MATCH(学校情報!HF$3,'コンテンツ＆備考マスタ'!$H:$H,0),3)="●",IF(AND(HF109&lt;&gt;"",ISNUMBER(申込書!$AC$22)=TRUE,申込書!$C$74&lt;&gt;"▼プルダウンより選択してください",申込書!$C$74&lt;&gt;""),申込書!$AC$22,""),"-"))</f>
        <v/>
      </c>
      <c r="HH109" s="369"/>
      <c r="HI109" s="369"/>
      <c r="HJ109" s="370" t="str">
        <f>IF(AND(申込書!$C$74&lt;&gt;"▼プルダウンより選択してください",申込書!$C$74&lt;&gt;"",$G109&lt;&gt;"",申込書!$V$74="特定学年のみ"),"申し込みする","")</f>
        <v/>
      </c>
      <c r="HK109" s="371"/>
      <c r="HL109" s="372"/>
      <c r="HM109" s="373" t="str">
        <f>IF(AND(申込書!$C$75&lt;&gt;"▼プルダウンより選択してください",申込書!$C$75&lt;&gt;"",申込書!$K$22&lt;&gt;"YYYY/MM/DD",$G109&lt;&gt;""),申込書!$K$22,"")</f>
        <v/>
      </c>
      <c r="HN109" s="369" t="str">
        <f>IF(HM109="","",IF(INDEX('コンテンツ＆備考マスタ'!$H:$J,MATCH(学校情報!HM$3,'コンテンツ＆備考マスタ'!$H:$H,0),3)="●",IF(AND(HM109&lt;&gt;"",ISNUMBER(申込書!$AC$22)=TRUE,申込書!$C$75&lt;&gt;"▼プルダウンより選択してください",申込書!$C$75&lt;&gt;""),申込書!$AC$22,""),"-"))</f>
        <v/>
      </c>
      <c r="HO109" s="369"/>
      <c r="HP109" s="369"/>
      <c r="HQ109" s="370" t="str">
        <f>IF(AND(申込書!$C$75&lt;&gt;"▼プルダウンより選択してください",申込書!$C$75&lt;&gt;"",$G109&lt;&gt;"",申込書!$V$75="特定学年のみ"),"申し込みする","")</f>
        <v/>
      </c>
      <c r="HR109" s="371"/>
      <c r="HS109" s="371"/>
      <c r="HT109" s="374" t="str">
        <f>IF(AND(申込書!$C$76&lt;&gt;"▼プルダウンより選択してください",申込書!$C$76&lt;&gt;"",申込書!$K$22&lt;&gt;"YYYY/MM/DD",$G109&lt;&gt;""),申込書!$K$22,"")</f>
        <v/>
      </c>
      <c r="HU109" s="369" t="str">
        <f>IF(HT109="","",IF(INDEX('コンテンツ＆備考マスタ'!$H:$J,MATCH(学校情報!HT$3,'コンテンツ＆備考マスタ'!$H:$H,0),3)="●",IF(AND(HT109&lt;&gt;"",ISNUMBER(申込書!$AC$22)=TRUE,申込書!$C$76&lt;&gt;"▼プルダウンより選択してください",申込書!$C$76&lt;&gt;""),申込書!$AC$22,""),"-"))</f>
        <v/>
      </c>
      <c r="HV109" s="369"/>
      <c r="HW109" s="369"/>
      <c r="HX109" s="370" t="str">
        <f>IF(AND(申込書!$C$76&lt;&gt;"▼プルダウンより選択してください",申込書!$C$76&lt;&gt;"",$G109&lt;&gt;"",申込書!$V$76="特定学年のみ"),"申し込みする","")</f>
        <v/>
      </c>
      <c r="HY109" s="371"/>
      <c r="HZ109" s="372"/>
      <c r="IA109" s="69"/>
    </row>
    <row r="110" spans="2:235" ht="26.85" hidden="1" customHeight="1" outlineLevel="1">
      <c r="B110" s="365">
        <f t="shared" si="3"/>
        <v>105</v>
      </c>
      <c r="C110" s="55"/>
      <c r="D110" s="56"/>
      <c r="E110" s="154"/>
      <c r="F110" s="57"/>
      <c r="G110" s="58"/>
      <c r="H110" s="59"/>
      <c r="I110" s="60"/>
      <c r="J110" s="61"/>
      <c r="K110" s="366" t="str">
        <f t="shared" si="4"/>
        <v/>
      </c>
      <c r="L110" s="62"/>
      <c r="M110" s="322"/>
      <c r="N110" s="63"/>
      <c r="O110" s="64"/>
      <c r="P110" s="367" t="str">
        <f t="shared" si="5"/>
        <v/>
      </c>
      <c r="Q110" s="65"/>
      <c r="R110" s="66"/>
      <c r="S110" s="67"/>
      <c r="T110" s="68"/>
      <c r="U110" s="68"/>
      <c r="V110" s="68"/>
      <c r="W110" s="66"/>
      <c r="X110" s="281"/>
      <c r="Y110" s="368" t="str">
        <f>IF(AND(申込書!$C$47&lt;&gt;"▼プルダウンより選択してください",申込書!$C$47&lt;&gt;"",申込書!$K$22&lt;&gt;"YYYY/MM/DD",$G110&lt;&gt;""),申込書!$K$22,"")</f>
        <v/>
      </c>
      <c r="Z110" s="369" t="str">
        <f>IF(Y110="","",IF(INDEX('コンテンツ＆備考マスタ'!$H:$J,MATCH(学校情報!Y$3,'コンテンツ＆備考マスタ'!$H:$H,0),3)="●",IF(AND(Y110&lt;&gt;"",ISNUMBER(申込書!$AC$22)=TRUE,申込書!$C$47&lt;&gt;"▼プルダウンより選択してください",申込書!$C$47&lt;&gt;""),申込書!$AC$22,""),"-"))</f>
        <v/>
      </c>
      <c r="AA110" s="369"/>
      <c r="AB110" s="369"/>
      <c r="AC110" s="370" t="str">
        <f>IF(AND(申込書!$C$47&lt;&gt;"▼プルダウンより選択してください",申込書!$C$47&lt;&gt;"",$G110&lt;&gt;"",申込書!$V$47="特定学年のみ"),"申し込みする","")</f>
        <v/>
      </c>
      <c r="AD110" s="371"/>
      <c r="AE110" s="372"/>
      <c r="AF110" s="373" t="str">
        <f>IF(AND(申込書!$C$48&lt;&gt;"▼プルダウンより選択してください",申込書!$C$48&lt;&gt;"",申込書!$K$22&lt;&gt;"YYYY/MM/DD",$G110&lt;&gt;""),申込書!$K$22,"")</f>
        <v/>
      </c>
      <c r="AG110" s="369" t="str">
        <f>IF(AF110="","",IF(INDEX('コンテンツ＆備考マスタ'!$H:$J,MATCH(学校情報!AF$3,'コンテンツ＆備考マスタ'!$H:$H,0),3)="●",IF(AND(AF110&lt;&gt;"",ISNUMBER(申込書!$AC$22)=TRUE,申込書!$C$48&lt;&gt;"▼プルダウンより選択してください",申込書!$C$48&lt;&gt;""),申込書!$AC$22,""),"-"))</f>
        <v/>
      </c>
      <c r="AH110" s="369"/>
      <c r="AI110" s="369"/>
      <c r="AJ110" s="370" t="str">
        <f>IF(AND(申込書!$C$48&lt;&gt;"▼プルダウンより選択してください",申込書!$C$48&lt;&gt;"",$G110&lt;&gt;"",申込書!$V$48="特定学年のみ"),"申し込みする","")</f>
        <v/>
      </c>
      <c r="AK110" s="371"/>
      <c r="AL110" s="372"/>
      <c r="AM110" s="373" t="str">
        <f>IF(AND(申込書!$C$49&lt;&gt;"▼プルダウンより選択してください",申込書!$C$49&lt;&gt;"",申込書!$K$22&lt;&gt;"YYYY/MM/DD",$G110&lt;&gt;""),申込書!$K$22,"")</f>
        <v/>
      </c>
      <c r="AN110" s="369" t="str">
        <f>IF(AM110="","",IF(INDEX('コンテンツ＆備考マスタ'!$H:$J,MATCH(学校情報!AM$3,'コンテンツ＆備考マスタ'!$H:$H,0),3)="●",IF(AND(AM110&lt;&gt;"",ISNUMBER(申込書!$AC$22)=TRUE,申込書!$C$49&lt;&gt;"▼プルダウンより選択してください",申込書!$C$49&lt;&gt;""),申込書!$AC$22,""),"-"))</f>
        <v/>
      </c>
      <c r="AO110" s="369"/>
      <c r="AP110" s="369"/>
      <c r="AQ110" s="370" t="str">
        <f>IF(AND(申込書!$C$49&lt;&gt;"▼プルダウンより選択してください",申込書!$C$49&lt;&gt;"",$G110&lt;&gt;"",申込書!$V$49="特定学年のみ"),"申し込みする","")</f>
        <v/>
      </c>
      <c r="AR110" s="371"/>
      <c r="AS110" s="372"/>
      <c r="AT110" s="373" t="str">
        <f>IF(AND(申込書!$C$50&lt;&gt;"▼プルダウンより選択してください",申込書!$C$50&lt;&gt;"",申込書!$K$22&lt;&gt;"YYYY/MM/DD",$G110&lt;&gt;""),申込書!$K$22,"")</f>
        <v/>
      </c>
      <c r="AU110" s="369" t="str">
        <f>IF(AT110="","",IF(INDEX('コンテンツ＆備考マスタ'!$H:$J,MATCH(学校情報!AT$3,'コンテンツ＆備考マスタ'!$H:$H,0),3)="●",IF(AND(AT110&lt;&gt;"",ISNUMBER(申込書!$AC$22)=TRUE,申込書!$C$50&lt;&gt;"▼プルダウンより選択してください",申込書!$C$50&lt;&gt;""),申込書!$AC$22,""),"-"))</f>
        <v/>
      </c>
      <c r="AV110" s="369"/>
      <c r="AW110" s="369"/>
      <c r="AX110" s="370" t="str">
        <f>IF(AND(申込書!$C$50&lt;&gt;"▼プルダウンより選択してください",申込書!$C$50&lt;&gt;"",$G110&lt;&gt;"",申込書!$V$50="特定学年のみ"),"申し込みする","")</f>
        <v/>
      </c>
      <c r="AY110" s="371"/>
      <c r="AZ110" s="372"/>
      <c r="BA110" s="373" t="str">
        <f>IF(AND(申込書!$C$51&lt;&gt;"▼プルダウンより選択してください",申込書!$C$51&lt;&gt;"",申込書!$K$22&lt;&gt;"YYYY/MM/DD",$G110&lt;&gt;""),申込書!$K$22,"")</f>
        <v/>
      </c>
      <c r="BB110" s="369" t="str">
        <f>IF(BA110="","",IF(INDEX('コンテンツ＆備考マスタ'!$H:$J,MATCH(学校情報!BA$3,'コンテンツ＆備考マスタ'!$H:$H,0),3)="●",IF(AND(BA110&lt;&gt;"",ISNUMBER(申込書!$AC$22)=TRUE,申込書!$C$51&lt;&gt;"▼プルダウンより選択してください",申込書!$C$51&lt;&gt;""),申込書!$AC$22,""),"-"))</f>
        <v/>
      </c>
      <c r="BC110" s="369"/>
      <c r="BD110" s="369"/>
      <c r="BE110" s="370" t="str">
        <f>IF(AND(申込書!$C$51&lt;&gt;"▼プルダウンより選択してください",申込書!$C$51&lt;&gt;"",$G110&lt;&gt;"",申込書!$V$51="特定学年のみ"),"申し込みする","")</f>
        <v/>
      </c>
      <c r="BF110" s="371"/>
      <c r="BG110" s="372"/>
      <c r="BH110" s="373" t="str">
        <f>IF(AND(申込書!$C$52&lt;&gt;"▼プルダウンより選択してください",申込書!$C$52&lt;&gt;"",申込書!$K$22&lt;&gt;"YYYY/MM/DD",$G110&lt;&gt;""),申込書!$K$22,"")</f>
        <v/>
      </c>
      <c r="BI110" s="369" t="str">
        <f>IF(BH110="","",IF(INDEX('コンテンツ＆備考マスタ'!$H:$J,MATCH(学校情報!BH$3,'コンテンツ＆備考マスタ'!$H:$H,0),3)="●",IF(AND(BH110&lt;&gt;"",ISNUMBER(申込書!$AC$22)=TRUE,申込書!$C$52&lt;&gt;"▼プルダウンより選択してください",申込書!$C$52&lt;&gt;""),申込書!$AC$22,""),"-"))</f>
        <v/>
      </c>
      <c r="BJ110" s="369"/>
      <c r="BK110" s="369"/>
      <c r="BL110" s="370" t="str">
        <f>IF(AND(申込書!$C$52&lt;&gt;"▼プルダウンより選択してください",申込書!$C$52&lt;&gt;"",$G110&lt;&gt;"",申込書!$V$52="特定学年のみ"),"申し込みする","")</f>
        <v/>
      </c>
      <c r="BM110" s="371"/>
      <c r="BN110" s="372"/>
      <c r="BO110" s="373" t="str">
        <f>IF(AND(申込書!$C$53&lt;&gt;"▼プルダウンより選択してください",申込書!$C$53&lt;&gt;"",申込書!$K$22&lt;&gt;"YYYY/MM/DD",$G110&lt;&gt;""),申込書!$K$22,"")</f>
        <v/>
      </c>
      <c r="BP110" s="369" t="str">
        <f>IF(BO110="","",IF(INDEX('コンテンツ＆備考マスタ'!$H:$J,MATCH(学校情報!BO$3,'コンテンツ＆備考マスタ'!$H:$H,0),3)="●",IF(AND(BO110&lt;&gt;"",ISNUMBER(申込書!$AC$22)=TRUE,申込書!$C$53&lt;&gt;"▼プルダウンより選択してください",申込書!$C$53&lt;&gt;""),申込書!$AC$22,""),"-"))</f>
        <v/>
      </c>
      <c r="BQ110" s="369"/>
      <c r="BR110" s="369"/>
      <c r="BS110" s="370" t="str">
        <f>IF(AND(申込書!$C$53&lt;&gt;"▼プルダウンより選択してください",申込書!$C$53&lt;&gt;"",$G110&lt;&gt;"",申込書!$V$53="特定学年のみ"),"申し込みする","")</f>
        <v/>
      </c>
      <c r="BT110" s="371"/>
      <c r="BU110" s="372"/>
      <c r="BV110" s="373" t="str">
        <f>IF(AND(申込書!$C$54&lt;&gt;"▼プルダウンより選択してください",申込書!$C$54&lt;&gt;"",申込書!$K$22&lt;&gt;"YYYY/MM/DD",$G110&lt;&gt;""),申込書!$K$22,"")</f>
        <v/>
      </c>
      <c r="BW110" s="369" t="str">
        <f>IF(BV110="","",IF(INDEX('コンテンツ＆備考マスタ'!$H:$J,MATCH(学校情報!BV$3,'コンテンツ＆備考マスタ'!$H:$H,0),3)="●",IF(AND(BV110&lt;&gt;"",ISNUMBER(申込書!$AC$22)=TRUE,申込書!$C$54&lt;&gt;"▼プルダウンより選択してください",申込書!$C$54&lt;&gt;""),申込書!$AC$22,""),"-"))</f>
        <v/>
      </c>
      <c r="BX110" s="369"/>
      <c r="BY110" s="369"/>
      <c r="BZ110" s="370" t="str">
        <f>IF(AND(申込書!$C$54&lt;&gt;"▼プルダウンより選択してください",申込書!$C$54&lt;&gt;"",$G110&lt;&gt;"",申込書!$V$54="特定学年のみ"),"申し込みする","")</f>
        <v/>
      </c>
      <c r="CA110" s="371"/>
      <c r="CB110" s="372"/>
      <c r="CC110" s="373" t="str">
        <f>IF(AND(申込書!$C$55&lt;&gt;"▼プルダウンより選択してください",申込書!$C$55&lt;&gt;"",申込書!$K$22&lt;&gt;"YYYY/MM/DD",$G110&lt;&gt;""),申込書!$K$22,"")</f>
        <v/>
      </c>
      <c r="CD110" s="369" t="str">
        <f>IF(CC110="","",IF(INDEX('コンテンツ＆備考マスタ'!$H:$J,MATCH(学校情報!CC$3,'コンテンツ＆備考マスタ'!$H:$H,0),3)="●",IF(AND(CC110&lt;&gt;"",ISNUMBER(申込書!$AC$22)=TRUE,申込書!$C$55&lt;&gt;"▼プルダウンより選択してください",申込書!$C$55&lt;&gt;""),申込書!$AC$22,""),"-"))</f>
        <v/>
      </c>
      <c r="CE110" s="369"/>
      <c r="CF110" s="369"/>
      <c r="CG110" s="370" t="str">
        <f>IF(AND(申込書!$C$55&lt;&gt;"▼プルダウンより選択してください",申込書!$C$55&lt;&gt;"",$G110&lt;&gt;"",申込書!$V$55="特定学年のみ"),"申し込みする","")</f>
        <v/>
      </c>
      <c r="CH110" s="371"/>
      <c r="CI110" s="372"/>
      <c r="CJ110" s="373" t="str">
        <f>IF(AND(申込書!$C$56&lt;&gt;"▼プルダウンより選択してください",申込書!$C$56&lt;&gt;"",申込書!$K$22&lt;&gt;"YYYY/MM/DD",$G110&lt;&gt;""),申込書!$K$22,"")</f>
        <v/>
      </c>
      <c r="CK110" s="369" t="str">
        <f>IF(CJ110="","",IF(INDEX('コンテンツ＆備考マスタ'!$H:$J,MATCH(学校情報!CJ$3,'コンテンツ＆備考マスタ'!$H:$H,0),3)="●",IF(AND(CJ110&lt;&gt;"",ISNUMBER(申込書!$AC$22)=TRUE,申込書!$C$56&lt;&gt;"▼プルダウンより選択してください",申込書!$C$56&lt;&gt;""),申込書!$AC$22,""),"-"))</f>
        <v/>
      </c>
      <c r="CL110" s="369"/>
      <c r="CM110" s="369"/>
      <c r="CN110" s="370" t="str">
        <f>IF(AND(申込書!$C$56&lt;&gt;"▼プルダウンより選択してください",申込書!$C$56&lt;&gt;"",$G110&lt;&gt;"",申込書!$V$56="特定学年のみ"),"申し込みする","")</f>
        <v/>
      </c>
      <c r="CO110" s="371"/>
      <c r="CP110" s="372"/>
      <c r="CQ110" s="373" t="str">
        <f>IF(AND(申込書!$C$57&lt;&gt;"▼プルダウンより選択してください",申込書!$C$57&lt;&gt;"",申込書!$K$22&lt;&gt;"YYYY/MM/DD",$G110&lt;&gt;""),申込書!$K$22,"")</f>
        <v/>
      </c>
      <c r="CR110" s="369" t="str">
        <f>IF(CQ110="","",IF(INDEX('コンテンツ＆備考マスタ'!$H:$J,MATCH(学校情報!CQ$3,'コンテンツ＆備考マスタ'!$H:$H,0),3)="●",IF(AND(CQ110&lt;&gt;"",ISNUMBER(申込書!$AC$22)=TRUE,申込書!$C$57&lt;&gt;"▼プルダウンより選択してください",申込書!$C$57&lt;&gt;""),申込書!$AC$22,""),"-"))</f>
        <v/>
      </c>
      <c r="CS110" s="369"/>
      <c r="CT110" s="369"/>
      <c r="CU110" s="369" t="str">
        <f>IF(AND(申込書!$C$57&lt;&gt;"▼プルダウンより選択してください",申込書!$C$57&lt;&gt;"",$G110&lt;&gt;"",申込書!$V$57="特定学年のみ"),"申し込みする","")</f>
        <v/>
      </c>
      <c r="CV110" s="371"/>
      <c r="CW110" s="372"/>
      <c r="CX110" s="373" t="str">
        <f>IF(AND(申込書!$C$58&lt;&gt;"▼プルダウンより選択してください",申込書!$C$58&lt;&gt;"",申込書!$K$22&lt;&gt;"YYYY/MM/DD",$G110&lt;&gt;""),申込書!$K$22,"")</f>
        <v/>
      </c>
      <c r="CY110" s="369" t="str">
        <f>IF(CX110="","",IF(INDEX('コンテンツ＆備考マスタ'!$H:$J,MATCH(学校情報!CX$3,'コンテンツ＆備考マスタ'!$H:$H,0),3)="●",IF(AND(CX110&lt;&gt;"",ISNUMBER(申込書!$AC$22)=TRUE,申込書!$C$58&lt;&gt;"▼プルダウンより選択してください",申込書!$C$58&lt;&gt;""),申込書!$AC$22,""),"-"))</f>
        <v/>
      </c>
      <c r="CZ110" s="369"/>
      <c r="DA110" s="369"/>
      <c r="DB110" s="369" t="str">
        <f>IF(AND(申込書!$C$58&lt;&gt;"▼プルダウンより選択してください",申込書!$C$58&lt;&gt;"",$G110&lt;&gt;"",申込書!$V$58="特定学年のみ"),"申し込みする","")</f>
        <v/>
      </c>
      <c r="DC110" s="371"/>
      <c r="DD110" s="372"/>
      <c r="DE110" s="373" t="str">
        <f>IF(AND(申込書!$C$59&lt;&gt;"▼プルダウンより選択してください",申込書!$C$59&lt;&gt;"",申込書!$K$22&lt;&gt;"YYYY/MM/DD",$G110&lt;&gt;""),申込書!$K$22,"")</f>
        <v/>
      </c>
      <c r="DF110" s="369" t="str">
        <f>IF(DE110="","",IF(INDEX('コンテンツ＆備考マスタ'!$H:$J,MATCH(学校情報!DE$3,'コンテンツ＆備考マスタ'!$H:$H,0),3)="●",IF(AND(DE110&lt;&gt;"",ISNUMBER(申込書!$AC$22)=TRUE,申込書!$C$59&lt;&gt;"▼プルダウンより選択してください",申込書!$C$59&lt;&gt;""),申込書!$AC$22,""),"-"))</f>
        <v/>
      </c>
      <c r="DG110" s="369"/>
      <c r="DH110" s="369"/>
      <c r="DI110" s="369" t="str">
        <f>IF(AND(申込書!$C$59&lt;&gt;"▼プルダウンより選択してください",申込書!$C$59&lt;&gt;"",$G110&lt;&gt;"",申込書!$V$59="特定学年のみ"),"申し込みする","")</f>
        <v/>
      </c>
      <c r="DJ110" s="371"/>
      <c r="DK110" s="372"/>
      <c r="DL110" s="373" t="str">
        <f>IF(AND(申込書!$C$60&lt;&gt;"▼プルダウンより選択してください",申込書!$C$60&lt;&gt;"",申込書!$K$22&lt;&gt;"YYYY/MM/DD",$G110&lt;&gt;""),申込書!$K$22,"")</f>
        <v/>
      </c>
      <c r="DM110" s="369" t="str">
        <f>IF(DL110="","",IF(INDEX('コンテンツ＆備考マスタ'!$H:$J,MATCH(学校情報!DL$3,'コンテンツ＆備考マスタ'!$H:$H,0),3)="●",IF(AND(DL110&lt;&gt;"",ISNUMBER(申込書!$AC$22)=TRUE,申込書!$C$60&lt;&gt;"▼プルダウンより選択してください",申込書!$C$60&lt;&gt;""),申込書!$AC$22,""),"-"))</f>
        <v/>
      </c>
      <c r="DN110" s="369"/>
      <c r="DO110" s="369"/>
      <c r="DP110" s="369" t="str">
        <f>IF(AND(申込書!$C$60&lt;&gt;"▼プルダウンより選択してください",申込書!$C$60&lt;&gt;"",$G110&lt;&gt;"",申込書!$V$60="特定学年のみ"),"申し込みする","")</f>
        <v/>
      </c>
      <c r="DQ110" s="371"/>
      <c r="DR110" s="372"/>
      <c r="DS110" s="373" t="str">
        <f>IF(AND(申込書!$C$61&lt;&gt;"▼プルダウンより選択してください",申込書!$C$61&lt;&gt;"",申込書!$K$22&lt;&gt;"YYYY/MM/DD",$G110&lt;&gt;""),申込書!$K$22,"")</f>
        <v/>
      </c>
      <c r="DT110" s="369" t="str">
        <f>IF(DS110="","",IF(INDEX('コンテンツ＆備考マスタ'!$H:$J,MATCH(学校情報!DS$3,'コンテンツ＆備考マスタ'!$H:$H,0),3)="●",IF(AND(DS110&lt;&gt;"",ISNUMBER(申込書!$AC$22)=TRUE,申込書!$C$61&lt;&gt;"▼プルダウンより選択してください",申込書!$C$61&lt;&gt;""),申込書!$AC$22,""),"-"))</f>
        <v/>
      </c>
      <c r="DU110" s="369"/>
      <c r="DV110" s="369"/>
      <c r="DW110" s="369" t="str">
        <f>IF(AND(申込書!$C$61&lt;&gt;"▼プルダウンより選択してください",申込書!$C$61&lt;&gt;"",$G110&lt;&gt;"",申込書!$V$61="特定学年のみ"),"申し込みする","")</f>
        <v/>
      </c>
      <c r="DX110" s="371"/>
      <c r="DY110" s="372"/>
      <c r="DZ110" s="373" t="str">
        <f>IF(AND(申込書!$C$62&lt;&gt;"▼プルダウンより選択してください",申込書!$C$62&lt;&gt;"",申込書!$K$22&lt;&gt;"YYYY/MM/DD",$G110&lt;&gt;""),申込書!$K$22,"")</f>
        <v/>
      </c>
      <c r="EA110" s="369" t="str">
        <f>IF(DZ110="","",IF(INDEX('コンテンツ＆備考マスタ'!$H:$J,MATCH(学校情報!DZ$3,'コンテンツ＆備考マスタ'!$H:$H,0),3)="●",IF(AND(DZ110&lt;&gt;"",ISNUMBER(申込書!$AC$22)=TRUE,申込書!$C$62&lt;&gt;"▼プルダウンより選択してください",申込書!$C$62&lt;&gt;""),申込書!$AC$22,""),"-"))</f>
        <v/>
      </c>
      <c r="EB110" s="369"/>
      <c r="EC110" s="369"/>
      <c r="ED110" s="370" t="str">
        <f>IF(AND(申込書!$C$62&lt;&gt;"▼プルダウンより選択してください",申込書!$C$62&lt;&gt;"",$G110&lt;&gt;"",申込書!$V$62="特定学年のみ"),"申し込みする","")</f>
        <v/>
      </c>
      <c r="EE110" s="371"/>
      <c r="EF110" s="372"/>
      <c r="EG110" s="373" t="str">
        <f>IF(AND(申込書!$C$63&lt;&gt;"▼プルダウンより選択してください",申込書!$C$63&lt;&gt;"",申込書!$K$22&lt;&gt;"YYYY/MM/DD",$G110&lt;&gt;""),申込書!$K$22,"")</f>
        <v/>
      </c>
      <c r="EH110" s="369" t="str">
        <f>IF(EG110="","",IF(INDEX('コンテンツ＆備考マスタ'!$H:$J,MATCH(学校情報!EG$3,'コンテンツ＆備考マスタ'!$H:$H,0),3)="●",IF(AND(EG110&lt;&gt;"",ISNUMBER(申込書!$AC$22)=TRUE,申込書!$C$63&lt;&gt;"▼プルダウンより選択してください",申込書!$C$63&lt;&gt;""),申込書!$AC$22,""),"-"))</f>
        <v/>
      </c>
      <c r="EI110" s="369"/>
      <c r="EJ110" s="369"/>
      <c r="EK110" s="370" t="str">
        <f>IF(AND(申込書!$C$63&lt;&gt;"▼プルダウンより選択してください",申込書!$C$63&lt;&gt;"",$G110&lt;&gt;"",申込書!$V$63="特定学年のみ"),"申し込みする","")</f>
        <v/>
      </c>
      <c r="EL110" s="371"/>
      <c r="EM110" s="372"/>
      <c r="EN110" s="373" t="str">
        <f>IF(AND(申込書!$C$64&lt;&gt;"▼プルダウンより選択してください",申込書!$C$64&lt;&gt;"",申込書!$K$22&lt;&gt;"YYYY/MM/DD",$G110&lt;&gt;""),申込書!$K$22,"")</f>
        <v/>
      </c>
      <c r="EO110" s="369" t="str">
        <f>IF(EN110="","",IF(INDEX('コンテンツ＆備考マスタ'!$H:$J,MATCH(学校情報!EN$3,'コンテンツ＆備考マスタ'!$H:$H,0),3)="●",IF(AND(EN110&lt;&gt;"",ISNUMBER(申込書!$AC$22)=TRUE,申込書!$C$64&lt;&gt;"▼プルダウンより選択してください",申込書!$C$64&lt;&gt;""),申込書!$AC$22,""),"-"))</f>
        <v/>
      </c>
      <c r="EP110" s="369"/>
      <c r="EQ110" s="369"/>
      <c r="ER110" s="370" t="str">
        <f>IF(AND(申込書!$C$64&lt;&gt;"▼プルダウンより選択してください",申込書!$C$64&lt;&gt;"",$G110&lt;&gt;"",申込書!$V$64="特定学年のみ"),"申し込みする","")</f>
        <v/>
      </c>
      <c r="ES110" s="371"/>
      <c r="ET110" s="372"/>
      <c r="EU110" s="373" t="str">
        <f>IF(AND(申込書!$C$65&lt;&gt;"▼プルダウンより選択してください",申込書!$C$65&lt;&gt;"",申込書!$K$22&lt;&gt;"YYYY/MM/DD",$G110&lt;&gt;""),申込書!$K$22,"")</f>
        <v/>
      </c>
      <c r="EV110" s="369" t="str">
        <f>IF(EU110="","",IF(INDEX('コンテンツ＆備考マスタ'!$H:$J,MATCH(学校情報!EU$3,'コンテンツ＆備考マスタ'!$H:$H,0),3)="●",IF(AND(EU110&lt;&gt;"",ISNUMBER(申込書!$AC$22)=TRUE,申込書!$C$65&lt;&gt;"▼プルダウンより選択してください",申込書!$C$65&lt;&gt;""),申込書!$AC$22,""),"-"))</f>
        <v/>
      </c>
      <c r="EW110" s="369"/>
      <c r="EX110" s="369"/>
      <c r="EY110" s="370" t="str">
        <f>IF(AND(申込書!$C$65&lt;&gt;"▼プルダウンより選択してください",申込書!$C$65&lt;&gt;"",$G110&lt;&gt;"",申込書!$V$65="特定学年のみ"),"申し込みする","")</f>
        <v/>
      </c>
      <c r="EZ110" s="371"/>
      <c r="FA110" s="372"/>
      <c r="FB110" s="373" t="str">
        <f>IF(AND(申込書!$C$66&lt;&gt;"▼プルダウンより選択してください",申込書!$C$66&lt;&gt;"",申込書!$K$22&lt;&gt;"YYYY/MM/DD",$G110&lt;&gt;""),申込書!$K$22,"")</f>
        <v/>
      </c>
      <c r="FC110" s="369" t="str">
        <f>IF(FB110="","",IF(INDEX('コンテンツ＆備考マスタ'!$H:$J,MATCH(学校情報!FB$3,'コンテンツ＆備考マスタ'!$H:$H,0),3)="●",IF(AND(FB110&lt;&gt;"",ISNUMBER(申込書!$AC$22)=TRUE,申込書!$C$66&lt;&gt;"▼プルダウンより選択してください",申込書!$C$66&lt;&gt;""),申込書!$AC$22,""),"-"))</f>
        <v/>
      </c>
      <c r="FD110" s="369"/>
      <c r="FE110" s="369"/>
      <c r="FF110" s="370" t="str">
        <f>IF(AND(申込書!$C$66&lt;&gt;"▼プルダウンより選択してください",申込書!$C$66&lt;&gt;"",$G110&lt;&gt;"",申込書!$V$66="特定学年のみ"),"申し込みする","")</f>
        <v/>
      </c>
      <c r="FG110" s="371"/>
      <c r="FH110" s="372"/>
      <c r="FI110" s="373" t="str">
        <f>IF(AND(申込書!$C$67&lt;&gt;"▼プルダウンより選択してください",申込書!$C$67&lt;&gt;"",申込書!$K$22&lt;&gt;"YYYY/MM/DD",$G110&lt;&gt;""),申込書!$K$22,"")</f>
        <v/>
      </c>
      <c r="FJ110" s="369" t="str">
        <f>IF(FI110="","",IF(INDEX('コンテンツ＆備考マスタ'!$H:$J,MATCH(学校情報!FI$3,'コンテンツ＆備考マスタ'!$H:$H,0),3)="●",IF(AND(FI110&lt;&gt;"",ISNUMBER(申込書!$AC$22)=TRUE,申込書!$C$67&lt;&gt;"▼プルダウンより選択してください",申込書!$C$67&lt;&gt;""),申込書!$AC$22,""),"-"))</f>
        <v/>
      </c>
      <c r="FK110" s="369"/>
      <c r="FL110" s="369"/>
      <c r="FM110" s="370" t="str">
        <f>IF(AND(申込書!$C$67&lt;&gt;"▼プルダウンより選択してください",申込書!$C$67&lt;&gt;"",$G110&lt;&gt;"",申込書!$V$67="特定学年のみ"),"申し込みする","")</f>
        <v/>
      </c>
      <c r="FN110" s="371"/>
      <c r="FO110" s="372"/>
      <c r="FP110" s="373" t="str">
        <f>IF(AND(申込書!$C$68&lt;&gt;"▼プルダウンより選択してください",申込書!$C$68&lt;&gt;"",申込書!$K$22&lt;&gt;"YYYY/MM/DD",$G110&lt;&gt;""),申込書!$K$22,"")</f>
        <v/>
      </c>
      <c r="FQ110" s="369" t="str">
        <f>IF(FP110="","",IF(INDEX('コンテンツ＆備考マスタ'!$H:$J,MATCH(学校情報!FP$3,'コンテンツ＆備考マスタ'!$H:$H,0),3)="●",IF(AND(FP110&lt;&gt;"",ISNUMBER(申込書!$AC$22)=TRUE,申込書!$C$68&lt;&gt;"▼プルダウンより選択してください",申込書!$C$68&lt;&gt;""),申込書!$AC$22,""),"-"))</f>
        <v/>
      </c>
      <c r="FR110" s="369"/>
      <c r="FS110" s="369"/>
      <c r="FT110" s="370" t="str">
        <f>IF(AND(申込書!$C$68&lt;&gt;"▼プルダウンより選択してください",申込書!$C$68&lt;&gt;"",$G110&lt;&gt;"",申込書!$V$68="特定学年のみ"),"申し込みする","")</f>
        <v/>
      </c>
      <c r="FU110" s="371"/>
      <c r="FV110" s="372"/>
      <c r="FW110" s="373" t="str">
        <f>IF(AND(申込書!$C$69&lt;&gt;"▼プルダウンより選択してください",申込書!$C$69&lt;&gt;"",申込書!$K$22&lt;&gt;"YYYY/MM/DD",$G110&lt;&gt;""),申込書!$K$22,"")</f>
        <v/>
      </c>
      <c r="FX110" s="369" t="str">
        <f>IF(FW110="","",IF(INDEX('コンテンツ＆備考マスタ'!$H:$J,MATCH(学校情報!FW$3,'コンテンツ＆備考マスタ'!$H:$H,0),3)="●",IF(AND(FW110&lt;&gt;"",ISNUMBER(申込書!$AC$22)=TRUE,申込書!$C$69&lt;&gt;"▼プルダウンより選択してください",申込書!$C$69&lt;&gt;""),申込書!$AC$22,""),"-"))</f>
        <v/>
      </c>
      <c r="FY110" s="369"/>
      <c r="FZ110" s="369"/>
      <c r="GA110" s="370" t="str">
        <f>IF(AND(申込書!$C$69&lt;&gt;"▼プルダウンより選択してください",申込書!$C$69&lt;&gt;"",$G110&lt;&gt;"",申込書!$V$69="特定学年のみ"),"申し込みする","")</f>
        <v/>
      </c>
      <c r="GB110" s="371"/>
      <c r="GC110" s="372"/>
      <c r="GD110" s="373" t="str">
        <f>IF(AND(申込書!$C$70&lt;&gt;"▼プルダウンより選択してください",申込書!$C$70&lt;&gt;"",申込書!$K$22&lt;&gt;"YYYY/MM/DD",$G110&lt;&gt;""),申込書!$K$22,"")</f>
        <v/>
      </c>
      <c r="GE110" s="369" t="str">
        <f>IF(GD110="","",IF(INDEX('コンテンツ＆備考マスタ'!$H:$J,MATCH(学校情報!GD$3,'コンテンツ＆備考マスタ'!$H:$H,0),3)="●",IF(AND(GD110&lt;&gt;"",ISNUMBER(申込書!$AC$22)=TRUE,申込書!$C$70&lt;&gt;"▼プルダウンより選択してください",申込書!$C$70&lt;&gt;""),申込書!$AC$22,""),"-"))</f>
        <v/>
      </c>
      <c r="GF110" s="369"/>
      <c r="GG110" s="369"/>
      <c r="GH110" s="370" t="str">
        <f>IF(AND(申込書!$C$70&lt;&gt;"▼プルダウンより選択してください",申込書!$C$70&lt;&gt;"",$G110&lt;&gt;"",申込書!$V$70="特定学年のみ"),"申し込みする","")</f>
        <v/>
      </c>
      <c r="GI110" s="371"/>
      <c r="GJ110" s="372"/>
      <c r="GK110" s="373" t="str">
        <f>IF(AND(申込書!$C$71&lt;&gt;"▼プルダウンより選択してください",申込書!$C$71&lt;&gt;"",申込書!$K$22&lt;&gt;"YYYY/MM/DD",$G110&lt;&gt;""),申込書!$K$22,"")</f>
        <v/>
      </c>
      <c r="GL110" s="369" t="str">
        <f>IF(GK110="","",IF(INDEX('コンテンツ＆備考マスタ'!$H:$J,MATCH(学校情報!GK$3,'コンテンツ＆備考マスタ'!$H:$H,0),3)="●",IF(AND(GK110&lt;&gt;"",ISNUMBER(申込書!$AC$22)=TRUE,申込書!$C$71&lt;&gt;"▼プルダウンより選択してください",申込書!$C$71&lt;&gt;""),申込書!$AC$22,""),"-"))</f>
        <v/>
      </c>
      <c r="GM110" s="369"/>
      <c r="GN110" s="369"/>
      <c r="GO110" s="370" t="str">
        <f>IF(AND(申込書!$C$71&lt;&gt;"▼プルダウンより選択してください",申込書!$C$71&lt;&gt;"",$G110&lt;&gt;"",申込書!$V$71="特定学年のみ"),"申し込みする","")</f>
        <v/>
      </c>
      <c r="GP110" s="371"/>
      <c r="GQ110" s="372"/>
      <c r="GR110" s="373" t="str">
        <f>IF(AND(申込書!$C$72&lt;&gt;"▼プルダウンより選択してください",申込書!$C$72&lt;&gt;"",申込書!$K$22&lt;&gt;"YYYY/MM/DD",$G110&lt;&gt;""),申込書!$K$22,"")</f>
        <v/>
      </c>
      <c r="GS110" s="369" t="str">
        <f>IF(GR110="","",IF(INDEX('コンテンツ＆備考マスタ'!$H:$J,MATCH(学校情報!GR$3,'コンテンツ＆備考マスタ'!$H:$H,0),3)="●",IF(AND(GR110&lt;&gt;"",ISNUMBER(申込書!$AC$22)=TRUE,申込書!$C$72&lt;&gt;"▼プルダウンより選択してください",申込書!$C$72&lt;&gt;""),申込書!$AC$22,""),"-"))</f>
        <v/>
      </c>
      <c r="GT110" s="369"/>
      <c r="GU110" s="369"/>
      <c r="GV110" s="370" t="str">
        <f>IF(AND(申込書!$C$72&lt;&gt;"▼プルダウンより選択してください",申込書!$C$72&lt;&gt;"",$G110&lt;&gt;"",申込書!$V$72="特定学年のみ"),"申し込みする","")</f>
        <v/>
      </c>
      <c r="GW110" s="371"/>
      <c r="GX110" s="372"/>
      <c r="GY110" s="373" t="str">
        <f>IF(AND(申込書!$C$73&lt;&gt;"▼プルダウンより選択してください",申込書!$C$73&lt;&gt;"",申込書!$K$22&lt;&gt;"YYYY/MM/DD",$G110&lt;&gt;""),申込書!$K$22,"")</f>
        <v/>
      </c>
      <c r="GZ110" s="369" t="str">
        <f>IF(GY110="","",IF(INDEX('コンテンツ＆備考マスタ'!$H:$J,MATCH(学校情報!GY$3,'コンテンツ＆備考マスタ'!$H:$H,0),3)="●",IF(AND(GY110&lt;&gt;"",ISNUMBER(申込書!$AC$22)=TRUE,申込書!$C$73&lt;&gt;"▼プルダウンより選択してください",申込書!$C$73&lt;&gt;""),申込書!$AC$22,""),"-"))</f>
        <v/>
      </c>
      <c r="HA110" s="369"/>
      <c r="HB110" s="369"/>
      <c r="HC110" s="370" t="str">
        <f>IF(AND(申込書!$C$73&lt;&gt;"▼プルダウンより選択してください",申込書!$C$73&lt;&gt;"",$G110&lt;&gt;"",申込書!$V$73="特定学年のみ"),"申し込みする","")</f>
        <v/>
      </c>
      <c r="HD110" s="371"/>
      <c r="HE110" s="372"/>
      <c r="HF110" s="373" t="str">
        <f>IF(AND(申込書!$C$74&lt;&gt;"▼プルダウンより選択してください",申込書!$C$74&lt;&gt;"",申込書!$K$22&lt;&gt;"YYYY/MM/DD",$G110&lt;&gt;""),申込書!$K$22,"")</f>
        <v/>
      </c>
      <c r="HG110" s="369" t="str">
        <f>IF(HF110="","",IF(INDEX('コンテンツ＆備考マスタ'!$H:$J,MATCH(学校情報!HF$3,'コンテンツ＆備考マスタ'!$H:$H,0),3)="●",IF(AND(HF110&lt;&gt;"",ISNUMBER(申込書!$AC$22)=TRUE,申込書!$C$74&lt;&gt;"▼プルダウンより選択してください",申込書!$C$74&lt;&gt;""),申込書!$AC$22,""),"-"))</f>
        <v/>
      </c>
      <c r="HH110" s="369"/>
      <c r="HI110" s="369"/>
      <c r="HJ110" s="370" t="str">
        <f>IF(AND(申込書!$C$74&lt;&gt;"▼プルダウンより選択してください",申込書!$C$74&lt;&gt;"",$G110&lt;&gt;"",申込書!$V$74="特定学年のみ"),"申し込みする","")</f>
        <v/>
      </c>
      <c r="HK110" s="371"/>
      <c r="HL110" s="372"/>
      <c r="HM110" s="373" t="str">
        <f>IF(AND(申込書!$C$75&lt;&gt;"▼プルダウンより選択してください",申込書!$C$75&lt;&gt;"",申込書!$K$22&lt;&gt;"YYYY/MM/DD",$G110&lt;&gt;""),申込書!$K$22,"")</f>
        <v/>
      </c>
      <c r="HN110" s="369" t="str">
        <f>IF(HM110="","",IF(INDEX('コンテンツ＆備考マスタ'!$H:$J,MATCH(学校情報!HM$3,'コンテンツ＆備考マスタ'!$H:$H,0),3)="●",IF(AND(HM110&lt;&gt;"",ISNUMBER(申込書!$AC$22)=TRUE,申込書!$C$75&lt;&gt;"▼プルダウンより選択してください",申込書!$C$75&lt;&gt;""),申込書!$AC$22,""),"-"))</f>
        <v/>
      </c>
      <c r="HO110" s="369"/>
      <c r="HP110" s="369"/>
      <c r="HQ110" s="370" t="str">
        <f>IF(AND(申込書!$C$75&lt;&gt;"▼プルダウンより選択してください",申込書!$C$75&lt;&gt;"",$G110&lt;&gt;"",申込書!$V$75="特定学年のみ"),"申し込みする","")</f>
        <v/>
      </c>
      <c r="HR110" s="371"/>
      <c r="HS110" s="371"/>
      <c r="HT110" s="374" t="str">
        <f>IF(AND(申込書!$C$76&lt;&gt;"▼プルダウンより選択してください",申込書!$C$76&lt;&gt;"",申込書!$K$22&lt;&gt;"YYYY/MM/DD",$G110&lt;&gt;""),申込書!$K$22,"")</f>
        <v/>
      </c>
      <c r="HU110" s="369" t="str">
        <f>IF(HT110="","",IF(INDEX('コンテンツ＆備考マスタ'!$H:$J,MATCH(学校情報!HT$3,'コンテンツ＆備考マスタ'!$H:$H,0),3)="●",IF(AND(HT110&lt;&gt;"",ISNUMBER(申込書!$AC$22)=TRUE,申込書!$C$76&lt;&gt;"▼プルダウンより選択してください",申込書!$C$76&lt;&gt;""),申込書!$AC$22,""),"-"))</f>
        <v/>
      </c>
      <c r="HV110" s="369"/>
      <c r="HW110" s="369"/>
      <c r="HX110" s="370" t="str">
        <f>IF(AND(申込書!$C$76&lt;&gt;"▼プルダウンより選択してください",申込書!$C$76&lt;&gt;"",$G110&lt;&gt;"",申込書!$V$76="特定学年のみ"),"申し込みする","")</f>
        <v/>
      </c>
      <c r="HY110" s="371"/>
      <c r="HZ110" s="372"/>
      <c r="IA110" s="69"/>
    </row>
    <row r="111" spans="2:235" ht="26.85" hidden="1" customHeight="1" outlineLevel="1">
      <c r="B111" s="365">
        <f t="shared" si="3"/>
        <v>106</v>
      </c>
      <c r="C111" s="55"/>
      <c r="D111" s="56"/>
      <c r="E111" s="154"/>
      <c r="F111" s="57"/>
      <c r="G111" s="58"/>
      <c r="H111" s="59"/>
      <c r="I111" s="60"/>
      <c r="J111" s="61"/>
      <c r="K111" s="366" t="str">
        <f t="shared" si="4"/>
        <v/>
      </c>
      <c r="L111" s="62"/>
      <c r="M111" s="322"/>
      <c r="N111" s="63"/>
      <c r="O111" s="64"/>
      <c r="P111" s="367" t="str">
        <f t="shared" si="5"/>
        <v/>
      </c>
      <c r="Q111" s="65"/>
      <c r="R111" s="66"/>
      <c r="S111" s="67"/>
      <c r="T111" s="68"/>
      <c r="U111" s="68"/>
      <c r="V111" s="68"/>
      <c r="W111" s="66"/>
      <c r="X111" s="281"/>
      <c r="Y111" s="368" t="str">
        <f>IF(AND(申込書!$C$47&lt;&gt;"▼プルダウンより選択してください",申込書!$C$47&lt;&gt;"",申込書!$K$22&lt;&gt;"YYYY/MM/DD",$G111&lt;&gt;""),申込書!$K$22,"")</f>
        <v/>
      </c>
      <c r="Z111" s="369" t="str">
        <f>IF(Y111="","",IF(INDEX('コンテンツ＆備考マスタ'!$H:$J,MATCH(学校情報!Y$3,'コンテンツ＆備考マスタ'!$H:$H,0),3)="●",IF(AND(Y111&lt;&gt;"",ISNUMBER(申込書!$AC$22)=TRUE,申込書!$C$47&lt;&gt;"▼プルダウンより選択してください",申込書!$C$47&lt;&gt;""),申込書!$AC$22,""),"-"))</f>
        <v/>
      </c>
      <c r="AA111" s="369"/>
      <c r="AB111" s="369"/>
      <c r="AC111" s="370" t="str">
        <f>IF(AND(申込書!$C$47&lt;&gt;"▼プルダウンより選択してください",申込書!$C$47&lt;&gt;"",$G111&lt;&gt;"",申込書!$V$47="特定学年のみ"),"申し込みする","")</f>
        <v/>
      </c>
      <c r="AD111" s="371"/>
      <c r="AE111" s="372"/>
      <c r="AF111" s="373" t="str">
        <f>IF(AND(申込書!$C$48&lt;&gt;"▼プルダウンより選択してください",申込書!$C$48&lt;&gt;"",申込書!$K$22&lt;&gt;"YYYY/MM/DD",$G111&lt;&gt;""),申込書!$K$22,"")</f>
        <v/>
      </c>
      <c r="AG111" s="369" t="str">
        <f>IF(AF111="","",IF(INDEX('コンテンツ＆備考マスタ'!$H:$J,MATCH(学校情報!AF$3,'コンテンツ＆備考マスタ'!$H:$H,0),3)="●",IF(AND(AF111&lt;&gt;"",ISNUMBER(申込書!$AC$22)=TRUE,申込書!$C$48&lt;&gt;"▼プルダウンより選択してください",申込書!$C$48&lt;&gt;""),申込書!$AC$22,""),"-"))</f>
        <v/>
      </c>
      <c r="AH111" s="369"/>
      <c r="AI111" s="369"/>
      <c r="AJ111" s="370" t="str">
        <f>IF(AND(申込書!$C$48&lt;&gt;"▼プルダウンより選択してください",申込書!$C$48&lt;&gt;"",$G111&lt;&gt;"",申込書!$V$48="特定学年のみ"),"申し込みする","")</f>
        <v/>
      </c>
      <c r="AK111" s="371"/>
      <c r="AL111" s="372"/>
      <c r="AM111" s="373" t="str">
        <f>IF(AND(申込書!$C$49&lt;&gt;"▼プルダウンより選択してください",申込書!$C$49&lt;&gt;"",申込書!$K$22&lt;&gt;"YYYY/MM/DD",$G111&lt;&gt;""),申込書!$K$22,"")</f>
        <v/>
      </c>
      <c r="AN111" s="369" t="str">
        <f>IF(AM111="","",IF(INDEX('コンテンツ＆備考マスタ'!$H:$J,MATCH(学校情報!AM$3,'コンテンツ＆備考マスタ'!$H:$H,0),3)="●",IF(AND(AM111&lt;&gt;"",ISNUMBER(申込書!$AC$22)=TRUE,申込書!$C$49&lt;&gt;"▼プルダウンより選択してください",申込書!$C$49&lt;&gt;""),申込書!$AC$22,""),"-"))</f>
        <v/>
      </c>
      <c r="AO111" s="369"/>
      <c r="AP111" s="369"/>
      <c r="AQ111" s="370" t="str">
        <f>IF(AND(申込書!$C$49&lt;&gt;"▼プルダウンより選択してください",申込書!$C$49&lt;&gt;"",$G111&lt;&gt;"",申込書!$V$49="特定学年のみ"),"申し込みする","")</f>
        <v/>
      </c>
      <c r="AR111" s="371"/>
      <c r="AS111" s="372"/>
      <c r="AT111" s="373" t="str">
        <f>IF(AND(申込書!$C$50&lt;&gt;"▼プルダウンより選択してください",申込書!$C$50&lt;&gt;"",申込書!$K$22&lt;&gt;"YYYY/MM/DD",$G111&lt;&gt;""),申込書!$K$22,"")</f>
        <v/>
      </c>
      <c r="AU111" s="369" t="str">
        <f>IF(AT111="","",IF(INDEX('コンテンツ＆備考マスタ'!$H:$J,MATCH(学校情報!AT$3,'コンテンツ＆備考マスタ'!$H:$H,0),3)="●",IF(AND(AT111&lt;&gt;"",ISNUMBER(申込書!$AC$22)=TRUE,申込書!$C$50&lt;&gt;"▼プルダウンより選択してください",申込書!$C$50&lt;&gt;""),申込書!$AC$22,""),"-"))</f>
        <v/>
      </c>
      <c r="AV111" s="369"/>
      <c r="AW111" s="369"/>
      <c r="AX111" s="370" t="str">
        <f>IF(AND(申込書!$C$50&lt;&gt;"▼プルダウンより選択してください",申込書!$C$50&lt;&gt;"",$G111&lt;&gt;"",申込書!$V$50="特定学年のみ"),"申し込みする","")</f>
        <v/>
      </c>
      <c r="AY111" s="371"/>
      <c r="AZ111" s="372"/>
      <c r="BA111" s="373" t="str">
        <f>IF(AND(申込書!$C$51&lt;&gt;"▼プルダウンより選択してください",申込書!$C$51&lt;&gt;"",申込書!$K$22&lt;&gt;"YYYY/MM/DD",$G111&lt;&gt;""),申込書!$K$22,"")</f>
        <v/>
      </c>
      <c r="BB111" s="369" t="str">
        <f>IF(BA111="","",IF(INDEX('コンテンツ＆備考マスタ'!$H:$J,MATCH(学校情報!BA$3,'コンテンツ＆備考マスタ'!$H:$H,0),3)="●",IF(AND(BA111&lt;&gt;"",ISNUMBER(申込書!$AC$22)=TRUE,申込書!$C$51&lt;&gt;"▼プルダウンより選択してください",申込書!$C$51&lt;&gt;""),申込書!$AC$22,""),"-"))</f>
        <v/>
      </c>
      <c r="BC111" s="369"/>
      <c r="BD111" s="369"/>
      <c r="BE111" s="370" t="str">
        <f>IF(AND(申込書!$C$51&lt;&gt;"▼プルダウンより選択してください",申込書!$C$51&lt;&gt;"",$G111&lt;&gt;"",申込書!$V$51="特定学年のみ"),"申し込みする","")</f>
        <v/>
      </c>
      <c r="BF111" s="371"/>
      <c r="BG111" s="372"/>
      <c r="BH111" s="373" t="str">
        <f>IF(AND(申込書!$C$52&lt;&gt;"▼プルダウンより選択してください",申込書!$C$52&lt;&gt;"",申込書!$K$22&lt;&gt;"YYYY/MM/DD",$G111&lt;&gt;""),申込書!$K$22,"")</f>
        <v/>
      </c>
      <c r="BI111" s="369" t="str">
        <f>IF(BH111="","",IF(INDEX('コンテンツ＆備考マスタ'!$H:$J,MATCH(学校情報!BH$3,'コンテンツ＆備考マスタ'!$H:$H,0),3)="●",IF(AND(BH111&lt;&gt;"",ISNUMBER(申込書!$AC$22)=TRUE,申込書!$C$52&lt;&gt;"▼プルダウンより選択してください",申込書!$C$52&lt;&gt;""),申込書!$AC$22,""),"-"))</f>
        <v/>
      </c>
      <c r="BJ111" s="369"/>
      <c r="BK111" s="369"/>
      <c r="BL111" s="370" t="str">
        <f>IF(AND(申込書!$C$52&lt;&gt;"▼プルダウンより選択してください",申込書!$C$52&lt;&gt;"",$G111&lt;&gt;"",申込書!$V$52="特定学年のみ"),"申し込みする","")</f>
        <v/>
      </c>
      <c r="BM111" s="371"/>
      <c r="BN111" s="372"/>
      <c r="BO111" s="373" t="str">
        <f>IF(AND(申込書!$C$53&lt;&gt;"▼プルダウンより選択してください",申込書!$C$53&lt;&gt;"",申込書!$K$22&lt;&gt;"YYYY/MM/DD",$G111&lt;&gt;""),申込書!$K$22,"")</f>
        <v/>
      </c>
      <c r="BP111" s="369" t="str">
        <f>IF(BO111="","",IF(INDEX('コンテンツ＆備考マスタ'!$H:$J,MATCH(学校情報!BO$3,'コンテンツ＆備考マスタ'!$H:$H,0),3)="●",IF(AND(BO111&lt;&gt;"",ISNUMBER(申込書!$AC$22)=TRUE,申込書!$C$53&lt;&gt;"▼プルダウンより選択してください",申込書!$C$53&lt;&gt;""),申込書!$AC$22,""),"-"))</f>
        <v/>
      </c>
      <c r="BQ111" s="369"/>
      <c r="BR111" s="369"/>
      <c r="BS111" s="370" t="str">
        <f>IF(AND(申込書!$C$53&lt;&gt;"▼プルダウンより選択してください",申込書!$C$53&lt;&gt;"",$G111&lt;&gt;"",申込書!$V$53="特定学年のみ"),"申し込みする","")</f>
        <v/>
      </c>
      <c r="BT111" s="371"/>
      <c r="BU111" s="372"/>
      <c r="BV111" s="373" t="str">
        <f>IF(AND(申込書!$C$54&lt;&gt;"▼プルダウンより選択してください",申込書!$C$54&lt;&gt;"",申込書!$K$22&lt;&gt;"YYYY/MM/DD",$G111&lt;&gt;""),申込書!$K$22,"")</f>
        <v/>
      </c>
      <c r="BW111" s="369" t="str">
        <f>IF(BV111="","",IF(INDEX('コンテンツ＆備考マスタ'!$H:$J,MATCH(学校情報!BV$3,'コンテンツ＆備考マスタ'!$H:$H,0),3)="●",IF(AND(BV111&lt;&gt;"",ISNUMBER(申込書!$AC$22)=TRUE,申込書!$C$54&lt;&gt;"▼プルダウンより選択してください",申込書!$C$54&lt;&gt;""),申込書!$AC$22,""),"-"))</f>
        <v/>
      </c>
      <c r="BX111" s="369"/>
      <c r="BY111" s="369"/>
      <c r="BZ111" s="370" t="str">
        <f>IF(AND(申込書!$C$54&lt;&gt;"▼プルダウンより選択してください",申込書!$C$54&lt;&gt;"",$G111&lt;&gt;"",申込書!$V$54="特定学年のみ"),"申し込みする","")</f>
        <v/>
      </c>
      <c r="CA111" s="371"/>
      <c r="CB111" s="372"/>
      <c r="CC111" s="373" t="str">
        <f>IF(AND(申込書!$C$55&lt;&gt;"▼プルダウンより選択してください",申込書!$C$55&lt;&gt;"",申込書!$K$22&lt;&gt;"YYYY/MM/DD",$G111&lt;&gt;""),申込書!$K$22,"")</f>
        <v/>
      </c>
      <c r="CD111" s="369" t="str">
        <f>IF(CC111="","",IF(INDEX('コンテンツ＆備考マスタ'!$H:$J,MATCH(学校情報!CC$3,'コンテンツ＆備考マスタ'!$H:$H,0),3)="●",IF(AND(CC111&lt;&gt;"",ISNUMBER(申込書!$AC$22)=TRUE,申込書!$C$55&lt;&gt;"▼プルダウンより選択してください",申込書!$C$55&lt;&gt;""),申込書!$AC$22,""),"-"))</f>
        <v/>
      </c>
      <c r="CE111" s="369"/>
      <c r="CF111" s="369"/>
      <c r="CG111" s="370" t="str">
        <f>IF(AND(申込書!$C$55&lt;&gt;"▼プルダウンより選択してください",申込書!$C$55&lt;&gt;"",$G111&lt;&gt;"",申込書!$V$55="特定学年のみ"),"申し込みする","")</f>
        <v/>
      </c>
      <c r="CH111" s="371"/>
      <c r="CI111" s="372"/>
      <c r="CJ111" s="373" t="str">
        <f>IF(AND(申込書!$C$56&lt;&gt;"▼プルダウンより選択してください",申込書!$C$56&lt;&gt;"",申込書!$K$22&lt;&gt;"YYYY/MM/DD",$G111&lt;&gt;""),申込書!$K$22,"")</f>
        <v/>
      </c>
      <c r="CK111" s="369" t="str">
        <f>IF(CJ111="","",IF(INDEX('コンテンツ＆備考マスタ'!$H:$J,MATCH(学校情報!CJ$3,'コンテンツ＆備考マスタ'!$H:$H,0),3)="●",IF(AND(CJ111&lt;&gt;"",ISNUMBER(申込書!$AC$22)=TRUE,申込書!$C$56&lt;&gt;"▼プルダウンより選択してください",申込書!$C$56&lt;&gt;""),申込書!$AC$22,""),"-"))</f>
        <v/>
      </c>
      <c r="CL111" s="369"/>
      <c r="CM111" s="369"/>
      <c r="CN111" s="370" t="str">
        <f>IF(AND(申込書!$C$56&lt;&gt;"▼プルダウンより選択してください",申込書!$C$56&lt;&gt;"",$G111&lt;&gt;"",申込書!$V$56="特定学年のみ"),"申し込みする","")</f>
        <v/>
      </c>
      <c r="CO111" s="371"/>
      <c r="CP111" s="372"/>
      <c r="CQ111" s="373" t="str">
        <f>IF(AND(申込書!$C$57&lt;&gt;"▼プルダウンより選択してください",申込書!$C$57&lt;&gt;"",申込書!$K$22&lt;&gt;"YYYY/MM/DD",$G111&lt;&gt;""),申込書!$K$22,"")</f>
        <v/>
      </c>
      <c r="CR111" s="369" t="str">
        <f>IF(CQ111="","",IF(INDEX('コンテンツ＆備考マスタ'!$H:$J,MATCH(学校情報!CQ$3,'コンテンツ＆備考マスタ'!$H:$H,0),3)="●",IF(AND(CQ111&lt;&gt;"",ISNUMBER(申込書!$AC$22)=TRUE,申込書!$C$57&lt;&gt;"▼プルダウンより選択してください",申込書!$C$57&lt;&gt;""),申込書!$AC$22,""),"-"))</f>
        <v/>
      </c>
      <c r="CS111" s="369"/>
      <c r="CT111" s="369"/>
      <c r="CU111" s="369" t="str">
        <f>IF(AND(申込書!$C$57&lt;&gt;"▼プルダウンより選択してください",申込書!$C$57&lt;&gt;"",$G111&lt;&gt;"",申込書!$V$57="特定学年のみ"),"申し込みする","")</f>
        <v/>
      </c>
      <c r="CV111" s="371"/>
      <c r="CW111" s="372"/>
      <c r="CX111" s="373" t="str">
        <f>IF(AND(申込書!$C$58&lt;&gt;"▼プルダウンより選択してください",申込書!$C$58&lt;&gt;"",申込書!$K$22&lt;&gt;"YYYY/MM/DD",$G111&lt;&gt;""),申込書!$K$22,"")</f>
        <v/>
      </c>
      <c r="CY111" s="369" t="str">
        <f>IF(CX111="","",IF(INDEX('コンテンツ＆備考マスタ'!$H:$J,MATCH(学校情報!CX$3,'コンテンツ＆備考マスタ'!$H:$H,0),3)="●",IF(AND(CX111&lt;&gt;"",ISNUMBER(申込書!$AC$22)=TRUE,申込書!$C$58&lt;&gt;"▼プルダウンより選択してください",申込書!$C$58&lt;&gt;""),申込書!$AC$22,""),"-"))</f>
        <v/>
      </c>
      <c r="CZ111" s="369"/>
      <c r="DA111" s="369"/>
      <c r="DB111" s="369" t="str">
        <f>IF(AND(申込書!$C$58&lt;&gt;"▼プルダウンより選択してください",申込書!$C$58&lt;&gt;"",$G111&lt;&gt;"",申込書!$V$58="特定学年のみ"),"申し込みする","")</f>
        <v/>
      </c>
      <c r="DC111" s="371"/>
      <c r="DD111" s="372"/>
      <c r="DE111" s="373" t="str">
        <f>IF(AND(申込書!$C$59&lt;&gt;"▼プルダウンより選択してください",申込書!$C$59&lt;&gt;"",申込書!$K$22&lt;&gt;"YYYY/MM/DD",$G111&lt;&gt;""),申込書!$K$22,"")</f>
        <v/>
      </c>
      <c r="DF111" s="369" t="str">
        <f>IF(DE111="","",IF(INDEX('コンテンツ＆備考マスタ'!$H:$J,MATCH(学校情報!DE$3,'コンテンツ＆備考マスタ'!$H:$H,0),3)="●",IF(AND(DE111&lt;&gt;"",ISNUMBER(申込書!$AC$22)=TRUE,申込書!$C$59&lt;&gt;"▼プルダウンより選択してください",申込書!$C$59&lt;&gt;""),申込書!$AC$22,""),"-"))</f>
        <v/>
      </c>
      <c r="DG111" s="369"/>
      <c r="DH111" s="369"/>
      <c r="DI111" s="369" t="str">
        <f>IF(AND(申込書!$C$59&lt;&gt;"▼プルダウンより選択してください",申込書!$C$59&lt;&gt;"",$G111&lt;&gt;"",申込書!$V$59="特定学年のみ"),"申し込みする","")</f>
        <v/>
      </c>
      <c r="DJ111" s="371"/>
      <c r="DK111" s="372"/>
      <c r="DL111" s="373" t="str">
        <f>IF(AND(申込書!$C$60&lt;&gt;"▼プルダウンより選択してください",申込書!$C$60&lt;&gt;"",申込書!$K$22&lt;&gt;"YYYY/MM/DD",$G111&lt;&gt;""),申込書!$K$22,"")</f>
        <v/>
      </c>
      <c r="DM111" s="369" t="str">
        <f>IF(DL111="","",IF(INDEX('コンテンツ＆備考マスタ'!$H:$J,MATCH(学校情報!DL$3,'コンテンツ＆備考マスタ'!$H:$H,0),3)="●",IF(AND(DL111&lt;&gt;"",ISNUMBER(申込書!$AC$22)=TRUE,申込書!$C$60&lt;&gt;"▼プルダウンより選択してください",申込書!$C$60&lt;&gt;""),申込書!$AC$22,""),"-"))</f>
        <v/>
      </c>
      <c r="DN111" s="369"/>
      <c r="DO111" s="369"/>
      <c r="DP111" s="369" t="str">
        <f>IF(AND(申込書!$C$60&lt;&gt;"▼プルダウンより選択してください",申込書!$C$60&lt;&gt;"",$G111&lt;&gt;"",申込書!$V$60="特定学年のみ"),"申し込みする","")</f>
        <v/>
      </c>
      <c r="DQ111" s="371"/>
      <c r="DR111" s="372"/>
      <c r="DS111" s="373" t="str">
        <f>IF(AND(申込書!$C$61&lt;&gt;"▼プルダウンより選択してください",申込書!$C$61&lt;&gt;"",申込書!$K$22&lt;&gt;"YYYY/MM/DD",$G111&lt;&gt;""),申込書!$K$22,"")</f>
        <v/>
      </c>
      <c r="DT111" s="369" t="str">
        <f>IF(DS111="","",IF(INDEX('コンテンツ＆備考マスタ'!$H:$J,MATCH(学校情報!DS$3,'コンテンツ＆備考マスタ'!$H:$H,0),3)="●",IF(AND(DS111&lt;&gt;"",ISNUMBER(申込書!$AC$22)=TRUE,申込書!$C$61&lt;&gt;"▼プルダウンより選択してください",申込書!$C$61&lt;&gt;""),申込書!$AC$22,""),"-"))</f>
        <v/>
      </c>
      <c r="DU111" s="369"/>
      <c r="DV111" s="369"/>
      <c r="DW111" s="369" t="str">
        <f>IF(AND(申込書!$C$61&lt;&gt;"▼プルダウンより選択してください",申込書!$C$61&lt;&gt;"",$G111&lt;&gt;"",申込書!$V$61="特定学年のみ"),"申し込みする","")</f>
        <v/>
      </c>
      <c r="DX111" s="371"/>
      <c r="DY111" s="372"/>
      <c r="DZ111" s="373" t="str">
        <f>IF(AND(申込書!$C$62&lt;&gt;"▼プルダウンより選択してください",申込書!$C$62&lt;&gt;"",申込書!$K$22&lt;&gt;"YYYY/MM/DD",$G111&lt;&gt;""),申込書!$K$22,"")</f>
        <v/>
      </c>
      <c r="EA111" s="369" t="str">
        <f>IF(DZ111="","",IF(INDEX('コンテンツ＆備考マスタ'!$H:$J,MATCH(学校情報!DZ$3,'コンテンツ＆備考マスタ'!$H:$H,0),3)="●",IF(AND(DZ111&lt;&gt;"",ISNUMBER(申込書!$AC$22)=TRUE,申込書!$C$62&lt;&gt;"▼プルダウンより選択してください",申込書!$C$62&lt;&gt;""),申込書!$AC$22,""),"-"))</f>
        <v/>
      </c>
      <c r="EB111" s="369"/>
      <c r="EC111" s="369"/>
      <c r="ED111" s="370" t="str">
        <f>IF(AND(申込書!$C$62&lt;&gt;"▼プルダウンより選択してください",申込書!$C$62&lt;&gt;"",$G111&lt;&gt;"",申込書!$V$62="特定学年のみ"),"申し込みする","")</f>
        <v/>
      </c>
      <c r="EE111" s="371"/>
      <c r="EF111" s="372"/>
      <c r="EG111" s="373" t="str">
        <f>IF(AND(申込書!$C$63&lt;&gt;"▼プルダウンより選択してください",申込書!$C$63&lt;&gt;"",申込書!$K$22&lt;&gt;"YYYY/MM/DD",$G111&lt;&gt;""),申込書!$K$22,"")</f>
        <v/>
      </c>
      <c r="EH111" s="369" t="str">
        <f>IF(EG111="","",IF(INDEX('コンテンツ＆備考マスタ'!$H:$J,MATCH(学校情報!EG$3,'コンテンツ＆備考マスタ'!$H:$H,0),3)="●",IF(AND(EG111&lt;&gt;"",ISNUMBER(申込書!$AC$22)=TRUE,申込書!$C$63&lt;&gt;"▼プルダウンより選択してください",申込書!$C$63&lt;&gt;""),申込書!$AC$22,""),"-"))</f>
        <v/>
      </c>
      <c r="EI111" s="369"/>
      <c r="EJ111" s="369"/>
      <c r="EK111" s="370" t="str">
        <f>IF(AND(申込書!$C$63&lt;&gt;"▼プルダウンより選択してください",申込書!$C$63&lt;&gt;"",$G111&lt;&gt;"",申込書!$V$63="特定学年のみ"),"申し込みする","")</f>
        <v/>
      </c>
      <c r="EL111" s="371"/>
      <c r="EM111" s="372"/>
      <c r="EN111" s="373" t="str">
        <f>IF(AND(申込書!$C$64&lt;&gt;"▼プルダウンより選択してください",申込書!$C$64&lt;&gt;"",申込書!$K$22&lt;&gt;"YYYY/MM/DD",$G111&lt;&gt;""),申込書!$K$22,"")</f>
        <v/>
      </c>
      <c r="EO111" s="369" t="str">
        <f>IF(EN111="","",IF(INDEX('コンテンツ＆備考マスタ'!$H:$J,MATCH(学校情報!EN$3,'コンテンツ＆備考マスタ'!$H:$H,0),3)="●",IF(AND(EN111&lt;&gt;"",ISNUMBER(申込書!$AC$22)=TRUE,申込書!$C$64&lt;&gt;"▼プルダウンより選択してください",申込書!$C$64&lt;&gt;""),申込書!$AC$22,""),"-"))</f>
        <v/>
      </c>
      <c r="EP111" s="369"/>
      <c r="EQ111" s="369"/>
      <c r="ER111" s="370" t="str">
        <f>IF(AND(申込書!$C$64&lt;&gt;"▼プルダウンより選択してください",申込書!$C$64&lt;&gt;"",$G111&lt;&gt;"",申込書!$V$64="特定学年のみ"),"申し込みする","")</f>
        <v/>
      </c>
      <c r="ES111" s="371"/>
      <c r="ET111" s="372"/>
      <c r="EU111" s="373" t="str">
        <f>IF(AND(申込書!$C$65&lt;&gt;"▼プルダウンより選択してください",申込書!$C$65&lt;&gt;"",申込書!$K$22&lt;&gt;"YYYY/MM/DD",$G111&lt;&gt;""),申込書!$K$22,"")</f>
        <v/>
      </c>
      <c r="EV111" s="369" t="str">
        <f>IF(EU111="","",IF(INDEX('コンテンツ＆備考マスタ'!$H:$J,MATCH(学校情報!EU$3,'コンテンツ＆備考マスタ'!$H:$H,0),3)="●",IF(AND(EU111&lt;&gt;"",ISNUMBER(申込書!$AC$22)=TRUE,申込書!$C$65&lt;&gt;"▼プルダウンより選択してください",申込書!$C$65&lt;&gt;""),申込書!$AC$22,""),"-"))</f>
        <v/>
      </c>
      <c r="EW111" s="369"/>
      <c r="EX111" s="369"/>
      <c r="EY111" s="370" t="str">
        <f>IF(AND(申込書!$C$65&lt;&gt;"▼プルダウンより選択してください",申込書!$C$65&lt;&gt;"",$G111&lt;&gt;"",申込書!$V$65="特定学年のみ"),"申し込みする","")</f>
        <v/>
      </c>
      <c r="EZ111" s="371"/>
      <c r="FA111" s="372"/>
      <c r="FB111" s="373" t="str">
        <f>IF(AND(申込書!$C$66&lt;&gt;"▼プルダウンより選択してください",申込書!$C$66&lt;&gt;"",申込書!$K$22&lt;&gt;"YYYY/MM/DD",$G111&lt;&gt;""),申込書!$K$22,"")</f>
        <v/>
      </c>
      <c r="FC111" s="369" t="str">
        <f>IF(FB111="","",IF(INDEX('コンテンツ＆備考マスタ'!$H:$J,MATCH(学校情報!FB$3,'コンテンツ＆備考マスタ'!$H:$H,0),3)="●",IF(AND(FB111&lt;&gt;"",ISNUMBER(申込書!$AC$22)=TRUE,申込書!$C$66&lt;&gt;"▼プルダウンより選択してください",申込書!$C$66&lt;&gt;""),申込書!$AC$22,""),"-"))</f>
        <v/>
      </c>
      <c r="FD111" s="369"/>
      <c r="FE111" s="369"/>
      <c r="FF111" s="370" t="str">
        <f>IF(AND(申込書!$C$66&lt;&gt;"▼プルダウンより選択してください",申込書!$C$66&lt;&gt;"",$G111&lt;&gt;"",申込書!$V$66="特定学年のみ"),"申し込みする","")</f>
        <v/>
      </c>
      <c r="FG111" s="371"/>
      <c r="FH111" s="372"/>
      <c r="FI111" s="373" t="str">
        <f>IF(AND(申込書!$C$67&lt;&gt;"▼プルダウンより選択してください",申込書!$C$67&lt;&gt;"",申込書!$K$22&lt;&gt;"YYYY/MM/DD",$G111&lt;&gt;""),申込書!$K$22,"")</f>
        <v/>
      </c>
      <c r="FJ111" s="369" t="str">
        <f>IF(FI111="","",IF(INDEX('コンテンツ＆備考マスタ'!$H:$J,MATCH(学校情報!FI$3,'コンテンツ＆備考マスタ'!$H:$H,0),3)="●",IF(AND(FI111&lt;&gt;"",ISNUMBER(申込書!$AC$22)=TRUE,申込書!$C$67&lt;&gt;"▼プルダウンより選択してください",申込書!$C$67&lt;&gt;""),申込書!$AC$22,""),"-"))</f>
        <v/>
      </c>
      <c r="FK111" s="369"/>
      <c r="FL111" s="369"/>
      <c r="FM111" s="370" t="str">
        <f>IF(AND(申込書!$C$67&lt;&gt;"▼プルダウンより選択してください",申込書!$C$67&lt;&gt;"",$G111&lt;&gt;"",申込書!$V$67="特定学年のみ"),"申し込みする","")</f>
        <v/>
      </c>
      <c r="FN111" s="371"/>
      <c r="FO111" s="372"/>
      <c r="FP111" s="373" t="str">
        <f>IF(AND(申込書!$C$68&lt;&gt;"▼プルダウンより選択してください",申込書!$C$68&lt;&gt;"",申込書!$K$22&lt;&gt;"YYYY/MM/DD",$G111&lt;&gt;""),申込書!$K$22,"")</f>
        <v/>
      </c>
      <c r="FQ111" s="369" t="str">
        <f>IF(FP111="","",IF(INDEX('コンテンツ＆備考マスタ'!$H:$J,MATCH(学校情報!FP$3,'コンテンツ＆備考マスタ'!$H:$H,0),3)="●",IF(AND(FP111&lt;&gt;"",ISNUMBER(申込書!$AC$22)=TRUE,申込書!$C$68&lt;&gt;"▼プルダウンより選択してください",申込書!$C$68&lt;&gt;""),申込書!$AC$22,""),"-"))</f>
        <v/>
      </c>
      <c r="FR111" s="369"/>
      <c r="FS111" s="369"/>
      <c r="FT111" s="370" t="str">
        <f>IF(AND(申込書!$C$68&lt;&gt;"▼プルダウンより選択してください",申込書!$C$68&lt;&gt;"",$G111&lt;&gt;"",申込書!$V$68="特定学年のみ"),"申し込みする","")</f>
        <v/>
      </c>
      <c r="FU111" s="371"/>
      <c r="FV111" s="372"/>
      <c r="FW111" s="373" t="str">
        <f>IF(AND(申込書!$C$69&lt;&gt;"▼プルダウンより選択してください",申込書!$C$69&lt;&gt;"",申込書!$K$22&lt;&gt;"YYYY/MM/DD",$G111&lt;&gt;""),申込書!$K$22,"")</f>
        <v/>
      </c>
      <c r="FX111" s="369" t="str">
        <f>IF(FW111="","",IF(INDEX('コンテンツ＆備考マスタ'!$H:$J,MATCH(学校情報!FW$3,'コンテンツ＆備考マスタ'!$H:$H,0),3)="●",IF(AND(FW111&lt;&gt;"",ISNUMBER(申込書!$AC$22)=TRUE,申込書!$C$69&lt;&gt;"▼プルダウンより選択してください",申込書!$C$69&lt;&gt;""),申込書!$AC$22,""),"-"))</f>
        <v/>
      </c>
      <c r="FY111" s="369"/>
      <c r="FZ111" s="369"/>
      <c r="GA111" s="370" t="str">
        <f>IF(AND(申込書!$C$69&lt;&gt;"▼プルダウンより選択してください",申込書!$C$69&lt;&gt;"",$G111&lt;&gt;"",申込書!$V$69="特定学年のみ"),"申し込みする","")</f>
        <v/>
      </c>
      <c r="GB111" s="371"/>
      <c r="GC111" s="372"/>
      <c r="GD111" s="373" t="str">
        <f>IF(AND(申込書!$C$70&lt;&gt;"▼プルダウンより選択してください",申込書!$C$70&lt;&gt;"",申込書!$K$22&lt;&gt;"YYYY/MM/DD",$G111&lt;&gt;""),申込書!$K$22,"")</f>
        <v/>
      </c>
      <c r="GE111" s="369" t="str">
        <f>IF(GD111="","",IF(INDEX('コンテンツ＆備考マスタ'!$H:$J,MATCH(学校情報!GD$3,'コンテンツ＆備考マスタ'!$H:$H,0),3)="●",IF(AND(GD111&lt;&gt;"",ISNUMBER(申込書!$AC$22)=TRUE,申込書!$C$70&lt;&gt;"▼プルダウンより選択してください",申込書!$C$70&lt;&gt;""),申込書!$AC$22,""),"-"))</f>
        <v/>
      </c>
      <c r="GF111" s="369"/>
      <c r="GG111" s="369"/>
      <c r="GH111" s="370" t="str">
        <f>IF(AND(申込書!$C$70&lt;&gt;"▼プルダウンより選択してください",申込書!$C$70&lt;&gt;"",$G111&lt;&gt;"",申込書!$V$70="特定学年のみ"),"申し込みする","")</f>
        <v/>
      </c>
      <c r="GI111" s="371"/>
      <c r="GJ111" s="372"/>
      <c r="GK111" s="373" t="str">
        <f>IF(AND(申込書!$C$71&lt;&gt;"▼プルダウンより選択してください",申込書!$C$71&lt;&gt;"",申込書!$K$22&lt;&gt;"YYYY/MM/DD",$G111&lt;&gt;""),申込書!$K$22,"")</f>
        <v/>
      </c>
      <c r="GL111" s="369" t="str">
        <f>IF(GK111="","",IF(INDEX('コンテンツ＆備考マスタ'!$H:$J,MATCH(学校情報!GK$3,'コンテンツ＆備考マスタ'!$H:$H,0),3)="●",IF(AND(GK111&lt;&gt;"",ISNUMBER(申込書!$AC$22)=TRUE,申込書!$C$71&lt;&gt;"▼プルダウンより選択してください",申込書!$C$71&lt;&gt;""),申込書!$AC$22,""),"-"))</f>
        <v/>
      </c>
      <c r="GM111" s="369"/>
      <c r="GN111" s="369"/>
      <c r="GO111" s="370" t="str">
        <f>IF(AND(申込書!$C$71&lt;&gt;"▼プルダウンより選択してください",申込書!$C$71&lt;&gt;"",$G111&lt;&gt;"",申込書!$V$71="特定学年のみ"),"申し込みする","")</f>
        <v/>
      </c>
      <c r="GP111" s="371"/>
      <c r="GQ111" s="372"/>
      <c r="GR111" s="373" t="str">
        <f>IF(AND(申込書!$C$72&lt;&gt;"▼プルダウンより選択してください",申込書!$C$72&lt;&gt;"",申込書!$K$22&lt;&gt;"YYYY/MM/DD",$G111&lt;&gt;""),申込書!$K$22,"")</f>
        <v/>
      </c>
      <c r="GS111" s="369" t="str">
        <f>IF(GR111="","",IF(INDEX('コンテンツ＆備考マスタ'!$H:$J,MATCH(学校情報!GR$3,'コンテンツ＆備考マスタ'!$H:$H,0),3)="●",IF(AND(GR111&lt;&gt;"",ISNUMBER(申込書!$AC$22)=TRUE,申込書!$C$72&lt;&gt;"▼プルダウンより選択してください",申込書!$C$72&lt;&gt;""),申込書!$AC$22,""),"-"))</f>
        <v/>
      </c>
      <c r="GT111" s="369"/>
      <c r="GU111" s="369"/>
      <c r="GV111" s="370" t="str">
        <f>IF(AND(申込書!$C$72&lt;&gt;"▼プルダウンより選択してください",申込書!$C$72&lt;&gt;"",$G111&lt;&gt;"",申込書!$V$72="特定学年のみ"),"申し込みする","")</f>
        <v/>
      </c>
      <c r="GW111" s="371"/>
      <c r="GX111" s="372"/>
      <c r="GY111" s="373" t="str">
        <f>IF(AND(申込書!$C$73&lt;&gt;"▼プルダウンより選択してください",申込書!$C$73&lt;&gt;"",申込書!$K$22&lt;&gt;"YYYY/MM/DD",$G111&lt;&gt;""),申込書!$K$22,"")</f>
        <v/>
      </c>
      <c r="GZ111" s="369" t="str">
        <f>IF(GY111="","",IF(INDEX('コンテンツ＆備考マスタ'!$H:$J,MATCH(学校情報!GY$3,'コンテンツ＆備考マスタ'!$H:$H,0),3)="●",IF(AND(GY111&lt;&gt;"",ISNUMBER(申込書!$AC$22)=TRUE,申込書!$C$73&lt;&gt;"▼プルダウンより選択してください",申込書!$C$73&lt;&gt;""),申込書!$AC$22,""),"-"))</f>
        <v/>
      </c>
      <c r="HA111" s="369"/>
      <c r="HB111" s="369"/>
      <c r="HC111" s="370" t="str">
        <f>IF(AND(申込書!$C$73&lt;&gt;"▼プルダウンより選択してください",申込書!$C$73&lt;&gt;"",$G111&lt;&gt;"",申込書!$V$73="特定学年のみ"),"申し込みする","")</f>
        <v/>
      </c>
      <c r="HD111" s="371"/>
      <c r="HE111" s="372"/>
      <c r="HF111" s="373" t="str">
        <f>IF(AND(申込書!$C$74&lt;&gt;"▼プルダウンより選択してください",申込書!$C$74&lt;&gt;"",申込書!$K$22&lt;&gt;"YYYY/MM/DD",$G111&lt;&gt;""),申込書!$K$22,"")</f>
        <v/>
      </c>
      <c r="HG111" s="369" t="str">
        <f>IF(HF111="","",IF(INDEX('コンテンツ＆備考マスタ'!$H:$J,MATCH(学校情報!HF$3,'コンテンツ＆備考マスタ'!$H:$H,0),3)="●",IF(AND(HF111&lt;&gt;"",ISNUMBER(申込書!$AC$22)=TRUE,申込書!$C$74&lt;&gt;"▼プルダウンより選択してください",申込書!$C$74&lt;&gt;""),申込書!$AC$22,""),"-"))</f>
        <v/>
      </c>
      <c r="HH111" s="369"/>
      <c r="HI111" s="369"/>
      <c r="HJ111" s="370" t="str">
        <f>IF(AND(申込書!$C$74&lt;&gt;"▼プルダウンより選択してください",申込書!$C$74&lt;&gt;"",$G111&lt;&gt;"",申込書!$V$74="特定学年のみ"),"申し込みする","")</f>
        <v/>
      </c>
      <c r="HK111" s="371"/>
      <c r="HL111" s="372"/>
      <c r="HM111" s="373" t="str">
        <f>IF(AND(申込書!$C$75&lt;&gt;"▼プルダウンより選択してください",申込書!$C$75&lt;&gt;"",申込書!$K$22&lt;&gt;"YYYY/MM/DD",$G111&lt;&gt;""),申込書!$K$22,"")</f>
        <v/>
      </c>
      <c r="HN111" s="369" t="str">
        <f>IF(HM111="","",IF(INDEX('コンテンツ＆備考マスタ'!$H:$J,MATCH(学校情報!HM$3,'コンテンツ＆備考マスタ'!$H:$H,0),3)="●",IF(AND(HM111&lt;&gt;"",ISNUMBER(申込書!$AC$22)=TRUE,申込書!$C$75&lt;&gt;"▼プルダウンより選択してください",申込書!$C$75&lt;&gt;""),申込書!$AC$22,""),"-"))</f>
        <v/>
      </c>
      <c r="HO111" s="369"/>
      <c r="HP111" s="369"/>
      <c r="HQ111" s="370" t="str">
        <f>IF(AND(申込書!$C$75&lt;&gt;"▼プルダウンより選択してください",申込書!$C$75&lt;&gt;"",$G111&lt;&gt;"",申込書!$V$75="特定学年のみ"),"申し込みする","")</f>
        <v/>
      </c>
      <c r="HR111" s="371"/>
      <c r="HS111" s="371"/>
      <c r="HT111" s="374" t="str">
        <f>IF(AND(申込書!$C$76&lt;&gt;"▼プルダウンより選択してください",申込書!$C$76&lt;&gt;"",申込書!$K$22&lt;&gt;"YYYY/MM/DD",$G111&lt;&gt;""),申込書!$K$22,"")</f>
        <v/>
      </c>
      <c r="HU111" s="369" t="str">
        <f>IF(HT111="","",IF(INDEX('コンテンツ＆備考マスタ'!$H:$J,MATCH(学校情報!HT$3,'コンテンツ＆備考マスタ'!$H:$H,0),3)="●",IF(AND(HT111&lt;&gt;"",ISNUMBER(申込書!$AC$22)=TRUE,申込書!$C$76&lt;&gt;"▼プルダウンより選択してください",申込書!$C$76&lt;&gt;""),申込書!$AC$22,""),"-"))</f>
        <v/>
      </c>
      <c r="HV111" s="369"/>
      <c r="HW111" s="369"/>
      <c r="HX111" s="370" t="str">
        <f>IF(AND(申込書!$C$76&lt;&gt;"▼プルダウンより選択してください",申込書!$C$76&lt;&gt;"",$G111&lt;&gt;"",申込書!$V$76="特定学年のみ"),"申し込みする","")</f>
        <v/>
      </c>
      <c r="HY111" s="371"/>
      <c r="HZ111" s="372"/>
      <c r="IA111" s="69"/>
    </row>
    <row r="112" spans="2:235" ht="26.85" hidden="1" customHeight="1" outlineLevel="1">
      <c r="B112" s="365">
        <f t="shared" si="3"/>
        <v>107</v>
      </c>
      <c r="C112" s="55"/>
      <c r="D112" s="56"/>
      <c r="E112" s="154"/>
      <c r="F112" s="57"/>
      <c r="G112" s="58"/>
      <c r="H112" s="59"/>
      <c r="I112" s="60"/>
      <c r="J112" s="61"/>
      <c r="K112" s="366" t="str">
        <f t="shared" si="4"/>
        <v/>
      </c>
      <c r="L112" s="62"/>
      <c r="M112" s="322"/>
      <c r="N112" s="63"/>
      <c r="O112" s="64"/>
      <c r="P112" s="367" t="str">
        <f t="shared" si="5"/>
        <v/>
      </c>
      <c r="Q112" s="65"/>
      <c r="R112" s="66"/>
      <c r="S112" s="67"/>
      <c r="T112" s="68"/>
      <c r="U112" s="68"/>
      <c r="V112" s="68"/>
      <c r="W112" s="66"/>
      <c r="X112" s="281"/>
      <c r="Y112" s="368" t="str">
        <f>IF(AND(申込書!$C$47&lt;&gt;"▼プルダウンより選択してください",申込書!$C$47&lt;&gt;"",申込書!$K$22&lt;&gt;"YYYY/MM/DD",$G112&lt;&gt;""),申込書!$K$22,"")</f>
        <v/>
      </c>
      <c r="Z112" s="369" t="str">
        <f>IF(Y112="","",IF(INDEX('コンテンツ＆備考マスタ'!$H:$J,MATCH(学校情報!Y$3,'コンテンツ＆備考マスタ'!$H:$H,0),3)="●",IF(AND(Y112&lt;&gt;"",ISNUMBER(申込書!$AC$22)=TRUE,申込書!$C$47&lt;&gt;"▼プルダウンより選択してください",申込書!$C$47&lt;&gt;""),申込書!$AC$22,""),"-"))</f>
        <v/>
      </c>
      <c r="AA112" s="369"/>
      <c r="AB112" s="369"/>
      <c r="AC112" s="370" t="str">
        <f>IF(AND(申込書!$C$47&lt;&gt;"▼プルダウンより選択してください",申込書!$C$47&lt;&gt;"",$G112&lt;&gt;"",申込書!$V$47="特定学年のみ"),"申し込みする","")</f>
        <v/>
      </c>
      <c r="AD112" s="371"/>
      <c r="AE112" s="372"/>
      <c r="AF112" s="373" t="str">
        <f>IF(AND(申込書!$C$48&lt;&gt;"▼プルダウンより選択してください",申込書!$C$48&lt;&gt;"",申込書!$K$22&lt;&gt;"YYYY/MM/DD",$G112&lt;&gt;""),申込書!$K$22,"")</f>
        <v/>
      </c>
      <c r="AG112" s="369" t="str">
        <f>IF(AF112="","",IF(INDEX('コンテンツ＆備考マスタ'!$H:$J,MATCH(学校情報!AF$3,'コンテンツ＆備考マスタ'!$H:$H,0),3)="●",IF(AND(AF112&lt;&gt;"",ISNUMBER(申込書!$AC$22)=TRUE,申込書!$C$48&lt;&gt;"▼プルダウンより選択してください",申込書!$C$48&lt;&gt;""),申込書!$AC$22,""),"-"))</f>
        <v/>
      </c>
      <c r="AH112" s="369"/>
      <c r="AI112" s="369"/>
      <c r="AJ112" s="370" t="str">
        <f>IF(AND(申込書!$C$48&lt;&gt;"▼プルダウンより選択してください",申込書!$C$48&lt;&gt;"",$G112&lt;&gt;"",申込書!$V$48="特定学年のみ"),"申し込みする","")</f>
        <v/>
      </c>
      <c r="AK112" s="371"/>
      <c r="AL112" s="372"/>
      <c r="AM112" s="373" t="str">
        <f>IF(AND(申込書!$C$49&lt;&gt;"▼プルダウンより選択してください",申込書!$C$49&lt;&gt;"",申込書!$K$22&lt;&gt;"YYYY/MM/DD",$G112&lt;&gt;""),申込書!$K$22,"")</f>
        <v/>
      </c>
      <c r="AN112" s="369" t="str">
        <f>IF(AM112="","",IF(INDEX('コンテンツ＆備考マスタ'!$H:$J,MATCH(学校情報!AM$3,'コンテンツ＆備考マスタ'!$H:$H,0),3)="●",IF(AND(AM112&lt;&gt;"",ISNUMBER(申込書!$AC$22)=TRUE,申込書!$C$49&lt;&gt;"▼プルダウンより選択してください",申込書!$C$49&lt;&gt;""),申込書!$AC$22,""),"-"))</f>
        <v/>
      </c>
      <c r="AO112" s="369"/>
      <c r="AP112" s="369"/>
      <c r="AQ112" s="370" t="str">
        <f>IF(AND(申込書!$C$49&lt;&gt;"▼プルダウンより選択してください",申込書!$C$49&lt;&gt;"",$G112&lt;&gt;"",申込書!$V$49="特定学年のみ"),"申し込みする","")</f>
        <v/>
      </c>
      <c r="AR112" s="371"/>
      <c r="AS112" s="372"/>
      <c r="AT112" s="373" t="str">
        <f>IF(AND(申込書!$C$50&lt;&gt;"▼プルダウンより選択してください",申込書!$C$50&lt;&gt;"",申込書!$K$22&lt;&gt;"YYYY/MM/DD",$G112&lt;&gt;""),申込書!$K$22,"")</f>
        <v/>
      </c>
      <c r="AU112" s="369" t="str">
        <f>IF(AT112="","",IF(INDEX('コンテンツ＆備考マスタ'!$H:$J,MATCH(学校情報!AT$3,'コンテンツ＆備考マスタ'!$H:$H,0),3)="●",IF(AND(AT112&lt;&gt;"",ISNUMBER(申込書!$AC$22)=TRUE,申込書!$C$50&lt;&gt;"▼プルダウンより選択してください",申込書!$C$50&lt;&gt;""),申込書!$AC$22,""),"-"))</f>
        <v/>
      </c>
      <c r="AV112" s="369"/>
      <c r="AW112" s="369"/>
      <c r="AX112" s="370" t="str">
        <f>IF(AND(申込書!$C$50&lt;&gt;"▼プルダウンより選択してください",申込書!$C$50&lt;&gt;"",$G112&lt;&gt;"",申込書!$V$50="特定学年のみ"),"申し込みする","")</f>
        <v/>
      </c>
      <c r="AY112" s="371"/>
      <c r="AZ112" s="372"/>
      <c r="BA112" s="373" t="str">
        <f>IF(AND(申込書!$C$51&lt;&gt;"▼プルダウンより選択してください",申込書!$C$51&lt;&gt;"",申込書!$K$22&lt;&gt;"YYYY/MM/DD",$G112&lt;&gt;""),申込書!$K$22,"")</f>
        <v/>
      </c>
      <c r="BB112" s="369" t="str">
        <f>IF(BA112="","",IF(INDEX('コンテンツ＆備考マスタ'!$H:$J,MATCH(学校情報!BA$3,'コンテンツ＆備考マスタ'!$H:$H,0),3)="●",IF(AND(BA112&lt;&gt;"",ISNUMBER(申込書!$AC$22)=TRUE,申込書!$C$51&lt;&gt;"▼プルダウンより選択してください",申込書!$C$51&lt;&gt;""),申込書!$AC$22,""),"-"))</f>
        <v/>
      </c>
      <c r="BC112" s="369"/>
      <c r="BD112" s="369"/>
      <c r="BE112" s="370" t="str">
        <f>IF(AND(申込書!$C$51&lt;&gt;"▼プルダウンより選択してください",申込書!$C$51&lt;&gt;"",$G112&lt;&gt;"",申込書!$V$51="特定学年のみ"),"申し込みする","")</f>
        <v/>
      </c>
      <c r="BF112" s="371"/>
      <c r="BG112" s="372"/>
      <c r="BH112" s="373" t="str">
        <f>IF(AND(申込書!$C$52&lt;&gt;"▼プルダウンより選択してください",申込書!$C$52&lt;&gt;"",申込書!$K$22&lt;&gt;"YYYY/MM/DD",$G112&lt;&gt;""),申込書!$K$22,"")</f>
        <v/>
      </c>
      <c r="BI112" s="369" t="str">
        <f>IF(BH112="","",IF(INDEX('コンテンツ＆備考マスタ'!$H:$J,MATCH(学校情報!BH$3,'コンテンツ＆備考マスタ'!$H:$H,0),3)="●",IF(AND(BH112&lt;&gt;"",ISNUMBER(申込書!$AC$22)=TRUE,申込書!$C$52&lt;&gt;"▼プルダウンより選択してください",申込書!$C$52&lt;&gt;""),申込書!$AC$22,""),"-"))</f>
        <v/>
      </c>
      <c r="BJ112" s="369"/>
      <c r="BK112" s="369"/>
      <c r="BL112" s="370" t="str">
        <f>IF(AND(申込書!$C$52&lt;&gt;"▼プルダウンより選択してください",申込書!$C$52&lt;&gt;"",$G112&lt;&gt;"",申込書!$V$52="特定学年のみ"),"申し込みする","")</f>
        <v/>
      </c>
      <c r="BM112" s="371"/>
      <c r="BN112" s="372"/>
      <c r="BO112" s="373" t="str">
        <f>IF(AND(申込書!$C$53&lt;&gt;"▼プルダウンより選択してください",申込書!$C$53&lt;&gt;"",申込書!$K$22&lt;&gt;"YYYY/MM/DD",$G112&lt;&gt;""),申込書!$K$22,"")</f>
        <v/>
      </c>
      <c r="BP112" s="369" t="str">
        <f>IF(BO112="","",IF(INDEX('コンテンツ＆備考マスタ'!$H:$J,MATCH(学校情報!BO$3,'コンテンツ＆備考マスタ'!$H:$H,0),3)="●",IF(AND(BO112&lt;&gt;"",ISNUMBER(申込書!$AC$22)=TRUE,申込書!$C$53&lt;&gt;"▼プルダウンより選択してください",申込書!$C$53&lt;&gt;""),申込書!$AC$22,""),"-"))</f>
        <v/>
      </c>
      <c r="BQ112" s="369"/>
      <c r="BR112" s="369"/>
      <c r="BS112" s="370" t="str">
        <f>IF(AND(申込書!$C$53&lt;&gt;"▼プルダウンより選択してください",申込書!$C$53&lt;&gt;"",$G112&lt;&gt;"",申込書!$V$53="特定学年のみ"),"申し込みする","")</f>
        <v/>
      </c>
      <c r="BT112" s="371"/>
      <c r="BU112" s="372"/>
      <c r="BV112" s="373" t="str">
        <f>IF(AND(申込書!$C$54&lt;&gt;"▼プルダウンより選択してください",申込書!$C$54&lt;&gt;"",申込書!$K$22&lt;&gt;"YYYY/MM/DD",$G112&lt;&gt;""),申込書!$K$22,"")</f>
        <v/>
      </c>
      <c r="BW112" s="369" t="str">
        <f>IF(BV112="","",IF(INDEX('コンテンツ＆備考マスタ'!$H:$J,MATCH(学校情報!BV$3,'コンテンツ＆備考マスタ'!$H:$H,0),3)="●",IF(AND(BV112&lt;&gt;"",ISNUMBER(申込書!$AC$22)=TRUE,申込書!$C$54&lt;&gt;"▼プルダウンより選択してください",申込書!$C$54&lt;&gt;""),申込書!$AC$22,""),"-"))</f>
        <v/>
      </c>
      <c r="BX112" s="369"/>
      <c r="BY112" s="369"/>
      <c r="BZ112" s="370" t="str">
        <f>IF(AND(申込書!$C$54&lt;&gt;"▼プルダウンより選択してください",申込書!$C$54&lt;&gt;"",$G112&lt;&gt;"",申込書!$V$54="特定学年のみ"),"申し込みする","")</f>
        <v/>
      </c>
      <c r="CA112" s="371"/>
      <c r="CB112" s="372"/>
      <c r="CC112" s="373" t="str">
        <f>IF(AND(申込書!$C$55&lt;&gt;"▼プルダウンより選択してください",申込書!$C$55&lt;&gt;"",申込書!$K$22&lt;&gt;"YYYY/MM/DD",$G112&lt;&gt;""),申込書!$K$22,"")</f>
        <v/>
      </c>
      <c r="CD112" s="369" t="str">
        <f>IF(CC112="","",IF(INDEX('コンテンツ＆備考マスタ'!$H:$J,MATCH(学校情報!CC$3,'コンテンツ＆備考マスタ'!$H:$H,0),3)="●",IF(AND(CC112&lt;&gt;"",ISNUMBER(申込書!$AC$22)=TRUE,申込書!$C$55&lt;&gt;"▼プルダウンより選択してください",申込書!$C$55&lt;&gt;""),申込書!$AC$22,""),"-"))</f>
        <v/>
      </c>
      <c r="CE112" s="369"/>
      <c r="CF112" s="369"/>
      <c r="CG112" s="370" t="str">
        <f>IF(AND(申込書!$C$55&lt;&gt;"▼プルダウンより選択してください",申込書!$C$55&lt;&gt;"",$G112&lt;&gt;"",申込書!$V$55="特定学年のみ"),"申し込みする","")</f>
        <v/>
      </c>
      <c r="CH112" s="371"/>
      <c r="CI112" s="372"/>
      <c r="CJ112" s="373" t="str">
        <f>IF(AND(申込書!$C$56&lt;&gt;"▼プルダウンより選択してください",申込書!$C$56&lt;&gt;"",申込書!$K$22&lt;&gt;"YYYY/MM/DD",$G112&lt;&gt;""),申込書!$K$22,"")</f>
        <v/>
      </c>
      <c r="CK112" s="369" t="str">
        <f>IF(CJ112="","",IF(INDEX('コンテンツ＆備考マスタ'!$H:$J,MATCH(学校情報!CJ$3,'コンテンツ＆備考マスタ'!$H:$H,0),3)="●",IF(AND(CJ112&lt;&gt;"",ISNUMBER(申込書!$AC$22)=TRUE,申込書!$C$56&lt;&gt;"▼プルダウンより選択してください",申込書!$C$56&lt;&gt;""),申込書!$AC$22,""),"-"))</f>
        <v/>
      </c>
      <c r="CL112" s="369"/>
      <c r="CM112" s="369"/>
      <c r="CN112" s="370" t="str">
        <f>IF(AND(申込書!$C$56&lt;&gt;"▼プルダウンより選択してください",申込書!$C$56&lt;&gt;"",$G112&lt;&gt;"",申込書!$V$56="特定学年のみ"),"申し込みする","")</f>
        <v/>
      </c>
      <c r="CO112" s="371"/>
      <c r="CP112" s="372"/>
      <c r="CQ112" s="373" t="str">
        <f>IF(AND(申込書!$C$57&lt;&gt;"▼プルダウンより選択してください",申込書!$C$57&lt;&gt;"",申込書!$K$22&lt;&gt;"YYYY/MM/DD",$G112&lt;&gt;""),申込書!$K$22,"")</f>
        <v/>
      </c>
      <c r="CR112" s="369" t="str">
        <f>IF(CQ112="","",IF(INDEX('コンテンツ＆備考マスタ'!$H:$J,MATCH(学校情報!CQ$3,'コンテンツ＆備考マスタ'!$H:$H,0),3)="●",IF(AND(CQ112&lt;&gt;"",ISNUMBER(申込書!$AC$22)=TRUE,申込書!$C$57&lt;&gt;"▼プルダウンより選択してください",申込書!$C$57&lt;&gt;""),申込書!$AC$22,""),"-"))</f>
        <v/>
      </c>
      <c r="CS112" s="369"/>
      <c r="CT112" s="369"/>
      <c r="CU112" s="369" t="str">
        <f>IF(AND(申込書!$C$57&lt;&gt;"▼プルダウンより選択してください",申込書!$C$57&lt;&gt;"",$G112&lt;&gt;"",申込書!$V$57="特定学年のみ"),"申し込みする","")</f>
        <v/>
      </c>
      <c r="CV112" s="371"/>
      <c r="CW112" s="372"/>
      <c r="CX112" s="373" t="str">
        <f>IF(AND(申込書!$C$58&lt;&gt;"▼プルダウンより選択してください",申込書!$C$58&lt;&gt;"",申込書!$K$22&lt;&gt;"YYYY/MM/DD",$G112&lt;&gt;""),申込書!$K$22,"")</f>
        <v/>
      </c>
      <c r="CY112" s="369" t="str">
        <f>IF(CX112="","",IF(INDEX('コンテンツ＆備考マスタ'!$H:$J,MATCH(学校情報!CX$3,'コンテンツ＆備考マスタ'!$H:$H,0),3)="●",IF(AND(CX112&lt;&gt;"",ISNUMBER(申込書!$AC$22)=TRUE,申込書!$C$58&lt;&gt;"▼プルダウンより選択してください",申込書!$C$58&lt;&gt;""),申込書!$AC$22,""),"-"))</f>
        <v/>
      </c>
      <c r="CZ112" s="369"/>
      <c r="DA112" s="369"/>
      <c r="DB112" s="369" t="str">
        <f>IF(AND(申込書!$C$58&lt;&gt;"▼プルダウンより選択してください",申込書!$C$58&lt;&gt;"",$G112&lt;&gt;"",申込書!$V$58="特定学年のみ"),"申し込みする","")</f>
        <v/>
      </c>
      <c r="DC112" s="371"/>
      <c r="DD112" s="372"/>
      <c r="DE112" s="373" t="str">
        <f>IF(AND(申込書!$C$59&lt;&gt;"▼プルダウンより選択してください",申込書!$C$59&lt;&gt;"",申込書!$K$22&lt;&gt;"YYYY/MM/DD",$G112&lt;&gt;""),申込書!$K$22,"")</f>
        <v/>
      </c>
      <c r="DF112" s="369" t="str">
        <f>IF(DE112="","",IF(INDEX('コンテンツ＆備考マスタ'!$H:$J,MATCH(学校情報!DE$3,'コンテンツ＆備考マスタ'!$H:$H,0),3)="●",IF(AND(DE112&lt;&gt;"",ISNUMBER(申込書!$AC$22)=TRUE,申込書!$C$59&lt;&gt;"▼プルダウンより選択してください",申込書!$C$59&lt;&gt;""),申込書!$AC$22,""),"-"))</f>
        <v/>
      </c>
      <c r="DG112" s="369"/>
      <c r="DH112" s="369"/>
      <c r="DI112" s="369" t="str">
        <f>IF(AND(申込書!$C$59&lt;&gt;"▼プルダウンより選択してください",申込書!$C$59&lt;&gt;"",$G112&lt;&gt;"",申込書!$V$59="特定学年のみ"),"申し込みする","")</f>
        <v/>
      </c>
      <c r="DJ112" s="371"/>
      <c r="DK112" s="372"/>
      <c r="DL112" s="373" t="str">
        <f>IF(AND(申込書!$C$60&lt;&gt;"▼プルダウンより選択してください",申込書!$C$60&lt;&gt;"",申込書!$K$22&lt;&gt;"YYYY/MM/DD",$G112&lt;&gt;""),申込書!$K$22,"")</f>
        <v/>
      </c>
      <c r="DM112" s="369" t="str">
        <f>IF(DL112="","",IF(INDEX('コンテンツ＆備考マスタ'!$H:$J,MATCH(学校情報!DL$3,'コンテンツ＆備考マスタ'!$H:$H,0),3)="●",IF(AND(DL112&lt;&gt;"",ISNUMBER(申込書!$AC$22)=TRUE,申込書!$C$60&lt;&gt;"▼プルダウンより選択してください",申込書!$C$60&lt;&gt;""),申込書!$AC$22,""),"-"))</f>
        <v/>
      </c>
      <c r="DN112" s="369"/>
      <c r="DO112" s="369"/>
      <c r="DP112" s="369" t="str">
        <f>IF(AND(申込書!$C$60&lt;&gt;"▼プルダウンより選択してください",申込書!$C$60&lt;&gt;"",$G112&lt;&gt;"",申込書!$V$60="特定学年のみ"),"申し込みする","")</f>
        <v/>
      </c>
      <c r="DQ112" s="371"/>
      <c r="DR112" s="372"/>
      <c r="DS112" s="373" t="str">
        <f>IF(AND(申込書!$C$61&lt;&gt;"▼プルダウンより選択してください",申込書!$C$61&lt;&gt;"",申込書!$K$22&lt;&gt;"YYYY/MM/DD",$G112&lt;&gt;""),申込書!$K$22,"")</f>
        <v/>
      </c>
      <c r="DT112" s="369" t="str">
        <f>IF(DS112="","",IF(INDEX('コンテンツ＆備考マスタ'!$H:$J,MATCH(学校情報!DS$3,'コンテンツ＆備考マスタ'!$H:$H,0),3)="●",IF(AND(DS112&lt;&gt;"",ISNUMBER(申込書!$AC$22)=TRUE,申込書!$C$61&lt;&gt;"▼プルダウンより選択してください",申込書!$C$61&lt;&gt;""),申込書!$AC$22,""),"-"))</f>
        <v/>
      </c>
      <c r="DU112" s="369"/>
      <c r="DV112" s="369"/>
      <c r="DW112" s="369" t="str">
        <f>IF(AND(申込書!$C$61&lt;&gt;"▼プルダウンより選択してください",申込書!$C$61&lt;&gt;"",$G112&lt;&gt;"",申込書!$V$61="特定学年のみ"),"申し込みする","")</f>
        <v/>
      </c>
      <c r="DX112" s="371"/>
      <c r="DY112" s="372"/>
      <c r="DZ112" s="373" t="str">
        <f>IF(AND(申込書!$C$62&lt;&gt;"▼プルダウンより選択してください",申込書!$C$62&lt;&gt;"",申込書!$K$22&lt;&gt;"YYYY/MM/DD",$G112&lt;&gt;""),申込書!$K$22,"")</f>
        <v/>
      </c>
      <c r="EA112" s="369" t="str">
        <f>IF(DZ112="","",IF(INDEX('コンテンツ＆備考マスタ'!$H:$J,MATCH(学校情報!DZ$3,'コンテンツ＆備考マスタ'!$H:$H,0),3)="●",IF(AND(DZ112&lt;&gt;"",ISNUMBER(申込書!$AC$22)=TRUE,申込書!$C$62&lt;&gt;"▼プルダウンより選択してください",申込書!$C$62&lt;&gt;""),申込書!$AC$22,""),"-"))</f>
        <v/>
      </c>
      <c r="EB112" s="369"/>
      <c r="EC112" s="369"/>
      <c r="ED112" s="370" t="str">
        <f>IF(AND(申込書!$C$62&lt;&gt;"▼プルダウンより選択してください",申込書!$C$62&lt;&gt;"",$G112&lt;&gt;"",申込書!$V$62="特定学年のみ"),"申し込みする","")</f>
        <v/>
      </c>
      <c r="EE112" s="371"/>
      <c r="EF112" s="372"/>
      <c r="EG112" s="373" t="str">
        <f>IF(AND(申込書!$C$63&lt;&gt;"▼プルダウンより選択してください",申込書!$C$63&lt;&gt;"",申込書!$K$22&lt;&gt;"YYYY/MM/DD",$G112&lt;&gt;""),申込書!$K$22,"")</f>
        <v/>
      </c>
      <c r="EH112" s="369" t="str">
        <f>IF(EG112="","",IF(INDEX('コンテンツ＆備考マスタ'!$H:$J,MATCH(学校情報!EG$3,'コンテンツ＆備考マスタ'!$H:$H,0),3)="●",IF(AND(EG112&lt;&gt;"",ISNUMBER(申込書!$AC$22)=TRUE,申込書!$C$63&lt;&gt;"▼プルダウンより選択してください",申込書!$C$63&lt;&gt;""),申込書!$AC$22,""),"-"))</f>
        <v/>
      </c>
      <c r="EI112" s="369"/>
      <c r="EJ112" s="369"/>
      <c r="EK112" s="370" t="str">
        <f>IF(AND(申込書!$C$63&lt;&gt;"▼プルダウンより選択してください",申込書!$C$63&lt;&gt;"",$G112&lt;&gt;"",申込書!$V$63="特定学年のみ"),"申し込みする","")</f>
        <v/>
      </c>
      <c r="EL112" s="371"/>
      <c r="EM112" s="372"/>
      <c r="EN112" s="373" t="str">
        <f>IF(AND(申込書!$C$64&lt;&gt;"▼プルダウンより選択してください",申込書!$C$64&lt;&gt;"",申込書!$K$22&lt;&gt;"YYYY/MM/DD",$G112&lt;&gt;""),申込書!$K$22,"")</f>
        <v/>
      </c>
      <c r="EO112" s="369" t="str">
        <f>IF(EN112="","",IF(INDEX('コンテンツ＆備考マスタ'!$H:$J,MATCH(学校情報!EN$3,'コンテンツ＆備考マスタ'!$H:$H,0),3)="●",IF(AND(EN112&lt;&gt;"",ISNUMBER(申込書!$AC$22)=TRUE,申込書!$C$64&lt;&gt;"▼プルダウンより選択してください",申込書!$C$64&lt;&gt;""),申込書!$AC$22,""),"-"))</f>
        <v/>
      </c>
      <c r="EP112" s="369"/>
      <c r="EQ112" s="369"/>
      <c r="ER112" s="370" t="str">
        <f>IF(AND(申込書!$C$64&lt;&gt;"▼プルダウンより選択してください",申込書!$C$64&lt;&gt;"",$G112&lt;&gt;"",申込書!$V$64="特定学年のみ"),"申し込みする","")</f>
        <v/>
      </c>
      <c r="ES112" s="371"/>
      <c r="ET112" s="372"/>
      <c r="EU112" s="373" t="str">
        <f>IF(AND(申込書!$C$65&lt;&gt;"▼プルダウンより選択してください",申込書!$C$65&lt;&gt;"",申込書!$K$22&lt;&gt;"YYYY/MM/DD",$G112&lt;&gt;""),申込書!$K$22,"")</f>
        <v/>
      </c>
      <c r="EV112" s="369" t="str">
        <f>IF(EU112="","",IF(INDEX('コンテンツ＆備考マスタ'!$H:$J,MATCH(学校情報!EU$3,'コンテンツ＆備考マスタ'!$H:$H,0),3)="●",IF(AND(EU112&lt;&gt;"",ISNUMBER(申込書!$AC$22)=TRUE,申込書!$C$65&lt;&gt;"▼プルダウンより選択してください",申込書!$C$65&lt;&gt;""),申込書!$AC$22,""),"-"))</f>
        <v/>
      </c>
      <c r="EW112" s="369"/>
      <c r="EX112" s="369"/>
      <c r="EY112" s="370" t="str">
        <f>IF(AND(申込書!$C$65&lt;&gt;"▼プルダウンより選択してください",申込書!$C$65&lt;&gt;"",$G112&lt;&gt;"",申込書!$V$65="特定学年のみ"),"申し込みする","")</f>
        <v/>
      </c>
      <c r="EZ112" s="371"/>
      <c r="FA112" s="372"/>
      <c r="FB112" s="373" t="str">
        <f>IF(AND(申込書!$C$66&lt;&gt;"▼プルダウンより選択してください",申込書!$C$66&lt;&gt;"",申込書!$K$22&lt;&gt;"YYYY/MM/DD",$G112&lt;&gt;""),申込書!$K$22,"")</f>
        <v/>
      </c>
      <c r="FC112" s="369" t="str">
        <f>IF(FB112="","",IF(INDEX('コンテンツ＆備考マスタ'!$H:$J,MATCH(学校情報!FB$3,'コンテンツ＆備考マスタ'!$H:$H,0),3)="●",IF(AND(FB112&lt;&gt;"",ISNUMBER(申込書!$AC$22)=TRUE,申込書!$C$66&lt;&gt;"▼プルダウンより選択してください",申込書!$C$66&lt;&gt;""),申込書!$AC$22,""),"-"))</f>
        <v/>
      </c>
      <c r="FD112" s="369"/>
      <c r="FE112" s="369"/>
      <c r="FF112" s="370" t="str">
        <f>IF(AND(申込書!$C$66&lt;&gt;"▼プルダウンより選択してください",申込書!$C$66&lt;&gt;"",$G112&lt;&gt;"",申込書!$V$66="特定学年のみ"),"申し込みする","")</f>
        <v/>
      </c>
      <c r="FG112" s="371"/>
      <c r="FH112" s="372"/>
      <c r="FI112" s="373" t="str">
        <f>IF(AND(申込書!$C$67&lt;&gt;"▼プルダウンより選択してください",申込書!$C$67&lt;&gt;"",申込書!$K$22&lt;&gt;"YYYY/MM/DD",$G112&lt;&gt;""),申込書!$K$22,"")</f>
        <v/>
      </c>
      <c r="FJ112" s="369" t="str">
        <f>IF(FI112="","",IF(INDEX('コンテンツ＆備考マスタ'!$H:$J,MATCH(学校情報!FI$3,'コンテンツ＆備考マスタ'!$H:$H,0),3)="●",IF(AND(FI112&lt;&gt;"",ISNUMBER(申込書!$AC$22)=TRUE,申込書!$C$67&lt;&gt;"▼プルダウンより選択してください",申込書!$C$67&lt;&gt;""),申込書!$AC$22,""),"-"))</f>
        <v/>
      </c>
      <c r="FK112" s="369"/>
      <c r="FL112" s="369"/>
      <c r="FM112" s="370" t="str">
        <f>IF(AND(申込書!$C$67&lt;&gt;"▼プルダウンより選択してください",申込書!$C$67&lt;&gt;"",$G112&lt;&gt;"",申込書!$V$67="特定学年のみ"),"申し込みする","")</f>
        <v/>
      </c>
      <c r="FN112" s="371"/>
      <c r="FO112" s="372"/>
      <c r="FP112" s="373" t="str">
        <f>IF(AND(申込書!$C$68&lt;&gt;"▼プルダウンより選択してください",申込書!$C$68&lt;&gt;"",申込書!$K$22&lt;&gt;"YYYY/MM/DD",$G112&lt;&gt;""),申込書!$K$22,"")</f>
        <v/>
      </c>
      <c r="FQ112" s="369" t="str">
        <f>IF(FP112="","",IF(INDEX('コンテンツ＆備考マスタ'!$H:$J,MATCH(学校情報!FP$3,'コンテンツ＆備考マスタ'!$H:$H,0),3)="●",IF(AND(FP112&lt;&gt;"",ISNUMBER(申込書!$AC$22)=TRUE,申込書!$C$68&lt;&gt;"▼プルダウンより選択してください",申込書!$C$68&lt;&gt;""),申込書!$AC$22,""),"-"))</f>
        <v/>
      </c>
      <c r="FR112" s="369"/>
      <c r="FS112" s="369"/>
      <c r="FT112" s="370" t="str">
        <f>IF(AND(申込書!$C$68&lt;&gt;"▼プルダウンより選択してください",申込書!$C$68&lt;&gt;"",$G112&lt;&gt;"",申込書!$V$68="特定学年のみ"),"申し込みする","")</f>
        <v/>
      </c>
      <c r="FU112" s="371"/>
      <c r="FV112" s="372"/>
      <c r="FW112" s="373" t="str">
        <f>IF(AND(申込書!$C$69&lt;&gt;"▼プルダウンより選択してください",申込書!$C$69&lt;&gt;"",申込書!$K$22&lt;&gt;"YYYY/MM/DD",$G112&lt;&gt;""),申込書!$K$22,"")</f>
        <v/>
      </c>
      <c r="FX112" s="369" t="str">
        <f>IF(FW112="","",IF(INDEX('コンテンツ＆備考マスタ'!$H:$J,MATCH(学校情報!FW$3,'コンテンツ＆備考マスタ'!$H:$H,0),3)="●",IF(AND(FW112&lt;&gt;"",ISNUMBER(申込書!$AC$22)=TRUE,申込書!$C$69&lt;&gt;"▼プルダウンより選択してください",申込書!$C$69&lt;&gt;""),申込書!$AC$22,""),"-"))</f>
        <v/>
      </c>
      <c r="FY112" s="369"/>
      <c r="FZ112" s="369"/>
      <c r="GA112" s="370" t="str">
        <f>IF(AND(申込書!$C$69&lt;&gt;"▼プルダウンより選択してください",申込書!$C$69&lt;&gt;"",$G112&lt;&gt;"",申込書!$V$69="特定学年のみ"),"申し込みする","")</f>
        <v/>
      </c>
      <c r="GB112" s="371"/>
      <c r="GC112" s="372"/>
      <c r="GD112" s="373" t="str">
        <f>IF(AND(申込書!$C$70&lt;&gt;"▼プルダウンより選択してください",申込書!$C$70&lt;&gt;"",申込書!$K$22&lt;&gt;"YYYY/MM/DD",$G112&lt;&gt;""),申込書!$K$22,"")</f>
        <v/>
      </c>
      <c r="GE112" s="369" t="str">
        <f>IF(GD112="","",IF(INDEX('コンテンツ＆備考マスタ'!$H:$J,MATCH(学校情報!GD$3,'コンテンツ＆備考マスタ'!$H:$H,0),3)="●",IF(AND(GD112&lt;&gt;"",ISNUMBER(申込書!$AC$22)=TRUE,申込書!$C$70&lt;&gt;"▼プルダウンより選択してください",申込書!$C$70&lt;&gt;""),申込書!$AC$22,""),"-"))</f>
        <v/>
      </c>
      <c r="GF112" s="369"/>
      <c r="GG112" s="369"/>
      <c r="GH112" s="370" t="str">
        <f>IF(AND(申込書!$C$70&lt;&gt;"▼プルダウンより選択してください",申込書!$C$70&lt;&gt;"",$G112&lt;&gt;"",申込書!$V$70="特定学年のみ"),"申し込みする","")</f>
        <v/>
      </c>
      <c r="GI112" s="371"/>
      <c r="GJ112" s="372"/>
      <c r="GK112" s="373" t="str">
        <f>IF(AND(申込書!$C$71&lt;&gt;"▼プルダウンより選択してください",申込書!$C$71&lt;&gt;"",申込書!$K$22&lt;&gt;"YYYY/MM/DD",$G112&lt;&gt;""),申込書!$K$22,"")</f>
        <v/>
      </c>
      <c r="GL112" s="369" t="str">
        <f>IF(GK112="","",IF(INDEX('コンテンツ＆備考マスタ'!$H:$J,MATCH(学校情報!GK$3,'コンテンツ＆備考マスタ'!$H:$H,0),3)="●",IF(AND(GK112&lt;&gt;"",ISNUMBER(申込書!$AC$22)=TRUE,申込書!$C$71&lt;&gt;"▼プルダウンより選択してください",申込書!$C$71&lt;&gt;""),申込書!$AC$22,""),"-"))</f>
        <v/>
      </c>
      <c r="GM112" s="369"/>
      <c r="GN112" s="369"/>
      <c r="GO112" s="370" t="str">
        <f>IF(AND(申込書!$C$71&lt;&gt;"▼プルダウンより選択してください",申込書!$C$71&lt;&gt;"",$G112&lt;&gt;"",申込書!$V$71="特定学年のみ"),"申し込みする","")</f>
        <v/>
      </c>
      <c r="GP112" s="371"/>
      <c r="GQ112" s="372"/>
      <c r="GR112" s="373" t="str">
        <f>IF(AND(申込書!$C$72&lt;&gt;"▼プルダウンより選択してください",申込書!$C$72&lt;&gt;"",申込書!$K$22&lt;&gt;"YYYY/MM/DD",$G112&lt;&gt;""),申込書!$K$22,"")</f>
        <v/>
      </c>
      <c r="GS112" s="369" t="str">
        <f>IF(GR112="","",IF(INDEX('コンテンツ＆備考マスタ'!$H:$J,MATCH(学校情報!GR$3,'コンテンツ＆備考マスタ'!$H:$H,0),3)="●",IF(AND(GR112&lt;&gt;"",ISNUMBER(申込書!$AC$22)=TRUE,申込書!$C$72&lt;&gt;"▼プルダウンより選択してください",申込書!$C$72&lt;&gt;""),申込書!$AC$22,""),"-"))</f>
        <v/>
      </c>
      <c r="GT112" s="369"/>
      <c r="GU112" s="369"/>
      <c r="GV112" s="370" t="str">
        <f>IF(AND(申込書!$C$72&lt;&gt;"▼プルダウンより選択してください",申込書!$C$72&lt;&gt;"",$G112&lt;&gt;"",申込書!$V$72="特定学年のみ"),"申し込みする","")</f>
        <v/>
      </c>
      <c r="GW112" s="371"/>
      <c r="GX112" s="372"/>
      <c r="GY112" s="373" t="str">
        <f>IF(AND(申込書!$C$73&lt;&gt;"▼プルダウンより選択してください",申込書!$C$73&lt;&gt;"",申込書!$K$22&lt;&gt;"YYYY/MM/DD",$G112&lt;&gt;""),申込書!$K$22,"")</f>
        <v/>
      </c>
      <c r="GZ112" s="369" t="str">
        <f>IF(GY112="","",IF(INDEX('コンテンツ＆備考マスタ'!$H:$J,MATCH(学校情報!GY$3,'コンテンツ＆備考マスタ'!$H:$H,0),3)="●",IF(AND(GY112&lt;&gt;"",ISNUMBER(申込書!$AC$22)=TRUE,申込書!$C$73&lt;&gt;"▼プルダウンより選択してください",申込書!$C$73&lt;&gt;""),申込書!$AC$22,""),"-"))</f>
        <v/>
      </c>
      <c r="HA112" s="369"/>
      <c r="HB112" s="369"/>
      <c r="HC112" s="370" t="str">
        <f>IF(AND(申込書!$C$73&lt;&gt;"▼プルダウンより選択してください",申込書!$C$73&lt;&gt;"",$G112&lt;&gt;"",申込書!$V$73="特定学年のみ"),"申し込みする","")</f>
        <v/>
      </c>
      <c r="HD112" s="371"/>
      <c r="HE112" s="372"/>
      <c r="HF112" s="373" t="str">
        <f>IF(AND(申込書!$C$74&lt;&gt;"▼プルダウンより選択してください",申込書!$C$74&lt;&gt;"",申込書!$K$22&lt;&gt;"YYYY/MM/DD",$G112&lt;&gt;""),申込書!$K$22,"")</f>
        <v/>
      </c>
      <c r="HG112" s="369" t="str">
        <f>IF(HF112="","",IF(INDEX('コンテンツ＆備考マスタ'!$H:$J,MATCH(学校情報!HF$3,'コンテンツ＆備考マスタ'!$H:$H,0),3)="●",IF(AND(HF112&lt;&gt;"",ISNUMBER(申込書!$AC$22)=TRUE,申込書!$C$74&lt;&gt;"▼プルダウンより選択してください",申込書!$C$74&lt;&gt;""),申込書!$AC$22,""),"-"))</f>
        <v/>
      </c>
      <c r="HH112" s="369"/>
      <c r="HI112" s="369"/>
      <c r="HJ112" s="370" t="str">
        <f>IF(AND(申込書!$C$74&lt;&gt;"▼プルダウンより選択してください",申込書!$C$74&lt;&gt;"",$G112&lt;&gt;"",申込書!$V$74="特定学年のみ"),"申し込みする","")</f>
        <v/>
      </c>
      <c r="HK112" s="371"/>
      <c r="HL112" s="372"/>
      <c r="HM112" s="373" t="str">
        <f>IF(AND(申込書!$C$75&lt;&gt;"▼プルダウンより選択してください",申込書!$C$75&lt;&gt;"",申込書!$K$22&lt;&gt;"YYYY/MM/DD",$G112&lt;&gt;""),申込書!$K$22,"")</f>
        <v/>
      </c>
      <c r="HN112" s="369" t="str">
        <f>IF(HM112="","",IF(INDEX('コンテンツ＆備考マスタ'!$H:$J,MATCH(学校情報!HM$3,'コンテンツ＆備考マスタ'!$H:$H,0),3)="●",IF(AND(HM112&lt;&gt;"",ISNUMBER(申込書!$AC$22)=TRUE,申込書!$C$75&lt;&gt;"▼プルダウンより選択してください",申込書!$C$75&lt;&gt;""),申込書!$AC$22,""),"-"))</f>
        <v/>
      </c>
      <c r="HO112" s="369"/>
      <c r="HP112" s="369"/>
      <c r="HQ112" s="370" t="str">
        <f>IF(AND(申込書!$C$75&lt;&gt;"▼プルダウンより選択してください",申込書!$C$75&lt;&gt;"",$G112&lt;&gt;"",申込書!$V$75="特定学年のみ"),"申し込みする","")</f>
        <v/>
      </c>
      <c r="HR112" s="371"/>
      <c r="HS112" s="371"/>
      <c r="HT112" s="374" t="str">
        <f>IF(AND(申込書!$C$76&lt;&gt;"▼プルダウンより選択してください",申込書!$C$76&lt;&gt;"",申込書!$K$22&lt;&gt;"YYYY/MM/DD",$G112&lt;&gt;""),申込書!$K$22,"")</f>
        <v/>
      </c>
      <c r="HU112" s="369" t="str">
        <f>IF(HT112="","",IF(INDEX('コンテンツ＆備考マスタ'!$H:$J,MATCH(学校情報!HT$3,'コンテンツ＆備考マスタ'!$H:$H,0),3)="●",IF(AND(HT112&lt;&gt;"",ISNUMBER(申込書!$AC$22)=TRUE,申込書!$C$76&lt;&gt;"▼プルダウンより選択してください",申込書!$C$76&lt;&gt;""),申込書!$AC$22,""),"-"))</f>
        <v/>
      </c>
      <c r="HV112" s="369"/>
      <c r="HW112" s="369"/>
      <c r="HX112" s="370" t="str">
        <f>IF(AND(申込書!$C$76&lt;&gt;"▼プルダウンより選択してください",申込書!$C$76&lt;&gt;"",$G112&lt;&gt;"",申込書!$V$76="特定学年のみ"),"申し込みする","")</f>
        <v/>
      </c>
      <c r="HY112" s="371"/>
      <c r="HZ112" s="372"/>
      <c r="IA112" s="69"/>
    </row>
    <row r="113" spans="2:235" ht="26.85" hidden="1" customHeight="1" outlineLevel="1">
      <c r="B113" s="365">
        <f t="shared" si="3"/>
        <v>108</v>
      </c>
      <c r="C113" s="55"/>
      <c r="D113" s="56"/>
      <c r="E113" s="154"/>
      <c r="F113" s="57"/>
      <c r="G113" s="58"/>
      <c r="H113" s="59"/>
      <c r="I113" s="60"/>
      <c r="J113" s="61"/>
      <c r="K113" s="366" t="str">
        <f t="shared" si="4"/>
        <v/>
      </c>
      <c r="L113" s="62"/>
      <c r="M113" s="322"/>
      <c r="N113" s="63"/>
      <c r="O113" s="64"/>
      <c r="P113" s="367" t="str">
        <f t="shared" si="5"/>
        <v/>
      </c>
      <c r="Q113" s="65"/>
      <c r="R113" s="66"/>
      <c r="S113" s="67"/>
      <c r="T113" s="68"/>
      <c r="U113" s="68"/>
      <c r="V113" s="68"/>
      <c r="W113" s="66"/>
      <c r="X113" s="281"/>
      <c r="Y113" s="368" t="str">
        <f>IF(AND(申込書!$C$47&lt;&gt;"▼プルダウンより選択してください",申込書!$C$47&lt;&gt;"",申込書!$K$22&lt;&gt;"YYYY/MM/DD",$G113&lt;&gt;""),申込書!$K$22,"")</f>
        <v/>
      </c>
      <c r="Z113" s="369" t="str">
        <f>IF(Y113="","",IF(INDEX('コンテンツ＆備考マスタ'!$H:$J,MATCH(学校情報!Y$3,'コンテンツ＆備考マスタ'!$H:$H,0),3)="●",IF(AND(Y113&lt;&gt;"",ISNUMBER(申込書!$AC$22)=TRUE,申込書!$C$47&lt;&gt;"▼プルダウンより選択してください",申込書!$C$47&lt;&gt;""),申込書!$AC$22,""),"-"))</f>
        <v/>
      </c>
      <c r="AA113" s="369"/>
      <c r="AB113" s="369"/>
      <c r="AC113" s="370" t="str">
        <f>IF(AND(申込書!$C$47&lt;&gt;"▼プルダウンより選択してください",申込書!$C$47&lt;&gt;"",$G113&lt;&gt;"",申込書!$V$47="特定学年のみ"),"申し込みする","")</f>
        <v/>
      </c>
      <c r="AD113" s="371"/>
      <c r="AE113" s="372"/>
      <c r="AF113" s="373" t="str">
        <f>IF(AND(申込書!$C$48&lt;&gt;"▼プルダウンより選択してください",申込書!$C$48&lt;&gt;"",申込書!$K$22&lt;&gt;"YYYY/MM/DD",$G113&lt;&gt;""),申込書!$K$22,"")</f>
        <v/>
      </c>
      <c r="AG113" s="369" t="str">
        <f>IF(AF113="","",IF(INDEX('コンテンツ＆備考マスタ'!$H:$J,MATCH(学校情報!AF$3,'コンテンツ＆備考マスタ'!$H:$H,0),3)="●",IF(AND(AF113&lt;&gt;"",ISNUMBER(申込書!$AC$22)=TRUE,申込書!$C$48&lt;&gt;"▼プルダウンより選択してください",申込書!$C$48&lt;&gt;""),申込書!$AC$22,""),"-"))</f>
        <v/>
      </c>
      <c r="AH113" s="369"/>
      <c r="AI113" s="369"/>
      <c r="AJ113" s="370" t="str">
        <f>IF(AND(申込書!$C$48&lt;&gt;"▼プルダウンより選択してください",申込書!$C$48&lt;&gt;"",$G113&lt;&gt;"",申込書!$V$48="特定学年のみ"),"申し込みする","")</f>
        <v/>
      </c>
      <c r="AK113" s="371"/>
      <c r="AL113" s="372"/>
      <c r="AM113" s="373" t="str">
        <f>IF(AND(申込書!$C$49&lt;&gt;"▼プルダウンより選択してください",申込書!$C$49&lt;&gt;"",申込書!$K$22&lt;&gt;"YYYY/MM/DD",$G113&lt;&gt;""),申込書!$K$22,"")</f>
        <v/>
      </c>
      <c r="AN113" s="369" t="str">
        <f>IF(AM113="","",IF(INDEX('コンテンツ＆備考マスタ'!$H:$J,MATCH(学校情報!AM$3,'コンテンツ＆備考マスタ'!$H:$H,0),3)="●",IF(AND(AM113&lt;&gt;"",ISNUMBER(申込書!$AC$22)=TRUE,申込書!$C$49&lt;&gt;"▼プルダウンより選択してください",申込書!$C$49&lt;&gt;""),申込書!$AC$22,""),"-"))</f>
        <v/>
      </c>
      <c r="AO113" s="369"/>
      <c r="AP113" s="369"/>
      <c r="AQ113" s="370" t="str">
        <f>IF(AND(申込書!$C$49&lt;&gt;"▼プルダウンより選択してください",申込書!$C$49&lt;&gt;"",$G113&lt;&gt;"",申込書!$V$49="特定学年のみ"),"申し込みする","")</f>
        <v/>
      </c>
      <c r="AR113" s="371"/>
      <c r="AS113" s="372"/>
      <c r="AT113" s="373" t="str">
        <f>IF(AND(申込書!$C$50&lt;&gt;"▼プルダウンより選択してください",申込書!$C$50&lt;&gt;"",申込書!$K$22&lt;&gt;"YYYY/MM/DD",$G113&lt;&gt;""),申込書!$K$22,"")</f>
        <v/>
      </c>
      <c r="AU113" s="369" t="str">
        <f>IF(AT113="","",IF(INDEX('コンテンツ＆備考マスタ'!$H:$J,MATCH(学校情報!AT$3,'コンテンツ＆備考マスタ'!$H:$H,0),3)="●",IF(AND(AT113&lt;&gt;"",ISNUMBER(申込書!$AC$22)=TRUE,申込書!$C$50&lt;&gt;"▼プルダウンより選択してください",申込書!$C$50&lt;&gt;""),申込書!$AC$22,""),"-"))</f>
        <v/>
      </c>
      <c r="AV113" s="369"/>
      <c r="AW113" s="369"/>
      <c r="AX113" s="370" t="str">
        <f>IF(AND(申込書!$C$50&lt;&gt;"▼プルダウンより選択してください",申込書!$C$50&lt;&gt;"",$G113&lt;&gt;"",申込書!$V$50="特定学年のみ"),"申し込みする","")</f>
        <v/>
      </c>
      <c r="AY113" s="371"/>
      <c r="AZ113" s="372"/>
      <c r="BA113" s="373" t="str">
        <f>IF(AND(申込書!$C$51&lt;&gt;"▼プルダウンより選択してください",申込書!$C$51&lt;&gt;"",申込書!$K$22&lt;&gt;"YYYY/MM/DD",$G113&lt;&gt;""),申込書!$K$22,"")</f>
        <v/>
      </c>
      <c r="BB113" s="369" t="str">
        <f>IF(BA113="","",IF(INDEX('コンテンツ＆備考マスタ'!$H:$J,MATCH(学校情報!BA$3,'コンテンツ＆備考マスタ'!$H:$H,0),3)="●",IF(AND(BA113&lt;&gt;"",ISNUMBER(申込書!$AC$22)=TRUE,申込書!$C$51&lt;&gt;"▼プルダウンより選択してください",申込書!$C$51&lt;&gt;""),申込書!$AC$22,""),"-"))</f>
        <v/>
      </c>
      <c r="BC113" s="369"/>
      <c r="BD113" s="369"/>
      <c r="BE113" s="370" t="str">
        <f>IF(AND(申込書!$C$51&lt;&gt;"▼プルダウンより選択してください",申込書!$C$51&lt;&gt;"",$G113&lt;&gt;"",申込書!$V$51="特定学年のみ"),"申し込みする","")</f>
        <v/>
      </c>
      <c r="BF113" s="371"/>
      <c r="BG113" s="372"/>
      <c r="BH113" s="373" t="str">
        <f>IF(AND(申込書!$C$52&lt;&gt;"▼プルダウンより選択してください",申込書!$C$52&lt;&gt;"",申込書!$K$22&lt;&gt;"YYYY/MM/DD",$G113&lt;&gt;""),申込書!$K$22,"")</f>
        <v/>
      </c>
      <c r="BI113" s="369" t="str">
        <f>IF(BH113="","",IF(INDEX('コンテンツ＆備考マスタ'!$H:$J,MATCH(学校情報!BH$3,'コンテンツ＆備考マスタ'!$H:$H,0),3)="●",IF(AND(BH113&lt;&gt;"",ISNUMBER(申込書!$AC$22)=TRUE,申込書!$C$52&lt;&gt;"▼プルダウンより選択してください",申込書!$C$52&lt;&gt;""),申込書!$AC$22,""),"-"))</f>
        <v/>
      </c>
      <c r="BJ113" s="369"/>
      <c r="BK113" s="369"/>
      <c r="BL113" s="370" t="str">
        <f>IF(AND(申込書!$C$52&lt;&gt;"▼プルダウンより選択してください",申込書!$C$52&lt;&gt;"",$G113&lt;&gt;"",申込書!$V$52="特定学年のみ"),"申し込みする","")</f>
        <v/>
      </c>
      <c r="BM113" s="371"/>
      <c r="BN113" s="372"/>
      <c r="BO113" s="373" t="str">
        <f>IF(AND(申込書!$C$53&lt;&gt;"▼プルダウンより選択してください",申込書!$C$53&lt;&gt;"",申込書!$K$22&lt;&gt;"YYYY/MM/DD",$G113&lt;&gt;""),申込書!$K$22,"")</f>
        <v/>
      </c>
      <c r="BP113" s="369" t="str">
        <f>IF(BO113="","",IF(INDEX('コンテンツ＆備考マスタ'!$H:$J,MATCH(学校情報!BO$3,'コンテンツ＆備考マスタ'!$H:$H,0),3)="●",IF(AND(BO113&lt;&gt;"",ISNUMBER(申込書!$AC$22)=TRUE,申込書!$C$53&lt;&gt;"▼プルダウンより選択してください",申込書!$C$53&lt;&gt;""),申込書!$AC$22,""),"-"))</f>
        <v/>
      </c>
      <c r="BQ113" s="369"/>
      <c r="BR113" s="369"/>
      <c r="BS113" s="370" t="str">
        <f>IF(AND(申込書!$C$53&lt;&gt;"▼プルダウンより選択してください",申込書!$C$53&lt;&gt;"",$G113&lt;&gt;"",申込書!$V$53="特定学年のみ"),"申し込みする","")</f>
        <v/>
      </c>
      <c r="BT113" s="371"/>
      <c r="BU113" s="372"/>
      <c r="BV113" s="373" t="str">
        <f>IF(AND(申込書!$C$54&lt;&gt;"▼プルダウンより選択してください",申込書!$C$54&lt;&gt;"",申込書!$K$22&lt;&gt;"YYYY/MM/DD",$G113&lt;&gt;""),申込書!$K$22,"")</f>
        <v/>
      </c>
      <c r="BW113" s="369" t="str">
        <f>IF(BV113="","",IF(INDEX('コンテンツ＆備考マスタ'!$H:$J,MATCH(学校情報!BV$3,'コンテンツ＆備考マスタ'!$H:$H,0),3)="●",IF(AND(BV113&lt;&gt;"",ISNUMBER(申込書!$AC$22)=TRUE,申込書!$C$54&lt;&gt;"▼プルダウンより選択してください",申込書!$C$54&lt;&gt;""),申込書!$AC$22,""),"-"))</f>
        <v/>
      </c>
      <c r="BX113" s="369"/>
      <c r="BY113" s="369"/>
      <c r="BZ113" s="370" t="str">
        <f>IF(AND(申込書!$C$54&lt;&gt;"▼プルダウンより選択してください",申込書!$C$54&lt;&gt;"",$G113&lt;&gt;"",申込書!$V$54="特定学年のみ"),"申し込みする","")</f>
        <v/>
      </c>
      <c r="CA113" s="371"/>
      <c r="CB113" s="372"/>
      <c r="CC113" s="373" t="str">
        <f>IF(AND(申込書!$C$55&lt;&gt;"▼プルダウンより選択してください",申込書!$C$55&lt;&gt;"",申込書!$K$22&lt;&gt;"YYYY/MM/DD",$G113&lt;&gt;""),申込書!$K$22,"")</f>
        <v/>
      </c>
      <c r="CD113" s="369" t="str">
        <f>IF(CC113="","",IF(INDEX('コンテンツ＆備考マスタ'!$H:$J,MATCH(学校情報!CC$3,'コンテンツ＆備考マスタ'!$H:$H,0),3)="●",IF(AND(CC113&lt;&gt;"",ISNUMBER(申込書!$AC$22)=TRUE,申込書!$C$55&lt;&gt;"▼プルダウンより選択してください",申込書!$C$55&lt;&gt;""),申込書!$AC$22,""),"-"))</f>
        <v/>
      </c>
      <c r="CE113" s="369"/>
      <c r="CF113" s="369"/>
      <c r="CG113" s="370" t="str">
        <f>IF(AND(申込書!$C$55&lt;&gt;"▼プルダウンより選択してください",申込書!$C$55&lt;&gt;"",$G113&lt;&gt;"",申込書!$V$55="特定学年のみ"),"申し込みする","")</f>
        <v/>
      </c>
      <c r="CH113" s="371"/>
      <c r="CI113" s="372"/>
      <c r="CJ113" s="373" t="str">
        <f>IF(AND(申込書!$C$56&lt;&gt;"▼プルダウンより選択してください",申込書!$C$56&lt;&gt;"",申込書!$K$22&lt;&gt;"YYYY/MM/DD",$G113&lt;&gt;""),申込書!$K$22,"")</f>
        <v/>
      </c>
      <c r="CK113" s="369" t="str">
        <f>IF(CJ113="","",IF(INDEX('コンテンツ＆備考マスタ'!$H:$J,MATCH(学校情報!CJ$3,'コンテンツ＆備考マスタ'!$H:$H,0),3)="●",IF(AND(CJ113&lt;&gt;"",ISNUMBER(申込書!$AC$22)=TRUE,申込書!$C$56&lt;&gt;"▼プルダウンより選択してください",申込書!$C$56&lt;&gt;""),申込書!$AC$22,""),"-"))</f>
        <v/>
      </c>
      <c r="CL113" s="369"/>
      <c r="CM113" s="369"/>
      <c r="CN113" s="370" t="str">
        <f>IF(AND(申込書!$C$56&lt;&gt;"▼プルダウンより選択してください",申込書!$C$56&lt;&gt;"",$G113&lt;&gt;"",申込書!$V$56="特定学年のみ"),"申し込みする","")</f>
        <v/>
      </c>
      <c r="CO113" s="371"/>
      <c r="CP113" s="372"/>
      <c r="CQ113" s="373" t="str">
        <f>IF(AND(申込書!$C$57&lt;&gt;"▼プルダウンより選択してください",申込書!$C$57&lt;&gt;"",申込書!$K$22&lt;&gt;"YYYY/MM/DD",$G113&lt;&gt;""),申込書!$K$22,"")</f>
        <v/>
      </c>
      <c r="CR113" s="369" t="str">
        <f>IF(CQ113="","",IF(INDEX('コンテンツ＆備考マスタ'!$H:$J,MATCH(学校情報!CQ$3,'コンテンツ＆備考マスタ'!$H:$H,0),3)="●",IF(AND(CQ113&lt;&gt;"",ISNUMBER(申込書!$AC$22)=TRUE,申込書!$C$57&lt;&gt;"▼プルダウンより選択してください",申込書!$C$57&lt;&gt;""),申込書!$AC$22,""),"-"))</f>
        <v/>
      </c>
      <c r="CS113" s="369"/>
      <c r="CT113" s="369"/>
      <c r="CU113" s="369" t="str">
        <f>IF(AND(申込書!$C$57&lt;&gt;"▼プルダウンより選択してください",申込書!$C$57&lt;&gt;"",$G113&lt;&gt;"",申込書!$V$57="特定学年のみ"),"申し込みする","")</f>
        <v/>
      </c>
      <c r="CV113" s="371"/>
      <c r="CW113" s="372"/>
      <c r="CX113" s="373" t="str">
        <f>IF(AND(申込書!$C$58&lt;&gt;"▼プルダウンより選択してください",申込書!$C$58&lt;&gt;"",申込書!$K$22&lt;&gt;"YYYY/MM/DD",$G113&lt;&gt;""),申込書!$K$22,"")</f>
        <v/>
      </c>
      <c r="CY113" s="369" t="str">
        <f>IF(CX113="","",IF(INDEX('コンテンツ＆備考マスタ'!$H:$J,MATCH(学校情報!CX$3,'コンテンツ＆備考マスタ'!$H:$H,0),3)="●",IF(AND(CX113&lt;&gt;"",ISNUMBER(申込書!$AC$22)=TRUE,申込書!$C$58&lt;&gt;"▼プルダウンより選択してください",申込書!$C$58&lt;&gt;""),申込書!$AC$22,""),"-"))</f>
        <v/>
      </c>
      <c r="CZ113" s="369"/>
      <c r="DA113" s="369"/>
      <c r="DB113" s="369" t="str">
        <f>IF(AND(申込書!$C$58&lt;&gt;"▼プルダウンより選択してください",申込書!$C$58&lt;&gt;"",$G113&lt;&gt;"",申込書!$V$58="特定学年のみ"),"申し込みする","")</f>
        <v/>
      </c>
      <c r="DC113" s="371"/>
      <c r="DD113" s="372"/>
      <c r="DE113" s="373" t="str">
        <f>IF(AND(申込書!$C$59&lt;&gt;"▼プルダウンより選択してください",申込書!$C$59&lt;&gt;"",申込書!$K$22&lt;&gt;"YYYY/MM/DD",$G113&lt;&gt;""),申込書!$K$22,"")</f>
        <v/>
      </c>
      <c r="DF113" s="369" t="str">
        <f>IF(DE113="","",IF(INDEX('コンテンツ＆備考マスタ'!$H:$J,MATCH(学校情報!DE$3,'コンテンツ＆備考マスタ'!$H:$H,0),3)="●",IF(AND(DE113&lt;&gt;"",ISNUMBER(申込書!$AC$22)=TRUE,申込書!$C$59&lt;&gt;"▼プルダウンより選択してください",申込書!$C$59&lt;&gt;""),申込書!$AC$22,""),"-"))</f>
        <v/>
      </c>
      <c r="DG113" s="369"/>
      <c r="DH113" s="369"/>
      <c r="DI113" s="369" t="str">
        <f>IF(AND(申込書!$C$59&lt;&gt;"▼プルダウンより選択してください",申込書!$C$59&lt;&gt;"",$G113&lt;&gt;"",申込書!$V$59="特定学年のみ"),"申し込みする","")</f>
        <v/>
      </c>
      <c r="DJ113" s="371"/>
      <c r="DK113" s="372"/>
      <c r="DL113" s="373" t="str">
        <f>IF(AND(申込書!$C$60&lt;&gt;"▼プルダウンより選択してください",申込書!$C$60&lt;&gt;"",申込書!$K$22&lt;&gt;"YYYY/MM/DD",$G113&lt;&gt;""),申込書!$K$22,"")</f>
        <v/>
      </c>
      <c r="DM113" s="369" t="str">
        <f>IF(DL113="","",IF(INDEX('コンテンツ＆備考マスタ'!$H:$J,MATCH(学校情報!DL$3,'コンテンツ＆備考マスタ'!$H:$H,0),3)="●",IF(AND(DL113&lt;&gt;"",ISNUMBER(申込書!$AC$22)=TRUE,申込書!$C$60&lt;&gt;"▼プルダウンより選択してください",申込書!$C$60&lt;&gt;""),申込書!$AC$22,""),"-"))</f>
        <v/>
      </c>
      <c r="DN113" s="369"/>
      <c r="DO113" s="369"/>
      <c r="DP113" s="369" t="str">
        <f>IF(AND(申込書!$C$60&lt;&gt;"▼プルダウンより選択してください",申込書!$C$60&lt;&gt;"",$G113&lt;&gt;"",申込書!$V$60="特定学年のみ"),"申し込みする","")</f>
        <v/>
      </c>
      <c r="DQ113" s="371"/>
      <c r="DR113" s="372"/>
      <c r="DS113" s="373" t="str">
        <f>IF(AND(申込書!$C$61&lt;&gt;"▼プルダウンより選択してください",申込書!$C$61&lt;&gt;"",申込書!$K$22&lt;&gt;"YYYY/MM/DD",$G113&lt;&gt;""),申込書!$K$22,"")</f>
        <v/>
      </c>
      <c r="DT113" s="369" t="str">
        <f>IF(DS113="","",IF(INDEX('コンテンツ＆備考マスタ'!$H:$J,MATCH(学校情報!DS$3,'コンテンツ＆備考マスタ'!$H:$H,0),3)="●",IF(AND(DS113&lt;&gt;"",ISNUMBER(申込書!$AC$22)=TRUE,申込書!$C$61&lt;&gt;"▼プルダウンより選択してください",申込書!$C$61&lt;&gt;""),申込書!$AC$22,""),"-"))</f>
        <v/>
      </c>
      <c r="DU113" s="369"/>
      <c r="DV113" s="369"/>
      <c r="DW113" s="369" t="str">
        <f>IF(AND(申込書!$C$61&lt;&gt;"▼プルダウンより選択してください",申込書!$C$61&lt;&gt;"",$G113&lt;&gt;"",申込書!$V$61="特定学年のみ"),"申し込みする","")</f>
        <v/>
      </c>
      <c r="DX113" s="371"/>
      <c r="DY113" s="372"/>
      <c r="DZ113" s="373" t="str">
        <f>IF(AND(申込書!$C$62&lt;&gt;"▼プルダウンより選択してください",申込書!$C$62&lt;&gt;"",申込書!$K$22&lt;&gt;"YYYY/MM/DD",$G113&lt;&gt;""),申込書!$K$22,"")</f>
        <v/>
      </c>
      <c r="EA113" s="369" t="str">
        <f>IF(DZ113="","",IF(INDEX('コンテンツ＆備考マスタ'!$H:$J,MATCH(学校情報!DZ$3,'コンテンツ＆備考マスタ'!$H:$H,0),3)="●",IF(AND(DZ113&lt;&gt;"",ISNUMBER(申込書!$AC$22)=TRUE,申込書!$C$62&lt;&gt;"▼プルダウンより選択してください",申込書!$C$62&lt;&gt;""),申込書!$AC$22,""),"-"))</f>
        <v/>
      </c>
      <c r="EB113" s="369"/>
      <c r="EC113" s="369"/>
      <c r="ED113" s="370" t="str">
        <f>IF(AND(申込書!$C$62&lt;&gt;"▼プルダウンより選択してください",申込書!$C$62&lt;&gt;"",$G113&lt;&gt;"",申込書!$V$62="特定学年のみ"),"申し込みする","")</f>
        <v/>
      </c>
      <c r="EE113" s="371"/>
      <c r="EF113" s="372"/>
      <c r="EG113" s="373" t="str">
        <f>IF(AND(申込書!$C$63&lt;&gt;"▼プルダウンより選択してください",申込書!$C$63&lt;&gt;"",申込書!$K$22&lt;&gt;"YYYY/MM/DD",$G113&lt;&gt;""),申込書!$K$22,"")</f>
        <v/>
      </c>
      <c r="EH113" s="369" t="str">
        <f>IF(EG113="","",IF(INDEX('コンテンツ＆備考マスタ'!$H:$J,MATCH(学校情報!EG$3,'コンテンツ＆備考マスタ'!$H:$H,0),3)="●",IF(AND(EG113&lt;&gt;"",ISNUMBER(申込書!$AC$22)=TRUE,申込書!$C$63&lt;&gt;"▼プルダウンより選択してください",申込書!$C$63&lt;&gt;""),申込書!$AC$22,""),"-"))</f>
        <v/>
      </c>
      <c r="EI113" s="369"/>
      <c r="EJ113" s="369"/>
      <c r="EK113" s="370" t="str">
        <f>IF(AND(申込書!$C$63&lt;&gt;"▼プルダウンより選択してください",申込書!$C$63&lt;&gt;"",$G113&lt;&gt;"",申込書!$V$63="特定学年のみ"),"申し込みする","")</f>
        <v/>
      </c>
      <c r="EL113" s="371"/>
      <c r="EM113" s="372"/>
      <c r="EN113" s="373" t="str">
        <f>IF(AND(申込書!$C$64&lt;&gt;"▼プルダウンより選択してください",申込書!$C$64&lt;&gt;"",申込書!$K$22&lt;&gt;"YYYY/MM/DD",$G113&lt;&gt;""),申込書!$K$22,"")</f>
        <v/>
      </c>
      <c r="EO113" s="369" t="str">
        <f>IF(EN113="","",IF(INDEX('コンテンツ＆備考マスタ'!$H:$J,MATCH(学校情報!EN$3,'コンテンツ＆備考マスタ'!$H:$H,0),3)="●",IF(AND(EN113&lt;&gt;"",ISNUMBER(申込書!$AC$22)=TRUE,申込書!$C$64&lt;&gt;"▼プルダウンより選択してください",申込書!$C$64&lt;&gt;""),申込書!$AC$22,""),"-"))</f>
        <v/>
      </c>
      <c r="EP113" s="369"/>
      <c r="EQ113" s="369"/>
      <c r="ER113" s="370" t="str">
        <f>IF(AND(申込書!$C$64&lt;&gt;"▼プルダウンより選択してください",申込書!$C$64&lt;&gt;"",$G113&lt;&gt;"",申込書!$V$64="特定学年のみ"),"申し込みする","")</f>
        <v/>
      </c>
      <c r="ES113" s="371"/>
      <c r="ET113" s="372"/>
      <c r="EU113" s="373" t="str">
        <f>IF(AND(申込書!$C$65&lt;&gt;"▼プルダウンより選択してください",申込書!$C$65&lt;&gt;"",申込書!$K$22&lt;&gt;"YYYY/MM/DD",$G113&lt;&gt;""),申込書!$K$22,"")</f>
        <v/>
      </c>
      <c r="EV113" s="369" t="str">
        <f>IF(EU113="","",IF(INDEX('コンテンツ＆備考マスタ'!$H:$J,MATCH(学校情報!EU$3,'コンテンツ＆備考マスタ'!$H:$H,0),3)="●",IF(AND(EU113&lt;&gt;"",ISNUMBER(申込書!$AC$22)=TRUE,申込書!$C$65&lt;&gt;"▼プルダウンより選択してください",申込書!$C$65&lt;&gt;""),申込書!$AC$22,""),"-"))</f>
        <v/>
      </c>
      <c r="EW113" s="369"/>
      <c r="EX113" s="369"/>
      <c r="EY113" s="370" t="str">
        <f>IF(AND(申込書!$C$65&lt;&gt;"▼プルダウンより選択してください",申込書!$C$65&lt;&gt;"",$G113&lt;&gt;"",申込書!$V$65="特定学年のみ"),"申し込みする","")</f>
        <v/>
      </c>
      <c r="EZ113" s="371"/>
      <c r="FA113" s="372"/>
      <c r="FB113" s="373" t="str">
        <f>IF(AND(申込書!$C$66&lt;&gt;"▼プルダウンより選択してください",申込書!$C$66&lt;&gt;"",申込書!$K$22&lt;&gt;"YYYY/MM/DD",$G113&lt;&gt;""),申込書!$K$22,"")</f>
        <v/>
      </c>
      <c r="FC113" s="369" t="str">
        <f>IF(FB113="","",IF(INDEX('コンテンツ＆備考マスタ'!$H:$J,MATCH(学校情報!FB$3,'コンテンツ＆備考マスタ'!$H:$H,0),3)="●",IF(AND(FB113&lt;&gt;"",ISNUMBER(申込書!$AC$22)=TRUE,申込書!$C$66&lt;&gt;"▼プルダウンより選択してください",申込書!$C$66&lt;&gt;""),申込書!$AC$22,""),"-"))</f>
        <v/>
      </c>
      <c r="FD113" s="369"/>
      <c r="FE113" s="369"/>
      <c r="FF113" s="370" t="str">
        <f>IF(AND(申込書!$C$66&lt;&gt;"▼プルダウンより選択してください",申込書!$C$66&lt;&gt;"",$G113&lt;&gt;"",申込書!$V$66="特定学年のみ"),"申し込みする","")</f>
        <v/>
      </c>
      <c r="FG113" s="371"/>
      <c r="FH113" s="372"/>
      <c r="FI113" s="373" t="str">
        <f>IF(AND(申込書!$C$67&lt;&gt;"▼プルダウンより選択してください",申込書!$C$67&lt;&gt;"",申込書!$K$22&lt;&gt;"YYYY/MM/DD",$G113&lt;&gt;""),申込書!$K$22,"")</f>
        <v/>
      </c>
      <c r="FJ113" s="369" t="str">
        <f>IF(FI113="","",IF(INDEX('コンテンツ＆備考マスタ'!$H:$J,MATCH(学校情報!FI$3,'コンテンツ＆備考マスタ'!$H:$H,0),3)="●",IF(AND(FI113&lt;&gt;"",ISNUMBER(申込書!$AC$22)=TRUE,申込書!$C$67&lt;&gt;"▼プルダウンより選択してください",申込書!$C$67&lt;&gt;""),申込書!$AC$22,""),"-"))</f>
        <v/>
      </c>
      <c r="FK113" s="369"/>
      <c r="FL113" s="369"/>
      <c r="FM113" s="370" t="str">
        <f>IF(AND(申込書!$C$67&lt;&gt;"▼プルダウンより選択してください",申込書!$C$67&lt;&gt;"",$G113&lt;&gt;"",申込書!$V$67="特定学年のみ"),"申し込みする","")</f>
        <v/>
      </c>
      <c r="FN113" s="371"/>
      <c r="FO113" s="372"/>
      <c r="FP113" s="373" t="str">
        <f>IF(AND(申込書!$C$68&lt;&gt;"▼プルダウンより選択してください",申込書!$C$68&lt;&gt;"",申込書!$K$22&lt;&gt;"YYYY/MM/DD",$G113&lt;&gt;""),申込書!$K$22,"")</f>
        <v/>
      </c>
      <c r="FQ113" s="369" t="str">
        <f>IF(FP113="","",IF(INDEX('コンテンツ＆備考マスタ'!$H:$J,MATCH(学校情報!FP$3,'コンテンツ＆備考マスタ'!$H:$H,0),3)="●",IF(AND(FP113&lt;&gt;"",ISNUMBER(申込書!$AC$22)=TRUE,申込書!$C$68&lt;&gt;"▼プルダウンより選択してください",申込書!$C$68&lt;&gt;""),申込書!$AC$22,""),"-"))</f>
        <v/>
      </c>
      <c r="FR113" s="369"/>
      <c r="FS113" s="369"/>
      <c r="FT113" s="370" t="str">
        <f>IF(AND(申込書!$C$68&lt;&gt;"▼プルダウンより選択してください",申込書!$C$68&lt;&gt;"",$G113&lt;&gt;"",申込書!$V$68="特定学年のみ"),"申し込みする","")</f>
        <v/>
      </c>
      <c r="FU113" s="371"/>
      <c r="FV113" s="372"/>
      <c r="FW113" s="373" t="str">
        <f>IF(AND(申込書!$C$69&lt;&gt;"▼プルダウンより選択してください",申込書!$C$69&lt;&gt;"",申込書!$K$22&lt;&gt;"YYYY/MM/DD",$G113&lt;&gt;""),申込書!$K$22,"")</f>
        <v/>
      </c>
      <c r="FX113" s="369" t="str">
        <f>IF(FW113="","",IF(INDEX('コンテンツ＆備考マスタ'!$H:$J,MATCH(学校情報!FW$3,'コンテンツ＆備考マスタ'!$H:$H,0),3)="●",IF(AND(FW113&lt;&gt;"",ISNUMBER(申込書!$AC$22)=TRUE,申込書!$C$69&lt;&gt;"▼プルダウンより選択してください",申込書!$C$69&lt;&gt;""),申込書!$AC$22,""),"-"))</f>
        <v/>
      </c>
      <c r="FY113" s="369"/>
      <c r="FZ113" s="369"/>
      <c r="GA113" s="370" t="str">
        <f>IF(AND(申込書!$C$69&lt;&gt;"▼プルダウンより選択してください",申込書!$C$69&lt;&gt;"",$G113&lt;&gt;"",申込書!$V$69="特定学年のみ"),"申し込みする","")</f>
        <v/>
      </c>
      <c r="GB113" s="371"/>
      <c r="GC113" s="372"/>
      <c r="GD113" s="373" t="str">
        <f>IF(AND(申込書!$C$70&lt;&gt;"▼プルダウンより選択してください",申込書!$C$70&lt;&gt;"",申込書!$K$22&lt;&gt;"YYYY/MM/DD",$G113&lt;&gt;""),申込書!$K$22,"")</f>
        <v/>
      </c>
      <c r="GE113" s="369" t="str">
        <f>IF(GD113="","",IF(INDEX('コンテンツ＆備考マスタ'!$H:$J,MATCH(学校情報!GD$3,'コンテンツ＆備考マスタ'!$H:$H,0),3)="●",IF(AND(GD113&lt;&gt;"",ISNUMBER(申込書!$AC$22)=TRUE,申込書!$C$70&lt;&gt;"▼プルダウンより選択してください",申込書!$C$70&lt;&gt;""),申込書!$AC$22,""),"-"))</f>
        <v/>
      </c>
      <c r="GF113" s="369"/>
      <c r="GG113" s="369"/>
      <c r="GH113" s="370" t="str">
        <f>IF(AND(申込書!$C$70&lt;&gt;"▼プルダウンより選択してください",申込書!$C$70&lt;&gt;"",$G113&lt;&gt;"",申込書!$V$70="特定学年のみ"),"申し込みする","")</f>
        <v/>
      </c>
      <c r="GI113" s="371"/>
      <c r="GJ113" s="372"/>
      <c r="GK113" s="373" t="str">
        <f>IF(AND(申込書!$C$71&lt;&gt;"▼プルダウンより選択してください",申込書!$C$71&lt;&gt;"",申込書!$K$22&lt;&gt;"YYYY/MM/DD",$G113&lt;&gt;""),申込書!$K$22,"")</f>
        <v/>
      </c>
      <c r="GL113" s="369" t="str">
        <f>IF(GK113="","",IF(INDEX('コンテンツ＆備考マスタ'!$H:$J,MATCH(学校情報!GK$3,'コンテンツ＆備考マスタ'!$H:$H,0),3)="●",IF(AND(GK113&lt;&gt;"",ISNUMBER(申込書!$AC$22)=TRUE,申込書!$C$71&lt;&gt;"▼プルダウンより選択してください",申込書!$C$71&lt;&gt;""),申込書!$AC$22,""),"-"))</f>
        <v/>
      </c>
      <c r="GM113" s="369"/>
      <c r="GN113" s="369"/>
      <c r="GO113" s="370" t="str">
        <f>IF(AND(申込書!$C$71&lt;&gt;"▼プルダウンより選択してください",申込書!$C$71&lt;&gt;"",$G113&lt;&gt;"",申込書!$V$71="特定学年のみ"),"申し込みする","")</f>
        <v/>
      </c>
      <c r="GP113" s="371"/>
      <c r="GQ113" s="372"/>
      <c r="GR113" s="373" t="str">
        <f>IF(AND(申込書!$C$72&lt;&gt;"▼プルダウンより選択してください",申込書!$C$72&lt;&gt;"",申込書!$K$22&lt;&gt;"YYYY/MM/DD",$G113&lt;&gt;""),申込書!$K$22,"")</f>
        <v/>
      </c>
      <c r="GS113" s="369" t="str">
        <f>IF(GR113="","",IF(INDEX('コンテンツ＆備考マスタ'!$H:$J,MATCH(学校情報!GR$3,'コンテンツ＆備考マスタ'!$H:$H,0),3)="●",IF(AND(GR113&lt;&gt;"",ISNUMBER(申込書!$AC$22)=TRUE,申込書!$C$72&lt;&gt;"▼プルダウンより選択してください",申込書!$C$72&lt;&gt;""),申込書!$AC$22,""),"-"))</f>
        <v/>
      </c>
      <c r="GT113" s="369"/>
      <c r="GU113" s="369"/>
      <c r="GV113" s="370" t="str">
        <f>IF(AND(申込書!$C$72&lt;&gt;"▼プルダウンより選択してください",申込書!$C$72&lt;&gt;"",$G113&lt;&gt;"",申込書!$V$72="特定学年のみ"),"申し込みする","")</f>
        <v/>
      </c>
      <c r="GW113" s="371"/>
      <c r="GX113" s="372"/>
      <c r="GY113" s="373" t="str">
        <f>IF(AND(申込書!$C$73&lt;&gt;"▼プルダウンより選択してください",申込書!$C$73&lt;&gt;"",申込書!$K$22&lt;&gt;"YYYY/MM/DD",$G113&lt;&gt;""),申込書!$K$22,"")</f>
        <v/>
      </c>
      <c r="GZ113" s="369" t="str">
        <f>IF(GY113="","",IF(INDEX('コンテンツ＆備考マスタ'!$H:$J,MATCH(学校情報!GY$3,'コンテンツ＆備考マスタ'!$H:$H,0),3)="●",IF(AND(GY113&lt;&gt;"",ISNUMBER(申込書!$AC$22)=TRUE,申込書!$C$73&lt;&gt;"▼プルダウンより選択してください",申込書!$C$73&lt;&gt;""),申込書!$AC$22,""),"-"))</f>
        <v/>
      </c>
      <c r="HA113" s="369"/>
      <c r="HB113" s="369"/>
      <c r="HC113" s="370" t="str">
        <f>IF(AND(申込書!$C$73&lt;&gt;"▼プルダウンより選択してください",申込書!$C$73&lt;&gt;"",$G113&lt;&gt;"",申込書!$V$73="特定学年のみ"),"申し込みする","")</f>
        <v/>
      </c>
      <c r="HD113" s="371"/>
      <c r="HE113" s="372"/>
      <c r="HF113" s="373" t="str">
        <f>IF(AND(申込書!$C$74&lt;&gt;"▼プルダウンより選択してください",申込書!$C$74&lt;&gt;"",申込書!$K$22&lt;&gt;"YYYY/MM/DD",$G113&lt;&gt;""),申込書!$K$22,"")</f>
        <v/>
      </c>
      <c r="HG113" s="369" t="str">
        <f>IF(HF113="","",IF(INDEX('コンテンツ＆備考マスタ'!$H:$J,MATCH(学校情報!HF$3,'コンテンツ＆備考マスタ'!$H:$H,0),3)="●",IF(AND(HF113&lt;&gt;"",ISNUMBER(申込書!$AC$22)=TRUE,申込書!$C$74&lt;&gt;"▼プルダウンより選択してください",申込書!$C$74&lt;&gt;""),申込書!$AC$22,""),"-"))</f>
        <v/>
      </c>
      <c r="HH113" s="369"/>
      <c r="HI113" s="369"/>
      <c r="HJ113" s="370" t="str">
        <f>IF(AND(申込書!$C$74&lt;&gt;"▼プルダウンより選択してください",申込書!$C$74&lt;&gt;"",$G113&lt;&gt;"",申込書!$V$74="特定学年のみ"),"申し込みする","")</f>
        <v/>
      </c>
      <c r="HK113" s="371"/>
      <c r="HL113" s="372"/>
      <c r="HM113" s="373" t="str">
        <f>IF(AND(申込書!$C$75&lt;&gt;"▼プルダウンより選択してください",申込書!$C$75&lt;&gt;"",申込書!$K$22&lt;&gt;"YYYY/MM/DD",$G113&lt;&gt;""),申込書!$K$22,"")</f>
        <v/>
      </c>
      <c r="HN113" s="369" t="str">
        <f>IF(HM113="","",IF(INDEX('コンテンツ＆備考マスタ'!$H:$J,MATCH(学校情報!HM$3,'コンテンツ＆備考マスタ'!$H:$H,0),3)="●",IF(AND(HM113&lt;&gt;"",ISNUMBER(申込書!$AC$22)=TRUE,申込書!$C$75&lt;&gt;"▼プルダウンより選択してください",申込書!$C$75&lt;&gt;""),申込書!$AC$22,""),"-"))</f>
        <v/>
      </c>
      <c r="HO113" s="369"/>
      <c r="HP113" s="369"/>
      <c r="HQ113" s="370" t="str">
        <f>IF(AND(申込書!$C$75&lt;&gt;"▼プルダウンより選択してください",申込書!$C$75&lt;&gt;"",$G113&lt;&gt;"",申込書!$V$75="特定学年のみ"),"申し込みする","")</f>
        <v/>
      </c>
      <c r="HR113" s="371"/>
      <c r="HS113" s="371"/>
      <c r="HT113" s="374" t="str">
        <f>IF(AND(申込書!$C$76&lt;&gt;"▼プルダウンより選択してください",申込書!$C$76&lt;&gt;"",申込書!$K$22&lt;&gt;"YYYY/MM/DD",$G113&lt;&gt;""),申込書!$K$22,"")</f>
        <v/>
      </c>
      <c r="HU113" s="369" t="str">
        <f>IF(HT113="","",IF(INDEX('コンテンツ＆備考マスタ'!$H:$J,MATCH(学校情報!HT$3,'コンテンツ＆備考マスタ'!$H:$H,0),3)="●",IF(AND(HT113&lt;&gt;"",ISNUMBER(申込書!$AC$22)=TRUE,申込書!$C$76&lt;&gt;"▼プルダウンより選択してください",申込書!$C$76&lt;&gt;""),申込書!$AC$22,""),"-"))</f>
        <v/>
      </c>
      <c r="HV113" s="369"/>
      <c r="HW113" s="369"/>
      <c r="HX113" s="370" t="str">
        <f>IF(AND(申込書!$C$76&lt;&gt;"▼プルダウンより選択してください",申込書!$C$76&lt;&gt;"",$G113&lt;&gt;"",申込書!$V$76="特定学年のみ"),"申し込みする","")</f>
        <v/>
      </c>
      <c r="HY113" s="371"/>
      <c r="HZ113" s="372"/>
      <c r="IA113" s="69"/>
    </row>
    <row r="114" spans="2:235" ht="26.85" hidden="1" customHeight="1" outlineLevel="1">
      <c r="B114" s="365">
        <f t="shared" si="3"/>
        <v>109</v>
      </c>
      <c r="C114" s="55"/>
      <c r="D114" s="56"/>
      <c r="E114" s="154"/>
      <c r="F114" s="57"/>
      <c r="G114" s="58"/>
      <c r="H114" s="59"/>
      <c r="I114" s="60"/>
      <c r="J114" s="61"/>
      <c r="K114" s="366" t="str">
        <f t="shared" si="4"/>
        <v/>
      </c>
      <c r="L114" s="62"/>
      <c r="M114" s="322"/>
      <c r="N114" s="63"/>
      <c r="O114" s="64"/>
      <c r="P114" s="367" t="str">
        <f t="shared" si="5"/>
        <v/>
      </c>
      <c r="Q114" s="65"/>
      <c r="R114" s="66"/>
      <c r="S114" s="67"/>
      <c r="T114" s="68"/>
      <c r="U114" s="68"/>
      <c r="V114" s="68"/>
      <c r="W114" s="66"/>
      <c r="X114" s="281"/>
      <c r="Y114" s="368" t="str">
        <f>IF(AND(申込書!$C$47&lt;&gt;"▼プルダウンより選択してください",申込書!$C$47&lt;&gt;"",申込書!$K$22&lt;&gt;"YYYY/MM/DD",$G114&lt;&gt;""),申込書!$K$22,"")</f>
        <v/>
      </c>
      <c r="Z114" s="369" t="str">
        <f>IF(Y114="","",IF(INDEX('コンテンツ＆備考マスタ'!$H:$J,MATCH(学校情報!Y$3,'コンテンツ＆備考マスタ'!$H:$H,0),3)="●",IF(AND(Y114&lt;&gt;"",ISNUMBER(申込書!$AC$22)=TRUE,申込書!$C$47&lt;&gt;"▼プルダウンより選択してください",申込書!$C$47&lt;&gt;""),申込書!$AC$22,""),"-"))</f>
        <v/>
      </c>
      <c r="AA114" s="369"/>
      <c r="AB114" s="369"/>
      <c r="AC114" s="370" t="str">
        <f>IF(AND(申込書!$C$47&lt;&gt;"▼プルダウンより選択してください",申込書!$C$47&lt;&gt;"",$G114&lt;&gt;"",申込書!$V$47="特定学年のみ"),"申し込みする","")</f>
        <v/>
      </c>
      <c r="AD114" s="371"/>
      <c r="AE114" s="372"/>
      <c r="AF114" s="373" t="str">
        <f>IF(AND(申込書!$C$48&lt;&gt;"▼プルダウンより選択してください",申込書!$C$48&lt;&gt;"",申込書!$K$22&lt;&gt;"YYYY/MM/DD",$G114&lt;&gt;""),申込書!$K$22,"")</f>
        <v/>
      </c>
      <c r="AG114" s="369" t="str">
        <f>IF(AF114="","",IF(INDEX('コンテンツ＆備考マスタ'!$H:$J,MATCH(学校情報!AF$3,'コンテンツ＆備考マスタ'!$H:$H,0),3)="●",IF(AND(AF114&lt;&gt;"",ISNUMBER(申込書!$AC$22)=TRUE,申込書!$C$48&lt;&gt;"▼プルダウンより選択してください",申込書!$C$48&lt;&gt;""),申込書!$AC$22,""),"-"))</f>
        <v/>
      </c>
      <c r="AH114" s="369"/>
      <c r="AI114" s="369"/>
      <c r="AJ114" s="370" t="str">
        <f>IF(AND(申込書!$C$48&lt;&gt;"▼プルダウンより選択してください",申込書!$C$48&lt;&gt;"",$G114&lt;&gt;"",申込書!$V$48="特定学年のみ"),"申し込みする","")</f>
        <v/>
      </c>
      <c r="AK114" s="371"/>
      <c r="AL114" s="372"/>
      <c r="AM114" s="373" t="str">
        <f>IF(AND(申込書!$C$49&lt;&gt;"▼プルダウンより選択してください",申込書!$C$49&lt;&gt;"",申込書!$K$22&lt;&gt;"YYYY/MM/DD",$G114&lt;&gt;""),申込書!$K$22,"")</f>
        <v/>
      </c>
      <c r="AN114" s="369" t="str">
        <f>IF(AM114="","",IF(INDEX('コンテンツ＆備考マスタ'!$H:$J,MATCH(学校情報!AM$3,'コンテンツ＆備考マスタ'!$H:$H,0),3)="●",IF(AND(AM114&lt;&gt;"",ISNUMBER(申込書!$AC$22)=TRUE,申込書!$C$49&lt;&gt;"▼プルダウンより選択してください",申込書!$C$49&lt;&gt;""),申込書!$AC$22,""),"-"))</f>
        <v/>
      </c>
      <c r="AO114" s="369"/>
      <c r="AP114" s="369"/>
      <c r="AQ114" s="370" t="str">
        <f>IF(AND(申込書!$C$49&lt;&gt;"▼プルダウンより選択してください",申込書!$C$49&lt;&gt;"",$G114&lt;&gt;"",申込書!$V$49="特定学年のみ"),"申し込みする","")</f>
        <v/>
      </c>
      <c r="AR114" s="371"/>
      <c r="AS114" s="372"/>
      <c r="AT114" s="373" t="str">
        <f>IF(AND(申込書!$C$50&lt;&gt;"▼プルダウンより選択してください",申込書!$C$50&lt;&gt;"",申込書!$K$22&lt;&gt;"YYYY/MM/DD",$G114&lt;&gt;""),申込書!$K$22,"")</f>
        <v/>
      </c>
      <c r="AU114" s="369" t="str">
        <f>IF(AT114="","",IF(INDEX('コンテンツ＆備考マスタ'!$H:$J,MATCH(学校情報!AT$3,'コンテンツ＆備考マスタ'!$H:$H,0),3)="●",IF(AND(AT114&lt;&gt;"",ISNUMBER(申込書!$AC$22)=TRUE,申込書!$C$50&lt;&gt;"▼プルダウンより選択してください",申込書!$C$50&lt;&gt;""),申込書!$AC$22,""),"-"))</f>
        <v/>
      </c>
      <c r="AV114" s="369"/>
      <c r="AW114" s="369"/>
      <c r="AX114" s="370" t="str">
        <f>IF(AND(申込書!$C$50&lt;&gt;"▼プルダウンより選択してください",申込書!$C$50&lt;&gt;"",$G114&lt;&gt;"",申込書!$V$50="特定学年のみ"),"申し込みする","")</f>
        <v/>
      </c>
      <c r="AY114" s="371"/>
      <c r="AZ114" s="372"/>
      <c r="BA114" s="373" t="str">
        <f>IF(AND(申込書!$C$51&lt;&gt;"▼プルダウンより選択してください",申込書!$C$51&lt;&gt;"",申込書!$K$22&lt;&gt;"YYYY/MM/DD",$G114&lt;&gt;""),申込書!$K$22,"")</f>
        <v/>
      </c>
      <c r="BB114" s="369" t="str">
        <f>IF(BA114="","",IF(INDEX('コンテンツ＆備考マスタ'!$H:$J,MATCH(学校情報!BA$3,'コンテンツ＆備考マスタ'!$H:$H,0),3)="●",IF(AND(BA114&lt;&gt;"",ISNUMBER(申込書!$AC$22)=TRUE,申込書!$C$51&lt;&gt;"▼プルダウンより選択してください",申込書!$C$51&lt;&gt;""),申込書!$AC$22,""),"-"))</f>
        <v/>
      </c>
      <c r="BC114" s="369"/>
      <c r="BD114" s="369"/>
      <c r="BE114" s="370" t="str">
        <f>IF(AND(申込書!$C$51&lt;&gt;"▼プルダウンより選択してください",申込書!$C$51&lt;&gt;"",$G114&lt;&gt;"",申込書!$V$51="特定学年のみ"),"申し込みする","")</f>
        <v/>
      </c>
      <c r="BF114" s="371"/>
      <c r="BG114" s="372"/>
      <c r="BH114" s="373" t="str">
        <f>IF(AND(申込書!$C$52&lt;&gt;"▼プルダウンより選択してください",申込書!$C$52&lt;&gt;"",申込書!$K$22&lt;&gt;"YYYY/MM/DD",$G114&lt;&gt;""),申込書!$K$22,"")</f>
        <v/>
      </c>
      <c r="BI114" s="369" t="str">
        <f>IF(BH114="","",IF(INDEX('コンテンツ＆備考マスタ'!$H:$J,MATCH(学校情報!BH$3,'コンテンツ＆備考マスタ'!$H:$H,0),3)="●",IF(AND(BH114&lt;&gt;"",ISNUMBER(申込書!$AC$22)=TRUE,申込書!$C$52&lt;&gt;"▼プルダウンより選択してください",申込書!$C$52&lt;&gt;""),申込書!$AC$22,""),"-"))</f>
        <v/>
      </c>
      <c r="BJ114" s="369"/>
      <c r="BK114" s="369"/>
      <c r="BL114" s="370" t="str">
        <f>IF(AND(申込書!$C$52&lt;&gt;"▼プルダウンより選択してください",申込書!$C$52&lt;&gt;"",$G114&lt;&gt;"",申込書!$V$52="特定学年のみ"),"申し込みする","")</f>
        <v/>
      </c>
      <c r="BM114" s="371"/>
      <c r="BN114" s="372"/>
      <c r="BO114" s="373" t="str">
        <f>IF(AND(申込書!$C$53&lt;&gt;"▼プルダウンより選択してください",申込書!$C$53&lt;&gt;"",申込書!$K$22&lt;&gt;"YYYY/MM/DD",$G114&lt;&gt;""),申込書!$K$22,"")</f>
        <v/>
      </c>
      <c r="BP114" s="369" t="str">
        <f>IF(BO114="","",IF(INDEX('コンテンツ＆備考マスタ'!$H:$J,MATCH(学校情報!BO$3,'コンテンツ＆備考マスタ'!$H:$H,0),3)="●",IF(AND(BO114&lt;&gt;"",ISNUMBER(申込書!$AC$22)=TRUE,申込書!$C$53&lt;&gt;"▼プルダウンより選択してください",申込書!$C$53&lt;&gt;""),申込書!$AC$22,""),"-"))</f>
        <v/>
      </c>
      <c r="BQ114" s="369"/>
      <c r="BR114" s="369"/>
      <c r="BS114" s="370" t="str">
        <f>IF(AND(申込書!$C$53&lt;&gt;"▼プルダウンより選択してください",申込書!$C$53&lt;&gt;"",$G114&lt;&gt;"",申込書!$V$53="特定学年のみ"),"申し込みする","")</f>
        <v/>
      </c>
      <c r="BT114" s="371"/>
      <c r="BU114" s="372"/>
      <c r="BV114" s="373" t="str">
        <f>IF(AND(申込書!$C$54&lt;&gt;"▼プルダウンより選択してください",申込書!$C$54&lt;&gt;"",申込書!$K$22&lt;&gt;"YYYY/MM/DD",$G114&lt;&gt;""),申込書!$K$22,"")</f>
        <v/>
      </c>
      <c r="BW114" s="369" t="str">
        <f>IF(BV114="","",IF(INDEX('コンテンツ＆備考マスタ'!$H:$J,MATCH(学校情報!BV$3,'コンテンツ＆備考マスタ'!$H:$H,0),3)="●",IF(AND(BV114&lt;&gt;"",ISNUMBER(申込書!$AC$22)=TRUE,申込書!$C$54&lt;&gt;"▼プルダウンより選択してください",申込書!$C$54&lt;&gt;""),申込書!$AC$22,""),"-"))</f>
        <v/>
      </c>
      <c r="BX114" s="369"/>
      <c r="BY114" s="369"/>
      <c r="BZ114" s="370" t="str">
        <f>IF(AND(申込書!$C$54&lt;&gt;"▼プルダウンより選択してください",申込書!$C$54&lt;&gt;"",$G114&lt;&gt;"",申込書!$V$54="特定学年のみ"),"申し込みする","")</f>
        <v/>
      </c>
      <c r="CA114" s="371"/>
      <c r="CB114" s="372"/>
      <c r="CC114" s="373" t="str">
        <f>IF(AND(申込書!$C$55&lt;&gt;"▼プルダウンより選択してください",申込書!$C$55&lt;&gt;"",申込書!$K$22&lt;&gt;"YYYY/MM/DD",$G114&lt;&gt;""),申込書!$K$22,"")</f>
        <v/>
      </c>
      <c r="CD114" s="369" t="str">
        <f>IF(CC114="","",IF(INDEX('コンテンツ＆備考マスタ'!$H:$J,MATCH(学校情報!CC$3,'コンテンツ＆備考マスタ'!$H:$H,0),3)="●",IF(AND(CC114&lt;&gt;"",ISNUMBER(申込書!$AC$22)=TRUE,申込書!$C$55&lt;&gt;"▼プルダウンより選択してください",申込書!$C$55&lt;&gt;""),申込書!$AC$22,""),"-"))</f>
        <v/>
      </c>
      <c r="CE114" s="369"/>
      <c r="CF114" s="369"/>
      <c r="CG114" s="370" t="str">
        <f>IF(AND(申込書!$C$55&lt;&gt;"▼プルダウンより選択してください",申込書!$C$55&lt;&gt;"",$G114&lt;&gt;"",申込書!$V$55="特定学年のみ"),"申し込みする","")</f>
        <v/>
      </c>
      <c r="CH114" s="371"/>
      <c r="CI114" s="372"/>
      <c r="CJ114" s="373" t="str">
        <f>IF(AND(申込書!$C$56&lt;&gt;"▼プルダウンより選択してください",申込書!$C$56&lt;&gt;"",申込書!$K$22&lt;&gt;"YYYY/MM/DD",$G114&lt;&gt;""),申込書!$K$22,"")</f>
        <v/>
      </c>
      <c r="CK114" s="369" t="str">
        <f>IF(CJ114="","",IF(INDEX('コンテンツ＆備考マスタ'!$H:$J,MATCH(学校情報!CJ$3,'コンテンツ＆備考マスタ'!$H:$H,0),3)="●",IF(AND(CJ114&lt;&gt;"",ISNUMBER(申込書!$AC$22)=TRUE,申込書!$C$56&lt;&gt;"▼プルダウンより選択してください",申込書!$C$56&lt;&gt;""),申込書!$AC$22,""),"-"))</f>
        <v/>
      </c>
      <c r="CL114" s="369"/>
      <c r="CM114" s="369"/>
      <c r="CN114" s="370" t="str">
        <f>IF(AND(申込書!$C$56&lt;&gt;"▼プルダウンより選択してください",申込書!$C$56&lt;&gt;"",$G114&lt;&gt;"",申込書!$V$56="特定学年のみ"),"申し込みする","")</f>
        <v/>
      </c>
      <c r="CO114" s="371"/>
      <c r="CP114" s="372"/>
      <c r="CQ114" s="373" t="str">
        <f>IF(AND(申込書!$C$57&lt;&gt;"▼プルダウンより選択してください",申込書!$C$57&lt;&gt;"",申込書!$K$22&lt;&gt;"YYYY/MM/DD",$G114&lt;&gt;""),申込書!$K$22,"")</f>
        <v/>
      </c>
      <c r="CR114" s="369" t="str">
        <f>IF(CQ114="","",IF(INDEX('コンテンツ＆備考マスタ'!$H:$J,MATCH(学校情報!CQ$3,'コンテンツ＆備考マスタ'!$H:$H,0),3)="●",IF(AND(CQ114&lt;&gt;"",ISNUMBER(申込書!$AC$22)=TRUE,申込書!$C$57&lt;&gt;"▼プルダウンより選択してください",申込書!$C$57&lt;&gt;""),申込書!$AC$22,""),"-"))</f>
        <v/>
      </c>
      <c r="CS114" s="369"/>
      <c r="CT114" s="369"/>
      <c r="CU114" s="369" t="str">
        <f>IF(AND(申込書!$C$57&lt;&gt;"▼プルダウンより選択してください",申込書!$C$57&lt;&gt;"",$G114&lt;&gt;"",申込書!$V$57="特定学年のみ"),"申し込みする","")</f>
        <v/>
      </c>
      <c r="CV114" s="371"/>
      <c r="CW114" s="372"/>
      <c r="CX114" s="373" t="str">
        <f>IF(AND(申込書!$C$58&lt;&gt;"▼プルダウンより選択してください",申込書!$C$58&lt;&gt;"",申込書!$K$22&lt;&gt;"YYYY/MM/DD",$G114&lt;&gt;""),申込書!$K$22,"")</f>
        <v/>
      </c>
      <c r="CY114" s="369" t="str">
        <f>IF(CX114="","",IF(INDEX('コンテンツ＆備考マスタ'!$H:$J,MATCH(学校情報!CX$3,'コンテンツ＆備考マスタ'!$H:$H,0),3)="●",IF(AND(CX114&lt;&gt;"",ISNUMBER(申込書!$AC$22)=TRUE,申込書!$C$58&lt;&gt;"▼プルダウンより選択してください",申込書!$C$58&lt;&gt;""),申込書!$AC$22,""),"-"))</f>
        <v/>
      </c>
      <c r="CZ114" s="369"/>
      <c r="DA114" s="369"/>
      <c r="DB114" s="369" t="str">
        <f>IF(AND(申込書!$C$58&lt;&gt;"▼プルダウンより選択してください",申込書!$C$58&lt;&gt;"",$G114&lt;&gt;"",申込書!$V$58="特定学年のみ"),"申し込みする","")</f>
        <v/>
      </c>
      <c r="DC114" s="371"/>
      <c r="DD114" s="372"/>
      <c r="DE114" s="373" t="str">
        <f>IF(AND(申込書!$C$59&lt;&gt;"▼プルダウンより選択してください",申込書!$C$59&lt;&gt;"",申込書!$K$22&lt;&gt;"YYYY/MM/DD",$G114&lt;&gt;""),申込書!$K$22,"")</f>
        <v/>
      </c>
      <c r="DF114" s="369" t="str">
        <f>IF(DE114="","",IF(INDEX('コンテンツ＆備考マスタ'!$H:$J,MATCH(学校情報!DE$3,'コンテンツ＆備考マスタ'!$H:$H,0),3)="●",IF(AND(DE114&lt;&gt;"",ISNUMBER(申込書!$AC$22)=TRUE,申込書!$C$59&lt;&gt;"▼プルダウンより選択してください",申込書!$C$59&lt;&gt;""),申込書!$AC$22,""),"-"))</f>
        <v/>
      </c>
      <c r="DG114" s="369"/>
      <c r="DH114" s="369"/>
      <c r="DI114" s="369" t="str">
        <f>IF(AND(申込書!$C$59&lt;&gt;"▼プルダウンより選択してください",申込書!$C$59&lt;&gt;"",$G114&lt;&gt;"",申込書!$V$59="特定学年のみ"),"申し込みする","")</f>
        <v/>
      </c>
      <c r="DJ114" s="371"/>
      <c r="DK114" s="372"/>
      <c r="DL114" s="373" t="str">
        <f>IF(AND(申込書!$C$60&lt;&gt;"▼プルダウンより選択してください",申込書!$C$60&lt;&gt;"",申込書!$K$22&lt;&gt;"YYYY/MM/DD",$G114&lt;&gt;""),申込書!$K$22,"")</f>
        <v/>
      </c>
      <c r="DM114" s="369" t="str">
        <f>IF(DL114="","",IF(INDEX('コンテンツ＆備考マスタ'!$H:$J,MATCH(学校情報!DL$3,'コンテンツ＆備考マスタ'!$H:$H,0),3)="●",IF(AND(DL114&lt;&gt;"",ISNUMBER(申込書!$AC$22)=TRUE,申込書!$C$60&lt;&gt;"▼プルダウンより選択してください",申込書!$C$60&lt;&gt;""),申込書!$AC$22,""),"-"))</f>
        <v/>
      </c>
      <c r="DN114" s="369"/>
      <c r="DO114" s="369"/>
      <c r="DP114" s="369" t="str">
        <f>IF(AND(申込書!$C$60&lt;&gt;"▼プルダウンより選択してください",申込書!$C$60&lt;&gt;"",$G114&lt;&gt;"",申込書!$V$60="特定学年のみ"),"申し込みする","")</f>
        <v/>
      </c>
      <c r="DQ114" s="371"/>
      <c r="DR114" s="372"/>
      <c r="DS114" s="373" t="str">
        <f>IF(AND(申込書!$C$61&lt;&gt;"▼プルダウンより選択してください",申込書!$C$61&lt;&gt;"",申込書!$K$22&lt;&gt;"YYYY/MM/DD",$G114&lt;&gt;""),申込書!$K$22,"")</f>
        <v/>
      </c>
      <c r="DT114" s="369" t="str">
        <f>IF(DS114="","",IF(INDEX('コンテンツ＆備考マスタ'!$H:$J,MATCH(学校情報!DS$3,'コンテンツ＆備考マスタ'!$H:$H,0),3)="●",IF(AND(DS114&lt;&gt;"",ISNUMBER(申込書!$AC$22)=TRUE,申込書!$C$61&lt;&gt;"▼プルダウンより選択してください",申込書!$C$61&lt;&gt;""),申込書!$AC$22,""),"-"))</f>
        <v/>
      </c>
      <c r="DU114" s="369"/>
      <c r="DV114" s="369"/>
      <c r="DW114" s="369" t="str">
        <f>IF(AND(申込書!$C$61&lt;&gt;"▼プルダウンより選択してください",申込書!$C$61&lt;&gt;"",$G114&lt;&gt;"",申込書!$V$61="特定学年のみ"),"申し込みする","")</f>
        <v/>
      </c>
      <c r="DX114" s="371"/>
      <c r="DY114" s="372"/>
      <c r="DZ114" s="373" t="str">
        <f>IF(AND(申込書!$C$62&lt;&gt;"▼プルダウンより選択してください",申込書!$C$62&lt;&gt;"",申込書!$K$22&lt;&gt;"YYYY/MM/DD",$G114&lt;&gt;""),申込書!$K$22,"")</f>
        <v/>
      </c>
      <c r="EA114" s="369" t="str">
        <f>IF(DZ114="","",IF(INDEX('コンテンツ＆備考マスタ'!$H:$J,MATCH(学校情報!DZ$3,'コンテンツ＆備考マスタ'!$H:$H,0),3)="●",IF(AND(DZ114&lt;&gt;"",ISNUMBER(申込書!$AC$22)=TRUE,申込書!$C$62&lt;&gt;"▼プルダウンより選択してください",申込書!$C$62&lt;&gt;""),申込書!$AC$22,""),"-"))</f>
        <v/>
      </c>
      <c r="EB114" s="369"/>
      <c r="EC114" s="369"/>
      <c r="ED114" s="370" t="str">
        <f>IF(AND(申込書!$C$62&lt;&gt;"▼プルダウンより選択してください",申込書!$C$62&lt;&gt;"",$G114&lt;&gt;"",申込書!$V$62="特定学年のみ"),"申し込みする","")</f>
        <v/>
      </c>
      <c r="EE114" s="371"/>
      <c r="EF114" s="372"/>
      <c r="EG114" s="373" t="str">
        <f>IF(AND(申込書!$C$63&lt;&gt;"▼プルダウンより選択してください",申込書!$C$63&lt;&gt;"",申込書!$K$22&lt;&gt;"YYYY/MM/DD",$G114&lt;&gt;""),申込書!$K$22,"")</f>
        <v/>
      </c>
      <c r="EH114" s="369" t="str">
        <f>IF(EG114="","",IF(INDEX('コンテンツ＆備考マスタ'!$H:$J,MATCH(学校情報!EG$3,'コンテンツ＆備考マスタ'!$H:$H,0),3)="●",IF(AND(EG114&lt;&gt;"",ISNUMBER(申込書!$AC$22)=TRUE,申込書!$C$63&lt;&gt;"▼プルダウンより選択してください",申込書!$C$63&lt;&gt;""),申込書!$AC$22,""),"-"))</f>
        <v/>
      </c>
      <c r="EI114" s="369"/>
      <c r="EJ114" s="369"/>
      <c r="EK114" s="370" t="str">
        <f>IF(AND(申込書!$C$63&lt;&gt;"▼プルダウンより選択してください",申込書!$C$63&lt;&gt;"",$G114&lt;&gt;"",申込書!$V$63="特定学年のみ"),"申し込みする","")</f>
        <v/>
      </c>
      <c r="EL114" s="371"/>
      <c r="EM114" s="372"/>
      <c r="EN114" s="373" t="str">
        <f>IF(AND(申込書!$C$64&lt;&gt;"▼プルダウンより選択してください",申込書!$C$64&lt;&gt;"",申込書!$K$22&lt;&gt;"YYYY/MM/DD",$G114&lt;&gt;""),申込書!$K$22,"")</f>
        <v/>
      </c>
      <c r="EO114" s="369" t="str">
        <f>IF(EN114="","",IF(INDEX('コンテンツ＆備考マスタ'!$H:$J,MATCH(学校情報!EN$3,'コンテンツ＆備考マスタ'!$H:$H,0),3)="●",IF(AND(EN114&lt;&gt;"",ISNUMBER(申込書!$AC$22)=TRUE,申込書!$C$64&lt;&gt;"▼プルダウンより選択してください",申込書!$C$64&lt;&gt;""),申込書!$AC$22,""),"-"))</f>
        <v/>
      </c>
      <c r="EP114" s="369"/>
      <c r="EQ114" s="369"/>
      <c r="ER114" s="370" t="str">
        <f>IF(AND(申込書!$C$64&lt;&gt;"▼プルダウンより選択してください",申込書!$C$64&lt;&gt;"",$G114&lt;&gt;"",申込書!$V$64="特定学年のみ"),"申し込みする","")</f>
        <v/>
      </c>
      <c r="ES114" s="371"/>
      <c r="ET114" s="372"/>
      <c r="EU114" s="373" t="str">
        <f>IF(AND(申込書!$C$65&lt;&gt;"▼プルダウンより選択してください",申込書!$C$65&lt;&gt;"",申込書!$K$22&lt;&gt;"YYYY/MM/DD",$G114&lt;&gt;""),申込書!$K$22,"")</f>
        <v/>
      </c>
      <c r="EV114" s="369" t="str">
        <f>IF(EU114="","",IF(INDEX('コンテンツ＆備考マスタ'!$H:$J,MATCH(学校情報!EU$3,'コンテンツ＆備考マスタ'!$H:$H,0),3)="●",IF(AND(EU114&lt;&gt;"",ISNUMBER(申込書!$AC$22)=TRUE,申込書!$C$65&lt;&gt;"▼プルダウンより選択してください",申込書!$C$65&lt;&gt;""),申込書!$AC$22,""),"-"))</f>
        <v/>
      </c>
      <c r="EW114" s="369"/>
      <c r="EX114" s="369"/>
      <c r="EY114" s="370" t="str">
        <f>IF(AND(申込書!$C$65&lt;&gt;"▼プルダウンより選択してください",申込書!$C$65&lt;&gt;"",$G114&lt;&gt;"",申込書!$V$65="特定学年のみ"),"申し込みする","")</f>
        <v/>
      </c>
      <c r="EZ114" s="371"/>
      <c r="FA114" s="372"/>
      <c r="FB114" s="373" t="str">
        <f>IF(AND(申込書!$C$66&lt;&gt;"▼プルダウンより選択してください",申込書!$C$66&lt;&gt;"",申込書!$K$22&lt;&gt;"YYYY/MM/DD",$G114&lt;&gt;""),申込書!$K$22,"")</f>
        <v/>
      </c>
      <c r="FC114" s="369" t="str">
        <f>IF(FB114="","",IF(INDEX('コンテンツ＆備考マスタ'!$H:$J,MATCH(学校情報!FB$3,'コンテンツ＆備考マスタ'!$H:$H,0),3)="●",IF(AND(FB114&lt;&gt;"",ISNUMBER(申込書!$AC$22)=TRUE,申込書!$C$66&lt;&gt;"▼プルダウンより選択してください",申込書!$C$66&lt;&gt;""),申込書!$AC$22,""),"-"))</f>
        <v/>
      </c>
      <c r="FD114" s="369"/>
      <c r="FE114" s="369"/>
      <c r="FF114" s="370" t="str">
        <f>IF(AND(申込書!$C$66&lt;&gt;"▼プルダウンより選択してください",申込書!$C$66&lt;&gt;"",$G114&lt;&gt;"",申込書!$V$66="特定学年のみ"),"申し込みする","")</f>
        <v/>
      </c>
      <c r="FG114" s="371"/>
      <c r="FH114" s="372"/>
      <c r="FI114" s="373" t="str">
        <f>IF(AND(申込書!$C$67&lt;&gt;"▼プルダウンより選択してください",申込書!$C$67&lt;&gt;"",申込書!$K$22&lt;&gt;"YYYY/MM/DD",$G114&lt;&gt;""),申込書!$K$22,"")</f>
        <v/>
      </c>
      <c r="FJ114" s="369" t="str">
        <f>IF(FI114="","",IF(INDEX('コンテンツ＆備考マスタ'!$H:$J,MATCH(学校情報!FI$3,'コンテンツ＆備考マスタ'!$H:$H,0),3)="●",IF(AND(FI114&lt;&gt;"",ISNUMBER(申込書!$AC$22)=TRUE,申込書!$C$67&lt;&gt;"▼プルダウンより選択してください",申込書!$C$67&lt;&gt;""),申込書!$AC$22,""),"-"))</f>
        <v/>
      </c>
      <c r="FK114" s="369"/>
      <c r="FL114" s="369"/>
      <c r="FM114" s="370" t="str">
        <f>IF(AND(申込書!$C$67&lt;&gt;"▼プルダウンより選択してください",申込書!$C$67&lt;&gt;"",$G114&lt;&gt;"",申込書!$V$67="特定学年のみ"),"申し込みする","")</f>
        <v/>
      </c>
      <c r="FN114" s="371"/>
      <c r="FO114" s="372"/>
      <c r="FP114" s="373" t="str">
        <f>IF(AND(申込書!$C$68&lt;&gt;"▼プルダウンより選択してください",申込書!$C$68&lt;&gt;"",申込書!$K$22&lt;&gt;"YYYY/MM/DD",$G114&lt;&gt;""),申込書!$K$22,"")</f>
        <v/>
      </c>
      <c r="FQ114" s="369" t="str">
        <f>IF(FP114="","",IF(INDEX('コンテンツ＆備考マスタ'!$H:$J,MATCH(学校情報!FP$3,'コンテンツ＆備考マスタ'!$H:$H,0),3)="●",IF(AND(FP114&lt;&gt;"",ISNUMBER(申込書!$AC$22)=TRUE,申込書!$C$68&lt;&gt;"▼プルダウンより選択してください",申込書!$C$68&lt;&gt;""),申込書!$AC$22,""),"-"))</f>
        <v/>
      </c>
      <c r="FR114" s="369"/>
      <c r="FS114" s="369"/>
      <c r="FT114" s="370" t="str">
        <f>IF(AND(申込書!$C$68&lt;&gt;"▼プルダウンより選択してください",申込書!$C$68&lt;&gt;"",$G114&lt;&gt;"",申込書!$V$68="特定学年のみ"),"申し込みする","")</f>
        <v/>
      </c>
      <c r="FU114" s="371"/>
      <c r="FV114" s="372"/>
      <c r="FW114" s="373" t="str">
        <f>IF(AND(申込書!$C$69&lt;&gt;"▼プルダウンより選択してください",申込書!$C$69&lt;&gt;"",申込書!$K$22&lt;&gt;"YYYY/MM/DD",$G114&lt;&gt;""),申込書!$K$22,"")</f>
        <v/>
      </c>
      <c r="FX114" s="369" t="str">
        <f>IF(FW114="","",IF(INDEX('コンテンツ＆備考マスタ'!$H:$J,MATCH(学校情報!FW$3,'コンテンツ＆備考マスタ'!$H:$H,0),3)="●",IF(AND(FW114&lt;&gt;"",ISNUMBER(申込書!$AC$22)=TRUE,申込書!$C$69&lt;&gt;"▼プルダウンより選択してください",申込書!$C$69&lt;&gt;""),申込書!$AC$22,""),"-"))</f>
        <v/>
      </c>
      <c r="FY114" s="369"/>
      <c r="FZ114" s="369"/>
      <c r="GA114" s="370" t="str">
        <f>IF(AND(申込書!$C$69&lt;&gt;"▼プルダウンより選択してください",申込書!$C$69&lt;&gt;"",$G114&lt;&gt;"",申込書!$V$69="特定学年のみ"),"申し込みする","")</f>
        <v/>
      </c>
      <c r="GB114" s="371"/>
      <c r="GC114" s="372"/>
      <c r="GD114" s="373" t="str">
        <f>IF(AND(申込書!$C$70&lt;&gt;"▼プルダウンより選択してください",申込書!$C$70&lt;&gt;"",申込書!$K$22&lt;&gt;"YYYY/MM/DD",$G114&lt;&gt;""),申込書!$K$22,"")</f>
        <v/>
      </c>
      <c r="GE114" s="369" t="str">
        <f>IF(GD114="","",IF(INDEX('コンテンツ＆備考マスタ'!$H:$J,MATCH(学校情報!GD$3,'コンテンツ＆備考マスタ'!$H:$H,0),3)="●",IF(AND(GD114&lt;&gt;"",ISNUMBER(申込書!$AC$22)=TRUE,申込書!$C$70&lt;&gt;"▼プルダウンより選択してください",申込書!$C$70&lt;&gt;""),申込書!$AC$22,""),"-"))</f>
        <v/>
      </c>
      <c r="GF114" s="369"/>
      <c r="GG114" s="369"/>
      <c r="GH114" s="370" t="str">
        <f>IF(AND(申込書!$C$70&lt;&gt;"▼プルダウンより選択してください",申込書!$C$70&lt;&gt;"",$G114&lt;&gt;"",申込書!$V$70="特定学年のみ"),"申し込みする","")</f>
        <v/>
      </c>
      <c r="GI114" s="371"/>
      <c r="GJ114" s="372"/>
      <c r="GK114" s="373" t="str">
        <f>IF(AND(申込書!$C$71&lt;&gt;"▼プルダウンより選択してください",申込書!$C$71&lt;&gt;"",申込書!$K$22&lt;&gt;"YYYY/MM/DD",$G114&lt;&gt;""),申込書!$K$22,"")</f>
        <v/>
      </c>
      <c r="GL114" s="369" t="str">
        <f>IF(GK114="","",IF(INDEX('コンテンツ＆備考マスタ'!$H:$J,MATCH(学校情報!GK$3,'コンテンツ＆備考マスタ'!$H:$H,0),3)="●",IF(AND(GK114&lt;&gt;"",ISNUMBER(申込書!$AC$22)=TRUE,申込書!$C$71&lt;&gt;"▼プルダウンより選択してください",申込書!$C$71&lt;&gt;""),申込書!$AC$22,""),"-"))</f>
        <v/>
      </c>
      <c r="GM114" s="369"/>
      <c r="GN114" s="369"/>
      <c r="GO114" s="370" t="str">
        <f>IF(AND(申込書!$C$71&lt;&gt;"▼プルダウンより選択してください",申込書!$C$71&lt;&gt;"",$G114&lt;&gt;"",申込書!$V$71="特定学年のみ"),"申し込みする","")</f>
        <v/>
      </c>
      <c r="GP114" s="371"/>
      <c r="GQ114" s="372"/>
      <c r="GR114" s="373" t="str">
        <f>IF(AND(申込書!$C$72&lt;&gt;"▼プルダウンより選択してください",申込書!$C$72&lt;&gt;"",申込書!$K$22&lt;&gt;"YYYY/MM/DD",$G114&lt;&gt;""),申込書!$K$22,"")</f>
        <v/>
      </c>
      <c r="GS114" s="369" t="str">
        <f>IF(GR114="","",IF(INDEX('コンテンツ＆備考マスタ'!$H:$J,MATCH(学校情報!GR$3,'コンテンツ＆備考マスタ'!$H:$H,0),3)="●",IF(AND(GR114&lt;&gt;"",ISNUMBER(申込書!$AC$22)=TRUE,申込書!$C$72&lt;&gt;"▼プルダウンより選択してください",申込書!$C$72&lt;&gt;""),申込書!$AC$22,""),"-"))</f>
        <v/>
      </c>
      <c r="GT114" s="369"/>
      <c r="GU114" s="369"/>
      <c r="GV114" s="370" t="str">
        <f>IF(AND(申込書!$C$72&lt;&gt;"▼プルダウンより選択してください",申込書!$C$72&lt;&gt;"",$G114&lt;&gt;"",申込書!$V$72="特定学年のみ"),"申し込みする","")</f>
        <v/>
      </c>
      <c r="GW114" s="371"/>
      <c r="GX114" s="372"/>
      <c r="GY114" s="373" t="str">
        <f>IF(AND(申込書!$C$73&lt;&gt;"▼プルダウンより選択してください",申込書!$C$73&lt;&gt;"",申込書!$K$22&lt;&gt;"YYYY/MM/DD",$G114&lt;&gt;""),申込書!$K$22,"")</f>
        <v/>
      </c>
      <c r="GZ114" s="369" t="str">
        <f>IF(GY114="","",IF(INDEX('コンテンツ＆備考マスタ'!$H:$J,MATCH(学校情報!GY$3,'コンテンツ＆備考マスタ'!$H:$H,0),3)="●",IF(AND(GY114&lt;&gt;"",ISNUMBER(申込書!$AC$22)=TRUE,申込書!$C$73&lt;&gt;"▼プルダウンより選択してください",申込書!$C$73&lt;&gt;""),申込書!$AC$22,""),"-"))</f>
        <v/>
      </c>
      <c r="HA114" s="369"/>
      <c r="HB114" s="369"/>
      <c r="HC114" s="370" t="str">
        <f>IF(AND(申込書!$C$73&lt;&gt;"▼プルダウンより選択してください",申込書!$C$73&lt;&gt;"",$G114&lt;&gt;"",申込書!$V$73="特定学年のみ"),"申し込みする","")</f>
        <v/>
      </c>
      <c r="HD114" s="371"/>
      <c r="HE114" s="372"/>
      <c r="HF114" s="373" t="str">
        <f>IF(AND(申込書!$C$74&lt;&gt;"▼プルダウンより選択してください",申込書!$C$74&lt;&gt;"",申込書!$K$22&lt;&gt;"YYYY/MM/DD",$G114&lt;&gt;""),申込書!$K$22,"")</f>
        <v/>
      </c>
      <c r="HG114" s="369" t="str">
        <f>IF(HF114="","",IF(INDEX('コンテンツ＆備考マスタ'!$H:$J,MATCH(学校情報!HF$3,'コンテンツ＆備考マスタ'!$H:$H,0),3)="●",IF(AND(HF114&lt;&gt;"",ISNUMBER(申込書!$AC$22)=TRUE,申込書!$C$74&lt;&gt;"▼プルダウンより選択してください",申込書!$C$74&lt;&gt;""),申込書!$AC$22,""),"-"))</f>
        <v/>
      </c>
      <c r="HH114" s="369"/>
      <c r="HI114" s="369"/>
      <c r="HJ114" s="370" t="str">
        <f>IF(AND(申込書!$C$74&lt;&gt;"▼プルダウンより選択してください",申込書!$C$74&lt;&gt;"",$G114&lt;&gt;"",申込書!$V$74="特定学年のみ"),"申し込みする","")</f>
        <v/>
      </c>
      <c r="HK114" s="371"/>
      <c r="HL114" s="372"/>
      <c r="HM114" s="373" t="str">
        <f>IF(AND(申込書!$C$75&lt;&gt;"▼プルダウンより選択してください",申込書!$C$75&lt;&gt;"",申込書!$K$22&lt;&gt;"YYYY/MM/DD",$G114&lt;&gt;""),申込書!$K$22,"")</f>
        <v/>
      </c>
      <c r="HN114" s="369" t="str">
        <f>IF(HM114="","",IF(INDEX('コンテンツ＆備考マスタ'!$H:$J,MATCH(学校情報!HM$3,'コンテンツ＆備考マスタ'!$H:$H,0),3)="●",IF(AND(HM114&lt;&gt;"",ISNUMBER(申込書!$AC$22)=TRUE,申込書!$C$75&lt;&gt;"▼プルダウンより選択してください",申込書!$C$75&lt;&gt;""),申込書!$AC$22,""),"-"))</f>
        <v/>
      </c>
      <c r="HO114" s="369"/>
      <c r="HP114" s="369"/>
      <c r="HQ114" s="370" t="str">
        <f>IF(AND(申込書!$C$75&lt;&gt;"▼プルダウンより選択してください",申込書!$C$75&lt;&gt;"",$G114&lt;&gt;"",申込書!$V$75="特定学年のみ"),"申し込みする","")</f>
        <v/>
      </c>
      <c r="HR114" s="371"/>
      <c r="HS114" s="371"/>
      <c r="HT114" s="374" t="str">
        <f>IF(AND(申込書!$C$76&lt;&gt;"▼プルダウンより選択してください",申込書!$C$76&lt;&gt;"",申込書!$K$22&lt;&gt;"YYYY/MM/DD",$G114&lt;&gt;""),申込書!$K$22,"")</f>
        <v/>
      </c>
      <c r="HU114" s="369" t="str">
        <f>IF(HT114="","",IF(INDEX('コンテンツ＆備考マスタ'!$H:$J,MATCH(学校情報!HT$3,'コンテンツ＆備考マスタ'!$H:$H,0),3)="●",IF(AND(HT114&lt;&gt;"",ISNUMBER(申込書!$AC$22)=TRUE,申込書!$C$76&lt;&gt;"▼プルダウンより選択してください",申込書!$C$76&lt;&gt;""),申込書!$AC$22,""),"-"))</f>
        <v/>
      </c>
      <c r="HV114" s="369"/>
      <c r="HW114" s="369"/>
      <c r="HX114" s="370" t="str">
        <f>IF(AND(申込書!$C$76&lt;&gt;"▼プルダウンより選択してください",申込書!$C$76&lt;&gt;"",$G114&lt;&gt;"",申込書!$V$76="特定学年のみ"),"申し込みする","")</f>
        <v/>
      </c>
      <c r="HY114" s="371"/>
      <c r="HZ114" s="372"/>
      <c r="IA114" s="69"/>
    </row>
    <row r="115" spans="2:235" ht="26.85" hidden="1" customHeight="1" outlineLevel="1">
      <c r="B115" s="365">
        <f t="shared" si="3"/>
        <v>110</v>
      </c>
      <c r="C115" s="55"/>
      <c r="D115" s="56"/>
      <c r="E115" s="154"/>
      <c r="F115" s="57"/>
      <c r="G115" s="58"/>
      <c r="H115" s="59"/>
      <c r="I115" s="60"/>
      <c r="J115" s="61"/>
      <c r="K115" s="366" t="str">
        <f t="shared" si="4"/>
        <v/>
      </c>
      <c r="L115" s="62"/>
      <c r="M115" s="322"/>
      <c r="N115" s="63"/>
      <c r="O115" s="64"/>
      <c r="P115" s="367" t="str">
        <f t="shared" si="5"/>
        <v/>
      </c>
      <c r="Q115" s="65"/>
      <c r="R115" s="66"/>
      <c r="S115" s="67"/>
      <c r="T115" s="68"/>
      <c r="U115" s="68"/>
      <c r="V115" s="68"/>
      <c r="W115" s="66"/>
      <c r="X115" s="281"/>
      <c r="Y115" s="368" t="str">
        <f>IF(AND(申込書!$C$47&lt;&gt;"▼プルダウンより選択してください",申込書!$C$47&lt;&gt;"",申込書!$K$22&lt;&gt;"YYYY/MM/DD",$G115&lt;&gt;""),申込書!$K$22,"")</f>
        <v/>
      </c>
      <c r="Z115" s="369" t="str">
        <f>IF(Y115="","",IF(INDEX('コンテンツ＆備考マスタ'!$H:$J,MATCH(学校情報!Y$3,'コンテンツ＆備考マスタ'!$H:$H,0),3)="●",IF(AND(Y115&lt;&gt;"",ISNUMBER(申込書!$AC$22)=TRUE,申込書!$C$47&lt;&gt;"▼プルダウンより選択してください",申込書!$C$47&lt;&gt;""),申込書!$AC$22,""),"-"))</f>
        <v/>
      </c>
      <c r="AA115" s="369"/>
      <c r="AB115" s="369"/>
      <c r="AC115" s="370" t="str">
        <f>IF(AND(申込書!$C$47&lt;&gt;"▼プルダウンより選択してください",申込書!$C$47&lt;&gt;"",$G115&lt;&gt;"",申込書!$V$47="特定学年のみ"),"申し込みする","")</f>
        <v/>
      </c>
      <c r="AD115" s="371"/>
      <c r="AE115" s="372"/>
      <c r="AF115" s="373" t="str">
        <f>IF(AND(申込書!$C$48&lt;&gt;"▼プルダウンより選択してください",申込書!$C$48&lt;&gt;"",申込書!$K$22&lt;&gt;"YYYY/MM/DD",$G115&lt;&gt;""),申込書!$K$22,"")</f>
        <v/>
      </c>
      <c r="AG115" s="369" t="str">
        <f>IF(AF115="","",IF(INDEX('コンテンツ＆備考マスタ'!$H:$J,MATCH(学校情報!AF$3,'コンテンツ＆備考マスタ'!$H:$H,0),3)="●",IF(AND(AF115&lt;&gt;"",ISNUMBER(申込書!$AC$22)=TRUE,申込書!$C$48&lt;&gt;"▼プルダウンより選択してください",申込書!$C$48&lt;&gt;""),申込書!$AC$22,""),"-"))</f>
        <v/>
      </c>
      <c r="AH115" s="369"/>
      <c r="AI115" s="369"/>
      <c r="AJ115" s="370" t="str">
        <f>IF(AND(申込書!$C$48&lt;&gt;"▼プルダウンより選択してください",申込書!$C$48&lt;&gt;"",$G115&lt;&gt;"",申込書!$V$48="特定学年のみ"),"申し込みする","")</f>
        <v/>
      </c>
      <c r="AK115" s="371"/>
      <c r="AL115" s="372"/>
      <c r="AM115" s="373" t="str">
        <f>IF(AND(申込書!$C$49&lt;&gt;"▼プルダウンより選択してください",申込書!$C$49&lt;&gt;"",申込書!$K$22&lt;&gt;"YYYY/MM/DD",$G115&lt;&gt;""),申込書!$K$22,"")</f>
        <v/>
      </c>
      <c r="AN115" s="369" t="str">
        <f>IF(AM115="","",IF(INDEX('コンテンツ＆備考マスタ'!$H:$J,MATCH(学校情報!AM$3,'コンテンツ＆備考マスタ'!$H:$H,0),3)="●",IF(AND(AM115&lt;&gt;"",ISNUMBER(申込書!$AC$22)=TRUE,申込書!$C$49&lt;&gt;"▼プルダウンより選択してください",申込書!$C$49&lt;&gt;""),申込書!$AC$22,""),"-"))</f>
        <v/>
      </c>
      <c r="AO115" s="369"/>
      <c r="AP115" s="369"/>
      <c r="AQ115" s="370" t="str">
        <f>IF(AND(申込書!$C$49&lt;&gt;"▼プルダウンより選択してください",申込書!$C$49&lt;&gt;"",$G115&lt;&gt;"",申込書!$V$49="特定学年のみ"),"申し込みする","")</f>
        <v/>
      </c>
      <c r="AR115" s="371"/>
      <c r="AS115" s="372"/>
      <c r="AT115" s="373" t="str">
        <f>IF(AND(申込書!$C$50&lt;&gt;"▼プルダウンより選択してください",申込書!$C$50&lt;&gt;"",申込書!$K$22&lt;&gt;"YYYY/MM/DD",$G115&lt;&gt;""),申込書!$K$22,"")</f>
        <v/>
      </c>
      <c r="AU115" s="369" t="str">
        <f>IF(AT115="","",IF(INDEX('コンテンツ＆備考マスタ'!$H:$J,MATCH(学校情報!AT$3,'コンテンツ＆備考マスタ'!$H:$H,0),3)="●",IF(AND(AT115&lt;&gt;"",ISNUMBER(申込書!$AC$22)=TRUE,申込書!$C$50&lt;&gt;"▼プルダウンより選択してください",申込書!$C$50&lt;&gt;""),申込書!$AC$22,""),"-"))</f>
        <v/>
      </c>
      <c r="AV115" s="369"/>
      <c r="AW115" s="369"/>
      <c r="AX115" s="370" t="str">
        <f>IF(AND(申込書!$C$50&lt;&gt;"▼プルダウンより選択してください",申込書!$C$50&lt;&gt;"",$G115&lt;&gt;"",申込書!$V$50="特定学年のみ"),"申し込みする","")</f>
        <v/>
      </c>
      <c r="AY115" s="371"/>
      <c r="AZ115" s="372"/>
      <c r="BA115" s="373" t="str">
        <f>IF(AND(申込書!$C$51&lt;&gt;"▼プルダウンより選択してください",申込書!$C$51&lt;&gt;"",申込書!$K$22&lt;&gt;"YYYY/MM/DD",$G115&lt;&gt;""),申込書!$K$22,"")</f>
        <v/>
      </c>
      <c r="BB115" s="369" t="str">
        <f>IF(BA115="","",IF(INDEX('コンテンツ＆備考マスタ'!$H:$J,MATCH(学校情報!BA$3,'コンテンツ＆備考マスタ'!$H:$H,0),3)="●",IF(AND(BA115&lt;&gt;"",ISNUMBER(申込書!$AC$22)=TRUE,申込書!$C$51&lt;&gt;"▼プルダウンより選択してください",申込書!$C$51&lt;&gt;""),申込書!$AC$22,""),"-"))</f>
        <v/>
      </c>
      <c r="BC115" s="369"/>
      <c r="BD115" s="369"/>
      <c r="BE115" s="370" t="str">
        <f>IF(AND(申込書!$C$51&lt;&gt;"▼プルダウンより選択してください",申込書!$C$51&lt;&gt;"",$G115&lt;&gt;"",申込書!$V$51="特定学年のみ"),"申し込みする","")</f>
        <v/>
      </c>
      <c r="BF115" s="371"/>
      <c r="BG115" s="372"/>
      <c r="BH115" s="373" t="str">
        <f>IF(AND(申込書!$C$52&lt;&gt;"▼プルダウンより選択してください",申込書!$C$52&lt;&gt;"",申込書!$K$22&lt;&gt;"YYYY/MM/DD",$G115&lt;&gt;""),申込書!$K$22,"")</f>
        <v/>
      </c>
      <c r="BI115" s="369" t="str">
        <f>IF(BH115="","",IF(INDEX('コンテンツ＆備考マスタ'!$H:$J,MATCH(学校情報!BH$3,'コンテンツ＆備考マスタ'!$H:$H,0),3)="●",IF(AND(BH115&lt;&gt;"",ISNUMBER(申込書!$AC$22)=TRUE,申込書!$C$52&lt;&gt;"▼プルダウンより選択してください",申込書!$C$52&lt;&gt;""),申込書!$AC$22,""),"-"))</f>
        <v/>
      </c>
      <c r="BJ115" s="369"/>
      <c r="BK115" s="369"/>
      <c r="BL115" s="370" t="str">
        <f>IF(AND(申込書!$C$52&lt;&gt;"▼プルダウンより選択してください",申込書!$C$52&lt;&gt;"",$G115&lt;&gt;"",申込書!$V$52="特定学年のみ"),"申し込みする","")</f>
        <v/>
      </c>
      <c r="BM115" s="371"/>
      <c r="BN115" s="372"/>
      <c r="BO115" s="373" t="str">
        <f>IF(AND(申込書!$C$53&lt;&gt;"▼プルダウンより選択してください",申込書!$C$53&lt;&gt;"",申込書!$K$22&lt;&gt;"YYYY/MM/DD",$G115&lt;&gt;""),申込書!$K$22,"")</f>
        <v/>
      </c>
      <c r="BP115" s="369" t="str">
        <f>IF(BO115="","",IF(INDEX('コンテンツ＆備考マスタ'!$H:$J,MATCH(学校情報!BO$3,'コンテンツ＆備考マスタ'!$H:$H,0),3)="●",IF(AND(BO115&lt;&gt;"",ISNUMBER(申込書!$AC$22)=TRUE,申込書!$C$53&lt;&gt;"▼プルダウンより選択してください",申込書!$C$53&lt;&gt;""),申込書!$AC$22,""),"-"))</f>
        <v/>
      </c>
      <c r="BQ115" s="369"/>
      <c r="BR115" s="369"/>
      <c r="BS115" s="370" t="str">
        <f>IF(AND(申込書!$C$53&lt;&gt;"▼プルダウンより選択してください",申込書!$C$53&lt;&gt;"",$G115&lt;&gt;"",申込書!$V$53="特定学年のみ"),"申し込みする","")</f>
        <v/>
      </c>
      <c r="BT115" s="371"/>
      <c r="BU115" s="372"/>
      <c r="BV115" s="373" t="str">
        <f>IF(AND(申込書!$C$54&lt;&gt;"▼プルダウンより選択してください",申込書!$C$54&lt;&gt;"",申込書!$K$22&lt;&gt;"YYYY/MM/DD",$G115&lt;&gt;""),申込書!$K$22,"")</f>
        <v/>
      </c>
      <c r="BW115" s="369" t="str">
        <f>IF(BV115="","",IF(INDEX('コンテンツ＆備考マスタ'!$H:$J,MATCH(学校情報!BV$3,'コンテンツ＆備考マスタ'!$H:$H,0),3)="●",IF(AND(BV115&lt;&gt;"",ISNUMBER(申込書!$AC$22)=TRUE,申込書!$C$54&lt;&gt;"▼プルダウンより選択してください",申込書!$C$54&lt;&gt;""),申込書!$AC$22,""),"-"))</f>
        <v/>
      </c>
      <c r="BX115" s="369"/>
      <c r="BY115" s="369"/>
      <c r="BZ115" s="370" t="str">
        <f>IF(AND(申込書!$C$54&lt;&gt;"▼プルダウンより選択してください",申込書!$C$54&lt;&gt;"",$G115&lt;&gt;"",申込書!$V$54="特定学年のみ"),"申し込みする","")</f>
        <v/>
      </c>
      <c r="CA115" s="371"/>
      <c r="CB115" s="372"/>
      <c r="CC115" s="373" t="str">
        <f>IF(AND(申込書!$C$55&lt;&gt;"▼プルダウンより選択してください",申込書!$C$55&lt;&gt;"",申込書!$K$22&lt;&gt;"YYYY/MM/DD",$G115&lt;&gt;""),申込書!$K$22,"")</f>
        <v/>
      </c>
      <c r="CD115" s="369" t="str">
        <f>IF(CC115="","",IF(INDEX('コンテンツ＆備考マスタ'!$H:$J,MATCH(学校情報!CC$3,'コンテンツ＆備考マスタ'!$H:$H,0),3)="●",IF(AND(CC115&lt;&gt;"",ISNUMBER(申込書!$AC$22)=TRUE,申込書!$C$55&lt;&gt;"▼プルダウンより選択してください",申込書!$C$55&lt;&gt;""),申込書!$AC$22,""),"-"))</f>
        <v/>
      </c>
      <c r="CE115" s="369"/>
      <c r="CF115" s="369"/>
      <c r="CG115" s="370" t="str">
        <f>IF(AND(申込書!$C$55&lt;&gt;"▼プルダウンより選択してください",申込書!$C$55&lt;&gt;"",$G115&lt;&gt;"",申込書!$V$55="特定学年のみ"),"申し込みする","")</f>
        <v/>
      </c>
      <c r="CH115" s="371"/>
      <c r="CI115" s="372"/>
      <c r="CJ115" s="373" t="str">
        <f>IF(AND(申込書!$C$56&lt;&gt;"▼プルダウンより選択してください",申込書!$C$56&lt;&gt;"",申込書!$K$22&lt;&gt;"YYYY/MM/DD",$G115&lt;&gt;""),申込書!$K$22,"")</f>
        <v/>
      </c>
      <c r="CK115" s="369" t="str">
        <f>IF(CJ115="","",IF(INDEX('コンテンツ＆備考マスタ'!$H:$J,MATCH(学校情報!CJ$3,'コンテンツ＆備考マスタ'!$H:$H,0),3)="●",IF(AND(CJ115&lt;&gt;"",ISNUMBER(申込書!$AC$22)=TRUE,申込書!$C$56&lt;&gt;"▼プルダウンより選択してください",申込書!$C$56&lt;&gt;""),申込書!$AC$22,""),"-"))</f>
        <v/>
      </c>
      <c r="CL115" s="369"/>
      <c r="CM115" s="369"/>
      <c r="CN115" s="370" t="str">
        <f>IF(AND(申込書!$C$56&lt;&gt;"▼プルダウンより選択してください",申込書!$C$56&lt;&gt;"",$G115&lt;&gt;"",申込書!$V$56="特定学年のみ"),"申し込みする","")</f>
        <v/>
      </c>
      <c r="CO115" s="371"/>
      <c r="CP115" s="372"/>
      <c r="CQ115" s="373" t="str">
        <f>IF(AND(申込書!$C$57&lt;&gt;"▼プルダウンより選択してください",申込書!$C$57&lt;&gt;"",申込書!$K$22&lt;&gt;"YYYY/MM/DD",$G115&lt;&gt;""),申込書!$K$22,"")</f>
        <v/>
      </c>
      <c r="CR115" s="369" t="str">
        <f>IF(CQ115="","",IF(INDEX('コンテンツ＆備考マスタ'!$H:$J,MATCH(学校情報!CQ$3,'コンテンツ＆備考マスタ'!$H:$H,0),3)="●",IF(AND(CQ115&lt;&gt;"",ISNUMBER(申込書!$AC$22)=TRUE,申込書!$C$57&lt;&gt;"▼プルダウンより選択してください",申込書!$C$57&lt;&gt;""),申込書!$AC$22,""),"-"))</f>
        <v/>
      </c>
      <c r="CS115" s="369"/>
      <c r="CT115" s="369"/>
      <c r="CU115" s="369" t="str">
        <f>IF(AND(申込書!$C$57&lt;&gt;"▼プルダウンより選択してください",申込書!$C$57&lt;&gt;"",$G115&lt;&gt;"",申込書!$V$57="特定学年のみ"),"申し込みする","")</f>
        <v/>
      </c>
      <c r="CV115" s="371"/>
      <c r="CW115" s="372"/>
      <c r="CX115" s="373" t="str">
        <f>IF(AND(申込書!$C$58&lt;&gt;"▼プルダウンより選択してください",申込書!$C$58&lt;&gt;"",申込書!$K$22&lt;&gt;"YYYY/MM/DD",$G115&lt;&gt;""),申込書!$K$22,"")</f>
        <v/>
      </c>
      <c r="CY115" s="369" t="str">
        <f>IF(CX115="","",IF(INDEX('コンテンツ＆備考マスタ'!$H:$J,MATCH(学校情報!CX$3,'コンテンツ＆備考マスタ'!$H:$H,0),3)="●",IF(AND(CX115&lt;&gt;"",ISNUMBER(申込書!$AC$22)=TRUE,申込書!$C$58&lt;&gt;"▼プルダウンより選択してください",申込書!$C$58&lt;&gt;""),申込書!$AC$22,""),"-"))</f>
        <v/>
      </c>
      <c r="CZ115" s="369"/>
      <c r="DA115" s="369"/>
      <c r="DB115" s="369" t="str">
        <f>IF(AND(申込書!$C$58&lt;&gt;"▼プルダウンより選択してください",申込書!$C$58&lt;&gt;"",$G115&lt;&gt;"",申込書!$V$58="特定学年のみ"),"申し込みする","")</f>
        <v/>
      </c>
      <c r="DC115" s="371"/>
      <c r="DD115" s="372"/>
      <c r="DE115" s="373" t="str">
        <f>IF(AND(申込書!$C$59&lt;&gt;"▼プルダウンより選択してください",申込書!$C$59&lt;&gt;"",申込書!$K$22&lt;&gt;"YYYY/MM/DD",$G115&lt;&gt;""),申込書!$K$22,"")</f>
        <v/>
      </c>
      <c r="DF115" s="369" t="str">
        <f>IF(DE115="","",IF(INDEX('コンテンツ＆備考マスタ'!$H:$J,MATCH(学校情報!DE$3,'コンテンツ＆備考マスタ'!$H:$H,0),3)="●",IF(AND(DE115&lt;&gt;"",ISNUMBER(申込書!$AC$22)=TRUE,申込書!$C$59&lt;&gt;"▼プルダウンより選択してください",申込書!$C$59&lt;&gt;""),申込書!$AC$22,""),"-"))</f>
        <v/>
      </c>
      <c r="DG115" s="369"/>
      <c r="DH115" s="369"/>
      <c r="DI115" s="369" t="str">
        <f>IF(AND(申込書!$C$59&lt;&gt;"▼プルダウンより選択してください",申込書!$C$59&lt;&gt;"",$G115&lt;&gt;"",申込書!$V$59="特定学年のみ"),"申し込みする","")</f>
        <v/>
      </c>
      <c r="DJ115" s="371"/>
      <c r="DK115" s="372"/>
      <c r="DL115" s="373" t="str">
        <f>IF(AND(申込書!$C$60&lt;&gt;"▼プルダウンより選択してください",申込書!$C$60&lt;&gt;"",申込書!$K$22&lt;&gt;"YYYY/MM/DD",$G115&lt;&gt;""),申込書!$K$22,"")</f>
        <v/>
      </c>
      <c r="DM115" s="369" t="str">
        <f>IF(DL115="","",IF(INDEX('コンテンツ＆備考マスタ'!$H:$J,MATCH(学校情報!DL$3,'コンテンツ＆備考マスタ'!$H:$H,0),3)="●",IF(AND(DL115&lt;&gt;"",ISNUMBER(申込書!$AC$22)=TRUE,申込書!$C$60&lt;&gt;"▼プルダウンより選択してください",申込書!$C$60&lt;&gt;""),申込書!$AC$22,""),"-"))</f>
        <v/>
      </c>
      <c r="DN115" s="369"/>
      <c r="DO115" s="369"/>
      <c r="DP115" s="369" t="str">
        <f>IF(AND(申込書!$C$60&lt;&gt;"▼プルダウンより選択してください",申込書!$C$60&lt;&gt;"",$G115&lt;&gt;"",申込書!$V$60="特定学年のみ"),"申し込みする","")</f>
        <v/>
      </c>
      <c r="DQ115" s="371"/>
      <c r="DR115" s="372"/>
      <c r="DS115" s="373" t="str">
        <f>IF(AND(申込書!$C$61&lt;&gt;"▼プルダウンより選択してください",申込書!$C$61&lt;&gt;"",申込書!$K$22&lt;&gt;"YYYY/MM/DD",$G115&lt;&gt;""),申込書!$K$22,"")</f>
        <v/>
      </c>
      <c r="DT115" s="369" t="str">
        <f>IF(DS115="","",IF(INDEX('コンテンツ＆備考マスタ'!$H:$J,MATCH(学校情報!DS$3,'コンテンツ＆備考マスタ'!$H:$H,0),3)="●",IF(AND(DS115&lt;&gt;"",ISNUMBER(申込書!$AC$22)=TRUE,申込書!$C$61&lt;&gt;"▼プルダウンより選択してください",申込書!$C$61&lt;&gt;""),申込書!$AC$22,""),"-"))</f>
        <v/>
      </c>
      <c r="DU115" s="369"/>
      <c r="DV115" s="369"/>
      <c r="DW115" s="369" t="str">
        <f>IF(AND(申込書!$C$61&lt;&gt;"▼プルダウンより選択してください",申込書!$C$61&lt;&gt;"",$G115&lt;&gt;"",申込書!$V$61="特定学年のみ"),"申し込みする","")</f>
        <v/>
      </c>
      <c r="DX115" s="371"/>
      <c r="DY115" s="372"/>
      <c r="DZ115" s="373" t="str">
        <f>IF(AND(申込書!$C$62&lt;&gt;"▼プルダウンより選択してください",申込書!$C$62&lt;&gt;"",申込書!$K$22&lt;&gt;"YYYY/MM/DD",$G115&lt;&gt;""),申込書!$K$22,"")</f>
        <v/>
      </c>
      <c r="EA115" s="369" t="str">
        <f>IF(DZ115="","",IF(INDEX('コンテンツ＆備考マスタ'!$H:$J,MATCH(学校情報!DZ$3,'コンテンツ＆備考マスタ'!$H:$H,0),3)="●",IF(AND(DZ115&lt;&gt;"",ISNUMBER(申込書!$AC$22)=TRUE,申込書!$C$62&lt;&gt;"▼プルダウンより選択してください",申込書!$C$62&lt;&gt;""),申込書!$AC$22,""),"-"))</f>
        <v/>
      </c>
      <c r="EB115" s="369"/>
      <c r="EC115" s="369"/>
      <c r="ED115" s="370" t="str">
        <f>IF(AND(申込書!$C$62&lt;&gt;"▼プルダウンより選択してください",申込書!$C$62&lt;&gt;"",$G115&lt;&gt;"",申込書!$V$62="特定学年のみ"),"申し込みする","")</f>
        <v/>
      </c>
      <c r="EE115" s="371"/>
      <c r="EF115" s="372"/>
      <c r="EG115" s="373" t="str">
        <f>IF(AND(申込書!$C$63&lt;&gt;"▼プルダウンより選択してください",申込書!$C$63&lt;&gt;"",申込書!$K$22&lt;&gt;"YYYY/MM/DD",$G115&lt;&gt;""),申込書!$K$22,"")</f>
        <v/>
      </c>
      <c r="EH115" s="369" t="str">
        <f>IF(EG115="","",IF(INDEX('コンテンツ＆備考マスタ'!$H:$J,MATCH(学校情報!EG$3,'コンテンツ＆備考マスタ'!$H:$H,0),3)="●",IF(AND(EG115&lt;&gt;"",ISNUMBER(申込書!$AC$22)=TRUE,申込書!$C$63&lt;&gt;"▼プルダウンより選択してください",申込書!$C$63&lt;&gt;""),申込書!$AC$22,""),"-"))</f>
        <v/>
      </c>
      <c r="EI115" s="369"/>
      <c r="EJ115" s="369"/>
      <c r="EK115" s="370" t="str">
        <f>IF(AND(申込書!$C$63&lt;&gt;"▼プルダウンより選択してください",申込書!$C$63&lt;&gt;"",$G115&lt;&gt;"",申込書!$V$63="特定学年のみ"),"申し込みする","")</f>
        <v/>
      </c>
      <c r="EL115" s="371"/>
      <c r="EM115" s="372"/>
      <c r="EN115" s="373" t="str">
        <f>IF(AND(申込書!$C$64&lt;&gt;"▼プルダウンより選択してください",申込書!$C$64&lt;&gt;"",申込書!$K$22&lt;&gt;"YYYY/MM/DD",$G115&lt;&gt;""),申込書!$K$22,"")</f>
        <v/>
      </c>
      <c r="EO115" s="369" t="str">
        <f>IF(EN115="","",IF(INDEX('コンテンツ＆備考マスタ'!$H:$J,MATCH(学校情報!EN$3,'コンテンツ＆備考マスタ'!$H:$H,0),3)="●",IF(AND(EN115&lt;&gt;"",ISNUMBER(申込書!$AC$22)=TRUE,申込書!$C$64&lt;&gt;"▼プルダウンより選択してください",申込書!$C$64&lt;&gt;""),申込書!$AC$22,""),"-"))</f>
        <v/>
      </c>
      <c r="EP115" s="369"/>
      <c r="EQ115" s="369"/>
      <c r="ER115" s="370" t="str">
        <f>IF(AND(申込書!$C$64&lt;&gt;"▼プルダウンより選択してください",申込書!$C$64&lt;&gt;"",$G115&lt;&gt;"",申込書!$V$64="特定学年のみ"),"申し込みする","")</f>
        <v/>
      </c>
      <c r="ES115" s="371"/>
      <c r="ET115" s="372"/>
      <c r="EU115" s="373" t="str">
        <f>IF(AND(申込書!$C$65&lt;&gt;"▼プルダウンより選択してください",申込書!$C$65&lt;&gt;"",申込書!$K$22&lt;&gt;"YYYY/MM/DD",$G115&lt;&gt;""),申込書!$K$22,"")</f>
        <v/>
      </c>
      <c r="EV115" s="369" t="str">
        <f>IF(EU115="","",IF(INDEX('コンテンツ＆備考マスタ'!$H:$J,MATCH(学校情報!EU$3,'コンテンツ＆備考マスタ'!$H:$H,0),3)="●",IF(AND(EU115&lt;&gt;"",ISNUMBER(申込書!$AC$22)=TRUE,申込書!$C$65&lt;&gt;"▼プルダウンより選択してください",申込書!$C$65&lt;&gt;""),申込書!$AC$22,""),"-"))</f>
        <v/>
      </c>
      <c r="EW115" s="369"/>
      <c r="EX115" s="369"/>
      <c r="EY115" s="370" t="str">
        <f>IF(AND(申込書!$C$65&lt;&gt;"▼プルダウンより選択してください",申込書!$C$65&lt;&gt;"",$G115&lt;&gt;"",申込書!$V$65="特定学年のみ"),"申し込みする","")</f>
        <v/>
      </c>
      <c r="EZ115" s="371"/>
      <c r="FA115" s="372"/>
      <c r="FB115" s="373" t="str">
        <f>IF(AND(申込書!$C$66&lt;&gt;"▼プルダウンより選択してください",申込書!$C$66&lt;&gt;"",申込書!$K$22&lt;&gt;"YYYY/MM/DD",$G115&lt;&gt;""),申込書!$K$22,"")</f>
        <v/>
      </c>
      <c r="FC115" s="369" t="str">
        <f>IF(FB115="","",IF(INDEX('コンテンツ＆備考マスタ'!$H:$J,MATCH(学校情報!FB$3,'コンテンツ＆備考マスタ'!$H:$H,0),3)="●",IF(AND(FB115&lt;&gt;"",ISNUMBER(申込書!$AC$22)=TRUE,申込書!$C$66&lt;&gt;"▼プルダウンより選択してください",申込書!$C$66&lt;&gt;""),申込書!$AC$22,""),"-"))</f>
        <v/>
      </c>
      <c r="FD115" s="369"/>
      <c r="FE115" s="369"/>
      <c r="FF115" s="370" t="str">
        <f>IF(AND(申込書!$C$66&lt;&gt;"▼プルダウンより選択してください",申込書!$C$66&lt;&gt;"",$G115&lt;&gt;"",申込書!$V$66="特定学年のみ"),"申し込みする","")</f>
        <v/>
      </c>
      <c r="FG115" s="371"/>
      <c r="FH115" s="372"/>
      <c r="FI115" s="373" t="str">
        <f>IF(AND(申込書!$C$67&lt;&gt;"▼プルダウンより選択してください",申込書!$C$67&lt;&gt;"",申込書!$K$22&lt;&gt;"YYYY/MM/DD",$G115&lt;&gt;""),申込書!$K$22,"")</f>
        <v/>
      </c>
      <c r="FJ115" s="369" t="str">
        <f>IF(FI115="","",IF(INDEX('コンテンツ＆備考マスタ'!$H:$J,MATCH(学校情報!FI$3,'コンテンツ＆備考マスタ'!$H:$H,0),3)="●",IF(AND(FI115&lt;&gt;"",ISNUMBER(申込書!$AC$22)=TRUE,申込書!$C$67&lt;&gt;"▼プルダウンより選択してください",申込書!$C$67&lt;&gt;""),申込書!$AC$22,""),"-"))</f>
        <v/>
      </c>
      <c r="FK115" s="369"/>
      <c r="FL115" s="369"/>
      <c r="FM115" s="370" t="str">
        <f>IF(AND(申込書!$C$67&lt;&gt;"▼プルダウンより選択してください",申込書!$C$67&lt;&gt;"",$G115&lt;&gt;"",申込書!$V$67="特定学年のみ"),"申し込みする","")</f>
        <v/>
      </c>
      <c r="FN115" s="371"/>
      <c r="FO115" s="372"/>
      <c r="FP115" s="373" t="str">
        <f>IF(AND(申込書!$C$68&lt;&gt;"▼プルダウンより選択してください",申込書!$C$68&lt;&gt;"",申込書!$K$22&lt;&gt;"YYYY/MM/DD",$G115&lt;&gt;""),申込書!$K$22,"")</f>
        <v/>
      </c>
      <c r="FQ115" s="369" t="str">
        <f>IF(FP115="","",IF(INDEX('コンテンツ＆備考マスタ'!$H:$J,MATCH(学校情報!FP$3,'コンテンツ＆備考マスタ'!$H:$H,0),3)="●",IF(AND(FP115&lt;&gt;"",ISNUMBER(申込書!$AC$22)=TRUE,申込書!$C$68&lt;&gt;"▼プルダウンより選択してください",申込書!$C$68&lt;&gt;""),申込書!$AC$22,""),"-"))</f>
        <v/>
      </c>
      <c r="FR115" s="369"/>
      <c r="FS115" s="369"/>
      <c r="FT115" s="370" t="str">
        <f>IF(AND(申込書!$C$68&lt;&gt;"▼プルダウンより選択してください",申込書!$C$68&lt;&gt;"",$G115&lt;&gt;"",申込書!$V$68="特定学年のみ"),"申し込みする","")</f>
        <v/>
      </c>
      <c r="FU115" s="371"/>
      <c r="FV115" s="372"/>
      <c r="FW115" s="373" t="str">
        <f>IF(AND(申込書!$C$69&lt;&gt;"▼プルダウンより選択してください",申込書!$C$69&lt;&gt;"",申込書!$K$22&lt;&gt;"YYYY/MM/DD",$G115&lt;&gt;""),申込書!$K$22,"")</f>
        <v/>
      </c>
      <c r="FX115" s="369" t="str">
        <f>IF(FW115="","",IF(INDEX('コンテンツ＆備考マスタ'!$H:$J,MATCH(学校情報!FW$3,'コンテンツ＆備考マスタ'!$H:$H,0),3)="●",IF(AND(FW115&lt;&gt;"",ISNUMBER(申込書!$AC$22)=TRUE,申込書!$C$69&lt;&gt;"▼プルダウンより選択してください",申込書!$C$69&lt;&gt;""),申込書!$AC$22,""),"-"))</f>
        <v/>
      </c>
      <c r="FY115" s="369"/>
      <c r="FZ115" s="369"/>
      <c r="GA115" s="370" t="str">
        <f>IF(AND(申込書!$C$69&lt;&gt;"▼プルダウンより選択してください",申込書!$C$69&lt;&gt;"",$G115&lt;&gt;"",申込書!$V$69="特定学年のみ"),"申し込みする","")</f>
        <v/>
      </c>
      <c r="GB115" s="371"/>
      <c r="GC115" s="372"/>
      <c r="GD115" s="373" t="str">
        <f>IF(AND(申込書!$C$70&lt;&gt;"▼プルダウンより選択してください",申込書!$C$70&lt;&gt;"",申込書!$K$22&lt;&gt;"YYYY/MM/DD",$G115&lt;&gt;""),申込書!$K$22,"")</f>
        <v/>
      </c>
      <c r="GE115" s="369" t="str">
        <f>IF(GD115="","",IF(INDEX('コンテンツ＆備考マスタ'!$H:$J,MATCH(学校情報!GD$3,'コンテンツ＆備考マスタ'!$H:$H,0),3)="●",IF(AND(GD115&lt;&gt;"",ISNUMBER(申込書!$AC$22)=TRUE,申込書!$C$70&lt;&gt;"▼プルダウンより選択してください",申込書!$C$70&lt;&gt;""),申込書!$AC$22,""),"-"))</f>
        <v/>
      </c>
      <c r="GF115" s="369"/>
      <c r="GG115" s="369"/>
      <c r="GH115" s="370" t="str">
        <f>IF(AND(申込書!$C$70&lt;&gt;"▼プルダウンより選択してください",申込書!$C$70&lt;&gt;"",$G115&lt;&gt;"",申込書!$V$70="特定学年のみ"),"申し込みする","")</f>
        <v/>
      </c>
      <c r="GI115" s="371"/>
      <c r="GJ115" s="372"/>
      <c r="GK115" s="373" t="str">
        <f>IF(AND(申込書!$C$71&lt;&gt;"▼プルダウンより選択してください",申込書!$C$71&lt;&gt;"",申込書!$K$22&lt;&gt;"YYYY/MM/DD",$G115&lt;&gt;""),申込書!$K$22,"")</f>
        <v/>
      </c>
      <c r="GL115" s="369" t="str">
        <f>IF(GK115="","",IF(INDEX('コンテンツ＆備考マスタ'!$H:$J,MATCH(学校情報!GK$3,'コンテンツ＆備考マスタ'!$H:$H,0),3)="●",IF(AND(GK115&lt;&gt;"",ISNUMBER(申込書!$AC$22)=TRUE,申込書!$C$71&lt;&gt;"▼プルダウンより選択してください",申込書!$C$71&lt;&gt;""),申込書!$AC$22,""),"-"))</f>
        <v/>
      </c>
      <c r="GM115" s="369"/>
      <c r="GN115" s="369"/>
      <c r="GO115" s="370" t="str">
        <f>IF(AND(申込書!$C$71&lt;&gt;"▼プルダウンより選択してください",申込書!$C$71&lt;&gt;"",$G115&lt;&gt;"",申込書!$V$71="特定学年のみ"),"申し込みする","")</f>
        <v/>
      </c>
      <c r="GP115" s="371"/>
      <c r="GQ115" s="372"/>
      <c r="GR115" s="373" t="str">
        <f>IF(AND(申込書!$C$72&lt;&gt;"▼プルダウンより選択してください",申込書!$C$72&lt;&gt;"",申込書!$K$22&lt;&gt;"YYYY/MM/DD",$G115&lt;&gt;""),申込書!$K$22,"")</f>
        <v/>
      </c>
      <c r="GS115" s="369" t="str">
        <f>IF(GR115="","",IF(INDEX('コンテンツ＆備考マスタ'!$H:$J,MATCH(学校情報!GR$3,'コンテンツ＆備考マスタ'!$H:$H,0),3)="●",IF(AND(GR115&lt;&gt;"",ISNUMBER(申込書!$AC$22)=TRUE,申込書!$C$72&lt;&gt;"▼プルダウンより選択してください",申込書!$C$72&lt;&gt;""),申込書!$AC$22,""),"-"))</f>
        <v/>
      </c>
      <c r="GT115" s="369"/>
      <c r="GU115" s="369"/>
      <c r="GV115" s="370" t="str">
        <f>IF(AND(申込書!$C$72&lt;&gt;"▼プルダウンより選択してください",申込書!$C$72&lt;&gt;"",$G115&lt;&gt;"",申込書!$V$72="特定学年のみ"),"申し込みする","")</f>
        <v/>
      </c>
      <c r="GW115" s="371"/>
      <c r="GX115" s="372"/>
      <c r="GY115" s="373" t="str">
        <f>IF(AND(申込書!$C$73&lt;&gt;"▼プルダウンより選択してください",申込書!$C$73&lt;&gt;"",申込書!$K$22&lt;&gt;"YYYY/MM/DD",$G115&lt;&gt;""),申込書!$K$22,"")</f>
        <v/>
      </c>
      <c r="GZ115" s="369" t="str">
        <f>IF(GY115="","",IF(INDEX('コンテンツ＆備考マスタ'!$H:$J,MATCH(学校情報!GY$3,'コンテンツ＆備考マスタ'!$H:$H,0),3)="●",IF(AND(GY115&lt;&gt;"",ISNUMBER(申込書!$AC$22)=TRUE,申込書!$C$73&lt;&gt;"▼プルダウンより選択してください",申込書!$C$73&lt;&gt;""),申込書!$AC$22,""),"-"))</f>
        <v/>
      </c>
      <c r="HA115" s="369"/>
      <c r="HB115" s="369"/>
      <c r="HC115" s="370" t="str">
        <f>IF(AND(申込書!$C$73&lt;&gt;"▼プルダウンより選択してください",申込書!$C$73&lt;&gt;"",$G115&lt;&gt;"",申込書!$V$73="特定学年のみ"),"申し込みする","")</f>
        <v/>
      </c>
      <c r="HD115" s="371"/>
      <c r="HE115" s="372"/>
      <c r="HF115" s="373" t="str">
        <f>IF(AND(申込書!$C$74&lt;&gt;"▼プルダウンより選択してください",申込書!$C$74&lt;&gt;"",申込書!$K$22&lt;&gt;"YYYY/MM/DD",$G115&lt;&gt;""),申込書!$K$22,"")</f>
        <v/>
      </c>
      <c r="HG115" s="369" t="str">
        <f>IF(HF115="","",IF(INDEX('コンテンツ＆備考マスタ'!$H:$J,MATCH(学校情報!HF$3,'コンテンツ＆備考マスタ'!$H:$H,0),3)="●",IF(AND(HF115&lt;&gt;"",ISNUMBER(申込書!$AC$22)=TRUE,申込書!$C$74&lt;&gt;"▼プルダウンより選択してください",申込書!$C$74&lt;&gt;""),申込書!$AC$22,""),"-"))</f>
        <v/>
      </c>
      <c r="HH115" s="369"/>
      <c r="HI115" s="369"/>
      <c r="HJ115" s="370" t="str">
        <f>IF(AND(申込書!$C$74&lt;&gt;"▼プルダウンより選択してください",申込書!$C$74&lt;&gt;"",$G115&lt;&gt;"",申込書!$V$74="特定学年のみ"),"申し込みする","")</f>
        <v/>
      </c>
      <c r="HK115" s="371"/>
      <c r="HL115" s="372"/>
      <c r="HM115" s="373" t="str">
        <f>IF(AND(申込書!$C$75&lt;&gt;"▼プルダウンより選択してください",申込書!$C$75&lt;&gt;"",申込書!$K$22&lt;&gt;"YYYY/MM/DD",$G115&lt;&gt;""),申込書!$K$22,"")</f>
        <v/>
      </c>
      <c r="HN115" s="369" t="str">
        <f>IF(HM115="","",IF(INDEX('コンテンツ＆備考マスタ'!$H:$J,MATCH(学校情報!HM$3,'コンテンツ＆備考マスタ'!$H:$H,0),3)="●",IF(AND(HM115&lt;&gt;"",ISNUMBER(申込書!$AC$22)=TRUE,申込書!$C$75&lt;&gt;"▼プルダウンより選択してください",申込書!$C$75&lt;&gt;""),申込書!$AC$22,""),"-"))</f>
        <v/>
      </c>
      <c r="HO115" s="369"/>
      <c r="HP115" s="369"/>
      <c r="HQ115" s="370" t="str">
        <f>IF(AND(申込書!$C$75&lt;&gt;"▼プルダウンより選択してください",申込書!$C$75&lt;&gt;"",$G115&lt;&gt;"",申込書!$V$75="特定学年のみ"),"申し込みする","")</f>
        <v/>
      </c>
      <c r="HR115" s="371"/>
      <c r="HS115" s="371"/>
      <c r="HT115" s="374" t="str">
        <f>IF(AND(申込書!$C$76&lt;&gt;"▼プルダウンより選択してください",申込書!$C$76&lt;&gt;"",申込書!$K$22&lt;&gt;"YYYY/MM/DD",$G115&lt;&gt;""),申込書!$K$22,"")</f>
        <v/>
      </c>
      <c r="HU115" s="369" t="str">
        <f>IF(HT115="","",IF(INDEX('コンテンツ＆備考マスタ'!$H:$J,MATCH(学校情報!HT$3,'コンテンツ＆備考マスタ'!$H:$H,0),3)="●",IF(AND(HT115&lt;&gt;"",ISNUMBER(申込書!$AC$22)=TRUE,申込書!$C$76&lt;&gt;"▼プルダウンより選択してください",申込書!$C$76&lt;&gt;""),申込書!$AC$22,""),"-"))</f>
        <v/>
      </c>
      <c r="HV115" s="369"/>
      <c r="HW115" s="369"/>
      <c r="HX115" s="370" t="str">
        <f>IF(AND(申込書!$C$76&lt;&gt;"▼プルダウンより選択してください",申込書!$C$76&lt;&gt;"",$G115&lt;&gt;"",申込書!$V$76="特定学年のみ"),"申し込みする","")</f>
        <v/>
      </c>
      <c r="HY115" s="371"/>
      <c r="HZ115" s="372"/>
      <c r="IA115" s="69"/>
    </row>
    <row r="116" spans="2:235" ht="26.85" hidden="1" customHeight="1" outlineLevel="1">
      <c r="B116" s="365">
        <f t="shared" si="3"/>
        <v>111</v>
      </c>
      <c r="C116" s="55"/>
      <c r="D116" s="56"/>
      <c r="E116" s="154"/>
      <c r="F116" s="57"/>
      <c r="G116" s="58"/>
      <c r="H116" s="59"/>
      <c r="I116" s="60"/>
      <c r="J116" s="61"/>
      <c r="K116" s="366" t="str">
        <f t="shared" si="4"/>
        <v/>
      </c>
      <c r="L116" s="62"/>
      <c r="M116" s="322"/>
      <c r="N116" s="63"/>
      <c r="O116" s="64"/>
      <c r="P116" s="367" t="str">
        <f t="shared" si="5"/>
        <v/>
      </c>
      <c r="Q116" s="65"/>
      <c r="R116" s="66"/>
      <c r="S116" s="67"/>
      <c r="T116" s="68"/>
      <c r="U116" s="68"/>
      <c r="V116" s="68"/>
      <c r="W116" s="66"/>
      <c r="X116" s="281"/>
      <c r="Y116" s="368" t="str">
        <f>IF(AND(申込書!$C$47&lt;&gt;"▼プルダウンより選択してください",申込書!$C$47&lt;&gt;"",申込書!$K$22&lt;&gt;"YYYY/MM/DD",$G116&lt;&gt;""),申込書!$K$22,"")</f>
        <v/>
      </c>
      <c r="Z116" s="369" t="str">
        <f>IF(Y116="","",IF(INDEX('コンテンツ＆備考マスタ'!$H:$J,MATCH(学校情報!Y$3,'コンテンツ＆備考マスタ'!$H:$H,0),3)="●",IF(AND(Y116&lt;&gt;"",ISNUMBER(申込書!$AC$22)=TRUE,申込書!$C$47&lt;&gt;"▼プルダウンより選択してください",申込書!$C$47&lt;&gt;""),申込書!$AC$22,""),"-"))</f>
        <v/>
      </c>
      <c r="AA116" s="369"/>
      <c r="AB116" s="369"/>
      <c r="AC116" s="370" t="str">
        <f>IF(AND(申込書!$C$47&lt;&gt;"▼プルダウンより選択してください",申込書!$C$47&lt;&gt;"",$G116&lt;&gt;"",申込書!$V$47="特定学年のみ"),"申し込みする","")</f>
        <v/>
      </c>
      <c r="AD116" s="371"/>
      <c r="AE116" s="372"/>
      <c r="AF116" s="373" t="str">
        <f>IF(AND(申込書!$C$48&lt;&gt;"▼プルダウンより選択してください",申込書!$C$48&lt;&gt;"",申込書!$K$22&lt;&gt;"YYYY/MM/DD",$G116&lt;&gt;""),申込書!$K$22,"")</f>
        <v/>
      </c>
      <c r="AG116" s="369" t="str">
        <f>IF(AF116="","",IF(INDEX('コンテンツ＆備考マスタ'!$H:$J,MATCH(学校情報!AF$3,'コンテンツ＆備考マスタ'!$H:$H,0),3)="●",IF(AND(AF116&lt;&gt;"",ISNUMBER(申込書!$AC$22)=TRUE,申込書!$C$48&lt;&gt;"▼プルダウンより選択してください",申込書!$C$48&lt;&gt;""),申込書!$AC$22,""),"-"))</f>
        <v/>
      </c>
      <c r="AH116" s="369"/>
      <c r="AI116" s="369"/>
      <c r="AJ116" s="370" t="str">
        <f>IF(AND(申込書!$C$48&lt;&gt;"▼プルダウンより選択してください",申込書!$C$48&lt;&gt;"",$G116&lt;&gt;"",申込書!$V$48="特定学年のみ"),"申し込みする","")</f>
        <v/>
      </c>
      <c r="AK116" s="371"/>
      <c r="AL116" s="372"/>
      <c r="AM116" s="373" t="str">
        <f>IF(AND(申込書!$C$49&lt;&gt;"▼プルダウンより選択してください",申込書!$C$49&lt;&gt;"",申込書!$K$22&lt;&gt;"YYYY/MM/DD",$G116&lt;&gt;""),申込書!$K$22,"")</f>
        <v/>
      </c>
      <c r="AN116" s="369" t="str">
        <f>IF(AM116="","",IF(INDEX('コンテンツ＆備考マスタ'!$H:$J,MATCH(学校情報!AM$3,'コンテンツ＆備考マスタ'!$H:$H,0),3)="●",IF(AND(AM116&lt;&gt;"",ISNUMBER(申込書!$AC$22)=TRUE,申込書!$C$49&lt;&gt;"▼プルダウンより選択してください",申込書!$C$49&lt;&gt;""),申込書!$AC$22,""),"-"))</f>
        <v/>
      </c>
      <c r="AO116" s="369"/>
      <c r="AP116" s="369"/>
      <c r="AQ116" s="370" t="str">
        <f>IF(AND(申込書!$C$49&lt;&gt;"▼プルダウンより選択してください",申込書!$C$49&lt;&gt;"",$G116&lt;&gt;"",申込書!$V$49="特定学年のみ"),"申し込みする","")</f>
        <v/>
      </c>
      <c r="AR116" s="371"/>
      <c r="AS116" s="372"/>
      <c r="AT116" s="373" t="str">
        <f>IF(AND(申込書!$C$50&lt;&gt;"▼プルダウンより選択してください",申込書!$C$50&lt;&gt;"",申込書!$K$22&lt;&gt;"YYYY/MM/DD",$G116&lt;&gt;""),申込書!$K$22,"")</f>
        <v/>
      </c>
      <c r="AU116" s="369" t="str">
        <f>IF(AT116="","",IF(INDEX('コンテンツ＆備考マスタ'!$H:$J,MATCH(学校情報!AT$3,'コンテンツ＆備考マスタ'!$H:$H,0),3)="●",IF(AND(AT116&lt;&gt;"",ISNUMBER(申込書!$AC$22)=TRUE,申込書!$C$50&lt;&gt;"▼プルダウンより選択してください",申込書!$C$50&lt;&gt;""),申込書!$AC$22,""),"-"))</f>
        <v/>
      </c>
      <c r="AV116" s="369"/>
      <c r="AW116" s="369"/>
      <c r="AX116" s="370" t="str">
        <f>IF(AND(申込書!$C$50&lt;&gt;"▼プルダウンより選択してください",申込書!$C$50&lt;&gt;"",$G116&lt;&gt;"",申込書!$V$50="特定学年のみ"),"申し込みする","")</f>
        <v/>
      </c>
      <c r="AY116" s="371"/>
      <c r="AZ116" s="372"/>
      <c r="BA116" s="373" t="str">
        <f>IF(AND(申込書!$C$51&lt;&gt;"▼プルダウンより選択してください",申込書!$C$51&lt;&gt;"",申込書!$K$22&lt;&gt;"YYYY/MM/DD",$G116&lt;&gt;""),申込書!$K$22,"")</f>
        <v/>
      </c>
      <c r="BB116" s="369" t="str">
        <f>IF(BA116="","",IF(INDEX('コンテンツ＆備考マスタ'!$H:$J,MATCH(学校情報!BA$3,'コンテンツ＆備考マスタ'!$H:$H,0),3)="●",IF(AND(BA116&lt;&gt;"",ISNUMBER(申込書!$AC$22)=TRUE,申込書!$C$51&lt;&gt;"▼プルダウンより選択してください",申込書!$C$51&lt;&gt;""),申込書!$AC$22,""),"-"))</f>
        <v/>
      </c>
      <c r="BC116" s="369"/>
      <c r="BD116" s="369"/>
      <c r="BE116" s="370" t="str">
        <f>IF(AND(申込書!$C$51&lt;&gt;"▼プルダウンより選択してください",申込書!$C$51&lt;&gt;"",$G116&lt;&gt;"",申込書!$V$51="特定学年のみ"),"申し込みする","")</f>
        <v/>
      </c>
      <c r="BF116" s="371"/>
      <c r="BG116" s="372"/>
      <c r="BH116" s="373" t="str">
        <f>IF(AND(申込書!$C$52&lt;&gt;"▼プルダウンより選択してください",申込書!$C$52&lt;&gt;"",申込書!$K$22&lt;&gt;"YYYY/MM/DD",$G116&lt;&gt;""),申込書!$K$22,"")</f>
        <v/>
      </c>
      <c r="BI116" s="369" t="str">
        <f>IF(BH116="","",IF(INDEX('コンテンツ＆備考マスタ'!$H:$J,MATCH(学校情報!BH$3,'コンテンツ＆備考マスタ'!$H:$H,0),3)="●",IF(AND(BH116&lt;&gt;"",ISNUMBER(申込書!$AC$22)=TRUE,申込書!$C$52&lt;&gt;"▼プルダウンより選択してください",申込書!$C$52&lt;&gt;""),申込書!$AC$22,""),"-"))</f>
        <v/>
      </c>
      <c r="BJ116" s="369"/>
      <c r="BK116" s="369"/>
      <c r="BL116" s="370" t="str">
        <f>IF(AND(申込書!$C$52&lt;&gt;"▼プルダウンより選択してください",申込書!$C$52&lt;&gt;"",$G116&lt;&gt;"",申込書!$V$52="特定学年のみ"),"申し込みする","")</f>
        <v/>
      </c>
      <c r="BM116" s="371"/>
      <c r="BN116" s="372"/>
      <c r="BO116" s="373" t="str">
        <f>IF(AND(申込書!$C$53&lt;&gt;"▼プルダウンより選択してください",申込書!$C$53&lt;&gt;"",申込書!$K$22&lt;&gt;"YYYY/MM/DD",$G116&lt;&gt;""),申込書!$K$22,"")</f>
        <v/>
      </c>
      <c r="BP116" s="369" t="str">
        <f>IF(BO116="","",IF(INDEX('コンテンツ＆備考マスタ'!$H:$J,MATCH(学校情報!BO$3,'コンテンツ＆備考マスタ'!$H:$H,0),3)="●",IF(AND(BO116&lt;&gt;"",ISNUMBER(申込書!$AC$22)=TRUE,申込書!$C$53&lt;&gt;"▼プルダウンより選択してください",申込書!$C$53&lt;&gt;""),申込書!$AC$22,""),"-"))</f>
        <v/>
      </c>
      <c r="BQ116" s="369"/>
      <c r="BR116" s="369"/>
      <c r="BS116" s="370" t="str">
        <f>IF(AND(申込書!$C$53&lt;&gt;"▼プルダウンより選択してください",申込書!$C$53&lt;&gt;"",$G116&lt;&gt;"",申込書!$V$53="特定学年のみ"),"申し込みする","")</f>
        <v/>
      </c>
      <c r="BT116" s="371"/>
      <c r="BU116" s="372"/>
      <c r="BV116" s="373" t="str">
        <f>IF(AND(申込書!$C$54&lt;&gt;"▼プルダウンより選択してください",申込書!$C$54&lt;&gt;"",申込書!$K$22&lt;&gt;"YYYY/MM/DD",$G116&lt;&gt;""),申込書!$K$22,"")</f>
        <v/>
      </c>
      <c r="BW116" s="369" t="str">
        <f>IF(BV116="","",IF(INDEX('コンテンツ＆備考マスタ'!$H:$J,MATCH(学校情報!BV$3,'コンテンツ＆備考マスタ'!$H:$H,0),3)="●",IF(AND(BV116&lt;&gt;"",ISNUMBER(申込書!$AC$22)=TRUE,申込書!$C$54&lt;&gt;"▼プルダウンより選択してください",申込書!$C$54&lt;&gt;""),申込書!$AC$22,""),"-"))</f>
        <v/>
      </c>
      <c r="BX116" s="369"/>
      <c r="BY116" s="369"/>
      <c r="BZ116" s="370" t="str">
        <f>IF(AND(申込書!$C$54&lt;&gt;"▼プルダウンより選択してください",申込書!$C$54&lt;&gt;"",$G116&lt;&gt;"",申込書!$V$54="特定学年のみ"),"申し込みする","")</f>
        <v/>
      </c>
      <c r="CA116" s="371"/>
      <c r="CB116" s="372"/>
      <c r="CC116" s="373" t="str">
        <f>IF(AND(申込書!$C$55&lt;&gt;"▼プルダウンより選択してください",申込書!$C$55&lt;&gt;"",申込書!$K$22&lt;&gt;"YYYY/MM/DD",$G116&lt;&gt;""),申込書!$K$22,"")</f>
        <v/>
      </c>
      <c r="CD116" s="369" t="str">
        <f>IF(CC116="","",IF(INDEX('コンテンツ＆備考マスタ'!$H:$J,MATCH(学校情報!CC$3,'コンテンツ＆備考マスタ'!$H:$H,0),3)="●",IF(AND(CC116&lt;&gt;"",ISNUMBER(申込書!$AC$22)=TRUE,申込書!$C$55&lt;&gt;"▼プルダウンより選択してください",申込書!$C$55&lt;&gt;""),申込書!$AC$22,""),"-"))</f>
        <v/>
      </c>
      <c r="CE116" s="369"/>
      <c r="CF116" s="369"/>
      <c r="CG116" s="370" t="str">
        <f>IF(AND(申込書!$C$55&lt;&gt;"▼プルダウンより選択してください",申込書!$C$55&lt;&gt;"",$G116&lt;&gt;"",申込書!$V$55="特定学年のみ"),"申し込みする","")</f>
        <v/>
      </c>
      <c r="CH116" s="371"/>
      <c r="CI116" s="372"/>
      <c r="CJ116" s="373" t="str">
        <f>IF(AND(申込書!$C$56&lt;&gt;"▼プルダウンより選択してください",申込書!$C$56&lt;&gt;"",申込書!$K$22&lt;&gt;"YYYY/MM/DD",$G116&lt;&gt;""),申込書!$K$22,"")</f>
        <v/>
      </c>
      <c r="CK116" s="369" t="str">
        <f>IF(CJ116="","",IF(INDEX('コンテンツ＆備考マスタ'!$H:$J,MATCH(学校情報!CJ$3,'コンテンツ＆備考マスタ'!$H:$H,0),3)="●",IF(AND(CJ116&lt;&gt;"",ISNUMBER(申込書!$AC$22)=TRUE,申込書!$C$56&lt;&gt;"▼プルダウンより選択してください",申込書!$C$56&lt;&gt;""),申込書!$AC$22,""),"-"))</f>
        <v/>
      </c>
      <c r="CL116" s="369"/>
      <c r="CM116" s="369"/>
      <c r="CN116" s="370" t="str">
        <f>IF(AND(申込書!$C$56&lt;&gt;"▼プルダウンより選択してください",申込書!$C$56&lt;&gt;"",$G116&lt;&gt;"",申込書!$V$56="特定学年のみ"),"申し込みする","")</f>
        <v/>
      </c>
      <c r="CO116" s="371"/>
      <c r="CP116" s="372"/>
      <c r="CQ116" s="373" t="str">
        <f>IF(AND(申込書!$C$57&lt;&gt;"▼プルダウンより選択してください",申込書!$C$57&lt;&gt;"",申込書!$K$22&lt;&gt;"YYYY/MM/DD",$G116&lt;&gt;""),申込書!$K$22,"")</f>
        <v/>
      </c>
      <c r="CR116" s="369" t="str">
        <f>IF(CQ116="","",IF(INDEX('コンテンツ＆備考マスタ'!$H:$J,MATCH(学校情報!CQ$3,'コンテンツ＆備考マスタ'!$H:$H,0),3)="●",IF(AND(CQ116&lt;&gt;"",ISNUMBER(申込書!$AC$22)=TRUE,申込書!$C$57&lt;&gt;"▼プルダウンより選択してください",申込書!$C$57&lt;&gt;""),申込書!$AC$22,""),"-"))</f>
        <v/>
      </c>
      <c r="CS116" s="369"/>
      <c r="CT116" s="369"/>
      <c r="CU116" s="369" t="str">
        <f>IF(AND(申込書!$C$57&lt;&gt;"▼プルダウンより選択してください",申込書!$C$57&lt;&gt;"",$G116&lt;&gt;"",申込書!$V$57="特定学年のみ"),"申し込みする","")</f>
        <v/>
      </c>
      <c r="CV116" s="371"/>
      <c r="CW116" s="372"/>
      <c r="CX116" s="373" t="str">
        <f>IF(AND(申込書!$C$58&lt;&gt;"▼プルダウンより選択してください",申込書!$C$58&lt;&gt;"",申込書!$K$22&lt;&gt;"YYYY/MM/DD",$G116&lt;&gt;""),申込書!$K$22,"")</f>
        <v/>
      </c>
      <c r="CY116" s="369" t="str">
        <f>IF(CX116="","",IF(INDEX('コンテンツ＆備考マスタ'!$H:$J,MATCH(学校情報!CX$3,'コンテンツ＆備考マスタ'!$H:$H,0),3)="●",IF(AND(CX116&lt;&gt;"",ISNUMBER(申込書!$AC$22)=TRUE,申込書!$C$58&lt;&gt;"▼プルダウンより選択してください",申込書!$C$58&lt;&gt;""),申込書!$AC$22,""),"-"))</f>
        <v/>
      </c>
      <c r="CZ116" s="369"/>
      <c r="DA116" s="369"/>
      <c r="DB116" s="369" t="str">
        <f>IF(AND(申込書!$C$58&lt;&gt;"▼プルダウンより選択してください",申込書!$C$58&lt;&gt;"",$G116&lt;&gt;"",申込書!$V$58="特定学年のみ"),"申し込みする","")</f>
        <v/>
      </c>
      <c r="DC116" s="371"/>
      <c r="DD116" s="372"/>
      <c r="DE116" s="373" t="str">
        <f>IF(AND(申込書!$C$59&lt;&gt;"▼プルダウンより選択してください",申込書!$C$59&lt;&gt;"",申込書!$K$22&lt;&gt;"YYYY/MM/DD",$G116&lt;&gt;""),申込書!$K$22,"")</f>
        <v/>
      </c>
      <c r="DF116" s="369" t="str">
        <f>IF(DE116="","",IF(INDEX('コンテンツ＆備考マスタ'!$H:$J,MATCH(学校情報!DE$3,'コンテンツ＆備考マスタ'!$H:$H,0),3)="●",IF(AND(DE116&lt;&gt;"",ISNUMBER(申込書!$AC$22)=TRUE,申込書!$C$59&lt;&gt;"▼プルダウンより選択してください",申込書!$C$59&lt;&gt;""),申込書!$AC$22,""),"-"))</f>
        <v/>
      </c>
      <c r="DG116" s="369"/>
      <c r="DH116" s="369"/>
      <c r="DI116" s="369" t="str">
        <f>IF(AND(申込書!$C$59&lt;&gt;"▼プルダウンより選択してください",申込書!$C$59&lt;&gt;"",$G116&lt;&gt;"",申込書!$V$59="特定学年のみ"),"申し込みする","")</f>
        <v/>
      </c>
      <c r="DJ116" s="371"/>
      <c r="DK116" s="372"/>
      <c r="DL116" s="373" t="str">
        <f>IF(AND(申込書!$C$60&lt;&gt;"▼プルダウンより選択してください",申込書!$C$60&lt;&gt;"",申込書!$K$22&lt;&gt;"YYYY/MM/DD",$G116&lt;&gt;""),申込書!$K$22,"")</f>
        <v/>
      </c>
      <c r="DM116" s="369" t="str">
        <f>IF(DL116="","",IF(INDEX('コンテンツ＆備考マスタ'!$H:$J,MATCH(学校情報!DL$3,'コンテンツ＆備考マスタ'!$H:$H,0),3)="●",IF(AND(DL116&lt;&gt;"",ISNUMBER(申込書!$AC$22)=TRUE,申込書!$C$60&lt;&gt;"▼プルダウンより選択してください",申込書!$C$60&lt;&gt;""),申込書!$AC$22,""),"-"))</f>
        <v/>
      </c>
      <c r="DN116" s="369"/>
      <c r="DO116" s="369"/>
      <c r="DP116" s="369" t="str">
        <f>IF(AND(申込書!$C$60&lt;&gt;"▼プルダウンより選択してください",申込書!$C$60&lt;&gt;"",$G116&lt;&gt;"",申込書!$V$60="特定学年のみ"),"申し込みする","")</f>
        <v/>
      </c>
      <c r="DQ116" s="371"/>
      <c r="DR116" s="372"/>
      <c r="DS116" s="373" t="str">
        <f>IF(AND(申込書!$C$61&lt;&gt;"▼プルダウンより選択してください",申込書!$C$61&lt;&gt;"",申込書!$K$22&lt;&gt;"YYYY/MM/DD",$G116&lt;&gt;""),申込書!$K$22,"")</f>
        <v/>
      </c>
      <c r="DT116" s="369" t="str">
        <f>IF(DS116="","",IF(INDEX('コンテンツ＆備考マスタ'!$H:$J,MATCH(学校情報!DS$3,'コンテンツ＆備考マスタ'!$H:$H,0),3)="●",IF(AND(DS116&lt;&gt;"",ISNUMBER(申込書!$AC$22)=TRUE,申込書!$C$61&lt;&gt;"▼プルダウンより選択してください",申込書!$C$61&lt;&gt;""),申込書!$AC$22,""),"-"))</f>
        <v/>
      </c>
      <c r="DU116" s="369"/>
      <c r="DV116" s="369"/>
      <c r="DW116" s="369" t="str">
        <f>IF(AND(申込書!$C$61&lt;&gt;"▼プルダウンより選択してください",申込書!$C$61&lt;&gt;"",$G116&lt;&gt;"",申込書!$V$61="特定学年のみ"),"申し込みする","")</f>
        <v/>
      </c>
      <c r="DX116" s="371"/>
      <c r="DY116" s="372"/>
      <c r="DZ116" s="373" t="str">
        <f>IF(AND(申込書!$C$62&lt;&gt;"▼プルダウンより選択してください",申込書!$C$62&lt;&gt;"",申込書!$K$22&lt;&gt;"YYYY/MM/DD",$G116&lt;&gt;""),申込書!$K$22,"")</f>
        <v/>
      </c>
      <c r="EA116" s="369" t="str">
        <f>IF(DZ116="","",IF(INDEX('コンテンツ＆備考マスタ'!$H:$J,MATCH(学校情報!DZ$3,'コンテンツ＆備考マスタ'!$H:$H,0),3)="●",IF(AND(DZ116&lt;&gt;"",ISNUMBER(申込書!$AC$22)=TRUE,申込書!$C$62&lt;&gt;"▼プルダウンより選択してください",申込書!$C$62&lt;&gt;""),申込書!$AC$22,""),"-"))</f>
        <v/>
      </c>
      <c r="EB116" s="369"/>
      <c r="EC116" s="369"/>
      <c r="ED116" s="370" t="str">
        <f>IF(AND(申込書!$C$62&lt;&gt;"▼プルダウンより選択してください",申込書!$C$62&lt;&gt;"",$G116&lt;&gt;"",申込書!$V$62="特定学年のみ"),"申し込みする","")</f>
        <v/>
      </c>
      <c r="EE116" s="371"/>
      <c r="EF116" s="372"/>
      <c r="EG116" s="373" t="str">
        <f>IF(AND(申込書!$C$63&lt;&gt;"▼プルダウンより選択してください",申込書!$C$63&lt;&gt;"",申込書!$K$22&lt;&gt;"YYYY/MM/DD",$G116&lt;&gt;""),申込書!$K$22,"")</f>
        <v/>
      </c>
      <c r="EH116" s="369" t="str">
        <f>IF(EG116="","",IF(INDEX('コンテンツ＆備考マスタ'!$H:$J,MATCH(学校情報!EG$3,'コンテンツ＆備考マスタ'!$H:$H,0),3)="●",IF(AND(EG116&lt;&gt;"",ISNUMBER(申込書!$AC$22)=TRUE,申込書!$C$63&lt;&gt;"▼プルダウンより選択してください",申込書!$C$63&lt;&gt;""),申込書!$AC$22,""),"-"))</f>
        <v/>
      </c>
      <c r="EI116" s="369"/>
      <c r="EJ116" s="369"/>
      <c r="EK116" s="370" t="str">
        <f>IF(AND(申込書!$C$63&lt;&gt;"▼プルダウンより選択してください",申込書!$C$63&lt;&gt;"",$G116&lt;&gt;"",申込書!$V$63="特定学年のみ"),"申し込みする","")</f>
        <v/>
      </c>
      <c r="EL116" s="371"/>
      <c r="EM116" s="372"/>
      <c r="EN116" s="373" t="str">
        <f>IF(AND(申込書!$C$64&lt;&gt;"▼プルダウンより選択してください",申込書!$C$64&lt;&gt;"",申込書!$K$22&lt;&gt;"YYYY/MM/DD",$G116&lt;&gt;""),申込書!$K$22,"")</f>
        <v/>
      </c>
      <c r="EO116" s="369" t="str">
        <f>IF(EN116="","",IF(INDEX('コンテンツ＆備考マスタ'!$H:$J,MATCH(学校情報!EN$3,'コンテンツ＆備考マスタ'!$H:$H,0),3)="●",IF(AND(EN116&lt;&gt;"",ISNUMBER(申込書!$AC$22)=TRUE,申込書!$C$64&lt;&gt;"▼プルダウンより選択してください",申込書!$C$64&lt;&gt;""),申込書!$AC$22,""),"-"))</f>
        <v/>
      </c>
      <c r="EP116" s="369"/>
      <c r="EQ116" s="369"/>
      <c r="ER116" s="370" t="str">
        <f>IF(AND(申込書!$C$64&lt;&gt;"▼プルダウンより選択してください",申込書!$C$64&lt;&gt;"",$G116&lt;&gt;"",申込書!$V$64="特定学年のみ"),"申し込みする","")</f>
        <v/>
      </c>
      <c r="ES116" s="371"/>
      <c r="ET116" s="372"/>
      <c r="EU116" s="373" t="str">
        <f>IF(AND(申込書!$C$65&lt;&gt;"▼プルダウンより選択してください",申込書!$C$65&lt;&gt;"",申込書!$K$22&lt;&gt;"YYYY/MM/DD",$G116&lt;&gt;""),申込書!$K$22,"")</f>
        <v/>
      </c>
      <c r="EV116" s="369" t="str">
        <f>IF(EU116="","",IF(INDEX('コンテンツ＆備考マスタ'!$H:$J,MATCH(学校情報!EU$3,'コンテンツ＆備考マスタ'!$H:$H,0),3)="●",IF(AND(EU116&lt;&gt;"",ISNUMBER(申込書!$AC$22)=TRUE,申込書!$C$65&lt;&gt;"▼プルダウンより選択してください",申込書!$C$65&lt;&gt;""),申込書!$AC$22,""),"-"))</f>
        <v/>
      </c>
      <c r="EW116" s="369"/>
      <c r="EX116" s="369"/>
      <c r="EY116" s="370" t="str">
        <f>IF(AND(申込書!$C$65&lt;&gt;"▼プルダウンより選択してください",申込書!$C$65&lt;&gt;"",$G116&lt;&gt;"",申込書!$V$65="特定学年のみ"),"申し込みする","")</f>
        <v/>
      </c>
      <c r="EZ116" s="371"/>
      <c r="FA116" s="372"/>
      <c r="FB116" s="373" t="str">
        <f>IF(AND(申込書!$C$66&lt;&gt;"▼プルダウンより選択してください",申込書!$C$66&lt;&gt;"",申込書!$K$22&lt;&gt;"YYYY/MM/DD",$G116&lt;&gt;""),申込書!$K$22,"")</f>
        <v/>
      </c>
      <c r="FC116" s="369" t="str">
        <f>IF(FB116="","",IF(INDEX('コンテンツ＆備考マスタ'!$H:$J,MATCH(学校情報!FB$3,'コンテンツ＆備考マスタ'!$H:$H,0),3)="●",IF(AND(FB116&lt;&gt;"",ISNUMBER(申込書!$AC$22)=TRUE,申込書!$C$66&lt;&gt;"▼プルダウンより選択してください",申込書!$C$66&lt;&gt;""),申込書!$AC$22,""),"-"))</f>
        <v/>
      </c>
      <c r="FD116" s="369"/>
      <c r="FE116" s="369"/>
      <c r="FF116" s="370" t="str">
        <f>IF(AND(申込書!$C$66&lt;&gt;"▼プルダウンより選択してください",申込書!$C$66&lt;&gt;"",$G116&lt;&gt;"",申込書!$V$66="特定学年のみ"),"申し込みする","")</f>
        <v/>
      </c>
      <c r="FG116" s="371"/>
      <c r="FH116" s="372"/>
      <c r="FI116" s="373" t="str">
        <f>IF(AND(申込書!$C$67&lt;&gt;"▼プルダウンより選択してください",申込書!$C$67&lt;&gt;"",申込書!$K$22&lt;&gt;"YYYY/MM/DD",$G116&lt;&gt;""),申込書!$K$22,"")</f>
        <v/>
      </c>
      <c r="FJ116" s="369" t="str">
        <f>IF(FI116="","",IF(INDEX('コンテンツ＆備考マスタ'!$H:$J,MATCH(学校情報!FI$3,'コンテンツ＆備考マスタ'!$H:$H,0),3)="●",IF(AND(FI116&lt;&gt;"",ISNUMBER(申込書!$AC$22)=TRUE,申込書!$C$67&lt;&gt;"▼プルダウンより選択してください",申込書!$C$67&lt;&gt;""),申込書!$AC$22,""),"-"))</f>
        <v/>
      </c>
      <c r="FK116" s="369"/>
      <c r="FL116" s="369"/>
      <c r="FM116" s="370" t="str">
        <f>IF(AND(申込書!$C$67&lt;&gt;"▼プルダウンより選択してください",申込書!$C$67&lt;&gt;"",$G116&lt;&gt;"",申込書!$V$67="特定学年のみ"),"申し込みする","")</f>
        <v/>
      </c>
      <c r="FN116" s="371"/>
      <c r="FO116" s="372"/>
      <c r="FP116" s="373" t="str">
        <f>IF(AND(申込書!$C$68&lt;&gt;"▼プルダウンより選択してください",申込書!$C$68&lt;&gt;"",申込書!$K$22&lt;&gt;"YYYY/MM/DD",$G116&lt;&gt;""),申込書!$K$22,"")</f>
        <v/>
      </c>
      <c r="FQ116" s="369" t="str">
        <f>IF(FP116="","",IF(INDEX('コンテンツ＆備考マスタ'!$H:$J,MATCH(学校情報!FP$3,'コンテンツ＆備考マスタ'!$H:$H,0),3)="●",IF(AND(FP116&lt;&gt;"",ISNUMBER(申込書!$AC$22)=TRUE,申込書!$C$68&lt;&gt;"▼プルダウンより選択してください",申込書!$C$68&lt;&gt;""),申込書!$AC$22,""),"-"))</f>
        <v/>
      </c>
      <c r="FR116" s="369"/>
      <c r="FS116" s="369"/>
      <c r="FT116" s="370" t="str">
        <f>IF(AND(申込書!$C$68&lt;&gt;"▼プルダウンより選択してください",申込書!$C$68&lt;&gt;"",$G116&lt;&gt;"",申込書!$V$68="特定学年のみ"),"申し込みする","")</f>
        <v/>
      </c>
      <c r="FU116" s="371"/>
      <c r="FV116" s="372"/>
      <c r="FW116" s="373" t="str">
        <f>IF(AND(申込書!$C$69&lt;&gt;"▼プルダウンより選択してください",申込書!$C$69&lt;&gt;"",申込書!$K$22&lt;&gt;"YYYY/MM/DD",$G116&lt;&gt;""),申込書!$K$22,"")</f>
        <v/>
      </c>
      <c r="FX116" s="369" t="str">
        <f>IF(FW116="","",IF(INDEX('コンテンツ＆備考マスタ'!$H:$J,MATCH(学校情報!FW$3,'コンテンツ＆備考マスタ'!$H:$H,0),3)="●",IF(AND(FW116&lt;&gt;"",ISNUMBER(申込書!$AC$22)=TRUE,申込書!$C$69&lt;&gt;"▼プルダウンより選択してください",申込書!$C$69&lt;&gt;""),申込書!$AC$22,""),"-"))</f>
        <v/>
      </c>
      <c r="FY116" s="369"/>
      <c r="FZ116" s="369"/>
      <c r="GA116" s="370" t="str">
        <f>IF(AND(申込書!$C$69&lt;&gt;"▼プルダウンより選択してください",申込書!$C$69&lt;&gt;"",$G116&lt;&gt;"",申込書!$V$69="特定学年のみ"),"申し込みする","")</f>
        <v/>
      </c>
      <c r="GB116" s="371"/>
      <c r="GC116" s="372"/>
      <c r="GD116" s="373" t="str">
        <f>IF(AND(申込書!$C$70&lt;&gt;"▼プルダウンより選択してください",申込書!$C$70&lt;&gt;"",申込書!$K$22&lt;&gt;"YYYY/MM/DD",$G116&lt;&gt;""),申込書!$K$22,"")</f>
        <v/>
      </c>
      <c r="GE116" s="369" t="str">
        <f>IF(GD116="","",IF(INDEX('コンテンツ＆備考マスタ'!$H:$J,MATCH(学校情報!GD$3,'コンテンツ＆備考マスタ'!$H:$H,0),3)="●",IF(AND(GD116&lt;&gt;"",ISNUMBER(申込書!$AC$22)=TRUE,申込書!$C$70&lt;&gt;"▼プルダウンより選択してください",申込書!$C$70&lt;&gt;""),申込書!$AC$22,""),"-"))</f>
        <v/>
      </c>
      <c r="GF116" s="369"/>
      <c r="GG116" s="369"/>
      <c r="GH116" s="370" t="str">
        <f>IF(AND(申込書!$C$70&lt;&gt;"▼プルダウンより選択してください",申込書!$C$70&lt;&gt;"",$G116&lt;&gt;"",申込書!$V$70="特定学年のみ"),"申し込みする","")</f>
        <v/>
      </c>
      <c r="GI116" s="371"/>
      <c r="GJ116" s="372"/>
      <c r="GK116" s="373" t="str">
        <f>IF(AND(申込書!$C$71&lt;&gt;"▼プルダウンより選択してください",申込書!$C$71&lt;&gt;"",申込書!$K$22&lt;&gt;"YYYY/MM/DD",$G116&lt;&gt;""),申込書!$K$22,"")</f>
        <v/>
      </c>
      <c r="GL116" s="369" t="str">
        <f>IF(GK116="","",IF(INDEX('コンテンツ＆備考マスタ'!$H:$J,MATCH(学校情報!GK$3,'コンテンツ＆備考マスタ'!$H:$H,0),3)="●",IF(AND(GK116&lt;&gt;"",ISNUMBER(申込書!$AC$22)=TRUE,申込書!$C$71&lt;&gt;"▼プルダウンより選択してください",申込書!$C$71&lt;&gt;""),申込書!$AC$22,""),"-"))</f>
        <v/>
      </c>
      <c r="GM116" s="369"/>
      <c r="GN116" s="369"/>
      <c r="GO116" s="370" t="str">
        <f>IF(AND(申込書!$C$71&lt;&gt;"▼プルダウンより選択してください",申込書!$C$71&lt;&gt;"",$G116&lt;&gt;"",申込書!$V$71="特定学年のみ"),"申し込みする","")</f>
        <v/>
      </c>
      <c r="GP116" s="371"/>
      <c r="GQ116" s="372"/>
      <c r="GR116" s="373" t="str">
        <f>IF(AND(申込書!$C$72&lt;&gt;"▼プルダウンより選択してください",申込書!$C$72&lt;&gt;"",申込書!$K$22&lt;&gt;"YYYY/MM/DD",$G116&lt;&gt;""),申込書!$K$22,"")</f>
        <v/>
      </c>
      <c r="GS116" s="369" t="str">
        <f>IF(GR116="","",IF(INDEX('コンテンツ＆備考マスタ'!$H:$J,MATCH(学校情報!GR$3,'コンテンツ＆備考マスタ'!$H:$H,0),3)="●",IF(AND(GR116&lt;&gt;"",ISNUMBER(申込書!$AC$22)=TRUE,申込書!$C$72&lt;&gt;"▼プルダウンより選択してください",申込書!$C$72&lt;&gt;""),申込書!$AC$22,""),"-"))</f>
        <v/>
      </c>
      <c r="GT116" s="369"/>
      <c r="GU116" s="369"/>
      <c r="GV116" s="370" t="str">
        <f>IF(AND(申込書!$C$72&lt;&gt;"▼プルダウンより選択してください",申込書!$C$72&lt;&gt;"",$G116&lt;&gt;"",申込書!$V$72="特定学年のみ"),"申し込みする","")</f>
        <v/>
      </c>
      <c r="GW116" s="371"/>
      <c r="GX116" s="372"/>
      <c r="GY116" s="373" t="str">
        <f>IF(AND(申込書!$C$73&lt;&gt;"▼プルダウンより選択してください",申込書!$C$73&lt;&gt;"",申込書!$K$22&lt;&gt;"YYYY/MM/DD",$G116&lt;&gt;""),申込書!$K$22,"")</f>
        <v/>
      </c>
      <c r="GZ116" s="369" t="str">
        <f>IF(GY116="","",IF(INDEX('コンテンツ＆備考マスタ'!$H:$J,MATCH(学校情報!GY$3,'コンテンツ＆備考マスタ'!$H:$H,0),3)="●",IF(AND(GY116&lt;&gt;"",ISNUMBER(申込書!$AC$22)=TRUE,申込書!$C$73&lt;&gt;"▼プルダウンより選択してください",申込書!$C$73&lt;&gt;""),申込書!$AC$22,""),"-"))</f>
        <v/>
      </c>
      <c r="HA116" s="369"/>
      <c r="HB116" s="369"/>
      <c r="HC116" s="370" t="str">
        <f>IF(AND(申込書!$C$73&lt;&gt;"▼プルダウンより選択してください",申込書!$C$73&lt;&gt;"",$G116&lt;&gt;"",申込書!$V$73="特定学年のみ"),"申し込みする","")</f>
        <v/>
      </c>
      <c r="HD116" s="371"/>
      <c r="HE116" s="372"/>
      <c r="HF116" s="373" t="str">
        <f>IF(AND(申込書!$C$74&lt;&gt;"▼プルダウンより選択してください",申込書!$C$74&lt;&gt;"",申込書!$K$22&lt;&gt;"YYYY/MM/DD",$G116&lt;&gt;""),申込書!$K$22,"")</f>
        <v/>
      </c>
      <c r="HG116" s="369" t="str">
        <f>IF(HF116="","",IF(INDEX('コンテンツ＆備考マスタ'!$H:$J,MATCH(学校情報!HF$3,'コンテンツ＆備考マスタ'!$H:$H,0),3)="●",IF(AND(HF116&lt;&gt;"",ISNUMBER(申込書!$AC$22)=TRUE,申込書!$C$74&lt;&gt;"▼プルダウンより選択してください",申込書!$C$74&lt;&gt;""),申込書!$AC$22,""),"-"))</f>
        <v/>
      </c>
      <c r="HH116" s="369"/>
      <c r="HI116" s="369"/>
      <c r="HJ116" s="370" t="str">
        <f>IF(AND(申込書!$C$74&lt;&gt;"▼プルダウンより選択してください",申込書!$C$74&lt;&gt;"",$G116&lt;&gt;"",申込書!$V$74="特定学年のみ"),"申し込みする","")</f>
        <v/>
      </c>
      <c r="HK116" s="371"/>
      <c r="HL116" s="372"/>
      <c r="HM116" s="373" t="str">
        <f>IF(AND(申込書!$C$75&lt;&gt;"▼プルダウンより選択してください",申込書!$C$75&lt;&gt;"",申込書!$K$22&lt;&gt;"YYYY/MM/DD",$G116&lt;&gt;""),申込書!$K$22,"")</f>
        <v/>
      </c>
      <c r="HN116" s="369" t="str">
        <f>IF(HM116="","",IF(INDEX('コンテンツ＆備考マスタ'!$H:$J,MATCH(学校情報!HM$3,'コンテンツ＆備考マスタ'!$H:$H,0),3)="●",IF(AND(HM116&lt;&gt;"",ISNUMBER(申込書!$AC$22)=TRUE,申込書!$C$75&lt;&gt;"▼プルダウンより選択してください",申込書!$C$75&lt;&gt;""),申込書!$AC$22,""),"-"))</f>
        <v/>
      </c>
      <c r="HO116" s="369"/>
      <c r="HP116" s="369"/>
      <c r="HQ116" s="370" t="str">
        <f>IF(AND(申込書!$C$75&lt;&gt;"▼プルダウンより選択してください",申込書!$C$75&lt;&gt;"",$G116&lt;&gt;"",申込書!$V$75="特定学年のみ"),"申し込みする","")</f>
        <v/>
      </c>
      <c r="HR116" s="371"/>
      <c r="HS116" s="371"/>
      <c r="HT116" s="374" t="str">
        <f>IF(AND(申込書!$C$76&lt;&gt;"▼プルダウンより選択してください",申込書!$C$76&lt;&gt;"",申込書!$K$22&lt;&gt;"YYYY/MM/DD",$G116&lt;&gt;""),申込書!$K$22,"")</f>
        <v/>
      </c>
      <c r="HU116" s="369" t="str">
        <f>IF(HT116="","",IF(INDEX('コンテンツ＆備考マスタ'!$H:$J,MATCH(学校情報!HT$3,'コンテンツ＆備考マスタ'!$H:$H,0),3)="●",IF(AND(HT116&lt;&gt;"",ISNUMBER(申込書!$AC$22)=TRUE,申込書!$C$76&lt;&gt;"▼プルダウンより選択してください",申込書!$C$76&lt;&gt;""),申込書!$AC$22,""),"-"))</f>
        <v/>
      </c>
      <c r="HV116" s="369"/>
      <c r="HW116" s="369"/>
      <c r="HX116" s="370" t="str">
        <f>IF(AND(申込書!$C$76&lt;&gt;"▼プルダウンより選択してください",申込書!$C$76&lt;&gt;"",$G116&lt;&gt;"",申込書!$V$76="特定学年のみ"),"申し込みする","")</f>
        <v/>
      </c>
      <c r="HY116" s="371"/>
      <c r="HZ116" s="372"/>
      <c r="IA116" s="69"/>
    </row>
    <row r="117" spans="2:235" ht="26.85" hidden="1" customHeight="1" outlineLevel="1">
      <c r="B117" s="365">
        <f t="shared" si="3"/>
        <v>112</v>
      </c>
      <c r="C117" s="55"/>
      <c r="D117" s="56"/>
      <c r="E117" s="154"/>
      <c r="F117" s="57"/>
      <c r="G117" s="58"/>
      <c r="H117" s="59"/>
      <c r="I117" s="60"/>
      <c r="J117" s="61"/>
      <c r="K117" s="366" t="str">
        <f t="shared" si="4"/>
        <v/>
      </c>
      <c r="L117" s="62"/>
      <c r="M117" s="322"/>
      <c r="N117" s="63"/>
      <c r="O117" s="64"/>
      <c r="P117" s="367" t="str">
        <f t="shared" si="5"/>
        <v/>
      </c>
      <c r="Q117" s="65"/>
      <c r="R117" s="66"/>
      <c r="S117" s="67"/>
      <c r="T117" s="68"/>
      <c r="U117" s="68"/>
      <c r="V117" s="68"/>
      <c r="W117" s="66"/>
      <c r="X117" s="281"/>
      <c r="Y117" s="368" t="str">
        <f>IF(AND(申込書!$C$47&lt;&gt;"▼プルダウンより選択してください",申込書!$C$47&lt;&gt;"",申込書!$K$22&lt;&gt;"YYYY/MM/DD",$G117&lt;&gt;""),申込書!$K$22,"")</f>
        <v/>
      </c>
      <c r="Z117" s="369" t="str">
        <f>IF(Y117="","",IF(INDEX('コンテンツ＆備考マスタ'!$H:$J,MATCH(学校情報!Y$3,'コンテンツ＆備考マスタ'!$H:$H,0),3)="●",IF(AND(Y117&lt;&gt;"",ISNUMBER(申込書!$AC$22)=TRUE,申込書!$C$47&lt;&gt;"▼プルダウンより選択してください",申込書!$C$47&lt;&gt;""),申込書!$AC$22,""),"-"))</f>
        <v/>
      </c>
      <c r="AA117" s="369"/>
      <c r="AB117" s="369"/>
      <c r="AC117" s="370" t="str">
        <f>IF(AND(申込書!$C$47&lt;&gt;"▼プルダウンより選択してください",申込書!$C$47&lt;&gt;"",$G117&lt;&gt;"",申込書!$V$47="特定学年のみ"),"申し込みする","")</f>
        <v/>
      </c>
      <c r="AD117" s="371"/>
      <c r="AE117" s="372"/>
      <c r="AF117" s="373" t="str">
        <f>IF(AND(申込書!$C$48&lt;&gt;"▼プルダウンより選択してください",申込書!$C$48&lt;&gt;"",申込書!$K$22&lt;&gt;"YYYY/MM/DD",$G117&lt;&gt;""),申込書!$K$22,"")</f>
        <v/>
      </c>
      <c r="AG117" s="369" t="str">
        <f>IF(AF117="","",IF(INDEX('コンテンツ＆備考マスタ'!$H:$J,MATCH(学校情報!AF$3,'コンテンツ＆備考マスタ'!$H:$H,0),3)="●",IF(AND(AF117&lt;&gt;"",ISNUMBER(申込書!$AC$22)=TRUE,申込書!$C$48&lt;&gt;"▼プルダウンより選択してください",申込書!$C$48&lt;&gt;""),申込書!$AC$22,""),"-"))</f>
        <v/>
      </c>
      <c r="AH117" s="369"/>
      <c r="AI117" s="369"/>
      <c r="AJ117" s="370" t="str">
        <f>IF(AND(申込書!$C$48&lt;&gt;"▼プルダウンより選択してください",申込書!$C$48&lt;&gt;"",$G117&lt;&gt;"",申込書!$V$48="特定学年のみ"),"申し込みする","")</f>
        <v/>
      </c>
      <c r="AK117" s="371"/>
      <c r="AL117" s="372"/>
      <c r="AM117" s="373" t="str">
        <f>IF(AND(申込書!$C$49&lt;&gt;"▼プルダウンより選択してください",申込書!$C$49&lt;&gt;"",申込書!$K$22&lt;&gt;"YYYY/MM/DD",$G117&lt;&gt;""),申込書!$K$22,"")</f>
        <v/>
      </c>
      <c r="AN117" s="369" t="str">
        <f>IF(AM117="","",IF(INDEX('コンテンツ＆備考マスタ'!$H:$J,MATCH(学校情報!AM$3,'コンテンツ＆備考マスタ'!$H:$H,0),3)="●",IF(AND(AM117&lt;&gt;"",ISNUMBER(申込書!$AC$22)=TRUE,申込書!$C$49&lt;&gt;"▼プルダウンより選択してください",申込書!$C$49&lt;&gt;""),申込書!$AC$22,""),"-"))</f>
        <v/>
      </c>
      <c r="AO117" s="369"/>
      <c r="AP117" s="369"/>
      <c r="AQ117" s="370" t="str">
        <f>IF(AND(申込書!$C$49&lt;&gt;"▼プルダウンより選択してください",申込書!$C$49&lt;&gt;"",$G117&lt;&gt;"",申込書!$V$49="特定学年のみ"),"申し込みする","")</f>
        <v/>
      </c>
      <c r="AR117" s="371"/>
      <c r="AS117" s="372"/>
      <c r="AT117" s="373" t="str">
        <f>IF(AND(申込書!$C$50&lt;&gt;"▼プルダウンより選択してください",申込書!$C$50&lt;&gt;"",申込書!$K$22&lt;&gt;"YYYY/MM/DD",$G117&lt;&gt;""),申込書!$K$22,"")</f>
        <v/>
      </c>
      <c r="AU117" s="369" t="str">
        <f>IF(AT117="","",IF(INDEX('コンテンツ＆備考マスタ'!$H:$J,MATCH(学校情報!AT$3,'コンテンツ＆備考マスタ'!$H:$H,0),3)="●",IF(AND(AT117&lt;&gt;"",ISNUMBER(申込書!$AC$22)=TRUE,申込書!$C$50&lt;&gt;"▼プルダウンより選択してください",申込書!$C$50&lt;&gt;""),申込書!$AC$22,""),"-"))</f>
        <v/>
      </c>
      <c r="AV117" s="369"/>
      <c r="AW117" s="369"/>
      <c r="AX117" s="370" t="str">
        <f>IF(AND(申込書!$C$50&lt;&gt;"▼プルダウンより選択してください",申込書!$C$50&lt;&gt;"",$G117&lt;&gt;"",申込書!$V$50="特定学年のみ"),"申し込みする","")</f>
        <v/>
      </c>
      <c r="AY117" s="371"/>
      <c r="AZ117" s="372"/>
      <c r="BA117" s="373" t="str">
        <f>IF(AND(申込書!$C$51&lt;&gt;"▼プルダウンより選択してください",申込書!$C$51&lt;&gt;"",申込書!$K$22&lt;&gt;"YYYY/MM/DD",$G117&lt;&gt;""),申込書!$K$22,"")</f>
        <v/>
      </c>
      <c r="BB117" s="369" t="str">
        <f>IF(BA117="","",IF(INDEX('コンテンツ＆備考マスタ'!$H:$J,MATCH(学校情報!BA$3,'コンテンツ＆備考マスタ'!$H:$H,0),3)="●",IF(AND(BA117&lt;&gt;"",ISNUMBER(申込書!$AC$22)=TRUE,申込書!$C$51&lt;&gt;"▼プルダウンより選択してください",申込書!$C$51&lt;&gt;""),申込書!$AC$22,""),"-"))</f>
        <v/>
      </c>
      <c r="BC117" s="369"/>
      <c r="BD117" s="369"/>
      <c r="BE117" s="370" t="str">
        <f>IF(AND(申込書!$C$51&lt;&gt;"▼プルダウンより選択してください",申込書!$C$51&lt;&gt;"",$G117&lt;&gt;"",申込書!$V$51="特定学年のみ"),"申し込みする","")</f>
        <v/>
      </c>
      <c r="BF117" s="371"/>
      <c r="BG117" s="372"/>
      <c r="BH117" s="373" t="str">
        <f>IF(AND(申込書!$C$52&lt;&gt;"▼プルダウンより選択してください",申込書!$C$52&lt;&gt;"",申込書!$K$22&lt;&gt;"YYYY/MM/DD",$G117&lt;&gt;""),申込書!$K$22,"")</f>
        <v/>
      </c>
      <c r="BI117" s="369" t="str">
        <f>IF(BH117="","",IF(INDEX('コンテンツ＆備考マスタ'!$H:$J,MATCH(学校情報!BH$3,'コンテンツ＆備考マスタ'!$H:$H,0),3)="●",IF(AND(BH117&lt;&gt;"",ISNUMBER(申込書!$AC$22)=TRUE,申込書!$C$52&lt;&gt;"▼プルダウンより選択してください",申込書!$C$52&lt;&gt;""),申込書!$AC$22,""),"-"))</f>
        <v/>
      </c>
      <c r="BJ117" s="369"/>
      <c r="BK117" s="369"/>
      <c r="BL117" s="370" t="str">
        <f>IF(AND(申込書!$C$52&lt;&gt;"▼プルダウンより選択してください",申込書!$C$52&lt;&gt;"",$G117&lt;&gt;"",申込書!$V$52="特定学年のみ"),"申し込みする","")</f>
        <v/>
      </c>
      <c r="BM117" s="371"/>
      <c r="BN117" s="372"/>
      <c r="BO117" s="373" t="str">
        <f>IF(AND(申込書!$C$53&lt;&gt;"▼プルダウンより選択してください",申込書!$C$53&lt;&gt;"",申込書!$K$22&lt;&gt;"YYYY/MM/DD",$G117&lt;&gt;""),申込書!$K$22,"")</f>
        <v/>
      </c>
      <c r="BP117" s="369" t="str">
        <f>IF(BO117="","",IF(INDEX('コンテンツ＆備考マスタ'!$H:$J,MATCH(学校情報!BO$3,'コンテンツ＆備考マスタ'!$H:$H,0),3)="●",IF(AND(BO117&lt;&gt;"",ISNUMBER(申込書!$AC$22)=TRUE,申込書!$C$53&lt;&gt;"▼プルダウンより選択してください",申込書!$C$53&lt;&gt;""),申込書!$AC$22,""),"-"))</f>
        <v/>
      </c>
      <c r="BQ117" s="369"/>
      <c r="BR117" s="369"/>
      <c r="BS117" s="370" t="str">
        <f>IF(AND(申込書!$C$53&lt;&gt;"▼プルダウンより選択してください",申込書!$C$53&lt;&gt;"",$G117&lt;&gt;"",申込書!$V$53="特定学年のみ"),"申し込みする","")</f>
        <v/>
      </c>
      <c r="BT117" s="371"/>
      <c r="BU117" s="372"/>
      <c r="BV117" s="373" t="str">
        <f>IF(AND(申込書!$C$54&lt;&gt;"▼プルダウンより選択してください",申込書!$C$54&lt;&gt;"",申込書!$K$22&lt;&gt;"YYYY/MM/DD",$G117&lt;&gt;""),申込書!$K$22,"")</f>
        <v/>
      </c>
      <c r="BW117" s="369" t="str">
        <f>IF(BV117="","",IF(INDEX('コンテンツ＆備考マスタ'!$H:$J,MATCH(学校情報!BV$3,'コンテンツ＆備考マスタ'!$H:$H,0),3)="●",IF(AND(BV117&lt;&gt;"",ISNUMBER(申込書!$AC$22)=TRUE,申込書!$C$54&lt;&gt;"▼プルダウンより選択してください",申込書!$C$54&lt;&gt;""),申込書!$AC$22,""),"-"))</f>
        <v/>
      </c>
      <c r="BX117" s="369"/>
      <c r="BY117" s="369"/>
      <c r="BZ117" s="370" t="str">
        <f>IF(AND(申込書!$C$54&lt;&gt;"▼プルダウンより選択してください",申込書!$C$54&lt;&gt;"",$G117&lt;&gt;"",申込書!$V$54="特定学年のみ"),"申し込みする","")</f>
        <v/>
      </c>
      <c r="CA117" s="371"/>
      <c r="CB117" s="372"/>
      <c r="CC117" s="373" t="str">
        <f>IF(AND(申込書!$C$55&lt;&gt;"▼プルダウンより選択してください",申込書!$C$55&lt;&gt;"",申込書!$K$22&lt;&gt;"YYYY/MM/DD",$G117&lt;&gt;""),申込書!$K$22,"")</f>
        <v/>
      </c>
      <c r="CD117" s="369" t="str">
        <f>IF(CC117="","",IF(INDEX('コンテンツ＆備考マスタ'!$H:$J,MATCH(学校情報!CC$3,'コンテンツ＆備考マスタ'!$H:$H,0),3)="●",IF(AND(CC117&lt;&gt;"",ISNUMBER(申込書!$AC$22)=TRUE,申込書!$C$55&lt;&gt;"▼プルダウンより選択してください",申込書!$C$55&lt;&gt;""),申込書!$AC$22,""),"-"))</f>
        <v/>
      </c>
      <c r="CE117" s="369"/>
      <c r="CF117" s="369"/>
      <c r="CG117" s="370" t="str">
        <f>IF(AND(申込書!$C$55&lt;&gt;"▼プルダウンより選択してください",申込書!$C$55&lt;&gt;"",$G117&lt;&gt;"",申込書!$V$55="特定学年のみ"),"申し込みする","")</f>
        <v/>
      </c>
      <c r="CH117" s="371"/>
      <c r="CI117" s="372"/>
      <c r="CJ117" s="373" t="str">
        <f>IF(AND(申込書!$C$56&lt;&gt;"▼プルダウンより選択してください",申込書!$C$56&lt;&gt;"",申込書!$K$22&lt;&gt;"YYYY/MM/DD",$G117&lt;&gt;""),申込書!$K$22,"")</f>
        <v/>
      </c>
      <c r="CK117" s="369" t="str">
        <f>IF(CJ117="","",IF(INDEX('コンテンツ＆備考マスタ'!$H:$J,MATCH(学校情報!CJ$3,'コンテンツ＆備考マスタ'!$H:$H,0),3)="●",IF(AND(CJ117&lt;&gt;"",ISNUMBER(申込書!$AC$22)=TRUE,申込書!$C$56&lt;&gt;"▼プルダウンより選択してください",申込書!$C$56&lt;&gt;""),申込書!$AC$22,""),"-"))</f>
        <v/>
      </c>
      <c r="CL117" s="369"/>
      <c r="CM117" s="369"/>
      <c r="CN117" s="370" t="str">
        <f>IF(AND(申込書!$C$56&lt;&gt;"▼プルダウンより選択してください",申込書!$C$56&lt;&gt;"",$G117&lt;&gt;"",申込書!$V$56="特定学年のみ"),"申し込みする","")</f>
        <v/>
      </c>
      <c r="CO117" s="371"/>
      <c r="CP117" s="372"/>
      <c r="CQ117" s="373" t="str">
        <f>IF(AND(申込書!$C$57&lt;&gt;"▼プルダウンより選択してください",申込書!$C$57&lt;&gt;"",申込書!$K$22&lt;&gt;"YYYY/MM/DD",$G117&lt;&gt;""),申込書!$K$22,"")</f>
        <v/>
      </c>
      <c r="CR117" s="369" t="str">
        <f>IF(CQ117="","",IF(INDEX('コンテンツ＆備考マスタ'!$H:$J,MATCH(学校情報!CQ$3,'コンテンツ＆備考マスタ'!$H:$H,0),3)="●",IF(AND(CQ117&lt;&gt;"",ISNUMBER(申込書!$AC$22)=TRUE,申込書!$C$57&lt;&gt;"▼プルダウンより選択してください",申込書!$C$57&lt;&gt;""),申込書!$AC$22,""),"-"))</f>
        <v/>
      </c>
      <c r="CS117" s="369"/>
      <c r="CT117" s="369"/>
      <c r="CU117" s="369" t="str">
        <f>IF(AND(申込書!$C$57&lt;&gt;"▼プルダウンより選択してください",申込書!$C$57&lt;&gt;"",$G117&lt;&gt;"",申込書!$V$57="特定学年のみ"),"申し込みする","")</f>
        <v/>
      </c>
      <c r="CV117" s="371"/>
      <c r="CW117" s="372"/>
      <c r="CX117" s="373" t="str">
        <f>IF(AND(申込書!$C$58&lt;&gt;"▼プルダウンより選択してください",申込書!$C$58&lt;&gt;"",申込書!$K$22&lt;&gt;"YYYY/MM/DD",$G117&lt;&gt;""),申込書!$K$22,"")</f>
        <v/>
      </c>
      <c r="CY117" s="369" t="str">
        <f>IF(CX117="","",IF(INDEX('コンテンツ＆備考マスタ'!$H:$J,MATCH(学校情報!CX$3,'コンテンツ＆備考マスタ'!$H:$H,0),3)="●",IF(AND(CX117&lt;&gt;"",ISNUMBER(申込書!$AC$22)=TRUE,申込書!$C$58&lt;&gt;"▼プルダウンより選択してください",申込書!$C$58&lt;&gt;""),申込書!$AC$22,""),"-"))</f>
        <v/>
      </c>
      <c r="CZ117" s="369"/>
      <c r="DA117" s="369"/>
      <c r="DB117" s="369" t="str">
        <f>IF(AND(申込書!$C$58&lt;&gt;"▼プルダウンより選択してください",申込書!$C$58&lt;&gt;"",$G117&lt;&gt;"",申込書!$V$58="特定学年のみ"),"申し込みする","")</f>
        <v/>
      </c>
      <c r="DC117" s="371"/>
      <c r="DD117" s="372"/>
      <c r="DE117" s="373" t="str">
        <f>IF(AND(申込書!$C$59&lt;&gt;"▼プルダウンより選択してください",申込書!$C$59&lt;&gt;"",申込書!$K$22&lt;&gt;"YYYY/MM/DD",$G117&lt;&gt;""),申込書!$K$22,"")</f>
        <v/>
      </c>
      <c r="DF117" s="369" t="str">
        <f>IF(DE117="","",IF(INDEX('コンテンツ＆備考マスタ'!$H:$J,MATCH(学校情報!DE$3,'コンテンツ＆備考マスタ'!$H:$H,0),3)="●",IF(AND(DE117&lt;&gt;"",ISNUMBER(申込書!$AC$22)=TRUE,申込書!$C$59&lt;&gt;"▼プルダウンより選択してください",申込書!$C$59&lt;&gt;""),申込書!$AC$22,""),"-"))</f>
        <v/>
      </c>
      <c r="DG117" s="369"/>
      <c r="DH117" s="369"/>
      <c r="DI117" s="369" t="str">
        <f>IF(AND(申込書!$C$59&lt;&gt;"▼プルダウンより選択してください",申込書!$C$59&lt;&gt;"",$G117&lt;&gt;"",申込書!$V$59="特定学年のみ"),"申し込みする","")</f>
        <v/>
      </c>
      <c r="DJ117" s="371"/>
      <c r="DK117" s="372"/>
      <c r="DL117" s="373" t="str">
        <f>IF(AND(申込書!$C$60&lt;&gt;"▼プルダウンより選択してください",申込書!$C$60&lt;&gt;"",申込書!$K$22&lt;&gt;"YYYY/MM/DD",$G117&lt;&gt;""),申込書!$K$22,"")</f>
        <v/>
      </c>
      <c r="DM117" s="369" t="str">
        <f>IF(DL117="","",IF(INDEX('コンテンツ＆備考マスタ'!$H:$J,MATCH(学校情報!DL$3,'コンテンツ＆備考マスタ'!$H:$H,0),3)="●",IF(AND(DL117&lt;&gt;"",ISNUMBER(申込書!$AC$22)=TRUE,申込書!$C$60&lt;&gt;"▼プルダウンより選択してください",申込書!$C$60&lt;&gt;""),申込書!$AC$22,""),"-"))</f>
        <v/>
      </c>
      <c r="DN117" s="369"/>
      <c r="DO117" s="369"/>
      <c r="DP117" s="369" t="str">
        <f>IF(AND(申込書!$C$60&lt;&gt;"▼プルダウンより選択してください",申込書!$C$60&lt;&gt;"",$G117&lt;&gt;"",申込書!$V$60="特定学年のみ"),"申し込みする","")</f>
        <v/>
      </c>
      <c r="DQ117" s="371"/>
      <c r="DR117" s="372"/>
      <c r="DS117" s="373" t="str">
        <f>IF(AND(申込書!$C$61&lt;&gt;"▼プルダウンより選択してください",申込書!$C$61&lt;&gt;"",申込書!$K$22&lt;&gt;"YYYY/MM/DD",$G117&lt;&gt;""),申込書!$K$22,"")</f>
        <v/>
      </c>
      <c r="DT117" s="369" t="str">
        <f>IF(DS117="","",IF(INDEX('コンテンツ＆備考マスタ'!$H:$J,MATCH(学校情報!DS$3,'コンテンツ＆備考マスタ'!$H:$H,0),3)="●",IF(AND(DS117&lt;&gt;"",ISNUMBER(申込書!$AC$22)=TRUE,申込書!$C$61&lt;&gt;"▼プルダウンより選択してください",申込書!$C$61&lt;&gt;""),申込書!$AC$22,""),"-"))</f>
        <v/>
      </c>
      <c r="DU117" s="369"/>
      <c r="DV117" s="369"/>
      <c r="DW117" s="369" t="str">
        <f>IF(AND(申込書!$C$61&lt;&gt;"▼プルダウンより選択してください",申込書!$C$61&lt;&gt;"",$G117&lt;&gt;"",申込書!$V$61="特定学年のみ"),"申し込みする","")</f>
        <v/>
      </c>
      <c r="DX117" s="371"/>
      <c r="DY117" s="372"/>
      <c r="DZ117" s="373" t="str">
        <f>IF(AND(申込書!$C$62&lt;&gt;"▼プルダウンより選択してください",申込書!$C$62&lt;&gt;"",申込書!$K$22&lt;&gt;"YYYY/MM/DD",$G117&lt;&gt;""),申込書!$K$22,"")</f>
        <v/>
      </c>
      <c r="EA117" s="369" t="str">
        <f>IF(DZ117="","",IF(INDEX('コンテンツ＆備考マスタ'!$H:$J,MATCH(学校情報!DZ$3,'コンテンツ＆備考マスタ'!$H:$H,0),3)="●",IF(AND(DZ117&lt;&gt;"",ISNUMBER(申込書!$AC$22)=TRUE,申込書!$C$62&lt;&gt;"▼プルダウンより選択してください",申込書!$C$62&lt;&gt;""),申込書!$AC$22,""),"-"))</f>
        <v/>
      </c>
      <c r="EB117" s="369"/>
      <c r="EC117" s="369"/>
      <c r="ED117" s="370" t="str">
        <f>IF(AND(申込書!$C$62&lt;&gt;"▼プルダウンより選択してください",申込書!$C$62&lt;&gt;"",$G117&lt;&gt;"",申込書!$V$62="特定学年のみ"),"申し込みする","")</f>
        <v/>
      </c>
      <c r="EE117" s="371"/>
      <c r="EF117" s="372"/>
      <c r="EG117" s="373" t="str">
        <f>IF(AND(申込書!$C$63&lt;&gt;"▼プルダウンより選択してください",申込書!$C$63&lt;&gt;"",申込書!$K$22&lt;&gt;"YYYY/MM/DD",$G117&lt;&gt;""),申込書!$K$22,"")</f>
        <v/>
      </c>
      <c r="EH117" s="369" t="str">
        <f>IF(EG117="","",IF(INDEX('コンテンツ＆備考マスタ'!$H:$J,MATCH(学校情報!EG$3,'コンテンツ＆備考マスタ'!$H:$H,0),3)="●",IF(AND(EG117&lt;&gt;"",ISNUMBER(申込書!$AC$22)=TRUE,申込書!$C$63&lt;&gt;"▼プルダウンより選択してください",申込書!$C$63&lt;&gt;""),申込書!$AC$22,""),"-"))</f>
        <v/>
      </c>
      <c r="EI117" s="369"/>
      <c r="EJ117" s="369"/>
      <c r="EK117" s="370" t="str">
        <f>IF(AND(申込書!$C$63&lt;&gt;"▼プルダウンより選択してください",申込書!$C$63&lt;&gt;"",$G117&lt;&gt;"",申込書!$V$63="特定学年のみ"),"申し込みする","")</f>
        <v/>
      </c>
      <c r="EL117" s="371"/>
      <c r="EM117" s="372"/>
      <c r="EN117" s="373" t="str">
        <f>IF(AND(申込書!$C$64&lt;&gt;"▼プルダウンより選択してください",申込書!$C$64&lt;&gt;"",申込書!$K$22&lt;&gt;"YYYY/MM/DD",$G117&lt;&gt;""),申込書!$K$22,"")</f>
        <v/>
      </c>
      <c r="EO117" s="369" t="str">
        <f>IF(EN117="","",IF(INDEX('コンテンツ＆備考マスタ'!$H:$J,MATCH(学校情報!EN$3,'コンテンツ＆備考マスタ'!$H:$H,0),3)="●",IF(AND(EN117&lt;&gt;"",ISNUMBER(申込書!$AC$22)=TRUE,申込書!$C$64&lt;&gt;"▼プルダウンより選択してください",申込書!$C$64&lt;&gt;""),申込書!$AC$22,""),"-"))</f>
        <v/>
      </c>
      <c r="EP117" s="369"/>
      <c r="EQ117" s="369"/>
      <c r="ER117" s="370" t="str">
        <f>IF(AND(申込書!$C$64&lt;&gt;"▼プルダウンより選択してください",申込書!$C$64&lt;&gt;"",$G117&lt;&gt;"",申込書!$V$64="特定学年のみ"),"申し込みする","")</f>
        <v/>
      </c>
      <c r="ES117" s="371"/>
      <c r="ET117" s="372"/>
      <c r="EU117" s="373" t="str">
        <f>IF(AND(申込書!$C$65&lt;&gt;"▼プルダウンより選択してください",申込書!$C$65&lt;&gt;"",申込書!$K$22&lt;&gt;"YYYY/MM/DD",$G117&lt;&gt;""),申込書!$K$22,"")</f>
        <v/>
      </c>
      <c r="EV117" s="369" t="str">
        <f>IF(EU117="","",IF(INDEX('コンテンツ＆備考マスタ'!$H:$J,MATCH(学校情報!EU$3,'コンテンツ＆備考マスタ'!$H:$H,0),3)="●",IF(AND(EU117&lt;&gt;"",ISNUMBER(申込書!$AC$22)=TRUE,申込書!$C$65&lt;&gt;"▼プルダウンより選択してください",申込書!$C$65&lt;&gt;""),申込書!$AC$22,""),"-"))</f>
        <v/>
      </c>
      <c r="EW117" s="369"/>
      <c r="EX117" s="369"/>
      <c r="EY117" s="370" t="str">
        <f>IF(AND(申込書!$C$65&lt;&gt;"▼プルダウンより選択してください",申込書!$C$65&lt;&gt;"",$G117&lt;&gt;"",申込書!$V$65="特定学年のみ"),"申し込みする","")</f>
        <v/>
      </c>
      <c r="EZ117" s="371"/>
      <c r="FA117" s="372"/>
      <c r="FB117" s="373" t="str">
        <f>IF(AND(申込書!$C$66&lt;&gt;"▼プルダウンより選択してください",申込書!$C$66&lt;&gt;"",申込書!$K$22&lt;&gt;"YYYY/MM/DD",$G117&lt;&gt;""),申込書!$K$22,"")</f>
        <v/>
      </c>
      <c r="FC117" s="369" t="str">
        <f>IF(FB117="","",IF(INDEX('コンテンツ＆備考マスタ'!$H:$J,MATCH(学校情報!FB$3,'コンテンツ＆備考マスタ'!$H:$H,0),3)="●",IF(AND(FB117&lt;&gt;"",ISNUMBER(申込書!$AC$22)=TRUE,申込書!$C$66&lt;&gt;"▼プルダウンより選択してください",申込書!$C$66&lt;&gt;""),申込書!$AC$22,""),"-"))</f>
        <v/>
      </c>
      <c r="FD117" s="369"/>
      <c r="FE117" s="369"/>
      <c r="FF117" s="370" t="str">
        <f>IF(AND(申込書!$C$66&lt;&gt;"▼プルダウンより選択してください",申込書!$C$66&lt;&gt;"",$G117&lt;&gt;"",申込書!$V$66="特定学年のみ"),"申し込みする","")</f>
        <v/>
      </c>
      <c r="FG117" s="371"/>
      <c r="FH117" s="372"/>
      <c r="FI117" s="373" t="str">
        <f>IF(AND(申込書!$C$67&lt;&gt;"▼プルダウンより選択してください",申込書!$C$67&lt;&gt;"",申込書!$K$22&lt;&gt;"YYYY/MM/DD",$G117&lt;&gt;""),申込書!$K$22,"")</f>
        <v/>
      </c>
      <c r="FJ117" s="369" t="str">
        <f>IF(FI117="","",IF(INDEX('コンテンツ＆備考マスタ'!$H:$J,MATCH(学校情報!FI$3,'コンテンツ＆備考マスタ'!$H:$H,0),3)="●",IF(AND(FI117&lt;&gt;"",ISNUMBER(申込書!$AC$22)=TRUE,申込書!$C$67&lt;&gt;"▼プルダウンより選択してください",申込書!$C$67&lt;&gt;""),申込書!$AC$22,""),"-"))</f>
        <v/>
      </c>
      <c r="FK117" s="369"/>
      <c r="FL117" s="369"/>
      <c r="FM117" s="370" t="str">
        <f>IF(AND(申込書!$C$67&lt;&gt;"▼プルダウンより選択してください",申込書!$C$67&lt;&gt;"",$G117&lt;&gt;"",申込書!$V$67="特定学年のみ"),"申し込みする","")</f>
        <v/>
      </c>
      <c r="FN117" s="371"/>
      <c r="FO117" s="372"/>
      <c r="FP117" s="373" t="str">
        <f>IF(AND(申込書!$C$68&lt;&gt;"▼プルダウンより選択してください",申込書!$C$68&lt;&gt;"",申込書!$K$22&lt;&gt;"YYYY/MM/DD",$G117&lt;&gt;""),申込書!$K$22,"")</f>
        <v/>
      </c>
      <c r="FQ117" s="369" t="str">
        <f>IF(FP117="","",IF(INDEX('コンテンツ＆備考マスタ'!$H:$J,MATCH(学校情報!FP$3,'コンテンツ＆備考マスタ'!$H:$H,0),3)="●",IF(AND(FP117&lt;&gt;"",ISNUMBER(申込書!$AC$22)=TRUE,申込書!$C$68&lt;&gt;"▼プルダウンより選択してください",申込書!$C$68&lt;&gt;""),申込書!$AC$22,""),"-"))</f>
        <v/>
      </c>
      <c r="FR117" s="369"/>
      <c r="FS117" s="369"/>
      <c r="FT117" s="370" t="str">
        <f>IF(AND(申込書!$C$68&lt;&gt;"▼プルダウンより選択してください",申込書!$C$68&lt;&gt;"",$G117&lt;&gt;"",申込書!$V$68="特定学年のみ"),"申し込みする","")</f>
        <v/>
      </c>
      <c r="FU117" s="371"/>
      <c r="FV117" s="372"/>
      <c r="FW117" s="373" t="str">
        <f>IF(AND(申込書!$C$69&lt;&gt;"▼プルダウンより選択してください",申込書!$C$69&lt;&gt;"",申込書!$K$22&lt;&gt;"YYYY/MM/DD",$G117&lt;&gt;""),申込書!$K$22,"")</f>
        <v/>
      </c>
      <c r="FX117" s="369" t="str">
        <f>IF(FW117="","",IF(INDEX('コンテンツ＆備考マスタ'!$H:$J,MATCH(学校情報!FW$3,'コンテンツ＆備考マスタ'!$H:$H,0),3)="●",IF(AND(FW117&lt;&gt;"",ISNUMBER(申込書!$AC$22)=TRUE,申込書!$C$69&lt;&gt;"▼プルダウンより選択してください",申込書!$C$69&lt;&gt;""),申込書!$AC$22,""),"-"))</f>
        <v/>
      </c>
      <c r="FY117" s="369"/>
      <c r="FZ117" s="369"/>
      <c r="GA117" s="370" t="str">
        <f>IF(AND(申込書!$C$69&lt;&gt;"▼プルダウンより選択してください",申込書!$C$69&lt;&gt;"",$G117&lt;&gt;"",申込書!$V$69="特定学年のみ"),"申し込みする","")</f>
        <v/>
      </c>
      <c r="GB117" s="371"/>
      <c r="GC117" s="372"/>
      <c r="GD117" s="373" t="str">
        <f>IF(AND(申込書!$C$70&lt;&gt;"▼プルダウンより選択してください",申込書!$C$70&lt;&gt;"",申込書!$K$22&lt;&gt;"YYYY/MM/DD",$G117&lt;&gt;""),申込書!$K$22,"")</f>
        <v/>
      </c>
      <c r="GE117" s="369" t="str">
        <f>IF(GD117="","",IF(INDEX('コンテンツ＆備考マスタ'!$H:$J,MATCH(学校情報!GD$3,'コンテンツ＆備考マスタ'!$H:$H,0),3)="●",IF(AND(GD117&lt;&gt;"",ISNUMBER(申込書!$AC$22)=TRUE,申込書!$C$70&lt;&gt;"▼プルダウンより選択してください",申込書!$C$70&lt;&gt;""),申込書!$AC$22,""),"-"))</f>
        <v/>
      </c>
      <c r="GF117" s="369"/>
      <c r="GG117" s="369"/>
      <c r="GH117" s="370" t="str">
        <f>IF(AND(申込書!$C$70&lt;&gt;"▼プルダウンより選択してください",申込書!$C$70&lt;&gt;"",$G117&lt;&gt;"",申込書!$V$70="特定学年のみ"),"申し込みする","")</f>
        <v/>
      </c>
      <c r="GI117" s="371"/>
      <c r="GJ117" s="372"/>
      <c r="GK117" s="373" t="str">
        <f>IF(AND(申込書!$C$71&lt;&gt;"▼プルダウンより選択してください",申込書!$C$71&lt;&gt;"",申込書!$K$22&lt;&gt;"YYYY/MM/DD",$G117&lt;&gt;""),申込書!$K$22,"")</f>
        <v/>
      </c>
      <c r="GL117" s="369" t="str">
        <f>IF(GK117="","",IF(INDEX('コンテンツ＆備考マスタ'!$H:$J,MATCH(学校情報!GK$3,'コンテンツ＆備考マスタ'!$H:$H,0),3)="●",IF(AND(GK117&lt;&gt;"",ISNUMBER(申込書!$AC$22)=TRUE,申込書!$C$71&lt;&gt;"▼プルダウンより選択してください",申込書!$C$71&lt;&gt;""),申込書!$AC$22,""),"-"))</f>
        <v/>
      </c>
      <c r="GM117" s="369"/>
      <c r="GN117" s="369"/>
      <c r="GO117" s="370" t="str">
        <f>IF(AND(申込書!$C$71&lt;&gt;"▼プルダウンより選択してください",申込書!$C$71&lt;&gt;"",$G117&lt;&gt;"",申込書!$V$71="特定学年のみ"),"申し込みする","")</f>
        <v/>
      </c>
      <c r="GP117" s="371"/>
      <c r="GQ117" s="372"/>
      <c r="GR117" s="373" t="str">
        <f>IF(AND(申込書!$C$72&lt;&gt;"▼プルダウンより選択してください",申込書!$C$72&lt;&gt;"",申込書!$K$22&lt;&gt;"YYYY/MM/DD",$G117&lt;&gt;""),申込書!$K$22,"")</f>
        <v/>
      </c>
      <c r="GS117" s="369" t="str">
        <f>IF(GR117="","",IF(INDEX('コンテンツ＆備考マスタ'!$H:$J,MATCH(学校情報!GR$3,'コンテンツ＆備考マスタ'!$H:$H,0),3)="●",IF(AND(GR117&lt;&gt;"",ISNUMBER(申込書!$AC$22)=TRUE,申込書!$C$72&lt;&gt;"▼プルダウンより選択してください",申込書!$C$72&lt;&gt;""),申込書!$AC$22,""),"-"))</f>
        <v/>
      </c>
      <c r="GT117" s="369"/>
      <c r="GU117" s="369"/>
      <c r="GV117" s="370" t="str">
        <f>IF(AND(申込書!$C$72&lt;&gt;"▼プルダウンより選択してください",申込書!$C$72&lt;&gt;"",$G117&lt;&gt;"",申込書!$V$72="特定学年のみ"),"申し込みする","")</f>
        <v/>
      </c>
      <c r="GW117" s="371"/>
      <c r="GX117" s="372"/>
      <c r="GY117" s="373" t="str">
        <f>IF(AND(申込書!$C$73&lt;&gt;"▼プルダウンより選択してください",申込書!$C$73&lt;&gt;"",申込書!$K$22&lt;&gt;"YYYY/MM/DD",$G117&lt;&gt;""),申込書!$K$22,"")</f>
        <v/>
      </c>
      <c r="GZ117" s="369" t="str">
        <f>IF(GY117="","",IF(INDEX('コンテンツ＆備考マスタ'!$H:$J,MATCH(学校情報!GY$3,'コンテンツ＆備考マスタ'!$H:$H,0),3)="●",IF(AND(GY117&lt;&gt;"",ISNUMBER(申込書!$AC$22)=TRUE,申込書!$C$73&lt;&gt;"▼プルダウンより選択してください",申込書!$C$73&lt;&gt;""),申込書!$AC$22,""),"-"))</f>
        <v/>
      </c>
      <c r="HA117" s="369"/>
      <c r="HB117" s="369"/>
      <c r="HC117" s="370" t="str">
        <f>IF(AND(申込書!$C$73&lt;&gt;"▼プルダウンより選択してください",申込書!$C$73&lt;&gt;"",$G117&lt;&gt;"",申込書!$V$73="特定学年のみ"),"申し込みする","")</f>
        <v/>
      </c>
      <c r="HD117" s="371"/>
      <c r="HE117" s="372"/>
      <c r="HF117" s="373" t="str">
        <f>IF(AND(申込書!$C$74&lt;&gt;"▼プルダウンより選択してください",申込書!$C$74&lt;&gt;"",申込書!$K$22&lt;&gt;"YYYY/MM/DD",$G117&lt;&gt;""),申込書!$K$22,"")</f>
        <v/>
      </c>
      <c r="HG117" s="369" t="str">
        <f>IF(HF117="","",IF(INDEX('コンテンツ＆備考マスタ'!$H:$J,MATCH(学校情報!HF$3,'コンテンツ＆備考マスタ'!$H:$H,0),3)="●",IF(AND(HF117&lt;&gt;"",ISNUMBER(申込書!$AC$22)=TRUE,申込書!$C$74&lt;&gt;"▼プルダウンより選択してください",申込書!$C$74&lt;&gt;""),申込書!$AC$22,""),"-"))</f>
        <v/>
      </c>
      <c r="HH117" s="369"/>
      <c r="HI117" s="369"/>
      <c r="HJ117" s="370" t="str">
        <f>IF(AND(申込書!$C$74&lt;&gt;"▼プルダウンより選択してください",申込書!$C$74&lt;&gt;"",$G117&lt;&gt;"",申込書!$V$74="特定学年のみ"),"申し込みする","")</f>
        <v/>
      </c>
      <c r="HK117" s="371"/>
      <c r="HL117" s="372"/>
      <c r="HM117" s="373" t="str">
        <f>IF(AND(申込書!$C$75&lt;&gt;"▼プルダウンより選択してください",申込書!$C$75&lt;&gt;"",申込書!$K$22&lt;&gt;"YYYY/MM/DD",$G117&lt;&gt;""),申込書!$K$22,"")</f>
        <v/>
      </c>
      <c r="HN117" s="369" t="str">
        <f>IF(HM117="","",IF(INDEX('コンテンツ＆備考マスタ'!$H:$J,MATCH(学校情報!HM$3,'コンテンツ＆備考マスタ'!$H:$H,0),3)="●",IF(AND(HM117&lt;&gt;"",ISNUMBER(申込書!$AC$22)=TRUE,申込書!$C$75&lt;&gt;"▼プルダウンより選択してください",申込書!$C$75&lt;&gt;""),申込書!$AC$22,""),"-"))</f>
        <v/>
      </c>
      <c r="HO117" s="369"/>
      <c r="HP117" s="369"/>
      <c r="HQ117" s="370" t="str">
        <f>IF(AND(申込書!$C$75&lt;&gt;"▼プルダウンより選択してください",申込書!$C$75&lt;&gt;"",$G117&lt;&gt;"",申込書!$V$75="特定学年のみ"),"申し込みする","")</f>
        <v/>
      </c>
      <c r="HR117" s="371"/>
      <c r="HS117" s="371"/>
      <c r="HT117" s="374" t="str">
        <f>IF(AND(申込書!$C$76&lt;&gt;"▼プルダウンより選択してください",申込書!$C$76&lt;&gt;"",申込書!$K$22&lt;&gt;"YYYY/MM/DD",$G117&lt;&gt;""),申込書!$K$22,"")</f>
        <v/>
      </c>
      <c r="HU117" s="369" t="str">
        <f>IF(HT117="","",IF(INDEX('コンテンツ＆備考マスタ'!$H:$J,MATCH(学校情報!HT$3,'コンテンツ＆備考マスタ'!$H:$H,0),3)="●",IF(AND(HT117&lt;&gt;"",ISNUMBER(申込書!$AC$22)=TRUE,申込書!$C$76&lt;&gt;"▼プルダウンより選択してください",申込書!$C$76&lt;&gt;""),申込書!$AC$22,""),"-"))</f>
        <v/>
      </c>
      <c r="HV117" s="369"/>
      <c r="HW117" s="369"/>
      <c r="HX117" s="370" t="str">
        <f>IF(AND(申込書!$C$76&lt;&gt;"▼プルダウンより選択してください",申込書!$C$76&lt;&gt;"",$G117&lt;&gt;"",申込書!$V$76="特定学年のみ"),"申し込みする","")</f>
        <v/>
      </c>
      <c r="HY117" s="371"/>
      <c r="HZ117" s="372"/>
      <c r="IA117" s="69"/>
    </row>
    <row r="118" spans="2:235" ht="26.85" hidden="1" customHeight="1" outlineLevel="1">
      <c r="B118" s="365">
        <f t="shared" si="3"/>
        <v>113</v>
      </c>
      <c r="C118" s="55"/>
      <c r="D118" s="56"/>
      <c r="E118" s="154"/>
      <c r="F118" s="57"/>
      <c r="G118" s="58"/>
      <c r="H118" s="59"/>
      <c r="I118" s="60"/>
      <c r="J118" s="61"/>
      <c r="K118" s="366" t="str">
        <f t="shared" si="4"/>
        <v/>
      </c>
      <c r="L118" s="62"/>
      <c r="M118" s="322"/>
      <c r="N118" s="63"/>
      <c r="O118" s="64"/>
      <c r="P118" s="367" t="str">
        <f t="shared" si="5"/>
        <v/>
      </c>
      <c r="Q118" s="65"/>
      <c r="R118" s="66"/>
      <c r="S118" s="67"/>
      <c r="T118" s="68"/>
      <c r="U118" s="68"/>
      <c r="V118" s="68"/>
      <c r="W118" s="66"/>
      <c r="X118" s="281"/>
      <c r="Y118" s="368" t="str">
        <f>IF(AND(申込書!$C$47&lt;&gt;"▼プルダウンより選択してください",申込書!$C$47&lt;&gt;"",申込書!$K$22&lt;&gt;"YYYY/MM/DD",$G118&lt;&gt;""),申込書!$K$22,"")</f>
        <v/>
      </c>
      <c r="Z118" s="369" t="str">
        <f>IF(Y118="","",IF(INDEX('コンテンツ＆備考マスタ'!$H:$J,MATCH(学校情報!Y$3,'コンテンツ＆備考マスタ'!$H:$H,0),3)="●",IF(AND(Y118&lt;&gt;"",ISNUMBER(申込書!$AC$22)=TRUE,申込書!$C$47&lt;&gt;"▼プルダウンより選択してください",申込書!$C$47&lt;&gt;""),申込書!$AC$22,""),"-"))</f>
        <v/>
      </c>
      <c r="AA118" s="369"/>
      <c r="AB118" s="369"/>
      <c r="AC118" s="370" t="str">
        <f>IF(AND(申込書!$C$47&lt;&gt;"▼プルダウンより選択してください",申込書!$C$47&lt;&gt;"",$G118&lt;&gt;"",申込書!$V$47="特定学年のみ"),"申し込みする","")</f>
        <v/>
      </c>
      <c r="AD118" s="371"/>
      <c r="AE118" s="372"/>
      <c r="AF118" s="373" t="str">
        <f>IF(AND(申込書!$C$48&lt;&gt;"▼プルダウンより選択してください",申込書!$C$48&lt;&gt;"",申込書!$K$22&lt;&gt;"YYYY/MM/DD",$G118&lt;&gt;""),申込書!$K$22,"")</f>
        <v/>
      </c>
      <c r="AG118" s="369" t="str">
        <f>IF(AF118="","",IF(INDEX('コンテンツ＆備考マスタ'!$H:$J,MATCH(学校情報!AF$3,'コンテンツ＆備考マスタ'!$H:$H,0),3)="●",IF(AND(AF118&lt;&gt;"",ISNUMBER(申込書!$AC$22)=TRUE,申込書!$C$48&lt;&gt;"▼プルダウンより選択してください",申込書!$C$48&lt;&gt;""),申込書!$AC$22,""),"-"))</f>
        <v/>
      </c>
      <c r="AH118" s="369"/>
      <c r="AI118" s="369"/>
      <c r="AJ118" s="370" t="str">
        <f>IF(AND(申込書!$C$48&lt;&gt;"▼プルダウンより選択してください",申込書!$C$48&lt;&gt;"",$G118&lt;&gt;"",申込書!$V$48="特定学年のみ"),"申し込みする","")</f>
        <v/>
      </c>
      <c r="AK118" s="371"/>
      <c r="AL118" s="372"/>
      <c r="AM118" s="373" t="str">
        <f>IF(AND(申込書!$C$49&lt;&gt;"▼プルダウンより選択してください",申込書!$C$49&lt;&gt;"",申込書!$K$22&lt;&gt;"YYYY/MM/DD",$G118&lt;&gt;""),申込書!$K$22,"")</f>
        <v/>
      </c>
      <c r="AN118" s="369" t="str">
        <f>IF(AM118="","",IF(INDEX('コンテンツ＆備考マスタ'!$H:$J,MATCH(学校情報!AM$3,'コンテンツ＆備考マスタ'!$H:$H,0),3)="●",IF(AND(AM118&lt;&gt;"",ISNUMBER(申込書!$AC$22)=TRUE,申込書!$C$49&lt;&gt;"▼プルダウンより選択してください",申込書!$C$49&lt;&gt;""),申込書!$AC$22,""),"-"))</f>
        <v/>
      </c>
      <c r="AO118" s="369"/>
      <c r="AP118" s="369"/>
      <c r="AQ118" s="370" t="str">
        <f>IF(AND(申込書!$C$49&lt;&gt;"▼プルダウンより選択してください",申込書!$C$49&lt;&gt;"",$G118&lt;&gt;"",申込書!$V$49="特定学年のみ"),"申し込みする","")</f>
        <v/>
      </c>
      <c r="AR118" s="371"/>
      <c r="AS118" s="372"/>
      <c r="AT118" s="373" t="str">
        <f>IF(AND(申込書!$C$50&lt;&gt;"▼プルダウンより選択してください",申込書!$C$50&lt;&gt;"",申込書!$K$22&lt;&gt;"YYYY/MM/DD",$G118&lt;&gt;""),申込書!$K$22,"")</f>
        <v/>
      </c>
      <c r="AU118" s="369" t="str">
        <f>IF(AT118="","",IF(INDEX('コンテンツ＆備考マスタ'!$H:$J,MATCH(学校情報!AT$3,'コンテンツ＆備考マスタ'!$H:$H,0),3)="●",IF(AND(AT118&lt;&gt;"",ISNUMBER(申込書!$AC$22)=TRUE,申込書!$C$50&lt;&gt;"▼プルダウンより選択してください",申込書!$C$50&lt;&gt;""),申込書!$AC$22,""),"-"))</f>
        <v/>
      </c>
      <c r="AV118" s="369"/>
      <c r="AW118" s="369"/>
      <c r="AX118" s="370" t="str">
        <f>IF(AND(申込書!$C$50&lt;&gt;"▼プルダウンより選択してください",申込書!$C$50&lt;&gt;"",$G118&lt;&gt;"",申込書!$V$50="特定学年のみ"),"申し込みする","")</f>
        <v/>
      </c>
      <c r="AY118" s="371"/>
      <c r="AZ118" s="372"/>
      <c r="BA118" s="373" t="str">
        <f>IF(AND(申込書!$C$51&lt;&gt;"▼プルダウンより選択してください",申込書!$C$51&lt;&gt;"",申込書!$K$22&lt;&gt;"YYYY/MM/DD",$G118&lt;&gt;""),申込書!$K$22,"")</f>
        <v/>
      </c>
      <c r="BB118" s="369" t="str">
        <f>IF(BA118="","",IF(INDEX('コンテンツ＆備考マスタ'!$H:$J,MATCH(学校情報!BA$3,'コンテンツ＆備考マスタ'!$H:$H,0),3)="●",IF(AND(BA118&lt;&gt;"",ISNUMBER(申込書!$AC$22)=TRUE,申込書!$C$51&lt;&gt;"▼プルダウンより選択してください",申込書!$C$51&lt;&gt;""),申込書!$AC$22,""),"-"))</f>
        <v/>
      </c>
      <c r="BC118" s="369"/>
      <c r="BD118" s="369"/>
      <c r="BE118" s="370" t="str">
        <f>IF(AND(申込書!$C$51&lt;&gt;"▼プルダウンより選択してください",申込書!$C$51&lt;&gt;"",$G118&lt;&gt;"",申込書!$V$51="特定学年のみ"),"申し込みする","")</f>
        <v/>
      </c>
      <c r="BF118" s="371"/>
      <c r="BG118" s="372"/>
      <c r="BH118" s="373" t="str">
        <f>IF(AND(申込書!$C$52&lt;&gt;"▼プルダウンより選択してください",申込書!$C$52&lt;&gt;"",申込書!$K$22&lt;&gt;"YYYY/MM/DD",$G118&lt;&gt;""),申込書!$K$22,"")</f>
        <v/>
      </c>
      <c r="BI118" s="369" t="str">
        <f>IF(BH118="","",IF(INDEX('コンテンツ＆備考マスタ'!$H:$J,MATCH(学校情報!BH$3,'コンテンツ＆備考マスタ'!$H:$H,0),3)="●",IF(AND(BH118&lt;&gt;"",ISNUMBER(申込書!$AC$22)=TRUE,申込書!$C$52&lt;&gt;"▼プルダウンより選択してください",申込書!$C$52&lt;&gt;""),申込書!$AC$22,""),"-"))</f>
        <v/>
      </c>
      <c r="BJ118" s="369"/>
      <c r="BK118" s="369"/>
      <c r="BL118" s="370" t="str">
        <f>IF(AND(申込書!$C$52&lt;&gt;"▼プルダウンより選択してください",申込書!$C$52&lt;&gt;"",$G118&lt;&gt;"",申込書!$V$52="特定学年のみ"),"申し込みする","")</f>
        <v/>
      </c>
      <c r="BM118" s="371"/>
      <c r="BN118" s="372"/>
      <c r="BO118" s="373" t="str">
        <f>IF(AND(申込書!$C$53&lt;&gt;"▼プルダウンより選択してください",申込書!$C$53&lt;&gt;"",申込書!$K$22&lt;&gt;"YYYY/MM/DD",$G118&lt;&gt;""),申込書!$K$22,"")</f>
        <v/>
      </c>
      <c r="BP118" s="369" t="str">
        <f>IF(BO118="","",IF(INDEX('コンテンツ＆備考マスタ'!$H:$J,MATCH(学校情報!BO$3,'コンテンツ＆備考マスタ'!$H:$H,0),3)="●",IF(AND(BO118&lt;&gt;"",ISNUMBER(申込書!$AC$22)=TRUE,申込書!$C$53&lt;&gt;"▼プルダウンより選択してください",申込書!$C$53&lt;&gt;""),申込書!$AC$22,""),"-"))</f>
        <v/>
      </c>
      <c r="BQ118" s="369"/>
      <c r="BR118" s="369"/>
      <c r="BS118" s="370" t="str">
        <f>IF(AND(申込書!$C$53&lt;&gt;"▼プルダウンより選択してください",申込書!$C$53&lt;&gt;"",$G118&lt;&gt;"",申込書!$V$53="特定学年のみ"),"申し込みする","")</f>
        <v/>
      </c>
      <c r="BT118" s="371"/>
      <c r="BU118" s="372"/>
      <c r="BV118" s="373" t="str">
        <f>IF(AND(申込書!$C$54&lt;&gt;"▼プルダウンより選択してください",申込書!$C$54&lt;&gt;"",申込書!$K$22&lt;&gt;"YYYY/MM/DD",$G118&lt;&gt;""),申込書!$K$22,"")</f>
        <v/>
      </c>
      <c r="BW118" s="369" t="str">
        <f>IF(BV118="","",IF(INDEX('コンテンツ＆備考マスタ'!$H:$J,MATCH(学校情報!BV$3,'コンテンツ＆備考マスタ'!$H:$H,0),3)="●",IF(AND(BV118&lt;&gt;"",ISNUMBER(申込書!$AC$22)=TRUE,申込書!$C$54&lt;&gt;"▼プルダウンより選択してください",申込書!$C$54&lt;&gt;""),申込書!$AC$22,""),"-"))</f>
        <v/>
      </c>
      <c r="BX118" s="369"/>
      <c r="BY118" s="369"/>
      <c r="BZ118" s="370" t="str">
        <f>IF(AND(申込書!$C$54&lt;&gt;"▼プルダウンより選択してください",申込書!$C$54&lt;&gt;"",$G118&lt;&gt;"",申込書!$V$54="特定学年のみ"),"申し込みする","")</f>
        <v/>
      </c>
      <c r="CA118" s="371"/>
      <c r="CB118" s="372"/>
      <c r="CC118" s="373" t="str">
        <f>IF(AND(申込書!$C$55&lt;&gt;"▼プルダウンより選択してください",申込書!$C$55&lt;&gt;"",申込書!$K$22&lt;&gt;"YYYY/MM/DD",$G118&lt;&gt;""),申込書!$K$22,"")</f>
        <v/>
      </c>
      <c r="CD118" s="369" t="str">
        <f>IF(CC118="","",IF(INDEX('コンテンツ＆備考マスタ'!$H:$J,MATCH(学校情報!CC$3,'コンテンツ＆備考マスタ'!$H:$H,0),3)="●",IF(AND(CC118&lt;&gt;"",ISNUMBER(申込書!$AC$22)=TRUE,申込書!$C$55&lt;&gt;"▼プルダウンより選択してください",申込書!$C$55&lt;&gt;""),申込書!$AC$22,""),"-"))</f>
        <v/>
      </c>
      <c r="CE118" s="369"/>
      <c r="CF118" s="369"/>
      <c r="CG118" s="370" t="str">
        <f>IF(AND(申込書!$C$55&lt;&gt;"▼プルダウンより選択してください",申込書!$C$55&lt;&gt;"",$G118&lt;&gt;"",申込書!$V$55="特定学年のみ"),"申し込みする","")</f>
        <v/>
      </c>
      <c r="CH118" s="371"/>
      <c r="CI118" s="372"/>
      <c r="CJ118" s="373" t="str">
        <f>IF(AND(申込書!$C$56&lt;&gt;"▼プルダウンより選択してください",申込書!$C$56&lt;&gt;"",申込書!$K$22&lt;&gt;"YYYY/MM/DD",$G118&lt;&gt;""),申込書!$K$22,"")</f>
        <v/>
      </c>
      <c r="CK118" s="369" t="str">
        <f>IF(CJ118="","",IF(INDEX('コンテンツ＆備考マスタ'!$H:$J,MATCH(学校情報!CJ$3,'コンテンツ＆備考マスタ'!$H:$H,0),3)="●",IF(AND(CJ118&lt;&gt;"",ISNUMBER(申込書!$AC$22)=TRUE,申込書!$C$56&lt;&gt;"▼プルダウンより選択してください",申込書!$C$56&lt;&gt;""),申込書!$AC$22,""),"-"))</f>
        <v/>
      </c>
      <c r="CL118" s="369"/>
      <c r="CM118" s="369"/>
      <c r="CN118" s="370" t="str">
        <f>IF(AND(申込書!$C$56&lt;&gt;"▼プルダウンより選択してください",申込書!$C$56&lt;&gt;"",$G118&lt;&gt;"",申込書!$V$56="特定学年のみ"),"申し込みする","")</f>
        <v/>
      </c>
      <c r="CO118" s="371"/>
      <c r="CP118" s="372"/>
      <c r="CQ118" s="373" t="str">
        <f>IF(AND(申込書!$C$57&lt;&gt;"▼プルダウンより選択してください",申込書!$C$57&lt;&gt;"",申込書!$K$22&lt;&gt;"YYYY/MM/DD",$G118&lt;&gt;""),申込書!$K$22,"")</f>
        <v/>
      </c>
      <c r="CR118" s="369" t="str">
        <f>IF(CQ118="","",IF(INDEX('コンテンツ＆備考マスタ'!$H:$J,MATCH(学校情報!CQ$3,'コンテンツ＆備考マスタ'!$H:$H,0),3)="●",IF(AND(CQ118&lt;&gt;"",ISNUMBER(申込書!$AC$22)=TRUE,申込書!$C$57&lt;&gt;"▼プルダウンより選択してください",申込書!$C$57&lt;&gt;""),申込書!$AC$22,""),"-"))</f>
        <v/>
      </c>
      <c r="CS118" s="369"/>
      <c r="CT118" s="369"/>
      <c r="CU118" s="369" t="str">
        <f>IF(AND(申込書!$C$57&lt;&gt;"▼プルダウンより選択してください",申込書!$C$57&lt;&gt;"",$G118&lt;&gt;"",申込書!$V$57="特定学年のみ"),"申し込みする","")</f>
        <v/>
      </c>
      <c r="CV118" s="371"/>
      <c r="CW118" s="372"/>
      <c r="CX118" s="373" t="str">
        <f>IF(AND(申込書!$C$58&lt;&gt;"▼プルダウンより選択してください",申込書!$C$58&lt;&gt;"",申込書!$K$22&lt;&gt;"YYYY/MM/DD",$G118&lt;&gt;""),申込書!$K$22,"")</f>
        <v/>
      </c>
      <c r="CY118" s="369" t="str">
        <f>IF(CX118="","",IF(INDEX('コンテンツ＆備考マスタ'!$H:$J,MATCH(学校情報!CX$3,'コンテンツ＆備考マスタ'!$H:$H,0),3)="●",IF(AND(CX118&lt;&gt;"",ISNUMBER(申込書!$AC$22)=TRUE,申込書!$C$58&lt;&gt;"▼プルダウンより選択してください",申込書!$C$58&lt;&gt;""),申込書!$AC$22,""),"-"))</f>
        <v/>
      </c>
      <c r="CZ118" s="369"/>
      <c r="DA118" s="369"/>
      <c r="DB118" s="369" t="str">
        <f>IF(AND(申込書!$C$58&lt;&gt;"▼プルダウンより選択してください",申込書!$C$58&lt;&gt;"",$G118&lt;&gt;"",申込書!$V$58="特定学年のみ"),"申し込みする","")</f>
        <v/>
      </c>
      <c r="DC118" s="371"/>
      <c r="DD118" s="372"/>
      <c r="DE118" s="373" t="str">
        <f>IF(AND(申込書!$C$59&lt;&gt;"▼プルダウンより選択してください",申込書!$C$59&lt;&gt;"",申込書!$K$22&lt;&gt;"YYYY/MM/DD",$G118&lt;&gt;""),申込書!$K$22,"")</f>
        <v/>
      </c>
      <c r="DF118" s="369" t="str">
        <f>IF(DE118="","",IF(INDEX('コンテンツ＆備考マスタ'!$H:$J,MATCH(学校情報!DE$3,'コンテンツ＆備考マスタ'!$H:$H,0),3)="●",IF(AND(DE118&lt;&gt;"",ISNUMBER(申込書!$AC$22)=TRUE,申込書!$C$59&lt;&gt;"▼プルダウンより選択してください",申込書!$C$59&lt;&gt;""),申込書!$AC$22,""),"-"))</f>
        <v/>
      </c>
      <c r="DG118" s="369"/>
      <c r="DH118" s="369"/>
      <c r="DI118" s="369" t="str">
        <f>IF(AND(申込書!$C$59&lt;&gt;"▼プルダウンより選択してください",申込書!$C$59&lt;&gt;"",$G118&lt;&gt;"",申込書!$V$59="特定学年のみ"),"申し込みする","")</f>
        <v/>
      </c>
      <c r="DJ118" s="371"/>
      <c r="DK118" s="372"/>
      <c r="DL118" s="373" t="str">
        <f>IF(AND(申込書!$C$60&lt;&gt;"▼プルダウンより選択してください",申込書!$C$60&lt;&gt;"",申込書!$K$22&lt;&gt;"YYYY/MM/DD",$G118&lt;&gt;""),申込書!$K$22,"")</f>
        <v/>
      </c>
      <c r="DM118" s="369" t="str">
        <f>IF(DL118="","",IF(INDEX('コンテンツ＆備考マスタ'!$H:$J,MATCH(学校情報!DL$3,'コンテンツ＆備考マスタ'!$H:$H,0),3)="●",IF(AND(DL118&lt;&gt;"",ISNUMBER(申込書!$AC$22)=TRUE,申込書!$C$60&lt;&gt;"▼プルダウンより選択してください",申込書!$C$60&lt;&gt;""),申込書!$AC$22,""),"-"))</f>
        <v/>
      </c>
      <c r="DN118" s="369"/>
      <c r="DO118" s="369"/>
      <c r="DP118" s="369" t="str">
        <f>IF(AND(申込書!$C$60&lt;&gt;"▼プルダウンより選択してください",申込書!$C$60&lt;&gt;"",$G118&lt;&gt;"",申込書!$V$60="特定学年のみ"),"申し込みする","")</f>
        <v/>
      </c>
      <c r="DQ118" s="371"/>
      <c r="DR118" s="372"/>
      <c r="DS118" s="373" t="str">
        <f>IF(AND(申込書!$C$61&lt;&gt;"▼プルダウンより選択してください",申込書!$C$61&lt;&gt;"",申込書!$K$22&lt;&gt;"YYYY/MM/DD",$G118&lt;&gt;""),申込書!$K$22,"")</f>
        <v/>
      </c>
      <c r="DT118" s="369" t="str">
        <f>IF(DS118="","",IF(INDEX('コンテンツ＆備考マスタ'!$H:$J,MATCH(学校情報!DS$3,'コンテンツ＆備考マスタ'!$H:$H,0),3)="●",IF(AND(DS118&lt;&gt;"",ISNUMBER(申込書!$AC$22)=TRUE,申込書!$C$61&lt;&gt;"▼プルダウンより選択してください",申込書!$C$61&lt;&gt;""),申込書!$AC$22,""),"-"))</f>
        <v/>
      </c>
      <c r="DU118" s="369"/>
      <c r="DV118" s="369"/>
      <c r="DW118" s="369" t="str">
        <f>IF(AND(申込書!$C$61&lt;&gt;"▼プルダウンより選択してください",申込書!$C$61&lt;&gt;"",$G118&lt;&gt;"",申込書!$V$61="特定学年のみ"),"申し込みする","")</f>
        <v/>
      </c>
      <c r="DX118" s="371"/>
      <c r="DY118" s="372"/>
      <c r="DZ118" s="373" t="str">
        <f>IF(AND(申込書!$C$62&lt;&gt;"▼プルダウンより選択してください",申込書!$C$62&lt;&gt;"",申込書!$K$22&lt;&gt;"YYYY/MM/DD",$G118&lt;&gt;""),申込書!$K$22,"")</f>
        <v/>
      </c>
      <c r="EA118" s="369" t="str">
        <f>IF(DZ118="","",IF(INDEX('コンテンツ＆備考マスタ'!$H:$J,MATCH(学校情報!DZ$3,'コンテンツ＆備考マスタ'!$H:$H,0),3)="●",IF(AND(DZ118&lt;&gt;"",ISNUMBER(申込書!$AC$22)=TRUE,申込書!$C$62&lt;&gt;"▼プルダウンより選択してください",申込書!$C$62&lt;&gt;""),申込書!$AC$22,""),"-"))</f>
        <v/>
      </c>
      <c r="EB118" s="369"/>
      <c r="EC118" s="369"/>
      <c r="ED118" s="370" t="str">
        <f>IF(AND(申込書!$C$62&lt;&gt;"▼プルダウンより選択してください",申込書!$C$62&lt;&gt;"",$G118&lt;&gt;"",申込書!$V$62="特定学年のみ"),"申し込みする","")</f>
        <v/>
      </c>
      <c r="EE118" s="371"/>
      <c r="EF118" s="372"/>
      <c r="EG118" s="373" t="str">
        <f>IF(AND(申込書!$C$63&lt;&gt;"▼プルダウンより選択してください",申込書!$C$63&lt;&gt;"",申込書!$K$22&lt;&gt;"YYYY/MM/DD",$G118&lt;&gt;""),申込書!$K$22,"")</f>
        <v/>
      </c>
      <c r="EH118" s="369" t="str">
        <f>IF(EG118="","",IF(INDEX('コンテンツ＆備考マスタ'!$H:$J,MATCH(学校情報!EG$3,'コンテンツ＆備考マスタ'!$H:$H,0),3)="●",IF(AND(EG118&lt;&gt;"",ISNUMBER(申込書!$AC$22)=TRUE,申込書!$C$63&lt;&gt;"▼プルダウンより選択してください",申込書!$C$63&lt;&gt;""),申込書!$AC$22,""),"-"))</f>
        <v/>
      </c>
      <c r="EI118" s="369"/>
      <c r="EJ118" s="369"/>
      <c r="EK118" s="370" t="str">
        <f>IF(AND(申込書!$C$63&lt;&gt;"▼プルダウンより選択してください",申込書!$C$63&lt;&gt;"",$G118&lt;&gt;"",申込書!$V$63="特定学年のみ"),"申し込みする","")</f>
        <v/>
      </c>
      <c r="EL118" s="371"/>
      <c r="EM118" s="372"/>
      <c r="EN118" s="373" t="str">
        <f>IF(AND(申込書!$C$64&lt;&gt;"▼プルダウンより選択してください",申込書!$C$64&lt;&gt;"",申込書!$K$22&lt;&gt;"YYYY/MM/DD",$G118&lt;&gt;""),申込書!$K$22,"")</f>
        <v/>
      </c>
      <c r="EO118" s="369" t="str">
        <f>IF(EN118="","",IF(INDEX('コンテンツ＆備考マスタ'!$H:$J,MATCH(学校情報!EN$3,'コンテンツ＆備考マスタ'!$H:$H,0),3)="●",IF(AND(EN118&lt;&gt;"",ISNUMBER(申込書!$AC$22)=TRUE,申込書!$C$64&lt;&gt;"▼プルダウンより選択してください",申込書!$C$64&lt;&gt;""),申込書!$AC$22,""),"-"))</f>
        <v/>
      </c>
      <c r="EP118" s="369"/>
      <c r="EQ118" s="369"/>
      <c r="ER118" s="370" t="str">
        <f>IF(AND(申込書!$C$64&lt;&gt;"▼プルダウンより選択してください",申込書!$C$64&lt;&gt;"",$G118&lt;&gt;"",申込書!$V$64="特定学年のみ"),"申し込みする","")</f>
        <v/>
      </c>
      <c r="ES118" s="371"/>
      <c r="ET118" s="372"/>
      <c r="EU118" s="373" t="str">
        <f>IF(AND(申込書!$C$65&lt;&gt;"▼プルダウンより選択してください",申込書!$C$65&lt;&gt;"",申込書!$K$22&lt;&gt;"YYYY/MM/DD",$G118&lt;&gt;""),申込書!$K$22,"")</f>
        <v/>
      </c>
      <c r="EV118" s="369" t="str">
        <f>IF(EU118="","",IF(INDEX('コンテンツ＆備考マスタ'!$H:$J,MATCH(学校情報!EU$3,'コンテンツ＆備考マスタ'!$H:$H,0),3)="●",IF(AND(EU118&lt;&gt;"",ISNUMBER(申込書!$AC$22)=TRUE,申込書!$C$65&lt;&gt;"▼プルダウンより選択してください",申込書!$C$65&lt;&gt;""),申込書!$AC$22,""),"-"))</f>
        <v/>
      </c>
      <c r="EW118" s="369"/>
      <c r="EX118" s="369"/>
      <c r="EY118" s="370" t="str">
        <f>IF(AND(申込書!$C$65&lt;&gt;"▼プルダウンより選択してください",申込書!$C$65&lt;&gt;"",$G118&lt;&gt;"",申込書!$V$65="特定学年のみ"),"申し込みする","")</f>
        <v/>
      </c>
      <c r="EZ118" s="371"/>
      <c r="FA118" s="372"/>
      <c r="FB118" s="373" t="str">
        <f>IF(AND(申込書!$C$66&lt;&gt;"▼プルダウンより選択してください",申込書!$C$66&lt;&gt;"",申込書!$K$22&lt;&gt;"YYYY/MM/DD",$G118&lt;&gt;""),申込書!$K$22,"")</f>
        <v/>
      </c>
      <c r="FC118" s="369" t="str">
        <f>IF(FB118="","",IF(INDEX('コンテンツ＆備考マスタ'!$H:$J,MATCH(学校情報!FB$3,'コンテンツ＆備考マスタ'!$H:$H,0),3)="●",IF(AND(FB118&lt;&gt;"",ISNUMBER(申込書!$AC$22)=TRUE,申込書!$C$66&lt;&gt;"▼プルダウンより選択してください",申込書!$C$66&lt;&gt;""),申込書!$AC$22,""),"-"))</f>
        <v/>
      </c>
      <c r="FD118" s="369"/>
      <c r="FE118" s="369"/>
      <c r="FF118" s="370" t="str">
        <f>IF(AND(申込書!$C$66&lt;&gt;"▼プルダウンより選択してください",申込書!$C$66&lt;&gt;"",$G118&lt;&gt;"",申込書!$V$66="特定学年のみ"),"申し込みする","")</f>
        <v/>
      </c>
      <c r="FG118" s="371"/>
      <c r="FH118" s="372"/>
      <c r="FI118" s="373" t="str">
        <f>IF(AND(申込書!$C$67&lt;&gt;"▼プルダウンより選択してください",申込書!$C$67&lt;&gt;"",申込書!$K$22&lt;&gt;"YYYY/MM/DD",$G118&lt;&gt;""),申込書!$K$22,"")</f>
        <v/>
      </c>
      <c r="FJ118" s="369" t="str">
        <f>IF(FI118="","",IF(INDEX('コンテンツ＆備考マスタ'!$H:$J,MATCH(学校情報!FI$3,'コンテンツ＆備考マスタ'!$H:$H,0),3)="●",IF(AND(FI118&lt;&gt;"",ISNUMBER(申込書!$AC$22)=TRUE,申込書!$C$67&lt;&gt;"▼プルダウンより選択してください",申込書!$C$67&lt;&gt;""),申込書!$AC$22,""),"-"))</f>
        <v/>
      </c>
      <c r="FK118" s="369"/>
      <c r="FL118" s="369"/>
      <c r="FM118" s="370" t="str">
        <f>IF(AND(申込書!$C$67&lt;&gt;"▼プルダウンより選択してください",申込書!$C$67&lt;&gt;"",$G118&lt;&gt;"",申込書!$V$67="特定学年のみ"),"申し込みする","")</f>
        <v/>
      </c>
      <c r="FN118" s="371"/>
      <c r="FO118" s="372"/>
      <c r="FP118" s="373" t="str">
        <f>IF(AND(申込書!$C$68&lt;&gt;"▼プルダウンより選択してください",申込書!$C$68&lt;&gt;"",申込書!$K$22&lt;&gt;"YYYY/MM/DD",$G118&lt;&gt;""),申込書!$K$22,"")</f>
        <v/>
      </c>
      <c r="FQ118" s="369" t="str">
        <f>IF(FP118="","",IF(INDEX('コンテンツ＆備考マスタ'!$H:$J,MATCH(学校情報!FP$3,'コンテンツ＆備考マスタ'!$H:$H,0),3)="●",IF(AND(FP118&lt;&gt;"",ISNUMBER(申込書!$AC$22)=TRUE,申込書!$C$68&lt;&gt;"▼プルダウンより選択してください",申込書!$C$68&lt;&gt;""),申込書!$AC$22,""),"-"))</f>
        <v/>
      </c>
      <c r="FR118" s="369"/>
      <c r="FS118" s="369"/>
      <c r="FT118" s="370" t="str">
        <f>IF(AND(申込書!$C$68&lt;&gt;"▼プルダウンより選択してください",申込書!$C$68&lt;&gt;"",$G118&lt;&gt;"",申込書!$V$68="特定学年のみ"),"申し込みする","")</f>
        <v/>
      </c>
      <c r="FU118" s="371"/>
      <c r="FV118" s="372"/>
      <c r="FW118" s="373" t="str">
        <f>IF(AND(申込書!$C$69&lt;&gt;"▼プルダウンより選択してください",申込書!$C$69&lt;&gt;"",申込書!$K$22&lt;&gt;"YYYY/MM/DD",$G118&lt;&gt;""),申込書!$K$22,"")</f>
        <v/>
      </c>
      <c r="FX118" s="369" t="str">
        <f>IF(FW118="","",IF(INDEX('コンテンツ＆備考マスタ'!$H:$J,MATCH(学校情報!FW$3,'コンテンツ＆備考マスタ'!$H:$H,0),3)="●",IF(AND(FW118&lt;&gt;"",ISNUMBER(申込書!$AC$22)=TRUE,申込書!$C$69&lt;&gt;"▼プルダウンより選択してください",申込書!$C$69&lt;&gt;""),申込書!$AC$22,""),"-"))</f>
        <v/>
      </c>
      <c r="FY118" s="369"/>
      <c r="FZ118" s="369"/>
      <c r="GA118" s="370" t="str">
        <f>IF(AND(申込書!$C$69&lt;&gt;"▼プルダウンより選択してください",申込書!$C$69&lt;&gt;"",$G118&lt;&gt;"",申込書!$V$69="特定学年のみ"),"申し込みする","")</f>
        <v/>
      </c>
      <c r="GB118" s="371"/>
      <c r="GC118" s="372"/>
      <c r="GD118" s="373" t="str">
        <f>IF(AND(申込書!$C$70&lt;&gt;"▼プルダウンより選択してください",申込書!$C$70&lt;&gt;"",申込書!$K$22&lt;&gt;"YYYY/MM/DD",$G118&lt;&gt;""),申込書!$K$22,"")</f>
        <v/>
      </c>
      <c r="GE118" s="369" t="str">
        <f>IF(GD118="","",IF(INDEX('コンテンツ＆備考マスタ'!$H:$J,MATCH(学校情報!GD$3,'コンテンツ＆備考マスタ'!$H:$H,0),3)="●",IF(AND(GD118&lt;&gt;"",ISNUMBER(申込書!$AC$22)=TRUE,申込書!$C$70&lt;&gt;"▼プルダウンより選択してください",申込書!$C$70&lt;&gt;""),申込書!$AC$22,""),"-"))</f>
        <v/>
      </c>
      <c r="GF118" s="369"/>
      <c r="GG118" s="369"/>
      <c r="GH118" s="370" t="str">
        <f>IF(AND(申込書!$C$70&lt;&gt;"▼プルダウンより選択してください",申込書!$C$70&lt;&gt;"",$G118&lt;&gt;"",申込書!$V$70="特定学年のみ"),"申し込みする","")</f>
        <v/>
      </c>
      <c r="GI118" s="371"/>
      <c r="GJ118" s="372"/>
      <c r="GK118" s="373" t="str">
        <f>IF(AND(申込書!$C$71&lt;&gt;"▼プルダウンより選択してください",申込書!$C$71&lt;&gt;"",申込書!$K$22&lt;&gt;"YYYY/MM/DD",$G118&lt;&gt;""),申込書!$K$22,"")</f>
        <v/>
      </c>
      <c r="GL118" s="369" t="str">
        <f>IF(GK118="","",IF(INDEX('コンテンツ＆備考マスタ'!$H:$J,MATCH(学校情報!GK$3,'コンテンツ＆備考マスタ'!$H:$H,0),3)="●",IF(AND(GK118&lt;&gt;"",ISNUMBER(申込書!$AC$22)=TRUE,申込書!$C$71&lt;&gt;"▼プルダウンより選択してください",申込書!$C$71&lt;&gt;""),申込書!$AC$22,""),"-"))</f>
        <v/>
      </c>
      <c r="GM118" s="369"/>
      <c r="GN118" s="369"/>
      <c r="GO118" s="370" t="str">
        <f>IF(AND(申込書!$C$71&lt;&gt;"▼プルダウンより選択してください",申込書!$C$71&lt;&gt;"",$G118&lt;&gt;"",申込書!$V$71="特定学年のみ"),"申し込みする","")</f>
        <v/>
      </c>
      <c r="GP118" s="371"/>
      <c r="GQ118" s="372"/>
      <c r="GR118" s="373" t="str">
        <f>IF(AND(申込書!$C$72&lt;&gt;"▼プルダウンより選択してください",申込書!$C$72&lt;&gt;"",申込書!$K$22&lt;&gt;"YYYY/MM/DD",$G118&lt;&gt;""),申込書!$K$22,"")</f>
        <v/>
      </c>
      <c r="GS118" s="369" t="str">
        <f>IF(GR118="","",IF(INDEX('コンテンツ＆備考マスタ'!$H:$J,MATCH(学校情報!GR$3,'コンテンツ＆備考マスタ'!$H:$H,0),3)="●",IF(AND(GR118&lt;&gt;"",ISNUMBER(申込書!$AC$22)=TRUE,申込書!$C$72&lt;&gt;"▼プルダウンより選択してください",申込書!$C$72&lt;&gt;""),申込書!$AC$22,""),"-"))</f>
        <v/>
      </c>
      <c r="GT118" s="369"/>
      <c r="GU118" s="369"/>
      <c r="GV118" s="370" t="str">
        <f>IF(AND(申込書!$C$72&lt;&gt;"▼プルダウンより選択してください",申込書!$C$72&lt;&gt;"",$G118&lt;&gt;"",申込書!$V$72="特定学年のみ"),"申し込みする","")</f>
        <v/>
      </c>
      <c r="GW118" s="371"/>
      <c r="GX118" s="372"/>
      <c r="GY118" s="373" t="str">
        <f>IF(AND(申込書!$C$73&lt;&gt;"▼プルダウンより選択してください",申込書!$C$73&lt;&gt;"",申込書!$K$22&lt;&gt;"YYYY/MM/DD",$G118&lt;&gt;""),申込書!$K$22,"")</f>
        <v/>
      </c>
      <c r="GZ118" s="369" t="str">
        <f>IF(GY118="","",IF(INDEX('コンテンツ＆備考マスタ'!$H:$J,MATCH(学校情報!GY$3,'コンテンツ＆備考マスタ'!$H:$H,0),3)="●",IF(AND(GY118&lt;&gt;"",ISNUMBER(申込書!$AC$22)=TRUE,申込書!$C$73&lt;&gt;"▼プルダウンより選択してください",申込書!$C$73&lt;&gt;""),申込書!$AC$22,""),"-"))</f>
        <v/>
      </c>
      <c r="HA118" s="369"/>
      <c r="HB118" s="369"/>
      <c r="HC118" s="370" t="str">
        <f>IF(AND(申込書!$C$73&lt;&gt;"▼プルダウンより選択してください",申込書!$C$73&lt;&gt;"",$G118&lt;&gt;"",申込書!$V$73="特定学年のみ"),"申し込みする","")</f>
        <v/>
      </c>
      <c r="HD118" s="371"/>
      <c r="HE118" s="372"/>
      <c r="HF118" s="373" t="str">
        <f>IF(AND(申込書!$C$74&lt;&gt;"▼プルダウンより選択してください",申込書!$C$74&lt;&gt;"",申込書!$K$22&lt;&gt;"YYYY/MM/DD",$G118&lt;&gt;""),申込書!$K$22,"")</f>
        <v/>
      </c>
      <c r="HG118" s="369" t="str">
        <f>IF(HF118="","",IF(INDEX('コンテンツ＆備考マスタ'!$H:$J,MATCH(学校情報!HF$3,'コンテンツ＆備考マスタ'!$H:$H,0),3)="●",IF(AND(HF118&lt;&gt;"",ISNUMBER(申込書!$AC$22)=TRUE,申込書!$C$74&lt;&gt;"▼プルダウンより選択してください",申込書!$C$74&lt;&gt;""),申込書!$AC$22,""),"-"))</f>
        <v/>
      </c>
      <c r="HH118" s="369"/>
      <c r="HI118" s="369"/>
      <c r="HJ118" s="370" t="str">
        <f>IF(AND(申込書!$C$74&lt;&gt;"▼プルダウンより選択してください",申込書!$C$74&lt;&gt;"",$G118&lt;&gt;"",申込書!$V$74="特定学年のみ"),"申し込みする","")</f>
        <v/>
      </c>
      <c r="HK118" s="371"/>
      <c r="HL118" s="372"/>
      <c r="HM118" s="373" t="str">
        <f>IF(AND(申込書!$C$75&lt;&gt;"▼プルダウンより選択してください",申込書!$C$75&lt;&gt;"",申込書!$K$22&lt;&gt;"YYYY/MM/DD",$G118&lt;&gt;""),申込書!$K$22,"")</f>
        <v/>
      </c>
      <c r="HN118" s="369" t="str">
        <f>IF(HM118="","",IF(INDEX('コンテンツ＆備考マスタ'!$H:$J,MATCH(学校情報!HM$3,'コンテンツ＆備考マスタ'!$H:$H,0),3)="●",IF(AND(HM118&lt;&gt;"",ISNUMBER(申込書!$AC$22)=TRUE,申込書!$C$75&lt;&gt;"▼プルダウンより選択してください",申込書!$C$75&lt;&gt;""),申込書!$AC$22,""),"-"))</f>
        <v/>
      </c>
      <c r="HO118" s="369"/>
      <c r="HP118" s="369"/>
      <c r="HQ118" s="370" t="str">
        <f>IF(AND(申込書!$C$75&lt;&gt;"▼プルダウンより選択してください",申込書!$C$75&lt;&gt;"",$G118&lt;&gt;"",申込書!$V$75="特定学年のみ"),"申し込みする","")</f>
        <v/>
      </c>
      <c r="HR118" s="371"/>
      <c r="HS118" s="371"/>
      <c r="HT118" s="374" t="str">
        <f>IF(AND(申込書!$C$76&lt;&gt;"▼プルダウンより選択してください",申込書!$C$76&lt;&gt;"",申込書!$K$22&lt;&gt;"YYYY/MM/DD",$G118&lt;&gt;""),申込書!$K$22,"")</f>
        <v/>
      </c>
      <c r="HU118" s="369" t="str">
        <f>IF(HT118="","",IF(INDEX('コンテンツ＆備考マスタ'!$H:$J,MATCH(学校情報!HT$3,'コンテンツ＆備考マスタ'!$H:$H,0),3)="●",IF(AND(HT118&lt;&gt;"",ISNUMBER(申込書!$AC$22)=TRUE,申込書!$C$76&lt;&gt;"▼プルダウンより選択してください",申込書!$C$76&lt;&gt;""),申込書!$AC$22,""),"-"))</f>
        <v/>
      </c>
      <c r="HV118" s="369"/>
      <c r="HW118" s="369"/>
      <c r="HX118" s="370" t="str">
        <f>IF(AND(申込書!$C$76&lt;&gt;"▼プルダウンより選択してください",申込書!$C$76&lt;&gt;"",$G118&lt;&gt;"",申込書!$V$76="特定学年のみ"),"申し込みする","")</f>
        <v/>
      </c>
      <c r="HY118" s="371"/>
      <c r="HZ118" s="372"/>
      <c r="IA118" s="69"/>
    </row>
    <row r="119" spans="2:235" ht="26.85" hidden="1" customHeight="1" outlineLevel="1">
      <c r="B119" s="365">
        <f t="shared" si="3"/>
        <v>114</v>
      </c>
      <c r="C119" s="55"/>
      <c r="D119" s="56"/>
      <c r="E119" s="154"/>
      <c r="F119" s="57"/>
      <c r="G119" s="58"/>
      <c r="H119" s="59"/>
      <c r="I119" s="60"/>
      <c r="J119" s="61"/>
      <c r="K119" s="366" t="str">
        <f t="shared" si="4"/>
        <v/>
      </c>
      <c r="L119" s="62"/>
      <c r="M119" s="322"/>
      <c r="N119" s="63"/>
      <c r="O119" s="64"/>
      <c r="P119" s="367" t="str">
        <f t="shared" si="5"/>
        <v/>
      </c>
      <c r="Q119" s="65"/>
      <c r="R119" s="66"/>
      <c r="S119" s="67"/>
      <c r="T119" s="68"/>
      <c r="U119" s="68"/>
      <c r="V119" s="68"/>
      <c r="W119" s="66"/>
      <c r="X119" s="281"/>
      <c r="Y119" s="368" t="str">
        <f>IF(AND(申込書!$C$47&lt;&gt;"▼プルダウンより選択してください",申込書!$C$47&lt;&gt;"",申込書!$K$22&lt;&gt;"YYYY/MM/DD",$G119&lt;&gt;""),申込書!$K$22,"")</f>
        <v/>
      </c>
      <c r="Z119" s="369" t="str">
        <f>IF(Y119="","",IF(INDEX('コンテンツ＆備考マスタ'!$H:$J,MATCH(学校情報!Y$3,'コンテンツ＆備考マスタ'!$H:$H,0),3)="●",IF(AND(Y119&lt;&gt;"",ISNUMBER(申込書!$AC$22)=TRUE,申込書!$C$47&lt;&gt;"▼プルダウンより選択してください",申込書!$C$47&lt;&gt;""),申込書!$AC$22,""),"-"))</f>
        <v/>
      </c>
      <c r="AA119" s="369"/>
      <c r="AB119" s="369"/>
      <c r="AC119" s="370" t="str">
        <f>IF(AND(申込書!$C$47&lt;&gt;"▼プルダウンより選択してください",申込書!$C$47&lt;&gt;"",$G119&lt;&gt;"",申込書!$V$47="特定学年のみ"),"申し込みする","")</f>
        <v/>
      </c>
      <c r="AD119" s="371"/>
      <c r="AE119" s="372"/>
      <c r="AF119" s="373" t="str">
        <f>IF(AND(申込書!$C$48&lt;&gt;"▼プルダウンより選択してください",申込書!$C$48&lt;&gt;"",申込書!$K$22&lt;&gt;"YYYY/MM/DD",$G119&lt;&gt;""),申込書!$K$22,"")</f>
        <v/>
      </c>
      <c r="AG119" s="369" t="str">
        <f>IF(AF119="","",IF(INDEX('コンテンツ＆備考マスタ'!$H:$J,MATCH(学校情報!AF$3,'コンテンツ＆備考マスタ'!$H:$H,0),3)="●",IF(AND(AF119&lt;&gt;"",ISNUMBER(申込書!$AC$22)=TRUE,申込書!$C$48&lt;&gt;"▼プルダウンより選択してください",申込書!$C$48&lt;&gt;""),申込書!$AC$22,""),"-"))</f>
        <v/>
      </c>
      <c r="AH119" s="369"/>
      <c r="AI119" s="369"/>
      <c r="AJ119" s="370" t="str">
        <f>IF(AND(申込書!$C$48&lt;&gt;"▼プルダウンより選択してください",申込書!$C$48&lt;&gt;"",$G119&lt;&gt;"",申込書!$V$48="特定学年のみ"),"申し込みする","")</f>
        <v/>
      </c>
      <c r="AK119" s="371"/>
      <c r="AL119" s="372"/>
      <c r="AM119" s="373" t="str">
        <f>IF(AND(申込書!$C$49&lt;&gt;"▼プルダウンより選択してください",申込書!$C$49&lt;&gt;"",申込書!$K$22&lt;&gt;"YYYY/MM/DD",$G119&lt;&gt;""),申込書!$K$22,"")</f>
        <v/>
      </c>
      <c r="AN119" s="369" t="str">
        <f>IF(AM119="","",IF(INDEX('コンテンツ＆備考マスタ'!$H:$J,MATCH(学校情報!AM$3,'コンテンツ＆備考マスタ'!$H:$H,0),3)="●",IF(AND(AM119&lt;&gt;"",ISNUMBER(申込書!$AC$22)=TRUE,申込書!$C$49&lt;&gt;"▼プルダウンより選択してください",申込書!$C$49&lt;&gt;""),申込書!$AC$22,""),"-"))</f>
        <v/>
      </c>
      <c r="AO119" s="369"/>
      <c r="AP119" s="369"/>
      <c r="AQ119" s="370" t="str">
        <f>IF(AND(申込書!$C$49&lt;&gt;"▼プルダウンより選択してください",申込書!$C$49&lt;&gt;"",$G119&lt;&gt;"",申込書!$V$49="特定学年のみ"),"申し込みする","")</f>
        <v/>
      </c>
      <c r="AR119" s="371"/>
      <c r="AS119" s="372"/>
      <c r="AT119" s="373" t="str">
        <f>IF(AND(申込書!$C$50&lt;&gt;"▼プルダウンより選択してください",申込書!$C$50&lt;&gt;"",申込書!$K$22&lt;&gt;"YYYY/MM/DD",$G119&lt;&gt;""),申込書!$K$22,"")</f>
        <v/>
      </c>
      <c r="AU119" s="369" t="str">
        <f>IF(AT119="","",IF(INDEX('コンテンツ＆備考マスタ'!$H:$J,MATCH(学校情報!AT$3,'コンテンツ＆備考マスタ'!$H:$H,0),3)="●",IF(AND(AT119&lt;&gt;"",ISNUMBER(申込書!$AC$22)=TRUE,申込書!$C$50&lt;&gt;"▼プルダウンより選択してください",申込書!$C$50&lt;&gt;""),申込書!$AC$22,""),"-"))</f>
        <v/>
      </c>
      <c r="AV119" s="369"/>
      <c r="AW119" s="369"/>
      <c r="AX119" s="370" t="str">
        <f>IF(AND(申込書!$C$50&lt;&gt;"▼プルダウンより選択してください",申込書!$C$50&lt;&gt;"",$G119&lt;&gt;"",申込書!$V$50="特定学年のみ"),"申し込みする","")</f>
        <v/>
      </c>
      <c r="AY119" s="371"/>
      <c r="AZ119" s="372"/>
      <c r="BA119" s="373" t="str">
        <f>IF(AND(申込書!$C$51&lt;&gt;"▼プルダウンより選択してください",申込書!$C$51&lt;&gt;"",申込書!$K$22&lt;&gt;"YYYY/MM/DD",$G119&lt;&gt;""),申込書!$K$22,"")</f>
        <v/>
      </c>
      <c r="BB119" s="369" t="str">
        <f>IF(BA119="","",IF(INDEX('コンテンツ＆備考マスタ'!$H:$J,MATCH(学校情報!BA$3,'コンテンツ＆備考マスタ'!$H:$H,0),3)="●",IF(AND(BA119&lt;&gt;"",ISNUMBER(申込書!$AC$22)=TRUE,申込書!$C$51&lt;&gt;"▼プルダウンより選択してください",申込書!$C$51&lt;&gt;""),申込書!$AC$22,""),"-"))</f>
        <v/>
      </c>
      <c r="BC119" s="369"/>
      <c r="BD119" s="369"/>
      <c r="BE119" s="370" t="str">
        <f>IF(AND(申込書!$C$51&lt;&gt;"▼プルダウンより選択してください",申込書!$C$51&lt;&gt;"",$G119&lt;&gt;"",申込書!$V$51="特定学年のみ"),"申し込みする","")</f>
        <v/>
      </c>
      <c r="BF119" s="371"/>
      <c r="BG119" s="372"/>
      <c r="BH119" s="373" t="str">
        <f>IF(AND(申込書!$C$52&lt;&gt;"▼プルダウンより選択してください",申込書!$C$52&lt;&gt;"",申込書!$K$22&lt;&gt;"YYYY/MM/DD",$G119&lt;&gt;""),申込書!$K$22,"")</f>
        <v/>
      </c>
      <c r="BI119" s="369" t="str">
        <f>IF(BH119="","",IF(INDEX('コンテンツ＆備考マスタ'!$H:$J,MATCH(学校情報!BH$3,'コンテンツ＆備考マスタ'!$H:$H,0),3)="●",IF(AND(BH119&lt;&gt;"",ISNUMBER(申込書!$AC$22)=TRUE,申込書!$C$52&lt;&gt;"▼プルダウンより選択してください",申込書!$C$52&lt;&gt;""),申込書!$AC$22,""),"-"))</f>
        <v/>
      </c>
      <c r="BJ119" s="369"/>
      <c r="BK119" s="369"/>
      <c r="BL119" s="370" t="str">
        <f>IF(AND(申込書!$C$52&lt;&gt;"▼プルダウンより選択してください",申込書!$C$52&lt;&gt;"",$G119&lt;&gt;"",申込書!$V$52="特定学年のみ"),"申し込みする","")</f>
        <v/>
      </c>
      <c r="BM119" s="371"/>
      <c r="BN119" s="372"/>
      <c r="BO119" s="373" t="str">
        <f>IF(AND(申込書!$C$53&lt;&gt;"▼プルダウンより選択してください",申込書!$C$53&lt;&gt;"",申込書!$K$22&lt;&gt;"YYYY/MM/DD",$G119&lt;&gt;""),申込書!$K$22,"")</f>
        <v/>
      </c>
      <c r="BP119" s="369" t="str">
        <f>IF(BO119="","",IF(INDEX('コンテンツ＆備考マスタ'!$H:$J,MATCH(学校情報!BO$3,'コンテンツ＆備考マスタ'!$H:$H,0),3)="●",IF(AND(BO119&lt;&gt;"",ISNUMBER(申込書!$AC$22)=TRUE,申込書!$C$53&lt;&gt;"▼プルダウンより選択してください",申込書!$C$53&lt;&gt;""),申込書!$AC$22,""),"-"))</f>
        <v/>
      </c>
      <c r="BQ119" s="369"/>
      <c r="BR119" s="369"/>
      <c r="BS119" s="370" t="str">
        <f>IF(AND(申込書!$C$53&lt;&gt;"▼プルダウンより選択してください",申込書!$C$53&lt;&gt;"",$G119&lt;&gt;"",申込書!$V$53="特定学年のみ"),"申し込みする","")</f>
        <v/>
      </c>
      <c r="BT119" s="371"/>
      <c r="BU119" s="372"/>
      <c r="BV119" s="373" t="str">
        <f>IF(AND(申込書!$C$54&lt;&gt;"▼プルダウンより選択してください",申込書!$C$54&lt;&gt;"",申込書!$K$22&lt;&gt;"YYYY/MM/DD",$G119&lt;&gt;""),申込書!$K$22,"")</f>
        <v/>
      </c>
      <c r="BW119" s="369" t="str">
        <f>IF(BV119="","",IF(INDEX('コンテンツ＆備考マスタ'!$H:$J,MATCH(学校情報!BV$3,'コンテンツ＆備考マスタ'!$H:$H,0),3)="●",IF(AND(BV119&lt;&gt;"",ISNUMBER(申込書!$AC$22)=TRUE,申込書!$C$54&lt;&gt;"▼プルダウンより選択してください",申込書!$C$54&lt;&gt;""),申込書!$AC$22,""),"-"))</f>
        <v/>
      </c>
      <c r="BX119" s="369"/>
      <c r="BY119" s="369"/>
      <c r="BZ119" s="370" t="str">
        <f>IF(AND(申込書!$C$54&lt;&gt;"▼プルダウンより選択してください",申込書!$C$54&lt;&gt;"",$G119&lt;&gt;"",申込書!$V$54="特定学年のみ"),"申し込みする","")</f>
        <v/>
      </c>
      <c r="CA119" s="371"/>
      <c r="CB119" s="372"/>
      <c r="CC119" s="373" t="str">
        <f>IF(AND(申込書!$C$55&lt;&gt;"▼プルダウンより選択してください",申込書!$C$55&lt;&gt;"",申込書!$K$22&lt;&gt;"YYYY/MM/DD",$G119&lt;&gt;""),申込書!$K$22,"")</f>
        <v/>
      </c>
      <c r="CD119" s="369" t="str">
        <f>IF(CC119="","",IF(INDEX('コンテンツ＆備考マスタ'!$H:$J,MATCH(学校情報!CC$3,'コンテンツ＆備考マスタ'!$H:$H,0),3)="●",IF(AND(CC119&lt;&gt;"",ISNUMBER(申込書!$AC$22)=TRUE,申込書!$C$55&lt;&gt;"▼プルダウンより選択してください",申込書!$C$55&lt;&gt;""),申込書!$AC$22,""),"-"))</f>
        <v/>
      </c>
      <c r="CE119" s="369"/>
      <c r="CF119" s="369"/>
      <c r="CG119" s="370" t="str">
        <f>IF(AND(申込書!$C$55&lt;&gt;"▼プルダウンより選択してください",申込書!$C$55&lt;&gt;"",$G119&lt;&gt;"",申込書!$V$55="特定学年のみ"),"申し込みする","")</f>
        <v/>
      </c>
      <c r="CH119" s="371"/>
      <c r="CI119" s="372"/>
      <c r="CJ119" s="373" t="str">
        <f>IF(AND(申込書!$C$56&lt;&gt;"▼プルダウンより選択してください",申込書!$C$56&lt;&gt;"",申込書!$K$22&lt;&gt;"YYYY/MM/DD",$G119&lt;&gt;""),申込書!$K$22,"")</f>
        <v/>
      </c>
      <c r="CK119" s="369" t="str">
        <f>IF(CJ119="","",IF(INDEX('コンテンツ＆備考マスタ'!$H:$J,MATCH(学校情報!CJ$3,'コンテンツ＆備考マスタ'!$H:$H,0),3)="●",IF(AND(CJ119&lt;&gt;"",ISNUMBER(申込書!$AC$22)=TRUE,申込書!$C$56&lt;&gt;"▼プルダウンより選択してください",申込書!$C$56&lt;&gt;""),申込書!$AC$22,""),"-"))</f>
        <v/>
      </c>
      <c r="CL119" s="369"/>
      <c r="CM119" s="369"/>
      <c r="CN119" s="370" t="str">
        <f>IF(AND(申込書!$C$56&lt;&gt;"▼プルダウンより選択してください",申込書!$C$56&lt;&gt;"",$G119&lt;&gt;"",申込書!$V$56="特定学年のみ"),"申し込みする","")</f>
        <v/>
      </c>
      <c r="CO119" s="371"/>
      <c r="CP119" s="372"/>
      <c r="CQ119" s="373" t="str">
        <f>IF(AND(申込書!$C$57&lt;&gt;"▼プルダウンより選択してください",申込書!$C$57&lt;&gt;"",申込書!$K$22&lt;&gt;"YYYY/MM/DD",$G119&lt;&gt;""),申込書!$K$22,"")</f>
        <v/>
      </c>
      <c r="CR119" s="369" t="str">
        <f>IF(CQ119="","",IF(INDEX('コンテンツ＆備考マスタ'!$H:$J,MATCH(学校情報!CQ$3,'コンテンツ＆備考マスタ'!$H:$H,0),3)="●",IF(AND(CQ119&lt;&gt;"",ISNUMBER(申込書!$AC$22)=TRUE,申込書!$C$57&lt;&gt;"▼プルダウンより選択してください",申込書!$C$57&lt;&gt;""),申込書!$AC$22,""),"-"))</f>
        <v/>
      </c>
      <c r="CS119" s="369"/>
      <c r="CT119" s="369"/>
      <c r="CU119" s="369" t="str">
        <f>IF(AND(申込書!$C$57&lt;&gt;"▼プルダウンより選択してください",申込書!$C$57&lt;&gt;"",$G119&lt;&gt;"",申込書!$V$57="特定学年のみ"),"申し込みする","")</f>
        <v/>
      </c>
      <c r="CV119" s="371"/>
      <c r="CW119" s="372"/>
      <c r="CX119" s="373" t="str">
        <f>IF(AND(申込書!$C$58&lt;&gt;"▼プルダウンより選択してください",申込書!$C$58&lt;&gt;"",申込書!$K$22&lt;&gt;"YYYY/MM/DD",$G119&lt;&gt;""),申込書!$K$22,"")</f>
        <v/>
      </c>
      <c r="CY119" s="369" t="str">
        <f>IF(CX119="","",IF(INDEX('コンテンツ＆備考マスタ'!$H:$J,MATCH(学校情報!CX$3,'コンテンツ＆備考マスタ'!$H:$H,0),3)="●",IF(AND(CX119&lt;&gt;"",ISNUMBER(申込書!$AC$22)=TRUE,申込書!$C$58&lt;&gt;"▼プルダウンより選択してください",申込書!$C$58&lt;&gt;""),申込書!$AC$22,""),"-"))</f>
        <v/>
      </c>
      <c r="CZ119" s="369"/>
      <c r="DA119" s="369"/>
      <c r="DB119" s="369" t="str">
        <f>IF(AND(申込書!$C$58&lt;&gt;"▼プルダウンより選択してください",申込書!$C$58&lt;&gt;"",$G119&lt;&gt;"",申込書!$V$58="特定学年のみ"),"申し込みする","")</f>
        <v/>
      </c>
      <c r="DC119" s="371"/>
      <c r="DD119" s="372"/>
      <c r="DE119" s="373" t="str">
        <f>IF(AND(申込書!$C$59&lt;&gt;"▼プルダウンより選択してください",申込書!$C$59&lt;&gt;"",申込書!$K$22&lt;&gt;"YYYY/MM/DD",$G119&lt;&gt;""),申込書!$K$22,"")</f>
        <v/>
      </c>
      <c r="DF119" s="369" t="str">
        <f>IF(DE119="","",IF(INDEX('コンテンツ＆備考マスタ'!$H:$J,MATCH(学校情報!DE$3,'コンテンツ＆備考マスタ'!$H:$H,0),3)="●",IF(AND(DE119&lt;&gt;"",ISNUMBER(申込書!$AC$22)=TRUE,申込書!$C$59&lt;&gt;"▼プルダウンより選択してください",申込書!$C$59&lt;&gt;""),申込書!$AC$22,""),"-"))</f>
        <v/>
      </c>
      <c r="DG119" s="369"/>
      <c r="DH119" s="369"/>
      <c r="DI119" s="369" t="str">
        <f>IF(AND(申込書!$C$59&lt;&gt;"▼プルダウンより選択してください",申込書!$C$59&lt;&gt;"",$G119&lt;&gt;"",申込書!$V$59="特定学年のみ"),"申し込みする","")</f>
        <v/>
      </c>
      <c r="DJ119" s="371"/>
      <c r="DK119" s="372"/>
      <c r="DL119" s="373" t="str">
        <f>IF(AND(申込書!$C$60&lt;&gt;"▼プルダウンより選択してください",申込書!$C$60&lt;&gt;"",申込書!$K$22&lt;&gt;"YYYY/MM/DD",$G119&lt;&gt;""),申込書!$K$22,"")</f>
        <v/>
      </c>
      <c r="DM119" s="369" t="str">
        <f>IF(DL119="","",IF(INDEX('コンテンツ＆備考マスタ'!$H:$J,MATCH(学校情報!DL$3,'コンテンツ＆備考マスタ'!$H:$H,0),3)="●",IF(AND(DL119&lt;&gt;"",ISNUMBER(申込書!$AC$22)=TRUE,申込書!$C$60&lt;&gt;"▼プルダウンより選択してください",申込書!$C$60&lt;&gt;""),申込書!$AC$22,""),"-"))</f>
        <v/>
      </c>
      <c r="DN119" s="369"/>
      <c r="DO119" s="369"/>
      <c r="DP119" s="369" t="str">
        <f>IF(AND(申込書!$C$60&lt;&gt;"▼プルダウンより選択してください",申込書!$C$60&lt;&gt;"",$G119&lt;&gt;"",申込書!$V$60="特定学年のみ"),"申し込みする","")</f>
        <v/>
      </c>
      <c r="DQ119" s="371"/>
      <c r="DR119" s="372"/>
      <c r="DS119" s="373" t="str">
        <f>IF(AND(申込書!$C$61&lt;&gt;"▼プルダウンより選択してください",申込書!$C$61&lt;&gt;"",申込書!$K$22&lt;&gt;"YYYY/MM/DD",$G119&lt;&gt;""),申込書!$K$22,"")</f>
        <v/>
      </c>
      <c r="DT119" s="369" t="str">
        <f>IF(DS119="","",IF(INDEX('コンテンツ＆備考マスタ'!$H:$J,MATCH(学校情報!DS$3,'コンテンツ＆備考マスタ'!$H:$H,0),3)="●",IF(AND(DS119&lt;&gt;"",ISNUMBER(申込書!$AC$22)=TRUE,申込書!$C$61&lt;&gt;"▼プルダウンより選択してください",申込書!$C$61&lt;&gt;""),申込書!$AC$22,""),"-"))</f>
        <v/>
      </c>
      <c r="DU119" s="369"/>
      <c r="DV119" s="369"/>
      <c r="DW119" s="369" t="str">
        <f>IF(AND(申込書!$C$61&lt;&gt;"▼プルダウンより選択してください",申込書!$C$61&lt;&gt;"",$G119&lt;&gt;"",申込書!$V$61="特定学年のみ"),"申し込みする","")</f>
        <v/>
      </c>
      <c r="DX119" s="371"/>
      <c r="DY119" s="372"/>
      <c r="DZ119" s="373" t="str">
        <f>IF(AND(申込書!$C$62&lt;&gt;"▼プルダウンより選択してください",申込書!$C$62&lt;&gt;"",申込書!$K$22&lt;&gt;"YYYY/MM/DD",$G119&lt;&gt;""),申込書!$K$22,"")</f>
        <v/>
      </c>
      <c r="EA119" s="369" t="str">
        <f>IF(DZ119="","",IF(INDEX('コンテンツ＆備考マスタ'!$H:$J,MATCH(学校情報!DZ$3,'コンテンツ＆備考マスタ'!$H:$H,0),3)="●",IF(AND(DZ119&lt;&gt;"",ISNUMBER(申込書!$AC$22)=TRUE,申込書!$C$62&lt;&gt;"▼プルダウンより選択してください",申込書!$C$62&lt;&gt;""),申込書!$AC$22,""),"-"))</f>
        <v/>
      </c>
      <c r="EB119" s="369"/>
      <c r="EC119" s="369"/>
      <c r="ED119" s="370" t="str">
        <f>IF(AND(申込書!$C$62&lt;&gt;"▼プルダウンより選択してください",申込書!$C$62&lt;&gt;"",$G119&lt;&gt;"",申込書!$V$62="特定学年のみ"),"申し込みする","")</f>
        <v/>
      </c>
      <c r="EE119" s="371"/>
      <c r="EF119" s="372"/>
      <c r="EG119" s="373" t="str">
        <f>IF(AND(申込書!$C$63&lt;&gt;"▼プルダウンより選択してください",申込書!$C$63&lt;&gt;"",申込書!$K$22&lt;&gt;"YYYY/MM/DD",$G119&lt;&gt;""),申込書!$K$22,"")</f>
        <v/>
      </c>
      <c r="EH119" s="369" t="str">
        <f>IF(EG119="","",IF(INDEX('コンテンツ＆備考マスタ'!$H:$J,MATCH(学校情報!EG$3,'コンテンツ＆備考マスタ'!$H:$H,0),3)="●",IF(AND(EG119&lt;&gt;"",ISNUMBER(申込書!$AC$22)=TRUE,申込書!$C$63&lt;&gt;"▼プルダウンより選択してください",申込書!$C$63&lt;&gt;""),申込書!$AC$22,""),"-"))</f>
        <v/>
      </c>
      <c r="EI119" s="369"/>
      <c r="EJ119" s="369"/>
      <c r="EK119" s="370" t="str">
        <f>IF(AND(申込書!$C$63&lt;&gt;"▼プルダウンより選択してください",申込書!$C$63&lt;&gt;"",$G119&lt;&gt;"",申込書!$V$63="特定学年のみ"),"申し込みする","")</f>
        <v/>
      </c>
      <c r="EL119" s="371"/>
      <c r="EM119" s="372"/>
      <c r="EN119" s="373" t="str">
        <f>IF(AND(申込書!$C$64&lt;&gt;"▼プルダウンより選択してください",申込書!$C$64&lt;&gt;"",申込書!$K$22&lt;&gt;"YYYY/MM/DD",$G119&lt;&gt;""),申込書!$K$22,"")</f>
        <v/>
      </c>
      <c r="EO119" s="369" t="str">
        <f>IF(EN119="","",IF(INDEX('コンテンツ＆備考マスタ'!$H:$J,MATCH(学校情報!EN$3,'コンテンツ＆備考マスタ'!$H:$H,0),3)="●",IF(AND(EN119&lt;&gt;"",ISNUMBER(申込書!$AC$22)=TRUE,申込書!$C$64&lt;&gt;"▼プルダウンより選択してください",申込書!$C$64&lt;&gt;""),申込書!$AC$22,""),"-"))</f>
        <v/>
      </c>
      <c r="EP119" s="369"/>
      <c r="EQ119" s="369"/>
      <c r="ER119" s="370" t="str">
        <f>IF(AND(申込書!$C$64&lt;&gt;"▼プルダウンより選択してください",申込書!$C$64&lt;&gt;"",$G119&lt;&gt;"",申込書!$V$64="特定学年のみ"),"申し込みする","")</f>
        <v/>
      </c>
      <c r="ES119" s="371"/>
      <c r="ET119" s="372"/>
      <c r="EU119" s="373" t="str">
        <f>IF(AND(申込書!$C$65&lt;&gt;"▼プルダウンより選択してください",申込書!$C$65&lt;&gt;"",申込書!$K$22&lt;&gt;"YYYY/MM/DD",$G119&lt;&gt;""),申込書!$K$22,"")</f>
        <v/>
      </c>
      <c r="EV119" s="369" t="str">
        <f>IF(EU119="","",IF(INDEX('コンテンツ＆備考マスタ'!$H:$J,MATCH(学校情報!EU$3,'コンテンツ＆備考マスタ'!$H:$H,0),3)="●",IF(AND(EU119&lt;&gt;"",ISNUMBER(申込書!$AC$22)=TRUE,申込書!$C$65&lt;&gt;"▼プルダウンより選択してください",申込書!$C$65&lt;&gt;""),申込書!$AC$22,""),"-"))</f>
        <v/>
      </c>
      <c r="EW119" s="369"/>
      <c r="EX119" s="369"/>
      <c r="EY119" s="370" t="str">
        <f>IF(AND(申込書!$C$65&lt;&gt;"▼プルダウンより選択してください",申込書!$C$65&lt;&gt;"",$G119&lt;&gt;"",申込書!$V$65="特定学年のみ"),"申し込みする","")</f>
        <v/>
      </c>
      <c r="EZ119" s="371"/>
      <c r="FA119" s="372"/>
      <c r="FB119" s="373" t="str">
        <f>IF(AND(申込書!$C$66&lt;&gt;"▼プルダウンより選択してください",申込書!$C$66&lt;&gt;"",申込書!$K$22&lt;&gt;"YYYY/MM/DD",$G119&lt;&gt;""),申込書!$K$22,"")</f>
        <v/>
      </c>
      <c r="FC119" s="369" t="str">
        <f>IF(FB119="","",IF(INDEX('コンテンツ＆備考マスタ'!$H:$J,MATCH(学校情報!FB$3,'コンテンツ＆備考マスタ'!$H:$H,0),3)="●",IF(AND(FB119&lt;&gt;"",ISNUMBER(申込書!$AC$22)=TRUE,申込書!$C$66&lt;&gt;"▼プルダウンより選択してください",申込書!$C$66&lt;&gt;""),申込書!$AC$22,""),"-"))</f>
        <v/>
      </c>
      <c r="FD119" s="369"/>
      <c r="FE119" s="369"/>
      <c r="FF119" s="370" t="str">
        <f>IF(AND(申込書!$C$66&lt;&gt;"▼プルダウンより選択してください",申込書!$C$66&lt;&gt;"",$G119&lt;&gt;"",申込書!$V$66="特定学年のみ"),"申し込みする","")</f>
        <v/>
      </c>
      <c r="FG119" s="371"/>
      <c r="FH119" s="372"/>
      <c r="FI119" s="373" t="str">
        <f>IF(AND(申込書!$C$67&lt;&gt;"▼プルダウンより選択してください",申込書!$C$67&lt;&gt;"",申込書!$K$22&lt;&gt;"YYYY/MM/DD",$G119&lt;&gt;""),申込書!$K$22,"")</f>
        <v/>
      </c>
      <c r="FJ119" s="369" t="str">
        <f>IF(FI119="","",IF(INDEX('コンテンツ＆備考マスタ'!$H:$J,MATCH(学校情報!FI$3,'コンテンツ＆備考マスタ'!$H:$H,0),3)="●",IF(AND(FI119&lt;&gt;"",ISNUMBER(申込書!$AC$22)=TRUE,申込書!$C$67&lt;&gt;"▼プルダウンより選択してください",申込書!$C$67&lt;&gt;""),申込書!$AC$22,""),"-"))</f>
        <v/>
      </c>
      <c r="FK119" s="369"/>
      <c r="FL119" s="369"/>
      <c r="FM119" s="370" t="str">
        <f>IF(AND(申込書!$C$67&lt;&gt;"▼プルダウンより選択してください",申込書!$C$67&lt;&gt;"",$G119&lt;&gt;"",申込書!$V$67="特定学年のみ"),"申し込みする","")</f>
        <v/>
      </c>
      <c r="FN119" s="371"/>
      <c r="FO119" s="372"/>
      <c r="FP119" s="373" t="str">
        <f>IF(AND(申込書!$C$68&lt;&gt;"▼プルダウンより選択してください",申込書!$C$68&lt;&gt;"",申込書!$K$22&lt;&gt;"YYYY/MM/DD",$G119&lt;&gt;""),申込書!$K$22,"")</f>
        <v/>
      </c>
      <c r="FQ119" s="369" t="str">
        <f>IF(FP119="","",IF(INDEX('コンテンツ＆備考マスタ'!$H:$J,MATCH(学校情報!FP$3,'コンテンツ＆備考マスタ'!$H:$H,0),3)="●",IF(AND(FP119&lt;&gt;"",ISNUMBER(申込書!$AC$22)=TRUE,申込書!$C$68&lt;&gt;"▼プルダウンより選択してください",申込書!$C$68&lt;&gt;""),申込書!$AC$22,""),"-"))</f>
        <v/>
      </c>
      <c r="FR119" s="369"/>
      <c r="FS119" s="369"/>
      <c r="FT119" s="370" t="str">
        <f>IF(AND(申込書!$C$68&lt;&gt;"▼プルダウンより選択してください",申込書!$C$68&lt;&gt;"",$G119&lt;&gt;"",申込書!$V$68="特定学年のみ"),"申し込みする","")</f>
        <v/>
      </c>
      <c r="FU119" s="371"/>
      <c r="FV119" s="372"/>
      <c r="FW119" s="373" t="str">
        <f>IF(AND(申込書!$C$69&lt;&gt;"▼プルダウンより選択してください",申込書!$C$69&lt;&gt;"",申込書!$K$22&lt;&gt;"YYYY/MM/DD",$G119&lt;&gt;""),申込書!$K$22,"")</f>
        <v/>
      </c>
      <c r="FX119" s="369" t="str">
        <f>IF(FW119="","",IF(INDEX('コンテンツ＆備考マスタ'!$H:$J,MATCH(学校情報!FW$3,'コンテンツ＆備考マスタ'!$H:$H,0),3)="●",IF(AND(FW119&lt;&gt;"",ISNUMBER(申込書!$AC$22)=TRUE,申込書!$C$69&lt;&gt;"▼プルダウンより選択してください",申込書!$C$69&lt;&gt;""),申込書!$AC$22,""),"-"))</f>
        <v/>
      </c>
      <c r="FY119" s="369"/>
      <c r="FZ119" s="369"/>
      <c r="GA119" s="370" t="str">
        <f>IF(AND(申込書!$C$69&lt;&gt;"▼プルダウンより選択してください",申込書!$C$69&lt;&gt;"",$G119&lt;&gt;"",申込書!$V$69="特定学年のみ"),"申し込みする","")</f>
        <v/>
      </c>
      <c r="GB119" s="371"/>
      <c r="GC119" s="372"/>
      <c r="GD119" s="373" t="str">
        <f>IF(AND(申込書!$C$70&lt;&gt;"▼プルダウンより選択してください",申込書!$C$70&lt;&gt;"",申込書!$K$22&lt;&gt;"YYYY/MM/DD",$G119&lt;&gt;""),申込書!$K$22,"")</f>
        <v/>
      </c>
      <c r="GE119" s="369" t="str">
        <f>IF(GD119="","",IF(INDEX('コンテンツ＆備考マスタ'!$H:$J,MATCH(学校情報!GD$3,'コンテンツ＆備考マスタ'!$H:$H,0),3)="●",IF(AND(GD119&lt;&gt;"",ISNUMBER(申込書!$AC$22)=TRUE,申込書!$C$70&lt;&gt;"▼プルダウンより選択してください",申込書!$C$70&lt;&gt;""),申込書!$AC$22,""),"-"))</f>
        <v/>
      </c>
      <c r="GF119" s="369"/>
      <c r="GG119" s="369"/>
      <c r="GH119" s="370" t="str">
        <f>IF(AND(申込書!$C$70&lt;&gt;"▼プルダウンより選択してください",申込書!$C$70&lt;&gt;"",$G119&lt;&gt;"",申込書!$V$70="特定学年のみ"),"申し込みする","")</f>
        <v/>
      </c>
      <c r="GI119" s="371"/>
      <c r="GJ119" s="372"/>
      <c r="GK119" s="373" t="str">
        <f>IF(AND(申込書!$C$71&lt;&gt;"▼プルダウンより選択してください",申込書!$C$71&lt;&gt;"",申込書!$K$22&lt;&gt;"YYYY/MM/DD",$G119&lt;&gt;""),申込書!$K$22,"")</f>
        <v/>
      </c>
      <c r="GL119" s="369" t="str">
        <f>IF(GK119="","",IF(INDEX('コンテンツ＆備考マスタ'!$H:$J,MATCH(学校情報!GK$3,'コンテンツ＆備考マスタ'!$H:$H,0),3)="●",IF(AND(GK119&lt;&gt;"",ISNUMBER(申込書!$AC$22)=TRUE,申込書!$C$71&lt;&gt;"▼プルダウンより選択してください",申込書!$C$71&lt;&gt;""),申込書!$AC$22,""),"-"))</f>
        <v/>
      </c>
      <c r="GM119" s="369"/>
      <c r="GN119" s="369"/>
      <c r="GO119" s="370" t="str">
        <f>IF(AND(申込書!$C$71&lt;&gt;"▼プルダウンより選択してください",申込書!$C$71&lt;&gt;"",$G119&lt;&gt;"",申込書!$V$71="特定学年のみ"),"申し込みする","")</f>
        <v/>
      </c>
      <c r="GP119" s="371"/>
      <c r="GQ119" s="372"/>
      <c r="GR119" s="373" t="str">
        <f>IF(AND(申込書!$C$72&lt;&gt;"▼プルダウンより選択してください",申込書!$C$72&lt;&gt;"",申込書!$K$22&lt;&gt;"YYYY/MM/DD",$G119&lt;&gt;""),申込書!$K$22,"")</f>
        <v/>
      </c>
      <c r="GS119" s="369" t="str">
        <f>IF(GR119="","",IF(INDEX('コンテンツ＆備考マスタ'!$H:$J,MATCH(学校情報!GR$3,'コンテンツ＆備考マスタ'!$H:$H,0),3)="●",IF(AND(GR119&lt;&gt;"",ISNUMBER(申込書!$AC$22)=TRUE,申込書!$C$72&lt;&gt;"▼プルダウンより選択してください",申込書!$C$72&lt;&gt;""),申込書!$AC$22,""),"-"))</f>
        <v/>
      </c>
      <c r="GT119" s="369"/>
      <c r="GU119" s="369"/>
      <c r="GV119" s="370" t="str">
        <f>IF(AND(申込書!$C$72&lt;&gt;"▼プルダウンより選択してください",申込書!$C$72&lt;&gt;"",$G119&lt;&gt;"",申込書!$V$72="特定学年のみ"),"申し込みする","")</f>
        <v/>
      </c>
      <c r="GW119" s="371"/>
      <c r="GX119" s="372"/>
      <c r="GY119" s="373" t="str">
        <f>IF(AND(申込書!$C$73&lt;&gt;"▼プルダウンより選択してください",申込書!$C$73&lt;&gt;"",申込書!$K$22&lt;&gt;"YYYY/MM/DD",$G119&lt;&gt;""),申込書!$K$22,"")</f>
        <v/>
      </c>
      <c r="GZ119" s="369" t="str">
        <f>IF(GY119="","",IF(INDEX('コンテンツ＆備考マスタ'!$H:$J,MATCH(学校情報!GY$3,'コンテンツ＆備考マスタ'!$H:$H,0),3)="●",IF(AND(GY119&lt;&gt;"",ISNUMBER(申込書!$AC$22)=TRUE,申込書!$C$73&lt;&gt;"▼プルダウンより選択してください",申込書!$C$73&lt;&gt;""),申込書!$AC$22,""),"-"))</f>
        <v/>
      </c>
      <c r="HA119" s="369"/>
      <c r="HB119" s="369"/>
      <c r="HC119" s="370" t="str">
        <f>IF(AND(申込書!$C$73&lt;&gt;"▼プルダウンより選択してください",申込書!$C$73&lt;&gt;"",$G119&lt;&gt;"",申込書!$V$73="特定学年のみ"),"申し込みする","")</f>
        <v/>
      </c>
      <c r="HD119" s="371"/>
      <c r="HE119" s="372"/>
      <c r="HF119" s="373" t="str">
        <f>IF(AND(申込書!$C$74&lt;&gt;"▼プルダウンより選択してください",申込書!$C$74&lt;&gt;"",申込書!$K$22&lt;&gt;"YYYY/MM/DD",$G119&lt;&gt;""),申込書!$K$22,"")</f>
        <v/>
      </c>
      <c r="HG119" s="369" t="str">
        <f>IF(HF119="","",IF(INDEX('コンテンツ＆備考マスタ'!$H:$J,MATCH(学校情報!HF$3,'コンテンツ＆備考マスタ'!$H:$H,0),3)="●",IF(AND(HF119&lt;&gt;"",ISNUMBER(申込書!$AC$22)=TRUE,申込書!$C$74&lt;&gt;"▼プルダウンより選択してください",申込書!$C$74&lt;&gt;""),申込書!$AC$22,""),"-"))</f>
        <v/>
      </c>
      <c r="HH119" s="369"/>
      <c r="HI119" s="369"/>
      <c r="HJ119" s="370" t="str">
        <f>IF(AND(申込書!$C$74&lt;&gt;"▼プルダウンより選択してください",申込書!$C$74&lt;&gt;"",$G119&lt;&gt;"",申込書!$V$74="特定学年のみ"),"申し込みする","")</f>
        <v/>
      </c>
      <c r="HK119" s="371"/>
      <c r="HL119" s="372"/>
      <c r="HM119" s="373" t="str">
        <f>IF(AND(申込書!$C$75&lt;&gt;"▼プルダウンより選択してください",申込書!$C$75&lt;&gt;"",申込書!$K$22&lt;&gt;"YYYY/MM/DD",$G119&lt;&gt;""),申込書!$K$22,"")</f>
        <v/>
      </c>
      <c r="HN119" s="369" t="str">
        <f>IF(HM119="","",IF(INDEX('コンテンツ＆備考マスタ'!$H:$J,MATCH(学校情報!HM$3,'コンテンツ＆備考マスタ'!$H:$H,0),3)="●",IF(AND(HM119&lt;&gt;"",ISNUMBER(申込書!$AC$22)=TRUE,申込書!$C$75&lt;&gt;"▼プルダウンより選択してください",申込書!$C$75&lt;&gt;""),申込書!$AC$22,""),"-"))</f>
        <v/>
      </c>
      <c r="HO119" s="369"/>
      <c r="HP119" s="369"/>
      <c r="HQ119" s="370" t="str">
        <f>IF(AND(申込書!$C$75&lt;&gt;"▼プルダウンより選択してください",申込書!$C$75&lt;&gt;"",$G119&lt;&gt;"",申込書!$V$75="特定学年のみ"),"申し込みする","")</f>
        <v/>
      </c>
      <c r="HR119" s="371"/>
      <c r="HS119" s="371"/>
      <c r="HT119" s="374" t="str">
        <f>IF(AND(申込書!$C$76&lt;&gt;"▼プルダウンより選択してください",申込書!$C$76&lt;&gt;"",申込書!$K$22&lt;&gt;"YYYY/MM/DD",$G119&lt;&gt;""),申込書!$K$22,"")</f>
        <v/>
      </c>
      <c r="HU119" s="369" t="str">
        <f>IF(HT119="","",IF(INDEX('コンテンツ＆備考マスタ'!$H:$J,MATCH(学校情報!HT$3,'コンテンツ＆備考マスタ'!$H:$H,0),3)="●",IF(AND(HT119&lt;&gt;"",ISNUMBER(申込書!$AC$22)=TRUE,申込書!$C$76&lt;&gt;"▼プルダウンより選択してください",申込書!$C$76&lt;&gt;""),申込書!$AC$22,""),"-"))</f>
        <v/>
      </c>
      <c r="HV119" s="369"/>
      <c r="HW119" s="369"/>
      <c r="HX119" s="370" t="str">
        <f>IF(AND(申込書!$C$76&lt;&gt;"▼プルダウンより選択してください",申込書!$C$76&lt;&gt;"",$G119&lt;&gt;"",申込書!$V$76="特定学年のみ"),"申し込みする","")</f>
        <v/>
      </c>
      <c r="HY119" s="371"/>
      <c r="HZ119" s="372"/>
      <c r="IA119" s="69"/>
    </row>
    <row r="120" spans="2:235" ht="26.85" hidden="1" customHeight="1" outlineLevel="1">
      <c r="B120" s="365">
        <f t="shared" si="3"/>
        <v>115</v>
      </c>
      <c r="C120" s="55"/>
      <c r="D120" s="56"/>
      <c r="E120" s="154"/>
      <c r="F120" s="57"/>
      <c r="G120" s="58"/>
      <c r="H120" s="59"/>
      <c r="I120" s="60"/>
      <c r="J120" s="61"/>
      <c r="K120" s="366" t="str">
        <f t="shared" si="4"/>
        <v/>
      </c>
      <c r="L120" s="62"/>
      <c r="M120" s="322"/>
      <c r="N120" s="63"/>
      <c r="O120" s="64"/>
      <c r="P120" s="367" t="str">
        <f t="shared" si="5"/>
        <v/>
      </c>
      <c r="Q120" s="65"/>
      <c r="R120" s="66"/>
      <c r="S120" s="67"/>
      <c r="T120" s="68"/>
      <c r="U120" s="68"/>
      <c r="V120" s="68"/>
      <c r="W120" s="66"/>
      <c r="X120" s="281"/>
      <c r="Y120" s="368" t="str">
        <f>IF(AND(申込書!$C$47&lt;&gt;"▼プルダウンより選択してください",申込書!$C$47&lt;&gt;"",申込書!$K$22&lt;&gt;"YYYY/MM/DD",$G120&lt;&gt;""),申込書!$K$22,"")</f>
        <v/>
      </c>
      <c r="Z120" s="369" t="str">
        <f>IF(Y120="","",IF(INDEX('コンテンツ＆備考マスタ'!$H:$J,MATCH(学校情報!Y$3,'コンテンツ＆備考マスタ'!$H:$H,0),3)="●",IF(AND(Y120&lt;&gt;"",ISNUMBER(申込書!$AC$22)=TRUE,申込書!$C$47&lt;&gt;"▼プルダウンより選択してください",申込書!$C$47&lt;&gt;""),申込書!$AC$22,""),"-"))</f>
        <v/>
      </c>
      <c r="AA120" s="369"/>
      <c r="AB120" s="369"/>
      <c r="AC120" s="370" t="str">
        <f>IF(AND(申込書!$C$47&lt;&gt;"▼プルダウンより選択してください",申込書!$C$47&lt;&gt;"",$G120&lt;&gt;"",申込書!$V$47="特定学年のみ"),"申し込みする","")</f>
        <v/>
      </c>
      <c r="AD120" s="371"/>
      <c r="AE120" s="372"/>
      <c r="AF120" s="373" t="str">
        <f>IF(AND(申込書!$C$48&lt;&gt;"▼プルダウンより選択してください",申込書!$C$48&lt;&gt;"",申込書!$K$22&lt;&gt;"YYYY/MM/DD",$G120&lt;&gt;""),申込書!$K$22,"")</f>
        <v/>
      </c>
      <c r="AG120" s="369" t="str">
        <f>IF(AF120="","",IF(INDEX('コンテンツ＆備考マスタ'!$H:$J,MATCH(学校情報!AF$3,'コンテンツ＆備考マスタ'!$H:$H,0),3)="●",IF(AND(AF120&lt;&gt;"",ISNUMBER(申込書!$AC$22)=TRUE,申込書!$C$48&lt;&gt;"▼プルダウンより選択してください",申込書!$C$48&lt;&gt;""),申込書!$AC$22,""),"-"))</f>
        <v/>
      </c>
      <c r="AH120" s="369"/>
      <c r="AI120" s="369"/>
      <c r="AJ120" s="370" t="str">
        <f>IF(AND(申込書!$C$48&lt;&gt;"▼プルダウンより選択してください",申込書!$C$48&lt;&gt;"",$G120&lt;&gt;"",申込書!$V$48="特定学年のみ"),"申し込みする","")</f>
        <v/>
      </c>
      <c r="AK120" s="371"/>
      <c r="AL120" s="372"/>
      <c r="AM120" s="373" t="str">
        <f>IF(AND(申込書!$C$49&lt;&gt;"▼プルダウンより選択してください",申込書!$C$49&lt;&gt;"",申込書!$K$22&lt;&gt;"YYYY/MM/DD",$G120&lt;&gt;""),申込書!$K$22,"")</f>
        <v/>
      </c>
      <c r="AN120" s="369" t="str">
        <f>IF(AM120="","",IF(INDEX('コンテンツ＆備考マスタ'!$H:$J,MATCH(学校情報!AM$3,'コンテンツ＆備考マスタ'!$H:$H,0),3)="●",IF(AND(AM120&lt;&gt;"",ISNUMBER(申込書!$AC$22)=TRUE,申込書!$C$49&lt;&gt;"▼プルダウンより選択してください",申込書!$C$49&lt;&gt;""),申込書!$AC$22,""),"-"))</f>
        <v/>
      </c>
      <c r="AO120" s="369"/>
      <c r="AP120" s="369"/>
      <c r="AQ120" s="370" t="str">
        <f>IF(AND(申込書!$C$49&lt;&gt;"▼プルダウンより選択してください",申込書!$C$49&lt;&gt;"",$G120&lt;&gt;"",申込書!$V$49="特定学年のみ"),"申し込みする","")</f>
        <v/>
      </c>
      <c r="AR120" s="371"/>
      <c r="AS120" s="372"/>
      <c r="AT120" s="373" t="str">
        <f>IF(AND(申込書!$C$50&lt;&gt;"▼プルダウンより選択してください",申込書!$C$50&lt;&gt;"",申込書!$K$22&lt;&gt;"YYYY/MM/DD",$G120&lt;&gt;""),申込書!$K$22,"")</f>
        <v/>
      </c>
      <c r="AU120" s="369" t="str">
        <f>IF(AT120="","",IF(INDEX('コンテンツ＆備考マスタ'!$H:$J,MATCH(学校情報!AT$3,'コンテンツ＆備考マスタ'!$H:$H,0),3)="●",IF(AND(AT120&lt;&gt;"",ISNUMBER(申込書!$AC$22)=TRUE,申込書!$C$50&lt;&gt;"▼プルダウンより選択してください",申込書!$C$50&lt;&gt;""),申込書!$AC$22,""),"-"))</f>
        <v/>
      </c>
      <c r="AV120" s="369"/>
      <c r="AW120" s="369"/>
      <c r="AX120" s="370" t="str">
        <f>IF(AND(申込書!$C$50&lt;&gt;"▼プルダウンより選択してください",申込書!$C$50&lt;&gt;"",$G120&lt;&gt;"",申込書!$V$50="特定学年のみ"),"申し込みする","")</f>
        <v/>
      </c>
      <c r="AY120" s="371"/>
      <c r="AZ120" s="372"/>
      <c r="BA120" s="373" t="str">
        <f>IF(AND(申込書!$C$51&lt;&gt;"▼プルダウンより選択してください",申込書!$C$51&lt;&gt;"",申込書!$K$22&lt;&gt;"YYYY/MM/DD",$G120&lt;&gt;""),申込書!$K$22,"")</f>
        <v/>
      </c>
      <c r="BB120" s="369" t="str">
        <f>IF(BA120="","",IF(INDEX('コンテンツ＆備考マスタ'!$H:$J,MATCH(学校情報!BA$3,'コンテンツ＆備考マスタ'!$H:$H,0),3)="●",IF(AND(BA120&lt;&gt;"",ISNUMBER(申込書!$AC$22)=TRUE,申込書!$C$51&lt;&gt;"▼プルダウンより選択してください",申込書!$C$51&lt;&gt;""),申込書!$AC$22,""),"-"))</f>
        <v/>
      </c>
      <c r="BC120" s="369"/>
      <c r="BD120" s="369"/>
      <c r="BE120" s="370" t="str">
        <f>IF(AND(申込書!$C$51&lt;&gt;"▼プルダウンより選択してください",申込書!$C$51&lt;&gt;"",$G120&lt;&gt;"",申込書!$V$51="特定学年のみ"),"申し込みする","")</f>
        <v/>
      </c>
      <c r="BF120" s="371"/>
      <c r="BG120" s="372"/>
      <c r="BH120" s="373" t="str">
        <f>IF(AND(申込書!$C$52&lt;&gt;"▼プルダウンより選択してください",申込書!$C$52&lt;&gt;"",申込書!$K$22&lt;&gt;"YYYY/MM/DD",$G120&lt;&gt;""),申込書!$K$22,"")</f>
        <v/>
      </c>
      <c r="BI120" s="369" t="str">
        <f>IF(BH120="","",IF(INDEX('コンテンツ＆備考マスタ'!$H:$J,MATCH(学校情報!BH$3,'コンテンツ＆備考マスタ'!$H:$H,0),3)="●",IF(AND(BH120&lt;&gt;"",ISNUMBER(申込書!$AC$22)=TRUE,申込書!$C$52&lt;&gt;"▼プルダウンより選択してください",申込書!$C$52&lt;&gt;""),申込書!$AC$22,""),"-"))</f>
        <v/>
      </c>
      <c r="BJ120" s="369"/>
      <c r="BK120" s="369"/>
      <c r="BL120" s="370" t="str">
        <f>IF(AND(申込書!$C$52&lt;&gt;"▼プルダウンより選択してください",申込書!$C$52&lt;&gt;"",$G120&lt;&gt;"",申込書!$V$52="特定学年のみ"),"申し込みする","")</f>
        <v/>
      </c>
      <c r="BM120" s="371"/>
      <c r="BN120" s="372"/>
      <c r="BO120" s="373" t="str">
        <f>IF(AND(申込書!$C$53&lt;&gt;"▼プルダウンより選択してください",申込書!$C$53&lt;&gt;"",申込書!$K$22&lt;&gt;"YYYY/MM/DD",$G120&lt;&gt;""),申込書!$K$22,"")</f>
        <v/>
      </c>
      <c r="BP120" s="369" t="str">
        <f>IF(BO120="","",IF(INDEX('コンテンツ＆備考マスタ'!$H:$J,MATCH(学校情報!BO$3,'コンテンツ＆備考マスタ'!$H:$H,0),3)="●",IF(AND(BO120&lt;&gt;"",ISNUMBER(申込書!$AC$22)=TRUE,申込書!$C$53&lt;&gt;"▼プルダウンより選択してください",申込書!$C$53&lt;&gt;""),申込書!$AC$22,""),"-"))</f>
        <v/>
      </c>
      <c r="BQ120" s="369"/>
      <c r="BR120" s="369"/>
      <c r="BS120" s="370" t="str">
        <f>IF(AND(申込書!$C$53&lt;&gt;"▼プルダウンより選択してください",申込書!$C$53&lt;&gt;"",$G120&lt;&gt;"",申込書!$V$53="特定学年のみ"),"申し込みする","")</f>
        <v/>
      </c>
      <c r="BT120" s="371"/>
      <c r="BU120" s="372"/>
      <c r="BV120" s="373" t="str">
        <f>IF(AND(申込書!$C$54&lt;&gt;"▼プルダウンより選択してください",申込書!$C$54&lt;&gt;"",申込書!$K$22&lt;&gt;"YYYY/MM/DD",$G120&lt;&gt;""),申込書!$K$22,"")</f>
        <v/>
      </c>
      <c r="BW120" s="369" t="str">
        <f>IF(BV120="","",IF(INDEX('コンテンツ＆備考マスタ'!$H:$J,MATCH(学校情報!BV$3,'コンテンツ＆備考マスタ'!$H:$H,0),3)="●",IF(AND(BV120&lt;&gt;"",ISNUMBER(申込書!$AC$22)=TRUE,申込書!$C$54&lt;&gt;"▼プルダウンより選択してください",申込書!$C$54&lt;&gt;""),申込書!$AC$22,""),"-"))</f>
        <v/>
      </c>
      <c r="BX120" s="369"/>
      <c r="BY120" s="369"/>
      <c r="BZ120" s="370" t="str">
        <f>IF(AND(申込書!$C$54&lt;&gt;"▼プルダウンより選択してください",申込書!$C$54&lt;&gt;"",$G120&lt;&gt;"",申込書!$V$54="特定学年のみ"),"申し込みする","")</f>
        <v/>
      </c>
      <c r="CA120" s="371"/>
      <c r="CB120" s="372"/>
      <c r="CC120" s="373" t="str">
        <f>IF(AND(申込書!$C$55&lt;&gt;"▼プルダウンより選択してください",申込書!$C$55&lt;&gt;"",申込書!$K$22&lt;&gt;"YYYY/MM/DD",$G120&lt;&gt;""),申込書!$K$22,"")</f>
        <v/>
      </c>
      <c r="CD120" s="369" t="str">
        <f>IF(CC120="","",IF(INDEX('コンテンツ＆備考マスタ'!$H:$J,MATCH(学校情報!CC$3,'コンテンツ＆備考マスタ'!$H:$H,0),3)="●",IF(AND(CC120&lt;&gt;"",ISNUMBER(申込書!$AC$22)=TRUE,申込書!$C$55&lt;&gt;"▼プルダウンより選択してください",申込書!$C$55&lt;&gt;""),申込書!$AC$22,""),"-"))</f>
        <v/>
      </c>
      <c r="CE120" s="369"/>
      <c r="CF120" s="369"/>
      <c r="CG120" s="370" t="str">
        <f>IF(AND(申込書!$C$55&lt;&gt;"▼プルダウンより選択してください",申込書!$C$55&lt;&gt;"",$G120&lt;&gt;"",申込書!$V$55="特定学年のみ"),"申し込みする","")</f>
        <v/>
      </c>
      <c r="CH120" s="371"/>
      <c r="CI120" s="372"/>
      <c r="CJ120" s="373" t="str">
        <f>IF(AND(申込書!$C$56&lt;&gt;"▼プルダウンより選択してください",申込書!$C$56&lt;&gt;"",申込書!$K$22&lt;&gt;"YYYY/MM/DD",$G120&lt;&gt;""),申込書!$K$22,"")</f>
        <v/>
      </c>
      <c r="CK120" s="369" t="str">
        <f>IF(CJ120="","",IF(INDEX('コンテンツ＆備考マスタ'!$H:$J,MATCH(学校情報!CJ$3,'コンテンツ＆備考マスタ'!$H:$H,0),3)="●",IF(AND(CJ120&lt;&gt;"",ISNUMBER(申込書!$AC$22)=TRUE,申込書!$C$56&lt;&gt;"▼プルダウンより選択してください",申込書!$C$56&lt;&gt;""),申込書!$AC$22,""),"-"))</f>
        <v/>
      </c>
      <c r="CL120" s="369"/>
      <c r="CM120" s="369"/>
      <c r="CN120" s="370" t="str">
        <f>IF(AND(申込書!$C$56&lt;&gt;"▼プルダウンより選択してください",申込書!$C$56&lt;&gt;"",$G120&lt;&gt;"",申込書!$V$56="特定学年のみ"),"申し込みする","")</f>
        <v/>
      </c>
      <c r="CO120" s="371"/>
      <c r="CP120" s="372"/>
      <c r="CQ120" s="373" t="str">
        <f>IF(AND(申込書!$C$57&lt;&gt;"▼プルダウンより選択してください",申込書!$C$57&lt;&gt;"",申込書!$K$22&lt;&gt;"YYYY/MM/DD",$G120&lt;&gt;""),申込書!$K$22,"")</f>
        <v/>
      </c>
      <c r="CR120" s="369" t="str">
        <f>IF(CQ120="","",IF(INDEX('コンテンツ＆備考マスタ'!$H:$J,MATCH(学校情報!CQ$3,'コンテンツ＆備考マスタ'!$H:$H,0),3)="●",IF(AND(CQ120&lt;&gt;"",ISNUMBER(申込書!$AC$22)=TRUE,申込書!$C$57&lt;&gt;"▼プルダウンより選択してください",申込書!$C$57&lt;&gt;""),申込書!$AC$22,""),"-"))</f>
        <v/>
      </c>
      <c r="CS120" s="369"/>
      <c r="CT120" s="369"/>
      <c r="CU120" s="369" t="str">
        <f>IF(AND(申込書!$C$57&lt;&gt;"▼プルダウンより選択してください",申込書!$C$57&lt;&gt;"",$G120&lt;&gt;"",申込書!$V$57="特定学年のみ"),"申し込みする","")</f>
        <v/>
      </c>
      <c r="CV120" s="371"/>
      <c r="CW120" s="372"/>
      <c r="CX120" s="373" t="str">
        <f>IF(AND(申込書!$C$58&lt;&gt;"▼プルダウンより選択してください",申込書!$C$58&lt;&gt;"",申込書!$K$22&lt;&gt;"YYYY/MM/DD",$G120&lt;&gt;""),申込書!$K$22,"")</f>
        <v/>
      </c>
      <c r="CY120" s="369" t="str">
        <f>IF(CX120="","",IF(INDEX('コンテンツ＆備考マスタ'!$H:$J,MATCH(学校情報!CX$3,'コンテンツ＆備考マスタ'!$H:$H,0),3)="●",IF(AND(CX120&lt;&gt;"",ISNUMBER(申込書!$AC$22)=TRUE,申込書!$C$58&lt;&gt;"▼プルダウンより選択してください",申込書!$C$58&lt;&gt;""),申込書!$AC$22,""),"-"))</f>
        <v/>
      </c>
      <c r="CZ120" s="369"/>
      <c r="DA120" s="369"/>
      <c r="DB120" s="369" t="str">
        <f>IF(AND(申込書!$C$58&lt;&gt;"▼プルダウンより選択してください",申込書!$C$58&lt;&gt;"",$G120&lt;&gt;"",申込書!$V$58="特定学年のみ"),"申し込みする","")</f>
        <v/>
      </c>
      <c r="DC120" s="371"/>
      <c r="DD120" s="372"/>
      <c r="DE120" s="373" t="str">
        <f>IF(AND(申込書!$C$59&lt;&gt;"▼プルダウンより選択してください",申込書!$C$59&lt;&gt;"",申込書!$K$22&lt;&gt;"YYYY/MM/DD",$G120&lt;&gt;""),申込書!$K$22,"")</f>
        <v/>
      </c>
      <c r="DF120" s="369" t="str">
        <f>IF(DE120="","",IF(INDEX('コンテンツ＆備考マスタ'!$H:$J,MATCH(学校情報!DE$3,'コンテンツ＆備考マスタ'!$H:$H,0),3)="●",IF(AND(DE120&lt;&gt;"",ISNUMBER(申込書!$AC$22)=TRUE,申込書!$C$59&lt;&gt;"▼プルダウンより選択してください",申込書!$C$59&lt;&gt;""),申込書!$AC$22,""),"-"))</f>
        <v/>
      </c>
      <c r="DG120" s="369"/>
      <c r="DH120" s="369"/>
      <c r="DI120" s="369" t="str">
        <f>IF(AND(申込書!$C$59&lt;&gt;"▼プルダウンより選択してください",申込書!$C$59&lt;&gt;"",$G120&lt;&gt;"",申込書!$V$59="特定学年のみ"),"申し込みする","")</f>
        <v/>
      </c>
      <c r="DJ120" s="371"/>
      <c r="DK120" s="372"/>
      <c r="DL120" s="373" t="str">
        <f>IF(AND(申込書!$C$60&lt;&gt;"▼プルダウンより選択してください",申込書!$C$60&lt;&gt;"",申込書!$K$22&lt;&gt;"YYYY/MM/DD",$G120&lt;&gt;""),申込書!$K$22,"")</f>
        <v/>
      </c>
      <c r="DM120" s="369" t="str">
        <f>IF(DL120="","",IF(INDEX('コンテンツ＆備考マスタ'!$H:$J,MATCH(学校情報!DL$3,'コンテンツ＆備考マスタ'!$H:$H,0),3)="●",IF(AND(DL120&lt;&gt;"",ISNUMBER(申込書!$AC$22)=TRUE,申込書!$C$60&lt;&gt;"▼プルダウンより選択してください",申込書!$C$60&lt;&gt;""),申込書!$AC$22,""),"-"))</f>
        <v/>
      </c>
      <c r="DN120" s="369"/>
      <c r="DO120" s="369"/>
      <c r="DP120" s="369" t="str">
        <f>IF(AND(申込書!$C$60&lt;&gt;"▼プルダウンより選択してください",申込書!$C$60&lt;&gt;"",$G120&lt;&gt;"",申込書!$V$60="特定学年のみ"),"申し込みする","")</f>
        <v/>
      </c>
      <c r="DQ120" s="371"/>
      <c r="DR120" s="372"/>
      <c r="DS120" s="373" t="str">
        <f>IF(AND(申込書!$C$61&lt;&gt;"▼プルダウンより選択してください",申込書!$C$61&lt;&gt;"",申込書!$K$22&lt;&gt;"YYYY/MM/DD",$G120&lt;&gt;""),申込書!$K$22,"")</f>
        <v/>
      </c>
      <c r="DT120" s="369" t="str">
        <f>IF(DS120="","",IF(INDEX('コンテンツ＆備考マスタ'!$H:$J,MATCH(学校情報!DS$3,'コンテンツ＆備考マスタ'!$H:$H,0),3)="●",IF(AND(DS120&lt;&gt;"",ISNUMBER(申込書!$AC$22)=TRUE,申込書!$C$61&lt;&gt;"▼プルダウンより選択してください",申込書!$C$61&lt;&gt;""),申込書!$AC$22,""),"-"))</f>
        <v/>
      </c>
      <c r="DU120" s="369"/>
      <c r="DV120" s="369"/>
      <c r="DW120" s="369" t="str">
        <f>IF(AND(申込書!$C$61&lt;&gt;"▼プルダウンより選択してください",申込書!$C$61&lt;&gt;"",$G120&lt;&gt;"",申込書!$V$61="特定学年のみ"),"申し込みする","")</f>
        <v/>
      </c>
      <c r="DX120" s="371"/>
      <c r="DY120" s="372"/>
      <c r="DZ120" s="373" t="str">
        <f>IF(AND(申込書!$C$62&lt;&gt;"▼プルダウンより選択してください",申込書!$C$62&lt;&gt;"",申込書!$K$22&lt;&gt;"YYYY/MM/DD",$G120&lt;&gt;""),申込書!$K$22,"")</f>
        <v/>
      </c>
      <c r="EA120" s="369" t="str">
        <f>IF(DZ120="","",IF(INDEX('コンテンツ＆備考マスタ'!$H:$J,MATCH(学校情報!DZ$3,'コンテンツ＆備考マスタ'!$H:$H,0),3)="●",IF(AND(DZ120&lt;&gt;"",ISNUMBER(申込書!$AC$22)=TRUE,申込書!$C$62&lt;&gt;"▼プルダウンより選択してください",申込書!$C$62&lt;&gt;""),申込書!$AC$22,""),"-"))</f>
        <v/>
      </c>
      <c r="EB120" s="369"/>
      <c r="EC120" s="369"/>
      <c r="ED120" s="370" t="str">
        <f>IF(AND(申込書!$C$62&lt;&gt;"▼プルダウンより選択してください",申込書!$C$62&lt;&gt;"",$G120&lt;&gt;"",申込書!$V$62="特定学年のみ"),"申し込みする","")</f>
        <v/>
      </c>
      <c r="EE120" s="371"/>
      <c r="EF120" s="372"/>
      <c r="EG120" s="373" t="str">
        <f>IF(AND(申込書!$C$63&lt;&gt;"▼プルダウンより選択してください",申込書!$C$63&lt;&gt;"",申込書!$K$22&lt;&gt;"YYYY/MM/DD",$G120&lt;&gt;""),申込書!$K$22,"")</f>
        <v/>
      </c>
      <c r="EH120" s="369" t="str">
        <f>IF(EG120="","",IF(INDEX('コンテンツ＆備考マスタ'!$H:$J,MATCH(学校情報!EG$3,'コンテンツ＆備考マスタ'!$H:$H,0),3)="●",IF(AND(EG120&lt;&gt;"",ISNUMBER(申込書!$AC$22)=TRUE,申込書!$C$63&lt;&gt;"▼プルダウンより選択してください",申込書!$C$63&lt;&gt;""),申込書!$AC$22,""),"-"))</f>
        <v/>
      </c>
      <c r="EI120" s="369"/>
      <c r="EJ120" s="369"/>
      <c r="EK120" s="370" t="str">
        <f>IF(AND(申込書!$C$63&lt;&gt;"▼プルダウンより選択してください",申込書!$C$63&lt;&gt;"",$G120&lt;&gt;"",申込書!$V$63="特定学年のみ"),"申し込みする","")</f>
        <v/>
      </c>
      <c r="EL120" s="371"/>
      <c r="EM120" s="372"/>
      <c r="EN120" s="373" t="str">
        <f>IF(AND(申込書!$C$64&lt;&gt;"▼プルダウンより選択してください",申込書!$C$64&lt;&gt;"",申込書!$K$22&lt;&gt;"YYYY/MM/DD",$G120&lt;&gt;""),申込書!$K$22,"")</f>
        <v/>
      </c>
      <c r="EO120" s="369" t="str">
        <f>IF(EN120="","",IF(INDEX('コンテンツ＆備考マスタ'!$H:$J,MATCH(学校情報!EN$3,'コンテンツ＆備考マスタ'!$H:$H,0),3)="●",IF(AND(EN120&lt;&gt;"",ISNUMBER(申込書!$AC$22)=TRUE,申込書!$C$64&lt;&gt;"▼プルダウンより選択してください",申込書!$C$64&lt;&gt;""),申込書!$AC$22,""),"-"))</f>
        <v/>
      </c>
      <c r="EP120" s="369"/>
      <c r="EQ120" s="369"/>
      <c r="ER120" s="370" t="str">
        <f>IF(AND(申込書!$C$64&lt;&gt;"▼プルダウンより選択してください",申込書!$C$64&lt;&gt;"",$G120&lt;&gt;"",申込書!$V$64="特定学年のみ"),"申し込みする","")</f>
        <v/>
      </c>
      <c r="ES120" s="371"/>
      <c r="ET120" s="372"/>
      <c r="EU120" s="373" t="str">
        <f>IF(AND(申込書!$C$65&lt;&gt;"▼プルダウンより選択してください",申込書!$C$65&lt;&gt;"",申込書!$K$22&lt;&gt;"YYYY/MM/DD",$G120&lt;&gt;""),申込書!$K$22,"")</f>
        <v/>
      </c>
      <c r="EV120" s="369" t="str">
        <f>IF(EU120="","",IF(INDEX('コンテンツ＆備考マスタ'!$H:$J,MATCH(学校情報!EU$3,'コンテンツ＆備考マスタ'!$H:$H,0),3)="●",IF(AND(EU120&lt;&gt;"",ISNUMBER(申込書!$AC$22)=TRUE,申込書!$C$65&lt;&gt;"▼プルダウンより選択してください",申込書!$C$65&lt;&gt;""),申込書!$AC$22,""),"-"))</f>
        <v/>
      </c>
      <c r="EW120" s="369"/>
      <c r="EX120" s="369"/>
      <c r="EY120" s="370" t="str">
        <f>IF(AND(申込書!$C$65&lt;&gt;"▼プルダウンより選択してください",申込書!$C$65&lt;&gt;"",$G120&lt;&gt;"",申込書!$V$65="特定学年のみ"),"申し込みする","")</f>
        <v/>
      </c>
      <c r="EZ120" s="371"/>
      <c r="FA120" s="372"/>
      <c r="FB120" s="373" t="str">
        <f>IF(AND(申込書!$C$66&lt;&gt;"▼プルダウンより選択してください",申込書!$C$66&lt;&gt;"",申込書!$K$22&lt;&gt;"YYYY/MM/DD",$G120&lt;&gt;""),申込書!$K$22,"")</f>
        <v/>
      </c>
      <c r="FC120" s="369" t="str">
        <f>IF(FB120="","",IF(INDEX('コンテンツ＆備考マスタ'!$H:$J,MATCH(学校情報!FB$3,'コンテンツ＆備考マスタ'!$H:$H,0),3)="●",IF(AND(FB120&lt;&gt;"",ISNUMBER(申込書!$AC$22)=TRUE,申込書!$C$66&lt;&gt;"▼プルダウンより選択してください",申込書!$C$66&lt;&gt;""),申込書!$AC$22,""),"-"))</f>
        <v/>
      </c>
      <c r="FD120" s="369"/>
      <c r="FE120" s="369"/>
      <c r="FF120" s="370" t="str">
        <f>IF(AND(申込書!$C$66&lt;&gt;"▼プルダウンより選択してください",申込書!$C$66&lt;&gt;"",$G120&lt;&gt;"",申込書!$V$66="特定学年のみ"),"申し込みする","")</f>
        <v/>
      </c>
      <c r="FG120" s="371"/>
      <c r="FH120" s="372"/>
      <c r="FI120" s="373" t="str">
        <f>IF(AND(申込書!$C$67&lt;&gt;"▼プルダウンより選択してください",申込書!$C$67&lt;&gt;"",申込書!$K$22&lt;&gt;"YYYY/MM/DD",$G120&lt;&gt;""),申込書!$K$22,"")</f>
        <v/>
      </c>
      <c r="FJ120" s="369" t="str">
        <f>IF(FI120="","",IF(INDEX('コンテンツ＆備考マスタ'!$H:$J,MATCH(学校情報!FI$3,'コンテンツ＆備考マスタ'!$H:$H,0),3)="●",IF(AND(FI120&lt;&gt;"",ISNUMBER(申込書!$AC$22)=TRUE,申込書!$C$67&lt;&gt;"▼プルダウンより選択してください",申込書!$C$67&lt;&gt;""),申込書!$AC$22,""),"-"))</f>
        <v/>
      </c>
      <c r="FK120" s="369"/>
      <c r="FL120" s="369"/>
      <c r="FM120" s="370" t="str">
        <f>IF(AND(申込書!$C$67&lt;&gt;"▼プルダウンより選択してください",申込書!$C$67&lt;&gt;"",$G120&lt;&gt;"",申込書!$V$67="特定学年のみ"),"申し込みする","")</f>
        <v/>
      </c>
      <c r="FN120" s="371"/>
      <c r="FO120" s="372"/>
      <c r="FP120" s="373" t="str">
        <f>IF(AND(申込書!$C$68&lt;&gt;"▼プルダウンより選択してください",申込書!$C$68&lt;&gt;"",申込書!$K$22&lt;&gt;"YYYY/MM/DD",$G120&lt;&gt;""),申込書!$K$22,"")</f>
        <v/>
      </c>
      <c r="FQ120" s="369" t="str">
        <f>IF(FP120="","",IF(INDEX('コンテンツ＆備考マスタ'!$H:$J,MATCH(学校情報!FP$3,'コンテンツ＆備考マスタ'!$H:$H,0),3)="●",IF(AND(FP120&lt;&gt;"",ISNUMBER(申込書!$AC$22)=TRUE,申込書!$C$68&lt;&gt;"▼プルダウンより選択してください",申込書!$C$68&lt;&gt;""),申込書!$AC$22,""),"-"))</f>
        <v/>
      </c>
      <c r="FR120" s="369"/>
      <c r="FS120" s="369"/>
      <c r="FT120" s="370" t="str">
        <f>IF(AND(申込書!$C$68&lt;&gt;"▼プルダウンより選択してください",申込書!$C$68&lt;&gt;"",$G120&lt;&gt;"",申込書!$V$68="特定学年のみ"),"申し込みする","")</f>
        <v/>
      </c>
      <c r="FU120" s="371"/>
      <c r="FV120" s="372"/>
      <c r="FW120" s="373" t="str">
        <f>IF(AND(申込書!$C$69&lt;&gt;"▼プルダウンより選択してください",申込書!$C$69&lt;&gt;"",申込書!$K$22&lt;&gt;"YYYY/MM/DD",$G120&lt;&gt;""),申込書!$K$22,"")</f>
        <v/>
      </c>
      <c r="FX120" s="369" t="str">
        <f>IF(FW120="","",IF(INDEX('コンテンツ＆備考マスタ'!$H:$J,MATCH(学校情報!FW$3,'コンテンツ＆備考マスタ'!$H:$H,0),3)="●",IF(AND(FW120&lt;&gt;"",ISNUMBER(申込書!$AC$22)=TRUE,申込書!$C$69&lt;&gt;"▼プルダウンより選択してください",申込書!$C$69&lt;&gt;""),申込書!$AC$22,""),"-"))</f>
        <v/>
      </c>
      <c r="FY120" s="369"/>
      <c r="FZ120" s="369"/>
      <c r="GA120" s="370" t="str">
        <f>IF(AND(申込書!$C$69&lt;&gt;"▼プルダウンより選択してください",申込書!$C$69&lt;&gt;"",$G120&lt;&gt;"",申込書!$V$69="特定学年のみ"),"申し込みする","")</f>
        <v/>
      </c>
      <c r="GB120" s="371"/>
      <c r="GC120" s="372"/>
      <c r="GD120" s="373" t="str">
        <f>IF(AND(申込書!$C$70&lt;&gt;"▼プルダウンより選択してください",申込書!$C$70&lt;&gt;"",申込書!$K$22&lt;&gt;"YYYY/MM/DD",$G120&lt;&gt;""),申込書!$K$22,"")</f>
        <v/>
      </c>
      <c r="GE120" s="369" t="str">
        <f>IF(GD120="","",IF(INDEX('コンテンツ＆備考マスタ'!$H:$J,MATCH(学校情報!GD$3,'コンテンツ＆備考マスタ'!$H:$H,0),3)="●",IF(AND(GD120&lt;&gt;"",ISNUMBER(申込書!$AC$22)=TRUE,申込書!$C$70&lt;&gt;"▼プルダウンより選択してください",申込書!$C$70&lt;&gt;""),申込書!$AC$22,""),"-"))</f>
        <v/>
      </c>
      <c r="GF120" s="369"/>
      <c r="GG120" s="369"/>
      <c r="GH120" s="370" t="str">
        <f>IF(AND(申込書!$C$70&lt;&gt;"▼プルダウンより選択してください",申込書!$C$70&lt;&gt;"",$G120&lt;&gt;"",申込書!$V$70="特定学年のみ"),"申し込みする","")</f>
        <v/>
      </c>
      <c r="GI120" s="371"/>
      <c r="GJ120" s="372"/>
      <c r="GK120" s="373" t="str">
        <f>IF(AND(申込書!$C$71&lt;&gt;"▼プルダウンより選択してください",申込書!$C$71&lt;&gt;"",申込書!$K$22&lt;&gt;"YYYY/MM/DD",$G120&lt;&gt;""),申込書!$K$22,"")</f>
        <v/>
      </c>
      <c r="GL120" s="369" t="str">
        <f>IF(GK120="","",IF(INDEX('コンテンツ＆備考マスタ'!$H:$J,MATCH(学校情報!GK$3,'コンテンツ＆備考マスタ'!$H:$H,0),3)="●",IF(AND(GK120&lt;&gt;"",ISNUMBER(申込書!$AC$22)=TRUE,申込書!$C$71&lt;&gt;"▼プルダウンより選択してください",申込書!$C$71&lt;&gt;""),申込書!$AC$22,""),"-"))</f>
        <v/>
      </c>
      <c r="GM120" s="369"/>
      <c r="GN120" s="369"/>
      <c r="GO120" s="370" t="str">
        <f>IF(AND(申込書!$C$71&lt;&gt;"▼プルダウンより選択してください",申込書!$C$71&lt;&gt;"",$G120&lt;&gt;"",申込書!$V$71="特定学年のみ"),"申し込みする","")</f>
        <v/>
      </c>
      <c r="GP120" s="371"/>
      <c r="GQ120" s="372"/>
      <c r="GR120" s="373" t="str">
        <f>IF(AND(申込書!$C$72&lt;&gt;"▼プルダウンより選択してください",申込書!$C$72&lt;&gt;"",申込書!$K$22&lt;&gt;"YYYY/MM/DD",$G120&lt;&gt;""),申込書!$K$22,"")</f>
        <v/>
      </c>
      <c r="GS120" s="369" t="str">
        <f>IF(GR120="","",IF(INDEX('コンテンツ＆備考マスタ'!$H:$J,MATCH(学校情報!GR$3,'コンテンツ＆備考マスタ'!$H:$H,0),3)="●",IF(AND(GR120&lt;&gt;"",ISNUMBER(申込書!$AC$22)=TRUE,申込書!$C$72&lt;&gt;"▼プルダウンより選択してください",申込書!$C$72&lt;&gt;""),申込書!$AC$22,""),"-"))</f>
        <v/>
      </c>
      <c r="GT120" s="369"/>
      <c r="GU120" s="369"/>
      <c r="GV120" s="370" t="str">
        <f>IF(AND(申込書!$C$72&lt;&gt;"▼プルダウンより選択してください",申込書!$C$72&lt;&gt;"",$G120&lt;&gt;"",申込書!$V$72="特定学年のみ"),"申し込みする","")</f>
        <v/>
      </c>
      <c r="GW120" s="371"/>
      <c r="GX120" s="372"/>
      <c r="GY120" s="373" t="str">
        <f>IF(AND(申込書!$C$73&lt;&gt;"▼プルダウンより選択してください",申込書!$C$73&lt;&gt;"",申込書!$K$22&lt;&gt;"YYYY/MM/DD",$G120&lt;&gt;""),申込書!$K$22,"")</f>
        <v/>
      </c>
      <c r="GZ120" s="369" t="str">
        <f>IF(GY120="","",IF(INDEX('コンテンツ＆備考マスタ'!$H:$J,MATCH(学校情報!GY$3,'コンテンツ＆備考マスタ'!$H:$H,0),3)="●",IF(AND(GY120&lt;&gt;"",ISNUMBER(申込書!$AC$22)=TRUE,申込書!$C$73&lt;&gt;"▼プルダウンより選択してください",申込書!$C$73&lt;&gt;""),申込書!$AC$22,""),"-"))</f>
        <v/>
      </c>
      <c r="HA120" s="369"/>
      <c r="HB120" s="369"/>
      <c r="HC120" s="370" t="str">
        <f>IF(AND(申込書!$C$73&lt;&gt;"▼プルダウンより選択してください",申込書!$C$73&lt;&gt;"",$G120&lt;&gt;"",申込書!$V$73="特定学年のみ"),"申し込みする","")</f>
        <v/>
      </c>
      <c r="HD120" s="371"/>
      <c r="HE120" s="372"/>
      <c r="HF120" s="373" t="str">
        <f>IF(AND(申込書!$C$74&lt;&gt;"▼プルダウンより選択してください",申込書!$C$74&lt;&gt;"",申込書!$K$22&lt;&gt;"YYYY/MM/DD",$G120&lt;&gt;""),申込書!$K$22,"")</f>
        <v/>
      </c>
      <c r="HG120" s="369" t="str">
        <f>IF(HF120="","",IF(INDEX('コンテンツ＆備考マスタ'!$H:$J,MATCH(学校情報!HF$3,'コンテンツ＆備考マスタ'!$H:$H,0),3)="●",IF(AND(HF120&lt;&gt;"",ISNUMBER(申込書!$AC$22)=TRUE,申込書!$C$74&lt;&gt;"▼プルダウンより選択してください",申込書!$C$74&lt;&gt;""),申込書!$AC$22,""),"-"))</f>
        <v/>
      </c>
      <c r="HH120" s="369"/>
      <c r="HI120" s="369"/>
      <c r="HJ120" s="370" t="str">
        <f>IF(AND(申込書!$C$74&lt;&gt;"▼プルダウンより選択してください",申込書!$C$74&lt;&gt;"",$G120&lt;&gt;"",申込書!$V$74="特定学年のみ"),"申し込みする","")</f>
        <v/>
      </c>
      <c r="HK120" s="371"/>
      <c r="HL120" s="372"/>
      <c r="HM120" s="373" t="str">
        <f>IF(AND(申込書!$C$75&lt;&gt;"▼プルダウンより選択してください",申込書!$C$75&lt;&gt;"",申込書!$K$22&lt;&gt;"YYYY/MM/DD",$G120&lt;&gt;""),申込書!$K$22,"")</f>
        <v/>
      </c>
      <c r="HN120" s="369" t="str">
        <f>IF(HM120="","",IF(INDEX('コンテンツ＆備考マスタ'!$H:$J,MATCH(学校情報!HM$3,'コンテンツ＆備考マスタ'!$H:$H,0),3)="●",IF(AND(HM120&lt;&gt;"",ISNUMBER(申込書!$AC$22)=TRUE,申込書!$C$75&lt;&gt;"▼プルダウンより選択してください",申込書!$C$75&lt;&gt;""),申込書!$AC$22,""),"-"))</f>
        <v/>
      </c>
      <c r="HO120" s="369"/>
      <c r="HP120" s="369"/>
      <c r="HQ120" s="370" t="str">
        <f>IF(AND(申込書!$C$75&lt;&gt;"▼プルダウンより選択してください",申込書!$C$75&lt;&gt;"",$G120&lt;&gt;"",申込書!$V$75="特定学年のみ"),"申し込みする","")</f>
        <v/>
      </c>
      <c r="HR120" s="371"/>
      <c r="HS120" s="371"/>
      <c r="HT120" s="374" t="str">
        <f>IF(AND(申込書!$C$76&lt;&gt;"▼プルダウンより選択してください",申込書!$C$76&lt;&gt;"",申込書!$K$22&lt;&gt;"YYYY/MM/DD",$G120&lt;&gt;""),申込書!$K$22,"")</f>
        <v/>
      </c>
      <c r="HU120" s="369" t="str">
        <f>IF(HT120="","",IF(INDEX('コンテンツ＆備考マスタ'!$H:$J,MATCH(学校情報!HT$3,'コンテンツ＆備考マスタ'!$H:$H,0),3)="●",IF(AND(HT120&lt;&gt;"",ISNUMBER(申込書!$AC$22)=TRUE,申込書!$C$76&lt;&gt;"▼プルダウンより選択してください",申込書!$C$76&lt;&gt;""),申込書!$AC$22,""),"-"))</f>
        <v/>
      </c>
      <c r="HV120" s="369"/>
      <c r="HW120" s="369"/>
      <c r="HX120" s="370" t="str">
        <f>IF(AND(申込書!$C$76&lt;&gt;"▼プルダウンより選択してください",申込書!$C$76&lt;&gt;"",$G120&lt;&gt;"",申込書!$V$76="特定学年のみ"),"申し込みする","")</f>
        <v/>
      </c>
      <c r="HY120" s="371"/>
      <c r="HZ120" s="372"/>
      <c r="IA120" s="69"/>
    </row>
    <row r="121" spans="2:235" ht="26.85" hidden="1" customHeight="1" outlineLevel="1">
      <c r="B121" s="365">
        <f t="shared" si="3"/>
        <v>116</v>
      </c>
      <c r="C121" s="55"/>
      <c r="D121" s="56"/>
      <c r="E121" s="154"/>
      <c r="F121" s="57"/>
      <c r="G121" s="58"/>
      <c r="H121" s="59"/>
      <c r="I121" s="60"/>
      <c r="J121" s="61"/>
      <c r="K121" s="366" t="str">
        <f t="shared" si="4"/>
        <v/>
      </c>
      <c r="L121" s="62"/>
      <c r="M121" s="322"/>
      <c r="N121" s="63"/>
      <c r="O121" s="64"/>
      <c r="P121" s="367" t="str">
        <f t="shared" si="5"/>
        <v/>
      </c>
      <c r="Q121" s="65"/>
      <c r="R121" s="66"/>
      <c r="S121" s="67"/>
      <c r="T121" s="68"/>
      <c r="U121" s="68"/>
      <c r="V121" s="68"/>
      <c r="W121" s="66"/>
      <c r="X121" s="281"/>
      <c r="Y121" s="368" t="str">
        <f>IF(AND(申込書!$C$47&lt;&gt;"▼プルダウンより選択してください",申込書!$C$47&lt;&gt;"",申込書!$K$22&lt;&gt;"YYYY/MM/DD",$G121&lt;&gt;""),申込書!$K$22,"")</f>
        <v/>
      </c>
      <c r="Z121" s="369" t="str">
        <f>IF(Y121="","",IF(INDEX('コンテンツ＆備考マスタ'!$H:$J,MATCH(学校情報!Y$3,'コンテンツ＆備考マスタ'!$H:$H,0),3)="●",IF(AND(Y121&lt;&gt;"",ISNUMBER(申込書!$AC$22)=TRUE,申込書!$C$47&lt;&gt;"▼プルダウンより選択してください",申込書!$C$47&lt;&gt;""),申込書!$AC$22,""),"-"))</f>
        <v/>
      </c>
      <c r="AA121" s="369"/>
      <c r="AB121" s="369"/>
      <c r="AC121" s="370" t="str">
        <f>IF(AND(申込書!$C$47&lt;&gt;"▼プルダウンより選択してください",申込書!$C$47&lt;&gt;"",$G121&lt;&gt;"",申込書!$V$47="特定学年のみ"),"申し込みする","")</f>
        <v/>
      </c>
      <c r="AD121" s="371"/>
      <c r="AE121" s="372"/>
      <c r="AF121" s="373" t="str">
        <f>IF(AND(申込書!$C$48&lt;&gt;"▼プルダウンより選択してください",申込書!$C$48&lt;&gt;"",申込書!$K$22&lt;&gt;"YYYY/MM/DD",$G121&lt;&gt;""),申込書!$K$22,"")</f>
        <v/>
      </c>
      <c r="AG121" s="369" t="str">
        <f>IF(AF121="","",IF(INDEX('コンテンツ＆備考マスタ'!$H:$J,MATCH(学校情報!AF$3,'コンテンツ＆備考マスタ'!$H:$H,0),3)="●",IF(AND(AF121&lt;&gt;"",ISNUMBER(申込書!$AC$22)=TRUE,申込書!$C$48&lt;&gt;"▼プルダウンより選択してください",申込書!$C$48&lt;&gt;""),申込書!$AC$22,""),"-"))</f>
        <v/>
      </c>
      <c r="AH121" s="369"/>
      <c r="AI121" s="369"/>
      <c r="AJ121" s="370" t="str">
        <f>IF(AND(申込書!$C$48&lt;&gt;"▼プルダウンより選択してください",申込書!$C$48&lt;&gt;"",$G121&lt;&gt;"",申込書!$V$48="特定学年のみ"),"申し込みする","")</f>
        <v/>
      </c>
      <c r="AK121" s="371"/>
      <c r="AL121" s="372"/>
      <c r="AM121" s="373" t="str">
        <f>IF(AND(申込書!$C$49&lt;&gt;"▼プルダウンより選択してください",申込書!$C$49&lt;&gt;"",申込書!$K$22&lt;&gt;"YYYY/MM/DD",$G121&lt;&gt;""),申込書!$K$22,"")</f>
        <v/>
      </c>
      <c r="AN121" s="369" t="str">
        <f>IF(AM121="","",IF(INDEX('コンテンツ＆備考マスタ'!$H:$J,MATCH(学校情報!AM$3,'コンテンツ＆備考マスタ'!$H:$H,0),3)="●",IF(AND(AM121&lt;&gt;"",ISNUMBER(申込書!$AC$22)=TRUE,申込書!$C$49&lt;&gt;"▼プルダウンより選択してください",申込書!$C$49&lt;&gt;""),申込書!$AC$22,""),"-"))</f>
        <v/>
      </c>
      <c r="AO121" s="369"/>
      <c r="AP121" s="369"/>
      <c r="AQ121" s="370" t="str">
        <f>IF(AND(申込書!$C$49&lt;&gt;"▼プルダウンより選択してください",申込書!$C$49&lt;&gt;"",$G121&lt;&gt;"",申込書!$V$49="特定学年のみ"),"申し込みする","")</f>
        <v/>
      </c>
      <c r="AR121" s="371"/>
      <c r="AS121" s="372"/>
      <c r="AT121" s="373" t="str">
        <f>IF(AND(申込書!$C$50&lt;&gt;"▼プルダウンより選択してください",申込書!$C$50&lt;&gt;"",申込書!$K$22&lt;&gt;"YYYY/MM/DD",$G121&lt;&gt;""),申込書!$K$22,"")</f>
        <v/>
      </c>
      <c r="AU121" s="369" t="str">
        <f>IF(AT121="","",IF(INDEX('コンテンツ＆備考マスタ'!$H:$J,MATCH(学校情報!AT$3,'コンテンツ＆備考マスタ'!$H:$H,0),3)="●",IF(AND(AT121&lt;&gt;"",ISNUMBER(申込書!$AC$22)=TRUE,申込書!$C$50&lt;&gt;"▼プルダウンより選択してください",申込書!$C$50&lt;&gt;""),申込書!$AC$22,""),"-"))</f>
        <v/>
      </c>
      <c r="AV121" s="369"/>
      <c r="AW121" s="369"/>
      <c r="AX121" s="370" t="str">
        <f>IF(AND(申込書!$C$50&lt;&gt;"▼プルダウンより選択してください",申込書!$C$50&lt;&gt;"",$G121&lt;&gt;"",申込書!$V$50="特定学年のみ"),"申し込みする","")</f>
        <v/>
      </c>
      <c r="AY121" s="371"/>
      <c r="AZ121" s="372"/>
      <c r="BA121" s="373" t="str">
        <f>IF(AND(申込書!$C$51&lt;&gt;"▼プルダウンより選択してください",申込書!$C$51&lt;&gt;"",申込書!$K$22&lt;&gt;"YYYY/MM/DD",$G121&lt;&gt;""),申込書!$K$22,"")</f>
        <v/>
      </c>
      <c r="BB121" s="369" t="str">
        <f>IF(BA121="","",IF(INDEX('コンテンツ＆備考マスタ'!$H:$J,MATCH(学校情報!BA$3,'コンテンツ＆備考マスタ'!$H:$H,0),3)="●",IF(AND(BA121&lt;&gt;"",ISNUMBER(申込書!$AC$22)=TRUE,申込書!$C$51&lt;&gt;"▼プルダウンより選択してください",申込書!$C$51&lt;&gt;""),申込書!$AC$22,""),"-"))</f>
        <v/>
      </c>
      <c r="BC121" s="369"/>
      <c r="BD121" s="369"/>
      <c r="BE121" s="370" t="str">
        <f>IF(AND(申込書!$C$51&lt;&gt;"▼プルダウンより選択してください",申込書!$C$51&lt;&gt;"",$G121&lt;&gt;"",申込書!$V$51="特定学年のみ"),"申し込みする","")</f>
        <v/>
      </c>
      <c r="BF121" s="371"/>
      <c r="BG121" s="372"/>
      <c r="BH121" s="373" t="str">
        <f>IF(AND(申込書!$C$52&lt;&gt;"▼プルダウンより選択してください",申込書!$C$52&lt;&gt;"",申込書!$K$22&lt;&gt;"YYYY/MM/DD",$G121&lt;&gt;""),申込書!$K$22,"")</f>
        <v/>
      </c>
      <c r="BI121" s="369" t="str">
        <f>IF(BH121="","",IF(INDEX('コンテンツ＆備考マスタ'!$H:$J,MATCH(学校情報!BH$3,'コンテンツ＆備考マスタ'!$H:$H,0),3)="●",IF(AND(BH121&lt;&gt;"",ISNUMBER(申込書!$AC$22)=TRUE,申込書!$C$52&lt;&gt;"▼プルダウンより選択してください",申込書!$C$52&lt;&gt;""),申込書!$AC$22,""),"-"))</f>
        <v/>
      </c>
      <c r="BJ121" s="369"/>
      <c r="BK121" s="369"/>
      <c r="BL121" s="370" t="str">
        <f>IF(AND(申込書!$C$52&lt;&gt;"▼プルダウンより選択してください",申込書!$C$52&lt;&gt;"",$G121&lt;&gt;"",申込書!$V$52="特定学年のみ"),"申し込みする","")</f>
        <v/>
      </c>
      <c r="BM121" s="371"/>
      <c r="BN121" s="372"/>
      <c r="BO121" s="373" t="str">
        <f>IF(AND(申込書!$C$53&lt;&gt;"▼プルダウンより選択してください",申込書!$C$53&lt;&gt;"",申込書!$K$22&lt;&gt;"YYYY/MM/DD",$G121&lt;&gt;""),申込書!$K$22,"")</f>
        <v/>
      </c>
      <c r="BP121" s="369" t="str">
        <f>IF(BO121="","",IF(INDEX('コンテンツ＆備考マスタ'!$H:$J,MATCH(学校情報!BO$3,'コンテンツ＆備考マスタ'!$H:$H,0),3)="●",IF(AND(BO121&lt;&gt;"",ISNUMBER(申込書!$AC$22)=TRUE,申込書!$C$53&lt;&gt;"▼プルダウンより選択してください",申込書!$C$53&lt;&gt;""),申込書!$AC$22,""),"-"))</f>
        <v/>
      </c>
      <c r="BQ121" s="369"/>
      <c r="BR121" s="369"/>
      <c r="BS121" s="370" t="str">
        <f>IF(AND(申込書!$C$53&lt;&gt;"▼プルダウンより選択してください",申込書!$C$53&lt;&gt;"",$G121&lt;&gt;"",申込書!$V$53="特定学年のみ"),"申し込みする","")</f>
        <v/>
      </c>
      <c r="BT121" s="371"/>
      <c r="BU121" s="372"/>
      <c r="BV121" s="373" t="str">
        <f>IF(AND(申込書!$C$54&lt;&gt;"▼プルダウンより選択してください",申込書!$C$54&lt;&gt;"",申込書!$K$22&lt;&gt;"YYYY/MM/DD",$G121&lt;&gt;""),申込書!$K$22,"")</f>
        <v/>
      </c>
      <c r="BW121" s="369" t="str">
        <f>IF(BV121="","",IF(INDEX('コンテンツ＆備考マスタ'!$H:$J,MATCH(学校情報!BV$3,'コンテンツ＆備考マスタ'!$H:$H,0),3)="●",IF(AND(BV121&lt;&gt;"",ISNUMBER(申込書!$AC$22)=TRUE,申込書!$C$54&lt;&gt;"▼プルダウンより選択してください",申込書!$C$54&lt;&gt;""),申込書!$AC$22,""),"-"))</f>
        <v/>
      </c>
      <c r="BX121" s="369"/>
      <c r="BY121" s="369"/>
      <c r="BZ121" s="370" t="str">
        <f>IF(AND(申込書!$C$54&lt;&gt;"▼プルダウンより選択してください",申込書!$C$54&lt;&gt;"",$G121&lt;&gt;"",申込書!$V$54="特定学年のみ"),"申し込みする","")</f>
        <v/>
      </c>
      <c r="CA121" s="371"/>
      <c r="CB121" s="372"/>
      <c r="CC121" s="373" t="str">
        <f>IF(AND(申込書!$C$55&lt;&gt;"▼プルダウンより選択してください",申込書!$C$55&lt;&gt;"",申込書!$K$22&lt;&gt;"YYYY/MM/DD",$G121&lt;&gt;""),申込書!$K$22,"")</f>
        <v/>
      </c>
      <c r="CD121" s="369" t="str">
        <f>IF(CC121="","",IF(INDEX('コンテンツ＆備考マスタ'!$H:$J,MATCH(学校情報!CC$3,'コンテンツ＆備考マスタ'!$H:$H,0),3)="●",IF(AND(CC121&lt;&gt;"",ISNUMBER(申込書!$AC$22)=TRUE,申込書!$C$55&lt;&gt;"▼プルダウンより選択してください",申込書!$C$55&lt;&gt;""),申込書!$AC$22,""),"-"))</f>
        <v/>
      </c>
      <c r="CE121" s="369"/>
      <c r="CF121" s="369"/>
      <c r="CG121" s="370" t="str">
        <f>IF(AND(申込書!$C$55&lt;&gt;"▼プルダウンより選択してください",申込書!$C$55&lt;&gt;"",$G121&lt;&gt;"",申込書!$V$55="特定学年のみ"),"申し込みする","")</f>
        <v/>
      </c>
      <c r="CH121" s="371"/>
      <c r="CI121" s="372"/>
      <c r="CJ121" s="373" t="str">
        <f>IF(AND(申込書!$C$56&lt;&gt;"▼プルダウンより選択してください",申込書!$C$56&lt;&gt;"",申込書!$K$22&lt;&gt;"YYYY/MM/DD",$G121&lt;&gt;""),申込書!$K$22,"")</f>
        <v/>
      </c>
      <c r="CK121" s="369" t="str">
        <f>IF(CJ121="","",IF(INDEX('コンテンツ＆備考マスタ'!$H:$J,MATCH(学校情報!CJ$3,'コンテンツ＆備考マスタ'!$H:$H,0),3)="●",IF(AND(CJ121&lt;&gt;"",ISNUMBER(申込書!$AC$22)=TRUE,申込書!$C$56&lt;&gt;"▼プルダウンより選択してください",申込書!$C$56&lt;&gt;""),申込書!$AC$22,""),"-"))</f>
        <v/>
      </c>
      <c r="CL121" s="369"/>
      <c r="CM121" s="369"/>
      <c r="CN121" s="370" t="str">
        <f>IF(AND(申込書!$C$56&lt;&gt;"▼プルダウンより選択してください",申込書!$C$56&lt;&gt;"",$G121&lt;&gt;"",申込書!$V$56="特定学年のみ"),"申し込みする","")</f>
        <v/>
      </c>
      <c r="CO121" s="371"/>
      <c r="CP121" s="372"/>
      <c r="CQ121" s="373" t="str">
        <f>IF(AND(申込書!$C$57&lt;&gt;"▼プルダウンより選択してください",申込書!$C$57&lt;&gt;"",申込書!$K$22&lt;&gt;"YYYY/MM/DD",$G121&lt;&gt;""),申込書!$K$22,"")</f>
        <v/>
      </c>
      <c r="CR121" s="369" t="str">
        <f>IF(CQ121="","",IF(INDEX('コンテンツ＆備考マスタ'!$H:$J,MATCH(学校情報!CQ$3,'コンテンツ＆備考マスタ'!$H:$H,0),3)="●",IF(AND(CQ121&lt;&gt;"",ISNUMBER(申込書!$AC$22)=TRUE,申込書!$C$57&lt;&gt;"▼プルダウンより選択してください",申込書!$C$57&lt;&gt;""),申込書!$AC$22,""),"-"))</f>
        <v/>
      </c>
      <c r="CS121" s="369"/>
      <c r="CT121" s="369"/>
      <c r="CU121" s="369" t="str">
        <f>IF(AND(申込書!$C$57&lt;&gt;"▼プルダウンより選択してください",申込書!$C$57&lt;&gt;"",$G121&lt;&gt;"",申込書!$V$57="特定学年のみ"),"申し込みする","")</f>
        <v/>
      </c>
      <c r="CV121" s="371"/>
      <c r="CW121" s="372"/>
      <c r="CX121" s="373" t="str">
        <f>IF(AND(申込書!$C$58&lt;&gt;"▼プルダウンより選択してください",申込書!$C$58&lt;&gt;"",申込書!$K$22&lt;&gt;"YYYY/MM/DD",$G121&lt;&gt;""),申込書!$K$22,"")</f>
        <v/>
      </c>
      <c r="CY121" s="369" t="str">
        <f>IF(CX121="","",IF(INDEX('コンテンツ＆備考マスタ'!$H:$J,MATCH(学校情報!CX$3,'コンテンツ＆備考マスタ'!$H:$H,0),3)="●",IF(AND(CX121&lt;&gt;"",ISNUMBER(申込書!$AC$22)=TRUE,申込書!$C$58&lt;&gt;"▼プルダウンより選択してください",申込書!$C$58&lt;&gt;""),申込書!$AC$22,""),"-"))</f>
        <v/>
      </c>
      <c r="CZ121" s="369"/>
      <c r="DA121" s="369"/>
      <c r="DB121" s="369" t="str">
        <f>IF(AND(申込書!$C$58&lt;&gt;"▼プルダウンより選択してください",申込書!$C$58&lt;&gt;"",$G121&lt;&gt;"",申込書!$V$58="特定学年のみ"),"申し込みする","")</f>
        <v/>
      </c>
      <c r="DC121" s="371"/>
      <c r="DD121" s="372"/>
      <c r="DE121" s="373" t="str">
        <f>IF(AND(申込書!$C$59&lt;&gt;"▼プルダウンより選択してください",申込書!$C$59&lt;&gt;"",申込書!$K$22&lt;&gt;"YYYY/MM/DD",$G121&lt;&gt;""),申込書!$K$22,"")</f>
        <v/>
      </c>
      <c r="DF121" s="369" t="str">
        <f>IF(DE121="","",IF(INDEX('コンテンツ＆備考マスタ'!$H:$J,MATCH(学校情報!DE$3,'コンテンツ＆備考マスタ'!$H:$H,0),3)="●",IF(AND(DE121&lt;&gt;"",ISNUMBER(申込書!$AC$22)=TRUE,申込書!$C$59&lt;&gt;"▼プルダウンより選択してください",申込書!$C$59&lt;&gt;""),申込書!$AC$22,""),"-"))</f>
        <v/>
      </c>
      <c r="DG121" s="369"/>
      <c r="DH121" s="369"/>
      <c r="DI121" s="369" t="str">
        <f>IF(AND(申込書!$C$59&lt;&gt;"▼プルダウンより選択してください",申込書!$C$59&lt;&gt;"",$G121&lt;&gt;"",申込書!$V$59="特定学年のみ"),"申し込みする","")</f>
        <v/>
      </c>
      <c r="DJ121" s="371"/>
      <c r="DK121" s="372"/>
      <c r="DL121" s="373" t="str">
        <f>IF(AND(申込書!$C$60&lt;&gt;"▼プルダウンより選択してください",申込書!$C$60&lt;&gt;"",申込書!$K$22&lt;&gt;"YYYY/MM/DD",$G121&lt;&gt;""),申込書!$K$22,"")</f>
        <v/>
      </c>
      <c r="DM121" s="369" t="str">
        <f>IF(DL121="","",IF(INDEX('コンテンツ＆備考マスタ'!$H:$J,MATCH(学校情報!DL$3,'コンテンツ＆備考マスタ'!$H:$H,0),3)="●",IF(AND(DL121&lt;&gt;"",ISNUMBER(申込書!$AC$22)=TRUE,申込書!$C$60&lt;&gt;"▼プルダウンより選択してください",申込書!$C$60&lt;&gt;""),申込書!$AC$22,""),"-"))</f>
        <v/>
      </c>
      <c r="DN121" s="369"/>
      <c r="DO121" s="369"/>
      <c r="DP121" s="369" t="str">
        <f>IF(AND(申込書!$C$60&lt;&gt;"▼プルダウンより選択してください",申込書!$C$60&lt;&gt;"",$G121&lt;&gt;"",申込書!$V$60="特定学年のみ"),"申し込みする","")</f>
        <v/>
      </c>
      <c r="DQ121" s="371"/>
      <c r="DR121" s="372"/>
      <c r="DS121" s="373" t="str">
        <f>IF(AND(申込書!$C$61&lt;&gt;"▼プルダウンより選択してください",申込書!$C$61&lt;&gt;"",申込書!$K$22&lt;&gt;"YYYY/MM/DD",$G121&lt;&gt;""),申込書!$K$22,"")</f>
        <v/>
      </c>
      <c r="DT121" s="369" t="str">
        <f>IF(DS121="","",IF(INDEX('コンテンツ＆備考マスタ'!$H:$J,MATCH(学校情報!DS$3,'コンテンツ＆備考マスタ'!$H:$H,0),3)="●",IF(AND(DS121&lt;&gt;"",ISNUMBER(申込書!$AC$22)=TRUE,申込書!$C$61&lt;&gt;"▼プルダウンより選択してください",申込書!$C$61&lt;&gt;""),申込書!$AC$22,""),"-"))</f>
        <v/>
      </c>
      <c r="DU121" s="369"/>
      <c r="DV121" s="369"/>
      <c r="DW121" s="369" t="str">
        <f>IF(AND(申込書!$C$61&lt;&gt;"▼プルダウンより選択してください",申込書!$C$61&lt;&gt;"",$G121&lt;&gt;"",申込書!$V$61="特定学年のみ"),"申し込みする","")</f>
        <v/>
      </c>
      <c r="DX121" s="371"/>
      <c r="DY121" s="372"/>
      <c r="DZ121" s="373" t="str">
        <f>IF(AND(申込書!$C$62&lt;&gt;"▼プルダウンより選択してください",申込書!$C$62&lt;&gt;"",申込書!$K$22&lt;&gt;"YYYY/MM/DD",$G121&lt;&gt;""),申込書!$K$22,"")</f>
        <v/>
      </c>
      <c r="EA121" s="369" t="str">
        <f>IF(DZ121="","",IF(INDEX('コンテンツ＆備考マスタ'!$H:$J,MATCH(学校情報!DZ$3,'コンテンツ＆備考マスタ'!$H:$H,0),3)="●",IF(AND(DZ121&lt;&gt;"",ISNUMBER(申込書!$AC$22)=TRUE,申込書!$C$62&lt;&gt;"▼プルダウンより選択してください",申込書!$C$62&lt;&gt;""),申込書!$AC$22,""),"-"))</f>
        <v/>
      </c>
      <c r="EB121" s="369"/>
      <c r="EC121" s="369"/>
      <c r="ED121" s="370" t="str">
        <f>IF(AND(申込書!$C$62&lt;&gt;"▼プルダウンより選択してください",申込書!$C$62&lt;&gt;"",$G121&lt;&gt;"",申込書!$V$62="特定学年のみ"),"申し込みする","")</f>
        <v/>
      </c>
      <c r="EE121" s="371"/>
      <c r="EF121" s="372"/>
      <c r="EG121" s="373" t="str">
        <f>IF(AND(申込書!$C$63&lt;&gt;"▼プルダウンより選択してください",申込書!$C$63&lt;&gt;"",申込書!$K$22&lt;&gt;"YYYY/MM/DD",$G121&lt;&gt;""),申込書!$K$22,"")</f>
        <v/>
      </c>
      <c r="EH121" s="369" t="str">
        <f>IF(EG121="","",IF(INDEX('コンテンツ＆備考マスタ'!$H:$J,MATCH(学校情報!EG$3,'コンテンツ＆備考マスタ'!$H:$H,0),3)="●",IF(AND(EG121&lt;&gt;"",ISNUMBER(申込書!$AC$22)=TRUE,申込書!$C$63&lt;&gt;"▼プルダウンより選択してください",申込書!$C$63&lt;&gt;""),申込書!$AC$22,""),"-"))</f>
        <v/>
      </c>
      <c r="EI121" s="369"/>
      <c r="EJ121" s="369"/>
      <c r="EK121" s="370" t="str">
        <f>IF(AND(申込書!$C$63&lt;&gt;"▼プルダウンより選択してください",申込書!$C$63&lt;&gt;"",$G121&lt;&gt;"",申込書!$V$63="特定学年のみ"),"申し込みする","")</f>
        <v/>
      </c>
      <c r="EL121" s="371"/>
      <c r="EM121" s="372"/>
      <c r="EN121" s="373" t="str">
        <f>IF(AND(申込書!$C$64&lt;&gt;"▼プルダウンより選択してください",申込書!$C$64&lt;&gt;"",申込書!$K$22&lt;&gt;"YYYY/MM/DD",$G121&lt;&gt;""),申込書!$K$22,"")</f>
        <v/>
      </c>
      <c r="EO121" s="369" t="str">
        <f>IF(EN121="","",IF(INDEX('コンテンツ＆備考マスタ'!$H:$J,MATCH(学校情報!EN$3,'コンテンツ＆備考マスタ'!$H:$H,0),3)="●",IF(AND(EN121&lt;&gt;"",ISNUMBER(申込書!$AC$22)=TRUE,申込書!$C$64&lt;&gt;"▼プルダウンより選択してください",申込書!$C$64&lt;&gt;""),申込書!$AC$22,""),"-"))</f>
        <v/>
      </c>
      <c r="EP121" s="369"/>
      <c r="EQ121" s="369"/>
      <c r="ER121" s="370" t="str">
        <f>IF(AND(申込書!$C$64&lt;&gt;"▼プルダウンより選択してください",申込書!$C$64&lt;&gt;"",$G121&lt;&gt;"",申込書!$V$64="特定学年のみ"),"申し込みする","")</f>
        <v/>
      </c>
      <c r="ES121" s="371"/>
      <c r="ET121" s="372"/>
      <c r="EU121" s="373" t="str">
        <f>IF(AND(申込書!$C$65&lt;&gt;"▼プルダウンより選択してください",申込書!$C$65&lt;&gt;"",申込書!$K$22&lt;&gt;"YYYY/MM/DD",$G121&lt;&gt;""),申込書!$K$22,"")</f>
        <v/>
      </c>
      <c r="EV121" s="369" t="str">
        <f>IF(EU121="","",IF(INDEX('コンテンツ＆備考マスタ'!$H:$J,MATCH(学校情報!EU$3,'コンテンツ＆備考マスタ'!$H:$H,0),3)="●",IF(AND(EU121&lt;&gt;"",ISNUMBER(申込書!$AC$22)=TRUE,申込書!$C$65&lt;&gt;"▼プルダウンより選択してください",申込書!$C$65&lt;&gt;""),申込書!$AC$22,""),"-"))</f>
        <v/>
      </c>
      <c r="EW121" s="369"/>
      <c r="EX121" s="369"/>
      <c r="EY121" s="370" t="str">
        <f>IF(AND(申込書!$C$65&lt;&gt;"▼プルダウンより選択してください",申込書!$C$65&lt;&gt;"",$G121&lt;&gt;"",申込書!$V$65="特定学年のみ"),"申し込みする","")</f>
        <v/>
      </c>
      <c r="EZ121" s="371"/>
      <c r="FA121" s="372"/>
      <c r="FB121" s="373" t="str">
        <f>IF(AND(申込書!$C$66&lt;&gt;"▼プルダウンより選択してください",申込書!$C$66&lt;&gt;"",申込書!$K$22&lt;&gt;"YYYY/MM/DD",$G121&lt;&gt;""),申込書!$K$22,"")</f>
        <v/>
      </c>
      <c r="FC121" s="369" t="str">
        <f>IF(FB121="","",IF(INDEX('コンテンツ＆備考マスタ'!$H:$J,MATCH(学校情報!FB$3,'コンテンツ＆備考マスタ'!$H:$H,0),3)="●",IF(AND(FB121&lt;&gt;"",ISNUMBER(申込書!$AC$22)=TRUE,申込書!$C$66&lt;&gt;"▼プルダウンより選択してください",申込書!$C$66&lt;&gt;""),申込書!$AC$22,""),"-"))</f>
        <v/>
      </c>
      <c r="FD121" s="369"/>
      <c r="FE121" s="369"/>
      <c r="FF121" s="370" t="str">
        <f>IF(AND(申込書!$C$66&lt;&gt;"▼プルダウンより選択してください",申込書!$C$66&lt;&gt;"",$G121&lt;&gt;"",申込書!$V$66="特定学年のみ"),"申し込みする","")</f>
        <v/>
      </c>
      <c r="FG121" s="371"/>
      <c r="FH121" s="372"/>
      <c r="FI121" s="373" t="str">
        <f>IF(AND(申込書!$C$67&lt;&gt;"▼プルダウンより選択してください",申込書!$C$67&lt;&gt;"",申込書!$K$22&lt;&gt;"YYYY/MM/DD",$G121&lt;&gt;""),申込書!$K$22,"")</f>
        <v/>
      </c>
      <c r="FJ121" s="369" t="str">
        <f>IF(FI121="","",IF(INDEX('コンテンツ＆備考マスタ'!$H:$J,MATCH(学校情報!FI$3,'コンテンツ＆備考マスタ'!$H:$H,0),3)="●",IF(AND(FI121&lt;&gt;"",ISNUMBER(申込書!$AC$22)=TRUE,申込書!$C$67&lt;&gt;"▼プルダウンより選択してください",申込書!$C$67&lt;&gt;""),申込書!$AC$22,""),"-"))</f>
        <v/>
      </c>
      <c r="FK121" s="369"/>
      <c r="FL121" s="369"/>
      <c r="FM121" s="370" t="str">
        <f>IF(AND(申込書!$C$67&lt;&gt;"▼プルダウンより選択してください",申込書!$C$67&lt;&gt;"",$G121&lt;&gt;"",申込書!$V$67="特定学年のみ"),"申し込みする","")</f>
        <v/>
      </c>
      <c r="FN121" s="371"/>
      <c r="FO121" s="372"/>
      <c r="FP121" s="373" t="str">
        <f>IF(AND(申込書!$C$68&lt;&gt;"▼プルダウンより選択してください",申込書!$C$68&lt;&gt;"",申込書!$K$22&lt;&gt;"YYYY/MM/DD",$G121&lt;&gt;""),申込書!$K$22,"")</f>
        <v/>
      </c>
      <c r="FQ121" s="369" t="str">
        <f>IF(FP121="","",IF(INDEX('コンテンツ＆備考マスタ'!$H:$J,MATCH(学校情報!FP$3,'コンテンツ＆備考マスタ'!$H:$H,0),3)="●",IF(AND(FP121&lt;&gt;"",ISNUMBER(申込書!$AC$22)=TRUE,申込書!$C$68&lt;&gt;"▼プルダウンより選択してください",申込書!$C$68&lt;&gt;""),申込書!$AC$22,""),"-"))</f>
        <v/>
      </c>
      <c r="FR121" s="369"/>
      <c r="FS121" s="369"/>
      <c r="FT121" s="370" t="str">
        <f>IF(AND(申込書!$C$68&lt;&gt;"▼プルダウンより選択してください",申込書!$C$68&lt;&gt;"",$G121&lt;&gt;"",申込書!$V$68="特定学年のみ"),"申し込みする","")</f>
        <v/>
      </c>
      <c r="FU121" s="371"/>
      <c r="FV121" s="372"/>
      <c r="FW121" s="373" t="str">
        <f>IF(AND(申込書!$C$69&lt;&gt;"▼プルダウンより選択してください",申込書!$C$69&lt;&gt;"",申込書!$K$22&lt;&gt;"YYYY/MM/DD",$G121&lt;&gt;""),申込書!$K$22,"")</f>
        <v/>
      </c>
      <c r="FX121" s="369" t="str">
        <f>IF(FW121="","",IF(INDEX('コンテンツ＆備考マスタ'!$H:$J,MATCH(学校情報!FW$3,'コンテンツ＆備考マスタ'!$H:$H,0),3)="●",IF(AND(FW121&lt;&gt;"",ISNUMBER(申込書!$AC$22)=TRUE,申込書!$C$69&lt;&gt;"▼プルダウンより選択してください",申込書!$C$69&lt;&gt;""),申込書!$AC$22,""),"-"))</f>
        <v/>
      </c>
      <c r="FY121" s="369"/>
      <c r="FZ121" s="369"/>
      <c r="GA121" s="370" t="str">
        <f>IF(AND(申込書!$C$69&lt;&gt;"▼プルダウンより選択してください",申込書!$C$69&lt;&gt;"",$G121&lt;&gt;"",申込書!$V$69="特定学年のみ"),"申し込みする","")</f>
        <v/>
      </c>
      <c r="GB121" s="371"/>
      <c r="GC121" s="372"/>
      <c r="GD121" s="373" t="str">
        <f>IF(AND(申込書!$C$70&lt;&gt;"▼プルダウンより選択してください",申込書!$C$70&lt;&gt;"",申込書!$K$22&lt;&gt;"YYYY/MM/DD",$G121&lt;&gt;""),申込書!$K$22,"")</f>
        <v/>
      </c>
      <c r="GE121" s="369" t="str">
        <f>IF(GD121="","",IF(INDEX('コンテンツ＆備考マスタ'!$H:$J,MATCH(学校情報!GD$3,'コンテンツ＆備考マスタ'!$H:$H,0),3)="●",IF(AND(GD121&lt;&gt;"",ISNUMBER(申込書!$AC$22)=TRUE,申込書!$C$70&lt;&gt;"▼プルダウンより選択してください",申込書!$C$70&lt;&gt;""),申込書!$AC$22,""),"-"))</f>
        <v/>
      </c>
      <c r="GF121" s="369"/>
      <c r="GG121" s="369"/>
      <c r="GH121" s="370" t="str">
        <f>IF(AND(申込書!$C$70&lt;&gt;"▼プルダウンより選択してください",申込書!$C$70&lt;&gt;"",$G121&lt;&gt;"",申込書!$V$70="特定学年のみ"),"申し込みする","")</f>
        <v/>
      </c>
      <c r="GI121" s="371"/>
      <c r="GJ121" s="372"/>
      <c r="GK121" s="373" t="str">
        <f>IF(AND(申込書!$C$71&lt;&gt;"▼プルダウンより選択してください",申込書!$C$71&lt;&gt;"",申込書!$K$22&lt;&gt;"YYYY/MM/DD",$G121&lt;&gt;""),申込書!$K$22,"")</f>
        <v/>
      </c>
      <c r="GL121" s="369" t="str">
        <f>IF(GK121="","",IF(INDEX('コンテンツ＆備考マスタ'!$H:$J,MATCH(学校情報!GK$3,'コンテンツ＆備考マスタ'!$H:$H,0),3)="●",IF(AND(GK121&lt;&gt;"",ISNUMBER(申込書!$AC$22)=TRUE,申込書!$C$71&lt;&gt;"▼プルダウンより選択してください",申込書!$C$71&lt;&gt;""),申込書!$AC$22,""),"-"))</f>
        <v/>
      </c>
      <c r="GM121" s="369"/>
      <c r="GN121" s="369"/>
      <c r="GO121" s="370" t="str">
        <f>IF(AND(申込書!$C$71&lt;&gt;"▼プルダウンより選択してください",申込書!$C$71&lt;&gt;"",$G121&lt;&gt;"",申込書!$V$71="特定学年のみ"),"申し込みする","")</f>
        <v/>
      </c>
      <c r="GP121" s="371"/>
      <c r="GQ121" s="372"/>
      <c r="GR121" s="373" t="str">
        <f>IF(AND(申込書!$C$72&lt;&gt;"▼プルダウンより選択してください",申込書!$C$72&lt;&gt;"",申込書!$K$22&lt;&gt;"YYYY/MM/DD",$G121&lt;&gt;""),申込書!$K$22,"")</f>
        <v/>
      </c>
      <c r="GS121" s="369" t="str">
        <f>IF(GR121="","",IF(INDEX('コンテンツ＆備考マスタ'!$H:$J,MATCH(学校情報!GR$3,'コンテンツ＆備考マスタ'!$H:$H,0),3)="●",IF(AND(GR121&lt;&gt;"",ISNUMBER(申込書!$AC$22)=TRUE,申込書!$C$72&lt;&gt;"▼プルダウンより選択してください",申込書!$C$72&lt;&gt;""),申込書!$AC$22,""),"-"))</f>
        <v/>
      </c>
      <c r="GT121" s="369"/>
      <c r="GU121" s="369"/>
      <c r="GV121" s="370" t="str">
        <f>IF(AND(申込書!$C$72&lt;&gt;"▼プルダウンより選択してください",申込書!$C$72&lt;&gt;"",$G121&lt;&gt;"",申込書!$V$72="特定学年のみ"),"申し込みする","")</f>
        <v/>
      </c>
      <c r="GW121" s="371"/>
      <c r="GX121" s="372"/>
      <c r="GY121" s="373" t="str">
        <f>IF(AND(申込書!$C$73&lt;&gt;"▼プルダウンより選択してください",申込書!$C$73&lt;&gt;"",申込書!$K$22&lt;&gt;"YYYY/MM/DD",$G121&lt;&gt;""),申込書!$K$22,"")</f>
        <v/>
      </c>
      <c r="GZ121" s="369" t="str">
        <f>IF(GY121="","",IF(INDEX('コンテンツ＆備考マスタ'!$H:$J,MATCH(学校情報!GY$3,'コンテンツ＆備考マスタ'!$H:$H,0),3)="●",IF(AND(GY121&lt;&gt;"",ISNUMBER(申込書!$AC$22)=TRUE,申込書!$C$73&lt;&gt;"▼プルダウンより選択してください",申込書!$C$73&lt;&gt;""),申込書!$AC$22,""),"-"))</f>
        <v/>
      </c>
      <c r="HA121" s="369"/>
      <c r="HB121" s="369"/>
      <c r="HC121" s="370" t="str">
        <f>IF(AND(申込書!$C$73&lt;&gt;"▼プルダウンより選択してください",申込書!$C$73&lt;&gt;"",$G121&lt;&gt;"",申込書!$V$73="特定学年のみ"),"申し込みする","")</f>
        <v/>
      </c>
      <c r="HD121" s="371"/>
      <c r="HE121" s="372"/>
      <c r="HF121" s="373" t="str">
        <f>IF(AND(申込書!$C$74&lt;&gt;"▼プルダウンより選択してください",申込書!$C$74&lt;&gt;"",申込書!$K$22&lt;&gt;"YYYY/MM/DD",$G121&lt;&gt;""),申込書!$K$22,"")</f>
        <v/>
      </c>
      <c r="HG121" s="369" t="str">
        <f>IF(HF121="","",IF(INDEX('コンテンツ＆備考マスタ'!$H:$J,MATCH(学校情報!HF$3,'コンテンツ＆備考マスタ'!$H:$H,0),3)="●",IF(AND(HF121&lt;&gt;"",ISNUMBER(申込書!$AC$22)=TRUE,申込書!$C$74&lt;&gt;"▼プルダウンより選択してください",申込書!$C$74&lt;&gt;""),申込書!$AC$22,""),"-"))</f>
        <v/>
      </c>
      <c r="HH121" s="369"/>
      <c r="HI121" s="369"/>
      <c r="HJ121" s="370" t="str">
        <f>IF(AND(申込書!$C$74&lt;&gt;"▼プルダウンより選択してください",申込書!$C$74&lt;&gt;"",$G121&lt;&gt;"",申込書!$V$74="特定学年のみ"),"申し込みする","")</f>
        <v/>
      </c>
      <c r="HK121" s="371"/>
      <c r="HL121" s="372"/>
      <c r="HM121" s="373" t="str">
        <f>IF(AND(申込書!$C$75&lt;&gt;"▼プルダウンより選択してください",申込書!$C$75&lt;&gt;"",申込書!$K$22&lt;&gt;"YYYY/MM/DD",$G121&lt;&gt;""),申込書!$K$22,"")</f>
        <v/>
      </c>
      <c r="HN121" s="369" t="str">
        <f>IF(HM121="","",IF(INDEX('コンテンツ＆備考マスタ'!$H:$J,MATCH(学校情報!HM$3,'コンテンツ＆備考マスタ'!$H:$H,0),3)="●",IF(AND(HM121&lt;&gt;"",ISNUMBER(申込書!$AC$22)=TRUE,申込書!$C$75&lt;&gt;"▼プルダウンより選択してください",申込書!$C$75&lt;&gt;""),申込書!$AC$22,""),"-"))</f>
        <v/>
      </c>
      <c r="HO121" s="369"/>
      <c r="HP121" s="369"/>
      <c r="HQ121" s="370" t="str">
        <f>IF(AND(申込書!$C$75&lt;&gt;"▼プルダウンより選択してください",申込書!$C$75&lt;&gt;"",$G121&lt;&gt;"",申込書!$V$75="特定学年のみ"),"申し込みする","")</f>
        <v/>
      </c>
      <c r="HR121" s="371"/>
      <c r="HS121" s="371"/>
      <c r="HT121" s="374" t="str">
        <f>IF(AND(申込書!$C$76&lt;&gt;"▼プルダウンより選択してください",申込書!$C$76&lt;&gt;"",申込書!$K$22&lt;&gt;"YYYY/MM/DD",$G121&lt;&gt;""),申込書!$K$22,"")</f>
        <v/>
      </c>
      <c r="HU121" s="369" t="str">
        <f>IF(HT121="","",IF(INDEX('コンテンツ＆備考マスタ'!$H:$J,MATCH(学校情報!HT$3,'コンテンツ＆備考マスタ'!$H:$H,0),3)="●",IF(AND(HT121&lt;&gt;"",ISNUMBER(申込書!$AC$22)=TRUE,申込書!$C$76&lt;&gt;"▼プルダウンより選択してください",申込書!$C$76&lt;&gt;""),申込書!$AC$22,""),"-"))</f>
        <v/>
      </c>
      <c r="HV121" s="369"/>
      <c r="HW121" s="369"/>
      <c r="HX121" s="370" t="str">
        <f>IF(AND(申込書!$C$76&lt;&gt;"▼プルダウンより選択してください",申込書!$C$76&lt;&gt;"",$G121&lt;&gt;"",申込書!$V$76="特定学年のみ"),"申し込みする","")</f>
        <v/>
      </c>
      <c r="HY121" s="371"/>
      <c r="HZ121" s="372"/>
      <c r="IA121" s="69"/>
    </row>
    <row r="122" spans="2:235" ht="26.85" hidden="1" customHeight="1" outlineLevel="1">
      <c r="B122" s="365">
        <f t="shared" si="3"/>
        <v>117</v>
      </c>
      <c r="C122" s="55"/>
      <c r="D122" s="56"/>
      <c r="E122" s="154"/>
      <c r="F122" s="57"/>
      <c r="G122" s="58"/>
      <c r="H122" s="59"/>
      <c r="I122" s="60"/>
      <c r="J122" s="61"/>
      <c r="K122" s="366" t="str">
        <f t="shared" si="4"/>
        <v/>
      </c>
      <c r="L122" s="62"/>
      <c r="M122" s="322"/>
      <c r="N122" s="63"/>
      <c r="O122" s="64"/>
      <c r="P122" s="367" t="str">
        <f t="shared" si="5"/>
        <v/>
      </c>
      <c r="Q122" s="65"/>
      <c r="R122" s="66"/>
      <c r="S122" s="67"/>
      <c r="T122" s="68"/>
      <c r="U122" s="68"/>
      <c r="V122" s="68"/>
      <c r="W122" s="66"/>
      <c r="X122" s="281"/>
      <c r="Y122" s="368" t="str">
        <f>IF(AND(申込書!$C$47&lt;&gt;"▼プルダウンより選択してください",申込書!$C$47&lt;&gt;"",申込書!$K$22&lt;&gt;"YYYY/MM/DD",$G122&lt;&gt;""),申込書!$K$22,"")</f>
        <v/>
      </c>
      <c r="Z122" s="369" t="str">
        <f>IF(Y122="","",IF(INDEX('コンテンツ＆備考マスタ'!$H:$J,MATCH(学校情報!Y$3,'コンテンツ＆備考マスタ'!$H:$H,0),3)="●",IF(AND(Y122&lt;&gt;"",ISNUMBER(申込書!$AC$22)=TRUE,申込書!$C$47&lt;&gt;"▼プルダウンより選択してください",申込書!$C$47&lt;&gt;""),申込書!$AC$22,""),"-"))</f>
        <v/>
      </c>
      <c r="AA122" s="369"/>
      <c r="AB122" s="369"/>
      <c r="AC122" s="370" t="str">
        <f>IF(AND(申込書!$C$47&lt;&gt;"▼プルダウンより選択してください",申込書!$C$47&lt;&gt;"",$G122&lt;&gt;"",申込書!$V$47="特定学年のみ"),"申し込みする","")</f>
        <v/>
      </c>
      <c r="AD122" s="371"/>
      <c r="AE122" s="372"/>
      <c r="AF122" s="373" t="str">
        <f>IF(AND(申込書!$C$48&lt;&gt;"▼プルダウンより選択してください",申込書!$C$48&lt;&gt;"",申込書!$K$22&lt;&gt;"YYYY/MM/DD",$G122&lt;&gt;""),申込書!$K$22,"")</f>
        <v/>
      </c>
      <c r="AG122" s="369" t="str">
        <f>IF(AF122="","",IF(INDEX('コンテンツ＆備考マスタ'!$H:$J,MATCH(学校情報!AF$3,'コンテンツ＆備考マスタ'!$H:$H,0),3)="●",IF(AND(AF122&lt;&gt;"",ISNUMBER(申込書!$AC$22)=TRUE,申込書!$C$48&lt;&gt;"▼プルダウンより選択してください",申込書!$C$48&lt;&gt;""),申込書!$AC$22,""),"-"))</f>
        <v/>
      </c>
      <c r="AH122" s="369"/>
      <c r="AI122" s="369"/>
      <c r="AJ122" s="370" t="str">
        <f>IF(AND(申込書!$C$48&lt;&gt;"▼プルダウンより選択してください",申込書!$C$48&lt;&gt;"",$G122&lt;&gt;"",申込書!$V$48="特定学年のみ"),"申し込みする","")</f>
        <v/>
      </c>
      <c r="AK122" s="371"/>
      <c r="AL122" s="372"/>
      <c r="AM122" s="373" t="str">
        <f>IF(AND(申込書!$C$49&lt;&gt;"▼プルダウンより選択してください",申込書!$C$49&lt;&gt;"",申込書!$K$22&lt;&gt;"YYYY/MM/DD",$G122&lt;&gt;""),申込書!$K$22,"")</f>
        <v/>
      </c>
      <c r="AN122" s="369" t="str">
        <f>IF(AM122="","",IF(INDEX('コンテンツ＆備考マスタ'!$H:$J,MATCH(学校情報!AM$3,'コンテンツ＆備考マスタ'!$H:$H,0),3)="●",IF(AND(AM122&lt;&gt;"",ISNUMBER(申込書!$AC$22)=TRUE,申込書!$C$49&lt;&gt;"▼プルダウンより選択してください",申込書!$C$49&lt;&gt;""),申込書!$AC$22,""),"-"))</f>
        <v/>
      </c>
      <c r="AO122" s="369"/>
      <c r="AP122" s="369"/>
      <c r="AQ122" s="370" t="str">
        <f>IF(AND(申込書!$C$49&lt;&gt;"▼プルダウンより選択してください",申込書!$C$49&lt;&gt;"",$G122&lt;&gt;"",申込書!$V$49="特定学年のみ"),"申し込みする","")</f>
        <v/>
      </c>
      <c r="AR122" s="371"/>
      <c r="AS122" s="372"/>
      <c r="AT122" s="373" t="str">
        <f>IF(AND(申込書!$C$50&lt;&gt;"▼プルダウンより選択してください",申込書!$C$50&lt;&gt;"",申込書!$K$22&lt;&gt;"YYYY/MM/DD",$G122&lt;&gt;""),申込書!$K$22,"")</f>
        <v/>
      </c>
      <c r="AU122" s="369" t="str">
        <f>IF(AT122="","",IF(INDEX('コンテンツ＆備考マスタ'!$H:$J,MATCH(学校情報!AT$3,'コンテンツ＆備考マスタ'!$H:$H,0),3)="●",IF(AND(AT122&lt;&gt;"",ISNUMBER(申込書!$AC$22)=TRUE,申込書!$C$50&lt;&gt;"▼プルダウンより選択してください",申込書!$C$50&lt;&gt;""),申込書!$AC$22,""),"-"))</f>
        <v/>
      </c>
      <c r="AV122" s="369"/>
      <c r="AW122" s="369"/>
      <c r="AX122" s="370" t="str">
        <f>IF(AND(申込書!$C$50&lt;&gt;"▼プルダウンより選択してください",申込書!$C$50&lt;&gt;"",$G122&lt;&gt;"",申込書!$V$50="特定学年のみ"),"申し込みする","")</f>
        <v/>
      </c>
      <c r="AY122" s="371"/>
      <c r="AZ122" s="372"/>
      <c r="BA122" s="373" t="str">
        <f>IF(AND(申込書!$C$51&lt;&gt;"▼プルダウンより選択してください",申込書!$C$51&lt;&gt;"",申込書!$K$22&lt;&gt;"YYYY/MM/DD",$G122&lt;&gt;""),申込書!$K$22,"")</f>
        <v/>
      </c>
      <c r="BB122" s="369" t="str">
        <f>IF(BA122="","",IF(INDEX('コンテンツ＆備考マスタ'!$H:$J,MATCH(学校情報!BA$3,'コンテンツ＆備考マスタ'!$H:$H,0),3)="●",IF(AND(BA122&lt;&gt;"",ISNUMBER(申込書!$AC$22)=TRUE,申込書!$C$51&lt;&gt;"▼プルダウンより選択してください",申込書!$C$51&lt;&gt;""),申込書!$AC$22,""),"-"))</f>
        <v/>
      </c>
      <c r="BC122" s="369"/>
      <c r="BD122" s="369"/>
      <c r="BE122" s="370" t="str">
        <f>IF(AND(申込書!$C$51&lt;&gt;"▼プルダウンより選択してください",申込書!$C$51&lt;&gt;"",$G122&lt;&gt;"",申込書!$V$51="特定学年のみ"),"申し込みする","")</f>
        <v/>
      </c>
      <c r="BF122" s="371"/>
      <c r="BG122" s="372"/>
      <c r="BH122" s="373" t="str">
        <f>IF(AND(申込書!$C$52&lt;&gt;"▼プルダウンより選択してください",申込書!$C$52&lt;&gt;"",申込書!$K$22&lt;&gt;"YYYY/MM/DD",$G122&lt;&gt;""),申込書!$K$22,"")</f>
        <v/>
      </c>
      <c r="BI122" s="369" t="str">
        <f>IF(BH122="","",IF(INDEX('コンテンツ＆備考マスタ'!$H:$J,MATCH(学校情報!BH$3,'コンテンツ＆備考マスタ'!$H:$H,0),3)="●",IF(AND(BH122&lt;&gt;"",ISNUMBER(申込書!$AC$22)=TRUE,申込書!$C$52&lt;&gt;"▼プルダウンより選択してください",申込書!$C$52&lt;&gt;""),申込書!$AC$22,""),"-"))</f>
        <v/>
      </c>
      <c r="BJ122" s="369"/>
      <c r="BK122" s="369"/>
      <c r="BL122" s="370" t="str">
        <f>IF(AND(申込書!$C$52&lt;&gt;"▼プルダウンより選択してください",申込書!$C$52&lt;&gt;"",$G122&lt;&gt;"",申込書!$V$52="特定学年のみ"),"申し込みする","")</f>
        <v/>
      </c>
      <c r="BM122" s="371"/>
      <c r="BN122" s="372"/>
      <c r="BO122" s="373" t="str">
        <f>IF(AND(申込書!$C$53&lt;&gt;"▼プルダウンより選択してください",申込書!$C$53&lt;&gt;"",申込書!$K$22&lt;&gt;"YYYY/MM/DD",$G122&lt;&gt;""),申込書!$K$22,"")</f>
        <v/>
      </c>
      <c r="BP122" s="369" t="str">
        <f>IF(BO122="","",IF(INDEX('コンテンツ＆備考マスタ'!$H:$J,MATCH(学校情報!BO$3,'コンテンツ＆備考マスタ'!$H:$H,0),3)="●",IF(AND(BO122&lt;&gt;"",ISNUMBER(申込書!$AC$22)=TRUE,申込書!$C$53&lt;&gt;"▼プルダウンより選択してください",申込書!$C$53&lt;&gt;""),申込書!$AC$22,""),"-"))</f>
        <v/>
      </c>
      <c r="BQ122" s="369"/>
      <c r="BR122" s="369"/>
      <c r="BS122" s="370" t="str">
        <f>IF(AND(申込書!$C$53&lt;&gt;"▼プルダウンより選択してください",申込書!$C$53&lt;&gt;"",$G122&lt;&gt;"",申込書!$V$53="特定学年のみ"),"申し込みする","")</f>
        <v/>
      </c>
      <c r="BT122" s="371"/>
      <c r="BU122" s="372"/>
      <c r="BV122" s="373" t="str">
        <f>IF(AND(申込書!$C$54&lt;&gt;"▼プルダウンより選択してください",申込書!$C$54&lt;&gt;"",申込書!$K$22&lt;&gt;"YYYY/MM/DD",$G122&lt;&gt;""),申込書!$K$22,"")</f>
        <v/>
      </c>
      <c r="BW122" s="369" t="str">
        <f>IF(BV122="","",IF(INDEX('コンテンツ＆備考マスタ'!$H:$J,MATCH(学校情報!BV$3,'コンテンツ＆備考マスタ'!$H:$H,0),3)="●",IF(AND(BV122&lt;&gt;"",ISNUMBER(申込書!$AC$22)=TRUE,申込書!$C$54&lt;&gt;"▼プルダウンより選択してください",申込書!$C$54&lt;&gt;""),申込書!$AC$22,""),"-"))</f>
        <v/>
      </c>
      <c r="BX122" s="369"/>
      <c r="BY122" s="369"/>
      <c r="BZ122" s="370" t="str">
        <f>IF(AND(申込書!$C$54&lt;&gt;"▼プルダウンより選択してください",申込書!$C$54&lt;&gt;"",$G122&lt;&gt;"",申込書!$V$54="特定学年のみ"),"申し込みする","")</f>
        <v/>
      </c>
      <c r="CA122" s="371"/>
      <c r="CB122" s="372"/>
      <c r="CC122" s="373" t="str">
        <f>IF(AND(申込書!$C$55&lt;&gt;"▼プルダウンより選択してください",申込書!$C$55&lt;&gt;"",申込書!$K$22&lt;&gt;"YYYY/MM/DD",$G122&lt;&gt;""),申込書!$K$22,"")</f>
        <v/>
      </c>
      <c r="CD122" s="369" t="str">
        <f>IF(CC122="","",IF(INDEX('コンテンツ＆備考マスタ'!$H:$J,MATCH(学校情報!CC$3,'コンテンツ＆備考マスタ'!$H:$H,0),3)="●",IF(AND(CC122&lt;&gt;"",ISNUMBER(申込書!$AC$22)=TRUE,申込書!$C$55&lt;&gt;"▼プルダウンより選択してください",申込書!$C$55&lt;&gt;""),申込書!$AC$22,""),"-"))</f>
        <v/>
      </c>
      <c r="CE122" s="369"/>
      <c r="CF122" s="369"/>
      <c r="CG122" s="370" t="str">
        <f>IF(AND(申込書!$C$55&lt;&gt;"▼プルダウンより選択してください",申込書!$C$55&lt;&gt;"",$G122&lt;&gt;"",申込書!$V$55="特定学年のみ"),"申し込みする","")</f>
        <v/>
      </c>
      <c r="CH122" s="371"/>
      <c r="CI122" s="372"/>
      <c r="CJ122" s="373" t="str">
        <f>IF(AND(申込書!$C$56&lt;&gt;"▼プルダウンより選択してください",申込書!$C$56&lt;&gt;"",申込書!$K$22&lt;&gt;"YYYY/MM/DD",$G122&lt;&gt;""),申込書!$K$22,"")</f>
        <v/>
      </c>
      <c r="CK122" s="369" t="str">
        <f>IF(CJ122="","",IF(INDEX('コンテンツ＆備考マスタ'!$H:$J,MATCH(学校情報!CJ$3,'コンテンツ＆備考マスタ'!$H:$H,0),3)="●",IF(AND(CJ122&lt;&gt;"",ISNUMBER(申込書!$AC$22)=TRUE,申込書!$C$56&lt;&gt;"▼プルダウンより選択してください",申込書!$C$56&lt;&gt;""),申込書!$AC$22,""),"-"))</f>
        <v/>
      </c>
      <c r="CL122" s="369"/>
      <c r="CM122" s="369"/>
      <c r="CN122" s="370" t="str">
        <f>IF(AND(申込書!$C$56&lt;&gt;"▼プルダウンより選択してください",申込書!$C$56&lt;&gt;"",$G122&lt;&gt;"",申込書!$V$56="特定学年のみ"),"申し込みする","")</f>
        <v/>
      </c>
      <c r="CO122" s="371"/>
      <c r="CP122" s="372"/>
      <c r="CQ122" s="373" t="str">
        <f>IF(AND(申込書!$C$57&lt;&gt;"▼プルダウンより選択してください",申込書!$C$57&lt;&gt;"",申込書!$K$22&lt;&gt;"YYYY/MM/DD",$G122&lt;&gt;""),申込書!$K$22,"")</f>
        <v/>
      </c>
      <c r="CR122" s="369" t="str">
        <f>IF(CQ122="","",IF(INDEX('コンテンツ＆備考マスタ'!$H:$J,MATCH(学校情報!CQ$3,'コンテンツ＆備考マスタ'!$H:$H,0),3)="●",IF(AND(CQ122&lt;&gt;"",ISNUMBER(申込書!$AC$22)=TRUE,申込書!$C$57&lt;&gt;"▼プルダウンより選択してください",申込書!$C$57&lt;&gt;""),申込書!$AC$22,""),"-"))</f>
        <v/>
      </c>
      <c r="CS122" s="369"/>
      <c r="CT122" s="369"/>
      <c r="CU122" s="369" t="str">
        <f>IF(AND(申込書!$C$57&lt;&gt;"▼プルダウンより選択してください",申込書!$C$57&lt;&gt;"",$G122&lt;&gt;"",申込書!$V$57="特定学年のみ"),"申し込みする","")</f>
        <v/>
      </c>
      <c r="CV122" s="371"/>
      <c r="CW122" s="372"/>
      <c r="CX122" s="373" t="str">
        <f>IF(AND(申込書!$C$58&lt;&gt;"▼プルダウンより選択してください",申込書!$C$58&lt;&gt;"",申込書!$K$22&lt;&gt;"YYYY/MM/DD",$G122&lt;&gt;""),申込書!$K$22,"")</f>
        <v/>
      </c>
      <c r="CY122" s="369" t="str">
        <f>IF(CX122="","",IF(INDEX('コンテンツ＆備考マスタ'!$H:$J,MATCH(学校情報!CX$3,'コンテンツ＆備考マスタ'!$H:$H,0),3)="●",IF(AND(CX122&lt;&gt;"",ISNUMBER(申込書!$AC$22)=TRUE,申込書!$C$58&lt;&gt;"▼プルダウンより選択してください",申込書!$C$58&lt;&gt;""),申込書!$AC$22,""),"-"))</f>
        <v/>
      </c>
      <c r="CZ122" s="369"/>
      <c r="DA122" s="369"/>
      <c r="DB122" s="369" t="str">
        <f>IF(AND(申込書!$C$58&lt;&gt;"▼プルダウンより選択してください",申込書!$C$58&lt;&gt;"",$G122&lt;&gt;"",申込書!$V$58="特定学年のみ"),"申し込みする","")</f>
        <v/>
      </c>
      <c r="DC122" s="371"/>
      <c r="DD122" s="372"/>
      <c r="DE122" s="373" t="str">
        <f>IF(AND(申込書!$C$59&lt;&gt;"▼プルダウンより選択してください",申込書!$C$59&lt;&gt;"",申込書!$K$22&lt;&gt;"YYYY/MM/DD",$G122&lt;&gt;""),申込書!$K$22,"")</f>
        <v/>
      </c>
      <c r="DF122" s="369" t="str">
        <f>IF(DE122="","",IF(INDEX('コンテンツ＆備考マスタ'!$H:$J,MATCH(学校情報!DE$3,'コンテンツ＆備考マスタ'!$H:$H,0),3)="●",IF(AND(DE122&lt;&gt;"",ISNUMBER(申込書!$AC$22)=TRUE,申込書!$C$59&lt;&gt;"▼プルダウンより選択してください",申込書!$C$59&lt;&gt;""),申込書!$AC$22,""),"-"))</f>
        <v/>
      </c>
      <c r="DG122" s="369"/>
      <c r="DH122" s="369"/>
      <c r="DI122" s="369" t="str">
        <f>IF(AND(申込書!$C$59&lt;&gt;"▼プルダウンより選択してください",申込書!$C$59&lt;&gt;"",$G122&lt;&gt;"",申込書!$V$59="特定学年のみ"),"申し込みする","")</f>
        <v/>
      </c>
      <c r="DJ122" s="371"/>
      <c r="DK122" s="372"/>
      <c r="DL122" s="373" t="str">
        <f>IF(AND(申込書!$C$60&lt;&gt;"▼プルダウンより選択してください",申込書!$C$60&lt;&gt;"",申込書!$K$22&lt;&gt;"YYYY/MM/DD",$G122&lt;&gt;""),申込書!$K$22,"")</f>
        <v/>
      </c>
      <c r="DM122" s="369" t="str">
        <f>IF(DL122="","",IF(INDEX('コンテンツ＆備考マスタ'!$H:$J,MATCH(学校情報!DL$3,'コンテンツ＆備考マスタ'!$H:$H,0),3)="●",IF(AND(DL122&lt;&gt;"",ISNUMBER(申込書!$AC$22)=TRUE,申込書!$C$60&lt;&gt;"▼プルダウンより選択してください",申込書!$C$60&lt;&gt;""),申込書!$AC$22,""),"-"))</f>
        <v/>
      </c>
      <c r="DN122" s="369"/>
      <c r="DO122" s="369"/>
      <c r="DP122" s="369" t="str">
        <f>IF(AND(申込書!$C$60&lt;&gt;"▼プルダウンより選択してください",申込書!$C$60&lt;&gt;"",$G122&lt;&gt;"",申込書!$V$60="特定学年のみ"),"申し込みする","")</f>
        <v/>
      </c>
      <c r="DQ122" s="371"/>
      <c r="DR122" s="372"/>
      <c r="DS122" s="373" t="str">
        <f>IF(AND(申込書!$C$61&lt;&gt;"▼プルダウンより選択してください",申込書!$C$61&lt;&gt;"",申込書!$K$22&lt;&gt;"YYYY/MM/DD",$G122&lt;&gt;""),申込書!$K$22,"")</f>
        <v/>
      </c>
      <c r="DT122" s="369" t="str">
        <f>IF(DS122="","",IF(INDEX('コンテンツ＆備考マスタ'!$H:$J,MATCH(学校情報!DS$3,'コンテンツ＆備考マスタ'!$H:$H,0),3)="●",IF(AND(DS122&lt;&gt;"",ISNUMBER(申込書!$AC$22)=TRUE,申込書!$C$61&lt;&gt;"▼プルダウンより選択してください",申込書!$C$61&lt;&gt;""),申込書!$AC$22,""),"-"))</f>
        <v/>
      </c>
      <c r="DU122" s="369"/>
      <c r="DV122" s="369"/>
      <c r="DW122" s="369" t="str">
        <f>IF(AND(申込書!$C$61&lt;&gt;"▼プルダウンより選択してください",申込書!$C$61&lt;&gt;"",$G122&lt;&gt;"",申込書!$V$61="特定学年のみ"),"申し込みする","")</f>
        <v/>
      </c>
      <c r="DX122" s="371"/>
      <c r="DY122" s="372"/>
      <c r="DZ122" s="373" t="str">
        <f>IF(AND(申込書!$C$62&lt;&gt;"▼プルダウンより選択してください",申込書!$C$62&lt;&gt;"",申込書!$K$22&lt;&gt;"YYYY/MM/DD",$G122&lt;&gt;""),申込書!$K$22,"")</f>
        <v/>
      </c>
      <c r="EA122" s="369" t="str">
        <f>IF(DZ122="","",IF(INDEX('コンテンツ＆備考マスタ'!$H:$J,MATCH(学校情報!DZ$3,'コンテンツ＆備考マスタ'!$H:$H,0),3)="●",IF(AND(DZ122&lt;&gt;"",ISNUMBER(申込書!$AC$22)=TRUE,申込書!$C$62&lt;&gt;"▼プルダウンより選択してください",申込書!$C$62&lt;&gt;""),申込書!$AC$22,""),"-"))</f>
        <v/>
      </c>
      <c r="EB122" s="369"/>
      <c r="EC122" s="369"/>
      <c r="ED122" s="370" t="str">
        <f>IF(AND(申込書!$C$62&lt;&gt;"▼プルダウンより選択してください",申込書!$C$62&lt;&gt;"",$G122&lt;&gt;"",申込書!$V$62="特定学年のみ"),"申し込みする","")</f>
        <v/>
      </c>
      <c r="EE122" s="371"/>
      <c r="EF122" s="372"/>
      <c r="EG122" s="373" t="str">
        <f>IF(AND(申込書!$C$63&lt;&gt;"▼プルダウンより選択してください",申込書!$C$63&lt;&gt;"",申込書!$K$22&lt;&gt;"YYYY/MM/DD",$G122&lt;&gt;""),申込書!$K$22,"")</f>
        <v/>
      </c>
      <c r="EH122" s="369" t="str">
        <f>IF(EG122="","",IF(INDEX('コンテンツ＆備考マスタ'!$H:$J,MATCH(学校情報!EG$3,'コンテンツ＆備考マスタ'!$H:$H,0),3)="●",IF(AND(EG122&lt;&gt;"",ISNUMBER(申込書!$AC$22)=TRUE,申込書!$C$63&lt;&gt;"▼プルダウンより選択してください",申込書!$C$63&lt;&gt;""),申込書!$AC$22,""),"-"))</f>
        <v/>
      </c>
      <c r="EI122" s="369"/>
      <c r="EJ122" s="369"/>
      <c r="EK122" s="370" t="str">
        <f>IF(AND(申込書!$C$63&lt;&gt;"▼プルダウンより選択してください",申込書!$C$63&lt;&gt;"",$G122&lt;&gt;"",申込書!$V$63="特定学年のみ"),"申し込みする","")</f>
        <v/>
      </c>
      <c r="EL122" s="371"/>
      <c r="EM122" s="372"/>
      <c r="EN122" s="373" t="str">
        <f>IF(AND(申込書!$C$64&lt;&gt;"▼プルダウンより選択してください",申込書!$C$64&lt;&gt;"",申込書!$K$22&lt;&gt;"YYYY/MM/DD",$G122&lt;&gt;""),申込書!$K$22,"")</f>
        <v/>
      </c>
      <c r="EO122" s="369" t="str">
        <f>IF(EN122="","",IF(INDEX('コンテンツ＆備考マスタ'!$H:$J,MATCH(学校情報!EN$3,'コンテンツ＆備考マスタ'!$H:$H,0),3)="●",IF(AND(EN122&lt;&gt;"",ISNUMBER(申込書!$AC$22)=TRUE,申込書!$C$64&lt;&gt;"▼プルダウンより選択してください",申込書!$C$64&lt;&gt;""),申込書!$AC$22,""),"-"))</f>
        <v/>
      </c>
      <c r="EP122" s="369"/>
      <c r="EQ122" s="369"/>
      <c r="ER122" s="370" t="str">
        <f>IF(AND(申込書!$C$64&lt;&gt;"▼プルダウンより選択してください",申込書!$C$64&lt;&gt;"",$G122&lt;&gt;"",申込書!$V$64="特定学年のみ"),"申し込みする","")</f>
        <v/>
      </c>
      <c r="ES122" s="371"/>
      <c r="ET122" s="372"/>
      <c r="EU122" s="373" t="str">
        <f>IF(AND(申込書!$C$65&lt;&gt;"▼プルダウンより選択してください",申込書!$C$65&lt;&gt;"",申込書!$K$22&lt;&gt;"YYYY/MM/DD",$G122&lt;&gt;""),申込書!$K$22,"")</f>
        <v/>
      </c>
      <c r="EV122" s="369" t="str">
        <f>IF(EU122="","",IF(INDEX('コンテンツ＆備考マスタ'!$H:$J,MATCH(学校情報!EU$3,'コンテンツ＆備考マスタ'!$H:$H,0),3)="●",IF(AND(EU122&lt;&gt;"",ISNUMBER(申込書!$AC$22)=TRUE,申込書!$C$65&lt;&gt;"▼プルダウンより選択してください",申込書!$C$65&lt;&gt;""),申込書!$AC$22,""),"-"))</f>
        <v/>
      </c>
      <c r="EW122" s="369"/>
      <c r="EX122" s="369"/>
      <c r="EY122" s="370" t="str">
        <f>IF(AND(申込書!$C$65&lt;&gt;"▼プルダウンより選択してください",申込書!$C$65&lt;&gt;"",$G122&lt;&gt;"",申込書!$V$65="特定学年のみ"),"申し込みする","")</f>
        <v/>
      </c>
      <c r="EZ122" s="371"/>
      <c r="FA122" s="372"/>
      <c r="FB122" s="373" t="str">
        <f>IF(AND(申込書!$C$66&lt;&gt;"▼プルダウンより選択してください",申込書!$C$66&lt;&gt;"",申込書!$K$22&lt;&gt;"YYYY/MM/DD",$G122&lt;&gt;""),申込書!$K$22,"")</f>
        <v/>
      </c>
      <c r="FC122" s="369" t="str">
        <f>IF(FB122="","",IF(INDEX('コンテンツ＆備考マスタ'!$H:$J,MATCH(学校情報!FB$3,'コンテンツ＆備考マスタ'!$H:$H,0),3)="●",IF(AND(FB122&lt;&gt;"",ISNUMBER(申込書!$AC$22)=TRUE,申込書!$C$66&lt;&gt;"▼プルダウンより選択してください",申込書!$C$66&lt;&gt;""),申込書!$AC$22,""),"-"))</f>
        <v/>
      </c>
      <c r="FD122" s="369"/>
      <c r="FE122" s="369"/>
      <c r="FF122" s="370" t="str">
        <f>IF(AND(申込書!$C$66&lt;&gt;"▼プルダウンより選択してください",申込書!$C$66&lt;&gt;"",$G122&lt;&gt;"",申込書!$V$66="特定学年のみ"),"申し込みする","")</f>
        <v/>
      </c>
      <c r="FG122" s="371"/>
      <c r="FH122" s="372"/>
      <c r="FI122" s="373" t="str">
        <f>IF(AND(申込書!$C$67&lt;&gt;"▼プルダウンより選択してください",申込書!$C$67&lt;&gt;"",申込書!$K$22&lt;&gt;"YYYY/MM/DD",$G122&lt;&gt;""),申込書!$K$22,"")</f>
        <v/>
      </c>
      <c r="FJ122" s="369" t="str">
        <f>IF(FI122="","",IF(INDEX('コンテンツ＆備考マスタ'!$H:$J,MATCH(学校情報!FI$3,'コンテンツ＆備考マスタ'!$H:$H,0),3)="●",IF(AND(FI122&lt;&gt;"",ISNUMBER(申込書!$AC$22)=TRUE,申込書!$C$67&lt;&gt;"▼プルダウンより選択してください",申込書!$C$67&lt;&gt;""),申込書!$AC$22,""),"-"))</f>
        <v/>
      </c>
      <c r="FK122" s="369"/>
      <c r="FL122" s="369"/>
      <c r="FM122" s="370" t="str">
        <f>IF(AND(申込書!$C$67&lt;&gt;"▼プルダウンより選択してください",申込書!$C$67&lt;&gt;"",$G122&lt;&gt;"",申込書!$V$67="特定学年のみ"),"申し込みする","")</f>
        <v/>
      </c>
      <c r="FN122" s="371"/>
      <c r="FO122" s="372"/>
      <c r="FP122" s="373" t="str">
        <f>IF(AND(申込書!$C$68&lt;&gt;"▼プルダウンより選択してください",申込書!$C$68&lt;&gt;"",申込書!$K$22&lt;&gt;"YYYY/MM/DD",$G122&lt;&gt;""),申込書!$K$22,"")</f>
        <v/>
      </c>
      <c r="FQ122" s="369" t="str">
        <f>IF(FP122="","",IF(INDEX('コンテンツ＆備考マスタ'!$H:$J,MATCH(学校情報!FP$3,'コンテンツ＆備考マスタ'!$H:$H,0),3)="●",IF(AND(FP122&lt;&gt;"",ISNUMBER(申込書!$AC$22)=TRUE,申込書!$C$68&lt;&gt;"▼プルダウンより選択してください",申込書!$C$68&lt;&gt;""),申込書!$AC$22,""),"-"))</f>
        <v/>
      </c>
      <c r="FR122" s="369"/>
      <c r="FS122" s="369"/>
      <c r="FT122" s="370" t="str">
        <f>IF(AND(申込書!$C$68&lt;&gt;"▼プルダウンより選択してください",申込書!$C$68&lt;&gt;"",$G122&lt;&gt;"",申込書!$V$68="特定学年のみ"),"申し込みする","")</f>
        <v/>
      </c>
      <c r="FU122" s="371"/>
      <c r="FV122" s="372"/>
      <c r="FW122" s="373" t="str">
        <f>IF(AND(申込書!$C$69&lt;&gt;"▼プルダウンより選択してください",申込書!$C$69&lt;&gt;"",申込書!$K$22&lt;&gt;"YYYY/MM/DD",$G122&lt;&gt;""),申込書!$K$22,"")</f>
        <v/>
      </c>
      <c r="FX122" s="369" t="str">
        <f>IF(FW122="","",IF(INDEX('コンテンツ＆備考マスタ'!$H:$J,MATCH(学校情報!FW$3,'コンテンツ＆備考マスタ'!$H:$H,0),3)="●",IF(AND(FW122&lt;&gt;"",ISNUMBER(申込書!$AC$22)=TRUE,申込書!$C$69&lt;&gt;"▼プルダウンより選択してください",申込書!$C$69&lt;&gt;""),申込書!$AC$22,""),"-"))</f>
        <v/>
      </c>
      <c r="FY122" s="369"/>
      <c r="FZ122" s="369"/>
      <c r="GA122" s="370" t="str">
        <f>IF(AND(申込書!$C$69&lt;&gt;"▼プルダウンより選択してください",申込書!$C$69&lt;&gt;"",$G122&lt;&gt;"",申込書!$V$69="特定学年のみ"),"申し込みする","")</f>
        <v/>
      </c>
      <c r="GB122" s="371"/>
      <c r="GC122" s="372"/>
      <c r="GD122" s="373" t="str">
        <f>IF(AND(申込書!$C$70&lt;&gt;"▼プルダウンより選択してください",申込書!$C$70&lt;&gt;"",申込書!$K$22&lt;&gt;"YYYY/MM/DD",$G122&lt;&gt;""),申込書!$K$22,"")</f>
        <v/>
      </c>
      <c r="GE122" s="369" t="str">
        <f>IF(GD122="","",IF(INDEX('コンテンツ＆備考マスタ'!$H:$J,MATCH(学校情報!GD$3,'コンテンツ＆備考マスタ'!$H:$H,0),3)="●",IF(AND(GD122&lt;&gt;"",ISNUMBER(申込書!$AC$22)=TRUE,申込書!$C$70&lt;&gt;"▼プルダウンより選択してください",申込書!$C$70&lt;&gt;""),申込書!$AC$22,""),"-"))</f>
        <v/>
      </c>
      <c r="GF122" s="369"/>
      <c r="GG122" s="369"/>
      <c r="GH122" s="370" t="str">
        <f>IF(AND(申込書!$C$70&lt;&gt;"▼プルダウンより選択してください",申込書!$C$70&lt;&gt;"",$G122&lt;&gt;"",申込書!$V$70="特定学年のみ"),"申し込みする","")</f>
        <v/>
      </c>
      <c r="GI122" s="371"/>
      <c r="GJ122" s="372"/>
      <c r="GK122" s="373" t="str">
        <f>IF(AND(申込書!$C$71&lt;&gt;"▼プルダウンより選択してください",申込書!$C$71&lt;&gt;"",申込書!$K$22&lt;&gt;"YYYY/MM/DD",$G122&lt;&gt;""),申込書!$K$22,"")</f>
        <v/>
      </c>
      <c r="GL122" s="369" t="str">
        <f>IF(GK122="","",IF(INDEX('コンテンツ＆備考マスタ'!$H:$J,MATCH(学校情報!GK$3,'コンテンツ＆備考マスタ'!$H:$H,0),3)="●",IF(AND(GK122&lt;&gt;"",ISNUMBER(申込書!$AC$22)=TRUE,申込書!$C$71&lt;&gt;"▼プルダウンより選択してください",申込書!$C$71&lt;&gt;""),申込書!$AC$22,""),"-"))</f>
        <v/>
      </c>
      <c r="GM122" s="369"/>
      <c r="GN122" s="369"/>
      <c r="GO122" s="370" t="str">
        <f>IF(AND(申込書!$C$71&lt;&gt;"▼プルダウンより選択してください",申込書!$C$71&lt;&gt;"",$G122&lt;&gt;"",申込書!$V$71="特定学年のみ"),"申し込みする","")</f>
        <v/>
      </c>
      <c r="GP122" s="371"/>
      <c r="GQ122" s="372"/>
      <c r="GR122" s="373" t="str">
        <f>IF(AND(申込書!$C$72&lt;&gt;"▼プルダウンより選択してください",申込書!$C$72&lt;&gt;"",申込書!$K$22&lt;&gt;"YYYY/MM/DD",$G122&lt;&gt;""),申込書!$K$22,"")</f>
        <v/>
      </c>
      <c r="GS122" s="369" t="str">
        <f>IF(GR122="","",IF(INDEX('コンテンツ＆備考マスタ'!$H:$J,MATCH(学校情報!GR$3,'コンテンツ＆備考マスタ'!$H:$H,0),3)="●",IF(AND(GR122&lt;&gt;"",ISNUMBER(申込書!$AC$22)=TRUE,申込書!$C$72&lt;&gt;"▼プルダウンより選択してください",申込書!$C$72&lt;&gt;""),申込書!$AC$22,""),"-"))</f>
        <v/>
      </c>
      <c r="GT122" s="369"/>
      <c r="GU122" s="369"/>
      <c r="GV122" s="370" t="str">
        <f>IF(AND(申込書!$C$72&lt;&gt;"▼プルダウンより選択してください",申込書!$C$72&lt;&gt;"",$G122&lt;&gt;"",申込書!$V$72="特定学年のみ"),"申し込みする","")</f>
        <v/>
      </c>
      <c r="GW122" s="371"/>
      <c r="GX122" s="372"/>
      <c r="GY122" s="373" t="str">
        <f>IF(AND(申込書!$C$73&lt;&gt;"▼プルダウンより選択してください",申込書!$C$73&lt;&gt;"",申込書!$K$22&lt;&gt;"YYYY/MM/DD",$G122&lt;&gt;""),申込書!$K$22,"")</f>
        <v/>
      </c>
      <c r="GZ122" s="369" t="str">
        <f>IF(GY122="","",IF(INDEX('コンテンツ＆備考マスタ'!$H:$J,MATCH(学校情報!GY$3,'コンテンツ＆備考マスタ'!$H:$H,0),3)="●",IF(AND(GY122&lt;&gt;"",ISNUMBER(申込書!$AC$22)=TRUE,申込書!$C$73&lt;&gt;"▼プルダウンより選択してください",申込書!$C$73&lt;&gt;""),申込書!$AC$22,""),"-"))</f>
        <v/>
      </c>
      <c r="HA122" s="369"/>
      <c r="HB122" s="369"/>
      <c r="HC122" s="370" t="str">
        <f>IF(AND(申込書!$C$73&lt;&gt;"▼プルダウンより選択してください",申込書!$C$73&lt;&gt;"",$G122&lt;&gt;"",申込書!$V$73="特定学年のみ"),"申し込みする","")</f>
        <v/>
      </c>
      <c r="HD122" s="371"/>
      <c r="HE122" s="372"/>
      <c r="HF122" s="373" t="str">
        <f>IF(AND(申込書!$C$74&lt;&gt;"▼プルダウンより選択してください",申込書!$C$74&lt;&gt;"",申込書!$K$22&lt;&gt;"YYYY/MM/DD",$G122&lt;&gt;""),申込書!$K$22,"")</f>
        <v/>
      </c>
      <c r="HG122" s="369" t="str">
        <f>IF(HF122="","",IF(INDEX('コンテンツ＆備考マスタ'!$H:$J,MATCH(学校情報!HF$3,'コンテンツ＆備考マスタ'!$H:$H,0),3)="●",IF(AND(HF122&lt;&gt;"",ISNUMBER(申込書!$AC$22)=TRUE,申込書!$C$74&lt;&gt;"▼プルダウンより選択してください",申込書!$C$74&lt;&gt;""),申込書!$AC$22,""),"-"))</f>
        <v/>
      </c>
      <c r="HH122" s="369"/>
      <c r="HI122" s="369"/>
      <c r="HJ122" s="370" t="str">
        <f>IF(AND(申込書!$C$74&lt;&gt;"▼プルダウンより選択してください",申込書!$C$74&lt;&gt;"",$G122&lt;&gt;"",申込書!$V$74="特定学年のみ"),"申し込みする","")</f>
        <v/>
      </c>
      <c r="HK122" s="371"/>
      <c r="HL122" s="372"/>
      <c r="HM122" s="373" t="str">
        <f>IF(AND(申込書!$C$75&lt;&gt;"▼プルダウンより選択してください",申込書!$C$75&lt;&gt;"",申込書!$K$22&lt;&gt;"YYYY/MM/DD",$G122&lt;&gt;""),申込書!$K$22,"")</f>
        <v/>
      </c>
      <c r="HN122" s="369" t="str">
        <f>IF(HM122="","",IF(INDEX('コンテンツ＆備考マスタ'!$H:$J,MATCH(学校情報!HM$3,'コンテンツ＆備考マスタ'!$H:$H,0),3)="●",IF(AND(HM122&lt;&gt;"",ISNUMBER(申込書!$AC$22)=TRUE,申込書!$C$75&lt;&gt;"▼プルダウンより選択してください",申込書!$C$75&lt;&gt;""),申込書!$AC$22,""),"-"))</f>
        <v/>
      </c>
      <c r="HO122" s="369"/>
      <c r="HP122" s="369"/>
      <c r="HQ122" s="370" t="str">
        <f>IF(AND(申込書!$C$75&lt;&gt;"▼プルダウンより選択してください",申込書!$C$75&lt;&gt;"",$G122&lt;&gt;"",申込書!$V$75="特定学年のみ"),"申し込みする","")</f>
        <v/>
      </c>
      <c r="HR122" s="371"/>
      <c r="HS122" s="371"/>
      <c r="HT122" s="374" t="str">
        <f>IF(AND(申込書!$C$76&lt;&gt;"▼プルダウンより選択してください",申込書!$C$76&lt;&gt;"",申込書!$K$22&lt;&gt;"YYYY/MM/DD",$G122&lt;&gt;""),申込書!$K$22,"")</f>
        <v/>
      </c>
      <c r="HU122" s="369" t="str">
        <f>IF(HT122="","",IF(INDEX('コンテンツ＆備考マスタ'!$H:$J,MATCH(学校情報!HT$3,'コンテンツ＆備考マスタ'!$H:$H,0),3)="●",IF(AND(HT122&lt;&gt;"",ISNUMBER(申込書!$AC$22)=TRUE,申込書!$C$76&lt;&gt;"▼プルダウンより選択してください",申込書!$C$76&lt;&gt;""),申込書!$AC$22,""),"-"))</f>
        <v/>
      </c>
      <c r="HV122" s="369"/>
      <c r="HW122" s="369"/>
      <c r="HX122" s="370" t="str">
        <f>IF(AND(申込書!$C$76&lt;&gt;"▼プルダウンより選択してください",申込書!$C$76&lt;&gt;"",$G122&lt;&gt;"",申込書!$V$76="特定学年のみ"),"申し込みする","")</f>
        <v/>
      </c>
      <c r="HY122" s="371"/>
      <c r="HZ122" s="372"/>
      <c r="IA122" s="69"/>
    </row>
    <row r="123" spans="2:235" ht="26.85" hidden="1" customHeight="1" outlineLevel="1">
      <c r="B123" s="365">
        <f t="shared" si="3"/>
        <v>118</v>
      </c>
      <c r="C123" s="55"/>
      <c r="D123" s="56"/>
      <c r="E123" s="154"/>
      <c r="F123" s="57"/>
      <c r="G123" s="58"/>
      <c r="H123" s="59"/>
      <c r="I123" s="60"/>
      <c r="J123" s="61"/>
      <c r="K123" s="366" t="str">
        <f t="shared" si="4"/>
        <v/>
      </c>
      <c r="L123" s="62"/>
      <c r="M123" s="322"/>
      <c r="N123" s="63"/>
      <c r="O123" s="64"/>
      <c r="P123" s="367" t="str">
        <f t="shared" si="5"/>
        <v/>
      </c>
      <c r="Q123" s="65"/>
      <c r="R123" s="66"/>
      <c r="S123" s="67"/>
      <c r="T123" s="68"/>
      <c r="U123" s="68"/>
      <c r="V123" s="68"/>
      <c r="W123" s="66"/>
      <c r="X123" s="281"/>
      <c r="Y123" s="368" t="str">
        <f>IF(AND(申込書!$C$47&lt;&gt;"▼プルダウンより選択してください",申込書!$C$47&lt;&gt;"",申込書!$K$22&lt;&gt;"YYYY/MM/DD",$G123&lt;&gt;""),申込書!$K$22,"")</f>
        <v/>
      </c>
      <c r="Z123" s="369" t="str">
        <f>IF(Y123="","",IF(INDEX('コンテンツ＆備考マスタ'!$H:$J,MATCH(学校情報!Y$3,'コンテンツ＆備考マスタ'!$H:$H,0),3)="●",IF(AND(Y123&lt;&gt;"",ISNUMBER(申込書!$AC$22)=TRUE,申込書!$C$47&lt;&gt;"▼プルダウンより選択してください",申込書!$C$47&lt;&gt;""),申込書!$AC$22,""),"-"))</f>
        <v/>
      </c>
      <c r="AA123" s="369"/>
      <c r="AB123" s="369"/>
      <c r="AC123" s="370" t="str">
        <f>IF(AND(申込書!$C$47&lt;&gt;"▼プルダウンより選択してください",申込書!$C$47&lt;&gt;"",$G123&lt;&gt;"",申込書!$V$47="特定学年のみ"),"申し込みする","")</f>
        <v/>
      </c>
      <c r="AD123" s="371"/>
      <c r="AE123" s="372"/>
      <c r="AF123" s="373" t="str">
        <f>IF(AND(申込書!$C$48&lt;&gt;"▼プルダウンより選択してください",申込書!$C$48&lt;&gt;"",申込書!$K$22&lt;&gt;"YYYY/MM/DD",$G123&lt;&gt;""),申込書!$K$22,"")</f>
        <v/>
      </c>
      <c r="AG123" s="369" t="str">
        <f>IF(AF123="","",IF(INDEX('コンテンツ＆備考マスタ'!$H:$J,MATCH(学校情報!AF$3,'コンテンツ＆備考マスタ'!$H:$H,0),3)="●",IF(AND(AF123&lt;&gt;"",ISNUMBER(申込書!$AC$22)=TRUE,申込書!$C$48&lt;&gt;"▼プルダウンより選択してください",申込書!$C$48&lt;&gt;""),申込書!$AC$22,""),"-"))</f>
        <v/>
      </c>
      <c r="AH123" s="369"/>
      <c r="AI123" s="369"/>
      <c r="AJ123" s="370" t="str">
        <f>IF(AND(申込書!$C$48&lt;&gt;"▼プルダウンより選択してください",申込書!$C$48&lt;&gt;"",$G123&lt;&gt;"",申込書!$V$48="特定学年のみ"),"申し込みする","")</f>
        <v/>
      </c>
      <c r="AK123" s="371"/>
      <c r="AL123" s="372"/>
      <c r="AM123" s="373" t="str">
        <f>IF(AND(申込書!$C$49&lt;&gt;"▼プルダウンより選択してください",申込書!$C$49&lt;&gt;"",申込書!$K$22&lt;&gt;"YYYY/MM/DD",$G123&lt;&gt;""),申込書!$K$22,"")</f>
        <v/>
      </c>
      <c r="AN123" s="369" t="str">
        <f>IF(AM123="","",IF(INDEX('コンテンツ＆備考マスタ'!$H:$J,MATCH(学校情報!AM$3,'コンテンツ＆備考マスタ'!$H:$H,0),3)="●",IF(AND(AM123&lt;&gt;"",ISNUMBER(申込書!$AC$22)=TRUE,申込書!$C$49&lt;&gt;"▼プルダウンより選択してください",申込書!$C$49&lt;&gt;""),申込書!$AC$22,""),"-"))</f>
        <v/>
      </c>
      <c r="AO123" s="369"/>
      <c r="AP123" s="369"/>
      <c r="AQ123" s="370" t="str">
        <f>IF(AND(申込書!$C$49&lt;&gt;"▼プルダウンより選択してください",申込書!$C$49&lt;&gt;"",$G123&lt;&gt;"",申込書!$V$49="特定学年のみ"),"申し込みする","")</f>
        <v/>
      </c>
      <c r="AR123" s="371"/>
      <c r="AS123" s="372"/>
      <c r="AT123" s="373" t="str">
        <f>IF(AND(申込書!$C$50&lt;&gt;"▼プルダウンより選択してください",申込書!$C$50&lt;&gt;"",申込書!$K$22&lt;&gt;"YYYY/MM/DD",$G123&lt;&gt;""),申込書!$K$22,"")</f>
        <v/>
      </c>
      <c r="AU123" s="369" t="str">
        <f>IF(AT123="","",IF(INDEX('コンテンツ＆備考マスタ'!$H:$J,MATCH(学校情報!AT$3,'コンテンツ＆備考マスタ'!$H:$H,0),3)="●",IF(AND(AT123&lt;&gt;"",ISNUMBER(申込書!$AC$22)=TRUE,申込書!$C$50&lt;&gt;"▼プルダウンより選択してください",申込書!$C$50&lt;&gt;""),申込書!$AC$22,""),"-"))</f>
        <v/>
      </c>
      <c r="AV123" s="369"/>
      <c r="AW123" s="369"/>
      <c r="AX123" s="370" t="str">
        <f>IF(AND(申込書!$C$50&lt;&gt;"▼プルダウンより選択してください",申込書!$C$50&lt;&gt;"",$G123&lt;&gt;"",申込書!$V$50="特定学年のみ"),"申し込みする","")</f>
        <v/>
      </c>
      <c r="AY123" s="371"/>
      <c r="AZ123" s="372"/>
      <c r="BA123" s="373" t="str">
        <f>IF(AND(申込書!$C$51&lt;&gt;"▼プルダウンより選択してください",申込書!$C$51&lt;&gt;"",申込書!$K$22&lt;&gt;"YYYY/MM/DD",$G123&lt;&gt;""),申込書!$K$22,"")</f>
        <v/>
      </c>
      <c r="BB123" s="369" t="str">
        <f>IF(BA123="","",IF(INDEX('コンテンツ＆備考マスタ'!$H:$J,MATCH(学校情報!BA$3,'コンテンツ＆備考マスタ'!$H:$H,0),3)="●",IF(AND(BA123&lt;&gt;"",ISNUMBER(申込書!$AC$22)=TRUE,申込書!$C$51&lt;&gt;"▼プルダウンより選択してください",申込書!$C$51&lt;&gt;""),申込書!$AC$22,""),"-"))</f>
        <v/>
      </c>
      <c r="BC123" s="369"/>
      <c r="BD123" s="369"/>
      <c r="BE123" s="370" t="str">
        <f>IF(AND(申込書!$C$51&lt;&gt;"▼プルダウンより選択してください",申込書!$C$51&lt;&gt;"",$G123&lt;&gt;"",申込書!$V$51="特定学年のみ"),"申し込みする","")</f>
        <v/>
      </c>
      <c r="BF123" s="371"/>
      <c r="BG123" s="372"/>
      <c r="BH123" s="373" t="str">
        <f>IF(AND(申込書!$C$52&lt;&gt;"▼プルダウンより選択してください",申込書!$C$52&lt;&gt;"",申込書!$K$22&lt;&gt;"YYYY/MM/DD",$G123&lt;&gt;""),申込書!$K$22,"")</f>
        <v/>
      </c>
      <c r="BI123" s="369" t="str">
        <f>IF(BH123="","",IF(INDEX('コンテンツ＆備考マスタ'!$H:$J,MATCH(学校情報!BH$3,'コンテンツ＆備考マスタ'!$H:$H,0),3)="●",IF(AND(BH123&lt;&gt;"",ISNUMBER(申込書!$AC$22)=TRUE,申込書!$C$52&lt;&gt;"▼プルダウンより選択してください",申込書!$C$52&lt;&gt;""),申込書!$AC$22,""),"-"))</f>
        <v/>
      </c>
      <c r="BJ123" s="369"/>
      <c r="BK123" s="369"/>
      <c r="BL123" s="370" t="str">
        <f>IF(AND(申込書!$C$52&lt;&gt;"▼プルダウンより選択してください",申込書!$C$52&lt;&gt;"",$G123&lt;&gt;"",申込書!$V$52="特定学年のみ"),"申し込みする","")</f>
        <v/>
      </c>
      <c r="BM123" s="371"/>
      <c r="BN123" s="372"/>
      <c r="BO123" s="373" t="str">
        <f>IF(AND(申込書!$C$53&lt;&gt;"▼プルダウンより選択してください",申込書!$C$53&lt;&gt;"",申込書!$K$22&lt;&gt;"YYYY/MM/DD",$G123&lt;&gt;""),申込書!$K$22,"")</f>
        <v/>
      </c>
      <c r="BP123" s="369" t="str">
        <f>IF(BO123="","",IF(INDEX('コンテンツ＆備考マスタ'!$H:$J,MATCH(学校情報!BO$3,'コンテンツ＆備考マスタ'!$H:$H,0),3)="●",IF(AND(BO123&lt;&gt;"",ISNUMBER(申込書!$AC$22)=TRUE,申込書!$C$53&lt;&gt;"▼プルダウンより選択してください",申込書!$C$53&lt;&gt;""),申込書!$AC$22,""),"-"))</f>
        <v/>
      </c>
      <c r="BQ123" s="369"/>
      <c r="BR123" s="369"/>
      <c r="BS123" s="370" t="str">
        <f>IF(AND(申込書!$C$53&lt;&gt;"▼プルダウンより選択してください",申込書!$C$53&lt;&gt;"",$G123&lt;&gt;"",申込書!$V$53="特定学年のみ"),"申し込みする","")</f>
        <v/>
      </c>
      <c r="BT123" s="371"/>
      <c r="BU123" s="372"/>
      <c r="BV123" s="373" t="str">
        <f>IF(AND(申込書!$C$54&lt;&gt;"▼プルダウンより選択してください",申込書!$C$54&lt;&gt;"",申込書!$K$22&lt;&gt;"YYYY/MM/DD",$G123&lt;&gt;""),申込書!$K$22,"")</f>
        <v/>
      </c>
      <c r="BW123" s="369" t="str">
        <f>IF(BV123="","",IF(INDEX('コンテンツ＆備考マスタ'!$H:$J,MATCH(学校情報!BV$3,'コンテンツ＆備考マスタ'!$H:$H,0),3)="●",IF(AND(BV123&lt;&gt;"",ISNUMBER(申込書!$AC$22)=TRUE,申込書!$C$54&lt;&gt;"▼プルダウンより選択してください",申込書!$C$54&lt;&gt;""),申込書!$AC$22,""),"-"))</f>
        <v/>
      </c>
      <c r="BX123" s="369"/>
      <c r="BY123" s="369"/>
      <c r="BZ123" s="370" t="str">
        <f>IF(AND(申込書!$C$54&lt;&gt;"▼プルダウンより選択してください",申込書!$C$54&lt;&gt;"",$G123&lt;&gt;"",申込書!$V$54="特定学年のみ"),"申し込みする","")</f>
        <v/>
      </c>
      <c r="CA123" s="371"/>
      <c r="CB123" s="372"/>
      <c r="CC123" s="373" t="str">
        <f>IF(AND(申込書!$C$55&lt;&gt;"▼プルダウンより選択してください",申込書!$C$55&lt;&gt;"",申込書!$K$22&lt;&gt;"YYYY/MM/DD",$G123&lt;&gt;""),申込書!$K$22,"")</f>
        <v/>
      </c>
      <c r="CD123" s="369" t="str">
        <f>IF(CC123="","",IF(INDEX('コンテンツ＆備考マスタ'!$H:$J,MATCH(学校情報!CC$3,'コンテンツ＆備考マスタ'!$H:$H,0),3)="●",IF(AND(CC123&lt;&gt;"",ISNUMBER(申込書!$AC$22)=TRUE,申込書!$C$55&lt;&gt;"▼プルダウンより選択してください",申込書!$C$55&lt;&gt;""),申込書!$AC$22,""),"-"))</f>
        <v/>
      </c>
      <c r="CE123" s="369"/>
      <c r="CF123" s="369"/>
      <c r="CG123" s="370" t="str">
        <f>IF(AND(申込書!$C$55&lt;&gt;"▼プルダウンより選択してください",申込書!$C$55&lt;&gt;"",$G123&lt;&gt;"",申込書!$V$55="特定学年のみ"),"申し込みする","")</f>
        <v/>
      </c>
      <c r="CH123" s="371"/>
      <c r="CI123" s="372"/>
      <c r="CJ123" s="373" t="str">
        <f>IF(AND(申込書!$C$56&lt;&gt;"▼プルダウンより選択してください",申込書!$C$56&lt;&gt;"",申込書!$K$22&lt;&gt;"YYYY/MM/DD",$G123&lt;&gt;""),申込書!$K$22,"")</f>
        <v/>
      </c>
      <c r="CK123" s="369" t="str">
        <f>IF(CJ123="","",IF(INDEX('コンテンツ＆備考マスタ'!$H:$J,MATCH(学校情報!CJ$3,'コンテンツ＆備考マスタ'!$H:$H,0),3)="●",IF(AND(CJ123&lt;&gt;"",ISNUMBER(申込書!$AC$22)=TRUE,申込書!$C$56&lt;&gt;"▼プルダウンより選択してください",申込書!$C$56&lt;&gt;""),申込書!$AC$22,""),"-"))</f>
        <v/>
      </c>
      <c r="CL123" s="369"/>
      <c r="CM123" s="369"/>
      <c r="CN123" s="370" t="str">
        <f>IF(AND(申込書!$C$56&lt;&gt;"▼プルダウンより選択してください",申込書!$C$56&lt;&gt;"",$G123&lt;&gt;"",申込書!$V$56="特定学年のみ"),"申し込みする","")</f>
        <v/>
      </c>
      <c r="CO123" s="371"/>
      <c r="CP123" s="372"/>
      <c r="CQ123" s="373" t="str">
        <f>IF(AND(申込書!$C$57&lt;&gt;"▼プルダウンより選択してください",申込書!$C$57&lt;&gt;"",申込書!$K$22&lt;&gt;"YYYY/MM/DD",$G123&lt;&gt;""),申込書!$K$22,"")</f>
        <v/>
      </c>
      <c r="CR123" s="369" t="str">
        <f>IF(CQ123="","",IF(INDEX('コンテンツ＆備考マスタ'!$H:$J,MATCH(学校情報!CQ$3,'コンテンツ＆備考マスタ'!$H:$H,0),3)="●",IF(AND(CQ123&lt;&gt;"",ISNUMBER(申込書!$AC$22)=TRUE,申込書!$C$57&lt;&gt;"▼プルダウンより選択してください",申込書!$C$57&lt;&gt;""),申込書!$AC$22,""),"-"))</f>
        <v/>
      </c>
      <c r="CS123" s="369"/>
      <c r="CT123" s="369"/>
      <c r="CU123" s="369" t="str">
        <f>IF(AND(申込書!$C$57&lt;&gt;"▼プルダウンより選択してください",申込書!$C$57&lt;&gt;"",$G123&lt;&gt;"",申込書!$V$57="特定学年のみ"),"申し込みする","")</f>
        <v/>
      </c>
      <c r="CV123" s="371"/>
      <c r="CW123" s="372"/>
      <c r="CX123" s="373" t="str">
        <f>IF(AND(申込書!$C$58&lt;&gt;"▼プルダウンより選択してください",申込書!$C$58&lt;&gt;"",申込書!$K$22&lt;&gt;"YYYY/MM/DD",$G123&lt;&gt;""),申込書!$K$22,"")</f>
        <v/>
      </c>
      <c r="CY123" s="369" t="str">
        <f>IF(CX123="","",IF(INDEX('コンテンツ＆備考マスタ'!$H:$J,MATCH(学校情報!CX$3,'コンテンツ＆備考マスタ'!$H:$H,0),3)="●",IF(AND(CX123&lt;&gt;"",ISNUMBER(申込書!$AC$22)=TRUE,申込書!$C$58&lt;&gt;"▼プルダウンより選択してください",申込書!$C$58&lt;&gt;""),申込書!$AC$22,""),"-"))</f>
        <v/>
      </c>
      <c r="CZ123" s="369"/>
      <c r="DA123" s="369"/>
      <c r="DB123" s="369" t="str">
        <f>IF(AND(申込書!$C$58&lt;&gt;"▼プルダウンより選択してください",申込書!$C$58&lt;&gt;"",$G123&lt;&gt;"",申込書!$V$58="特定学年のみ"),"申し込みする","")</f>
        <v/>
      </c>
      <c r="DC123" s="371"/>
      <c r="DD123" s="372"/>
      <c r="DE123" s="373" t="str">
        <f>IF(AND(申込書!$C$59&lt;&gt;"▼プルダウンより選択してください",申込書!$C$59&lt;&gt;"",申込書!$K$22&lt;&gt;"YYYY/MM/DD",$G123&lt;&gt;""),申込書!$K$22,"")</f>
        <v/>
      </c>
      <c r="DF123" s="369" t="str">
        <f>IF(DE123="","",IF(INDEX('コンテンツ＆備考マスタ'!$H:$J,MATCH(学校情報!DE$3,'コンテンツ＆備考マスタ'!$H:$H,0),3)="●",IF(AND(DE123&lt;&gt;"",ISNUMBER(申込書!$AC$22)=TRUE,申込書!$C$59&lt;&gt;"▼プルダウンより選択してください",申込書!$C$59&lt;&gt;""),申込書!$AC$22,""),"-"))</f>
        <v/>
      </c>
      <c r="DG123" s="369"/>
      <c r="DH123" s="369"/>
      <c r="DI123" s="369" t="str">
        <f>IF(AND(申込書!$C$59&lt;&gt;"▼プルダウンより選択してください",申込書!$C$59&lt;&gt;"",$G123&lt;&gt;"",申込書!$V$59="特定学年のみ"),"申し込みする","")</f>
        <v/>
      </c>
      <c r="DJ123" s="371"/>
      <c r="DK123" s="372"/>
      <c r="DL123" s="373" t="str">
        <f>IF(AND(申込書!$C$60&lt;&gt;"▼プルダウンより選択してください",申込書!$C$60&lt;&gt;"",申込書!$K$22&lt;&gt;"YYYY/MM/DD",$G123&lt;&gt;""),申込書!$K$22,"")</f>
        <v/>
      </c>
      <c r="DM123" s="369" t="str">
        <f>IF(DL123="","",IF(INDEX('コンテンツ＆備考マスタ'!$H:$J,MATCH(学校情報!DL$3,'コンテンツ＆備考マスタ'!$H:$H,0),3)="●",IF(AND(DL123&lt;&gt;"",ISNUMBER(申込書!$AC$22)=TRUE,申込書!$C$60&lt;&gt;"▼プルダウンより選択してください",申込書!$C$60&lt;&gt;""),申込書!$AC$22,""),"-"))</f>
        <v/>
      </c>
      <c r="DN123" s="369"/>
      <c r="DO123" s="369"/>
      <c r="DP123" s="369" t="str">
        <f>IF(AND(申込書!$C$60&lt;&gt;"▼プルダウンより選択してください",申込書!$C$60&lt;&gt;"",$G123&lt;&gt;"",申込書!$V$60="特定学年のみ"),"申し込みする","")</f>
        <v/>
      </c>
      <c r="DQ123" s="371"/>
      <c r="DR123" s="372"/>
      <c r="DS123" s="373" t="str">
        <f>IF(AND(申込書!$C$61&lt;&gt;"▼プルダウンより選択してください",申込書!$C$61&lt;&gt;"",申込書!$K$22&lt;&gt;"YYYY/MM/DD",$G123&lt;&gt;""),申込書!$K$22,"")</f>
        <v/>
      </c>
      <c r="DT123" s="369" t="str">
        <f>IF(DS123="","",IF(INDEX('コンテンツ＆備考マスタ'!$H:$J,MATCH(学校情報!DS$3,'コンテンツ＆備考マスタ'!$H:$H,0),3)="●",IF(AND(DS123&lt;&gt;"",ISNUMBER(申込書!$AC$22)=TRUE,申込書!$C$61&lt;&gt;"▼プルダウンより選択してください",申込書!$C$61&lt;&gt;""),申込書!$AC$22,""),"-"))</f>
        <v/>
      </c>
      <c r="DU123" s="369"/>
      <c r="DV123" s="369"/>
      <c r="DW123" s="369" t="str">
        <f>IF(AND(申込書!$C$61&lt;&gt;"▼プルダウンより選択してください",申込書!$C$61&lt;&gt;"",$G123&lt;&gt;"",申込書!$V$61="特定学年のみ"),"申し込みする","")</f>
        <v/>
      </c>
      <c r="DX123" s="371"/>
      <c r="DY123" s="372"/>
      <c r="DZ123" s="373" t="str">
        <f>IF(AND(申込書!$C$62&lt;&gt;"▼プルダウンより選択してください",申込書!$C$62&lt;&gt;"",申込書!$K$22&lt;&gt;"YYYY/MM/DD",$G123&lt;&gt;""),申込書!$K$22,"")</f>
        <v/>
      </c>
      <c r="EA123" s="369" t="str">
        <f>IF(DZ123="","",IF(INDEX('コンテンツ＆備考マスタ'!$H:$J,MATCH(学校情報!DZ$3,'コンテンツ＆備考マスタ'!$H:$H,0),3)="●",IF(AND(DZ123&lt;&gt;"",ISNUMBER(申込書!$AC$22)=TRUE,申込書!$C$62&lt;&gt;"▼プルダウンより選択してください",申込書!$C$62&lt;&gt;""),申込書!$AC$22,""),"-"))</f>
        <v/>
      </c>
      <c r="EB123" s="369"/>
      <c r="EC123" s="369"/>
      <c r="ED123" s="370" t="str">
        <f>IF(AND(申込書!$C$62&lt;&gt;"▼プルダウンより選択してください",申込書!$C$62&lt;&gt;"",$G123&lt;&gt;"",申込書!$V$62="特定学年のみ"),"申し込みする","")</f>
        <v/>
      </c>
      <c r="EE123" s="371"/>
      <c r="EF123" s="372"/>
      <c r="EG123" s="373" t="str">
        <f>IF(AND(申込書!$C$63&lt;&gt;"▼プルダウンより選択してください",申込書!$C$63&lt;&gt;"",申込書!$K$22&lt;&gt;"YYYY/MM/DD",$G123&lt;&gt;""),申込書!$K$22,"")</f>
        <v/>
      </c>
      <c r="EH123" s="369" t="str">
        <f>IF(EG123="","",IF(INDEX('コンテンツ＆備考マスタ'!$H:$J,MATCH(学校情報!EG$3,'コンテンツ＆備考マスタ'!$H:$H,0),3)="●",IF(AND(EG123&lt;&gt;"",ISNUMBER(申込書!$AC$22)=TRUE,申込書!$C$63&lt;&gt;"▼プルダウンより選択してください",申込書!$C$63&lt;&gt;""),申込書!$AC$22,""),"-"))</f>
        <v/>
      </c>
      <c r="EI123" s="369"/>
      <c r="EJ123" s="369"/>
      <c r="EK123" s="370" t="str">
        <f>IF(AND(申込書!$C$63&lt;&gt;"▼プルダウンより選択してください",申込書!$C$63&lt;&gt;"",$G123&lt;&gt;"",申込書!$V$63="特定学年のみ"),"申し込みする","")</f>
        <v/>
      </c>
      <c r="EL123" s="371"/>
      <c r="EM123" s="372"/>
      <c r="EN123" s="373" t="str">
        <f>IF(AND(申込書!$C$64&lt;&gt;"▼プルダウンより選択してください",申込書!$C$64&lt;&gt;"",申込書!$K$22&lt;&gt;"YYYY/MM/DD",$G123&lt;&gt;""),申込書!$K$22,"")</f>
        <v/>
      </c>
      <c r="EO123" s="369" t="str">
        <f>IF(EN123="","",IF(INDEX('コンテンツ＆備考マスタ'!$H:$J,MATCH(学校情報!EN$3,'コンテンツ＆備考マスタ'!$H:$H,0),3)="●",IF(AND(EN123&lt;&gt;"",ISNUMBER(申込書!$AC$22)=TRUE,申込書!$C$64&lt;&gt;"▼プルダウンより選択してください",申込書!$C$64&lt;&gt;""),申込書!$AC$22,""),"-"))</f>
        <v/>
      </c>
      <c r="EP123" s="369"/>
      <c r="EQ123" s="369"/>
      <c r="ER123" s="370" t="str">
        <f>IF(AND(申込書!$C$64&lt;&gt;"▼プルダウンより選択してください",申込書!$C$64&lt;&gt;"",$G123&lt;&gt;"",申込書!$V$64="特定学年のみ"),"申し込みする","")</f>
        <v/>
      </c>
      <c r="ES123" s="371"/>
      <c r="ET123" s="372"/>
      <c r="EU123" s="373" t="str">
        <f>IF(AND(申込書!$C$65&lt;&gt;"▼プルダウンより選択してください",申込書!$C$65&lt;&gt;"",申込書!$K$22&lt;&gt;"YYYY/MM/DD",$G123&lt;&gt;""),申込書!$K$22,"")</f>
        <v/>
      </c>
      <c r="EV123" s="369" t="str">
        <f>IF(EU123="","",IF(INDEX('コンテンツ＆備考マスタ'!$H:$J,MATCH(学校情報!EU$3,'コンテンツ＆備考マスタ'!$H:$H,0),3)="●",IF(AND(EU123&lt;&gt;"",ISNUMBER(申込書!$AC$22)=TRUE,申込書!$C$65&lt;&gt;"▼プルダウンより選択してください",申込書!$C$65&lt;&gt;""),申込書!$AC$22,""),"-"))</f>
        <v/>
      </c>
      <c r="EW123" s="369"/>
      <c r="EX123" s="369"/>
      <c r="EY123" s="370" t="str">
        <f>IF(AND(申込書!$C$65&lt;&gt;"▼プルダウンより選択してください",申込書!$C$65&lt;&gt;"",$G123&lt;&gt;"",申込書!$V$65="特定学年のみ"),"申し込みする","")</f>
        <v/>
      </c>
      <c r="EZ123" s="371"/>
      <c r="FA123" s="372"/>
      <c r="FB123" s="373" t="str">
        <f>IF(AND(申込書!$C$66&lt;&gt;"▼プルダウンより選択してください",申込書!$C$66&lt;&gt;"",申込書!$K$22&lt;&gt;"YYYY/MM/DD",$G123&lt;&gt;""),申込書!$K$22,"")</f>
        <v/>
      </c>
      <c r="FC123" s="369" t="str">
        <f>IF(FB123="","",IF(INDEX('コンテンツ＆備考マスタ'!$H:$J,MATCH(学校情報!FB$3,'コンテンツ＆備考マスタ'!$H:$H,0),3)="●",IF(AND(FB123&lt;&gt;"",ISNUMBER(申込書!$AC$22)=TRUE,申込書!$C$66&lt;&gt;"▼プルダウンより選択してください",申込書!$C$66&lt;&gt;""),申込書!$AC$22,""),"-"))</f>
        <v/>
      </c>
      <c r="FD123" s="369"/>
      <c r="FE123" s="369"/>
      <c r="FF123" s="370" t="str">
        <f>IF(AND(申込書!$C$66&lt;&gt;"▼プルダウンより選択してください",申込書!$C$66&lt;&gt;"",$G123&lt;&gt;"",申込書!$V$66="特定学年のみ"),"申し込みする","")</f>
        <v/>
      </c>
      <c r="FG123" s="371"/>
      <c r="FH123" s="372"/>
      <c r="FI123" s="373" t="str">
        <f>IF(AND(申込書!$C$67&lt;&gt;"▼プルダウンより選択してください",申込書!$C$67&lt;&gt;"",申込書!$K$22&lt;&gt;"YYYY/MM/DD",$G123&lt;&gt;""),申込書!$K$22,"")</f>
        <v/>
      </c>
      <c r="FJ123" s="369" t="str">
        <f>IF(FI123="","",IF(INDEX('コンテンツ＆備考マスタ'!$H:$J,MATCH(学校情報!FI$3,'コンテンツ＆備考マスタ'!$H:$H,0),3)="●",IF(AND(FI123&lt;&gt;"",ISNUMBER(申込書!$AC$22)=TRUE,申込書!$C$67&lt;&gt;"▼プルダウンより選択してください",申込書!$C$67&lt;&gt;""),申込書!$AC$22,""),"-"))</f>
        <v/>
      </c>
      <c r="FK123" s="369"/>
      <c r="FL123" s="369"/>
      <c r="FM123" s="370" t="str">
        <f>IF(AND(申込書!$C$67&lt;&gt;"▼プルダウンより選択してください",申込書!$C$67&lt;&gt;"",$G123&lt;&gt;"",申込書!$V$67="特定学年のみ"),"申し込みする","")</f>
        <v/>
      </c>
      <c r="FN123" s="371"/>
      <c r="FO123" s="372"/>
      <c r="FP123" s="373" t="str">
        <f>IF(AND(申込書!$C$68&lt;&gt;"▼プルダウンより選択してください",申込書!$C$68&lt;&gt;"",申込書!$K$22&lt;&gt;"YYYY/MM/DD",$G123&lt;&gt;""),申込書!$K$22,"")</f>
        <v/>
      </c>
      <c r="FQ123" s="369" t="str">
        <f>IF(FP123="","",IF(INDEX('コンテンツ＆備考マスタ'!$H:$J,MATCH(学校情報!FP$3,'コンテンツ＆備考マスタ'!$H:$H,0),3)="●",IF(AND(FP123&lt;&gt;"",ISNUMBER(申込書!$AC$22)=TRUE,申込書!$C$68&lt;&gt;"▼プルダウンより選択してください",申込書!$C$68&lt;&gt;""),申込書!$AC$22,""),"-"))</f>
        <v/>
      </c>
      <c r="FR123" s="369"/>
      <c r="FS123" s="369"/>
      <c r="FT123" s="370" t="str">
        <f>IF(AND(申込書!$C$68&lt;&gt;"▼プルダウンより選択してください",申込書!$C$68&lt;&gt;"",$G123&lt;&gt;"",申込書!$V$68="特定学年のみ"),"申し込みする","")</f>
        <v/>
      </c>
      <c r="FU123" s="371"/>
      <c r="FV123" s="372"/>
      <c r="FW123" s="373" t="str">
        <f>IF(AND(申込書!$C$69&lt;&gt;"▼プルダウンより選択してください",申込書!$C$69&lt;&gt;"",申込書!$K$22&lt;&gt;"YYYY/MM/DD",$G123&lt;&gt;""),申込書!$K$22,"")</f>
        <v/>
      </c>
      <c r="FX123" s="369" t="str">
        <f>IF(FW123="","",IF(INDEX('コンテンツ＆備考マスタ'!$H:$J,MATCH(学校情報!FW$3,'コンテンツ＆備考マスタ'!$H:$H,0),3)="●",IF(AND(FW123&lt;&gt;"",ISNUMBER(申込書!$AC$22)=TRUE,申込書!$C$69&lt;&gt;"▼プルダウンより選択してください",申込書!$C$69&lt;&gt;""),申込書!$AC$22,""),"-"))</f>
        <v/>
      </c>
      <c r="FY123" s="369"/>
      <c r="FZ123" s="369"/>
      <c r="GA123" s="370" t="str">
        <f>IF(AND(申込書!$C$69&lt;&gt;"▼プルダウンより選択してください",申込書!$C$69&lt;&gt;"",$G123&lt;&gt;"",申込書!$V$69="特定学年のみ"),"申し込みする","")</f>
        <v/>
      </c>
      <c r="GB123" s="371"/>
      <c r="GC123" s="372"/>
      <c r="GD123" s="373" t="str">
        <f>IF(AND(申込書!$C$70&lt;&gt;"▼プルダウンより選択してください",申込書!$C$70&lt;&gt;"",申込書!$K$22&lt;&gt;"YYYY/MM/DD",$G123&lt;&gt;""),申込書!$K$22,"")</f>
        <v/>
      </c>
      <c r="GE123" s="369" t="str">
        <f>IF(GD123="","",IF(INDEX('コンテンツ＆備考マスタ'!$H:$J,MATCH(学校情報!GD$3,'コンテンツ＆備考マスタ'!$H:$H,0),3)="●",IF(AND(GD123&lt;&gt;"",ISNUMBER(申込書!$AC$22)=TRUE,申込書!$C$70&lt;&gt;"▼プルダウンより選択してください",申込書!$C$70&lt;&gt;""),申込書!$AC$22,""),"-"))</f>
        <v/>
      </c>
      <c r="GF123" s="369"/>
      <c r="GG123" s="369"/>
      <c r="GH123" s="370" t="str">
        <f>IF(AND(申込書!$C$70&lt;&gt;"▼プルダウンより選択してください",申込書!$C$70&lt;&gt;"",$G123&lt;&gt;"",申込書!$V$70="特定学年のみ"),"申し込みする","")</f>
        <v/>
      </c>
      <c r="GI123" s="371"/>
      <c r="GJ123" s="372"/>
      <c r="GK123" s="373" t="str">
        <f>IF(AND(申込書!$C$71&lt;&gt;"▼プルダウンより選択してください",申込書!$C$71&lt;&gt;"",申込書!$K$22&lt;&gt;"YYYY/MM/DD",$G123&lt;&gt;""),申込書!$K$22,"")</f>
        <v/>
      </c>
      <c r="GL123" s="369" t="str">
        <f>IF(GK123="","",IF(INDEX('コンテンツ＆備考マスタ'!$H:$J,MATCH(学校情報!GK$3,'コンテンツ＆備考マスタ'!$H:$H,0),3)="●",IF(AND(GK123&lt;&gt;"",ISNUMBER(申込書!$AC$22)=TRUE,申込書!$C$71&lt;&gt;"▼プルダウンより選択してください",申込書!$C$71&lt;&gt;""),申込書!$AC$22,""),"-"))</f>
        <v/>
      </c>
      <c r="GM123" s="369"/>
      <c r="GN123" s="369"/>
      <c r="GO123" s="370" t="str">
        <f>IF(AND(申込書!$C$71&lt;&gt;"▼プルダウンより選択してください",申込書!$C$71&lt;&gt;"",$G123&lt;&gt;"",申込書!$V$71="特定学年のみ"),"申し込みする","")</f>
        <v/>
      </c>
      <c r="GP123" s="371"/>
      <c r="GQ123" s="372"/>
      <c r="GR123" s="373" t="str">
        <f>IF(AND(申込書!$C$72&lt;&gt;"▼プルダウンより選択してください",申込書!$C$72&lt;&gt;"",申込書!$K$22&lt;&gt;"YYYY/MM/DD",$G123&lt;&gt;""),申込書!$K$22,"")</f>
        <v/>
      </c>
      <c r="GS123" s="369" t="str">
        <f>IF(GR123="","",IF(INDEX('コンテンツ＆備考マスタ'!$H:$J,MATCH(学校情報!GR$3,'コンテンツ＆備考マスタ'!$H:$H,0),3)="●",IF(AND(GR123&lt;&gt;"",ISNUMBER(申込書!$AC$22)=TRUE,申込書!$C$72&lt;&gt;"▼プルダウンより選択してください",申込書!$C$72&lt;&gt;""),申込書!$AC$22,""),"-"))</f>
        <v/>
      </c>
      <c r="GT123" s="369"/>
      <c r="GU123" s="369"/>
      <c r="GV123" s="370" t="str">
        <f>IF(AND(申込書!$C$72&lt;&gt;"▼プルダウンより選択してください",申込書!$C$72&lt;&gt;"",$G123&lt;&gt;"",申込書!$V$72="特定学年のみ"),"申し込みする","")</f>
        <v/>
      </c>
      <c r="GW123" s="371"/>
      <c r="GX123" s="372"/>
      <c r="GY123" s="373" t="str">
        <f>IF(AND(申込書!$C$73&lt;&gt;"▼プルダウンより選択してください",申込書!$C$73&lt;&gt;"",申込書!$K$22&lt;&gt;"YYYY/MM/DD",$G123&lt;&gt;""),申込書!$K$22,"")</f>
        <v/>
      </c>
      <c r="GZ123" s="369" t="str">
        <f>IF(GY123="","",IF(INDEX('コンテンツ＆備考マスタ'!$H:$J,MATCH(学校情報!GY$3,'コンテンツ＆備考マスタ'!$H:$H,0),3)="●",IF(AND(GY123&lt;&gt;"",ISNUMBER(申込書!$AC$22)=TRUE,申込書!$C$73&lt;&gt;"▼プルダウンより選択してください",申込書!$C$73&lt;&gt;""),申込書!$AC$22,""),"-"))</f>
        <v/>
      </c>
      <c r="HA123" s="369"/>
      <c r="HB123" s="369"/>
      <c r="HC123" s="370" t="str">
        <f>IF(AND(申込書!$C$73&lt;&gt;"▼プルダウンより選択してください",申込書!$C$73&lt;&gt;"",$G123&lt;&gt;"",申込書!$V$73="特定学年のみ"),"申し込みする","")</f>
        <v/>
      </c>
      <c r="HD123" s="371"/>
      <c r="HE123" s="372"/>
      <c r="HF123" s="373" t="str">
        <f>IF(AND(申込書!$C$74&lt;&gt;"▼プルダウンより選択してください",申込書!$C$74&lt;&gt;"",申込書!$K$22&lt;&gt;"YYYY/MM/DD",$G123&lt;&gt;""),申込書!$K$22,"")</f>
        <v/>
      </c>
      <c r="HG123" s="369" t="str">
        <f>IF(HF123="","",IF(INDEX('コンテンツ＆備考マスタ'!$H:$J,MATCH(学校情報!HF$3,'コンテンツ＆備考マスタ'!$H:$H,0),3)="●",IF(AND(HF123&lt;&gt;"",ISNUMBER(申込書!$AC$22)=TRUE,申込書!$C$74&lt;&gt;"▼プルダウンより選択してください",申込書!$C$74&lt;&gt;""),申込書!$AC$22,""),"-"))</f>
        <v/>
      </c>
      <c r="HH123" s="369"/>
      <c r="HI123" s="369"/>
      <c r="HJ123" s="370" t="str">
        <f>IF(AND(申込書!$C$74&lt;&gt;"▼プルダウンより選択してください",申込書!$C$74&lt;&gt;"",$G123&lt;&gt;"",申込書!$V$74="特定学年のみ"),"申し込みする","")</f>
        <v/>
      </c>
      <c r="HK123" s="371"/>
      <c r="HL123" s="372"/>
      <c r="HM123" s="373" t="str">
        <f>IF(AND(申込書!$C$75&lt;&gt;"▼プルダウンより選択してください",申込書!$C$75&lt;&gt;"",申込書!$K$22&lt;&gt;"YYYY/MM/DD",$G123&lt;&gt;""),申込書!$K$22,"")</f>
        <v/>
      </c>
      <c r="HN123" s="369" t="str">
        <f>IF(HM123="","",IF(INDEX('コンテンツ＆備考マスタ'!$H:$J,MATCH(学校情報!HM$3,'コンテンツ＆備考マスタ'!$H:$H,0),3)="●",IF(AND(HM123&lt;&gt;"",ISNUMBER(申込書!$AC$22)=TRUE,申込書!$C$75&lt;&gt;"▼プルダウンより選択してください",申込書!$C$75&lt;&gt;""),申込書!$AC$22,""),"-"))</f>
        <v/>
      </c>
      <c r="HO123" s="369"/>
      <c r="HP123" s="369"/>
      <c r="HQ123" s="370" t="str">
        <f>IF(AND(申込書!$C$75&lt;&gt;"▼プルダウンより選択してください",申込書!$C$75&lt;&gt;"",$G123&lt;&gt;"",申込書!$V$75="特定学年のみ"),"申し込みする","")</f>
        <v/>
      </c>
      <c r="HR123" s="371"/>
      <c r="HS123" s="371"/>
      <c r="HT123" s="374" t="str">
        <f>IF(AND(申込書!$C$76&lt;&gt;"▼プルダウンより選択してください",申込書!$C$76&lt;&gt;"",申込書!$K$22&lt;&gt;"YYYY/MM/DD",$G123&lt;&gt;""),申込書!$K$22,"")</f>
        <v/>
      </c>
      <c r="HU123" s="369" t="str">
        <f>IF(HT123="","",IF(INDEX('コンテンツ＆備考マスタ'!$H:$J,MATCH(学校情報!HT$3,'コンテンツ＆備考マスタ'!$H:$H,0),3)="●",IF(AND(HT123&lt;&gt;"",ISNUMBER(申込書!$AC$22)=TRUE,申込書!$C$76&lt;&gt;"▼プルダウンより選択してください",申込書!$C$76&lt;&gt;""),申込書!$AC$22,""),"-"))</f>
        <v/>
      </c>
      <c r="HV123" s="369"/>
      <c r="HW123" s="369"/>
      <c r="HX123" s="370" t="str">
        <f>IF(AND(申込書!$C$76&lt;&gt;"▼プルダウンより選択してください",申込書!$C$76&lt;&gt;"",$G123&lt;&gt;"",申込書!$V$76="特定学年のみ"),"申し込みする","")</f>
        <v/>
      </c>
      <c r="HY123" s="371"/>
      <c r="HZ123" s="372"/>
      <c r="IA123" s="69"/>
    </row>
    <row r="124" spans="2:235" ht="26.85" hidden="1" customHeight="1" outlineLevel="1">
      <c r="B124" s="365">
        <f t="shared" si="3"/>
        <v>119</v>
      </c>
      <c r="C124" s="55"/>
      <c r="D124" s="56"/>
      <c r="E124" s="154"/>
      <c r="F124" s="57"/>
      <c r="G124" s="58"/>
      <c r="H124" s="59"/>
      <c r="I124" s="60"/>
      <c r="J124" s="61"/>
      <c r="K124" s="366" t="str">
        <f t="shared" si="4"/>
        <v/>
      </c>
      <c r="L124" s="62"/>
      <c r="M124" s="322"/>
      <c r="N124" s="63"/>
      <c r="O124" s="64"/>
      <c r="P124" s="367" t="str">
        <f t="shared" si="5"/>
        <v/>
      </c>
      <c r="Q124" s="65"/>
      <c r="R124" s="66"/>
      <c r="S124" s="67"/>
      <c r="T124" s="68"/>
      <c r="U124" s="68"/>
      <c r="V124" s="68"/>
      <c r="W124" s="66"/>
      <c r="X124" s="281"/>
      <c r="Y124" s="368" t="str">
        <f>IF(AND(申込書!$C$47&lt;&gt;"▼プルダウンより選択してください",申込書!$C$47&lt;&gt;"",申込書!$K$22&lt;&gt;"YYYY/MM/DD",$G124&lt;&gt;""),申込書!$K$22,"")</f>
        <v/>
      </c>
      <c r="Z124" s="369" t="str">
        <f>IF(Y124="","",IF(INDEX('コンテンツ＆備考マスタ'!$H:$J,MATCH(学校情報!Y$3,'コンテンツ＆備考マスタ'!$H:$H,0),3)="●",IF(AND(Y124&lt;&gt;"",ISNUMBER(申込書!$AC$22)=TRUE,申込書!$C$47&lt;&gt;"▼プルダウンより選択してください",申込書!$C$47&lt;&gt;""),申込書!$AC$22,""),"-"))</f>
        <v/>
      </c>
      <c r="AA124" s="369"/>
      <c r="AB124" s="369"/>
      <c r="AC124" s="370" t="str">
        <f>IF(AND(申込書!$C$47&lt;&gt;"▼プルダウンより選択してください",申込書!$C$47&lt;&gt;"",$G124&lt;&gt;"",申込書!$V$47="特定学年のみ"),"申し込みする","")</f>
        <v/>
      </c>
      <c r="AD124" s="371"/>
      <c r="AE124" s="372"/>
      <c r="AF124" s="373" t="str">
        <f>IF(AND(申込書!$C$48&lt;&gt;"▼プルダウンより選択してください",申込書!$C$48&lt;&gt;"",申込書!$K$22&lt;&gt;"YYYY/MM/DD",$G124&lt;&gt;""),申込書!$K$22,"")</f>
        <v/>
      </c>
      <c r="AG124" s="369" t="str">
        <f>IF(AF124="","",IF(INDEX('コンテンツ＆備考マスタ'!$H:$J,MATCH(学校情報!AF$3,'コンテンツ＆備考マスタ'!$H:$H,0),3)="●",IF(AND(AF124&lt;&gt;"",ISNUMBER(申込書!$AC$22)=TRUE,申込書!$C$48&lt;&gt;"▼プルダウンより選択してください",申込書!$C$48&lt;&gt;""),申込書!$AC$22,""),"-"))</f>
        <v/>
      </c>
      <c r="AH124" s="369"/>
      <c r="AI124" s="369"/>
      <c r="AJ124" s="370" t="str">
        <f>IF(AND(申込書!$C$48&lt;&gt;"▼プルダウンより選択してください",申込書!$C$48&lt;&gt;"",$G124&lt;&gt;"",申込書!$V$48="特定学年のみ"),"申し込みする","")</f>
        <v/>
      </c>
      <c r="AK124" s="371"/>
      <c r="AL124" s="372"/>
      <c r="AM124" s="373" t="str">
        <f>IF(AND(申込書!$C$49&lt;&gt;"▼プルダウンより選択してください",申込書!$C$49&lt;&gt;"",申込書!$K$22&lt;&gt;"YYYY/MM/DD",$G124&lt;&gt;""),申込書!$K$22,"")</f>
        <v/>
      </c>
      <c r="AN124" s="369" t="str">
        <f>IF(AM124="","",IF(INDEX('コンテンツ＆備考マスタ'!$H:$J,MATCH(学校情報!AM$3,'コンテンツ＆備考マスタ'!$H:$H,0),3)="●",IF(AND(AM124&lt;&gt;"",ISNUMBER(申込書!$AC$22)=TRUE,申込書!$C$49&lt;&gt;"▼プルダウンより選択してください",申込書!$C$49&lt;&gt;""),申込書!$AC$22,""),"-"))</f>
        <v/>
      </c>
      <c r="AO124" s="369"/>
      <c r="AP124" s="369"/>
      <c r="AQ124" s="370" t="str">
        <f>IF(AND(申込書!$C$49&lt;&gt;"▼プルダウンより選択してください",申込書!$C$49&lt;&gt;"",$G124&lt;&gt;"",申込書!$V$49="特定学年のみ"),"申し込みする","")</f>
        <v/>
      </c>
      <c r="AR124" s="371"/>
      <c r="AS124" s="372"/>
      <c r="AT124" s="373" t="str">
        <f>IF(AND(申込書!$C$50&lt;&gt;"▼プルダウンより選択してください",申込書!$C$50&lt;&gt;"",申込書!$K$22&lt;&gt;"YYYY/MM/DD",$G124&lt;&gt;""),申込書!$K$22,"")</f>
        <v/>
      </c>
      <c r="AU124" s="369" t="str">
        <f>IF(AT124="","",IF(INDEX('コンテンツ＆備考マスタ'!$H:$J,MATCH(学校情報!AT$3,'コンテンツ＆備考マスタ'!$H:$H,0),3)="●",IF(AND(AT124&lt;&gt;"",ISNUMBER(申込書!$AC$22)=TRUE,申込書!$C$50&lt;&gt;"▼プルダウンより選択してください",申込書!$C$50&lt;&gt;""),申込書!$AC$22,""),"-"))</f>
        <v/>
      </c>
      <c r="AV124" s="369"/>
      <c r="AW124" s="369"/>
      <c r="AX124" s="370" t="str">
        <f>IF(AND(申込書!$C$50&lt;&gt;"▼プルダウンより選択してください",申込書!$C$50&lt;&gt;"",$G124&lt;&gt;"",申込書!$V$50="特定学年のみ"),"申し込みする","")</f>
        <v/>
      </c>
      <c r="AY124" s="371"/>
      <c r="AZ124" s="372"/>
      <c r="BA124" s="373" t="str">
        <f>IF(AND(申込書!$C$51&lt;&gt;"▼プルダウンより選択してください",申込書!$C$51&lt;&gt;"",申込書!$K$22&lt;&gt;"YYYY/MM/DD",$G124&lt;&gt;""),申込書!$K$22,"")</f>
        <v/>
      </c>
      <c r="BB124" s="369" t="str">
        <f>IF(BA124="","",IF(INDEX('コンテンツ＆備考マスタ'!$H:$J,MATCH(学校情報!BA$3,'コンテンツ＆備考マスタ'!$H:$H,0),3)="●",IF(AND(BA124&lt;&gt;"",ISNUMBER(申込書!$AC$22)=TRUE,申込書!$C$51&lt;&gt;"▼プルダウンより選択してください",申込書!$C$51&lt;&gt;""),申込書!$AC$22,""),"-"))</f>
        <v/>
      </c>
      <c r="BC124" s="369"/>
      <c r="BD124" s="369"/>
      <c r="BE124" s="370" t="str">
        <f>IF(AND(申込書!$C$51&lt;&gt;"▼プルダウンより選択してください",申込書!$C$51&lt;&gt;"",$G124&lt;&gt;"",申込書!$V$51="特定学年のみ"),"申し込みする","")</f>
        <v/>
      </c>
      <c r="BF124" s="371"/>
      <c r="BG124" s="372"/>
      <c r="BH124" s="373" t="str">
        <f>IF(AND(申込書!$C$52&lt;&gt;"▼プルダウンより選択してください",申込書!$C$52&lt;&gt;"",申込書!$K$22&lt;&gt;"YYYY/MM/DD",$G124&lt;&gt;""),申込書!$K$22,"")</f>
        <v/>
      </c>
      <c r="BI124" s="369" t="str">
        <f>IF(BH124="","",IF(INDEX('コンテンツ＆備考マスタ'!$H:$J,MATCH(学校情報!BH$3,'コンテンツ＆備考マスタ'!$H:$H,0),3)="●",IF(AND(BH124&lt;&gt;"",ISNUMBER(申込書!$AC$22)=TRUE,申込書!$C$52&lt;&gt;"▼プルダウンより選択してください",申込書!$C$52&lt;&gt;""),申込書!$AC$22,""),"-"))</f>
        <v/>
      </c>
      <c r="BJ124" s="369"/>
      <c r="BK124" s="369"/>
      <c r="BL124" s="370" t="str">
        <f>IF(AND(申込書!$C$52&lt;&gt;"▼プルダウンより選択してください",申込書!$C$52&lt;&gt;"",$G124&lt;&gt;"",申込書!$V$52="特定学年のみ"),"申し込みする","")</f>
        <v/>
      </c>
      <c r="BM124" s="371"/>
      <c r="BN124" s="372"/>
      <c r="BO124" s="373" t="str">
        <f>IF(AND(申込書!$C$53&lt;&gt;"▼プルダウンより選択してください",申込書!$C$53&lt;&gt;"",申込書!$K$22&lt;&gt;"YYYY/MM/DD",$G124&lt;&gt;""),申込書!$K$22,"")</f>
        <v/>
      </c>
      <c r="BP124" s="369" t="str">
        <f>IF(BO124="","",IF(INDEX('コンテンツ＆備考マスタ'!$H:$J,MATCH(学校情報!BO$3,'コンテンツ＆備考マスタ'!$H:$H,0),3)="●",IF(AND(BO124&lt;&gt;"",ISNUMBER(申込書!$AC$22)=TRUE,申込書!$C$53&lt;&gt;"▼プルダウンより選択してください",申込書!$C$53&lt;&gt;""),申込書!$AC$22,""),"-"))</f>
        <v/>
      </c>
      <c r="BQ124" s="369"/>
      <c r="BR124" s="369"/>
      <c r="BS124" s="370" t="str">
        <f>IF(AND(申込書!$C$53&lt;&gt;"▼プルダウンより選択してください",申込書!$C$53&lt;&gt;"",$G124&lt;&gt;"",申込書!$V$53="特定学年のみ"),"申し込みする","")</f>
        <v/>
      </c>
      <c r="BT124" s="371"/>
      <c r="BU124" s="372"/>
      <c r="BV124" s="373" t="str">
        <f>IF(AND(申込書!$C$54&lt;&gt;"▼プルダウンより選択してください",申込書!$C$54&lt;&gt;"",申込書!$K$22&lt;&gt;"YYYY/MM/DD",$G124&lt;&gt;""),申込書!$K$22,"")</f>
        <v/>
      </c>
      <c r="BW124" s="369" t="str">
        <f>IF(BV124="","",IF(INDEX('コンテンツ＆備考マスタ'!$H:$J,MATCH(学校情報!BV$3,'コンテンツ＆備考マスタ'!$H:$H,0),3)="●",IF(AND(BV124&lt;&gt;"",ISNUMBER(申込書!$AC$22)=TRUE,申込書!$C$54&lt;&gt;"▼プルダウンより選択してください",申込書!$C$54&lt;&gt;""),申込書!$AC$22,""),"-"))</f>
        <v/>
      </c>
      <c r="BX124" s="369"/>
      <c r="BY124" s="369"/>
      <c r="BZ124" s="370" t="str">
        <f>IF(AND(申込書!$C$54&lt;&gt;"▼プルダウンより選択してください",申込書!$C$54&lt;&gt;"",$G124&lt;&gt;"",申込書!$V$54="特定学年のみ"),"申し込みする","")</f>
        <v/>
      </c>
      <c r="CA124" s="371"/>
      <c r="CB124" s="372"/>
      <c r="CC124" s="373" t="str">
        <f>IF(AND(申込書!$C$55&lt;&gt;"▼プルダウンより選択してください",申込書!$C$55&lt;&gt;"",申込書!$K$22&lt;&gt;"YYYY/MM/DD",$G124&lt;&gt;""),申込書!$K$22,"")</f>
        <v/>
      </c>
      <c r="CD124" s="369" t="str">
        <f>IF(CC124="","",IF(INDEX('コンテンツ＆備考マスタ'!$H:$J,MATCH(学校情報!CC$3,'コンテンツ＆備考マスタ'!$H:$H,0),3)="●",IF(AND(CC124&lt;&gt;"",ISNUMBER(申込書!$AC$22)=TRUE,申込書!$C$55&lt;&gt;"▼プルダウンより選択してください",申込書!$C$55&lt;&gt;""),申込書!$AC$22,""),"-"))</f>
        <v/>
      </c>
      <c r="CE124" s="369"/>
      <c r="CF124" s="369"/>
      <c r="CG124" s="370" t="str">
        <f>IF(AND(申込書!$C$55&lt;&gt;"▼プルダウンより選択してください",申込書!$C$55&lt;&gt;"",$G124&lt;&gt;"",申込書!$V$55="特定学年のみ"),"申し込みする","")</f>
        <v/>
      </c>
      <c r="CH124" s="371"/>
      <c r="CI124" s="372"/>
      <c r="CJ124" s="373" t="str">
        <f>IF(AND(申込書!$C$56&lt;&gt;"▼プルダウンより選択してください",申込書!$C$56&lt;&gt;"",申込書!$K$22&lt;&gt;"YYYY/MM/DD",$G124&lt;&gt;""),申込書!$K$22,"")</f>
        <v/>
      </c>
      <c r="CK124" s="369" t="str">
        <f>IF(CJ124="","",IF(INDEX('コンテンツ＆備考マスタ'!$H:$J,MATCH(学校情報!CJ$3,'コンテンツ＆備考マスタ'!$H:$H,0),3)="●",IF(AND(CJ124&lt;&gt;"",ISNUMBER(申込書!$AC$22)=TRUE,申込書!$C$56&lt;&gt;"▼プルダウンより選択してください",申込書!$C$56&lt;&gt;""),申込書!$AC$22,""),"-"))</f>
        <v/>
      </c>
      <c r="CL124" s="369"/>
      <c r="CM124" s="369"/>
      <c r="CN124" s="370" t="str">
        <f>IF(AND(申込書!$C$56&lt;&gt;"▼プルダウンより選択してください",申込書!$C$56&lt;&gt;"",$G124&lt;&gt;"",申込書!$V$56="特定学年のみ"),"申し込みする","")</f>
        <v/>
      </c>
      <c r="CO124" s="371"/>
      <c r="CP124" s="372"/>
      <c r="CQ124" s="373" t="str">
        <f>IF(AND(申込書!$C$57&lt;&gt;"▼プルダウンより選択してください",申込書!$C$57&lt;&gt;"",申込書!$K$22&lt;&gt;"YYYY/MM/DD",$G124&lt;&gt;""),申込書!$K$22,"")</f>
        <v/>
      </c>
      <c r="CR124" s="369" t="str">
        <f>IF(CQ124="","",IF(INDEX('コンテンツ＆備考マスタ'!$H:$J,MATCH(学校情報!CQ$3,'コンテンツ＆備考マスタ'!$H:$H,0),3)="●",IF(AND(CQ124&lt;&gt;"",ISNUMBER(申込書!$AC$22)=TRUE,申込書!$C$57&lt;&gt;"▼プルダウンより選択してください",申込書!$C$57&lt;&gt;""),申込書!$AC$22,""),"-"))</f>
        <v/>
      </c>
      <c r="CS124" s="369"/>
      <c r="CT124" s="369"/>
      <c r="CU124" s="369" t="str">
        <f>IF(AND(申込書!$C$57&lt;&gt;"▼プルダウンより選択してください",申込書!$C$57&lt;&gt;"",$G124&lt;&gt;"",申込書!$V$57="特定学年のみ"),"申し込みする","")</f>
        <v/>
      </c>
      <c r="CV124" s="371"/>
      <c r="CW124" s="372"/>
      <c r="CX124" s="373" t="str">
        <f>IF(AND(申込書!$C$58&lt;&gt;"▼プルダウンより選択してください",申込書!$C$58&lt;&gt;"",申込書!$K$22&lt;&gt;"YYYY/MM/DD",$G124&lt;&gt;""),申込書!$K$22,"")</f>
        <v/>
      </c>
      <c r="CY124" s="369" t="str">
        <f>IF(CX124="","",IF(INDEX('コンテンツ＆備考マスタ'!$H:$J,MATCH(学校情報!CX$3,'コンテンツ＆備考マスタ'!$H:$H,0),3)="●",IF(AND(CX124&lt;&gt;"",ISNUMBER(申込書!$AC$22)=TRUE,申込書!$C$58&lt;&gt;"▼プルダウンより選択してください",申込書!$C$58&lt;&gt;""),申込書!$AC$22,""),"-"))</f>
        <v/>
      </c>
      <c r="CZ124" s="369"/>
      <c r="DA124" s="369"/>
      <c r="DB124" s="369" t="str">
        <f>IF(AND(申込書!$C$58&lt;&gt;"▼プルダウンより選択してください",申込書!$C$58&lt;&gt;"",$G124&lt;&gt;"",申込書!$V$58="特定学年のみ"),"申し込みする","")</f>
        <v/>
      </c>
      <c r="DC124" s="371"/>
      <c r="DD124" s="372"/>
      <c r="DE124" s="373" t="str">
        <f>IF(AND(申込書!$C$59&lt;&gt;"▼プルダウンより選択してください",申込書!$C$59&lt;&gt;"",申込書!$K$22&lt;&gt;"YYYY/MM/DD",$G124&lt;&gt;""),申込書!$K$22,"")</f>
        <v/>
      </c>
      <c r="DF124" s="369" t="str">
        <f>IF(DE124="","",IF(INDEX('コンテンツ＆備考マスタ'!$H:$J,MATCH(学校情報!DE$3,'コンテンツ＆備考マスタ'!$H:$H,0),3)="●",IF(AND(DE124&lt;&gt;"",ISNUMBER(申込書!$AC$22)=TRUE,申込書!$C$59&lt;&gt;"▼プルダウンより選択してください",申込書!$C$59&lt;&gt;""),申込書!$AC$22,""),"-"))</f>
        <v/>
      </c>
      <c r="DG124" s="369"/>
      <c r="DH124" s="369"/>
      <c r="DI124" s="369" t="str">
        <f>IF(AND(申込書!$C$59&lt;&gt;"▼プルダウンより選択してください",申込書!$C$59&lt;&gt;"",$G124&lt;&gt;"",申込書!$V$59="特定学年のみ"),"申し込みする","")</f>
        <v/>
      </c>
      <c r="DJ124" s="371"/>
      <c r="DK124" s="372"/>
      <c r="DL124" s="373" t="str">
        <f>IF(AND(申込書!$C$60&lt;&gt;"▼プルダウンより選択してください",申込書!$C$60&lt;&gt;"",申込書!$K$22&lt;&gt;"YYYY/MM/DD",$G124&lt;&gt;""),申込書!$K$22,"")</f>
        <v/>
      </c>
      <c r="DM124" s="369" t="str">
        <f>IF(DL124="","",IF(INDEX('コンテンツ＆備考マスタ'!$H:$J,MATCH(学校情報!DL$3,'コンテンツ＆備考マスタ'!$H:$H,0),3)="●",IF(AND(DL124&lt;&gt;"",ISNUMBER(申込書!$AC$22)=TRUE,申込書!$C$60&lt;&gt;"▼プルダウンより選択してください",申込書!$C$60&lt;&gt;""),申込書!$AC$22,""),"-"))</f>
        <v/>
      </c>
      <c r="DN124" s="369"/>
      <c r="DO124" s="369"/>
      <c r="DP124" s="369" t="str">
        <f>IF(AND(申込書!$C$60&lt;&gt;"▼プルダウンより選択してください",申込書!$C$60&lt;&gt;"",$G124&lt;&gt;"",申込書!$V$60="特定学年のみ"),"申し込みする","")</f>
        <v/>
      </c>
      <c r="DQ124" s="371"/>
      <c r="DR124" s="372"/>
      <c r="DS124" s="373" t="str">
        <f>IF(AND(申込書!$C$61&lt;&gt;"▼プルダウンより選択してください",申込書!$C$61&lt;&gt;"",申込書!$K$22&lt;&gt;"YYYY/MM/DD",$G124&lt;&gt;""),申込書!$K$22,"")</f>
        <v/>
      </c>
      <c r="DT124" s="369" t="str">
        <f>IF(DS124="","",IF(INDEX('コンテンツ＆備考マスタ'!$H:$J,MATCH(学校情報!DS$3,'コンテンツ＆備考マスタ'!$H:$H,0),3)="●",IF(AND(DS124&lt;&gt;"",ISNUMBER(申込書!$AC$22)=TRUE,申込書!$C$61&lt;&gt;"▼プルダウンより選択してください",申込書!$C$61&lt;&gt;""),申込書!$AC$22,""),"-"))</f>
        <v/>
      </c>
      <c r="DU124" s="369"/>
      <c r="DV124" s="369"/>
      <c r="DW124" s="369" t="str">
        <f>IF(AND(申込書!$C$61&lt;&gt;"▼プルダウンより選択してください",申込書!$C$61&lt;&gt;"",$G124&lt;&gt;"",申込書!$V$61="特定学年のみ"),"申し込みする","")</f>
        <v/>
      </c>
      <c r="DX124" s="371"/>
      <c r="DY124" s="372"/>
      <c r="DZ124" s="373" t="str">
        <f>IF(AND(申込書!$C$62&lt;&gt;"▼プルダウンより選択してください",申込書!$C$62&lt;&gt;"",申込書!$K$22&lt;&gt;"YYYY/MM/DD",$G124&lt;&gt;""),申込書!$K$22,"")</f>
        <v/>
      </c>
      <c r="EA124" s="369" t="str">
        <f>IF(DZ124="","",IF(INDEX('コンテンツ＆備考マスタ'!$H:$J,MATCH(学校情報!DZ$3,'コンテンツ＆備考マスタ'!$H:$H,0),3)="●",IF(AND(DZ124&lt;&gt;"",ISNUMBER(申込書!$AC$22)=TRUE,申込書!$C$62&lt;&gt;"▼プルダウンより選択してください",申込書!$C$62&lt;&gt;""),申込書!$AC$22,""),"-"))</f>
        <v/>
      </c>
      <c r="EB124" s="369"/>
      <c r="EC124" s="369"/>
      <c r="ED124" s="370" t="str">
        <f>IF(AND(申込書!$C$62&lt;&gt;"▼プルダウンより選択してください",申込書!$C$62&lt;&gt;"",$G124&lt;&gt;"",申込書!$V$62="特定学年のみ"),"申し込みする","")</f>
        <v/>
      </c>
      <c r="EE124" s="371"/>
      <c r="EF124" s="372"/>
      <c r="EG124" s="373" t="str">
        <f>IF(AND(申込書!$C$63&lt;&gt;"▼プルダウンより選択してください",申込書!$C$63&lt;&gt;"",申込書!$K$22&lt;&gt;"YYYY/MM/DD",$G124&lt;&gt;""),申込書!$K$22,"")</f>
        <v/>
      </c>
      <c r="EH124" s="369" t="str">
        <f>IF(EG124="","",IF(INDEX('コンテンツ＆備考マスタ'!$H:$J,MATCH(学校情報!EG$3,'コンテンツ＆備考マスタ'!$H:$H,0),3)="●",IF(AND(EG124&lt;&gt;"",ISNUMBER(申込書!$AC$22)=TRUE,申込書!$C$63&lt;&gt;"▼プルダウンより選択してください",申込書!$C$63&lt;&gt;""),申込書!$AC$22,""),"-"))</f>
        <v/>
      </c>
      <c r="EI124" s="369"/>
      <c r="EJ124" s="369"/>
      <c r="EK124" s="370" t="str">
        <f>IF(AND(申込書!$C$63&lt;&gt;"▼プルダウンより選択してください",申込書!$C$63&lt;&gt;"",$G124&lt;&gt;"",申込書!$V$63="特定学年のみ"),"申し込みする","")</f>
        <v/>
      </c>
      <c r="EL124" s="371"/>
      <c r="EM124" s="372"/>
      <c r="EN124" s="373" t="str">
        <f>IF(AND(申込書!$C$64&lt;&gt;"▼プルダウンより選択してください",申込書!$C$64&lt;&gt;"",申込書!$K$22&lt;&gt;"YYYY/MM/DD",$G124&lt;&gt;""),申込書!$K$22,"")</f>
        <v/>
      </c>
      <c r="EO124" s="369" t="str">
        <f>IF(EN124="","",IF(INDEX('コンテンツ＆備考マスタ'!$H:$J,MATCH(学校情報!EN$3,'コンテンツ＆備考マスタ'!$H:$H,0),3)="●",IF(AND(EN124&lt;&gt;"",ISNUMBER(申込書!$AC$22)=TRUE,申込書!$C$64&lt;&gt;"▼プルダウンより選択してください",申込書!$C$64&lt;&gt;""),申込書!$AC$22,""),"-"))</f>
        <v/>
      </c>
      <c r="EP124" s="369"/>
      <c r="EQ124" s="369"/>
      <c r="ER124" s="370" t="str">
        <f>IF(AND(申込書!$C$64&lt;&gt;"▼プルダウンより選択してください",申込書!$C$64&lt;&gt;"",$G124&lt;&gt;"",申込書!$V$64="特定学年のみ"),"申し込みする","")</f>
        <v/>
      </c>
      <c r="ES124" s="371"/>
      <c r="ET124" s="372"/>
      <c r="EU124" s="373" t="str">
        <f>IF(AND(申込書!$C$65&lt;&gt;"▼プルダウンより選択してください",申込書!$C$65&lt;&gt;"",申込書!$K$22&lt;&gt;"YYYY/MM/DD",$G124&lt;&gt;""),申込書!$K$22,"")</f>
        <v/>
      </c>
      <c r="EV124" s="369" t="str">
        <f>IF(EU124="","",IF(INDEX('コンテンツ＆備考マスタ'!$H:$J,MATCH(学校情報!EU$3,'コンテンツ＆備考マスタ'!$H:$H,0),3)="●",IF(AND(EU124&lt;&gt;"",ISNUMBER(申込書!$AC$22)=TRUE,申込書!$C$65&lt;&gt;"▼プルダウンより選択してください",申込書!$C$65&lt;&gt;""),申込書!$AC$22,""),"-"))</f>
        <v/>
      </c>
      <c r="EW124" s="369"/>
      <c r="EX124" s="369"/>
      <c r="EY124" s="370" t="str">
        <f>IF(AND(申込書!$C$65&lt;&gt;"▼プルダウンより選択してください",申込書!$C$65&lt;&gt;"",$G124&lt;&gt;"",申込書!$V$65="特定学年のみ"),"申し込みする","")</f>
        <v/>
      </c>
      <c r="EZ124" s="371"/>
      <c r="FA124" s="372"/>
      <c r="FB124" s="373" t="str">
        <f>IF(AND(申込書!$C$66&lt;&gt;"▼プルダウンより選択してください",申込書!$C$66&lt;&gt;"",申込書!$K$22&lt;&gt;"YYYY/MM/DD",$G124&lt;&gt;""),申込書!$K$22,"")</f>
        <v/>
      </c>
      <c r="FC124" s="369" t="str">
        <f>IF(FB124="","",IF(INDEX('コンテンツ＆備考マスタ'!$H:$J,MATCH(学校情報!FB$3,'コンテンツ＆備考マスタ'!$H:$H,0),3)="●",IF(AND(FB124&lt;&gt;"",ISNUMBER(申込書!$AC$22)=TRUE,申込書!$C$66&lt;&gt;"▼プルダウンより選択してください",申込書!$C$66&lt;&gt;""),申込書!$AC$22,""),"-"))</f>
        <v/>
      </c>
      <c r="FD124" s="369"/>
      <c r="FE124" s="369"/>
      <c r="FF124" s="370" t="str">
        <f>IF(AND(申込書!$C$66&lt;&gt;"▼プルダウンより選択してください",申込書!$C$66&lt;&gt;"",$G124&lt;&gt;"",申込書!$V$66="特定学年のみ"),"申し込みする","")</f>
        <v/>
      </c>
      <c r="FG124" s="371"/>
      <c r="FH124" s="372"/>
      <c r="FI124" s="373" t="str">
        <f>IF(AND(申込書!$C$67&lt;&gt;"▼プルダウンより選択してください",申込書!$C$67&lt;&gt;"",申込書!$K$22&lt;&gt;"YYYY/MM/DD",$G124&lt;&gt;""),申込書!$K$22,"")</f>
        <v/>
      </c>
      <c r="FJ124" s="369" t="str">
        <f>IF(FI124="","",IF(INDEX('コンテンツ＆備考マスタ'!$H:$J,MATCH(学校情報!FI$3,'コンテンツ＆備考マスタ'!$H:$H,0),3)="●",IF(AND(FI124&lt;&gt;"",ISNUMBER(申込書!$AC$22)=TRUE,申込書!$C$67&lt;&gt;"▼プルダウンより選択してください",申込書!$C$67&lt;&gt;""),申込書!$AC$22,""),"-"))</f>
        <v/>
      </c>
      <c r="FK124" s="369"/>
      <c r="FL124" s="369"/>
      <c r="FM124" s="370" t="str">
        <f>IF(AND(申込書!$C$67&lt;&gt;"▼プルダウンより選択してください",申込書!$C$67&lt;&gt;"",$G124&lt;&gt;"",申込書!$V$67="特定学年のみ"),"申し込みする","")</f>
        <v/>
      </c>
      <c r="FN124" s="371"/>
      <c r="FO124" s="372"/>
      <c r="FP124" s="373" t="str">
        <f>IF(AND(申込書!$C$68&lt;&gt;"▼プルダウンより選択してください",申込書!$C$68&lt;&gt;"",申込書!$K$22&lt;&gt;"YYYY/MM/DD",$G124&lt;&gt;""),申込書!$K$22,"")</f>
        <v/>
      </c>
      <c r="FQ124" s="369" t="str">
        <f>IF(FP124="","",IF(INDEX('コンテンツ＆備考マスタ'!$H:$J,MATCH(学校情報!FP$3,'コンテンツ＆備考マスタ'!$H:$H,0),3)="●",IF(AND(FP124&lt;&gt;"",ISNUMBER(申込書!$AC$22)=TRUE,申込書!$C$68&lt;&gt;"▼プルダウンより選択してください",申込書!$C$68&lt;&gt;""),申込書!$AC$22,""),"-"))</f>
        <v/>
      </c>
      <c r="FR124" s="369"/>
      <c r="FS124" s="369"/>
      <c r="FT124" s="370" t="str">
        <f>IF(AND(申込書!$C$68&lt;&gt;"▼プルダウンより選択してください",申込書!$C$68&lt;&gt;"",$G124&lt;&gt;"",申込書!$V$68="特定学年のみ"),"申し込みする","")</f>
        <v/>
      </c>
      <c r="FU124" s="371"/>
      <c r="FV124" s="372"/>
      <c r="FW124" s="373" t="str">
        <f>IF(AND(申込書!$C$69&lt;&gt;"▼プルダウンより選択してください",申込書!$C$69&lt;&gt;"",申込書!$K$22&lt;&gt;"YYYY/MM/DD",$G124&lt;&gt;""),申込書!$K$22,"")</f>
        <v/>
      </c>
      <c r="FX124" s="369" t="str">
        <f>IF(FW124="","",IF(INDEX('コンテンツ＆備考マスタ'!$H:$J,MATCH(学校情報!FW$3,'コンテンツ＆備考マスタ'!$H:$H,0),3)="●",IF(AND(FW124&lt;&gt;"",ISNUMBER(申込書!$AC$22)=TRUE,申込書!$C$69&lt;&gt;"▼プルダウンより選択してください",申込書!$C$69&lt;&gt;""),申込書!$AC$22,""),"-"))</f>
        <v/>
      </c>
      <c r="FY124" s="369"/>
      <c r="FZ124" s="369"/>
      <c r="GA124" s="370" t="str">
        <f>IF(AND(申込書!$C$69&lt;&gt;"▼プルダウンより選択してください",申込書!$C$69&lt;&gt;"",$G124&lt;&gt;"",申込書!$V$69="特定学年のみ"),"申し込みする","")</f>
        <v/>
      </c>
      <c r="GB124" s="371"/>
      <c r="GC124" s="372"/>
      <c r="GD124" s="373" t="str">
        <f>IF(AND(申込書!$C$70&lt;&gt;"▼プルダウンより選択してください",申込書!$C$70&lt;&gt;"",申込書!$K$22&lt;&gt;"YYYY/MM/DD",$G124&lt;&gt;""),申込書!$K$22,"")</f>
        <v/>
      </c>
      <c r="GE124" s="369" t="str">
        <f>IF(GD124="","",IF(INDEX('コンテンツ＆備考マスタ'!$H:$J,MATCH(学校情報!GD$3,'コンテンツ＆備考マスタ'!$H:$H,0),3)="●",IF(AND(GD124&lt;&gt;"",ISNUMBER(申込書!$AC$22)=TRUE,申込書!$C$70&lt;&gt;"▼プルダウンより選択してください",申込書!$C$70&lt;&gt;""),申込書!$AC$22,""),"-"))</f>
        <v/>
      </c>
      <c r="GF124" s="369"/>
      <c r="GG124" s="369"/>
      <c r="GH124" s="370" t="str">
        <f>IF(AND(申込書!$C$70&lt;&gt;"▼プルダウンより選択してください",申込書!$C$70&lt;&gt;"",$G124&lt;&gt;"",申込書!$V$70="特定学年のみ"),"申し込みする","")</f>
        <v/>
      </c>
      <c r="GI124" s="371"/>
      <c r="GJ124" s="372"/>
      <c r="GK124" s="373" t="str">
        <f>IF(AND(申込書!$C$71&lt;&gt;"▼プルダウンより選択してください",申込書!$C$71&lt;&gt;"",申込書!$K$22&lt;&gt;"YYYY/MM/DD",$G124&lt;&gt;""),申込書!$K$22,"")</f>
        <v/>
      </c>
      <c r="GL124" s="369" t="str">
        <f>IF(GK124="","",IF(INDEX('コンテンツ＆備考マスタ'!$H:$J,MATCH(学校情報!GK$3,'コンテンツ＆備考マスタ'!$H:$H,0),3)="●",IF(AND(GK124&lt;&gt;"",ISNUMBER(申込書!$AC$22)=TRUE,申込書!$C$71&lt;&gt;"▼プルダウンより選択してください",申込書!$C$71&lt;&gt;""),申込書!$AC$22,""),"-"))</f>
        <v/>
      </c>
      <c r="GM124" s="369"/>
      <c r="GN124" s="369"/>
      <c r="GO124" s="370" t="str">
        <f>IF(AND(申込書!$C$71&lt;&gt;"▼プルダウンより選択してください",申込書!$C$71&lt;&gt;"",$G124&lt;&gt;"",申込書!$V$71="特定学年のみ"),"申し込みする","")</f>
        <v/>
      </c>
      <c r="GP124" s="371"/>
      <c r="GQ124" s="372"/>
      <c r="GR124" s="373" t="str">
        <f>IF(AND(申込書!$C$72&lt;&gt;"▼プルダウンより選択してください",申込書!$C$72&lt;&gt;"",申込書!$K$22&lt;&gt;"YYYY/MM/DD",$G124&lt;&gt;""),申込書!$K$22,"")</f>
        <v/>
      </c>
      <c r="GS124" s="369" t="str">
        <f>IF(GR124="","",IF(INDEX('コンテンツ＆備考マスタ'!$H:$J,MATCH(学校情報!GR$3,'コンテンツ＆備考マスタ'!$H:$H,0),3)="●",IF(AND(GR124&lt;&gt;"",ISNUMBER(申込書!$AC$22)=TRUE,申込書!$C$72&lt;&gt;"▼プルダウンより選択してください",申込書!$C$72&lt;&gt;""),申込書!$AC$22,""),"-"))</f>
        <v/>
      </c>
      <c r="GT124" s="369"/>
      <c r="GU124" s="369"/>
      <c r="GV124" s="370" t="str">
        <f>IF(AND(申込書!$C$72&lt;&gt;"▼プルダウンより選択してください",申込書!$C$72&lt;&gt;"",$G124&lt;&gt;"",申込書!$V$72="特定学年のみ"),"申し込みする","")</f>
        <v/>
      </c>
      <c r="GW124" s="371"/>
      <c r="GX124" s="372"/>
      <c r="GY124" s="373" t="str">
        <f>IF(AND(申込書!$C$73&lt;&gt;"▼プルダウンより選択してください",申込書!$C$73&lt;&gt;"",申込書!$K$22&lt;&gt;"YYYY/MM/DD",$G124&lt;&gt;""),申込書!$K$22,"")</f>
        <v/>
      </c>
      <c r="GZ124" s="369" t="str">
        <f>IF(GY124="","",IF(INDEX('コンテンツ＆備考マスタ'!$H:$J,MATCH(学校情報!GY$3,'コンテンツ＆備考マスタ'!$H:$H,0),3)="●",IF(AND(GY124&lt;&gt;"",ISNUMBER(申込書!$AC$22)=TRUE,申込書!$C$73&lt;&gt;"▼プルダウンより選択してください",申込書!$C$73&lt;&gt;""),申込書!$AC$22,""),"-"))</f>
        <v/>
      </c>
      <c r="HA124" s="369"/>
      <c r="HB124" s="369"/>
      <c r="HC124" s="370" t="str">
        <f>IF(AND(申込書!$C$73&lt;&gt;"▼プルダウンより選択してください",申込書!$C$73&lt;&gt;"",$G124&lt;&gt;"",申込書!$V$73="特定学年のみ"),"申し込みする","")</f>
        <v/>
      </c>
      <c r="HD124" s="371"/>
      <c r="HE124" s="372"/>
      <c r="HF124" s="373" t="str">
        <f>IF(AND(申込書!$C$74&lt;&gt;"▼プルダウンより選択してください",申込書!$C$74&lt;&gt;"",申込書!$K$22&lt;&gt;"YYYY/MM/DD",$G124&lt;&gt;""),申込書!$K$22,"")</f>
        <v/>
      </c>
      <c r="HG124" s="369" t="str">
        <f>IF(HF124="","",IF(INDEX('コンテンツ＆備考マスタ'!$H:$J,MATCH(学校情報!HF$3,'コンテンツ＆備考マスタ'!$H:$H,0),3)="●",IF(AND(HF124&lt;&gt;"",ISNUMBER(申込書!$AC$22)=TRUE,申込書!$C$74&lt;&gt;"▼プルダウンより選択してください",申込書!$C$74&lt;&gt;""),申込書!$AC$22,""),"-"))</f>
        <v/>
      </c>
      <c r="HH124" s="369"/>
      <c r="HI124" s="369"/>
      <c r="HJ124" s="370" t="str">
        <f>IF(AND(申込書!$C$74&lt;&gt;"▼プルダウンより選択してください",申込書!$C$74&lt;&gt;"",$G124&lt;&gt;"",申込書!$V$74="特定学年のみ"),"申し込みする","")</f>
        <v/>
      </c>
      <c r="HK124" s="371"/>
      <c r="HL124" s="372"/>
      <c r="HM124" s="373" t="str">
        <f>IF(AND(申込書!$C$75&lt;&gt;"▼プルダウンより選択してください",申込書!$C$75&lt;&gt;"",申込書!$K$22&lt;&gt;"YYYY/MM/DD",$G124&lt;&gt;""),申込書!$K$22,"")</f>
        <v/>
      </c>
      <c r="HN124" s="369" t="str">
        <f>IF(HM124="","",IF(INDEX('コンテンツ＆備考マスタ'!$H:$J,MATCH(学校情報!HM$3,'コンテンツ＆備考マスタ'!$H:$H,0),3)="●",IF(AND(HM124&lt;&gt;"",ISNUMBER(申込書!$AC$22)=TRUE,申込書!$C$75&lt;&gt;"▼プルダウンより選択してください",申込書!$C$75&lt;&gt;""),申込書!$AC$22,""),"-"))</f>
        <v/>
      </c>
      <c r="HO124" s="369"/>
      <c r="HP124" s="369"/>
      <c r="HQ124" s="370" t="str">
        <f>IF(AND(申込書!$C$75&lt;&gt;"▼プルダウンより選択してください",申込書!$C$75&lt;&gt;"",$G124&lt;&gt;"",申込書!$V$75="特定学年のみ"),"申し込みする","")</f>
        <v/>
      </c>
      <c r="HR124" s="371"/>
      <c r="HS124" s="371"/>
      <c r="HT124" s="374" t="str">
        <f>IF(AND(申込書!$C$76&lt;&gt;"▼プルダウンより選択してください",申込書!$C$76&lt;&gt;"",申込書!$K$22&lt;&gt;"YYYY/MM/DD",$G124&lt;&gt;""),申込書!$K$22,"")</f>
        <v/>
      </c>
      <c r="HU124" s="369" t="str">
        <f>IF(HT124="","",IF(INDEX('コンテンツ＆備考マスタ'!$H:$J,MATCH(学校情報!HT$3,'コンテンツ＆備考マスタ'!$H:$H,0),3)="●",IF(AND(HT124&lt;&gt;"",ISNUMBER(申込書!$AC$22)=TRUE,申込書!$C$76&lt;&gt;"▼プルダウンより選択してください",申込書!$C$76&lt;&gt;""),申込書!$AC$22,""),"-"))</f>
        <v/>
      </c>
      <c r="HV124" s="369"/>
      <c r="HW124" s="369"/>
      <c r="HX124" s="370" t="str">
        <f>IF(AND(申込書!$C$76&lt;&gt;"▼プルダウンより選択してください",申込書!$C$76&lt;&gt;"",$G124&lt;&gt;"",申込書!$V$76="特定学年のみ"),"申し込みする","")</f>
        <v/>
      </c>
      <c r="HY124" s="371"/>
      <c r="HZ124" s="372"/>
      <c r="IA124" s="69"/>
    </row>
    <row r="125" spans="2:235" ht="26.85" hidden="1" customHeight="1" outlineLevel="1">
      <c r="B125" s="365">
        <f t="shared" si="3"/>
        <v>120</v>
      </c>
      <c r="C125" s="55"/>
      <c r="D125" s="56"/>
      <c r="E125" s="154"/>
      <c r="F125" s="57"/>
      <c r="G125" s="58"/>
      <c r="H125" s="59"/>
      <c r="I125" s="60"/>
      <c r="J125" s="61"/>
      <c r="K125" s="366" t="str">
        <f t="shared" si="4"/>
        <v/>
      </c>
      <c r="L125" s="62"/>
      <c r="M125" s="322"/>
      <c r="N125" s="63"/>
      <c r="O125" s="64"/>
      <c r="P125" s="367" t="str">
        <f t="shared" si="5"/>
        <v/>
      </c>
      <c r="Q125" s="65"/>
      <c r="R125" s="66"/>
      <c r="S125" s="67"/>
      <c r="T125" s="68"/>
      <c r="U125" s="68"/>
      <c r="V125" s="68"/>
      <c r="W125" s="66"/>
      <c r="X125" s="281"/>
      <c r="Y125" s="368" t="str">
        <f>IF(AND(申込書!$C$47&lt;&gt;"▼プルダウンより選択してください",申込書!$C$47&lt;&gt;"",申込書!$K$22&lt;&gt;"YYYY/MM/DD",$G125&lt;&gt;""),申込書!$K$22,"")</f>
        <v/>
      </c>
      <c r="Z125" s="369" t="str">
        <f>IF(Y125="","",IF(INDEX('コンテンツ＆備考マスタ'!$H:$J,MATCH(学校情報!Y$3,'コンテンツ＆備考マスタ'!$H:$H,0),3)="●",IF(AND(Y125&lt;&gt;"",ISNUMBER(申込書!$AC$22)=TRUE,申込書!$C$47&lt;&gt;"▼プルダウンより選択してください",申込書!$C$47&lt;&gt;""),申込書!$AC$22,""),"-"))</f>
        <v/>
      </c>
      <c r="AA125" s="369"/>
      <c r="AB125" s="369"/>
      <c r="AC125" s="370" t="str">
        <f>IF(AND(申込書!$C$47&lt;&gt;"▼プルダウンより選択してください",申込書!$C$47&lt;&gt;"",$G125&lt;&gt;"",申込書!$V$47="特定学年のみ"),"申し込みする","")</f>
        <v/>
      </c>
      <c r="AD125" s="371"/>
      <c r="AE125" s="372"/>
      <c r="AF125" s="373" t="str">
        <f>IF(AND(申込書!$C$48&lt;&gt;"▼プルダウンより選択してください",申込書!$C$48&lt;&gt;"",申込書!$K$22&lt;&gt;"YYYY/MM/DD",$G125&lt;&gt;""),申込書!$K$22,"")</f>
        <v/>
      </c>
      <c r="AG125" s="369" t="str">
        <f>IF(AF125="","",IF(INDEX('コンテンツ＆備考マスタ'!$H:$J,MATCH(学校情報!AF$3,'コンテンツ＆備考マスタ'!$H:$H,0),3)="●",IF(AND(AF125&lt;&gt;"",ISNUMBER(申込書!$AC$22)=TRUE,申込書!$C$48&lt;&gt;"▼プルダウンより選択してください",申込書!$C$48&lt;&gt;""),申込書!$AC$22,""),"-"))</f>
        <v/>
      </c>
      <c r="AH125" s="369"/>
      <c r="AI125" s="369"/>
      <c r="AJ125" s="370" t="str">
        <f>IF(AND(申込書!$C$48&lt;&gt;"▼プルダウンより選択してください",申込書!$C$48&lt;&gt;"",$G125&lt;&gt;"",申込書!$V$48="特定学年のみ"),"申し込みする","")</f>
        <v/>
      </c>
      <c r="AK125" s="371"/>
      <c r="AL125" s="372"/>
      <c r="AM125" s="373" t="str">
        <f>IF(AND(申込書!$C$49&lt;&gt;"▼プルダウンより選択してください",申込書!$C$49&lt;&gt;"",申込書!$K$22&lt;&gt;"YYYY/MM/DD",$G125&lt;&gt;""),申込書!$K$22,"")</f>
        <v/>
      </c>
      <c r="AN125" s="369" t="str">
        <f>IF(AM125="","",IF(INDEX('コンテンツ＆備考マスタ'!$H:$J,MATCH(学校情報!AM$3,'コンテンツ＆備考マスタ'!$H:$H,0),3)="●",IF(AND(AM125&lt;&gt;"",ISNUMBER(申込書!$AC$22)=TRUE,申込書!$C$49&lt;&gt;"▼プルダウンより選択してください",申込書!$C$49&lt;&gt;""),申込書!$AC$22,""),"-"))</f>
        <v/>
      </c>
      <c r="AO125" s="369"/>
      <c r="AP125" s="369"/>
      <c r="AQ125" s="370" t="str">
        <f>IF(AND(申込書!$C$49&lt;&gt;"▼プルダウンより選択してください",申込書!$C$49&lt;&gt;"",$G125&lt;&gt;"",申込書!$V$49="特定学年のみ"),"申し込みする","")</f>
        <v/>
      </c>
      <c r="AR125" s="371"/>
      <c r="AS125" s="372"/>
      <c r="AT125" s="373" t="str">
        <f>IF(AND(申込書!$C$50&lt;&gt;"▼プルダウンより選択してください",申込書!$C$50&lt;&gt;"",申込書!$K$22&lt;&gt;"YYYY/MM/DD",$G125&lt;&gt;""),申込書!$K$22,"")</f>
        <v/>
      </c>
      <c r="AU125" s="369" t="str">
        <f>IF(AT125="","",IF(INDEX('コンテンツ＆備考マスタ'!$H:$J,MATCH(学校情報!AT$3,'コンテンツ＆備考マスタ'!$H:$H,0),3)="●",IF(AND(AT125&lt;&gt;"",ISNUMBER(申込書!$AC$22)=TRUE,申込書!$C$50&lt;&gt;"▼プルダウンより選択してください",申込書!$C$50&lt;&gt;""),申込書!$AC$22,""),"-"))</f>
        <v/>
      </c>
      <c r="AV125" s="369"/>
      <c r="AW125" s="369"/>
      <c r="AX125" s="370" t="str">
        <f>IF(AND(申込書!$C$50&lt;&gt;"▼プルダウンより選択してください",申込書!$C$50&lt;&gt;"",$G125&lt;&gt;"",申込書!$V$50="特定学年のみ"),"申し込みする","")</f>
        <v/>
      </c>
      <c r="AY125" s="371"/>
      <c r="AZ125" s="372"/>
      <c r="BA125" s="373" t="str">
        <f>IF(AND(申込書!$C$51&lt;&gt;"▼プルダウンより選択してください",申込書!$C$51&lt;&gt;"",申込書!$K$22&lt;&gt;"YYYY/MM/DD",$G125&lt;&gt;""),申込書!$K$22,"")</f>
        <v/>
      </c>
      <c r="BB125" s="369" t="str">
        <f>IF(BA125="","",IF(INDEX('コンテンツ＆備考マスタ'!$H:$J,MATCH(学校情報!BA$3,'コンテンツ＆備考マスタ'!$H:$H,0),3)="●",IF(AND(BA125&lt;&gt;"",ISNUMBER(申込書!$AC$22)=TRUE,申込書!$C$51&lt;&gt;"▼プルダウンより選択してください",申込書!$C$51&lt;&gt;""),申込書!$AC$22,""),"-"))</f>
        <v/>
      </c>
      <c r="BC125" s="369"/>
      <c r="BD125" s="369"/>
      <c r="BE125" s="370" t="str">
        <f>IF(AND(申込書!$C$51&lt;&gt;"▼プルダウンより選択してください",申込書!$C$51&lt;&gt;"",$G125&lt;&gt;"",申込書!$V$51="特定学年のみ"),"申し込みする","")</f>
        <v/>
      </c>
      <c r="BF125" s="371"/>
      <c r="BG125" s="372"/>
      <c r="BH125" s="373" t="str">
        <f>IF(AND(申込書!$C$52&lt;&gt;"▼プルダウンより選択してください",申込書!$C$52&lt;&gt;"",申込書!$K$22&lt;&gt;"YYYY/MM/DD",$G125&lt;&gt;""),申込書!$K$22,"")</f>
        <v/>
      </c>
      <c r="BI125" s="369" t="str">
        <f>IF(BH125="","",IF(INDEX('コンテンツ＆備考マスタ'!$H:$J,MATCH(学校情報!BH$3,'コンテンツ＆備考マスタ'!$H:$H,0),3)="●",IF(AND(BH125&lt;&gt;"",ISNUMBER(申込書!$AC$22)=TRUE,申込書!$C$52&lt;&gt;"▼プルダウンより選択してください",申込書!$C$52&lt;&gt;""),申込書!$AC$22,""),"-"))</f>
        <v/>
      </c>
      <c r="BJ125" s="369"/>
      <c r="BK125" s="369"/>
      <c r="BL125" s="370" t="str">
        <f>IF(AND(申込書!$C$52&lt;&gt;"▼プルダウンより選択してください",申込書!$C$52&lt;&gt;"",$G125&lt;&gt;"",申込書!$V$52="特定学年のみ"),"申し込みする","")</f>
        <v/>
      </c>
      <c r="BM125" s="371"/>
      <c r="BN125" s="372"/>
      <c r="BO125" s="373" t="str">
        <f>IF(AND(申込書!$C$53&lt;&gt;"▼プルダウンより選択してください",申込書!$C$53&lt;&gt;"",申込書!$K$22&lt;&gt;"YYYY/MM/DD",$G125&lt;&gt;""),申込書!$K$22,"")</f>
        <v/>
      </c>
      <c r="BP125" s="369" t="str">
        <f>IF(BO125="","",IF(INDEX('コンテンツ＆備考マスタ'!$H:$J,MATCH(学校情報!BO$3,'コンテンツ＆備考マスタ'!$H:$H,0),3)="●",IF(AND(BO125&lt;&gt;"",ISNUMBER(申込書!$AC$22)=TRUE,申込書!$C$53&lt;&gt;"▼プルダウンより選択してください",申込書!$C$53&lt;&gt;""),申込書!$AC$22,""),"-"))</f>
        <v/>
      </c>
      <c r="BQ125" s="369"/>
      <c r="BR125" s="369"/>
      <c r="BS125" s="370" t="str">
        <f>IF(AND(申込書!$C$53&lt;&gt;"▼プルダウンより選択してください",申込書!$C$53&lt;&gt;"",$G125&lt;&gt;"",申込書!$V$53="特定学年のみ"),"申し込みする","")</f>
        <v/>
      </c>
      <c r="BT125" s="371"/>
      <c r="BU125" s="372"/>
      <c r="BV125" s="373" t="str">
        <f>IF(AND(申込書!$C$54&lt;&gt;"▼プルダウンより選択してください",申込書!$C$54&lt;&gt;"",申込書!$K$22&lt;&gt;"YYYY/MM/DD",$G125&lt;&gt;""),申込書!$K$22,"")</f>
        <v/>
      </c>
      <c r="BW125" s="369" t="str">
        <f>IF(BV125="","",IF(INDEX('コンテンツ＆備考マスタ'!$H:$J,MATCH(学校情報!BV$3,'コンテンツ＆備考マスタ'!$H:$H,0),3)="●",IF(AND(BV125&lt;&gt;"",ISNUMBER(申込書!$AC$22)=TRUE,申込書!$C$54&lt;&gt;"▼プルダウンより選択してください",申込書!$C$54&lt;&gt;""),申込書!$AC$22,""),"-"))</f>
        <v/>
      </c>
      <c r="BX125" s="369"/>
      <c r="BY125" s="369"/>
      <c r="BZ125" s="370" t="str">
        <f>IF(AND(申込書!$C$54&lt;&gt;"▼プルダウンより選択してください",申込書!$C$54&lt;&gt;"",$G125&lt;&gt;"",申込書!$V$54="特定学年のみ"),"申し込みする","")</f>
        <v/>
      </c>
      <c r="CA125" s="371"/>
      <c r="CB125" s="372"/>
      <c r="CC125" s="373" t="str">
        <f>IF(AND(申込書!$C$55&lt;&gt;"▼プルダウンより選択してください",申込書!$C$55&lt;&gt;"",申込書!$K$22&lt;&gt;"YYYY/MM/DD",$G125&lt;&gt;""),申込書!$K$22,"")</f>
        <v/>
      </c>
      <c r="CD125" s="369" t="str">
        <f>IF(CC125="","",IF(INDEX('コンテンツ＆備考マスタ'!$H:$J,MATCH(学校情報!CC$3,'コンテンツ＆備考マスタ'!$H:$H,0),3)="●",IF(AND(CC125&lt;&gt;"",ISNUMBER(申込書!$AC$22)=TRUE,申込書!$C$55&lt;&gt;"▼プルダウンより選択してください",申込書!$C$55&lt;&gt;""),申込書!$AC$22,""),"-"))</f>
        <v/>
      </c>
      <c r="CE125" s="369"/>
      <c r="CF125" s="369"/>
      <c r="CG125" s="370" t="str">
        <f>IF(AND(申込書!$C$55&lt;&gt;"▼プルダウンより選択してください",申込書!$C$55&lt;&gt;"",$G125&lt;&gt;"",申込書!$V$55="特定学年のみ"),"申し込みする","")</f>
        <v/>
      </c>
      <c r="CH125" s="371"/>
      <c r="CI125" s="372"/>
      <c r="CJ125" s="373" t="str">
        <f>IF(AND(申込書!$C$56&lt;&gt;"▼プルダウンより選択してください",申込書!$C$56&lt;&gt;"",申込書!$K$22&lt;&gt;"YYYY/MM/DD",$G125&lt;&gt;""),申込書!$K$22,"")</f>
        <v/>
      </c>
      <c r="CK125" s="369" t="str">
        <f>IF(CJ125="","",IF(INDEX('コンテンツ＆備考マスタ'!$H:$J,MATCH(学校情報!CJ$3,'コンテンツ＆備考マスタ'!$H:$H,0),3)="●",IF(AND(CJ125&lt;&gt;"",ISNUMBER(申込書!$AC$22)=TRUE,申込書!$C$56&lt;&gt;"▼プルダウンより選択してください",申込書!$C$56&lt;&gt;""),申込書!$AC$22,""),"-"))</f>
        <v/>
      </c>
      <c r="CL125" s="369"/>
      <c r="CM125" s="369"/>
      <c r="CN125" s="370" t="str">
        <f>IF(AND(申込書!$C$56&lt;&gt;"▼プルダウンより選択してください",申込書!$C$56&lt;&gt;"",$G125&lt;&gt;"",申込書!$V$56="特定学年のみ"),"申し込みする","")</f>
        <v/>
      </c>
      <c r="CO125" s="371"/>
      <c r="CP125" s="372"/>
      <c r="CQ125" s="373" t="str">
        <f>IF(AND(申込書!$C$57&lt;&gt;"▼プルダウンより選択してください",申込書!$C$57&lt;&gt;"",申込書!$K$22&lt;&gt;"YYYY/MM/DD",$G125&lt;&gt;""),申込書!$K$22,"")</f>
        <v/>
      </c>
      <c r="CR125" s="369" t="str">
        <f>IF(CQ125="","",IF(INDEX('コンテンツ＆備考マスタ'!$H:$J,MATCH(学校情報!CQ$3,'コンテンツ＆備考マスタ'!$H:$H,0),3)="●",IF(AND(CQ125&lt;&gt;"",ISNUMBER(申込書!$AC$22)=TRUE,申込書!$C$57&lt;&gt;"▼プルダウンより選択してください",申込書!$C$57&lt;&gt;""),申込書!$AC$22,""),"-"))</f>
        <v/>
      </c>
      <c r="CS125" s="369"/>
      <c r="CT125" s="369"/>
      <c r="CU125" s="369" t="str">
        <f>IF(AND(申込書!$C$57&lt;&gt;"▼プルダウンより選択してください",申込書!$C$57&lt;&gt;"",$G125&lt;&gt;"",申込書!$V$57="特定学年のみ"),"申し込みする","")</f>
        <v/>
      </c>
      <c r="CV125" s="371"/>
      <c r="CW125" s="372"/>
      <c r="CX125" s="373" t="str">
        <f>IF(AND(申込書!$C$58&lt;&gt;"▼プルダウンより選択してください",申込書!$C$58&lt;&gt;"",申込書!$K$22&lt;&gt;"YYYY/MM/DD",$G125&lt;&gt;""),申込書!$K$22,"")</f>
        <v/>
      </c>
      <c r="CY125" s="369" t="str">
        <f>IF(CX125="","",IF(INDEX('コンテンツ＆備考マスタ'!$H:$J,MATCH(学校情報!CX$3,'コンテンツ＆備考マスタ'!$H:$H,0),3)="●",IF(AND(CX125&lt;&gt;"",ISNUMBER(申込書!$AC$22)=TRUE,申込書!$C$58&lt;&gt;"▼プルダウンより選択してください",申込書!$C$58&lt;&gt;""),申込書!$AC$22,""),"-"))</f>
        <v/>
      </c>
      <c r="CZ125" s="369"/>
      <c r="DA125" s="369"/>
      <c r="DB125" s="369" t="str">
        <f>IF(AND(申込書!$C$58&lt;&gt;"▼プルダウンより選択してください",申込書!$C$58&lt;&gt;"",$G125&lt;&gt;"",申込書!$V$58="特定学年のみ"),"申し込みする","")</f>
        <v/>
      </c>
      <c r="DC125" s="371"/>
      <c r="DD125" s="372"/>
      <c r="DE125" s="373" t="str">
        <f>IF(AND(申込書!$C$59&lt;&gt;"▼プルダウンより選択してください",申込書!$C$59&lt;&gt;"",申込書!$K$22&lt;&gt;"YYYY/MM/DD",$G125&lt;&gt;""),申込書!$K$22,"")</f>
        <v/>
      </c>
      <c r="DF125" s="369" t="str">
        <f>IF(DE125="","",IF(INDEX('コンテンツ＆備考マスタ'!$H:$J,MATCH(学校情報!DE$3,'コンテンツ＆備考マスタ'!$H:$H,0),3)="●",IF(AND(DE125&lt;&gt;"",ISNUMBER(申込書!$AC$22)=TRUE,申込書!$C$59&lt;&gt;"▼プルダウンより選択してください",申込書!$C$59&lt;&gt;""),申込書!$AC$22,""),"-"))</f>
        <v/>
      </c>
      <c r="DG125" s="369"/>
      <c r="DH125" s="369"/>
      <c r="DI125" s="369" t="str">
        <f>IF(AND(申込書!$C$59&lt;&gt;"▼プルダウンより選択してください",申込書!$C$59&lt;&gt;"",$G125&lt;&gt;"",申込書!$V$59="特定学年のみ"),"申し込みする","")</f>
        <v/>
      </c>
      <c r="DJ125" s="371"/>
      <c r="DK125" s="372"/>
      <c r="DL125" s="373" t="str">
        <f>IF(AND(申込書!$C$60&lt;&gt;"▼プルダウンより選択してください",申込書!$C$60&lt;&gt;"",申込書!$K$22&lt;&gt;"YYYY/MM/DD",$G125&lt;&gt;""),申込書!$K$22,"")</f>
        <v/>
      </c>
      <c r="DM125" s="369" t="str">
        <f>IF(DL125="","",IF(INDEX('コンテンツ＆備考マスタ'!$H:$J,MATCH(学校情報!DL$3,'コンテンツ＆備考マスタ'!$H:$H,0),3)="●",IF(AND(DL125&lt;&gt;"",ISNUMBER(申込書!$AC$22)=TRUE,申込書!$C$60&lt;&gt;"▼プルダウンより選択してください",申込書!$C$60&lt;&gt;""),申込書!$AC$22,""),"-"))</f>
        <v/>
      </c>
      <c r="DN125" s="369"/>
      <c r="DO125" s="369"/>
      <c r="DP125" s="369" t="str">
        <f>IF(AND(申込書!$C$60&lt;&gt;"▼プルダウンより選択してください",申込書!$C$60&lt;&gt;"",$G125&lt;&gt;"",申込書!$V$60="特定学年のみ"),"申し込みする","")</f>
        <v/>
      </c>
      <c r="DQ125" s="371"/>
      <c r="DR125" s="372"/>
      <c r="DS125" s="373" t="str">
        <f>IF(AND(申込書!$C$61&lt;&gt;"▼プルダウンより選択してください",申込書!$C$61&lt;&gt;"",申込書!$K$22&lt;&gt;"YYYY/MM/DD",$G125&lt;&gt;""),申込書!$K$22,"")</f>
        <v/>
      </c>
      <c r="DT125" s="369" t="str">
        <f>IF(DS125="","",IF(INDEX('コンテンツ＆備考マスタ'!$H:$J,MATCH(学校情報!DS$3,'コンテンツ＆備考マスタ'!$H:$H,0),3)="●",IF(AND(DS125&lt;&gt;"",ISNUMBER(申込書!$AC$22)=TRUE,申込書!$C$61&lt;&gt;"▼プルダウンより選択してください",申込書!$C$61&lt;&gt;""),申込書!$AC$22,""),"-"))</f>
        <v/>
      </c>
      <c r="DU125" s="369"/>
      <c r="DV125" s="369"/>
      <c r="DW125" s="369" t="str">
        <f>IF(AND(申込書!$C$61&lt;&gt;"▼プルダウンより選択してください",申込書!$C$61&lt;&gt;"",$G125&lt;&gt;"",申込書!$V$61="特定学年のみ"),"申し込みする","")</f>
        <v/>
      </c>
      <c r="DX125" s="371"/>
      <c r="DY125" s="372"/>
      <c r="DZ125" s="373" t="str">
        <f>IF(AND(申込書!$C$62&lt;&gt;"▼プルダウンより選択してください",申込書!$C$62&lt;&gt;"",申込書!$K$22&lt;&gt;"YYYY/MM/DD",$G125&lt;&gt;""),申込書!$K$22,"")</f>
        <v/>
      </c>
      <c r="EA125" s="369" t="str">
        <f>IF(DZ125="","",IF(INDEX('コンテンツ＆備考マスタ'!$H:$J,MATCH(学校情報!DZ$3,'コンテンツ＆備考マスタ'!$H:$H,0),3)="●",IF(AND(DZ125&lt;&gt;"",ISNUMBER(申込書!$AC$22)=TRUE,申込書!$C$62&lt;&gt;"▼プルダウンより選択してください",申込書!$C$62&lt;&gt;""),申込書!$AC$22,""),"-"))</f>
        <v/>
      </c>
      <c r="EB125" s="369"/>
      <c r="EC125" s="369"/>
      <c r="ED125" s="370" t="str">
        <f>IF(AND(申込書!$C$62&lt;&gt;"▼プルダウンより選択してください",申込書!$C$62&lt;&gt;"",$G125&lt;&gt;"",申込書!$V$62="特定学年のみ"),"申し込みする","")</f>
        <v/>
      </c>
      <c r="EE125" s="371"/>
      <c r="EF125" s="372"/>
      <c r="EG125" s="373" t="str">
        <f>IF(AND(申込書!$C$63&lt;&gt;"▼プルダウンより選択してください",申込書!$C$63&lt;&gt;"",申込書!$K$22&lt;&gt;"YYYY/MM/DD",$G125&lt;&gt;""),申込書!$K$22,"")</f>
        <v/>
      </c>
      <c r="EH125" s="369" t="str">
        <f>IF(EG125="","",IF(INDEX('コンテンツ＆備考マスタ'!$H:$J,MATCH(学校情報!EG$3,'コンテンツ＆備考マスタ'!$H:$H,0),3)="●",IF(AND(EG125&lt;&gt;"",ISNUMBER(申込書!$AC$22)=TRUE,申込書!$C$63&lt;&gt;"▼プルダウンより選択してください",申込書!$C$63&lt;&gt;""),申込書!$AC$22,""),"-"))</f>
        <v/>
      </c>
      <c r="EI125" s="369"/>
      <c r="EJ125" s="369"/>
      <c r="EK125" s="370" t="str">
        <f>IF(AND(申込書!$C$63&lt;&gt;"▼プルダウンより選択してください",申込書!$C$63&lt;&gt;"",$G125&lt;&gt;"",申込書!$V$63="特定学年のみ"),"申し込みする","")</f>
        <v/>
      </c>
      <c r="EL125" s="371"/>
      <c r="EM125" s="372"/>
      <c r="EN125" s="373" t="str">
        <f>IF(AND(申込書!$C$64&lt;&gt;"▼プルダウンより選択してください",申込書!$C$64&lt;&gt;"",申込書!$K$22&lt;&gt;"YYYY/MM/DD",$G125&lt;&gt;""),申込書!$K$22,"")</f>
        <v/>
      </c>
      <c r="EO125" s="369" t="str">
        <f>IF(EN125="","",IF(INDEX('コンテンツ＆備考マスタ'!$H:$J,MATCH(学校情報!EN$3,'コンテンツ＆備考マスタ'!$H:$H,0),3)="●",IF(AND(EN125&lt;&gt;"",ISNUMBER(申込書!$AC$22)=TRUE,申込書!$C$64&lt;&gt;"▼プルダウンより選択してください",申込書!$C$64&lt;&gt;""),申込書!$AC$22,""),"-"))</f>
        <v/>
      </c>
      <c r="EP125" s="369"/>
      <c r="EQ125" s="369"/>
      <c r="ER125" s="370" t="str">
        <f>IF(AND(申込書!$C$64&lt;&gt;"▼プルダウンより選択してください",申込書!$C$64&lt;&gt;"",$G125&lt;&gt;"",申込書!$V$64="特定学年のみ"),"申し込みする","")</f>
        <v/>
      </c>
      <c r="ES125" s="371"/>
      <c r="ET125" s="372"/>
      <c r="EU125" s="373" t="str">
        <f>IF(AND(申込書!$C$65&lt;&gt;"▼プルダウンより選択してください",申込書!$C$65&lt;&gt;"",申込書!$K$22&lt;&gt;"YYYY/MM/DD",$G125&lt;&gt;""),申込書!$K$22,"")</f>
        <v/>
      </c>
      <c r="EV125" s="369" t="str">
        <f>IF(EU125="","",IF(INDEX('コンテンツ＆備考マスタ'!$H:$J,MATCH(学校情報!EU$3,'コンテンツ＆備考マスタ'!$H:$H,0),3)="●",IF(AND(EU125&lt;&gt;"",ISNUMBER(申込書!$AC$22)=TRUE,申込書!$C$65&lt;&gt;"▼プルダウンより選択してください",申込書!$C$65&lt;&gt;""),申込書!$AC$22,""),"-"))</f>
        <v/>
      </c>
      <c r="EW125" s="369"/>
      <c r="EX125" s="369"/>
      <c r="EY125" s="370" t="str">
        <f>IF(AND(申込書!$C$65&lt;&gt;"▼プルダウンより選択してください",申込書!$C$65&lt;&gt;"",$G125&lt;&gt;"",申込書!$V$65="特定学年のみ"),"申し込みする","")</f>
        <v/>
      </c>
      <c r="EZ125" s="371"/>
      <c r="FA125" s="372"/>
      <c r="FB125" s="373" t="str">
        <f>IF(AND(申込書!$C$66&lt;&gt;"▼プルダウンより選択してください",申込書!$C$66&lt;&gt;"",申込書!$K$22&lt;&gt;"YYYY/MM/DD",$G125&lt;&gt;""),申込書!$K$22,"")</f>
        <v/>
      </c>
      <c r="FC125" s="369" t="str">
        <f>IF(FB125="","",IF(INDEX('コンテンツ＆備考マスタ'!$H:$J,MATCH(学校情報!FB$3,'コンテンツ＆備考マスタ'!$H:$H,0),3)="●",IF(AND(FB125&lt;&gt;"",ISNUMBER(申込書!$AC$22)=TRUE,申込書!$C$66&lt;&gt;"▼プルダウンより選択してください",申込書!$C$66&lt;&gt;""),申込書!$AC$22,""),"-"))</f>
        <v/>
      </c>
      <c r="FD125" s="369"/>
      <c r="FE125" s="369"/>
      <c r="FF125" s="370" t="str">
        <f>IF(AND(申込書!$C$66&lt;&gt;"▼プルダウンより選択してください",申込書!$C$66&lt;&gt;"",$G125&lt;&gt;"",申込書!$V$66="特定学年のみ"),"申し込みする","")</f>
        <v/>
      </c>
      <c r="FG125" s="371"/>
      <c r="FH125" s="372"/>
      <c r="FI125" s="373" t="str">
        <f>IF(AND(申込書!$C$67&lt;&gt;"▼プルダウンより選択してください",申込書!$C$67&lt;&gt;"",申込書!$K$22&lt;&gt;"YYYY/MM/DD",$G125&lt;&gt;""),申込書!$K$22,"")</f>
        <v/>
      </c>
      <c r="FJ125" s="369" t="str">
        <f>IF(FI125="","",IF(INDEX('コンテンツ＆備考マスタ'!$H:$J,MATCH(学校情報!FI$3,'コンテンツ＆備考マスタ'!$H:$H,0),3)="●",IF(AND(FI125&lt;&gt;"",ISNUMBER(申込書!$AC$22)=TRUE,申込書!$C$67&lt;&gt;"▼プルダウンより選択してください",申込書!$C$67&lt;&gt;""),申込書!$AC$22,""),"-"))</f>
        <v/>
      </c>
      <c r="FK125" s="369"/>
      <c r="FL125" s="369"/>
      <c r="FM125" s="370" t="str">
        <f>IF(AND(申込書!$C$67&lt;&gt;"▼プルダウンより選択してください",申込書!$C$67&lt;&gt;"",$G125&lt;&gt;"",申込書!$V$67="特定学年のみ"),"申し込みする","")</f>
        <v/>
      </c>
      <c r="FN125" s="371"/>
      <c r="FO125" s="372"/>
      <c r="FP125" s="373" t="str">
        <f>IF(AND(申込書!$C$68&lt;&gt;"▼プルダウンより選択してください",申込書!$C$68&lt;&gt;"",申込書!$K$22&lt;&gt;"YYYY/MM/DD",$G125&lt;&gt;""),申込書!$K$22,"")</f>
        <v/>
      </c>
      <c r="FQ125" s="369" t="str">
        <f>IF(FP125="","",IF(INDEX('コンテンツ＆備考マスタ'!$H:$J,MATCH(学校情報!FP$3,'コンテンツ＆備考マスタ'!$H:$H,0),3)="●",IF(AND(FP125&lt;&gt;"",ISNUMBER(申込書!$AC$22)=TRUE,申込書!$C$68&lt;&gt;"▼プルダウンより選択してください",申込書!$C$68&lt;&gt;""),申込書!$AC$22,""),"-"))</f>
        <v/>
      </c>
      <c r="FR125" s="369"/>
      <c r="FS125" s="369"/>
      <c r="FT125" s="370" t="str">
        <f>IF(AND(申込書!$C$68&lt;&gt;"▼プルダウンより選択してください",申込書!$C$68&lt;&gt;"",$G125&lt;&gt;"",申込書!$V$68="特定学年のみ"),"申し込みする","")</f>
        <v/>
      </c>
      <c r="FU125" s="371"/>
      <c r="FV125" s="372"/>
      <c r="FW125" s="373" t="str">
        <f>IF(AND(申込書!$C$69&lt;&gt;"▼プルダウンより選択してください",申込書!$C$69&lt;&gt;"",申込書!$K$22&lt;&gt;"YYYY/MM/DD",$G125&lt;&gt;""),申込書!$K$22,"")</f>
        <v/>
      </c>
      <c r="FX125" s="369" t="str">
        <f>IF(FW125="","",IF(INDEX('コンテンツ＆備考マスタ'!$H:$J,MATCH(学校情報!FW$3,'コンテンツ＆備考マスタ'!$H:$H,0),3)="●",IF(AND(FW125&lt;&gt;"",ISNUMBER(申込書!$AC$22)=TRUE,申込書!$C$69&lt;&gt;"▼プルダウンより選択してください",申込書!$C$69&lt;&gt;""),申込書!$AC$22,""),"-"))</f>
        <v/>
      </c>
      <c r="FY125" s="369"/>
      <c r="FZ125" s="369"/>
      <c r="GA125" s="370" t="str">
        <f>IF(AND(申込書!$C$69&lt;&gt;"▼プルダウンより選択してください",申込書!$C$69&lt;&gt;"",$G125&lt;&gt;"",申込書!$V$69="特定学年のみ"),"申し込みする","")</f>
        <v/>
      </c>
      <c r="GB125" s="371"/>
      <c r="GC125" s="372"/>
      <c r="GD125" s="373" t="str">
        <f>IF(AND(申込書!$C$70&lt;&gt;"▼プルダウンより選択してください",申込書!$C$70&lt;&gt;"",申込書!$K$22&lt;&gt;"YYYY/MM/DD",$G125&lt;&gt;""),申込書!$K$22,"")</f>
        <v/>
      </c>
      <c r="GE125" s="369" t="str">
        <f>IF(GD125="","",IF(INDEX('コンテンツ＆備考マスタ'!$H:$J,MATCH(学校情報!GD$3,'コンテンツ＆備考マスタ'!$H:$H,0),3)="●",IF(AND(GD125&lt;&gt;"",ISNUMBER(申込書!$AC$22)=TRUE,申込書!$C$70&lt;&gt;"▼プルダウンより選択してください",申込書!$C$70&lt;&gt;""),申込書!$AC$22,""),"-"))</f>
        <v/>
      </c>
      <c r="GF125" s="369"/>
      <c r="GG125" s="369"/>
      <c r="GH125" s="370" t="str">
        <f>IF(AND(申込書!$C$70&lt;&gt;"▼プルダウンより選択してください",申込書!$C$70&lt;&gt;"",$G125&lt;&gt;"",申込書!$V$70="特定学年のみ"),"申し込みする","")</f>
        <v/>
      </c>
      <c r="GI125" s="371"/>
      <c r="GJ125" s="372"/>
      <c r="GK125" s="373" t="str">
        <f>IF(AND(申込書!$C$71&lt;&gt;"▼プルダウンより選択してください",申込書!$C$71&lt;&gt;"",申込書!$K$22&lt;&gt;"YYYY/MM/DD",$G125&lt;&gt;""),申込書!$K$22,"")</f>
        <v/>
      </c>
      <c r="GL125" s="369" t="str">
        <f>IF(GK125="","",IF(INDEX('コンテンツ＆備考マスタ'!$H:$J,MATCH(学校情報!GK$3,'コンテンツ＆備考マスタ'!$H:$H,0),3)="●",IF(AND(GK125&lt;&gt;"",ISNUMBER(申込書!$AC$22)=TRUE,申込書!$C$71&lt;&gt;"▼プルダウンより選択してください",申込書!$C$71&lt;&gt;""),申込書!$AC$22,""),"-"))</f>
        <v/>
      </c>
      <c r="GM125" s="369"/>
      <c r="GN125" s="369"/>
      <c r="GO125" s="370" t="str">
        <f>IF(AND(申込書!$C$71&lt;&gt;"▼プルダウンより選択してください",申込書!$C$71&lt;&gt;"",$G125&lt;&gt;"",申込書!$V$71="特定学年のみ"),"申し込みする","")</f>
        <v/>
      </c>
      <c r="GP125" s="371"/>
      <c r="GQ125" s="372"/>
      <c r="GR125" s="373" t="str">
        <f>IF(AND(申込書!$C$72&lt;&gt;"▼プルダウンより選択してください",申込書!$C$72&lt;&gt;"",申込書!$K$22&lt;&gt;"YYYY/MM/DD",$G125&lt;&gt;""),申込書!$K$22,"")</f>
        <v/>
      </c>
      <c r="GS125" s="369" t="str">
        <f>IF(GR125="","",IF(INDEX('コンテンツ＆備考マスタ'!$H:$J,MATCH(学校情報!GR$3,'コンテンツ＆備考マスタ'!$H:$H,0),3)="●",IF(AND(GR125&lt;&gt;"",ISNUMBER(申込書!$AC$22)=TRUE,申込書!$C$72&lt;&gt;"▼プルダウンより選択してください",申込書!$C$72&lt;&gt;""),申込書!$AC$22,""),"-"))</f>
        <v/>
      </c>
      <c r="GT125" s="369"/>
      <c r="GU125" s="369"/>
      <c r="GV125" s="370" t="str">
        <f>IF(AND(申込書!$C$72&lt;&gt;"▼プルダウンより選択してください",申込書!$C$72&lt;&gt;"",$G125&lt;&gt;"",申込書!$V$72="特定学年のみ"),"申し込みする","")</f>
        <v/>
      </c>
      <c r="GW125" s="371"/>
      <c r="GX125" s="372"/>
      <c r="GY125" s="373" t="str">
        <f>IF(AND(申込書!$C$73&lt;&gt;"▼プルダウンより選択してください",申込書!$C$73&lt;&gt;"",申込書!$K$22&lt;&gt;"YYYY/MM/DD",$G125&lt;&gt;""),申込書!$K$22,"")</f>
        <v/>
      </c>
      <c r="GZ125" s="369" t="str">
        <f>IF(GY125="","",IF(INDEX('コンテンツ＆備考マスタ'!$H:$J,MATCH(学校情報!GY$3,'コンテンツ＆備考マスタ'!$H:$H,0),3)="●",IF(AND(GY125&lt;&gt;"",ISNUMBER(申込書!$AC$22)=TRUE,申込書!$C$73&lt;&gt;"▼プルダウンより選択してください",申込書!$C$73&lt;&gt;""),申込書!$AC$22,""),"-"))</f>
        <v/>
      </c>
      <c r="HA125" s="369"/>
      <c r="HB125" s="369"/>
      <c r="HC125" s="370" t="str">
        <f>IF(AND(申込書!$C$73&lt;&gt;"▼プルダウンより選択してください",申込書!$C$73&lt;&gt;"",$G125&lt;&gt;"",申込書!$V$73="特定学年のみ"),"申し込みする","")</f>
        <v/>
      </c>
      <c r="HD125" s="371"/>
      <c r="HE125" s="372"/>
      <c r="HF125" s="373" t="str">
        <f>IF(AND(申込書!$C$74&lt;&gt;"▼プルダウンより選択してください",申込書!$C$74&lt;&gt;"",申込書!$K$22&lt;&gt;"YYYY/MM/DD",$G125&lt;&gt;""),申込書!$K$22,"")</f>
        <v/>
      </c>
      <c r="HG125" s="369" t="str">
        <f>IF(HF125="","",IF(INDEX('コンテンツ＆備考マスタ'!$H:$J,MATCH(学校情報!HF$3,'コンテンツ＆備考マスタ'!$H:$H,0),3)="●",IF(AND(HF125&lt;&gt;"",ISNUMBER(申込書!$AC$22)=TRUE,申込書!$C$74&lt;&gt;"▼プルダウンより選択してください",申込書!$C$74&lt;&gt;""),申込書!$AC$22,""),"-"))</f>
        <v/>
      </c>
      <c r="HH125" s="369"/>
      <c r="HI125" s="369"/>
      <c r="HJ125" s="370" t="str">
        <f>IF(AND(申込書!$C$74&lt;&gt;"▼プルダウンより選択してください",申込書!$C$74&lt;&gt;"",$G125&lt;&gt;"",申込書!$V$74="特定学年のみ"),"申し込みする","")</f>
        <v/>
      </c>
      <c r="HK125" s="371"/>
      <c r="HL125" s="372"/>
      <c r="HM125" s="373" t="str">
        <f>IF(AND(申込書!$C$75&lt;&gt;"▼プルダウンより選択してください",申込書!$C$75&lt;&gt;"",申込書!$K$22&lt;&gt;"YYYY/MM/DD",$G125&lt;&gt;""),申込書!$K$22,"")</f>
        <v/>
      </c>
      <c r="HN125" s="369" t="str">
        <f>IF(HM125="","",IF(INDEX('コンテンツ＆備考マスタ'!$H:$J,MATCH(学校情報!HM$3,'コンテンツ＆備考マスタ'!$H:$H,0),3)="●",IF(AND(HM125&lt;&gt;"",ISNUMBER(申込書!$AC$22)=TRUE,申込書!$C$75&lt;&gt;"▼プルダウンより選択してください",申込書!$C$75&lt;&gt;""),申込書!$AC$22,""),"-"))</f>
        <v/>
      </c>
      <c r="HO125" s="369"/>
      <c r="HP125" s="369"/>
      <c r="HQ125" s="370" t="str">
        <f>IF(AND(申込書!$C$75&lt;&gt;"▼プルダウンより選択してください",申込書!$C$75&lt;&gt;"",$G125&lt;&gt;"",申込書!$V$75="特定学年のみ"),"申し込みする","")</f>
        <v/>
      </c>
      <c r="HR125" s="371"/>
      <c r="HS125" s="371"/>
      <c r="HT125" s="374" t="str">
        <f>IF(AND(申込書!$C$76&lt;&gt;"▼プルダウンより選択してください",申込書!$C$76&lt;&gt;"",申込書!$K$22&lt;&gt;"YYYY/MM/DD",$G125&lt;&gt;""),申込書!$K$22,"")</f>
        <v/>
      </c>
      <c r="HU125" s="369" t="str">
        <f>IF(HT125="","",IF(INDEX('コンテンツ＆備考マスタ'!$H:$J,MATCH(学校情報!HT$3,'コンテンツ＆備考マスタ'!$H:$H,0),3)="●",IF(AND(HT125&lt;&gt;"",ISNUMBER(申込書!$AC$22)=TRUE,申込書!$C$76&lt;&gt;"▼プルダウンより選択してください",申込書!$C$76&lt;&gt;""),申込書!$AC$22,""),"-"))</f>
        <v/>
      </c>
      <c r="HV125" s="369"/>
      <c r="HW125" s="369"/>
      <c r="HX125" s="370" t="str">
        <f>IF(AND(申込書!$C$76&lt;&gt;"▼プルダウンより選択してください",申込書!$C$76&lt;&gt;"",$G125&lt;&gt;"",申込書!$V$76="特定学年のみ"),"申し込みする","")</f>
        <v/>
      </c>
      <c r="HY125" s="371"/>
      <c r="HZ125" s="372"/>
      <c r="IA125" s="69"/>
    </row>
    <row r="126" spans="2:235" ht="26.85" hidden="1" customHeight="1" outlineLevel="1">
      <c r="B126" s="365">
        <f t="shared" si="3"/>
        <v>121</v>
      </c>
      <c r="C126" s="55"/>
      <c r="D126" s="56"/>
      <c r="E126" s="154"/>
      <c r="F126" s="57"/>
      <c r="G126" s="58"/>
      <c r="H126" s="59"/>
      <c r="I126" s="60"/>
      <c r="J126" s="61"/>
      <c r="K126" s="366" t="str">
        <f t="shared" si="4"/>
        <v/>
      </c>
      <c r="L126" s="62"/>
      <c r="M126" s="322"/>
      <c r="N126" s="63"/>
      <c r="O126" s="64"/>
      <c r="P126" s="367" t="str">
        <f t="shared" si="5"/>
        <v/>
      </c>
      <c r="Q126" s="65"/>
      <c r="R126" s="66"/>
      <c r="S126" s="67"/>
      <c r="T126" s="68"/>
      <c r="U126" s="68"/>
      <c r="V126" s="68"/>
      <c r="W126" s="66"/>
      <c r="X126" s="281"/>
      <c r="Y126" s="368" t="str">
        <f>IF(AND(申込書!$C$47&lt;&gt;"▼プルダウンより選択してください",申込書!$C$47&lt;&gt;"",申込書!$K$22&lt;&gt;"YYYY/MM/DD",$G126&lt;&gt;""),申込書!$K$22,"")</f>
        <v/>
      </c>
      <c r="Z126" s="369" t="str">
        <f>IF(Y126="","",IF(INDEX('コンテンツ＆備考マスタ'!$H:$J,MATCH(学校情報!Y$3,'コンテンツ＆備考マスタ'!$H:$H,0),3)="●",IF(AND(Y126&lt;&gt;"",ISNUMBER(申込書!$AC$22)=TRUE,申込書!$C$47&lt;&gt;"▼プルダウンより選択してください",申込書!$C$47&lt;&gt;""),申込書!$AC$22,""),"-"))</f>
        <v/>
      </c>
      <c r="AA126" s="369"/>
      <c r="AB126" s="369"/>
      <c r="AC126" s="370" t="str">
        <f>IF(AND(申込書!$C$47&lt;&gt;"▼プルダウンより選択してください",申込書!$C$47&lt;&gt;"",$G126&lt;&gt;"",申込書!$V$47="特定学年のみ"),"申し込みする","")</f>
        <v/>
      </c>
      <c r="AD126" s="371"/>
      <c r="AE126" s="372"/>
      <c r="AF126" s="373" t="str">
        <f>IF(AND(申込書!$C$48&lt;&gt;"▼プルダウンより選択してください",申込書!$C$48&lt;&gt;"",申込書!$K$22&lt;&gt;"YYYY/MM/DD",$G126&lt;&gt;""),申込書!$K$22,"")</f>
        <v/>
      </c>
      <c r="AG126" s="369" t="str">
        <f>IF(AF126="","",IF(INDEX('コンテンツ＆備考マスタ'!$H:$J,MATCH(学校情報!AF$3,'コンテンツ＆備考マスタ'!$H:$H,0),3)="●",IF(AND(AF126&lt;&gt;"",ISNUMBER(申込書!$AC$22)=TRUE,申込書!$C$48&lt;&gt;"▼プルダウンより選択してください",申込書!$C$48&lt;&gt;""),申込書!$AC$22,""),"-"))</f>
        <v/>
      </c>
      <c r="AH126" s="369"/>
      <c r="AI126" s="369"/>
      <c r="AJ126" s="370" t="str">
        <f>IF(AND(申込書!$C$48&lt;&gt;"▼プルダウンより選択してください",申込書!$C$48&lt;&gt;"",$G126&lt;&gt;"",申込書!$V$48="特定学年のみ"),"申し込みする","")</f>
        <v/>
      </c>
      <c r="AK126" s="371"/>
      <c r="AL126" s="372"/>
      <c r="AM126" s="373" t="str">
        <f>IF(AND(申込書!$C$49&lt;&gt;"▼プルダウンより選択してください",申込書!$C$49&lt;&gt;"",申込書!$K$22&lt;&gt;"YYYY/MM/DD",$G126&lt;&gt;""),申込書!$K$22,"")</f>
        <v/>
      </c>
      <c r="AN126" s="369" t="str">
        <f>IF(AM126="","",IF(INDEX('コンテンツ＆備考マスタ'!$H:$J,MATCH(学校情報!AM$3,'コンテンツ＆備考マスタ'!$H:$H,0),3)="●",IF(AND(AM126&lt;&gt;"",ISNUMBER(申込書!$AC$22)=TRUE,申込書!$C$49&lt;&gt;"▼プルダウンより選択してください",申込書!$C$49&lt;&gt;""),申込書!$AC$22,""),"-"))</f>
        <v/>
      </c>
      <c r="AO126" s="369"/>
      <c r="AP126" s="369"/>
      <c r="AQ126" s="370" t="str">
        <f>IF(AND(申込書!$C$49&lt;&gt;"▼プルダウンより選択してください",申込書!$C$49&lt;&gt;"",$G126&lt;&gt;"",申込書!$V$49="特定学年のみ"),"申し込みする","")</f>
        <v/>
      </c>
      <c r="AR126" s="371"/>
      <c r="AS126" s="372"/>
      <c r="AT126" s="373" t="str">
        <f>IF(AND(申込書!$C$50&lt;&gt;"▼プルダウンより選択してください",申込書!$C$50&lt;&gt;"",申込書!$K$22&lt;&gt;"YYYY/MM/DD",$G126&lt;&gt;""),申込書!$K$22,"")</f>
        <v/>
      </c>
      <c r="AU126" s="369" t="str">
        <f>IF(AT126="","",IF(INDEX('コンテンツ＆備考マスタ'!$H:$J,MATCH(学校情報!AT$3,'コンテンツ＆備考マスタ'!$H:$H,0),3)="●",IF(AND(AT126&lt;&gt;"",ISNUMBER(申込書!$AC$22)=TRUE,申込書!$C$50&lt;&gt;"▼プルダウンより選択してください",申込書!$C$50&lt;&gt;""),申込書!$AC$22,""),"-"))</f>
        <v/>
      </c>
      <c r="AV126" s="369"/>
      <c r="AW126" s="369"/>
      <c r="AX126" s="370" t="str">
        <f>IF(AND(申込書!$C$50&lt;&gt;"▼プルダウンより選択してください",申込書!$C$50&lt;&gt;"",$G126&lt;&gt;"",申込書!$V$50="特定学年のみ"),"申し込みする","")</f>
        <v/>
      </c>
      <c r="AY126" s="371"/>
      <c r="AZ126" s="372"/>
      <c r="BA126" s="373" t="str">
        <f>IF(AND(申込書!$C$51&lt;&gt;"▼プルダウンより選択してください",申込書!$C$51&lt;&gt;"",申込書!$K$22&lt;&gt;"YYYY/MM/DD",$G126&lt;&gt;""),申込書!$K$22,"")</f>
        <v/>
      </c>
      <c r="BB126" s="369" t="str">
        <f>IF(BA126="","",IF(INDEX('コンテンツ＆備考マスタ'!$H:$J,MATCH(学校情報!BA$3,'コンテンツ＆備考マスタ'!$H:$H,0),3)="●",IF(AND(BA126&lt;&gt;"",ISNUMBER(申込書!$AC$22)=TRUE,申込書!$C$51&lt;&gt;"▼プルダウンより選択してください",申込書!$C$51&lt;&gt;""),申込書!$AC$22,""),"-"))</f>
        <v/>
      </c>
      <c r="BC126" s="369"/>
      <c r="BD126" s="369"/>
      <c r="BE126" s="370" t="str">
        <f>IF(AND(申込書!$C$51&lt;&gt;"▼プルダウンより選択してください",申込書!$C$51&lt;&gt;"",$G126&lt;&gt;"",申込書!$V$51="特定学年のみ"),"申し込みする","")</f>
        <v/>
      </c>
      <c r="BF126" s="371"/>
      <c r="BG126" s="372"/>
      <c r="BH126" s="373" t="str">
        <f>IF(AND(申込書!$C$52&lt;&gt;"▼プルダウンより選択してください",申込書!$C$52&lt;&gt;"",申込書!$K$22&lt;&gt;"YYYY/MM/DD",$G126&lt;&gt;""),申込書!$K$22,"")</f>
        <v/>
      </c>
      <c r="BI126" s="369" t="str">
        <f>IF(BH126="","",IF(INDEX('コンテンツ＆備考マスタ'!$H:$J,MATCH(学校情報!BH$3,'コンテンツ＆備考マスタ'!$H:$H,0),3)="●",IF(AND(BH126&lt;&gt;"",ISNUMBER(申込書!$AC$22)=TRUE,申込書!$C$52&lt;&gt;"▼プルダウンより選択してください",申込書!$C$52&lt;&gt;""),申込書!$AC$22,""),"-"))</f>
        <v/>
      </c>
      <c r="BJ126" s="369"/>
      <c r="BK126" s="369"/>
      <c r="BL126" s="370" t="str">
        <f>IF(AND(申込書!$C$52&lt;&gt;"▼プルダウンより選択してください",申込書!$C$52&lt;&gt;"",$G126&lt;&gt;"",申込書!$V$52="特定学年のみ"),"申し込みする","")</f>
        <v/>
      </c>
      <c r="BM126" s="371"/>
      <c r="BN126" s="372"/>
      <c r="BO126" s="373" t="str">
        <f>IF(AND(申込書!$C$53&lt;&gt;"▼プルダウンより選択してください",申込書!$C$53&lt;&gt;"",申込書!$K$22&lt;&gt;"YYYY/MM/DD",$G126&lt;&gt;""),申込書!$K$22,"")</f>
        <v/>
      </c>
      <c r="BP126" s="369" t="str">
        <f>IF(BO126="","",IF(INDEX('コンテンツ＆備考マスタ'!$H:$J,MATCH(学校情報!BO$3,'コンテンツ＆備考マスタ'!$H:$H,0),3)="●",IF(AND(BO126&lt;&gt;"",ISNUMBER(申込書!$AC$22)=TRUE,申込書!$C$53&lt;&gt;"▼プルダウンより選択してください",申込書!$C$53&lt;&gt;""),申込書!$AC$22,""),"-"))</f>
        <v/>
      </c>
      <c r="BQ126" s="369"/>
      <c r="BR126" s="369"/>
      <c r="BS126" s="370" t="str">
        <f>IF(AND(申込書!$C$53&lt;&gt;"▼プルダウンより選択してください",申込書!$C$53&lt;&gt;"",$G126&lt;&gt;"",申込書!$V$53="特定学年のみ"),"申し込みする","")</f>
        <v/>
      </c>
      <c r="BT126" s="371"/>
      <c r="BU126" s="372"/>
      <c r="BV126" s="373" t="str">
        <f>IF(AND(申込書!$C$54&lt;&gt;"▼プルダウンより選択してください",申込書!$C$54&lt;&gt;"",申込書!$K$22&lt;&gt;"YYYY/MM/DD",$G126&lt;&gt;""),申込書!$K$22,"")</f>
        <v/>
      </c>
      <c r="BW126" s="369" t="str">
        <f>IF(BV126="","",IF(INDEX('コンテンツ＆備考マスタ'!$H:$J,MATCH(学校情報!BV$3,'コンテンツ＆備考マスタ'!$H:$H,0),3)="●",IF(AND(BV126&lt;&gt;"",ISNUMBER(申込書!$AC$22)=TRUE,申込書!$C$54&lt;&gt;"▼プルダウンより選択してください",申込書!$C$54&lt;&gt;""),申込書!$AC$22,""),"-"))</f>
        <v/>
      </c>
      <c r="BX126" s="369"/>
      <c r="BY126" s="369"/>
      <c r="BZ126" s="370" t="str">
        <f>IF(AND(申込書!$C$54&lt;&gt;"▼プルダウンより選択してください",申込書!$C$54&lt;&gt;"",$G126&lt;&gt;"",申込書!$V$54="特定学年のみ"),"申し込みする","")</f>
        <v/>
      </c>
      <c r="CA126" s="371"/>
      <c r="CB126" s="372"/>
      <c r="CC126" s="373" t="str">
        <f>IF(AND(申込書!$C$55&lt;&gt;"▼プルダウンより選択してください",申込書!$C$55&lt;&gt;"",申込書!$K$22&lt;&gt;"YYYY/MM/DD",$G126&lt;&gt;""),申込書!$K$22,"")</f>
        <v/>
      </c>
      <c r="CD126" s="369" t="str">
        <f>IF(CC126="","",IF(INDEX('コンテンツ＆備考マスタ'!$H:$J,MATCH(学校情報!CC$3,'コンテンツ＆備考マスタ'!$H:$H,0),3)="●",IF(AND(CC126&lt;&gt;"",ISNUMBER(申込書!$AC$22)=TRUE,申込書!$C$55&lt;&gt;"▼プルダウンより選択してください",申込書!$C$55&lt;&gt;""),申込書!$AC$22,""),"-"))</f>
        <v/>
      </c>
      <c r="CE126" s="369"/>
      <c r="CF126" s="369"/>
      <c r="CG126" s="370" t="str">
        <f>IF(AND(申込書!$C$55&lt;&gt;"▼プルダウンより選択してください",申込書!$C$55&lt;&gt;"",$G126&lt;&gt;"",申込書!$V$55="特定学年のみ"),"申し込みする","")</f>
        <v/>
      </c>
      <c r="CH126" s="371"/>
      <c r="CI126" s="372"/>
      <c r="CJ126" s="373" t="str">
        <f>IF(AND(申込書!$C$56&lt;&gt;"▼プルダウンより選択してください",申込書!$C$56&lt;&gt;"",申込書!$K$22&lt;&gt;"YYYY/MM/DD",$G126&lt;&gt;""),申込書!$K$22,"")</f>
        <v/>
      </c>
      <c r="CK126" s="369" t="str">
        <f>IF(CJ126="","",IF(INDEX('コンテンツ＆備考マスタ'!$H:$J,MATCH(学校情報!CJ$3,'コンテンツ＆備考マスタ'!$H:$H,0),3)="●",IF(AND(CJ126&lt;&gt;"",ISNUMBER(申込書!$AC$22)=TRUE,申込書!$C$56&lt;&gt;"▼プルダウンより選択してください",申込書!$C$56&lt;&gt;""),申込書!$AC$22,""),"-"))</f>
        <v/>
      </c>
      <c r="CL126" s="369"/>
      <c r="CM126" s="369"/>
      <c r="CN126" s="370" t="str">
        <f>IF(AND(申込書!$C$56&lt;&gt;"▼プルダウンより選択してください",申込書!$C$56&lt;&gt;"",$G126&lt;&gt;"",申込書!$V$56="特定学年のみ"),"申し込みする","")</f>
        <v/>
      </c>
      <c r="CO126" s="371"/>
      <c r="CP126" s="372"/>
      <c r="CQ126" s="373" t="str">
        <f>IF(AND(申込書!$C$57&lt;&gt;"▼プルダウンより選択してください",申込書!$C$57&lt;&gt;"",申込書!$K$22&lt;&gt;"YYYY/MM/DD",$G126&lt;&gt;""),申込書!$K$22,"")</f>
        <v/>
      </c>
      <c r="CR126" s="369" t="str">
        <f>IF(CQ126="","",IF(INDEX('コンテンツ＆備考マスタ'!$H:$J,MATCH(学校情報!CQ$3,'コンテンツ＆備考マスタ'!$H:$H,0),3)="●",IF(AND(CQ126&lt;&gt;"",ISNUMBER(申込書!$AC$22)=TRUE,申込書!$C$57&lt;&gt;"▼プルダウンより選択してください",申込書!$C$57&lt;&gt;""),申込書!$AC$22,""),"-"))</f>
        <v/>
      </c>
      <c r="CS126" s="369"/>
      <c r="CT126" s="369"/>
      <c r="CU126" s="369" t="str">
        <f>IF(AND(申込書!$C$57&lt;&gt;"▼プルダウンより選択してください",申込書!$C$57&lt;&gt;"",$G126&lt;&gt;"",申込書!$V$57="特定学年のみ"),"申し込みする","")</f>
        <v/>
      </c>
      <c r="CV126" s="371"/>
      <c r="CW126" s="372"/>
      <c r="CX126" s="373" t="str">
        <f>IF(AND(申込書!$C$58&lt;&gt;"▼プルダウンより選択してください",申込書!$C$58&lt;&gt;"",申込書!$K$22&lt;&gt;"YYYY/MM/DD",$G126&lt;&gt;""),申込書!$K$22,"")</f>
        <v/>
      </c>
      <c r="CY126" s="369" t="str">
        <f>IF(CX126="","",IF(INDEX('コンテンツ＆備考マスタ'!$H:$J,MATCH(学校情報!CX$3,'コンテンツ＆備考マスタ'!$H:$H,0),3)="●",IF(AND(CX126&lt;&gt;"",ISNUMBER(申込書!$AC$22)=TRUE,申込書!$C$58&lt;&gt;"▼プルダウンより選択してください",申込書!$C$58&lt;&gt;""),申込書!$AC$22,""),"-"))</f>
        <v/>
      </c>
      <c r="CZ126" s="369"/>
      <c r="DA126" s="369"/>
      <c r="DB126" s="369" t="str">
        <f>IF(AND(申込書!$C$58&lt;&gt;"▼プルダウンより選択してください",申込書!$C$58&lt;&gt;"",$G126&lt;&gt;"",申込書!$V$58="特定学年のみ"),"申し込みする","")</f>
        <v/>
      </c>
      <c r="DC126" s="371"/>
      <c r="DD126" s="372"/>
      <c r="DE126" s="373" t="str">
        <f>IF(AND(申込書!$C$59&lt;&gt;"▼プルダウンより選択してください",申込書!$C$59&lt;&gt;"",申込書!$K$22&lt;&gt;"YYYY/MM/DD",$G126&lt;&gt;""),申込書!$K$22,"")</f>
        <v/>
      </c>
      <c r="DF126" s="369" t="str">
        <f>IF(DE126="","",IF(INDEX('コンテンツ＆備考マスタ'!$H:$J,MATCH(学校情報!DE$3,'コンテンツ＆備考マスタ'!$H:$H,0),3)="●",IF(AND(DE126&lt;&gt;"",ISNUMBER(申込書!$AC$22)=TRUE,申込書!$C$59&lt;&gt;"▼プルダウンより選択してください",申込書!$C$59&lt;&gt;""),申込書!$AC$22,""),"-"))</f>
        <v/>
      </c>
      <c r="DG126" s="369"/>
      <c r="DH126" s="369"/>
      <c r="DI126" s="369" t="str">
        <f>IF(AND(申込書!$C$59&lt;&gt;"▼プルダウンより選択してください",申込書!$C$59&lt;&gt;"",$G126&lt;&gt;"",申込書!$V$59="特定学年のみ"),"申し込みする","")</f>
        <v/>
      </c>
      <c r="DJ126" s="371"/>
      <c r="DK126" s="372"/>
      <c r="DL126" s="373" t="str">
        <f>IF(AND(申込書!$C$60&lt;&gt;"▼プルダウンより選択してください",申込書!$C$60&lt;&gt;"",申込書!$K$22&lt;&gt;"YYYY/MM/DD",$G126&lt;&gt;""),申込書!$K$22,"")</f>
        <v/>
      </c>
      <c r="DM126" s="369" t="str">
        <f>IF(DL126="","",IF(INDEX('コンテンツ＆備考マスタ'!$H:$J,MATCH(学校情報!DL$3,'コンテンツ＆備考マスタ'!$H:$H,0),3)="●",IF(AND(DL126&lt;&gt;"",ISNUMBER(申込書!$AC$22)=TRUE,申込書!$C$60&lt;&gt;"▼プルダウンより選択してください",申込書!$C$60&lt;&gt;""),申込書!$AC$22,""),"-"))</f>
        <v/>
      </c>
      <c r="DN126" s="369"/>
      <c r="DO126" s="369"/>
      <c r="DP126" s="369" t="str">
        <f>IF(AND(申込書!$C$60&lt;&gt;"▼プルダウンより選択してください",申込書!$C$60&lt;&gt;"",$G126&lt;&gt;"",申込書!$V$60="特定学年のみ"),"申し込みする","")</f>
        <v/>
      </c>
      <c r="DQ126" s="371"/>
      <c r="DR126" s="372"/>
      <c r="DS126" s="373" t="str">
        <f>IF(AND(申込書!$C$61&lt;&gt;"▼プルダウンより選択してください",申込書!$C$61&lt;&gt;"",申込書!$K$22&lt;&gt;"YYYY/MM/DD",$G126&lt;&gt;""),申込書!$K$22,"")</f>
        <v/>
      </c>
      <c r="DT126" s="369" t="str">
        <f>IF(DS126="","",IF(INDEX('コンテンツ＆備考マスタ'!$H:$J,MATCH(学校情報!DS$3,'コンテンツ＆備考マスタ'!$H:$H,0),3)="●",IF(AND(DS126&lt;&gt;"",ISNUMBER(申込書!$AC$22)=TRUE,申込書!$C$61&lt;&gt;"▼プルダウンより選択してください",申込書!$C$61&lt;&gt;""),申込書!$AC$22,""),"-"))</f>
        <v/>
      </c>
      <c r="DU126" s="369"/>
      <c r="DV126" s="369"/>
      <c r="DW126" s="369" t="str">
        <f>IF(AND(申込書!$C$61&lt;&gt;"▼プルダウンより選択してください",申込書!$C$61&lt;&gt;"",$G126&lt;&gt;"",申込書!$V$61="特定学年のみ"),"申し込みする","")</f>
        <v/>
      </c>
      <c r="DX126" s="371"/>
      <c r="DY126" s="372"/>
      <c r="DZ126" s="373" t="str">
        <f>IF(AND(申込書!$C$62&lt;&gt;"▼プルダウンより選択してください",申込書!$C$62&lt;&gt;"",申込書!$K$22&lt;&gt;"YYYY/MM/DD",$G126&lt;&gt;""),申込書!$K$22,"")</f>
        <v/>
      </c>
      <c r="EA126" s="369" t="str">
        <f>IF(DZ126="","",IF(INDEX('コンテンツ＆備考マスタ'!$H:$J,MATCH(学校情報!DZ$3,'コンテンツ＆備考マスタ'!$H:$H,0),3)="●",IF(AND(DZ126&lt;&gt;"",ISNUMBER(申込書!$AC$22)=TRUE,申込書!$C$62&lt;&gt;"▼プルダウンより選択してください",申込書!$C$62&lt;&gt;""),申込書!$AC$22,""),"-"))</f>
        <v/>
      </c>
      <c r="EB126" s="369"/>
      <c r="EC126" s="369"/>
      <c r="ED126" s="370" t="str">
        <f>IF(AND(申込書!$C$62&lt;&gt;"▼プルダウンより選択してください",申込書!$C$62&lt;&gt;"",$G126&lt;&gt;"",申込書!$V$62="特定学年のみ"),"申し込みする","")</f>
        <v/>
      </c>
      <c r="EE126" s="371"/>
      <c r="EF126" s="372"/>
      <c r="EG126" s="373" t="str">
        <f>IF(AND(申込書!$C$63&lt;&gt;"▼プルダウンより選択してください",申込書!$C$63&lt;&gt;"",申込書!$K$22&lt;&gt;"YYYY/MM/DD",$G126&lt;&gt;""),申込書!$K$22,"")</f>
        <v/>
      </c>
      <c r="EH126" s="369" t="str">
        <f>IF(EG126="","",IF(INDEX('コンテンツ＆備考マスタ'!$H:$J,MATCH(学校情報!EG$3,'コンテンツ＆備考マスタ'!$H:$H,0),3)="●",IF(AND(EG126&lt;&gt;"",ISNUMBER(申込書!$AC$22)=TRUE,申込書!$C$63&lt;&gt;"▼プルダウンより選択してください",申込書!$C$63&lt;&gt;""),申込書!$AC$22,""),"-"))</f>
        <v/>
      </c>
      <c r="EI126" s="369"/>
      <c r="EJ126" s="369"/>
      <c r="EK126" s="370" t="str">
        <f>IF(AND(申込書!$C$63&lt;&gt;"▼プルダウンより選択してください",申込書!$C$63&lt;&gt;"",$G126&lt;&gt;"",申込書!$V$63="特定学年のみ"),"申し込みする","")</f>
        <v/>
      </c>
      <c r="EL126" s="371"/>
      <c r="EM126" s="372"/>
      <c r="EN126" s="373" t="str">
        <f>IF(AND(申込書!$C$64&lt;&gt;"▼プルダウンより選択してください",申込書!$C$64&lt;&gt;"",申込書!$K$22&lt;&gt;"YYYY/MM/DD",$G126&lt;&gt;""),申込書!$K$22,"")</f>
        <v/>
      </c>
      <c r="EO126" s="369" t="str">
        <f>IF(EN126="","",IF(INDEX('コンテンツ＆備考マスタ'!$H:$J,MATCH(学校情報!EN$3,'コンテンツ＆備考マスタ'!$H:$H,0),3)="●",IF(AND(EN126&lt;&gt;"",ISNUMBER(申込書!$AC$22)=TRUE,申込書!$C$64&lt;&gt;"▼プルダウンより選択してください",申込書!$C$64&lt;&gt;""),申込書!$AC$22,""),"-"))</f>
        <v/>
      </c>
      <c r="EP126" s="369"/>
      <c r="EQ126" s="369"/>
      <c r="ER126" s="370" t="str">
        <f>IF(AND(申込書!$C$64&lt;&gt;"▼プルダウンより選択してください",申込書!$C$64&lt;&gt;"",$G126&lt;&gt;"",申込書!$V$64="特定学年のみ"),"申し込みする","")</f>
        <v/>
      </c>
      <c r="ES126" s="371"/>
      <c r="ET126" s="372"/>
      <c r="EU126" s="373" t="str">
        <f>IF(AND(申込書!$C$65&lt;&gt;"▼プルダウンより選択してください",申込書!$C$65&lt;&gt;"",申込書!$K$22&lt;&gt;"YYYY/MM/DD",$G126&lt;&gt;""),申込書!$K$22,"")</f>
        <v/>
      </c>
      <c r="EV126" s="369" t="str">
        <f>IF(EU126="","",IF(INDEX('コンテンツ＆備考マスタ'!$H:$J,MATCH(学校情報!EU$3,'コンテンツ＆備考マスタ'!$H:$H,0),3)="●",IF(AND(EU126&lt;&gt;"",ISNUMBER(申込書!$AC$22)=TRUE,申込書!$C$65&lt;&gt;"▼プルダウンより選択してください",申込書!$C$65&lt;&gt;""),申込書!$AC$22,""),"-"))</f>
        <v/>
      </c>
      <c r="EW126" s="369"/>
      <c r="EX126" s="369"/>
      <c r="EY126" s="370" t="str">
        <f>IF(AND(申込書!$C$65&lt;&gt;"▼プルダウンより選択してください",申込書!$C$65&lt;&gt;"",$G126&lt;&gt;"",申込書!$V$65="特定学年のみ"),"申し込みする","")</f>
        <v/>
      </c>
      <c r="EZ126" s="371"/>
      <c r="FA126" s="372"/>
      <c r="FB126" s="373" t="str">
        <f>IF(AND(申込書!$C$66&lt;&gt;"▼プルダウンより選択してください",申込書!$C$66&lt;&gt;"",申込書!$K$22&lt;&gt;"YYYY/MM/DD",$G126&lt;&gt;""),申込書!$K$22,"")</f>
        <v/>
      </c>
      <c r="FC126" s="369" t="str">
        <f>IF(FB126="","",IF(INDEX('コンテンツ＆備考マスタ'!$H:$J,MATCH(学校情報!FB$3,'コンテンツ＆備考マスタ'!$H:$H,0),3)="●",IF(AND(FB126&lt;&gt;"",ISNUMBER(申込書!$AC$22)=TRUE,申込書!$C$66&lt;&gt;"▼プルダウンより選択してください",申込書!$C$66&lt;&gt;""),申込書!$AC$22,""),"-"))</f>
        <v/>
      </c>
      <c r="FD126" s="369"/>
      <c r="FE126" s="369"/>
      <c r="FF126" s="370" t="str">
        <f>IF(AND(申込書!$C$66&lt;&gt;"▼プルダウンより選択してください",申込書!$C$66&lt;&gt;"",$G126&lt;&gt;"",申込書!$V$66="特定学年のみ"),"申し込みする","")</f>
        <v/>
      </c>
      <c r="FG126" s="371"/>
      <c r="FH126" s="372"/>
      <c r="FI126" s="373" t="str">
        <f>IF(AND(申込書!$C$67&lt;&gt;"▼プルダウンより選択してください",申込書!$C$67&lt;&gt;"",申込書!$K$22&lt;&gt;"YYYY/MM/DD",$G126&lt;&gt;""),申込書!$K$22,"")</f>
        <v/>
      </c>
      <c r="FJ126" s="369" t="str">
        <f>IF(FI126="","",IF(INDEX('コンテンツ＆備考マスタ'!$H:$J,MATCH(学校情報!FI$3,'コンテンツ＆備考マスタ'!$H:$H,0),3)="●",IF(AND(FI126&lt;&gt;"",ISNUMBER(申込書!$AC$22)=TRUE,申込書!$C$67&lt;&gt;"▼プルダウンより選択してください",申込書!$C$67&lt;&gt;""),申込書!$AC$22,""),"-"))</f>
        <v/>
      </c>
      <c r="FK126" s="369"/>
      <c r="FL126" s="369"/>
      <c r="FM126" s="370" t="str">
        <f>IF(AND(申込書!$C$67&lt;&gt;"▼プルダウンより選択してください",申込書!$C$67&lt;&gt;"",$G126&lt;&gt;"",申込書!$V$67="特定学年のみ"),"申し込みする","")</f>
        <v/>
      </c>
      <c r="FN126" s="371"/>
      <c r="FO126" s="372"/>
      <c r="FP126" s="373" t="str">
        <f>IF(AND(申込書!$C$68&lt;&gt;"▼プルダウンより選択してください",申込書!$C$68&lt;&gt;"",申込書!$K$22&lt;&gt;"YYYY/MM/DD",$G126&lt;&gt;""),申込書!$K$22,"")</f>
        <v/>
      </c>
      <c r="FQ126" s="369" t="str">
        <f>IF(FP126="","",IF(INDEX('コンテンツ＆備考マスタ'!$H:$J,MATCH(学校情報!FP$3,'コンテンツ＆備考マスタ'!$H:$H,0),3)="●",IF(AND(FP126&lt;&gt;"",ISNUMBER(申込書!$AC$22)=TRUE,申込書!$C$68&lt;&gt;"▼プルダウンより選択してください",申込書!$C$68&lt;&gt;""),申込書!$AC$22,""),"-"))</f>
        <v/>
      </c>
      <c r="FR126" s="369"/>
      <c r="FS126" s="369"/>
      <c r="FT126" s="370" t="str">
        <f>IF(AND(申込書!$C$68&lt;&gt;"▼プルダウンより選択してください",申込書!$C$68&lt;&gt;"",$G126&lt;&gt;"",申込書!$V$68="特定学年のみ"),"申し込みする","")</f>
        <v/>
      </c>
      <c r="FU126" s="371"/>
      <c r="FV126" s="372"/>
      <c r="FW126" s="373" t="str">
        <f>IF(AND(申込書!$C$69&lt;&gt;"▼プルダウンより選択してください",申込書!$C$69&lt;&gt;"",申込書!$K$22&lt;&gt;"YYYY/MM/DD",$G126&lt;&gt;""),申込書!$K$22,"")</f>
        <v/>
      </c>
      <c r="FX126" s="369" t="str">
        <f>IF(FW126="","",IF(INDEX('コンテンツ＆備考マスタ'!$H:$J,MATCH(学校情報!FW$3,'コンテンツ＆備考マスタ'!$H:$H,0),3)="●",IF(AND(FW126&lt;&gt;"",ISNUMBER(申込書!$AC$22)=TRUE,申込書!$C$69&lt;&gt;"▼プルダウンより選択してください",申込書!$C$69&lt;&gt;""),申込書!$AC$22,""),"-"))</f>
        <v/>
      </c>
      <c r="FY126" s="369"/>
      <c r="FZ126" s="369"/>
      <c r="GA126" s="370" t="str">
        <f>IF(AND(申込書!$C$69&lt;&gt;"▼プルダウンより選択してください",申込書!$C$69&lt;&gt;"",$G126&lt;&gt;"",申込書!$V$69="特定学年のみ"),"申し込みする","")</f>
        <v/>
      </c>
      <c r="GB126" s="371"/>
      <c r="GC126" s="372"/>
      <c r="GD126" s="373" t="str">
        <f>IF(AND(申込書!$C$70&lt;&gt;"▼プルダウンより選択してください",申込書!$C$70&lt;&gt;"",申込書!$K$22&lt;&gt;"YYYY/MM/DD",$G126&lt;&gt;""),申込書!$K$22,"")</f>
        <v/>
      </c>
      <c r="GE126" s="369" t="str">
        <f>IF(GD126="","",IF(INDEX('コンテンツ＆備考マスタ'!$H:$J,MATCH(学校情報!GD$3,'コンテンツ＆備考マスタ'!$H:$H,0),3)="●",IF(AND(GD126&lt;&gt;"",ISNUMBER(申込書!$AC$22)=TRUE,申込書!$C$70&lt;&gt;"▼プルダウンより選択してください",申込書!$C$70&lt;&gt;""),申込書!$AC$22,""),"-"))</f>
        <v/>
      </c>
      <c r="GF126" s="369"/>
      <c r="GG126" s="369"/>
      <c r="GH126" s="370" t="str">
        <f>IF(AND(申込書!$C$70&lt;&gt;"▼プルダウンより選択してください",申込書!$C$70&lt;&gt;"",$G126&lt;&gt;"",申込書!$V$70="特定学年のみ"),"申し込みする","")</f>
        <v/>
      </c>
      <c r="GI126" s="371"/>
      <c r="GJ126" s="372"/>
      <c r="GK126" s="373" t="str">
        <f>IF(AND(申込書!$C$71&lt;&gt;"▼プルダウンより選択してください",申込書!$C$71&lt;&gt;"",申込書!$K$22&lt;&gt;"YYYY/MM/DD",$G126&lt;&gt;""),申込書!$K$22,"")</f>
        <v/>
      </c>
      <c r="GL126" s="369" t="str">
        <f>IF(GK126="","",IF(INDEX('コンテンツ＆備考マスタ'!$H:$J,MATCH(学校情報!GK$3,'コンテンツ＆備考マスタ'!$H:$H,0),3)="●",IF(AND(GK126&lt;&gt;"",ISNUMBER(申込書!$AC$22)=TRUE,申込書!$C$71&lt;&gt;"▼プルダウンより選択してください",申込書!$C$71&lt;&gt;""),申込書!$AC$22,""),"-"))</f>
        <v/>
      </c>
      <c r="GM126" s="369"/>
      <c r="GN126" s="369"/>
      <c r="GO126" s="370" t="str">
        <f>IF(AND(申込書!$C$71&lt;&gt;"▼プルダウンより選択してください",申込書!$C$71&lt;&gt;"",$G126&lt;&gt;"",申込書!$V$71="特定学年のみ"),"申し込みする","")</f>
        <v/>
      </c>
      <c r="GP126" s="371"/>
      <c r="GQ126" s="372"/>
      <c r="GR126" s="373" t="str">
        <f>IF(AND(申込書!$C$72&lt;&gt;"▼プルダウンより選択してください",申込書!$C$72&lt;&gt;"",申込書!$K$22&lt;&gt;"YYYY/MM/DD",$G126&lt;&gt;""),申込書!$K$22,"")</f>
        <v/>
      </c>
      <c r="GS126" s="369" t="str">
        <f>IF(GR126="","",IF(INDEX('コンテンツ＆備考マスタ'!$H:$J,MATCH(学校情報!GR$3,'コンテンツ＆備考マスタ'!$H:$H,0),3)="●",IF(AND(GR126&lt;&gt;"",ISNUMBER(申込書!$AC$22)=TRUE,申込書!$C$72&lt;&gt;"▼プルダウンより選択してください",申込書!$C$72&lt;&gt;""),申込書!$AC$22,""),"-"))</f>
        <v/>
      </c>
      <c r="GT126" s="369"/>
      <c r="GU126" s="369"/>
      <c r="GV126" s="370" t="str">
        <f>IF(AND(申込書!$C$72&lt;&gt;"▼プルダウンより選択してください",申込書!$C$72&lt;&gt;"",$G126&lt;&gt;"",申込書!$V$72="特定学年のみ"),"申し込みする","")</f>
        <v/>
      </c>
      <c r="GW126" s="371"/>
      <c r="GX126" s="372"/>
      <c r="GY126" s="373" t="str">
        <f>IF(AND(申込書!$C$73&lt;&gt;"▼プルダウンより選択してください",申込書!$C$73&lt;&gt;"",申込書!$K$22&lt;&gt;"YYYY/MM/DD",$G126&lt;&gt;""),申込書!$K$22,"")</f>
        <v/>
      </c>
      <c r="GZ126" s="369" t="str">
        <f>IF(GY126="","",IF(INDEX('コンテンツ＆備考マスタ'!$H:$J,MATCH(学校情報!GY$3,'コンテンツ＆備考マスタ'!$H:$H,0),3)="●",IF(AND(GY126&lt;&gt;"",ISNUMBER(申込書!$AC$22)=TRUE,申込書!$C$73&lt;&gt;"▼プルダウンより選択してください",申込書!$C$73&lt;&gt;""),申込書!$AC$22,""),"-"))</f>
        <v/>
      </c>
      <c r="HA126" s="369"/>
      <c r="HB126" s="369"/>
      <c r="HC126" s="370" t="str">
        <f>IF(AND(申込書!$C$73&lt;&gt;"▼プルダウンより選択してください",申込書!$C$73&lt;&gt;"",$G126&lt;&gt;"",申込書!$V$73="特定学年のみ"),"申し込みする","")</f>
        <v/>
      </c>
      <c r="HD126" s="371"/>
      <c r="HE126" s="372"/>
      <c r="HF126" s="373" t="str">
        <f>IF(AND(申込書!$C$74&lt;&gt;"▼プルダウンより選択してください",申込書!$C$74&lt;&gt;"",申込書!$K$22&lt;&gt;"YYYY/MM/DD",$G126&lt;&gt;""),申込書!$K$22,"")</f>
        <v/>
      </c>
      <c r="HG126" s="369" t="str">
        <f>IF(HF126="","",IF(INDEX('コンテンツ＆備考マスタ'!$H:$J,MATCH(学校情報!HF$3,'コンテンツ＆備考マスタ'!$H:$H,0),3)="●",IF(AND(HF126&lt;&gt;"",ISNUMBER(申込書!$AC$22)=TRUE,申込書!$C$74&lt;&gt;"▼プルダウンより選択してください",申込書!$C$74&lt;&gt;""),申込書!$AC$22,""),"-"))</f>
        <v/>
      </c>
      <c r="HH126" s="369"/>
      <c r="HI126" s="369"/>
      <c r="HJ126" s="370" t="str">
        <f>IF(AND(申込書!$C$74&lt;&gt;"▼プルダウンより選択してください",申込書!$C$74&lt;&gt;"",$G126&lt;&gt;"",申込書!$V$74="特定学年のみ"),"申し込みする","")</f>
        <v/>
      </c>
      <c r="HK126" s="371"/>
      <c r="HL126" s="372"/>
      <c r="HM126" s="373" t="str">
        <f>IF(AND(申込書!$C$75&lt;&gt;"▼プルダウンより選択してください",申込書!$C$75&lt;&gt;"",申込書!$K$22&lt;&gt;"YYYY/MM/DD",$G126&lt;&gt;""),申込書!$K$22,"")</f>
        <v/>
      </c>
      <c r="HN126" s="369" t="str">
        <f>IF(HM126="","",IF(INDEX('コンテンツ＆備考マスタ'!$H:$J,MATCH(学校情報!HM$3,'コンテンツ＆備考マスタ'!$H:$H,0),3)="●",IF(AND(HM126&lt;&gt;"",ISNUMBER(申込書!$AC$22)=TRUE,申込書!$C$75&lt;&gt;"▼プルダウンより選択してください",申込書!$C$75&lt;&gt;""),申込書!$AC$22,""),"-"))</f>
        <v/>
      </c>
      <c r="HO126" s="369"/>
      <c r="HP126" s="369"/>
      <c r="HQ126" s="370" t="str">
        <f>IF(AND(申込書!$C$75&lt;&gt;"▼プルダウンより選択してください",申込書!$C$75&lt;&gt;"",$G126&lt;&gt;"",申込書!$V$75="特定学年のみ"),"申し込みする","")</f>
        <v/>
      </c>
      <c r="HR126" s="371"/>
      <c r="HS126" s="371"/>
      <c r="HT126" s="374" t="str">
        <f>IF(AND(申込書!$C$76&lt;&gt;"▼プルダウンより選択してください",申込書!$C$76&lt;&gt;"",申込書!$K$22&lt;&gt;"YYYY/MM/DD",$G126&lt;&gt;""),申込書!$K$22,"")</f>
        <v/>
      </c>
      <c r="HU126" s="369" t="str">
        <f>IF(HT126="","",IF(INDEX('コンテンツ＆備考マスタ'!$H:$J,MATCH(学校情報!HT$3,'コンテンツ＆備考マスタ'!$H:$H,0),3)="●",IF(AND(HT126&lt;&gt;"",ISNUMBER(申込書!$AC$22)=TRUE,申込書!$C$76&lt;&gt;"▼プルダウンより選択してください",申込書!$C$76&lt;&gt;""),申込書!$AC$22,""),"-"))</f>
        <v/>
      </c>
      <c r="HV126" s="369"/>
      <c r="HW126" s="369"/>
      <c r="HX126" s="370" t="str">
        <f>IF(AND(申込書!$C$76&lt;&gt;"▼プルダウンより選択してください",申込書!$C$76&lt;&gt;"",$G126&lt;&gt;"",申込書!$V$76="特定学年のみ"),"申し込みする","")</f>
        <v/>
      </c>
      <c r="HY126" s="371"/>
      <c r="HZ126" s="372"/>
      <c r="IA126" s="69"/>
    </row>
    <row r="127" spans="2:235" ht="26.85" hidden="1" customHeight="1" outlineLevel="1">
      <c r="B127" s="365">
        <f t="shared" si="3"/>
        <v>122</v>
      </c>
      <c r="C127" s="55"/>
      <c r="D127" s="56"/>
      <c r="E127" s="154"/>
      <c r="F127" s="57"/>
      <c r="G127" s="58"/>
      <c r="H127" s="59"/>
      <c r="I127" s="60"/>
      <c r="J127" s="61"/>
      <c r="K127" s="366" t="str">
        <f t="shared" si="4"/>
        <v/>
      </c>
      <c r="L127" s="62"/>
      <c r="M127" s="322"/>
      <c r="N127" s="63"/>
      <c r="O127" s="64"/>
      <c r="P127" s="367" t="str">
        <f t="shared" si="5"/>
        <v/>
      </c>
      <c r="Q127" s="65"/>
      <c r="R127" s="66"/>
      <c r="S127" s="67"/>
      <c r="T127" s="68"/>
      <c r="U127" s="68"/>
      <c r="V127" s="68"/>
      <c r="W127" s="66"/>
      <c r="X127" s="281"/>
      <c r="Y127" s="368" t="str">
        <f>IF(AND(申込書!$C$47&lt;&gt;"▼プルダウンより選択してください",申込書!$C$47&lt;&gt;"",申込書!$K$22&lt;&gt;"YYYY/MM/DD",$G127&lt;&gt;""),申込書!$K$22,"")</f>
        <v/>
      </c>
      <c r="Z127" s="369" t="str">
        <f>IF(Y127="","",IF(INDEX('コンテンツ＆備考マスタ'!$H:$J,MATCH(学校情報!Y$3,'コンテンツ＆備考マスタ'!$H:$H,0),3)="●",IF(AND(Y127&lt;&gt;"",ISNUMBER(申込書!$AC$22)=TRUE,申込書!$C$47&lt;&gt;"▼プルダウンより選択してください",申込書!$C$47&lt;&gt;""),申込書!$AC$22,""),"-"))</f>
        <v/>
      </c>
      <c r="AA127" s="369"/>
      <c r="AB127" s="369"/>
      <c r="AC127" s="370" t="str">
        <f>IF(AND(申込書!$C$47&lt;&gt;"▼プルダウンより選択してください",申込書!$C$47&lt;&gt;"",$G127&lt;&gt;"",申込書!$V$47="特定学年のみ"),"申し込みする","")</f>
        <v/>
      </c>
      <c r="AD127" s="371"/>
      <c r="AE127" s="372"/>
      <c r="AF127" s="373" t="str">
        <f>IF(AND(申込書!$C$48&lt;&gt;"▼プルダウンより選択してください",申込書!$C$48&lt;&gt;"",申込書!$K$22&lt;&gt;"YYYY/MM/DD",$G127&lt;&gt;""),申込書!$K$22,"")</f>
        <v/>
      </c>
      <c r="AG127" s="369" t="str">
        <f>IF(AF127="","",IF(INDEX('コンテンツ＆備考マスタ'!$H:$J,MATCH(学校情報!AF$3,'コンテンツ＆備考マスタ'!$H:$H,0),3)="●",IF(AND(AF127&lt;&gt;"",ISNUMBER(申込書!$AC$22)=TRUE,申込書!$C$48&lt;&gt;"▼プルダウンより選択してください",申込書!$C$48&lt;&gt;""),申込書!$AC$22,""),"-"))</f>
        <v/>
      </c>
      <c r="AH127" s="369"/>
      <c r="AI127" s="369"/>
      <c r="AJ127" s="370" t="str">
        <f>IF(AND(申込書!$C$48&lt;&gt;"▼プルダウンより選択してください",申込書!$C$48&lt;&gt;"",$G127&lt;&gt;"",申込書!$V$48="特定学年のみ"),"申し込みする","")</f>
        <v/>
      </c>
      <c r="AK127" s="371"/>
      <c r="AL127" s="372"/>
      <c r="AM127" s="373" t="str">
        <f>IF(AND(申込書!$C$49&lt;&gt;"▼プルダウンより選択してください",申込書!$C$49&lt;&gt;"",申込書!$K$22&lt;&gt;"YYYY/MM/DD",$G127&lt;&gt;""),申込書!$K$22,"")</f>
        <v/>
      </c>
      <c r="AN127" s="369" t="str">
        <f>IF(AM127="","",IF(INDEX('コンテンツ＆備考マスタ'!$H:$J,MATCH(学校情報!AM$3,'コンテンツ＆備考マスタ'!$H:$H,0),3)="●",IF(AND(AM127&lt;&gt;"",ISNUMBER(申込書!$AC$22)=TRUE,申込書!$C$49&lt;&gt;"▼プルダウンより選択してください",申込書!$C$49&lt;&gt;""),申込書!$AC$22,""),"-"))</f>
        <v/>
      </c>
      <c r="AO127" s="369"/>
      <c r="AP127" s="369"/>
      <c r="AQ127" s="370" t="str">
        <f>IF(AND(申込書!$C$49&lt;&gt;"▼プルダウンより選択してください",申込書!$C$49&lt;&gt;"",$G127&lt;&gt;"",申込書!$V$49="特定学年のみ"),"申し込みする","")</f>
        <v/>
      </c>
      <c r="AR127" s="371"/>
      <c r="AS127" s="372"/>
      <c r="AT127" s="373" t="str">
        <f>IF(AND(申込書!$C$50&lt;&gt;"▼プルダウンより選択してください",申込書!$C$50&lt;&gt;"",申込書!$K$22&lt;&gt;"YYYY/MM/DD",$G127&lt;&gt;""),申込書!$K$22,"")</f>
        <v/>
      </c>
      <c r="AU127" s="369" t="str">
        <f>IF(AT127="","",IF(INDEX('コンテンツ＆備考マスタ'!$H:$J,MATCH(学校情報!AT$3,'コンテンツ＆備考マスタ'!$H:$H,0),3)="●",IF(AND(AT127&lt;&gt;"",ISNUMBER(申込書!$AC$22)=TRUE,申込書!$C$50&lt;&gt;"▼プルダウンより選択してください",申込書!$C$50&lt;&gt;""),申込書!$AC$22,""),"-"))</f>
        <v/>
      </c>
      <c r="AV127" s="369"/>
      <c r="AW127" s="369"/>
      <c r="AX127" s="370" t="str">
        <f>IF(AND(申込書!$C$50&lt;&gt;"▼プルダウンより選択してください",申込書!$C$50&lt;&gt;"",$G127&lt;&gt;"",申込書!$V$50="特定学年のみ"),"申し込みする","")</f>
        <v/>
      </c>
      <c r="AY127" s="371"/>
      <c r="AZ127" s="372"/>
      <c r="BA127" s="373" t="str">
        <f>IF(AND(申込書!$C$51&lt;&gt;"▼プルダウンより選択してください",申込書!$C$51&lt;&gt;"",申込書!$K$22&lt;&gt;"YYYY/MM/DD",$G127&lt;&gt;""),申込書!$K$22,"")</f>
        <v/>
      </c>
      <c r="BB127" s="369" t="str">
        <f>IF(BA127="","",IF(INDEX('コンテンツ＆備考マスタ'!$H:$J,MATCH(学校情報!BA$3,'コンテンツ＆備考マスタ'!$H:$H,0),3)="●",IF(AND(BA127&lt;&gt;"",ISNUMBER(申込書!$AC$22)=TRUE,申込書!$C$51&lt;&gt;"▼プルダウンより選択してください",申込書!$C$51&lt;&gt;""),申込書!$AC$22,""),"-"))</f>
        <v/>
      </c>
      <c r="BC127" s="369"/>
      <c r="BD127" s="369"/>
      <c r="BE127" s="370" t="str">
        <f>IF(AND(申込書!$C$51&lt;&gt;"▼プルダウンより選択してください",申込書!$C$51&lt;&gt;"",$G127&lt;&gt;"",申込書!$V$51="特定学年のみ"),"申し込みする","")</f>
        <v/>
      </c>
      <c r="BF127" s="371"/>
      <c r="BG127" s="372"/>
      <c r="BH127" s="373" t="str">
        <f>IF(AND(申込書!$C$52&lt;&gt;"▼プルダウンより選択してください",申込書!$C$52&lt;&gt;"",申込書!$K$22&lt;&gt;"YYYY/MM/DD",$G127&lt;&gt;""),申込書!$K$22,"")</f>
        <v/>
      </c>
      <c r="BI127" s="369" t="str">
        <f>IF(BH127="","",IF(INDEX('コンテンツ＆備考マスタ'!$H:$J,MATCH(学校情報!BH$3,'コンテンツ＆備考マスタ'!$H:$H,0),3)="●",IF(AND(BH127&lt;&gt;"",ISNUMBER(申込書!$AC$22)=TRUE,申込書!$C$52&lt;&gt;"▼プルダウンより選択してください",申込書!$C$52&lt;&gt;""),申込書!$AC$22,""),"-"))</f>
        <v/>
      </c>
      <c r="BJ127" s="369"/>
      <c r="BK127" s="369"/>
      <c r="BL127" s="370" t="str">
        <f>IF(AND(申込書!$C$52&lt;&gt;"▼プルダウンより選択してください",申込書!$C$52&lt;&gt;"",$G127&lt;&gt;"",申込書!$V$52="特定学年のみ"),"申し込みする","")</f>
        <v/>
      </c>
      <c r="BM127" s="371"/>
      <c r="BN127" s="372"/>
      <c r="BO127" s="373" t="str">
        <f>IF(AND(申込書!$C$53&lt;&gt;"▼プルダウンより選択してください",申込書!$C$53&lt;&gt;"",申込書!$K$22&lt;&gt;"YYYY/MM/DD",$G127&lt;&gt;""),申込書!$K$22,"")</f>
        <v/>
      </c>
      <c r="BP127" s="369" t="str">
        <f>IF(BO127="","",IF(INDEX('コンテンツ＆備考マスタ'!$H:$J,MATCH(学校情報!BO$3,'コンテンツ＆備考マスタ'!$H:$H,0),3)="●",IF(AND(BO127&lt;&gt;"",ISNUMBER(申込書!$AC$22)=TRUE,申込書!$C$53&lt;&gt;"▼プルダウンより選択してください",申込書!$C$53&lt;&gt;""),申込書!$AC$22,""),"-"))</f>
        <v/>
      </c>
      <c r="BQ127" s="369"/>
      <c r="BR127" s="369"/>
      <c r="BS127" s="370" t="str">
        <f>IF(AND(申込書!$C$53&lt;&gt;"▼プルダウンより選択してください",申込書!$C$53&lt;&gt;"",$G127&lt;&gt;"",申込書!$V$53="特定学年のみ"),"申し込みする","")</f>
        <v/>
      </c>
      <c r="BT127" s="371"/>
      <c r="BU127" s="372"/>
      <c r="BV127" s="373" t="str">
        <f>IF(AND(申込書!$C$54&lt;&gt;"▼プルダウンより選択してください",申込書!$C$54&lt;&gt;"",申込書!$K$22&lt;&gt;"YYYY/MM/DD",$G127&lt;&gt;""),申込書!$K$22,"")</f>
        <v/>
      </c>
      <c r="BW127" s="369" t="str">
        <f>IF(BV127="","",IF(INDEX('コンテンツ＆備考マスタ'!$H:$J,MATCH(学校情報!BV$3,'コンテンツ＆備考マスタ'!$H:$H,0),3)="●",IF(AND(BV127&lt;&gt;"",ISNUMBER(申込書!$AC$22)=TRUE,申込書!$C$54&lt;&gt;"▼プルダウンより選択してください",申込書!$C$54&lt;&gt;""),申込書!$AC$22,""),"-"))</f>
        <v/>
      </c>
      <c r="BX127" s="369"/>
      <c r="BY127" s="369"/>
      <c r="BZ127" s="370" t="str">
        <f>IF(AND(申込書!$C$54&lt;&gt;"▼プルダウンより選択してください",申込書!$C$54&lt;&gt;"",$G127&lt;&gt;"",申込書!$V$54="特定学年のみ"),"申し込みする","")</f>
        <v/>
      </c>
      <c r="CA127" s="371"/>
      <c r="CB127" s="372"/>
      <c r="CC127" s="373" t="str">
        <f>IF(AND(申込書!$C$55&lt;&gt;"▼プルダウンより選択してください",申込書!$C$55&lt;&gt;"",申込書!$K$22&lt;&gt;"YYYY/MM/DD",$G127&lt;&gt;""),申込書!$K$22,"")</f>
        <v/>
      </c>
      <c r="CD127" s="369" t="str">
        <f>IF(CC127="","",IF(INDEX('コンテンツ＆備考マスタ'!$H:$J,MATCH(学校情報!CC$3,'コンテンツ＆備考マスタ'!$H:$H,0),3)="●",IF(AND(CC127&lt;&gt;"",ISNUMBER(申込書!$AC$22)=TRUE,申込書!$C$55&lt;&gt;"▼プルダウンより選択してください",申込書!$C$55&lt;&gt;""),申込書!$AC$22,""),"-"))</f>
        <v/>
      </c>
      <c r="CE127" s="369"/>
      <c r="CF127" s="369"/>
      <c r="CG127" s="370" t="str">
        <f>IF(AND(申込書!$C$55&lt;&gt;"▼プルダウンより選択してください",申込書!$C$55&lt;&gt;"",$G127&lt;&gt;"",申込書!$V$55="特定学年のみ"),"申し込みする","")</f>
        <v/>
      </c>
      <c r="CH127" s="371"/>
      <c r="CI127" s="372"/>
      <c r="CJ127" s="373" t="str">
        <f>IF(AND(申込書!$C$56&lt;&gt;"▼プルダウンより選択してください",申込書!$C$56&lt;&gt;"",申込書!$K$22&lt;&gt;"YYYY/MM/DD",$G127&lt;&gt;""),申込書!$K$22,"")</f>
        <v/>
      </c>
      <c r="CK127" s="369" t="str">
        <f>IF(CJ127="","",IF(INDEX('コンテンツ＆備考マスタ'!$H:$J,MATCH(学校情報!CJ$3,'コンテンツ＆備考マスタ'!$H:$H,0),3)="●",IF(AND(CJ127&lt;&gt;"",ISNUMBER(申込書!$AC$22)=TRUE,申込書!$C$56&lt;&gt;"▼プルダウンより選択してください",申込書!$C$56&lt;&gt;""),申込書!$AC$22,""),"-"))</f>
        <v/>
      </c>
      <c r="CL127" s="369"/>
      <c r="CM127" s="369"/>
      <c r="CN127" s="370" t="str">
        <f>IF(AND(申込書!$C$56&lt;&gt;"▼プルダウンより選択してください",申込書!$C$56&lt;&gt;"",$G127&lt;&gt;"",申込書!$V$56="特定学年のみ"),"申し込みする","")</f>
        <v/>
      </c>
      <c r="CO127" s="371"/>
      <c r="CP127" s="372"/>
      <c r="CQ127" s="373" t="str">
        <f>IF(AND(申込書!$C$57&lt;&gt;"▼プルダウンより選択してください",申込書!$C$57&lt;&gt;"",申込書!$K$22&lt;&gt;"YYYY/MM/DD",$G127&lt;&gt;""),申込書!$K$22,"")</f>
        <v/>
      </c>
      <c r="CR127" s="369" t="str">
        <f>IF(CQ127="","",IF(INDEX('コンテンツ＆備考マスタ'!$H:$J,MATCH(学校情報!CQ$3,'コンテンツ＆備考マスタ'!$H:$H,0),3)="●",IF(AND(CQ127&lt;&gt;"",ISNUMBER(申込書!$AC$22)=TRUE,申込書!$C$57&lt;&gt;"▼プルダウンより選択してください",申込書!$C$57&lt;&gt;""),申込書!$AC$22,""),"-"))</f>
        <v/>
      </c>
      <c r="CS127" s="369"/>
      <c r="CT127" s="369"/>
      <c r="CU127" s="369" t="str">
        <f>IF(AND(申込書!$C$57&lt;&gt;"▼プルダウンより選択してください",申込書!$C$57&lt;&gt;"",$G127&lt;&gt;"",申込書!$V$57="特定学年のみ"),"申し込みする","")</f>
        <v/>
      </c>
      <c r="CV127" s="371"/>
      <c r="CW127" s="372"/>
      <c r="CX127" s="373" t="str">
        <f>IF(AND(申込書!$C$58&lt;&gt;"▼プルダウンより選択してください",申込書!$C$58&lt;&gt;"",申込書!$K$22&lt;&gt;"YYYY/MM/DD",$G127&lt;&gt;""),申込書!$K$22,"")</f>
        <v/>
      </c>
      <c r="CY127" s="369" t="str">
        <f>IF(CX127="","",IF(INDEX('コンテンツ＆備考マスタ'!$H:$J,MATCH(学校情報!CX$3,'コンテンツ＆備考マスタ'!$H:$H,0),3)="●",IF(AND(CX127&lt;&gt;"",ISNUMBER(申込書!$AC$22)=TRUE,申込書!$C$58&lt;&gt;"▼プルダウンより選択してください",申込書!$C$58&lt;&gt;""),申込書!$AC$22,""),"-"))</f>
        <v/>
      </c>
      <c r="CZ127" s="369"/>
      <c r="DA127" s="369"/>
      <c r="DB127" s="369" t="str">
        <f>IF(AND(申込書!$C$58&lt;&gt;"▼プルダウンより選択してください",申込書!$C$58&lt;&gt;"",$G127&lt;&gt;"",申込書!$V$58="特定学年のみ"),"申し込みする","")</f>
        <v/>
      </c>
      <c r="DC127" s="371"/>
      <c r="DD127" s="372"/>
      <c r="DE127" s="373" t="str">
        <f>IF(AND(申込書!$C$59&lt;&gt;"▼プルダウンより選択してください",申込書!$C$59&lt;&gt;"",申込書!$K$22&lt;&gt;"YYYY/MM/DD",$G127&lt;&gt;""),申込書!$K$22,"")</f>
        <v/>
      </c>
      <c r="DF127" s="369" t="str">
        <f>IF(DE127="","",IF(INDEX('コンテンツ＆備考マスタ'!$H:$J,MATCH(学校情報!DE$3,'コンテンツ＆備考マスタ'!$H:$H,0),3)="●",IF(AND(DE127&lt;&gt;"",ISNUMBER(申込書!$AC$22)=TRUE,申込書!$C$59&lt;&gt;"▼プルダウンより選択してください",申込書!$C$59&lt;&gt;""),申込書!$AC$22,""),"-"))</f>
        <v/>
      </c>
      <c r="DG127" s="369"/>
      <c r="DH127" s="369"/>
      <c r="DI127" s="369" t="str">
        <f>IF(AND(申込書!$C$59&lt;&gt;"▼プルダウンより選択してください",申込書!$C$59&lt;&gt;"",$G127&lt;&gt;"",申込書!$V$59="特定学年のみ"),"申し込みする","")</f>
        <v/>
      </c>
      <c r="DJ127" s="371"/>
      <c r="DK127" s="372"/>
      <c r="DL127" s="373" t="str">
        <f>IF(AND(申込書!$C$60&lt;&gt;"▼プルダウンより選択してください",申込書!$C$60&lt;&gt;"",申込書!$K$22&lt;&gt;"YYYY/MM/DD",$G127&lt;&gt;""),申込書!$K$22,"")</f>
        <v/>
      </c>
      <c r="DM127" s="369" t="str">
        <f>IF(DL127="","",IF(INDEX('コンテンツ＆備考マスタ'!$H:$J,MATCH(学校情報!DL$3,'コンテンツ＆備考マスタ'!$H:$H,0),3)="●",IF(AND(DL127&lt;&gt;"",ISNUMBER(申込書!$AC$22)=TRUE,申込書!$C$60&lt;&gt;"▼プルダウンより選択してください",申込書!$C$60&lt;&gt;""),申込書!$AC$22,""),"-"))</f>
        <v/>
      </c>
      <c r="DN127" s="369"/>
      <c r="DO127" s="369"/>
      <c r="DP127" s="369" t="str">
        <f>IF(AND(申込書!$C$60&lt;&gt;"▼プルダウンより選択してください",申込書!$C$60&lt;&gt;"",$G127&lt;&gt;"",申込書!$V$60="特定学年のみ"),"申し込みする","")</f>
        <v/>
      </c>
      <c r="DQ127" s="371"/>
      <c r="DR127" s="372"/>
      <c r="DS127" s="373" t="str">
        <f>IF(AND(申込書!$C$61&lt;&gt;"▼プルダウンより選択してください",申込書!$C$61&lt;&gt;"",申込書!$K$22&lt;&gt;"YYYY/MM/DD",$G127&lt;&gt;""),申込書!$K$22,"")</f>
        <v/>
      </c>
      <c r="DT127" s="369" t="str">
        <f>IF(DS127="","",IF(INDEX('コンテンツ＆備考マスタ'!$H:$J,MATCH(学校情報!DS$3,'コンテンツ＆備考マスタ'!$H:$H,0),3)="●",IF(AND(DS127&lt;&gt;"",ISNUMBER(申込書!$AC$22)=TRUE,申込書!$C$61&lt;&gt;"▼プルダウンより選択してください",申込書!$C$61&lt;&gt;""),申込書!$AC$22,""),"-"))</f>
        <v/>
      </c>
      <c r="DU127" s="369"/>
      <c r="DV127" s="369"/>
      <c r="DW127" s="369" t="str">
        <f>IF(AND(申込書!$C$61&lt;&gt;"▼プルダウンより選択してください",申込書!$C$61&lt;&gt;"",$G127&lt;&gt;"",申込書!$V$61="特定学年のみ"),"申し込みする","")</f>
        <v/>
      </c>
      <c r="DX127" s="371"/>
      <c r="DY127" s="372"/>
      <c r="DZ127" s="373" t="str">
        <f>IF(AND(申込書!$C$62&lt;&gt;"▼プルダウンより選択してください",申込書!$C$62&lt;&gt;"",申込書!$K$22&lt;&gt;"YYYY/MM/DD",$G127&lt;&gt;""),申込書!$K$22,"")</f>
        <v/>
      </c>
      <c r="EA127" s="369" t="str">
        <f>IF(DZ127="","",IF(INDEX('コンテンツ＆備考マスタ'!$H:$J,MATCH(学校情報!DZ$3,'コンテンツ＆備考マスタ'!$H:$H,0),3)="●",IF(AND(DZ127&lt;&gt;"",ISNUMBER(申込書!$AC$22)=TRUE,申込書!$C$62&lt;&gt;"▼プルダウンより選択してください",申込書!$C$62&lt;&gt;""),申込書!$AC$22,""),"-"))</f>
        <v/>
      </c>
      <c r="EB127" s="369"/>
      <c r="EC127" s="369"/>
      <c r="ED127" s="370" t="str">
        <f>IF(AND(申込書!$C$62&lt;&gt;"▼プルダウンより選択してください",申込書!$C$62&lt;&gt;"",$G127&lt;&gt;"",申込書!$V$62="特定学年のみ"),"申し込みする","")</f>
        <v/>
      </c>
      <c r="EE127" s="371"/>
      <c r="EF127" s="372"/>
      <c r="EG127" s="373" t="str">
        <f>IF(AND(申込書!$C$63&lt;&gt;"▼プルダウンより選択してください",申込書!$C$63&lt;&gt;"",申込書!$K$22&lt;&gt;"YYYY/MM/DD",$G127&lt;&gt;""),申込書!$K$22,"")</f>
        <v/>
      </c>
      <c r="EH127" s="369" t="str">
        <f>IF(EG127="","",IF(INDEX('コンテンツ＆備考マスタ'!$H:$J,MATCH(学校情報!EG$3,'コンテンツ＆備考マスタ'!$H:$H,0),3)="●",IF(AND(EG127&lt;&gt;"",ISNUMBER(申込書!$AC$22)=TRUE,申込書!$C$63&lt;&gt;"▼プルダウンより選択してください",申込書!$C$63&lt;&gt;""),申込書!$AC$22,""),"-"))</f>
        <v/>
      </c>
      <c r="EI127" s="369"/>
      <c r="EJ127" s="369"/>
      <c r="EK127" s="370" t="str">
        <f>IF(AND(申込書!$C$63&lt;&gt;"▼プルダウンより選択してください",申込書!$C$63&lt;&gt;"",$G127&lt;&gt;"",申込書!$V$63="特定学年のみ"),"申し込みする","")</f>
        <v/>
      </c>
      <c r="EL127" s="371"/>
      <c r="EM127" s="372"/>
      <c r="EN127" s="373" t="str">
        <f>IF(AND(申込書!$C$64&lt;&gt;"▼プルダウンより選択してください",申込書!$C$64&lt;&gt;"",申込書!$K$22&lt;&gt;"YYYY/MM/DD",$G127&lt;&gt;""),申込書!$K$22,"")</f>
        <v/>
      </c>
      <c r="EO127" s="369" t="str">
        <f>IF(EN127="","",IF(INDEX('コンテンツ＆備考マスタ'!$H:$J,MATCH(学校情報!EN$3,'コンテンツ＆備考マスタ'!$H:$H,0),3)="●",IF(AND(EN127&lt;&gt;"",ISNUMBER(申込書!$AC$22)=TRUE,申込書!$C$64&lt;&gt;"▼プルダウンより選択してください",申込書!$C$64&lt;&gt;""),申込書!$AC$22,""),"-"))</f>
        <v/>
      </c>
      <c r="EP127" s="369"/>
      <c r="EQ127" s="369"/>
      <c r="ER127" s="370" t="str">
        <f>IF(AND(申込書!$C$64&lt;&gt;"▼プルダウンより選択してください",申込書!$C$64&lt;&gt;"",$G127&lt;&gt;"",申込書!$V$64="特定学年のみ"),"申し込みする","")</f>
        <v/>
      </c>
      <c r="ES127" s="371"/>
      <c r="ET127" s="372"/>
      <c r="EU127" s="373" t="str">
        <f>IF(AND(申込書!$C$65&lt;&gt;"▼プルダウンより選択してください",申込書!$C$65&lt;&gt;"",申込書!$K$22&lt;&gt;"YYYY/MM/DD",$G127&lt;&gt;""),申込書!$K$22,"")</f>
        <v/>
      </c>
      <c r="EV127" s="369" t="str">
        <f>IF(EU127="","",IF(INDEX('コンテンツ＆備考マスタ'!$H:$J,MATCH(学校情報!EU$3,'コンテンツ＆備考マスタ'!$H:$H,0),3)="●",IF(AND(EU127&lt;&gt;"",ISNUMBER(申込書!$AC$22)=TRUE,申込書!$C$65&lt;&gt;"▼プルダウンより選択してください",申込書!$C$65&lt;&gt;""),申込書!$AC$22,""),"-"))</f>
        <v/>
      </c>
      <c r="EW127" s="369"/>
      <c r="EX127" s="369"/>
      <c r="EY127" s="370" t="str">
        <f>IF(AND(申込書!$C$65&lt;&gt;"▼プルダウンより選択してください",申込書!$C$65&lt;&gt;"",$G127&lt;&gt;"",申込書!$V$65="特定学年のみ"),"申し込みする","")</f>
        <v/>
      </c>
      <c r="EZ127" s="371"/>
      <c r="FA127" s="372"/>
      <c r="FB127" s="373" t="str">
        <f>IF(AND(申込書!$C$66&lt;&gt;"▼プルダウンより選択してください",申込書!$C$66&lt;&gt;"",申込書!$K$22&lt;&gt;"YYYY/MM/DD",$G127&lt;&gt;""),申込書!$K$22,"")</f>
        <v/>
      </c>
      <c r="FC127" s="369" t="str">
        <f>IF(FB127="","",IF(INDEX('コンテンツ＆備考マスタ'!$H:$J,MATCH(学校情報!FB$3,'コンテンツ＆備考マスタ'!$H:$H,0),3)="●",IF(AND(FB127&lt;&gt;"",ISNUMBER(申込書!$AC$22)=TRUE,申込書!$C$66&lt;&gt;"▼プルダウンより選択してください",申込書!$C$66&lt;&gt;""),申込書!$AC$22,""),"-"))</f>
        <v/>
      </c>
      <c r="FD127" s="369"/>
      <c r="FE127" s="369"/>
      <c r="FF127" s="370" t="str">
        <f>IF(AND(申込書!$C$66&lt;&gt;"▼プルダウンより選択してください",申込書!$C$66&lt;&gt;"",$G127&lt;&gt;"",申込書!$V$66="特定学年のみ"),"申し込みする","")</f>
        <v/>
      </c>
      <c r="FG127" s="371"/>
      <c r="FH127" s="372"/>
      <c r="FI127" s="373" t="str">
        <f>IF(AND(申込書!$C$67&lt;&gt;"▼プルダウンより選択してください",申込書!$C$67&lt;&gt;"",申込書!$K$22&lt;&gt;"YYYY/MM/DD",$G127&lt;&gt;""),申込書!$K$22,"")</f>
        <v/>
      </c>
      <c r="FJ127" s="369" t="str">
        <f>IF(FI127="","",IF(INDEX('コンテンツ＆備考マスタ'!$H:$J,MATCH(学校情報!FI$3,'コンテンツ＆備考マスタ'!$H:$H,0),3)="●",IF(AND(FI127&lt;&gt;"",ISNUMBER(申込書!$AC$22)=TRUE,申込書!$C$67&lt;&gt;"▼プルダウンより選択してください",申込書!$C$67&lt;&gt;""),申込書!$AC$22,""),"-"))</f>
        <v/>
      </c>
      <c r="FK127" s="369"/>
      <c r="FL127" s="369"/>
      <c r="FM127" s="370" t="str">
        <f>IF(AND(申込書!$C$67&lt;&gt;"▼プルダウンより選択してください",申込書!$C$67&lt;&gt;"",$G127&lt;&gt;"",申込書!$V$67="特定学年のみ"),"申し込みする","")</f>
        <v/>
      </c>
      <c r="FN127" s="371"/>
      <c r="FO127" s="372"/>
      <c r="FP127" s="373" t="str">
        <f>IF(AND(申込書!$C$68&lt;&gt;"▼プルダウンより選択してください",申込書!$C$68&lt;&gt;"",申込書!$K$22&lt;&gt;"YYYY/MM/DD",$G127&lt;&gt;""),申込書!$K$22,"")</f>
        <v/>
      </c>
      <c r="FQ127" s="369" t="str">
        <f>IF(FP127="","",IF(INDEX('コンテンツ＆備考マスタ'!$H:$J,MATCH(学校情報!FP$3,'コンテンツ＆備考マスタ'!$H:$H,0),3)="●",IF(AND(FP127&lt;&gt;"",ISNUMBER(申込書!$AC$22)=TRUE,申込書!$C$68&lt;&gt;"▼プルダウンより選択してください",申込書!$C$68&lt;&gt;""),申込書!$AC$22,""),"-"))</f>
        <v/>
      </c>
      <c r="FR127" s="369"/>
      <c r="FS127" s="369"/>
      <c r="FT127" s="370" t="str">
        <f>IF(AND(申込書!$C$68&lt;&gt;"▼プルダウンより選択してください",申込書!$C$68&lt;&gt;"",$G127&lt;&gt;"",申込書!$V$68="特定学年のみ"),"申し込みする","")</f>
        <v/>
      </c>
      <c r="FU127" s="371"/>
      <c r="FV127" s="372"/>
      <c r="FW127" s="373" t="str">
        <f>IF(AND(申込書!$C$69&lt;&gt;"▼プルダウンより選択してください",申込書!$C$69&lt;&gt;"",申込書!$K$22&lt;&gt;"YYYY/MM/DD",$G127&lt;&gt;""),申込書!$K$22,"")</f>
        <v/>
      </c>
      <c r="FX127" s="369" t="str">
        <f>IF(FW127="","",IF(INDEX('コンテンツ＆備考マスタ'!$H:$J,MATCH(学校情報!FW$3,'コンテンツ＆備考マスタ'!$H:$H,0),3)="●",IF(AND(FW127&lt;&gt;"",ISNUMBER(申込書!$AC$22)=TRUE,申込書!$C$69&lt;&gt;"▼プルダウンより選択してください",申込書!$C$69&lt;&gt;""),申込書!$AC$22,""),"-"))</f>
        <v/>
      </c>
      <c r="FY127" s="369"/>
      <c r="FZ127" s="369"/>
      <c r="GA127" s="370" t="str">
        <f>IF(AND(申込書!$C$69&lt;&gt;"▼プルダウンより選択してください",申込書!$C$69&lt;&gt;"",$G127&lt;&gt;"",申込書!$V$69="特定学年のみ"),"申し込みする","")</f>
        <v/>
      </c>
      <c r="GB127" s="371"/>
      <c r="GC127" s="372"/>
      <c r="GD127" s="373" t="str">
        <f>IF(AND(申込書!$C$70&lt;&gt;"▼プルダウンより選択してください",申込書!$C$70&lt;&gt;"",申込書!$K$22&lt;&gt;"YYYY/MM/DD",$G127&lt;&gt;""),申込書!$K$22,"")</f>
        <v/>
      </c>
      <c r="GE127" s="369" t="str">
        <f>IF(GD127="","",IF(INDEX('コンテンツ＆備考マスタ'!$H:$J,MATCH(学校情報!GD$3,'コンテンツ＆備考マスタ'!$H:$H,0),3)="●",IF(AND(GD127&lt;&gt;"",ISNUMBER(申込書!$AC$22)=TRUE,申込書!$C$70&lt;&gt;"▼プルダウンより選択してください",申込書!$C$70&lt;&gt;""),申込書!$AC$22,""),"-"))</f>
        <v/>
      </c>
      <c r="GF127" s="369"/>
      <c r="GG127" s="369"/>
      <c r="GH127" s="370" t="str">
        <f>IF(AND(申込書!$C$70&lt;&gt;"▼プルダウンより選択してください",申込書!$C$70&lt;&gt;"",$G127&lt;&gt;"",申込書!$V$70="特定学年のみ"),"申し込みする","")</f>
        <v/>
      </c>
      <c r="GI127" s="371"/>
      <c r="GJ127" s="372"/>
      <c r="GK127" s="373" t="str">
        <f>IF(AND(申込書!$C$71&lt;&gt;"▼プルダウンより選択してください",申込書!$C$71&lt;&gt;"",申込書!$K$22&lt;&gt;"YYYY/MM/DD",$G127&lt;&gt;""),申込書!$K$22,"")</f>
        <v/>
      </c>
      <c r="GL127" s="369" t="str">
        <f>IF(GK127="","",IF(INDEX('コンテンツ＆備考マスタ'!$H:$J,MATCH(学校情報!GK$3,'コンテンツ＆備考マスタ'!$H:$H,0),3)="●",IF(AND(GK127&lt;&gt;"",ISNUMBER(申込書!$AC$22)=TRUE,申込書!$C$71&lt;&gt;"▼プルダウンより選択してください",申込書!$C$71&lt;&gt;""),申込書!$AC$22,""),"-"))</f>
        <v/>
      </c>
      <c r="GM127" s="369"/>
      <c r="GN127" s="369"/>
      <c r="GO127" s="370" t="str">
        <f>IF(AND(申込書!$C$71&lt;&gt;"▼プルダウンより選択してください",申込書!$C$71&lt;&gt;"",$G127&lt;&gt;"",申込書!$V$71="特定学年のみ"),"申し込みする","")</f>
        <v/>
      </c>
      <c r="GP127" s="371"/>
      <c r="GQ127" s="372"/>
      <c r="GR127" s="373" t="str">
        <f>IF(AND(申込書!$C$72&lt;&gt;"▼プルダウンより選択してください",申込書!$C$72&lt;&gt;"",申込書!$K$22&lt;&gt;"YYYY/MM/DD",$G127&lt;&gt;""),申込書!$K$22,"")</f>
        <v/>
      </c>
      <c r="GS127" s="369" t="str">
        <f>IF(GR127="","",IF(INDEX('コンテンツ＆備考マスタ'!$H:$J,MATCH(学校情報!GR$3,'コンテンツ＆備考マスタ'!$H:$H,0),3)="●",IF(AND(GR127&lt;&gt;"",ISNUMBER(申込書!$AC$22)=TRUE,申込書!$C$72&lt;&gt;"▼プルダウンより選択してください",申込書!$C$72&lt;&gt;""),申込書!$AC$22,""),"-"))</f>
        <v/>
      </c>
      <c r="GT127" s="369"/>
      <c r="GU127" s="369"/>
      <c r="GV127" s="370" t="str">
        <f>IF(AND(申込書!$C$72&lt;&gt;"▼プルダウンより選択してください",申込書!$C$72&lt;&gt;"",$G127&lt;&gt;"",申込書!$V$72="特定学年のみ"),"申し込みする","")</f>
        <v/>
      </c>
      <c r="GW127" s="371"/>
      <c r="GX127" s="372"/>
      <c r="GY127" s="373" t="str">
        <f>IF(AND(申込書!$C$73&lt;&gt;"▼プルダウンより選択してください",申込書!$C$73&lt;&gt;"",申込書!$K$22&lt;&gt;"YYYY/MM/DD",$G127&lt;&gt;""),申込書!$K$22,"")</f>
        <v/>
      </c>
      <c r="GZ127" s="369" t="str">
        <f>IF(GY127="","",IF(INDEX('コンテンツ＆備考マスタ'!$H:$J,MATCH(学校情報!GY$3,'コンテンツ＆備考マスタ'!$H:$H,0),3)="●",IF(AND(GY127&lt;&gt;"",ISNUMBER(申込書!$AC$22)=TRUE,申込書!$C$73&lt;&gt;"▼プルダウンより選択してください",申込書!$C$73&lt;&gt;""),申込書!$AC$22,""),"-"))</f>
        <v/>
      </c>
      <c r="HA127" s="369"/>
      <c r="HB127" s="369"/>
      <c r="HC127" s="370" t="str">
        <f>IF(AND(申込書!$C$73&lt;&gt;"▼プルダウンより選択してください",申込書!$C$73&lt;&gt;"",$G127&lt;&gt;"",申込書!$V$73="特定学年のみ"),"申し込みする","")</f>
        <v/>
      </c>
      <c r="HD127" s="371"/>
      <c r="HE127" s="372"/>
      <c r="HF127" s="373" t="str">
        <f>IF(AND(申込書!$C$74&lt;&gt;"▼プルダウンより選択してください",申込書!$C$74&lt;&gt;"",申込書!$K$22&lt;&gt;"YYYY/MM/DD",$G127&lt;&gt;""),申込書!$K$22,"")</f>
        <v/>
      </c>
      <c r="HG127" s="369" t="str">
        <f>IF(HF127="","",IF(INDEX('コンテンツ＆備考マスタ'!$H:$J,MATCH(学校情報!HF$3,'コンテンツ＆備考マスタ'!$H:$H,0),3)="●",IF(AND(HF127&lt;&gt;"",ISNUMBER(申込書!$AC$22)=TRUE,申込書!$C$74&lt;&gt;"▼プルダウンより選択してください",申込書!$C$74&lt;&gt;""),申込書!$AC$22,""),"-"))</f>
        <v/>
      </c>
      <c r="HH127" s="369"/>
      <c r="HI127" s="369"/>
      <c r="HJ127" s="370" t="str">
        <f>IF(AND(申込書!$C$74&lt;&gt;"▼プルダウンより選択してください",申込書!$C$74&lt;&gt;"",$G127&lt;&gt;"",申込書!$V$74="特定学年のみ"),"申し込みする","")</f>
        <v/>
      </c>
      <c r="HK127" s="371"/>
      <c r="HL127" s="372"/>
      <c r="HM127" s="373" t="str">
        <f>IF(AND(申込書!$C$75&lt;&gt;"▼プルダウンより選択してください",申込書!$C$75&lt;&gt;"",申込書!$K$22&lt;&gt;"YYYY/MM/DD",$G127&lt;&gt;""),申込書!$K$22,"")</f>
        <v/>
      </c>
      <c r="HN127" s="369" t="str">
        <f>IF(HM127="","",IF(INDEX('コンテンツ＆備考マスタ'!$H:$J,MATCH(学校情報!HM$3,'コンテンツ＆備考マスタ'!$H:$H,0),3)="●",IF(AND(HM127&lt;&gt;"",ISNUMBER(申込書!$AC$22)=TRUE,申込書!$C$75&lt;&gt;"▼プルダウンより選択してください",申込書!$C$75&lt;&gt;""),申込書!$AC$22,""),"-"))</f>
        <v/>
      </c>
      <c r="HO127" s="369"/>
      <c r="HP127" s="369"/>
      <c r="HQ127" s="370" t="str">
        <f>IF(AND(申込書!$C$75&lt;&gt;"▼プルダウンより選択してください",申込書!$C$75&lt;&gt;"",$G127&lt;&gt;"",申込書!$V$75="特定学年のみ"),"申し込みする","")</f>
        <v/>
      </c>
      <c r="HR127" s="371"/>
      <c r="HS127" s="371"/>
      <c r="HT127" s="374" t="str">
        <f>IF(AND(申込書!$C$76&lt;&gt;"▼プルダウンより選択してください",申込書!$C$76&lt;&gt;"",申込書!$K$22&lt;&gt;"YYYY/MM/DD",$G127&lt;&gt;""),申込書!$K$22,"")</f>
        <v/>
      </c>
      <c r="HU127" s="369" t="str">
        <f>IF(HT127="","",IF(INDEX('コンテンツ＆備考マスタ'!$H:$J,MATCH(学校情報!HT$3,'コンテンツ＆備考マスタ'!$H:$H,0),3)="●",IF(AND(HT127&lt;&gt;"",ISNUMBER(申込書!$AC$22)=TRUE,申込書!$C$76&lt;&gt;"▼プルダウンより選択してください",申込書!$C$76&lt;&gt;""),申込書!$AC$22,""),"-"))</f>
        <v/>
      </c>
      <c r="HV127" s="369"/>
      <c r="HW127" s="369"/>
      <c r="HX127" s="370" t="str">
        <f>IF(AND(申込書!$C$76&lt;&gt;"▼プルダウンより選択してください",申込書!$C$76&lt;&gt;"",$G127&lt;&gt;"",申込書!$V$76="特定学年のみ"),"申し込みする","")</f>
        <v/>
      </c>
      <c r="HY127" s="371"/>
      <c r="HZ127" s="372"/>
      <c r="IA127" s="69"/>
    </row>
    <row r="128" spans="2:235" ht="26.85" hidden="1" customHeight="1" outlineLevel="1">
      <c r="B128" s="365">
        <f t="shared" si="3"/>
        <v>123</v>
      </c>
      <c r="C128" s="55"/>
      <c r="D128" s="56"/>
      <c r="E128" s="154"/>
      <c r="F128" s="57"/>
      <c r="G128" s="58"/>
      <c r="H128" s="59"/>
      <c r="I128" s="60"/>
      <c r="J128" s="61"/>
      <c r="K128" s="366" t="str">
        <f t="shared" si="4"/>
        <v/>
      </c>
      <c r="L128" s="62"/>
      <c r="M128" s="322"/>
      <c r="N128" s="63"/>
      <c r="O128" s="64"/>
      <c r="P128" s="367" t="str">
        <f t="shared" si="5"/>
        <v/>
      </c>
      <c r="Q128" s="65"/>
      <c r="R128" s="66"/>
      <c r="S128" s="67"/>
      <c r="T128" s="68"/>
      <c r="U128" s="68"/>
      <c r="V128" s="68"/>
      <c r="W128" s="66"/>
      <c r="X128" s="281"/>
      <c r="Y128" s="368" t="str">
        <f>IF(AND(申込書!$C$47&lt;&gt;"▼プルダウンより選択してください",申込書!$C$47&lt;&gt;"",申込書!$K$22&lt;&gt;"YYYY/MM/DD",$G128&lt;&gt;""),申込書!$K$22,"")</f>
        <v/>
      </c>
      <c r="Z128" s="369" t="str">
        <f>IF(Y128="","",IF(INDEX('コンテンツ＆備考マスタ'!$H:$J,MATCH(学校情報!Y$3,'コンテンツ＆備考マスタ'!$H:$H,0),3)="●",IF(AND(Y128&lt;&gt;"",ISNUMBER(申込書!$AC$22)=TRUE,申込書!$C$47&lt;&gt;"▼プルダウンより選択してください",申込書!$C$47&lt;&gt;""),申込書!$AC$22,""),"-"))</f>
        <v/>
      </c>
      <c r="AA128" s="369"/>
      <c r="AB128" s="369"/>
      <c r="AC128" s="370" t="str">
        <f>IF(AND(申込書!$C$47&lt;&gt;"▼プルダウンより選択してください",申込書!$C$47&lt;&gt;"",$G128&lt;&gt;"",申込書!$V$47="特定学年のみ"),"申し込みする","")</f>
        <v/>
      </c>
      <c r="AD128" s="371"/>
      <c r="AE128" s="372"/>
      <c r="AF128" s="373" t="str">
        <f>IF(AND(申込書!$C$48&lt;&gt;"▼プルダウンより選択してください",申込書!$C$48&lt;&gt;"",申込書!$K$22&lt;&gt;"YYYY/MM/DD",$G128&lt;&gt;""),申込書!$K$22,"")</f>
        <v/>
      </c>
      <c r="AG128" s="369" t="str">
        <f>IF(AF128="","",IF(INDEX('コンテンツ＆備考マスタ'!$H:$J,MATCH(学校情報!AF$3,'コンテンツ＆備考マスタ'!$H:$H,0),3)="●",IF(AND(AF128&lt;&gt;"",ISNUMBER(申込書!$AC$22)=TRUE,申込書!$C$48&lt;&gt;"▼プルダウンより選択してください",申込書!$C$48&lt;&gt;""),申込書!$AC$22,""),"-"))</f>
        <v/>
      </c>
      <c r="AH128" s="369"/>
      <c r="AI128" s="369"/>
      <c r="AJ128" s="370" t="str">
        <f>IF(AND(申込書!$C$48&lt;&gt;"▼プルダウンより選択してください",申込書!$C$48&lt;&gt;"",$G128&lt;&gt;"",申込書!$V$48="特定学年のみ"),"申し込みする","")</f>
        <v/>
      </c>
      <c r="AK128" s="371"/>
      <c r="AL128" s="372"/>
      <c r="AM128" s="373" t="str">
        <f>IF(AND(申込書!$C$49&lt;&gt;"▼プルダウンより選択してください",申込書!$C$49&lt;&gt;"",申込書!$K$22&lt;&gt;"YYYY/MM/DD",$G128&lt;&gt;""),申込書!$K$22,"")</f>
        <v/>
      </c>
      <c r="AN128" s="369" t="str">
        <f>IF(AM128="","",IF(INDEX('コンテンツ＆備考マスタ'!$H:$J,MATCH(学校情報!AM$3,'コンテンツ＆備考マスタ'!$H:$H,0),3)="●",IF(AND(AM128&lt;&gt;"",ISNUMBER(申込書!$AC$22)=TRUE,申込書!$C$49&lt;&gt;"▼プルダウンより選択してください",申込書!$C$49&lt;&gt;""),申込書!$AC$22,""),"-"))</f>
        <v/>
      </c>
      <c r="AO128" s="369"/>
      <c r="AP128" s="369"/>
      <c r="AQ128" s="370" t="str">
        <f>IF(AND(申込書!$C$49&lt;&gt;"▼プルダウンより選択してください",申込書!$C$49&lt;&gt;"",$G128&lt;&gt;"",申込書!$V$49="特定学年のみ"),"申し込みする","")</f>
        <v/>
      </c>
      <c r="AR128" s="371"/>
      <c r="AS128" s="372"/>
      <c r="AT128" s="373" t="str">
        <f>IF(AND(申込書!$C$50&lt;&gt;"▼プルダウンより選択してください",申込書!$C$50&lt;&gt;"",申込書!$K$22&lt;&gt;"YYYY/MM/DD",$G128&lt;&gt;""),申込書!$K$22,"")</f>
        <v/>
      </c>
      <c r="AU128" s="369" t="str">
        <f>IF(AT128="","",IF(INDEX('コンテンツ＆備考マスタ'!$H:$J,MATCH(学校情報!AT$3,'コンテンツ＆備考マスタ'!$H:$H,0),3)="●",IF(AND(AT128&lt;&gt;"",ISNUMBER(申込書!$AC$22)=TRUE,申込書!$C$50&lt;&gt;"▼プルダウンより選択してください",申込書!$C$50&lt;&gt;""),申込書!$AC$22,""),"-"))</f>
        <v/>
      </c>
      <c r="AV128" s="369"/>
      <c r="AW128" s="369"/>
      <c r="AX128" s="370" t="str">
        <f>IF(AND(申込書!$C$50&lt;&gt;"▼プルダウンより選択してください",申込書!$C$50&lt;&gt;"",$G128&lt;&gt;"",申込書!$V$50="特定学年のみ"),"申し込みする","")</f>
        <v/>
      </c>
      <c r="AY128" s="371"/>
      <c r="AZ128" s="372"/>
      <c r="BA128" s="373" t="str">
        <f>IF(AND(申込書!$C$51&lt;&gt;"▼プルダウンより選択してください",申込書!$C$51&lt;&gt;"",申込書!$K$22&lt;&gt;"YYYY/MM/DD",$G128&lt;&gt;""),申込書!$K$22,"")</f>
        <v/>
      </c>
      <c r="BB128" s="369" t="str">
        <f>IF(BA128="","",IF(INDEX('コンテンツ＆備考マスタ'!$H:$J,MATCH(学校情報!BA$3,'コンテンツ＆備考マスタ'!$H:$H,0),3)="●",IF(AND(BA128&lt;&gt;"",ISNUMBER(申込書!$AC$22)=TRUE,申込書!$C$51&lt;&gt;"▼プルダウンより選択してください",申込書!$C$51&lt;&gt;""),申込書!$AC$22,""),"-"))</f>
        <v/>
      </c>
      <c r="BC128" s="369"/>
      <c r="BD128" s="369"/>
      <c r="BE128" s="370" t="str">
        <f>IF(AND(申込書!$C$51&lt;&gt;"▼プルダウンより選択してください",申込書!$C$51&lt;&gt;"",$G128&lt;&gt;"",申込書!$V$51="特定学年のみ"),"申し込みする","")</f>
        <v/>
      </c>
      <c r="BF128" s="371"/>
      <c r="BG128" s="372"/>
      <c r="BH128" s="373" t="str">
        <f>IF(AND(申込書!$C$52&lt;&gt;"▼プルダウンより選択してください",申込書!$C$52&lt;&gt;"",申込書!$K$22&lt;&gt;"YYYY/MM/DD",$G128&lt;&gt;""),申込書!$K$22,"")</f>
        <v/>
      </c>
      <c r="BI128" s="369" t="str">
        <f>IF(BH128="","",IF(INDEX('コンテンツ＆備考マスタ'!$H:$J,MATCH(学校情報!BH$3,'コンテンツ＆備考マスタ'!$H:$H,0),3)="●",IF(AND(BH128&lt;&gt;"",ISNUMBER(申込書!$AC$22)=TRUE,申込書!$C$52&lt;&gt;"▼プルダウンより選択してください",申込書!$C$52&lt;&gt;""),申込書!$AC$22,""),"-"))</f>
        <v/>
      </c>
      <c r="BJ128" s="369"/>
      <c r="BK128" s="369"/>
      <c r="BL128" s="370" t="str">
        <f>IF(AND(申込書!$C$52&lt;&gt;"▼プルダウンより選択してください",申込書!$C$52&lt;&gt;"",$G128&lt;&gt;"",申込書!$V$52="特定学年のみ"),"申し込みする","")</f>
        <v/>
      </c>
      <c r="BM128" s="371"/>
      <c r="BN128" s="372"/>
      <c r="BO128" s="373" t="str">
        <f>IF(AND(申込書!$C$53&lt;&gt;"▼プルダウンより選択してください",申込書!$C$53&lt;&gt;"",申込書!$K$22&lt;&gt;"YYYY/MM/DD",$G128&lt;&gt;""),申込書!$K$22,"")</f>
        <v/>
      </c>
      <c r="BP128" s="369" t="str">
        <f>IF(BO128="","",IF(INDEX('コンテンツ＆備考マスタ'!$H:$J,MATCH(学校情報!BO$3,'コンテンツ＆備考マスタ'!$H:$H,0),3)="●",IF(AND(BO128&lt;&gt;"",ISNUMBER(申込書!$AC$22)=TRUE,申込書!$C$53&lt;&gt;"▼プルダウンより選択してください",申込書!$C$53&lt;&gt;""),申込書!$AC$22,""),"-"))</f>
        <v/>
      </c>
      <c r="BQ128" s="369"/>
      <c r="BR128" s="369"/>
      <c r="BS128" s="370" t="str">
        <f>IF(AND(申込書!$C$53&lt;&gt;"▼プルダウンより選択してください",申込書!$C$53&lt;&gt;"",$G128&lt;&gt;"",申込書!$V$53="特定学年のみ"),"申し込みする","")</f>
        <v/>
      </c>
      <c r="BT128" s="371"/>
      <c r="BU128" s="372"/>
      <c r="BV128" s="373" t="str">
        <f>IF(AND(申込書!$C$54&lt;&gt;"▼プルダウンより選択してください",申込書!$C$54&lt;&gt;"",申込書!$K$22&lt;&gt;"YYYY/MM/DD",$G128&lt;&gt;""),申込書!$K$22,"")</f>
        <v/>
      </c>
      <c r="BW128" s="369" t="str">
        <f>IF(BV128="","",IF(INDEX('コンテンツ＆備考マスタ'!$H:$J,MATCH(学校情報!BV$3,'コンテンツ＆備考マスタ'!$H:$H,0),3)="●",IF(AND(BV128&lt;&gt;"",ISNUMBER(申込書!$AC$22)=TRUE,申込書!$C$54&lt;&gt;"▼プルダウンより選択してください",申込書!$C$54&lt;&gt;""),申込書!$AC$22,""),"-"))</f>
        <v/>
      </c>
      <c r="BX128" s="369"/>
      <c r="BY128" s="369"/>
      <c r="BZ128" s="370" t="str">
        <f>IF(AND(申込書!$C$54&lt;&gt;"▼プルダウンより選択してください",申込書!$C$54&lt;&gt;"",$G128&lt;&gt;"",申込書!$V$54="特定学年のみ"),"申し込みする","")</f>
        <v/>
      </c>
      <c r="CA128" s="371"/>
      <c r="CB128" s="372"/>
      <c r="CC128" s="373" t="str">
        <f>IF(AND(申込書!$C$55&lt;&gt;"▼プルダウンより選択してください",申込書!$C$55&lt;&gt;"",申込書!$K$22&lt;&gt;"YYYY/MM/DD",$G128&lt;&gt;""),申込書!$K$22,"")</f>
        <v/>
      </c>
      <c r="CD128" s="369" t="str">
        <f>IF(CC128="","",IF(INDEX('コンテンツ＆備考マスタ'!$H:$J,MATCH(学校情報!CC$3,'コンテンツ＆備考マスタ'!$H:$H,0),3)="●",IF(AND(CC128&lt;&gt;"",ISNUMBER(申込書!$AC$22)=TRUE,申込書!$C$55&lt;&gt;"▼プルダウンより選択してください",申込書!$C$55&lt;&gt;""),申込書!$AC$22,""),"-"))</f>
        <v/>
      </c>
      <c r="CE128" s="369"/>
      <c r="CF128" s="369"/>
      <c r="CG128" s="370" t="str">
        <f>IF(AND(申込書!$C$55&lt;&gt;"▼プルダウンより選択してください",申込書!$C$55&lt;&gt;"",$G128&lt;&gt;"",申込書!$V$55="特定学年のみ"),"申し込みする","")</f>
        <v/>
      </c>
      <c r="CH128" s="371"/>
      <c r="CI128" s="372"/>
      <c r="CJ128" s="373" t="str">
        <f>IF(AND(申込書!$C$56&lt;&gt;"▼プルダウンより選択してください",申込書!$C$56&lt;&gt;"",申込書!$K$22&lt;&gt;"YYYY/MM/DD",$G128&lt;&gt;""),申込書!$K$22,"")</f>
        <v/>
      </c>
      <c r="CK128" s="369" t="str">
        <f>IF(CJ128="","",IF(INDEX('コンテンツ＆備考マスタ'!$H:$J,MATCH(学校情報!CJ$3,'コンテンツ＆備考マスタ'!$H:$H,0),3)="●",IF(AND(CJ128&lt;&gt;"",ISNUMBER(申込書!$AC$22)=TRUE,申込書!$C$56&lt;&gt;"▼プルダウンより選択してください",申込書!$C$56&lt;&gt;""),申込書!$AC$22,""),"-"))</f>
        <v/>
      </c>
      <c r="CL128" s="369"/>
      <c r="CM128" s="369"/>
      <c r="CN128" s="370" t="str">
        <f>IF(AND(申込書!$C$56&lt;&gt;"▼プルダウンより選択してください",申込書!$C$56&lt;&gt;"",$G128&lt;&gt;"",申込書!$V$56="特定学年のみ"),"申し込みする","")</f>
        <v/>
      </c>
      <c r="CO128" s="371"/>
      <c r="CP128" s="372"/>
      <c r="CQ128" s="373" t="str">
        <f>IF(AND(申込書!$C$57&lt;&gt;"▼プルダウンより選択してください",申込書!$C$57&lt;&gt;"",申込書!$K$22&lt;&gt;"YYYY/MM/DD",$G128&lt;&gt;""),申込書!$K$22,"")</f>
        <v/>
      </c>
      <c r="CR128" s="369" t="str">
        <f>IF(CQ128="","",IF(INDEX('コンテンツ＆備考マスタ'!$H:$J,MATCH(学校情報!CQ$3,'コンテンツ＆備考マスタ'!$H:$H,0),3)="●",IF(AND(CQ128&lt;&gt;"",ISNUMBER(申込書!$AC$22)=TRUE,申込書!$C$57&lt;&gt;"▼プルダウンより選択してください",申込書!$C$57&lt;&gt;""),申込書!$AC$22,""),"-"))</f>
        <v/>
      </c>
      <c r="CS128" s="369"/>
      <c r="CT128" s="369"/>
      <c r="CU128" s="369" t="str">
        <f>IF(AND(申込書!$C$57&lt;&gt;"▼プルダウンより選択してください",申込書!$C$57&lt;&gt;"",$G128&lt;&gt;"",申込書!$V$57="特定学年のみ"),"申し込みする","")</f>
        <v/>
      </c>
      <c r="CV128" s="371"/>
      <c r="CW128" s="372"/>
      <c r="CX128" s="373" t="str">
        <f>IF(AND(申込書!$C$58&lt;&gt;"▼プルダウンより選択してください",申込書!$C$58&lt;&gt;"",申込書!$K$22&lt;&gt;"YYYY/MM/DD",$G128&lt;&gt;""),申込書!$K$22,"")</f>
        <v/>
      </c>
      <c r="CY128" s="369" t="str">
        <f>IF(CX128="","",IF(INDEX('コンテンツ＆備考マスタ'!$H:$J,MATCH(学校情報!CX$3,'コンテンツ＆備考マスタ'!$H:$H,0),3)="●",IF(AND(CX128&lt;&gt;"",ISNUMBER(申込書!$AC$22)=TRUE,申込書!$C$58&lt;&gt;"▼プルダウンより選択してください",申込書!$C$58&lt;&gt;""),申込書!$AC$22,""),"-"))</f>
        <v/>
      </c>
      <c r="CZ128" s="369"/>
      <c r="DA128" s="369"/>
      <c r="DB128" s="369" t="str">
        <f>IF(AND(申込書!$C$58&lt;&gt;"▼プルダウンより選択してください",申込書!$C$58&lt;&gt;"",$G128&lt;&gt;"",申込書!$V$58="特定学年のみ"),"申し込みする","")</f>
        <v/>
      </c>
      <c r="DC128" s="371"/>
      <c r="DD128" s="372"/>
      <c r="DE128" s="373" t="str">
        <f>IF(AND(申込書!$C$59&lt;&gt;"▼プルダウンより選択してください",申込書!$C$59&lt;&gt;"",申込書!$K$22&lt;&gt;"YYYY/MM/DD",$G128&lt;&gt;""),申込書!$K$22,"")</f>
        <v/>
      </c>
      <c r="DF128" s="369" t="str">
        <f>IF(DE128="","",IF(INDEX('コンテンツ＆備考マスタ'!$H:$J,MATCH(学校情報!DE$3,'コンテンツ＆備考マスタ'!$H:$H,0),3)="●",IF(AND(DE128&lt;&gt;"",ISNUMBER(申込書!$AC$22)=TRUE,申込書!$C$59&lt;&gt;"▼プルダウンより選択してください",申込書!$C$59&lt;&gt;""),申込書!$AC$22,""),"-"))</f>
        <v/>
      </c>
      <c r="DG128" s="369"/>
      <c r="DH128" s="369"/>
      <c r="DI128" s="369" t="str">
        <f>IF(AND(申込書!$C$59&lt;&gt;"▼プルダウンより選択してください",申込書!$C$59&lt;&gt;"",$G128&lt;&gt;"",申込書!$V$59="特定学年のみ"),"申し込みする","")</f>
        <v/>
      </c>
      <c r="DJ128" s="371"/>
      <c r="DK128" s="372"/>
      <c r="DL128" s="373" t="str">
        <f>IF(AND(申込書!$C$60&lt;&gt;"▼プルダウンより選択してください",申込書!$C$60&lt;&gt;"",申込書!$K$22&lt;&gt;"YYYY/MM/DD",$G128&lt;&gt;""),申込書!$K$22,"")</f>
        <v/>
      </c>
      <c r="DM128" s="369" t="str">
        <f>IF(DL128="","",IF(INDEX('コンテンツ＆備考マスタ'!$H:$J,MATCH(学校情報!DL$3,'コンテンツ＆備考マスタ'!$H:$H,0),3)="●",IF(AND(DL128&lt;&gt;"",ISNUMBER(申込書!$AC$22)=TRUE,申込書!$C$60&lt;&gt;"▼プルダウンより選択してください",申込書!$C$60&lt;&gt;""),申込書!$AC$22,""),"-"))</f>
        <v/>
      </c>
      <c r="DN128" s="369"/>
      <c r="DO128" s="369"/>
      <c r="DP128" s="369" t="str">
        <f>IF(AND(申込書!$C$60&lt;&gt;"▼プルダウンより選択してください",申込書!$C$60&lt;&gt;"",$G128&lt;&gt;"",申込書!$V$60="特定学年のみ"),"申し込みする","")</f>
        <v/>
      </c>
      <c r="DQ128" s="371"/>
      <c r="DR128" s="372"/>
      <c r="DS128" s="373" t="str">
        <f>IF(AND(申込書!$C$61&lt;&gt;"▼プルダウンより選択してください",申込書!$C$61&lt;&gt;"",申込書!$K$22&lt;&gt;"YYYY/MM/DD",$G128&lt;&gt;""),申込書!$K$22,"")</f>
        <v/>
      </c>
      <c r="DT128" s="369" t="str">
        <f>IF(DS128="","",IF(INDEX('コンテンツ＆備考マスタ'!$H:$J,MATCH(学校情報!DS$3,'コンテンツ＆備考マスタ'!$H:$H,0),3)="●",IF(AND(DS128&lt;&gt;"",ISNUMBER(申込書!$AC$22)=TRUE,申込書!$C$61&lt;&gt;"▼プルダウンより選択してください",申込書!$C$61&lt;&gt;""),申込書!$AC$22,""),"-"))</f>
        <v/>
      </c>
      <c r="DU128" s="369"/>
      <c r="DV128" s="369"/>
      <c r="DW128" s="369" t="str">
        <f>IF(AND(申込書!$C$61&lt;&gt;"▼プルダウンより選択してください",申込書!$C$61&lt;&gt;"",$G128&lt;&gt;"",申込書!$V$61="特定学年のみ"),"申し込みする","")</f>
        <v/>
      </c>
      <c r="DX128" s="371"/>
      <c r="DY128" s="372"/>
      <c r="DZ128" s="373" t="str">
        <f>IF(AND(申込書!$C$62&lt;&gt;"▼プルダウンより選択してください",申込書!$C$62&lt;&gt;"",申込書!$K$22&lt;&gt;"YYYY/MM/DD",$G128&lt;&gt;""),申込書!$K$22,"")</f>
        <v/>
      </c>
      <c r="EA128" s="369" t="str">
        <f>IF(DZ128="","",IF(INDEX('コンテンツ＆備考マスタ'!$H:$J,MATCH(学校情報!DZ$3,'コンテンツ＆備考マスタ'!$H:$H,0),3)="●",IF(AND(DZ128&lt;&gt;"",ISNUMBER(申込書!$AC$22)=TRUE,申込書!$C$62&lt;&gt;"▼プルダウンより選択してください",申込書!$C$62&lt;&gt;""),申込書!$AC$22,""),"-"))</f>
        <v/>
      </c>
      <c r="EB128" s="369"/>
      <c r="EC128" s="369"/>
      <c r="ED128" s="370" t="str">
        <f>IF(AND(申込書!$C$62&lt;&gt;"▼プルダウンより選択してください",申込書!$C$62&lt;&gt;"",$G128&lt;&gt;"",申込書!$V$62="特定学年のみ"),"申し込みする","")</f>
        <v/>
      </c>
      <c r="EE128" s="371"/>
      <c r="EF128" s="372"/>
      <c r="EG128" s="373" t="str">
        <f>IF(AND(申込書!$C$63&lt;&gt;"▼プルダウンより選択してください",申込書!$C$63&lt;&gt;"",申込書!$K$22&lt;&gt;"YYYY/MM/DD",$G128&lt;&gt;""),申込書!$K$22,"")</f>
        <v/>
      </c>
      <c r="EH128" s="369" t="str">
        <f>IF(EG128="","",IF(INDEX('コンテンツ＆備考マスタ'!$H:$J,MATCH(学校情報!EG$3,'コンテンツ＆備考マスタ'!$H:$H,0),3)="●",IF(AND(EG128&lt;&gt;"",ISNUMBER(申込書!$AC$22)=TRUE,申込書!$C$63&lt;&gt;"▼プルダウンより選択してください",申込書!$C$63&lt;&gt;""),申込書!$AC$22,""),"-"))</f>
        <v/>
      </c>
      <c r="EI128" s="369"/>
      <c r="EJ128" s="369"/>
      <c r="EK128" s="370" t="str">
        <f>IF(AND(申込書!$C$63&lt;&gt;"▼プルダウンより選択してください",申込書!$C$63&lt;&gt;"",$G128&lt;&gt;"",申込書!$V$63="特定学年のみ"),"申し込みする","")</f>
        <v/>
      </c>
      <c r="EL128" s="371"/>
      <c r="EM128" s="372"/>
      <c r="EN128" s="373" t="str">
        <f>IF(AND(申込書!$C$64&lt;&gt;"▼プルダウンより選択してください",申込書!$C$64&lt;&gt;"",申込書!$K$22&lt;&gt;"YYYY/MM/DD",$G128&lt;&gt;""),申込書!$K$22,"")</f>
        <v/>
      </c>
      <c r="EO128" s="369" t="str">
        <f>IF(EN128="","",IF(INDEX('コンテンツ＆備考マスタ'!$H:$J,MATCH(学校情報!EN$3,'コンテンツ＆備考マスタ'!$H:$H,0),3)="●",IF(AND(EN128&lt;&gt;"",ISNUMBER(申込書!$AC$22)=TRUE,申込書!$C$64&lt;&gt;"▼プルダウンより選択してください",申込書!$C$64&lt;&gt;""),申込書!$AC$22,""),"-"))</f>
        <v/>
      </c>
      <c r="EP128" s="369"/>
      <c r="EQ128" s="369"/>
      <c r="ER128" s="370" t="str">
        <f>IF(AND(申込書!$C$64&lt;&gt;"▼プルダウンより選択してください",申込書!$C$64&lt;&gt;"",$G128&lt;&gt;"",申込書!$V$64="特定学年のみ"),"申し込みする","")</f>
        <v/>
      </c>
      <c r="ES128" s="371"/>
      <c r="ET128" s="372"/>
      <c r="EU128" s="373" t="str">
        <f>IF(AND(申込書!$C$65&lt;&gt;"▼プルダウンより選択してください",申込書!$C$65&lt;&gt;"",申込書!$K$22&lt;&gt;"YYYY/MM/DD",$G128&lt;&gt;""),申込書!$K$22,"")</f>
        <v/>
      </c>
      <c r="EV128" s="369" t="str">
        <f>IF(EU128="","",IF(INDEX('コンテンツ＆備考マスタ'!$H:$J,MATCH(学校情報!EU$3,'コンテンツ＆備考マスタ'!$H:$H,0),3)="●",IF(AND(EU128&lt;&gt;"",ISNUMBER(申込書!$AC$22)=TRUE,申込書!$C$65&lt;&gt;"▼プルダウンより選択してください",申込書!$C$65&lt;&gt;""),申込書!$AC$22,""),"-"))</f>
        <v/>
      </c>
      <c r="EW128" s="369"/>
      <c r="EX128" s="369"/>
      <c r="EY128" s="370" t="str">
        <f>IF(AND(申込書!$C$65&lt;&gt;"▼プルダウンより選択してください",申込書!$C$65&lt;&gt;"",$G128&lt;&gt;"",申込書!$V$65="特定学年のみ"),"申し込みする","")</f>
        <v/>
      </c>
      <c r="EZ128" s="371"/>
      <c r="FA128" s="372"/>
      <c r="FB128" s="373" t="str">
        <f>IF(AND(申込書!$C$66&lt;&gt;"▼プルダウンより選択してください",申込書!$C$66&lt;&gt;"",申込書!$K$22&lt;&gt;"YYYY/MM/DD",$G128&lt;&gt;""),申込書!$K$22,"")</f>
        <v/>
      </c>
      <c r="FC128" s="369" t="str">
        <f>IF(FB128="","",IF(INDEX('コンテンツ＆備考マスタ'!$H:$J,MATCH(学校情報!FB$3,'コンテンツ＆備考マスタ'!$H:$H,0),3)="●",IF(AND(FB128&lt;&gt;"",ISNUMBER(申込書!$AC$22)=TRUE,申込書!$C$66&lt;&gt;"▼プルダウンより選択してください",申込書!$C$66&lt;&gt;""),申込書!$AC$22,""),"-"))</f>
        <v/>
      </c>
      <c r="FD128" s="369"/>
      <c r="FE128" s="369"/>
      <c r="FF128" s="370" t="str">
        <f>IF(AND(申込書!$C$66&lt;&gt;"▼プルダウンより選択してください",申込書!$C$66&lt;&gt;"",$G128&lt;&gt;"",申込書!$V$66="特定学年のみ"),"申し込みする","")</f>
        <v/>
      </c>
      <c r="FG128" s="371"/>
      <c r="FH128" s="372"/>
      <c r="FI128" s="373" t="str">
        <f>IF(AND(申込書!$C$67&lt;&gt;"▼プルダウンより選択してください",申込書!$C$67&lt;&gt;"",申込書!$K$22&lt;&gt;"YYYY/MM/DD",$G128&lt;&gt;""),申込書!$K$22,"")</f>
        <v/>
      </c>
      <c r="FJ128" s="369" t="str">
        <f>IF(FI128="","",IF(INDEX('コンテンツ＆備考マスタ'!$H:$J,MATCH(学校情報!FI$3,'コンテンツ＆備考マスタ'!$H:$H,0),3)="●",IF(AND(FI128&lt;&gt;"",ISNUMBER(申込書!$AC$22)=TRUE,申込書!$C$67&lt;&gt;"▼プルダウンより選択してください",申込書!$C$67&lt;&gt;""),申込書!$AC$22,""),"-"))</f>
        <v/>
      </c>
      <c r="FK128" s="369"/>
      <c r="FL128" s="369"/>
      <c r="FM128" s="370" t="str">
        <f>IF(AND(申込書!$C$67&lt;&gt;"▼プルダウンより選択してください",申込書!$C$67&lt;&gt;"",$G128&lt;&gt;"",申込書!$V$67="特定学年のみ"),"申し込みする","")</f>
        <v/>
      </c>
      <c r="FN128" s="371"/>
      <c r="FO128" s="372"/>
      <c r="FP128" s="373" t="str">
        <f>IF(AND(申込書!$C$68&lt;&gt;"▼プルダウンより選択してください",申込書!$C$68&lt;&gt;"",申込書!$K$22&lt;&gt;"YYYY/MM/DD",$G128&lt;&gt;""),申込書!$K$22,"")</f>
        <v/>
      </c>
      <c r="FQ128" s="369" t="str">
        <f>IF(FP128="","",IF(INDEX('コンテンツ＆備考マスタ'!$H:$J,MATCH(学校情報!FP$3,'コンテンツ＆備考マスタ'!$H:$H,0),3)="●",IF(AND(FP128&lt;&gt;"",ISNUMBER(申込書!$AC$22)=TRUE,申込書!$C$68&lt;&gt;"▼プルダウンより選択してください",申込書!$C$68&lt;&gt;""),申込書!$AC$22,""),"-"))</f>
        <v/>
      </c>
      <c r="FR128" s="369"/>
      <c r="FS128" s="369"/>
      <c r="FT128" s="370" t="str">
        <f>IF(AND(申込書!$C$68&lt;&gt;"▼プルダウンより選択してください",申込書!$C$68&lt;&gt;"",$G128&lt;&gt;"",申込書!$V$68="特定学年のみ"),"申し込みする","")</f>
        <v/>
      </c>
      <c r="FU128" s="371"/>
      <c r="FV128" s="372"/>
      <c r="FW128" s="373" t="str">
        <f>IF(AND(申込書!$C$69&lt;&gt;"▼プルダウンより選択してください",申込書!$C$69&lt;&gt;"",申込書!$K$22&lt;&gt;"YYYY/MM/DD",$G128&lt;&gt;""),申込書!$K$22,"")</f>
        <v/>
      </c>
      <c r="FX128" s="369" t="str">
        <f>IF(FW128="","",IF(INDEX('コンテンツ＆備考マスタ'!$H:$J,MATCH(学校情報!FW$3,'コンテンツ＆備考マスタ'!$H:$H,0),3)="●",IF(AND(FW128&lt;&gt;"",ISNUMBER(申込書!$AC$22)=TRUE,申込書!$C$69&lt;&gt;"▼プルダウンより選択してください",申込書!$C$69&lt;&gt;""),申込書!$AC$22,""),"-"))</f>
        <v/>
      </c>
      <c r="FY128" s="369"/>
      <c r="FZ128" s="369"/>
      <c r="GA128" s="370" t="str">
        <f>IF(AND(申込書!$C$69&lt;&gt;"▼プルダウンより選択してください",申込書!$C$69&lt;&gt;"",$G128&lt;&gt;"",申込書!$V$69="特定学年のみ"),"申し込みする","")</f>
        <v/>
      </c>
      <c r="GB128" s="371"/>
      <c r="GC128" s="372"/>
      <c r="GD128" s="373" t="str">
        <f>IF(AND(申込書!$C$70&lt;&gt;"▼プルダウンより選択してください",申込書!$C$70&lt;&gt;"",申込書!$K$22&lt;&gt;"YYYY/MM/DD",$G128&lt;&gt;""),申込書!$K$22,"")</f>
        <v/>
      </c>
      <c r="GE128" s="369" t="str">
        <f>IF(GD128="","",IF(INDEX('コンテンツ＆備考マスタ'!$H:$J,MATCH(学校情報!GD$3,'コンテンツ＆備考マスタ'!$H:$H,0),3)="●",IF(AND(GD128&lt;&gt;"",ISNUMBER(申込書!$AC$22)=TRUE,申込書!$C$70&lt;&gt;"▼プルダウンより選択してください",申込書!$C$70&lt;&gt;""),申込書!$AC$22,""),"-"))</f>
        <v/>
      </c>
      <c r="GF128" s="369"/>
      <c r="GG128" s="369"/>
      <c r="GH128" s="370" t="str">
        <f>IF(AND(申込書!$C$70&lt;&gt;"▼プルダウンより選択してください",申込書!$C$70&lt;&gt;"",$G128&lt;&gt;"",申込書!$V$70="特定学年のみ"),"申し込みする","")</f>
        <v/>
      </c>
      <c r="GI128" s="371"/>
      <c r="GJ128" s="372"/>
      <c r="GK128" s="373" t="str">
        <f>IF(AND(申込書!$C$71&lt;&gt;"▼プルダウンより選択してください",申込書!$C$71&lt;&gt;"",申込書!$K$22&lt;&gt;"YYYY/MM/DD",$G128&lt;&gt;""),申込書!$K$22,"")</f>
        <v/>
      </c>
      <c r="GL128" s="369" t="str">
        <f>IF(GK128="","",IF(INDEX('コンテンツ＆備考マスタ'!$H:$J,MATCH(学校情報!GK$3,'コンテンツ＆備考マスタ'!$H:$H,0),3)="●",IF(AND(GK128&lt;&gt;"",ISNUMBER(申込書!$AC$22)=TRUE,申込書!$C$71&lt;&gt;"▼プルダウンより選択してください",申込書!$C$71&lt;&gt;""),申込書!$AC$22,""),"-"))</f>
        <v/>
      </c>
      <c r="GM128" s="369"/>
      <c r="GN128" s="369"/>
      <c r="GO128" s="370" t="str">
        <f>IF(AND(申込書!$C$71&lt;&gt;"▼プルダウンより選択してください",申込書!$C$71&lt;&gt;"",$G128&lt;&gt;"",申込書!$V$71="特定学年のみ"),"申し込みする","")</f>
        <v/>
      </c>
      <c r="GP128" s="371"/>
      <c r="GQ128" s="372"/>
      <c r="GR128" s="373" t="str">
        <f>IF(AND(申込書!$C$72&lt;&gt;"▼プルダウンより選択してください",申込書!$C$72&lt;&gt;"",申込書!$K$22&lt;&gt;"YYYY/MM/DD",$G128&lt;&gt;""),申込書!$K$22,"")</f>
        <v/>
      </c>
      <c r="GS128" s="369" t="str">
        <f>IF(GR128="","",IF(INDEX('コンテンツ＆備考マスタ'!$H:$J,MATCH(学校情報!GR$3,'コンテンツ＆備考マスタ'!$H:$H,0),3)="●",IF(AND(GR128&lt;&gt;"",ISNUMBER(申込書!$AC$22)=TRUE,申込書!$C$72&lt;&gt;"▼プルダウンより選択してください",申込書!$C$72&lt;&gt;""),申込書!$AC$22,""),"-"))</f>
        <v/>
      </c>
      <c r="GT128" s="369"/>
      <c r="GU128" s="369"/>
      <c r="GV128" s="370" t="str">
        <f>IF(AND(申込書!$C$72&lt;&gt;"▼プルダウンより選択してください",申込書!$C$72&lt;&gt;"",$G128&lt;&gt;"",申込書!$V$72="特定学年のみ"),"申し込みする","")</f>
        <v/>
      </c>
      <c r="GW128" s="371"/>
      <c r="GX128" s="372"/>
      <c r="GY128" s="373" t="str">
        <f>IF(AND(申込書!$C$73&lt;&gt;"▼プルダウンより選択してください",申込書!$C$73&lt;&gt;"",申込書!$K$22&lt;&gt;"YYYY/MM/DD",$G128&lt;&gt;""),申込書!$K$22,"")</f>
        <v/>
      </c>
      <c r="GZ128" s="369" t="str">
        <f>IF(GY128="","",IF(INDEX('コンテンツ＆備考マスタ'!$H:$J,MATCH(学校情報!GY$3,'コンテンツ＆備考マスタ'!$H:$H,0),3)="●",IF(AND(GY128&lt;&gt;"",ISNUMBER(申込書!$AC$22)=TRUE,申込書!$C$73&lt;&gt;"▼プルダウンより選択してください",申込書!$C$73&lt;&gt;""),申込書!$AC$22,""),"-"))</f>
        <v/>
      </c>
      <c r="HA128" s="369"/>
      <c r="HB128" s="369"/>
      <c r="HC128" s="370" t="str">
        <f>IF(AND(申込書!$C$73&lt;&gt;"▼プルダウンより選択してください",申込書!$C$73&lt;&gt;"",$G128&lt;&gt;"",申込書!$V$73="特定学年のみ"),"申し込みする","")</f>
        <v/>
      </c>
      <c r="HD128" s="371"/>
      <c r="HE128" s="372"/>
      <c r="HF128" s="373" t="str">
        <f>IF(AND(申込書!$C$74&lt;&gt;"▼プルダウンより選択してください",申込書!$C$74&lt;&gt;"",申込書!$K$22&lt;&gt;"YYYY/MM/DD",$G128&lt;&gt;""),申込書!$K$22,"")</f>
        <v/>
      </c>
      <c r="HG128" s="369" t="str">
        <f>IF(HF128="","",IF(INDEX('コンテンツ＆備考マスタ'!$H:$J,MATCH(学校情報!HF$3,'コンテンツ＆備考マスタ'!$H:$H,0),3)="●",IF(AND(HF128&lt;&gt;"",ISNUMBER(申込書!$AC$22)=TRUE,申込書!$C$74&lt;&gt;"▼プルダウンより選択してください",申込書!$C$74&lt;&gt;""),申込書!$AC$22,""),"-"))</f>
        <v/>
      </c>
      <c r="HH128" s="369"/>
      <c r="HI128" s="369"/>
      <c r="HJ128" s="370" t="str">
        <f>IF(AND(申込書!$C$74&lt;&gt;"▼プルダウンより選択してください",申込書!$C$74&lt;&gt;"",$G128&lt;&gt;"",申込書!$V$74="特定学年のみ"),"申し込みする","")</f>
        <v/>
      </c>
      <c r="HK128" s="371"/>
      <c r="HL128" s="372"/>
      <c r="HM128" s="373" t="str">
        <f>IF(AND(申込書!$C$75&lt;&gt;"▼プルダウンより選択してください",申込書!$C$75&lt;&gt;"",申込書!$K$22&lt;&gt;"YYYY/MM/DD",$G128&lt;&gt;""),申込書!$K$22,"")</f>
        <v/>
      </c>
      <c r="HN128" s="369" t="str">
        <f>IF(HM128="","",IF(INDEX('コンテンツ＆備考マスタ'!$H:$J,MATCH(学校情報!HM$3,'コンテンツ＆備考マスタ'!$H:$H,0),3)="●",IF(AND(HM128&lt;&gt;"",ISNUMBER(申込書!$AC$22)=TRUE,申込書!$C$75&lt;&gt;"▼プルダウンより選択してください",申込書!$C$75&lt;&gt;""),申込書!$AC$22,""),"-"))</f>
        <v/>
      </c>
      <c r="HO128" s="369"/>
      <c r="HP128" s="369"/>
      <c r="HQ128" s="370" t="str">
        <f>IF(AND(申込書!$C$75&lt;&gt;"▼プルダウンより選択してください",申込書!$C$75&lt;&gt;"",$G128&lt;&gt;"",申込書!$V$75="特定学年のみ"),"申し込みする","")</f>
        <v/>
      </c>
      <c r="HR128" s="371"/>
      <c r="HS128" s="371"/>
      <c r="HT128" s="374" t="str">
        <f>IF(AND(申込書!$C$76&lt;&gt;"▼プルダウンより選択してください",申込書!$C$76&lt;&gt;"",申込書!$K$22&lt;&gt;"YYYY/MM/DD",$G128&lt;&gt;""),申込書!$K$22,"")</f>
        <v/>
      </c>
      <c r="HU128" s="369" t="str">
        <f>IF(HT128="","",IF(INDEX('コンテンツ＆備考マスタ'!$H:$J,MATCH(学校情報!HT$3,'コンテンツ＆備考マスタ'!$H:$H,0),3)="●",IF(AND(HT128&lt;&gt;"",ISNUMBER(申込書!$AC$22)=TRUE,申込書!$C$76&lt;&gt;"▼プルダウンより選択してください",申込書!$C$76&lt;&gt;""),申込書!$AC$22,""),"-"))</f>
        <v/>
      </c>
      <c r="HV128" s="369"/>
      <c r="HW128" s="369"/>
      <c r="HX128" s="370" t="str">
        <f>IF(AND(申込書!$C$76&lt;&gt;"▼プルダウンより選択してください",申込書!$C$76&lt;&gt;"",$G128&lt;&gt;"",申込書!$V$76="特定学年のみ"),"申し込みする","")</f>
        <v/>
      </c>
      <c r="HY128" s="371"/>
      <c r="HZ128" s="372"/>
      <c r="IA128" s="69"/>
    </row>
    <row r="129" spans="2:235" ht="26.85" hidden="1" customHeight="1" outlineLevel="1">
      <c r="B129" s="365">
        <f t="shared" si="3"/>
        <v>124</v>
      </c>
      <c r="C129" s="55"/>
      <c r="D129" s="56"/>
      <c r="E129" s="154"/>
      <c r="F129" s="57"/>
      <c r="G129" s="58"/>
      <c r="H129" s="59"/>
      <c r="I129" s="60"/>
      <c r="J129" s="61"/>
      <c r="K129" s="366" t="str">
        <f t="shared" si="4"/>
        <v/>
      </c>
      <c r="L129" s="62"/>
      <c r="M129" s="322"/>
      <c r="N129" s="63"/>
      <c r="O129" s="64"/>
      <c r="P129" s="367" t="str">
        <f t="shared" si="5"/>
        <v/>
      </c>
      <c r="Q129" s="65"/>
      <c r="R129" s="66"/>
      <c r="S129" s="67"/>
      <c r="T129" s="68"/>
      <c r="U129" s="68"/>
      <c r="V129" s="68"/>
      <c r="W129" s="66"/>
      <c r="X129" s="281"/>
      <c r="Y129" s="368" t="str">
        <f>IF(AND(申込書!$C$47&lt;&gt;"▼プルダウンより選択してください",申込書!$C$47&lt;&gt;"",申込書!$K$22&lt;&gt;"YYYY/MM/DD",$G129&lt;&gt;""),申込書!$K$22,"")</f>
        <v/>
      </c>
      <c r="Z129" s="369" t="str">
        <f>IF(Y129="","",IF(INDEX('コンテンツ＆備考マスタ'!$H:$J,MATCH(学校情報!Y$3,'コンテンツ＆備考マスタ'!$H:$H,0),3)="●",IF(AND(Y129&lt;&gt;"",ISNUMBER(申込書!$AC$22)=TRUE,申込書!$C$47&lt;&gt;"▼プルダウンより選択してください",申込書!$C$47&lt;&gt;""),申込書!$AC$22,""),"-"))</f>
        <v/>
      </c>
      <c r="AA129" s="369"/>
      <c r="AB129" s="369"/>
      <c r="AC129" s="370" t="str">
        <f>IF(AND(申込書!$C$47&lt;&gt;"▼プルダウンより選択してください",申込書!$C$47&lt;&gt;"",$G129&lt;&gt;"",申込書!$V$47="特定学年のみ"),"申し込みする","")</f>
        <v/>
      </c>
      <c r="AD129" s="371"/>
      <c r="AE129" s="372"/>
      <c r="AF129" s="373" t="str">
        <f>IF(AND(申込書!$C$48&lt;&gt;"▼プルダウンより選択してください",申込書!$C$48&lt;&gt;"",申込書!$K$22&lt;&gt;"YYYY/MM/DD",$G129&lt;&gt;""),申込書!$K$22,"")</f>
        <v/>
      </c>
      <c r="AG129" s="369" t="str">
        <f>IF(AF129="","",IF(INDEX('コンテンツ＆備考マスタ'!$H:$J,MATCH(学校情報!AF$3,'コンテンツ＆備考マスタ'!$H:$H,0),3)="●",IF(AND(AF129&lt;&gt;"",ISNUMBER(申込書!$AC$22)=TRUE,申込書!$C$48&lt;&gt;"▼プルダウンより選択してください",申込書!$C$48&lt;&gt;""),申込書!$AC$22,""),"-"))</f>
        <v/>
      </c>
      <c r="AH129" s="369"/>
      <c r="AI129" s="369"/>
      <c r="AJ129" s="370" t="str">
        <f>IF(AND(申込書!$C$48&lt;&gt;"▼プルダウンより選択してください",申込書!$C$48&lt;&gt;"",$G129&lt;&gt;"",申込書!$V$48="特定学年のみ"),"申し込みする","")</f>
        <v/>
      </c>
      <c r="AK129" s="371"/>
      <c r="AL129" s="372"/>
      <c r="AM129" s="373" t="str">
        <f>IF(AND(申込書!$C$49&lt;&gt;"▼プルダウンより選択してください",申込書!$C$49&lt;&gt;"",申込書!$K$22&lt;&gt;"YYYY/MM/DD",$G129&lt;&gt;""),申込書!$K$22,"")</f>
        <v/>
      </c>
      <c r="AN129" s="369" t="str">
        <f>IF(AM129="","",IF(INDEX('コンテンツ＆備考マスタ'!$H:$J,MATCH(学校情報!AM$3,'コンテンツ＆備考マスタ'!$H:$H,0),3)="●",IF(AND(AM129&lt;&gt;"",ISNUMBER(申込書!$AC$22)=TRUE,申込書!$C$49&lt;&gt;"▼プルダウンより選択してください",申込書!$C$49&lt;&gt;""),申込書!$AC$22,""),"-"))</f>
        <v/>
      </c>
      <c r="AO129" s="369"/>
      <c r="AP129" s="369"/>
      <c r="AQ129" s="370" t="str">
        <f>IF(AND(申込書!$C$49&lt;&gt;"▼プルダウンより選択してください",申込書!$C$49&lt;&gt;"",$G129&lt;&gt;"",申込書!$V$49="特定学年のみ"),"申し込みする","")</f>
        <v/>
      </c>
      <c r="AR129" s="371"/>
      <c r="AS129" s="372"/>
      <c r="AT129" s="373" t="str">
        <f>IF(AND(申込書!$C$50&lt;&gt;"▼プルダウンより選択してください",申込書!$C$50&lt;&gt;"",申込書!$K$22&lt;&gt;"YYYY/MM/DD",$G129&lt;&gt;""),申込書!$K$22,"")</f>
        <v/>
      </c>
      <c r="AU129" s="369" t="str">
        <f>IF(AT129="","",IF(INDEX('コンテンツ＆備考マスタ'!$H:$J,MATCH(学校情報!AT$3,'コンテンツ＆備考マスタ'!$H:$H,0),3)="●",IF(AND(AT129&lt;&gt;"",ISNUMBER(申込書!$AC$22)=TRUE,申込書!$C$50&lt;&gt;"▼プルダウンより選択してください",申込書!$C$50&lt;&gt;""),申込書!$AC$22,""),"-"))</f>
        <v/>
      </c>
      <c r="AV129" s="369"/>
      <c r="AW129" s="369"/>
      <c r="AX129" s="370" t="str">
        <f>IF(AND(申込書!$C$50&lt;&gt;"▼プルダウンより選択してください",申込書!$C$50&lt;&gt;"",$G129&lt;&gt;"",申込書!$V$50="特定学年のみ"),"申し込みする","")</f>
        <v/>
      </c>
      <c r="AY129" s="371"/>
      <c r="AZ129" s="372"/>
      <c r="BA129" s="373" t="str">
        <f>IF(AND(申込書!$C$51&lt;&gt;"▼プルダウンより選択してください",申込書!$C$51&lt;&gt;"",申込書!$K$22&lt;&gt;"YYYY/MM/DD",$G129&lt;&gt;""),申込書!$K$22,"")</f>
        <v/>
      </c>
      <c r="BB129" s="369" t="str">
        <f>IF(BA129="","",IF(INDEX('コンテンツ＆備考マスタ'!$H:$J,MATCH(学校情報!BA$3,'コンテンツ＆備考マスタ'!$H:$H,0),3)="●",IF(AND(BA129&lt;&gt;"",ISNUMBER(申込書!$AC$22)=TRUE,申込書!$C$51&lt;&gt;"▼プルダウンより選択してください",申込書!$C$51&lt;&gt;""),申込書!$AC$22,""),"-"))</f>
        <v/>
      </c>
      <c r="BC129" s="369"/>
      <c r="BD129" s="369"/>
      <c r="BE129" s="370" t="str">
        <f>IF(AND(申込書!$C$51&lt;&gt;"▼プルダウンより選択してください",申込書!$C$51&lt;&gt;"",$G129&lt;&gt;"",申込書!$V$51="特定学年のみ"),"申し込みする","")</f>
        <v/>
      </c>
      <c r="BF129" s="371"/>
      <c r="BG129" s="372"/>
      <c r="BH129" s="373" t="str">
        <f>IF(AND(申込書!$C$52&lt;&gt;"▼プルダウンより選択してください",申込書!$C$52&lt;&gt;"",申込書!$K$22&lt;&gt;"YYYY/MM/DD",$G129&lt;&gt;""),申込書!$K$22,"")</f>
        <v/>
      </c>
      <c r="BI129" s="369" t="str">
        <f>IF(BH129="","",IF(INDEX('コンテンツ＆備考マスタ'!$H:$J,MATCH(学校情報!BH$3,'コンテンツ＆備考マスタ'!$H:$H,0),3)="●",IF(AND(BH129&lt;&gt;"",ISNUMBER(申込書!$AC$22)=TRUE,申込書!$C$52&lt;&gt;"▼プルダウンより選択してください",申込書!$C$52&lt;&gt;""),申込書!$AC$22,""),"-"))</f>
        <v/>
      </c>
      <c r="BJ129" s="369"/>
      <c r="BK129" s="369"/>
      <c r="BL129" s="370" t="str">
        <f>IF(AND(申込書!$C$52&lt;&gt;"▼プルダウンより選択してください",申込書!$C$52&lt;&gt;"",$G129&lt;&gt;"",申込書!$V$52="特定学年のみ"),"申し込みする","")</f>
        <v/>
      </c>
      <c r="BM129" s="371"/>
      <c r="BN129" s="372"/>
      <c r="BO129" s="373" t="str">
        <f>IF(AND(申込書!$C$53&lt;&gt;"▼プルダウンより選択してください",申込書!$C$53&lt;&gt;"",申込書!$K$22&lt;&gt;"YYYY/MM/DD",$G129&lt;&gt;""),申込書!$K$22,"")</f>
        <v/>
      </c>
      <c r="BP129" s="369" t="str">
        <f>IF(BO129="","",IF(INDEX('コンテンツ＆備考マスタ'!$H:$J,MATCH(学校情報!BO$3,'コンテンツ＆備考マスタ'!$H:$H,0),3)="●",IF(AND(BO129&lt;&gt;"",ISNUMBER(申込書!$AC$22)=TRUE,申込書!$C$53&lt;&gt;"▼プルダウンより選択してください",申込書!$C$53&lt;&gt;""),申込書!$AC$22,""),"-"))</f>
        <v/>
      </c>
      <c r="BQ129" s="369"/>
      <c r="BR129" s="369"/>
      <c r="BS129" s="370" t="str">
        <f>IF(AND(申込書!$C$53&lt;&gt;"▼プルダウンより選択してください",申込書!$C$53&lt;&gt;"",$G129&lt;&gt;"",申込書!$V$53="特定学年のみ"),"申し込みする","")</f>
        <v/>
      </c>
      <c r="BT129" s="371"/>
      <c r="BU129" s="372"/>
      <c r="BV129" s="373" t="str">
        <f>IF(AND(申込書!$C$54&lt;&gt;"▼プルダウンより選択してください",申込書!$C$54&lt;&gt;"",申込書!$K$22&lt;&gt;"YYYY/MM/DD",$G129&lt;&gt;""),申込書!$K$22,"")</f>
        <v/>
      </c>
      <c r="BW129" s="369" t="str">
        <f>IF(BV129="","",IF(INDEX('コンテンツ＆備考マスタ'!$H:$J,MATCH(学校情報!BV$3,'コンテンツ＆備考マスタ'!$H:$H,0),3)="●",IF(AND(BV129&lt;&gt;"",ISNUMBER(申込書!$AC$22)=TRUE,申込書!$C$54&lt;&gt;"▼プルダウンより選択してください",申込書!$C$54&lt;&gt;""),申込書!$AC$22,""),"-"))</f>
        <v/>
      </c>
      <c r="BX129" s="369"/>
      <c r="BY129" s="369"/>
      <c r="BZ129" s="370" t="str">
        <f>IF(AND(申込書!$C$54&lt;&gt;"▼プルダウンより選択してください",申込書!$C$54&lt;&gt;"",$G129&lt;&gt;"",申込書!$V$54="特定学年のみ"),"申し込みする","")</f>
        <v/>
      </c>
      <c r="CA129" s="371"/>
      <c r="CB129" s="372"/>
      <c r="CC129" s="373" t="str">
        <f>IF(AND(申込書!$C$55&lt;&gt;"▼プルダウンより選択してください",申込書!$C$55&lt;&gt;"",申込書!$K$22&lt;&gt;"YYYY/MM/DD",$G129&lt;&gt;""),申込書!$K$22,"")</f>
        <v/>
      </c>
      <c r="CD129" s="369" t="str">
        <f>IF(CC129="","",IF(INDEX('コンテンツ＆備考マスタ'!$H:$J,MATCH(学校情報!CC$3,'コンテンツ＆備考マスタ'!$H:$H,0),3)="●",IF(AND(CC129&lt;&gt;"",ISNUMBER(申込書!$AC$22)=TRUE,申込書!$C$55&lt;&gt;"▼プルダウンより選択してください",申込書!$C$55&lt;&gt;""),申込書!$AC$22,""),"-"))</f>
        <v/>
      </c>
      <c r="CE129" s="369"/>
      <c r="CF129" s="369"/>
      <c r="CG129" s="370" t="str">
        <f>IF(AND(申込書!$C$55&lt;&gt;"▼プルダウンより選択してください",申込書!$C$55&lt;&gt;"",$G129&lt;&gt;"",申込書!$V$55="特定学年のみ"),"申し込みする","")</f>
        <v/>
      </c>
      <c r="CH129" s="371"/>
      <c r="CI129" s="372"/>
      <c r="CJ129" s="373" t="str">
        <f>IF(AND(申込書!$C$56&lt;&gt;"▼プルダウンより選択してください",申込書!$C$56&lt;&gt;"",申込書!$K$22&lt;&gt;"YYYY/MM/DD",$G129&lt;&gt;""),申込書!$K$22,"")</f>
        <v/>
      </c>
      <c r="CK129" s="369" t="str">
        <f>IF(CJ129="","",IF(INDEX('コンテンツ＆備考マスタ'!$H:$J,MATCH(学校情報!CJ$3,'コンテンツ＆備考マスタ'!$H:$H,0),3)="●",IF(AND(CJ129&lt;&gt;"",ISNUMBER(申込書!$AC$22)=TRUE,申込書!$C$56&lt;&gt;"▼プルダウンより選択してください",申込書!$C$56&lt;&gt;""),申込書!$AC$22,""),"-"))</f>
        <v/>
      </c>
      <c r="CL129" s="369"/>
      <c r="CM129" s="369"/>
      <c r="CN129" s="370" t="str">
        <f>IF(AND(申込書!$C$56&lt;&gt;"▼プルダウンより選択してください",申込書!$C$56&lt;&gt;"",$G129&lt;&gt;"",申込書!$V$56="特定学年のみ"),"申し込みする","")</f>
        <v/>
      </c>
      <c r="CO129" s="371"/>
      <c r="CP129" s="372"/>
      <c r="CQ129" s="373" t="str">
        <f>IF(AND(申込書!$C$57&lt;&gt;"▼プルダウンより選択してください",申込書!$C$57&lt;&gt;"",申込書!$K$22&lt;&gt;"YYYY/MM/DD",$G129&lt;&gt;""),申込書!$K$22,"")</f>
        <v/>
      </c>
      <c r="CR129" s="369" t="str">
        <f>IF(CQ129="","",IF(INDEX('コンテンツ＆備考マスタ'!$H:$J,MATCH(学校情報!CQ$3,'コンテンツ＆備考マスタ'!$H:$H,0),3)="●",IF(AND(CQ129&lt;&gt;"",ISNUMBER(申込書!$AC$22)=TRUE,申込書!$C$57&lt;&gt;"▼プルダウンより選択してください",申込書!$C$57&lt;&gt;""),申込書!$AC$22,""),"-"))</f>
        <v/>
      </c>
      <c r="CS129" s="369"/>
      <c r="CT129" s="369"/>
      <c r="CU129" s="369" t="str">
        <f>IF(AND(申込書!$C$57&lt;&gt;"▼プルダウンより選択してください",申込書!$C$57&lt;&gt;"",$G129&lt;&gt;"",申込書!$V$57="特定学年のみ"),"申し込みする","")</f>
        <v/>
      </c>
      <c r="CV129" s="371"/>
      <c r="CW129" s="372"/>
      <c r="CX129" s="373" t="str">
        <f>IF(AND(申込書!$C$58&lt;&gt;"▼プルダウンより選択してください",申込書!$C$58&lt;&gt;"",申込書!$K$22&lt;&gt;"YYYY/MM/DD",$G129&lt;&gt;""),申込書!$K$22,"")</f>
        <v/>
      </c>
      <c r="CY129" s="369" t="str">
        <f>IF(CX129="","",IF(INDEX('コンテンツ＆備考マスタ'!$H:$J,MATCH(学校情報!CX$3,'コンテンツ＆備考マスタ'!$H:$H,0),3)="●",IF(AND(CX129&lt;&gt;"",ISNUMBER(申込書!$AC$22)=TRUE,申込書!$C$58&lt;&gt;"▼プルダウンより選択してください",申込書!$C$58&lt;&gt;""),申込書!$AC$22,""),"-"))</f>
        <v/>
      </c>
      <c r="CZ129" s="369"/>
      <c r="DA129" s="369"/>
      <c r="DB129" s="369" t="str">
        <f>IF(AND(申込書!$C$58&lt;&gt;"▼プルダウンより選択してください",申込書!$C$58&lt;&gt;"",$G129&lt;&gt;"",申込書!$V$58="特定学年のみ"),"申し込みする","")</f>
        <v/>
      </c>
      <c r="DC129" s="371"/>
      <c r="DD129" s="372"/>
      <c r="DE129" s="373" t="str">
        <f>IF(AND(申込書!$C$59&lt;&gt;"▼プルダウンより選択してください",申込書!$C$59&lt;&gt;"",申込書!$K$22&lt;&gt;"YYYY/MM/DD",$G129&lt;&gt;""),申込書!$K$22,"")</f>
        <v/>
      </c>
      <c r="DF129" s="369" t="str">
        <f>IF(DE129="","",IF(INDEX('コンテンツ＆備考マスタ'!$H:$J,MATCH(学校情報!DE$3,'コンテンツ＆備考マスタ'!$H:$H,0),3)="●",IF(AND(DE129&lt;&gt;"",ISNUMBER(申込書!$AC$22)=TRUE,申込書!$C$59&lt;&gt;"▼プルダウンより選択してください",申込書!$C$59&lt;&gt;""),申込書!$AC$22,""),"-"))</f>
        <v/>
      </c>
      <c r="DG129" s="369"/>
      <c r="DH129" s="369"/>
      <c r="DI129" s="369" t="str">
        <f>IF(AND(申込書!$C$59&lt;&gt;"▼プルダウンより選択してください",申込書!$C$59&lt;&gt;"",$G129&lt;&gt;"",申込書!$V$59="特定学年のみ"),"申し込みする","")</f>
        <v/>
      </c>
      <c r="DJ129" s="371"/>
      <c r="DK129" s="372"/>
      <c r="DL129" s="373" t="str">
        <f>IF(AND(申込書!$C$60&lt;&gt;"▼プルダウンより選択してください",申込書!$C$60&lt;&gt;"",申込書!$K$22&lt;&gt;"YYYY/MM/DD",$G129&lt;&gt;""),申込書!$K$22,"")</f>
        <v/>
      </c>
      <c r="DM129" s="369" t="str">
        <f>IF(DL129="","",IF(INDEX('コンテンツ＆備考マスタ'!$H:$J,MATCH(学校情報!DL$3,'コンテンツ＆備考マスタ'!$H:$H,0),3)="●",IF(AND(DL129&lt;&gt;"",ISNUMBER(申込書!$AC$22)=TRUE,申込書!$C$60&lt;&gt;"▼プルダウンより選択してください",申込書!$C$60&lt;&gt;""),申込書!$AC$22,""),"-"))</f>
        <v/>
      </c>
      <c r="DN129" s="369"/>
      <c r="DO129" s="369"/>
      <c r="DP129" s="369" t="str">
        <f>IF(AND(申込書!$C$60&lt;&gt;"▼プルダウンより選択してください",申込書!$C$60&lt;&gt;"",$G129&lt;&gt;"",申込書!$V$60="特定学年のみ"),"申し込みする","")</f>
        <v/>
      </c>
      <c r="DQ129" s="371"/>
      <c r="DR129" s="372"/>
      <c r="DS129" s="373" t="str">
        <f>IF(AND(申込書!$C$61&lt;&gt;"▼プルダウンより選択してください",申込書!$C$61&lt;&gt;"",申込書!$K$22&lt;&gt;"YYYY/MM/DD",$G129&lt;&gt;""),申込書!$K$22,"")</f>
        <v/>
      </c>
      <c r="DT129" s="369" t="str">
        <f>IF(DS129="","",IF(INDEX('コンテンツ＆備考マスタ'!$H:$J,MATCH(学校情報!DS$3,'コンテンツ＆備考マスタ'!$H:$H,0),3)="●",IF(AND(DS129&lt;&gt;"",ISNUMBER(申込書!$AC$22)=TRUE,申込書!$C$61&lt;&gt;"▼プルダウンより選択してください",申込書!$C$61&lt;&gt;""),申込書!$AC$22,""),"-"))</f>
        <v/>
      </c>
      <c r="DU129" s="369"/>
      <c r="DV129" s="369"/>
      <c r="DW129" s="369" t="str">
        <f>IF(AND(申込書!$C$61&lt;&gt;"▼プルダウンより選択してください",申込書!$C$61&lt;&gt;"",$G129&lt;&gt;"",申込書!$V$61="特定学年のみ"),"申し込みする","")</f>
        <v/>
      </c>
      <c r="DX129" s="371"/>
      <c r="DY129" s="372"/>
      <c r="DZ129" s="373" t="str">
        <f>IF(AND(申込書!$C$62&lt;&gt;"▼プルダウンより選択してください",申込書!$C$62&lt;&gt;"",申込書!$K$22&lt;&gt;"YYYY/MM/DD",$G129&lt;&gt;""),申込書!$K$22,"")</f>
        <v/>
      </c>
      <c r="EA129" s="369" t="str">
        <f>IF(DZ129="","",IF(INDEX('コンテンツ＆備考マスタ'!$H:$J,MATCH(学校情報!DZ$3,'コンテンツ＆備考マスタ'!$H:$H,0),3)="●",IF(AND(DZ129&lt;&gt;"",ISNUMBER(申込書!$AC$22)=TRUE,申込書!$C$62&lt;&gt;"▼プルダウンより選択してください",申込書!$C$62&lt;&gt;""),申込書!$AC$22,""),"-"))</f>
        <v/>
      </c>
      <c r="EB129" s="369"/>
      <c r="EC129" s="369"/>
      <c r="ED129" s="370" t="str">
        <f>IF(AND(申込書!$C$62&lt;&gt;"▼プルダウンより選択してください",申込書!$C$62&lt;&gt;"",$G129&lt;&gt;"",申込書!$V$62="特定学年のみ"),"申し込みする","")</f>
        <v/>
      </c>
      <c r="EE129" s="371"/>
      <c r="EF129" s="372"/>
      <c r="EG129" s="373" t="str">
        <f>IF(AND(申込書!$C$63&lt;&gt;"▼プルダウンより選択してください",申込書!$C$63&lt;&gt;"",申込書!$K$22&lt;&gt;"YYYY/MM/DD",$G129&lt;&gt;""),申込書!$K$22,"")</f>
        <v/>
      </c>
      <c r="EH129" s="369" t="str">
        <f>IF(EG129="","",IF(INDEX('コンテンツ＆備考マスタ'!$H:$J,MATCH(学校情報!EG$3,'コンテンツ＆備考マスタ'!$H:$H,0),3)="●",IF(AND(EG129&lt;&gt;"",ISNUMBER(申込書!$AC$22)=TRUE,申込書!$C$63&lt;&gt;"▼プルダウンより選択してください",申込書!$C$63&lt;&gt;""),申込書!$AC$22,""),"-"))</f>
        <v/>
      </c>
      <c r="EI129" s="369"/>
      <c r="EJ129" s="369"/>
      <c r="EK129" s="370" t="str">
        <f>IF(AND(申込書!$C$63&lt;&gt;"▼プルダウンより選択してください",申込書!$C$63&lt;&gt;"",$G129&lt;&gt;"",申込書!$V$63="特定学年のみ"),"申し込みする","")</f>
        <v/>
      </c>
      <c r="EL129" s="371"/>
      <c r="EM129" s="372"/>
      <c r="EN129" s="373" t="str">
        <f>IF(AND(申込書!$C$64&lt;&gt;"▼プルダウンより選択してください",申込書!$C$64&lt;&gt;"",申込書!$K$22&lt;&gt;"YYYY/MM/DD",$G129&lt;&gt;""),申込書!$K$22,"")</f>
        <v/>
      </c>
      <c r="EO129" s="369" t="str">
        <f>IF(EN129="","",IF(INDEX('コンテンツ＆備考マスタ'!$H:$J,MATCH(学校情報!EN$3,'コンテンツ＆備考マスタ'!$H:$H,0),3)="●",IF(AND(EN129&lt;&gt;"",ISNUMBER(申込書!$AC$22)=TRUE,申込書!$C$64&lt;&gt;"▼プルダウンより選択してください",申込書!$C$64&lt;&gt;""),申込書!$AC$22,""),"-"))</f>
        <v/>
      </c>
      <c r="EP129" s="369"/>
      <c r="EQ129" s="369"/>
      <c r="ER129" s="370" t="str">
        <f>IF(AND(申込書!$C$64&lt;&gt;"▼プルダウンより選択してください",申込書!$C$64&lt;&gt;"",$G129&lt;&gt;"",申込書!$V$64="特定学年のみ"),"申し込みする","")</f>
        <v/>
      </c>
      <c r="ES129" s="371"/>
      <c r="ET129" s="372"/>
      <c r="EU129" s="373" t="str">
        <f>IF(AND(申込書!$C$65&lt;&gt;"▼プルダウンより選択してください",申込書!$C$65&lt;&gt;"",申込書!$K$22&lt;&gt;"YYYY/MM/DD",$G129&lt;&gt;""),申込書!$K$22,"")</f>
        <v/>
      </c>
      <c r="EV129" s="369" t="str">
        <f>IF(EU129="","",IF(INDEX('コンテンツ＆備考マスタ'!$H:$J,MATCH(学校情報!EU$3,'コンテンツ＆備考マスタ'!$H:$H,0),3)="●",IF(AND(EU129&lt;&gt;"",ISNUMBER(申込書!$AC$22)=TRUE,申込書!$C$65&lt;&gt;"▼プルダウンより選択してください",申込書!$C$65&lt;&gt;""),申込書!$AC$22,""),"-"))</f>
        <v/>
      </c>
      <c r="EW129" s="369"/>
      <c r="EX129" s="369"/>
      <c r="EY129" s="370" t="str">
        <f>IF(AND(申込書!$C$65&lt;&gt;"▼プルダウンより選択してください",申込書!$C$65&lt;&gt;"",$G129&lt;&gt;"",申込書!$V$65="特定学年のみ"),"申し込みする","")</f>
        <v/>
      </c>
      <c r="EZ129" s="371"/>
      <c r="FA129" s="372"/>
      <c r="FB129" s="373" t="str">
        <f>IF(AND(申込書!$C$66&lt;&gt;"▼プルダウンより選択してください",申込書!$C$66&lt;&gt;"",申込書!$K$22&lt;&gt;"YYYY/MM/DD",$G129&lt;&gt;""),申込書!$K$22,"")</f>
        <v/>
      </c>
      <c r="FC129" s="369" t="str">
        <f>IF(FB129="","",IF(INDEX('コンテンツ＆備考マスタ'!$H:$J,MATCH(学校情報!FB$3,'コンテンツ＆備考マスタ'!$H:$H,0),3)="●",IF(AND(FB129&lt;&gt;"",ISNUMBER(申込書!$AC$22)=TRUE,申込書!$C$66&lt;&gt;"▼プルダウンより選択してください",申込書!$C$66&lt;&gt;""),申込書!$AC$22,""),"-"))</f>
        <v/>
      </c>
      <c r="FD129" s="369"/>
      <c r="FE129" s="369"/>
      <c r="FF129" s="370" t="str">
        <f>IF(AND(申込書!$C$66&lt;&gt;"▼プルダウンより選択してください",申込書!$C$66&lt;&gt;"",$G129&lt;&gt;"",申込書!$V$66="特定学年のみ"),"申し込みする","")</f>
        <v/>
      </c>
      <c r="FG129" s="371"/>
      <c r="FH129" s="372"/>
      <c r="FI129" s="373" t="str">
        <f>IF(AND(申込書!$C$67&lt;&gt;"▼プルダウンより選択してください",申込書!$C$67&lt;&gt;"",申込書!$K$22&lt;&gt;"YYYY/MM/DD",$G129&lt;&gt;""),申込書!$K$22,"")</f>
        <v/>
      </c>
      <c r="FJ129" s="369" t="str">
        <f>IF(FI129="","",IF(INDEX('コンテンツ＆備考マスタ'!$H:$J,MATCH(学校情報!FI$3,'コンテンツ＆備考マスタ'!$H:$H,0),3)="●",IF(AND(FI129&lt;&gt;"",ISNUMBER(申込書!$AC$22)=TRUE,申込書!$C$67&lt;&gt;"▼プルダウンより選択してください",申込書!$C$67&lt;&gt;""),申込書!$AC$22,""),"-"))</f>
        <v/>
      </c>
      <c r="FK129" s="369"/>
      <c r="FL129" s="369"/>
      <c r="FM129" s="370" t="str">
        <f>IF(AND(申込書!$C$67&lt;&gt;"▼プルダウンより選択してください",申込書!$C$67&lt;&gt;"",$G129&lt;&gt;"",申込書!$V$67="特定学年のみ"),"申し込みする","")</f>
        <v/>
      </c>
      <c r="FN129" s="371"/>
      <c r="FO129" s="372"/>
      <c r="FP129" s="373" t="str">
        <f>IF(AND(申込書!$C$68&lt;&gt;"▼プルダウンより選択してください",申込書!$C$68&lt;&gt;"",申込書!$K$22&lt;&gt;"YYYY/MM/DD",$G129&lt;&gt;""),申込書!$K$22,"")</f>
        <v/>
      </c>
      <c r="FQ129" s="369" t="str">
        <f>IF(FP129="","",IF(INDEX('コンテンツ＆備考マスタ'!$H:$J,MATCH(学校情報!FP$3,'コンテンツ＆備考マスタ'!$H:$H,0),3)="●",IF(AND(FP129&lt;&gt;"",ISNUMBER(申込書!$AC$22)=TRUE,申込書!$C$68&lt;&gt;"▼プルダウンより選択してください",申込書!$C$68&lt;&gt;""),申込書!$AC$22,""),"-"))</f>
        <v/>
      </c>
      <c r="FR129" s="369"/>
      <c r="FS129" s="369"/>
      <c r="FT129" s="370" t="str">
        <f>IF(AND(申込書!$C$68&lt;&gt;"▼プルダウンより選択してください",申込書!$C$68&lt;&gt;"",$G129&lt;&gt;"",申込書!$V$68="特定学年のみ"),"申し込みする","")</f>
        <v/>
      </c>
      <c r="FU129" s="371"/>
      <c r="FV129" s="372"/>
      <c r="FW129" s="373" t="str">
        <f>IF(AND(申込書!$C$69&lt;&gt;"▼プルダウンより選択してください",申込書!$C$69&lt;&gt;"",申込書!$K$22&lt;&gt;"YYYY/MM/DD",$G129&lt;&gt;""),申込書!$K$22,"")</f>
        <v/>
      </c>
      <c r="FX129" s="369" t="str">
        <f>IF(FW129="","",IF(INDEX('コンテンツ＆備考マスタ'!$H:$J,MATCH(学校情報!FW$3,'コンテンツ＆備考マスタ'!$H:$H,0),3)="●",IF(AND(FW129&lt;&gt;"",ISNUMBER(申込書!$AC$22)=TRUE,申込書!$C$69&lt;&gt;"▼プルダウンより選択してください",申込書!$C$69&lt;&gt;""),申込書!$AC$22,""),"-"))</f>
        <v/>
      </c>
      <c r="FY129" s="369"/>
      <c r="FZ129" s="369"/>
      <c r="GA129" s="370" t="str">
        <f>IF(AND(申込書!$C$69&lt;&gt;"▼プルダウンより選択してください",申込書!$C$69&lt;&gt;"",$G129&lt;&gt;"",申込書!$V$69="特定学年のみ"),"申し込みする","")</f>
        <v/>
      </c>
      <c r="GB129" s="371"/>
      <c r="GC129" s="372"/>
      <c r="GD129" s="373" t="str">
        <f>IF(AND(申込書!$C$70&lt;&gt;"▼プルダウンより選択してください",申込書!$C$70&lt;&gt;"",申込書!$K$22&lt;&gt;"YYYY/MM/DD",$G129&lt;&gt;""),申込書!$K$22,"")</f>
        <v/>
      </c>
      <c r="GE129" s="369" t="str">
        <f>IF(GD129="","",IF(INDEX('コンテンツ＆備考マスタ'!$H:$J,MATCH(学校情報!GD$3,'コンテンツ＆備考マスタ'!$H:$H,0),3)="●",IF(AND(GD129&lt;&gt;"",ISNUMBER(申込書!$AC$22)=TRUE,申込書!$C$70&lt;&gt;"▼プルダウンより選択してください",申込書!$C$70&lt;&gt;""),申込書!$AC$22,""),"-"))</f>
        <v/>
      </c>
      <c r="GF129" s="369"/>
      <c r="GG129" s="369"/>
      <c r="GH129" s="370" t="str">
        <f>IF(AND(申込書!$C$70&lt;&gt;"▼プルダウンより選択してください",申込書!$C$70&lt;&gt;"",$G129&lt;&gt;"",申込書!$V$70="特定学年のみ"),"申し込みする","")</f>
        <v/>
      </c>
      <c r="GI129" s="371"/>
      <c r="GJ129" s="372"/>
      <c r="GK129" s="373" t="str">
        <f>IF(AND(申込書!$C$71&lt;&gt;"▼プルダウンより選択してください",申込書!$C$71&lt;&gt;"",申込書!$K$22&lt;&gt;"YYYY/MM/DD",$G129&lt;&gt;""),申込書!$K$22,"")</f>
        <v/>
      </c>
      <c r="GL129" s="369" t="str">
        <f>IF(GK129="","",IF(INDEX('コンテンツ＆備考マスタ'!$H:$J,MATCH(学校情報!GK$3,'コンテンツ＆備考マスタ'!$H:$H,0),3)="●",IF(AND(GK129&lt;&gt;"",ISNUMBER(申込書!$AC$22)=TRUE,申込書!$C$71&lt;&gt;"▼プルダウンより選択してください",申込書!$C$71&lt;&gt;""),申込書!$AC$22,""),"-"))</f>
        <v/>
      </c>
      <c r="GM129" s="369"/>
      <c r="GN129" s="369"/>
      <c r="GO129" s="370" t="str">
        <f>IF(AND(申込書!$C$71&lt;&gt;"▼プルダウンより選択してください",申込書!$C$71&lt;&gt;"",$G129&lt;&gt;"",申込書!$V$71="特定学年のみ"),"申し込みする","")</f>
        <v/>
      </c>
      <c r="GP129" s="371"/>
      <c r="GQ129" s="372"/>
      <c r="GR129" s="373" t="str">
        <f>IF(AND(申込書!$C$72&lt;&gt;"▼プルダウンより選択してください",申込書!$C$72&lt;&gt;"",申込書!$K$22&lt;&gt;"YYYY/MM/DD",$G129&lt;&gt;""),申込書!$K$22,"")</f>
        <v/>
      </c>
      <c r="GS129" s="369" t="str">
        <f>IF(GR129="","",IF(INDEX('コンテンツ＆備考マスタ'!$H:$J,MATCH(学校情報!GR$3,'コンテンツ＆備考マスタ'!$H:$H,0),3)="●",IF(AND(GR129&lt;&gt;"",ISNUMBER(申込書!$AC$22)=TRUE,申込書!$C$72&lt;&gt;"▼プルダウンより選択してください",申込書!$C$72&lt;&gt;""),申込書!$AC$22,""),"-"))</f>
        <v/>
      </c>
      <c r="GT129" s="369"/>
      <c r="GU129" s="369"/>
      <c r="GV129" s="370" t="str">
        <f>IF(AND(申込書!$C$72&lt;&gt;"▼プルダウンより選択してください",申込書!$C$72&lt;&gt;"",$G129&lt;&gt;"",申込書!$V$72="特定学年のみ"),"申し込みする","")</f>
        <v/>
      </c>
      <c r="GW129" s="371"/>
      <c r="GX129" s="372"/>
      <c r="GY129" s="373" t="str">
        <f>IF(AND(申込書!$C$73&lt;&gt;"▼プルダウンより選択してください",申込書!$C$73&lt;&gt;"",申込書!$K$22&lt;&gt;"YYYY/MM/DD",$G129&lt;&gt;""),申込書!$K$22,"")</f>
        <v/>
      </c>
      <c r="GZ129" s="369" t="str">
        <f>IF(GY129="","",IF(INDEX('コンテンツ＆備考マスタ'!$H:$J,MATCH(学校情報!GY$3,'コンテンツ＆備考マスタ'!$H:$H,0),3)="●",IF(AND(GY129&lt;&gt;"",ISNUMBER(申込書!$AC$22)=TRUE,申込書!$C$73&lt;&gt;"▼プルダウンより選択してください",申込書!$C$73&lt;&gt;""),申込書!$AC$22,""),"-"))</f>
        <v/>
      </c>
      <c r="HA129" s="369"/>
      <c r="HB129" s="369"/>
      <c r="HC129" s="370" t="str">
        <f>IF(AND(申込書!$C$73&lt;&gt;"▼プルダウンより選択してください",申込書!$C$73&lt;&gt;"",$G129&lt;&gt;"",申込書!$V$73="特定学年のみ"),"申し込みする","")</f>
        <v/>
      </c>
      <c r="HD129" s="371"/>
      <c r="HE129" s="372"/>
      <c r="HF129" s="373" t="str">
        <f>IF(AND(申込書!$C$74&lt;&gt;"▼プルダウンより選択してください",申込書!$C$74&lt;&gt;"",申込書!$K$22&lt;&gt;"YYYY/MM/DD",$G129&lt;&gt;""),申込書!$K$22,"")</f>
        <v/>
      </c>
      <c r="HG129" s="369" t="str">
        <f>IF(HF129="","",IF(INDEX('コンテンツ＆備考マスタ'!$H:$J,MATCH(学校情報!HF$3,'コンテンツ＆備考マスタ'!$H:$H,0),3)="●",IF(AND(HF129&lt;&gt;"",ISNUMBER(申込書!$AC$22)=TRUE,申込書!$C$74&lt;&gt;"▼プルダウンより選択してください",申込書!$C$74&lt;&gt;""),申込書!$AC$22,""),"-"))</f>
        <v/>
      </c>
      <c r="HH129" s="369"/>
      <c r="HI129" s="369"/>
      <c r="HJ129" s="370" t="str">
        <f>IF(AND(申込書!$C$74&lt;&gt;"▼プルダウンより選択してください",申込書!$C$74&lt;&gt;"",$G129&lt;&gt;"",申込書!$V$74="特定学年のみ"),"申し込みする","")</f>
        <v/>
      </c>
      <c r="HK129" s="371"/>
      <c r="HL129" s="372"/>
      <c r="HM129" s="373" t="str">
        <f>IF(AND(申込書!$C$75&lt;&gt;"▼プルダウンより選択してください",申込書!$C$75&lt;&gt;"",申込書!$K$22&lt;&gt;"YYYY/MM/DD",$G129&lt;&gt;""),申込書!$K$22,"")</f>
        <v/>
      </c>
      <c r="HN129" s="369" t="str">
        <f>IF(HM129="","",IF(INDEX('コンテンツ＆備考マスタ'!$H:$J,MATCH(学校情報!HM$3,'コンテンツ＆備考マスタ'!$H:$H,0),3)="●",IF(AND(HM129&lt;&gt;"",ISNUMBER(申込書!$AC$22)=TRUE,申込書!$C$75&lt;&gt;"▼プルダウンより選択してください",申込書!$C$75&lt;&gt;""),申込書!$AC$22,""),"-"))</f>
        <v/>
      </c>
      <c r="HO129" s="369"/>
      <c r="HP129" s="369"/>
      <c r="HQ129" s="370" t="str">
        <f>IF(AND(申込書!$C$75&lt;&gt;"▼プルダウンより選択してください",申込書!$C$75&lt;&gt;"",$G129&lt;&gt;"",申込書!$V$75="特定学年のみ"),"申し込みする","")</f>
        <v/>
      </c>
      <c r="HR129" s="371"/>
      <c r="HS129" s="371"/>
      <c r="HT129" s="374" t="str">
        <f>IF(AND(申込書!$C$76&lt;&gt;"▼プルダウンより選択してください",申込書!$C$76&lt;&gt;"",申込書!$K$22&lt;&gt;"YYYY/MM/DD",$G129&lt;&gt;""),申込書!$K$22,"")</f>
        <v/>
      </c>
      <c r="HU129" s="369" t="str">
        <f>IF(HT129="","",IF(INDEX('コンテンツ＆備考マスタ'!$H:$J,MATCH(学校情報!HT$3,'コンテンツ＆備考マスタ'!$H:$H,0),3)="●",IF(AND(HT129&lt;&gt;"",ISNUMBER(申込書!$AC$22)=TRUE,申込書!$C$76&lt;&gt;"▼プルダウンより選択してください",申込書!$C$76&lt;&gt;""),申込書!$AC$22,""),"-"))</f>
        <v/>
      </c>
      <c r="HV129" s="369"/>
      <c r="HW129" s="369"/>
      <c r="HX129" s="370" t="str">
        <f>IF(AND(申込書!$C$76&lt;&gt;"▼プルダウンより選択してください",申込書!$C$76&lt;&gt;"",$G129&lt;&gt;"",申込書!$V$76="特定学年のみ"),"申し込みする","")</f>
        <v/>
      </c>
      <c r="HY129" s="371"/>
      <c r="HZ129" s="372"/>
      <c r="IA129" s="69"/>
    </row>
    <row r="130" spans="2:235" ht="26.85" hidden="1" customHeight="1" outlineLevel="1">
      <c r="B130" s="365">
        <f t="shared" si="3"/>
        <v>125</v>
      </c>
      <c r="C130" s="55"/>
      <c r="D130" s="56"/>
      <c r="E130" s="154"/>
      <c r="F130" s="57"/>
      <c r="G130" s="58"/>
      <c r="H130" s="59"/>
      <c r="I130" s="60"/>
      <c r="J130" s="61"/>
      <c r="K130" s="366" t="str">
        <f t="shared" si="4"/>
        <v/>
      </c>
      <c r="L130" s="62"/>
      <c r="M130" s="322"/>
      <c r="N130" s="63"/>
      <c r="O130" s="64"/>
      <c r="P130" s="367" t="str">
        <f t="shared" si="5"/>
        <v/>
      </c>
      <c r="Q130" s="65"/>
      <c r="R130" s="66"/>
      <c r="S130" s="67"/>
      <c r="T130" s="68"/>
      <c r="U130" s="68"/>
      <c r="V130" s="68"/>
      <c r="W130" s="66"/>
      <c r="X130" s="281"/>
      <c r="Y130" s="368" t="str">
        <f>IF(AND(申込書!$C$47&lt;&gt;"▼プルダウンより選択してください",申込書!$C$47&lt;&gt;"",申込書!$K$22&lt;&gt;"YYYY/MM/DD",$G130&lt;&gt;""),申込書!$K$22,"")</f>
        <v/>
      </c>
      <c r="Z130" s="369" t="str">
        <f>IF(Y130="","",IF(INDEX('コンテンツ＆備考マスタ'!$H:$J,MATCH(学校情報!Y$3,'コンテンツ＆備考マスタ'!$H:$H,0),3)="●",IF(AND(Y130&lt;&gt;"",ISNUMBER(申込書!$AC$22)=TRUE,申込書!$C$47&lt;&gt;"▼プルダウンより選択してください",申込書!$C$47&lt;&gt;""),申込書!$AC$22,""),"-"))</f>
        <v/>
      </c>
      <c r="AA130" s="369"/>
      <c r="AB130" s="369"/>
      <c r="AC130" s="370" t="str">
        <f>IF(AND(申込書!$C$47&lt;&gt;"▼プルダウンより選択してください",申込書!$C$47&lt;&gt;"",$G130&lt;&gt;"",申込書!$V$47="特定学年のみ"),"申し込みする","")</f>
        <v/>
      </c>
      <c r="AD130" s="371"/>
      <c r="AE130" s="372"/>
      <c r="AF130" s="373" t="str">
        <f>IF(AND(申込書!$C$48&lt;&gt;"▼プルダウンより選択してください",申込書!$C$48&lt;&gt;"",申込書!$K$22&lt;&gt;"YYYY/MM/DD",$G130&lt;&gt;""),申込書!$K$22,"")</f>
        <v/>
      </c>
      <c r="AG130" s="369" t="str">
        <f>IF(AF130="","",IF(INDEX('コンテンツ＆備考マスタ'!$H:$J,MATCH(学校情報!AF$3,'コンテンツ＆備考マスタ'!$H:$H,0),3)="●",IF(AND(AF130&lt;&gt;"",ISNUMBER(申込書!$AC$22)=TRUE,申込書!$C$48&lt;&gt;"▼プルダウンより選択してください",申込書!$C$48&lt;&gt;""),申込書!$AC$22,""),"-"))</f>
        <v/>
      </c>
      <c r="AH130" s="369"/>
      <c r="AI130" s="369"/>
      <c r="AJ130" s="370" t="str">
        <f>IF(AND(申込書!$C$48&lt;&gt;"▼プルダウンより選択してください",申込書!$C$48&lt;&gt;"",$G130&lt;&gt;"",申込書!$V$48="特定学年のみ"),"申し込みする","")</f>
        <v/>
      </c>
      <c r="AK130" s="371"/>
      <c r="AL130" s="372"/>
      <c r="AM130" s="373" t="str">
        <f>IF(AND(申込書!$C$49&lt;&gt;"▼プルダウンより選択してください",申込書!$C$49&lt;&gt;"",申込書!$K$22&lt;&gt;"YYYY/MM/DD",$G130&lt;&gt;""),申込書!$K$22,"")</f>
        <v/>
      </c>
      <c r="AN130" s="369" t="str">
        <f>IF(AM130="","",IF(INDEX('コンテンツ＆備考マスタ'!$H:$J,MATCH(学校情報!AM$3,'コンテンツ＆備考マスタ'!$H:$H,0),3)="●",IF(AND(AM130&lt;&gt;"",ISNUMBER(申込書!$AC$22)=TRUE,申込書!$C$49&lt;&gt;"▼プルダウンより選択してください",申込書!$C$49&lt;&gt;""),申込書!$AC$22,""),"-"))</f>
        <v/>
      </c>
      <c r="AO130" s="369"/>
      <c r="AP130" s="369"/>
      <c r="AQ130" s="370" t="str">
        <f>IF(AND(申込書!$C$49&lt;&gt;"▼プルダウンより選択してください",申込書!$C$49&lt;&gt;"",$G130&lt;&gt;"",申込書!$V$49="特定学年のみ"),"申し込みする","")</f>
        <v/>
      </c>
      <c r="AR130" s="371"/>
      <c r="AS130" s="372"/>
      <c r="AT130" s="373" t="str">
        <f>IF(AND(申込書!$C$50&lt;&gt;"▼プルダウンより選択してください",申込書!$C$50&lt;&gt;"",申込書!$K$22&lt;&gt;"YYYY/MM/DD",$G130&lt;&gt;""),申込書!$K$22,"")</f>
        <v/>
      </c>
      <c r="AU130" s="369" t="str">
        <f>IF(AT130="","",IF(INDEX('コンテンツ＆備考マスタ'!$H:$J,MATCH(学校情報!AT$3,'コンテンツ＆備考マスタ'!$H:$H,0),3)="●",IF(AND(AT130&lt;&gt;"",ISNUMBER(申込書!$AC$22)=TRUE,申込書!$C$50&lt;&gt;"▼プルダウンより選択してください",申込書!$C$50&lt;&gt;""),申込書!$AC$22,""),"-"))</f>
        <v/>
      </c>
      <c r="AV130" s="369"/>
      <c r="AW130" s="369"/>
      <c r="AX130" s="370" t="str">
        <f>IF(AND(申込書!$C$50&lt;&gt;"▼プルダウンより選択してください",申込書!$C$50&lt;&gt;"",$G130&lt;&gt;"",申込書!$V$50="特定学年のみ"),"申し込みする","")</f>
        <v/>
      </c>
      <c r="AY130" s="371"/>
      <c r="AZ130" s="372"/>
      <c r="BA130" s="373" t="str">
        <f>IF(AND(申込書!$C$51&lt;&gt;"▼プルダウンより選択してください",申込書!$C$51&lt;&gt;"",申込書!$K$22&lt;&gt;"YYYY/MM/DD",$G130&lt;&gt;""),申込書!$K$22,"")</f>
        <v/>
      </c>
      <c r="BB130" s="369" t="str">
        <f>IF(BA130="","",IF(INDEX('コンテンツ＆備考マスタ'!$H:$J,MATCH(学校情報!BA$3,'コンテンツ＆備考マスタ'!$H:$H,0),3)="●",IF(AND(BA130&lt;&gt;"",ISNUMBER(申込書!$AC$22)=TRUE,申込書!$C$51&lt;&gt;"▼プルダウンより選択してください",申込書!$C$51&lt;&gt;""),申込書!$AC$22,""),"-"))</f>
        <v/>
      </c>
      <c r="BC130" s="369"/>
      <c r="BD130" s="369"/>
      <c r="BE130" s="370" t="str">
        <f>IF(AND(申込書!$C$51&lt;&gt;"▼プルダウンより選択してください",申込書!$C$51&lt;&gt;"",$G130&lt;&gt;"",申込書!$V$51="特定学年のみ"),"申し込みする","")</f>
        <v/>
      </c>
      <c r="BF130" s="371"/>
      <c r="BG130" s="372"/>
      <c r="BH130" s="373" t="str">
        <f>IF(AND(申込書!$C$52&lt;&gt;"▼プルダウンより選択してください",申込書!$C$52&lt;&gt;"",申込書!$K$22&lt;&gt;"YYYY/MM/DD",$G130&lt;&gt;""),申込書!$K$22,"")</f>
        <v/>
      </c>
      <c r="BI130" s="369" t="str">
        <f>IF(BH130="","",IF(INDEX('コンテンツ＆備考マスタ'!$H:$J,MATCH(学校情報!BH$3,'コンテンツ＆備考マスタ'!$H:$H,0),3)="●",IF(AND(BH130&lt;&gt;"",ISNUMBER(申込書!$AC$22)=TRUE,申込書!$C$52&lt;&gt;"▼プルダウンより選択してください",申込書!$C$52&lt;&gt;""),申込書!$AC$22,""),"-"))</f>
        <v/>
      </c>
      <c r="BJ130" s="369"/>
      <c r="BK130" s="369"/>
      <c r="BL130" s="370" t="str">
        <f>IF(AND(申込書!$C$52&lt;&gt;"▼プルダウンより選択してください",申込書!$C$52&lt;&gt;"",$G130&lt;&gt;"",申込書!$V$52="特定学年のみ"),"申し込みする","")</f>
        <v/>
      </c>
      <c r="BM130" s="371"/>
      <c r="BN130" s="372"/>
      <c r="BO130" s="373" t="str">
        <f>IF(AND(申込書!$C$53&lt;&gt;"▼プルダウンより選択してください",申込書!$C$53&lt;&gt;"",申込書!$K$22&lt;&gt;"YYYY/MM/DD",$G130&lt;&gt;""),申込書!$K$22,"")</f>
        <v/>
      </c>
      <c r="BP130" s="369" t="str">
        <f>IF(BO130="","",IF(INDEX('コンテンツ＆備考マスタ'!$H:$J,MATCH(学校情報!BO$3,'コンテンツ＆備考マスタ'!$H:$H,0),3)="●",IF(AND(BO130&lt;&gt;"",ISNUMBER(申込書!$AC$22)=TRUE,申込書!$C$53&lt;&gt;"▼プルダウンより選択してください",申込書!$C$53&lt;&gt;""),申込書!$AC$22,""),"-"))</f>
        <v/>
      </c>
      <c r="BQ130" s="369"/>
      <c r="BR130" s="369"/>
      <c r="BS130" s="370" t="str">
        <f>IF(AND(申込書!$C$53&lt;&gt;"▼プルダウンより選択してください",申込書!$C$53&lt;&gt;"",$G130&lt;&gt;"",申込書!$V$53="特定学年のみ"),"申し込みする","")</f>
        <v/>
      </c>
      <c r="BT130" s="371"/>
      <c r="BU130" s="372"/>
      <c r="BV130" s="373" t="str">
        <f>IF(AND(申込書!$C$54&lt;&gt;"▼プルダウンより選択してください",申込書!$C$54&lt;&gt;"",申込書!$K$22&lt;&gt;"YYYY/MM/DD",$G130&lt;&gt;""),申込書!$K$22,"")</f>
        <v/>
      </c>
      <c r="BW130" s="369" t="str">
        <f>IF(BV130="","",IF(INDEX('コンテンツ＆備考マスタ'!$H:$J,MATCH(学校情報!BV$3,'コンテンツ＆備考マスタ'!$H:$H,0),3)="●",IF(AND(BV130&lt;&gt;"",ISNUMBER(申込書!$AC$22)=TRUE,申込書!$C$54&lt;&gt;"▼プルダウンより選択してください",申込書!$C$54&lt;&gt;""),申込書!$AC$22,""),"-"))</f>
        <v/>
      </c>
      <c r="BX130" s="369"/>
      <c r="BY130" s="369"/>
      <c r="BZ130" s="370" t="str">
        <f>IF(AND(申込書!$C$54&lt;&gt;"▼プルダウンより選択してください",申込書!$C$54&lt;&gt;"",$G130&lt;&gt;"",申込書!$V$54="特定学年のみ"),"申し込みする","")</f>
        <v/>
      </c>
      <c r="CA130" s="371"/>
      <c r="CB130" s="372"/>
      <c r="CC130" s="373" t="str">
        <f>IF(AND(申込書!$C$55&lt;&gt;"▼プルダウンより選択してください",申込書!$C$55&lt;&gt;"",申込書!$K$22&lt;&gt;"YYYY/MM/DD",$G130&lt;&gt;""),申込書!$K$22,"")</f>
        <v/>
      </c>
      <c r="CD130" s="369" t="str">
        <f>IF(CC130="","",IF(INDEX('コンテンツ＆備考マスタ'!$H:$J,MATCH(学校情報!CC$3,'コンテンツ＆備考マスタ'!$H:$H,0),3)="●",IF(AND(CC130&lt;&gt;"",ISNUMBER(申込書!$AC$22)=TRUE,申込書!$C$55&lt;&gt;"▼プルダウンより選択してください",申込書!$C$55&lt;&gt;""),申込書!$AC$22,""),"-"))</f>
        <v/>
      </c>
      <c r="CE130" s="369"/>
      <c r="CF130" s="369"/>
      <c r="CG130" s="370" t="str">
        <f>IF(AND(申込書!$C$55&lt;&gt;"▼プルダウンより選択してください",申込書!$C$55&lt;&gt;"",$G130&lt;&gt;"",申込書!$V$55="特定学年のみ"),"申し込みする","")</f>
        <v/>
      </c>
      <c r="CH130" s="371"/>
      <c r="CI130" s="372"/>
      <c r="CJ130" s="373" t="str">
        <f>IF(AND(申込書!$C$56&lt;&gt;"▼プルダウンより選択してください",申込書!$C$56&lt;&gt;"",申込書!$K$22&lt;&gt;"YYYY/MM/DD",$G130&lt;&gt;""),申込書!$K$22,"")</f>
        <v/>
      </c>
      <c r="CK130" s="369" t="str">
        <f>IF(CJ130="","",IF(INDEX('コンテンツ＆備考マスタ'!$H:$J,MATCH(学校情報!CJ$3,'コンテンツ＆備考マスタ'!$H:$H,0),3)="●",IF(AND(CJ130&lt;&gt;"",ISNUMBER(申込書!$AC$22)=TRUE,申込書!$C$56&lt;&gt;"▼プルダウンより選択してください",申込書!$C$56&lt;&gt;""),申込書!$AC$22,""),"-"))</f>
        <v/>
      </c>
      <c r="CL130" s="369"/>
      <c r="CM130" s="369"/>
      <c r="CN130" s="370" t="str">
        <f>IF(AND(申込書!$C$56&lt;&gt;"▼プルダウンより選択してください",申込書!$C$56&lt;&gt;"",$G130&lt;&gt;"",申込書!$V$56="特定学年のみ"),"申し込みする","")</f>
        <v/>
      </c>
      <c r="CO130" s="371"/>
      <c r="CP130" s="372"/>
      <c r="CQ130" s="373" t="str">
        <f>IF(AND(申込書!$C$57&lt;&gt;"▼プルダウンより選択してください",申込書!$C$57&lt;&gt;"",申込書!$K$22&lt;&gt;"YYYY/MM/DD",$G130&lt;&gt;""),申込書!$K$22,"")</f>
        <v/>
      </c>
      <c r="CR130" s="369" t="str">
        <f>IF(CQ130="","",IF(INDEX('コンテンツ＆備考マスタ'!$H:$J,MATCH(学校情報!CQ$3,'コンテンツ＆備考マスタ'!$H:$H,0),3)="●",IF(AND(CQ130&lt;&gt;"",ISNUMBER(申込書!$AC$22)=TRUE,申込書!$C$57&lt;&gt;"▼プルダウンより選択してください",申込書!$C$57&lt;&gt;""),申込書!$AC$22,""),"-"))</f>
        <v/>
      </c>
      <c r="CS130" s="369"/>
      <c r="CT130" s="369"/>
      <c r="CU130" s="369" t="str">
        <f>IF(AND(申込書!$C$57&lt;&gt;"▼プルダウンより選択してください",申込書!$C$57&lt;&gt;"",$G130&lt;&gt;"",申込書!$V$57="特定学年のみ"),"申し込みする","")</f>
        <v/>
      </c>
      <c r="CV130" s="371"/>
      <c r="CW130" s="372"/>
      <c r="CX130" s="373" t="str">
        <f>IF(AND(申込書!$C$58&lt;&gt;"▼プルダウンより選択してください",申込書!$C$58&lt;&gt;"",申込書!$K$22&lt;&gt;"YYYY/MM/DD",$G130&lt;&gt;""),申込書!$K$22,"")</f>
        <v/>
      </c>
      <c r="CY130" s="369" t="str">
        <f>IF(CX130="","",IF(INDEX('コンテンツ＆備考マスタ'!$H:$J,MATCH(学校情報!CX$3,'コンテンツ＆備考マスタ'!$H:$H,0),3)="●",IF(AND(CX130&lt;&gt;"",ISNUMBER(申込書!$AC$22)=TRUE,申込書!$C$58&lt;&gt;"▼プルダウンより選択してください",申込書!$C$58&lt;&gt;""),申込書!$AC$22,""),"-"))</f>
        <v/>
      </c>
      <c r="CZ130" s="369"/>
      <c r="DA130" s="369"/>
      <c r="DB130" s="369" t="str">
        <f>IF(AND(申込書!$C$58&lt;&gt;"▼プルダウンより選択してください",申込書!$C$58&lt;&gt;"",$G130&lt;&gt;"",申込書!$V$58="特定学年のみ"),"申し込みする","")</f>
        <v/>
      </c>
      <c r="DC130" s="371"/>
      <c r="DD130" s="372"/>
      <c r="DE130" s="373" t="str">
        <f>IF(AND(申込書!$C$59&lt;&gt;"▼プルダウンより選択してください",申込書!$C$59&lt;&gt;"",申込書!$K$22&lt;&gt;"YYYY/MM/DD",$G130&lt;&gt;""),申込書!$K$22,"")</f>
        <v/>
      </c>
      <c r="DF130" s="369" t="str">
        <f>IF(DE130="","",IF(INDEX('コンテンツ＆備考マスタ'!$H:$J,MATCH(学校情報!DE$3,'コンテンツ＆備考マスタ'!$H:$H,0),3)="●",IF(AND(DE130&lt;&gt;"",ISNUMBER(申込書!$AC$22)=TRUE,申込書!$C$59&lt;&gt;"▼プルダウンより選択してください",申込書!$C$59&lt;&gt;""),申込書!$AC$22,""),"-"))</f>
        <v/>
      </c>
      <c r="DG130" s="369"/>
      <c r="DH130" s="369"/>
      <c r="DI130" s="369" t="str">
        <f>IF(AND(申込書!$C$59&lt;&gt;"▼プルダウンより選択してください",申込書!$C$59&lt;&gt;"",$G130&lt;&gt;"",申込書!$V$59="特定学年のみ"),"申し込みする","")</f>
        <v/>
      </c>
      <c r="DJ130" s="371"/>
      <c r="DK130" s="372"/>
      <c r="DL130" s="373" t="str">
        <f>IF(AND(申込書!$C$60&lt;&gt;"▼プルダウンより選択してください",申込書!$C$60&lt;&gt;"",申込書!$K$22&lt;&gt;"YYYY/MM/DD",$G130&lt;&gt;""),申込書!$K$22,"")</f>
        <v/>
      </c>
      <c r="DM130" s="369" t="str">
        <f>IF(DL130="","",IF(INDEX('コンテンツ＆備考マスタ'!$H:$J,MATCH(学校情報!DL$3,'コンテンツ＆備考マスタ'!$H:$H,0),3)="●",IF(AND(DL130&lt;&gt;"",ISNUMBER(申込書!$AC$22)=TRUE,申込書!$C$60&lt;&gt;"▼プルダウンより選択してください",申込書!$C$60&lt;&gt;""),申込書!$AC$22,""),"-"))</f>
        <v/>
      </c>
      <c r="DN130" s="369"/>
      <c r="DO130" s="369"/>
      <c r="DP130" s="369" t="str">
        <f>IF(AND(申込書!$C$60&lt;&gt;"▼プルダウンより選択してください",申込書!$C$60&lt;&gt;"",$G130&lt;&gt;"",申込書!$V$60="特定学年のみ"),"申し込みする","")</f>
        <v/>
      </c>
      <c r="DQ130" s="371"/>
      <c r="DR130" s="372"/>
      <c r="DS130" s="373" t="str">
        <f>IF(AND(申込書!$C$61&lt;&gt;"▼プルダウンより選択してください",申込書!$C$61&lt;&gt;"",申込書!$K$22&lt;&gt;"YYYY/MM/DD",$G130&lt;&gt;""),申込書!$K$22,"")</f>
        <v/>
      </c>
      <c r="DT130" s="369" t="str">
        <f>IF(DS130="","",IF(INDEX('コンテンツ＆備考マスタ'!$H:$J,MATCH(学校情報!DS$3,'コンテンツ＆備考マスタ'!$H:$H,0),3)="●",IF(AND(DS130&lt;&gt;"",ISNUMBER(申込書!$AC$22)=TRUE,申込書!$C$61&lt;&gt;"▼プルダウンより選択してください",申込書!$C$61&lt;&gt;""),申込書!$AC$22,""),"-"))</f>
        <v/>
      </c>
      <c r="DU130" s="369"/>
      <c r="DV130" s="369"/>
      <c r="DW130" s="369" t="str">
        <f>IF(AND(申込書!$C$61&lt;&gt;"▼プルダウンより選択してください",申込書!$C$61&lt;&gt;"",$G130&lt;&gt;"",申込書!$V$61="特定学年のみ"),"申し込みする","")</f>
        <v/>
      </c>
      <c r="DX130" s="371"/>
      <c r="DY130" s="372"/>
      <c r="DZ130" s="373" t="str">
        <f>IF(AND(申込書!$C$62&lt;&gt;"▼プルダウンより選択してください",申込書!$C$62&lt;&gt;"",申込書!$K$22&lt;&gt;"YYYY/MM/DD",$G130&lt;&gt;""),申込書!$K$22,"")</f>
        <v/>
      </c>
      <c r="EA130" s="369" t="str">
        <f>IF(DZ130="","",IF(INDEX('コンテンツ＆備考マスタ'!$H:$J,MATCH(学校情報!DZ$3,'コンテンツ＆備考マスタ'!$H:$H,0),3)="●",IF(AND(DZ130&lt;&gt;"",ISNUMBER(申込書!$AC$22)=TRUE,申込書!$C$62&lt;&gt;"▼プルダウンより選択してください",申込書!$C$62&lt;&gt;""),申込書!$AC$22,""),"-"))</f>
        <v/>
      </c>
      <c r="EB130" s="369"/>
      <c r="EC130" s="369"/>
      <c r="ED130" s="370" t="str">
        <f>IF(AND(申込書!$C$62&lt;&gt;"▼プルダウンより選択してください",申込書!$C$62&lt;&gt;"",$G130&lt;&gt;"",申込書!$V$62="特定学年のみ"),"申し込みする","")</f>
        <v/>
      </c>
      <c r="EE130" s="371"/>
      <c r="EF130" s="372"/>
      <c r="EG130" s="373" t="str">
        <f>IF(AND(申込書!$C$63&lt;&gt;"▼プルダウンより選択してください",申込書!$C$63&lt;&gt;"",申込書!$K$22&lt;&gt;"YYYY/MM/DD",$G130&lt;&gt;""),申込書!$K$22,"")</f>
        <v/>
      </c>
      <c r="EH130" s="369" t="str">
        <f>IF(EG130="","",IF(INDEX('コンテンツ＆備考マスタ'!$H:$J,MATCH(学校情報!EG$3,'コンテンツ＆備考マスタ'!$H:$H,0),3)="●",IF(AND(EG130&lt;&gt;"",ISNUMBER(申込書!$AC$22)=TRUE,申込書!$C$63&lt;&gt;"▼プルダウンより選択してください",申込書!$C$63&lt;&gt;""),申込書!$AC$22,""),"-"))</f>
        <v/>
      </c>
      <c r="EI130" s="369"/>
      <c r="EJ130" s="369"/>
      <c r="EK130" s="370" t="str">
        <f>IF(AND(申込書!$C$63&lt;&gt;"▼プルダウンより選択してください",申込書!$C$63&lt;&gt;"",$G130&lt;&gt;"",申込書!$V$63="特定学年のみ"),"申し込みする","")</f>
        <v/>
      </c>
      <c r="EL130" s="371"/>
      <c r="EM130" s="372"/>
      <c r="EN130" s="373" t="str">
        <f>IF(AND(申込書!$C$64&lt;&gt;"▼プルダウンより選択してください",申込書!$C$64&lt;&gt;"",申込書!$K$22&lt;&gt;"YYYY/MM/DD",$G130&lt;&gt;""),申込書!$K$22,"")</f>
        <v/>
      </c>
      <c r="EO130" s="369" t="str">
        <f>IF(EN130="","",IF(INDEX('コンテンツ＆備考マスタ'!$H:$J,MATCH(学校情報!EN$3,'コンテンツ＆備考マスタ'!$H:$H,0),3)="●",IF(AND(EN130&lt;&gt;"",ISNUMBER(申込書!$AC$22)=TRUE,申込書!$C$64&lt;&gt;"▼プルダウンより選択してください",申込書!$C$64&lt;&gt;""),申込書!$AC$22,""),"-"))</f>
        <v/>
      </c>
      <c r="EP130" s="369"/>
      <c r="EQ130" s="369"/>
      <c r="ER130" s="370" t="str">
        <f>IF(AND(申込書!$C$64&lt;&gt;"▼プルダウンより選択してください",申込書!$C$64&lt;&gt;"",$G130&lt;&gt;"",申込書!$V$64="特定学年のみ"),"申し込みする","")</f>
        <v/>
      </c>
      <c r="ES130" s="371"/>
      <c r="ET130" s="372"/>
      <c r="EU130" s="373" t="str">
        <f>IF(AND(申込書!$C$65&lt;&gt;"▼プルダウンより選択してください",申込書!$C$65&lt;&gt;"",申込書!$K$22&lt;&gt;"YYYY/MM/DD",$G130&lt;&gt;""),申込書!$K$22,"")</f>
        <v/>
      </c>
      <c r="EV130" s="369" t="str">
        <f>IF(EU130="","",IF(INDEX('コンテンツ＆備考マスタ'!$H:$J,MATCH(学校情報!EU$3,'コンテンツ＆備考マスタ'!$H:$H,0),3)="●",IF(AND(EU130&lt;&gt;"",ISNUMBER(申込書!$AC$22)=TRUE,申込書!$C$65&lt;&gt;"▼プルダウンより選択してください",申込書!$C$65&lt;&gt;""),申込書!$AC$22,""),"-"))</f>
        <v/>
      </c>
      <c r="EW130" s="369"/>
      <c r="EX130" s="369"/>
      <c r="EY130" s="370" t="str">
        <f>IF(AND(申込書!$C$65&lt;&gt;"▼プルダウンより選択してください",申込書!$C$65&lt;&gt;"",$G130&lt;&gt;"",申込書!$V$65="特定学年のみ"),"申し込みする","")</f>
        <v/>
      </c>
      <c r="EZ130" s="371"/>
      <c r="FA130" s="372"/>
      <c r="FB130" s="373" t="str">
        <f>IF(AND(申込書!$C$66&lt;&gt;"▼プルダウンより選択してください",申込書!$C$66&lt;&gt;"",申込書!$K$22&lt;&gt;"YYYY/MM/DD",$G130&lt;&gt;""),申込書!$K$22,"")</f>
        <v/>
      </c>
      <c r="FC130" s="369" t="str">
        <f>IF(FB130="","",IF(INDEX('コンテンツ＆備考マスタ'!$H:$J,MATCH(学校情報!FB$3,'コンテンツ＆備考マスタ'!$H:$H,0),3)="●",IF(AND(FB130&lt;&gt;"",ISNUMBER(申込書!$AC$22)=TRUE,申込書!$C$66&lt;&gt;"▼プルダウンより選択してください",申込書!$C$66&lt;&gt;""),申込書!$AC$22,""),"-"))</f>
        <v/>
      </c>
      <c r="FD130" s="369"/>
      <c r="FE130" s="369"/>
      <c r="FF130" s="370" t="str">
        <f>IF(AND(申込書!$C$66&lt;&gt;"▼プルダウンより選択してください",申込書!$C$66&lt;&gt;"",$G130&lt;&gt;"",申込書!$V$66="特定学年のみ"),"申し込みする","")</f>
        <v/>
      </c>
      <c r="FG130" s="371"/>
      <c r="FH130" s="372"/>
      <c r="FI130" s="373" t="str">
        <f>IF(AND(申込書!$C$67&lt;&gt;"▼プルダウンより選択してください",申込書!$C$67&lt;&gt;"",申込書!$K$22&lt;&gt;"YYYY/MM/DD",$G130&lt;&gt;""),申込書!$K$22,"")</f>
        <v/>
      </c>
      <c r="FJ130" s="369" t="str">
        <f>IF(FI130="","",IF(INDEX('コンテンツ＆備考マスタ'!$H:$J,MATCH(学校情報!FI$3,'コンテンツ＆備考マスタ'!$H:$H,0),3)="●",IF(AND(FI130&lt;&gt;"",ISNUMBER(申込書!$AC$22)=TRUE,申込書!$C$67&lt;&gt;"▼プルダウンより選択してください",申込書!$C$67&lt;&gt;""),申込書!$AC$22,""),"-"))</f>
        <v/>
      </c>
      <c r="FK130" s="369"/>
      <c r="FL130" s="369"/>
      <c r="FM130" s="370" t="str">
        <f>IF(AND(申込書!$C$67&lt;&gt;"▼プルダウンより選択してください",申込書!$C$67&lt;&gt;"",$G130&lt;&gt;"",申込書!$V$67="特定学年のみ"),"申し込みする","")</f>
        <v/>
      </c>
      <c r="FN130" s="371"/>
      <c r="FO130" s="372"/>
      <c r="FP130" s="373" t="str">
        <f>IF(AND(申込書!$C$68&lt;&gt;"▼プルダウンより選択してください",申込書!$C$68&lt;&gt;"",申込書!$K$22&lt;&gt;"YYYY/MM/DD",$G130&lt;&gt;""),申込書!$K$22,"")</f>
        <v/>
      </c>
      <c r="FQ130" s="369" t="str">
        <f>IF(FP130="","",IF(INDEX('コンテンツ＆備考マスタ'!$H:$J,MATCH(学校情報!FP$3,'コンテンツ＆備考マスタ'!$H:$H,0),3)="●",IF(AND(FP130&lt;&gt;"",ISNUMBER(申込書!$AC$22)=TRUE,申込書!$C$68&lt;&gt;"▼プルダウンより選択してください",申込書!$C$68&lt;&gt;""),申込書!$AC$22,""),"-"))</f>
        <v/>
      </c>
      <c r="FR130" s="369"/>
      <c r="FS130" s="369"/>
      <c r="FT130" s="370" t="str">
        <f>IF(AND(申込書!$C$68&lt;&gt;"▼プルダウンより選択してください",申込書!$C$68&lt;&gt;"",$G130&lt;&gt;"",申込書!$V$68="特定学年のみ"),"申し込みする","")</f>
        <v/>
      </c>
      <c r="FU130" s="371"/>
      <c r="FV130" s="372"/>
      <c r="FW130" s="373" t="str">
        <f>IF(AND(申込書!$C$69&lt;&gt;"▼プルダウンより選択してください",申込書!$C$69&lt;&gt;"",申込書!$K$22&lt;&gt;"YYYY/MM/DD",$G130&lt;&gt;""),申込書!$K$22,"")</f>
        <v/>
      </c>
      <c r="FX130" s="369" t="str">
        <f>IF(FW130="","",IF(INDEX('コンテンツ＆備考マスタ'!$H:$J,MATCH(学校情報!FW$3,'コンテンツ＆備考マスタ'!$H:$H,0),3)="●",IF(AND(FW130&lt;&gt;"",ISNUMBER(申込書!$AC$22)=TRUE,申込書!$C$69&lt;&gt;"▼プルダウンより選択してください",申込書!$C$69&lt;&gt;""),申込書!$AC$22,""),"-"))</f>
        <v/>
      </c>
      <c r="FY130" s="369"/>
      <c r="FZ130" s="369"/>
      <c r="GA130" s="370" t="str">
        <f>IF(AND(申込書!$C$69&lt;&gt;"▼プルダウンより選択してください",申込書!$C$69&lt;&gt;"",$G130&lt;&gt;"",申込書!$V$69="特定学年のみ"),"申し込みする","")</f>
        <v/>
      </c>
      <c r="GB130" s="371"/>
      <c r="GC130" s="372"/>
      <c r="GD130" s="373" t="str">
        <f>IF(AND(申込書!$C$70&lt;&gt;"▼プルダウンより選択してください",申込書!$C$70&lt;&gt;"",申込書!$K$22&lt;&gt;"YYYY/MM/DD",$G130&lt;&gt;""),申込書!$K$22,"")</f>
        <v/>
      </c>
      <c r="GE130" s="369" t="str">
        <f>IF(GD130="","",IF(INDEX('コンテンツ＆備考マスタ'!$H:$J,MATCH(学校情報!GD$3,'コンテンツ＆備考マスタ'!$H:$H,0),3)="●",IF(AND(GD130&lt;&gt;"",ISNUMBER(申込書!$AC$22)=TRUE,申込書!$C$70&lt;&gt;"▼プルダウンより選択してください",申込書!$C$70&lt;&gt;""),申込書!$AC$22,""),"-"))</f>
        <v/>
      </c>
      <c r="GF130" s="369"/>
      <c r="GG130" s="369"/>
      <c r="GH130" s="370" t="str">
        <f>IF(AND(申込書!$C$70&lt;&gt;"▼プルダウンより選択してください",申込書!$C$70&lt;&gt;"",$G130&lt;&gt;"",申込書!$V$70="特定学年のみ"),"申し込みする","")</f>
        <v/>
      </c>
      <c r="GI130" s="371"/>
      <c r="GJ130" s="372"/>
      <c r="GK130" s="373" t="str">
        <f>IF(AND(申込書!$C$71&lt;&gt;"▼プルダウンより選択してください",申込書!$C$71&lt;&gt;"",申込書!$K$22&lt;&gt;"YYYY/MM/DD",$G130&lt;&gt;""),申込書!$K$22,"")</f>
        <v/>
      </c>
      <c r="GL130" s="369" t="str">
        <f>IF(GK130="","",IF(INDEX('コンテンツ＆備考マスタ'!$H:$J,MATCH(学校情報!GK$3,'コンテンツ＆備考マスタ'!$H:$H,0),3)="●",IF(AND(GK130&lt;&gt;"",ISNUMBER(申込書!$AC$22)=TRUE,申込書!$C$71&lt;&gt;"▼プルダウンより選択してください",申込書!$C$71&lt;&gt;""),申込書!$AC$22,""),"-"))</f>
        <v/>
      </c>
      <c r="GM130" s="369"/>
      <c r="GN130" s="369"/>
      <c r="GO130" s="370" t="str">
        <f>IF(AND(申込書!$C$71&lt;&gt;"▼プルダウンより選択してください",申込書!$C$71&lt;&gt;"",$G130&lt;&gt;"",申込書!$V$71="特定学年のみ"),"申し込みする","")</f>
        <v/>
      </c>
      <c r="GP130" s="371"/>
      <c r="GQ130" s="372"/>
      <c r="GR130" s="373" t="str">
        <f>IF(AND(申込書!$C$72&lt;&gt;"▼プルダウンより選択してください",申込書!$C$72&lt;&gt;"",申込書!$K$22&lt;&gt;"YYYY/MM/DD",$G130&lt;&gt;""),申込書!$K$22,"")</f>
        <v/>
      </c>
      <c r="GS130" s="369" t="str">
        <f>IF(GR130="","",IF(INDEX('コンテンツ＆備考マスタ'!$H:$J,MATCH(学校情報!GR$3,'コンテンツ＆備考マスタ'!$H:$H,0),3)="●",IF(AND(GR130&lt;&gt;"",ISNUMBER(申込書!$AC$22)=TRUE,申込書!$C$72&lt;&gt;"▼プルダウンより選択してください",申込書!$C$72&lt;&gt;""),申込書!$AC$22,""),"-"))</f>
        <v/>
      </c>
      <c r="GT130" s="369"/>
      <c r="GU130" s="369"/>
      <c r="GV130" s="370" t="str">
        <f>IF(AND(申込書!$C$72&lt;&gt;"▼プルダウンより選択してください",申込書!$C$72&lt;&gt;"",$G130&lt;&gt;"",申込書!$V$72="特定学年のみ"),"申し込みする","")</f>
        <v/>
      </c>
      <c r="GW130" s="371"/>
      <c r="GX130" s="372"/>
      <c r="GY130" s="373" t="str">
        <f>IF(AND(申込書!$C$73&lt;&gt;"▼プルダウンより選択してください",申込書!$C$73&lt;&gt;"",申込書!$K$22&lt;&gt;"YYYY/MM/DD",$G130&lt;&gt;""),申込書!$K$22,"")</f>
        <v/>
      </c>
      <c r="GZ130" s="369" t="str">
        <f>IF(GY130="","",IF(INDEX('コンテンツ＆備考マスタ'!$H:$J,MATCH(学校情報!GY$3,'コンテンツ＆備考マスタ'!$H:$H,0),3)="●",IF(AND(GY130&lt;&gt;"",ISNUMBER(申込書!$AC$22)=TRUE,申込書!$C$73&lt;&gt;"▼プルダウンより選択してください",申込書!$C$73&lt;&gt;""),申込書!$AC$22,""),"-"))</f>
        <v/>
      </c>
      <c r="HA130" s="369"/>
      <c r="HB130" s="369"/>
      <c r="HC130" s="370" t="str">
        <f>IF(AND(申込書!$C$73&lt;&gt;"▼プルダウンより選択してください",申込書!$C$73&lt;&gt;"",$G130&lt;&gt;"",申込書!$V$73="特定学年のみ"),"申し込みする","")</f>
        <v/>
      </c>
      <c r="HD130" s="371"/>
      <c r="HE130" s="372"/>
      <c r="HF130" s="373" t="str">
        <f>IF(AND(申込書!$C$74&lt;&gt;"▼プルダウンより選択してください",申込書!$C$74&lt;&gt;"",申込書!$K$22&lt;&gt;"YYYY/MM/DD",$G130&lt;&gt;""),申込書!$K$22,"")</f>
        <v/>
      </c>
      <c r="HG130" s="369" t="str">
        <f>IF(HF130="","",IF(INDEX('コンテンツ＆備考マスタ'!$H:$J,MATCH(学校情報!HF$3,'コンテンツ＆備考マスタ'!$H:$H,0),3)="●",IF(AND(HF130&lt;&gt;"",ISNUMBER(申込書!$AC$22)=TRUE,申込書!$C$74&lt;&gt;"▼プルダウンより選択してください",申込書!$C$74&lt;&gt;""),申込書!$AC$22,""),"-"))</f>
        <v/>
      </c>
      <c r="HH130" s="369"/>
      <c r="HI130" s="369"/>
      <c r="HJ130" s="370" t="str">
        <f>IF(AND(申込書!$C$74&lt;&gt;"▼プルダウンより選択してください",申込書!$C$74&lt;&gt;"",$G130&lt;&gt;"",申込書!$V$74="特定学年のみ"),"申し込みする","")</f>
        <v/>
      </c>
      <c r="HK130" s="371"/>
      <c r="HL130" s="372"/>
      <c r="HM130" s="373" t="str">
        <f>IF(AND(申込書!$C$75&lt;&gt;"▼プルダウンより選択してください",申込書!$C$75&lt;&gt;"",申込書!$K$22&lt;&gt;"YYYY/MM/DD",$G130&lt;&gt;""),申込書!$K$22,"")</f>
        <v/>
      </c>
      <c r="HN130" s="369" t="str">
        <f>IF(HM130="","",IF(INDEX('コンテンツ＆備考マスタ'!$H:$J,MATCH(学校情報!HM$3,'コンテンツ＆備考マスタ'!$H:$H,0),3)="●",IF(AND(HM130&lt;&gt;"",ISNUMBER(申込書!$AC$22)=TRUE,申込書!$C$75&lt;&gt;"▼プルダウンより選択してください",申込書!$C$75&lt;&gt;""),申込書!$AC$22,""),"-"))</f>
        <v/>
      </c>
      <c r="HO130" s="369"/>
      <c r="HP130" s="369"/>
      <c r="HQ130" s="370" t="str">
        <f>IF(AND(申込書!$C$75&lt;&gt;"▼プルダウンより選択してください",申込書!$C$75&lt;&gt;"",$G130&lt;&gt;"",申込書!$V$75="特定学年のみ"),"申し込みする","")</f>
        <v/>
      </c>
      <c r="HR130" s="371"/>
      <c r="HS130" s="371"/>
      <c r="HT130" s="374" t="str">
        <f>IF(AND(申込書!$C$76&lt;&gt;"▼プルダウンより選択してください",申込書!$C$76&lt;&gt;"",申込書!$K$22&lt;&gt;"YYYY/MM/DD",$G130&lt;&gt;""),申込書!$K$22,"")</f>
        <v/>
      </c>
      <c r="HU130" s="369" t="str">
        <f>IF(HT130="","",IF(INDEX('コンテンツ＆備考マスタ'!$H:$J,MATCH(学校情報!HT$3,'コンテンツ＆備考マスタ'!$H:$H,0),3)="●",IF(AND(HT130&lt;&gt;"",ISNUMBER(申込書!$AC$22)=TRUE,申込書!$C$76&lt;&gt;"▼プルダウンより選択してください",申込書!$C$76&lt;&gt;""),申込書!$AC$22,""),"-"))</f>
        <v/>
      </c>
      <c r="HV130" s="369"/>
      <c r="HW130" s="369"/>
      <c r="HX130" s="370" t="str">
        <f>IF(AND(申込書!$C$76&lt;&gt;"▼プルダウンより選択してください",申込書!$C$76&lt;&gt;"",$G130&lt;&gt;"",申込書!$V$76="特定学年のみ"),"申し込みする","")</f>
        <v/>
      </c>
      <c r="HY130" s="371"/>
      <c r="HZ130" s="372"/>
      <c r="IA130" s="69"/>
    </row>
    <row r="131" spans="2:235" ht="26.85" hidden="1" customHeight="1" outlineLevel="1">
      <c r="B131" s="365">
        <f t="shared" si="3"/>
        <v>126</v>
      </c>
      <c r="C131" s="55"/>
      <c r="D131" s="56"/>
      <c r="E131" s="154"/>
      <c r="F131" s="57"/>
      <c r="G131" s="58"/>
      <c r="H131" s="59"/>
      <c r="I131" s="60"/>
      <c r="J131" s="61"/>
      <c r="K131" s="366" t="str">
        <f t="shared" si="4"/>
        <v/>
      </c>
      <c r="L131" s="62"/>
      <c r="M131" s="322"/>
      <c r="N131" s="63"/>
      <c r="O131" s="64"/>
      <c r="P131" s="367" t="str">
        <f t="shared" si="5"/>
        <v/>
      </c>
      <c r="Q131" s="65"/>
      <c r="R131" s="66"/>
      <c r="S131" s="67"/>
      <c r="T131" s="68"/>
      <c r="U131" s="68"/>
      <c r="V131" s="68"/>
      <c r="W131" s="66"/>
      <c r="X131" s="281"/>
      <c r="Y131" s="368" t="str">
        <f>IF(AND(申込書!$C$47&lt;&gt;"▼プルダウンより選択してください",申込書!$C$47&lt;&gt;"",申込書!$K$22&lt;&gt;"YYYY/MM/DD",$G131&lt;&gt;""),申込書!$K$22,"")</f>
        <v/>
      </c>
      <c r="Z131" s="369" t="str">
        <f>IF(Y131="","",IF(INDEX('コンテンツ＆備考マスタ'!$H:$J,MATCH(学校情報!Y$3,'コンテンツ＆備考マスタ'!$H:$H,0),3)="●",IF(AND(Y131&lt;&gt;"",ISNUMBER(申込書!$AC$22)=TRUE,申込書!$C$47&lt;&gt;"▼プルダウンより選択してください",申込書!$C$47&lt;&gt;""),申込書!$AC$22,""),"-"))</f>
        <v/>
      </c>
      <c r="AA131" s="369"/>
      <c r="AB131" s="369"/>
      <c r="AC131" s="370" t="str">
        <f>IF(AND(申込書!$C$47&lt;&gt;"▼プルダウンより選択してください",申込書!$C$47&lt;&gt;"",$G131&lt;&gt;"",申込書!$V$47="特定学年のみ"),"申し込みする","")</f>
        <v/>
      </c>
      <c r="AD131" s="371"/>
      <c r="AE131" s="372"/>
      <c r="AF131" s="373" t="str">
        <f>IF(AND(申込書!$C$48&lt;&gt;"▼プルダウンより選択してください",申込書!$C$48&lt;&gt;"",申込書!$K$22&lt;&gt;"YYYY/MM/DD",$G131&lt;&gt;""),申込書!$K$22,"")</f>
        <v/>
      </c>
      <c r="AG131" s="369" t="str">
        <f>IF(AF131="","",IF(INDEX('コンテンツ＆備考マスタ'!$H:$J,MATCH(学校情報!AF$3,'コンテンツ＆備考マスタ'!$H:$H,0),3)="●",IF(AND(AF131&lt;&gt;"",ISNUMBER(申込書!$AC$22)=TRUE,申込書!$C$48&lt;&gt;"▼プルダウンより選択してください",申込書!$C$48&lt;&gt;""),申込書!$AC$22,""),"-"))</f>
        <v/>
      </c>
      <c r="AH131" s="369"/>
      <c r="AI131" s="369"/>
      <c r="AJ131" s="370" t="str">
        <f>IF(AND(申込書!$C$48&lt;&gt;"▼プルダウンより選択してください",申込書!$C$48&lt;&gt;"",$G131&lt;&gt;"",申込書!$V$48="特定学年のみ"),"申し込みする","")</f>
        <v/>
      </c>
      <c r="AK131" s="371"/>
      <c r="AL131" s="372"/>
      <c r="AM131" s="373" t="str">
        <f>IF(AND(申込書!$C$49&lt;&gt;"▼プルダウンより選択してください",申込書!$C$49&lt;&gt;"",申込書!$K$22&lt;&gt;"YYYY/MM/DD",$G131&lt;&gt;""),申込書!$K$22,"")</f>
        <v/>
      </c>
      <c r="AN131" s="369" t="str">
        <f>IF(AM131="","",IF(INDEX('コンテンツ＆備考マスタ'!$H:$J,MATCH(学校情報!AM$3,'コンテンツ＆備考マスタ'!$H:$H,0),3)="●",IF(AND(AM131&lt;&gt;"",ISNUMBER(申込書!$AC$22)=TRUE,申込書!$C$49&lt;&gt;"▼プルダウンより選択してください",申込書!$C$49&lt;&gt;""),申込書!$AC$22,""),"-"))</f>
        <v/>
      </c>
      <c r="AO131" s="369"/>
      <c r="AP131" s="369"/>
      <c r="AQ131" s="370" t="str">
        <f>IF(AND(申込書!$C$49&lt;&gt;"▼プルダウンより選択してください",申込書!$C$49&lt;&gt;"",$G131&lt;&gt;"",申込書!$V$49="特定学年のみ"),"申し込みする","")</f>
        <v/>
      </c>
      <c r="AR131" s="371"/>
      <c r="AS131" s="372"/>
      <c r="AT131" s="373" t="str">
        <f>IF(AND(申込書!$C$50&lt;&gt;"▼プルダウンより選択してください",申込書!$C$50&lt;&gt;"",申込書!$K$22&lt;&gt;"YYYY/MM/DD",$G131&lt;&gt;""),申込書!$K$22,"")</f>
        <v/>
      </c>
      <c r="AU131" s="369" t="str">
        <f>IF(AT131="","",IF(INDEX('コンテンツ＆備考マスタ'!$H:$J,MATCH(学校情報!AT$3,'コンテンツ＆備考マスタ'!$H:$H,0),3)="●",IF(AND(AT131&lt;&gt;"",ISNUMBER(申込書!$AC$22)=TRUE,申込書!$C$50&lt;&gt;"▼プルダウンより選択してください",申込書!$C$50&lt;&gt;""),申込書!$AC$22,""),"-"))</f>
        <v/>
      </c>
      <c r="AV131" s="369"/>
      <c r="AW131" s="369"/>
      <c r="AX131" s="370" t="str">
        <f>IF(AND(申込書!$C$50&lt;&gt;"▼プルダウンより選択してください",申込書!$C$50&lt;&gt;"",$G131&lt;&gt;"",申込書!$V$50="特定学年のみ"),"申し込みする","")</f>
        <v/>
      </c>
      <c r="AY131" s="371"/>
      <c r="AZ131" s="372"/>
      <c r="BA131" s="373" t="str">
        <f>IF(AND(申込書!$C$51&lt;&gt;"▼プルダウンより選択してください",申込書!$C$51&lt;&gt;"",申込書!$K$22&lt;&gt;"YYYY/MM/DD",$G131&lt;&gt;""),申込書!$K$22,"")</f>
        <v/>
      </c>
      <c r="BB131" s="369" t="str">
        <f>IF(BA131="","",IF(INDEX('コンテンツ＆備考マスタ'!$H:$J,MATCH(学校情報!BA$3,'コンテンツ＆備考マスタ'!$H:$H,0),3)="●",IF(AND(BA131&lt;&gt;"",ISNUMBER(申込書!$AC$22)=TRUE,申込書!$C$51&lt;&gt;"▼プルダウンより選択してください",申込書!$C$51&lt;&gt;""),申込書!$AC$22,""),"-"))</f>
        <v/>
      </c>
      <c r="BC131" s="369"/>
      <c r="BD131" s="369"/>
      <c r="BE131" s="370" t="str">
        <f>IF(AND(申込書!$C$51&lt;&gt;"▼プルダウンより選択してください",申込書!$C$51&lt;&gt;"",$G131&lt;&gt;"",申込書!$V$51="特定学年のみ"),"申し込みする","")</f>
        <v/>
      </c>
      <c r="BF131" s="371"/>
      <c r="BG131" s="372"/>
      <c r="BH131" s="373" t="str">
        <f>IF(AND(申込書!$C$52&lt;&gt;"▼プルダウンより選択してください",申込書!$C$52&lt;&gt;"",申込書!$K$22&lt;&gt;"YYYY/MM/DD",$G131&lt;&gt;""),申込書!$K$22,"")</f>
        <v/>
      </c>
      <c r="BI131" s="369" t="str">
        <f>IF(BH131="","",IF(INDEX('コンテンツ＆備考マスタ'!$H:$J,MATCH(学校情報!BH$3,'コンテンツ＆備考マスタ'!$H:$H,0),3)="●",IF(AND(BH131&lt;&gt;"",ISNUMBER(申込書!$AC$22)=TRUE,申込書!$C$52&lt;&gt;"▼プルダウンより選択してください",申込書!$C$52&lt;&gt;""),申込書!$AC$22,""),"-"))</f>
        <v/>
      </c>
      <c r="BJ131" s="369"/>
      <c r="BK131" s="369"/>
      <c r="BL131" s="370" t="str">
        <f>IF(AND(申込書!$C$52&lt;&gt;"▼プルダウンより選択してください",申込書!$C$52&lt;&gt;"",$G131&lt;&gt;"",申込書!$V$52="特定学年のみ"),"申し込みする","")</f>
        <v/>
      </c>
      <c r="BM131" s="371"/>
      <c r="BN131" s="372"/>
      <c r="BO131" s="373" t="str">
        <f>IF(AND(申込書!$C$53&lt;&gt;"▼プルダウンより選択してください",申込書!$C$53&lt;&gt;"",申込書!$K$22&lt;&gt;"YYYY/MM/DD",$G131&lt;&gt;""),申込書!$K$22,"")</f>
        <v/>
      </c>
      <c r="BP131" s="369" t="str">
        <f>IF(BO131="","",IF(INDEX('コンテンツ＆備考マスタ'!$H:$J,MATCH(学校情報!BO$3,'コンテンツ＆備考マスタ'!$H:$H,0),3)="●",IF(AND(BO131&lt;&gt;"",ISNUMBER(申込書!$AC$22)=TRUE,申込書!$C$53&lt;&gt;"▼プルダウンより選択してください",申込書!$C$53&lt;&gt;""),申込書!$AC$22,""),"-"))</f>
        <v/>
      </c>
      <c r="BQ131" s="369"/>
      <c r="BR131" s="369"/>
      <c r="BS131" s="370" t="str">
        <f>IF(AND(申込書!$C$53&lt;&gt;"▼プルダウンより選択してください",申込書!$C$53&lt;&gt;"",$G131&lt;&gt;"",申込書!$V$53="特定学年のみ"),"申し込みする","")</f>
        <v/>
      </c>
      <c r="BT131" s="371"/>
      <c r="BU131" s="372"/>
      <c r="BV131" s="373" t="str">
        <f>IF(AND(申込書!$C$54&lt;&gt;"▼プルダウンより選択してください",申込書!$C$54&lt;&gt;"",申込書!$K$22&lt;&gt;"YYYY/MM/DD",$G131&lt;&gt;""),申込書!$K$22,"")</f>
        <v/>
      </c>
      <c r="BW131" s="369" t="str">
        <f>IF(BV131="","",IF(INDEX('コンテンツ＆備考マスタ'!$H:$J,MATCH(学校情報!BV$3,'コンテンツ＆備考マスタ'!$H:$H,0),3)="●",IF(AND(BV131&lt;&gt;"",ISNUMBER(申込書!$AC$22)=TRUE,申込書!$C$54&lt;&gt;"▼プルダウンより選択してください",申込書!$C$54&lt;&gt;""),申込書!$AC$22,""),"-"))</f>
        <v/>
      </c>
      <c r="BX131" s="369"/>
      <c r="BY131" s="369"/>
      <c r="BZ131" s="370" t="str">
        <f>IF(AND(申込書!$C$54&lt;&gt;"▼プルダウンより選択してください",申込書!$C$54&lt;&gt;"",$G131&lt;&gt;"",申込書!$V$54="特定学年のみ"),"申し込みする","")</f>
        <v/>
      </c>
      <c r="CA131" s="371"/>
      <c r="CB131" s="372"/>
      <c r="CC131" s="373" t="str">
        <f>IF(AND(申込書!$C$55&lt;&gt;"▼プルダウンより選択してください",申込書!$C$55&lt;&gt;"",申込書!$K$22&lt;&gt;"YYYY/MM/DD",$G131&lt;&gt;""),申込書!$K$22,"")</f>
        <v/>
      </c>
      <c r="CD131" s="369" t="str">
        <f>IF(CC131="","",IF(INDEX('コンテンツ＆備考マスタ'!$H:$J,MATCH(学校情報!CC$3,'コンテンツ＆備考マスタ'!$H:$H,0),3)="●",IF(AND(CC131&lt;&gt;"",ISNUMBER(申込書!$AC$22)=TRUE,申込書!$C$55&lt;&gt;"▼プルダウンより選択してください",申込書!$C$55&lt;&gt;""),申込書!$AC$22,""),"-"))</f>
        <v/>
      </c>
      <c r="CE131" s="369"/>
      <c r="CF131" s="369"/>
      <c r="CG131" s="370" t="str">
        <f>IF(AND(申込書!$C$55&lt;&gt;"▼プルダウンより選択してください",申込書!$C$55&lt;&gt;"",$G131&lt;&gt;"",申込書!$V$55="特定学年のみ"),"申し込みする","")</f>
        <v/>
      </c>
      <c r="CH131" s="371"/>
      <c r="CI131" s="372"/>
      <c r="CJ131" s="373" t="str">
        <f>IF(AND(申込書!$C$56&lt;&gt;"▼プルダウンより選択してください",申込書!$C$56&lt;&gt;"",申込書!$K$22&lt;&gt;"YYYY/MM/DD",$G131&lt;&gt;""),申込書!$K$22,"")</f>
        <v/>
      </c>
      <c r="CK131" s="369" t="str">
        <f>IF(CJ131="","",IF(INDEX('コンテンツ＆備考マスタ'!$H:$J,MATCH(学校情報!CJ$3,'コンテンツ＆備考マスタ'!$H:$H,0),3)="●",IF(AND(CJ131&lt;&gt;"",ISNUMBER(申込書!$AC$22)=TRUE,申込書!$C$56&lt;&gt;"▼プルダウンより選択してください",申込書!$C$56&lt;&gt;""),申込書!$AC$22,""),"-"))</f>
        <v/>
      </c>
      <c r="CL131" s="369"/>
      <c r="CM131" s="369"/>
      <c r="CN131" s="370" t="str">
        <f>IF(AND(申込書!$C$56&lt;&gt;"▼プルダウンより選択してください",申込書!$C$56&lt;&gt;"",$G131&lt;&gt;"",申込書!$V$56="特定学年のみ"),"申し込みする","")</f>
        <v/>
      </c>
      <c r="CO131" s="371"/>
      <c r="CP131" s="372"/>
      <c r="CQ131" s="373" t="str">
        <f>IF(AND(申込書!$C$57&lt;&gt;"▼プルダウンより選択してください",申込書!$C$57&lt;&gt;"",申込書!$K$22&lt;&gt;"YYYY/MM/DD",$G131&lt;&gt;""),申込書!$K$22,"")</f>
        <v/>
      </c>
      <c r="CR131" s="369" t="str">
        <f>IF(CQ131="","",IF(INDEX('コンテンツ＆備考マスタ'!$H:$J,MATCH(学校情報!CQ$3,'コンテンツ＆備考マスタ'!$H:$H,0),3)="●",IF(AND(CQ131&lt;&gt;"",ISNUMBER(申込書!$AC$22)=TRUE,申込書!$C$57&lt;&gt;"▼プルダウンより選択してください",申込書!$C$57&lt;&gt;""),申込書!$AC$22,""),"-"))</f>
        <v/>
      </c>
      <c r="CS131" s="369"/>
      <c r="CT131" s="369"/>
      <c r="CU131" s="369" t="str">
        <f>IF(AND(申込書!$C$57&lt;&gt;"▼プルダウンより選択してください",申込書!$C$57&lt;&gt;"",$G131&lt;&gt;"",申込書!$V$57="特定学年のみ"),"申し込みする","")</f>
        <v/>
      </c>
      <c r="CV131" s="371"/>
      <c r="CW131" s="372"/>
      <c r="CX131" s="373" t="str">
        <f>IF(AND(申込書!$C$58&lt;&gt;"▼プルダウンより選択してください",申込書!$C$58&lt;&gt;"",申込書!$K$22&lt;&gt;"YYYY/MM/DD",$G131&lt;&gt;""),申込書!$K$22,"")</f>
        <v/>
      </c>
      <c r="CY131" s="369" t="str">
        <f>IF(CX131="","",IF(INDEX('コンテンツ＆備考マスタ'!$H:$J,MATCH(学校情報!CX$3,'コンテンツ＆備考マスタ'!$H:$H,0),3)="●",IF(AND(CX131&lt;&gt;"",ISNUMBER(申込書!$AC$22)=TRUE,申込書!$C$58&lt;&gt;"▼プルダウンより選択してください",申込書!$C$58&lt;&gt;""),申込書!$AC$22,""),"-"))</f>
        <v/>
      </c>
      <c r="CZ131" s="369"/>
      <c r="DA131" s="369"/>
      <c r="DB131" s="369" t="str">
        <f>IF(AND(申込書!$C$58&lt;&gt;"▼プルダウンより選択してください",申込書!$C$58&lt;&gt;"",$G131&lt;&gt;"",申込書!$V$58="特定学年のみ"),"申し込みする","")</f>
        <v/>
      </c>
      <c r="DC131" s="371"/>
      <c r="DD131" s="372"/>
      <c r="DE131" s="373" t="str">
        <f>IF(AND(申込書!$C$59&lt;&gt;"▼プルダウンより選択してください",申込書!$C$59&lt;&gt;"",申込書!$K$22&lt;&gt;"YYYY/MM/DD",$G131&lt;&gt;""),申込書!$K$22,"")</f>
        <v/>
      </c>
      <c r="DF131" s="369" t="str">
        <f>IF(DE131="","",IF(INDEX('コンテンツ＆備考マスタ'!$H:$J,MATCH(学校情報!DE$3,'コンテンツ＆備考マスタ'!$H:$H,0),3)="●",IF(AND(DE131&lt;&gt;"",ISNUMBER(申込書!$AC$22)=TRUE,申込書!$C$59&lt;&gt;"▼プルダウンより選択してください",申込書!$C$59&lt;&gt;""),申込書!$AC$22,""),"-"))</f>
        <v/>
      </c>
      <c r="DG131" s="369"/>
      <c r="DH131" s="369"/>
      <c r="DI131" s="369" t="str">
        <f>IF(AND(申込書!$C$59&lt;&gt;"▼プルダウンより選択してください",申込書!$C$59&lt;&gt;"",$G131&lt;&gt;"",申込書!$V$59="特定学年のみ"),"申し込みする","")</f>
        <v/>
      </c>
      <c r="DJ131" s="371"/>
      <c r="DK131" s="372"/>
      <c r="DL131" s="373" t="str">
        <f>IF(AND(申込書!$C$60&lt;&gt;"▼プルダウンより選択してください",申込書!$C$60&lt;&gt;"",申込書!$K$22&lt;&gt;"YYYY/MM/DD",$G131&lt;&gt;""),申込書!$K$22,"")</f>
        <v/>
      </c>
      <c r="DM131" s="369" t="str">
        <f>IF(DL131="","",IF(INDEX('コンテンツ＆備考マスタ'!$H:$J,MATCH(学校情報!DL$3,'コンテンツ＆備考マスタ'!$H:$H,0),3)="●",IF(AND(DL131&lt;&gt;"",ISNUMBER(申込書!$AC$22)=TRUE,申込書!$C$60&lt;&gt;"▼プルダウンより選択してください",申込書!$C$60&lt;&gt;""),申込書!$AC$22,""),"-"))</f>
        <v/>
      </c>
      <c r="DN131" s="369"/>
      <c r="DO131" s="369"/>
      <c r="DP131" s="369" t="str">
        <f>IF(AND(申込書!$C$60&lt;&gt;"▼プルダウンより選択してください",申込書!$C$60&lt;&gt;"",$G131&lt;&gt;"",申込書!$V$60="特定学年のみ"),"申し込みする","")</f>
        <v/>
      </c>
      <c r="DQ131" s="371"/>
      <c r="DR131" s="372"/>
      <c r="DS131" s="373" t="str">
        <f>IF(AND(申込書!$C$61&lt;&gt;"▼プルダウンより選択してください",申込書!$C$61&lt;&gt;"",申込書!$K$22&lt;&gt;"YYYY/MM/DD",$G131&lt;&gt;""),申込書!$K$22,"")</f>
        <v/>
      </c>
      <c r="DT131" s="369" t="str">
        <f>IF(DS131="","",IF(INDEX('コンテンツ＆備考マスタ'!$H:$J,MATCH(学校情報!DS$3,'コンテンツ＆備考マスタ'!$H:$H,0),3)="●",IF(AND(DS131&lt;&gt;"",ISNUMBER(申込書!$AC$22)=TRUE,申込書!$C$61&lt;&gt;"▼プルダウンより選択してください",申込書!$C$61&lt;&gt;""),申込書!$AC$22,""),"-"))</f>
        <v/>
      </c>
      <c r="DU131" s="369"/>
      <c r="DV131" s="369"/>
      <c r="DW131" s="369" t="str">
        <f>IF(AND(申込書!$C$61&lt;&gt;"▼プルダウンより選択してください",申込書!$C$61&lt;&gt;"",$G131&lt;&gt;"",申込書!$V$61="特定学年のみ"),"申し込みする","")</f>
        <v/>
      </c>
      <c r="DX131" s="371"/>
      <c r="DY131" s="372"/>
      <c r="DZ131" s="373" t="str">
        <f>IF(AND(申込書!$C$62&lt;&gt;"▼プルダウンより選択してください",申込書!$C$62&lt;&gt;"",申込書!$K$22&lt;&gt;"YYYY/MM/DD",$G131&lt;&gt;""),申込書!$K$22,"")</f>
        <v/>
      </c>
      <c r="EA131" s="369" t="str">
        <f>IF(DZ131="","",IF(INDEX('コンテンツ＆備考マスタ'!$H:$J,MATCH(学校情報!DZ$3,'コンテンツ＆備考マスタ'!$H:$H,0),3)="●",IF(AND(DZ131&lt;&gt;"",ISNUMBER(申込書!$AC$22)=TRUE,申込書!$C$62&lt;&gt;"▼プルダウンより選択してください",申込書!$C$62&lt;&gt;""),申込書!$AC$22,""),"-"))</f>
        <v/>
      </c>
      <c r="EB131" s="369"/>
      <c r="EC131" s="369"/>
      <c r="ED131" s="370" t="str">
        <f>IF(AND(申込書!$C$62&lt;&gt;"▼プルダウンより選択してください",申込書!$C$62&lt;&gt;"",$G131&lt;&gt;"",申込書!$V$62="特定学年のみ"),"申し込みする","")</f>
        <v/>
      </c>
      <c r="EE131" s="371"/>
      <c r="EF131" s="372"/>
      <c r="EG131" s="373" t="str">
        <f>IF(AND(申込書!$C$63&lt;&gt;"▼プルダウンより選択してください",申込書!$C$63&lt;&gt;"",申込書!$K$22&lt;&gt;"YYYY/MM/DD",$G131&lt;&gt;""),申込書!$K$22,"")</f>
        <v/>
      </c>
      <c r="EH131" s="369" t="str">
        <f>IF(EG131="","",IF(INDEX('コンテンツ＆備考マスタ'!$H:$J,MATCH(学校情報!EG$3,'コンテンツ＆備考マスタ'!$H:$H,0),3)="●",IF(AND(EG131&lt;&gt;"",ISNUMBER(申込書!$AC$22)=TRUE,申込書!$C$63&lt;&gt;"▼プルダウンより選択してください",申込書!$C$63&lt;&gt;""),申込書!$AC$22,""),"-"))</f>
        <v/>
      </c>
      <c r="EI131" s="369"/>
      <c r="EJ131" s="369"/>
      <c r="EK131" s="370" t="str">
        <f>IF(AND(申込書!$C$63&lt;&gt;"▼プルダウンより選択してください",申込書!$C$63&lt;&gt;"",$G131&lt;&gt;"",申込書!$V$63="特定学年のみ"),"申し込みする","")</f>
        <v/>
      </c>
      <c r="EL131" s="371"/>
      <c r="EM131" s="372"/>
      <c r="EN131" s="373" t="str">
        <f>IF(AND(申込書!$C$64&lt;&gt;"▼プルダウンより選択してください",申込書!$C$64&lt;&gt;"",申込書!$K$22&lt;&gt;"YYYY/MM/DD",$G131&lt;&gt;""),申込書!$K$22,"")</f>
        <v/>
      </c>
      <c r="EO131" s="369" t="str">
        <f>IF(EN131="","",IF(INDEX('コンテンツ＆備考マスタ'!$H:$J,MATCH(学校情報!EN$3,'コンテンツ＆備考マスタ'!$H:$H,0),3)="●",IF(AND(EN131&lt;&gt;"",ISNUMBER(申込書!$AC$22)=TRUE,申込書!$C$64&lt;&gt;"▼プルダウンより選択してください",申込書!$C$64&lt;&gt;""),申込書!$AC$22,""),"-"))</f>
        <v/>
      </c>
      <c r="EP131" s="369"/>
      <c r="EQ131" s="369"/>
      <c r="ER131" s="370" t="str">
        <f>IF(AND(申込書!$C$64&lt;&gt;"▼プルダウンより選択してください",申込書!$C$64&lt;&gt;"",$G131&lt;&gt;"",申込書!$V$64="特定学年のみ"),"申し込みする","")</f>
        <v/>
      </c>
      <c r="ES131" s="371"/>
      <c r="ET131" s="372"/>
      <c r="EU131" s="373" t="str">
        <f>IF(AND(申込書!$C$65&lt;&gt;"▼プルダウンより選択してください",申込書!$C$65&lt;&gt;"",申込書!$K$22&lt;&gt;"YYYY/MM/DD",$G131&lt;&gt;""),申込書!$K$22,"")</f>
        <v/>
      </c>
      <c r="EV131" s="369" t="str">
        <f>IF(EU131="","",IF(INDEX('コンテンツ＆備考マスタ'!$H:$J,MATCH(学校情報!EU$3,'コンテンツ＆備考マスタ'!$H:$H,0),3)="●",IF(AND(EU131&lt;&gt;"",ISNUMBER(申込書!$AC$22)=TRUE,申込書!$C$65&lt;&gt;"▼プルダウンより選択してください",申込書!$C$65&lt;&gt;""),申込書!$AC$22,""),"-"))</f>
        <v/>
      </c>
      <c r="EW131" s="369"/>
      <c r="EX131" s="369"/>
      <c r="EY131" s="370" t="str">
        <f>IF(AND(申込書!$C$65&lt;&gt;"▼プルダウンより選択してください",申込書!$C$65&lt;&gt;"",$G131&lt;&gt;"",申込書!$V$65="特定学年のみ"),"申し込みする","")</f>
        <v/>
      </c>
      <c r="EZ131" s="371"/>
      <c r="FA131" s="372"/>
      <c r="FB131" s="373" t="str">
        <f>IF(AND(申込書!$C$66&lt;&gt;"▼プルダウンより選択してください",申込書!$C$66&lt;&gt;"",申込書!$K$22&lt;&gt;"YYYY/MM/DD",$G131&lt;&gt;""),申込書!$K$22,"")</f>
        <v/>
      </c>
      <c r="FC131" s="369" t="str">
        <f>IF(FB131="","",IF(INDEX('コンテンツ＆備考マスタ'!$H:$J,MATCH(学校情報!FB$3,'コンテンツ＆備考マスタ'!$H:$H,0),3)="●",IF(AND(FB131&lt;&gt;"",ISNUMBER(申込書!$AC$22)=TRUE,申込書!$C$66&lt;&gt;"▼プルダウンより選択してください",申込書!$C$66&lt;&gt;""),申込書!$AC$22,""),"-"))</f>
        <v/>
      </c>
      <c r="FD131" s="369"/>
      <c r="FE131" s="369"/>
      <c r="FF131" s="370" t="str">
        <f>IF(AND(申込書!$C$66&lt;&gt;"▼プルダウンより選択してください",申込書!$C$66&lt;&gt;"",$G131&lt;&gt;"",申込書!$V$66="特定学年のみ"),"申し込みする","")</f>
        <v/>
      </c>
      <c r="FG131" s="371"/>
      <c r="FH131" s="372"/>
      <c r="FI131" s="373" t="str">
        <f>IF(AND(申込書!$C$67&lt;&gt;"▼プルダウンより選択してください",申込書!$C$67&lt;&gt;"",申込書!$K$22&lt;&gt;"YYYY/MM/DD",$G131&lt;&gt;""),申込書!$K$22,"")</f>
        <v/>
      </c>
      <c r="FJ131" s="369" t="str">
        <f>IF(FI131="","",IF(INDEX('コンテンツ＆備考マスタ'!$H:$J,MATCH(学校情報!FI$3,'コンテンツ＆備考マスタ'!$H:$H,0),3)="●",IF(AND(FI131&lt;&gt;"",ISNUMBER(申込書!$AC$22)=TRUE,申込書!$C$67&lt;&gt;"▼プルダウンより選択してください",申込書!$C$67&lt;&gt;""),申込書!$AC$22,""),"-"))</f>
        <v/>
      </c>
      <c r="FK131" s="369"/>
      <c r="FL131" s="369"/>
      <c r="FM131" s="370" t="str">
        <f>IF(AND(申込書!$C$67&lt;&gt;"▼プルダウンより選択してください",申込書!$C$67&lt;&gt;"",$G131&lt;&gt;"",申込書!$V$67="特定学年のみ"),"申し込みする","")</f>
        <v/>
      </c>
      <c r="FN131" s="371"/>
      <c r="FO131" s="372"/>
      <c r="FP131" s="373" t="str">
        <f>IF(AND(申込書!$C$68&lt;&gt;"▼プルダウンより選択してください",申込書!$C$68&lt;&gt;"",申込書!$K$22&lt;&gt;"YYYY/MM/DD",$G131&lt;&gt;""),申込書!$K$22,"")</f>
        <v/>
      </c>
      <c r="FQ131" s="369" t="str">
        <f>IF(FP131="","",IF(INDEX('コンテンツ＆備考マスタ'!$H:$J,MATCH(学校情報!FP$3,'コンテンツ＆備考マスタ'!$H:$H,0),3)="●",IF(AND(FP131&lt;&gt;"",ISNUMBER(申込書!$AC$22)=TRUE,申込書!$C$68&lt;&gt;"▼プルダウンより選択してください",申込書!$C$68&lt;&gt;""),申込書!$AC$22,""),"-"))</f>
        <v/>
      </c>
      <c r="FR131" s="369"/>
      <c r="FS131" s="369"/>
      <c r="FT131" s="370" t="str">
        <f>IF(AND(申込書!$C$68&lt;&gt;"▼プルダウンより選択してください",申込書!$C$68&lt;&gt;"",$G131&lt;&gt;"",申込書!$V$68="特定学年のみ"),"申し込みする","")</f>
        <v/>
      </c>
      <c r="FU131" s="371"/>
      <c r="FV131" s="372"/>
      <c r="FW131" s="373" t="str">
        <f>IF(AND(申込書!$C$69&lt;&gt;"▼プルダウンより選択してください",申込書!$C$69&lt;&gt;"",申込書!$K$22&lt;&gt;"YYYY/MM/DD",$G131&lt;&gt;""),申込書!$K$22,"")</f>
        <v/>
      </c>
      <c r="FX131" s="369" t="str">
        <f>IF(FW131="","",IF(INDEX('コンテンツ＆備考マスタ'!$H:$J,MATCH(学校情報!FW$3,'コンテンツ＆備考マスタ'!$H:$H,0),3)="●",IF(AND(FW131&lt;&gt;"",ISNUMBER(申込書!$AC$22)=TRUE,申込書!$C$69&lt;&gt;"▼プルダウンより選択してください",申込書!$C$69&lt;&gt;""),申込書!$AC$22,""),"-"))</f>
        <v/>
      </c>
      <c r="FY131" s="369"/>
      <c r="FZ131" s="369"/>
      <c r="GA131" s="370" t="str">
        <f>IF(AND(申込書!$C$69&lt;&gt;"▼プルダウンより選択してください",申込書!$C$69&lt;&gt;"",$G131&lt;&gt;"",申込書!$V$69="特定学年のみ"),"申し込みする","")</f>
        <v/>
      </c>
      <c r="GB131" s="371"/>
      <c r="GC131" s="372"/>
      <c r="GD131" s="373" t="str">
        <f>IF(AND(申込書!$C$70&lt;&gt;"▼プルダウンより選択してください",申込書!$C$70&lt;&gt;"",申込書!$K$22&lt;&gt;"YYYY/MM/DD",$G131&lt;&gt;""),申込書!$K$22,"")</f>
        <v/>
      </c>
      <c r="GE131" s="369" t="str">
        <f>IF(GD131="","",IF(INDEX('コンテンツ＆備考マスタ'!$H:$J,MATCH(学校情報!GD$3,'コンテンツ＆備考マスタ'!$H:$H,0),3)="●",IF(AND(GD131&lt;&gt;"",ISNUMBER(申込書!$AC$22)=TRUE,申込書!$C$70&lt;&gt;"▼プルダウンより選択してください",申込書!$C$70&lt;&gt;""),申込書!$AC$22,""),"-"))</f>
        <v/>
      </c>
      <c r="GF131" s="369"/>
      <c r="GG131" s="369"/>
      <c r="GH131" s="370" t="str">
        <f>IF(AND(申込書!$C$70&lt;&gt;"▼プルダウンより選択してください",申込書!$C$70&lt;&gt;"",$G131&lt;&gt;"",申込書!$V$70="特定学年のみ"),"申し込みする","")</f>
        <v/>
      </c>
      <c r="GI131" s="371"/>
      <c r="GJ131" s="372"/>
      <c r="GK131" s="373" t="str">
        <f>IF(AND(申込書!$C$71&lt;&gt;"▼プルダウンより選択してください",申込書!$C$71&lt;&gt;"",申込書!$K$22&lt;&gt;"YYYY/MM/DD",$G131&lt;&gt;""),申込書!$K$22,"")</f>
        <v/>
      </c>
      <c r="GL131" s="369" t="str">
        <f>IF(GK131="","",IF(INDEX('コンテンツ＆備考マスタ'!$H:$J,MATCH(学校情報!GK$3,'コンテンツ＆備考マスタ'!$H:$H,0),3)="●",IF(AND(GK131&lt;&gt;"",ISNUMBER(申込書!$AC$22)=TRUE,申込書!$C$71&lt;&gt;"▼プルダウンより選択してください",申込書!$C$71&lt;&gt;""),申込書!$AC$22,""),"-"))</f>
        <v/>
      </c>
      <c r="GM131" s="369"/>
      <c r="GN131" s="369"/>
      <c r="GO131" s="370" t="str">
        <f>IF(AND(申込書!$C$71&lt;&gt;"▼プルダウンより選択してください",申込書!$C$71&lt;&gt;"",$G131&lt;&gt;"",申込書!$V$71="特定学年のみ"),"申し込みする","")</f>
        <v/>
      </c>
      <c r="GP131" s="371"/>
      <c r="GQ131" s="372"/>
      <c r="GR131" s="373" t="str">
        <f>IF(AND(申込書!$C$72&lt;&gt;"▼プルダウンより選択してください",申込書!$C$72&lt;&gt;"",申込書!$K$22&lt;&gt;"YYYY/MM/DD",$G131&lt;&gt;""),申込書!$K$22,"")</f>
        <v/>
      </c>
      <c r="GS131" s="369" t="str">
        <f>IF(GR131="","",IF(INDEX('コンテンツ＆備考マスタ'!$H:$J,MATCH(学校情報!GR$3,'コンテンツ＆備考マスタ'!$H:$H,0),3)="●",IF(AND(GR131&lt;&gt;"",ISNUMBER(申込書!$AC$22)=TRUE,申込書!$C$72&lt;&gt;"▼プルダウンより選択してください",申込書!$C$72&lt;&gt;""),申込書!$AC$22,""),"-"))</f>
        <v/>
      </c>
      <c r="GT131" s="369"/>
      <c r="GU131" s="369"/>
      <c r="GV131" s="370" t="str">
        <f>IF(AND(申込書!$C$72&lt;&gt;"▼プルダウンより選択してください",申込書!$C$72&lt;&gt;"",$G131&lt;&gt;"",申込書!$V$72="特定学年のみ"),"申し込みする","")</f>
        <v/>
      </c>
      <c r="GW131" s="371"/>
      <c r="GX131" s="372"/>
      <c r="GY131" s="373" t="str">
        <f>IF(AND(申込書!$C$73&lt;&gt;"▼プルダウンより選択してください",申込書!$C$73&lt;&gt;"",申込書!$K$22&lt;&gt;"YYYY/MM/DD",$G131&lt;&gt;""),申込書!$K$22,"")</f>
        <v/>
      </c>
      <c r="GZ131" s="369" t="str">
        <f>IF(GY131="","",IF(INDEX('コンテンツ＆備考マスタ'!$H:$J,MATCH(学校情報!GY$3,'コンテンツ＆備考マスタ'!$H:$H,0),3)="●",IF(AND(GY131&lt;&gt;"",ISNUMBER(申込書!$AC$22)=TRUE,申込書!$C$73&lt;&gt;"▼プルダウンより選択してください",申込書!$C$73&lt;&gt;""),申込書!$AC$22,""),"-"))</f>
        <v/>
      </c>
      <c r="HA131" s="369"/>
      <c r="HB131" s="369"/>
      <c r="HC131" s="370" t="str">
        <f>IF(AND(申込書!$C$73&lt;&gt;"▼プルダウンより選択してください",申込書!$C$73&lt;&gt;"",$G131&lt;&gt;"",申込書!$V$73="特定学年のみ"),"申し込みする","")</f>
        <v/>
      </c>
      <c r="HD131" s="371"/>
      <c r="HE131" s="372"/>
      <c r="HF131" s="373" t="str">
        <f>IF(AND(申込書!$C$74&lt;&gt;"▼プルダウンより選択してください",申込書!$C$74&lt;&gt;"",申込書!$K$22&lt;&gt;"YYYY/MM/DD",$G131&lt;&gt;""),申込書!$K$22,"")</f>
        <v/>
      </c>
      <c r="HG131" s="369" t="str">
        <f>IF(HF131="","",IF(INDEX('コンテンツ＆備考マスタ'!$H:$J,MATCH(学校情報!HF$3,'コンテンツ＆備考マスタ'!$H:$H,0),3)="●",IF(AND(HF131&lt;&gt;"",ISNUMBER(申込書!$AC$22)=TRUE,申込書!$C$74&lt;&gt;"▼プルダウンより選択してください",申込書!$C$74&lt;&gt;""),申込書!$AC$22,""),"-"))</f>
        <v/>
      </c>
      <c r="HH131" s="369"/>
      <c r="HI131" s="369"/>
      <c r="HJ131" s="370" t="str">
        <f>IF(AND(申込書!$C$74&lt;&gt;"▼プルダウンより選択してください",申込書!$C$74&lt;&gt;"",$G131&lt;&gt;"",申込書!$V$74="特定学年のみ"),"申し込みする","")</f>
        <v/>
      </c>
      <c r="HK131" s="371"/>
      <c r="HL131" s="372"/>
      <c r="HM131" s="373" t="str">
        <f>IF(AND(申込書!$C$75&lt;&gt;"▼プルダウンより選択してください",申込書!$C$75&lt;&gt;"",申込書!$K$22&lt;&gt;"YYYY/MM/DD",$G131&lt;&gt;""),申込書!$K$22,"")</f>
        <v/>
      </c>
      <c r="HN131" s="369" t="str">
        <f>IF(HM131="","",IF(INDEX('コンテンツ＆備考マスタ'!$H:$J,MATCH(学校情報!HM$3,'コンテンツ＆備考マスタ'!$H:$H,0),3)="●",IF(AND(HM131&lt;&gt;"",ISNUMBER(申込書!$AC$22)=TRUE,申込書!$C$75&lt;&gt;"▼プルダウンより選択してください",申込書!$C$75&lt;&gt;""),申込書!$AC$22,""),"-"))</f>
        <v/>
      </c>
      <c r="HO131" s="369"/>
      <c r="HP131" s="369"/>
      <c r="HQ131" s="370" t="str">
        <f>IF(AND(申込書!$C$75&lt;&gt;"▼プルダウンより選択してください",申込書!$C$75&lt;&gt;"",$G131&lt;&gt;"",申込書!$V$75="特定学年のみ"),"申し込みする","")</f>
        <v/>
      </c>
      <c r="HR131" s="371"/>
      <c r="HS131" s="371"/>
      <c r="HT131" s="374" t="str">
        <f>IF(AND(申込書!$C$76&lt;&gt;"▼プルダウンより選択してください",申込書!$C$76&lt;&gt;"",申込書!$K$22&lt;&gt;"YYYY/MM/DD",$G131&lt;&gt;""),申込書!$K$22,"")</f>
        <v/>
      </c>
      <c r="HU131" s="369" t="str">
        <f>IF(HT131="","",IF(INDEX('コンテンツ＆備考マスタ'!$H:$J,MATCH(学校情報!HT$3,'コンテンツ＆備考マスタ'!$H:$H,0),3)="●",IF(AND(HT131&lt;&gt;"",ISNUMBER(申込書!$AC$22)=TRUE,申込書!$C$76&lt;&gt;"▼プルダウンより選択してください",申込書!$C$76&lt;&gt;""),申込書!$AC$22,""),"-"))</f>
        <v/>
      </c>
      <c r="HV131" s="369"/>
      <c r="HW131" s="369"/>
      <c r="HX131" s="370" t="str">
        <f>IF(AND(申込書!$C$76&lt;&gt;"▼プルダウンより選択してください",申込書!$C$76&lt;&gt;"",$G131&lt;&gt;"",申込書!$V$76="特定学年のみ"),"申し込みする","")</f>
        <v/>
      </c>
      <c r="HY131" s="371"/>
      <c r="HZ131" s="372"/>
      <c r="IA131" s="69"/>
    </row>
    <row r="132" spans="2:235" ht="26.85" hidden="1" customHeight="1" outlineLevel="1">
      <c r="B132" s="365">
        <f t="shared" si="3"/>
        <v>127</v>
      </c>
      <c r="C132" s="55"/>
      <c r="D132" s="56"/>
      <c r="E132" s="154"/>
      <c r="F132" s="57"/>
      <c r="G132" s="58"/>
      <c r="H132" s="59"/>
      <c r="I132" s="60"/>
      <c r="J132" s="61"/>
      <c r="K132" s="366" t="str">
        <f t="shared" si="4"/>
        <v/>
      </c>
      <c r="L132" s="62"/>
      <c r="M132" s="322"/>
      <c r="N132" s="63"/>
      <c r="O132" s="64"/>
      <c r="P132" s="367" t="str">
        <f t="shared" si="5"/>
        <v/>
      </c>
      <c r="Q132" s="65"/>
      <c r="R132" s="66"/>
      <c r="S132" s="67"/>
      <c r="T132" s="68"/>
      <c r="U132" s="68"/>
      <c r="V132" s="68"/>
      <c r="W132" s="66"/>
      <c r="X132" s="281"/>
      <c r="Y132" s="368" t="str">
        <f>IF(AND(申込書!$C$47&lt;&gt;"▼プルダウンより選択してください",申込書!$C$47&lt;&gt;"",申込書!$K$22&lt;&gt;"YYYY/MM/DD",$G132&lt;&gt;""),申込書!$K$22,"")</f>
        <v/>
      </c>
      <c r="Z132" s="369" t="str">
        <f>IF(Y132="","",IF(INDEX('コンテンツ＆備考マスタ'!$H:$J,MATCH(学校情報!Y$3,'コンテンツ＆備考マスタ'!$H:$H,0),3)="●",IF(AND(Y132&lt;&gt;"",ISNUMBER(申込書!$AC$22)=TRUE,申込書!$C$47&lt;&gt;"▼プルダウンより選択してください",申込書!$C$47&lt;&gt;""),申込書!$AC$22,""),"-"))</f>
        <v/>
      </c>
      <c r="AA132" s="369"/>
      <c r="AB132" s="369"/>
      <c r="AC132" s="370" t="str">
        <f>IF(AND(申込書!$C$47&lt;&gt;"▼プルダウンより選択してください",申込書!$C$47&lt;&gt;"",$G132&lt;&gt;"",申込書!$V$47="特定学年のみ"),"申し込みする","")</f>
        <v/>
      </c>
      <c r="AD132" s="371"/>
      <c r="AE132" s="372"/>
      <c r="AF132" s="373" t="str">
        <f>IF(AND(申込書!$C$48&lt;&gt;"▼プルダウンより選択してください",申込書!$C$48&lt;&gt;"",申込書!$K$22&lt;&gt;"YYYY/MM/DD",$G132&lt;&gt;""),申込書!$K$22,"")</f>
        <v/>
      </c>
      <c r="AG132" s="369" t="str">
        <f>IF(AF132="","",IF(INDEX('コンテンツ＆備考マスタ'!$H:$J,MATCH(学校情報!AF$3,'コンテンツ＆備考マスタ'!$H:$H,0),3)="●",IF(AND(AF132&lt;&gt;"",ISNUMBER(申込書!$AC$22)=TRUE,申込書!$C$48&lt;&gt;"▼プルダウンより選択してください",申込書!$C$48&lt;&gt;""),申込書!$AC$22,""),"-"))</f>
        <v/>
      </c>
      <c r="AH132" s="369"/>
      <c r="AI132" s="369"/>
      <c r="AJ132" s="370" t="str">
        <f>IF(AND(申込書!$C$48&lt;&gt;"▼プルダウンより選択してください",申込書!$C$48&lt;&gt;"",$G132&lt;&gt;"",申込書!$V$48="特定学年のみ"),"申し込みする","")</f>
        <v/>
      </c>
      <c r="AK132" s="371"/>
      <c r="AL132" s="372"/>
      <c r="AM132" s="373" t="str">
        <f>IF(AND(申込書!$C$49&lt;&gt;"▼プルダウンより選択してください",申込書!$C$49&lt;&gt;"",申込書!$K$22&lt;&gt;"YYYY/MM/DD",$G132&lt;&gt;""),申込書!$K$22,"")</f>
        <v/>
      </c>
      <c r="AN132" s="369" t="str">
        <f>IF(AM132="","",IF(INDEX('コンテンツ＆備考マスタ'!$H:$J,MATCH(学校情報!AM$3,'コンテンツ＆備考マスタ'!$H:$H,0),3)="●",IF(AND(AM132&lt;&gt;"",ISNUMBER(申込書!$AC$22)=TRUE,申込書!$C$49&lt;&gt;"▼プルダウンより選択してください",申込書!$C$49&lt;&gt;""),申込書!$AC$22,""),"-"))</f>
        <v/>
      </c>
      <c r="AO132" s="369"/>
      <c r="AP132" s="369"/>
      <c r="AQ132" s="370" t="str">
        <f>IF(AND(申込書!$C$49&lt;&gt;"▼プルダウンより選択してください",申込書!$C$49&lt;&gt;"",$G132&lt;&gt;"",申込書!$V$49="特定学年のみ"),"申し込みする","")</f>
        <v/>
      </c>
      <c r="AR132" s="371"/>
      <c r="AS132" s="372"/>
      <c r="AT132" s="373" t="str">
        <f>IF(AND(申込書!$C$50&lt;&gt;"▼プルダウンより選択してください",申込書!$C$50&lt;&gt;"",申込書!$K$22&lt;&gt;"YYYY/MM/DD",$G132&lt;&gt;""),申込書!$K$22,"")</f>
        <v/>
      </c>
      <c r="AU132" s="369" t="str">
        <f>IF(AT132="","",IF(INDEX('コンテンツ＆備考マスタ'!$H:$J,MATCH(学校情報!AT$3,'コンテンツ＆備考マスタ'!$H:$H,0),3)="●",IF(AND(AT132&lt;&gt;"",ISNUMBER(申込書!$AC$22)=TRUE,申込書!$C$50&lt;&gt;"▼プルダウンより選択してください",申込書!$C$50&lt;&gt;""),申込書!$AC$22,""),"-"))</f>
        <v/>
      </c>
      <c r="AV132" s="369"/>
      <c r="AW132" s="369"/>
      <c r="AX132" s="370" t="str">
        <f>IF(AND(申込書!$C$50&lt;&gt;"▼プルダウンより選択してください",申込書!$C$50&lt;&gt;"",$G132&lt;&gt;"",申込書!$V$50="特定学年のみ"),"申し込みする","")</f>
        <v/>
      </c>
      <c r="AY132" s="371"/>
      <c r="AZ132" s="372"/>
      <c r="BA132" s="373" t="str">
        <f>IF(AND(申込書!$C$51&lt;&gt;"▼プルダウンより選択してください",申込書!$C$51&lt;&gt;"",申込書!$K$22&lt;&gt;"YYYY/MM/DD",$G132&lt;&gt;""),申込書!$K$22,"")</f>
        <v/>
      </c>
      <c r="BB132" s="369" t="str">
        <f>IF(BA132="","",IF(INDEX('コンテンツ＆備考マスタ'!$H:$J,MATCH(学校情報!BA$3,'コンテンツ＆備考マスタ'!$H:$H,0),3)="●",IF(AND(BA132&lt;&gt;"",ISNUMBER(申込書!$AC$22)=TRUE,申込書!$C$51&lt;&gt;"▼プルダウンより選択してください",申込書!$C$51&lt;&gt;""),申込書!$AC$22,""),"-"))</f>
        <v/>
      </c>
      <c r="BC132" s="369"/>
      <c r="BD132" s="369"/>
      <c r="BE132" s="370" t="str">
        <f>IF(AND(申込書!$C$51&lt;&gt;"▼プルダウンより選択してください",申込書!$C$51&lt;&gt;"",$G132&lt;&gt;"",申込書!$V$51="特定学年のみ"),"申し込みする","")</f>
        <v/>
      </c>
      <c r="BF132" s="371"/>
      <c r="BG132" s="372"/>
      <c r="BH132" s="373" t="str">
        <f>IF(AND(申込書!$C$52&lt;&gt;"▼プルダウンより選択してください",申込書!$C$52&lt;&gt;"",申込書!$K$22&lt;&gt;"YYYY/MM/DD",$G132&lt;&gt;""),申込書!$K$22,"")</f>
        <v/>
      </c>
      <c r="BI132" s="369" t="str">
        <f>IF(BH132="","",IF(INDEX('コンテンツ＆備考マスタ'!$H:$J,MATCH(学校情報!BH$3,'コンテンツ＆備考マスタ'!$H:$H,0),3)="●",IF(AND(BH132&lt;&gt;"",ISNUMBER(申込書!$AC$22)=TRUE,申込書!$C$52&lt;&gt;"▼プルダウンより選択してください",申込書!$C$52&lt;&gt;""),申込書!$AC$22,""),"-"))</f>
        <v/>
      </c>
      <c r="BJ132" s="369"/>
      <c r="BK132" s="369"/>
      <c r="BL132" s="370" t="str">
        <f>IF(AND(申込書!$C$52&lt;&gt;"▼プルダウンより選択してください",申込書!$C$52&lt;&gt;"",$G132&lt;&gt;"",申込書!$V$52="特定学年のみ"),"申し込みする","")</f>
        <v/>
      </c>
      <c r="BM132" s="371"/>
      <c r="BN132" s="372"/>
      <c r="BO132" s="373" t="str">
        <f>IF(AND(申込書!$C$53&lt;&gt;"▼プルダウンより選択してください",申込書!$C$53&lt;&gt;"",申込書!$K$22&lt;&gt;"YYYY/MM/DD",$G132&lt;&gt;""),申込書!$K$22,"")</f>
        <v/>
      </c>
      <c r="BP132" s="369" t="str">
        <f>IF(BO132="","",IF(INDEX('コンテンツ＆備考マスタ'!$H:$J,MATCH(学校情報!BO$3,'コンテンツ＆備考マスタ'!$H:$H,0),3)="●",IF(AND(BO132&lt;&gt;"",ISNUMBER(申込書!$AC$22)=TRUE,申込書!$C$53&lt;&gt;"▼プルダウンより選択してください",申込書!$C$53&lt;&gt;""),申込書!$AC$22,""),"-"))</f>
        <v/>
      </c>
      <c r="BQ132" s="369"/>
      <c r="BR132" s="369"/>
      <c r="BS132" s="370" t="str">
        <f>IF(AND(申込書!$C$53&lt;&gt;"▼プルダウンより選択してください",申込書!$C$53&lt;&gt;"",$G132&lt;&gt;"",申込書!$V$53="特定学年のみ"),"申し込みする","")</f>
        <v/>
      </c>
      <c r="BT132" s="371"/>
      <c r="BU132" s="372"/>
      <c r="BV132" s="373" t="str">
        <f>IF(AND(申込書!$C$54&lt;&gt;"▼プルダウンより選択してください",申込書!$C$54&lt;&gt;"",申込書!$K$22&lt;&gt;"YYYY/MM/DD",$G132&lt;&gt;""),申込書!$K$22,"")</f>
        <v/>
      </c>
      <c r="BW132" s="369" t="str">
        <f>IF(BV132="","",IF(INDEX('コンテンツ＆備考マスタ'!$H:$J,MATCH(学校情報!BV$3,'コンテンツ＆備考マスタ'!$H:$H,0),3)="●",IF(AND(BV132&lt;&gt;"",ISNUMBER(申込書!$AC$22)=TRUE,申込書!$C$54&lt;&gt;"▼プルダウンより選択してください",申込書!$C$54&lt;&gt;""),申込書!$AC$22,""),"-"))</f>
        <v/>
      </c>
      <c r="BX132" s="369"/>
      <c r="BY132" s="369"/>
      <c r="BZ132" s="370" t="str">
        <f>IF(AND(申込書!$C$54&lt;&gt;"▼プルダウンより選択してください",申込書!$C$54&lt;&gt;"",$G132&lt;&gt;"",申込書!$V$54="特定学年のみ"),"申し込みする","")</f>
        <v/>
      </c>
      <c r="CA132" s="371"/>
      <c r="CB132" s="372"/>
      <c r="CC132" s="373" t="str">
        <f>IF(AND(申込書!$C$55&lt;&gt;"▼プルダウンより選択してください",申込書!$C$55&lt;&gt;"",申込書!$K$22&lt;&gt;"YYYY/MM/DD",$G132&lt;&gt;""),申込書!$K$22,"")</f>
        <v/>
      </c>
      <c r="CD132" s="369" t="str">
        <f>IF(CC132="","",IF(INDEX('コンテンツ＆備考マスタ'!$H:$J,MATCH(学校情報!CC$3,'コンテンツ＆備考マスタ'!$H:$H,0),3)="●",IF(AND(CC132&lt;&gt;"",ISNUMBER(申込書!$AC$22)=TRUE,申込書!$C$55&lt;&gt;"▼プルダウンより選択してください",申込書!$C$55&lt;&gt;""),申込書!$AC$22,""),"-"))</f>
        <v/>
      </c>
      <c r="CE132" s="369"/>
      <c r="CF132" s="369"/>
      <c r="CG132" s="370" t="str">
        <f>IF(AND(申込書!$C$55&lt;&gt;"▼プルダウンより選択してください",申込書!$C$55&lt;&gt;"",$G132&lt;&gt;"",申込書!$V$55="特定学年のみ"),"申し込みする","")</f>
        <v/>
      </c>
      <c r="CH132" s="371"/>
      <c r="CI132" s="372"/>
      <c r="CJ132" s="373" t="str">
        <f>IF(AND(申込書!$C$56&lt;&gt;"▼プルダウンより選択してください",申込書!$C$56&lt;&gt;"",申込書!$K$22&lt;&gt;"YYYY/MM/DD",$G132&lt;&gt;""),申込書!$K$22,"")</f>
        <v/>
      </c>
      <c r="CK132" s="369" t="str">
        <f>IF(CJ132="","",IF(INDEX('コンテンツ＆備考マスタ'!$H:$J,MATCH(学校情報!CJ$3,'コンテンツ＆備考マスタ'!$H:$H,0),3)="●",IF(AND(CJ132&lt;&gt;"",ISNUMBER(申込書!$AC$22)=TRUE,申込書!$C$56&lt;&gt;"▼プルダウンより選択してください",申込書!$C$56&lt;&gt;""),申込書!$AC$22,""),"-"))</f>
        <v/>
      </c>
      <c r="CL132" s="369"/>
      <c r="CM132" s="369"/>
      <c r="CN132" s="370" t="str">
        <f>IF(AND(申込書!$C$56&lt;&gt;"▼プルダウンより選択してください",申込書!$C$56&lt;&gt;"",$G132&lt;&gt;"",申込書!$V$56="特定学年のみ"),"申し込みする","")</f>
        <v/>
      </c>
      <c r="CO132" s="371"/>
      <c r="CP132" s="372"/>
      <c r="CQ132" s="373" t="str">
        <f>IF(AND(申込書!$C$57&lt;&gt;"▼プルダウンより選択してください",申込書!$C$57&lt;&gt;"",申込書!$K$22&lt;&gt;"YYYY/MM/DD",$G132&lt;&gt;""),申込書!$K$22,"")</f>
        <v/>
      </c>
      <c r="CR132" s="369" t="str">
        <f>IF(CQ132="","",IF(INDEX('コンテンツ＆備考マスタ'!$H:$J,MATCH(学校情報!CQ$3,'コンテンツ＆備考マスタ'!$H:$H,0),3)="●",IF(AND(CQ132&lt;&gt;"",ISNUMBER(申込書!$AC$22)=TRUE,申込書!$C$57&lt;&gt;"▼プルダウンより選択してください",申込書!$C$57&lt;&gt;""),申込書!$AC$22,""),"-"))</f>
        <v/>
      </c>
      <c r="CS132" s="369"/>
      <c r="CT132" s="369"/>
      <c r="CU132" s="369" t="str">
        <f>IF(AND(申込書!$C$57&lt;&gt;"▼プルダウンより選択してください",申込書!$C$57&lt;&gt;"",$G132&lt;&gt;"",申込書!$V$57="特定学年のみ"),"申し込みする","")</f>
        <v/>
      </c>
      <c r="CV132" s="371"/>
      <c r="CW132" s="372"/>
      <c r="CX132" s="373" t="str">
        <f>IF(AND(申込書!$C$58&lt;&gt;"▼プルダウンより選択してください",申込書!$C$58&lt;&gt;"",申込書!$K$22&lt;&gt;"YYYY/MM/DD",$G132&lt;&gt;""),申込書!$K$22,"")</f>
        <v/>
      </c>
      <c r="CY132" s="369" t="str">
        <f>IF(CX132="","",IF(INDEX('コンテンツ＆備考マスタ'!$H:$J,MATCH(学校情報!CX$3,'コンテンツ＆備考マスタ'!$H:$H,0),3)="●",IF(AND(CX132&lt;&gt;"",ISNUMBER(申込書!$AC$22)=TRUE,申込書!$C$58&lt;&gt;"▼プルダウンより選択してください",申込書!$C$58&lt;&gt;""),申込書!$AC$22,""),"-"))</f>
        <v/>
      </c>
      <c r="CZ132" s="369"/>
      <c r="DA132" s="369"/>
      <c r="DB132" s="369" t="str">
        <f>IF(AND(申込書!$C$58&lt;&gt;"▼プルダウンより選択してください",申込書!$C$58&lt;&gt;"",$G132&lt;&gt;"",申込書!$V$58="特定学年のみ"),"申し込みする","")</f>
        <v/>
      </c>
      <c r="DC132" s="371"/>
      <c r="DD132" s="372"/>
      <c r="DE132" s="373" t="str">
        <f>IF(AND(申込書!$C$59&lt;&gt;"▼プルダウンより選択してください",申込書!$C$59&lt;&gt;"",申込書!$K$22&lt;&gt;"YYYY/MM/DD",$G132&lt;&gt;""),申込書!$K$22,"")</f>
        <v/>
      </c>
      <c r="DF132" s="369" t="str">
        <f>IF(DE132="","",IF(INDEX('コンテンツ＆備考マスタ'!$H:$J,MATCH(学校情報!DE$3,'コンテンツ＆備考マスタ'!$H:$H,0),3)="●",IF(AND(DE132&lt;&gt;"",ISNUMBER(申込書!$AC$22)=TRUE,申込書!$C$59&lt;&gt;"▼プルダウンより選択してください",申込書!$C$59&lt;&gt;""),申込書!$AC$22,""),"-"))</f>
        <v/>
      </c>
      <c r="DG132" s="369"/>
      <c r="DH132" s="369"/>
      <c r="DI132" s="369" t="str">
        <f>IF(AND(申込書!$C$59&lt;&gt;"▼プルダウンより選択してください",申込書!$C$59&lt;&gt;"",$G132&lt;&gt;"",申込書!$V$59="特定学年のみ"),"申し込みする","")</f>
        <v/>
      </c>
      <c r="DJ132" s="371"/>
      <c r="DK132" s="372"/>
      <c r="DL132" s="373" t="str">
        <f>IF(AND(申込書!$C$60&lt;&gt;"▼プルダウンより選択してください",申込書!$C$60&lt;&gt;"",申込書!$K$22&lt;&gt;"YYYY/MM/DD",$G132&lt;&gt;""),申込書!$K$22,"")</f>
        <v/>
      </c>
      <c r="DM132" s="369" t="str">
        <f>IF(DL132="","",IF(INDEX('コンテンツ＆備考マスタ'!$H:$J,MATCH(学校情報!DL$3,'コンテンツ＆備考マスタ'!$H:$H,0),3)="●",IF(AND(DL132&lt;&gt;"",ISNUMBER(申込書!$AC$22)=TRUE,申込書!$C$60&lt;&gt;"▼プルダウンより選択してください",申込書!$C$60&lt;&gt;""),申込書!$AC$22,""),"-"))</f>
        <v/>
      </c>
      <c r="DN132" s="369"/>
      <c r="DO132" s="369"/>
      <c r="DP132" s="369" t="str">
        <f>IF(AND(申込書!$C$60&lt;&gt;"▼プルダウンより選択してください",申込書!$C$60&lt;&gt;"",$G132&lt;&gt;"",申込書!$V$60="特定学年のみ"),"申し込みする","")</f>
        <v/>
      </c>
      <c r="DQ132" s="371"/>
      <c r="DR132" s="372"/>
      <c r="DS132" s="373" t="str">
        <f>IF(AND(申込書!$C$61&lt;&gt;"▼プルダウンより選択してください",申込書!$C$61&lt;&gt;"",申込書!$K$22&lt;&gt;"YYYY/MM/DD",$G132&lt;&gt;""),申込書!$K$22,"")</f>
        <v/>
      </c>
      <c r="DT132" s="369" t="str">
        <f>IF(DS132="","",IF(INDEX('コンテンツ＆備考マスタ'!$H:$J,MATCH(学校情報!DS$3,'コンテンツ＆備考マスタ'!$H:$H,0),3)="●",IF(AND(DS132&lt;&gt;"",ISNUMBER(申込書!$AC$22)=TRUE,申込書!$C$61&lt;&gt;"▼プルダウンより選択してください",申込書!$C$61&lt;&gt;""),申込書!$AC$22,""),"-"))</f>
        <v/>
      </c>
      <c r="DU132" s="369"/>
      <c r="DV132" s="369"/>
      <c r="DW132" s="369" t="str">
        <f>IF(AND(申込書!$C$61&lt;&gt;"▼プルダウンより選択してください",申込書!$C$61&lt;&gt;"",$G132&lt;&gt;"",申込書!$V$61="特定学年のみ"),"申し込みする","")</f>
        <v/>
      </c>
      <c r="DX132" s="371"/>
      <c r="DY132" s="372"/>
      <c r="DZ132" s="373" t="str">
        <f>IF(AND(申込書!$C$62&lt;&gt;"▼プルダウンより選択してください",申込書!$C$62&lt;&gt;"",申込書!$K$22&lt;&gt;"YYYY/MM/DD",$G132&lt;&gt;""),申込書!$K$22,"")</f>
        <v/>
      </c>
      <c r="EA132" s="369" t="str">
        <f>IF(DZ132="","",IF(INDEX('コンテンツ＆備考マスタ'!$H:$J,MATCH(学校情報!DZ$3,'コンテンツ＆備考マスタ'!$H:$H,0),3)="●",IF(AND(DZ132&lt;&gt;"",ISNUMBER(申込書!$AC$22)=TRUE,申込書!$C$62&lt;&gt;"▼プルダウンより選択してください",申込書!$C$62&lt;&gt;""),申込書!$AC$22,""),"-"))</f>
        <v/>
      </c>
      <c r="EB132" s="369"/>
      <c r="EC132" s="369"/>
      <c r="ED132" s="370" t="str">
        <f>IF(AND(申込書!$C$62&lt;&gt;"▼プルダウンより選択してください",申込書!$C$62&lt;&gt;"",$G132&lt;&gt;"",申込書!$V$62="特定学年のみ"),"申し込みする","")</f>
        <v/>
      </c>
      <c r="EE132" s="371"/>
      <c r="EF132" s="372"/>
      <c r="EG132" s="373" t="str">
        <f>IF(AND(申込書!$C$63&lt;&gt;"▼プルダウンより選択してください",申込書!$C$63&lt;&gt;"",申込書!$K$22&lt;&gt;"YYYY/MM/DD",$G132&lt;&gt;""),申込書!$K$22,"")</f>
        <v/>
      </c>
      <c r="EH132" s="369" t="str">
        <f>IF(EG132="","",IF(INDEX('コンテンツ＆備考マスタ'!$H:$J,MATCH(学校情報!EG$3,'コンテンツ＆備考マスタ'!$H:$H,0),3)="●",IF(AND(EG132&lt;&gt;"",ISNUMBER(申込書!$AC$22)=TRUE,申込書!$C$63&lt;&gt;"▼プルダウンより選択してください",申込書!$C$63&lt;&gt;""),申込書!$AC$22,""),"-"))</f>
        <v/>
      </c>
      <c r="EI132" s="369"/>
      <c r="EJ132" s="369"/>
      <c r="EK132" s="370" t="str">
        <f>IF(AND(申込書!$C$63&lt;&gt;"▼プルダウンより選択してください",申込書!$C$63&lt;&gt;"",$G132&lt;&gt;"",申込書!$V$63="特定学年のみ"),"申し込みする","")</f>
        <v/>
      </c>
      <c r="EL132" s="371"/>
      <c r="EM132" s="372"/>
      <c r="EN132" s="373" t="str">
        <f>IF(AND(申込書!$C$64&lt;&gt;"▼プルダウンより選択してください",申込書!$C$64&lt;&gt;"",申込書!$K$22&lt;&gt;"YYYY/MM/DD",$G132&lt;&gt;""),申込書!$K$22,"")</f>
        <v/>
      </c>
      <c r="EO132" s="369" t="str">
        <f>IF(EN132="","",IF(INDEX('コンテンツ＆備考マスタ'!$H:$J,MATCH(学校情報!EN$3,'コンテンツ＆備考マスタ'!$H:$H,0),3)="●",IF(AND(EN132&lt;&gt;"",ISNUMBER(申込書!$AC$22)=TRUE,申込書!$C$64&lt;&gt;"▼プルダウンより選択してください",申込書!$C$64&lt;&gt;""),申込書!$AC$22,""),"-"))</f>
        <v/>
      </c>
      <c r="EP132" s="369"/>
      <c r="EQ132" s="369"/>
      <c r="ER132" s="370" t="str">
        <f>IF(AND(申込書!$C$64&lt;&gt;"▼プルダウンより選択してください",申込書!$C$64&lt;&gt;"",$G132&lt;&gt;"",申込書!$V$64="特定学年のみ"),"申し込みする","")</f>
        <v/>
      </c>
      <c r="ES132" s="371"/>
      <c r="ET132" s="372"/>
      <c r="EU132" s="373" t="str">
        <f>IF(AND(申込書!$C$65&lt;&gt;"▼プルダウンより選択してください",申込書!$C$65&lt;&gt;"",申込書!$K$22&lt;&gt;"YYYY/MM/DD",$G132&lt;&gt;""),申込書!$K$22,"")</f>
        <v/>
      </c>
      <c r="EV132" s="369" t="str">
        <f>IF(EU132="","",IF(INDEX('コンテンツ＆備考マスタ'!$H:$J,MATCH(学校情報!EU$3,'コンテンツ＆備考マスタ'!$H:$H,0),3)="●",IF(AND(EU132&lt;&gt;"",ISNUMBER(申込書!$AC$22)=TRUE,申込書!$C$65&lt;&gt;"▼プルダウンより選択してください",申込書!$C$65&lt;&gt;""),申込書!$AC$22,""),"-"))</f>
        <v/>
      </c>
      <c r="EW132" s="369"/>
      <c r="EX132" s="369"/>
      <c r="EY132" s="370" t="str">
        <f>IF(AND(申込書!$C$65&lt;&gt;"▼プルダウンより選択してください",申込書!$C$65&lt;&gt;"",$G132&lt;&gt;"",申込書!$V$65="特定学年のみ"),"申し込みする","")</f>
        <v/>
      </c>
      <c r="EZ132" s="371"/>
      <c r="FA132" s="372"/>
      <c r="FB132" s="373" t="str">
        <f>IF(AND(申込書!$C$66&lt;&gt;"▼プルダウンより選択してください",申込書!$C$66&lt;&gt;"",申込書!$K$22&lt;&gt;"YYYY/MM/DD",$G132&lt;&gt;""),申込書!$K$22,"")</f>
        <v/>
      </c>
      <c r="FC132" s="369" t="str">
        <f>IF(FB132="","",IF(INDEX('コンテンツ＆備考マスタ'!$H:$J,MATCH(学校情報!FB$3,'コンテンツ＆備考マスタ'!$H:$H,0),3)="●",IF(AND(FB132&lt;&gt;"",ISNUMBER(申込書!$AC$22)=TRUE,申込書!$C$66&lt;&gt;"▼プルダウンより選択してください",申込書!$C$66&lt;&gt;""),申込書!$AC$22,""),"-"))</f>
        <v/>
      </c>
      <c r="FD132" s="369"/>
      <c r="FE132" s="369"/>
      <c r="FF132" s="370" t="str">
        <f>IF(AND(申込書!$C$66&lt;&gt;"▼プルダウンより選択してください",申込書!$C$66&lt;&gt;"",$G132&lt;&gt;"",申込書!$V$66="特定学年のみ"),"申し込みする","")</f>
        <v/>
      </c>
      <c r="FG132" s="371"/>
      <c r="FH132" s="372"/>
      <c r="FI132" s="373" t="str">
        <f>IF(AND(申込書!$C$67&lt;&gt;"▼プルダウンより選択してください",申込書!$C$67&lt;&gt;"",申込書!$K$22&lt;&gt;"YYYY/MM/DD",$G132&lt;&gt;""),申込書!$K$22,"")</f>
        <v/>
      </c>
      <c r="FJ132" s="369" t="str">
        <f>IF(FI132="","",IF(INDEX('コンテンツ＆備考マスタ'!$H:$J,MATCH(学校情報!FI$3,'コンテンツ＆備考マスタ'!$H:$H,0),3)="●",IF(AND(FI132&lt;&gt;"",ISNUMBER(申込書!$AC$22)=TRUE,申込書!$C$67&lt;&gt;"▼プルダウンより選択してください",申込書!$C$67&lt;&gt;""),申込書!$AC$22,""),"-"))</f>
        <v/>
      </c>
      <c r="FK132" s="369"/>
      <c r="FL132" s="369"/>
      <c r="FM132" s="370" t="str">
        <f>IF(AND(申込書!$C$67&lt;&gt;"▼プルダウンより選択してください",申込書!$C$67&lt;&gt;"",$G132&lt;&gt;"",申込書!$V$67="特定学年のみ"),"申し込みする","")</f>
        <v/>
      </c>
      <c r="FN132" s="371"/>
      <c r="FO132" s="372"/>
      <c r="FP132" s="373" t="str">
        <f>IF(AND(申込書!$C$68&lt;&gt;"▼プルダウンより選択してください",申込書!$C$68&lt;&gt;"",申込書!$K$22&lt;&gt;"YYYY/MM/DD",$G132&lt;&gt;""),申込書!$K$22,"")</f>
        <v/>
      </c>
      <c r="FQ132" s="369" t="str">
        <f>IF(FP132="","",IF(INDEX('コンテンツ＆備考マスタ'!$H:$J,MATCH(学校情報!FP$3,'コンテンツ＆備考マスタ'!$H:$H,0),3)="●",IF(AND(FP132&lt;&gt;"",ISNUMBER(申込書!$AC$22)=TRUE,申込書!$C$68&lt;&gt;"▼プルダウンより選択してください",申込書!$C$68&lt;&gt;""),申込書!$AC$22,""),"-"))</f>
        <v/>
      </c>
      <c r="FR132" s="369"/>
      <c r="FS132" s="369"/>
      <c r="FT132" s="370" t="str">
        <f>IF(AND(申込書!$C$68&lt;&gt;"▼プルダウンより選択してください",申込書!$C$68&lt;&gt;"",$G132&lt;&gt;"",申込書!$V$68="特定学年のみ"),"申し込みする","")</f>
        <v/>
      </c>
      <c r="FU132" s="371"/>
      <c r="FV132" s="372"/>
      <c r="FW132" s="373" t="str">
        <f>IF(AND(申込書!$C$69&lt;&gt;"▼プルダウンより選択してください",申込書!$C$69&lt;&gt;"",申込書!$K$22&lt;&gt;"YYYY/MM/DD",$G132&lt;&gt;""),申込書!$K$22,"")</f>
        <v/>
      </c>
      <c r="FX132" s="369" t="str">
        <f>IF(FW132="","",IF(INDEX('コンテンツ＆備考マスタ'!$H:$J,MATCH(学校情報!FW$3,'コンテンツ＆備考マスタ'!$H:$H,0),3)="●",IF(AND(FW132&lt;&gt;"",ISNUMBER(申込書!$AC$22)=TRUE,申込書!$C$69&lt;&gt;"▼プルダウンより選択してください",申込書!$C$69&lt;&gt;""),申込書!$AC$22,""),"-"))</f>
        <v/>
      </c>
      <c r="FY132" s="369"/>
      <c r="FZ132" s="369"/>
      <c r="GA132" s="370" t="str">
        <f>IF(AND(申込書!$C$69&lt;&gt;"▼プルダウンより選択してください",申込書!$C$69&lt;&gt;"",$G132&lt;&gt;"",申込書!$V$69="特定学年のみ"),"申し込みする","")</f>
        <v/>
      </c>
      <c r="GB132" s="371"/>
      <c r="GC132" s="372"/>
      <c r="GD132" s="373" t="str">
        <f>IF(AND(申込書!$C$70&lt;&gt;"▼プルダウンより選択してください",申込書!$C$70&lt;&gt;"",申込書!$K$22&lt;&gt;"YYYY/MM/DD",$G132&lt;&gt;""),申込書!$K$22,"")</f>
        <v/>
      </c>
      <c r="GE132" s="369" t="str">
        <f>IF(GD132="","",IF(INDEX('コンテンツ＆備考マスタ'!$H:$J,MATCH(学校情報!GD$3,'コンテンツ＆備考マスタ'!$H:$H,0),3)="●",IF(AND(GD132&lt;&gt;"",ISNUMBER(申込書!$AC$22)=TRUE,申込書!$C$70&lt;&gt;"▼プルダウンより選択してください",申込書!$C$70&lt;&gt;""),申込書!$AC$22,""),"-"))</f>
        <v/>
      </c>
      <c r="GF132" s="369"/>
      <c r="GG132" s="369"/>
      <c r="GH132" s="370" t="str">
        <f>IF(AND(申込書!$C$70&lt;&gt;"▼プルダウンより選択してください",申込書!$C$70&lt;&gt;"",$G132&lt;&gt;"",申込書!$V$70="特定学年のみ"),"申し込みする","")</f>
        <v/>
      </c>
      <c r="GI132" s="371"/>
      <c r="GJ132" s="372"/>
      <c r="GK132" s="373" t="str">
        <f>IF(AND(申込書!$C$71&lt;&gt;"▼プルダウンより選択してください",申込書!$C$71&lt;&gt;"",申込書!$K$22&lt;&gt;"YYYY/MM/DD",$G132&lt;&gt;""),申込書!$K$22,"")</f>
        <v/>
      </c>
      <c r="GL132" s="369" t="str">
        <f>IF(GK132="","",IF(INDEX('コンテンツ＆備考マスタ'!$H:$J,MATCH(学校情報!GK$3,'コンテンツ＆備考マスタ'!$H:$H,0),3)="●",IF(AND(GK132&lt;&gt;"",ISNUMBER(申込書!$AC$22)=TRUE,申込書!$C$71&lt;&gt;"▼プルダウンより選択してください",申込書!$C$71&lt;&gt;""),申込書!$AC$22,""),"-"))</f>
        <v/>
      </c>
      <c r="GM132" s="369"/>
      <c r="GN132" s="369"/>
      <c r="GO132" s="370" t="str">
        <f>IF(AND(申込書!$C$71&lt;&gt;"▼プルダウンより選択してください",申込書!$C$71&lt;&gt;"",$G132&lt;&gt;"",申込書!$V$71="特定学年のみ"),"申し込みする","")</f>
        <v/>
      </c>
      <c r="GP132" s="371"/>
      <c r="GQ132" s="372"/>
      <c r="GR132" s="373" t="str">
        <f>IF(AND(申込書!$C$72&lt;&gt;"▼プルダウンより選択してください",申込書!$C$72&lt;&gt;"",申込書!$K$22&lt;&gt;"YYYY/MM/DD",$G132&lt;&gt;""),申込書!$K$22,"")</f>
        <v/>
      </c>
      <c r="GS132" s="369" t="str">
        <f>IF(GR132="","",IF(INDEX('コンテンツ＆備考マスタ'!$H:$J,MATCH(学校情報!GR$3,'コンテンツ＆備考マスタ'!$H:$H,0),3)="●",IF(AND(GR132&lt;&gt;"",ISNUMBER(申込書!$AC$22)=TRUE,申込書!$C$72&lt;&gt;"▼プルダウンより選択してください",申込書!$C$72&lt;&gt;""),申込書!$AC$22,""),"-"))</f>
        <v/>
      </c>
      <c r="GT132" s="369"/>
      <c r="GU132" s="369"/>
      <c r="GV132" s="370" t="str">
        <f>IF(AND(申込書!$C$72&lt;&gt;"▼プルダウンより選択してください",申込書!$C$72&lt;&gt;"",$G132&lt;&gt;"",申込書!$V$72="特定学年のみ"),"申し込みする","")</f>
        <v/>
      </c>
      <c r="GW132" s="371"/>
      <c r="GX132" s="372"/>
      <c r="GY132" s="373" t="str">
        <f>IF(AND(申込書!$C$73&lt;&gt;"▼プルダウンより選択してください",申込書!$C$73&lt;&gt;"",申込書!$K$22&lt;&gt;"YYYY/MM/DD",$G132&lt;&gt;""),申込書!$K$22,"")</f>
        <v/>
      </c>
      <c r="GZ132" s="369" t="str">
        <f>IF(GY132="","",IF(INDEX('コンテンツ＆備考マスタ'!$H:$J,MATCH(学校情報!GY$3,'コンテンツ＆備考マスタ'!$H:$H,0),3)="●",IF(AND(GY132&lt;&gt;"",ISNUMBER(申込書!$AC$22)=TRUE,申込書!$C$73&lt;&gt;"▼プルダウンより選択してください",申込書!$C$73&lt;&gt;""),申込書!$AC$22,""),"-"))</f>
        <v/>
      </c>
      <c r="HA132" s="369"/>
      <c r="HB132" s="369"/>
      <c r="HC132" s="370" t="str">
        <f>IF(AND(申込書!$C$73&lt;&gt;"▼プルダウンより選択してください",申込書!$C$73&lt;&gt;"",$G132&lt;&gt;"",申込書!$V$73="特定学年のみ"),"申し込みする","")</f>
        <v/>
      </c>
      <c r="HD132" s="371"/>
      <c r="HE132" s="372"/>
      <c r="HF132" s="373" t="str">
        <f>IF(AND(申込書!$C$74&lt;&gt;"▼プルダウンより選択してください",申込書!$C$74&lt;&gt;"",申込書!$K$22&lt;&gt;"YYYY/MM/DD",$G132&lt;&gt;""),申込書!$K$22,"")</f>
        <v/>
      </c>
      <c r="HG132" s="369" t="str">
        <f>IF(HF132="","",IF(INDEX('コンテンツ＆備考マスタ'!$H:$J,MATCH(学校情報!HF$3,'コンテンツ＆備考マスタ'!$H:$H,0),3)="●",IF(AND(HF132&lt;&gt;"",ISNUMBER(申込書!$AC$22)=TRUE,申込書!$C$74&lt;&gt;"▼プルダウンより選択してください",申込書!$C$74&lt;&gt;""),申込書!$AC$22,""),"-"))</f>
        <v/>
      </c>
      <c r="HH132" s="369"/>
      <c r="HI132" s="369"/>
      <c r="HJ132" s="370" t="str">
        <f>IF(AND(申込書!$C$74&lt;&gt;"▼プルダウンより選択してください",申込書!$C$74&lt;&gt;"",$G132&lt;&gt;"",申込書!$V$74="特定学年のみ"),"申し込みする","")</f>
        <v/>
      </c>
      <c r="HK132" s="371"/>
      <c r="HL132" s="372"/>
      <c r="HM132" s="373" t="str">
        <f>IF(AND(申込書!$C$75&lt;&gt;"▼プルダウンより選択してください",申込書!$C$75&lt;&gt;"",申込書!$K$22&lt;&gt;"YYYY/MM/DD",$G132&lt;&gt;""),申込書!$K$22,"")</f>
        <v/>
      </c>
      <c r="HN132" s="369" t="str">
        <f>IF(HM132="","",IF(INDEX('コンテンツ＆備考マスタ'!$H:$J,MATCH(学校情報!HM$3,'コンテンツ＆備考マスタ'!$H:$H,0),3)="●",IF(AND(HM132&lt;&gt;"",ISNUMBER(申込書!$AC$22)=TRUE,申込書!$C$75&lt;&gt;"▼プルダウンより選択してください",申込書!$C$75&lt;&gt;""),申込書!$AC$22,""),"-"))</f>
        <v/>
      </c>
      <c r="HO132" s="369"/>
      <c r="HP132" s="369"/>
      <c r="HQ132" s="370" t="str">
        <f>IF(AND(申込書!$C$75&lt;&gt;"▼プルダウンより選択してください",申込書!$C$75&lt;&gt;"",$G132&lt;&gt;"",申込書!$V$75="特定学年のみ"),"申し込みする","")</f>
        <v/>
      </c>
      <c r="HR132" s="371"/>
      <c r="HS132" s="371"/>
      <c r="HT132" s="374" t="str">
        <f>IF(AND(申込書!$C$76&lt;&gt;"▼プルダウンより選択してください",申込書!$C$76&lt;&gt;"",申込書!$K$22&lt;&gt;"YYYY/MM/DD",$G132&lt;&gt;""),申込書!$K$22,"")</f>
        <v/>
      </c>
      <c r="HU132" s="369" t="str">
        <f>IF(HT132="","",IF(INDEX('コンテンツ＆備考マスタ'!$H:$J,MATCH(学校情報!HT$3,'コンテンツ＆備考マスタ'!$H:$H,0),3)="●",IF(AND(HT132&lt;&gt;"",ISNUMBER(申込書!$AC$22)=TRUE,申込書!$C$76&lt;&gt;"▼プルダウンより選択してください",申込書!$C$76&lt;&gt;""),申込書!$AC$22,""),"-"))</f>
        <v/>
      </c>
      <c r="HV132" s="369"/>
      <c r="HW132" s="369"/>
      <c r="HX132" s="370" t="str">
        <f>IF(AND(申込書!$C$76&lt;&gt;"▼プルダウンより選択してください",申込書!$C$76&lt;&gt;"",$G132&lt;&gt;"",申込書!$V$76="特定学年のみ"),"申し込みする","")</f>
        <v/>
      </c>
      <c r="HY132" s="371"/>
      <c r="HZ132" s="372"/>
      <c r="IA132" s="69"/>
    </row>
    <row r="133" spans="2:235" ht="26.85" hidden="1" customHeight="1" outlineLevel="1">
      <c r="B133" s="365">
        <f t="shared" si="3"/>
        <v>128</v>
      </c>
      <c r="C133" s="55"/>
      <c r="D133" s="56"/>
      <c r="E133" s="154"/>
      <c r="F133" s="57"/>
      <c r="G133" s="58"/>
      <c r="H133" s="59"/>
      <c r="I133" s="60"/>
      <c r="J133" s="61"/>
      <c r="K133" s="366" t="str">
        <f t="shared" si="4"/>
        <v/>
      </c>
      <c r="L133" s="62"/>
      <c r="M133" s="322"/>
      <c r="N133" s="63"/>
      <c r="O133" s="64"/>
      <c r="P133" s="367" t="str">
        <f t="shared" si="5"/>
        <v/>
      </c>
      <c r="Q133" s="65"/>
      <c r="R133" s="66"/>
      <c r="S133" s="67"/>
      <c r="T133" s="68"/>
      <c r="U133" s="68"/>
      <c r="V133" s="68"/>
      <c r="W133" s="66"/>
      <c r="X133" s="281"/>
      <c r="Y133" s="368" t="str">
        <f>IF(AND(申込書!$C$47&lt;&gt;"▼プルダウンより選択してください",申込書!$C$47&lt;&gt;"",申込書!$K$22&lt;&gt;"YYYY/MM/DD",$G133&lt;&gt;""),申込書!$K$22,"")</f>
        <v/>
      </c>
      <c r="Z133" s="369" t="str">
        <f>IF(Y133="","",IF(INDEX('コンテンツ＆備考マスタ'!$H:$J,MATCH(学校情報!Y$3,'コンテンツ＆備考マスタ'!$H:$H,0),3)="●",IF(AND(Y133&lt;&gt;"",ISNUMBER(申込書!$AC$22)=TRUE,申込書!$C$47&lt;&gt;"▼プルダウンより選択してください",申込書!$C$47&lt;&gt;""),申込書!$AC$22,""),"-"))</f>
        <v/>
      </c>
      <c r="AA133" s="369"/>
      <c r="AB133" s="369"/>
      <c r="AC133" s="370" t="str">
        <f>IF(AND(申込書!$C$47&lt;&gt;"▼プルダウンより選択してください",申込書!$C$47&lt;&gt;"",$G133&lt;&gt;"",申込書!$V$47="特定学年のみ"),"申し込みする","")</f>
        <v/>
      </c>
      <c r="AD133" s="371"/>
      <c r="AE133" s="372"/>
      <c r="AF133" s="373" t="str">
        <f>IF(AND(申込書!$C$48&lt;&gt;"▼プルダウンより選択してください",申込書!$C$48&lt;&gt;"",申込書!$K$22&lt;&gt;"YYYY/MM/DD",$G133&lt;&gt;""),申込書!$K$22,"")</f>
        <v/>
      </c>
      <c r="AG133" s="369" t="str">
        <f>IF(AF133="","",IF(INDEX('コンテンツ＆備考マスタ'!$H:$J,MATCH(学校情報!AF$3,'コンテンツ＆備考マスタ'!$H:$H,0),3)="●",IF(AND(AF133&lt;&gt;"",ISNUMBER(申込書!$AC$22)=TRUE,申込書!$C$48&lt;&gt;"▼プルダウンより選択してください",申込書!$C$48&lt;&gt;""),申込書!$AC$22,""),"-"))</f>
        <v/>
      </c>
      <c r="AH133" s="369"/>
      <c r="AI133" s="369"/>
      <c r="AJ133" s="370" t="str">
        <f>IF(AND(申込書!$C$48&lt;&gt;"▼プルダウンより選択してください",申込書!$C$48&lt;&gt;"",$G133&lt;&gt;"",申込書!$V$48="特定学年のみ"),"申し込みする","")</f>
        <v/>
      </c>
      <c r="AK133" s="371"/>
      <c r="AL133" s="372"/>
      <c r="AM133" s="373" t="str">
        <f>IF(AND(申込書!$C$49&lt;&gt;"▼プルダウンより選択してください",申込書!$C$49&lt;&gt;"",申込書!$K$22&lt;&gt;"YYYY/MM/DD",$G133&lt;&gt;""),申込書!$K$22,"")</f>
        <v/>
      </c>
      <c r="AN133" s="369" t="str">
        <f>IF(AM133="","",IF(INDEX('コンテンツ＆備考マスタ'!$H:$J,MATCH(学校情報!AM$3,'コンテンツ＆備考マスタ'!$H:$H,0),3)="●",IF(AND(AM133&lt;&gt;"",ISNUMBER(申込書!$AC$22)=TRUE,申込書!$C$49&lt;&gt;"▼プルダウンより選択してください",申込書!$C$49&lt;&gt;""),申込書!$AC$22,""),"-"))</f>
        <v/>
      </c>
      <c r="AO133" s="369"/>
      <c r="AP133" s="369"/>
      <c r="AQ133" s="370" t="str">
        <f>IF(AND(申込書!$C$49&lt;&gt;"▼プルダウンより選択してください",申込書!$C$49&lt;&gt;"",$G133&lt;&gt;"",申込書!$V$49="特定学年のみ"),"申し込みする","")</f>
        <v/>
      </c>
      <c r="AR133" s="371"/>
      <c r="AS133" s="372"/>
      <c r="AT133" s="373" t="str">
        <f>IF(AND(申込書!$C$50&lt;&gt;"▼プルダウンより選択してください",申込書!$C$50&lt;&gt;"",申込書!$K$22&lt;&gt;"YYYY/MM/DD",$G133&lt;&gt;""),申込書!$K$22,"")</f>
        <v/>
      </c>
      <c r="AU133" s="369" t="str">
        <f>IF(AT133="","",IF(INDEX('コンテンツ＆備考マスタ'!$H:$J,MATCH(学校情報!AT$3,'コンテンツ＆備考マスタ'!$H:$H,0),3)="●",IF(AND(AT133&lt;&gt;"",ISNUMBER(申込書!$AC$22)=TRUE,申込書!$C$50&lt;&gt;"▼プルダウンより選択してください",申込書!$C$50&lt;&gt;""),申込書!$AC$22,""),"-"))</f>
        <v/>
      </c>
      <c r="AV133" s="369"/>
      <c r="AW133" s="369"/>
      <c r="AX133" s="370" t="str">
        <f>IF(AND(申込書!$C$50&lt;&gt;"▼プルダウンより選択してください",申込書!$C$50&lt;&gt;"",$G133&lt;&gt;"",申込書!$V$50="特定学年のみ"),"申し込みする","")</f>
        <v/>
      </c>
      <c r="AY133" s="371"/>
      <c r="AZ133" s="372"/>
      <c r="BA133" s="373" t="str">
        <f>IF(AND(申込書!$C$51&lt;&gt;"▼プルダウンより選択してください",申込書!$C$51&lt;&gt;"",申込書!$K$22&lt;&gt;"YYYY/MM/DD",$G133&lt;&gt;""),申込書!$K$22,"")</f>
        <v/>
      </c>
      <c r="BB133" s="369" t="str">
        <f>IF(BA133="","",IF(INDEX('コンテンツ＆備考マスタ'!$H:$J,MATCH(学校情報!BA$3,'コンテンツ＆備考マスタ'!$H:$H,0),3)="●",IF(AND(BA133&lt;&gt;"",ISNUMBER(申込書!$AC$22)=TRUE,申込書!$C$51&lt;&gt;"▼プルダウンより選択してください",申込書!$C$51&lt;&gt;""),申込書!$AC$22,""),"-"))</f>
        <v/>
      </c>
      <c r="BC133" s="369"/>
      <c r="BD133" s="369"/>
      <c r="BE133" s="370" t="str">
        <f>IF(AND(申込書!$C$51&lt;&gt;"▼プルダウンより選択してください",申込書!$C$51&lt;&gt;"",$G133&lt;&gt;"",申込書!$V$51="特定学年のみ"),"申し込みする","")</f>
        <v/>
      </c>
      <c r="BF133" s="371"/>
      <c r="BG133" s="372"/>
      <c r="BH133" s="373" t="str">
        <f>IF(AND(申込書!$C$52&lt;&gt;"▼プルダウンより選択してください",申込書!$C$52&lt;&gt;"",申込書!$K$22&lt;&gt;"YYYY/MM/DD",$G133&lt;&gt;""),申込書!$K$22,"")</f>
        <v/>
      </c>
      <c r="BI133" s="369" t="str">
        <f>IF(BH133="","",IF(INDEX('コンテンツ＆備考マスタ'!$H:$J,MATCH(学校情報!BH$3,'コンテンツ＆備考マスタ'!$H:$H,0),3)="●",IF(AND(BH133&lt;&gt;"",ISNUMBER(申込書!$AC$22)=TRUE,申込書!$C$52&lt;&gt;"▼プルダウンより選択してください",申込書!$C$52&lt;&gt;""),申込書!$AC$22,""),"-"))</f>
        <v/>
      </c>
      <c r="BJ133" s="369"/>
      <c r="BK133" s="369"/>
      <c r="BL133" s="370" t="str">
        <f>IF(AND(申込書!$C$52&lt;&gt;"▼プルダウンより選択してください",申込書!$C$52&lt;&gt;"",$G133&lt;&gt;"",申込書!$V$52="特定学年のみ"),"申し込みする","")</f>
        <v/>
      </c>
      <c r="BM133" s="371"/>
      <c r="BN133" s="372"/>
      <c r="BO133" s="373" t="str">
        <f>IF(AND(申込書!$C$53&lt;&gt;"▼プルダウンより選択してください",申込書!$C$53&lt;&gt;"",申込書!$K$22&lt;&gt;"YYYY/MM/DD",$G133&lt;&gt;""),申込書!$K$22,"")</f>
        <v/>
      </c>
      <c r="BP133" s="369" t="str">
        <f>IF(BO133="","",IF(INDEX('コンテンツ＆備考マスタ'!$H:$J,MATCH(学校情報!BO$3,'コンテンツ＆備考マスタ'!$H:$H,0),3)="●",IF(AND(BO133&lt;&gt;"",ISNUMBER(申込書!$AC$22)=TRUE,申込書!$C$53&lt;&gt;"▼プルダウンより選択してください",申込書!$C$53&lt;&gt;""),申込書!$AC$22,""),"-"))</f>
        <v/>
      </c>
      <c r="BQ133" s="369"/>
      <c r="BR133" s="369"/>
      <c r="BS133" s="370" t="str">
        <f>IF(AND(申込書!$C$53&lt;&gt;"▼プルダウンより選択してください",申込書!$C$53&lt;&gt;"",$G133&lt;&gt;"",申込書!$V$53="特定学年のみ"),"申し込みする","")</f>
        <v/>
      </c>
      <c r="BT133" s="371"/>
      <c r="BU133" s="372"/>
      <c r="BV133" s="373" t="str">
        <f>IF(AND(申込書!$C$54&lt;&gt;"▼プルダウンより選択してください",申込書!$C$54&lt;&gt;"",申込書!$K$22&lt;&gt;"YYYY/MM/DD",$G133&lt;&gt;""),申込書!$K$22,"")</f>
        <v/>
      </c>
      <c r="BW133" s="369" t="str">
        <f>IF(BV133="","",IF(INDEX('コンテンツ＆備考マスタ'!$H:$J,MATCH(学校情報!BV$3,'コンテンツ＆備考マスタ'!$H:$H,0),3)="●",IF(AND(BV133&lt;&gt;"",ISNUMBER(申込書!$AC$22)=TRUE,申込書!$C$54&lt;&gt;"▼プルダウンより選択してください",申込書!$C$54&lt;&gt;""),申込書!$AC$22,""),"-"))</f>
        <v/>
      </c>
      <c r="BX133" s="369"/>
      <c r="BY133" s="369"/>
      <c r="BZ133" s="370" t="str">
        <f>IF(AND(申込書!$C$54&lt;&gt;"▼プルダウンより選択してください",申込書!$C$54&lt;&gt;"",$G133&lt;&gt;"",申込書!$V$54="特定学年のみ"),"申し込みする","")</f>
        <v/>
      </c>
      <c r="CA133" s="371"/>
      <c r="CB133" s="372"/>
      <c r="CC133" s="373" t="str">
        <f>IF(AND(申込書!$C$55&lt;&gt;"▼プルダウンより選択してください",申込書!$C$55&lt;&gt;"",申込書!$K$22&lt;&gt;"YYYY/MM/DD",$G133&lt;&gt;""),申込書!$K$22,"")</f>
        <v/>
      </c>
      <c r="CD133" s="369" t="str">
        <f>IF(CC133="","",IF(INDEX('コンテンツ＆備考マスタ'!$H:$J,MATCH(学校情報!CC$3,'コンテンツ＆備考マスタ'!$H:$H,0),3)="●",IF(AND(CC133&lt;&gt;"",ISNUMBER(申込書!$AC$22)=TRUE,申込書!$C$55&lt;&gt;"▼プルダウンより選択してください",申込書!$C$55&lt;&gt;""),申込書!$AC$22,""),"-"))</f>
        <v/>
      </c>
      <c r="CE133" s="369"/>
      <c r="CF133" s="369"/>
      <c r="CG133" s="370" t="str">
        <f>IF(AND(申込書!$C$55&lt;&gt;"▼プルダウンより選択してください",申込書!$C$55&lt;&gt;"",$G133&lt;&gt;"",申込書!$V$55="特定学年のみ"),"申し込みする","")</f>
        <v/>
      </c>
      <c r="CH133" s="371"/>
      <c r="CI133" s="372"/>
      <c r="CJ133" s="373" t="str">
        <f>IF(AND(申込書!$C$56&lt;&gt;"▼プルダウンより選択してください",申込書!$C$56&lt;&gt;"",申込書!$K$22&lt;&gt;"YYYY/MM/DD",$G133&lt;&gt;""),申込書!$K$22,"")</f>
        <v/>
      </c>
      <c r="CK133" s="369" t="str">
        <f>IF(CJ133="","",IF(INDEX('コンテンツ＆備考マスタ'!$H:$J,MATCH(学校情報!CJ$3,'コンテンツ＆備考マスタ'!$H:$H,0),3)="●",IF(AND(CJ133&lt;&gt;"",ISNUMBER(申込書!$AC$22)=TRUE,申込書!$C$56&lt;&gt;"▼プルダウンより選択してください",申込書!$C$56&lt;&gt;""),申込書!$AC$22,""),"-"))</f>
        <v/>
      </c>
      <c r="CL133" s="369"/>
      <c r="CM133" s="369"/>
      <c r="CN133" s="370" t="str">
        <f>IF(AND(申込書!$C$56&lt;&gt;"▼プルダウンより選択してください",申込書!$C$56&lt;&gt;"",$G133&lt;&gt;"",申込書!$V$56="特定学年のみ"),"申し込みする","")</f>
        <v/>
      </c>
      <c r="CO133" s="371"/>
      <c r="CP133" s="372"/>
      <c r="CQ133" s="373" t="str">
        <f>IF(AND(申込書!$C$57&lt;&gt;"▼プルダウンより選択してください",申込書!$C$57&lt;&gt;"",申込書!$K$22&lt;&gt;"YYYY/MM/DD",$G133&lt;&gt;""),申込書!$K$22,"")</f>
        <v/>
      </c>
      <c r="CR133" s="369" t="str">
        <f>IF(CQ133="","",IF(INDEX('コンテンツ＆備考マスタ'!$H:$J,MATCH(学校情報!CQ$3,'コンテンツ＆備考マスタ'!$H:$H,0),3)="●",IF(AND(CQ133&lt;&gt;"",ISNUMBER(申込書!$AC$22)=TRUE,申込書!$C$57&lt;&gt;"▼プルダウンより選択してください",申込書!$C$57&lt;&gt;""),申込書!$AC$22,""),"-"))</f>
        <v/>
      </c>
      <c r="CS133" s="369"/>
      <c r="CT133" s="369"/>
      <c r="CU133" s="369" t="str">
        <f>IF(AND(申込書!$C$57&lt;&gt;"▼プルダウンより選択してください",申込書!$C$57&lt;&gt;"",$G133&lt;&gt;"",申込書!$V$57="特定学年のみ"),"申し込みする","")</f>
        <v/>
      </c>
      <c r="CV133" s="371"/>
      <c r="CW133" s="372"/>
      <c r="CX133" s="373" t="str">
        <f>IF(AND(申込書!$C$58&lt;&gt;"▼プルダウンより選択してください",申込書!$C$58&lt;&gt;"",申込書!$K$22&lt;&gt;"YYYY/MM/DD",$G133&lt;&gt;""),申込書!$K$22,"")</f>
        <v/>
      </c>
      <c r="CY133" s="369" t="str">
        <f>IF(CX133="","",IF(INDEX('コンテンツ＆備考マスタ'!$H:$J,MATCH(学校情報!CX$3,'コンテンツ＆備考マスタ'!$H:$H,0),3)="●",IF(AND(CX133&lt;&gt;"",ISNUMBER(申込書!$AC$22)=TRUE,申込書!$C$58&lt;&gt;"▼プルダウンより選択してください",申込書!$C$58&lt;&gt;""),申込書!$AC$22,""),"-"))</f>
        <v/>
      </c>
      <c r="CZ133" s="369"/>
      <c r="DA133" s="369"/>
      <c r="DB133" s="369" t="str">
        <f>IF(AND(申込書!$C$58&lt;&gt;"▼プルダウンより選択してください",申込書!$C$58&lt;&gt;"",$G133&lt;&gt;"",申込書!$V$58="特定学年のみ"),"申し込みする","")</f>
        <v/>
      </c>
      <c r="DC133" s="371"/>
      <c r="DD133" s="372"/>
      <c r="DE133" s="373" t="str">
        <f>IF(AND(申込書!$C$59&lt;&gt;"▼プルダウンより選択してください",申込書!$C$59&lt;&gt;"",申込書!$K$22&lt;&gt;"YYYY/MM/DD",$G133&lt;&gt;""),申込書!$K$22,"")</f>
        <v/>
      </c>
      <c r="DF133" s="369" t="str">
        <f>IF(DE133="","",IF(INDEX('コンテンツ＆備考マスタ'!$H:$J,MATCH(学校情報!DE$3,'コンテンツ＆備考マスタ'!$H:$H,0),3)="●",IF(AND(DE133&lt;&gt;"",ISNUMBER(申込書!$AC$22)=TRUE,申込書!$C$59&lt;&gt;"▼プルダウンより選択してください",申込書!$C$59&lt;&gt;""),申込書!$AC$22,""),"-"))</f>
        <v/>
      </c>
      <c r="DG133" s="369"/>
      <c r="DH133" s="369"/>
      <c r="DI133" s="369" t="str">
        <f>IF(AND(申込書!$C$59&lt;&gt;"▼プルダウンより選択してください",申込書!$C$59&lt;&gt;"",$G133&lt;&gt;"",申込書!$V$59="特定学年のみ"),"申し込みする","")</f>
        <v/>
      </c>
      <c r="DJ133" s="371"/>
      <c r="DK133" s="372"/>
      <c r="DL133" s="373" t="str">
        <f>IF(AND(申込書!$C$60&lt;&gt;"▼プルダウンより選択してください",申込書!$C$60&lt;&gt;"",申込書!$K$22&lt;&gt;"YYYY/MM/DD",$G133&lt;&gt;""),申込書!$K$22,"")</f>
        <v/>
      </c>
      <c r="DM133" s="369" t="str">
        <f>IF(DL133="","",IF(INDEX('コンテンツ＆備考マスタ'!$H:$J,MATCH(学校情報!DL$3,'コンテンツ＆備考マスタ'!$H:$H,0),3)="●",IF(AND(DL133&lt;&gt;"",ISNUMBER(申込書!$AC$22)=TRUE,申込書!$C$60&lt;&gt;"▼プルダウンより選択してください",申込書!$C$60&lt;&gt;""),申込書!$AC$22,""),"-"))</f>
        <v/>
      </c>
      <c r="DN133" s="369"/>
      <c r="DO133" s="369"/>
      <c r="DP133" s="369" t="str">
        <f>IF(AND(申込書!$C$60&lt;&gt;"▼プルダウンより選択してください",申込書!$C$60&lt;&gt;"",$G133&lt;&gt;"",申込書!$V$60="特定学年のみ"),"申し込みする","")</f>
        <v/>
      </c>
      <c r="DQ133" s="371"/>
      <c r="DR133" s="372"/>
      <c r="DS133" s="373" t="str">
        <f>IF(AND(申込書!$C$61&lt;&gt;"▼プルダウンより選択してください",申込書!$C$61&lt;&gt;"",申込書!$K$22&lt;&gt;"YYYY/MM/DD",$G133&lt;&gt;""),申込書!$K$22,"")</f>
        <v/>
      </c>
      <c r="DT133" s="369" t="str">
        <f>IF(DS133="","",IF(INDEX('コンテンツ＆備考マスタ'!$H:$J,MATCH(学校情報!DS$3,'コンテンツ＆備考マスタ'!$H:$H,0),3)="●",IF(AND(DS133&lt;&gt;"",ISNUMBER(申込書!$AC$22)=TRUE,申込書!$C$61&lt;&gt;"▼プルダウンより選択してください",申込書!$C$61&lt;&gt;""),申込書!$AC$22,""),"-"))</f>
        <v/>
      </c>
      <c r="DU133" s="369"/>
      <c r="DV133" s="369"/>
      <c r="DW133" s="369" t="str">
        <f>IF(AND(申込書!$C$61&lt;&gt;"▼プルダウンより選択してください",申込書!$C$61&lt;&gt;"",$G133&lt;&gt;"",申込書!$V$61="特定学年のみ"),"申し込みする","")</f>
        <v/>
      </c>
      <c r="DX133" s="371"/>
      <c r="DY133" s="372"/>
      <c r="DZ133" s="373" t="str">
        <f>IF(AND(申込書!$C$62&lt;&gt;"▼プルダウンより選択してください",申込書!$C$62&lt;&gt;"",申込書!$K$22&lt;&gt;"YYYY/MM/DD",$G133&lt;&gt;""),申込書!$K$22,"")</f>
        <v/>
      </c>
      <c r="EA133" s="369" t="str">
        <f>IF(DZ133="","",IF(INDEX('コンテンツ＆備考マスタ'!$H:$J,MATCH(学校情報!DZ$3,'コンテンツ＆備考マスタ'!$H:$H,0),3)="●",IF(AND(DZ133&lt;&gt;"",ISNUMBER(申込書!$AC$22)=TRUE,申込書!$C$62&lt;&gt;"▼プルダウンより選択してください",申込書!$C$62&lt;&gt;""),申込書!$AC$22,""),"-"))</f>
        <v/>
      </c>
      <c r="EB133" s="369"/>
      <c r="EC133" s="369"/>
      <c r="ED133" s="370" t="str">
        <f>IF(AND(申込書!$C$62&lt;&gt;"▼プルダウンより選択してください",申込書!$C$62&lt;&gt;"",$G133&lt;&gt;"",申込書!$V$62="特定学年のみ"),"申し込みする","")</f>
        <v/>
      </c>
      <c r="EE133" s="371"/>
      <c r="EF133" s="372"/>
      <c r="EG133" s="373" t="str">
        <f>IF(AND(申込書!$C$63&lt;&gt;"▼プルダウンより選択してください",申込書!$C$63&lt;&gt;"",申込書!$K$22&lt;&gt;"YYYY/MM/DD",$G133&lt;&gt;""),申込書!$K$22,"")</f>
        <v/>
      </c>
      <c r="EH133" s="369" t="str">
        <f>IF(EG133="","",IF(INDEX('コンテンツ＆備考マスタ'!$H:$J,MATCH(学校情報!EG$3,'コンテンツ＆備考マスタ'!$H:$H,0),3)="●",IF(AND(EG133&lt;&gt;"",ISNUMBER(申込書!$AC$22)=TRUE,申込書!$C$63&lt;&gt;"▼プルダウンより選択してください",申込書!$C$63&lt;&gt;""),申込書!$AC$22,""),"-"))</f>
        <v/>
      </c>
      <c r="EI133" s="369"/>
      <c r="EJ133" s="369"/>
      <c r="EK133" s="370" t="str">
        <f>IF(AND(申込書!$C$63&lt;&gt;"▼プルダウンより選択してください",申込書!$C$63&lt;&gt;"",$G133&lt;&gt;"",申込書!$V$63="特定学年のみ"),"申し込みする","")</f>
        <v/>
      </c>
      <c r="EL133" s="371"/>
      <c r="EM133" s="372"/>
      <c r="EN133" s="373" t="str">
        <f>IF(AND(申込書!$C$64&lt;&gt;"▼プルダウンより選択してください",申込書!$C$64&lt;&gt;"",申込書!$K$22&lt;&gt;"YYYY/MM/DD",$G133&lt;&gt;""),申込書!$K$22,"")</f>
        <v/>
      </c>
      <c r="EO133" s="369" t="str">
        <f>IF(EN133="","",IF(INDEX('コンテンツ＆備考マスタ'!$H:$J,MATCH(学校情報!EN$3,'コンテンツ＆備考マスタ'!$H:$H,0),3)="●",IF(AND(EN133&lt;&gt;"",ISNUMBER(申込書!$AC$22)=TRUE,申込書!$C$64&lt;&gt;"▼プルダウンより選択してください",申込書!$C$64&lt;&gt;""),申込書!$AC$22,""),"-"))</f>
        <v/>
      </c>
      <c r="EP133" s="369"/>
      <c r="EQ133" s="369"/>
      <c r="ER133" s="370" t="str">
        <f>IF(AND(申込書!$C$64&lt;&gt;"▼プルダウンより選択してください",申込書!$C$64&lt;&gt;"",$G133&lt;&gt;"",申込書!$V$64="特定学年のみ"),"申し込みする","")</f>
        <v/>
      </c>
      <c r="ES133" s="371"/>
      <c r="ET133" s="372"/>
      <c r="EU133" s="373" t="str">
        <f>IF(AND(申込書!$C$65&lt;&gt;"▼プルダウンより選択してください",申込書!$C$65&lt;&gt;"",申込書!$K$22&lt;&gt;"YYYY/MM/DD",$G133&lt;&gt;""),申込書!$K$22,"")</f>
        <v/>
      </c>
      <c r="EV133" s="369" t="str">
        <f>IF(EU133="","",IF(INDEX('コンテンツ＆備考マスタ'!$H:$J,MATCH(学校情報!EU$3,'コンテンツ＆備考マスタ'!$H:$H,0),3)="●",IF(AND(EU133&lt;&gt;"",ISNUMBER(申込書!$AC$22)=TRUE,申込書!$C$65&lt;&gt;"▼プルダウンより選択してください",申込書!$C$65&lt;&gt;""),申込書!$AC$22,""),"-"))</f>
        <v/>
      </c>
      <c r="EW133" s="369"/>
      <c r="EX133" s="369"/>
      <c r="EY133" s="370" t="str">
        <f>IF(AND(申込書!$C$65&lt;&gt;"▼プルダウンより選択してください",申込書!$C$65&lt;&gt;"",$G133&lt;&gt;"",申込書!$V$65="特定学年のみ"),"申し込みする","")</f>
        <v/>
      </c>
      <c r="EZ133" s="371"/>
      <c r="FA133" s="372"/>
      <c r="FB133" s="373" t="str">
        <f>IF(AND(申込書!$C$66&lt;&gt;"▼プルダウンより選択してください",申込書!$C$66&lt;&gt;"",申込書!$K$22&lt;&gt;"YYYY/MM/DD",$G133&lt;&gt;""),申込書!$K$22,"")</f>
        <v/>
      </c>
      <c r="FC133" s="369" t="str">
        <f>IF(FB133="","",IF(INDEX('コンテンツ＆備考マスタ'!$H:$J,MATCH(学校情報!FB$3,'コンテンツ＆備考マスタ'!$H:$H,0),3)="●",IF(AND(FB133&lt;&gt;"",ISNUMBER(申込書!$AC$22)=TRUE,申込書!$C$66&lt;&gt;"▼プルダウンより選択してください",申込書!$C$66&lt;&gt;""),申込書!$AC$22,""),"-"))</f>
        <v/>
      </c>
      <c r="FD133" s="369"/>
      <c r="FE133" s="369"/>
      <c r="FF133" s="370" t="str">
        <f>IF(AND(申込書!$C$66&lt;&gt;"▼プルダウンより選択してください",申込書!$C$66&lt;&gt;"",$G133&lt;&gt;"",申込書!$V$66="特定学年のみ"),"申し込みする","")</f>
        <v/>
      </c>
      <c r="FG133" s="371"/>
      <c r="FH133" s="372"/>
      <c r="FI133" s="373" t="str">
        <f>IF(AND(申込書!$C$67&lt;&gt;"▼プルダウンより選択してください",申込書!$C$67&lt;&gt;"",申込書!$K$22&lt;&gt;"YYYY/MM/DD",$G133&lt;&gt;""),申込書!$K$22,"")</f>
        <v/>
      </c>
      <c r="FJ133" s="369" t="str">
        <f>IF(FI133="","",IF(INDEX('コンテンツ＆備考マスタ'!$H:$J,MATCH(学校情報!FI$3,'コンテンツ＆備考マスタ'!$H:$H,0),3)="●",IF(AND(FI133&lt;&gt;"",ISNUMBER(申込書!$AC$22)=TRUE,申込書!$C$67&lt;&gt;"▼プルダウンより選択してください",申込書!$C$67&lt;&gt;""),申込書!$AC$22,""),"-"))</f>
        <v/>
      </c>
      <c r="FK133" s="369"/>
      <c r="FL133" s="369"/>
      <c r="FM133" s="370" t="str">
        <f>IF(AND(申込書!$C$67&lt;&gt;"▼プルダウンより選択してください",申込書!$C$67&lt;&gt;"",$G133&lt;&gt;"",申込書!$V$67="特定学年のみ"),"申し込みする","")</f>
        <v/>
      </c>
      <c r="FN133" s="371"/>
      <c r="FO133" s="372"/>
      <c r="FP133" s="373" t="str">
        <f>IF(AND(申込書!$C$68&lt;&gt;"▼プルダウンより選択してください",申込書!$C$68&lt;&gt;"",申込書!$K$22&lt;&gt;"YYYY/MM/DD",$G133&lt;&gt;""),申込書!$K$22,"")</f>
        <v/>
      </c>
      <c r="FQ133" s="369" t="str">
        <f>IF(FP133="","",IF(INDEX('コンテンツ＆備考マスタ'!$H:$J,MATCH(学校情報!FP$3,'コンテンツ＆備考マスタ'!$H:$H,0),3)="●",IF(AND(FP133&lt;&gt;"",ISNUMBER(申込書!$AC$22)=TRUE,申込書!$C$68&lt;&gt;"▼プルダウンより選択してください",申込書!$C$68&lt;&gt;""),申込書!$AC$22,""),"-"))</f>
        <v/>
      </c>
      <c r="FR133" s="369"/>
      <c r="FS133" s="369"/>
      <c r="FT133" s="370" t="str">
        <f>IF(AND(申込書!$C$68&lt;&gt;"▼プルダウンより選択してください",申込書!$C$68&lt;&gt;"",$G133&lt;&gt;"",申込書!$V$68="特定学年のみ"),"申し込みする","")</f>
        <v/>
      </c>
      <c r="FU133" s="371"/>
      <c r="FV133" s="372"/>
      <c r="FW133" s="373" t="str">
        <f>IF(AND(申込書!$C$69&lt;&gt;"▼プルダウンより選択してください",申込書!$C$69&lt;&gt;"",申込書!$K$22&lt;&gt;"YYYY/MM/DD",$G133&lt;&gt;""),申込書!$K$22,"")</f>
        <v/>
      </c>
      <c r="FX133" s="369" t="str">
        <f>IF(FW133="","",IF(INDEX('コンテンツ＆備考マスタ'!$H:$J,MATCH(学校情報!FW$3,'コンテンツ＆備考マスタ'!$H:$H,0),3)="●",IF(AND(FW133&lt;&gt;"",ISNUMBER(申込書!$AC$22)=TRUE,申込書!$C$69&lt;&gt;"▼プルダウンより選択してください",申込書!$C$69&lt;&gt;""),申込書!$AC$22,""),"-"))</f>
        <v/>
      </c>
      <c r="FY133" s="369"/>
      <c r="FZ133" s="369"/>
      <c r="GA133" s="370" t="str">
        <f>IF(AND(申込書!$C$69&lt;&gt;"▼プルダウンより選択してください",申込書!$C$69&lt;&gt;"",$G133&lt;&gt;"",申込書!$V$69="特定学年のみ"),"申し込みする","")</f>
        <v/>
      </c>
      <c r="GB133" s="371"/>
      <c r="GC133" s="372"/>
      <c r="GD133" s="373" t="str">
        <f>IF(AND(申込書!$C$70&lt;&gt;"▼プルダウンより選択してください",申込書!$C$70&lt;&gt;"",申込書!$K$22&lt;&gt;"YYYY/MM/DD",$G133&lt;&gt;""),申込書!$K$22,"")</f>
        <v/>
      </c>
      <c r="GE133" s="369" t="str">
        <f>IF(GD133="","",IF(INDEX('コンテンツ＆備考マスタ'!$H:$J,MATCH(学校情報!GD$3,'コンテンツ＆備考マスタ'!$H:$H,0),3)="●",IF(AND(GD133&lt;&gt;"",ISNUMBER(申込書!$AC$22)=TRUE,申込書!$C$70&lt;&gt;"▼プルダウンより選択してください",申込書!$C$70&lt;&gt;""),申込書!$AC$22,""),"-"))</f>
        <v/>
      </c>
      <c r="GF133" s="369"/>
      <c r="GG133" s="369"/>
      <c r="GH133" s="370" t="str">
        <f>IF(AND(申込書!$C$70&lt;&gt;"▼プルダウンより選択してください",申込書!$C$70&lt;&gt;"",$G133&lt;&gt;"",申込書!$V$70="特定学年のみ"),"申し込みする","")</f>
        <v/>
      </c>
      <c r="GI133" s="371"/>
      <c r="GJ133" s="372"/>
      <c r="GK133" s="373" t="str">
        <f>IF(AND(申込書!$C$71&lt;&gt;"▼プルダウンより選択してください",申込書!$C$71&lt;&gt;"",申込書!$K$22&lt;&gt;"YYYY/MM/DD",$G133&lt;&gt;""),申込書!$K$22,"")</f>
        <v/>
      </c>
      <c r="GL133" s="369" t="str">
        <f>IF(GK133="","",IF(INDEX('コンテンツ＆備考マスタ'!$H:$J,MATCH(学校情報!GK$3,'コンテンツ＆備考マスタ'!$H:$H,0),3)="●",IF(AND(GK133&lt;&gt;"",ISNUMBER(申込書!$AC$22)=TRUE,申込書!$C$71&lt;&gt;"▼プルダウンより選択してください",申込書!$C$71&lt;&gt;""),申込書!$AC$22,""),"-"))</f>
        <v/>
      </c>
      <c r="GM133" s="369"/>
      <c r="GN133" s="369"/>
      <c r="GO133" s="370" t="str">
        <f>IF(AND(申込書!$C$71&lt;&gt;"▼プルダウンより選択してください",申込書!$C$71&lt;&gt;"",$G133&lt;&gt;"",申込書!$V$71="特定学年のみ"),"申し込みする","")</f>
        <v/>
      </c>
      <c r="GP133" s="371"/>
      <c r="GQ133" s="372"/>
      <c r="GR133" s="373" t="str">
        <f>IF(AND(申込書!$C$72&lt;&gt;"▼プルダウンより選択してください",申込書!$C$72&lt;&gt;"",申込書!$K$22&lt;&gt;"YYYY/MM/DD",$G133&lt;&gt;""),申込書!$K$22,"")</f>
        <v/>
      </c>
      <c r="GS133" s="369" t="str">
        <f>IF(GR133="","",IF(INDEX('コンテンツ＆備考マスタ'!$H:$J,MATCH(学校情報!GR$3,'コンテンツ＆備考マスタ'!$H:$H,0),3)="●",IF(AND(GR133&lt;&gt;"",ISNUMBER(申込書!$AC$22)=TRUE,申込書!$C$72&lt;&gt;"▼プルダウンより選択してください",申込書!$C$72&lt;&gt;""),申込書!$AC$22,""),"-"))</f>
        <v/>
      </c>
      <c r="GT133" s="369"/>
      <c r="GU133" s="369"/>
      <c r="GV133" s="370" t="str">
        <f>IF(AND(申込書!$C$72&lt;&gt;"▼プルダウンより選択してください",申込書!$C$72&lt;&gt;"",$G133&lt;&gt;"",申込書!$V$72="特定学年のみ"),"申し込みする","")</f>
        <v/>
      </c>
      <c r="GW133" s="371"/>
      <c r="GX133" s="372"/>
      <c r="GY133" s="373" t="str">
        <f>IF(AND(申込書!$C$73&lt;&gt;"▼プルダウンより選択してください",申込書!$C$73&lt;&gt;"",申込書!$K$22&lt;&gt;"YYYY/MM/DD",$G133&lt;&gt;""),申込書!$K$22,"")</f>
        <v/>
      </c>
      <c r="GZ133" s="369" t="str">
        <f>IF(GY133="","",IF(INDEX('コンテンツ＆備考マスタ'!$H:$J,MATCH(学校情報!GY$3,'コンテンツ＆備考マスタ'!$H:$H,0),3)="●",IF(AND(GY133&lt;&gt;"",ISNUMBER(申込書!$AC$22)=TRUE,申込書!$C$73&lt;&gt;"▼プルダウンより選択してください",申込書!$C$73&lt;&gt;""),申込書!$AC$22,""),"-"))</f>
        <v/>
      </c>
      <c r="HA133" s="369"/>
      <c r="HB133" s="369"/>
      <c r="HC133" s="370" t="str">
        <f>IF(AND(申込書!$C$73&lt;&gt;"▼プルダウンより選択してください",申込書!$C$73&lt;&gt;"",$G133&lt;&gt;"",申込書!$V$73="特定学年のみ"),"申し込みする","")</f>
        <v/>
      </c>
      <c r="HD133" s="371"/>
      <c r="HE133" s="372"/>
      <c r="HF133" s="373" t="str">
        <f>IF(AND(申込書!$C$74&lt;&gt;"▼プルダウンより選択してください",申込書!$C$74&lt;&gt;"",申込書!$K$22&lt;&gt;"YYYY/MM/DD",$G133&lt;&gt;""),申込書!$K$22,"")</f>
        <v/>
      </c>
      <c r="HG133" s="369" t="str">
        <f>IF(HF133="","",IF(INDEX('コンテンツ＆備考マスタ'!$H:$J,MATCH(学校情報!HF$3,'コンテンツ＆備考マスタ'!$H:$H,0),3)="●",IF(AND(HF133&lt;&gt;"",ISNUMBER(申込書!$AC$22)=TRUE,申込書!$C$74&lt;&gt;"▼プルダウンより選択してください",申込書!$C$74&lt;&gt;""),申込書!$AC$22,""),"-"))</f>
        <v/>
      </c>
      <c r="HH133" s="369"/>
      <c r="HI133" s="369"/>
      <c r="HJ133" s="370" t="str">
        <f>IF(AND(申込書!$C$74&lt;&gt;"▼プルダウンより選択してください",申込書!$C$74&lt;&gt;"",$G133&lt;&gt;"",申込書!$V$74="特定学年のみ"),"申し込みする","")</f>
        <v/>
      </c>
      <c r="HK133" s="371"/>
      <c r="HL133" s="372"/>
      <c r="HM133" s="373" t="str">
        <f>IF(AND(申込書!$C$75&lt;&gt;"▼プルダウンより選択してください",申込書!$C$75&lt;&gt;"",申込書!$K$22&lt;&gt;"YYYY/MM/DD",$G133&lt;&gt;""),申込書!$K$22,"")</f>
        <v/>
      </c>
      <c r="HN133" s="369" t="str">
        <f>IF(HM133="","",IF(INDEX('コンテンツ＆備考マスタ'!$H:$J,MATCH(学校情報!HM$3,'コンテンツ＆備考マスタ'!$H:$H,0),3)="●",IF(AND(HM133&lt;&gt;"",ISNUMBER(申込書!$AC$22)=TRUE,申込書!$C$75&lt;&gt;"▼プルダウンより選択してください",申込書!$C$75&lt;&gt;""),申込書!$AC$22,""),"-"))</f>
        <v/>
      </c>
      <c r="HO133" s="369"/>
      <c r="HP133" s="369"/>
      <c r="HQ133" s="370" t="str">
        <f>IF(AND(申込書!$C$75&lt;&gt;"▼プルダウンより選択してください",申込書!$C$75&lt;&gt;"",$G133&lt;&gt;"",申込書!$V$75="特定学年のみ"),"申し込みする","")</f>
        <v/>
      </c>
      <c r="HR133" s="371"/>
      <c r="HS133" s="371"/>
      <c r="HT133" s="374" t="str">
        <f>IF(AND(申込書!$C$76&lt;&gt;"▼プルダウンより選択してください",申込書!$C$76&lt;&gt;"",申込書!$K$22&lt;&gt;"YYYY/MM/DD",$G133&lt;&gt;""),申込書!$K$22,"")</f>
        <v/>
      </c>
      <c r="HU133" s="369" t="str">
        <f>IF(HT133="","",IF(INDEX('コンテンツ＆備考マスタ'!$H:$J,MATCH(学校情報!HT$3,'コンテンツ＆備考マスタ'!$H:$H,0),3)="●",IF(AND(HT133&lt;&gt;"",ISNUMBER(申込書!$AC$22)=TRUE,申込書!$C$76&lt;&gt;"▼プルダウンより選択してください",申込書!$C$76&lt;&gt;""),申込書!$AC$22,""),"-"))</f>
        <v/>
      </c>
      <c r="HV133" s="369"/>
      <c r="HW133" s="369"/>
      <c r="HX133" s="370" t="str">
        <f>IF(AND(申込書!$C$76&lt;&gt;"▼プルダウンより選択してください",申込書!$C$76&lt;&gt;"",$G133&lt;&gt;"",申込書!$V$76="特定学年のみ"),"申し込みする","")</f>
        <v/>
      </c>
      <c r="HY133" s="371"/>
      <c r="HZ133" s="372"/>
      <c r="IA133" s="69"/>
    </row>
    <row r="134" spans="2:235" ht="26.85" hidden="1" customHeight="1" outlineLevel="1">
      <c r="B134" s="365">
        <f t="shared" si="3"/>
        <v>129</v>
      </c>
      <c r="C134" s="55"/>
      <c r="D134" s="56"/>
      <c r="E134" s="154"/>
      <c r="F134" s="57"/>
      <c r="G134" s="58"/>
      <c r="H134" s="59"/>
      <c r="I134" s="60"/>
      <c r="J134" s="61"/>
      <c r="K134" s="366" t="str">
        <f t="shared" si="4"/>
        <v/>
      </c>
      <c r="L134" s="62"/>
      <c r="M134" s="322"/>
      <c r="N134" s="63"/>
      <c r="O134" s="64"/>
      <c r="P134" s="367" t="str">
        <f t="shared" si="5"/>
        <v/>
      </c>
      <c r="Q134" s="65"/>
      <c r="R134" s="66"/>
      <c r="S134" s="67"/>
      <c r="T134" s="68"/>
      <c r="U134" s="68"/>
      <c r="V134" s="68"/>
      <c r="W134" s="66"/>
      <c r="X134" s="281"/>
      <c r="Y134" s="368" t="str">
        <f>IF(AND(申込書!$C$47&lt;&gt;"▼プルダウンより選択してください",申込書!$C$47&lt;&gt;"",申込書!$K$22&lt;&gt;"YYYY/MM/DD",$G134&lt;&gt;""),申込書!$K$22,"")</f>
        <v/>
      </c>
      <c r="Z134" s="369" t="str">
        <f>IF(Y134="","",IF(INDEX('コンテンツ＆備考マスタ'!$H:$J,MATCH(学校情報!Y$3,'コンテンツ＆備考マスタ'!$H:$H,0),3)="●",IF(AND(Y134&lt;&gt;"",ISNUMBER(申込書!$AC$22)=TRUE,申込書!$C$47&lt;&gt;"▼プルダウンより選択してください",申込書!$C$47&lt;&gt;""),申込書!$AC$22,""),"-"))</f>
        <v/>
      </c>
      <c r="AA134" s="369"/>
      <c r="AB134" s="369"/>
      <c r="AC134" s="370" t="str">
        <f>IF(AND(申込書!$C$47&lt;&gt;"▼プルダウンより選択してください",申込書!$C$47&lt;&gt;"",$G134&lt;&gt;"",申込書!$V$47="特定学年のみ"),"申し込みする","")</f>
        <v/>
      </c>
      <c r="AD134" s="371"/>
      <c r="AE134" s="372"/>
      <c r="AF134" s="373" t="str">
        <f>IF(AND(申込書!$C$48&lt;&gt;"▼プルダウンより選択してください",申込書!$C$48&lt;&gt;"",申込書!$K$22&lt;&gt;"YYYY/MM/DD",$G134&lt;&gt;""),申込書!$K$22,"")</f>
        <v/>
      </c>
      <c r="AG134" s="369" t="str">
        <f>IF(AF134="","",IF(INDEX('コンテンツ＆備考マスタ'!$H:$J,MATCH(学校情報!AF$3,'コンテンツ＆備考マスタ'!$H:$H,0),3)="●",IF(AND(AF134&lt;&gt;"",ISNUMBER(申込書!$AC$22)=TRUE,申込書!$C$48&lt;&gt;"▼プルダウンより選択してください",申込書!$C$48&lt;&gt;""),申込書!$AC$22,""),"-"))</f>
        <v/>
      </c>
      <c r="AH134" s="369"/>
      <c r="AI134" s="369"/>
      <c r="AJ134" s="370" t="str">
        <f>IF(AND(申込書!$C$48&lt;&gt;"▼プルダウンより選択してください",申込書!$C$48&lt;&gt;"",$G134&lt;&gt;"",申込書!$V$48="特定学年のみ"),"申し込みする","")</f>
        <v/>
      </c>
      <c r="AK134" s="371"/>
      <c r="AL134" s="372"/>
      <c r="AM134" s="373" t="str">
        <f>IF(AND(申込書!$C$49&lt;&gt;"▼プルダウンより選択してください",申込書!$C$49&lt;&gt;"",申込書!$K$22&lt;&gt;"YYYY/MM/DD",$G134&lt;&gt;""),申込書!$K$22,"")</f>
        <v/>
      </c>
      <c r="AN134" s="369" t="str">
        <f>IF(AM134="","",IF(INDEX('コンテンツ＆備考マスタ'!$H:$J,MATCH(学校情報!AM$3,'コンテンツ＆備考マスタ'!$H:$H,0),3)="●",IF(AND(AM134&lt;&gt;"",ISNUMBER(申込書!$AC$22)=TRUE,申込書!$C$49&lt;&gt;"▼プルダウンより選択してください",申込書!$C$49&lt;&gt;""),申込書!$AC$22,""),"-"))</f>
        <v/>
      </c>
      <c r="AO134" s="369"/>
      <c r="AP134" s="369"/>
      <c r="AQ134" s="370" t="str">
        <f>IF(AND(申込書!$C$49&lt;&gt;"▼プルダウンより選択してください",申込書!$C$49&lt;&gt;"",$G134&lt;&gt;"",申込書!$V$49="特定学年のみ"),"申し込みする","")</f>
        <v/>
      </c>
      <c r="AR134" s="371"/>
      <c r="AS134" s="372"/>
      <c r="AT134" s="373" t="str">
        <f>IF(AND(申込書!$C$50&lt;&gt;"▼プルダウンより選択してください",申込書!$C$50&lt;&gt;"",申込書!$K$22&lt;&gt;"YYYY/MM/DD",$G134&lt;&gt;""),申込書!$K$22,"")</f>
        <v/>
      </c>
      <c r="AU134" s="369" t="str">
        <f>IF(AT134="","",IF(INDEX('コンテンツ＆備考マスタ'!$H:$J,MATCH(学校情報!AT$3,'コンテンツ＆備考マスタ'!$H:$H,0),3)="●",IF(AND(AT134&lt;&gt;"",ISNUMBER(申込書!$AC$22)=TRUE,申込書!$C$50&lt;&gt;"▼プルダウンより選択してください",申込書!$C$50&lt;&gt;""),申込書!$AC$22,""),"-"))</f>
        <v/>
      </c>
      <c r="AV134" s="369"/>
      <c r="AW134" s="369"/>
      <c r="AX134" s="370" t="str">
        <f>IF(AND(申込書!$C$50&lt;&gt;"▼プルダウンより選択してください",申込書!$C$50&lt;&gt;"",$G134&lt;&gt;"",申込書!$V$50="特定学年のみ"),"申し込みする","")</f>
        <v/>
      </c>
      <c r="AY134" s="371"/>
      <c r="AZ134" s="372"/>
      <c r="BA134" s="373" t="str">
        <f>IF(AND(申込書!$C$51&lt;&gt;"▼プルダウンより選択してください",申込書!$C$51&lt;&gt;"",申込書!$K$22&lt;&gt;"YYYY/MM/DD",$G134&lt;&gt;""),申込書!$K$22,"")</f>
        <v/>
      </c>
      <c r="BB134" s="369" t="str">
        <f>IF(BA134="","",IF(INDEX('コンテンツ＆備考マスタ'!$H:$J,MATCH(学校情報!BA$3,'コンテンツ＆備考マスタ'!$H:$H,0),3)="●",IF(AND(BA134&lt;&gt;"",ISNUMBER(申込書!$AC$22)=TRUE,申込書!$C$51&lt;&gt;"▼プルダウンより選択してください",申込書!$C$51&lt;&gt;""),申込書!$AC$22,""),"-"))</f>
        <v/>
      </c>
      <c r="BC134" s="369"/>
      <c r="BD134" s="369"/>
      <c r="BE134" s="370" t="str">
        <f>IF(AND(申込書!$C$51&lt;&gt;"▼プルダウンより選択してください",申込書!$C$51&lt;&gt;"",$G134&lt;&gt;"",申込書!$V$51="特定学年のみ"),"申し込みする","")</f>
        <v/>
      </c>
      <c r="BF134" s="371"/>
      <c r="BG134" s="372"/>
      <c r="BH134" s="373" t="str">
        <f>IF(AND(申込書!$C$52&lt;&gt;"▼プルダウンより選択してください",申込書!$C$52&lt;&gt;"",申込書!$K$22&lt;&gt;"YYYY/MM/DD",$G134&lt;&gt;""),申込書!$K$22,"")</f>
        <v/>
      </c>
      <c r="BI134" s="369" t="str">
        <f>IF(BH134="","",IF(INDEX('コンテンツ＆備考マスタ'!$H:$J,MATCH(学校情報!BH$3,'コンテンツ＆備考マスタ'!$H:$H,0),3)="●",IF(AND(BH134&lt;&gt;"",ISNUMBER(申込書!$AC$22)=TRUE,申込書!$C$52&lt;&gt;"▼プルダウンより選択してください",申込書!$C$52&lt;&gt;""),申込書!$AC$22,""),"-"))</f>
        <v/>
      </c>
      <c r="BJ134" s="369"/>
      <c r="BK134" s="369"/>
      <c r="BL134" s="370" t="str">
        <f>IF(AND(申込書!$C$52&lt;&gt;"▼プルダウンより選択してください",申込書!$C$52&lt;&gt;"",$G134&lt;&gt;"",申込書!$V$52="特定学年のみ"),"申し込みする","")</f>
        <v/>
      </c>
      <c r="BM134" s="371"/>
      <c r="BN134" s="372"/>
      <c r="BO134" s="373" t="str">
        <f>IF(AND(申込書!$C$53&lt;&gt;"▼プルダウンより選択してください",申込書!$C$53&lt;&gt;"",申込書!$K$22&lt;&gt;"YYYY/MM/DD",$G134&lt;&gt;""),申込書!$K$22,"")</f>
        <v/>
      </c>
      <c r="BP134" s="369" t="str">
        <f>IF(BO134="","",IF(INDEX('コンテンツ＆備考マスタ'!$H:$J,MATCH(学校情報!BO$3,'コンテンツ＆備考マスタ'!$H:$H,0),3)="●",IF(AND(BO134&lt;&gt;"",ISNUMBER(申込書!$AC$22)=TRUE,申込書!$C$53&lt;&gt;"▼プルダウンより選択してください",申込書!$C$53&lt;&gt;""),申込書!$AC$22,""),"-"))</f>
        <v/>
      </c>
      <c r="BQ134" s="369"/>
      <c r="BR134" s="369"/>
      <c r="BS134" s="370" t="str">
        <f>IF(AND(申込書!$C$53&lt;&gt;"▼プルダウンより選択してください",申込書!$C$53&lt;&gt;"",$G134&lt;&gt;"",申込書!$V$53="特定学年のみ"),"申し込みする","")</f>
        <v/>
      </c>
      <c r="BT134" s="371"/>
      <c r="BU134" s="372"/>
      <c r="BV134" s="373" t="str">
        <f>IF(AND(申込書!$C$54&lt;&gt;"▼プルダウンより選択してください",申込書!$C$54&lt;&gt;"",申込書!$K$22&lt;&gt;"YYYY/MM/DD",$G134&lt;&gt;""),申込書!$K$22,"")</f>
        <v/>
      </c>
      <c r="BW134" s="369" t="str">
        <f>IF(BV134="","",IF(INDEX('コンテンツ＆備考マスタ'!$H:$J,MATCH(学校情報!BV$3,'コンテンツ＆備考マスタ'!$H:$H,0),3)="●",IF(AND(BV134&lt;&gt;"",ISNUMBER(申込書!$AC$22)=TRUE,申込書!$C$54&lt;&gt;"▼プルダウンより選択してください",申込書!$C$54&lt;&gt;""),申込書!$AC$22,""),"-"))</f>
        <v/>
      </c>
      <c r="BX134" s="369"/>
      <c r="BY134" s="369"/>
      <c r="BZ134" s="370" t="str">
        <f>IF(AND(申込書!$C$54&lt;&gt;"▼プルダウンより選択してください",申込書!$C$54&lt;&gt;"",$G134&lt;&gt;"",申込書!$V$54="特定学年のみ"),"申し込みする","")</f>
        <v/>
      </c>
      <c r="CA134" s="371"/>
      <c r="CB134" s="372"/>
      <c r="CC134" s="373" t="str">
        <f>IF(AND(申込書!$C$55&lt;&gt;"▼プルダウンより選択してください",申込書!$C$55&lt;&gt;"",申込書!$K$22&lt;&gt;"YYYY/MM/DD",$G134&lt;&gt;""),申込書!$K$22,"")</f>
        <v/>
      </c>
      <c r="CD134" s="369" t="str">
        <f>IF(CC134="","",IF(INDEX('コンテンツ＆備考マスタ'!$H:$J,MATCH(学校情報!CC$3,'コンテンツ＆備考マスタ'!$H:$H,0),3)="●",IF(AND(CC134&lt;&gt;"",ISNUMBER(申込書!$AC$22)=TRUE,申込書!$C$55&lt;&gt;"▼プルダウンより選択してください",申込書!$C$55&lt;&gt;""),申込書!$AC$22,""),"-"))</f>
        <v/>
      </c>
      <c r="CE134" s="369"/>
      <c r="CF134" s="369"/>
      <c r="CG134" s="370" t="str">
        <f>IF(AND(申込書!$C$55&lt;&gt;"▼プルダウンより選択してください",申込書!$C$55&lt;&gt;"",$G134&lt;&gt;"",申込書!$V$55="特定学年のみ"),"申し込みする","")</f>
        <v/>
      </c>
      <c r="CH134" s="371"/>
      <c r="CI134" s="372"/>
      <c r="CJ134" s="373" t="str">
        <f>IF(AND(申込書!$C$56&lt;&gt;"▼プルダウンより選択してください",申込書!$C$56&lt;&gt;"",申込書!$K$22&lt;&gt;"YYYY/MM/DD",$G134&lt;&gt;""),申込書!$K$22,"")</f>
        <v/>
      </c>
      <c r="CK134" s="369" t="str">
        <f>IF(CJ134="","",IF(INDEX('コンテンツ＆備考マスタ'!$H:$J,MATCH(学校情報!CJ$3,'コンテンツ＆備考マスタ'!$H:$H,0),3)="●",IF(AND(CJ134&lt;&gt;"",ISNUMBER(申込書!$AC$22)=TRUE,申込書!$C$56&lt;&gt;"▼プルダウンより選択してください",申込書!$C$56&lt;&gt;""),申込書!$AC$22,""),"-"))</f>
        <v/>
      </c>
      <c r="CL134" s="369"/>
      <c r="CM134" s="369"/>
      <c r="CN134" s="370" t="str">
        <f>IF(AND(申込書!$C$56&lt;&gt;"▼プルダウンより選択してください",申込書!$C$56&lt;&gt;"",$G134&lt;&gt;"",申込書!$V$56="特定学年のみ"),"申し込みする","")</f>
        <v/>
      </c>
      <c r="CO134" s="371"/>
      <c r="CP134" s="372"/>
      <c r="CQ134" s="373" t="str">
        <f>IF(AND(申込書!$C$57&lt;&gt;"▼プルダウンより選択してください",申込書!$C$57&lt;&gt;"",申込書!$K$22&lt;&gt;"YYYY/MM/DD",$G134&lt;&gt;""),申込書!$K$22,"")</f>
        <v/>
      </c>
      <c r="CR134" s="369" t="str">
        <f>IF(CQ134="","",IF(INDEX('コンテンツ＆備考マスタ'!$H:$J,MATCH(学校情報!CQ$3,'コンテンツ＆備考マスタ'!$H:$H,0),3)="●",IF(AND(CQ134&lt;&gt;"",ISNUMBER(申込書!$AC$22)=TRUE,申込書!$C$57&lt;&gt;"▼プルダウンより選択してください",申込書!$C$57&lt;&gt;""),申込書!$AC$22,""),"-"))</f>
        <v/>
      </c>
      <c r="CS134" s="369"/>
      <c r="CT134" s="369"/>
      <c r="CU134" s="369" t="str">
        <f>IF(AND(申込書!$C$57&lt;&gt;"▼プルダウンより選択してください",申込書!$C$57&lt;&gt;"",$G134&lt;&gt;"",申込書!$V$57="特定学年のみ"),"申し込みする","")</f>
        <v/>
      </c>
      <c r="CV134" s="371"/>
      <c r="CW134" s="372"/>
      <c r="CX134" s="373" t="str">
        <f>IF(AND(申込書!$C$58&lt;&gt;"▼プルダウンより選択してください",申込書!$C$58&lt;&gt;"",申込書!$K$22&lt;&gt;"YYYY/MM/DD",$G134&lt;&gt;""),申込書!$K$22,"")</f>
        <v/>
      </c>
      <c r="CY134" s="369" t="str">
        <f>IF(CX134="","",IF(INDEX('コンテンツ＆備考マスタ'!$H:$J,MATCH(学校情報!CX$3,'コンテンツ＆備考マスタ'!$H:$H,0),3)="●",IF(AND(CX134&lt;&gt;"",ISNUMBER(申込書!$AC$22)=TRUE,申込書!$C$58&lt;&gt;"▼プルダウンより選択してください",申込書!$C$58&lt;&gt;""),申込書!$AC$22,""),"-"))</f>
        <v/>
      </c>
      <c r="CZ134" s="369"/>
      <c r="DA134" s="369"/>
      <c r="DB134" s="369" t="str">
        <f>IF(AND(申込書!$C$58&lt;&gt;"▼プルダウンより選択してください",申込書!$C$58&lt;&gt;"",$G134&lt;&gt;"",申込書!$V$58="特定学年のみ"),"申し込みする","")</f>
        <v/>
      </c>
      <c r="DC134" s="371"/>
      <c r="DD134" s="372"/>
      <c r="DE134" s="373" t="str">
        <f>IF(AND(申込書!$C$59&lt;&gt;"▼プルダウンより選択してください",申込書!$C$59&lt;&gt;"",申込書!$K$22&lt;&gt;"YYYY/MM/DD",$G134&lt;&gt;""),申込書!$K$22,"")</f>
        <v/>
      </c>
      <c r="DF134" s="369" t="str">
        <f>IF(DE134="","",IF(INDEX('コンテンツ＆備考マスタ'!$H:$J,MATCH(学校情報!DE$3,'コンテンツ＆備考マスタ'!$H:$H,0),3)="●",IF(AND(DE134&lt;&gt;"",ISNUMBER(申込書!$AC$22)=TRUE,申込書!$C$59&lt;&gt;"▼プルダウンより選択してください",申込書!$C$59&lt;&gt;""),申込書!$AC$22,""),"-"))</f>
        <v/>
      </c>
      <c r="DG134" s="369"/>
      <c r="DH134" s="369"/>
      <c r="DI134" s="369" t="str">
        <f>IF(AND(申込書!$C$59&lt;&gt;"▼プルダウンより選択してください",申込書!$C$59&lt;&gt;"",$G134&lt;&gt;"",申込書!$V$59="特定学年のみ"),"申し込みする","")</f>
        <v/>
      </c>
      <c r="DJ134" s="371"/>
      <c r="DK134" s="372"/>
      <c r="DL134" s="373" t="str">
        <f>IF(AND(申込書!$C$60&lt;&gt;"▼プルダウンより選択してください",申込書!$C$60&lt;&gt;"",申込書!$K$22&lt;&gt;"YYYY/MM/DD",$G134&lt;&gt;""),申込書!$K$22,"")</f>
        <v/>
      </c>
      <c r="DM134" s="369" t="str">
        <f>IF(DL134="","",IF(INDEX('コンテンツ＆備考マスタ'!$H:$J,MATCH(学校情報!DL$3,'コンテンツ＆備考マスタ'!$H:$H,0),3)="●",IF(AND(DL134&lt;&gt;"",ISNUMBER(申込書!$AC$22)=TRUE,申込書!$C$60&lt;&gt;"▼プルダウンより選択してください",申込書!$C$60&lt;&gt;""),申込書!$AC$22,""),"-"))</f>
        <v/>
      </c>
      <c r="DN134" s="369"/>
      <c r="DO134" s="369"/>
      <c r="DP134" s="369" t="str">
        <f>IF(AND(申込書!$C$60&lt;&gt;"▼プルダウンより選択してください",申込書!$C$60&lt;&gt;"",$G134&lt;&gt;"",申込書!$V$60="特定学年のみ"),"申し込みする","")</f>
        <v/>
      </c>
      <c r="DQ134" s="371"/>
      <c r="DR134" s="372"/>
      <c r="DS134" s="373" t="str">
        <f>IF(AND(申込書!$C$61&lt;&gt;"▼プルダウンより選択してください",申込書!$C$61&lt;&gt;"",申込書!$K$22&lt;&gt;"YYYY/MM/DD",$G134&lt;&gt;""),申込書!$K$22,"")</f>
        <v/>
      </c>
      <c r="DT134" s="369" t="str">
        <f>IF(DS134="","",IF(INDEX('コンテンツ＆備考マスタ'!$H:$J,MATCH(学校情報!DS$3,'コンテンツ＆備考マスタ'!$H:$H,0),3)="●",IF(AND(DS134&lt;&gt;"",ISNUMBER(申込書!$AC$22)=TRUE,申込書!$C$61&lt;&gt;"▼プルダウンより選択してください",申込書!$C$61&lt;&gt;""),申込書!$AC$22,""),"-"))</f>
        <v/>
      </c>
      <c r="DU134" s="369"/>
      <c r="DV134" s="369"/>
      <c r="DW134" s="369" t="str">
        <f>IF(AND(申込書!$C$61&lt;&gt;"▼プルダウンより選択してください",申込書!$C$61&lt;&gt;"",$G134&lt;&gt;"",申込書!$V$61="特定学年のみ"),"申し込みする","")</f>
        <v/>
      </c>
      <c r="DX134" s="371"/>
      <c r="DY134" s="372"/>
      <c r="DZ134" s="373" t="str">
        <f>IF(AND(申込書!$C$62&lt;&gt;"▼プルダウンより選択してください",申込書!$C$62&lt;&gt;"",申込書!$K$22&lt;&gt;"YYYY/MM/DD",$G134&lt;&gt;""),申込書!$K$22,"")</f>
        <v/>
      </c>
      <c r="EA134" s="369" t="str">
        <f>IF(DZ134="","",IF(INDEX('コンテンツ＆備考マスタ'!$H:$J,MATCH(学校情報!DZ$3,'コンテンツ＆備考マスタ'!$H:$H,0),3)="●",IF(AND(DZ134&lt;&gt;"",ISNUMBER(申込書!$AC$22)=TRUE,申込書!$C$62&lt;&gt;"▼プルダウンより選択してください",申込書!$C$62&lt;&gt;""),申込書!$AC$22,""),"-"))</f>
        <v/>
      </c>
      <c r="EB134" s="369"/>
      <c r="EC134" s="369"/>
      <c r="ED134" s="370" t="str">
        <f>IF(AND(申込書!$C$62&lt;&gt;"▼プルダウンより選択してください",申込書!$C$62&lt;&gt;"",$G134&lt;&gt;"",申込書!$V$62="特定学年のみ"),"申し込みする","")</f>
        <v/>
      </c>
      <c r="EE134" s="371"/>
      <c r="EF134" s="372"/>
      <c r="EG134" s="373" t="str">
        <f>IF(AND(申込書!$C$63&lt;&gt;"▼プルダウンより選択してください",申込書!$C$63&lt;&gt;"",申込書!$K$22&lt;&gt;"YYYY/MM/DD",$G134&lt;&gt;""),申込書!$K$22,"")</f>
        <v/>
      </c>
      <c r="EH134" s="369" t="str">
        <f>IF(EG134="","",IF(INDEX('コンテンツ＆備考マスタ'!$H:$J,MATCH(学校情報!EG$3,'コンテンツ＆備考マスタ'!$H:$H,0),3)="●",IF(AND(EG134&lt;&gt;"",ISNUMBER(申込書!$AC$22)=TRUE,申込書!$C$63&lt;&gt;"▼プルダウンより選択してください",申込書!$C$63&lt;&gt;""),申込書!$AC$22,""),"-"))</f>
        <v/>
      </c>
      <c r="EI134" s="369"/>
      <c r="EJ134" s="369"/>
      <c r="EK134" s="370" t="str">
        <f>IF(AND(申込書!$C$63&lt;&gt;"▼プルダウンより選択してください",申込書!$C$63&lt;&gt;"",$G134&lt;&gt;"",申込書!$V$63="特定学年のみ"),"申し込みする","")</f>
        <v/>
      </c>
      <c r="EL134" s="371"/>
      <c r="EM134" s="372"/>
      <c r="EN134" s="373" t="str">
        <f>IF(AND(申込書!$C$64&lt;&gt;"▼プルダウンより選択してください",申込書!$C$64&lt;&gt;"",申込書!$K$22&lt;&gt;"YYYY/MM/DD",$G134&lt;&gt;""),申込書!$K$22,"")</f>
        <v/>
      </c>
      <c r="EO134" s="369" t="str">
        <f>IF(EN134="","",IF(INDEX('コンテンツ＆備考マスタ'!$H:$J,MATCH(学校情報!EN$3,'コンテンツ＆備考マスタ'!$H:$H,0),3)="●",IF(AND(EN134&lt;&gt;"",ISNUMBER(申込書!$AC$22)=TRUE,申込書!$C$64&lt;&gt;"▼プルダウンより選択してください",申込書!$C$64&lt;&gt;""),申込書!$AC$22,""),"-"))</f>
        <v/>
      </c>
      <c r="EP134" s="369"/>
      <c r="EQ134" s="369"/>
      <c r="ER134" s="370" t="str">
        <f>IF(AND(申込書!$C$64&lt;&gt;"▼プルダウンより選択してください",申込書!$C$64&lt;&gt;"",$G134&lt;&gt;"",申込書!$V$64="特定学年のみ"),"申し込みする","")</f>
        <v/>
      </c>
      <c r="ES134" s="371"/>
      <c r="ET134" s="372"/>
      <c r="EU134" s="373" t="str">
        <f>IF(AND(申込書!$C$65&lt;&gt;"▼プルダウンより選択してください",申込書!$C$65&lt;&gt;"",申込書!$K$22&lt;&gt;"YYYY/MM/DD",$G134&lt;&gt;""),申込書!$K$22,"")</f>
        <v/>
      </c>
      <c r="EV134" s="369" t="str">
        <f>IF(EU134="","",IF(INDEX('コンテンツ＆備考マスタ'!$H:$J,MATCH(学校情報!EU$3,'コンテンツ＆備考マスタ'!$H:$H,0),3)="●",IF(AND(EU134&lt;&gt;"",ISNUMBER(申込書!$AC$22)=TRUE,申込書!$C$65&lt;&gt;"▼プルダウンより選択してください",申込書!$C$65&lt;&gt;""),申込書!$AC$22,""),"-"))</f>
        <v/>
      </c>
      <c r="EW134" s="369"/>
      <c r="EX134" s="369"/>
      <c r="EY134" s="370" t="str">
        <f>IF(AND(申込書!$C$65&lt;&gt;"▼プルダウンより選択してください",申込書!$C$65&lt;&gt;"",$G134&lt;&gt;"",申込書!$V$65="特定学年のみ"),"申し込みする","")</f>
        <v/>
      </c>
      <c r="EZ134" s="371"/>
      <c r="FA134" s="372"/>
      <c r="FB134" s="373" t="str">
        <f>IF(AND(申込書!$C$66&lt;&gt;"▼プルダウンより選択してください",申込書!$C$66&lt;&gt;"",申込書!$K$22&lt;&gt;"YYYY/MM/DD",$G134&lt;&gt;""),申込書!$K$22,"")</f>
        <v/>
      </c>
      <c r="FC134" s="369" t="str">
        <f>IF(FB134="","",IF(INDEX('コンテンツ＆備考マスタ'!$H:$J,MATCH(学校情報!FB$3,'コンテンツ＆備考マスタ'!$H:$H,0),3)="●",IF(AND(FB134&lt;&gt;"",ISNUMBER(申込書!$AC$22)=TRUE,申込書!$C$66&lt;&gt;"▼プルダウンより選択してください",申込書!$C$66&lt;&gt;""),申込書!$AC$22,""),"-"))</f>
        <v/>
      </c>
      <c r="FD134" s="369"/>
      <c r="FE134" s="369"/>
      <c r="FF134" s="370" t="str">
        <f>IF(AND(申込書!$C$66&lt;&gt;"▼プルダウンより選択してください",申込書!$C$66&lt;&gt;"",$G134&lt;&gt;"",申込書!$V$66="特定学年のみ"),"申し込みする","")</f>
        <v/>
      </c>
      <c r="FG134" s="371"/>
      <c r="FH134" s="372"/>
      <c r="FI134" s="373" t="str">
        <f>IF(AND(申込書!$C$67&lt;&gt;"▼プルダウンより選択してください",申込書!$C$67&lt;&gt;"",申込書!$K$22&lt;&gt;"YYYY/MM/DD",$G134&lt;&gt;""),申込書!$K$22,"")</f>
        <v/>
      </c>
      <c r="FJ134" s="369" t="str">
        <f>IF(FI134="","",IF(INDEX('コンテンツ＆備考マスタ'!$H:$J,MATCH(学校情報!FI$3,'コンテンツ＆備考マスタ'!$H:$H,0),3)="●",IF(AND(FI134&lt;&gt;"",ISNUMBER(申込書!$AC$22)=TRUE,申込書!$C$67&lt;&gt;"▼プルダウンより選択してください",申込書!$C$67&lt;&gt;""),申込書!$AC$22,""),"-"))</f>
        <v/>
      </c>
      <c r="FK134" s="369"/>
      <c r="FL134" s="369"/>
      <c r="FM134" s="370" t="str">
        <f>IF(AND(申込書!$C$67&lt;&gt;"▼プルダウンより選択してください",申込書!$C$67&lt;&gt;"",$G134&lt;&gt;"",申込書!$V$67="特定学年のみ"),"申し込みする","")</f>
        <v/>
      </c>
      <c r="FN134" s="371"/>
      <c r="FO134" s="372"/>
      <c r="FP134" s="373" t="str">
        <f>IF(AND(申込書!$C$68&lt;&gt;"▼プルダウンより選択してください",申込書!$C$68&lt;&gt;"",申込書!$K$22&lt;&gt;"YYYY/MM/DD",$G134&lt;&gt;""),申込書!$K$22,"")</f>
        <v/>
      </c>
      <c r="FQ134" s="369" t="str">
        <f>IF(FP134="","",IF(INDEX('コンテンツ＆備考マスタ'!$H:$J,MATCH(学校情報!FP$3,'コンテンツ＆備考マスタ'!$H:$H,0),3)="●",IF(AND(FP134&lt;&gt;"",ISNUMBER(申込書!$AC$22)=TRUE,申込書!$C$68&lt;&gt;"▼プルダウンより選択してください",申込書!$C$68&lt;&gt;""),申込書!$AC$22,""),"-"))</f>
        <v/>
      </c>
      <c r="FR134" s="369"/>
      <c r="FS134" s="369"/>
      <c r="FT134" s="370" t="str">
        <f>IF(AND(申込書!$C$68&lt;&gt;"▼プルダウンより選択してください",申込書!$C$68&lt;&gt;"",$G134&lt;&gt;"",申込書!$V$68="特定学年のみ"),"申し込みする","")</f>
        <v/>
      </c>
      <c r="FU134" s="371"/>
      <c r="FV134" s="372"/>
      <c r="FW134" s="373" t="str">
        <f>IF(AND(申込書!$C$69&lt;&gt;"▼プルダウンより選択してください",申込書!$C$69&lt;&gt;"",申込書!$K$22&lt;&gt;"YYYY/MM/DD",$G134&lt;&gt;""),申込書!$K$22,"")</f>
        <v/>
      </c>
      <c r="FX134" s="369" t="str">
        <f>IF(FW134="","",IF(INDEX('コンテンツ＆備考マスタ'!$H:$J,MATCH(学校情報!FW$3,'コンテンツ＆備考マスタ'!$H:$H,0),3)="●",IF(AND(FW134&lt;&gt;"",ISNUMBER(申込書!$AC$22)=TRUE,申込書!$C$69&lt;&gt;"▼プルダウンより選択してください",申込書!$C$69&lt;&gt;""),申込書!$AC$22,""),"-"))</f>
        <v/>
      </c>
      <c r="FY134" s="369"/>
      <c r="FZ134" s="369"/>
      <c r="GA134" s="370" t="str">
        <f>IF(AND(申込書!$C$69&lt;&gt;"▼プルダウンより選択してください",申込書!$C$69&lt;&gt;"",$G134&lt;&gt;"",申込書!$V$69="特定学年のみ"),"申し込みする","")</f>
        <v/>
      </c>
      <c r="GB134" s="371"/>
      <c r="GC134" s="372"/>
      <c r="GD134" s="373" t="str">
        <f>IF(AND(申込書!$C$70&lt;&gt;"▼プルダウンより選択してください",申込書!$C$70&lt;&gt;"",申込書!$K$22&lt;&gt;"YYYY/MM/DD",$G134&lt;&gt;""),申込書!$K$22,"")</f>
        <v/>
      </c>
      <c r="GE134" s="369" t="str">
        <f>IF(GD134="","",IF(INDEX('コンテンツ＆備考マスタ'!$H:$J,MATCH(学校情報!GD$3,'コンテンツ＆備考マスタ'!$H:$H,0),3)="●",IF(AND(GD134&lt;&gt;"",ISNUMBER(申込書!$AC$22)=TRUE,申込書!$C$70&lt;&gt;"▼プルダウンより選択してください",申込書!$C$70&lt;&gt;""),申込書!$AC$22,""),"-"))</f>
        <v/>
      </c>
      <c r="GF134" s="369"/>
      <c r="GG134" s="369"/>
      <c r="GH134" s="370" t="str">
        <f>IF(AND(申込書!$C$70&lt;&gt;"▼プルダウンより選択してください",申込書!$C$70&lt;&gt;"",$G134&lt;&gt;"",申込書!$V$70="特定学年のみ"),"申し込みする","")</f>
        <v/>
      </c>
      <c r="GI134" s="371"/>
      <c r="GJ134" s="372"/>
      <c r="GK134" s="373" t="str">
        <f>IF(AND(申込書!$C$71&lt;&gt;"▼プルダウンより選択してください",申込書!$C$71&lt;&gt;"",申込書!$K$22&lt;&gt;"YYYY/MM/DD",$G134&lt;&gt;""),申込書!$K$22,"")</f>
        <v/>
      </c>
      <c r="GL134" s="369" t="str">
        <f>IF(GK134="","",IF(INDEX('コンテンツ＆備考マスタ'!$H:$J,MATCH(学校情報!GK$3,'コンテンツ＆備考マスタ'!$H:$H,0),3)="●",IF(AND(GK134&lt;&gt;"",ISNUMBER(申込書!$AC$22)=TRUE,申込書!$C$71&lt;&gt;"▼プルダウンより選択してください",申込書!$C$71&lt;&gt;""),申込書!$AC$22,""),"-"))</f>
        <v/>
      </c>
      <c r="GM134" s="369"/>
      <c r="GN134" s="369"/>
      <c r="GO134" s="370" t="str">
        <f>IF(AND(申込書!$C$71&lt;&gt;"▼プルダウンより選択してください",申込書!$C$71&lt;&gt;"",$G134&lt;&gt;"",申込書!$V$71="特定学年のみ"),"申し込みする","")</f>
        <v/>
      </c>
      <c r="GP134" s="371"/>
      <c r="GQ134" s="372"/>
      <c r="GR134" s="373" t="str">
        <f>IF(AND(申込書!$C$72&lt;&gt;"▼プルダウンより選択してください",申込書!$C$72&lt;&gt;"",申込書!$K$22&lt;&gt;"YYYY/MM/DD",$G134&lt;&gt;""),申込書!$K$22,"")</f>
        <v/>
      </c>
      <c r="GS134" s="369" t="str">
        <f>IF(GR134="","",IF(INDEX('コンテンツ＆備考マスタ'!$H:$J,MATCH(学校情報!GR$3,'コンテンツ＆備考マスタ'!$H:$H,0),3)="●",IF(AND(GR134&lt;&gt;"",ISNUMBER(申込書!$AC$22)=TRUE,申込書!$C$72&lt;&gt;"▼プルダウンより選択してください",申込書!$C$72&lt;&gt;""),申込書!$AC$22,""),"-"))</f>
        <v/>
      </c>
      <c r="GT134" s="369"/>
      <c r="GU134" s="369"/>
      <c r="GV134" s="370" t="str">
        <f>IF(AND(申込書!$C$72&lt;&gt;"▼プルダウンより選択してください",申込書!$C$72&lt;&gt;"",$G134&lt;&gt;"",申込書!$V$72="特定学年のみ"),"申し込みする","")</f>
        <v/>
      </c>
      <c r="GW134" s="371"/>
      <c r="GX134" s="372"/>
      <c r="GY134" s="373" t="str">
        <f>IF(AND(申込書!$C$73&lt;&gt;"▼プルダウンより選択してください",申込書!$C$73&lt;&gt;"",申込書!$K$22&lt;&gt;"YYYY/MM/DD",$G134&lt;&gt;""),申込書!$K$22,"")</f>
        <v/>
      </c>
      <c r="GZ134" s="369" t="str">
        <f>IF(GY134="","",IF(INDEX('コンテンツ＆備考マスタ'!$H:$J,MATCH(学校情報!GY$3,'コンテンツ＆備考マスタ'!$H:$H,0),3)="●",IF(AND(GY134&lt;&gt;"",ISNUMBER(申込書!$AC$22)=TRUE,申込書!$C$73&lt;&gt;"▼プルダウンより選択してください",申込書!$C$73&lt;&gt;""),申込書!$AC$22,""),"-"))</f>
        <v/>
      </c>
      <c r="HA134" s="369"/>
      <c r="HB134" s="369"/>
      <c r="HC134" s="370" t="str">
        <f>IF(AND(申込書!$C$73&lt;&gt;"▼プルダウンより選択してください",申込書!$C$73&lt;&gt;"",$G134&lt;&gt;"",申込書!$V$73="特定学年のみ"),"申し込みする","")</f>
        <v/>
      </c>
      <c r="HD134" s="371"/>
      <c r="HE134" s="372"/>
      <c r="HF134" s="373" t="str">
        <f>IF(AND(申込書!$C$74&lt;&gt;"▼プルダウンより選択してください",申込書!$C$74&lt;&gt;"",申込書!$K$22&lt;&gt;"YYYY/MM/DD",$G134&lt;&gt;""),申込書!$K$22,"")</f>
        <v/>
      </c>
      <c r="HG134" s="369" t="str">
        <f>IF(HF134="","",IF(INDEX('コンテンツ＆備考マスタ'!$H:$J,MATCH(学校情報!HF$3,'コンテンツ＆備考マスタ'!$H:$H,0),3)="●",IF(AND(HF134&lt;&gt;"",ISNUMBER(申込書!$AC$22)=TRUE,申込書!$C$74&lt;&gt;"▼プルダウンより選択してください",申込書!$C$74&lt;&gt;""),申込書!$AC$22,""),"-"))</f>
        <v/>
      </c>
      <c r="HH134" s="369"/>
      <c r="HI134" s="369"/>
      <c r="HJ134" s="370" t="str">
        <f>IF(AND(申込書!$C$74&lt;&gt;"▼プルダウンより選択してください",申込書!$C$74&lt;&gt;"",$G134&lt;&gt;"",申込書!$V$74="特定学年のみ"),"申し込みする","")</f>
        <v/>
      </c>
      <c r="HK134" s="371"/>
      <c r="HL134" s="372"/>
      <c r="HM134" s="373" t="str">
        <f>IF(AND(申込書!$C$75&lt;&gt;"▼プルダウンより選択してください",申込書!$C$75&lt;&gt;"",申込書!$K$22&lt;&gt;"YYYY/MM/DD",$G134&lt;&gt;""),申込書!$K$22,"")</f>
        <v/>
      </c>
      <c r="HN134" s="369" t="str">
        <f>IF(HM134="","",IF(INDEX('コンテンツ＆備考マスタ'!$H:$J,MATCH(学校情報!HM$3,'コンテンツ＆備考マスタ'!$H:$H,0),3)="●",IF(AND(HM134&lt;&gt;"",ISNUMBER(申込書!$AC$22)=TRUE,申込書!$C$75&lt;&gt;"▼プルダウンより選択してください",申込書!$C$75&lt;&gt;""),申込書!$AC$22,""),"-"))</f>
        <v/>
      </c>
      <c r="HO134" s="369"/>
      <c r="HP134" s="369"/>
      <c r="HQ134" s="370" t="str">
        <f>IF(AND(申込書!$C$75&lt;&gt;"▼プルダウンより選択してください",申込書!$C$75&lt;&gt;"",$G134&lt;&gt;"",申込書!$V$75="特定学年のみ"),"申し込みする","")</f>
        <v/>
      </c>
      <c r="HR134" s="371"/>
      <c r="HS134" s="371"/>
      <c r="HT134" s="374" t="str">
        <f>IF(AND(申込書!$C$76&lt;&gt;"▼プルダウンより選択してください",申込書!$C$76&lt;&gt;"",申込書!$K$22&lt;&gt;"YYYY/MM/DD",$G134&lt;&gt;""),申込書!$K$22,"")</f>
        <v/>
      </c>
      <c r="HU134" s="369" t="str">
        <f>IF(HT134="","",IF(INDEX('コンテンツ＆備考マスタ'!$H:$J,MATCH(学校情報!HT$3,'コンテンツ＆備考マスタ'!$H:$H,0),3)="●",IF(AND(HT134&lt;&gt;"",ISNUMBER(申込書!$AC$22)=TRUE,申込書!$C$76&lt;&gt;"▼プルダウンより選択してください",申込書!$C$76&lt;&gt;""),申込書!$AC$22,""),"-"))</f>
        <v/>
      </c>
      <c r="HV134" s="369"/>
      <c r="HW134" s="369"/>
      <c r="HX134" s="370" t="str">
        <f>IF(AND(申込書!$C$76&lt;&gt;"▼プルダウンより選択してください",申込書!$C$76&lt;&gt;"",$G134&lt;&gt;"",申込書!$V$76="特定学年のみ"),"申し込みする","")</f>
        <v/>
      </c>
      <c r="HY134" s="371"/>
      <c r="HZ134" s="372"/>
      <c r="IA134" s="69"/>
    </row>
    <row r="135" spans="2:235" ht="26.85" hidden="1" customHeight="1" outlineLevel="1">
      <c r="B135" s="365">
        <f t="shared" ref="B135:B198" si="6">ROW()-5</f>
        <v>130</v>
      </c>
      <c r="C135" s="55"/>
      <c r="D135" s="56"/>
      <c r="E135" s="154"/>
      <c r="F135" s="57"/>
      <c r="G135" s="58"/>
      <c r="H135" s="59"/>
      <c r="I135" s="60"/>
      <c r="J135" s="61"/>
      <c r="K135" s="366" t="str">
        <f t="shared" ref="K135:K198" si="7">IF(AND(OR($C135="既存環境あり",$C135="既存環境あり（住所変更）"),$G135&lt;&gt;""),"現設定を継続する",IF(AND($C135="既存環境なし",$G135&lt;&gt;""),"選択してください",""))</f>
        <v/>
      </c>
      <c r="L135" s="62"/>
      <c r="M135" s="322"/>
      <c r="N135" s="63"/>
      <c r="O135" s="64"/>
      <c r="P135" s="367" t="str">
        <f t="shared" ref="P135:P198" si="8">IF(AND(OR($C135="既存環境あり",$C135="既存環境あり（住所変更）"),$G135&lt;&gt;""),"現設定を継続する",IF(AND($C135="既存環境なし",$G135&lt;&gt;""),"選択してください",""))</f>
        <v/>
      </c>
      <c r="Q135" s="65"/>
      <c r="R135" s="66"/>
      <c r="S135" s="67"/>
      <c r="T135" s="68"/>
      <c r="U135" s="68"/>
      <c r="V135" s="68"/>
      <c r="W135" s="66"/>
      <c r="X135" s="281"/>
      <c r="Y135" s="368" t="str">
        <f>IF(AND(申込書!$C$47&lt;&gt;"▼プルダウンより選択してください",申込書!$C$47&lt;&gt;"",申込書!$K$22&lt;&gt;"YYYY/MM/DD",$G135&lt;&gt;""),申込書!$K$22,"")</f>
        <v/>
      </c>
      <c r="Z135" s="369" t="str">
        <f>IF(Y135="","",IF(INDEX('コンテンツ＆備考マスタ'!$H:$J,MATCH(学校情報!Y$3,'コンテンツ＆備考マスタ'!$H:$H,0),3)="●",IF(AND(Y135&lt;&gt;"",ISNUMBER(申込書!$AC$22)=TRUE,申込書!$C$47&lt;&gt;"▼プルダウンより選択してください",申込書!$C$47&lt;&gt;""),申込書!$AC$22,""),"-"))</f>
        <v/>
      </c>
      <c r="AA135" s="369"/>
      <c r="AB135" s="369"/>
      <c r="AC135" s="370" t="str">
        <f>IF(AND(申込書!$C$47&lt;&gt;"▼プルダウンより選択してください",申込書!$C$47&lt;&gt;"",$G135&lt;&gt;"",申込書!$V$47="特定学年のみ"),"申し込みする","")</f>
        <v/>
      </c>
      <c r="AD135" s="371"/>
      <c r="AE135" s="372"/>
      <c r="AF135" s="373" t="str">
        <f>IF(AND(申込書!$C$48&lt;&gt;"▼プルダウンより選択してください",申込書!$C$48&lt;&gt;"",申込書!$K$22&lt;&gt;"YYYY/MM/DD",$G135&lt;&gt;""),申込書!$K$22,"")</f>
        <v/>
      </c>
      <c r="AG135" s="369" t="str">
        <f>IF(AF135="","",IF(INDEX('コンテンツ＆備考マスタ'!$H:$J,MATCH(学校情報!AF$3,'コンテンツ＆備考マスタ'!$H:$H,0),3)="●",IF(AND(AF135&lt;&gt;"",ISNUMBER(申込書!$AC$22)=TRUE,申込書!$C$48&lt;&gt;"▼プルダウンより選択してください",申込書!$C$48&lt;&gt;""),申込書!$AC$22,""),"-"))</f>
        <v/>
      </c>
      <c r="AH135" s="369"/>
      <c r="AI135" s="369"/>
      <c r="AJ135" s="370" t="str">
        <f>IF(AND(申込書!$C$48&lt;&gt;"▼プルダウンより選択してください",申込書!$C$48&lt;&gt;"",$G135&lt;&gt;"",申込書!$V$48="特定学年のみ"),"申し込みする","")</f>
        <v/>
      </c>
      <c r="AK135" s="371"/>
      <c r="AL135" s="372"/>
      <c r="AM135" s="373" t="str">
        <f>IF(AND(申込書!$C$49&lt;&gt;"▼プルダウンより選択してください",申込書!$C$49&lt;&gt;"",申込書!$K$22&lt;&gt;"YYYY/MM/DD",$G135&lt;&gt;""),申込書!$K$22,"")</f>
        <v/>
      </c>
      <c r="AN135" s="369" t="str">
        <f>IF(AM135="","",IF(INDEX('コンテンツ＆備考マスタ'!$H:$J,MATCH(学校情報!AM$3,'コンテンツ＆備考マスタ'!$H:$H,0),3)="●",IF(AND(AM135&lt;&gt;"",ISNUMBER(申込書!$AC$22)=TRUE,申込書!$C$49&lt;&gt;"▼プルダウンより選択してください",申込書!$C$49&lt;&gt;""),申込書!$AC$22,""),"-"))</f>
        <v/>
      </c>
      <c r="AO135" s="369"/>
      <c r="AP135" s="369"/>
      <c r="AQ135" s="370" t="str">
        <f>IF(AND(申込書!$C$49&lt;&gt;"▼プルダウンより選択してください",申込書!$C$49&lt;&gt;"",$G135&lt;&gt;"",申込書!$V$49="特定学年のみ"),"申し込みする","")</f>
        <v/>
      </c>
      <c r="AR135" s="371"/>
      <c r="AS135" s="372"/>
      <c r="AT135" s="373" t="str">
        <f>IF(AND(申込書!$C$50&lt;&gt;"▼プルダウンより選択してください",申込書!$C$50&lt;&gt;"",申込書!$K$22&lt;&gt;"YYYY/MM/DD",$G135&lt;&gt;""),申込書!$K$22,"")</f>
        <v/>
      </c>
      <c r="AU135" s="369" t="str">
        <f>IF(AT135="","",IF(INDEX('コンテンツ＆備考マスタ'!$H:$J,MATCH(学校情報!AT$3,'コンテンツ＆備考マスタ'!$H:$H,0),3)="●",IF(AND(AT135&lt;&gt;"",ISNUMBER(申込書!$AC$22)=TRUE,申込書!$C$50&lt;&gt;"▼プルダウンより選択してください",申込書!$C$50&lt;&gt;""),申込書!$AC$22,""),"-"))</f>
        <v/>
      </c>
      <c r="AV135" s="369"/>
      <c r="AW135" s="369"/>
      <c r="AX135" s="370" t="str">
        <f>IF(AND(申込書!$C$50&lt;&gt;"▼プルダウンより選択してください",申込書!$C$50&lt;&gt;"",$G135&lt;&gt;"",申込書!$V$50="特定学年のみ"),"申し込みする","")</f>
        <v/>
      </c>
      <c r="AY135" s="371"/>
      <c r="AZ135" s="372"/>
      <c r="BA135" s="373" t="str">
        <f>IF(AND(申込書!$C$51&lt;&gt;"▼プルダウンより選択してください",申込書!$C$51&lt;&gt;"",申込書!$K$22&lt;&gt;"YYYY/MM/DD",$G135&lt;&gt;""),申込書!$K$22,"")</f>
        <v/>
      </c>
      <c r="BB135" s="369" t="str">
        <f>IF(BA135="","",IF(INDEX('コンテンツ＆備考マスタ'!$H:$J,MATCH(学校情報!BA$3,'コンテンツ＆備考マスタ'!$H:$H,0),3)="●",IF(AND(BA135&lt;&gt;"",ISNUMBER(申込書!$AC$22)=TRUE,申込書!$C$51&lt;&gt;"▼プルダウンより選択してください",申込書!$C$51&lt;&gt;""),申込書!$AC$22,""),"-"))</f>
        <v/>
      </c>
      <c r="BC135" s="369"/>
      <c r="BD135" s="369"/>
      <c r="BE135" s="370" t="str">
        <f>IF(AND(申込書!$C$51&lt;&gt;"▼プルダウンより選択してください",申込書!$C$51&lt;&gt;"",$G135&lt;&gt;"",申込書!$V$51="特定学年のみ"),"申し込みする","")</f>
        <v/>
      </c>
      <c r="BF135" s="371"/>
      <c r="BG135" s="372"/>
      <c r="BH135" s="373" t="str">
        <f>IF(AND(申込書!$C$52&lt;&gt;"▼プルダウンより選択してください",申込書!$C$52&lt;&gt;"",申込書!$K$22&lt;&gt;"YYYY/MM/DD",$G135&lt;&gt;""),申込書!$K$22,"")</f>
        <v/>
      </c>
      <c r="BI135" s="369" t="str">
        <f>IF(BH135="","",IF(INDEX('コンテンツ＆備考マスタ'!$H:$J,MATCH(学校情報!BH$3,'コンテンツ＆備考マスタ'!$H:$H,0),3)="●",IF(AND(BH135&lt;&gt;"",ISNUMBER(申込書!$AC$22)=TRUE,申込書!$C$52&lt;&gt;"▼プルダウンより選択してください",申込書!$C$52&lt;&gt;""),申込書!$AC$22,""),"-"))</f>
        <v/>
      </c>
      <c r="BJ135" s="369"/>
      <c r="BK135" s="369"/>
      <c r="BL135" s="370" t="str">
        <f>IF(AND(申込書!$C$52&lt;&gt;"▼プルダウンより選択してください",申込書!$C$52&lt;&gt;"",$G135&lt;&gt;"",申込書!$V$52="特定学年のみ"),"申し込みする","")</f>
        <v/>
      </c>
      <c r="BM135" s="371"/>
      <c r="BN135" s="372"/>
      <c r="BO135" s="373" t="str">
        <f>IF(AND(申込書!$C$53&lt;&gt;"▼プルダウンより選択してください",申込書!$C$53&lt;&gt;"",申込書!$K$22&lt;&gt;"YYYY/MM/DD",$G135&lt;&gt;""),申込書!$K$22,"")</f>
        <v/>
      </c>
      <c r="BP135" s="369" t="str">
        <f>IF(BO135="","",IF(INDEX('コンテンツ＆備考マスタ'!$H:$J,MATCH(学校情報!BO$3,'コンテンツ＆備考マスタ'!$H:$H,0),3)="●",IF(AND(BO135&lt;&gt;"",ISNUMBER(申込書!$AC$22)=TRUE,申込書!$C$53&lt;&gt;"▼プルダウンより選択してください",申込書!$C$53&lt;&gt;""),申込書!$AC$22,""),"-"))</f>
        <v/>
      </c>
      <c r="BQ135" s="369"/>
      <c r="BR135" s="369"/>
      <c r="BS135" s="370" t="str">
        <f>IF(AND(申込書!$C$53&lt;&gt;"▼プルダウンより選択してください",申込書!$C$53&lt;&gt;"",$G135&lt;&gt;"",申込書!$V$53="特定学年のみ"),"申し込みする","")</f>
        <v/>
      </c>
      <c r="BT135" s="371"/>
      <c r="BU135" s="372"/>
      <c r="BV135" s="373" t="str">
        <f>IF(AND(申込書!$C$54&lt;&gt;"▼プルダウンより選択してください",申込書!$C$54&lt;&gt;"",申込書!$K$22&lt;&gt;"YYYY/MM/DD",$G135&lt;&gt;""),申込書!$K$22,"")</f>
        <v/>
      </c>
      <c r="BW135" s="369" t="str">
        <f>IF(BV135="","",IF(INDEX('コンテンツ＆備考マスタ'!$H:$J,MATCH(学校情報!BV$3,'コンテンツ＆備考マスタ'!$H:$H,0),3)="●",IF(AND(BV135&lt;&gt;"",ISNUMBER(申込書!$AC$22)=TRUE,申込書!$C$54&lt;&gt;"▼プルダウンより選択してください",申込書!$C$54&lt;&gt;""),申込書!$AC$22,""),"-"))</f>
        <v/>
      </c>
      <c r="BX135" s="369"/>
      <c r="BY135" s="369"/>
      <c r="BZ135" s="370" t="str">
        <f>IF(AND(申込書!$C$54&lt;&gt;"▼プルダウンより選択してください",申込書!$C$54&lt;&gt;"",$G135&lt;&gt;"",申込書!$V$54="特定学年のみ"),"申し込みする","")</f>
        <v/>
      </c>
      <c r="CA135" s="371"/>
      <c r="CB135" s="372"/>
      <c r="CC135" s="373" t="str">
        <f>IF(AND(申込書!$C$55&lt;&gt;"▼プルダウンより選択してください",申込書!$C$55&lt;&gt;"",申込書!$K$22&lt;&gt;"YYYY/MM/DD",$G135&lt;&gt;""),申込書!$K$22,"")</f>
        <v/>
      </c>
      <c r="CD135" s="369" t="str">
        <f>IF(CC135="","",IF(INDEX('コンテンツ＆備考マスタ'!$H:$J,MATCH(学校情報!CC$3,'コンテンツ＆備考マスタ'!$H:$H,0),3)="●",IF(AND(CC135&lt;&gt;"",ISNUMBER(申込書!$AC$22)=TRUE,申込書!$C$55&lt;&gt;"▼プルダウンより選択してください",申込書!$C$55&lt;&gt;""),申込書!$AC$22,""),"-"))</f>
        <v/>
      </c>
      <c r="CE135" s="369"/>
      <c r="CF135" s="369"/>
      <c r="CG135" s="370" t="str">
        <f>IF(AND(申込書!$C$55&lt;&gt;"▼プルダウンより選択してください",申込書!$C$55&lt;&gt;"",$G135&lt;&gt;"",申込書!$V$55="特定学年のみ"),"申し込みする","")</f>
        <v/>
      </c>
      <c r="CH135" s="371"/>
      <c r="CI135" s="372"/>
      <c r="CJ135" s="373" t="str">
        <f>IF(AND(申込書!$C$56&lt;&gt;"▼プルダウンより選択してください",申込書!$C$56&lt;&gt;"",申込書!$K$22&lt;&gt;"YYYY/MM/DD",$G135&lt;&gt;""),申込書!$K$22,"")</f>
        <v/>
      </c>
      <c r="CK135" s="369" t="str">
        <f>IF(CJ135="","",IF(INDEX('コンテンツ＆備考マスタ'!$H:$J,MATCH(学校情報!CJ$3,'コンテンツ＆備考マスタ'!$H:$H,0),3)="●",IF(AND(CJ135&lt;&gt;"",ISNUMBER(申込書!$AC$22)=TRUE,申込書!$C$56&lt;&gt;"▼プルダウンより選択してください",申込書!$C$56&lt;&gt;""),申込書!$AC$22,""),"-"))</f>
        <v/>
      </c>
      <c r="CL135" s="369"/>
      <c r="CM135" s="369"/>
      <c r="CN135" s="370" t="str">
        <f>IF(AND(申込書!$C$56&lt;&gt;"▼プルダウンより選択してください",申込書!$C$56&lt;&gt;"",$G135&lt;&gt;"",申込書!$V$56="特定学年のみ"),"申し込みする","")</f>
        <v/>
      </c>
      <c r="CO135" s="371"/>
      <c r="CP135" s="372"/>
      <c r="CQ135" s="373" t="str">
        <f>IF(AND(申込書!$C$57&lt;&gt;"▼プルダウンより選択してください",申込書!$C$57&lt;&gt;"",申込書!$K$22&lt;&gt;"YYYY/MM/DD",$G135&lt;&gt;""),申込書!$K$22,"")</f>
        <v/>
      </c>
      <c r="CR135" s="369" t="str">
        <f>IF(CQ135="","",IF(INDEX('コンテンツ＆備考マスタ'!$H:$J,MATCH(学校情報!CQ$3,'コンテンツ＆備考マスタ'!$H:$H,0),3)="●",IF(AND(CQ135&lt;&gt;"",ISNUMBER(申込書!$AC$22)=TRUE,申込書!$C$57&lt;&gt;"▼プルダウンより選択してください",申込書!$C$57&lt;&gt;""),申込書!$AC$22,""),"-"))</f>
        <v/>
      </c>
      <c r="CS135" s="369"/>
      <c r="CT135" s="369"/>
      <c r="CU135" s="369" t="str">
        <f>IF(AND(申込書!$C$57&lt;&gt;"▼プルダウンより選択してください",申込書!$C$57&lt;&gt;"",$G135&lt;&gt;"",申込書!$V$57="特定学年のみ"),"申し込みする","")</f>
        <v/>
      </c>
      <c r="CV135" s="371"/>
      <c r="CW135" s="372"/>
      <c r="CX135" s="373" t="str">
        <f>IF(AND(申込書!$C$58&lt;&gt;"▼プルダウンより選択してください",申込書!$C$58&lt;&gt;"",申込書!$K$22&lt;&gt;"YYYY/MM/DD",$G135&lt;&gt;""),申込書!$K$22,"")</f>
        <v/>
      </c>
      <c r="CY135" s="369" t="str">
        <f>IF(CX135="","",IF(INDEX('コンテンツ＆備考マスタ'!$H:$J,MATCH(学校情報!CX$3,'コンテンツ＆備考マスタ'!$H:$H,0),3)="●",IF(AND(CX135&lt;&gt;"",ISNUMBER(申込書!$AC$22)=TRUE,申込書!$C$58&lt;&gt;"▼プルダウンより選択してください",申込書!$C$58&lt;&gt;""),申込書!$AC$22,""),"-"))</f>
        <v/>
      </c>
      <c r="CZ135" s="369"/>
      <c r="DA135" s="369"/>
      <c r="DB135" s="369" t="str">
        <f>IF(AND(申込書!$C$58&lt;&gt;"▼プルダウンより選択してください",申込書!$C$58&lt;&gt;"",$G135&lt;&gt;"",申込書!$V$58="特定学年のみ"),"申し込みする","")</f>
        <v/>
      </c>
      <c r="DC135" s="371"/>
      <c r="DD135" s="372"/>
      <c r="DE135" s="373" t="str">
        <f>IF(AND(申込書!$C$59&lt;&gt;"▼プルダウンより選択してください",申込書!$C$59&lt;&gt;"",申込書!$K$22&lt;&gt;"YYYY/MM/DD",$G135&lt;&gt;""),申込書!$K$22,"")</f>
        <v/>
      </c>
      <c r="DF135" s="369" t="str">
        <f>IF(DE135="","",IF(INDEX('コンテンツ＆備考マスタ'!$H:$J,MATCH(学校情報!DE$3,'コンテンツ＆備考マスタ'!$H:$H,0),3)="●",IF(AND(DE135&lt;&gt;"",ISNUMBER(申込書!$AC$22)=TRUE,申込書!$C$59&lt;&gt;"▼プルダウンより選択してください",申込書!$C$59&lt;&gt;""),申込書!$AC$22,""),"-"))</f>
        <v/>
      </c>
      <c r="DG135" s="369"/>
      <c r="DH135" s="369"/>
      <c r="DI135" s="369" t="str">
        <f>IF(AND(申込書!$C$59&lt;&gt;"▼プルダウンより選択してください",申込書!$C$59&lt;&gt;"",$G135&lt;&gt;"",申込書!$V$59="特定学年のみ"),"申し込みする","")</f>
        <v/>
      </c>
      <c r="DJ135" s="371"/>
      <c r="DK135" s="372"/>
      <c r="DL135" s="373" t="str">
        <f>IF(AND(申込書!$C$60&lt;&gt;"▼プルダウンより選択してください",申込書!$C$60&lt;&gt;"",申込書!$K$22&lt;&gt;"YYYY/MM/DD",$G135&lt;&gt;""),申込書!$K$22,"")</f>
        <v/>
      </c>
      <c r="DM135" s="369" t="str">
        <f>IF(DL135="","",IF(INDEX('コンテンツ＆備考マスタ'!$H:$J,MATCH(学校情報!DL$3,'コンテンツ＆備考マスタ'!$H:$H,0),3)="●",IF(AND(DL135&lt;&gt;"",ISNUMBER(申込書!$AC$22)=TRUE,申込書!$C$60&lt;&gt;"▼プルダウンより選択してください",申込書!$C$60&lt;&gt;""),申込書!$AC$22,""),"-"))</f>
        <v/>
      </c>
      <c r="DN135" s="369"/>
      <c r="DO135" s="369"/>
      <c r="DP135" s="369" t="str">
        <f>IF(AND(申込書!$C$60&lt;&gt;"▼プルダウンより選択してください",申込書!$C$60&lt;&gt;"",$G135&lt;&gt;"",申込書!$V$60="特定学年のみ"),"申し込みする","")</f>
        <v/>
      </c>
      <c r="DQ135" s="371"/>
      <c r="DR135" s="372"/>
      <c r="DS135" s="373" t="str">
        <f>IF(AND(申込書!$C$61&lt;&gt;"▼プルダウンより選択してください",申込書!$C$61&lt;&gt;"",申込書!$K$22&lt;&gt;"YYYY/MM/DD",$G135&lt;&gt;""),申込書!$K$22,"")</f>
        <v/>
      </c>
      <c r="DT135" s="369" t="str">
        <f>IF(DS135="","",IF(INDEX('コンテンツ＆備考マスタ'!$H:$J,MATCH(学校情報!DS$3,'コンテンツ＆備考マスタ'!$H:$H,0),3)="●",IF(AND(DS135&lt;&gt;"",ISNUMBER(申込書!$AC$22)=TRUE,申込書!$C$61&lt;&gt;"▼プルダウンより選択してください",申込書!$C$61&lt;&gt;""),申込書!$AC$22,""),"-"))</f>
        <v/>
      </c>
      <c r="DU135" s="369"/>
      <c r="DV135" s="369"/>
      <c r="DW135" s="369" t="str">
        <f>IF(AND(申込書!$C$61&lt;&gt;"▼プルダウンより選択してください",申込書!$C$61&lt;&gt;"",$G135&lt;&gt;"",申込書!$V$61="特定学年のみ"),"申し込みする","")</f>
        <v/>
      </c>
      <c r="DX135" s="371"/>
      <c r="DY135" s="372"/>
      <c r="DZ135" s="373" t="str">
        <f>IF(AND(申込書!$C$62&lt;&gt;"▼プルダウンより選択してください",申込書!$C$62&lt;&gt;"",申込書!$K$22&lt;&gt;"YYYY/MM/DD",$G135&lt;&gt;""),申込書!$K$22,"")</f>
        <v/>
      </c>
      <c r="EA135" s="369" t="str">
        <f>IF(DZ135="","",IF(INDEX('コンテンツ＆備考マスタ'!$H:$J,MATCH(学校情報!DZ$3,'コンテンツ＆備考マスタ'!$H:$H,0),3)="●",IF(AND(DZ135&lt;&gt;"",ISNUMBER(申込書!$AC$22)=TRUE,申込書!$C$62&lt;&gt;"▼プルダウンより選択してください",申込書!$C$62&lt;&gt;""),申込書!$AC$22,""),"-"))</f>
        <v/>
      </c>
      <c r="EB135" s="369"/>
      <c r="EC135" s="369"/>
      <c r="ED135" s="370" t="str">
        <f>IF(AND(申込書!$C$62&lt;&gt;"▼プルダウンより選択してください",申込書!$C$62&lt;&gt;"",$G135&lt;&gt;"",申込書!$V$62="特定学年のみ"),"申し込みする","")</f>
        <v/>
      </c>
      <c r="EE135" s="371"/>
      <c r="EF135" s="372"/>
      <c r="EG135" s="373" t="str">
        <f>IF(AND(申込書!$C$63&lt;&gt;"▼プルダウンより選択してください",申込書!$C$63&lt;&gt;"",申込書!$K$22&lt;&gt;"YYYY/MM/DD",$G135&lt;&gt;""),申込書!$K$22,"")</f>
        <v/>
      </c>
      <c r="EH135" s="369" t="str">
        <f>IF(EG135="","",IF(INDEX('コンテンツ＆備考マスタ'!$H:$J,MATCH(学校情報!EG$3,'コンテンツ＆備考マスタ'!$H:$H,0),3)="●",IF(AND(EG135&lt;&gt;"",ISNUMBER(申込書!$AC$22)=TRUE,申込書!$C$63&lt;&gt;"▼プルダウンより選択してください",申込書!$C$63&lt;&gt;""),申込書!$AC$22,""),"-"))</f>
        <v/>
      </c>
      <c r="EI135" s="369"/>
      <c r="EJ135" s="369"/>
      <c r="EK135" s="370" t="str">
        <f>IF(AND(申込書!$C$63&lt;&gt;"▼プルダウンより選択してください",申込書!$C$63&lt;&gt;"",$G135&lt;&gt;"",申込書!$V$63="特定学年のみ"),"申し込みする","")</f>
        <v/>
      </c>
      <c r="EL135" s="371"/>
      <c r="EM135" s="372"/>
      <c r="EN135" s="373" t="str">
        <f>IF(AND(申込書!$C$64&lt;&gt;"▼プルダウンより選択してください",申込書!$C$64&lt;&gt;"",申込書!$K$22&lt;&gt;"YYYY/MM/DD",$G135&lt;&gt;""),申込書!$K$22,"")</f>
        <v/>
      </c>
      <c r="EO135" s="369" t="str">
        <f>IF(EN135="","",IF(INDEX('コンテンツ＆備考マスタ'!$H:$J,MATCH(学校情報!EN$3,'コンテンツ＆備考マスタ'!$H:$H,0),3)="●",IF(AND(EN135&lt;&gt;"",ISNUMBER(申込書!$AC$22)=TRUE,申込書!$C$64&lt;&gt;"▼プルダウンより選択してください",申込書!$C$64&lt;&gt;""),申込書!$AC$22,""),"-"))</f>
        <v/>
      </c>
      <c r="EP135" s="369"/>
      <c r="EQ135" s="369"/>
      <c r="ER135" s="370" t="str">
        <f>IF(AND(申込書!$C$64&lt;&gt;"▼プルダウンより選択してください",申込書!$C$64&lt;&gt;"",$G135&lt;&gt;"",申込書!$V$64="特定学年のみ"),"申し込みする","")</f>
        <v/>
      </c>
      <c r="ES135" s="371"/>
      <c r="ET135" s="372"/>
      <c r="EU135" s="373" t="str">
        <f>IF(AND(申込書!$C$65&lt;&gt;"▼プルダウンより選択してください",申込書!$C$65&lt;&gt;"",申込書!$K$22&lt;&gt;"YYYY/MM/DD",$G135&lt;&gt;""),申込書!$K$22,"")</f>
        <v/>
      </c>
      <c r="EV135" s="369" t="str">
        <f>IF(EU135="","",IF(INDEX('コンテンツ＆備考マスタ'!$H:$J,MATCH(学校情報!EU$3,'コンテンツ＆備考マスタ'!$H:$H,0),3)="●",IF(AND(EU135&lt;&gt;"",ISNUMBER(申込書!$AC$22)=TRUE,申込書!$C$65&lt;&gt;"▼プルダウンより選択してください",申込書!$C$65&lt;&gt;""),申込書!$AC$22,""),"-"))</f>
        <v/>
      </c>
      <c r="EW135" s="369"/>
      <c r="EX135" s="369"/>
      <c r="EY135" s="370" t="str">
        <f>IF(AND(申込書!$C$65&lt;&gt;"▼プルダウンより選択してください",申込書!$C$65&lt;&gt;"",$G135&lt;&gt;"",申込書!$V$65="特定学年のみ"),"申し込みする","")</f>
        <v/>
      </c>
      <c r="EZ135" s="371"/>
      <c r="FA135" s="372"/>
      <c r="FB135" s="373" t="str">
        <f>IF(AND(申込書!$C$66&lt;&gt;"▼プルダウンより選択してください",申込書!$C$66&lt;&gt;"",申込書!$K$22&lt;&gt;"YYYY/MM/DD",$G135&lt;&gt;""),申込書!$K$22,"")</f>
        <v/>
      </c>
      <c r="FC135" s="369" t="str">
        <f>IF(FB135="","",IF(INDEX('コンテンツ＆備考マスタ'!$H:$J,MATCH(学校情報!FB$3,'コンテンツ＆備考マスタ'!$H:$H,0),3)="●",IF(AND(FB135&lt;&gt;"",ISNUMBER(申込書!$AC$22)=TRUE,申込書!$C$66&lt;&gt;"▼プルダウンより選択してください",申込書!$C$66&lt;&gt;""),申込書!$AC$22,""),"-"))</f>
        <v/>
      </c>
      <c r="FD135" s="369"/>
      <c r="FE135" s="369"/>
      <c r="FF135" s="370" t="str">
        <f>IF(AND(申込書!$C$66&lt;&gt;"▼プルダウンより選択してください",申込書!$C$66&lt;&gt;"",$G135&lt;&gt;"",申込書!$V$66="特定学年のみ"),"申し込みする","")</f>
        <v/>
      </c>
      <c r="FG135" s="371"/>
      <c r="FH135" s="372"/>
      <c r="FI135" s="373" t="str">
        <f>IF(AND(申込書!$C$67&lt;&gt;"▼プルダウンより選択してください",申込書!$C$67&lt;&gt;"",申込書!$K$22&lt;&gt;"YYYY/MM/DD",$G135&lt;&gt;""),申込書!$K$22,"")</f>
        <v/>
      </c>
      <c r="FJ135" s="369" t="str">
        <f>IF(FI135="","",IF(INDEX('コンテンツ＆備考マスタ'!$H:$J,MATCH(学校情報!FI$3,'コンテンツ＆備考マスタ'!$H:$H,0),3)="●",IF(AND(FI135&lt;&gt;"",ISNUMBER(申込書!$AC$22)=TRUE,申込書!$C$67&lt;&gt;"▼プルダウンより選択してください",申込書!$C$67&lt;&gt;""),申込書!$AC$22,""),"-"))</f>
        <v/>
      </c>
      <c r="FK135" s="369"/>
      <c r="FL135" s="369"/>
      <c r="FM135" s="370" t="str">
        <f>IF(AND(申込書!$C$67&lt;&gt;"▼プルダウンより選択してください",申込書!$C$67&lt;&gt;"",$G135&lt;&gt;"",申込書!$V$67="特定学年のみ"),"申し込みする","")</f>
        <v/>
      </c>
      <c r="FN135" s="371"/>
      <c r="FO135" s="372"/>
      <c r="FP135" s="373" t="str">
        <f>IF(AND(申込書!$C$68&lt;&gt;"▼プルダウンより選択してください",申込書!$C$68&lt;&gt;"",申込書!$K$22&lt;&gt;"YYYY/MM/DD",$G135&lt;&gt;""),申込書!$K$22,"")</f>
        <v/>
      </c>
      <c r="FQ135" s="369" t="str">
        <f>IF(FP135="","",IF(INDEX('コンテンツ＆備考マスタ'!$H:$J,MATCH(学校情報!FP$3,'コンテンツ＆備考マスタ'!$H:$H,0),3)="●",IF(AND(FP135&lt;&gt;"",ISNUMBER(申込書!$AC$22)=TRUE,申込書!$C$68&lt;&gt;"▼プルダウンより選択してください",申込書!$C$68&lt;&gt;""),申込書!$AC$22,""),"-"))</f>
        <v/>
      </c>
      <c r="FR135" s="369"/>
      <c r="FS135" s="369"/>
      <c r="FT135" s="370" t="str">
        <f>IF(AND(申込書!$C$68&lt;&gt;"▼プルダウンより選択してください",申込書!$C$68&lt;&gt;"",$G135&lt;&gt;"",申込書!$V$68="特定学年のみ"),"申し込みする","")</f>
        <v/>
      </c>
      <c r="FU135" s="371"/>
      <c r="FV135" s="372"/>
      <c r="FW135" s="373" t="str">
        <f>IF(AND(申込書!$C$69&lt;&gt;"▼プルダウンより選択してください",申込書!$C$69&lt;&gt;"",申込書!$K$22&lt;&gt;"YYYY/MM/DD",$G135&lt;&gt;""),申込書!$K$22,"")</f>
        <v/>
      </c>
      <c r="FX135" s="369" t="str">
        <f>IF(FW135="","",IF(INDEX('コンテンツ＆備考マスタ'!$H:$J,MATCH(学校情報!FW$3,'コンテンツ＆備考マスタ'!$H:$H,0),3)="●",IF(AND(FW135&lt;&gt;"",ISNUMBER(申込書!$AC$22)=TRUE,申込書!$C$69&lt;&gt;"▼プルダウンより選択してください",申込書!$C$69&lt;&gt;""),申込書!$AC$22,""),"-"))</f>
        <v/>
      </c>
      <c r="FY135" s="369"/>
      <c r="FZ135" s="369"/>
      <c r="GA135" s="370" t="str">
        <f>IF(AND(申込書!$C$69&lt;&gt;"▼プルダウンより選択してください",申込書!$C$69&lt;&gt;"",$G135&lt;&gt;"",申込書!$V$69="特定学年のみ"),"申し込みする","")</f>
        <v/>
      </c>
      <c r="GB135" s="371"/>
      <c r="GC135" s="372"/>
      <c r="GD135" s="373" t="str">
        <f>IF(AND(申込書!$C$70&lt;&gt;"▼プルダウンより選択してください",申込書!$C$70&lt;&gt;"",申込書!$K$22&lt;&gt;"YYYY/MM/DD",$G135&lt;&gt;""),申込書!$K$22,"")</f>
        <v/>
      </c>
      <c r="GE135" s="369" t="str">
        <f>IF(GD135="","",IF(INDEX('コンテンツ＆備考マスタ'!$H:$J,MATCH(学校情報!GD$3,'コンテンツ＆備考マスタ'!$H:$H,0),3)="●",IF(AND(GD135&lt;&gt;"",ISNUMBER(申込書!$AC$22)=TRUE,申込書!$C$70&lt;&gt;"▼プルダウンより選択してください",申込書!$C$70&lt;&gt;""),申込書!$AC$22,""),"-"))</f>
        <v/>
      </c>
      <c r="GF135" s="369"/>
      <c r="GG135" s="369"/>
      <c r="GH135" s="370" t="str">
        <f>IF(AND(申込書!$C$70&lt;&gt;"▼プルダウンより選択してください",申込書!$C$70&lt;&gt;"",$G135&lt;&gt;"",申込書!$V$70="特定学年のみ"),"申し込みする","")</f>
        <v/>
      </c>
      <c r="GI135" s="371"/>
      <c r="GJ135" s="372"/>
      <c r="GK135" s="373" t="str">
        <f>IF(AND(申込書!$C$71&lt;&gt;"▼プルダウンより選択してください",申込書!$C$71&lt;&gt;"",申込書!$K$22&lt;&gt;"YYYY/MM/DD",$G135&lt;&gt;""),申込書!$K$22,"")</f>
        <v/>
      </c>
      <c r="GL135" s="369" t="str">
        <f>IF(GK135="","",IF(INDEX('コンテンツ＆備考マスタ'!$H:$J,MATCH(学校情報!GK$3,'コンテンツ＆備考マスタ'!$H:$H,0),3)="●",IF(AND(GK135&lt;&gt;"",ISNUMBER(申込書!$AC$22)=TRUE,申込書!$C$71&lt;&gt;"▼プルダウンより選択してください",申込書!$C$71&lt;&gt;""),申込書!$AC$22,""),"-"))</f>
        <v/>
      </c>
      <c r="GM135" s="369"/>
      <c r="GN135" s="369"/>
      <c r="GO135" s="370" t="str">
        <f>IF(AND(申込書!$C$71&lt;&gt;"▼プルダウンより選択してください",申込書!$C$71&lt;&gt;"",$G135&lt;&gt;"",申込書!$V$71="特定学年のみ"),"申し込みする","")</f>
        <v/>
      </c>
      <c r="GP135" s="371"/>
      <c r="GQ135" s="372"/>
      <c r="GR135" s="373" t="str">
        <f>IF(AND(申込書!$C$72&lt;&gt;"▼プルダウンより選択してください",申込書!$C$72&lt;&gt;"",申込書!$K$22&lt;&gt;"YYYY/MM/DD",$G135&lt;&gt;""),申込書!$K$22,"")</f>
        <v/>
      </c>
      <c r="GS135" s="369" t="str">
        <f>IF(GR135="","",IF(INDEX('コンテンツ＆備考マスタ'!$H:$J,MATCH(学校情報!GR$3,'コンテンツ＆備考マスタ'!$H:$H,0),3)="●",IF(AND(GR135&lt;&gt;"",ISNUMBER(申込書!$AC$22)=TRUE,申込書!$C$72&lt;&gt;"▼プルダウンより選択してください",申込書!$C$72&lt;&gt;""),申込書!$AC$22,""),"-"))</f>
        <v/>
      </c>
      <c r="GT135" s="369"/>
      <c r="GU135" s="369"/>
      <c r="GV135" s="370" t="str">
        <f>IF(AND(申込書!$C$72&lt;&gt;"▼プルダウンより選択してください",申込書!$C$72&lt;&gt;"",$G135&lt;&gt;"",申込書!$V$72="特定学年のみ"),"申し込みする","")</f>
        <v/>
      </c>
      <c r="GW135" s="371"/>
      <c r="GX135" s="372"/>
      <c r="GY135" s="373" t="str">
        <f>IF(AND(申込書!$C$73&lt;&gt;"▼プルダウンより選択してください",申込書!$C$73&lt;&gt;"",申込書!$K$22&lt;&gt;"YYYY/MM/DD",$G135&lt;&gt;""),申込書!$K$22,"")</f>
        <v/>
      </c>
      <c r="GZ135" s="369" t="str">
        <f>IF(GY135="","",IF(INDEX('コンテンツ＆備考マスタ'!$H:$J,MATCH(学校情報!GY$3,'コンテンツ＆備考マスタ'!$H:$H,0),3)="●",IF(AND(GY135&lt;&gt;"",ISNUMBER(申込書!$AC$22)=TRUE,申込書!$C$73&lt;&gt;"▼プルダウンより選択してください",申込書!$C$73&lt;&gt;""),申込書!$AC$22,""),"-"))</f>
        <v/>
      </c>
      <c r="HA135" s="369"/>
      <c r="HB135" s="369"/>
      <c r="HC135" s="370" t="str">
        <f>IF(AND(申込書!$C$73&lt;&gt;"▼プルダウンより選択してください",申込書!$C$73&lt;&gt;"",$G135&lt;&gt;"",申込書!$V$73="特定学年のみ"),"申し込みする","")</f>
        <v/>
      </c>
      <c r="HD135" s="371"/>
      <c r="HE135" s="372"/>
      <c r="HF135" s="373" t="str">
        <f>IF(AND(申込書!$C$74&lt;&gt;"▼プルダウンより選択してください",申込書!$C$74&lt;&gt;"",申込書!$K$22&lt;&gt;"YYYY/MM/DD",$G135&lt;&gt;""),申込書!$K$22,"")</f>
        <v/>
      </c>
      <c r="HG135" s="369" t="str">
        <f>IF(HF135="","",IF(INDEX('コンテンツ＆備考マスタ'!$H:$J,MATCH(学校情報!HF$3,'コンテンツ＆備考マスタ'!$H:$H,0),3)="●",IF(AND(HF135&lt;&gt;"",ISNUMBER(申込書!$AC$22)=TRUE,申込書!$C$74&lt;&gt;"▼プルダウンより選択してください",申込書!$C$74&lt;&gt;""),申込書!$AC$22,""),"-"))</f>
        <v/>
      </c>
      <c r="HH135" s="369"/>
      <c r="HI135" s="369"/>
      <c r="HJ135" s="370" t="str">
        <f>IF(AND(申込書!$C$74&lt;&gt;"▼プルダウンより選択してください",申込書!$C$74&lt;&gt;"",$G135&lt;&gt;"",申込書!$V$74="特定学年のみ"),"申し込みする","")</f>
        <v/>
      </c>
      <c r="HK135" s="371"/>
      <c r="HL135" s="372"/>
      <c r="HM135" s="373" t="str">
        <f>IF(AND(申込書!$C$75&lt;&gt;"▼プルダウンより選択してください",申込書!$C$75&lt;&gt;"",申込書!$K$22&lt;&gt;"YYYY/MM/DD",$G135&lt;&gt;""),申込書!$K$22,"")</f>
        <v/>
      </c>
      <c r="HN135" s="369" t="str">
        <f>IF(HM135="","",IF(INDEX('コンテンツ＆備考マスタ'!$H:$J,MATCH(学校情報!HM$3,'コンテンツ＆備考マスタ'!$H:$H,0),3)="●",IF(AND(HM135&lt;&gt;"",ISNUMBER(申込書!$AC$22)=TRUE,申込書!$C$75&lt;&gt;"▼プルダウンより選択してください",申込書!$C$75&lt;&gt;""),申込書!$AC$22,""),"-"))</f>
        <v/>
      </c>
      <c r="HO135" s="369"/>
      <c r="HP135" s="369"/>
      <c r="HQ135" s="370" t="str">
        <f>IF(AND(申込書!$C$75&lt;&gt;"▼プルダウンより選択してください",申込書!$C$75&lt;&gt;"",$G135&lt;&gt;"",申込書!$V$75="特定学年のみ"),"申し込みする","")</f>
        <v/>
      </c>
      <c r="HR135" s="371"/>
      <c r="HS135" s="371"/>
      <c r="HT135" s="374" t="str">
        <f>IF(AND(申込書!$C$76&lt;&gt;"▼プルダウンより選択してください",申込書!$C$76&lt;&gt;"",申込書!$K$22&lt;&gt;"YYYY/MM/DD",$G135&lt;&gt;""),申込書!$K$22,"")</f>
        <v/>
      </c>
      <c r="HU135" s="369" t="str">
        <f>IF(HT135="","",IF(INDEX('コンテンツ＆備考マスタ'!$H:$J,MATCH(学校情報!HT$3,'コンテンツ＆備考マスタ'!$H:$H,0),3)="●",IF(AND(HT135&lt;&gt;"",ISNUMBER(申込書!$AC$22)=TRUE,申込書!$C$76&lt;&gt;"▼プルダウンより選択してください",申込書!$C$76&lt;&gt;""),申込書!$AC$22,""),"-"))</f>
        <v/>
      </c>
      <c r="HV135" s="369"/>
      <c r="HW135" s="369"/>
      <c r="HX135" s="370" t="str">
        <f>IF(AND(申込書!$C$76&lt;&gt;"▼プルダウンより選択してください",申込書!$C$76&lt;&gt;"",$G135&lt;&gt;"",申込書!$V$76="特定学年のみ"),"申し込みする","")</f>
        <v/>
      </c>
      <c r="HY135" s="371"/>
      <c r="HZ135" s="372"/>
      <c r="IA135" s="69"/>
    </row>
    <row r="136" spans="2:235" ht="26.85" hidden="1" customHeight="1" outlineLevel="1">
      <c r="B136" s="365">
        <f t="shared" si="6"/>
        <v>131</v>
      </c>
      <c r="C136" s="55"/>
      <c r="D136" s="56"/>
      <c r="E136" s="154"/>
      <c r="F136" s="57"/>
      <c r="G136" s="58"/>
      <c r="H136" s="59"/>
      <c r="I136" s="60"/>
      <c r="J136" s="61"/>
      <c r="K136" s="366" t="str">
        <f t="shared" si="7"/>
        <v/>
      </c>
      <c r="L136" s="62"/>
      <c r="M136" s="322"/>
      <c r="N136" s="63"/>
      <c r="O136" s="64"/>
      <c r="P136" s="367" t="str">
        <f t="shared" si="8"/>
        <v/>
      </c>
      <c r="Q136" s="65"/>
      <c r="R136" s="66"/>
      <c r="S136" s="67"/>
      <c r="T136" s="68"/>
      <c r="U136" s="68"/>
      <c r="V136" s="68"/>
      <c r="W136" s="66"/>
      <c r="X136" s="281"/>
      <c r="Y136" s="368" t="str">
        <f>IF(AND(申込書!$C$47&lt;&gt;"▼プルダウンより選択してください",申込書!$C$47&lt;&gt;"",申込書!$K$22&lt;&gt;"YYYY/MM/DD",$G136&lt;&gt;""),申込書!$K$22,"")</f>
        <v/>
      </c>
      <c r="Z136" s="369" t="str">
        <f>IF(Y136="","",IF(INDEX('コンテンツ＆備考マスタ'!$H:$J,MATCH(学校情報!Y$3,'コンテンツ＆備考マスタ'!$H:$H,0),3)="●",IF(AND(Y136&lt;&gt;"",ISNUMBER(申込書!$AC$22)=TRUE,申込書!$C$47&lt;&gt;"▼プルダウンより選択してください",申込書!$C$47&lt;&gt;""),申込書!$AC$22,""),"-"))</f>
        <v/>
      </c>
      <c r="AA136" s="369"/>
      <c r="AB136" s="369"/>
      <c r="AC136" s="370" t="str">
        <f>IF(AND(申込書!$C$47&lt;&gt;"▼プルダウンより選択してください",申込書!$C$47&lt;&gt;"",$G136&lt;&gt;"",申込書!$V$47="特定学年のみ"),"申し込みする","")</f>
        <v/>
      </c>
      <c r="AD136" s="371"/>
      <c r="AE136" s="372"/>
      <c r="AF136" s="373" t="str">
        <f>IF(AND(申込書!$C$48&lt;&gt;"▼プルダウンより選択してください",申込書!$C$48&lt;&gt;"",申込書!$K$22&lt;&gt;"YYYY/MM/DD",$G136&lt;&gt;""),申込書!$K$22,"")</f>
        <v/>
      </c>
      <c r="AG136" s="369" t="str">
        <f>IF(AF136="","",IF(INDEX('コンテンツ＆備考マスタ'!$H:$J,MATCH(学校情報!AF$3,'コンテンツ＆備考マスタ'!$H:$H,0),3)="●",IF(AND(AF136&lt;&gt;"",ISNUMBER(申込書!$AC$22)=TRUE,申込書!$C$48&lt;&gt;"▼プルダウンより選択してください",申込書!$C$48&lt;&gt;""),申込書!$AC$22,""),"-"))</f>
        <v/>
      </c>
      <c r="AH136" s="369"/>
      <c r="AI136" s="369"/>
      <c r="AJ136" s="370" t="str">
        <f>IF(AND(申込書!$C$48&lt;&gt;"▼プルダウンより選択してください",申込書!$C$48&lt;&gt;"",$G136&lt;&gt;"",申込書!$V$48="特定学年のみ"),"申し込みする","")</f>
        <v/>
      </c>
      <c r="AK136" s="371"/>
      <c r="AL136" s="372"/>
      <c r="AM136" s="373" t="str">
        <f>IF(AND(申込書!$C$49&lt;&gt;"▼プルダウンより選択してください",申込書!$C$49&lt;&gt;"",申込書!$K$22&lt;&gt;"YYYY/MM/DD",$G136&lt;&gt;""),申込書!$K$22,"")</f>
        <v/>
      </c>
      <c r="AN136" s="369" t="str">
        <f>IF(AM136="","",IF(INDEX('コンテンツ＆備考マスタ'!$H:$J,MATCH(学校情報!AM$3,'コンテンツ＆備考マスタ'!$H:$H,0),3)="●",IF(AND(AM136&lt;&gt;"",ISNUMBER(申込書!$AC$22)=TRUE,申込書!$C$49&lt;&gt;"▼プルダウンより選択してください",申込書!$C$49&lt;&gt;""),申込書!$AC$22,""),"-"))</f>
        <v/>
      </c>
      <c r="AO136" s="369"/>
      <c r="AP136" s="369"/>
      <c r="AQ136" s="370" t="str">
        <f>IF(AND(申込書!$C$49&lt;&gt;"▼プルダウンより選択してください",申込書!$C$49&lt;&gt;"",$G136&lt;&gt;"",申込書!$V$49="特定学年のみ"),"申し込みする","")</f>
        <v/>
      </c>
      <c r="AR136" s="371"/>
      <c r="AS136" s="372"/>
      <c r="AT136" s="373" t="str">
        <f>IF(AND(申込書!$C$50&lt;&gt;"▼プルダウンより選択してください",申込書!$C$50&lt;&gt;"",申込書!$K$22&lt;&gt;"YYYY/MM/DD",$G136&lt;&gt;""),申込書!$K$22,"")</f>
        <v/>
      </c>
      <c r="AU136" s="369" t="str">
        <f>IF(AT136="","",IF(INDEX('コンテンツ＆備考マスタ'!$H:$J,MATCH(学校情報!AT$3,'コンテンツ＆備考マスタ'!$H:$H,0),3)="●",IF(AND(AT136&lt;&gt;"",ISNUMBER(申込書!$AC$22)=TRUE,申込書!$C$50&lt;&gt;"▼プルダウンより選択してください",申込書!$C$50&lt;&gt;""),申込書!$AC$22,""),"-"))</f>
        <v/>
      </c>
      <c r="AV136" s="369"/>
      <c r="AW136" s="369"/>
      <c r="AX136" s="370" t="str">
        <f>IF(AND(申込書!$C$50&lt;&gt;"▼プルダウンより選択してください",申込書!$C$50&lt;&gt;"",$G136&lt;&gt;"",申込書!$V$50="特定学年のみ"),"申し込みする","")</f>
        <v/>
      </c>
      <c r="AY136" s="371"/>
      <c r="AZ136" s="372"/>
      <c r="BA136" s="373" t="str">
        <f>IF(AND(申込書!$C$51&lt;&gt;"▼プルダウンより選択してください",申込書!$C$51&lt;&gt;"",申込書!$K$22&lt;&gt;"YYYY/MM/DD",$G136&lt;&gt;""),申込書!$K$22,"")</f>
        <v/>
      </c>
      <c r="BB136" s="369" t="str">
        <f>IF(BA136="","",IF(INDEX('コンテンツ＆備考マスタ'!$H:$J,MATCH(学校情報!BA$3,'コンテンツ＆備考マスタ'!$H:$H,0),3)="●",IF(AND(BA136&lt;&gt;"",ISNUMBER(申込書!$AC$22)=TRUE,申込書!$C$51&lt;&gt;"▼プルダウンより選択してください",申込書!$C$51&lt;&gt;""),申込書!$AC$22,""),"-"))</f>
        <v/>
      </c>
      <c r="BC136" s="369"/>
      <c r="BD136" s="369"/>
      <c r="BE136" s="370" t="str">
        <f>IF(AND(申込書!$C$51&lt;&gt;"▼プルダウンより選択してください",申込書!$C$51&lt;&gt;"",$G136&lt;&gt;"",申込書!$V$51="特定学年のみ"),"申し込みする","")</f>
        <v/>
      </c>
      <c r="BF136" s="371"/>
      <c r="BG136" s="372"/>
      <c r="BH136" s="373" t="str">
        <f>IF(AND(申込書!$C$52&lt;&gt;"▼プルダウンより選択してください",申込書!$C$52&lt;&gt;"",申込書!$K$22&lt;&gt;"YYYY/MM/DD",$G136&lt;&gt;""),申込書!$K$22,"")</f>
        <v/>
      </c>
      <c r="BI136" s="369" t="str">
        <f>IF(BH136="","",IF(INDEX('コンテンツ＆備考マスタ'!$H:$J,MATCH(学校情報!BH$3,'コンテンツ＆備考マスタ'!$H:$H,0),3)="●",IF(AND(BH136&lt;&gt;"",ISNUMBER(申込書!$AC$22)=TRUE,申込書!$C$52&lt;&gt;"▼プルダウンより選択してください",申込書!$C$52&lt;&gt;""),申込書!$AC$22,""),"-"))</f>
        <v/>
      </c>
      <c r="BJ136" s="369"/>
      <c r="BK136" s="369"/>
      <c r="BL136" s="370" t="str">
        <f>IF(AND(申込書!$C$52&lt;&gt;"▼プルダウンより選択してください",申込書!$C$52&lt;&gt;"",$G136&lt;&gt;"",申込書!$V$52="特定学年のみ"),"申し込みする","")</f>
        <v/>
      </c>
      <c r="BM136" s="371"/>
      <c r="BN136" s="372"/>
      <c r="BO136" s="373" t="str">
        <f>IF(AND(申込書!$C$53&lt;&gt;"▼プルダウンより選択してください",申込書!$C$53&lt;&gt;"",申込書!$K$22&lt;&gt;"YYYY/MM/DD",$G136&lt;&gt;""),申込書!$K$22,"")</f>
        <v/>
      </c>
      <c r="BP136" s="369" t="str">
        <f>IF(BO136="","",IF(INDEX('コンテンツ＆備考マスタ'!$H:$J,MATCH(学校情報!BO$3,'コンテンツ＆備考マスタ'!$H:$H,0),3)="●",IF(AND(BO136&lt;&gt;"",ISNUMBER(申込書!$AC$22)=TRUE,申込書!$C$53&lt;&gt;"▼プルダウンより選択してください",申込書!$C$53&lt;&gt;""),申込書!$AC$22,""),"-"))</f>
        <v/>
      </c>
      <c r="BQ136" s="369"/>
      <c r="BR136" s="369"/>
      <c r="BS136" s="370" t="str">
        <f>IF(AND(申込書!$C$53&lt;&gt;"▼プルダウンより選択してください",申込書!$C$53&lt;&gt;"",$G136&lt;&gt;"",申込書!$V$53="特定学年のみ"),"申し込みする","")</f>
        <v/>
      </c>
      <c r="BT136" s="371"/>
      <c r="BU136" s="372"/>
      <c r="BV136" s="373" t="str">
        <f>IF(AND(申込書!$C$54&lt;&gt;"▼プルダウンより選択してください",申込書!$C$54&lt;&gt;"",申込書!$K$22&lt;&gt;"YYYY/MM/DD",$G136&lt;&gt;""),申込書!$K$22,"")</f>
        <v/>
      </c>
      <c r="BW136" s="369" t="str">
        <f>IF(BV136="","",IF(INDEX('コンテンツ＆備考マスタ'!$H:$J,MATCH(学校情報!BV$3,'コンテンツ＆備考マスタ'!$H:$H,0),3)="●",IF(AND(BV136&lt;&gt;"",ISNUMBER(申込書!$AC$22)=TRUE,申込書!$C$54&lt;&gt;"▼プルダウンより選択してください",申込書!$C$54&lt;&gt;""),申込書!$AC$22,""),"-"))</f>
        <v/>
      </c>
      <c r="BX136" s="369"/>
      <c r="BY136" s="369"/>
      <c r="BZ136" s="370" t="str">
        <f>IF(AND(申込書!$C$54&lt;&gt;"▼プルダウンより選択してください",申込書!$C$54&lt;&gt;"",$G136&lt;&gt;"",申込書!$V$54="特定学年のみ"),"申し込みする","")</f>
        <v/>
      </c>
      <c r="CA136" s="371"/>
      <c r="CB136" s="372"/>
      <c r="CC136" s="373" t="str">
        <f>IF(AND(申込書!$C$55&lt;&gt;"▼プルダウンより選択してください",申込書!$C$55&lt;&gt;"",申込書!$K$22&lt;&gt;"YYYY/MM/DD",$G136&lt;&gt;""),申込書!$K$22,"")</f>
        <v/>
      </c>
      <c r="CD136" s="369" t="str">
        <f>IF(CC136="","",IF(INDEX('コンテンツ＆備考マスタ'!$H:$J,MATCH(学校情報!CC$3,'コンテンツ＆備考マスタ'!$H:$H,0),3)="●",IF(AND(CC136&lt;&gt;"",ISNUMBER(申込書!$AC$22)=TRUE,申込書!$C$55&lt;&gt;"▼プルダウンより選択してください",申込書!$C$55&lt;&gt;""),申込書!$AC$22,""),"-"))</f>
        <v/>
      </c>
      <c r="CE136" s="369"/>
      <c r="CF136" s="369"/>
      <c r="CG136" s="370" t="str">
        <f>IF(AND(申込書!$C$55&lt;&gt;"▼プルダウンより選択してください",申込書!$C$55&lt;&gt;"",$G136&lt;&gt;"",申込書!$V$55="特定学年のみ"),"申し込みする","")</f>
        <v/>
      </c>
      <c r="CH136" s="371"/>
      <c r="CI136" s="372"/>
      <c r="CJ136" s="373" t="str">
        <f>IF(AND(申込書!$C$56&lt;&gt;"▼プルダウンより選択してください",申込書!$C$56&lt;&gt;"",申込書!$K$22&lt;&gt;"YYYY/MM/DD",$G136&lt;&gt;""),申込書!$K$22,"")</f>
        <v/>
      </c>
      <c r="CK136" s="369" t="str">
        <f>IF(CJ136="","",IF(INDEX('コンテンツ＆備考マスタ'!$H:$J,MATCH(学校情報!CJ$3,'コンテンツ＆備考マスタ'!$H:$H,0),3)="●",IF(AND(CJ136&lt;&gt;"",ISNUMBER(申込書!$AC$22)=TRUE,申込書!$C$56&lt;&gt;"▼プルダウンより選択してください",申込書!$C$56&lt;&gt;""),申込書!$AC$22,""),"-"))</f>
        <v/>
      </c>
      <c r="CL136" s="369"/>
      <c r="CM136" s="369"/>
      <c r="CN136" s="370" t="str">
        <f>IF(AND(申込書!$C$56&lt;&gt;"▼プルダウンより選択してください",申込書!$C$56&lt;&gt;"",$G136&lt;&gt;"",申込書!$V$56="特定学年のみ"),"申し込みする","")</f>
        <v/>
      </c>
      <c r="CO136" s="371"/>
      <c r="CP136" s="372"/>
      <c r="CQ136" s="373" t="str">
        <f>IF(AND(申込書!$C$57&lt;&gt;"▼プルダウンより選択してください",申込書!$C$57&lt;&gt;"",申込書!$K$22&lt;&gt;"YYYY/MM/DD",$G136&lt;&gt;""),申込書!$K$22,"")</f>
        <v/>
      </c>
      <c r="CR136" s="369" t="str">
        <f>IF(CQ136="","",IF(INDEX('コンテンツ＆備考マスタ'!$H:$J,MATCH(学校情報!CQ$3,'コンテンツ＆備考マスタ'!$H:$H,0),3)="●",IF(AND(CQ136&lt;&gt;"",ISNUMBER(申込書!$AC$22)=TRUE,申込書!$C$57&lt;&gt;"▼プルダウンより選択してください",申込書!$C$57&lt;&gt;""),申込書!$AC$22,""),"-"))</f>
        <v/>
      </c>
      <c r="CS136" s="369"/>
      <c r="CT136" s="369"/>
      <c r="CU136" s="369" t="str">
        <f>IF(AND(申込書!$C$57&lt;&gt;"▼プルダウンより選択してください",申込書!$C$57&lt;&gt;"",$G136&lt;&gt;"",申込書!$V$57="特定学年のみ"),"申し込みする","")</f>
        <v/>
      </c>
      <c r="CV136" s="371"/>
      <c r="CW136" s="372"/>
      <c r="CX136" s="373" t="str">
        <f>IF(AND(申込書!$C$58&lt;&gt;"▼プルダウンより選択してください",申込書!$C$58&lt;&gt;"",申込書!$K$22&lt;&gt;"YYYY/MM/DD",$G136&lt;&gt;""),申込書!$K$22,"")</f>
        <v/>
      </c>
      <c r="CY136" s="369" t="str">
        <f>IF(CX136="","",IF(INDEX('コンテンツ＆備考マスタ'!$H:$J,MATCH(学校情報!CX$3,'コンテンツ＆備考マスタ'!$H:$H,0),3)="●",IF(AND(CX136&lt;&gt;"",ISNUMBER(申込書!$AC$22)=TRUE,申込書!$C$58&lt;&gt;"▼プルダウンより選択してください",申込書!$C$58&lt;&gt;""),申込書!$AC$22,""),"-"))</f>
        <v/>
      </c>
      <c r="CZ136" s="369"/>
      <c r="DA136" s="369"/>
      <c r="DB136" s="369" t="str">
        <f>IF(AND(申込書!$C$58&lt;&gt;"▼プルダウンより選択してください",申込書!$C$58&lt;&gt;"",$G136&lt;&gt;"",申込書!$V$58="特定学年のみ"),"申し込みする","")</f>
        <v/>
      </c>
      <c r="DC136" s="371"/>
      <c r="DD136" s="372"/>
      <c r="DE136" s="373" t="str">
        <f>IF(AND(申込書!$C$59&lt;&gt;"▼プルダウンより選択してください",申込書!$C$59&lt;&gt;"",申込書!$K$22&lt;&gt;"YYYY/MM/DD",$G136&lt;&gt;""),申込書!$K$22,"")</f>
        <v/>
      </c>
      <c r="DF136" s="369" t="str">
        <f>IF(DE136="","",IF(INDEX('コンテンツ＆備考マスタ'!$H:$J,MATCH(学校情報!DE$3,'コンテンツ＆備考マスタ'!$H:$H,0),3)="●",IF(AND(DE136&lt;&gt;"",ISNUMBER(申込書!$AC$22)=TRUE,申込書!$C$59&lt;&gt;"▼プルダウンより選択してください",申込書!$C$59&lt;&gt;""),申込書!$AC$22,""),"-"))</f>
        <v/>
      </c>
      <c r="DG136" s="369"/>
      <c r="DH136" s="369"/>
      <c r="DI136" s="369" t="str">
        <f>IF(AND(申込書!$C$59&lt;&gt;"▼プルダウンより選択してください",申込書!$C$59&lt;&gt;"",$G136&lt;&gt;"",申込書!$V$59="特定学年のみ"),"申し込みする","")</f>
        <v/>
      </c>
      <c r="DJ136" s="371"/>
      <c r="DK136" s="372"/>
      <c r="DL136" s="373" t="str">
        <f>IF(AND(申込書!$C$60&lt;&gt;"▼プルダウンより選択してください",申込書!$C$60&lt;&gt;"",申込書!$K$22&lt;&gt;"YYYY/MM/DD",$G136&lt;&gt;""),申込書!$K$22,"")</f>
        <v/>
      </c>
      <c r="DM136" s="369" t="str">
        <f>IF(DL136="","",IF(INDEX('コンテンツ＆備考マスタ'!$H:$J,MATCH(学校情報!DL$3,'コンテンツ＆備考マスタ'!$H:$H,0),3)="●",IF(AND(DL136&lt;&gt;"",ISNUMBER(申込書!$AC$22)=TRUE,申込書!$C$60&lt;&gt;"▼プルダウンより選択してください",申込書!$C$60&lt;&gt;""),申込書!$AC$22,""),"-"))</f>
        <v/>
      </c>
      <c r="DN136" s="369"/>
      <c r="DO136" s="369"/>
      <c r="DP136" s="369" t="str">
        <f>IF(AND(申込書!$C$60&lt;&gt;"▼プルダウンより選択してください",申込書!$C$60&lt;&gt;"",$G136&lt;&gt;"",申込書!$V$60="特定学年のみ"),"申し込みする","")</f>
        <v/>
      </c>
      <c r="DQ136" s="371"/>
      <c r="DR136" s="372"/>
      <c r="DS136" s="373" t="str">
        <f>IF(AND(申込書!$C$61&lt;&gt;"▼プルダウンより選択してください",申込書!$C$61&lt;&gt;"",申込書!$K$22&lt;&gt;"YYYY/MM/DD",$G136&lt;&gt;""),申込書!$K$22,"")</f>
        <v/>
      </c>
      <c r="DT136" s="369" t="str">
        <f>IF(DS136="","",IF(INDEX('コンテンツ＆備考マスタ'!$H:$J,MATCH(学校情報!DS$3,'コンテンツ＆備考マスタ'!$H:$H,0),3)="●",IF(AND(DS136&lt;&gt;"",ISNUMBER(申込書!$AC$22)=TRUE,申込書!$C$61&lt;&gt;"▼プルダウンより選択してください",申込書!$C$61&lt;&gt;""),申込書!$AC$22,""),"-"))</f>
        <v/>
      </c>
      <c r="DU136" s="369"/>
      <c r="DV136" s="369"/>
      <c r="DW136" s="369" t="str">
        <f>IF(AND(申込書!$C$61&lt;&gt;"▼プルダウンより選択してください",申込書!$C$61&lt;&gt;"",$G136&lt;&gt;"",申込書!$V$61="特定学年のみ"),"申し込みする","")</f>
        <v/>
      </c>
      <c r="DX136" s="371"/>
      <c r="DY136" s="372"/>
      <c r="DZ136" s="373" t="str">
        <f>IF(AND(申込書!$C$62&lt;&gt;"▼プルダウンより選択してください",申込書!$C$62&lt;&gt;"",申込書!$K$22&lt;&gt;"YYYY/MM/DD",$G136&lt;&gt;""),申込書!$K$22,"")</f>
        <v/>
      </c>
      <c r="EA136" s="369" t="str">
        <f>IF(DZ136="","",IF(INDEX('コンテンツ＆備考マスタ'!$H:$J,MATCH(学校情報!DZ$3,'コンテンツ＆備考マスタ'!$H:$H,0),3)="●",IF(AND(DZ136&lt;&gt;"",ISNUMBER(申込書!$AC$22)=TRUE,申込書!$C$62&lt;&gt;"▼プルダウンより選択してください",申込書!$C$62&lt;&gt;""),申込書!$AC$22,""),"-"))</f>
        <v/>
      </c>
      <c r="EB136" s="369"/>
      <c r="EC136" s="369"/>
      <c r="ED136" s="370" t="str">
        <f>IF(AND(申込書!$C$62&lt;&gt;"▼プルダウンより選択してください",申込書!$C$62&lt;&gt;"",$G136&lt;&gt;"",申込書!$V$62="特定学年のみ"),"申し込みする","")</f>
        <v/>
      </c>
      <c r="EE136" s="371"/>
      <c r="EF136" s="372"/>
      <c r="EG136" s="373" t="str">
        <f>IF(AND(申込書!$C$63&lt;&gt;"▼プルダウンより選択してください",申込書!$C$63&lt;&gt;"",申込書!$K$22&lt;&gt;"YYYY/MM/DD",$G136&lt;&gt;""),申込書!$K$22,"")</f>
        <v/>
      </c>
      <c r="EH136" s="369" t="str">
        <f>IF(EG136="","",IF(INDEX('コンテンツ＆備考マスタ'!$H:$J,MATCH(学校情報!EG$3,'コンテンツ＆備考マスタ'!$H:$H,0),3)="●",IF(AND(EG136&lt;&gt;"",ISNUMBER(申込書!$AC$22)=TRUE,申込書!$C$63&lt;&gt;"▼プルダウンより選択してください",申込書!$C$63&lt;&gt;""),申込書!$AC$22,""),"-"))</f>
        <v/>
      </c>
      <c r="EI136" s="369"/>
      <c r="EJ136" s="369"/>
      <c r="EK136" s="370" t="str">
        <f>IF(AND(申込書!$C$63&lt;&gt;"▼プルダウンより選択してください",申込書!$C$63&lt;&gt;"",$G136&lt;&gt;"",申込書!$V$63="特定学年のみ"),"申し込みする","")</f>
        <v/>
      </c>
      <c r="EL136" s="371"/>
      <c r="EM136" s="372"/>
      <c r="EN136" s="373" t="str">
        <f>IF(AND(申込書!$C$64&lt;&gt;"▼プルダウンより選択してください",申込書!$C$64&lt;&gt;"",申込書!$K$22&lt;&gt;"YYYY/MM/DD",$G136&lt;&gt;""),申込書!$K$22,"")</f>
        <v/>
      </c>
      <c r="EO136" s="369" t="str">
        <f>IF(EN136="","",IF(INDEX('コンテンツ＆備考マスタ'!$H:$J,MATCH(学校情報!EN$3,'コンテンツ＆備考マスタ'!$H:$H,0),3)="●",IF(AND(EN136&lt;&gt;"",ISNUMBER(申込書!$AC$22)=TRUE,申込書!$C$64&lt;&gt;"▼プルダウンより選択してください",申込書!$C$64&lt;&gt;""),申込書!$AC$22,""),"-"))</f>
        <v/>
      </c>
      <c r="EP136" s="369"/>
      <c r="EQ136" s="369"/>
      <c r="ER136" s="370" t="str">
        <f>IF(AND(申込書!$C$64&lt;&gt;"▼プルダウンより選択してください",申込書!$C$64&lt;&gt;"",$G136&lt;&gt;"",申込書!$V$64="特定学年のみ"),"申し込みする","")</f>
        <v/>
      </c>
      <c r="ES136" s="371"/>
      <c r="ET136" s="372"/>
      <c r="EU136" s="373" t="str">
        <f>IF(AND(申込書!$C$65&lt;&gt;"▼プルダウンより選択してください",申込書!$C$65&lt;&gt;"",申込書!$K$22&lt;&gt;"YYYY/MM/DD",$G136&lt;&gt;""),申込書!$K$22,"")</f>
        <v/>
      </c>
      <c r="EV136" s="369" t="str">
        <f>IF(EU136="","",IF(INDEX('コンテンツ＆備考マスタ'!$H:$J,MATCH(学校情報!EU$3,'コンテンツ＆備考マスタ'!$H:$H,0),3)="●",IF(AND(EU136&lt;&gt;"",ISNUMBER(申込書!$AC$22)=TRUE,申込書!$C$65&lt;&gt;"▼プルダウンより選択してください",申込書!$C$65&lt;&gt;""),申込書!$AC$22,""),"-"))</f>
        <v/>
      </c>
      <c r="EW136" s="369"/>
      <c r="EX136" s="369"/>
      <c r="EY136" s="370" t="str">
        <f>IF(AND(申込書!$C$65&lt;&gt;"▼プルダウンより選択してください",申込書!$C$65&lt;&gt;"",$G136&lt;&gt;"",申込書!$V$65="特定学年のみ"),"申し込みする","")</f>
        <v/>
      </c>
      <c r="EZ136" s="371"/>
      <c r="FA136" s="372"/>
      <c r="FB136" s="373" t="str">
        <f>IF(AND(申込書!$C$66&lt;&gt;"▼プルダウンより選択してください",申込書!$C$66&lt;&gt;"",申込書!$K$22&lt;&gt;"YYYY/MM/DD",$G136&lt;&gt;""),申込書!$K$22,"")</f>
        <v/>
      </c>
      <c r="FC136" s="369" t="str">
        <f>IF(FB136="","",IF(INDEX('コンテンツ＆備考マスタ'!$H:$J,MATCH(学校情報!FB$3,'コンテンツ＆備考マスタ'!$H:$H,0),3)="●",IF(AND(FB136&lt;&gt;"",ISNUMBER(申込書!$AC$22)=TRUE,申込書!$C$66&lt;&gt;"▼プルダウンより選択してください",申込書!$C$66&lt;&gt;""),申込書!$AC$22,""),"-"))</f>
        <v/>
      </c>
      <c r="FD136" s="369"/>
      <c r="FE136" s="369"/>
      <c r="FF136" s="370" t="str">
        <f>IF(AND(申込書!$C$66&lt;&gt;"▼プルダウンより選択してください",申込書!$C$66&lt;&gt;"",$G136&lt;&gt;"",申込書!$V$66="特定学年のみ"),"申し込みする","")</f>
        <v/>
      </c>
      <c r="FG136" s="371"/>
      <c r="FH136" s="372"/>
      <c r="FI136" s="373" t="str">
        <f>IF(AND(申込書!$C$67&lt;&gt;"▼プルダウンより選択してください",申込書!$C$67&lt;&gt;"",申込書!$K$22&lt;&gt;"YYYY/MM/DD",$G136&lt;&gt;""),申込書!$K$22,"")</f>
        <v/>
      </c>
      <c r="FJ136" s="369" t="str">
        <f>IF(FI136="","",IF(INDEX('コンテンツ＆備考マスタ'!$H:$J,MATCH(学校情報!FI$3,'コンテンツ＆備考マスタ'!$H:$H,0),3)="●",IF(AND(FI136&lt;&gt;"",ISNUMBER(申込書!$AC$22)=TRUE,申込書!$C$67&lt;&gt;"▼プルダウンより選択してください",申込書!$C$67&lt;&gt;""),申込書!$AC$22,""),"-"))</f>
        <v/>
      </c>
      <c r="FK136" s="369"/>
      <c r="FL136" s="369"/>
      <c r="FM136" s="370" t="str">
        <f>IF(AND(申込書!$C$67&lt;&gt;"▼プルダウンより選択してください",申込書!$C$67&lt;&gt;"",$G136&lt;&gt;"",申込書!$V$67="特定学年のみ"),"申し込みする","")</f>
        <v/>
      </c>
      <c r="FN136" s="371"/>
      <c r="FO136" s="372"/>
      <c r="FP136" s="373" t="str">
        <f>IF(AND(申込書!$C$68&lt;&gt;"▼プルダウンより選択してください",申込書!$C$68&lt;&gt;"",申込書!$K$22&lt;&gt;"YYYY/MM/DD",$G136&lt;&gt;""),申込書!$K$22,"")</f>
        <v/>
      </c>
      <c r="FQ136" s="369" t="str">
        <f>IF(FP136="","",IF(INDEX('コンテンツ＆備考マスタ'!$H:$J,MATCH(学校情報!FP$3,'コンテンツ＆備考マスタ'!$H:$H,0),3)="●",IF(AND(FP136&lt;&gt;"",ISNUMBER(申込書!$AC$22)=TRUE,申込書!$C$68&lt;&gt;"▼プルダウンより選択してください",申込書!$C$68&lt;&gt;""),申込書!$AC$22,""),"-"))</f>
        <v/>
      </c>
      <c r="FR136" s="369"/>
      <c r="FS136" s="369"/>
      <c r="FT136" s="370" t="str">
        <f>IF(AND(申込書!$C$68&lt;&gt;"▼プルダウンより選択してください",申込書!$C$68&lt;&gt;"",$G136&lt;&gt;"",申込書!$V$68="特定学年のみ"),"申し込みする","")</f>
        <v/>
      </c>
      <c r="FU136" s="371"/>
      <c r="FV136" s="372"/>
      <c r="FW136" s="373" t="str">
        <f>IF(AND(申込書!$C$69&lt;&gt;"▼プルダウンより選択してください",申込書!$C$69&lt;&gt;"",申込書!$K$22&lt;&gt;"YYYY/MM/DD",$G136&lt;&gt;""),申込書!$K$22,"")</f>
        <v/>
      </c>
      <c r="FX136" s="369" t="str">
        <f>IF(FW136="","",IF(INDEX('コンテンツ＆備考マスタ'!$H:$J,MATCH(学校情報!FW$3,'コンテンツ＆備考マスタ'!$H:$H,0),3)="●",IF(AND(FW136&lt;&gt;"",ISNUMBER(申込書!$AC$22)=TRUE,申込書!$C$69&lt;&gt;"▼プルダウンより選択してください",申込書!$C$69&lt;&gt;""),申込書!$AC$22,""),"-"))</f>
        <v/>
      </c>
      <c r="FY136" s="369"/>
      <c r="FZ136" s="369"/>
      <c r="GA136" s="370" t="str">
        <f>IF(AND(申込書!$C$69&lt;&gt;"▼プルダウンより選択してください",申込書!$C$69&lt;&gt;"",$G136&lt;&gt;"",申込書!$V$69="特定学年のみ"),"申し込みする","")</f>
        <v/>
      </c>
      <c r="GB136" s="371"/>
      <c r="GC136" s="372"/>
      <c r="GD136" s="373" t="str">
        <f>IF(AND(申込書!$C$70&lt;&gt;"▼プルダウンより選択してください",申込書!$C$70&lt;&gt;"",申込書!$K$22&lt;&gt;"YYYY/MM/DD",$G136&lt;&gt;""),申込書!$K$22,"")</f>
        <v/>
      </c>
      <c r="GE136" s="369" t="str">
        <f>IF(GD136="","",IF(INDEX('コンテンツ＆備考マスタ'!$H:$J,MATCH(学校情報!GD$3,'コンテンツ＆備考マスタ'!$H:$H,0),3)="●",IF(AND(GD136&lt;&gt;"",ISNUMBER(申込書!$AC$22)=TRUE,申込書!$C$70&lt;&gt;"▼プルダウンより選択してください",申込書!$C$70&lt;&gt;""),申込書!$AC$22,""),"-"))</f>
        <v/>
      </c>
      <c r="GF136" s="369"/>
      <c r="GG136" s="369"/>
      <c r="GH136" s="370" t="str">
        <f>IF(AND(申込書!$C$70&lt;&gt;"▼プルダウンより選択してください",申込書!$C$70&lt;&gt;"",$G136&lt;&gt;"",申込書!$V$70="特定学年のみ"),"申し込みする","")</f>
        <v/>
      </c>
      <c r="GI136" s="371"/>
      <c r="GJ136" s="372"/>
      <c r="GK136" s="373" t="str">
        <f>IF(AND(申込書!$C$71&lt;&gt;"▼プルダウンより選択してください",申込書!$C$71&lt;&gt;"",申込書!$K$22&lt;&gt;"YYYY/MM/DD",$G136&lt;&gt;""),申込書!$K$22,"")</f>
        <v/>
      </c>
      <c r="GL136" s="369" t="str">
        <f>IF(GK136="","",IF(INDEX('コンテンツ＆備考マスタ'!$H:$J,MATCH(学校情報!GK$3,'コンテンツ＆備考マスタ'!$H:$H,0),3)="●",IF(AND(GK136&lt;&gt;"",ISNUMBER(申込書!$AC$22)=TRUE,申込書!$C$71&lt;&gt;"▼プルダウンより選択してください",申込書!$C$71&lt;&gt;""),申込書!$AC$22,""),"-"))</f>
        <v/>
      </c>
      <c r="GM136" s="369"/>
      <c r="GN136" s="369"/>
      <c r="GO136" s="370" t="str">
        <f>IF(AND(申込書!$C$71&lt;&gt;"▼プルダウンより選択してください",申込書!$C$71&lt;&gt;"",$G136&lt;&gt;"",申込書!$V$71="特定学年のみ"),"申し込みする","")</f>
        <v/>
      </c>
      <c r="GP136" s="371"/>
      <c r="GQ136" s="372"/>
      <c r="GR136" s="373" t="str">
        <f>IF(AND(申込書!$C$72&lt;&gt;"▼プルダウンより選択してください",申込書!$C$72&lt;&gt;"",申込書!$K$22&lt;&gt;"YYYY/MM/DD",$G136&lt;&gt;""),申込書!$K$22,"")</f>
        <v/>
      </c>
      <c r="GS136" s="369" t="str">
        <f>IF(GR136="","",IF(INDEX('コンテンツ＆備考マスタ'!$H:$J,MATCH(学校情報!GR$3,'コンテンツ＆備考マスタ'!$H:$H,0),3)="●",IF(AND(GR136&lt;&gt;"",ISNUMBER(申込書!$AC$22)=TRUE,申込書!$C$72&lt;&gt;"▼プルダウンより選択してください",申込書!$C$72&lt;&gt;""),申込書!$AC$22,""),"-"))</f>
        <v/>
      </c>
      <c r="GT136" s="369"/>
      <c r="GU136" s="369"/>
      <c r="GV136" s="370" t="str">
        <f>IF(AND(申込書!$C$72&lt;&gt;"▼プルダウンより選択してください",申込書!$C$72&lt;&gt;"",$G136&lt;&gt;"",申込書!$V$72="特定学年のみ"),"申し込みする","")</f>
        <v/>
      </c>
      <c r="GW136" s="371"/>
      <c r="GX136" s="372"/>
      <c r="GY136" s="373" t="str">
        <f>IF(AND(申込書!$C$73&lt;&gt;"▼プルダウンより選択してください",申込書!$C$73&lt;&gt;"",申込書!$K$22&lt;&gt;"YYYY/MM/DD",$G136&lt;&gt;""),申込書!$K$22,"")</f>
        <v/>
      </c>
      <c r="GZ136" s="369" t="str">
        <f>IF(GY136="","",IF(INDEX('コンテンツ＆備考マスタ'!$H:$J,MATCH(学校情報!GY$3,'コンテンツ＆備考マスタ'!$H:$H,0),3)="●",IF(AND(GY136&lt;&gt;"",ISNUMBER(申込書!$AC$22)=TRUE,申込書!$C$73&lt;&gt;"▼プルダウンより選択してください",申込書!$C$73&lt;&gt;""),申込書!$AC$22,""),"-"))</f>
        <v/>
      </c>
      <c r="HA136" s="369"/>
      <c r="HB136" s="369"/>
      <c r="HC136" s="370" t="str">
        <f>IF(AND(申込書!$C$73&lt;&gt;"▼プルダウンより選択してください",申込書!$C$73&lt;&gt;"",$G136&lt;&gt;"",申込書!$V$73="特定学年のみ"),"申し込みする","")</f>
        <v/>
      </c>
      <c r="HD136" s="371"/>
      <c r="HE136" s="372"/>
      <c r="HF136" s="373" t="str">
        <f>IF(AND(申込書!$C$74&lt;&gt;"▼プルダウンより選択してください",申込書!$C$74&lt;&gt;"",申込書!$K$22&lt;&gt;"YYYY/MM/DD",$G136&lt;&gt;""),申込書!$K$22,"")</f>
        <v/>
      </c>
      <c r="HG136" s="369" t="str">
        <f>IF(HF136="","",IF(INDEX('コンテンツ＆備考マスタ'!$H:$J,MATCH(学校情報!HF$3,'コンテンツ＆備考マスタ'!$H:$H,0),3)="●",IF(AND(HF136&lt;&gt;"",ISNUMBER(申込書!$AC$22)=TRUE,申込書!$C$74&lt;&gt;"▼プルダウンより選択してください",申込書!$C$74&lt;&gt;""),申込書!$AC$22,""),"-"))</f>
        <v/>
      </c>
      <c r="HH136" s="369"/>
      <c r="HI136" s="369"/>
      <c r="HJ136" s="370" t="str">
        <f>IF(AND(申込書!$C$74&lt;&gt;"▼プルダウンより選択してください",申込書!$C$74&lt;&gt;"",$G136&lt;&gt;"",申込書!$V$74="特定学年のみ"),"申し込みする","")</f>
        <v/>
      </c>
      <c r="HK136" s="371"/>
      <c r="HL136" s="372"/>
      <c r="HM136" s="373" t="str">
        <f>IF(AND(申込書!$C$75&lt;&gt;"▼プルダウンより選択してください",申込書!$C$75&lt;&gt;"",申込書!$K$22&lt;&gt;"YYYY/MM/DD",$G136&lt;&gt;""),申込書!$K$22,"")</f>
        <v/>
      </c>
      <c r="HN136" s="369" t="str">
        <f>IF(HM136="","",IF(INDEX('コンテンツ＆備考マスタ'!$H:$J,MATCH(学校情報!HM$3,'コンテンツ＆備考マスタ'!$H:$H,0),3)="●",IF(AND(HM136&lt;&gt;"",ISNUMBER(申込書!$AC$22)=TRUE,申込書!$C$75&lt;&gt;"▼プルダウンより選択してください",申込書!$C$75&lt;&gt;""),申込書!$AC$22,""),"-"))</f>
        <v/>
      </c>
      <c r="HO136" s="369"/>
      <c r="HP136" s="369"/>
      <c r="HQ136" s="370" t="str">
        <f>IF(AND(申込書!$C$75&lt;&gt;"▼プルダウンより選択してください",申込書!$C$75&lt;&gt;"",$G136&lt;&gt;"",申込書!$V$75="特定学年のみ"),"申し込みする","")</f>
        <v/>
      </c>
      <c r="HR136" s="371"/>
      <c r="HS136" s="371"/>
      <c r="HT136" s="374" t="str">
        <f>IF(AND(申込書!$C$76&lt;&gt;"▼プルダウンより選択してください",申込書!$C$76&lt;&gt;"",申込書!$K$22&lt;&gt;"YYYY/MM/DD",$G136&lt;&gt;""),申込書!$K$22,"")</f>
        <v/>
      </c>
      <c r="HU136" s="369" t="str">
        <f>IF(HT136="","",IF(INDEX('コンテンツ＆備考マスタ'!$H:$J,MATCH(学校情報!HT$3,'コンテンツ＆備考マスタ'!$H:$H,0),3)="●",IF(AND(HT136&lt;&gt;"",ISNUMBER(申込書!$AC$22)=TRUE,申込書!$C$76&lt;&gt;"▼プルダウンより選択してください",申込書!$C$76&lt;&gt;""),申込書!$AC$22,""),"-"))</f>
        <v/>
      </c>
      <c r="HV136" s="369"/>
      <c r="HW136" s="369"/>
      <c r="HX136" s="370" t="str">
        <f>IF(AND(申込書!$C$76&lt;&gt;"▼プルダウンより選択してください",申込書!$C$76&lt;&gt;"",$G136&lt;&gt;"",申込書!$V$76="特定学年のみ"),"申し込みする","")</f>
        <v/>
      </c>
      <c r="HY136" s="371"/>
      <c r="HZ136" s="372"/>
      <c r="IA136" s="69"/>
    </row>
    <row r="137" spans="2:235" ht="26.85" hidden="1" customHeight="1" outlineLevel="1">
      <c r="B137" s="365">
        <f t="shared" si="6"/>
        <v>132</v>
      </c>
      <c r="C137" s="55"/>
      <c r="D137" s="56"/>
      <c r="E137" s="154"/>
      <c r="F137" s="57"/>
      <c r="G137" s="58"/>
      <c r="H137" s="59"/>
      <c r="I137" s="60"/>
      <c r="J137" s="61"/>
      <c r="K137" s="366" t="str">
        <f t="shared" si="7"/>
        <v/>
      </c>
      <c r="L137" s="62"/>
      <c r="M137" s="322"/>
      <c r="N137" s="63"/>
      <c r="O137" s="64"/>
      <c r="P137" s="367" t="str">
        <f t="shared" si="8"/>
        <v/>
      </c>
      <c r="Q137" s="65"/>
      <c r="R137" s="66"/>
      <c r="S137" s="67"/>
      <c r="T137" s="68"/>
      <c r="U137" s="68"/>
      <c r="V137" s="68"/>
      <c r="W137" s="66"/>
      <c r="X137" s="281"/>
      <c r="Y137" s="368" t="str">
        <f>IF(AND(申込書!$C$47&lt;&gt;"▼プルダウンより選択してください",申込書!$C$47&lt;&gt;"",申込書!$K$22&lt;&gt;"YYYY/MM/DD",$G137&lt;&gt;""),申込書!$K$22,"")</f>
        <v/>
      </c>
      <c r="Z137" s="369" t="str">
        <f>IF(Y137="","",IF(INDEX('コンテンツ＆備考マスタ'!$H:$J,MATCH(学校情報!Y$3,'コンテンツ＆備考マスタ'!$H:$H,0),3)="●",IF(AND(Y137&lt;&gt;"",ISNUMBER(申込書!$AC$22)=TRUE,申込書!$C$47&lt;&gt;"▼プルダウンより選択してください",申込書!$C$47&lt;&gt;""),申込書!$AC$22,""),"-"))</f>
        <v/>
      </c>
      <c r="AA137" s="369"/>
      <c r="AB137" s="369"/>
      <c r="AC137" s="370" t="str">
        <f>IF(AND(申込書!$C$47&lt;&gt;"▼プルダウンより選択してください",申込書!$C$47&lt;&gt;"",$G137&lt;&gt;"",申込書!$V$47="特定学年のみ"),"申し込みする","")</f>
        <v/>
      </c>
      <c r="AD137" s="371"/>
      <c r="AE137" s="372"/>
      <c r="AF137" s="373" t="str">
        <f>IF(AND(申込書!$C$48&lt;&gt;"▼プルダウンより選択してください",申込書!$C$48&lt;&gt;"",申込書!$K$22&lt;&gt;"YYYY/MM/DD",$G137&lt;&gt;""),申込書!$K$22,"")</f>
        <v/>
      </c>
      <c r="AG137" s="369" t="str">
        <f>IF(AF137="","",IF(INDEX('コンテンツ＆備考マスタ'!$H:$J,MATCH(学校情報!AF$3,'コンテンツ＆備考マスタ'!$H:$H,0),3)="●",IF(AND(AF137&lt;&gt;"",ISNUMBER(申込書!$AC$22)=TRUE,申込書!$C$48&lt;&gt;"▼プルダウンより選択してください",申込書!$C$48&lt;&gt;""),申込書!$AC$22,""),"-"))</f>
        <v/>
      </c>
      <c r="AH137" s="369"/>
      <c r="AI137" s="369"/>
      <c r="AJ137" s="370" t="str">
        <f>IF(AND(申込書!$C$48&lt;&gt;"▼プルダウンより選択してください",申込書!$C$48&lt;&gt;"",$G137&lt;&gt;"",申込書!$V$48="特定学年のみ"),"申し込みする","")</f>
        <v/>
      </c>
      <c r="AK137" s="371"/>
      <c r="AL137" s="372"/>
      <c r="AM137" s="373" t="str">
        <f>IF(AND(申込書!$C$49&lt;&gt;"▼プルダウンより選択してください",申込書!$C$49&lt;&gt;"",申込書!$K$22&lt;&gt;"YYYY/MM/DD",$G137&lt;&gt;""),申込書!$K$22,"")</f>
        <v/>
      </c>
      <c r="AN137" s="369" t="str">
        <f>IF(AM137="","",IF(INDEX('コンテンツ＆備考マスタ'!$H:$J,MATCH(学校情報!AM$3,'コンテンツ＆備考マスタ'!$H:$H,0),3)="●",IF(AND(AM137&lt;&gt;"",ISNUMBER(申込書!$AC$22)=TRUE,申込書!$C$49&lt;&gt;"▼プルダウンより選択してください",申込書!$C$49&lt;&gt;""),申込書!$AC$22,""),"-"))</f>
        <v/>
      </c>
      <c r="AO137" s="369"/>
      <c r="AP137" s="369"/>
      <c r="AQ137" s="370" t="str">
        <f>IF(AND(申込書!$C$49&lt;&gt;"▼プルダウンより選択してください",申込書!$C$49&lt;&gt;"",$G137&lt;&gt;"",申込書!$V$49="特定学年のみ"),"申し込みする","")</f>
        <v/>
      </c>
      <c r="AR137" s="371"/>
      <c r="AS137" s="372"/>
      <c r="AT137" s="373" t="str">
        <f>IF(AND(申込書!$C$50&lt;&gt;"▼プルダウンより選択してください",申込書!$C$50&lt;&gt;"",申込書!$K$22&lt;&gt;"YYYY/MM/DD",$G137&lt;&gt;""),申込書!$K$22,"")</f>
        <v/>
      </c>
      <c r="AU137" s="369" t="str">
        <f>IF(AT137="","",IF(INDEX('コンテンツ＆備考マスタ'!$H:$J,MATCH(学校情報!AT$3,'コンテンツ＆備考マスタ'!$H:$H,0),3)="●",IF(AND(AT137&lt;&gt;"",ISNUMBER(申込書!$AC$22)=TRUE,申込書!$C$50&lt;&gt;"▼プルダウンより選択してください",申込書!$C$50&lt;&gt;""),申込書!$AC$22,""),"-"))</f>
        <v/>
      </c>
      <c r="AV137" s="369"/>
      <c r="AW137" s="369"/>
      <c r="AX137" s="370" t="str">
        <f>IF(AND(申込書!$C$50&lt;&gt;"▼プルダウンより選択してください",申込書!$C$50&lt;&gt;"",$G137&lt;&gt;"",申込書!$V$50="特定学年のみ"),"申し込みする","")</f>
        <v/>
      </c>
      <c r="AY137" s="371"/>
      <c r="AZ137" s="372"/>
      <c r="BA137" s="373" t="str">
        <f>IF(AND(申込書!$C$51&lt;&gt;"▼プルダウンより選択してください",申込書!$C$51&lt;&gt;"",申込書!$K$22&lt;&gt;"YYYY/MM/DD",$G137&lt;&gt;""),申込書!$K$22,"")</f>
        <v/>
      </c>
      <c r="BB137" s="369" t="str">
        <f>IF(BA137="","",IF(INDEX('コンテンツ＆備考マスタ'!$H:$J,MATCH(学校情報!BA$3,'コンテンツ＆備考マスタ'!$H:$H,0),3)="●",IF(AND(BA137&lt;&gt;"",ISNUMBER(申込書!$AC$22)=TRUE,申込書!$C$51&lt;&gt;"▼プルダウンより選択してください",申込書!$C$51&lt;&gt;""),申込書!$AC$22,""),"-"))</f>
        <v/>
      </c>
      <c r="BC137" s="369"/>
      <c r="BD137" s="369"/>
      <c r="BE137" s="370" t="str">
        <f>IF(AND(申込書!$C$51&lt;&gt;"▼プルダウンより選択してください",申込書!$C$51&lt;&gt;"",$G137&lt;&gt;"",申込書!$V$51="特定学年のみ"),"申し込みする","")</f>
        <v/>
      </c>
      <c r="BF137" s="371"/>
      <c r="BG137" s="372"/>
      <c r="BH137" s="373" t="str">
        <f>IF(AND(申込書!$C$52&lt;&gt;"▼プルダウンより選択してください",申込書!$C$52&lt;&gt;"",申込書!$K$22&lt;&gt;"YYYY/MM/DD",$G137&lt;&gt;""),申込書!$K$22,"")</f>
        <v/>
      </c>
      <c r="BI137" s="369" t="str">
        <f>IF(BH137="","",IF(INDEX('コンテンツ＆備考マスタ'!$H:$J,MATCH(学校情報!BH$3,'コンテンツ＆備考マスタ'!$H:$H,0),3)="●",IF(AND(BH137&lt;&gt;"",ISNUMBER(申込書!$AC$22)=TRUE,申込書!$C$52&lt;&gt;"▼プルダウンより選択してください",申込書!$C$52&lt;&gt;""),申込書!$AC$22,""),"-"))</f>
        <v/>
      </c>
      <c r="BJ137" s="369"/>
      <c r="BK137" s="369"/>
      <c r="BL137" s="370" t="str">
        <f>IF(AND(申込書!$C$52&lt;&gt;"▼プルダウンより選択してください",申込書!$C$52&lt;&gt;"",$G137&lt;&gt;"",申込書!$V$52="特定学年のみ"),"申し込みする","")</f>
        <v/>
      </c>
      <c r="BM137" s="371"/>
      <c r="BN137" s="372"/>
      <c r="BO137" s="373" t="str">
        <f>IF(AND(申込書!$C$53&lt;&gt;"▼プルダウンより選択してください",申込書!$C$53&lt;&gt;"",申込書!$K$22&lt;&gt;"YYYY/MM/DD",$G137&lt;&gt;""),申込書!$K$22,"")</f>
        <v/>
      </c>
      <c r="BP137" s="369" t="str">
        <f>IF(BO137="","",IF(INDEX('コンテンツ＆備考マスタ'!$H:$J,MATCH(学校情報!BO$3,'コンテンツ＆備考マスタ'!$H:$H,0),3)="●",IF(AND(BO137&lt;&gt;"",ISNUMBER(申込書!$AC$22)=TRUE,申込書!$C$53&lt;&gt;"▼プルダウンより選択してください",申込書!$C$53&lt;&gt;""),申込書!$AC$22,""),"-"))</f>
        <v/>
      </c>
      <c r="BQ137" s="369"/>
      <c r="BR137" s="369"/>
      <c r="BS137" s="370" t="str">
        <f>IF(AND(申込書!$C$53&lt;&gt;"▼プルダウンより選択してください",申込書!$C$53&lt;&gt;"",$G137&lt;&gt;"",申込書!$V$53="特定学年のみ"),"申し込みする","")</f>
        <v/>
      </c>
      <c r="BT137" s="371"/>
      <c r="BU137" s="372"/>
      <c r="BV137" s="373" t="str">
        <f>IF(AND(申込書!$C$54&lt;&gt;"▼プルダウンより選択してください",申込書!$C$54&lt;&gt;"",申込書!$K$22&lt;&gt;"YYYY/MM/DD",$G137&lt;&gt;""),申込書!$K$22,"")</f>
        <v/>
      </c>
      <c r="BW137" s="369" t="str">
        <f>IF(BV137="","",IF(INDEX('コンテンツ＆備考マスタ'!$H:$J,MATCH(学校情報!BV$3,'コンテンツ＆備考マスタ'!$H:$H,0),3)="●",IF(AND(BV137&lt;&gt;"",ISNUMBER(申込書!$AC$22)=TRUE,申込書!$C$54&lt;&gt;"▼プルダウンより選択してください",申込書!$C$54&lt;&gt;""),申込書!$AC$22,""),"-"))</f>
        <v/>
      </c>
      <c r="BX137" s="369"/>
      <c r="BY137" s="369"/>
      <c r="BZ137" s="370" t="str">
        <f>IF(AND(申込書!$C$54&lt;&gt;"▼プルダウンより選択してください",申込書!$C$54&lt;&gt;"",$G137&lt;&gt;"",申込書!$V$54="特定学年のみ"),"申し込みする","")</f>
        <v/>
      </c>
      <c r="CA137" s="371"/>
      <c r="CB137" s="372"/>
      <c r="CC137" s="373" t="str">
        <f>IF(AND(申込書!$C$55&lt;&gt;"▼プルダウンより選択してください",申込書!$C$55&lt;&gt;"",申込書!$K$22&lt;&gt;"YYYY/MM/DD",$G137&lt;&gt;""),申込書!$K$22,"")</f>
        <v/>
      </c>
      <c r="CD137" s="369" t="str">
        <f>IF(CC137="","",IF(INDEX('コンテンツ＆備考マスタ'!$H:$J,MATCH(学校情報!CC$3,'コンテンツ＆備考マスタ'!$H:$H,0),3)="●",IF(AND(CC137&lt;&gt;"",ISNUMBER(申込書!$AC$22)=TRUE,申込書!$C$55&lt;&gt;"▼プルダウンより選択してください",申込書!$C$55&lt;&gt;""),申込書!$AC$22,""),"-"))</f>
        <v/>
      </c>
      <c r="CE137" s="369"/>
      <c r="CF137" s="369"/>
      <c r="CG137" s="370" t="str">
        <f>IF(AND(申込書!$C$55&lt;&gt;"▼プルダウンより選択してください",申込書!$C$55&lt;&gt;"",$G137&lt;&gt;"",申込書!$V$55="特定学年のみ"),"申し込みする","")</f>
        <v/>
      </c>
      <c r="CH137" s="371"/>
      <c r="CI137" s="372"/>
      <c r="CJ137" s="373" t="str">
        <f>IF(AND(申込書!$C$56&lt;&gt;"▼プルダウンより選択してください",申込書!$C$56&lt;&gt;"",申込書!$K$22&lt;&gt;"YYYY/MM/DD",$G137&lt;&gt;""),申込書!$K$22,"")</f>
        <v/>
      </c>
      <c r="CK137" s="369" t="str">
        <f>IF(CJ137="","",IF(INDEX('コンテンツ＆備考マスタ'!$H:$J,MATCH(学校情報!CJ$3,'コンテンツ＆備考マスタ'!$H:$H,0),3)="●",IF(AND(CJ137&lt;&gt;"",ISNUMBER(申込書!$AC$22)=TRUE,申込書!$C$56&lt;&gt;"▼プルダウンより選択してください",申込書!$C$56&lt;&gt;""),申込書!$AC$22,""),"-"))</f>
        <v/>
      </c>
      <c r="CL137" s="369"/>
      <c r="CM137" s="369"/>
      <c r="CN137" s="370" t="str">
        <f>IF(AND(申込書!$C$56&lt;&gt;"▼プルダウンより選択してください",申込書!$C$56&lt;&gt;"",$G137&lt;&gt;"",申込書!$V$56="特定学年のみ"),"申し込みする","")</f>
        <v/>
      </c>
      <c r="CO137" s="371"/>
      <c r="CP137" s="372"/>
      <c r="CQ137" s="373" t="str">
        <f>IF(AND(申込書!$C$57&lt;&gt;"▼プルダウンより選択してください",申込書!$C$57&lt;&gt;"",申込書!$K$22&lt;&gt;"YYYY/MM/DD",$G137&lt;&gt;""),申込書!$K$22,"")</f>
        <v/>
      </c>
      <c r="CR137" s="369" t="str">
        <f>IF(CQ137="","",IF(INDEX('コンテンツ＆備考マスタ'!$H:$J,MATCH(学校情報!CQ$3,'コンテンツ＆備考マスタ'!$H:$H,0),3)="●",IF(AND(CQ137&lt;&gt;"",ISNUMBER(申込書!$AC$22)=TRUE,申込書!$C$57&lt;&gt;"▼プルダウンより選択してください",申込書!$C$57&lt;&gt;""),申込書!$AC$22,""),"-"))</f>
        <v/>
      </c>
      <c r="CS137" s="369"/>
      <c r="CT137" s="369"/>
      <c r="CU137" s="369" t="str">
        <f>IF(AND(申込書!$C$57&lt;&gt;"▼プルダウンより選択してください",申込書!$C$57&lt;&gt;"",$G137&lt;&gt;"",申込書!$V$57="特定学年のみ"),"申し込みする","")</f>
        <v/>
      </c>
      <c r="CV137" s="371"/>
      <c r="CW137" s="372"/>
      <c r="CX137" s="373" t="str">
        <f>IF(AND(申込書!$C$58&lt;&gt;"▼プルダウンより選択してください",申込書!$C$58&lt;&gt;"",申込書!$K$22&lt;&gt;"YYYY/MM/DD",$G137&lt;&gt;""),申込書!$K$22,"")</f>
        <v/>
      </c>
      <c r="CY137" s="369" t="str">
        <f>IF(CX137="","",IF(INDEX('コンテンツ＆備考マスタ'!$H:$J,MATCH(学校情報!CX$3,'コンテンツ＆備考マスタ'!$H:$H,0),3)="●",IF(AND(CX137&lt;&gt;"",ISNUMBER(申込書!$AC$22)=TRUE,申込書!$C$58&lt;&gt;"▼プルダウンより選択してください",申込書!$C$58&lt;&gt;""),申込書!$AC$22,""),"-"))</f>
        <v/>
      </c>
      <c r="CZ137" s="369"/>
      <c r="DA137" s="369"/>
      <c r="DB137" s="369" t="str">
        <f>IF(AND(申込書!$C$58&lt;&gt;"▼プルダウンより選択してください",申込書!$C$58&lt;&gt;"",$G137&lt;&gt;"",申込書!$V$58="特定学年のみ"),"申し込みする","")</f>
        <v/>
      </c>
      <c r="DC137" s="371"/>
      <c r="DD137" s="372"/>
      <c r="DE137" s="373" t="str">
        <f>IF(AND(申込書!$C$59&lt;&gt;"▼プルダウンより選択してください",申込書!$C$59&lt;&gt;"",申込書!$K$22&lt;&gt;"YYYY/MM/DD",$G137&lt;&gt;""),申込書!$K$22,"")</f>
        <v/>
      </c>
      <c r="DF137" s="369" t="str">
        <f>IF(DE137="","",IF(INDEX('コンテンツ＆備考マスタ'!$H:$J,MATCH(学校情報!DE$3,'コンテンツ＆備考マスタ'!$H:$H,0),3)="●",IF(AND(DE137&lt;&gt;"",ISNUMBER(申込書!$AC$22)=TRUE,申込書!$C$59&lt;&gt;"▼プルダウンより選択してください",申込書!$C$59&lt;&gt;""),申込書!$AC$22,""),"-"))</f>
        <v/>
      </c>
      <c r="DG137" s="369"/>
      <c r="DH137" s="369"/>
      <c r="DI137" s="369" t="str">
        <f>IF(AND(申込書!$C$59&lt;&gt;"▼プルダウンより選択してください",申込書!$C$59&lt;&gt;"",$G137&lt;&gt;"",申込書!$V$59="特定学年のみ"),"申し込みする","")</f>
        <v/>
      </c>
      <c r="DJ137" s="371"/>
      <c r="DK137" s="372"/>
      <c r="DL137" s="373" t="str">
        <f>IF(AND(申込書!$C$60&lt;&gt;"▼プルダウンより選択してください",申込書!$C$60&lt;&gt;"",申込書!$K$22&lt;&gt;"YYYY/MM/DD",$G137&lt;&gt;""),申込書!$K$22,"")</f>
        <v/>
      </c>
      <c r="DM137" s="369" t="str">
        <f>IF(DL137="","",IF(INDEX('コンテンツ＆備考マスタ'!$H:$J,MATCH(学校情報!DL$3,'コンテンツ＆備考マスタ'!$H:$H,0),3)="●",IF(AND(DL137&lt;&gt;"",ISNUMBER(申込書!$AC$22)=TRUE,申込書!$C$60&lt;&gt;"▼プルダウンより選択してください",申込書!$C$60&lt;&gt;""),申込書!$AC$22,""),"-"))</f>
        <v/>
      </c>
      <c r="DN137" s="369"/>
      <c r="DO137" s="369"/>
      <c r="DP137" s="369" t="str">
        <f>IF(AND(申込書!$C$60&lt;&gt;"▼プルダウンより選択してください",申込書!$C$60&lt;&gt;"",$G137&lt;&gt;"",申込書!$V$60="特定学年のみ"),"申し込みする","")</f>
        <v/>
      </c>
      <c r="DQ137" s="371"/>
      <c r="DR137" s="372"/>
      <c r="DS137" s="373" t="str">
        <f>IF(AND(申込書!$C$61&lt;&gt;"▼プルダウンより選択してください",申込書!$C$61&lt;&gt;"",申込書!$K$22&lt;&gt;"YYYY/MM/DD",$G137&lt;&gt;""),申込書!$K$22,"")</f>
        <v/>
      </c>
      <c r="DT137" s="369" t="str">
        <f>IF(DS137="","",IF(INDEX('コンテンツ＆備考マスタ'!$H:$J,MATCH(学校情報!DS$3,'コンテンツ＆備考マスタ'!$H:$H,0),3)="●",IF(AND(DS137&lt;&gt;"",ISNUMBER(申込書!$AC$22)=TRUE,申込書!$C$61&lt;&gt;"▼プルダウンより選択してください",申込書!$C$61&lt;&gt;""),申込書!$AC$22,""),"-"))</f>
        <v/>
      </c>
      <c r="DU137" s="369"/>
      <c r="DV137" s="369"/>
      <c r="DW137" s="369" t="str">
        <f>IF(AND(申込書!$C$61&lt;&gt;"▼プルダウンより選択してください",申込書!$C$61&lt;&gt;"",$G137&lt;&gt;"",申込書!$V$61="特定学年のみ"),"申し込みする","")</f>
        <v/>
      </c>
      <c r="DX137" s="371"/>
      <c r="DY137" s="372"/>
      <c r="DZ137" s="373" t="str">
        <f>IF(AND(申込書!$C$62&lt;&gt;"▼プルダウンより選択してください",申込書!$C$62&lt;&gt;"",申込書!$K$22&lt;&gt;"YYYY/MM/DD",$G137&lt;&gt;""),申込書!$K$22,"")</f>
        <v/>
      </c>
      <c r="EA137" s="369" t="str">
        <f>IF(DZ137="","",IF(INDEX('コンテンツ＆備考マスタ'!$H:$J,MATCH(学校情報!DZ$3,'コンテンツ＆備考マスタ'!$H:$H,0),3)="●",IF(AND(DZ137&lt;&gt;"",ISNUMBER(申込書!$AC$22)=TRUE,申込書!$C$62&lt;&gt;"▼プルダウンより選択してください",申込書!$C$62&lt;&gt;""),申込書!$AC$22,""),"-"))</f>
        <v/>
      </c>
      <c r="EB137" s="369"/>
      <c r="EC137" s="369"/>
      <c r="ED137" s="370" t="str">
        <f>IF(AND(申込書!$C$62&lt;&gt;"▼プルダウンより選択してください",申込書!$C$62&lt;&gt;"",$G137&lt;&gt;"",申込書!$V$62="特定学年のみ"),"申し込みする","")</f>
        <v/>
      </c>
      <c r="EE137" s="371"/>
      <c r="EF137" s="372"/>
      <c r="EG137" s="373" t="str">
        <f>IF(AND(申込書!$C$63&lt;&gt;"▼プルダウンより選択してください",申込書!$C$63&lt;&gt;"",申込書!$K$22&lt;&gt;"YYYY/MM/DD",$G137&lt;&gt;""),申込書!$K$22,"")</f>
        <v/>
      </c>
      <c r="EH137" s="369" t="str">
        <f>IF(EG137="","",IF(INDEX('コンテンツ＆備考マスタ'!$H:$J,MATCH(学校情報!EG$3,'コンテンツ＆備考マスタ'!$H:$H,0),3)="●",IF(AND(EG137&lt;&gt;"",ISNUMBER(申込書!$AC$22)=TRUE,申込書!$C$63&lt;&gt;"▼プルダウンより選択してください",申込書!$C$63&lt;&gt;""),申込書!$AC$22,""),"-"))</f>
        <v/>
      </c>
      <c r="EI137" s="369"/>
      <c r="EJ137" s="369"/>
      <c r="EK137" s="370" t="str">
        <f>IF(AND(申込書!$C$63&lt;&gt;"▼プルダウンより選択してください",申込書!$C$63&lt;&gt;"",$G137&lt;&gt;"",申込書!$V$63="特定学年のみ"),"申し込みする","")</f>
        <v/>
      </c>
      <c r="EL137" s="371"/>
      <c r="EM137" s="372"/>
      <c r="EN137" s="373" t="str">
        <f>IF(AND(申込書!$C$64&lt;&gt;"▼プルダウンより選択してください",申込書!$C$64&lt;&gt;"",申込書!$K$22&lt;&gt;"YYYY/MM/DD",$G137&lt;&gt;""),申込書!$K$22,"")</f>
        <v/>
      </c>
      <c r="EO137" s="369" t="str">
        <f>IF(EN137="","",IF(INDEX('コンテンツ＆備考マスタ'!$H:$J,MATCH(学校情報!EN$3,'コンテンツ＆備考マスタ'!$H:$H,0),3)="●",IF(AND(EN137&lt;&gt;"",ISNUMBER(申込書!$AC$22)=TRUE,申込書!$C$64&lt;&gt;"▼プルダウンより選択してください",申込書!$C$64&lt;&gt;""),申込書!$AC$22,""),"-"))</f>
        <v/>
      </c>
      <c r="EP137" s="369"/>
      <c r="EQ137" s="369"/>
      <c r="ER137" s="370" t="str">
        <f>IF(AND(申込書!$C$64&lt;&gt;"▼プルダウンより選択してください",申込書!$C$64&lt;&gt;"",$G137&lt;&gt;"",申込書!$V$64="特定学年のみ"),"申し込みする","")</f>
        <v/>
      </c>
      <c r="ES137" s="371"/>
      <c r="ET137" s="372"/>
      <c r="EU137" s="373" t="str">
        <f>IF(AND(申込書!$C$65&lt;&gt;"▼プルダウンより選択してください",申込書!$C$65&lt;&gt;"",申込書!$K$22&lt;&gt;"YYYY/MM/DD",$G137&lt;&gt;""),申込書!$K$22,"")</f>
        <v/>
      </c>
      <c r="EV137" s="369" t="str">
        <f>IF(EU137="","",IF(INDEX('コンテンツ＆備考マスタ'!$H:$J,MATCH(学校情報!EU$3,'コンテンツ＆備考マスタ'!$H:$H,0),3)="●",IF(AND(EU137&lt;&gt;"",ISNUMBER(申込書!$AC$22)=TRUE,申込書!$C$65&lt;&gt;"▼プルダウンより選択してください",申込書!$C$65&lt;&gt;""),申込書!$AC$22,""),"-"))</f>
        <v/>
      </c>
      <c r="EW137" s="369"/>
      <c r="EX137" s="369"/>
      <c r="EY137" s="370" t="str">
        <f>IF(AND(申込書!$C$65&lt;&gt;"▼プルダウンより選択してください",申込書!$C$65&lt;&gt;"",$G137&lt;&gt;"",申込書!$V$65="特定学年のみ"),"申し込みする","")</f>
        <v/>
      </c>
      <c r="EZ137" s="371"/>
      <c r="FA137" s="372"/>
      <c r="FB137" s="373" t="str">
        <f>IF(AND(申込書!$C$66&lt;&gt;"▼プルダウンより選択してください",申込書!$C$66&lt;&gt;"",申込書!$K$22&lt;&gt;"YYYY/MM/DD",$G137&lt;&gt;""),申込書!$K$22,"")</f>
        <v/>
      </c>
      <c r="FC137" s="369" t="str">
        <f>IF(FB137="","",IF(INDEX('コンテンツ＆備考マスタ'!$H:$J,MATCH(学校情報!FB$3,'コンテンツ＆備考マスタ'!$H:$H,0),3)="●",IF(AND(FB137&lt;&gt;"",ISNUMBER(申込書!$AC$22)=TRUE,申込書!$C$66&lt;&gt;"▼プルダウンより選択してください",申込書!$C$66&lt;&gt;""),申込書!$AC$22,""),"-"))</f>
        <v/>
      </c>
      <c r="FD137" s="369"/>
      <c r="FE137" s="369"/>
      <c r="FF137" s="370" t="str">
        <f>IF(AND(申込書!$C$66&lt;&gt;"▼プルダウンより選択してください",申込書!$C$66&lt;&gt;"",$G137&lt;&gt;"",申込書!$V$66="特定学年のみ"),"申し込みする","")</f>
        <v/>
      </c>
      <c r="FG137" s="371"/>
      <c r="FH137" s="372"/>
      <c r="FI137" s="373" t="str">
        <f>IF(AND(申込書!$C$67&lt;&gt;"▼プルダウンより選択してください",申込書!$C$67&lt;&gt;"",申込書!$K$22&lt;&gt;"YYYY/MM/DD",$G137&lt;&gt;""),申込書!$K$22,"")</f>
        <v/>
      </c>
      <c r="FJ137" s="369" t="str">
        <f>IF(FI137="","",IF(INDEX('コンテンツ＆備考マスタ'!$H:$J,MATCH(学校情報!FI$3,'コンテンツ＆備考マスタ'!$H:$H,0),3)="●",IF(AND(FI137&lt;&gt;"",ISNUMBER(申込書!$AC$22)=TRUE,申込書!$C$67&lt;&gt;"▼プルダウンより選択してください",申込書!$C$67&lt;&gt;""),申込書!$AC$22,""),"-"))</f>
        <v/>
      </c>
      <c r="FK137" s="369"/>
      <c r="FL137" s="369"/>
      <c r="FM137" s="370" t="str">
        <f>IF(AND(申込書!$C$67&lt;&gt;"▼プルダウンより選択してください",申込書!$C$67&lt;&gt;"",$G137&lt;&gt;"",申込書!$V$67="特定学年のみ"),"申し込みする","")</f>
        <v/>
      </c>
      <c r="FN137" s="371"/>
      <c r="FO137" s="372"/>
      <c r="FP137" s="373" t="str">
        <f>IF(AND(申込書!$C$68&lt;&gt;"▼プルダウンより選択してください",申込書!$C$68&lt;&gt;"",申込書!$K$22&lt;&gt;"YYYY/MM/DD",$G137&lt;&gt;""),申込書!$K$22,"")</f>
        <v/>
      </c>
      <c r="FQ137" s="369" t="str">
        <f>IF(FP137="","",IF(INDEX('コンテンツ＆備考マスタ'!$H:$J,MATCH(学校情報!FP$3,'コンテンツ＆備考マスタ'!$H:$H,0),3)="●",IF(AND(FP137&lt;&gt;"",ISNUMBER(申込書!$AC$22)=TRUE,申込書!$C$68&lt;&gt;"▼プルダウンより選択してください",申込書!$C$68&lt;&gt;""),申込書!$AC$22,""),"-"))</f>
        <v/>
      </c>
      <c r="FR137" s="369"/>
      <c r="FS137" s="369"/>
      <c r="FT137" s="370" t="str">
        <f>IF(AND(申込書!$C$68&lt;&gt;"▼プルダウンより選択してください",申込書!$C$68&lt;&gt;"",$G137&lt;&gt;"",申込書!$V$68="特定学年のみ"),"申し込みする","")</f>
        <v/>
      </c>
      <c r="FU137" s="371"/>
      <c r="FV137" s="372"/>
      <c r="FW137" s="373" t="str">
        <f>IF(AND(申込書!$C$69&lt;&gt;"▼プルダウンより選択してください",申込書!$C$69&lt;&gt;"",申込書!$K$22&lt;&gt;"YYYY/MM/DD",$G137&lt;&gt;""),申込書!$K$22,"")</f>
        <v/>
      </c>
      <c r="FX137" s="369" t="str">
        <f>IF(FW137="","",IF(INDEX('コンテンツ＆備考マスタ'!$H:$J,MATCH(学校情報!FW$3,'コンテンツ＆備考マスタ'!$H:$H,0),3)="●",IF(AND(FW137&lt;&gt;"",ISNUMBER(申込書!$AC$22)=TRUE,申込書!$C$69&lt;&gt;"▼プルダウンより選択してください",申込書!$C$69&lt;&gt;""),申込書!$AC$22,""),"-"))</f>
        <v/>
      </c>
      <c r="FY137" s="369"/>
      <c r="FZ137" s="369"/>
      <c r="GA137" s="370" t="str">
        <f>IF(AND(申込書!$C$69&lt;&gt;"▼プルダウンより選択してください",申込書!$C$69&lt;&gt;"",$G137&lt;&gt;"",申込書!$V$69="特定学年のみ"),"申し込みする","")</f>
        <v/>
      </c>
      <c r="GB137" s="371"/>
      <c r="GC137" s="372"/>
      <c r="GD137" s="373" t="str">
        <f>IF(AND(申込書!$C$70&lt;&gt;"▼プルダウンより選択してください",申込書!$C$70&lt;&gt;"",申込書!$K$22&lt;&gt;"YYYY/MM/DD",$G137&lt;&gt;""),申込書!$K$22,"")</f>
        <v/>
      </c>
      <c r="GE137" s="369" t="str">
        <f>IF(GD137="","",IF(INDEX('コンテンツ＆備考マスタ'!$H:$J,MATCH(学校情報!GD$3,'コンテンツ＆備考マスタ'!$H:$H,0),3)="●",IF(AND(GD137&lt;&gt;"",ISNUMBER(申込書!$AC$22)=TRUE,申込書!$C$70&lt;&gt;"▼プルダウンより選択してください",申込書!$C$70&lt;&gt;""),申込書!$AC$22,""),"-"))</f>
        <v/>
      </c>
      <c r="GF137" s="369"/>
      <c r="GG137" s="369"/>
      <c r="GH137" s="370" t="str">
        <f>IF(AND(申込書!$C$70&lt;&gt;"▼プルダウンより選択してください",申込書!$C$70&lt;&gt;"",$G137&lt;&gt;"",申込書!$V$70="特定学年のみ"),"申し込みする","")</f>
        <v/>
      </c>
      <c r="GI137" s="371"/>
      <c r="GJ137" s="372"/>
      <c r="GK137" s="373" t="str">
        <f>IF(AND(申込書!$C$71&lt;&gt;"▼プルダウンより選択してください",申込書!$C$71&lt;&gt;"",申込書!$K$22&lt;&gt;"YYYY/MM/DD",$G137&lt;&gt;""),申込書!$K$22,"")</f>
        <v/>
      </c>
      <c r="GL137" s="369" t="str">
        <f>IF(GK137="","",IF(INDEX('コンテンツ＆備考マスタ'!$H:$J,MATCH(学校情報!GK$3,'コンテンツ＆備考マスタ'!$H:$H,0),3)="●",IF(AND(GK137&lt;&gt;"",ISNUMBER(申込書!$AC$22)=TRUE,申込書!$C$71&lt;&gt;"▼プルダウンより選択してください",申込書!$C$71&lt;&gt;""),申込書!$AC$22,""),"-"))</f>
        <v/>
      </c>
      <c r="GM137" s="369"/>
      <c r="GN137" s="369"/>
      <c r="GO137" s="370" t="str">
        <f>IF(AND(申込書!$C$71&lt;&gt;"▼プルダウンより選択してください",申込書!$C$71&lt;&gt;"",$G137&lt;&gt;"",申込書!$V$71="特定学年のみ"),"申し込みする","")</f>
        <v/>
      </c>
      <c r="GP137" s="371"/>
      <c r="GQ137" s="372"/>
      <c r="GR137" s="373" t="str">
        <f>IF(AND(申込書!$C$72&lt;&gt;"▼プルダウンより選択してください",申込書!$C$72&lt;&gt;"",申込書!$K$22&lt;&gt;"YYYY/MM/DD",$G137&lt;&gt;""),申込書!$K$22,"")</f>
        <v/>
      </c>
      <c r="GS137" s="369" t="str">
        <f>IF(GR137="","",IF(INDEX('コンテンツ＆備考マスタ'!$H:$J,MATCH(学校情報!GR$3,'コンテンツ＆備考マスタ'!$H:$H,0),3)="●",IF(AND(GR137&lt;&gt;"",ISNUMBER(申込書!$AC$22)=TRUE,申込書!$C$72&lt;&gt;"▼プルダウンより選択してください",申込書!$C$72&lt;&gt;""),申込書!$AC$22,""),"-"))</f>
        <v/>
      </c>
      <c r="GT137" s="369"/>
      <c r="GU137" s="369"/>
      <c r="GV137" s="370" t="str">
        <f>IF(AND(申込書!$C$72&lt;&gt;"▼プルダウンより選択してください",申込書!$C$72&lt;&gt;"",$G137&lt;&gt;"",申込書!$V$72="特定学年のみ"),"申し込みする","")</f>
        <v/>
      </c>
      <c r="GW137" s="371"/>
      <c r="GX137" s="372"/>
      <c r="GY137" s="373" t="str">
        <f>IF(AND(申込書!$C$73&lt;&gt;"▼プルダウンより選択してください",申込書!$C$73&lt;&gt;"",申込書!$K$22&lt;&gt;"YYYY/MM/DD",$G137&lt;&gt;""),申込書!$K$22,"")</f>
        <v/>
      </c>
      <c r="GZ137" s="369" t="str">
        <f>IF(GY137="","",IF(INDEX('コンテンツ＆備考マスタ'!$H:$J,MATCH(学校情報!GY$3,'コンテンツ＆備考マスタ'!$H:$H,0),3)="●",IF(AND(GY137&lt;&gt;"",ISNUMBER(申込書!$AC$22)=TRUE,申込書!$C$73&lt;&gt;"▼プルダウンより選択してください",申込書!$C$73&lt;&gt;""),申込書!$AC$22,""),"-"))</f>
        <v/>
      </c>
      <c r="HA137" s="369"/>
      <c r="HB137" s="369"/>
      <c r="HC137" s="370" t="str">
        <f>IF(AND(申込書!$C$73&lt;&gt;"▼プルダウンより選択してください",申込書!$C$73&lt;&gt;"",$G137&lt;&gt;"",申込書!$V$73="特定学年のみ"),"申し込みする","")</f>
        <v/>
      </c>
      <c r="HD137" s="371"/>
      <c r="HE137" s="372"/>
      <c r="HF137" s="373" t="str">
        <f>IF(AND(申込書!$C$74&lt;&gt;"▼プルダウンより選択してください",申込書!$C$74&lt;&gt;"",申込書!$K$22&lt;&gt;"YYYY/MM/DD",$G137&lt;&gt;""),申込書!$K$22,"")</f>
        <v/>
      </c>
      <c r="HG137" s="369" t="str">
        <f>IF(HF137="","",IF(INDEX('コンテンツ＆備考マスタ'!$H:$J,MATCH(学校情報!HF$3,'コンテンツ＆備考マスタ'!$H:$H,0),3)="●",IF(AND(HF137&lt;&gt;"",ISNUMBER(申込書!$AC$22)=TRUE,申込書!$C$74&lt;&gt;"▼プルダウンより選択してください",申込書!$C$74&lt;&gt;""),申込書!$AC$22,""),"-"))</f>
        <v/>
      </c>
      <c r="HH137" s="369"/>
      <c r="HI137" s="369"/>
      <c r="HJ137" s="370" t="str">
        <f>IF(AND(申込書!$C$74&lt;&gt;"▼プルダウンより選択してください",申込書!$C$74&lt;&gt;"",$G137&lt;&gt;"",申込書!$V$74="特定学年のみ"),"申し込みする","")</f>
        <v/>
      </c>
      <c r="HK137" s="371"/>
      <c r="HL137" s="372"/>
      <c r="HM137" s="373" t="str">
        <f>IF(AND(申込書!$C$75&lt;&gt;"▼プルダウンより選択してください",申込書!$C$75&lt;&gt;"",申込書!$K$22&lt;&gt;"YYYY/MM/DD",$G137&lt;&gt;""),申込書!$K$22,"")</f>
        <v/>
      </c>
      <c r="HN137" s="369" t="str">
        <f>IF(HM137="","",IF(INDEX('コンテンツ＆備考マスタ'!$H:$J,MATCH(学校情報!HM$3,'コンテンツ＆備考マスタ'!$H:$H,0),3)="●",IF(AND(HM137&lt;&gt;"",ISNUMBER(申込書!$AC$22)=TRUE,申込書!$C$75&lt;&gt;"▼プルダウンより選択してください",申込書!$C$75&lt;&gt;""),申込書!$AC$22,""),"-"))</f>
        <v/>
      </c>
      <c r="HO137" s="369"/>
      <c r="HP137" s="369"/>
      <c r="HQ137" s="370" t="str">
        <f>IF(AND(申込書!$C$75&lt;&gt;"▼プルダウンより選択してください",申込書!$C$75&lt;&gt;"",$G137&lt;&gt;"",申込書!$V$75="特定学年のみ"),"申し込みする","")</f>
        <v/>
      </c>
      <c r="HR137" s="371"/>
      <c r="HS137" s="371"/>
      <c r="HT137" s="374" t="str">
        <f>IF(AND(申込書!$C$76&lt;&gt;"▼プルダウンより選択してください",申込書!$C$76&lt;&gt;"",申込書!$K$22&lt;&gt;"YYYY/MM/DD",$G137&lt;&gt;""),申込書!$K$22,"")</f>
        <v/>
      </c>
      <c r="HU137" s="369" t="str">
        <f>IF(HT137="","",IF(INDEX('コンテンツ＆備考マスタ'!$H:$J,MATCH(学校情報!HT$3,'コンテンツ＆備考マスタ'!$H:$H,0),3)="●",IF(AND(HT137&lt;&gt;"",ISNUMBER(申込書!$AC$22)=TRUE,申込書!$C$76&lt;&gt;"▼プルダウンより選択してください",申込書!$C$76&lt;&gt;""),申込書!$AC$22,""),"-"))</f>
        <v/>
      </c>
      <c r="HV137" s="369"/>
      <c r="HW137" s="369"/>
      <c r="HX137" s="370" t="str">
        <f>IF(AND(申込書!$C$76&lt;&gt;"▼プルダウンより選択してください",申込書!$C$76&lt;&gt;"",$G137&lt;&gt;"",申込書!$V$76="特定学年のみ"),"申し込みする","")</f>
        <v/>
      </c>
      <c r="HY137" s="371"/>
      <c r="HZ137" s="372"/>
      <c r="IA137" s="69"/>
    </row>
    <row r="138" spans="2:235" ht="26.85" hidden="1" customHeight="1" outlineLevel="1">
      <c r="B138" s="365">
        <f t="shared" si="6"/>
        <v>133</v>
      </c>
      <c r="C138" s="55"/>
      <c r="D138" s="56"/>
      <c r="E138" s="154"/>
      <c r="F138" s="57"/>
      <c r="G138" s="58"/>
      <c r="H138" s="59"/>
      <c r="I138" s="60"/>
      <c r="J138" s="61"/>
      <c r="K138" s="366" t="str">
        <f t="shared" si="7"/>
        <v/>
      </c>
      <c r="L138" s="62"/>
      <c r="M138" s="322"/>
      <c r="N138" s="63"/>
      <c r="O138" s="64"/>
      <c r="P138" s="367" t="str">
        <f t="shared" si="8"/>
        <v/>
      </c>
      <c r="Q138" s="65"/>
      <c r="R138" s="66"/>
      <c r="S138" s="67"/>
      <c r="T138" s="68"/>
      <c r="U138" s="68"/>
      <c r="V138" s="68"/>
      <c r="W138" s="66"/>
      <c r="X138" s="281"/>
      <c r="Y138" s="368" t="str">
        <f>IF(AND(申込書!$C$47&lt;&gt;"▼プルダウンより選択してください",申込書!$C$47&lt;&gt;"",申込書!$K$22&lt;&gt;"YYYY/MM/DD",$G138&lt;&gt;""),申込書!$K$22,"")</f>
        <v/>
      </c>
      <c r="Z138" s="369" t="str">
        <f>IF(Y138="","",IF(INDEX('コンテンツ＆備考マスタ'!$H:$J,MATCH(学校情報!Y$3,'コンテンツ＆備考マスタ'!$H:$H,0),3)="●",IF(AND(Y138&lt;&gt;"",ISNUMBER(申込書!$AC$22)=TRUE,申込書!$C$47&lt;&gt;"▼プルダウンより選択してください",申込書!$C$47&lt;&gt;""),申込書!$AC$22,""),"-"))</f>
        <v/>
      </c>
      <c r="AA138" s="369"/>
      <c r="AB138" s="369"/>
      <c r="AC138" s="370" t="str">
        <f>IF(AND(申込書!$C$47&lt;&gt;"▼プルダウンより選択してください",申込書!$C$47&lt;&gt;"",$G138&lt;&gt;"",申込書!$V$47="特定学年のみ"),"申し込みする","")</f>
        <v/>
      </c>
      <c r="AD138" s="371"/>
      <c r="AE138" s="372"/>
      <c r="AF138" s="373" t="str">
        <f>IF(AND(申込書!$C$48&lt;&gt;"▼プルダウンより選択してください",申込書!$C$48&lt;&gt;"",申込書!$K$22&lt;&gt;"YYYY/MM/DD",$G138&lt;&gt;""),申込書!$K$22,"")</f>
        <v/>
      </c>
      <c r="AG138" s="369" t="str">
        <f>IF(AF138="","",IF(INDEX('コンテンツ＆備考マスタ'!$H:$J,MATCH(学校情報!AF$3,'コンテンツ＆備考マスタ'!$H:$H,0),3)="●",IF(AND(AF138&lt;&gt;"",ISNUMBER(申込書!$AC$22)=TRUE,申込書!$C$48&lt;&gt;"▼プルダウンより選択してください",申込書!$C$48&lt;&gt;""),申込書!$AC$22,""),"-"))</f>
        <v/>
      </c>
      <c r="AH138" s="369"/>
      <c r="AI138" s="369"/>
      <c r="AJ138" s="370" t="str">
        <f>IF(AND(申込書!$C$48&lt;&gt;"▼プルダウンより選択してください",申込書!$C$48&lt;&gt;"",$G138&lt;&gt;"",申込書!$V$48="特定学年のみ"),"申し込みする","")</f>
        <v/>
      </c>
      <c r="AK138" s="371"/>
      <c r="AL138" s="372"/>
      <c r="AM138" s="373" t="str">
        <f>IF(AND(申込書!$C$49&lt;&gt;"▼プルダウンより選択してください",申込書!$C$49&lt;&gt;"",申込書!$K$22&lt;&gt;"YYYY/MM/DD",$G138&lt;&gt;""),申込書!$K$22,"")</f>
        <v/>
      </c>
      <c r="AN138" s="369" t="str">
        <f>IF(AM138="","",IF(INDEX('コンテンツ＆備考マスタ'!$H:$J,MATCH(学校情報!AM$3,'コンテンツ＆備考マスタ'!$H:$H,0),3)="●",IF(AND(AM138&lt;&gt;"",ISNUMBER(申込書!$AC$22)=TRUE,申込書!$C$49&lt;&gt;"▼プルダウンより選択してください",申込書!$C$49&lt;&gt;""),申込書!$AC$22,""),"-"))</f>
        <v/>
      </c>
      <c r="AO138" s="369"/>
      <c r="AP138" s="369"/>
      <c r="AQ138" s="370" t="str">
        <f>IF(AND(申込書!$C$49&lt;&gt;"▼プルダウンより選択してください",申込書!$C$49&lt;&gt;"",$G138&lt;&gt;"",申込書!$V$49="特定学年のみ"),"申し込みする","")</f>
        <v/>
      </c>
      <c r="AR138" s="371"/>
      <c r="AS138" s="372"/>
      <c r="AT138" s="373" t="str">
        <f>IF(AND(申込書!$C$50&lt;&gt;"▼プルダウンより選択してください",申込書!$C$50&lt;&gt;"",申込書!$K$22&lt;&gt;"YYYY/MM/DD",$G138&lt;&gt;""),申込書!$K$22,"")</f>
        <v/>
      </c>
      <c r="AU138" s="369" t="str">
        <f>IF(AT138="","",IF(INDEX('コンテンツ＆備考マスタ'!$H:$J,MATCH(学校情報!AT$3,'コンテンツ＆備考マスタ'!$H:$H,0),3)="●",IF(AND(AT138&lt;&gt;"",ISNUMBER(申込書!$AC$22)=TRUE,申込書!$C$50&lt;&gt;"▼プルダウンより選択してください",申込書!$C$50&lt;&gt;""),申込書!$AC$22,""),"-"))</f>
        <v/>
      </c>
      <c r="AV138" s="369"/>
      <c r="AW138" s="369"/>
      <c r="AX138" s="370" t="str">
        <f>IF(AND(申込書!$C$50&lt;&gt;"▼プルダウンより選択してください",申込書!$C$50&lt;&gt;"",$G138&lt;&gt;"",申込書!$V$50="特定学年のみ"),"申し込みする","")</f>
        <v/>
      </c>
      <c r="AY138" s="371"/>
      <c r="AZ138" s="372"/>
      <c r="BA138" s="373" t="str">
        <f>IF(AND(申込書!$C$51&lt;&gt;"▼プルダウンより選択してください",申込書!$C$51&lt;&gt;"",申込書!$K$22&lt;&gt;"YYYY/MM/DD",$G138&lt;&gt;""),申込書!$K$22,"")</f>
        <v/>
      </c>
      <c r="BB138" s="369" t="str">
        <f>IF(BA138="","",IF(INDEX('コンテンツ＆備考マスタ'!$H:$J,MATCH(学校情報!BA$3,'コンテンツ＆備考マスタ'!$H:$H,0),3)="●",IF(AND(BA138&lt;&gt;"",ISNUMBER(申込書!$AC$22)=TRUE,申込書!$C$51&lt;&gt;"▼プルダウンより選択してください",申込書!$C$51&lt;&gt;""),申込書!$AC$22,""),"-"))</f>
        <v/>
      </c>
      <c r="BC138" s="369"/>
      <c r="BD138" s="369"/>
      <c r="BE138" s="370" t="str">
        <f>IF(AND(申込書!$C$51&lt;&gt;"▼プルダウンより選択してください",申込書!$C$51&lt;&gt;"",$G138&lt;&gt;"",申込書!$V$51="特定学年のみ"),"申し込みする","")</f>
        <v/>
      </c>
      <c r="BF138" s="371"/>
      <c r="BG138" s="372"/>
      <c r="BH138" s="373" t="str">
        <f>IF(AND(申込書!$C$52&lt;&gt;"▼プルダウンより選択してください",申込書!$C$52&lt;&gt;"",申込書!$K$22&lt;&gt;"YYYY/MM/DD",$G138&lt;&gt;""),申込書!$K$22,"")</f>
        <v/>
      </c>
      <c r="BI138" s="369" t="str">
        <f>IF(BH138="","",IF(INDEX('コンテンツ＆備考マスタ'!$H:$J,MATCH(学校情報!BH$3,'コンテンツ＆備考マスタ'!$H:$H,0),3)="●",IF(AND(BH138&lt;&gt;"",ISNUMBER(申込書!$AC$22)=TRUE,申込書!$C$52&lt;&gt;"▼プルダウンより選択してください",申込書!$C$52&lt;&gt;""),申込書!$AC$22,""),"-"))</f>
        <v/>
      </c>
      <c r="BJ138" s="369"/>
      <c r="BK138" s="369"/>
      <c r="BL138" s="370" t="str">
        <f>IF(AND(申込書!$C$52&lt;&gt;"▼プルダウンより選択してください",申込書!$C$52&lt;&gt;"",$G138&lt;&gt;"",申込書!$V$52="特定学年のみ"),"申し込みする","")</f>
        <v/>
      </c>
      <c r="BM138" s="371"/>
      <c r="BN138" s="372"/>
      <c r="BO138" s="373" t="str">
        <f>IF(AND(申込書!$C$53&lt;&gt;"▼プルダウンより選択してください",申込書!$C$53&lt;&gt;"",申込書!$K$22&lt;&gt;"YYYY/MM/DD",$G138&lt;&gt;""),申込書!$K$22,"")</f>
        <v/>
      </c>
      <c r="BP138" s="369" t="str">
        <f>IF(BO138="","",IF(INDEX('コンテンツ＆備考マスタ'!$H:$J,MATCH(学校情報!BO$3,'コンテンツ＆備考マスタ'!$H:$H,0),3)="●",IF(AND(BO138&lt;&gt;"",ISNUMBER(申込書!$AC$22)=TRUE,申込書!$C$53&lt;&gt;"▼プルダウンより選択してください",申込書!$C$53&lt;&gt;""),申込書!$AC$22,""),"-"))</f>
        <v/>
      </c>
      <c r="BQ138" s="369"/>
      <c r="BR138" s="369"/>
      <c r="BS138" s="370" t="str">
        <f>IF(AND(申込書!$C$53&lt;&gt;"▼プルダウンより選択してください",申込書!$C$53&lt;&gt;"",$G138&lt;&gt;"",申込書!$V$53="特定学年のみ"),"申し込みする","")</f>
        <v/>
      </c>
      <c r="BT138" s="371"/>
      <c r="BU138" s="372"/>
      <c r="BV138" s="373" t="str">
        <f>IF(AND(申込書!$C$54&lt;&gt;"▼プルダウンより選択してください",申込書!$C$54&lt;&gt;"",申込書!$K$22&lt;&gt;"YYYY/MM/DD",$G138&lt;&gt;""),申込書!$K$22,"")</f>
        <v/>
      </c>
      <c r="BW138" s="369" t="str">
        <f>IF(BV138="","",IF(INDEX('コンテンツ＆備考マスタ'!$H:$J,MATCH(学校情報!BV$3,'コンテンツ＆備考マスタ'!$H:$H,0),3)="●",IF(AND(BV138&lt;&gt;"",ISNUMBER(申込書!$AC$22)=TRUE,申込書!$C$54&lt;&gt;"▼プルダウンより選択してください",申込書!$C$54&lt;&gt;""),申込書!$AC$22,""),"-"))</f>
        <v/>
      </c>
      <c r="BX138" s="369"/>
      <c r="BY138" s="369"/>
      <c r="BZ138" s="370" t="str">
        <f>IF(AND(申込書!$C$54&lt;&gt;"▼プルダウンより選択してください",申込書!$C$54&lt;&gt;"",$G138&lt;&gt;"",申込書!$V$54="特定学年のみ"),"申し込みする","")</f>
        <v/>
      </c>
      <c r="CA138" s="371"/>
      <c r="CB138" s="372"/>
      <c r="CC138" s="373" t="str">
        <f>IF(AND(申込書!$C$55&lt;&gt;"▼プルダウンより選択してください",申込書!$C$55&lt;&gt;"",申込書!$K$22&lt;&gt;"YYYY/MM/DD",$G138&lt;&gt;""),申込書!$K$22,"")</f>
        <v/>
      </c>
      <c r="CD138" s="369" t="str">
        <f>IF(CC138="","",IF(INDEX('コンテンツ＆備考マスタ'!$H:$J,MATCH(学校情報!CC$3,'コンテンツ＆備考マスタ'!$H:$H,0),3)="●",IF(AND(CC138&lt;&gt;"",ISNUMBER(申込書!$AC$22)=TRUE,申込書!$C$55&lt;&gt;"▼プルダウンより選択してください",申込書!$C$55&lt;&gt;""),申込書!$AC$22,""),"-"))</f>
        <v/>
      </c>
      <c r="CE138" s="369"/>
      <c r="CF138" s="369"/>
      <c r="CG138" s="370" t="str">
        <f>IF(AND(申込書!$C$55&lt;&gt;"▼プルダウンより選択してください",申込書!$C$55&lt;&gt;"",$G138&lt;&gt;"",申込書!$V$55="特定学年のみ"),"申し込みする","")</f>
        <v/>
      </c>
      <c r="CH138" s="371"/>
      <c r="CI138" s="372"/>
      <c r="CJ138" s="373" t="str">
        <f>IF(AND(申込書!$C$56&lt;&gt;"▼プルダウンより選択してください",申込書!$C$56&lt;&gt;"",申込書!$K$22&lt;&gt;"YYYY/MM/DD",$G138&lt;&gt;""),申込書!$K$22,"")</f>
        <v/>
      </c>
      <c r="CK138" s="369" t="str">
        <f>IF(CJ138="","",IF(INDEX('コンテンツ＆備考マスタ'!$H:$J,MATCH(学校情報!CJ$3,'コンテンツ＆備考マスタ'!$H:$H,0),3)="●",IF(AND(CJ138&lt;&gt;"",ISNUMBER(申込書!$AC$22)=TRUE,申込書!$C$56&lt;&gt;"▼プルダウンより選択してください",申込書!$C$56&lt;&gt;""),申込書!$AC$22,""),"-"))</f>
        <v/>
      </c>
      <c r="CL138" s="369"/>
      <c r="CM138" s="369"/>
      <c r="CN138" s="370" t="str">
        <f>IF(AND(申込書!$C$56&lt;&gt;"▼プルダウンより選択してください",申込書!$C$56&lt;&gt;"",$G138&lt;&gt;"",申込書!$V$56="特定学年のみ"),"申し込みする","")</f>
        <v/>
      </c>
      <c r="CO138" s="371"/>
      <c r="CP138" s="372"/>
      <c r="CQ138" s="373" t="str">
        <f>IF(AND(申込書!$C$57&lt;&gt;"▼プルダウンより選択してください",申込書!$C$57&lt;&gt;"",申込書!$K$22&lt;&gt;"YYYY/MM/DD",$G138&lt;&gt;""),申込書!$K$22,"")</f>
        <v/>
      </c>
      <c r="CR138" s="369" t="str">
        <f>IF(CQ138="","",IF(INDEX('コンテンツ＆備考マスタ'!$H:$J,MATCH(学校情報!CQ$3,'コンテンツ＆備考マスタ'!$H:$H,0),3)="●",IF(AND(CQ138&lt;&gt;"",ISNUMBER(申込書!$AC$22)=TRUE,申込書!$C$57&lt;&gt;"▼プルダウンより選択してください",申込書!$C$57&lt;&gt;""),申込書!$AC$22,""),"-"))</f>
        <v/>
      </c>
      <c r="CS138" s="369"/>
      <c r="CT138" s="369"/>
      <c r="CU138" s="369" t="str">
        <f>IF(AND(申込書!$C$57&lt;&gt;"▼プルダウンより選択してください",申込書!$C$57&lt;&gt;"",$G138&lt;&gt;"",申込書!$V$57="特定学年のみ"),"申し込みする","")</f>
        <v/>
      </c>
      <c r="CV138" s="371"/>
      <c r="CW138" s="372"/>
      <c r="CX138" s="373" t="str">
        <f>IF(AND(申込書!$C$58&lt;&gt;"▼プルダウンより選択してください",申込書!$C$58&lt;&gt;"",申込書!$K$22&lt;&gt;"YYYY/MM/DD",$G138&lt;&gt;""),申込書!$K$22,"")</f>
        <v/>
      </c>
      <c r="CY138" s="369" t="str">
        <f>IF(CX138="","",IF(INDEX('コンテンツ＆備考マスタ'!$H:$J,MATCH(学校情報!CX$3,'コンテンツ＆備考マスタ'!$H:$H,0),3)="●",IF(AND(CX138&lt;&gt;"",ISNUMBER(申込書!$AC$22)=TRUE,申込書!$C$58&lt;&gt;"▼プルダウンより選択してください",申込書!$C$58&lt;&gt;""),申込書!$AC$22,""),"-"))</f>
        <v/>
      </c>
      <c r="CZ138" s="369"/>
      <c r="DA138" s="369"/>
      <c r="DB138" s="369" t="str">
        <f>IF(AND(申込書!$C$58&lt;&gt;"▼プルダウンより選択してください",申込書!$C$58&lt;&gt;"",$G138&lt;&gt;"",申込書!$V$58="特定学年のみ"),"申し込みする","")</f>
        <v/>
      </c>
      <c r="DC138" s="371"/>
      <c r="DD138" s="372"/>
      <c r="DE138" s="373" t="str">
        <f>IF(AND(申込書!$C$59&lt;&gt;"▼プルダウンより選択してください",申込書!$C$59&lt;&gt;"",申込書!$K$22&lt;&gt;"YYYY/MM/DD",$G138&lt;&gt;""),申込書!$K$22,"")</f>
        <v/>
      </c>
      <c r="DF138" s="369" t="str">
        <f>IF(DE138="","",IF(INDEX('コンテンツ＆備考マスタ'!$H:$J,MATCH(学校情報!DE$3,'コンテンツ＆備考マスタ'!$H:$H,0),3)="●",IF(AND(DE138&lt;&gt;"",ISNUMBER(申込書!$AC$22)=TRUE,申込書!$C$59&lt;&gt;"▼プルダウンより選択してください",申込書!$C$59&lt;&gt;""),申込書!$AC$22,""),"-"))</f>
        <v/>
      </c>
      <c r="DG138" s="369"/>
      <c r="DH138" s="369"/>
      <c r="DI138" s="369" t="str">
        <f>IF(AND(申込書!$C$59&lt;&gt;"▼プルダウンより選択してください",申込書!$C$59&lt;&gt;"",$G138&lt;&gt;"",申込書!$V$59="特定学年のみ"),"申し込みする","")</f>
        <v/>
      </c>
      <c r="DJ138" s="371"/>
      <c r="DK138" s="372"/>
      <c r="DL138" s="373" t="str">
        <f>IF(AND(申込書!$C$60&lt;&gt;"▼プルダウンより選択してください",申込書!$C$60&lt;&gt;"",申込書!$K$22&lt;&gt;"YYYY/MM/DD",$G138&lt;&gt;""),申込書!$K$22,"")</f>
        <v/>
      </c>
      <c r="DM138" s="369" t="str">
        <f>IF(DL138="","",IF(INDEX('コンテンツ＆備考マスタ'!$H:$J,MATCH(学校情報!DL$3,'コンテンツ＆備考マスタ'!$H:$H,0),3)="●",IF(AND(DL138&lt;&gt;"",ISNUMBER(申込書!$AC$22)=TRUE,申込書!$C$60&lt;&gt;"▼プルダウンより選択してください",申込書!$C$60&lt;&gt;""),申込書!$AC$22,""),"-"))</f>
        <v/>
      </c>
      <c r="DN138" s="369"/>
      <c r="DO138" s="369"/>
      <c r="DP138" s="369" t="str">
        <f>IF(AND(申込書!$C$60&lt;&gt;"▼プルダウンより選択してください",申込書!$C$60&lt;&gt;"",$G138&lt;&gt;"",申込書!$V$60="特定学年のみ"),"申し込みする","")</f>
        <v/>
      </c>
      <c r="DQ138" s="371"/>
      <c r="DR138" s="372"/>
      <c r="DS138" s="373" t="str">
        <f>IF(AND(申込書!$C$61&lt;&gt;"▼プルダウンより選択してください",申込書!$C$61&lt;&gt;"",申込書!$K$22&lt;&gt;"YYYY/MM/DD",$G138&lt;&gt;""),申込書!$K$22,"")</f>
        <v/>
      </c>
      <c r="DT138" s="369" t="str">
        <f>IF(DS138="","",IF(INDEX('コンテンツ＆備考マスタ'!$H:$J,MATCH(学校情報!DS$3,'コンテンツ＆備考マスタ'!$H:$H,0),3)="●",IF(AND(DS138&lt;&gt;"",ISNUMBER(申込書!$AC$22)=TRUE,申込書!$C$61&lt;&gt;"▼プルダウンより選択してください",申込書!$C$61&lt;&gt;""),申込書!$AC$22,""),"-"))</f>
        <v/>
      </c>
      <c r="DU138" s="369"/>
      <c r="DV138" s="369"/>
      <c r="DW138" s="369" t="str">
        <f>IF(AND(申込書!$C$61&lt;&gt;"▼プルダウンより選択してください",申込書!$C$61&lt;&gt;"",$G138&lt;&gt;"",申込書!$V$61="特定学年のみ"),"申し込みする","")</f>
        <v/>
      </c>
      <c r="DX138" s="371"/>
      <c r="DY138" s="372"/>
      <c r="DZ138" s="373" t="str">
        <f>IF(AND(申込書!$C$62&lt;&gt;"▼プルダウンより選択してください",申込書!$C$62&lt;&gt;"",申込書!$K$22&lt;&gt;"YYYY/MM/DD",$G138&lt;&gt;""),申込書!$K$22,"")</f>
        <v/>
      </c>
      <c r="EA138" s="369" t="str">
        <f>IF(DZ138="","",IF(INDEX('コンテンツ＆備考マスタ'!$H:$J,MATCH(学校情報!DZ$3,'コンテンツ＆備考マスタ'!$H:$H,0),3)="●",IF(AND(DZ138&lt;&gt;"",ISNUMBER(申込書!$AC$22)=TRUE,申込書!$C$62&lt;&gt;"▼プルダウンより選択してください",申込書!$C$62&lt;&gt;""),申込書!$AC$22,""),"-"))</f>
        <v/>
      </c>
      <c r="EB138" s="369"/>
      <c r="EC138" s="369"/>
      <c r="ED138" s="370" t="str">
        <f>IF(AND(申込書!$C$62&lt;&gt;"▼プルダウンより選択してください",申込書!$C$62&lt;&gt;"",$G138&lt;&gt;"",申込書!$V$62="特定学年のみ"),"申し込みする","")</f>
        <v/>
      </c>
      <c r="EE138" s="371"/>
      <c r="EF138" s="372"/>
      <c r="EG138" s="373" t="str">
        <f>IF(AND(申込書!$C$63&lt;&gt;"▼プルダウンより選択してください",申込書!$C$63&lt;&gt;"",申込書!$K$22&lt;&gt;"YYYY/MM/DD",$G138&lt;&gt;""),申込書!$K$22,"")</f>
        <v/>
      </c>
      <c r="EH138" s="369" t="str">
        <f>IF(EG138="","",IF(INDEX('コンテンツ＆備考マスタ'!$H:$J,MATCH(学校情報!EG$3,'コンテンツ＆備考マスタ'!$H:$H,0),3)="●",IF(AND(EG138&lt;&gt;"",ISNUMBER(申込書!$AC$22)=TRUE,申込書!$C$63&lt;&gt;"▼プルダウンより選択してください",申込書!$C$63&lt;&gt;""),申込書!$AC$22,""),"-"))</f>
        <v/>
      </c>
      <c r="EI138" s="369"/>
      <c r="EJ138" s="369"/>
      <c r="EK138" s="370" t="str">
        <f>IF(AND(申込書!$C$63&lt;&gt;"▼プルダウンより選択してください",申込書!$C$63&lt;&gt;"",$G138&lt;&gt;"",申込書!$V$63="特定学年のみ"),"申し込みする","")</f>
        <v/>
      </c>
      <c r="EL138" s="371"/>
      <c r="EM138" s="372"/>
      <c r="EN138" s="373" t="str">
        <f>IF(AND(申込書!$C$64&lt;&gt;"▼プルダウンより選択してください",申込書!$C$64&lt;&gt;"",申込書!$K$22&lt;&gt;"YYYY/MM/DD",$G138&lt;&gt;""),申込書!$K$22,"")</f>
        <v/>
      </c>
      <c r="EO138" s="369" t="str">
        <f>IF(EN138="","",IF(INDEX('コンテンツ＆備考マスタ'!$H:$J,MATCH(学校情報!EN$3,'コンテンツ＆備考マスタ'!$H:$H,0),3)="●",IF(AND(EN138&lt;&gt;"",ISNUMBER(申込書!$AC$22)=TRUE,申込書!$C$64&lt;&gt;"▼プルダウンより選択してください",申込書!$C$64&lt;&gt;""),申込書!$AC$22,""),"-"))</f>
        <v/>
      </c>
      <c r="EP138" s="369"/>
      <c r="EQ138" s="369"/>
      <c r="ER138" s="370" t="str">
        <f>IF(AND(申込書!$C$64&lt;&gt;"▼プルダウンより選択してください",申込書!$C$64&lt;&gt;"",$G138&lt;&gt;"",申込書!$V$64="特定学年のみ"),"申し込みする","")</f>
        <v/>
      </c>
      <c r="ES138" s="371"/>
      <c r="ET138" s="372"/>
      <c r="EU138" s="373" t="str">
        <f>IF(AND(申込書!$C$65&lt;&gt;"▼プルダウンより選択してください",申込書!$C$65&lt;&gt;"",申込書!$K$22&lt;&gt;"YYYY/MM/DD",$G138&lt;&gt;""),申込書!$K$22,"")</f>
        <v/>
      </c>
      <c r="EV138" s="369" t="str">
        <f>IF(EU138="","",IF(INDEX('コンテンツ＆備考マスタ'!$H:$J,MATCH(学校情報!EU$3,'コンテンツ＆備考マスタ'!$H:$H,0),3)="●",IF(AND(EU138&lt;&gt;"",ISNUMBER(申込書!$AC$22)=TRUE,申込書!$C$65&lt;&gt;"▼プルダウンより選択してください",申込書!$C$65&lt;&gt;""),申込書!$AC$22,""),"-"))</f>
        <v/>
      </c>
      <c r="EW138" s="369"/>
      <c r="EX138" s="369"/>
      <c r="EY138" s="370" t="str">
        <f>IF(AND(申込書!$C$65&lt;&gt;"▼プルダウンより選択してください",申込書!$C$65&lt;&gt;"",$G138&lt;&gt;"",申込書!$V$65="特定学年のみ"),"申し込みする","")</f>
        <v/>
      </c>
      <c r="EZ138" s="371"/>
      <c r="FA138" s="372"/>
      <c r="FB138" s="373" t="str">
        <f>IF(AND(申込書!$C$66&lt;&gt;"▼プルダウンより選択してください",申込書!$C$66&lt;&gt;"",申込書!$K$22&lt;&gt;"YYYY/MM/DD",$G138&lt;&gt;""),申込書!$K$22,"")</f>
        <v/>
      </c>
      <c r="FC138" s="369" t="str">
        <f>IF(FB138="","",IF(INDEX('コンテンツ＆備考マスタ'!$H:$J,MATCH(学校情報!FB$3,'コンテンツ＆備考マスタ'!$H:$H,0),3)="●",IF(AND(FB138&lt;&gt;"",ISNUMBER(申込書!$AC$22)=TRUE,申込書!$C$66&lt;&gt;"▼プルダウンより選択してください",申込書!$C$66&lt;&gt;""),申込書!$AC$22,""),"-"))</f>
        <v/>
      </c>
      <c r="FD138" s="369"/>
      <c r="FE138" s="369"/>
      <c r="FF138" s="370" t="str">
        <f>IF(AND(申込書!$C$66&lt;&gt;"▼プルダウンより選択してください",申込書!$C$66&lt;&gt;"",$G138&lt;&gt;"",申込書!$V$66="特定学年のみ"),"申し込みする","")</f>
        <v/>
      </c>
      <c r="FG138" s="371"/>
      <c r="FH138" s="372"/>
      <c r="FI138" s="373" t="str">
        <f>IF(AND(申込書!$C$67&lt;&gt;"▼プルダウンより選択してください",申込書!$C$67&lt;&gt;"",申込書!$K$22&lt;&gt;"YYYY/MM/DD",$G138&lt;&gt;""),申込書!$K$22,"")</f>
        <v/>
      </c>
      <c r="FJ138" s="369" t="str">
        <f>IF(FI138="","",IF(INDEX('コンテンツ＆備考マスタ'!$H:$J,MATCH(学校情報!FI$3,'コンテンツ＆備考マスタ'!$H:$H,0),3)="●",IF(AND(FI138&lt;&gt;"",ISNUMBER(申込書!$AC$22)=TRUE,申込書!$C$67&lt;&gt;"▼プルダウンより選択してください",申込書!$C$67&lt;&gt;""),申込書!$AC$22,""),"-"))</f>
        <v/>
      </c>
      <c r="FK138" s="369"/>
      <c r="FL138" s="369"/>
      <c r="FM138" s="370" t="str">
        <f>IF(AND(申込書!$C$67&lt;&gt;"▼プルダウンより選択してください",申込書!$C$67&lt;&gt;"",$G138&lt;&gt;"",申込書!$V$67="特定学年のみ"),"申し込みする","")</f>
        <v/>
      </c>
      <c r="FN138" s="371"/>
      <c r="FO138" s="372"/>
      <c r="FP138" s="373" t="str">
        <f>IF(AND(申込書!$C$68&lt;&gt;"▼プルダウンより選択してください",申込書!$C$68&lt;&gt;"",申込書!$K$22&lt;&gt;"YYYY/MM/DD",$G138&lt;&gt;""),申込書!$K$22,"")</f>
        <v/>
      </c>
      <c r="FQ138" s="369" t="str">
        <f>IF(FP138="","",IF(INDEX('コンテンツ＆備考マスタ'!$H:$J,MATCH(学校情報!FP$3,'コンテンツ＆備考マスタ'!$H:$H,0),3)="●",IF(AND(FP138&lt;&gt;"",ISNUMBER(申込書!$AC$22)=TRUE,申込書!$C$68&lt;&gt;"▼プルダウンより選択してください",申込書!$C$68&lt;&gt;""),申込書!$AC$22,""),"-"))</f>
        <v/>
      </c>
      <c r="FR138" s="369"/>
      <c r="FS138" s="369"/>
      <c r="FT138" s="370" t="str">
        <f>IF(AND(申込書!$C$68&lt;&gt;"▼プルダウンより選択してください",申込書!$C$68&lt;&gt;"",$G138&lt;&gt;"",申込書!$V$68="特定学年のみ"),"申し込みする","")</f>
        <v/>
      </c>
      <c r="FU138" s="371"/>
      <c r="FV138" s="372"/>
      <c r="FW138" s="373" t="str">
        <f>IF(AND(申込書!$C$69&lt;&gt;"▼プルダウンより選択してください",申込書!$C$69&lt;&gt;"",申込書!$K$22&lt;&gt;"YYYY/MM/DD",$G138&lt;&gt;""),申込書!$K$22,"")</f>
        <v/>
      </c>
      <c r="FX138" s="369" t="str">
        <f>IF(FW138="","",IF(INDEX('コンテンツ＆備考マスタ'!$H:$J,MATCH(学校情報!FW$3,'コンテンツ＆備考マスタ'!$H:$H,0),3)="●",IF(AND(FW138&lt;&gt;"",ISNUMBER(申込書!$AC$22)=TRUE,申込書!$C$69&lt;&gt;"▼プルダウンより選択してください",申込書!$C$69&lt;&gt;""),申込書!$AC$22,""),"-"))</f>
        <v/>
      </c>
      <c r="FY138" s="369"/>
      <c r="FZ138" s="369"/>
      <c r="GA138" s="370" t="str">
        <f>IF(AND(申込書!$C$69&lt;&gt;"▼プルダウンより選択してください",申込書!$C$69&lt;&gt;"",$G138&lt;&gt;"",申込書!$V$69="特定学年のみ"),"申し込みする","")</f>
        <v/>
      </c>
      <c r="GB138" s="371"/>
      <c r="GC138" s="372"/>
      <c r="GD138" s="373" t="str">
        <f>IF(AND(申込書!$C$70&lt;&gt;"▼プルダウンより選択してください",申込書!$C$70&lt;&gt;"",申込書!$K$22&lt;&gt;"YYYY/MM/DD",$G138&lt;&gt;""),申込書!$K$22,"")</f>
        <v/>
      </c>
      <c r="GE138" s="369" t="str">
        <f>IF(GD138="","",IF(INDEX('コンテンツ＆備考マスタ'!$H:$J,MATCH(学校情報!GD$3,'コンテンツ＆備考マスタ'!$H:$H,0),3)="●",IF(AND(GD138&lt;&gt;"",ISNUMBER(申込書!$AC$22)=TRUE,申込書!$C$70&lt;&gt;"▼プルダウンより選択してください",申込書!$C$70&lt;&gt;""),申込書!$AC$22,""),"-"))</f>
        <v/>
      </c>
      <c r="GF138" s="369"/>
      <c r="GG138" s="369"/>
      <c r="GH138" s="370" t="str">
        <f>IF(AND(申込書!$C$70&lt;&gt;"▼プルダウンより選択してください",申込書!$C$70&lt;&gt;"",$G138&lt;&gt;"",申込書!$V$70="特定学年のみ"),"申し込みする","")</f>
        <v/>
      </c>
      <c r="GI138" s="371"/>
      <c r="GJ138" s="372"/>
      <c r="GK138" s="373" t="str">
        <f>IF(AND(申込書!$C$71&lt;&gt;"▼プルダウンより選択してください",申込書!$C$71&lt;&gt;"",申込書!$K$22&lt;&gt;"YYYY/MM/DD",$G138&lt;&gt;""),申込書!$K$22,"")</f>
        <v/>
      </c>
      <c r="GL138" s="369" t="str">
        <f>IF(GK138="","",IF(INDEX('コンテンツ＆備考マスタ'!$H:$J,MATCH(学校情報!GK$3,'コンテンツ＆備考マスタ'!$H:$H,0),3)="●",IF(AND(GK138&lt;&gt;"",ISNUMBER(申込書!$AC$22)=TRUE,申込書!$C$71&lt;&gt;"▼プルダウンより選択してください",申込書!$C$71&lt;&gt;""),申込書!$AC$22,""),"-"))</f>
        <v/>
      </c>
      <c r="GM138" s="369"/>
      <c r="GN138" s="369"/>
      <c r="GO138" s="370" t="str">
        <f>IF(AND(申込書!$C$71&lt;&gt;"▼プルダウンより選択してください",申込書!$C$71&lt;&gt;"",$G138&lt;&gt;"",申込書!$V$71="特定学年のみ"),"申し込みする","")</f>
        <v/>
      </c>
      <c r="GP138" s="371"/>
      <c r="GQ138" s="372"/>
      <c r="GR138" s="373" t="str">
        <f>IF(AND(申込書!$C$72&lt;&gt;"▼プルダウンより選択してください",申込書!$C$72&lt;&gt;"",申込書!$K$22&lt;&gt;"YYYY/MM/DD",$G138&lt;&gt;""),申込書!$K$22,"")</f>
        <v/>
      </c>
      <c r="GS138" s="369" t="str">
        <f>IF(GR138="","",IF(INDEX('コンテンツ＆備考マスタ'!$H:$J,MATCH(学校情報!GR$3,'コンテンツ＆備考マスタ'!$H:$H,0),3)="●",IF(AND(GR138&lt;&gt;"",ISNUMBER(申込書!$AC$22)=TRUE,申込書!$C$72&lt;&gt;"▼プルダウンより選択してください",申込書!$C$72&lt;&gt;""),申込書!$AC$22,""),"-"))</f>
        <v/>
      </c>
      <c r="GT138" s="369"/>
      <c r="GU138" s="369"/>
      <c r="GV138" s="370" t="str">
        <f>IF(AND(申込書!$C$72&lt;&gt;"▼プルダウンより選択してください",申込書!$C$72&lt;&gt;"",$G138&lt;&gt;"",申込書!$V$72="特定学年のみ"),"申し込みする","")</f>
        <v/>
      </c>
      <c r="GW138" s="371"/>
      <c r="GX138" s="372"/>
      <c r="GY138" s="373" t="str">
        <f>IF(AND(申込書!$C$73&lt;&gt;"▼プルダウンより選択してください",申込書!$C$73&lt;&gt;"",申込書!$K$22&lt;&gt;"YYYY/MM/DD",$G138&lt;&gt;""),申込書!$K$22,"")</f>
        <v/>
      </c>
      <c r="GZ138" s="369" t="str">
        <f>IF(GY138="","",IF(INDEX('コンテンツ＆備考マスタ'!$H:$J,MATCH(学校情報!GY$3,'コンテンツ＆備考マスタ'!$H:$H,0),3)="●",IF(AND(GY138&lt;&gt;"",ISNUMBER(申込書!$AC$22)=TRUE,申込書!$C$73&lt;&gt;"▼プルダウンより選択してください",申込書!$C$73&lt;&gt;""),申込書!$AC$22,""),"-"))</f>
        <v/>
      </c>
      <c r="HA138" s="369"/>
      <c r="HB138" s="369"/>
      <c r="HC138" s="370" t="str">
        <f>IF(AND(申込書!$C$73&lt;&gt;"▼プルダウンより選択してください",申込書!$C$73&lt;&gt;"",$G138&lt;&gt;"",申込書!$V$73="特定学年のみ"),"申し込みする","")</f>
        <v/>
      </c>
      <c r="HD138" s="371"/>
      <c r="HE138" s="372"/>
      <c r="HF138" s="373" t="str">
        <f>IF(AND(申込書!$C$74&lt;&gt;"▼プルダウンより選択してください",申込書!$C$74&lt;&gt;"",申込書!$K$22&lt;&gt;"YYYY/MM/DD",$G138&lt;&gt;""),申込書!$K$22,"")</f>
        <v/>
      </c>
      <c r="HG138" s="369" t="str">
        <f>IF(HF138="","",IF(INDEX('コンテンツ＆備考マスタ'!$H:$J,MATCH(学校情報!HF$3,'コンテンツ＆備考マスタ'!$H:$H,0),3)="●",IF(AND(HF138&lt;&gt;"",ISNUMBER(申込書!$AC$22)=TRUE,申込書!$C$74&lt;&gt;"▼プルダウンより選択してください",申込書!$C$74&lt;&gt;""),申込書!$AC$22,""),"-"))</f>
        <v/>
      </c>
      <c r="HH138" s="369"/>
      <c r="HI138" s="369"/>
      <c r="HJ138" s="370" t="str">
        <f>IF(AND(申込書!$C$74&lt;&gt;"▼プルダウンより選択してください",申込書!$C$74&lt;&gt;"",$G138&lt;&gt;"",申込書!$V$74="特定学年のみ"),"申し込みする","")</f>
        <v/>
      </c>
      <c r="HK138" s="371"/>
      <c r="HL138" s="372"/>
      <c r="HM138" s="373" t="str">
        <f>IF(AND(申込書!$C$75&lt;&gt;"▼プルダウンより選択してください",申込書!$C$75&lt;&gt;"",申込書!$K$22&lt;&gt;"YYYY/MM/DD",$G138&lt;&gt;""),申込書!$K$22,"")</f>
        <v/>
      </c>
      <c r="HN138" s="369" t="str">
        <f>IF(HM138="","",IF(INDEX('コンテンツ＆備考マスタ'!$H:$J,MATCH(学校情報!HM$3,'コンテンツ＆備考マスタ'!$H:$H,0),3)="●",IF(AND(HM138&lt;&gt;"",ISNUMBER(申込書!$AC$22)=TRUE,申込書!$C$75&lt;&gt;"▼プルダウンより選択してください",申込書!$C$75&lt;&gt;""),申込書!$AC$22,""),"-"))</f>
        <v/>
      </c>
      <c r="HO138" s="369"/>
      <c r="HP138" s="369"/>
      <c r="HQ138" s="370" t="str">
        <f>IF(AND(申込書!$C$75&lt;&gt;"▼プルダウンより選択してください",申込書!$C$75&lt;&gt;"",$G138&lt;&gt;"",申込書!$V$75="特定学年のみ"),"申し込みする","")</f>
        <v/>
      </c>
      <c r="HR138" s="371"/>
      <c r="HS138" s="371"/>
      <c r="HT138" s="374" t="str">
        <f>IF(AND(申込書!$C$76&lt;&gt;"▼プルダウンより選択してください",申込書!$C$76&lt;&gt;"",申込書!$K$22&lt;&gt;"YYYY/MM/DD",$G138&lt;&gt;""),申込書!$K$22,"")</f>
        <v/>
      </c>
      <c r="HU138" s="369" t="str">
        <f>IF(HT138="","",IF(INDEX('コンテンツ＆備考マスタ'!$H:$J,MATCH(学校情報!HT$3,'コンテンツ＆備考マスタ'!$H:$H,0),3)="●",IF(AND(HT138&lt;&gt;"",ISNUMBER(申込書!$AC$22)=TRUE,申込書!$C$76&lt;&gt;"▼プルダウンより選択してください",申込書!$C$76&lt;&gt;""),申込書!$AC$22,""),"-"))</f>
        <v/>
      </c>
      <c r="HV138" s="369"/>
      <c r="HW138" s="369"/>
      <c r="HX138" s="370" t="str">
        <f>IF(AND(申込書!$C$76&lt;&gt;"▼プルダウンより選択してください",申込書!$C$76&lt;&gt;"",$G138&lt;&gt;"",申込書!$V$76="特定学年のみ"),"申し込みする","")</f>
        <v/>
      </c>
      <c r="HY138" s="371"/>
      <c r="HZ138" s="372"/>
      <c r="IA138" s="69"/>
    </row>
    <row r="139" spans="2:235" ht="26.85" hidden="1" customHeight="1" outlineLevel="1">
      <c r="B139" s="365">
        <f t="shared" si="6"/>
        <v>134</v>
      </c>
      <c r="C139" s="55"/>
      <c r="D139" s="56"/>
      <c r="E139" s="154"/>
      <c r="F139" s="57"/>
      <c r="G139" s="58"/>
      <c r="H139" s="59"/>
      <c r="I139" s="60"/>
      <c r="J139" s="61"/>
      <c r="K139" s="366" t="str">
        <f t="shared" si="7"/>
        <v/>
      </c>
      <c r="L139" s="62"/>
      <c r="M139" s="322"/>
      <c r="N139" s="63"/>
      <c r="O139" s="64"/>
      <c r="P139" s="367" t="str">
        <f t="shared" si="8"/>
        <v/>
      </c>
      <c r="Q139" s="65"/>
      <c r="R139" s="66"/>
      <c r="S139" s="67"/>
      <c r="T139" s="68"/>
      <c r="U139" s="68"/>
      <c r="V139" s="68"/>
      <c r="W139" s="66"/>
      <c r="X139" s="281"/>
      <c r="Y139" s="368" t="str">
        <f>IF(AND(申込書!$C$47&lt;&gt;"▼プルダウンより選択してください",申込書!$C$47&lt;&gt;"",申込書!$K$22&lt;&gt;"YYYY/MM/DD",$G139&lt;&gt;""),申込書!$K$22,"")</f>
        <v/>
      </c>
      <c r="Z139" s="369" t="str">
        <f>IF(Y139="","",IF(INDEX('コンテンツ＆備考マスタ'!$H:$J,MATCH(学校情報!Y$3,'コンテンツ＆備考マスタ'!$H:$H,0),3)="●",IF(AND(Y139&lt;&gt;"",ISNUMBER(申込書!$AC$22)=TRUE,申込書!$C$47&lt;&gt;"▼プルダウンより選択してください",申込書!$C$47&lt;&gt;""),申込書!$AC$22,""),"-"))</f>
        <v/>
      </c>
      <c r="AA139" s="369"/>
      <c r="AB139" s="369"/>
      <c r="AC139" s="370" t="str">
        <f>IF(AND(申込書!$C$47&lt;&gt;"▼プルダウンより選択してください",申込書!$C$47&lt;&gt;"",$G139&lt;&gt;"",申込書!$V$47="特定学年のみ"),"申し込みする","")</f>
        <v/>
      </c>
      <c r="AD139" s="371"/>
      <c r="AE139" s="372"/>
      <c r="AF139" s="373" t="str">
        <f>IF(AND(申込書!$C$48&lt;&gt;"▼プルダウンより選択してください",申込書!$C$48&lt;&gt;"",申込書!$K$22&lt;&gt;"YYYY/MM/DD",$G139&lt;&gt;""),申込書!$K$22,"")</f>
        <v/>
      </c>
      <c r="AG139" s="369" t="str">
        <f>IF(AF139="","",IF(INDEX('コンテンツ＆備考マスタ'!$H:$J,MATCH(学校情報!AF$3,'コンテンツ＆備考マスタ'!$H:$H,0),3)="●",IF(AND(AF139&lt;&gt;"",ISNUMBER(申込書!$AC$22)=TRUE,申込書!$C$48&lt;&gt;"▼プルダウンより選択してください",申込書!$C$48&lt;&gt;""),申込書!$AC$22,""),"-"))</f>
        <v/>
      </c>
      <c r="AH139" s="369"/>
      <c r="AI139" s="369"/>
      <c r="AJ139" s="370" t="str">
        <f>IF(AND(申込書!$C$48&lt;&gt;"▼プルダウンより選択してください",申込書!$C$48&lt;&gt;"",$G139&lt;&gt;"",申込書!$V$48="特定学年のみ"),"申し込みする","")</f>
        <v/>
      </c>
      <c r="AK139" s="371"/>
      <c r="AL139" s="372"/>
      <c r="AM139" s="373" t="str">
        <f>IF(AND(申込書!$C$49&lt;&gt;"▼プルダウンより選択してください",申込書!$C$49&lt;&gt;"",申込書!$K$22&lt;&gt;"YYYY/MM/DD",$G139&lt;&gt;""),申込書!$K$22,"")</f>
        <v/>
      </c>
      <c r="AN139" s="369" t="str">
        <f>IF(AM139="","",IF(INDEX('コンテンツ＆備考マスタ'!$H:$J,MATCH(学校情報!AM$3,'コンテンツ＆備考マスタ'!$H:$H,0),3)="●",IF(AND(AM139&lt;&gt;"",ISNUMBER(申込書!$AC$22)=TRUE,申込書!$C$49&lt;&gt;"▼プルダウンより選択してください",申込書!$C$49&lt;&gt;""),申込書!$AC$22,""),"-"))</f>
        <v/>
      </c>
      <c r="AO139" s="369"/>
      <c r="AP139" s="369"/>
      <c r="AQ139" s="370" t="str">
        <f>IF(AND(申込書!$C$49&lt;&gt;"▼プルダウンより選択してください",申込書!$C$49&lt;&gt;"",$G139&lt;&gt;"",申込書!$V$49="特定学年のみ"),"申し込みする","")</f>
        <v/>
      </c>
      <c r="AR139" s="371"/>
      <c r="AS139" s="372"/>
      <c r="AT139" s="373" t="str">
        <f>IF(AND(申込書!$C$50&lt;&gt;"▼プルダウンより選択してください",申込書!$C$50&lt;&gt;"",申込書!$K$22&lt;&gt;"YYYY/MM/DD",$G139&lt;&gt;""),申込書!$K$22,"")</f>
        <v/>
      </c>
      <c r="AU139" s="369" t="str">
        <f>IF(AT139="","",IF(INDEX('コンテンツ＆備考マスタ'!$H:$J,MATCH(学校情報!AT$3,'コンテンツ＆備考マスタ'!$H:$H,0),3)="●",IF(AND(AT139&lt;&gt;"",ISNUMBER(申込書!$AC$22)=TRUE,申込書!$C$50&lt;&gt;"▼プルダウンより選択してください",申込書!$C$50&lt;&gt;""),申込書!$AC$22,""),"-"))</f>
        <v/>
      </c>
      <c r="AV139" s="369"/>
      <c r="AW139" s="369"/>
      <c r="AX139" s="370" t="str">
        <f>IF(AND(申込書!$C$50&lt;&gt;"▼プルダウンより選択してください",申込書!$C$50&lt;&gt;"",$G139&lt;&gt;"",申込書!$V$50="特定学年のみ"),"申し込みする","")</f>
        <v/>
      </c>
      <c r="AY139" s="371"/>
      <c r="AZ139" s="372"/>
      <c r="BA139" s="373" t="str">
        <f>IF(AND(申込書!$C$51&lt;&gt;"▼プルダウンより選択してください",申込書!$C$51&lt;&gt;"",申込書!$K$22&lt;&gt;"YYYY/MM/DD",$G139&lt;&gt;""),申込書!$K$22,"")</f>
        <v/>
      </c>
      <c r="BB139" s="369" t="str">
        <f>IF(BA139="","",IF(INDEX('コンテンツ＆備考マスタ'!$H:$J,MATCH(学校情報!BA$3,'コンテンツ＆備考マスタ'!$H:$H,0),3)="●",IF(AND(BA139&lt;&gt;"",ISNUMBER(申込書!$AC$22)=TRUE,申込書!$C$51&lt;&gt;"▼プルダウンより選択してください",申込書!$C$51&lt;&gt;""),申込書!$AC$22,""),"-"))</f>
        <v/>
      </c>
      <c r="BC139" s="369"/>
      <c r="BD139" s="369"/>
      <c r="BE139" s="370" t="str">
        <f>IF(AND(申込書!$C$51&lt;&gt;"▼プルダウンより選択してください",申込書!$C$51&lt;&gt;"",$G139&lt;&gt;"",申込書!$V$51="特定学年のみ"),"申し込みする","")</f>
        <v/>
      </c>
      <c r="BF139" s="371"/>
      <c r="BG139" s="372"/>
      <c r="BH139" s="373" t="str">
        <f>IF(AND(申込書!$C$52&lt;&gt;"▼プルダウンより選択してください",申込書!$C$52&lt;&gt;"",申込書!$K$22&lt;&gt;"YYYY/MM/DD",$G139&lt;&gt;""),申込書!$K$22,"")</f>
        <v/>
      </c>
      <c r="BI139" s="369" t="str">
        <f>IF(BH139="","",IF(INDEX('コンテンツ＆備考マスタ'!$H:$J,MATCH(学校情報!BH$3,'コンテンツ＆備考マスタ'!$H:$H,0),3)="●",IF(AND(BH139&lt;&gt;"",ISNUMBER(申込書!$AC$22)=TRUE,申込書!$C$52&lt;&gt;"▼プルダウンより選択してください",申込書!$C$52&lt;&gt;""),申込書!$AC$22,""),"-"))</f>
        <v/>
      </c>
      <c r="BJ139" s="369"/>
      <c r="BK139" s="369"/>
      <c r="BL139" s="370" t="str">
        <f>IF(AND(申込書!$C$52&lt;&gt;"▼プルダウンより選択してください",申込書!$C$52&lt;&gt;"",$G139&lt;&gt;"",申込書!$V$52="特定学年のみ"),"申し込みする","")</f>
        <v/>
      </c>
      <c r="BM139" s="371"/>
      <c r="BN139" s="372"/>
      <c r="BO139" s="373" t="str">
        <f>IF(AND(申込書!$C$53&lt;&gt;"▼プルダウンより選択してください",申込書!$C$53&lt;&gt;"",申込書!$K$22&lt;&gt;"YYYY/MM/DD",$G139&lt;&gt;""),申込書!$K$22,"")</f>
        <v/>
      </c>
      <c r="BP139" s="369" t="str">
        <f>IF(BO139="","",IF(INDEX('コンテンツ＆備考マスタ'!$H:$J,MATCH(学校情報!BO$3,'コンテンツ＆備考マスタ'!$H:$H,0),3)="●",IF(AND(BO139&lt;&gt;"",ISNUMBER(申込書!$AC$22)=TRUE,申込書!$C$53&lt;&gt;"▼プルダウンより選択してください",申込書!$C$53&lt;&gt;""),申込書!$AC$22,""),"-"))</f>
        <v/>
      </c>
      <c r="BQ139" s="369"/>
      <c r="BR139" s="369"/>
      <c r="BS139" s="370" t="str">
        <f>IF(AND(申込書!$C$53&lt;&gt;"▼プルダウンより選択してください",申込書!$C$53&lt;&gt;"",$G139&lt;&gt;"",申込書!$V$53="特定学年のみ"),"申し込みする","")</f>
        <v/>
      </c>
      <c r="BT139" s="371"/>
      <c r="BU139" s="372"/>
      <c r="BV139" s="373" t="str">
        <f>IF(AND(申込書!$C$54&lt;&gt;"▼プルダウンより選択してください",申込書!$C$54&lt;&gt;"",申込書!$K$22&lt;&gt;"YYYY/MM/DD",$G139&lt;&gt;""),申込書!$K$22,"")</f>
        <v/>
      </c>
      <c r="BW139" s="369" t="str">
        <f>IF(BV139="","",IF(INDEX('コンテンツ＆備考マスタ'!$H:$J,MATCH(学校情報!BV$3,'コンテンツ＆備考マスタ'!$H:$H,0),3)="●",IF(AND(BV139&lt;&gt;"",ISNUMBER(申込書!$AC$22)=TRUE,申込書!$C$54&lt;&gt;"▼プルダウンより選択してください",申込書!$C$54&lt;&gt;""),申込書!$AC$22,""),"-"))</f>
        <v/>
      </c>
      <c r="BX139" s="369"/>
      <c r="BY139" s="369"/>
      <c r="BZ139" s="370" t="str">
        <f>IF(AND(申込書!$C$54&lt;&gt;"▼プルダウンより選択してください",申込書!$C$54&lt;&gt;"",$G139&lt;&gt;"",申込書!$V$54="特定学年のみ"),"申し込みする","")</f>
        <v/>
      </c>
      <c r="CA139" s="371"/>
      <c r="CB139" s="372"/>
      <c r="CC139" s="373" t="str">
        <f>IF(AND(申込書!$C$55&lt;&gt;"▼プルダウンより選択してください",申込書!$C$55&lt;&gt;"",申込書!$K$22&lt;&gt;"YYYY/MM/DD",$G139&lt;&gt;""),申込書!$K$22,"")</f>
        <v/>
      </c>
      <c r="CD139" s="369" t="str">
        <f>IF(CC139="","",IF(INDEX('コンテンツ＆備考マスタ'!$H:$J,MATCH(学校情報!CC$3,'コンテンツ＆備考マスタ'!$H:$H,0),3)="●",IF(AND(CC139&lt;&gt;"",ISNUMBER(申込書!$AC$22)=TRUE,申込書!$C$55&lt;&gt;"▼プルダウンより選択してください",申込書!$C$55&lt;&gt;""),申込書!$AC$22,""),"-"))</f>
        <v/>
      </c>
      <c r="CE139" s="369"/>
      <c r="CF139" s="369"/>
      <c r="CG139" s="370" t="str">
        <f>IF(AND(申込書!$C$55&lt;&gt;"▼プルダウンより選択してください",申込書!$C$55&lt;&gt;"",$G139&lt;&gt;"",申込書!$V$55="特定学年のみ"),"申し込みする","")</f>
        <v/>
      </c>
      <c r="CH139" s="371"/>
      <c r="CI139" s="372"/>
      <c r="CJ139" s="373" t="str">
        <f>IF(AND(申込書!$C$56&lt;&gt;"▼プルダウンより選択してください",申込書!$C$56&lt;&gt;"",申込書!$K$22&lt;&gt;"YYYY/MM/DD",$G139&lt;&gt;""),申込書!$K$22,"")</f>
        <v/>
      </c>
      <c r="CK139" s="369" t="str">
        <f>IF(CJ139="","",IF(INDEX('コンテンツ＆備考マスタ'!$H:$J,MATCH(学校情報!CJ$3,'コンテンツ＆備考マスタ'!$H:$H,0),3)="●",IF(AND(CJ139&lt;&gt;"",ISNUMBER(申込書!$AC$22)=TRUE,申込書!$C$56&lt;&gt;"▼プルダウンより選択してください",申込書!$C$56&lt;&gt;""),申込書!$AC$22,""),"-"))</f>
        <v/>
      </c>
      <c r="CL139" s="369"/>
      <c r="CM139" s="369"/>
      <c r="CN139" s="370" t="str">
        <f>IF(AND(申込書!$C$56&lt;&gt;"▼プルダウンより選択してください",申込書!$C$56&lt;&gt;"",$G139&lt;&gt;"",申込書!$V$56="特定学年のみ"),"申し込みする","")</f>
        <v/>
      </c>
      <c r="CO139" s="371"/>
      <c r="CP139" s="372"/>
      <c r="CQ139" s="373" t="str">
        <f>IF(AND(申込書!$C$57&lt;&gt;"▼プルダウンより選択してください",申込書!$C$57&lt;&gt;"",申込書!$K$22&lt;&gt;"YYYY/MM/DD",$G139&lt;&gt;""),申込書!$K$22,"")</f>
        <v/>
      </c>
      <c r="CR139" s="369" t="str">
        <f>IF(CQ139="","",IF(INDEX('コンテンツ＆備考マスタ'!$H:$J,MATCH(学校情報!CQ$3,'コンテンツ＆備考マスタ'!$H:$H,0),3)="●",IF(AND(CQ139&lt;&gt;"",ISNUMBER(申込書!$AC$22)=TRUE,申込書!$C$57&lt;&gt;"▼プルダウンより選択してください",申込書!$C$57&lt;&gt;""),申込書!$AC$22,""),"-"))</f>
        <v/>
      </c>
      <c r="CS139" s="369"/>
      <c r="CT139" s="369"/>
      <c r="CU139" s="369" t="str">
        <f>IF(AND(申込書!$C$57&lt;&gt;"▼プルダウンより選択してください",申込書!$C$57&lt;&gt;"",$G139&lt;&gt;"",申込書!$V$57="特定学年のみ"),"申し込みする","")</f>
        <v/>
      </c>
      <c r="CV139" s="371"/>
      <c r="CW139" s="372"/>
      <c r="CX139" s="373" t="str">
        <f>IF(AND(申込書!$C$58&lt;&gt;"▼プルダウンより選択してください",申込書!$C$58&lt;&gt;"",申込書!$K$22&lt;&gt;"YYYY/MM/DD",$G139&lt;&gt;""),申込書!$K$22,"")</f>
        <v/>
      </c>
      <c r="CY139" s="369" t="str">
        <f>IF(CX139="","",IF(INDEX('コンテンツ＆備考マスタ'!$H:$J,MATCH(学校情報!CX$3,'コンテンツ＆備考マスタ'!$H:$H,0),3)="●",IF(AND(CX139&lt;&gt;"",ISNUMBER(申込書!$AC$22)=TRUE,申込書!$C$58&lt;&gt;"▼プルダウンより選択してください",申込書!$C$58&lt;&gt;""),申込書!$AC$22,""),"-"))</f>
        <v/>
      </c>
      <c r="CZ139" s="369"/>
      <c r="DA139" s="369"/>
      <c r="DB139" s="369" t="str">
        <f>IF(AND(申込書!$C$58&lt;&gt;"▼プルダウンより選択してください",申込書!$C$58&lt;&gt;"",$G139&lt;&gt;"",申込書!$V$58="特定学年のみ"),"申し込みする","")</f>
        <v/>
      </c>
      <c r="DC139" s="371"/>
      <c r="DD139" s="372"/>
      <c r="DE139" s="373" t="str">
        <f>IF(AND(申込書!$C$59&lt;&gt;"▼プルダウンより選択してください",申込書!$C$59&lt;&gt;"",申込書!$K$22&lt;&gt;"YYYY/MM/DD",$G139&lt;&gt;""),申込書!$K$22,"")</f>
        <v/>
      </c>
      <c r="DF139" s="369" t="str">
        <f>IF(DE139="","",IF(INDEX('コンテンツ＆備考マスタ'!$H:$J,MATCH(学校情報!DE$3,'コンテンツ＆備考マスタ'!$H:$H,0),3)="●",IF(AND(DE139&lt;&gt;"",ISNUMBER(申込書!$AC$22)=TRUE,申込書!$C$59&lt;&gt;"▼プルダウンより選択してください",申込書!$C$59&lt;&gt;""),申込書!$AC$22,""),"-"))</f>
        <v/>
      </c>
      <c r="DG139" s="369"/>
      <c r="DH139" s="369"/>
      <c r="DI139" s="369" t="str">
        <f>IF(AND(申込書!$C$59&lt;&gt;"▼プルダウンより選択してください",申込書!$C$59&lt;&gt;"",$G139&lt;&gt;"",申込書!$V$59="特定学年のみ"),"申し込みする","")</f>
        <v/>
      </c>
      <c r="DJ139" s="371"/>
      <c r="DK139" s="372"/>
      <c r="DL139" s="373" t="str">
        <f>IF(AND(申込書!$C$60&lt;&gt;"▼プルダウンより選択してください",申込書!$C$60&lt;&gt;"",申込書!$K$22&lt;&gt;"YYYY/MM/DD",$G139&lt;&gt;""),申込書!$K$22,"")</f>
        <v/>
      </c>
      <c r="DM139" s="369" t="str">
        <f>IF(DL139="","",IF(INDEX('コンテンツ＆備考マスタ'!$H:$J,MATCH(学校情報!DL$3,'コンテンツ＆備考マスタ'!$H:$H,0),3)="●",IF(AND(DL139&lt;&gt;"",ISNUMBER(申込書!$AC$22)=TRUE,申込書!$C$60&lt;&gt;"▼プルダウンより選択してください",申込書!$C$60&lt;&gt;""),申込書!$AC$22,""),"-"))</f>
        <v/>
      </c>
      <c r="DN139" s="369"/>
      <c r="DO139" s="369"/>
      <c r="DP139" s="369" t="str">
        <f>IF(AND(申込書!$C$60&lt;&gt;"▼プルダウンより選択してください",申込書!$C$60&lt;&gt;"",$G139&lt;&gt;"",申込書!$V$60="特定学年のみ"),"申し込みする","")</f>
        <v/>
      </c>
      <c r="DQ139" s="371"/>
      <c r="DR139" s="372"/>
      <c r="DS139" s="373" t="str">
        <f>IF(AND(申込書!$C$61&lt;&gt;"▼プルダウンより選択してください",申込書!$C$61&lt;&gt;"",申込書!$K$22&lt;&gt;"YYYY/MM/DD",$G139&lt;&gt;""),申込書!$K$22,"")</f>
        <v/>
      </c>
      <c r="DT139" s="369" t="str">
        <f>IF(DS139="","",IF(INDEX('コンテンツ＆備考マスタ'!$H:$J,MATCH(学校情報!DS$3,'コンテンツ＆備考マスタ'!$H:$H,0),3)="●",IF(AND(DS139&lt;&gt;"",ISNUMBER(申込書!$AC$22)=TRUE,申込書!$C$61&lt;&gt;"▼プルダウンより選択してください",申込書!$C$61&lt;&gt;""),申込書!$AC$22,""),"-"))</f>
        <v/>
      </c>
      <c r="DU139" s="369"/>
      <c r="DV139" s="369"/>
      <c r="DW139" s="369" t="str">
        <f>IF(AND(申込書!$C$61&lt;&gt;"▼プルダウンより選択してください",申込書!$C$61&lt;&gt;"",$G139&lt;&gt;"",申込書!$V$61="特定学年のみ"),"申し込みする","")</f>
        <v/>
      </c>
      <c r="DX139" s="371"/>
      <c r="DY139" s="372"/>
      <c r="DZ139" s="373" t="str">
        <f>IF(AND(申込書!$C$62&lt;&gt;"▼プルダウンより選択してください",申込書!$C$62&lt;&gt;"",申込書!$K$22&lt;&gt;"YYYY/MM/DD",$G139&lt;&gt;""),申込書!$K$22,"")</f>
        <v/>
      </c>
      <c r="EA139" s="369" t="str">
        <f>IF(DZ139="","",IF(INDEX('コンテンツ＆備考マスタ'!$H:$J,MATCH(学校情報!DZ$3,'コンテンツ＆備考マスタ'!$H:$H,0),3)="●",IF(AND(DZ139&lt;&gt;"",ISNUMBER(申込書!$AC$22)=TRUE,申込書!$C$62&lt;&gt;"▼プルダウンより選択してください",申込書!$C$62&lt;&gt;""),申込書!$AC$22,""),"-"))</f>
        <v/>
      </c>
      <c r="EB139" s="369"/>
      <c r="EC139" s="369"/>
      <c r="ED139" s="370" t="str">
        <f>IF(AND(申込書!$C$62&lt;&gt;"▼プルダウンより選択してください",申込書!$C$62&lt;&gt;"",$G139&lt;&gt;"",申込書!$V$62="特定学年のみ"),"申し込みする","")</f>
        <v/>
      </c>
      <c r="EE139" s="371"/>
      <c r="EF139" s="372"/>
      <c r="EG139" s="373" t="str">
        <f>IF(AND(申込書!$C$63&lt;&gt;"▼プルダウンより選択してください",申込書!$C$63&lt;&gt;"",申込書!$K$22&lt;&gt;"YYYY/MM/DD",$G139&lt;&gt;""),申込書!$K$22,"")</f>
        <v/>
      </c>
      <c r="EH139" s="369" t="str">
        <f>IF(EG139="","",IF(INDEX('コンテンツ＆備考マスタ'!$H:$J,MATCH(学校情報!EG$3,'コンテンツ＆備考マスタ'!$H:$H,0),3)="●",IF(AND(EG139&lt;&gt;"",ISNUMBER(申込書!$AC$22)=TRUE,申込書!$C$63&lt;&gt;"▼プルダウンより選択してください",申込書!$C$63&lt;&gt;""),申込書!$AC$22,""),"-"))</f>
        <v/>
      </c>
      <c r="EI139" s="369"/>
      <c r="EJ139" s="369"/>
      <c r="EK139" s="370" t="str">
        <f>IF(AND(申込書!$C$63&lt;&gt;"▼プルダウンより選択してください",申込書!$C$63&lt;&gt;"",$G139&lt;&gt;"",申込書!$V$63="特定学年のみ"),"申し込みする","")</f>
        <v/>
      </c>
      <c r="EL139" s="371"/>
      <c r="EM139" s="372"/>
      <c r="EN139" s="373" t="str">
        <f>IF(AND(申込書!$C$64&lt;&gt;"▼プルダウンより選択してください",申込書!$C$64&lt;&gt;"",申込書!$K$22&lt;&gt;"YYYY/MM/DD",$G139&lt;&gt;""),申込書!$K$22,"")</f>
        <v/>
      </c>
      <c r="EO139" s="369" t="str">
        <f>IF(EN139="","",IF(INDEX('コンテンツ＆備考マスタ'!$H:$J,MATCH(学校情報!EN$3,'コンテンツ＆備考マスタ'!$H:$H,0),3)="●",IF(AND(EN139&lt;&gt;"",ISNUMBER(申込書!$AC$22)=TRUE,申込書!$C$64&lt;&gt;"▼プルダウンより選択してください",申込書!$C$64&lt;&gt;""),申込書!$AC$22,""),"-"))</f>
        <v/>
      </c>
      <c r="EP139" s="369"/>
      <c r="EQ139" s="369"/>
      <c r="ER139" s="370" t="str">
        <f>IF(AND(申込書!$C$64&lt;&gt;"▼プルダウンより選択してください",申込書!$C$64&lt;&gt;"",$G139&lt;&gt;"",申込書!$V$64="特定学年のみ"),"申し込みする","")</f>
        <v/>
      </c>
      <c r="ES139" s="371"/>
      <c r="ET139" s="372"/>
      <c r="EU139" s="373" t="str">
        <f>IF(AND(申込書!$C$65&lt;&gt;"▼プルダウンより選択してください",申込書!$C$65&lt;&gt;"",申込書!$K$22&lt;&gt;"YYYY/MM/DD",$G139&lt;&gt;""),申込書!$K$22,"")</f>
        <v/>
      </c>
      <c r="EV139" s="369" t="str">
        <f>IF(EU139="","",IF(INDEX('コンテンツ＆備考マスタ'!$H:$J,MATCH(学校情報!EU$3,'コンテンツ＆備考マスタ'!$H:$H,0),3)="●",IF(AND(EU139&lt;&gt;"",ISNUMBER(申込書!$AC$22)=TRUE,申込書!$C$65&lt;&gt;"▼プルダウンより選択してください",申込書!$C$65&lt;&gt;""),申込書!$AC$22,""),"-"))</f>
        <v/>
      </c>
      <c r="EW139" s="369"/>
      <c r="EX139" s="369"/>
      <c r="EY139" s="370" t="str">
        <f>IF(AND(申込書!$C$65&lt;&gt;"▼プルダウンより選択してください",申込書!$C$65&lt;&gt;"",$G139&lt;&gt;"",申込書!$V$65="特定学年のみ"),"申し込みする","")</f>
        <v/>
      </c>
      <c r="EZ139" s="371"/>
      <c r="FA139" s="372"/>
      <c r="FB139" s="373" t="str">
        <f>IF(AND(申込書!$C$66&lt;&gt;"▼プルダウンより選択してください",申込書!$C$66&lt;&gt;"",申込書!$K$22&lt;&gt;"YYYY/MM/DD",$G139&lt;&gt;""),申込書!$K$22,"")</f>
        <v/>
      </c>
      <c r="FC139" s="369" t="str">
        <f>IF(FB139="","",IF(INDEX('コンテンツ＆備考マスタ'!$H:$J,MATCH(学校情報!FB$3,'コンテンツ＆備考マスタ'!$H:$H,0),3)="●",IF(AND(FB139&lt;&gt;"",ISNUMBER(申込書!$AC$22)=TRUE,申込書!$C$66&lt;&gt;"▼プルダウンより選択してください",申込書!$C$66&lt;&gt;""),申込書!$AC$22,""),"-"))</f>
        <v/>
      </c>
      <c r="FD139" s="369"/>
      <c r="FE139" s="369"/>
      <c r="FF139" s="370" t="str">
        <f>IF(AND(申込書!$C$66&lt;&gt;"▼プルダウンより選択してください",申込書!$C$66&lt;&gt;"",$G139&lt;&gt;"",申込書!$V$66="特定学年のみ"),"申し込みする","")</f>
        <v/>
      </c>
      <c r="FG139" s="371"/>
      <c r="FH139" s="372"/>
      <c r="FI139" s="373" t="str">
        <f>IF(AND(申込書!$C$67&lt;&gt;"▼プルダウンより選択してください",申込書!$C$67&lt;&gt;"",申込書!$K$22&lt;&gt;"YYYY/MM/DD",$G139&lt;&gt;""),申込書!$K$22,"")</f>
        <v/>
      </c>
      <c r="FJ139" s="369" t="str">
        <f>IF(FI139="","",IF(INDEX('コンテンツ＆備考マスタ'!$H:$J,MATCH(学校情報!FI$3,'コンテンツ＆備考マスタ'!$H:$H,0),3)="●",IF(AND(FI139&lt;&gt;"",ISNUMBER(申込書!$AC$22)=TRUE,申込書!$C$67&lt;&gt;"▼プルダウンより選択してください",申込書!$C$67&lt;&gt;""),申込書!$AC$22,""),"-"))</f>
        <v/>
      </c>
      <c r="FK139" s="369"/>
      <c r="FL139" s="369"/>
      <c r="FM139" s="370" t="str">
        <f>IF(AND(申込書!$C$67&lt;&gt;"▼プルダウンより選択してください",申込書!$C$67&lt;&gt;"",$G139&lt;&gt;"",申込書!$V$67="特定学年のみ"),"申し込みする","")</f>
        <v/>
      </c>
      <c r="FN139" s="371"/>
      <c r="FO139" s="372"/>
      <c r="FP139" s="373" t="str">
        <f>IF(AND(申込書!$C$68&lt;&gt;"▼プルダウンより選択してください",申込書!$C$68&lt;&gt;"",申込書!$K$22&lt;&gt;"YYYY/MM/DD",$G139&lt;&gt;""),申込書!$K$22,"")</f>
        <v/>
      </c>
      <c r="FQ139" s="369" t="str">
        <f>IF(FP139="","",IF(INDEX('コンテンツ＆備考マスタ'!$H:$J,MATCH(学校情報!FP$3,'コンテンツ＆備考マスタ'!$H:$H,0),3)="●",IF(AND(FP139&lt;&gt;"",ISNUMBER(申込書!$AC$22)=TRUE,申込書!$C$68&lt;&gt;"▼プルダウンより選択してください",申込書!$C$68&lt;&gt;""),申込書!$AC$22,""),"-"))</f>
        <v/>
      </c>
      <c r="FR139" s="369"/>
      <c r="FS139" s="369"/>
      <c r="FT139" s="370" t="str">
        <f>IF(AND(申込書!$C$68&lt;&gt;"▼プルダウンより選択してください",申込書!$C$68&lt;&gt;"",$G139&lt;&gt;"",申込書!$V$68="特定学年のみ"),"申し込みする","")</f>
        <v/>
      </c>
      <c r="FU139" s="371"/>
      <c r="FV139" s="372"/>
      <c r="FW139" s="373" t="str">
        <f>IF(AND(申込書!$C$69&lt;&gt;"▼プルダウンより選択してください",申込書!$C$69&lt;&gt;"",申込書!$K$22&lt;&gt;"YYYY/MM/DD",$G139&lt;&gt;""),申込書!$K$22,"")</f>
        <v/>
      </c>
      <c r="FX139" s="369" t="str">
        <f>IF(FW139="","",IF(INDEX('コンテンツ＆備考マスタ'!$H:$J,MATCH(学校情報!FW$3,'コンテンツ＆備考マスタ'!$H:$H,0),3)="●",IF(AND(FW139&lt;&gt;"",ISNUMBER(申込書!$AC$22)=TRUE,申込書!$C$69&lt;&gt;"▼プルダウンより選択してください",申込書!$C$69&lt;&gt;""),申込書!$AC$22,""),"-"))</f>
        <v/>
      </c>
      <c r="FY139" s="369"/>
      <c r="FZ139" s="369"/>
      <c r="GA139" s="370" t="str">
        <f>IF(AND(申込書!$C$69&lt;&gt;"▼プルダウンより選択してください",申込書!$C$69&lt;&gt;"",$G139&lt;&gt;"",申込書!$V$69="特定学年のみ"),"申し込みする","")</f>
        <v/>
      </c>
      <c r="GB139" s="371"/>
      <c r="GC139" s="372"/>
      <c r="GD139" s="373" t="str">
        <f>IF(AND(申込書!$C$70&lt;&gt;"▼プルダウンより選択してください",申込書!$C$70&lt;&gt;"",申込書!$K$22&lt;&gt;"YYYY/MM/DD",$G139&lt;&gt;""),申込書!$K$22,"")</f>
        <v/>
      </c>
      <c r="GE139" s="369" t="str">
        <f>IF(GD139="","",IF(INDEX('コンテンツ＆備考マスタ'!$H:$J,MATCH(学校情報!GD$3,'コンテンツ＆備考マスタ'!$H:$H,0),3)="●",IF(AND(GD139&lt;&gt;"",ISNUMBER(申込書!$AC$22)=TRUE,申込書!$C$70&lt;&gt;"▼プルダウンより選択してください",申込書!$C$70&lt;&gt;""),申込書!$AC$22,""),"-"))</f>
        <v/>
      </c>
      <c r="GF139" s="369"/>
      <c r="GG139" s="369"/>
      <c r="GH139" s="370" t="str">
        <f>IF(AND(申込書!$C$70&lt;&gt;"▼プルダウンより選択してください",申込書!$C$70&lt;&gt;"",$G139&lt;&gt;"",申込書!$V$70="特定学年のみ"),"申し込みする","")</f>
        <v/>
      </c>
      <c r="GI139" s="371"/>
      <c r="GJ139" s="372"/>
      <c r="GK139" s="373" t="str">
        <f>IF(AND(申込書!$C$71&lt;&gt;"▼プルダウンより選択してください",申込書!$C$71&lt;&gt;"",申込書!$K$22&lt;&gt;"YYYY/MM/DD",$G139&lt;&gt;""),申込書!$K$22,"")</f>
        <v/>
      </c>
      <c r="GL139" s="369" t="str">
        <f>IF(GK139="","",IF(INDEX('コンテンツ＆備考マスタ'!$H:$J,MATCH(学校情報!GK$3,'コンテンツ＆備考マスタ'!$H:$H,0),3)="●",IF(AND(GK139&lt;&gt;"",ISNUMBER(申込書!$AC$22)=TRUE,申込書!$C$71&lt;&gt;"▼プルダウンより選択してください",申込書!$C$71&lt;&gt;""),申込書!$AC$22,""),"-"))</f>
        <v/>
      </c>
      <c r="GM139" s="369"/>
      <c r="GN139" s="369"/>
      <c r="GO139" s="370" t="str">
        <f>IF(AND(申込書!$C$71&lt;&gt;"▼プルダウンより選択してください",申込書!$C$71&lt;&gt;"",$G139&lt;&gt;"",申込書!$V$71="特定学年のみ"),"申し込みする","")</f>
        <v/>
      </c>
      <c r="GP139" s="371"/>
      <c r="GQ139" s="372"/>
      <c r="GR139" s="373" t="str">
        <f>IF(AND(申込書!$C$72&lt;&gt;"▼プルダウンより選択してください",申込書!$C$72&lt;&gt;"",申込書!$K$22&lt;&gt;"YYYY/MM/DD",$G139&lt;&gt;""),申込書!$K$22,"")</f>
        <v/>
      </c>
      <c r="GS139" s="369" t="str">
        <f>IF(GR139="","",IF(INDEX('コンテンツ＆備考マスタ'!$H:$J,MATCH(学校情報!GR$3,'コンテンツ＆備考マスタ'!$H:$H,0),3)="●",IF(AND(GR139&lt;&gt;"",ISNUMBER(申込書!$AC$22)=TRUE,申込書!$C$72&lt;&gt;"▼プルダウンより選択してください",申込書!$C$72&lt;&gt;""),申込書!$AC$22,""),"-"))</f>
        <v/>
      </c>
      <c r="GT139" s="369"/>
      <c r="GU139" s="369"/>
      <c r="GV139" s="370" t="str">
        <f>IF(AND(申込書!$C$72&lt;&gt;"▼プルダウンより選択してください",申込書!$C$72&lt;&gt;"",$G139&lt;&gt;"",申込書!$V$72="特定学年のみ"),"申し込みする","")</f>
        <v/>
      </c>
      <c r="GW139" s="371"/>
      <c r="GX139" s="372"/>
      <c r="GY139" s="373" t="str">
        <f>IF(AND(申込書!$C$73&lt;&gt;"▼プルダウンより選択してください",申込書!$C$73&lt;&gt;"",申込書!$K$22&lt;&gt;"YYYY/MM/DD",$G139&lt;&gt;""),申込書!$K$22,"")</f>
        <v/>
      </c>
      <c r="GZ139" s="369" t="str">
        <f>IF(GY139="","",IF(INDEX('コンテンツ＆備考マスタ'!$H:$J,MATCH(学校情報!GY$3,'コンテンツ＆備考マスタ'!$H:$H,0),3)="●",IF(AND(GY139&lt;&gt;"",ISNUMBER(申込書!$AC$22)=TRUE,申込書!$C$73&lt;&gt;"▼プルダウンより選択してください",申込書!$C$73&lt;&gt;""),申込書!$AC$22,""),"-"))</f>
        <v/>
      </c>
      <c r="HA139" s="369"/>
      <c r="HB139" s="369"/>
      <c r="HC139" s="370" t="str">
        <f>IF(AND(申込書!$C$73&lt;&gt;"▼プルダウンより選択してください",申込書!$C$73&lt;&gt;"",$G139&lt;&gt;"",申込書!$V$73="特定学年のみ"),"申し込みする","")</f>
        <v/>
      </c>
      <c r="HD139" s="371"/>
      <c r="HE139" s="372"/>
      <c r="HF139" s="373" t="str">
        <f>IF(AND(申込書!$C$74&lt;&gt;"▼プルダウンより選択してください",申込書!$C$74&lt;&gt;"",申込書!$K$22&lt;&gt;"YYYY/MM/DD",$G139&lt;&gt;""),申込書!$K$22,"")</f>
        <v/>
      </c>
      <c r="HG139" s="369" t="str">
        <f>IF(HF139="","",IF(INDEX('コンテンツ＆備考マスタ'!$H:$J,MATCH(学校情報!HF$3,'コンテンツ＆備考マスタ'!$H:$H,0),3)="●",IF(AND(HF139&lt;&gt;"",ISNUMBER(申込書!$AC$22)=TRUE,申込書!$C$74&lt;&gt;"▼プルダウンより選択してください",申込書!$C$74&lt;&gt;""),申込書!$AC$22,""),"-"))</f>
        <v/>
      </c>
      <c r="HH139" s="369"/>
      <c r="HI139" s="369"/>
      <c r="HJ139" s="370" t="str">
        <f>IF(AND(申込書!$C$74&lt;&gt;"▼プルダウンより選択してください",申込書!$C$74&lt;&gt;"",$G139&lt;&gt;"",申込書!$V$74="特定学年のみ"),"申し込みする","")</f>
        <v/>
      </c>
      <c r="HK139" s="371"/>
      <c r="HL139" s="372"/>
      <c r="HM139" s="373" t="str">
        <f>IF(AND(申込書!$C$75&lt;&gt;"▼プルダウンより選択してください",申込書!$C$75&lt;&gt;"",申込書!$K$22&lt;&gt;"YYYY/MM/DD",$G139&lt;&gt;""),申込書!$K$22,"")</f>
        <v/>
      </c>
      <c r="HN139" s="369" t="str">
        <f>IF(HM139="","",IF(INDEX('コンテンツ＆備考マスタ'!$H:$J,MATCH(学校情報!HM$3,'コンテンツ＆備考マスタ'!$H:$H,0),3)="●",IF(AND(HM139&lt;&gt;"",ISNUMBER(申込書!$AC$22)=TRUE,申込書!$C$75&lt;&gt;"▼プルダウンより選択してください",申込書!$C$75&lt;&gt;""),申込書!$AC$22,""),"-"))</f>
        <v/>
      </c>
      <c r="HO139" s="369"/>
      <c r="HP139" s="369"/>
      <c r="HQ139" s="370" t="str">
        <f>IF(AND(申込書!$C$75&lt;&gt;"▼プルダウンより選択してください",申込書!$C$75&lt;&gt;"",$G139&lt;&gt;"",申込書!$V$75="特定学年のみ"),"申し込みする","")</f>
        <v/>
      </c>
      <c r="HR139" s="371"/>
      <c r="HS139" s="371"/>
      <c r="HT139" s="374" t="str">
        <f>IF(AND(申込書!$C$76&lt;&gt;"▼プルダウンより選択してください",申込書!$C$76&lt;&gt;"",申込書!$K$22&lt;&gt;"YYYY/MM/DD",$G139&lt;&gt;""),申込書!$K$22,"")</f>
        <v/>
      </c>
      <c r="HU139" s="369" t="str">
        <f>IF(HT139="","",IF(INDEX('コンテンツ＆備考マスタ'!$H:$J,MATCH(学校情報!HT$3,'コンテンツ＆備考マスタ'!$H:$H,0),3)="●",IF(AND(HT139&lt;&gt;"",ISNUMBER(申込書!$AC$22)=TRUE,申込書!$C$76&lt;&gt;"▼プルダウンより選択してください",申込書!$C$76&lt;&gt;""),申込書!$AC$22,""),"-"))</f>
        <v/>
      </c>
      <c r="HV139" s="369"/>
      <c r="HW139" s="369"/>
      <c r="HX139" s="370" t="str">
        <f>IF(AND(申込書!$C$76&lt;&gt;"▼プルダウンより選択してください",申込書!$C$76&lt;&gt;"",$G139&lt;&gt;"",申込書!$V$76="特定学年のみ"),"申し込みする","")</f>
        <v/>
      </c>
      <c r="HY139" s="371"/>
      <c r="HZ139" s="372"/>
      <c r="IA139" s="69"/>
    </row>
    <row r="140" spans="2:235" ht="26.85" hidden="1" customHeight="1" outlineLevel="1">
      <c r="B140" s="365">
        <f t="shared" si="6"/>
        <v>135</v>
      </c>
      <c r="C140" s="55"/>
      <c r="D140" s="56"/>
      <c r="E140" s="154"/>
      <c r="F140" s="57"/>
      <c r="G140" s="58"/>
      <c r="H140" s="59"/>
      <c r="I140" s="60"/>
      <c r="J140" s="61"/>
      <c r="K140" s="366" t="str">
        <f t="shared" si="7"/>
        <v/>
      </c>
      <c r="L140" s="62"/>
      <c r="M140" s="322"/>
      <c r="N140" s="63"/>
      <c r="O140" s="64"/>
      <c r="P140" s="367" t="str">
        <f t="shared" si="8"/>
        <v/>
      </c>
      <c r="Q140" s="65"/>
      <c r="R140" s="66"/>
      <c r="S140" s="67"/>
      <c r="T140" s="68"/>
      <c r="U140" s="68"/>
      <c r="V140" s="68"/>
      <c r="W140" s="66"/>
      <c r="X140" s="281"/>
      <c r="Y140" s="368" t="str">
        <f>IF(AND(申込書!$C$47&lt;&gt;"▼プルダウンより選択してください",申込書!$C$47&lt;&gt;"",申込書!$K$22&lt;&gt;"YYYY/MM/DD",$G140&lt;&gt;""),申込書!$K$22,"")</f>
        <v/>
      </c>
      <c r="Z140" s="369" t="str">
        <f>IF(Y140="","",IF(INDEX('コンテンツ＆備考マスタ'!$H:$J,MATCH(学校情報!Y$3,'コンテンツ＆備考マスタ'!$H:$H,0),3)="●",IF(AND(Y140&lt;&gt;"",ISNUMBER(申込書!$AC$22)=TRUE,申込書!$C$47&lt;&gt;"▼プルダウンより選択してください",申込書!$C$47&lt;&gt;""),申込書!$AC$22,""),"-"))</f>
        <v/>
      </c>
      <c r="AA140" s="369"/>
      <c r="AB140" s="369"/>
      <c r="AC140" s="370" t="str">
        <f>IF(AND(申込書!$C$47&lt;&gt;"▼プルダウンより選択してください",申込書!$C$47&lt;&gt;"",$G140&lt;&gt;"",申込書!$V$47="特定学年のみ"),"申し込みする","")</f>
        <v/>
      </c>
      <c r="AD140" s="371"/>
      <c r="AE140" s="372"/>
      <c r="AF140" s="373" t="str">
        <f>IF(AND(申込書!$C$48&lt;&gt;"▼プルダウンより選択してください",申込書!$C$48&lt;&gt;"",申込書!$K$22&lt;&gt;"YYYY/MM/DD",$G140&lt;&gt;""),申込書!$K$22,"")</f>
        <v/>
      </c>
      <c r="AG140" s="369" t="str">
        <f>IF(AF140="","",IF(INDEX('コンテンツ＆備考マスタ'!$H:$J,MATCH(学校情報!AF$3,'コンテンツ＆備考マスタ'!$H:$H,0),3)="●",IF(AND(AF140&lt;&gt;"",ISNUMBER(申込書!$AC$22)=TRUE,申込書!$C$48&lt;&gt;"▼プルダウンより選択してください",申込書!$C$48&lt;&gt;""),申込書!$AC$22,""),"-"))</f>
        <v/>
      </c>
      <c r="AH140" s="369"/>
      <c r="AI140" s="369"/>
      <c r="AJ140" s="370" t="str">
        <f>IF(AND(申込書!$C$48&lt;&gt;"▼プルダウンより選択してください",申込書!$C$48&lt;&gt;"",$G140&lt;&gt;"",申込書!$V$48="特定学年のみ"),"申し込みする","")</f>
        <v/>
      </c>
      <c r="AK140" s="371"/>
      <c r="AL140" s="372"/>
      <c r="AM140" s="373" t="str">
        <f>IF(AND(申込書!$C$49&lt;&gt;"▼プルダウンより選択してください",申込書!$C$49&lt;&gt;"",申込書!$K$22&lt;&gt;"YYYY/MM/DD",$G140&lt;&gt;""),申込書!$K$22,"")</f>
        <v/>
      </c>
      <c r="AN140" s="369" t="str">
        <f>IF(AM140="","",IF(INDEX('コンテンツ＆備考マスタ'!$H:$J,MATCH(学校情報!AM$3,'コンテンツ＆備考マスタ'!$H:$H,0),3)="●",IF(AND(AM140&lt;&gt;"",ISNUMBER(申込書!$AC$22)=TRUE,申込書!$C$49&lt;&gt;"▼プルダウンより選択してください",申込書!$C$49&lt;&gt;""),申込書!$AC$22,""),"-"))</f>
        <v/>
      </c>
      <c r="AO140" s="369"/>
      <c r="AP140" s="369"/>
      <c r="AQ140" s="370" t="str">
        <f>IF(AND(申込書!$C$49&lt;&gt;"▼プルダウンより選択してください",申込書!$C$49&lt;&gt;"",$G140&lt;&gt;"",申込書!$V$49="特定学年のみ"),"申し込みする","")</f>
        <v/>
      </c>
      <c r="AR140" s="371"/>
      <c r="AS140" s="372"/>
      <c r="AT140" s="373" t="str">
        <f>IF(AND(申込書!$C$50&lt;&gt;"▼プルダウンより選択してください",申込書!$C$50&lt;&gt;"",申込書!$K$22&lt;&gt;"YYYY/MM/DD",$G140&lt;&gt;""),申込書!$K$22,"")</f>
        <v/>
      </c>
      <c r="AU140" s="369" t="str">
        <f>IF(AT140="","",IF(INDEX('コンテンツ＆備考マスタ'!$H:$J,MATCH(学校情報!AT$3,'コンテンツ＆備考マスタ'!$H:$H,0),3)="●",IF(AND(AT140&lt;&gt;"",ISNUMBER(申込書!$AC$22)=TRUE,申込書!$C$50&lt;&gt;"▼プルダウンより選択してください",申込書!$C$50&lt;&gt;""),申込書!$AC$22,""),"-"))</f>
        <v/>
      </c>
      <c r="AV140" s="369"/>
      <c r="AW140" s="369"/>
      <c r="AX140" s="370" t="str">
        <f>IF(AND(申込書!$C$50&lt;&gt;"▼プルダウンより選択してください",申込書!$C$50&lt;&gt;"",$G140&lt;&gt;"",申込書!$V$50="特定学年のみ"),"申し込みする","")</f>
        <v/>
      </c>
      <c r="AY140" s="371"/>
      <c r="AZ140" s="372"/>
      <c r="BA140" s="373" t="str">
        <f>IF(AND(申込書!$C$51&lt;&gt;"▼プルダウンより選択してください",申込書!$C$51&lt;&gt;"",申込書!$K$22&lt;&gt;"YYYY/MM/DD",$G140&lt;&gt;""),申込書!$K$22,"")</f>
        <v/>
      </c>
      <c r="BB140" s="369" t="str">
        <f>IF(BA140="","",IF(INDEX('コンテンツ＆備考マスタ'!$H:$J,MATCH(学校情報!BA$3,'コンテンツ＆備考マスタ'!$H:$H,0),3)="●",IF(AND(BA140&lt;&gt;"",ISNUMBER(申込書!$AC$22)=TRUE,申込書!$C$51&lt;&gt;"▼プルダウンより選択してください",申込書!$C$51&lt;&gt;""),申込書!$AC$22,""),"-"))</f>
        <v/>
      </c>
      <c r="BC140" s="369"/>
      <c r="BD140" s="369"/>
      <c r="BE140" s="370" t="str">
        <f>IF(AND(申込書!$C$51&lt;&gt;"▼プルダウンより選択してください",申込書!$C$51&lt;&gt;"",$G140&lt;&gt;"",申込書!$V$51="特定学年のみ"),"申し込みする","")</f>
        <v/>
      </c>
      <c r="BF140" s="371"/>
      <c r="BG140" s="372"/>
      <c r="BH140" s="373" t="str">
        <f>IF(AND(申込書!$C$52&lt;&gt;"▼プルダウンより選択してください",申込書!$C$52&lt;&gt;"",申込書!$K$22&lt;&gt;"YYYY/MM/DD",$G140&lt;&gt;""),申込書!$K$22,"")</f>
        <v/>
      </c>
      <c r="BI140" s="369" t="str">
        <f>IF(BH140="","",IF(INDEX('コンテンツ＆備考マスタ'!$H:$J,MATCH(学校情報!BH$3,'コンテンツ＆備考マスタ'!$H:$H,0),3)="●",IF(AND(BH140&lt;&gt;"",ISNUMBER(申込書!$AC$22)=TRUE,申込書!$C$52&lt;&gt;"▼プルダウンより選択してください",申込書!$C$52&lt;&gt;""),申込書!$AC$22,""),"-"))</f>
        <v/>
      </c>
      <c r="BJ140" s="369"/>
      <c r="BK140" s="369"/>
      <c r="BL140" s="370" t="str">
        <f>IF(AND(申込書!$C$52&lt;&gt;"▼プルダウンより選択してください",申込書!$C$52&lt;&gt;"",$G140&lt;&gt;"",申込書!$V$52="特定学年のみ"),"申し込みする","")</f>
        <v/>
      </c>
      <c r="BM140" s="371"/>
      <c r="BN140" s="372"/>
      <c r="BO140" s="373" t="str">
        <f>IF(AND(申込書!$C$53&lt;&gt;"▼プルダウンより選択してください",申込書!$C$53&lt;&gt;"",申込書!$K$22&lt;&gt;"YYYY/MM/DD",$G140&lt;&gt;""),申込書!$K$22,"")</f>
        <v/>
      </c>
      <c r="BP140" s="369" t="str">
        <f>IF(BO140="","",IF(INDEX('コンテンツ＆備考マスタ'!$H:$J,MATCH(学校情報!BO$3,'コンテンツ＆備考マスタ'!$H:$H,0),3)="●",IF(AND(BO140&lt;&gt;"",ISNUMBER(申込書!$AC$22)=TRUE,申込書!$C$53&lt;&gt;"▼プルダウンより選択してください",申込書!$C$53&lt;&gt;""),申込書!$AC$22,""),"-"))</f>
        <v/>
      </c>
      <c r="BQ140" s="369"/>
      <c r="BR140" s="369"/>
      <c r="BS140" s="370" t="str">
        <f>IF(AND(申込書!$C$53&lt;&gt;"▼プルダウンより選択してください",申込書!$C$53&lt;&gt;"",$G140&lt;&gt;"",申込書!$V$53="特定学年のみ"),"申し込みする","")</f>
        <v/>
      </c>
      <c r="BT140" s="371"/>
      <c r="BU140" s="372"/>
      <c r="BV140" s="373" t="str">
        <f>IF(AND(申込書!$C$54&lt;&gt;"▼プルダウンより選択してください",申込書!$C$54&lt;&gt;"",申込書!$K$22&lt;&gt;"YYYY/MM/DD",$G140&lt;&gt;""),申込書!$K$22,"")</f>
        <v/>
      </c>
      <c r="BW140" s="369" t="str">
        <f>IF(BV140="","",IF(INDEX('コンテンツ＆備考マスタ'!$H:$J,MATCH(学校情報!BV$3,'コンテンツ＆備考マスタ'!$H:$H,0),3)="●",IF(AND(BV140&lt;&gt;"",ISNUMBER(申込書!$AC$22)=TRUE,申込書!$C$54&lt;&gt;"▼プルダウンより選択してください",申込書!$C$54&lt;&gt;""),申込書!$AC$22,""),"-"))</f>
        <v/>
      </c>
      <c r="BX140" s="369"/>
      <c r="BY140" s="369"/>
      <c r="BZ140" s="370" t="str">
        <f>IF(AND(申込書!$C$54&lt;&gt;"▼プルダウンより選択してください",申込書!$C$54&lt;&gt;"",$G140&lt;&gt;"",申込書!$V$54="特定学年のみ"),"申し込みする","")</f>
        <v/>
      </c>
      <c r="CA140" s="371"/>
      <c r="CB140" s="372"/>
      <c r="CC140" s="373" t="str">
        <f>IF(AND(申込書!$C$55&lt;&gt;"▼プルダウンより選択してください",申込書!$C$55&lt;&gt;"",申込書!$K$22&lt;&gt;"YYYY/MM/DD",$G140&lt;&gt;""),申込書!$K$22,"")</f>
        <v/>
      </c>
      <c r="CD140" s="369" t="str">
        <f>IF(CC140="","",IF(INDEX('コンテンツ＆備考マスタ'!$H:$J,MATCH(学校情報!CC$3,'コンテンツ＆備考マスタ'!$H:$H,0),3)="●",IF(AND(CC140&lt;&gt;"",ISNUMBER(申込書!$AC$22)=TRUE,申込書!$C$55&lt;&gt;"▼プルダウンより選択してください",申込書!$C$55&lt;&gt;""),申込書!$AC$22,""),"-"))</f>
        <v/>
      </c>
      <c r="CE140" s="369"/>
      <c r="CF140" s="369"/>
      <c r="CG140" s="370" t="str">
        <f>IF(AND(申込書!$C$55&lt;&gt;"▼プルダウンより選択してください",申込書!$C$55&lt;&gt;"",$G140&lt;&gt;"",申込書!$V$55="特定学年のみ"),"申し込みする","")</f>
        <v/>
      </c>
      <c r="CH140" s="371"/>
      <c r="CI140" s="372"/>
      <c r="CJ140" s="373" t="str">
        <f>IF(AND(申込書!$C$56&lt;&gt;"▼プルダウンより選択してください",申込書!$C$56&lt;&gt;"",申込書!$K$22&lt;&gt;"YYYY/MM/DD",$G140&lt;&gt;""),申込書!$K$22,"")</f>
        <v/>
      </c>
      <c r="CK140" s="369" t="str">
        <f>IF(CJ140="","",IF(INDEX('コンテンツ＆備考マスタ'!$H:$J,MATCH(学校情報!CJ$3,'コンテンツ＆備考マスタ'!$H:$H,0),3)="●",IF(AND(CJ140&lt;&gt;"",ISNUMBER(申込書!$AC$22)=TRUE,申込書!$C$56&lt;&gt;"▼プルダウンより選択してください",申込書!$C$56&lt;&gt;""),申込書!$AC$22,""),"-"))</f>
        <v/>
      </c>
      <c r="CL140" s="369"/>
      <c r="CM140" s="369"/>
      <c r="CN140" s="370" t="str">
        <f>IF(AND(申込書!$C$56&lt;&gt;"▼プルダウンより選択してください",申込書!$C$56&lt;&gt;"",$G140&lt;&gt;"",申込書!$V$56="特定学年のみ"),"申し込みする","")</f>
        <v/>
      </c>
      <c r="CO140" s="371"/>
      <c r="CP140" s="372"/>
      <c r="CQ140" s="373" t="str">
        <f>IF(AND(申込書!$C$57&lt;&gt;"▼プルダウンより選択してください",申込書!$C$57&lt;&gt;"",申込書!$K$22&lt;&gt;"YYYY/MM/DD",$G140&lt;&gt;""),申込書!$K$22,"")</f>
        <v/>
      </c>
      <c r="CR140" s="369" t="str">
        <f>IF(CQ140="","",IF(INDEX('コンテンツ＆備考マスタ'!$H:$J,MATCH(学校情報!CQ$3,'コンテンツ＆備考マスタ'!$H:$H,0),3)="●",IF(AND(CQ140&lt;&gt;"",ISNUMBER(申込書!$AC$22)=TRUE,申込書!$C$57&lt;&gt;"▼プルダウンより選択してください",申込書!$C$57&lt;&gt;""),申込書!$AC$22,""),"-"))</f>
        <v/>
      </c>
      <c r="CS140" s="369"/>
      <c r="CT140" s="369"/>
      <c r="CU140" s="369" t="str">
        <f>IF(AND(申込書!$C$57&lt;&gt;"▼プルダウンより選択してください",申込書!$C$57&lt;&gt;"",$G140&lt;&gt;"",申込書!$V$57="特定学年のみ"),"申し込みする","")</f>
        <v/>
      </c>
      <c r="CV140" s="371"/>
      <c r="CW140" s="372"/>
      <c r="CX140" s="373" t="str">
        <f>IF(AND(申込書!$C$58&lt;&gt;"▼プルダウンより選択してください",申込書!$C$58&lt;&gt;"",申込書!$K$22&lt;&gt;"YYYY/MM/DD",$G140&lt;&gt;""),申込書!$K$22,"")</f>
        <v/>
      </c>
      <c r="CY140" s="369" t="str">
        <f>IF(CX140="","",IF(INDEX('コンテンツ＆備考マスタ'!$H:$J,MATCH(学校情報!CX$3,'コンテンツ＆備考マスタ'!$H:$H,0),3)="●",IF(AND(CX140&lt;&gt;"",ISNUMBER(申込書!$AC$22)=TRUE,申込書!$C$58&lt;&gt;"▼プルダウンより選択してください",申込書!$C$58&lt;&gt;""),申込書!$AC$22,""),"-"))</f>
        <v/>
      </c>
      <c r="CZ140" s="369"/>
      <c r="DA140" s="369"/>
      <c r="DB140" s="369" t="str">
        <f>IF(AND(申込書!$C$58&lt;&gt;"▼プルダウンより選択してください",申込書!$C$58&lt;&gt;"",$G140&lt;&gt;"",申込書!$V$58="特定学年のみ"),"申し込みする","")</f>
        <v/>
      </c>
      <c r="DC140" s="371"/>
      <c r="DD140" s="372"/>
      <c r="DE140" s="373" t="str">
        <f>IF(AND(申込書!$C$59&lt;&gt;"▼プルダウンより選択してください",申込書!$C$59&lt;&gt;"",申込書!$K$22&lt;&gt;"YYYY/MM/DD",$G140&lt;&gt;""),申込書!$K$22,"")</f>
        <v/>
      </c>
      <c r="DF140" s="369" t="str">
        <f>IF(DE140="","",IF(INDEX('コンテンツ＆備考マスタ'!$H:$J,MATCH(学校情報!DE$3,'コンテンツ＆備考マスタ'!$H:$H,0),3)="●",IF(AND(DE140&lt;&gt;"",ISNUMBER(申込書!$AC$22)=TRUE,申込書!$C$59&lt;&gt;"▼プルダウンより選択してください",申込書!$C$59&lt;&gt;""),申込書!$AC$22,""),"-"))</f>
        <v/>
      </c>
      <c r="DG140" s="369"/>
      <c r="DH140" s="369"/>
      <c r="DI140" s="369" t="str">
        <f>IF(AND(申込書!$C$59&lt;&gt;"▼プルダウンより選択してください",申込書!$C$59&lt;&gt;"",$G140&lt;&gt;"",申込書!$V$59="特定学年のみ"),"申し込みする","")</f>
        <v/>
      </c>
      <c r="DJ140" s="371"/>
      <c r="DK140" s="372"/>
      <c r="DL140" s="373" t="str">
        <f>IF(AND(申込書!$C$60&lt;&gt;"▼プルダウンより選択してください",申込書!$C$60&lt;&gt;"",申込書!$K$22&lt;&gt;"YYYY/MM/DD",$G140&lt;&gt;""),申込書!$K$22,"")</f>
        <v/>
      </c>
      <c r="DM140" s="369" t="str">
        <f>IF(DL140="","",IF(INDEX('コンテンツ＆備考マスタ'!$H:$J,MATCH(学校情報!DL$3,'コンテンツ＆備考マスタ'!$H:$H,0),3)="●",IF(AND(DL140&lt;&gt;"",ISNUMBER(申込書!$AC$22)=TRUE,申込書!$C$60&lt;&gt;"▼プルダウンより選択してください",申込書!$C$60&lt;&gt;""),申込書!$AC$22,""),"-"))</f>
        <v/>
      </c>
      <c r="DN140" s="369"/>
      <c r="DO140" s="369"/>
      <c r="DP140" s="369" t="str">
        <f>IF(AND(申込書!$C$60&lt;&gt;"▼プルダウンより選択してください",申込書!$C$60&lt;&gt;"",$G140&lt;&gt;"",申込書!$V$60="特定学年のみ"),"申し込みする","")</f>
        <v/>
      </c>
      <c r="DQ140" s="371"/>
      <c r="DR140" s="372"/>
      <c r="DS140" s="373" t="str">
        <f>IF(AND(申込書!$C$61&lt;&gt;"▼プルダウンより選択してください",申込書!$C$61&lt;&gt;"",申込書!$K$22&lt;&gt;"YYYY/MM/DD",$G140&lt;&gt;""),申込書!$K$22,"")</f>
        <v/>
      </c>
      <c r="DT140" s="369" t="str">
        <f>IF(DS140="","",IF(INDEX('コンテンツ＆備考マスタ'!$H:$J,MATCH(学校情報!DS$3,'コンテンツ＆備考マスタ'!$H:$H,0),3)="●",IF(AND(DS140&lt;&gt;"",ISNUMBER(申込書!$AC$22)=TRUE,申込書!$C$61&lt;&gt;"▼プルダウンより選択してください",申込書!$C$61&lt;&gt;""),申込書!$AC$22,""),"-"))</f>
        <v/>
      </c>
      <c r="DU140" s="369"/>
      <c r="DV140" s="369"/>
      <c r="DW140" s="369" t="str">
        <f>IF(AND(申込書!$C$61&lt;&gt;"▼プルダウンより選択してください",申込書!$C$61&lt;&gt;"",$G140&lt;&gt;"",申込書!$V$61="特定学年のみ"),"申し込みする","")</f>
        <v/>
      </c>
      <c r="DX140" s="371"/>
      <c r="DY140" s="372"/>
      <c r="DZ140" s="373" t="str">
        <f>IF(AND(申込書!$C$62&lt;&gt;"▼プルダウンより選択してください",申込書!$C$62&lt;&gt;"",申込書!$K$22&lt;&gt;"YYYY/MM/DD",$G140&lt;&gt;""),申込書!$K$22,"")</f>
        <v/>
      </c>
      <c r="EA140" s="369" t="str">
        <f>IF(DZ140="","",IF(INDEX('コンテンツ＆備考マスタ'!$H:$J,MATCH(学校情報!DZ$3,'コンテンツ＆備考マスタ'!$H:$H,0),3)="●",IF(AND(DZ140&lt;&gt;"",ISNUMBER(申込書!$AC$22)=TRUE,申込書!$C$62&lt;&gt;"▼プルダウンより選択してください",申込書!$C$62&lt;&gt;""),申込書!$AC$22,""),"-"))</f>
        <v/>
      </c>
      <c r="EB140" s="369"/>
      <c r="EC140" s="369"/>
      <c r="ED140" s="370" t="str">
        <f>IF(AND(申込書!$C$62&lt;&gt;"▼プルダウンより選択してください",申込書!$C$62&lt;&gt;"",$G140&lt;&gt;"",申込書!$V$62="特定学年のみ"),"申し込みする","")</f>
        <v/>
      </c>
      <c r="EE140" s="371"/>
      <c r="EF140" s="372"/>
      <c r="EG140" s="373" t="str">
        <f>IF(AND(申込書!$C$63&lt;&gt;"▼プルダウンより選択してください",申込書!$C$63&lt;&gt;"",申込書!$K$22&lt;&gt;"YYYY/MM/DD",$G140&lt;&gt;""),申込書!$K$22,"")</f>
        <v/>
      </c>
      <c r="EH140" s="369" t="str">
        <f>IF(EG140="","",IF(INDEX('コンテンツ＆備考マスタ'!$H:$J,MATCH(学校情報!EG$3,'コンテンツ＆備考マスタ'!$H:$H,0),3)="●",IF(AND(EG140&lt;&gt;"",ISNUMBER(申込書!$AC$22)=TRUE,申込書!$C$63&lt;&gt;"▼プルダウンより選択してください",申込書!$C$63&lt;&gt;""),申込書!$AC$22,""),"-"))</f>
        <v/>
      </c>
      <c r="EI140" s="369"/>
      <c r="EJ140" s="369"/>
      <c r="EK140" s="370" t="str">
        <f>IF(AND(申込書!$C$63&lt;&gt;"▼プルダウンより選択してください",申込書!$C$63&lt;&gt;"",$G140&lt;&gt;"",申込書!$V$63="特定学年のみ"),"申し込みする","")</f>
        <v/>
      </c>
      <c r="EL140" s="371"/>
      <c r="EM140" s="372"/>
      <c r="EN140" s="373" t="str">
        <f>IF(AND(申込書!$C$64&lt;&gt;"▼プルダウンより選択してください",申込書!$C$64&lt;&gt;"",申込書!$K$22&lt;&gt;"YYYY/MM/DD",$G140&lt;&gt;""),申込書!$K$22,"")</f>
        <v/>
      </c>
      <c r="EO140" s="369" t="str">
        <f>IF(EN140="","",IF(INDEX('コンテンツ＆備考マスタ'!$H:$J,MATCH(学校情報!EN$3,'コンテンツ＆備考マスタ'!$H:$H,0),3)="●",IF(AND(EN140&lt;&gt;"",ISNUMBER(申込書!$AC$22)=TRUE,申込書!$C$64&lt;&gt;"▼プルダウンより選択してください",申込書!$C$64&lt;&gt;""),申込書!$AC$22,""),"-"))</f>
        <v/>
      </c>
      <c r="EP140" s="369"/>
      <c r="EQ140" s="369"/>
      <c r="ER140" s="370" t="str">
        <f>IF(AND(申込書!$C$64&lt;&gt;"▼プルダウンより選択してください",申込書!$C$64&lt;&gt;"",$G140&lt;&gt;"",申込書!$V$64="特定学年のみ"),"申し込みする","")</f>
        <v/>
      </c>
      <c r="ES140" s="371"/>
      <c r="ET140" s="372"/>
      <c r="EU140" s="373" t="str">
        <f>IF(AND(申込書!$C$65&lt;&gt;"▼プルダウンより選択してください",申込書!$C$65&lt;&gt;"",申込書!$K$22&lt;&gt;"YYYY/MM/DD",$G140&lt;&gt;""),申込書!$K$22,"")</f>
        <v/>
      </c>
      <c r="EV140" s="369" t="str">
        <f>IF(EU140="","",IF(INDEX('コンテンツ＆備考マスタ'!$H:$J,MATCH(学校情報!EU$3,'コンテンツ＆備考マスタ'!$H:$H,0),3)="●",IF(AND(EU140&lt;&gt;"",ISNUMBER(申込書!$AC$22)=TRUE,申込書!$C$65&lt;&gt;"▼プルダウンより選択してください",申込書!$C$65&lt;&gt;""),申込書!$AC$22,""),"-"))</f>
        <v/>
      </c>
      <c r="EW140" s="369"/>
      <c r="EX140" s="369"/>
      <c r="EY140" s="370" t="str">
        <f>IF(AND(申込書!$C$65&lt;&gt;"▼プルダウンより選択してください",申込書!$C$65&lt;&gt;"",$G140&lt;&gt;"",申込書!$V$65="特定学年のみ"),"申し込みする","")</f>
        <v/>
      </c>
      <c r="EZ140" s="371"/>
      <c r="FA140" s="372"/>
      <c r="FB140" s="373" t="str">
        <f>IF(AND(申込書!$C$66&lt;&gt;"▼プルダウンより選択してください",申込書!$C$66&lt;&gt;"",申込書!$K$22&lt;&gt;"YYYY/MM/DD",$G140&lt;&gt;""),申込書!$K$22,"")</f>
        <v/>
      </c>
      <c r="FC140" s="369" t="str">
        <f>IF(FB140="","",IF(INDEX('コンテンツ＆備考マスタ'!$H:$J,MATCH(学校情報!FB$3,'コンテンツ＆備考マスタ'!$H:$H,0),3)="●",IF(AND(FB140&lt;&gt;"",ISNUMBER(申込書!$AC$22)=TRUE,申込書!$C$66&lt;&gt;"▼プルダウンより選択してください",申込書!$C$66&lt;&gt;""),申込書!$AC$22,""),"-"))</f>
        <v/>
      </c>
      <c r="FD140" s="369"/>
      <c r="FE140" s="369"/>
      <c r="FF140" s="370" t="str">
        <f>IF(AND(申込書!$C$66&lt;&gt;"▼プルダウンより選択してください",申込書!$C$66&lt;&gt;"",$G140&lt;&gt;"",申込書!$V$66="特定学年のみ"),"申し込みする","")</f>
        <v/>
      </c>
      <c r="FG140" s="371"/>
      <c r="FH140" s="372"/>
      <c r="FI140" s="373" t="str">
        <f>IF(AND(申込書!$C$67&lt;&gt;"▼プルダウンより選択してください",申込書!$C$67&lt;&gt;"",申込書!$K$22&lt;&gt;"YYYY/MM/DD",$G140&lt;&gt;""),申込書!$K$22,"")</f>
        <v/>
      </c>
      <c r="FJ140" s="369" t="str">
        <f>IF(FI140="","",IF(INDEX('コンテンツ＆備考マスタ'!$H:$J,MATCH(学校情報!FI$3,'コンテンツ＆備考マスタ'!$H:$H,0),3)="●",IF(AND(FI140&lt;&gt;"",ISNUMBER(申込書!$AC$22)=TRUE,申込書!$C$67&lt;&gt;"▼プルダウンより選択してください",申込書!$C$67&lt;&gt;""),申込書!$AC$22,""),"-"))</f>
        <v/>
      </c>
      <c r="FK140" s="369"/>
      <c r="FL140" s="369"/>
      <c r="FM140" s="370" t="str">
        <f>IF(AND(申込書!$C$67&lt;&gt;"▼プルダウンより選択してください",申込書!$C$67&lt;&gt;"",$G140&lt;&gt;"",申込書!$V$67="特定学年のみ"),"申し込みする","")</f>
        <v/>
      </c>
      <c r="FN140" s="371"/>
      <c r="FO140" s="372"/>
      <c r="FP140" s="373" t="str">
        <f>IF(AND(申込書!$C$68&lt;&gt;"▼プルダウンより選択してください",申込書!$C$68&lt;&gt;"",申込書!$K$22&lt;&gt;"YYYY/MM/DD",$G140&lt;&gt;""),申込書!$K$22,"")</f>
        <v/>
      </c>
      <c r="FQ140" s="369" t="str">
        <f>IF(FP140="","",IF(INDEX('コンテンツ＆備考マスタ'!$H:$J,MATCH(学校情報!FP$3,'コンテンツ＆備考マスタ'!$H:$H,0),3)="●",IF(AND(FP140&lt;&gt;"",ISNUMBER(申込書!$AC$22)=TRUE,申込書!$C$68&lt;&gt;"▼プルダウンより選択してください",申込書!$C$68&lt;&gt;""),申込書!$AC$22,""),"-"))</f>
        <v/>
      </c>
      <c r="FR140" s="369"/>
      <c r="FS140" s="369"/>
      <c r="FT140" s="370" t="str">
        <f>IF(AND(申込書!$C$68&lt;&gt;"▼プルダウンより選択してください",申込書!$C$68&lt;&gt;"",$G140&lt;&gt;"",申込書!$V$68="特定学年のみ"),"申し込みする","")</f>
        <v/>
      </c>
      <c r="FU140" s="371"/>
      <c r="FV140" s="372"/>
      <c r="FW140" s="373" t="str">
        <f>IF(AND(申込書!$C$69&lt;&gt;"▼プルダウンより選択してください",申込書!$C$69&lt;&gt;"",申込書!$K$22&lt;&gt;"YYYY/MM/DD",$G140&lt;&gt;""),申込書!$K$22,"")</f>
        <v/>
      </c>
      <c r="FX140" s="369" t="str">
        <f>IF(FW140="","",IF(INDEX('コンテンツ＆備考マスタ'!$H:$J,MATCH(学校情報!FW$3,'コンテンツ＆備考マスタ'!$H:$H,0),3)="●",IF(AND(FW140&lt;&gt;"",ISNUMBER(申込書!$AC$22)=TRUE,申込書!$C$69&lt;&gt;"▼プルダウンより選択してください",申込書!$C$69&lt;&gt;""),申込書!$AC$22,""),"-"))</f>
        <v/>
      </c>
      <c r="FY140" s="369"/>
      <c r="FZ140" s="369"/>
      <c r="GA140" s="370" t="str">
        <f>IF(AND(申込書!$C$69&lt;&gt;"▼プルダウンより選択してください",申込書!$C$69&lt;&gt;"",$G140&lt;&gt;"",申込書!$V$69="特定学年のみ"),"申し込みする","")</f>
        <v/>
      </c>
      <c r="GB140" s="371"/>
      <c r="GC140" s="372"/>
      <c r="GD140" s="373" t="str">
        <f>IF(AND(申込書!$C$70&lt;&gt;"▼プルダウンより選択してください",申込書!$C$70&lt;&gt;"",申込書!$K$22&lt;&gt;"YYYY/MM/DD",$G140&lt;&gt;""),申込書!$K$22,"")</f>
        <v/>
      </c>
      <c r="GE140" s="369" t="str">
        <f>IF(GD140="","",IF(INDEX('コンテンツ＆備考マスタ'!$H:$J,MATCH(学校情報!GD$3,'コンテンツ＆備考マスタ'!$H:$H,0),3)="●",IF(AND(GD140&lt;&gt;"",ISNUMBER(申込書!$AC$22)=TRUE,申込書!$C$70&lt;&gt;"▼プルダウンより選択してください",申込書!$C$70&lt;&gt;""),申込書!$AC$22,""),"-"))</f>
        <v/>
      </c>
      <c r="GF140" s="369"/>
      <c r="GG140" s="369"/>
      <c r="GH140" s="370" t="str">
        <f>IF(AND(申込書!$C$70&lt;&gt;"▼プルダウンより選択してください",申込書!$C$70&lt;&gt;"",$G140&lt;&gt;"",申込書!$V$70="特定学年のみ"),"申し込みする","")</f>
        <v/>
      </c>
      <c r="GI140" s="371"/>
      <c r="GJ140" s="372"/>
      <c r="GK140" s="373" t="str">
        <f>IF(AND(申込書!$C$71&lt;&gt;"▼プルダウンより選択してください",申込書!$C$71&lt;&gt;"",申込書!$K$22&lt;&gt;"YYYY/MM/DD",$G140&lt;&gt;""),申込書!$K$22,"")</f>
        <v/>
      </c>
      <c r="GL140" s="369" t="str">
        <f>IF(GK140="","",IF(INDEX('コンテンツ＆備考マスタ'!$H:$J,MATCH(学校情報!GK$3,'コンテンツ＆備考マスタ'!$H:$H,0),3)="●",IF(AND(GK140&lt;&gt;"",ISNUMBER(申込書!$AC$22)=TRUE,申込書!$C$71&lt;&gt;"▼プルダウンより選択してください",申込書!$C$71&lt;&gt;""),申込書!$AC$22,""),"-"))</f>
        <v/>
      </c>
      <c r="GM140" s="369"/>
      <c r="GN140" s="369"/>
      <c r="GO140" s="370" t="str">
        <f>IF(AND(申込書!$C$71&lt;&gt;"▼プルダウンより選択してください",申込書!$C$71&lt;&gt;"",$G140&lt;&gt;"",申込書!$V$71="特定学年のみ"),"申し込みする","")</f>
        <v/>
      </c>
      <c r="GP140" s="371"/>
      <c r="GQ140" s="372"/>
      <c r="GR140" s="373" t="str">
        <f>IF(AND(申込書!$C$72&lt;&gt;"▼プルダウンより選択してください",申込書!$C$72&lt;&gt;"",申込書!$K$22&lt;&gt;"YYYY/MM/DD",$G140&lt;&gt;""),申込書!$K$22,"")</f>
        <v/>
      </c>
      <c r="GS140" s="369" t="str">
        <f>IF(GR140="","",IF(INDEX('コンテンツ＆備考マスタ'!$H:$J,MATCH(学校情報!GR$3,'コンテンツ＆備考マスタ'!$H:$H,0),3)="●",IF(AND(GR140&lt;&gt;"",ISNUMBER(申込書!$AC$22)=TRUE,申込書!$C$72&lt;&gt;"▼プルダウンより選択してください",申込書!$C$72&lt;&gt;""),申込書!$AC$22,""),"-"))</f>
        <v/>
      </c>
      <c r="GT140" s="369"/>
      <c r="GU140" s="369"/>
      <c r="GV140" s="370" t="str">
        <f>IF(AND(申込書!$C$72&lt;&gt;"▼プルダウンより選択してください",申込書!$C$72&lt;&gt;"",$G140&lt;&gt;"",申込書!$V$72="特定学年のみ"),"申し込みする","")</f>
        <v/>
      </c>
      <c r="GW140" s="371"/>
      <c r="GX140" s="372"/>
      <c r="GY140" s="373" t="str">
        <f>IF(AND(申込書!$C$73&lt;&gt;"▼プルダウンより選択してください",申込書!$C$73&lt;&gt;"",申込書!$K$22&lt;&gt;"YYYY/MM/DD",$G140&lt;&gt;""),申込書!$K$22,"")</f>
        <v/>
      </c>
      <c r="GZ140" s="369" t="str">
        <f>IF(GY140="","",IF(INDEX('コンテンツ＆備考マスタ'!$H:$J,MATCH(学校情報!GY$3,'コンテンツ＆備考マスタ'!$H:$H,0),3)="●",IF(AND(GY140&lt;&gt;"",ISNUMBER(申込書!$AC$22)=TRUE,申込書!$C$73&lt;&gt;"▼プルダウンより選択してください",申込書!$C$73&lt;&gt;""),申込書!$AC$22,""),"-"))</f>
        <v/>
      </c>
      <c r="HA140" s="369"/>
      <c r="HB140" s="369"/>
      <c r="HC140" s="370" t="str">
        <f>IF(AND(申込書!$C$73&lt;&gt;"▼プルダウンより選択してください",申込書!$C$73&lt;&gt;"",$G140&lt;&gt;"",申込書!$V$73="特定学年のみ"),"申し込みする","")</f>
        <v/>
      </c>
      <c r="HD140" s="371"/>
      <c r="HE140" s="372"/>
      <c r="HF140" s="373" t="str">
        <f>IF(AND(申込書!$C$74&lt;&gt;"▼プルダウンより選択してください",申込書!$C$74&lt;&gt;"",申込書!$K$22&lt;&gt;"YYYY/MM/DD",$G140&lt;&gt;""),申込書!$K$22,"")</f>
        <v/>
      </c>
      <c r="HG140" s="369" t="str">
        <f>IF(HF140="","",IF(INDEX('コンテンツ＆備考マスタ'!$H:$J,MATCH(学校情報!HF$3,'コンテンツ＆備考マスタ'!$H:$H,0),3)="●",IF(AND(HF140&lt;&gt;"",ISNUMBER(申込書!$AC$22)=TRUE,申込書!$C$74&lt;&gt;"▼プルダウンより選択してください",申込書!$C$74&lt;&gt;""),申込書!$AC$22,""),"-"))</f>
        <v/>
      </c>
      <c r="HH140" s="369"/>
      <c r="HI140" s="369"/>
      <c r="HJ140" s="370" t="str">
        <f>IF(AND(申込書!$C$74&lt;&gt;"▼プルダウンより選択してください",申込書!$C$74&lt;&gt;"",$G140&lt;&gt;"",申込書!$V$74="特定学年のみ"),"申し込みする","")</f>
        <v/>
      </c>
      <c r="HK140" s="371"/>
      <c r="HL140" s="372"/>
      <c r="HM140" s="373" t="str">
        <f>IF(AND(申込書!$C$75&lt;&gt;"▼プルダウンより選択してください",申込書!$C$75&lt;&gt;"",申込書!$K$22&lt;&gt;"YYYY/MM/DD",$G140&lt;&gt;""),申込書!$K$22,"")</f>
        <v/>
      </c>
      <c r="HN140" s="369" t="str">
        <f>IF(HM140="","",IF(INDEX('コンテンツ＆備考マスタ'!$H:$J,MATCH(学校情報!HM$3,'コンテンツ＆備考マスタ'!$H:$H,0),3)="●",IF(AND(HM140&lt;&gt;"",ISNUMBER(申込書!$AC$22)=TRUE,申込書!$C$75&lt;&gt;"▼プルダウンより選択してください",申込書!$C$75&lt;&gt;""),申込書!$AC$22,""),"-"))</f>
        <v/>
      </c>
      <c r="HO140" s="369"/>
      <c r="HP140" s="369"/>
      <c r="HQ140" s="370" t="str">
        <f>IF(AND(申込書!$C$75&lt;&gt;"▼プルダウンより選択してください",申込書!$C$75&lt;&gt;"",$G140&lt;&gt;"",申込書!$V$75="特定学年のみ"),"申し込みする","")</f>
        <v/>
      </c>
      <c r="HR140" s="371"/>
      <c r="HS140" s="371"/>
      <c r="HT140" s="374" t="str">
        <f>IF(AND(申込書!$C$76&lt;&gt;"▼プルダウンより選択してください",申込書!$C$76&lt;&gt;"",申込書!$K$22&lt;&gt;"YYYY/MM/DD",$G140&lt;&gt;""),申込書!$K$22,"")</f>
        <v/>
      </c>
      <c r="HU140" s="369" t="str">
        <f>IF(HT140="","",IF(INDEX('コンテンツ＆備考マスタ'!$H:$J,MATCH(学校情報!HT$3,'コンテンツ＆備考マスタ'!$H:$H,0),3)="●",IF(AND(HT140&lt;&gt;"",ISNUMBER(申込書!$AC$22)=TRUE,申込書!$C$76&lt;&gt;"▼プルダウンより選択してください",申込書!$C$76&lt;&gt;""),申込書!$AC$22,""),"-"))</f>
        <v/>
      </c>
      <c r="HV140" s="369"/>
      <c r="HW140" s="369"/>
      <c r="HX140" s="370" t="str">
        <f>IF(AND(申込書!$C$76&lt;&gt;"▼プルダウンより選択してください",申込書!$C$76&lt;&gt;"",$G140&lt;&gt;"",申込書!$V$76="特定学年のみ"),"申し込みする","")</f>
        <v/>
      </c>
      <c r="HY140" s="371"/>
      <c r="HZ140" s="372"/>
      <c r="IA140" s="69"/>
    </row>
    <row r="141" spans="2:235" ht="26.85" hidden="1" customHeight="1" outlineLevel="1">
      <c r="B141" s="365">
        <f t="shared" si="6"/>
        <v>136</v>
      </c>
      <c r="C141" s="55"/>
      <c r="D141" s="56"/>
      <c r="E141" s="154"/>
      <c r="F141" s="57"/>
      <c r="G141" s="58"/>
      <c r="H141" s="59"/>
      <c r="I141" s="60"/>
      <c r="J141" s="61"/>
      <c r="K141" s="366" t="str">
        <f t="shared" si="7"/>
        <v/>
      </c>
      <c r="L141" s="62"/>
      <c r="M141" s="322"/>
      <c r="N141" s="63"/>
      <c r="O141" s="64"/>
      <c r="P141" s="367" t="str">
        <f t="shared" si="8"/>
        <v/>
      </c>
      <c r="Q141" s="65"/>
      <c r="R141" s="66"/>
      <c r="S141" s="67"/>
      <c r="T141" s="68"/>
      <c r="U141" s="68"/>
      <c r="V141" s="68"/>
      <c r="W141" s="66"/>
      <c r="X141" s="281"/>
      <c r="Y141" s="368" t="str">
        <f>IF(AND(申込書!$C$47&lt;&gt;"▼プルダウンより選択してください",申込書!$C$47&lt;&gt;"",申込書!$K$22&lt;&gt;"YYYY/MM/DD",$G141&lt;&gt;""),申込書!$K$22,"")</f>
        <v/>
      </c>
      <c r="Z141" s="369" t="str">
        <f>IF(Y141="","",IF(INDEX('コンテンツ＆備考マスタ'!$H:$J,MATCH(学校情報!Y$3,'コンテンツ＆備考マスタ'!$H:$H,0),3)="●",IF(AND(Y141&lt;&gt;"",ISNUMBER(申込書!$AC$22)=TRUE,申込書!$C$47&lt;&gt;"▼プルダウンより選択してください",申込書!$C$47&lt;&gt;""),申込書!$AC$22,""),"-"))</f>
        <v/>
      </c>
      <c r="AA141" s="369"/>
      <c r="AB141" s="369"/>
      <c r="AC141" s="370" t="str">
        <f>IF(AND(申込書!$C$47&lt;&gt;"▼プルダウンより選択してください",申込書!$C$47&lt;&gt;"",$G141&lt;&gt;"",申込書!$V$47="特定学年のみ"),"申し込みする","")</f>
        <v/>
      </c>
      <c r="AD141" s="371"/>
      <c r="AE141" s="372"/>
      <c r="AF141" s="373" t="str">
        <f>IF(AND(申込書!$C$48&lt;&gt;"▼プルダウンより選択してください",申込書!$C$48&lt;&gt;"",申込書!$K$22&lt;&gt;"YYYY/MM/DD",$G141&lt;&gt;""),申込書!$K$22,"")</f>
        <v/>
      </c>
      <c r="AG141" s="369" t="str">
        <f>IF(AF141="","",IF(INDEX('コンテンツ＆備考マスタ'!$H:$J,MATCH(学校情報!AF$3,'コンテンツ＆備考マスタ'!$H:$H,0),3)="●",IF(AND(AF141&lt;&gt;"",ISNUMBER(申込書!$AC$22)=TRUE,申込書!$C$48&lt;&gt;"▼プルダウンより選択してください",申込書!$C$48&lt;&gt;""),申込書!$AC$22,""),"-"))</f>
        <v/>
      </c>
      <c r="AH141" s="369"/>
      <c r="AI141" s="369"/>
      <c r="AJ141" s="370" t="str">
        <f>IF(AND(申込書!$C$48&lt;&gt;"▼プルダウンより選択してください",申込書!$C$48&lt;&gt;"",$G141&lt;&gt;"",申込書!$V$48="特定学年のみ"),"申し込みする","")</f>
        <v/>
      </c>
      <c r="AK141" s="371"/>
      <c r="AL141" s="372"/>
      <c r="AM141" s="373" t="str">
        <f>IF(AND(申込書!$C$49&lt;&gt;"▼プルダウンより選択してください",申込書!$C$49&lt;&gt;"",申込書!$K$22&lt;&gt;"YYYY/MM/DD",$G141&lt;&gt;""),申込書!$K$22,"")</f>
        <v/>
      </c>
      <c r="AN141" s="369" t="str">
        <f>IF(AM141="","",IF(INDEX('コンテンツ＆備考マスタ'!$H:$J,MATCH(学校情報!AM$3,'コンテンツ＆備考マスタ'!$H:$H,0),3)="●",IF(AND(AM141&lt;&gt;"",ISNUMBER(申込書!$AC$22)=TRUE,申込書!$C$49&lt;&gt;"▼プルダウンより選択してください",申込書!$C$49&lt;&gt;""),申込書!$AC$22,""),"-"))</f>
        <v/>
      </c>
      <c r="AO141" s="369"/>
      <c r="AP141" s="369"/>
      <c r="AQ141" s="370" t="str">
        <f>IF(AND(申込書!$C$49&lt;&gt;"▼プルダウンより選択してください",申込書!$C$49&lt;&gt;"",$G141&lt;&gt;"",申込書!$V$49="特定学年のみ"),"申し込みする","")</f>
        <v/>
      </c>
      <c r="AR141" s="371"/>
      <c r="AS141" s="372"/>
      <c r="AT141" s="373" t="str">
        <f>IF(AND(申込書!$C$50&lt;&gt;"▼プルダウンより選択してください",申込書!$C$50&lt;&gt;"",申込書!$K$22&lt;&gt;"YYYY/MM/DD",$G141&lt;&gt;""),申込書!$K$22,"")</f>
        <v/>
      </c>
      <c r="AU141" s="369" t="str">
        <f>IF(AT141="","",IF(INDEX('コンテンツ＆備考マスタ'!$H:$J,MATCH(学校情報!AT$3,'コンテンツ＆備考マスタ'!$H:$H,0),3)="●",IF(AND(AT141&lt;&gt;"",ISNUMBER(申込書!$AC$22)=TRUE,申込書!$C$50&lt;&gt;"▼プルダウンより選択してください",申込書!$C$50&lt;&gt;""),申込書!$AC$22,""),"-"))</f>
        <v/>
      </c>
      <c r="AV141" s="369"/>
      <c r="AW141" s="369"/>
      <c r="AX141" s="370" t="str">
        <f>IF(AND(申込書!$C$50&lt;&gt;"▼プルダウンより選択してください",申込書!$C$50&lt;&gt;"",$G141&lt;&gt;"",申込書!$V$50="特定学年のみ"),"申し込みする","")</f>
        <v/>
      </c>
      <c r="AY141" s="371"/>
      <c r="AZ141" s="372"/>
      <c r="BA141" s="373" t="str">
        <f>IF(AND(申込書!$C$51&lt;&gt;"▼プルダウンより選択してください",申込書!$C$51&lt;&gt;"",申込書!$K$22&lt;&gt;"YYYY/MM/DD",$G141&lt;&gt;""),申込書!$K$22,"")</f>
        <v/>
      </c>
      <c r="BB141" s="369" t="str">
        <f>IF(BA141="","",IF(INDEX('コンテンツ＆備考マスタ'!$H:$J,MATCH(学校情報!BA$3,'コンテンツ＆備考マスタ'!$H:$H,0),3)="●",IF(AND(BA141&lt;&gt;"",ISNUMBER(申込書!$AC$22)=TRUE,申込書!$C$51&lt;&gt;"▼プルダウンより選択してください",申込書!$C$51&lt;&gt;""),申込書!$AC$22,""),"-"))</f>
        <v/>
      </c>
      <c r="BC141" s="369"/>
      <c r="BD141" s="369"/>
      <c r="BE141" s="370" t="str">
        <f>IF(AND(申込書!$C$51&lt;&gt;"▼プルダウンより選択してください",申込書!$C$51&lt;&gt;"",$G141&lt;&gt;"",申込書!$V$51="特定学年のみ"),"申し込みする","")</f>
        <v/>
      </c>
      <c r="BF141" s="371"/>
      <c r="BG141" s="372"/>
      <c r="BH141" s="373" t="str">
        <f>IF(AND(申込書!$C$52&lt;&gt;"▼プルダウンより選択してください",申込書!$C$52&lt;&gt;"",申込書!$K$22&lt;&gt;"YYYY/MM/DD",$G141&lt;&gt;""),申込書!$K$22,"")</f>
        <v/>
      </c>
      <c r="BI141" s="369" t="str">
        <f>IF(BH141="","",IF(INDEX('コンテンツ＆備考マスタ'!$H:$J,MATCH(学校情報!BH$3,'コンテンツ＆備考マスタ'!$H:$H,0),3)="●",IF(AND(BH141&lt;&gt;"",ISNUMBER(申込書!$AC$22)=TRUE,申込書!$C$52&lt;&gt;"▼プルダウンより選択してください",申込書!$C$52&lt;&gt;""),申込書!$AC$22,""),"-"))</f>
        <v/>
      </c>
      <c r="BJ141" s="369"/>
      <c r="BK141" s="369"/>
      <c r="BL141" s="370" t="str">
        <f>IF(AND(申込書!$C$52&lt;&gt;"▼プルダウンより選択してください",申込書!$C$52&lt;&gt;"",$G141&lt;&gt;"",申込書!$V$52="特定学年のみ"),"申し込みする","")</f>
        <v/>
      </c>
      <c r="BM141" s="371"/>
      <c r="BN141" s="372"/>
      <c r="BO141" s="373" t="str">
        <f>IF(AND(申込書!$C$53&lt;&gt;"▼プルダウンより選択してください",申込書!$C$53&lt;&gt;"",申込書!$K$22&lt;&gt;"YYYY/MM/DD",$G141&lt;&gt;""),申込書!$K$22,"")</f>
        <v/>
      </c>
      <c r="BP141" s="369" t="str">
        <f>IF(BO141="","",IF(INDEX('コンテンツ＆備考マスタ'!$H:$J,MATCH(学校情報!BO$3,'コンテンツ＆備考マスタ'!$H:$H,0),3)="●",IF(AND(BO141&lt;&gt;"",ISNUMBER(申込書!$AC$22)=TRUE,申込書!$C$53&lt;&gt;"▼プルダウンより選択してください",申込書!$C$53&lt;&gt;""),申込書!$AC$22,""),"-"))</f>
        <v/>
      </c>
      <c r="BQ141" s="369"/>
      <c r="BR141" s="369"/>
      <c r="BS141" s="370" t="str">
        <f>IF(AND(申込書!$C$53&lt;&gt;"▼プルダウンより選択してください",申込書!$C$53&lt;&gt;"",$G141&lt;&gt;"",申込書!$V$53="特定学年のみ"),"申し込みする","")</f>
        <v/>
      </c>
      <c r="BT141" s="371"/>
      <c r="BU141" s="372"/>
      <c r="BV141" s="373" t="str">
        <f>IF(AND(申込書!$C$54&lt;&gt;"▼プルダウンより選択してください",申込書!$C$54&lt;&gt;"",申込書!$K$22&lt;&gt;"YYYY/MM/DD",$G141&lt;&gt;""),申込書!$K$22,"")</f>
        <v/>
      </c>
      <c r="BW141" s="369" t="str">
        <f>IF(BV141="","",IF(INDEX('コンテンツ＆備考マスタ'!$H:$J,MATCH(学校情報!BV$3,'コンテンツ＆備考マスタ'!$H:$H,0),3)="●",IF(AND(BV141&lt;&gt;"",ISNUMBER(申込書!$AC$22)=TRUE,申込書!$C$54&lt;&gt;"▼プルダウンより選択してください",申込書!$C$54&lt;&gt;""),申込書!$AC$22,""),"-"))</f>
        <v/>
      </c>
      <c r="BX141" s="369"/>
      <c r="BY141" s="369"/>
      <c r="BZ141" s="370" t="str">
        <f>IF(AND(申込書!$C$54&lt;&gt;"▼プルダウンより選択してください",申込書!$C$54&lt;&gt;"",$G141&lt;&gt;"",申込書!$V$54="特定学年のみ"),"申し込みする","")</f>
        <v/>
      </c>
      <c r="CA141" s="371"/>
      <c r="CB141" s="372"/>
      <c r="CC141" s="373" t="str">
        <f>IF(AND(申込書!$C$55&lt;&gt;"▼プルダウンより選択してください",申込書!$C$55&lt;&gt;"",申込書!$K$22&lt;&gt;"YYYY/MM/DD",$G141&lt;&gt;""),申込書!$K$22,"")</f>
        <v/>
      </c>
      <c r="CD141" s="369" t="str">
        <f>IF(CC141="","",IF(INDEX('コンテンツ＆備考マスタ'!$H:$J,MATCH(学校情報!CC$3,'コンテンツ＆備考マスタ'!$H:$H,0),3)="●",IF(AND(CC141&lt;&gt;"",ISNUMBER(申込書!$AC$22)=TRUE,申込書!$C$55&lt;&gt;"▼プルダウンより選択してください",申込書!$C$55&lt;&gt;""),申込書!$AC$22,""),"-"))</f>
        <v/>
      </c>
      <c r="CE141" s="369"/>
      <c r="CF141" s="369"/>
      <c r="CG141" s="370" t="str">
        <f>IF(AND(申込書!$C$55&lt;&gt;"▼プルダウンより選択してください",申込書!$C$55&lt;&gt;"",$G141&lt;&gt;"",申込書!$V$55="特定学年のみ"),"申し込みする","")</f>
        <v/>
      </c>
      <c r="CH141" s="371"/>
      <c r="CI141" s="372"/>
      <c r="CJ141" s="373" t="str">
        <f>IF(AND(申込書!$C$56&lt;&gt;"▼プルダウンより選択してください",申込書!$C$56&lt;&gt;"",申込書!$K$22&lt;&gt;"YYYY/MM/DD",$G141&lt;&gt;""),申込書!$K$22,"")</f>
        <v/>
      </c>
      <c r="CK141" s="369" t="str">
        <f>IF(CJ141="","",IF(INDEX('コンテンツ＆備考マスタ'!$H:$J,MATCH(学校情報!CJ$3,'コンテンツ＆備考マスタ'!$H:$H,0),3)="●",IF(AND(CJ141&lt;&gt;"",ISNUMBER(申込書!$AC$22)=TRUE,申込書!$C$56&lt;&gt;"▼プルダウンより選択してください",申込書!$C$56&lt;&gt;""),申込書!$AC$22,""),"-"))</f>
        <v/>
      </c>
      <c r="CL141" s="369"/>
      <c r="CM141" s="369"/>
      <c r="CN141" s="370" t="str">
        <f>IF(AND(申込書!$C$56&lt;&gt;"▼プルダウンより選択してください",申込書!$C$56&lt;&gt;"",$G141&lt;&gt;"",申込書!$V$56="特定学年のみ"),"申し込みする","")</f>
        <v/>
      </c>
      <c r="CO141" s="371"/>
      <c r="CP141" s="372"/>
      <c r="CQ141" s="373" t="str">
        <f>IF(AND(申込書!$C$57&lt;&gt;"▼プルダウンより選択してください",申込書!$C$57&lt;&gt;"",申込書!$K$22&lt;&gt;"YYYY/MM/DD",$G141&lt;&gt;""),申込書!$K$22,"")</f>
        <v/>
      </c>
      <c r="CR141" s="369" t="str">
        <f>IF(CQ141="","",IF(INDEX('コンテンツ＆備考マスタ'!$H:$J,MATCH(学校情報!CQ$3,'コンテンツ＆備考マスタ'!$H:$H,0),3)="●",IF(AND(CQ141&lt;&gt;"",ISNUMBER(申込書!$AC$22)=TRUE,申込書!$C$57&lt;&gt;"▼プルダウンより選択してください",申込書!$C$57&lt;&gt;""),申込書!$AC$22,""),"-"))</f>
        <v/>
      </c>
      <c r="CS141" s="369"/>
      <c r="CT141" s="369"/>
      <c r="CU141" s="369" t="str">
        <f>IF(AND(申込書!$C$57&lt;&gt;"▼プルダウンより選択してください",申込書!$C$57&lt;&gt;"",$G141&lt;&gt;"",申込書!$V$57="特定学年のみ"),"申し込みする","")</f>
        <v/>
      </c>
      <c r="CV141" s="371"/>
      <c r="CW141" s="372"/>
      <c r="CX141" s="373" t="str">
        <f>IF(AND(申込書!$C$58&lt;&gt;"▼プルダウンより選択してください",申込書!$C$58&lt;&gt;"",申込書!$K$22&lt;&gt;"YYYY/MM/DD",$G141&lt;&gt;""),申込書!$K$22,"")</f>
        <v/>
      </c>
      <c r="CY141" s="369" t="str">
        <f>IF(CX141="","",IF(INDEX('コンテンツ＆備考マスタ'!$H:$J,MATCH(学校情報!CX$3,'コンテンツ＆備考マスタ'!$H:$H,0),3)="●",IF(AND(CX141&lt;&gt;"",ISNUMBER(申込書!$AC$22)=TRUE,申込書!$C$58&lt;&gt;"▼プルダウンより選択してください",申込書!$C$58&lt;&gt;""),申込書!$AC$22,""),"-"))</f>
        <v/>
      </c>
      <c r="CZ141" s="369"/>
      <c r="DA141" s="369"/>
      <c r="DB141" s="369" t="str">
        <f>IF(AND(申込書!$C$58&lt;&gt;"▼プルダウンより選択してください",申込書!$C$58&lt;&gt;"",$G141&lt;&gt;"",申込書!$V$58="特定学年のみ"),"申し込みする","")</f>
        <v/>
      </c>
      <c r="DC141" s="371"/>
      <c r="DD141" s="372"/>
      <c r="DE141" s="373" t="str">
        <f>IF(AND(申込書!$C$59&lt;&gt;"▼プルダウンより選択してください",申込書!$C$59&lt;&gt;"",申込書!$K$22&lt;&gt;"YYYY/MM/DD",$G141&lt;&gt;""),申込書!$K$22,"")</f>
        <v/>
      </c>
      <c r="DF141" s="369" t="str">
        <f>IF(DE141="","",IF(INDEX('コンテンツ＆備考マスタ'!$H:$J,MATCH(学校情報!DE$3,'コンテンツ＆備考マスタ'!$H:$H,0),3)="●",IF(AND(DE141&lt;&gt;"",ISNUMBER(申込書!$AC$22)=TRUE,申込書!$C$59&lt;&gt;"▼プルダウンより選択してください",申込書!$C$59&lt;&gt;""),申込書!$AC$22,""),"-"))</f>
        <v/>
      </c>
      <c r="DG141" s="369"/>
      <c r="DH141" s="369"/>
      <c r="DI141" s="369" t="str">
        <f>IF(AND(申込書!$C$59&lt;&gt;"▼プルダウンより選択してください",申込書!$C$59&lt;&gt;"",$G141&lt;&gt;"",申込書!$V$59="特定学年のみ"),"申し込みする","")</f>
        <v/>
      </c>
      <c r="DJ141" s="371"/>
      <c r="DK141" s="372"/>
      <c r="DL141" s="373" t="str">
        <f>IF(AND(申込書!$C$60&lt;&gt;"▼プルダウンより選択してください",申込書!$C$60&lt;&gt;"",申込書!$K$22&lt;&gt;"YYYY/MM/DD",$G141&lt;&gt;""),申込書!$K$22,"")</f>
        <v/>
      </c>
      <c r="DM141" s="369" t="str">
        <f>IF(DL141="","",IF(INDEX('コンテンツ＆備考マスタ'!$H:$J,MATCH(学校情報!DL$3,'コンテンツ＆備考マスタ'!$H:$H,0),3)="●",IF(AND(DL141&lt;&gt;"",ISNUMBER(申込書!$AC$22)=TRUE,申込書!$C$60&lt;&gt;"▼プルダウンより選択してください",申込書!$C$60&lt;&gt;""),申込書!$AC$22,""),"-"))</f>
        <v/>
      </c>
      <c r="DN141" s="369"/>
      <c r="DO141" s="369"/>
      <c r="DP141" s="369" t="str">
        <f>IF(AND(申込書!$C$60&lt;&gt;"▼プルダウンより選択してください",申込書!$C$60&lt;&gt;"",$G141&lt;&gt;"",申込書!$V$60="特定学年のみ"),"申し込みする","")</f>
        <v/>
      </c>
      <c r="DQ141" s="371"/>
      <c r="DR141" s="372"/>
      <c r="DS141" s="373" t="str">
        <f>IF(AND(申込書!$C$61&lt;&gt;"▼プルダウンより選択してください",申込書!$C$61&lt;&gt;"",申込書!$K$22&lt;&gt;"YYYY/MM/DD",$G141&lt;&gt;""),申込書!$K$22,"")</f>
        <v/>
      </c>
      <c r="DT141" s="369" t="str">
        <f>IF(DS141="","",IF(INDEX('コンテンツ＆備考マスタ'!$H:$J,MATCH(学校情報!DS$3,'コンテンツ＆備考マスタ'!$H:$H,0),3)="●",IF(AND(DS141&lt;&gt;"",ISNUMBER(申込書!$AC$22)=TRUE,申込書!$C$61&lt;&gt;"▼プルダウンより選択してください",申込書!$C$61&lt;&gt;""),申込書!$AC$22,""),"-"))</f>
        <v/>
      </c>
      <c r="DU141" s="369"/>
      <c r="DV141" s="369"/>
      <c r="DW141" s="369" t="str">
        <f>IF(AND(申込書!$C$61&lt;&gt;"▼プルダウンより選択してください",申込書!$C$61&lt;&gt;"",$G141&lt;&gt;"",申込書!$V$61="特定学年のみ"),"申し込みする","")</f>
        <v/>
      </c>
      <c r="DX141" s="371"/>
      <c r="DY141" s="372"/>
      <c r="DZ141" s="373" t="str">
        <f>IF(AND(申込書!$C$62&lt;&gt;"▼プルダウンより選択してください",申込書!$C$62&lt;&gt;"",申込書!$K$22&lt;&gt;"YYYY/MM/DD",$G141&lt;&gt;""),申込書!$K$22,"")</f>
        <v/>
      </c>
      <c r="EA141" s="369" t="str">
        <f>IF(DZ141="","",IF(INDEX('コンテンツ＆備考マスタ'!$H:$J,MATCH(学校情報!DZ$3,'コンテンツ＆備考マスタ'!$H:$H,0),3)="●",IF(AND(DZ141&lt;&gt;"",ISNUMBER(申込書!$AC$22)=TRUE,申込書!$C$62&lt;&gt;"▼プルダウンより選択してください",申込書!$C$62&lt;&gt;""),申込書!$AC$22,""),"-"))</f>
        <v/>
      </c>
      <c r="EB141" s="369"/>
      <c r="EC141" s="369"/>
      <c r="ED141" s="370" t="str">
        <f>IF(AND(申込書!$C$62&lt;&gt;"▼プルダウンより選択してください",申込書!$C$62&lt;&gt;"",$G141&lt;&gt;"",申込書!$V$62="特定学年のみ"),"申し込みする","")</f>
        <v/>
      </c>
      <c r="EE141" s="371"/>
      <c r="EF141" s="372"/>
      <c r="EG141" s="373" t="str">
        <f>IF(AND(申込書!$C$63&lt;&gt;"▼プルダウンより選択してください",申込書!$C$63&lt;&gt;"",申込書!$K$22&lt;&gt;"YYYY/MM/DD",$G141&lt;&gt;""),申込書!$K$22,"")</f>
        <v/>
      </c>
      <c r="EH141" s="369" t="str">
        <f>IF(EG141="","",IF(INDEX('コンテンツ＆備考マスタ'!$H:$J,MATCH(学校情報!EG$3,'コンテンツ＆備考マスタ'!$H:$H,0),3)="●",IF(AND(EG141&lt;&gt;"",ISNUMBER(申込書!$AC$22)=TRUE,申込書!$C$63&lt;&gt;"▼プルダウンより選択してください",申込書!$C$63&lt;&gt;""),申込書!$AC$22,""),"-"))</f>
        <v/>
      </c>
      <c r="EI141" s="369"/>
      <c r="EJ141" s="369"/>
      <c r="EK141" s="370" t="str">
        <f>IF(AND(申込書!$C$63&lt;&gt;"▼プルダウンより選択してください",申込書!$C$63&lt;&gt;"",$G141&lt;&gt;"",申込書!$V$63="特定学年のみ"),"申し込みする","")</f>
        <v/>
      </c>
      <c r="EL141" s="371"/>
      <c r="EM141" s="372"/>
      <c r="EN141" s="373" t="str">
        <f>IF(AND(申込書!$C$64&lt;&gt;"▼プルダウンより選択してください",申込書!$C$64&lt;&gt;"",申込書!$K$22&lt;&gt;"YYYY/MM/DD",$G141&lt;&gt;""),申込書!$K$22,"")</f>
        <v/>
      </c>
      <c r="EO141" s="369" t="str">
        <f>IF(EN141="","",IF(INDEX('コンテンツ＆備考マスタ'!$H:$J,MATCH(学校情報!EN$3,'コンテンツ＆備考マスタ'!$H:$H,0),3)="●",IF(AND(EN141&lt;&gt;"",ISNUMBER(申込書!$AC$22)=TRUE,申込書!$C$64&lt;&gt;"▼プルダウンより選択してください",申込書!$C$64&lt;&gt;""),申込書!$AC$22,""),"-"))</f>
        <v/>
      </c>
      <c r="EP141" s="369"/>
      <c r="EQ141" s="369"/>
      <c r="ER141" s="370" t="str">
        <f>IF(AND(申込書!$C$64&lt;&gt;"▼プルダウンより選択してください",申込書!$C$64&lt;&gt;"",$G141&lt;&gt;"",申込書!$V$64="特定学年のみ"),"申し込みする","")</f>
        <v/>
      </c>
      <c r="ES141" s="371"/>
      <c r="ET141" s="372"/>
      <c r="EU141" s="373" t="str">
        <f>IF(AND(申込書!$C$65&lt;&gt;"▼プルダウンより選択してください",申込書!$C$65&lt;&gt;"",申込書!$K$22&lt;&gt;"YYYY/MM/DD",$G141&lt;&gt;""),申込書!$K$22,"")</f>
        <v/>
      </c>
      <c r="EV141" s="369" t="str">
        <f>IF(EU141="","",IF(INDEX('コンテンツ＆備考マスタ'!$H:$J,MATCH(学校情報!EU$3,'コンテンツ＆備考マスタ'!$H:$H,0),3)="●",IF(AND(EU141&lt;&gt;"",ISNUMBER(申込書!$AC$22)=TRUE,申込書!$C$65&lt;&gt;"▼プルダウンより選択してください",申込書!$C$65&lt;&gt;""),申込書!$AC$22,""),"-"))</f>
        <v/>
      </c>
      <c r="EW141" s="369"/>
      <c r="EX141" s="369"/>
      <c r="EY141" s="370" t="str">
        <f>IF(AND(申込書!$C$65&lt;&gt;"▼プルダウンより選択してください",申込書!$C$65&lt;&gt;"",$G141&lt;&gt;"",申込書!$V$65="特定学年のみ"),"申し込みする","")</f>
        <v/>
      </c>
      <c r="EZ141" s="371"/>
      <c r="FA141" s="372"/>
      <c r="FB141" s="373" t="str">
        <f>IF(AND(申込書!$C$66&lt;&gt;"▼プルダウンより選択してください",申込書!$C$66&lt;&gt;"",申込書!$K$22&lt;&gt;"YYYY/MM/DD",$G141&lt;&gt;""),申込書!$K$22,"")</f>
        <v/>
      </c>
      <c r="FC141" s="369" t="str">
        <f>IF(FB141="","",IF(INDEX('コンテンツ＆備考マスタ'!$H:$J,MATCH(学校情報!FB$3,'コンテンツ＆備考マスタ'!$H:$H,0),3)="●",IF(AND(FB141&lt;&gt;"",ISNUMBER(申込書!$AC$22)=TRUE,申込書!$C$66&lt;&gt;"▼プルダウンより選択してください",申込書!$C$66&lt;&gt;""),申込書!$AC$22,""),"-"))</f>
        <v/>
      </c>
      <c r="FD141" s="369"/>
      <c r="FE141" s="369"/>
      <c r="FF141" s="370" t="str">
        <f>IF(AND(申込書!$C$66&lt;&gt;"▼プルダウンより選択してください",申込書!$C$66&lt;&gt;"",$G141&lt;&gt;"",申込書!$V$66="特定学年のみ"),"申し込みする","")</f>
        <v/>
      </c>
      <c r="FG141" s="371"/>
      <c r="FH141" s="372"/>
      <c r="FI141" s="373" t="str">
        <f>IF(AND(申込書!$C$67&lt;&gt;"▼プルダウンより選択してください",申込書!$C$67&lt;&gt;"",申込書!$K$22&lt;&gt;"YYYY/MM/DD",$G141&lt;&gt;""),申込書!$K$22,"")</f>
        <v/>
      </c>
      <c r="FJ141" s="369" t="str">
        <f>IF(FI141="","",IF(INDEX('コンテンツ＆備考マスタ'!$H:$J,MATCH(学校情報!FI$3,'コンテンツ＆備考マスタ'!$H:$H,0),3)="●",IF(AND(FI141&lt;&gt;"",ISNUMBER(申込書!$AC$22)=TRUE,申込書!$C$67&lt;&gt;"▼プルダウンより選択してください",申込書!$C$67&lt;&gt;""),申込書!$AC$22,""),"-"))</f>
        <v/>
      </c>
      <c r="FK141" s="369"/>
      <c r="FL141" s="369"/>
      <c r="FM141" s="370" t="str">
        <f>IF(AND(申込書!$C$67&lt;&gt;"▼プルダウンより選択してください",申込書!$C$67&lt;&gt;"",$G141&lt;&gt;"",申込書!$V$67="特定学年のみ"),"申し込みする","")</f>
        <v/>
      </c>
      <c r="FN141" s="371"/>
      <c r="FO141" s="372"/>
      <c r="FP141" s="373" t="str">
        <f>IF(AND(申込書!$C$68&lt;&gt;"▼プルダウンより選択してください",申込書!$C$68&lt;&gt;"",申込書!$K$22&lt;&gt;"YYYY/MM/DD",$G141&lt;&gt;""),申込書!$K$22,"")</f>
        <v/>
      </c>
      <c r="FQ141" s="369" t="str">
        <f>IF(FP141="","",IF(INDEX('コンテンツ＆備考マスタ'!$H:$J,MATCH(学校情報!FP$3,'コンテンツ＆備考マスタ'!$H:$H,0),3)="●",IF(AND(FP141&lt;&gt;"",ISNUMBER(申込書!$AC$22)=TRUE,申込書!$C$68&lt;&gt;"▼プルダウンより選択してください",申込書!$C$68&lt;&gt;""),申込書!$AC$22,""),"-"))</f>
        <v/>
      </c>
      <c r="FR141" s="369"/>
      <c r="FS141" s="369"/>
      <c r="FT141" s="370" t="str">
        <f>IF(AND(申込書!$C$68&lt;&gt;"▼プルダウンより選択してください",申込書!$C$68&lt;&gt;"",$G141&lt;&gt;"",申込書!$V$68="特定学年のみ"),"申し込みする","")</f>
        <v/>
      </c>
      <c r="FU141" s="371"/>
      <c r="FV141" s="372"/>
      <c r="FW141" s="373" t="str">
        <f>IF(AND(申込書!$C$69&lt;&gt;"▼プルダウンより選択してください",申込書!$C$69&lt;&gt;"",申込書!$K$22&lt;&gt;"YYYY/MM/DD",$G141&lt;&gt;""),申込書!$K$22,"")</f>
        <v/>
      </c>
      <c r="FX141" s="369" t="str">
        <f>IF(FW141="","",IF(INDEX('コンテンツ＆備考マスタ'!$H:$J,MATCH(学校情報!FW$3,'コンテンツ＆備考マスタ'!$H:$H,0),3)="●",IF(AND(FW141&lt;&gt;"",ISNUMBER(申込書!$AC$22)=TRUE,申込書!$C$69&lt;&gt;"▼プルダウンより選択してください",申込書!$C$69&lt;&gt;""),申込書!$AC$22,""),"-"))</f>
        <v/>
      </c>
      <c r="FY141" s="369"/>
      <c r="FZ141" s="369"/>
      <c r="GA141" s="370" t="str">
        <f>IF(AND(申込書!$C$69&lt;&gt;"▼プルダウンより選択してください",申込書!$C$69&lt;&gt;"",$G141&lt;&gt;"",申込書!$V$69="特定学年のみ"),"申し込みする","")</f>
        <v/>
      </c>
      <c r="GB141" s="371"/>
      <c r="GC141" s="372"/>
      <c r="GD141" s="373" t="str">
        <f>IF(AND(申込書!$C$70&lt;&gt;"▼プルダウンより選択してください",申込書!$C$70&lt;&gt;"",申込書!$K$22&lt;&gt;"YYYY/MM/DD",$G141&lt;&gt;""),申込書!$K$22,"")</f>
        <v/>
      </c>
      <c r="GE141" s="369" t="str">
        <f>IF(GD141="","",IF(INDEX('コンテンツ＆備考マスタ'!$H:$J,MATCH(学校情報!GD$3,'コンテンツ＆備考マスタ'!$H:$H,0),3)="●",IF(AND(GD141&lt;&gt;"",ISNUMBER(申込書!$AC$22)=TRUE,申込書!$C$70&lt;&gt;"▼プルダウンより選択してください",申込書!$C$70&lt;&gt;""),申込書!$AC$22,""),"-"))</f>
        <v/>
      </c>
      <c r="GF141" s="369"/>
      <c r="GG141" s="369"/>
      <c r="GH141" s="370" t="str">
        <f>IF(AND(申込書!$C$70&lt;&gt;"▼プルダウンより選択してください",申込書!$C$70&lt;&gt;"",$G141&lt;&gt;"",申込書!$V$70="特定学年のみ"),"申し込みする","")</f>
        <v/>
      </c>
      <c r="GI141" s="371"/>
      <c r="GJ141" s="372"/>
      <c r="GK141" s="373" t="str">
        <f>IF(AND(申込書!$C$71&lt;&gt;"▼プルダウンより選択してください",申込書!$C$71&lt;&gt;"",申込書!$K$22&lt;&gt;"YYYY/MM/DD",$G141&lt;&gt;""),申込書!$K$22,"")</f>
        <v/>
      </c>
      <c r="GL141" s="369" t="str">
        <f>IF(GK141="","",IF(INDEX('コンテンツ＆備考マスタ'!$H:$J,MATCH(学校情報!GK$3,'コンテンツ＆備考マスタ'!$H:$H,0),3)="●",IF(AND(GK141&lt;&gt;"",ISNUMBER(申込書!$AC$22)=TRUE,申込書!$C$71&lt;&gt;"▼プルダウンより選択してください",申込書!$C$71&lt;&gt;""),申込書!$AC$22,""),"-"))</f>
        <v/>
      </c>
      <c r="GM141" s="369"/>
      <c r="GN141" s="369"/>
      <c r="GO141" s="370" t="str">
        <f>IF(AND(申込書!$C$71&lt;&gt;"▼プルダウンより選択してください",申込書!$C$71&lt;&gt;"",$G141&lt;&gt;"",申込書!$V$71="特定学年のみ"),"申し込みする","")</f>
        <v/>
      </c>
      <c r="GP141" s="371"/>
      <c r="GQ141" s="372"/>
      <c r="GR141" s="373" t="str">
        <f>IF(AND(申込書!$C$72&lt;&gt;"▼プルダウンより選択してください",申込書!$C$72&lt;&gt;"",申込書!$K$22&lt;&gt;"YYYY/MM/DD",$G141&lt;&gt;""),申込書!$K$22,"")</f>
        <v/>
      </c>
      <c r="GS141" s="369" t="str">
        <f>IF(GR141="","",IF(INDEX('コンテンツ＆備考マスタ'!$H:$J,MATCH(学校情報!GR$3,'コンテンツ＆備考マスタ'!$H:$H,0),3)="●",IF(AND(GR141&lt;&gt;"",ISNUMBER(申込書!$AC$22)=TRUE,申込書!$C$72&lt;&gt;"▼プルダウンより選択してください",申込書!$C$72&lt;&gt;""),申込書!$AC$22,""),"-"))</f>
        <v/>
      </c>
      <c r="GT141" s="369"/>
      <c r="GU141" s="369"/>
      <c r="GV141" s="370" t="str">
        <f>IF(AND(申込書!$C$72&lt;&gt;"▼プルダウンより選択してください",申込書!$C$72&lt;&gt;"",$G141&lt;&gt;"",申込書!$V$72="特定学年のみ"),"申し込みする","")</f>
        <v/>
      </c>
      <c r="GW141" s="371"/>
      <c r="GX141" s="372"/>
      <c r="GY141" s="373" t="str">
        <f>IF(AND(申込書!$C$73&lt;&gt;"▼プルダウンより選択してください",申込書!$C$73&lt;&gt;"",申込書!$K$22&lt;&gt;"YYYY/MM/DD",$G141&lt;&gt;""),申込書!$K$22,"")</f>
        <v/>
      </c>
      <c r="GZ141" s="369" t="str">
        <f>IF(GY141="","",IF(INDEX('コンテンツ＆備考マスタ'!$H:$J,MATCH(学校情報!GY$3,'コンテンツ＆備考マスタ'!$H:$H,0),3)="●",IF(AND(GY141&lt;&gt;"",ISNUMBER(申込書!$AC$22)=TRUE,申込書!$C$73&lt;&gt;"▼プルダウンより選択してください",申込書!$C$73&lt;&gt;""),申込書!$AC$22,""),"-"))</f>
        <v/>
      </c>
      <c r="HA141" s="369"/>
      <c r="HB141" s="369"/>
      <c r="HC141" s="370" t="str">
        <f>IF(AND(申込書!$C$73&lt;&gt;"▼プルダウンより選択してください",申込書!$C$73&lt;&gt;"",$G141&lt;&gt;"",申込書!$V$73="特定学年のみ"),"申し込みする","")</f>
        <v/>
      </c>
      <c r="HD141" s="371"/>
      <c r="HE141" s="372"/>
      <c r="HF141" s="373" t="str">
        <f>IF(AND(申込書!$C$74&lt;&gt;"▼プルダウンより選択してください",申込書!$C$74&lt;&gt;"",申込書!$K$22&lt;&gt;"YYYY/MM/DD",$G141&lt;&gt;""),申込書!$K$22,"")</f>
        <v/>
      </c>
      <c r="HG141" s="369" t="str">
        <f>IF(HF141="","",IF(INDEX('コンテンツ＆備考マスタ'!$H:$J,MATCH(学校情報!HF$3,'コンテンツ＆備考マスタ'!$H:$H,0),3)="●",IF(AND(HF141&lt;&gt;"",ISNUMBER(申込書!$AC$22)=TRUE,申込書!$C$74&lt;&gt;"▼プルダウンより選択してください",申込書!$C$74&lt;&gt;""),申込書!$AC$22,""),"-"))</f>
        <v/>
      </c>
      <c r="HH141" s="369"/>
      <c r="HI141" s="369"/>
      <c r="HJ141" s="370" t="str">
        <f>IF(AND(申込書!$C$74&lt;&gt;"▼プルダウンより選択してください",申込書!$C$74&lt;&gt;"",$G141&lt;&gt;"",申込書!$V$74="特定学年のみ"),"申し込みする","")</f>
        <v/>
      </c>
      <c r="HK141" s="371"/>
      <c r="HL141" s="372"/>
      <c r="HM141" s="373" t="str">
        <f>IF(AND(申込書!$C$75&lt;&gt;"▼プルダウンより選択してください",申込書!$C$75&lt;&gt;"",申込書!$K$22&lt;&gt;"YYYY/MM/DD",$G141&lt;&gt;""),申込書!$K$22,"")</f>
        <v/>
      </c>
      <c r="HN141" s="369" t="str">
        <f>IF(HM141="","",IF(INDEX('コンテンツ＆備考マスタ'!$H:$J,MATCH(学校情報!HM$3,'コンテンツ＆備考マスタ'!$H:$H,0),3)="●",IF(AND(HM141&lt;&gt;"",ISNUMBER(申込書!$AC$22)=TRUE,申込書!$C$75&lt;&gt;"▼プルダウンより選択してください",申込書!$C$75&lt;&gt;""),申込書!$AC$22,""),"-"))</f>
        <v/>
      </c>
      <c r="HO141" s="369"/>
      <c r="HP141" s="369"/>
      <c r="HQ141" s="370" t="str">
        <f>IF(AND(申込書!$C$75&lt;&gt;"▼プルダウンより選択してください",申込書!$C$75&lt;&gt;"",$G141&lt;&gt;"",申込書!$V$75="特定学年のみ"),"申し込みする","")</f>
        <v/>
      </c>
      <c r="HR141" s="371"/>
      <c r="HS141" s="371"/>
      <c r="HT141" s="374" t="str">
        <f>IF(AND(申込書!$C$76&lt;&gt;"▼プルダウンより選択してください",申込書!$C$76&lt;&gt;"",申込書!$K$22&lt;&gt;"YYYY/MM/DD",$G141&lt;&gt;""),申込書!$K$22,"")</f>
        <v/>
      </c>
      <c r="HU141" s="369" t="str">
        <f>IF(HT141="","",IF(INDEX('コンテンツ＆備考マスタ'!$H:$J,MATCH(学校情報!HT$3,'コンテンツ＆備考マスタ'!$H:$H,0),3)="●",IF(AND(HT141&lt;&gt;"",ISNUMBER(申込書!$AC$22)=TRUE,申込書!$C$76&lt;&gt;"▼プルダウンより選択してください",申込書!$C$76&lt;&gt;""),申込書!$AC$22,""),"-"))</f>
        <v/>
      </c>
      <c r="HV141" s="369"/>
      <c r="HW141" s="369"/>
      <c r="HX141" s="370" t="str">
        <f>IF(AND(申込書!$C$76&lt;&gt;"▼プルダウンより選択してください",申込書!$C$76&lt;&gt;"",$G141&lt;&gt;"",申込書!$V$76="特定学年のみ"),"申し込みする","")</f>
        <v/>
      </c>
      <c r="HY141" s="371"/>
      <c r="HZ141" s="372"/>
      <c r="IA141" s="69"/>
    </row>
    <row r="142" spans="2:235" ht="26.85" hidden="1" customHeight="1" outlineLevel="1">
      <c r="B142" s="365">
        <f t="shared" si="6"/>
        <v>137</v>
      </c>
      <c r="C142" s="55"/>
      <c r="D142" s="56"/>
      <c r="E142" s="154"/>
      <c r="F142" s="57"/>
      <c r="G142" s="58"/>
      <c r="H142" s="59"/>
      <c r="I142" s="60"/>
      <c r="J142" s="61"/>
      <c r="K142" s="366" t="str">
        <f t="shared" si="7"/>
        <v/>
      </c>
      <c r="L142" s="62"/>
      <c r="M142" s="322"/>
      <c r="N142" s="63"/>
      <c r="O142" s="64"/>
      <c r="P142" s="367" t="str">
        <f t="shared" si="8"/>
        <v/>
      </c>
      <c r="Q142" s="65"/>
      <c r="R142" s="66"/>
      <c r="S142" s="67"/>
      <c r="T142" s="68"/>
      <c r="U142" s="68"/>
      <c r="V142" s="68"/>
      <c r="W142" s="66"/>
      <c r="X142" s="281"/>
      <c r="Y142" s="368" t="str">
        <f>IF(AND(申込書!$C$47&lt;&gt;"▼プルダウンより選択してください",申込書!$C$47&lt;&gt;"",申込書!$K$22&lt;&gt;"YYYY/MM/DD",$G142&lt;&gt;""),申込書!$K$22,"")</f>
        <v/>
      </c>
      <c r="Z142" s="369" t="str">
        <f>IF(Y142="","",IF(INDEX('コンテンツ＆備考マスタ'!$H:$J,MATCH(学校情報!Y$3,'コンテンツ＆備考マスタ'!$H:$H,0),3)="●",IF(AND(Y142&lt;&gt;"",ISNUMBER(申込書!$AC$22)=TRUE,申込書!$C$47&lt;&gt;"▼プルダウンより選択してください",申込書!$C$47&lt;&gt;""),申込書!$AC$22,""),"-"))</f>
        <v/>
      </c>
      <c r="AA142" s="369"/>
      <c r="AB142" s="369"/>
      <c r="AC142" s="370" t="str">
        <f>IF(AND(申込書!$C$47&lt;&gt;"▼プルダウンより選択してください",申込書!$C$47&lt;&gt;"",$G142&lt;&gt;"",申込書!$V$47="特定学年のみ"),"申し込みする","")</f>
        <v/>
      </c>
      <c r="AD142" s="371"/>
      <c r="AE142" s="372"/>
      <c r="AF142" s="373" t="str">
        <f>IF(AND(申込書!$C$48&lt;&gt;"▼プルダウンより選択してください",申込書!$C$48&lt;&gt;"",申込書!$K$22&lt;&gt;"YYYY/MM/DD",$G142&lt;&gt;""),申込書!$K$22,"")</f>
        <v/>
      </c>
      <c r="AG142" s="369" t="str">
        <f>IF(AF142="","",IF(INDEX('コンテンツ＆備考マスタ'!$H:$J,MATCH(学校情報!AF$3,'コンテンツ＆備考マスタ'!$H:$H,0),3)="●",IF(AND(AF142&lt;&gt;"",ISNUMBER(申込書!$AC$22)=TRUE,申込書!$C$48&lt;&gt;"▼プルダウンより選択してください",申込書!$C$48&lt;&gt;""),申込書!$AC$22,""),"-"))</f>
        <v/>
      </c>
      <c r="AH142" s="369"/>
      <c r="AI142" s="369"/>
      <c r="AJ142" s="370" t="str">
        <f>IF(AND(申込書!$C$48&lt;&gt;"▼プルダウンより選択してください",申込書!$C$48&lt;&gt;"",$G142&lt;&gt;"",申込書!$V$48="特定学年のみ"),"申し込みする","")</f>
        <v/>
      </c>
      <c r="AK142" s="371"/>
      <c r="AL142" s="372"/>
      <c r="AM142" s="373" t="str">
        <f>IF(AND(申込書!$C$49&lt;&gt;"▼プルダウンより選択してください",申込書!$C$49&lt;&gt;"",申込書!$K$22&lt;&gt;"YYYY/MM/DD",$G142&lt;&gt;""),申込書!$K$22,"")</f>
        <v/>
      </c>
      <c r="AN142" s="369" t="str">
        <f>IF(AM142="","",IF(INDEX('コンテンツ＆備考マスタ'!$H:$J,MATCH(学校情報!AM$3,'コンテンツ＆備考マスタ'!$H:$H,0),3)="●",IF(AND(AM142&lt;&gt;"",ISNUMBER(申込書!$AC$22)=TRUE,申込書!$C$49&lt;&gt;"▼プルダウンより選択してください",申込書!$C$49&lt;&gt;""),申込書!$AC$22,""),"-"))</f>
        <v/>
      </c>
      <c r="AO142" s="369"/>
      <c r="AP142" s="369"/>
      <c r="AQ142" s="370" t="str">
        <f>IF(AND(申込書!$C$49&lt;&gt;"▼プルダウンより選択してください",申込書!$C$49&lt;&gt;"",$G142&lt;&gt;"",申込書!$V$49="特定学年のみ"),"申し込みする","")</f>
        <v/>
      </c>
      <c r="AR142" s="371"/>
      <c r="AS142" s="372"/>
      <c r="AT142" s="373" t="str">
        <f>IF(AND(申込書!$C$50&lt;&gt;"▼プルダウンより選択してください",申込書!$C$50&lt;&gt;"",申込書!$K$22&lt;&gt;"YYYY/MM/DD",$G142&lt;&gt;""),申込書!$K$22,"")</f>
        <v/>
      </c>
      <c r="AU142" s="369" t="str">
        <f>IF(AT142="","",IF(INDEX('コンテンツ＆備考マスタ'!$H:$J,MATCH(学校情報!AT$3,'コンテンツ＆備考マスタ'!$H:$H,0),3)="●",IF(AND(AT142&lt;&gt;"",ISNUMBER(申込書!$AC$22)=TRUE,申込書!$C$50&lt;&gt;"▼プルダウンより選択してください",申込書!$C$50&lt;&gt;""),申込書!$AC$22,""),"-"))</f>
        <v/>
      </c>
      <c r="AV142" s="369"/>
      <c r="AW142" s="369"/>
      <c r="AX142" s="370" t="str">
        <f>IF(AND(申込書!$C$50&lt;&gt;"▼プルダウンより選択してください",申込書!$C$50&lt;&gt;"",$G142&lt;&gt;"",申込書!$V$50="特定学年のみ"),"申し込みする","")</f>
        <v/>
      </c>
      <c r="AY142" s="371"/>
      <c r="AZ142" s="372"/>
      <c r="BA142" s="373" t="str">
        <f>IF(AND(申込書!$C$51&lt;&gt;"▼プルダウンより選択してください",申込書!$C$51&lt;&gt;"",申込書!$K$22&lt;&gt;"YYYY/MM/DD",$G142&lt;&gt;""),申込書!$K$22,"")</f>
        <v/>
      </c>
      <c r="BB142" s="369" t="str">
        <f>IF(BA142="","",IF(INDEX('コンテンツ＆備考マスタ'!$H:$J,MATCH(学校情報!BA$3,'コンテンツ＆備考マスタ'!$H:$H,0),3)="●",IF(AND(BA142&lt;&gt;"",ISNUMBER(申込書!$AC$22)=TRUE,申込書!$C$51&lt;&gt;"▼プルダウンより選択してください",申込書!$C$51&lt;&gt;""),申込書!$AC$22,""),"-"))</f>
        <v/>
      </c>
      <c r="BC142" s="369"/>
      <c r="BD142" s="369"/>
      <c r="BE142" s="370" t="str">
        <f>IF(AND(申込書!$C$51&lt;&gt;"▼プルダウンより選択してください",申込書!$C$51&lt;&gt;"",$G142&lt;&gt;"",申込書!$V$51="特定学年のみ"),"申し込みする","")</f>
        <v/>
      </c>
      <c r="BF142" s="371"/>
      <c r="BG142" s="372"/>
      <c r="BH142" s="373" t="str">
        <f>IF(AND(申込書!$C$52&lt;&gt;"▼プルダウンより選択してください",申込書!$C$52&lt;&gt;"",申込書!$K$22&lt;&gt;"YYYY/MM/DD",$G142&lt;&gt;""),申込書!$K$22,"")</f>
        <v/>
      </c>
      <c r="BI142" s="369" t="str">
        <f>IF(BH142="","",IF(INDEX('コンテンツ＆備考マスタ'!$H:$J,MATCH(学校情報!BH$3,'コンテンツ＆備考マスタ'!$H:$H,0),3)="●",IF(AND(BH142&lt;&gt;"",ISNUMBER(申込書!$AC$22)=TRUE,申込書!$C$52&lt;&gt;"▼プルダウンより選択してください",申込書!$C$52&lt;&gt;""),申込書!$AC$22,""),"-"))</f>
        <v/>
      </c>
      <c r="BJ142" s="369"/>
      <c r="BK142" s="369"/>
      <c r="BL142" s="370" t="str">
        <f>IF(AND(申込書!$C$52&lt;&gt;"▼プルダウンより選択してください",申込書!$C$52&lt;&gt;"",$G142&lt;&gt;"",申込書!$V$52="特定学年のみ"),"申し込みする","")</f>
        <v/>
      </c>
      <c r="BM142" s="371"/>
      <c r="BN142" s="372"/>
      <c r="BO142" s="373" t="str">
        <f>IF(AND(申込書!$C$53&lt;&gt;"▼プルダウンより選択してください",申込書!$C$53&lt;&gt;"",申込書!$K$22&lt;&gt;"YYYY/MM/DD",$G142&lt;&gt;""),申込書!$K$22,"")</f>
        <v/>
      </c>
      <c r="BP142" s="369" t="str">
        <f>IF(BO142="","",IF(INDEX('コンテンツ＆備考マスタ'!$H:$J,MATCH(学校情報!BO$3,'コンテンツ＆備考マスタ'!$H:$H,0),3)="●",IF(AND(BO142&lt;&gt;"",ISNUMBER(申込書!$AC$22)=TRUE,申込書!$C$53&lt;&gt;"▼プルダウンより選択してください",申込書!$C$53&lt;&gt;""),申込書!$AC$22,""),"-"))</f>
        <v/>
      </c>
      <c r="BQ142" s="369"/>
      <c r="BR142" s="369"/>
      <c r="BS142" s="370" t="str">
        <f>IF(AND(申込書!$C$53&lt;&gt;"▼プルダウンより選択してください",申込書!$C$53&lt;&gt;"",$G142&lt;&gt;"",申込書!$V$53="特定学年のみ"),"申し込みする","")</f>
        <v/>
      </c>
      <c r="BT142" s="371"/>
      <c r="BU142" s="372"/>
      <c r="BV142" s="373" t="str">
        <f>IF(AND(申込書!$C$54&lt;&gt;"▼プルダウンより選択してください",申込書!$C$54&lt;&gt;"",申込書!$K$22&lt;&gt;"YYYY/MM/DD",$G142&lt;&gt;""),申込書!$K$22,"")</f>
        <v/>
      </c>
      <c r="BW142" s="369" t="str">
        <f>IF(BV142="","",IF(INDEX('コンテンツ＆備考マスタ'!$H:$J,MATCH(学校情報!BV$3,'コンテンツ＆備考マスタ'!$H:$H,0),3)="●",IF(AND(BV142&lt;&gt;"",ISNUMBER(申込書!$AC$22)=TRUE,申込書!$C$54&lt;&gt;"▼プルダウンより選択してください",申込書!$C$54&lt;&gt;""),申込書!$AC$22,""),"-"))</f>
        <v/>
      </c>
      <c r="BX142" s="369"/>
      <c r="BY142" s="369"/>
      <c r="BZ142" s="370" t="str">
        <f>IF(AND(申込書!$C$54&lt;&gt;"▼プルダウンより選択してください",申込書!$C$54&lt;&gt;"",$G142&lt;&gt;"",申込書!$V$54="特定学年のみ"),"申し込みする","")</f>
        <v/>
      </c>
      <c r="CA142" s="371"/>
      <c r="CB142" s="372"/>
      <c r="CC142" s="373" t="str">
        <f>IF(AND(申込書!$C$55&lt;&gt;"▼プルダウンより選択してください",申込書!$C$55&lt;&gt;"",申込書!$K$22&lt;&gt;"YYYY/MM/DD",$G142&lt;&gt;""),申込書!$K$22,"")</f>
        <v/>
      </c>
      <c r="CD142" s="369" t="str">
        <f>IF(CC142="","",IF(INDEX('コンテンツ＆備考マスタ'!$H:$J,MATCH(学校情報!CC$3,'コンテンツ＆備考マスタ'!$H:$H,0),3)="●",IF(AND(CC142&lt;&gt;"",ISNUMBER(申込書!$AC$22)=TRUE,申込書!$C$55&lt;&gt;"▼プルダウンより選択してください",申込書!$C$55&lt;&gt;""),申込書!$AC$22,""),"-"))</f>
        <v/>
      </c>
      <c r="CE142" s="369"/>
      <c r="CF142" s="369"/>
      <c r="CG142" s="370" t="str">
        <f>IF(AND(申込書!$C$55&lt;&gt;"▼プルダウンより選択してください",申込書!$C$55&lt;&gt;"",$G142&lt;&gt;"",申込書!$V$55="特定学年のみ"),"申し込みする","")</f>
        <v/>
      </c>
      <c r="CH142" s="371"/>
      <c r="CI142" s="372"/>
      <c r="CJ142" s="373" t="str">
        <f>IF(AND(申込書!$C$56&lt;&gt;"▼プルダウンより選択してください",申込書!$C$56&lt;&gt;"",申込書!$K$22&lt;&gt;"YYYY/MM/DD",$G142&lt;&gt;""),申込書!$K$22,"")</f>
        <v/>
      </c>
      <c r="CK142" s="369" t="str">
        <f>IF(CJ142="","",IF(INDEX('コンテンツ＆備考マスタ'!$H:$J,MATCH(学校情報!CJ$3,'コンテンツ＆備考マスタ'!$H:$H,0),3)="●",IF(AND(CJ142&lt;&gt;"",ISNUMBER(申込書!$AC$22)=TRUE,申込書!$C$56&lt;&gt;"▼プルダウンより選択してください",申込書!$C$56&lt;&gt;""),申込書!$AC$22,""),"-"))</f>
        <v/>
      </c>
      <c r="CL142" s="369"/>
      <c r="CM142" s="369"/>
      <c r="CN142" s="370" t="str">
        <f>IF(AND(申込書!$C$56&lt;&gt;"▼プルダウンより選択してください",申込書!$C$56&lt;&gt;"",$G142&lt;&gt;"",申込書!$V$56="特定学年のみ"),"申し込みする","")</f>
        <v/>
      </c>
      <c r="CO142" s="371"/>
      <c r="CP142" s="372"/>
      <c r="CQ142" s="373" t="str">
        <f>IF(AND(申込書!$C$57&lt;&gt;"▼プルダウンより選択してください",申込書!$C$57&lt;&gt;"",申込書!$K$22&lt;&gt;"YYYY/MM/DD",$G142&lt;&gt;""),申込書!$K$22,"")</f>
        <v/>
      </c>
      <c r="CR142" s="369" t="str">
        <f>IF(CQ142="","",IF(INDEX('コンテンツ＆備考マスタ'!$H:$J,MATCH(学校情報!CQ$3,'コンテンツ＆備考マスタ'!$H:$H,0),3)="●",IF(AND(CQ142&lt;&gt;"",ISNUMBER(申込書!$AC$22)=TRUE,申込書!$C$57&lt;&gt;"▼プルダウンより選択してください",申込書!$C$57&lt;&gt;""),申込書!$AC$22,""),"-"))</f>
        <v/>
      </c>
      <c r="CS142" s="369"/>
      <c r="CT142" s="369"/>
      <c r="CU142" s="369" t="str">
        <f>IF(AND(申込書!$C$57&lt;&gt;"▼プルダウンより選択してください",申込書!$C$57&lt;&gt;"",$G142&lt;&gt;"",申込書!$V$57="特定学年のみ"),"申し込みする","")</f>
        <v/>
      </c>
      <c r="CV142" s="371"/>
      <c r="CW142" s="372"/>
      <c r="CX142" s="373" t="str">
        <f>IF(AND(申込書!$C$58&lt;&gt;"▼プルダウンより選択してください",申込書!$C$58&lt;&gt;"",申込書!$K$22&lt;&gt;"YYYY/MM/DD",$G142&lt;&gt;""),申込書!$K$22,"")</f>
        <v/>
      </c>
      <c r="CY142" s="369" t="str">
        <f>IF(CX142="","",IF(INDEX('コンテンツ＆備考マスタ'!$H:$J,MATCH(学校情報!CX$3,'コンテンツ＆備考マスタ'!$H:$H,0),3)="●",IF(AND(CX142&lt;&gt;"",ISNUMBER(申込書!$AC$22)=TRUE,申込書!$C$58&lt;&gt;"▼プルダウンより選択してください",申込書!$C$58&lt;&gt;""),申込書!$AC$22,""),"-"))</f>
        <v/>
      </c>
      <c r="CZ142" s="369"/>
      <c r="DA142" s="369"/>
      <c r="DB142" s="369" t="str">
        <f>IF(AND(申込書!$C$58&lt;&gt;"▼プルダウンより選択してください",申込書!$C$58&lt;&gt;"",$G142&lt;&gt;"",申込書!$V$58="特定学年のみ"),"申し込みする","")</f>
        <v/>
      </c>
      <c r="DC142" s="371"/>
      <c r="DD142" s="372"/>
      <c r="DE142" s="373" t="str">
        <f>IF(AND(申込書!$C$59&lt;&gt;"▼プルダウンより選択してください",申込書!$C$59&lt;&gt;"",申込書!$K$22&lt;&gt;"YYYY/MM/DD",$G142&lt;&gt;""),申込書!$K$22,"")</f>
        <v/>
      </c>
      <c r="DF142" s="369" t="str">
        <f>IF(DE142="","",IF(INDEX('コンテンツ＆備考マスタ'!$H:$J,MATCH(学校情報!DE$3,'コンテンツ＆備考マスタ'!$H:$H,0),3)="●",IF(AND(DE142&lt;&gt;"",ISNUMBER(申込書!$AC$22)=TRUE,申込書!$C$59&lt;&gt;"▼プルダウンより選択してください",申込書!$C$59&lt;&gt;""),申込書!$AC$22,""),"-"))</f>
        <v/>
      </c>
      <c r="DG142" s="369"/>
      <c r="DH142" s="369"/>
      <c r="DI142" s="369" t="str">
        <f>IF(AND(申込書!$C$59&lt;&gt;"▼プルダウンより選択してください",申込書!$C$59&lt;&gt;"",$G142&lt;&gt;"",申込書!$V$59="特定学年のみ"),"申し込みする","")</f>
        <v/>
      </c>
      <c r="DJ142" s="371"/>
      <c r="DK142" s="372"/>
      <c r="DL142" s="373" t="str">
        <f>IF(AND(申込書!$C$60&lt;&gt;"▼プルダウンより選択してください",申込書!$C$60&lt;&gt;"",申込書!$K$22&lt;&gt;"YYYY/MM/DD",$G142&lt;&gt;""),申込書!$K$22,"")</f>
        <v/>
      </c>
      <c r="DM142" s="369" t="str">
        <f>IF(DL142="","",IF(INDEX('コンテンツ＆備考マスタ'!$H:$J,MATCH(学校情報!DL$3,'コンテンツ＆備考マスタ'!$H:$H,0),3)="●",IF(AND(DL142&lt;&gt;"",ISNUMBER(申込書!$AC$22)=TRUE,申込書!$C$60&lt;&gt;"▼プルダウンより選択してください",申込書!$C$60&lt;&gt;""),申込書!$AC$22,""),"-"))</f>
        <v/>
      </c>
      <c r="DN142" s="369"/>
      <c r="DO142" s="369"/>
      <c r="DP142" s="369" t="str">
        <f>IF(AND(申込書!$C$60&lt;&gt;"▼プルダウンより選択してください",申込書!$C$60&lt;&gt;"",$G142&lt;&gt;"",申込書!$V$60="特定学年のみ"),"申し込みする","")</f>
        <v/>
      </c>
      <c r="DQ142" s="371"/>
      <c r="DR142" s="372"/>
      <c r="DS142" s="373" t="str">
        <f>IF(AND(申込書!$C$61&lt;&gt;"▼プルダウンより選択してください",申込書!$C$61&lt;&gt;"",申込書!$K$22&lt;&gt;"YYYY/MM/DD",$G142&lt;&gt;""),申込書!$K$22,"")</f>
        <v/>
      </c>
      <c r="DT142" s="369" t="str">
        <f>IF(DS142="","",IF(INDEX('コンテンツ＆備考マスタ'!$H:$J,MATCH(学校情報!DS$3,'コンテンツ＆備考マスタ'!$H:$H,0),3)="●",IF(AND(DS142&lt;&gt;"",ISNUMBER(申込書!$AC$22)=TRUE,申込書!$C$61&lt;&gt;"▼プルダウンより選択してください",申込書!$C$61&lt;&gt;""),申込書!$AC$22,""),"-"))</f>
        <v/>
      </c>
      <c r="DU142" s="369"/>
      <c r="DV142" s="369"/>
      <c r="DW142" s="369" t="str">
        <f>IF(AND(申込書!$C$61&lt;&gt;"▼プルダウンより選択してください",申込書!$C$61&lt;&gt;"",$G142&lt;&gt;"",申込書!$V$61="特定学年のみ"),"申し込みする","")</f>
        <v/>
      </c>
      <c r="DX142" s="371"/>
      <c r="DY142" s="372"/>
      <c r="DZ142" s="373" t="str">
        <f>IF(AND(申込書!$C$62&lt;&gt;"▼プルダウンより選択してください",申込書!$C$62&lt;&gt;"",申込書!$K$22&lt;&gt;"YYYY/MM/DD",$G142&lt;&gt;""),申込書!$K$22,"")</f>
        <v/>
      </c>
      <c r="EA142" s="369" t="str">
        <f>IF(DZ142="","",IF(INDEX('コンテンツ＆備考マスタ'!$H:$J,MATCH(学校情報!DZ$3,'コンテンツ＆備考マスタ'!$H:$H,0),3)="●",IF(AND(DZ142&lt;&gt;"",ISNUMBER(申込書!$AC$22)=TRUE,申込書!$C$62&lt;&gt;"▼プルダウンより選択してください",申込書!$C$62&lt;&gt;""),申込書!$AC$22,""),"-"))</f>
        <v/>
      </c>
      <c r="EB142" s="369"/>
      <c r="EC142" s="369"/>
      <c r="ED142" s="370" t="str">
        <f>IF(AND(申込書!$C$62&lt;&gt;"▼プルダウンより選択してください",申込書!$C$62&lt;&gt;"",$G142&lt;&gt;"",申込書!$V$62="特定学年のみ"),"申し込みする","")</f>
        <v/>
      </c>
      <c r="EE142" s="371"/>
      <c r="EF142" s="372"/>
      <c r="EG142" s="373" t="str">
        <f>IF(AND(申込書!$C$63&lt;&gt;"▼プルダウンより選択してください",申込書!$C$63&lt;&gt;"",申込書!$K$22&lt;&gt;"YYYY/MM/DD",$G142&lt;&gt;""),申込書!$K$22,"")</f>
        <v/>
      </c>
      <c r="EH142" s="369" t="str">
        <f>IF(EG142="","",IF(INDEX('コンテンツ＆備考マスタ'!$H:$J,MATCH(学校情報!EG$3,'コンテンツ＆備考マスタ'!$H:$H,0),3)="●",IF(AND(EG142&lt;&gt;"",ISNUMBER(申込書!$AC$22)=TRUE,申込書!$C$63&lt;&gt;"▼プルダウンより選択してください",申込書!$C$63&lt;&gt;""),申込書!$AC$22,""),"-"))</f>
        <v/>
      </c>
      <c r="EI142" s="369"/>
      <c r="EJ142" s="369"/>
      <c r="EK142" s="370" t="str">
        <f>IF(AND(申込書!$C$63&lt;&gt;"▼プルダウンより選択してください",申込書!$C$63&lt;&gt;"",$G142&lt;&gt;"",申込書!$V$63="特定学年のみ"),"申し込みする","")</f>
        <v/>
      </c>
      <c r="EL142" s="371"/>
      <c r="EM142" s="372"/>
      <c r="EN142" s="373" t="str">
        <f>IF(AND(申込書!$C$64&lt;&gt;"▼プルダウンより選択してください",申込書!$C$64&lt;&gt;"",申込書!$K$22&lt;&gt;"YYYY/MM/DD",$G142&lt;&gt;""),申込書!$K$22,"")</f>
        <v/>
      </c>
      <c r="EO142" s="369" t="str">
        <f>IF(EN142="","",IF(INDEX('コンテンツ＆備考マスタ'!$H:$J,MATCH(学校情報!EN$3,'コンテンツ＆備考マスタ'!$H:$H,0),3)="●",IF(AND(EN142&lt;&gt;"",ISNUMBER(申込書!$AC$22)=TRUE,申込書!$C$64&lt;&gt;"▼プルダウンより選択してください",申込書!$C$64&lt;&gt;""),申込書!$AC$22,""),"-"))</f>
        <v/>
      </c>
      <c r="EP142" s="369"/>
      <c r="EQ142" s="369"/>
      <c r="ER142" s="370" t="str">
        <f>IF(AND(申込書!$C$64&lt;&gt;"▼プルダウンより選択してください",申込書!$C$64&lt;&gt;"",$G142&lt;&gt;"",申込書!$V$64="特定学年のみ"),"申し込みする","")</f>
        <v/>
      </c>
      <c r="ES142" s="371"/>
      <c r="ET142" s="372"/>
      <c r="EU142" s="373" t="str">
        <f>IF(AND(申込書!$C$65&lt;&gt;"▼プルダウンより選択してください",申込書!$C$65&lt;&gt;"",申込書!$K$22&lt;&gt;"YYYY/MM/DD",$G142&lt;&gt;""),申込書!$K$22,"")</f>
        <v/>
      </c>
      <c r="EV142" s="369" t="str">
        <f>IF(EU142="","",IF(INDEX('コンテンツ＆備考マスタ'!$H:$J,MATCH(学校情報!EU$3,'コンテンツ＆備考マスタ'!$H:$H,0),3)="●",IF(AND(EU142&lt;&gt;"",ISNUMBER(申込書!$AC$22)=TRUE,申込書!$C$65&lt;&gt;"▼プルダウンより選択してください",申込書!$C$65&lt;&gt;""),申込書!$AC$22,""),"-"))</f>
        <v/>
      </c>
      <c r="EW142" s="369"/>
      <c r="EX142" s="369"/>
      <c r="EY142" s="370" t="str">
        <f>IF(AND(申込書!$C$65&lt;&gt;"▼プルダウンより選択してください",申込書!$C$65&lt;&gt;"",$G142&lt;&gt;"",申込書!$V$65="特定学年のみ"),"申し込みする","")</f>
        <v/>
      </c>
      <c r="EZ142" s="371"/>
      <c r="FA142" s="372"/>
      <c r="FB142" s="373" t="str">
        <f>IF(AND(申込書!$C$66&lt;&gt;"▼プルダウンより選択してください",申込書!$C$66&lt;&gt;"",申込書!$K$22&lt;&gt;"YYYY/MM/DD",$G142&lt;&gt;""),申込書!$K$22,"")</f>
        <v/>
      </c>
      <c r="FC142" s="369" t="str">
        <f>IF(FB142="","",IF(INDEX('コンテンツ＆備考マスタ'!$H:$J,MATCH(学校情報!FB$3,'コンテンツ＆備考マスタ'!$H:$H,0),3)="●",IF(AND(FB142&lt;&gt;"",ISNUMBER(申込書!$AC$22)=TRUE,申込書!$C$66&lt;&gt;"▼プルダウンより選択してください",申込書!$C$66&lt;&gt;""),申込書!$AC$22,""),"-"))</f>
        <v/>
      </c>
      <c r="FD142" s="369"/>
      <c r="FE142" s="369"/>
      <c r="FF142" s="370" t="str">
        <f>IF(AND(申込書!$C$66&lt;&gt;"▼プルダウンより選択してください",申込書!$C$66&lt;&gt;"",$G142&lt;&gt;"",申込書!$V$66="特定学年のみ"),"申し込みする","")</f>
        <v/>
      </c>
      <c r="FG142" s="371"/>
      <c r="FH142" s="372"/>
      <c r="FI142" s="373" t="str">
        <f>IF(AND(申込書!$C$67&lt;&gt;"▼プルダウンより選択してください",申込書!$C$67&lt;&gt;"",申込書!$K$22&lt;&gt;"YYYY/MM/DD",$G142&lt;&gt;""),申込書!$K$22,"")</f>
        <v/>
      </c>
      <c r="FJ142" s="369" t="str">
        <f>IF(FI142="","",IF(INDEX('コンテンツ＆備考マスタ'!$H:$J,MATCH(学校情報!FI$3,'コンテンツ＆備考マスタ'!$H:$H,0),3)="●",IF(AND(FI142&lt;&gt;"",ISNUMBER(申込書!$AC$22)=TRUE,申込書!$C$67&lt;&gt;"▼プルダウンより選択してください",申込書!$C$67&lt;&gt;""),申込書!$AC$22,""),"-"))</f>
        <v/>
      </c>
      <c r="FK142" s="369"/>
      <c r="FL142" s="369"/>
      <c r="FM142" s="370" t="str">
        <f>IF(AND(申込書!$C$67&lt;&gt;"▼プルダウンより選択してください",申込書!$C$67&lt;&gt;"",$G142&lt;&gt;"",申込書!$V$67="特定学年のみ"),"申し込みする","")</f>
        <v/>
      </c>
      <c r="FN142" s="371"/>
      <c r="FO142" s="372"/>
      <c r="FP142" s="373" t="str">
        <f>IF(AND(申込書!$C$68&lt;&gt;"▼プルダウンより選択してください",申込書!$C$68&lt;&gt;"",申込書!$K$22&lt;&gt;"YYYY/MM/DD",$G142&lt;&gt;""),申込書!$K$22,"")</f>
        <v/>
      </c>
      <c r="FQ142" s="369" t="str">
        <f>IF(FP142="","",IF(INDEX('コンテンツ＆備考マスタ'!$H:$J,MATCH(学校情報!FP$3,'コンテンツ＆備考マスタ'!$H:$H,0),3)="●",IF(AND(FP142&lt;&gt;"",ISNUMBER(申込書!$AC$22)=TRUE,申込書!$C$68&lt;&gt;"▼プルダウンより選択してください",申込書!$C$68&lt;&gt;""),申込書!$AC$22,""),"-"))</f>
        <v/>
      </c>
      <c r="FR142" s="369"/>
      <c r="FS142" s="369"/>
      <c r="FT142" s="370" t="str">
        <f>IF(AND(申込書!$C$68&lt;&gt;"▼プルダウンより選択してください",申込書!$C$68&lt;&gt;"",$G142&lt;&gt;"",申込書!$V$68="特定学年のみ"),"申し込みする","")</f>
        <v/>
      </c>
      <c r="FU142" s="371"/>
      <c r="FV142" s="372"/>
      <c r="FW142" s="373" t="str">
        <f>IF(AND(申込書!$C$69&lt;&gt;"▼プルダウンより選択してください",申込書!$C$69&lt;&gt;"",申込書!$K$22&lt;&gt;"YYYY/MM/DD",$G142&lt;&gt;""),申込書!$K$22,"")</f>
        <v/>
      </c>
      <c r="FX142" s="369" t="str">
        <f>IF(FW142="","",IF(INDEX('コンテンツ＆備考マスタ'!$H:$J,MATCH(学校情報!FW$3,'コンテンツ＆備考マスタ'!$H:$H,0),3)="●",IF(AND(FW142&lt;&gt;"",ISNUMBER(申込書!$AC$22)=TRUE,申込書!$C$69&lt;&gt;"▼プルダウンより選択してください",申込書!$C$69&lt;&gt;""),申込書!$AC$22,""),"-"))</f>
        <v/>
      </c>
      <c r="FY142" s="369"/>
      <c r="FZ142" s="369"/>
      <c r="GA142" s="370" t="str">
        <f>IF(AND(申込書!$C$69&lt;&gt;"▼プルダウンより選択してください",申込書!$C$69&lt;&gt;"",$G142&lt;&gt;"",申込書!$V$69="特定学年のみ"),"申し込みする","")</f>
        <v/>
      </c>
      <c r="GB142" s="371"/>
      <c r="GC142" s="372"/>
      <c r="GD142" s="373" t="str">
        <f>IF(AND(申込書!$C$70&lt;&gt;"▼プルダウンより選択してください",申込書!$C$70&lt;&gt;"",申込書!$K$22&lt;&gt;"YYYY/MM/DD",$G142&lt;&gt;""),申込書!$K$22,"")</f>
        <v/>
      </c>
      <c r="GE142" s="369" t="str">
        <f>IF(GD142="","",IF(INDEX('コンテンツ＆備考マスタ'!$H:$J,MATCH(学校情報!GD$3,'コンテンツ＆備考マスタ'!$H:$H,0),3)="●",IF(AND(GD142&lt;&gt;"",ISNUMBER(申込書!$AC$22)=TRUE,申込書!$C$70&lt;&gt;"▼プルダウンより選択してください",申込書!$C$70&lt;&gt;""),申込書!$AC$22,""),"-"))</f>
        <v/>
      </c>
      <c r="GF142" s="369"/>
      <c r="GG142" s="369"/>
      <c r="GH142" s="370" t="str">
        <f>IF(AND(申込書!$C$70&lt;&gt;"▼プルダウンより選択してください",申込書!$C$70&lt;&gt;"",$G142&lt;&gt;"",申込書!$V$70="特定学年のみ"),"申し込みする","")</f>
        <v/>
      </c>
      <c r="GI142" s="371"/>
      <c r="GJ142" s="372"/>
      <c r="GK142" s="373" t="str">
        <f>IF(AND(申込書!$C$71&lt;&gt;"▼プルダウンより選択してください",申込書!$C$71&lt;&gt;"",申込書!$K$22&lt;&gt;"YYYY/MM/DD",$G142&lt;&gt;""),申込書!$K$22,"")</f>
        <v/>
      </c>
      <c r="GL142" s="369" t="str">
        <f>IF(GK142="","",IF(INDEX('コンテンツ＆備考マスタ'!$H:$J,MATCH(学校情報!GK$3,'コンテンツ＆備考マスタ'!$H:$H,0),3)="●",IF(AND(GK142&lt;&gt;"",ISNUMBER(申込書!$AC$22)=TRUE,申込書!$C$71&lt;&gt;"▼プルダウンより選択してください",申込書!$C$71&lt;&gt;""),申込書!$AC$22,""),"-"))</f>
        <v/>
      </c>
      <c r="GM142" s="369"/>
      <c r="GN142" s="369"/>
      <c r="GO142" s="370" t="str">
        <f>IF(AND(申込書!$C$71&lt;&gt;"▼プルダウンより選択してください",申込書!$C$71&lt;&gt;"",$G142&lt;&gt;"",申込書!$V$71="特定学年のみ"),"申し込みする","")</f>
        <v/>
      </c>
      <c r="GP142" s="371"/>
      <c r="GQ142" s="372"/>
      <c r="GR142" s="373" t="str">
        <f>IF(AND(申込書!$C$72&lt;&gt;"▼プルダウンより選択してください",申込書!$C$72&lt;&gt;"",申込書!$K$22&lt;&gt;"YYYY/MM/DD",$G142&lt;&gt;""),申込書!$K$22,"")</f>
        <v/>
      </c>
      <c r="GS142" s="369" t="str">
        <f>IF(GR142="","",IF(INDEX('コンテンツ＆備考マスタ'!$H:$J,MATCH(学校情報!GR$3,'コンテンツ＆備考マスタ'!$H:$H,0),3)="●",IF(AND(GR142&lt;&gt;"",ISNUMBER(申込書!$AC$22)=TRUE,申込書!$C$72&lt;&gt;"▼プルダウンより選択してください",申込書!$C$72&lt;&gt;""),申込書!$AC$22,""),"-"))</f>
        <v/>
      </c>
      <c r="GT142" s="369"/>
      <c r="GU142" s="369"/>
      <c r="GV142" s="370" t="str">
        <f>IF(AND(申込書!$C$72&lt;&gt;"▼プルダウンより選択してください",申込書!$C$72&lt;&gt;"",$G142&lt;&gt;"",申込書!$V$72="特定学年のみ"),"申し込みする","")</f>
        <v/>
      </c>
      <c r="GW142" s="371"/>
      <c r="GX142" s="372"/>
      <c r="GY142" s="373" t="str">
        <f>IF(AND(申込書!$C$73&lt;&gt;"▼プルダウンより選択してください",申込書!$C$73&lt;&gt;"",申込書!$K$22&lt;&gt;"YYYY/MM/DD",$G142&lt;&gt;""),申込書!$K$22,"")</f>
        <v/>
      </c>
      <c r="GZ142" s="369" t="str">
        <f>IF(GY142="","",IF(INDEX('コンテンツ＆備考マスタ'!$H:$J,MATCH(学校情報!GY$3,'コンテンツ＆備考マスタ'!$H:$H,0),3)="●",IF(AND(GY142&lt;&gt;"",ISNUMBER(申込書!$AC$22)=TRUE,申込書!$C$73&lt;&gt;"▼プルダウンより選択してください",申込書!$C$73&lt;&gt;""),申込書!$AC$22,""),"-"))</f>
        <v/>
      </c>
      <c r="HA142" s="369"/>
      <c r="HB142" s="369"/>
      <c r="HC142" s="370" t="str">
        <f>IF(AND(申込書!$C$73&lt;&gt;"▼プルダウンより選択してください",申込書!$C$73&lt;&gt;"",$G142&lt;&gt;"",申込書!$V$73="特定学年のみ"),"申し込みする","")</f>
        <v/>
      </c>
      <c r="HD142" s="371"/>
      <c r="HE142" s="372"/>
      <c r="HF142" s="373" t="str">
        <f>IF(AND(申込書!$C$74&lt;&gt;"▼プルダウンより選択してください",申込書!$C$74&lt;&gt;"",申込書!$K$22&lt;&gt;"YYYY/MM/DD",$G142&lt;&gt;""),申込書!$K$22,"")</f>
        <v/>
      </c>
      <c r="HG142" s="369" t="str">
        <f>IF(HF142="","",IF(INDEX('コンテンツ＆備考マスタ'!$H:$J,MATCH(学校情報!HF$3,'コンテンツ＆備考マスタ'!$H:$H,0),3)="●",IF(AND(HF142&lt;&gt;"",ISNUMBER(申込書!$AC$22)=TRUE,申込書!$C$74&lt;&gt;"▼プルダウンより選択してください",申込書!$C$74&lt;&gt;""),申込書!$AC$22,""),"-"))</f>
        <v/>
      </c>
      <c r="HH142" s="369"/>
      <c r="HI142" s="369"/>
      <c r="HJ142" s="370" t="str">
        <f>IF(AND(申込書!$C$74&lt;&gt;"▼プルダウンより選択してください",申込書!$C$74&lt;&gt;"",$G142&lt;&gt;"",申込書!$V$74="特定学年のみ"),"申し込みする","")</f>
        <v/>
      </c>
      <c r="HK142" s="371"/>
      <c r="HL142" s="372"/>
      <c r="HM142" s="373" t="str">
        <f>IF(AND(申込書!$C$75&lt;&gt;"▼プルダウンより選択してください",申込書!$C$75&lt;&gt;"",申込書!$K$22&lt;&gt;"YYYY/MM/DD",$G142&lt;&gt;""),申込書!$K$22,"")</f>
        <v/>
      </c>
      <c r="HN142" s="369" t="str">
        <f>IF(HM142="","",IF(INDEX('コンテンツ＆備考マスタ'!$H:$J,MATCH(学校情報!HM$3,'コンテンツ＆備考マスタ'!$H:$H,0),3)="●",IF(AND(HM142&lt;&gt;"",ISNUMBER(申込書!$AC$22)=TRUE,申込書!$C$75&lt;&gt;"▼プルダウンより選択してください",申込書!$C$75&lt;&gt;""),申込書!$AC$22,""),"-"))</f>
        <v/>
      </c>
      <c r="HO142" s="369"/>
      <c r="HP142" s="369"/>
      <c r="HQ142" s="370" t="str">
        <f>IF(AND(申込書!$C$75&lt;&gt;"▼プルダウンより選択してください",申込書!$C$75&lt;&gt;"",$G142&lt;&gt;"",申込書!$V$75="特定学年のみ"),"申し込みする","")</f>
        <v/>
      </c>
      <c r="HR142" s="371"/>
      <c r="HS142" s="371"/>
      <c r="HT142" s="374" t="str">
        <f>IF(AND(申込書!$C$76&lt;&gt;"▼プルダウンより選択してください",申込書!$C$76&lt;&gt;"",申込書!$K$22&lt;&gt;"YYYY/MM/DD",$G142&lt;&gt;""),申込書!$K$22,"")</f>
        <v/>
      </c>
      <c r="HU142" s="369" t="str">
        <f>IF(HT142="","",IF(INDEX('コンテンツ＆備考マスタ'!$H:$J,MATCH(学校情報!HT$3,'コンテンツ＆備考マスタ'!$H:$H,0),3)="●",IF(AND(HT142&lt;&gt;"",ISNUMBER(申込書!$AC$22)=TRUE,申込書!$C$76&lt;&gt;"▼プルダウンより選択してください",申込書!$C$76&lt;&gt;""),申込書!$AC$22,""),"-"))</f>
        <v/>
      </c>
      <c r="HV142" s="369"/>
      <c r="HW142" s="369"/>
      <c r="HX142" s="370" t="str">
        <f>IF(AND(申込書!$C$76&lt;&gt;"▼プルダウンより選択してください",申込書!$C$76&lt;&gt;"",$G142&lt;&gt;"",申込書!$V$76="特定学年のみ"),"申し込みする","")</f>
        <v/>
      </c>
      <c r="HY142" s="371"/>
      <c r="HZ142" s="372"/>
      <c r="IA142" s="69"/>
    </row>
    <row r="143" spans="2:235" ht="26.85" hidden="1" customHeight="1" outlineLevel="1">
      <c r="B143" s="365">
        <f t="shared" si="6"/>
        <v>138</v>
      </c>
      <c r="C143" s="55"/>
      <c r="D143" s="56"/>
      <c r="E143" s="154"/>
      <c r="F143" s="57"/>
      <c r="G143" s="58"/>
      <c r="H143" s="59"/>
      <c r="I143" s="60"/>
      <c r="J143" s="61"/>
      <c r="K143" s="366" t="str">
        <f t="shared" si="7"/>
        <v/>
      </c>
      <c r="L143" s="62"/>
      <c r="M143" s="322"/>
      <c r="N143" s="63"/>
      <c r="O143" s="64"/>
      <c r="P143" s="367" t="str">
        <f t="shared" si="8"/>
        <v/>
      </c>
      <c r="Q143" s="65"/>
      <c r="R143" s="66"/>
      <c r="S143" s="67"/>
      <c r="T143" s="68"/>
      <c r="U143" s="68"/>
      <c r="V143" s="68"/>
      <c r="W143" s="66"/>
      <c r="X143" s="281"/>
      <c r="Y143" s="368" t="str">
        <f>IF(AND(申込書!$C$47&lt;&gt;"▼プルダウンより選択してください",申込書!$C$47&lt;&gt;"",申込書!$K$22&lt;&gt;"YYYY/MM/DD",$G143&lt;&gt;""),申込書!$K$22,"")</f>
        <v/>
      </c>
      <c r="Z143" s="369" t="str">
        <f>IF(Y143="","",IF(INDEX('コンテンツ＆備考マスタ'!$H:$J,MATCH(学校情報!Y$3,'コンテンツ＆備考マスタ'!$H:$H,0),3)="●",IF(AND(Y143&lt;&gt;"",ISNUMBER(申込書!$AC$22)=TRUE,申込書!$C$47&lt;&gt;"▼プルダウンより選択してください",申込書!$C$47&lt;&gt;""),申込書!$AC$22,""),"-"))</f>
        <v/>
      </c>
      <c r="AA143" s="369"/>
      <c r="AB143" s="369"/>
      <c r="AC143" s="370" t="str">
        <f>IF(AND(申込書!$C$47&lt;&gt;"▼プルダウンより選択してください",申込書!$C$47&lt;&gt;"",$G143&lt;&gt;"",申込書!$V$47="特定学年のみ"),"申し込みする","")</f>
        <v/>
      </c>
      <c r="AD143" s="371"/>
      <c r="AE143" s="372"/>
      <c r="AF143" s="373" t="str">
        <f>IF(AND(申込書!$C$48&lt;&gt;"▼プルダウンより選択してください",申込書!$C$48&lt;&gt;"",申込書!$K$22&lt;&gt;"YYYY/MM/DD",$G143&lt;&gt;""),申込書!$K$22,"")</f>
        <v/>
      </c>
      <c r="AG143" s="369" t="str">
        <f>IF(AF143="","",IF(INDEX('コンテンツ＆備考マスタ'!$H:$J,MATCH(学校情報!AF$3,'コンテンツ＆備考マスタ'!$H:$H,0),3)="●",IF(AND(AF143&lt;&gt;"",ISNUMBER(申込書!$AC$22)=TRUE,申込書!$C$48&lt;&gt;"▼プルダウンより選択してください",申込書!$C$48&lt;&gt;""),申込書!$AC$22,""),"-"))</f>
        <v/>
      </c>
      <c r="AH143" s="369"/>
      <c r="AI143" s="369"/>
      <c r="AJ143" s="370" t="str">
        <f>IF(AND(申込書!$C$48&lt;&gt;"▼プルダウンより選択してください",申込書!$C$48&lt;&gt;"",$G143&lt;&gt;"",申込書!$V$48="特定学年のみ"),"申し込みする","")</f>
        <v/>
      </c>
      <c r="AK143" s="371"/>
      <c r="AL143" s="372"/>
      <c r="AM143" s="373" t="str">
        <f>IF(AND(申込書!$C$49&lt;&gt;"▼プルダウンより選択してください",申込書!$C$49&lt;&gt;"",申込書!$K$22&lt;&gt;"YYYY/MM/DD",$G143&lt;&gt;""),申込書!$K$22,"")</f>
        <v/>
      </c>
      <c r="AN143" s="369" t="str">
        <f>IF(AM143="","",IF(INDEX('コンテンツ＆備考マスタ'!$H:$J,MATCH(学校情報!AM$3,'コンテンツ＆備考マスタ'!$H:$H,0),3)="●",IF(AND(AM143&lt;&gt;"",ISNUMBER(申込書!$AC$22)=TRUE,申込書!$C$49&lt;&gt;"▼プルダウンより選択してください",申込書!$C$49&lt;&gt;""),申込書!$AC$22,""),"-"))</f>
        <v/>
      </c>
      <c r="AO143" s="369"/>
      <c r="AP143" s="369"/>
      <c r="AQ143" s="370" t="str">
        <f>IF(AND(申込書!$C$49&lt;&gt;"▼プルダウンより選択してください",申込書!$C$49&lt;&gt;"",$G143&lt;&gt;"",申込書!$V$49="特定学年のみ"),"申し込みする","")</f>
        <v/>
      </c>
      <c r="AR143" s="371"/>
      <c r="AS143" s="372"/>
      <c r="AT143" s="373" t="str">
        <f>IF(AND(申込書!$C$50&lt;&gt;"▼プルダウンより選択してください",申込書!$C$50&lt;&gt;"",申込書!$K$22&lt;&gt;"YYYY/MM/DD",$G143&lt;&gt;""),申込書!$K$22,"")</f>
        <v/>
      </c>
      <c r="AU143" s="369" t="str">
        <f>IF(AT143="","",IF(INDEX('コンテンツ＆備考マスタ'!$H:$J,MATCH(学校情報!AT$3,'コンテンツ＆備考マスタ'!$H:$H,0),3)="●",IF(AND(AT143&lt;&gt;"",ISNUMBER(申込書!$AC$22)=TRUE,申込書!$C$50&lt;&gt;"▼プルダウンより選択してください",申込書!$C$50&lt;&gt;""),申込書!$AC$22,""),"-"))</f>
        <v/>
      </c>
      <c r="AV143" s="369"/>
      <c r="AW143" s="369"/>
      <c r="AX143" s="370" t="str">
        <f>IF(AND(申込書!$C$50&lt;&gt;"▼プルダウンより選択してください",申込書!$C$50&lt;&gt;"",$G143&lt;&gt;"",申込書!$V$50="特定学年のみ"),"申し込みする","")</f>
        <v/>
      </c>
      <c r="AY143" s="371"/>
      <c r="AZ143" s="372"/>
      <c r="BA143" s="373" t="str">
        <f>IF(AND(申込書!$C$51&lt;&gt;"▼プルダウンより選択してください",申込書!$C$51&lt;&gt;"",申込書!$K$22&lt;&gt;"YYYY/MM/DD",$G143&lt;&gt;""),申込書!$K$22,"")</f>
        <v/>
      </c>
      <c r="BB143" s="369" t="str">
        <f>IF(BA143="","",IF(INDEX('コンテンツ＆備考マスタ'!$H:$J,MATCH(学校情報!BA$3,'コンテンツ＆備考マスタ'!$H:$H,0),3)="●",IF(AND(BA143&lt;&gt;"",ISNUMBER(申込書!$AC$22)=TRUE,申込書!$C$51&lt;&gt;"▼プルダウンより選択してください",申込書!$C$51&lt;&gt;""),申込書!$AC$22,""),"-"))</f>
        <v/>
      </c>
      <c r="BC143" s="369"/>
      <c r="BD143" s="369"/>
      <c r="BE143" s="370" t="str">
        <f>IF(AND(申込書!$C$51&lt;&gt;"▼プルダウンより選択してください",申込書!$C$51&lt;&gt;"",$G143&lt;&gt;"",申込書!$V$51="特定学年のみ"),"申し込みする","")</f>
        <v/>
      </c>
      <c r="BF143" s="371"/>
      <c r="BG143" s="372"/>
      <c r="BH143" s="373" t="str">
        <f>IF(AND(申込書!$C$52&lt;&gt;"▼プルダウンより選択してください",申込書!$C$52&lt;&gt;"",申込書!$K$22&lt;&gt;"YYYY/MM/DD",$G143&lt;&gt;""),申込書!$K$22,"")</f>
        <v/>
      </c>
      <c r="BI143" s="369" t="str">
        <f>IF(BH143="","",IF(INDEX('コンテンツ＆備考マスタ'!$H:$J,MATCH(学校情報!BH$3,'コンテンツ＆備考マスタ'!$H:$H,0),3)="●",IF(AND(BH143&lt;&gt;"",ISNUMBER(申込書!$AC$22)=TRUE,申込書!$C$52&lt;&gt;"▼プルダウンより選択してください",申込書!$C$52&lt;&gt;""),申込書!$AC$22,""),"-"))</f>
        <v/>
      </c>
      <c r="BJ143" s="369"/>
      <c r="BK143" s="369"/>
      <c r="BL143" s="370" t="str">
        <f>IF(AND(申込書!$C$52&lt;&gt;"▼プルダウンより選択してください",申込書!$C$52&lt;&gt;"",$G143&lt;&gt;"",申込書!$V$52="特定学年のみ"),"申し込みする","")</f>
        <v/>
      </c>
      <c r="BM143" s="371"/>
      <c r="BN143" s="372"/>
      <c r="BO143" s="373" t="str">
        <f>IF(AND(申込書!$C$53&lt;&gt;"▼プルダウンより選択してください",申込書!$C$53&lt;&gt;"",申込書!$K$22&lt;&gt;"YYYY/MM/DD",$G143&lt;&gt;""),申込書!$K$22,"")</f>
        <v/>
      </c>
      <c r="BP143" s="369" t="str">
        <f>IF(BO143="","",IF(INDEX('コンテンツ＆備考マスタ'!$H:$J,MATCH(学校情報!BO$3,'コンテンツ＆備考マスタ'!$H:$H,0),3)="●",IF(AND(BO143&lt;&gt;"",ISNUMBER(申込書!$AC$22)=TRUE,申込書!$C$53&lt;&gt;"▼プルダウンより選択してください",申込書!$C$53&lt;&gt;""),申込書!$AC$22,""),"-"))</f>
        <v/>
      </c>
      <c r="BQ143" s="369"/>
      <c r="BR143" s="369"/>
      <c r="BS143" s="370" t="str">
        <f>IF(AND(申込書!$C$53&lt;&gt;"▼プルダウンより選択してください",申込書!$C$53&lt;&gt;"",$G143&lt;&gt;"",申込書!$V$53="特定学年のみ"),"申し込みする","")</f>
        <v/>
      </c>
      <c r="BT143" s="371"/>
      <c r="BU143" s="372"/>
      <c r="BV143" s="373" t="str">
        <f>IF(AND(申込書!$C$54&lt;&gt;"▼プルダウンより選択してください",申込書!$C$54&lt;&gt;"",申込書!$K$22&lt;&gt;"YYYY/MM/DD",$G143&lt;&gt;""),申込書!$K$22,"")</f>
        <v/>
      </c>
      <c r="BW143" s="369" t="str">
        <f>IF(BV143="","",IF(INDEX('コンテンツ＆備考マスタ'!$H:$J,MATCH(学校情報!BV$3,'コンテンツ＆備考マスタ'!$H:$H,0),3)="●",IF(AND(BV143&lt;&gt;"",ISNUMBER(申込書!$AC$22)=TRUE,申込書!$C$54&lt;&gt;"▼プルダウンより選択してください",申込書!$C$54&lt;&gt;""),申込書!$AC$22,""),"-"))</f>
        <v/>
      </c>
      <c r="BX143" s="369"/>
      <c r="BY143" s="369"/>
      <c r="BZ143" s="370" t="str">
        <f>IF(AND(申込書!$C$54&lt;&gt;"▼プルダウンより選択してください",申込書!$C$54&lt;&gt;"",$G143&lt;&gt;"",申込書!$V$54="特定学年のみ"),"申し込みする","")</f>
        <v/>
      </c>
      <c r="CA143" s="371"/>
      <c r="CB143" s="372"/>
      <c r="CC143" s="373" t="str">
        <f>IF(AND(申込書!$C$55&lt;&gt;"▼プルダウンより選択してください",申込書!$C$55&lt;&gt;"",申込書!$K$22&lt;&gt;"YYYY/MM/DD",$G143&lt;&gt;""),申込書!$K$22,"")</f>
        <v/>
      </c>
      <c r="CD143" s="369" t="str">
        <f>IF(CC143="","",IF(INDEX('コンテンツ＆備考マスタ'!$H:$J,MATCH(学校情報!CC$3,'コンテンツ＆備考マスタ'!$H:$H,0),3)="●",IF(AND(CC143&lt;&gt;"",ISNUMBER(申込書!$AC$22)=TRUE,申込書!$C$55&lt;&gt;"▼プルダウンより選択してください",申込書!$C$55&lt;&gt;""),申込書!$AC$22,""),"-"))</f>
        <v/>
      </c>
      <c r="CE143" s="369"/>
      <c r="CF143" s="369"/>
      <c r="CG143" s="370" t="str">
        <f>IF(AND(申込書!$C$55&lt;&gt;"▼プルダウンより選択してください",申込書!$C$55&lt;&gt;"",$G143&lt;&gt;"",申込書!$V$55="特定学年のみ"),"申し込みする","")</f>
        <v/>
      </c>
      <c r="CH143" s="371"/>
      <c r="CI143" s="372"/>
      <c r="CJ143" s="373" t="str">
        <f>IF(AND(申込書!$C$56&lt;&gt;"▼プルダウンより選択してください",申込書!$C$56&lt;&gt;"",申込書!$K$22&lt;&gt;"YYYY/MM/DD",$G143&lt;&gt;""),申込書!$K$22,"")</f>
        <v/>
      </c>
      <c r="CK143" s="369" t="str">
        <f>IF(CJ143="","",IF(INDEX('コンテンツ＆備考マスタ'!$H:$J,MATCH(学校情報!CJ$3,'コンテンツ＆備考マスタ'!$H:$H,0),3)="●",IF(AND(CJ143&lt;&gt;"",ISNUMBER(申込書!$AC$22)=TRUE,申込書!$C$56&lt;&gt;"▼プルダウンより選択してください",申込書!$C$56&lt;&gt;""),申込書!$AC$22,""),"-"))</f>
        <v/>
      </c>
      <c r="CL143" s="369"/>
      <c r="CM143" s="369"/>
      <c r="CN143" s="370" t="str">
        <f>IF(AND(申込書!$C$56&lt;&gt;"▼プルダウンより選択してください",申込書!$C$56&lt;&gt;"",$G143&lt;&gt;"",申込書!$V$56="特定学年のみ"),"申し込みする","")</f>
        <v/>
      </c>
      <c r="CO143" s="371"/>
      <c r="CP143" s="372"/>
      <c r="CQ143" s="373" t="str">
        <f>IF(AND(申込書!$C$57&lt;&gt;"▼プルダウンより選択してください",申込書!$C$57&lt;&gt;"",申込書!$K$22&lt;&gt;"YYYY/MM/DD",$G143&lt;&gt;""),申込書!$K$22,"")</f>
        <v/>
      </c>
      <c r="CR143" s="369" t="str">
        <f>IF(CQ143="","",IF(INDEX('コンテンツ＆備考マスタ'!$H:$J,MATCH(学校情報!CQ$3,'コンテンツ＆備考マスタ'!$H:$H,0),3)="●",IF(AND(CQ143&lt;&gt;"",ISNUMBER(申込書!$AC$22)=TRUE,申込書!$C$57&lt;&gt;"▼プルダウンより選択してください",申込書!$C$57&lt;&gt;""),申込書!$AC$22,""),"-"))</f>
        <v/>
      </c>
      <c r="CS143" s="369"/>
      <c r="CT143" s="369"/>
      <c r="CU143" s="369" t="str">
        <f>IF(AND(申込書!$C$57&lt;&gt;"▼プルダウンより選択してください",申込書!$C$57&lt;&gt;"",$G143&lt;&gt;"",申込書!$V$57="特定学年のみ"),"申し込みする","")</f>
        <v/>
      </c>
      <c r="CV143" s="371"/>
      <c r="CW143" s="372"/>
      <c r="CX143" s="373" t="str">
        <f>IF(AND(申込書!$C$58&lt;&gt;"▼プルダウンより選択してください",申込書!$C$58&lt;&gt;"",申込書!$K$22&lt;&gt;"YYYY/MM/DD",$G143&lt;&gt;""),申込書!$K$22,"")</f>
        <v/>
      </c>
      <c r="CY143" s="369" t="str">
        <f>IF(CX143="","",IF(INDEX('コンテンツ＆備考マスタ'!$H:$J,MATCH(学校情報!CX$3,'コンテンツ＆備考マスタ'!$H:$H,0),3)="●",IF(AND(CX143&lt;&gt;"",ISNUMBER(申込書!$AC$22)=TRUE,申込書!$C$58&lt;&gt;"▼プルダウンより選択してください",申込書!$C$58&lt;&gt;""),申込書!$AC$22,""),"-"))</f>
        <v/>
      </c>
      <c r="CZ143" s="369"/>
      <c r="DA143" s="369"/>
      <c r="DB143" s="369" t="str">
        <f>IF(AND(申込書!$C$58&lt;&gt;"▼プルダウンより選択してください",申込書!$C$58&lt;&gt;"",$G143&lt;&gt;"",申込書!$V$58="特定学年のみ"),"申し込みする","")</f>
        <v/>
      </c>
      <c r="DC143" s="371"/>
      <c r="DD143" s="372"/>
      <c r="DE143" s="373" t="str">
        <f>IF(AND(申込書!$C$59&lt;&gt;"▼プルダウンより選択してください",申込書!$C$59&lt;&gt;"",申込書!$K$22&lt;&gt;"YYYY/MM/DD",$G143&lt;&gt;""),申込書!$K$22,"")</f>
        <v/>
      </c>
      <c r="DF143" s="369" t="str">
        <f>IF(DE143="","",IF(INDEX('コンテンツ＆備考マスタ'!$H:$J,MATCH(学校情報!DE$3,'コンテンツ＆備考マスタ'!$H:$H,0),3)="●",IF(AND(DE143&lt;&gt;"",ISNUMBER(申込書!$AC$22)=TRUE,申込書!$C$59&lt;&gt;"▼プルダウンより選択してください",申込書!$C$59&lt;&gt;""),申込書!$AC$22,""),"-"))</f>
        <v/>
      </c>
      <c r="DG143" s="369"/>
      <c r="DH143" s="369"/>
      <c r="DI143" s="369" t="str">
        <f>IF(AND(申込書!$C$59&lt;&gt;"▼プルダウンより選択してください",申込書!$C$59&lt;&gt;"",$G143&lt;&gt;"",申込書!$V$59="特定学年のみ"),"申し込みする","")</f>
        <v/>
      </c>
      <c r="DJ143" s="371"/>
      <c r="DK143" s="372"/>
      <c r="DL143" s="373" t="str">
        <f>IF(AND(申込書!$C$60&lt;&gt;"▼プルダウンより選択してください",申込書!$C$60&lt;&gt;"",申込書!$K$22&lt;&gt;"YYYY/MM/DD",$G143&lt;&gt;""),申込書!$K$22,"")</f>
        <v/>
      </c>
      <c r="DM143" s="369" t="str">
        <f>IF(DL143="","",IF(INDEX('コンテンツ＆備考マスタ'!$H:$J,MATCH(学校情報!DL$3,'コンテンツ＆備考マスタ'!$H:$H,0),3)="●",IF(AND(DL143&lt;&gt;"",ISNUMBER(申込書!$AC$22)=TRUE,申込書!$C$60&lt;&gt;"▼プルダウンより選択してください",申込書!$C$60&lt;&gt;""),申込書!$AC$22,""),"-"))</f>
        <v/>
      </c>
      <c r="DN143" s="369"/>
      <c r="DO143" s="369"/>
      <c r="DP143" s="369" t="str">
        <f>IF(AND(申込書!$C$60&lt;&gt;"▼プルダウンより選択してください",申込書!$C$60&lt;&gt;"",$G143&lt;&gt;"",申込書!$V$60="特定学年のみ"),"申し込みする","")</f>
        <v/>
      </c>
      <c r="DQ143" s="371"/>
      <c r="DR143" s="372"/>
      <c r="DS143" s="373" t="str">
        <f>IF(AND(申込書!$C$61&lt;&gt;"▼プルダウンより選択してください",申込書!$C$61&lt;&gt;"",申込書!$K$22&lt;&gt;"YYYY/MM/DD",$G143&lt;&gt;""),申込書!$K$22,"")</f>
        <v/>
      </c>
      <c r="DT143" s="369" t="str">
        <f>IF(DS143="","",IF(INDEX('コンテンツ＆備考マスタ'!$H:$J,MATCH(学校情報!DS$3,'コンテンツ＆備考マスタ'!$H:$H,0),3)="●",IF(AND(DS143&lt;&gt;"",ISNUMBER(申込書!$AC$22)=TRUE,申込書!$C$61&lt;&gt;"▼プルダウンより選択してください",申込書!$C$61&lt;&gt;""),申込書!$AC$22,""),"-"))</f>
        <v/>
      </c>
      <c r="DU143" s="369"/>
      <c r="DV143" s="369"/>
      <c r="DW143" s="369" t="str">
        <f>IF(AND(申込書!$C$61&lt;&gt;"▼プルダウンより選択してください",申込書!$C$61&lt;&gt;"",$G143&lt;&gt;"",申込書!$V$61="特定学年のみ"),"申し込みする","")</f>
        <v/>
      </c>
      <c r="DX143" s="371"/>
      <c r="DY143" s="372"/>
      <c r="DZ143" s="373" t="str">
        <f>IF(AND(申込書!$C$62&lt;&gt;"▼プルダウンより選択してください",申込書!$C$62&lt;&gt;"",申込書!$K$22&lt;&gt;"YYYY/MM/DD",$G143&lt;&gt;""),申込書!$K$22,"")</f>
        <v/>
      </c>
      <c r="EA143" s="369" t="str">
        <f>IF(DZ143="","",IF(INDEX('コンテンツ＆備考マスタ'!$H:$J,MATCH(学校情報!DZ$3,'コンテンツ＆備考マスタ'!$H:$H,0),3)="●",IF(AND(DZ143&lt;&gt;"",ISNUMBER(申込書!$AC$22)=TRUE,申込書!$C$62&lt;&gt;"▼プルダウンより選択してください",申込書!$C$62&lt;&gt;""),申込書!$AC$22,""),"-"))</f>
        <v/>
      </c>
      <c r="EB143" s="369"/>
      <c r="EC143" s="369"/>
      <c r="ED143" s="370" t="str">
        <f>IF(AND(申込書!$C$62&lt;&gt;"▼プルダウンより選択してください",申込書!$C$62&lt;&gt;"",$G143&lt;&gt;"",申込書!$V$62="特定学年のみ"),"申し込みする","")</f>
        <v/>
      </c>
      <c r="EE143" s="371"/>
      <c r="EF143" s="372"/>
      <c r="EG143" s="373" t="str">
        <f>IF(AND(申込書!$C$63&lt;&gt;"▼プルダウンより選択してください",申込書!$C$63&lt;&gt;"",申込書!$K$22&lt;&gt;"YYYY/MM/DD",$G143&lt;&gt;""),申込書!$K$22,"")</f>
        <v/>
      </c>
      <c r="EH143" s="369" t="str">
        <f>IF(EG143="","",IF(INDEX('コンテンツ＆備考マスタ'!$H:$J,MATCH(学校情報!EG$3,'コンテンツ＆備考マスタ'!$H:$H,0),3)="●",IF(AND(EG143&lt;&gt;"",ISNUMBER(申込書!$AC$22)=TRUE,申込書!$C$63&lt;&gt;"▼プルダウンより選択してください",申込書!$C$63&lt;&gt;""),申込書!$AC$22,""),"-"))</f>
        <v/>
      </c>
      <c r="EI143" s="369"/>
      <c r="EJ143" s="369"/>
      <c r="EK143" s="370" t="str">
        <f>IF(AND(申込書!$C$63&lt;&gt;"▼プルダウンより選択してください",申込書!$C$63&lt;&gt;"",$G143&lt;&gt;"",申込書!$V$63="特定学年のみ"),"申し込みする","")</f>
        <v/>
      </c>
      <c r="EL143" s="371"/>
      <c r="EM143" s="372"/>
      <c r="EN143" s="373" t="str">
        <f>IF(AND(申込書!$C$64&lt;&gt;"▼プルダウンより選択してください",申込書!$C$64&lt;&gt;"",申込書!$K$22&lt;&gt;"YYYY/MM/DD",$G143&lt;&gt;""),申込書!$K$22,"")</f>
        <v/>
      </c>
      <c r="EO143" s="369" t="str">
        <f>IF(EN143="","",IF(INDEX('コンテンツ＆備考マスタ'!$H:$J,MATCH(学校情報!EN$3,'コンテンツ＆備考マスタ'!$H:$H,0),3)="●",IF(AND(EN143&lt;&gt;"",ISNUMBER(申込書!$AC$22)=TRUE,申込書!$C$64&lt;&gt;"▼プルダウンより選択してください",申込書!$C$64&lt;&gt;""),申込書!$AC$22,""),"-"))</f>
        <v/>
      </c>
      <c r="EP143" s="369"/>
      <c r="EQ143" s="369"/>
      <c r="ER143" s="370" t="str">
        <f>IF(AND(申込書!$C$64&lt;&gt;"▼プルダウンより選択してください",申込書!$C$64&lt;&gt;"",$G143&lt;&gt;"",申込書!$V$64="特定学年のみ"),"申し込みする","")</f>
        <v/>
      </c>
      <c r="ES143" s="371"/>
      <c r="ET143" s="372"/>
      <c r="EU143" s="373" t="str">
        <f>IF(AND(申込書!$C$65&lt;&gt;"▼プルダウンより選択してください",申込書!$C$65&lt;&gt;"",申込書!$K$22&lt;&gt;"YYYY/MM/DD",$G143&lt;&gt;""),申込書!$K$22,"")</f>
        <v/>
      </c>
      <c r="EV143" s="369" t="str">
        <f>IF(EU143="","",IF(INDEX('コンテンツ＆備考マスタ'!$H:$J,MATCH(学校情報!EU$3,'コンテンツ＆備考マスタ'!$H:$H,0),3)="●",IF(AND(EU143&lt;&gt;"",ISNUMBER(申込書!$AC$22)=TRUE,申込書!$C$65&lt;&gt;"▼プルダウンより選択してください",申込書!$C$65&lt;&gt;""),申込書!$AC$22,""),"-"))</f>
        <v/>
      </c>
      <c r="EW143" s="369"/>
      <c r="EX143" s="369"/>
      <c r="EY143" s="370" t="str">
        <f>IF(AND(申込書!$C$65&lt;&gt;"▼プルダウンより選択してください",申込書!$C$65&lt;&gt;"",$G143&lt;&gt;"",申込書!$V$65="特定学年のみ"),"申し込みする","")</f>
        <v/>
      </c>
      <c r="EZ143" s="371"/>
      <c r="FA143" s="372"/>
      <c r="FB143" s="373" t="str">
        <f>IF(AND(申込書!$C$66&lt;&gt;"▼プルダウンより選択してください",申込書!$C$66&lt;&gt;"",申込書!$K$22&lt;&gt;"YYYY/MM/DD",$G143&lt;&gt;""),申込書!$K$22,"")</f>
        <v/>
      </c>
      <c r="FC143" s="369" t="str">
        <f>IF(FB143="","",IF(INDEX('コンテンツ＆備考マスタ'!$H:$J,MATCH(学校情報!FB$3,'コンテンツ＆備考マスタ'!$H:$H,0),3)="●",IF(AND(FB143&lt;&gt;"",ISNUMBER(申込書!$AC$22)=TRUE,申込書!$C$66&lt;&gt;"▼プルダウンより選択してください",申込書!$C$66&lt;&gt;""),申込書!$AC$22,""),"-"))</f>
        <v/>
      </c>
      <c r="FD143" s="369"/>
      <c r="FE143" s="369"/>
      <c r="FF143" s="370" t="str">
        <f>IF(AND(申込書!$C$66&lt;&gt;"▼プルダウンより選択してください",申込書!$C$66&lt;&gt;"",$G143&lt;&gt;"",申込書!$V$66="特定学年のみ"),"申し込みする","")</f>
        <v/>
      </c>
      <c r="FG143" s="371"/>
      <c r="FH143" s="372"/>
      <c r="FI143" s="373" t="str">
        <f>IF(AND(申込書!$C$67&lt;&gt;"▼プルダウンより選択してください",申込書!$C$67&lt;&gt;"",申込書!$K$22&lt;&gt;"YYYY/MM/DD",$G143&lt;&gt;""),申込書!$K$22,"")</f>
        <v/>
      </c>
      <c r="FJ143" s="369" t="str">
        <f>IF(FI143="","",IF(INDEX('コンテンツ＆備考マスタ'!$H:$J,MATCH(学校情報!FI$3,'コンテンツ＆備考マスタ'!$H:$H,0),3)="●",IF(AND(FI143&lt;&gt;"",ISNUMBER(申込書!$AC$22)=TRUE,申込書!$C$67&lt;&gt;"▼プルダウンより選択してください",申込書!$C$67&lt;&gt;""),申込書!$AC$22,""),"-"))</f>
        <v/>
      </c>
      <c r="FK143" s="369"/>
      <c r="FL143" s="369"/>
      <c r="FM143" s="370" t="str">
        <f>IF(AND(申込書!$C$67&lt;&gt;"▼プルダウンより選択してください",申込書!$C$67&lt;&gt;"",$G143&lt;&gt;"",申込書!$V$67="特定学年のみ"),"申し込みする","")</f>
        <v/>
      </c>
      <c r="FN143" s="371"/>
      <c r="FO143" s="372"/>
      <c r="FP143" s="373" t="str">
        <f>IF(AND(申込書!$C$68&lt;&gt;"▼プルダウンより選択してください",申込書!$C$68&lt;&gt;"",申込書!$K$22&lt;&gt;"YYYY/MM/DD",$G143&lt;&gt;""),申込書!$K$22,"")</f>
        <v/>
      </c>
      <c r="FQ143" s="369" t="str">
        <f>IF(FP143="","",IF(INDEX('コンテンツ＆備考マスタ'!$H:$J,MATCH(学校情報!FP$3,'コンテンツ＆備考マスタ'!$H:$H,0),3)="●",IF(AND(FP143&lt;&gt;"",ISNUMBER(申込書!$AC$22)=TRUE,申込書!$C$68&lt;&gt;"▼プルダウンより選択してください",申込書!$C$68&lt;&gt;""),申込書!$AC$22,""),"-"))</f>
        <v/>
      </c>
      <c r="FR143" s="369"/>
      <c r="FS143" s="369"/>
      <c r="FT143" s="370" t="str">
        <f>IF(AND(申込書!$C$68&lt;&gt;"▼プルダウンより選択してください",申込書!$C$68&lt;&gt;"",$G143&lt;&gt;"",申込書!$V$68="特定学年のみ"),"申し込みする","")</f>
        <v/>
      </c>
      <c r="FU143" s="371"/>
      <c r="FV143" s="372"/>
      <c r="FW143" s="373" t="str">
        <f>IF(AND(申込書!$C$69&lt;&gt;"▼プルダウンより選択してください",申込書!$C$69&lt;&gt;"",申込書!$K$22&lt;&gt;"YYYY/MM/DD",$G143&lt;&gt;""),申込書!$K$22,"")</f>
        <v/>
      </c>
      <c r="FX143" s="369" t="str">
        <f>IF(FW143="","",IF(INDEX('コンテンツ＆備考マスタ'!$H:$J,MATCH(学校情報!FW$3,'コンテンツ＆備考マスタ'!$H:$H,0),3)="●",IF(AND(FW143&lt;&gt;"",ISNUMBER(申込書!$AC$22)=TRUE,申込書!$C$69&lt;&gt;"▼プルダウンより選択してください",申込書!$C$69&lt;&gt;""),申込書!$AC$22,""),"-"))</f>
        <v/>
      </c>
      <c r="FY143" s="369"/>
      <c r="FZ143" s="369"/>
      <c r="GA143" s="370" t="str">
        <f>IF(AND(申込書!$C$69&lt;&gt;"▼プルダウンより選択してください",申込書!$C$69&lt;&gt;"",$G143&lt;&gt;"",申込書!$V$69="特定学年のみ"),"申し込みする","")</f>
        <v/>
      </c>
      <c r="GB143" s="371"/>
      <c r="GC143" s="372"/>
      <c r="GD143" s="373" t="str">
        <f>IF(AND(申込書!$C$70&lt;&gt;"▼プルダウンより選択してください",申込書!$C$70&lt;&gt;"",申込書!$K$22&lt;&gt;"YYYY/MM/DD",$G143&lt;&gt;""),申込書!$K$22,"")</f>
        <v/>
      </c>
      <c r="GE143" s="369" t="str">
        <f>IF(GD143="","",IF(INDEX('コンテンツ＆備考マスタ'!$H:$J,MATCH(学校情報!GD$3,'コンテンツ＆備考マスタ'!$H:$H,0),3)="●",IF(AND(GD143&lt;&gt;"",ISNUMBER(申込書!$AC$22)=TRUE,申込書!$C$70&lt;&gt;"▼プルダウンより選択してください",申込書!$C$70&lt;&gt;""),申込書!$AC$22,""),"-"))</f>
        <v/>
      </c>
      <c r="GF143" s="369"/>
      <c r="GG143" s="369"/>
      <c r="GH143" s="370" t="str">
        <f>IF(AND(申込書!$C$70&lt;&gt;"▼プルダウンより選択してください",申込書!$C$70&lt;&gt;"",$G143&lt;&gt;"",申込書!$V$70="特定学年のみ"),"申し込みする","")</f>
        <v/>
      </c>
      <c r="GI143" s="371"/>
      <c r="GJ143" s="372"/>
      <c r="GK143" s="373" t="str">
        <f>IF(AND(申込書!$C$71&lt;&gt;"▼プルダウンより選択してください",申込書!$C$71&lt;&gt;"",申込書!$K$22&lt;&gt;"YYYY/MM/DD",$G143&lt;&gt;""),申込書!$K$22,"")</f>
        <v/>
      </c>
      <c r="GL143" s="369" t="str">
        <f>IF(GK143="","",IF(INDEX('コンテンツ＆備考マスタ'!$H:$J,MATCH(学校情報!GK$3,'コンテンツ＆備考マスタ'!$H:$H,0),3)="●",IF(AND(GK143&lt;&gt;"",ISNUMBER(申込書!$AC$22)=TRUE,申込書!$C$71&lt;&gt;"▼プルダウンより選択してください",申込書!$C$71&lt;&gt;""),申込書!$AC$22,""),"-"))</f>
        <v/>
      </c>
      <c r="GM143" s="369"/>
      <c r="GN143" s="369"/>
      <c r="GO143" s="370" t="str">
        <f>IF(AND(申込書!$C$71&lt;&gt;"▼プルダウンより選択してください",申込書!$C$71&lt;&gt;"",$G143&lt;&gt;"",申込書!$V$71="特定学年のみ"),"申し込みする","")</f>
        <v/>
      </c>
      <c r="GP143" s="371"/>
      <c r="GQ143" s="372"/>
      <c r="GR143" s="373" t="str">
        <f>IF(AND(申込書!$C$72&lt;&gt;"▼プルダウンより選択してください",申込書!$C$72&lt;&gt;"",申込書!$K$22&lt;&gt;"YYYY/MM/DD",$G143&lt;&gt;""),申込書!$K$22,"")</f>
        <v/>
      </c>
      <c r="GS143" s="369" t="str">
        <f>IF(GR143="","",IF(INDEX('コンテンツ＆備考マスタ'!$H:$J,MATCH(学校情報!GR$3,'コンテンツ＆備考マスタ'!$H:$H,0),3)="●",IF(AND(GR143&lt;&gt;"",ISNUMBER(申込書!$AC$22)=TRUE,申込書!$C$72&lt;&gt;"▼プルダウンより選択してください",申込書!$C$72&lt;&gt;""),申込書!$AC$22,""),"-"))</f>
        <v/>
      </c>
      <c r="GT143" s="369"/>
      <c r="GU143" s="369"/>
      <c r="GV143" s="370" t="str">
        <f>IF(AND(申込書!$C$72&lt;&gt;"▼プルダウンより選択してください",申込書!$C$72&lt;&gt;"",$G143&lt;&gt;"",申込書!$V$72="特定学年のみ"),"申し込みする","")</f>
        <v/>
      </c>
      <c r="GW143" s="371"/>
      <c r="GX143" s="372"/>
      <c r="GY143" s="373" t="str">
        <f>IF(AND(申込書!$C$73&lt;&gt;"▼プルダウンより選択してください",申込書!$C$73&lt;&gt;"",申込書!$K$22&lt;&gt;"YYYY/MM/DD",$G143&lt;&gt;""),申込書!$K$22,"")</f>
        <v/>
      </c>
      <c r="GZ143" s="369" t="str">
        <f>IF(GY143="","",IF(INDEX('コンテンツ＆備考マスタ'!$H:$J,MATCH(学校情報!GY$3,'コンテンツ＆備考マスタ'!$H:$H,0),3)="●",IF(AND(GY143&lt;&gt;"",ISNUMBER(申込書!$AC$22)=TRUE,申込書!$C$73&lt;&gt;"▼プルダウンより選択してください",申込書!$C$73&lt;&gt;""),申込書!$AC$22,""),"-"))</f>
        <v/>
      </c>
      <c r="HA143" s="369"/>
      <c r="HB143" s="369"/>
      <c r="HC143" s="370" t="str">
        <f>IF(AND(申込書!$C$73&lt;&gt;"▼プルダウンより選択してください",申込書!$C$73&lt;&gt;"",$G143&lt;&gt;"",申込書!$V$73="特定学年のみ"),"申し込みする","")</f>
        <v/>
      </c>
      <c r="HD143" s="371"/>
      <c r="HE143" s="372"/>
      <c r="HF143" s="373" t="str">
        <f>IF(AND(申込書!$C$74&lt;&gt;"▼プルダウンより選択してください",申込書!$C$74&lt;&gt;"",申込書!$K$22&lt;&gt;"YYYY/MM/DD",$G143&lt;&gt;""),申込書!$K$22,"")</f>
        <v/>
      </c>
      <c r="HG143" s="369" t="str">
        <f>IF(HF143="","",IF(INDEX('コンテンツ＆備考マスタ'!$H:$J,MATCH(学校情報!HF$3,'コンテンツ＆備考マスタ'!$H:$H,0),3)="●",IF(AND(HF143&lt;&gt;"",ISNUMBER(申込書!$AC$22)=TRUE,申込書!$C$74&lt;&gt;"▼プルダウンより選択してください",申込書!$C$74&lt;&gt;""),申込書!$AC$22,""),"-"))</f>
        <v/>
      </c>
      <c r="HH143" s="369"/>
      <c r="HI143" s="369"/>
      <c r="HJ143" s="370" t="str">
        <f>IF(AND(申込書!$C$74&lt;&gt;"▼プルダウンより選択してください",申込書!$C$74&lt;&gt;"",$G143&lt;&gt;"",申込書!$V$74="特定学年のみ"),"申し込みする","")</f>
        <v/>
      </c>
      <c r="HK143" s="371"/>
      <c r="HL143" s="372"/>
      <c r="HM143" s="373" t="str">
        <f>IF(AND(申込書!$C$75&lt;&gt;"▼プルダウンより選択してください",申込書!$C$75&lt;&gt;"",申込書!$K$22&lt;&gt;"YYYY/MM/DD",$G143&lt;&gt;""),申込書!$K$22,"")</f>
        <v/>
      </c>
      <c r="HN143" s="369" t="str">
        <f>IF(HM143="","",IF(INDEX('コンテンツ＆備考マスタ'!$H:$J,MATCH(学校情報!HM$3,'コンテンツ＆備考マスタ'!$H:$H,0),3)="●",IF(AND(HM143&lt;&gt;"",ISNUMBER(申込書!$AC$22)=TRUE,申込書!$C$75&lt;&gt;"▼プルダウンより選択してください",申込書!$C$75&lt;&gt;""),申込書!$AC$22,""),"-"))</f>
        <v/>
      </c>
      <c r="HO143" s="369"/>
      <c r="HP143" s="369"/>
      <c r="HQ143" s="370" t="str">
        <f>IF(AND(申込書!$C$75&lt;&gt;"▼プルダウンより選択してください",申込書!$C$75&lt;&gt;"",$G143&lt;&gt;"",申込書!$V$75="特定学年のみ"),"申し込みする","")</f>
        <v/>
      </c>
      <c r="HR143" s="371"/>
      <c r="HS143" s="371"/>
      <c r="HT143" s="374" t="str">
        <f>IF(AND(申込書!$C$76&lt;&gt;"▼プルダウンより選択してください",申込書!$C$76&lt;&gt;"",申込書!$K$22&lt;&gt;"YYYY/MM/DD",$G143&lt;&gt;""),申込書!$K$22,"")</f>
        <v/>
      </c>
      <c r="HU143" s="369" t="str">
        <f>IF(HT143="","",IF(INDEX('コンテンツ＆備考マスタ'!$H:$J,MATCH(学校情報!HT$3,'コンテンツ＆備考マスタ'!$H:$H,0),3)="●",IF(AND(HT143&lt;&gt;"",ISNUMBER(申込書!$AC$22)=TRUE,申込書!$C$76&lt;&gt;"▼プルダウンより選択してください",申込書!$C$76&lt;&gt;""),申込書!$AC$22,""),"-"))</f>
        <v/>
      </c>
      <c r="HV143" s="369"/>
      <c r="HW143" s="369"/>
      <c r="HX143" s="370" t="str">
        <f>IF(AND(申込書!$C$76&lt;&gt;"▼プルダウンより選択してください",申込書!$C$76&lt;&gt;"",$G143&lt;&gt;"",申込書!$V$76="特定学年のみ"),"申し込みする","")</f>
        <v/>
      </c>
      <c r="HY143" s="371"/>
      <c r="HZ143" s="372"/>
      <c r="IA143" s="69"/>
    </row>
    <row r="144" spans="2:235" ht="26.85" hidden="1" customHeight="1" outlineLevel="1">
      <c r="B144" s="365">
        <f t="shared" si="6"/>
        <v>139</v>
      </c>
      <c r="C144" s="55"/>
      <c r="D144" s="56"/>
      <c r="E144" s="154"/>
      <c r="F144" s="57"/>
      <c r="G144" s="58"/>
      <c r="H144" s="59"/>
      <c r="I144" s="60"/>
      <c r="J144" s="61"/>
      <c r="K144" s="366" t="str">
        <f t="shared" si="7"/>
        <v/>
      </c>
      <c r="L144" s="62"/>
      <c r="M144" s="322"/>
      <c r="N144" s="63"/>
      <c r="O144" s="64"/>
      <c r="P144" s="367" t="str">
        <f t="shared" si="8"/>
        <v/>
      </c>
      <c r="Q144" s="65"/>
      <c r="R144" s="66"/>
      <c r="S144" s="67"/>
      <c r="T144" s="68"/>
      <c r="U144" s="68"/>
      <c r="V144" s="68"/>
      <c r="W144" s="66"/>
      <c r="X144" s="281"/>
      <c r="Y144" s="368" t="str">
        <f>IF(AND(申込書!$C$47&lt;&gt;"▼プルダウンより選択してください",申込書!$C$47&lt;&gt;"",申込書!$K$22&lt;&gt;"YYYY/MM/DD",$G144&lt;&gt;""),申込書!$K$22,"")</f>
        <v/>
      </c>
      <c r="Z144" s="369" t="str">
        <f>IF(Y144="","",IF(INDEX('コンテンツ＆備考マスタ'!$H:$J,MATCH(学校情報!Y$3,'コンテンツ＆備考マスタ'!$H:$H,0),3)="●",IF(AND(Y144&lt;&gt;"",ISNUMBER(申込書!$AC$22)=TRUE,申込書!$C$47&lt;&gt;"▼プルダウンより選択してください",申込書!$C$47&lt;&gt;""),申込書!$AC$22,""),"-"))</f>
        <v/>
      </c>
      <c r="AA144" s="369"/>
      <c r="AB144" s="369"/>
      <c r="AC144" s="370" t="str">
        <f>IF(AND(申込書!$C$47&lt;&gt;"▼プルダウンより選択してください",申込書!$C$47&lt;&gt;"",$G144&lt;&gt;"",申込書!$V$47="特定学年のみ"),"申し込みする","")</f>
        <v/>
      </c>
      <c r="AD144" s="371"/>
      <c r="AE144" s="372"/>
      <c r="AF144" s="373" t="str">
        <f>IF(AND(申込書!$C$48&lt;&gt;"▼プルダウンより選択してください",申込書!$C$48&lt;&gt;"",申込書!$K$22&lt;&gt;"YYYY/MM/DD",$G144&lt;&gt;""),申込書!$K$22,"")</f>
        <v/>
      </c>
      <c r="AG144" s="369" t="str">
        <f>IF(AF144="","",IF(INDEX('コンテンツ＆備考マスタ'!$H:$J,MATCH(学校情報!AF$3,'コンテンツ＆備考マスタ'!$H:$H,0),3)="●",IF(AND(AF144&lt;&gt;"",ISNUMBER(申込書!$AC$22)=TRUE,申込書!$C$48&lt;&gt;"▼プルダウンより選択してください",申込書!$C$48&lt;&gt;""),申込書!$AC$22,""),"-"))</f>
        <v/>
      </c>
      <c r="AH144" s="369"/>
      <c r="AI144" s="369"/>
      <c r="AJ144" s="370" t="str">
        <f>IF(AND(申込書!$C$48&lt;&gt;"▼プルダウンより選択してください",申込書!$C$48&lt;&gt;"",$G144&lt;&gt;"",申込書!$V$48="特定学年のみ"),"申し込みする","")</f>
        <v/>
      </c>
      <c r="AK144" s="371"/>
      <c r="AL144" s="372"/>
      <c r="AM144" s="373" t="str">
        <f>IF(AND(申込書!$C$49&lt;&gt;"▼プルダウンより選択してください",申込書!$C$49&lt;&gt;"",申込書!$K$22&lt;&gt;"YYYY/MM/DD",$G144&lt;&gt;""),申込書!$K$22,"")</f>
        <v/>
      </c>
      <c r="AN144" s="369" t="str">
        <f>IF(AM144="","",IF(INDEX('コンテンツ＆備考マスタ'!$H:$J,MATCH(学校情報!AM$3,'コンテンツ＆備考マスタ'!$H:$H,0),3)="●",IF(AND(AM144&lt;&gt;"",ISNUMBER(申込書!$AC$22)=TRUE,申込書!$C$49&lt;&gt;"▼プルダウンより選択してください",申込書!$C$49&lt;&gt;""),申込書!$AC$22,""),"-"))</f>
        <v/>
      </c>
      <c r="AO144" s="369"/>
      <c r="AP144" s="369"/>
      <c r="AQ144" s="370" t="str">
        <f>IF(AND(申込書!$C$49&lt;&gt;"▼プルダウンより選択してください",申込書!$C$49&lt;&gt;"",$G144&lt;&gt;"",申込書!$V$49="特定学年のみ"),"申し込みする","")</f>
        <v/>
      </c>
      <c r="AR144" s="371"/>
      <c r="AS144" s="372"/>
      <c r="AT144" s="373" t="str">
        <f>IF(AND(申込書!$C$50&lt;&gt;"▼プルダウンより選択してください",申込書!$C$50&lt;&gt;"",申込書!$K$22&lt;&gt;"YYYY/MM/DD",$G144&lt;&gt;""),申込書!$K$22,"")</f>
        <v/>
      </c>
      <c r="AU144" s="369" t="str">
        <f>IF(AT144="","",IF(INDEX('コンテンツ＆備考マスタ'!$H:$J,MATCH(学校情報!AT$3,'コンテンツ＆備考マスタ'!$H:$H,0),3)="●",IF(AND(AT144&lt;&gt;"",ISNUMBER(申込書!$AC$22)=TRUE,申込書!$C$50&lt;&gt;"▼プルダウンより選択してください",申込書!$C$50&lt;&gt;""),申込書!$AC$22,""),"-"))</f>
        <v/>
      </c>
      <c r="AV144" s="369"/>
      <c r="AW144" s="369"/>
      <c r="AX144" s="370" t="str">
        <f>IF(AND(申込書!$C$50&lt;&gt;"▼プルダウンより選択してください",申込書!$C$50&lt;&gt;"",$G144&lt;&gt;"",申込書!$V$50="特定学年のみ"),"申し込みする","")</f>
        <v/>
      </c>
      <c r="AY144" s="371"/>
      <c r="AZ144" s="372"/>
      <c r="BA144" s="373" t="str">
        <f>IF(AND(申込書!$C$51&lt;&gt;"▼プルダウンより選択してください",申込書!$C$51&lt;&gt;"",申込書!$K$22&lt;&gt;"YYYY/MM/DD",$G144&lt;&gt;""),申込書!$K$22,"")</f>
        <v/>
      </c>
      <c r="BB144" s="369" t="str">
        <f>IF(BA144="","",IF(INDEX('コンテンツ＆備考マスタ'!$H:$J,MATCH(学校情報!BA$3,'コンテンツ＆備考マスタ'!$H:$H,0),3)="●",IF(AND(BA144&lt;&gt;"",ISNUMBER(申込書!$AC$22)=TRUE,申込書!$C$51&lt;&gt;"▼プルダウンより選択してください",申込書!$C$51&lt;&gt;""),申込書!$AC$22,""),"-"))</f>
        <v/>
      </c>
      <c r="BC144" s="369"/>
      <c r="BD144" s="369"/>
      <c r="BE144" s="370" t="str">
        <f>IF(AND(申込書!$C$51&lt;&gt;"▼プルダウンより選択してください",申込書!$C$51&lt;&gt;"",$G144&lt;&gt;"",申込書!$V$51="特定学年のみ"),"申し込みする","")</f>
        <v/>
      </c>
      <c r="BF144" s="371"/>
      <c r="BG144" s="372"/>
      <c r="BH144" s="373" t="str">
        <f>IF(AND(申込書!$C$52&lt;&gt;"▼プルダウンより選択してください",申込書!$C$52&lt;&gt;"",申込書!$K$22&lt;&gt;"YYYY/MM/DD",$G144&lt;&gt;""),申込書!$K$22,"")</f>
        <v/>
      </c>
      <c r="BI144" s="369" t="str">
        <f>IF(BH144="","",IF(INDEX('コンテンツ＆備考マスタ'!$H:$J,MATCH(学校情報!BH$3,'コンテンツ＆備考マスタ'!$H:$H,0),3)="●",IF(AND(BH144&lt;&gt;"",ISNUMBER(申込書!$AC$22)=TRUE,申込書!$C$52&lt;&gt;"▼プルダウンより選択してください",申込書!$C$52&lt;&gt;""),申込書!$AC$22,""),"-"))</f>
        <v/>
      </c>
      <c r="BJ144" s="369"/>
      <c r="BK144" s="369"/>
      <c r="BL144" s="370" t="str">
        <f>IF(AND(申込書!$C$52&lt;&gt;"▼プルダウンより選択してください",申込書!$C$52&lt;&gt;"",$G144&lt;&gt;"",申込書!$V$52="特定学年のみ"),"申し込みする","")</f>
        <v/>
      </c>
      <c r="BM144" s="371"/>
      <c r="BN144" s="372"/>
      <c r="BO144" s="373" t="str">
        <f>IF(AND(申込書!$C$53&lt;&gt;"▼プルダウンより選択してください",申込書!$C$53&lt;&gt;"",申込書!$K$22&lt;&gt;"YYYY/MM/DD",$G144&lt;&gt;""),申込書!$K$22,"")</f>
        <v/>
      </c>
      <c r="BP144" s="369" t="str">
        <f>IF(BO144="","",IF(INDEX('コンテンツ＆備考マスタ'!$H:$J,MATCH(学校情報!BO$3,'コンテンツ＆備考マスタ'!$H:$H,0),3)="●",IF(AND(BO144&lt;&gt;"",ISNUMBER(申込書!$AC$22)=TRUE,申込書!$C$53&lt;&gt;"▼プルダウンより選択してください",申込書!$C$53&lt;&gt;""),申込書!$AC$22,""),"-"))</f>
        <v/>
      </c>
      <c r="BQ144" s="369"/>
      <c r="BR144" s="369"/>
      <c r="BS144" s="370" t="str">
        <f>IF(AND(申込書!$C$53&lt;&gt;"▼プルダウンより選択してください",申込書!$C$53&lt;&gt;"",$G144&lt;&gt;"",申込書!$V$53="特定学年のみ"),"申し込みする","")</f>
        <v/>
      </c>
      <c r="BT144" s="371"/>
      <c r="BU144" s="372"/>
      <c r="BV144" s="373" t="str">
        <f>IF(AND(申込書!$C$54&lt;&gt;"▼プルダウンより選択してください",申込書!$C$54&lt;&gt;"",申込書!$K$22&lt;&gt;"YYYY/MM/DD",$G144&lt;&gt;""),申込書!$K$22,"")</f>
        <v/>
      </c>
      <c r="BW144" s="369" t="str">
        <f>IF(BV144="","",IF(INDEX('コンテンツ＆備考マスタ'!$H:$J,MATCH(学校情報!BV$3,'コンテンツ＆備考マスタ'!$H:$H,0),3)="●",IF(AND(BV144&lt;&gt;"",ISNUMBER(申込書!$AC$22)=TRUE,申込書!$C$54&lt;&gt;"▼プルダウンより選択してください",申込書!$C$54&lt;&gt;""),申込書!$AC$22,""),"-"))</f>
        <v/>
      </c>
      <c r="BX144" s="369"/>
      <c r="BY144" s="369"/>
      <c r="BZ144" s="370" t="str">
        <f>IF(AND(申込書!$C$54&lt;&gt;"▼プルダウンより選択してください",申込書!$C$54&lt;&gt;"",$G144&lt;&gt;"",申込書!$V$54="特定学年のみ"),"申し込みする","")</f>
        <v/>
      </c>
      <c r="CA144" s="371"/>
      <c r="CB144" s="372"/>
      <c r="CC144" s="373" t="str">
        <f>IF(AND(申込書!$C$55&lt;&gt;"▼プルダウンより選択してください",申込書!$C$55&lt;&gt;"",申込書!$K$22&lt;&gt;"YYYY/MM/DD",$G144&lt;&gt;""),申込書!$K$22,"")</f>
        <v/>
      </c>
      <c r="CD144" s="369" t="str">
        <f>IF(CC144="","",IF(INDEX('コンテンツ＆備考マスタ'!$H:$J,MATCH(学校情報!CC$3,'コンテンツ＆備考マスタ'!$H:$H,0),3)="●",IF(AND(CC144&lt;&gt;"",ISNUMBER(申込書!$AC$22)=TRUE,申込書!$C$55&lt;&gt;"▼プルダウンより選択してください",申込書!$C$55&lt;&gt;""),申込書!$AC$22,""),"-"))</f>
        <v/>
      </c>
      <c r="CE144" s="369"/>
      <c r="CF144" s="369"/>
      <c r="CG144" s="370" t="str">
        <f>IF(AND(申込書!$C$55&lt;&gt;"▼プルダウンより選択してください",申込書!$C$55&lt;&gt;"",$G144&lt;&gt;"",申込書!$V$55="特定学年のみ"),"申し込みする","")</f>
        <v/>
      </c>
      <c r="CH144" s="371"/>
      <c r="CI144" s="372"/>
      <c r="CJ144" s="373" t="str">
        <f>IF(AND(申込書!$C$56&lt;&gt;"▼プルダウンより選択してください",申込書!$C$56&lt;&gt;"",申込書!$K$22&lt;&gt;"YYYY/MM/DD",$G144&lt;&gt;""),申込書!$K$22,"")</f>
        <v/>
      </c>
      <c r="CK144" s="369" t="str">
        <f>IF(CJ144="","",IF(INDEX('コンテンツ＆備考マスタ'!$H:$J,MATCH(学校情報!CJ$3,'コンテンツ＆備考マスタ'!$H:$H,0),3)="●",IF(AND(CJ144&lt;&gt;"",ISNUMBER(申込書!$AC$22)=TRUE,申込書!$C$56&lt;&gt;"▼プルダウンより選択してください",申込書!$C$56&lt;&gt;""),申込書!$AC$22,""),"-"))</f>
        <v/>
      </c>
      <c r="CL144" s="369"/>
      <c r="CM144" s="369"/>
      <c r="CN144" s="370" t="str">
        <f>IF(AND(申込書!$C$56&lt;&gt;"▼プルダウンより選択してください",申込書!$C$56&lt;&gt;"",$G144&lt;&gt;"",申込書!$V$56="特定学年のみ"),"申し込みする","")</f>
        <v/>
      </c>
      <c r="CO144" s="371"/>
      <c r="CP144" s="372"/>
      <c r="CQ144" s="373" t="str">
        <f>IF(AND(申込書!$C$57&lt;&gt;"▼プルダウンより選択してください",申込書!$C$57&lt;&gt;"",申込書!$K$22&lt;&gt;"YYYY/MM/DD",$G144&lt;&gt;""),申込書!$K$22,"")</f>
        <v/>
      </c>
      <c r="CR144" s="369" t="str">
        <f>IF(CQ144="","",IF(INDEX('コンテンツ＆備考マスタ'!$H:$J,MATCH(学校情報!CQ$3,'コンテンツ＆備考マスタ'!$H:$H,0),3)="●",IF(AND(CQ144&lt;&gt;"",ISNUMBER(申込書!$AC$22)=TRUE,申込書!$C$57&lt;&gt;"▼プルダウンより選択してください",申込書!$C$57&lt;&gt;""),申込書!$AC$22,""),"-"))</f>
        <v/>
      </c>
      <c r="CS144" s="369"/>
      <c r="CT144" s="369"/>
      <c r="CU144" s="369" t="str">
        <f>IF(AND(申込書!$C$57&lt;&gt;"▼プルダウンより選択してください",申込書!$C$57&lt;&gt;"",$G144&lt;&gt;"",申込書!$V$57="特定学年のみ"),"申し込みする","")</f>
        <v/>
      </c>
      <c r="CV144" s="371"/>
      <c r="CW144" s="372"/>
      <c r="CX144" s="373" t="str">
        <f>IF(AND(申込書!$C$58&lt;&gt;"▼プルダウンより選択してください",申込書!$C$58&lt;&gt;"",申込書!$K$22&lt;&gt;"YYYY/MM/DD",$G144&lt;&gt;""),申込書!$K$22,"")</f>
        <v/>
      </c>
      <c r="CY144" s="369" t="str">
        <f>IF(CX144="","",IF(INDEX('コンテンツ＆備考マスタ'!$H:$J,MATCH(学校情報!CX$3,'コンテンツ＆備考マスタ'!$H:$H,0),3)="●",IF(AND(CX144&lt;&gt;"",ISNUMBER(申込書!$AC$22)=TRUE,申込書!$C$58&lt;&gt;"▼プルダウンより選択してください",申込書!$C$58&lt;&gt;""),申込書!$AC$22,""),"-"))</f>
        <v/>
      </c>
      <c r="CZ144" s="369"/>
      <c r="DA144" s="369"/>
      <c r="DB144" s="369" t="str">
        <f>IF(AND(申込書!$C$58&lt;&gt;"▼プルダウンより選択してください",申込書!$C$58&lt;&gt;"",$G144&lt;&gt;"",申込書!$V$58="特定学年のみ"),"申し込みする","")</f>
        <v/>
      </c>
      <c r="DC144" s="371"/>
      <c r="DD144" s="372"/>
      <c r="DE144" s="373" t="str">
        <f>IF(AND(申込書!$C$59&lt;&gt;"▼プルダウンより選択してください",申込書!$C$59&lt;&gt;"",申込書!$K$22&lt;&gt;"YYYY/MM/DD",$G144&lt;&gt;""),申込書!$K$22,"")</f>
        <v/>
      </c>
      <c r="DF144" s="369" t="str">
        <f>IF(DE144="","",IF(INDEX('コンテンツ＆備考マスタ'!$H:$J,MATCH(学校情報!DE$3,'コンテンツ＆備考マスタ'!$H:$H,0),3)="●",IF(AND(DE144&lt;&gt;"",ISNUMBER(申込書!$AC$22)=TRUE,申込書!$C$59&lt;&gt;"▼プルダウンより選択してください",申込書!$C$59&lt;&gt;""),申込書!$AC$22,""),"-"))</f>
        <v/>
      </c>
      <c r="DG144" s="369"/>
      <c r="DH144" s="369"/>
      <c r="DI144" s="369" t="str">
        <f>IF(AND(申込書!$C$59&lt;&gt;"▼プルダウンより選択してください",申込書!$C$59&lt;&gt;"",$G144&lt;&gt;"",申込書!$V$59="特定学年のみ"),"申し込みする","")</f>
        <v/>
      </c>
      <c r="DJ144" s="371"/>
      <c r="DK144" s="372"/>
      <c r="DL144" s="373" t="str">
        <f>IF(AND(申込書!$C$60&lt;&gt;"▼プルダウンより選択してください",申込書!$C$60&lt;&gt;"",申込書!$K$22&lt;&gt;"YYYY/MM/DD",$G144&lt;&gt;""),申込書!$K$22,"")</f>
        <v/>
      </c>
      <c r="DM144" s="369" t="str">
        <f>IF(DL144="","",IF(INDEX('コンテンツ＆備考マスタ'!$H:$J,MATCH(学校情報!DL$3,'コンテンツ＆備考マスタ'!$H:$H,0),3)="●",IF(AND(DL144&lt;&gt;"",ISNUMBER(申込書!$AC$22)=TRUE,申込書!$C$60&lt;&gt;"▼プルダウンより選択してください",申込書!$C$60&lt;&gt;""),申込書!$AC$22,""),"-"))</f>
        <v/>
      </c>
      <c r="DN144" s="369"/>
      <c r="DO144" s="369"/>
      <c r="DP144" s="369" t="str">
        <f>IF(AND(申込書!$C$60&lt;&gt;"▼プルダウンより選択してください",申込書!$C$60&lt;&gt;"",$G144&lt;&gt;"",申込書!$V$60="特定学年のみ"),"申し込みする","")</f>
        <v/>
      </c>
      <c r="DQ144" s="371"/>
      <c r="DR144" s="372"/>
      <c r="DS144" s="373" t="str">
        <f>IF(AND(申込書!$C$61&lt;&gt;"▼プルダウンより選択してください",申込書!$C$61&lt;&gt;"",申込書!$K$22&lt;&gt;"YYYY/MM/DD",$G144&lt;&gt;""),申込書!$K$22,"")</f>
        <v/>
      </c>
      <c r="DT144" s="369" t="str">
        <f>IF(DS144="","",IF(INDEX('コンテンツ＆備考マスタ'!$H:$J,MATCH(学校情報!DS$3,'コンテンツ＆備考マスタ'!$H:$H,0),3)="●",IF(AND(DS144&lt;&gt;"",ISNUMBER(申込書!$AC$22)=TRUE,申込書!$C$61&lt;&gt;"▼プルダウンより選択してください",申込書!$C$61&lt;&gt;""),申込書!$AC$22,""),"-"))</f>
        <v/>
      </c>
      <c r="DU144" s="369"/>
      <c r="DV144" s="369"/>
      <c r="DW144" s="369" t="str">
        <f>IF(AND(申込書!$C$61&lt;&gt;"▼プルダウンより選択してください",申込書!$C$61&lt;&gt;"",$G144&lt;&gt;"",申込書!$V$61="特定学年のみ"),"申し込みする","")</f>
        <v/>
      </c>
      <c r="DX144" s="371"/>
      <c r="DY144" s="372"/>
      <c r="DZ144" s="373" t="str">
        <f>IF(AND(申込書!$C$62&lt;&gt;"▼プルダウンより選択してください",申込書!$C$62&lt;&gt;"",申込書!$K$22&lt;&gt;"YYYY/MM/DD",$G144&lt;&gt;""),申込書!$K$22,"")</f>
        <v/>
      </c>
      <c r="EA144" s="369" t="str">
        <f>IF(DZ144="","",IF(INDEX('コンテンツ＆備考マスタ'!$H:$J,MATCH(学校情報!DZ$3,'コンテンツ＆備考マスタ'!$H:$H,0),3)="●",IF(AND(DZ144&lt;&gt;"",ISNUMBER(申込書!$AC$22)=TRUE,申込書!$C$62&lt;&gt;"▼プルダウンより選択してください",申込書!$C$62&lt;&gt;""),申込書!$AC$22,""),"-"))</f>
        <v/>
      </c>
      <c r="EB144" s="369"/>
      <c r="EC144" s="369"/>
      <c r="ED144" s="370" t="str">
        <f>IF(AND(申込書!$C$62&lt;&gt;"▼プルダウンより選択してください",申込書!$C$62&lt;&gt;"",$G144&lt;&gt;"",申込書!$V$62="特定学年のみ"),"申し込みする","")</f>
        <v/>
      </c>
      <c r="EE144" s="371"/>
      <c r="EF144" s="372"/>
      <c r="EG144" s="373" t="str">
        <f>IF(AND(申込書!$C$63&lt;&gt;"▼プルダウンより選択してください",申込書!$C$63&lt;&gt;"",申込書!$K$22&lt;&gt;"YYYY/MM/DD",$G144&lt;&gt;""),申込書!$K$22,"")</f>
        <v/>
      </c>
      <c r="EH144" s="369" t="str">
        <f>IF(EG144="","",IF(INDEX('コンテンツ＆備考マスタ'!$H:$J,MATCH(学校情報!EG$3,'コンテンツ＆備考マスタ'!$H:$H,0),3)="●",IF(AND(EG144&lt;&gt;"",ISNUMBER(申込書!$AC$22)=TRUE,申込書!$C$63&lt;&gt;"▼プルダウンより選択してください",申込書!$C$63&lt;&gt;""),申込書!$AC$22,""),"-"))</f>
        <v/>
      </c>
      <c r="EI144" s="369"/>
      <c r="EJ144" s="369"/>
      <c r="EK144" s="370" t="str">
        <f>IF(AND(申込書!$C$63&lt;&gt;"▼プルダウンより選択してください",申込書!$C$63&lt;&gt;"",$G144&lt;&gt;"",申込書!$V$63="特定学年のみ"),"申し込みする","")</f>
        <v/>
      </c>
      <c r="EL144" s="371"/>
      <c r="EM144" s="372"/>
      <c r="EN144" s="373" t="str">
        <f>IF(AND(申込書!$C$64&lt;&gt;"▼プルダウンより選択してください",申込書!$C$64&lt;&gt;"",申込書!$K$22&lt;&gt;"YYYY/MM/DD",$G144&lt;&gt;""),申込書!$K$22,"")</f>
        <v/>
      </c>
      <c r="EO144" s="369" t="str">
        <f>IF(EN144="","",IF(INDEX('コンテンツ＆備考マスタ'!$H:$J,MATCH(学校情報!EN$3,'コンテンツ＆備考マスタ'!$H:$H,0),3)="●",IF(AND(EN144&lt;&gt;"",ISNUMBER(申込書!$AC$22)=TRUE,申込書!$C$64&lt;&gt;"▼プルダウンより選択してください",申込書!$C$64&lt;&gt;""),申込書!$AC$22,""),"-"))</f>
        <v/>
      </c>
      <c r="EP144" s="369"/>
      <c r="EQ144" s="369"/>
      <c r="ER144" s="370" t="str">
        <f>IF(AND(申込書!$C$64&lt;&gt;"▼プルダウンより選択してください",申込書!$C$64&lt;&gt;"",$G144&lt;&gt;"",申込書!$V$64="特定学年のみ"),"申し込みする","")</f>
        <v/>
      </c>
      <c r="ES144" s="371"/>
      <c r="ET144" s="372"/>
      <c r="EU144" s="373" t="str">
        <f>IF(AND(申込書!$C$65&lt;&gt;"▼プルダウンより選択してください",申込書!$C$65&lt;&gt;"",申込書!$K$22&lt;&gt;"YYYY/MM/DD",$G144&lt;&gt;""),申込書!$K$22,"")</f>
        <v/>
      </c>
      <c r="EV144" s="369" t="str">
        <f>IF(EU144="","",IF(INDEX('コンテンツ＆備考マスタ'!$H:$J,MATCH(学校情報!EU$3,'コンテンツ＆備考マスタ'!$H:$H,0),3)="●",IF(AND(EU144&lt;&gt;"",ISNUMBER(申込書!$AC$22)=TRUE,申込書!$C$65&lt;&gt;"▼プルダウンより選択してください",申込書!$C$65&lt;&gt;""),申込書!$AC$22,""),"-"))</f>
        <v/>
      </c>
      <c r="EW144" s="369"/>
      <c r="EX144" s="369"/>
      <c r="EY144" s="370" t="str">
        <f>IF(AND(申込書!$C$65&lt;&gt;"▼プルダウンより選択してください",申込書!$C$65&lt;&gt;"",$G144&lt;&gt;"",申込書!$V$65="特定学年のみ"),"申し込みする","")</f>
        <v/>
      </c>
      <c r="EZ144" s="371"/>
      <c r="FA144" s="372"/>
      <c r="FB144" s="373" t="str">
        <f>IF(AND(申込書!$C$66&lt;&gt;"▼プルダウンより選択してください",申込書!$C$66&lt;&gt;"",申込書!$K$22&lt;&gt;"YYYY/MM/DD",$G144&lt;&gt;""),申込書!$K$22,"")</f>
        <v/>
      </c>
      <c r="FC144" s="369" t="str">
        <f>IF(FB144="","",IF(INDEX('コンテンツ＆備考マスタ'!$H:$J,MATCH(学校情報!FB$3,'コンテンツ＆備考マスタ'!$H:$H,0),3)="●",IF(AND(FB144&lt;&gt;"",ISNUMBER(申込書!$AC$22)=TRUE,申込書!$C$66&lt;&gt;"▼プルダウンより選択してください",申込書!$C$66&lt;&gt;""),申込書!$AC$22,""),"-"))</f>
        <v/>
      </c>
      <c r="FD144" s="369"/>
      <c r="FE144" s="369"/>
      <c r="FF144" s="370" t="str">
        <f>IF(AND(申込書!$C$66&lt;&gt;"▼プルダウンより選択してください",申込書!$C$66&lt;&gt;"",$G144&lt;&gt;"",申込書!$V$66="特定学年のみ"),"申し込みする","")</f>
        <v/>
      </c>
      <c r="FG144" s="371"/>
      <c r="FH144" s="372"/>
      <c r="FI144" s="373" t="str">
        <f>IF(AND(申込書!$C$67&lt;&gt;"▼プルダウンより選択してください",申込書!$C$67&lt;&gt;"",申込書!$K$22&lt;&gt;"YYYY/MM/DD",$G144&lt;&gt;""),申込書!$K$22,"")</f>
        <v/>
      </c>
      <c r="FJ144" s="369" t="str">
        <f>IF(FI144="","",IF(INDEX('コンテンツ＆備考マスタ'!$H:$J,MATCH(学校情報!FI$3,'コンテンツ＆備考マスタ'!$H:$H,0),3)="●",IF(AND(FI144&lt;&gt;"",ISNUMBER(申込書!$AC$22)=TRUE,申込書!$C$67&lt;&gt;"▼プルダウンより選択してください",申込書!$C$67&lt;&gt;""),申込書!$AC$22,""),"-"))</f>
        <v/>
      </c>
      <c r="FK144" s="369"/>
      <c r="FL144" s="369"/>
      <c r="FM144" s="370" t="str">
        <f>IF(AND(申込書!$C$67&lt;&gt;"▼プルダウンより選択してください",申込書!$C$67&lt;&gt;"",$G144&lt;&gt;"",申込書!$V$67="特定学年のみ"),"申し込みする","")</f>
        <v/>
      </c>
      <c r="FN144" s="371"/>
      <c r="FO144" s="372"/>
      <c r="FP144" s="373" t="str">
        <f>IF(AND(申込書!$C$68&lt;&gt;"▼プルダウンより選択してください",申込書!$C$68&lt;&gt;"",申込書!$K$22&lt;&gt;"YYYY/MM/DD",$G144&lt;&gt;""),申込書!$K$22,"")</f>
        <v/>
      </c>
      <c r="FQ144" s="369" t="str">
        <f>IF(FP144="","",IF(INDEX('コンテンツ＆備考マスタ'!$H:$J,MATCH(学校情報!FP$3,'コンテンツ＆備考マスタ'!$H:$H,0),3)="●",IF(AND(FP144&lt;&gt;"",ISNUMBER(申込書!$AC$22)=TRUE,申込書!$C$68&lt;&gt;"▼プルダウンより選択してください",申込書!$C$68&lt;&gt;""),申込書!$AC$22,""),"-"))</f>
        <v/>
      </c>
      <c r="FR144" s="369"/>
      <c r="FS144" s="369"/>
      <c r="FT144" s="370" t="str">
        <f>IF(AND(申込書!$C$68&lt;&gt;"▼プルダウンより選択してください",申込書!$C$68&lt;&gt;"",$G144&lt;&gt;"",申込書!$V$68="特定学年のみ"),"申し込みする","")</f>
        <v/>
      </c>
      <c r="FU144" s="371"/>
      <c r="FV144" s="372"/>
      <c r="FW144" s="373" t="str">
        <f>IF(AND(申込書!$C$69&lt;&gt;"▼プルダウンより選択してください",申込書!$C$69&lt;&gt;"",申込書!$K$22&lt;&gt;"YYYY/MM/DD",$G144&lt;&gt;""),申込書!$K$22,"")</f>
        <v/>
      </c>
      <c r="FX144" s="369" t="str">
        <f>IF(FW144="","",IF(INDEX('コンテンツ＆備考マスタ'!$H:$J,MATCH(学校情報!FW$3,'コンテンツ＆備考マスタ'!$H:$H,0),3)="●",IF(AND(FW144&lt;&gt;"",ISNUMBER(申込書!$AC$22)=TRUE,申込書!$C$69&lt;&gt;"▼プルダウンより選択してください",申込書!$C$69&lt;&gt;""),申込書!$AC$22,""),"-"))</f>
        <v/>
      </c>
      <c r="FY144" s="369"/>
      <c r="FZ144" s="369"/>
      <c r="GA144" s="370" t="str">
        <f>IF(AND(申込書!$C$69&lt;&gt;"▼プルダウンより選択してください",申込書!$C$69&lt;&gt;"",$G144&lt;&gt;"",申込書!$V$69="特定学年のみ"),"申し込みする","")</f>
        <v/>
      </c>
      <c r="GB144" s="371"/>
      <c r="GC144" s="372"/>
      <c r="GD144" s="373" t="str">
        <f>IF(AND(申込書!$C$70&lt;&gt;"▼プルダウンより選択してください",申込書!$C$70&lt;&gt;"",申込書!$K$22&lt;&gt;"YYYY/MM/DD",$G144&lt;&gt;""),申込書!$K$22,"")</f>
        <v/>
      </c>
      <c r="GE144" s="369" t="str">
        <f>IF(GD144="","",IF(INDEX('コンテンツ＆備考マスタ'!$H:$J,MATCH(学校情報!GD$3,'コンテンツ＆備考マスタ'!$H:$H,0),3)="●",IF(AND(GD144&lt;&gt;"",ISNUMBER(申込書!$AC$22)=TRUE,申込書!$C$70&lt;&gt;"▼プルダウンより選択してください",申込書!$C$70&lt;&gt;""),申込書!$AC$22,""),"-"))</f>
        <v/>
      </c>
      <c r="GF144" s="369"/>
      <c r="GG144" s="369"/>
      <c r="GH144" s="370" t="str">
        <f>IF(AND(申込書!$C$70&lt;&gt;"▼プルダウンより選択してください",申込書!$C$70&lt;&gt;"",$G144&lt;&gt;"",申込書!$V$70="特定学年のみ"),"申し込みする","")</f>
        <v/>
      </c>
      <c r="GI144" s="371"/>
      <c r="GJ144" s="372"/>
      <c r="GK144" s="373" t="str">
        <f>IF(AND(申込書!$C$71&lt;&gt;"▼プルダウンより選択してください",申込書!$C$71&lt;&gt;"",申込書!$K$22&lt;&gt;"YYYY/MM/DD",$G144&lt;&gt;""),申込書!$K$22,"")</f>
        <v/>
      </c>
      <c r="GL144" s="369" t="str">
        <f>IF(GK144="","",IF(INDEX('コンテンツ＆備考マスタ'!$H:$J,MATCH(学校情報!GK$3,'コンテンツ＆備考マスタ'!$H:$H,0),3)="●",IF(AND(GK144&lt;&gt;"",ISNUMBER(申込書!$AC$22)=TRUE,申込書!$C$71&lt;&gt;"▼プルダウンより選択してください",申込書!$C$71&lt;&gt;""),申込書!$AC$22,""),"-"))</f>
        <v/>
      </c>
      <c r="GM144" s="369"/>
      <c r="GN144" s="369"/>
      <c r="GO144" s="370" t="str">
        <f>IF(AND(申込書!$C$71&lt;&gt;"▼プルダウンより選択してください",申込書!$C$71&lt;&gt;"",$G144&lt;&gt;"",申込書!$V$71="特定学年のみ"),"申し込みする","")</f>
        <v/>
      </c>
      <c r="GP144" s="371"/>
      <c r="GQ144" s="372"/>
      <c r="GR144" s="373" t="str">
        <f>IF(AND(申込書!$C$72&lt;&gt;"▼プルダウンより選択してください",申込書!$C$72&lt;&gt;"",申込書!$K$22&lt;&gt;"YYYY/MM/DD",$G144&lt;&gt;""),申込書!$K$22,"")</f>
        <v/>
      </c>
      <c r="GS144" s="369" t="str">
        <f>IF(GR144="","",IF(INDEX('コンテンツ＆備考マスタ'!$H:$J,MATCH(学校情報!GR$3,'コンテンツ＆備考マスタ'!$H:$H,0),3)="●",IF(AND(GR144&lt;&gt;"",ISNUMBER(申込書!$AC$22)=TRUE,申込書!$C$72&lt;&gt;"▼プルダウンより選択してください",申込書!$C$72&lt;&gt;""),申込書!$AC$22,""),"-"))</f>
        <v/>
      </c>
      <c r="GT144" s="369"/>
      <c r="GU144" s="369"/>
      <c r="GV144" s="370" t="str">
        <f>IF(AND(申込書!$C$72&lt;&gt;"▼プルダウンより選択してください",申込書!$C$72&lt;&gt;"",$G144&lt;&gt;"",申込書!$V$72="特定学年のみ"),"申し込みする","")</f>
        <v/>
      </c>
      <c r="GW144" s="371"/>
      <c r="GX144" s="372"/>
      <c r="GY144" s="373" t="str">
        <f>IF(AND(申込書!$C$73&lt;&gt;"▼プルダウンより選択してください",申込書!$C$73&lt;&gt;"",申込書!$K$22&lt;&gt;"YYYY/MM/DD",$G144&lt;&gt;""),申込書!$K$22,"")</f>
        <v/>
      </c>
      <c r="GZ144" s="369" t="str">
        <f>IF(GY144="","",IF(INDEX('コンテンツ＆備考マスタ'!$H:$J,MATCH(学校情報!GY$3,'コンテンツ＆備考マスタ'!$H:$H,0),3)="●",IF(AND(GY144&lt;&gt;"",ISNUMBER(申込書!$AC$22)=TRUE,申込書!$C$73&lt;&gt;"▼プルダウンより選択してください",申込書!$C$73&lt;&gt;""),申込書!$AC$22,""),"-"))</f>
        <v/>
      </c>
      <c r="HA144" s="369"/>
      <c r="HB144" s="369"/>
      <c r="HC144" s="370" t="str">
        <f>IF(AND(申込書!$C$73&lt;&gt;"▼プルダウンより選択してください",申込書!$C$73&lt;&gt;"",$G144&lt;&gt;"",申込書!$V$73="特定学年のみ"),"申し込みする","")</f>
        <v/>
      </c>
      <c r="HD144" s="371"/>
      <c r="HE144" s="372"/>
      <c r="HF144" s="373" t="str">
        <f>IF(AND(申込書!$C$74&lt;&gt;"▼プルダウンより選択してください",申込書!$C$74&lt;&gt;"",申込書!$K$22&lt;&gt;"YYYY/MM/DD",$G144&lt;&gt;""),申込書!$K$22,"")</f>
        <v/>
      </c>
      <c r="HG144" s="369" t="str">
        <f>IF(HF144="","",IF(INDEX('コンテンツ＆備考マスタ'!$H:$J,MATCH(学校情報!HF$3,'コンテンツ＆備考マスタ'!$H:$H,0),3)="●",IF(AND(HF144&lt;&gt;"",ISNUMBER(申込書!$AC$22)=TRUE,申込書!$C$74&lt;&gt;"▼プルダウンより選択してください",申込書!$C$74&lt;&gt;""),申込書!$AC$22,""),"-"))</f>
        <v/>
      </c>
      <c r="HH144" s="369"/>
      <c r="HI144" s="369"/>
      <c r="HJ144" s="370" t="str">
        <f>IF(AND(申込書!$C$74&lt;&gt;"▼プルダウンより選択してください",申込書!$C$74&lt;&gt;"",$G144&lt;&gt;"",申込書!$V$74="特定学年のみ"),"申し込みする","")</f>
        <v/>
      </c>
      <c r="HK144" s="371"/>
      <c r="HL144" s="372"/>
      <c r="HM144" s="373" t="str">
        <f>IF(AND(申込書!$C$75&lt;&gt;"▼プルダウンより選択してください",申込書!$C$75&lt;&gt;"",申込書!$K$22&lt;&gt;"YYYY/MM/DD",$G144&lt;&gt;""),申込書!$K$22,"")</f>
        <v/>
      </c>
      <c r="HN144" s="369" t="str">
        <f>IF(HM144="","",IF(INDEX('コンテンツ＆備考マスタ'!$H:$J,MATCH(学校情報!HM$3,'コンテンツ＆備考マスタ'!$H:$H,0),3)="●",IF(AND(HM144&lt;&gt;"",ISNUMBER(申込書!$AC$22)=TRUE,申込書!$C$75&lt;&gt;"▼プルダウンより選択してください",申込書!$C$75&lt;&gt;""),申込書!$AC$22,""),"-"))</f>
        <v/>
      </c>
      <c r="HO144" s="369"/>
      <c r="HP144" s="369"/>
      <c r="HQ144" s="370" t="str">
        <f>IF(AND(申込書!$C$75&lt;&gt;"▼プルダウンより選択してください",申込書!$C$75&lt;&gt;"",$G144&lt;&gt;"",申込書!$V$75="特定学年のみ"),"申し込みする","")</f>
        <v/>
      </c>
      <c r="HR144" s="371"/>
      <c r="HS144" s="371"/>
      <c r="HT144" s="374" t="str">
        <f>IF(AND(申込書!$C$76&lt;&gt;"▼プルダウンより選択してください",申込書!$C$76&lt;&gt;"",申込書!$K$22&lt;&gt;"YYYY/MM/DD",$G144&lt;&gt;""),申込書!$K$22,"")</f>
        <v/>
      </c>
      <c r="HU144" s="369" t="str">
        <f>IF(HT144="","",IF(INDEX('コンテンツ＆備考マスタ'!$H:$J,MATCH(学校情報!HT$3,'コンテンツ＆備考マスタ'!$H:$H,0),3)="●",IF(AND(HT144&lt;&gt;"",ISNUMBER(申込書!$AC$22)=TRUE,申込書!$C$76&lt;&gt;"▼プルダウンより選択してください",申込書!$C$76&lt;&gt;""),申込書!$AC$22,""),"-"))</f>
        <v/>
      </c>
      <c r="HV144" s="369"/>
      <c r="HW144" s="369"/>
      <c r="HX144" s="370" t="str">
        <f>IF(AND(申込書!$C$76&lt;&gt;"▼プルダウンより選択してください",申込書!$C$76&lt;&gt;"",$G144&lt;&gt;"",申込書!$V$76="特定学年のみ"),"申し込みする","")</f>
        <v/>
      </c>
      <c r="HY144" s="371"/>
      <c r="HZ144" s="372"/>
      <c r="IA144" s="69"/>
    </row>
    <row r="145" spans="2:235" ht="26.85" hidden="1" customHeight="1" outlineLevel="1">
      <c r="B145" s="365">
        <f t="shared" si="6"/>
        <v>140</v>
      </c>
      <c r="C145" s="55"/>
      <c r="D145" s="56"/>
      <c r="E145" s="154"/>
      <c r="F145" s="57"/>
      <c r="G145" s="58"/>
      <c r="H145" s="59"/>
      <c r="I145" s="60"/>
      <c r="J145" s="61"/>
      <c r="K145" s="366" t="str">
        <f t="shared" si="7"/>
        <v/>
      </c>
      <c r="L145" s="62"/>
      <c r="M145" s="322"/>
      <c r="N145" s="63"/>
      <c r="O145" s="64"/>
      <c r="P145" s="367" t="str">
        <f t="shared" si="8"/>
        <v/>
      </c>
      <c r="Q145" s="65"/>
      <c r="R145" s="66"/>
      <c r="S145" s="67"/>
      <c r="T145" s="68"/>
      <c r="U145" s="68"/>
      <c r="V145" s="68"/>
      <c r="W145" s="66"/>
      <c r="X145" s="281"/>
      <c r="Y145" s="368" t="str">
        <f>IF(AND(申込書!$C$47&lt;&gt;"▼プルダウンより選択してください",申込書!$C$47&lt;&gt;"",申込書!$K$22&lt;&gt;"YYYY/MM/DD",$G145&lt;&gt;""),申込書!$K$22,"")</f>
        <v/>
      </c>
      <c r="Z145" s="369" t="str">
        <f>IF(Y145="","",IF(INDEX('コンテンツ＆備考マスタ'!$H:$J,MATCH(学校情報!Y$3,'コンテンツ＆備考マスタ'!$H:$H,0),3)="●",IF(AND(Y145&lt;&gt;"",ISNUMBER(申込書!$AC$22)=TRUE,申込書!$C$47&lt;&gt;"▼プルダウンより選択してください",申込書!$C$47&lt;&gt;""),申込書!$AC$22,""),"-"))</f>
        <v/>
      </c>
      <c r="AA145" s="369"/>
      <c r="AB145" s="369"/>
      <c r="AC145" s="370" t="str">
        <f>IF(AND(申込書!$C$47&lt;&gt;"▼プルダウンより選択してください",申込書!$C$47&lt;&gt;"",$G145&lt;&gt;"",申込書!$V$47="特定学年のみ"),"申し込みする","")</f>
        <v/>
      </c>
      <c r="AD145" s="371"/>
      <c r="AE145" s="372"/>
      <c r="AF145" s="373" t="str">
        <f>IF(AND(申込書!$C$48&lt;&gt;"▼プルダウンより選択してください",申込書!$C$48&lt;&gt;"",申込書!$K$22&lt;&gt;"YYYY/MM/DD",$G145&lt;&gt;""),申込書!$K$22,"")</f>
        <v/>
      </c>
      <c r="AG145" s="369" t="str">
        <f>IF(AF145="","",IF(INDEX('コンテンツ＆備考マスタ'!$H:$J,MATCH(学校情報!AF$3,'コンテンツ＆備考マスタ'!$H:$H,0),3)="●",IF(AND(AF145&lt;&gt;"",ISNUMBER(申込書!$AC$22)=TRUE,申込書!$C$48&lt;&gt;"▼プルダウンより選択してください",申込書!$C$48&lt;&gt;""),申込書!$AC$22,""),"-"))</f>
        <v/>
      </c>
      <c r="AH145" s="369"/>
      <c r="AI145" s="369"/>
      <c r="AJ145" s="370" t="str">
        <f>IF(AND(申込書!$C$48&lt;&gt;"▼プルダウンより選択してください",申込書!$C$48&lt;&gt;"",$G145&lt;&gt;"",申込書!$V$48="特定学年のみ"),"申し込みする","")</f>
        <v/>
      </c>
      <c r="AK145" s="371"/>
      <c r="AL145" s="372"/>
      <c r="AM145" s="373" t="str">
        <f>IF(AND(申込書!$C$49&lt;&gt;"▼プルダウンより選択してください",申込書!$C$49&lt;&gt;"",申込書!$K$22&lt;&gt;"YYYY/MM/DD",$G145&lt;&gt;""),申込書!$K$22,"")</f>
        <v/>
      </c>
      <c r="AN145" s="369" t="str">
        <f>IF(AM145="","",IF(INDEX('コンテンツ＆備考マスタ'!$H:$J,MATCH(学校情報!AM$3,'コンテンツ＆備考マスタ'!$H:$H,0),3)="●",IF(AND(AM145&lt;&gt;"",ISNUMBER(申込書!$AC$22)=TRUE,申込書!$C$49&lt;&gt;"▼プルダウンより選択してください",申込書!$C$49&lt;&gt;""),申込書!$AC$22,""),"-"))</f>
        <v/>
      </c>
      <c r="AO145" s="369"/>
      <c r="AP145" s="369"/>
      <c r="AQ145" s="370" t="str">
        <f>IF(AND(申込書!$C$49&lt;&gt;"▼プルダウンより選択してください",申込書!$C$49&lt;&gt;"",$G145&lt;&gt;"",申込書!$V$49="特定学年のみ"),"申し込みする","")</f>
        <v/>
      </c>
      <c r="AR145" s="371"/>
      <c r="AS145" s="372"/>
      <c r="AT145" s="373" t="str">
        <f>IF(AND(申込書!$C$50&lt;&gt;"▼プルダウンより選択してください",申込書!$C$50&lt;&gt;"",申込書!$K$22&lt;&gt;"YYYY/MM/DD",$G145&lt;&gt;""),申込書!$K$22,"")</f>
        <v/>
      </c>
      <c r="AU145" s="369" t="str">
        <f>IF(AT145="","",IF(INDEX('コンテンツ＆備考マスタ'!$H:$J,MATCH(学校情報!AT$3,'コンテンツ＆備考マスタ'!$H:$H,0),3)="●",IF(AND(AT145&lt;&gt;"",ISNUMBER(申込書!$AC$22)=TRUE,申込書!$C$50&lt;&gt;"▼プルダウンより選択してください",申込書!$C$50&lt;&gt;""),申込書!$AC$22,""),"-"))</f>
        <v/>
      </c>
      <c r="AV145" s="369"/>
      <c r="AW145" s="369"/>
      <c r="AX145" s="370" t="str">
        <f>IF(AND(申込書!$C$50&lt;&gt;"▼プルダウンより選択してください",申込書!$C$50&lt;&gt;"",$G145&lt;&gt;"",申込書!$V$50="特定学年のみ"),"申し込みする","")</f>
        <v/>
      </c>
      <c r="AY145" s="371"/>
      <c r="AZ145" s="372"/>
      <c r="BA145" s="373" t="str">
        <f>IF(AND(申込書!$C$51&lt;&gt;"▼プルダウンより選択してください",申込書!$C$51&lt;&gt;"",申込書!$K$22&lt;&gt;"YYYY/MM/DD",$G145&lt;&gt;""),申込書!$K$22,"")</f>
        <v/>
      </c>
      <c r="BB145" s="369" t="str">
        <f>IF(BA145="","",IF(INDEX('コンテンツ＆備考マスタ'!$H:$J,MATCH(学校情報!BA$3,'コンテンツ＆備考マスタ'!$H:$H,0),3)="●",IF(AND(BA145&lt;&gt;"",ISNUMBER(申込書!$AC$22)=TRUE,申込書!$C$51&lt;&gt;"▼プルダウンより選択してください",申込書!$C$51&lt;&gt;""),申込書!$AC$22,""),"-"))</f>
        <v/>
      </c>
      <c r="BC145" s="369"/>
      <c r="BD145" s="369"/>
      <c r="BE145" s="370" t="str">
        <f>IF(AND(申込書!$C$51&lt;&gt;"▼プルダウンより選択してください",申込書!$C$51&lt;&gt;"",$G145&lt;&gt;"",申込書!$V$51="特定学年のみ"),"申し込みする","")</f>
        <v/>
      </c>
      <c r="BF145" s="371"/>
      <c r="BG145" s="372"/>
      <c r="BH145" s="373" t="str">
        <f>IF(AND(申込書!$C$52&lt;&gt;"▼プルダウンより選択してください",申込書!$C$52&lt;&gt;"",申込書!$K$22&lt;&gt;"YYYY/MM/DD",$G145&lt;&gt;""),申込書!$K$22,"")</f>
        <v/>
      </c>
      <c r="BI145" s="369" t="str">
        <f>IF(BH145="","",IF(INDEX('コンテンツ＆備考マスタ'!$H:$J,MATCH(学校情報!BH$3,'コンテンツ＆備考マスタ'!$H:$H,0),3)="●",IF(AND(BH145&lt;&gt;"",ISNUMBER(申込書!$AC$22)=TRUE,申込書!$C$52&lt;&gt;"▼プルダウンより選択してください",申込書!$C$52&lt;&gt;""),申込書!$AC$22,""),"-"))</f>
        <v/>
      </c>
      <c r="BJ145" s="369"/>
      <c r="BK145" s="369"/>
      <c r="BL145" s="370" t="str">
        <f>IF(AND(申込書!$C$52&lt;&gt;"▼プルダウンより選択してください",申込書!$C$52&lt;&gt;"",$G145&lt;&gt;"",申込書!$V$52="特定学年のみ"),"申し込みする","")</f>
        <v/>
      </c>
      <c r="BM145" s="371"/>
      <c r="BN145" s="372"/>
      <c r="BO145" s="373" t="str">
        <f>IF(AND(申込書!$C$53&lt;&gt;"▼プルダウンより選択してください",申込書!$C$53&lt;&gt;"",申込書!$K$22&lt;&gt;"YYYY/MM/DD",$G145&lt;&gt;""),申込書!$K$22,"")</f>
        <v/>
      </c>
      <c r="BP145" s="369" t="str">
        <f>IF(BO145="","",IF(INDEX('コンテンツ＆備考マスタ'!$H:$J,MATCH(学校情報!BO$3,'コンテンツ＆備考マスタ'!$H:$H,0),3)="●",IF(AND(BO145&lt;&gt;"",ISNUMBER(申込書!$AC$22)=TRUE,申込書!$C$53&lt;&gt;"▼プルダウンより選択してください",申込書!$C$53&lt;&gt;""),申込書!$AC$22,""),"-"))</f>
        <v/>
      </c>
      <c r="BQ145" s="369"/>
      <c r="BR145" s="369"/>
      <c r="BS145" s="370" t="str">
        <f>IF(AND(申込書!$C$53&lt;&gt;"▼プルダウンより選択してください",申込書!$C$53&lt;&gt;"",$G145&lt;&gt;"",申込書!$V$53="特定学年のみ"),"申し込みする","")</f>
        <v/>
      </c>
      <c r="BT145" s="371"/>
      <c r="BU145" s="372"/>
      <c r="BV145" s="373" t="str">
        <f>IF(AND(申込書!$C$54&lt;&gt;"▼プルダウンより選択してください",申込書!$C$54&lt;&gt;"",申込書!$K$22&lt;&gt;"YYYY/MM/DD",$G145&lt;&gt;""),申込書!$K$22,"")</f>
        <v/>
      </c>
      <c r="BW145" s="369" t="str">
        <f>IF(BV145="","",IF(INDEX('コンテンツ＆備考マスタ'!$H:$J,MATCH(学校情報!BV$3,'コンテンツ＆備考マスタ'!$H:$H,0),3)="●",IF(AND(BV145&lt;&gt;"",ISNUMBER(申込書!$AC$22)=TRUE,申込書!$C$54&lt;&gt;"▼プルダウンより選択してください",申込書!$C$54&lt;&gt;""),申込書!$AC$22,""),"-"))</f>
        <v/>
      </c>
      <c r="BX145" s="369"/>
      <c r="BY145" s="369"/>
      <c r="BZ145" s="370" t="str">
        <f>IF(AND(申込書!$C$54&lt;&gt;"▼プルダウンより選択してください",申込書!$C$54&lt;&gt;"",$G145&lt;&gt;"",申込書!$V$54="特定学年のみ"),"申し込みする","")</f>
        <v/>
      </c>
      <c r="CA145" s="371"/>
      <c r="CB145" s="372"/>
      <c r="CC145" s="373" t="str">
        <f>IF(AND(申込書!$C$55&lt;&gt;"▼プルダウンより選択してください",申込書!$C$55&lt;&gt;"",申込書!$K$22&lt;&gt;"YYYY/MM/DD",$G145&lt;&gt;""),申込書!$K$22,"")</f>
        <v/>
      </c>
      <c r="CD145" s="369" t="str">
        <f>IF(CC145="","",IF(INDEX('コンテンツ＆備考マスタ'!$H:$J,MATCH(学校情報!CC$3,'コンテンツ＆備考マスタ'!$H:$H,0),3)="●",IF(AND(CC145&lt;&gt;"",ISNUMBER(申込書!$AC$22)=TRUE,申込書!$C$55&lt;&gt;"▼プルダウンより選択してください",申込書!$C$55&lt;&gt;""),申込書!$AC$22,""),"-"))</f>
        <v/>
      </c>
      <c r="CE145" s="369"/>
      <c r="CF145" s="369"/>
      <c r="CG145" s="370" t="str">
        <f>IF(AND(申込書!$C$55&lt;&gt;"▼プルダウンより選択してください",申込書!$C$55&lt;&gt;"",$G145&lt;&gt;"",申込書!$V$55="特定学年のみ"),"申し込みする","")</f>
        <v/>
      </c>
      <c r="CH145" s="371"/>
      <c r="CI145" s="372"/>
      <c r="CJ145" s="373" t="str">
        <f>IF(AND(申込書!$C$56&lt;&gt;"▼プルダウンより選択してください",申込書!$C$56&lt;&gt;"",申込書!$K$22&lt;&gt;"YYYY/MM/DD",$G145&lt;&gt;""),申込書!$K$22,"")</f>
        <v/>
      </c>
      <c r="CK145" s="369" t="str">
        <f>IF(CJ145="","",IF(INDEX('コンテンツ＆備考マスタ'!$H:$J,MATCH(学校情報!CJ$3,'コンテンツ＆備考マスタ'!$H:$H,0),3)="●",IF(AND(CJ145&lt;&gt;"",ISNUMBER(申込書!$AC$22)=TRUE,申込書!$C$56&lt;&gt;"▼プルダウンより選択してください",申込書!$C$56&lt;&gt;""),申込書!$AC$22,""),"-"))</f>
        <v/>
      </c>
      <c r="CL145" s="369"/>
      <c r="CM145" s="369"/>
      <c r="CN145" s="370" t="str">
        <f>IF(AND(申込書!$C$56&lt;&gt;"▼プルダウンより選択してください",申込書!$C$56&lt;&gt;"",$G145&lt;&gt;"",申込書!$V$56="特定学年のみ"),"申し込みする","")</f>
        <v/>
      </c>
      <c r="CO145" s="371"/>
      <c r="CP145" s="372"/>
      <c r="CQ145" s="373" t="str">
        <f>IF(AND(申込書!$C$57&lt;&gt;"▼プルダウンより選択してください",申込書!$C$57&lt;&gt;"",申込書!$K$22&lt;&gt;"YYYY/MM/DD",$G145&lt;&gt;""),申込書!$K$22,"")</f>
        <v/>
      </c>
      <c r="CR145" s="369" t="str">
        <f>IF(CQ145="","",IF(INDEX('コンテンツ＆備考マスタ'!$H:$J,MATCH(学校情報!CQ$3,'コンテンツ＆備考マスタ'!$H:$H,0),3)="●",IF(AND(CQ145&lt;&gt;"",ISNUMBER(申込書!$AC$22)=TRUE,申込書!$C$57&lt;&gt;"▼プルダウンより選択してください",申込書!$C$57&lt;&gt;""),申込書!$AC$22,""),"-"))</f>
        <v/>
      </c>
      <c r="CS145" s="369"/>
      <c r="CT145" s="369"/>
      <c r="CU145" s="369" t="str">
        <f>IF(AND(申込書!$C$57&lt;&gt;"▼プルダウンより選択してください",申込書!$C$57&lt;&gt;"",$G145&lt;&gt;"",申込書!$V$57="特定学年のみ"),"申し込みする","")</f>
        <v/>
      </c>
      <c r="CV145" s="371"/>
      <c r="CW145" s="372"/>
      <c r="CX145" s="373" t="str">
        <f>IF(AND(申込書!$C$58&lt;&gt;"▼プルダウンより選択してください",申込書!$C$58&lt;&gt;"",申込書!$K$22&lt;&gt;"YYYY/MM/DD",$G145&lt;&gt;""),申込書!$K$22,"")</f>
        <v/>
      </c>
      <c r="CY145" s="369" t="str">
        <f>IF(CX145="","",IF(INDEX('コンテンツ＆備考マスタ'!$H:$J,MATCH(学校情報!CX$3,'コンテンツ＆備考マスタ'!$H:$H,0),3)="●",IF(AND(CX145&lt;&gt;"",ISNUMBER(申込書!$AC$22)=TRUE,申込書!$C$58&lt;&gt;"▼プルダウンより選択してください",申込書!$C$58&lt;&gt;""),申込書!$AC$22,""),"-"))</f>
        <v/>
      </c>
      <c r="CZ145" s="369"/>
      <c r="DA145" s="369"/>
      <c r="DB145" s="369" t="str">
        <f>IF(AND(申込書!$C$58&lt;&gt;"▼プルダウンより選択してください",申込書!$C$58&lt;&gt;"",$G145&lt;&gt;"",申込書!$V$58="特定学年のみ"),"申し込みする","")</f>
        <v/>
      </c>
      <c r="DC145" s="371"/>
      <c r="DD145" s="372"/>
      <c r="DE145" s="373" t="str">
        <f>IF(AND(申込書!$C$59&lt;&gt;"▼プルダウンより選択してください",申込書!$C$59&lt;&gt;"",申込書!$K$22&lt;&gt;"YYYY/MM/DD",$G145&lt;&gt;""),申込書!$K$22,"")</f>
        <v/>
      </c>
      <c r="DF145" s="369" t="str">
        <f>IF(DE145="","",IF(INDEX('コンテンツ＆備考マスタ'!$H:$J,MATCH(学校情報!DE$3,'コンテンツ＆備考マスタ'!$H:$H,0),3)="●",IF(AND(DE145&lt;&gt;"",ISNUMBER(申込書!$AC$22)=TRUE,申込書!$C$59&lt;&gt;"▼プルダウンより選択してください",申込書!$C$59&lt;&gt;""),申込書!$AC$22,""),"-"))</f>
        <v/>
      </c>
      <c r="DG145" s="369"/>
      <c r="DH145" s="369"/>
      <c r="DI145" s="369" t="str">
        <f>IF(AND(申込書!$C$59&lt;&gt;"▼プルダウンより選択してください",申込書!$C$59&lt;&gt;"",$G145&lt;&gt;"",申込書!$V$59="特定学年のみ"),"申し込みする","")</f>
        <v/>
      </c>
      <c r="DJ145" s="371"/>
      <c r="DK145" s="372"/>
      <c r="DL145" s="373" t="str">
        <f>IF(AND(申込書!$C$60&lt;&gt;"▼プルダウンより選択してください",申込書!$C$60&lt;&gt;"",申込書!$K$22&lt;&gt;"YYYY/MM/DD",$G145&lt;&gt;""),申込書!$K$22,"")</f>
        <v/>
      </c>
      <c r="DM145" s="369" t="str">
        <f>IF(DL145="","",IF(INDEX('コンテンツ＆備考マスタ'!$H:$J,MATCH(学校情報!DL$3,'コンテンツ＆備考マスタ'!$H:$H,0),3)="●",IF(AND(DL145&lt;&gt;"",ISNUMBER(申込書!$AC$22)=TRUE,申込書!$C$60&lt;&gt;"▼プルダウンより選択してください",申込書!$C$60&lt;&gt;""),申込書!$AC$22,""),"-"))</f>
        <v/>
      </c>
      <c r="DN145" s="369"/>
      <c r="DO145" s="369"/>
      <c r="DP145" s="369" t="str">
        <f>IF(AND(申込書!$C$60&lt;&gt;"▼プルダウンより選択してください",申込書!$C$60&lt;&gt;"",$G145&lt;&gt;"",申込書!$V$60="特定学年のみ"),"申し込みする","")</f>
        <v/>
      </c>
      <c r="DQ145" s="371"/>
      <c r="DR145" s="372"/>
      <c r="DS145" s="373" t="str">
        <f>IF(AND(申込書!$C$61&lt;&gt;"▼プルダウンより選択してください",申込書!$C$61&lt;&gt;"",申込書!$K$22&lt;&gt;"YYYY/MM/DD",$G145&lt;&gt;""),申込書!$K$22,"")</f>
        <v/>
      </c>
      <c r="DT145" s="369" t="str">
        <f>IF(DS145="","",IF(INDEX('コンテンツ＆備考マスタ'!$H:$J,MATCH(学校情報!DS$3,'コンテンツ＆備考マスタ'!$H:$H,0),3)="●",IF(AND(DS145&lt;&gt;"",ISNUMBER(申込書!$AC$22)=TRUE,申込書!$C$61&lt;&gt;"▼プルダウンより選択してください",申込書!$C$61&lt;&gt;""),申込書!$AC$22,""),"-"))</f>
        <v/>
      </c>
      <c r="DU145" s="369"/>
      <c r="DV145" s="369"/>
      <c r="DW145" s="369" t="str">
        <f>IF(AND(申込書!$C$61&lt;&gt;"▼プルダウンより選択してください",申込書!$C$61&lt;&gt;"",$G145&lt;&gt;"",申込書!$V$61="特定学年のみ"),"申し込みする","")</f>
        <v/>
      </c>
      <c r="DX145" s="371"/>
      <c r="DY145" s="372"/>
      <c r="DZ145" s="373" t="str">
        <f>IF(AND(申込書!$C$62&lt;&gt;"▼プルダウンより選択してください",申込書!$C$62&lt;&gt;"",申込書!$K$22&lt;&gt;"YYYY/MM/DD",$G145&lt;&gt;""),申込書!$K$22,"")</f>
        <v/>
      </c>
      <c r="EA145" s="369" t="str">
        <f>IF(DZ145="","",IF(INDEX('コンテンツ＆備考マスタ'!$H:$J,MATCH(学校情報!DZ$3,'コンテンツ＆備考マスタ'!$H:$H,0),3)="●",IF(AND(DZ145&lt;&gt;"",ISNUMBER(申込書!$AC$22)=TRUE,申込書!$C$62&lt;&gt;"▼プルダウンより選択してください",申込書!$C$62&lt;&gt;""),申込書!$AC$22,""),"-"))</f>
        <v/>
      </c>
      <c r="EB145" s="369"/>
      <c r="EC145" s="369"/>
      <c r="ED145" s="370" t="str">
        <f>IF(AND(申込書!$C$62&lt;&gt;"▼プルダウンより選択してください",申込書!$C$62&lt;&gt;"",$G145&lt;&gt;"",申込書!$V$62="特定学年のみ"),"申し込みする","")</f>
        <v/>
      </c>
      <c r="EE145" s="371"/>
      <c r="EF145" s="372"/>
      <c r="EG145" s="373" t="str">
        <f>IF(AND(申込書!$C$63&lt;&gt;"▼プルダウンより選択してください",申込書!$C$63&lt;&gt;"",申込書!$K$22&lt;&gt;"YYYY/MM/DD",$G145&lt;&gt;""),申込書!$K$22,"")</f>
        <v/>
      </c>
      <c r="EH145" s="369" t="str">
        <f>IF(EG145="","",IF(INDEX('コンテンツ＆備考マスタ'!$H:$J,MATCH(学校情報!EG$3,'コンテンツ＆備考マスタ'!$H:$H,0),3)="●",IF(AND(EG145&lt;&gt;"",ISNUMBER(申込書!$AC$22)=TRUE,申込書!$C$63&lt;&gt;"▼プルダウンより選択してください",申込書!$C$63&lt;&gt;""),申込書!$AC$22,""),"-"))</f>
        <v/>
      </c>
      <c r="EI145" s="369"/>
      <c r="EJ145" s="369"/>
      <c r="EK145" s="370" t="str">
        <f>IF(AND(申込書!$C$63&lt;&gt;"▼プルダウンより選択してください",申込書!$C$63&lt;&gt;"",$G145&lt;&gt;"",申込書!$V$63="特定学年のみ"),"申し込みする","")</f>
        <v/>
      </c>
      <c r="EL145" s="371"/>
      <c r="EM145" s="372"/>
      <c r="EN145" s="373" t="str">
        <f>IF(AND(申込書!$C$64&lt;&gt;"▼プルダウンより選択してください",申込書!$C$64&lt;&gt;"",申込書!$K$22&lt;&gt;"YYYY/MM/DD",$G145&lt;&gt;""),申込書!$K$22,"")</f>
        <v/>
      </c>
      <c r="EO145" s="369" t="str">
        <f>IF(EN145="","",IF(INDEX('コンテンツ＆備考マスタ'!$H:$J,MATCH(学校情報!EN$3,'コンテンツ＆備考マスタ'!$H:$H,0),3)="●",IF(AND(EN145&lt;&gt;"",ISNUMBER(申込書!$AC$22)=TRUE,申込書!$C$64&lt;&gt;"▼プルダウンより選択してください",申込書!$C$64&lt;&gt;""),申込書!$AC$22,""),"-"))</f>
        <v/>
      </c>
      <c r="EP145" s="369"/>
      <c r="EQ145" s="369"/>
      <c r="ER145" s="370" t="str">
        <f>IF(AND(申込書!$C$64&lt;&gt;"▼プルダウンより選択してください",申込書!$C$64&lt;&gt;"",$G145&lt;&gt;"",申込書!$V$64="特定学年のみ"),"申し込みする","")</f>
        <v/>
      </c>
      <c r="ES145" s="371"/>
      <c r="ET145" s="372"/>
      <c r="EU145" s="373" t="str">
        <f>IF(AND(申込書!$C$65&lt;&gt;"▼プルダウンより選択してください",申込書!$C$65&lt;&gt;"",申込書!$K$22&lt;&gt;"YYYY/MM/DD",$G145&lt;&gt;""),申込書!$K$22,"")</f>
        <v/>
      </c>
      <c r="EV145" s="369" t="str">
        <f>IF(EU145="","",IF(INDEX('コンテンツ＆備考マスタ'!$H:$J,MATCH(学校情報!EU$3,'コンテンツ＆備考マスタ'!$H:$H,0),3)="●",IF(AND(EU145&lt;&gt;"",ISNUMBER(申込書!$AC$22)=TRUE,申込書!$C$65&lt;&gt;"▼プルダウンより選択してください",申込書!$C$65&lt;&gt;""),申込書!$AC$22,""),"-"))</f>
        <v/>
      </c>
      <c r="EW145" s="369"/>
      <c r="EX145" s="369"/>
      <c r="EY145" s="370" t="str">
        <f>IF(AND(申込書!$C$65&lt;&gt;"▼プルダウンより選択してください",申込書!$C$65&lt;&gt;"",$G145&lt;&gt;"",申込書!$V$65="特定学年のみ"),"申し込みする","")</f>
        <v/>
      </c>
      <c r="EZ145" s="371"/>
      <c r="FA145" s="372"/>
      <c r="FB145" s="373" t="str">
        <f>IF(AND(申込書!$C$66&lt;&gt;"▼プルダウンより選択してください",申込書!$C$66&lt;&gt;"",申込書!$K$22&lt;&gt;"YYYY/MM/DD",$G145&lt;&gt;""),申込書!$K$22,"")</f>
        <v/>
      </c>
      <c r="FC145" s="369" t="str">
        <f>IF(FB145="","",IF(INDEX('コンテンツ＆備考マスタ'!$H:$J,MATCH(学校情報!FB$3,'コンテンツ＆備考マスタ'!$H:$H,0),3)="●",IF(AND(FB145&lt;&gt;"",ISNUMBER(申込書!$AC$22)=TRUE,申込書!$C$66&lt;&gt;"▼プルダウンより選択してください",申込書!$C$66&lt;&gt;""),申込書!$AC$22,""),"-"))</f>
        <v/>
      </c>
      <c r="FD145" s="369"/>
      <c r="FE145" s="369"/>
      <c r="FF145" s="370" t="str">
        <f>IF(AND(申込書!$C$66&lt;&gt;"▼プルダウンより選択してください",申込書!$C$66&lt;&gt;"",$G145&lt;&gt;"",申込書!$V$66="特定学年のみ"),"申し込みする","")</f>
        <v/>
      </c>
      <c r="FG145" s="371"/>
      <c r="FH145" s="372"/>
      <c r="FI145" s="373" t="str">
        <f>IF(AND(申込書!$C$67&lt;&gt;"▼プルダウンより選択してください",申込書!$C$67&lt;&gt;"",申込書!$K$22&lt;&gt;"YYYY/MM/DD",$G145&lt;&gt;""),申込書!$K$22,"")</f>
        <v/>
      </c>
      <c r="FJ145" s="369" t="str">
        <f>IF(FI145="","",IF(INDEX('コンテンツ＆備考マスタ'!$H:$J,MATCH(学校情報!FI$3,'コンテンツ＆備考マスタ'!$H:$H,0),3)="●",IF(AND(FI145&lt;&gt;"",ISNUMBER(申込書!$AC$22)=TRUE,申込書!$C$67&lt;&gt;"▼プルダウンより選択してください",申込書!$C$67&lt;&gt;""),申込書!$AC$22,""),"-"))</f>
        <v/>
      </c>
      <c r="FK145" s="369"/>
      <c r="FL145" s="369"/>
      <c r="FM145" s="370" t="str">
        <f>IF(AND(申込書!$C$67&lt;&gt;"▼プルダウンより選択してください",申込書!$C$67&lt;&gt;"",$G145&lt;&gt;"",申込書!$V$67="特定学年のみ"),"申し込みする","")</f>
        <v/>
      </c>
      <c r="FN145" s="371"/>
      <c r="FO145" s="372"/>
      <c r="FP145" s="373" t="str">
        <f>IF(AND(申込書!$C$68&lt;&gt;"▼プルダウンより選択してください",申込書!$C$68&lt;&gt;"",申込書!$K$22&lt;&gt;"YYYY/MM/DD",$G145&lt;&gt;""),申込書!$K$22,"")</f>
        <v/>
      </c>
      <c r="FQ145" s="369" t="str">
        <f>IF(FP145="","",IF(INDEX('コンテンツ＆備考マスタ'!$H:$J,MATCH(学校情報!FP$3,'コンテンツ＆備考マスタ'!$H:$H,0),3)="●",IF(AND(FP145&lt;&gt;"",ISNUMBER(申込書!$AC$22)=TRUE,申込書!$C$68&lt;&gt;"▼プルダウンより選択してください",申込書!$C$68&lt;&gt;""),申込書!$AC$22,""),"-"))</f>
        <v/>
      </c>
      <c r="FR145" s="369"/>
      <c r="FS145" s="369"/>
      <c r="FT145" s="370" t="str">
        <f>IF(AND(申込書!$C$68&lt;&gt;"▼プルダウンより選択してください",申込書!$C$68&lt;&gt;"",$G145&lt;&gt;"",申込書!$V$68="特定学年のみ"),"申し込みする","")</f>
        <v/>
      </c>
      <c r="FU145" s="371"/>
      <c r="FV145" s="372"/>
      <c r="FW145" s="373" t="str">
        <f>IF(AND(申込書!$C$69&lt;&gt;"▼プルダウンより選択してください",申込書!$C$69&lt;&gt;"",申込書!$K$22&lt;&gt;"YYYY/MM/DD",$G145&lt;&gt;""),申込書!$K$22,"")</f>
        <v/>
      </c>
      <c r="FX145" s="369" t="str">
        <f>IF(FW145="","",IF(INDEX('コンテンツ＆備考マスタ'!$H:$J,MATCH(学校情報!FW$3,'コンテンツ＆備考マスタ'!$H:$H,0),3)="●",IF(AND(FW145&lt;&gt;"",ISNUMBER(申込書!$AC$22)=TRUE,申込書!$C$69&lt;&gt;"▼プルダウンより選択してください",申込書!$C$69&lt;&gt;""),申込書!$AC$22,""),"-"))</f>
        <v/>
      </c>
      <c r="FY145" s="369"/>
      <c r="FZ145" s="369"/>
      <c r="GA145" s="370" t="str">
        <f>IF(AND(申込書!$C$69&lt;&gt;"▼プルダウンより選択してください",申込書!$C$69&lt;&gt;"",$G145&lt;&gt;"",申込書!$V$69="特定学年のみ"),"申し込みする","")</f>
        <v/>
      </c>
      <c r="GB145" s="371"/>
      <c r="GC145" s="372"/>
      <c r="GD145" s="373" t="str">
        <f>IF(AND(申込書!$C$70&lt;&gt;"▼プルダウンより選択してください",申込書!$C$70&lt;&gt;"",申込書!$K$22&lt;&gt;"YYYY/MM/DD",$G145&lt;&gt;""),申込書!$K$22,"")</f>
        <v/>
      </c>
      <c r="GE145" s="369" t="str">
        <f>IF(GD145="","",IF(INDEX('コンテンツ＆備考マスタ'!$H:$J,MATCH(学校情報!GD$3,'コンテンツ＆備考マスタ'!$H:$H,0),3)="●",IF(AND(GD145&lt;&gt;"",ISNUMBER(申込書!$AC$22)=TRUE,申込書!$C$70&lt;&gt;"▼プルダウンより選択してください",申込書!$C$70&lt;&gt;""),申込書!$AC$22,""),"-"))</f>
        <v/>
      </c>
      <c r="GF145" s="369"/>
      <c r="GG145" s="369"/>
      <c r="GH145" s="370" t="str">
        <f>IF(AND(申込書!$C$70&lt;&gt;"▼プルダウンより選択してください",申込書!$C$70&lt;&gt;"",$G145&lt;&gt;"",申込書!$V$70="特定学年のみ"),"申し込みする","")</f>
        <v/>
      </c>
      <c r="GI145" s="371"/>
      <c r="GJ145" s="372"/>
      <c r="GK145" s="373" t="str">
        <f>IF(AND(申込書!$C$71&lt;&gt;"▼プルダウンより選択してください",申込書!$C$71&lt;&gt;"",申込書!$K$22&lt;&gt;"YYYY/MM/DD",$G145&lt;&gt;""),申込書!$K$22,"")</f>
        <v/>
      </c>
      <c r="GL145" s="369" t="str">
        <f>IF(GK145="","",IF(INDEX('コンテンツ＆備考マスタ'!$H:$J,MATCH(学校情報!GK$3,'コンテンツ＆備考マスタ'!$H:$H,0),3)="●",IF(AND(GK145&lt;&gt;"",ISNUMBER(申込書!$AC$22)=TRUE,申込書!$C$71&lt;&gt;"▼プルダウンより選択してください",申込書!$C$71&lt;&gt;""),申込書!$AC$22,""),"-"))</f>
        <v/>
      </c>
      <c r="GM145" s="369"/>
      <c r="GN145" s="369"/>
      <c r="GO145" s="370" t="str">
        <f>IF(AND(申込書!$C$71&lt;&gt;"▼プルダウンより選択してください",申込書!$C$71&lt;&gt;"",$G145&lt;&gt;"",申込書!$V$71="特定学年のみ"),"申し込みする","")</f>
        <v/>
      </c>
      <c r="GP145" s="371"/>
      <c r="GQ145" s="372"/>
      <c r="GR145" s="373" t="str">
        <f>IF(AND(申込書!$C$72&lt;&gt;"▼プルダウンより選択してください",申込書!$C$72&lt;&gt;"",申込書!$K$22&lt;&gt;"YYYY/MM/DD",$G145&lt;&gt;""),申込書!$K$22,"")</f>
        <v/>
      </c>
      <c r="GS145" s="369" t="str">
        <f>IF(GR145="","",IF(INDEX('コンテンツ＆備考マスタ'!$H:$J,MATCH(学校情報!GR$3,'コンテンツ＆備考マスタ'!$H:$H,0),3)="●",IF(AND(GR145&lt;&gt;"",ISNUMBER(申込書!$AC$22)=TRUE,申込書!$C$72&lt;&gt;"▼プルダウンより選択してください",申込書!$C$72&lt;&gt;""),申込書!$AC$22,""),"-"))</f>
        <v/>
      </c>
      <c r="GT145" s="369"/>
      <c r="GU145" s="369"/>
      <c r="GV145" s="370" t="str">
        <f>IF(AND(申込書!$C$72&lt;&gt;"▼プルダウンより選択してください",申込書!$C$72&lt;&gt;"",$G145&lt;&gt;"",申込書!$V$72="特定学年のみ"),"申し込みする","")</f>
        <v/>
      </c>
      <c r="GW145" s="371"/>
      <c r="GX145" s="372"/>
      <c r="GY145" s="373" t="str">
        <f>IF(AND(申込書!$C$73&lt;&gt;"▼プルダウンより選択してください",申込書!$C$73&lt;&gt;"",申込書!$K$22&lt;&gt;"YYYY/MM/DD",$G145&lt;&gt;""),申込書!$K$22,"")</f>
        <v/>
      </c>
      <c r="GZ145" s="369" t="str">
        <f>IF(GY145="","",IF(INDEX('コンテンツ＆備考マスタ'!$H:$J,MATCH(学校情報!GY$3,'コンテンツ＆備考マスタ'!$H:$H,0),3)="●",IF(AND(GY145&lt;&gt;"",ISNUMBER(申込書!$AC$22)=TRUE,申込書!$C$73&lt;&gt;"▼プルダウンより選択してください",申込書!$C$73&lt;&gt;""),申込書!$AC$22,""),"-"))</f>
        <v/>
      </c>
      <c r="HA145" s="369"/>
      <c r="HB145" s="369"/>
      <c r="HC145" s="370" t="str">
        <f>IF(AND(申込書!$C$73&lt;&gt;"▼プルダウンより選択してください",申込書!$C$73&lt;&gt;"",$G145&lt;&gt;"",申込書!$V$73="特定学年のみ"),"申し込みする","")</f>
        <v/>
      </c>
      <c r="HD145" s="371"/>
      <c r="HE145" s="372"/>
      <c r="HF145" s="373" t="str">
        <f>IF(AND(申込書!$C$74&lt;&gt;"▼プルダウンより選択してください",申込書!$C$74&lt;&gt;"",申込書!$K$22&lt;&gt;"YYYY/MM/DD",$G145&lt;&gt;""),申込書!$K$22,"")</f>
        <v/>
      </c>
      <c r="HG145" s="369" t="str">
        <f>IF(HF145="","",IF(INDEX('コンテンツ＆備考マスタ'!$H:$J,MATCH(学校情報!HF$3,'コンテンツ＆備考マスタ'!$H:$H,0),3)="●",IF(AND(HF145&lt;&gt;"",ISNUMBER(申込書!$AC$22)=TRUE,申込書!$C$74&lt;&gt;"▼プルダウンより選択してください",申込書!$C$74&lt;&gt;""),申込書!$AC$22,""),"-"))</f>
        <v/>
      </c>
      <c r="HH145" s="369"/>
      <c r="HI145" s="369"/>
      <c r="HJ145" s="370" t="str">
        <f>IF(AND(申込書!$C$74&lt;&gt;"▼プルダウンより選択してください",申込書!$C$74&lt;&gt;"",$G145&lt;&gt;"",申込書!$V$74="特定学年のみ"),"申し込みする","")</f>
        <v/>
      </c>
      <c r="HK145" s="371"/>
      <c r="HL145" s="372"/>
      <c r="HM145" s="373" t="str">
        <f>IF(AND(申込書!$C$75&lt;&gt;"▼プルダウンより選択してください",申込書!$C$75&lt;&gt;"",申込書!$K$22&lt;&gt;"YYYY/MM/DD",$G145&lt;&gt;""),申込書!$K$22,"")</f>
        <v/>
      </c>
      <c r="HN145" s="369" t="str">
        <f>IF(HM145="","",IF(INDEX('コンテンツ＆備考マスタ'!$H:$J,MATCH(学校情報!HM$3,'コンテンツ＆備考マスタ'!$H:$H,0),3)="●",IF(AND(HM145&lt;&gt;"",ISNUMBER(申込書!$AC$22)=TRUE,申込書!$C$75&lt;&gt;"▼プルダウンより選択してください",申込書!$C$75&lt;&gt;""),申込書!$AC$22,""),"-"))</f>
        <v/>
      </c>
      <c r="HO145" s="369"/>
      <c r="HP145" s="369"/>
      <c r="HQ145" s="370" t="str">
        <f>IF(AND(申込書!$C$75&lt;&gt;"▼プルダウンより選択してください",申込書!$C$75&lt;&gt;"",$G145&lt;&gt;"",申込書!$V$75="特定学年のみ"),"申し込みする","")</f>
        <v/>
      </c>
      <c r="HR145" s="371"/>
      <c r="HS145" s="371"/>
      <c r="HT145" s="374" t="str">
        <f>IF(AND(申込書!$C$76&lt;&gt;"▼プルダウンより選択してください",申込書!$C$76&lt;&gt;"",申込書!$K$22&lt;&gt;"YYYY/MM/DD",$G145&lt;&gt;""),申込書!$K$22,"")</f>
        <v/>
      </c>
      <c r="HU145" s="369" t="str">
        <f>IF(HT145="","",IF(INDEX('コンテンツ＆備考マスタ'!$H:$J,MATCH(学校情報!HT$3,'コンテンツ＆備考マスタ'!$H:$H,0),3)="●",IF(AND(HT145&lt;&gt;"",ISNUMBER(申込書!$AC$22)=TRUE,申込書!$C$76&lt;&gt;"▼プルダウンより選択してください",申込書!$C$76&lt;&gt;""),申込書!$AC$22,""),"-"))</f>
        <v/>
      </c>
      <c r="HV145" s="369"/>
      <c r="HW145" s="369"/>
      <c r="HX145" s="370" t="str">
        <f>IF(AND(申込書!$C$76&lt;&gt;"▼プルダウンより選択してください",申込書!$C$76&lt;&gt;"",$G145&lt;&gt;"",申込書!$V$76="特定学年のみ"),"申し込みする","")</f>
        <v/>
      </c>
      <c r="HY145" s="371"/>
      <c r="HZ145" s="372"/>
      <c r="IA145" s="69"/>
    </row>
    <row r="146" spans="2:235" ht="26.85" hidden="1" customHeight="1" outlineLevel="1">
      <c r="B146" s="365">
        <f t="shared" si="6"/>
        <v>141</v>
      </c>
      <c r="C146" s="55"/>
      <c r="D146" s="56"/>
      <c r="E146" s="154"/>
      <c r="F146" s="57"/>
      <c r="G146" s="58"/>
      <c r="H146" s="59"/>
      <c r="I146" s="60"/>
      <c r="J146" s="61"/>
      <c r="K146" s="366" t="str">
        <f t="shared" si="7"/>
        <v/>
      </c>
      <c r="L146" s="62"/>
      <c r="M146" s="322"/>
      <c r="N146" s="63"/>
      <c r="O146" s="64"/>
      <c r="P146" s="367" t="str">
        <f t="shared" si="8"/>
        <v/>
      </c>
      <c r="Q146" s="65"/>
      <c r="R146" s="66"/>
      <c r="S146" s="67"/>
      <c r="T146" s="68"/>
      <c r="U146" s="68"/>
      <c r="V146" s="68"/>
      <c r="W146" s="66"/>
      <c r="X146" s="281"/>
      <c r="Y146" s="368" t="str">
        <f>IF(AND(申込書!$C$47&lt;&gt;"▼プルダウンより選択してください",申込書!$C$47&lt;&gt;"",申込書!$K$22&lt;&gt;"YYYY/MM/DD",$G146&lt;&gt;""),申込書!$K$22,"")</f>
        <v/>
      </c>
      <c r="Z146" s="369" t="str">
        <f>IF(Y146="","",IF(INDEX('コンテンツ＆備考マスタ'!$H:$J,MATCH(学校情報!Y$3,'コンテンツ＆備考マスタ'!$H:$H,0),3)="●",IF(AND(Y146&lt;&gt;"",ISNUMBER(申込書!$AC$22)=TRUE,申込書!$C$47&lt;&gt;"▼プルダウンより選択してください",申込書!$C$47&lt;&gt;""),申込書!$AC$22,""),"-"))</f>
        <v/>
      </c>
      <c r="AA146" s="369"/>
      <c r="AB146" s="369"/>
      <c r="AC146" s="370" t="str">
        <f>IF(AND(申込書!$C$47&lt;&gt;"▼プルダウンより選択してください",申込書!$C$47&lt;&gt;"",$G146&lt;&gt;"",申込書!$V$47="特定学年のみ"),"申し込みする","")</f>
        <v/>
      </c>
      <c r="AD146" s="371"/>
      <c r="AE146" s="372"/>
      <c r="AF146" s="373" t="str">
        <f>IF(AND(申込書!$C$48&lt;&gt;"▼プルダウンより選択してください",申込書!$C$48&lt;&gt;"",申込書!$K$22&lt;&gt;"YYYY/MM/DD",$G146&lt;&gt;""),申込書!$K$22,"")</f>
        <v/>
      </c>
      <c r="AG146" s="369" t="str">
        <f>IF(AF146="","",IF(INDEX('コンテンツ＆備考マスタ'!$H:$J,MATCH(学校情報!AF$3,'コンテンツ＆備考マスタ'!$H:$H,0),3)="●",IF(AND(AF146&lt;&gt;"",ISNUMBER(申込書!$AC$22)=TRUE,申込書!$C$48&lt;&gt;"▼プルダウンより選択してください",申込書!$C$48&lt;&gt;""),申込書!$AC$22,""),"-"))</f>
        <v/>
      </c>
      <c r="AH146" s="369"/>
      <c r="AI146" s="369"/>
      <c r="AJ146" s="370" t="str">
        <f>IF(AND(申込書!$C$48&lt;&gt;"▼プルダウンより選択してください",申込書!$C$48&lt;&gt;"",$G146&lt;&gt;"",申込書!$V$48="特定学年のみ"),"申し込みする","")</f>
        <v/>
      </c>
      <c r="AK146" s="371"/>
      <c r="AL146" s="372"/>
      <c r="AM146" s="373" t="str">
        <f>IF(AND(申込書!$C$49&lt;&gt;"▼プルダウンより選択してください",申込書!$C$49&lt;&gt;"",申込書!$K$22&lt;&gt;"YYYY/MM/DD",$G146&lt;&gt;""),申込書!$K$22,"")</f>
        <v/>
      </c>
      <c r="AN146" s="369" t="str">
        <f>IF(AM146="","",IF(INDEX('コンテンツ＆備考マスタ'!$H:$J,MATCH(学校情報!AM$3,'コンテンツ＆備考マスタ'!$H:$H,0),3)="●",IF(AND(AM146&lt;&gt;"",ISNUMBER(申込書!$AC$22)=TRUE,申込書!$C$49&lt;&gt;"▼プルダウンより選択してください",申込書!$C$49&lt;&gt;""),申込書!$AC$22,""),"-"))</f>
        <v/>
      </c>
      <c r="AO146" s="369"/>
      <c r="AP146" s="369"/>
      <c r="AQ146" s="370" t="str">
        <f>IF(AND(申込書!$C$49&lt;&gt;"▼プルダウンより選択してください",申込書!$C$49&lt;&gt;"",$G146&lt;&gt;"",申込書!$V$49="特定学年のみ"),"申し込みする","")</f>
        <v/>
      </c>
      <c r="AR146" s="371"/>
      <c r="AS146" s="372"/>
      <c r="AT146" s="373" t="str">
        <f>IF(AND(申込書!$C$50&lt;&gt;"▼プルダウンより選択してください",申込書!$C$50&lt;&gt;"",申込書!$K$22&lt;&gt;"YYYY/MM/DD",$G146&lt;&gt;""),申込書!$K$22,"")</f>
        <v/>
      </c>
      <c r="AU146" s="369" t="str">
        <f>IF(AT146="","",IF(INDEX('コンテンツ＆備考マスタ'!$H:$J,MATCH(学校情報!AT$3,'コンテンツ＆備考マスタ'!$H:$H,0),3)="●",IF(AND(AT146&lt;&gt;"",ISNUMBER(申込書!$AC$22)=TRUE,申込書!$C$50&lt;&gt;"▼プルダウンより選択してください",申込書!$C$50&lt;&gt;""),申込書!$AC$22,""),"-"))</f>
        <v/>
      </c>
      <c r="AV146" s="369"/>
      <c r="AW146" s="369"/>
      <c r="AX146" s="370" t="str">
        <f>IF(AND(申込書!$C$50&lt;&gt;"▼プルダウンより選択してください",申込書!$C$50&lt;&gt;"",$G146&lt;&gt;"",申込書!$V$50="特定学年のみ"),"申し込みする","")</f>
        <v/>
      </c>
      <c r="AY146" s="371"/>
      <c r="AZ146" s="372"/>
      <c r="BA146" s="373" t="str">
        <f>IF(AND(申込書!$C$51&lt;&gt;"▼プルダウンより選択してください",申込書!$C$51&lt;&gt;"",申込書!$K$22&lt;&gt;"YYYY/MM/DD",$G146&lt;&gt;""),申込書!$K$22,"")</f>
        <v/>
      </c>
      <c r="BB146" s="369" t="str">
        <f>IF(BA146="","",IF(INDEX('コンテンツ＆備考マスタ'!$H:$J,MATCH(学校情報!BA$3,'コンテンツ＆備考マスタ'!$H:$H,0),3)="●",IF(AND(BA146&lt;&gt;"",ISNUMBER(申込書!$AC$22)=TRUE,申込書!$C$51&lt;&gt;"▼プルダウンより選択してください",申込書!$C$51&lt;&gt;""),申込書!$AC$22,""),"-"))</f>
        <v/>
      </c>
      <c r="BC146" s="369"/>
      <c r="BD146" s="369"/>
      <c r="BE146" s="370" t="str">
        <f>IF(AND(申込書!$C$51&lt;&gt;"▼プルダウンより選択してください",申込書!$C$51&lt;&gt;"",$G146&lt;&gt;"",申込書!$V$51="特定学年のみ"),"申し込みする","")</f>
        <v/>
      </c>
      <c r="BF146" s="371"/>
      <c r="BG146" s="372"/>
      <c r="BH146" s="373" t="str">
        <f>IF(AND(申込書!$C$52&lt;&gt;"▼プルダウンより選択してください",申込書!$C$52&lt;&gt;"",申込書!$K$22&lt;&gt;"YYYY/MM/DD",$G146&lt;&gt;""),申込書!$K$22,"")</f>
        <v/>
      </c>
      <c r="BI146" s="369" t="str">
        <f>IF(BH146="","",IF(INDEX('コンテンツ＆備考マスタ'!$H:$J,MATCH(学校情報!BH$3,'コンテンツ＆備考マスタ'!$H:$H,0),3)="●",IF(AND(BH146&lt;&gt;"",ISNUMBER(申込書!$AC$22)=TRUE,申込書!$C$52&lt;&gt;"▼プルダウンより選択してください",申込書!$C$52&lt;&gt;""),申込書!$AC$22,""),"-"))</f>
        <v/>
      </c>
      <c r="BJ146" s="369"/>
      <c r="BK146" s="369"/>
      <c r="BL146" s="370" t="str">
        <f>IF(AND(申込書!$C$52&lt;&gt;"▼プルダウンより選択してください",申込書!$C$52&lt;&gt;"",$G146&lt;&gt;"",申込書!$V$52="特定学年のみ"),"申し込みする","")</f>
        <v/>
      </c>
      <c r="BM146" s="371"/>
      <c r="BN146" s="372"/>
      <c r="BO146" s="373" t="str">
        <f>IF(AND(申込書!$C$53&lt;&gt;"▼プルダウンより選択してください",申込書!$C$53&lt;&gt;"",申込書!$K$22&lt;&gt;"YYYY/MM/DD",$G146&lt;&gt;""),申込書!$K$22,"")</f>
        <v/>
      </c>
      <c r="BP146" s="369" t="str">
        <f>IF(BO146="","",IF(INDEX('コンテンツ＆備考マスタ'!$H:$J,MATCH(学校情報!BO$3,'コンテンツ＆備考マスタ'!$H:$H,0),3)="●",IF(AND(BO146&lt;&gt;"",ISNUMBER(申込書!$AC$22)=TRUE,申込書!$C$53&lt;&gt;"▼プルダウンより選択してください",申込書!$C$53&lt;&gt;""),申込書!$AC$22,""),"-"))</f>
        <v/>
      </c>
      <c r="BQ146" s="369"/>
      <c r="BR146" s="369"/>
      <c r="BS146" s="370" t="str">
        <f>IF(AND(申込書!$C$53&lt;&gt;"▼プルダウンより選択してください",申込書!$C$53&lt;&gt;"",$G146&lt;&gt;"",申込書!$V$53="特定学年のみ"),"申し込みする","")</f>
        <v/>
      </c>
      <c r="BT146" s="371"/>
      <c r="BU146" s="372"/>
      <c r="BV146" s="373" t="str">
        <f>IF(AND(申込書!$C$54&lt;&gt;"▼プルダウンより選択してください",申込書!$C$54&lt;&gt;"",申込書!$K$22&lt;&gt;"YYYY/MM/DD",$G146&lt;&gt;""),申込書!$K$22,"")</f>
        <v/>
      </c>
      <c r="BW146" s="369" t="str">
        <f>IF(BV146="","",IF(INDEX('コンテンツ＆備考マスタ'!$H:$J,MATCH(学校情報!BV$3,'コンテンツ＆備考マスタ'!$H:$H,0),3)="●",IF(AND(BV146&lt;&gt;"",ISNUMBER(申込書!$AC$22)=TRUE,申込書!$C$54&lt;&gt;"▼プルダウンより選択してください",申込書!$C$54&lt;&gt;""),申込書!$AC$22,""),"-"))</f>
        <v/>
      </c>
      <c r="BX146" s="369"/>
      <c r="BY146" s="369"/>
      <c r="BZ146" s="370" t="str">
        <f>IF(AND(申込書!$C$54&lt;&gt;"▼プルダウンより選択してください",申込書!$C$54&lt;&gt;"",$G146&lt;&gt;"",申込書!$V$54="特定学年のみ"),"申し込みする","")</f>
        <v/>
      </c>
      <c r="CA146" s="371"/>
      <c r="CB146" s="372"/>
      <c r="CC146" s="373" t="str">
        <f>IF(AND(申込書!$C$55&lt;&gt;"▼プルダウンより選択してください",申込書!$C$55&lt;&gt;"",申込書!$K$22&lt;&gt;"YYYY/MM/DD",$G146&lt;&gt;""),申込書!$K$22,"")</f>
        <v/>
      </c>
      <c r="CD146" s="369" t="str">
        <f>IF(CC146="","",IF(INDEX('コンテンツ＆備考マスタ'!$H:$J,MATCH(学校情報!CC$3,'コンテンツ＆備考マスタ'!$H:$H,0),3)="●",IF(AND(CC146&lt;&gt;"",ISNUMBER(申込書!$AC$22)=TRUE,申込書!$C$55&lt;&gt;"▼プルダウンより選択してください",申込書!$C$55&lt;&gt;""),申込書!$AC$22,""),"-"))</f>
        <v/>
      </c>
      <c r="CE146" s="369"/>
      <c r="CF146" s="369"/>
      <c r="CG146" s="370" t="str">
        <f>IF(AND(申込書!$C$55&lt;&gt;"▼プルダウンより選択してください",申込書!$C$55&lt;&gt;"",$G146&lt;&gt;"",申込書!$V$55="特定学年のみ"),"申し込みする","")</f>
        <v/>
      </c>
      <c r="CH146" s="371"/>
      <c r="CI146" s="372"/>
      <c r="CJ146" s="373" t="str">
        <f>IF(AND(申込書!$C$56&lt;&gt;"▼プルダウンより選択してください",申込書!$C$56&lt;&gt;"",申込書!$K$22&lt;&gt;"YYYY/MM/DD",$G146&lt;&gt;""),申込書!$K$22,"")</f>
        <v/>
      </c>
      <c r="CK146" s="369" t="str">
        <f>IF(CJ146="","",IF(INDEX('コンテンツ＆備考マスタ'!$H:$J,MATCH(学校情報!CJ$3,'コンテンツ＆備考マスタ'!$H:$H,0),3)="●",IF(AND(CJ146&lt;&gt;"",ISNUMBER(申込書!$AC$22)=TRUE,申込書!$C$56&lt;&gt;"▼プルダウンより選択してください",申込書!$C$56&lt;&gt;""),申込書!$AC$22,""),"-"))</f>
        <v/>
      </c>
      <c r="CL146" s="369"/>
      <c r="CM146" s="369"/>
      <c r="CN146" s="370" t="str">
        <f>IF(AND(申込書!$C$56&lt;&gt;"▼プルダウンより選択してください",申込書!$C$56&lt;&gt;"",$G146&lt;&gt;"",申込書!$V$56="特定学年のみ"),"申し込みする","")</f>
        <v/>
      </c>
      <c r="CO146" s="371"/>
      <c r="CP146" s="372"/>
      <c r="CQ146" s="373" t="str">
        <f>IF(AND(申込書!$C$57&lt;&gt;"▼プルダウンより選択してください",申込書!$C$57&lt;&gt;"",申込書!$K$22&lt;&gt;"YYYY/MM/DD",$G146&lt;&gt;""),申込書!$K$22,"")</f>
        <v/>
      </c>
      <c r="CR146" s="369" t="str">
        <f>IF(CQ146="","",IF(INDEX('コンテンツ＆備考マスタ'!$H:$J,MATCH(学校情報!CQ$3,'コンテンツ＆備考マスタ'!$H:$H,0),3)="●",IF(AND(CQ146&lt;&gt;"",ISNUMBER(申込書!$AC$22)=TRUE,申込書!$C$57&lt;&gt;"▼プルダウンより選択してください",申込書!$C$57&lt;&gt;""),申込書!$AC$22,""),"-"))</f>
        <v/>
      </c>
      <c r="CS146" s="369"/>
      <c r="CT146" s="369"/>
      <c r="CU146" s="369" t="str">
        <f>IF(AND(申込書!$C$57&lt;&gt;"▼プルダウンより選択してください",申込書!$C$57&lt;&gt;"",$G146&lt;&gt;"",申込書!$V$57="特定学年のみ"),"申し込みする","")</f>
        <v/>
      </c>
      <c r="CV146" s="371"/>
      <c r="CW146" s="372"/>
      <c r="CX146" s="373" t="str">
        <f>IF(AND(申込書!$C$58&lt;&gt;"▼プルダウンより選択してください",申込書!$C$58&lt;&gt;"",申込書!$K$22&lt;&gt;"YYYY/MM/DD",$G146&lt;&gt;""),申込書!$K$22,"")</f>
        <v/>
      </c>
      <c r="CY146" s="369" t="str">
        <f>IF(CX146="","",IF(INDEX('コンテンツ＆備考マスタ'!$H:$J,MATCH(学校情報!CX$3,'コンテンツ＆備考マスタ'!$H:$H,0),3)="●",IF(AND(CX146&lt;&gt;"",ISNUMBER(申込書!$AC$22)=TRUE,申込書!$C$58&lt;&gt;"▼プルダウンより選択してください",申込書!$C$58&lt;&gt;""),申込書!$AC$22,""),"-"))</f>
        <v/>
      </c>
      <c r="CZ146" s="369"/>
      <c r="DA146" s="369"/>
      <c r="DB146" s="369" t="str">
        <f>IF(AND(申込書!$C$58&lt;&gt;"▼プルダウンより選択してください",申込書!$C$58&lt;&gt;"",$G146&lt;&gt;"",申込書!$V$58="特定学年のみ"),"申し込みする","")</f>
        <v/>
      </c>
      <c r="DC146" s="371"/>
      <c r="DD146" s="372"/>
      <c r="DE146" s="373" t="str">
        <f>IF(AND(申込書!$C$59&lt;&gt;"▼プルダウンより選択してください",申込書!$C$59&lt;&gt;"",申込書!$K$22&lt;&gt;"YYYY/MM/DD",$G146&lt;&gt;""),申込書!$K$22,"")</f>
        <v/>
      </c>
      <c r="DF146" s="369" t="str">
        <f>IF(DE146="","",IF(INDEX('コンテンツ＆備考マスタ'!$H:$J,MATCH(学校情報!DE$3,'コンテンツ＆備考マスタ'!$H:$H,0),3)="●",IF(AND(DE146&lt;&gt;"",ISNUMBER(申込書!$AC$22)=TRUE,申込書!$C$59&lt;&gt;"▼プルダウンより選択してください",申込書!$C$59&lt;&gt;""),申込書!$AC$22,""),"-"))</f>
        <v/>
      </c>
      <c r="DG146" s="369"/>
      <c r="DH146" s="369"/>
      <c r="DI146" s="369" t="str">
        <f>IF(AND(申込書!$C$59&lt;&gt;"▼プルダウンより選択してください",申込書!$C$59&lt;&gt;"",$G146&lt;&gt;"",申込書!$V$59="特定学年のみ"),"申し込みする","")</f>
        <v/>
      </c>
      <c r="DJ146" s="371"/>
      <c r="DK146" s="372"/>
      <c r="DL146" s="373" t="str">
        <f>IF(AND(申込書!$C$60&lt;&gt;"▼プルダウンより選択してください",申込書!$C$60&lt;&gt;"",申込書!$K$22&lt;&gt;"YYYY/MM/DD",$G146&lt;&gt;""),申込書!$K$22,"")</f>
        <v/>
      </c>
      <c r="DM146" s="369" t="str">
        <f>IF(DL146="","",IF(INDEX('コンテンツ＆備考マスタ'!$H:$J,MATCH(学校情報!DL$3,'コンテンツ＆備考マスタ'!$H:$H,0),3)="●",IF(AND(DL146&lt;&gt;"",ISNUMBER(申込書!$AC$22)=TRUE,申込書!$C$60&lt;&gt;"▼プルダウンより選択してください",申込書!$C$60&lt;&gt;""),申込書!$AC$22,""),"-"))</f>
        <v/>
      </c>
      <c r="DN146" s="369"/>
      <c r="DO146" s="369"/>
      <c r="DP146" s="369" t="str">
        <f>IF(AND(申込書!$C$60&lt;&gt;"▼プルダウンより選択してください",申込書!$C$60&lt;&gt;"",$G146&lt;&gt;"",申込書!$V$60="特定学年のみ"),"申し込みする","")</f>
        <v/>
      </c>
      <c r="DQ146" s="371"/>
      <c r="DR146" s="372"/>
      <c r="DS146" s="373" t="str">
        <f>IF(AND(申込書!$C$61&lt;&gt;"▼プルダウンより選択してください",申込書!$C$61&lt;&gt;"",申込書!$K$22&lt;&gt;"YYYY/MM/DD",$G146&lt;&gt;""),申込書!$K$22,"")</f>
        <v/>
      </c>
      <c r="DT146" s="369" t="str">
        <f>IF(DS146="","",IF(INDEX('コンテンツ＆備考マスタ'!$H:$J,MATCH(学校情報!DS$3,'コンテンツ＆備考マスタ'!$H:$H,0),3)="●",IF(AND(DS146&lt;&gt;"",ISNUMBER(申込書!$AC$22)=TRUE,申込書!$C$61&lt;&gt;"▼プルダウンより選択してください",申込書!$C$61&lt;&gt;""),申込書!$AC$22,""),"-"))</f>
        <v/>
      </c>
      <c r="DU146" s="369"/>
      <c r="DV146" s="369"/>
      <c r="DW146" s="369" t="str">
        <f>IF(AND(申込書!$C$61&lt;&gt;"▼プルダウンより選択してください",申込書!$C$61&lt;&gt;"",$G146&lt;&gt;"",申込書!$V$61="特定学年のみ"),"申し込みする","")</f>
        <v/>
      </c>
      <c r="DX146" s="371"/>
      <c r="DY146" s="372"/>
      <c r="DZ146" s="373" t="str">
        <f>IF(AND(申込書!$C$62&lt;&gt;"▼プルダウンより選択してください",申込書!$C$62&lt;&gt;"",申込書!$K$22&lt;&gt;"YYYY/MM/DD",$G146&lt;&gt;""),申込書!$K$22,"")</f>
        <v/>
      </c>
      <c r="EA146" s="369" t="str">
        <f>IF(DZ146="","",IF(INDEX('コンテンツ＆備考マスタ'!$H:$J,MATCH(学校情報!DZ$3,'コンテンツ＆備考マスタ'!$H:$H,0),3)="●",IF(AND(DZ146&lt;&gt;"",ISNUMBER(申込書!$AC$22)=TRUE,申込書!$C$62&lt;&gt;"▼プルダウンより選択してください",申込書!$C$62&lt;&gt;""),申込書!$AC$22,""),"-"))</f>
        <v/>
      </c>
      <c r="EB146" s="369"/>
      <c r="EC146" s="369"/>
      <c r="ED146" s="370" t="str">
        <f>IF(AND(申込書!$C$62&lt;&gt;"▼プルダウンより選択してください",申込書!$C$62&lt;&gt;"",$G146&lt;&gt;"",申込書!$V$62="特定学年のみ"),"申し込みする","")</f>
        <v/>
      </c>
      <c r="EE146" s="371"/>
      <c r="EF146" s="372"/>
      <c r="EG146" s="373" t="str">
        <f>IF(AND(申込書!$C$63&lt;&gt;"▼プルダウンより選択してください",申込書!$C$63&lt;&gt;"",申込書!$K$22&lt;&gt;"YYYY/MM/DD",$G146&lt;&gt;""),申込書!$K$22,"")</f>
        <v/>
      </c>
      <c r="EH146" s="369" t="str">
        <f>IF(EG146="","",IF(INDEX('コンテンツ＆備考マスタ'!$H:$J,MATCH(学校情報!EG$3,'コンテンツ＆備考マスタ'!$H:$H,0),3)="●",IF(AND(EG146&lt;&gt;"",ISNUMBER(申込書!$AC$22)=TRUE,申込書!$C$63&lt;&gt;"▼プルダウンより選択してください",申込書!$C$63&lt;&gt;""),申込書!$AC$22,""),"-"))</f>
        <v/>
      </c>
      <c r="EI146" s="369"/>
      <c r="EJ146" s="369"/>
      <c r="EK146" s="370" t="str">
        <f>IF(AND(申込書!$C$63&lt;&gt;"▼プルダウンより選択してください",申込書!$C$63&lt;&gt;"",$G146&lt;&gt;"",申込書!$V$63="特定学年のみ"),"申し込みする","")</f>
        <v/>
      </c>
      <c r="EL146" s="371"/>
      <c r="EM146" s="372"/>
      <c r="EN146" s="373" t="str">
        <f>IF(AND(申込書!$C$64&lt;&gt;"▼プルダウンより選択してください",申込書!$C$64&lt;&gt;"",申込書!$K$22&lt;&gt;"YYYY/MM/DD",$G146&lt;&gt;""),申込書!$K$22,"")</f>
        <v/>
      </c>
      <c r="EO146" s="369" t="str">
        <f>IF(EN146="","",IF(INDEX('コンテンツ＆備考マスタ'!$H:$J,MATCH(学校情報!EN$3,'コンテンツ＆備考マスタ'!$H:$H,0),3)="●",IF(AND(EN146&lt;&gt;"",ISNUMBER(申込書!$AC$22)=TRUE,申込書!$C$64&lt;&gt;"▼プルダウンより選択してください",申込書!$C$64&lt;&gt;""),申込書!$AC$22,""),"-"))</f>
        <v/>
      </c>
      <c r="EP146" s="369"/>
      <c r="EQ146" s="369"/>
      <c r="ER146" s="370" t="str">
        <f>IF(AND(申込書!$C$64&lt;&gt;"▼プルダウンより選択してください",申込書!$C$64&lt;&gt;"",$G146&lt;&gt;"",申込書!$V$64="特定学年のみ"),"申し込みする","")</f>
        <v/>
      </c>
      <c r="ES146" s="371"/>
      <c r="ET146" s="372"/>
      <c r="EU146" s="373" t="str">
        <f>IF(AND(申込書!$C$65&lt;&gt;"▼プルダウンより選択してください",申込書!$C$65&lt;&gt;"",申込書!$K$22&lt;&gt;"YYYY/MM/DD",$G146&lt;&gt;""),申込書!$K$22,"")</f>
        <v/>
      </c>
      <c r="EV146" s="369" t="str">
        <f>IF(EU146="","",IF(INDEX('コンテンツ＆備考マスタ'!$H:$J,MATCH(学校情報!EU$3,'コンテンツ＆備考マスタ'!$H:$H,0),3)="●",IF(AND(EU146&lt;&gt;"",ISNUMBER(申込書!$AC$22)=TRUE,申込書!$C$65&lt;&gt;"▼プルダウンより選択してください",申込書!$C$65&lt;&gt;""),申込書!$AC$22,""),"-"))</f>
        <v/>
      </c>
      <c r="EW146" s="369"/>
      <c r="EX146" s="369"/>
      <c r="EY146" s="370" t="str">
        <f>IF(AND(申込書!$C$65&lt;&gt;"▼プルダウンより選択してください",申込書!$C$65&lt;&gt;"",$G146&lt;&gt;"",申込書!$V$65="特定学年のみ"),"申し込みする","")</f>
        <v/>
      </c>
      <c r="EZ146" s="371"/>
      <c r="FA146" s="372"/>
      <c r="FB146" s="373" t="str">
        <f>IF(AND(申込書!$C$66&lt;&gt;"▼プルダウンより選択してください",申込書!$C$66&lt;&gt;"",申込書!$K$22&lt;&gt;"YYYY/MM/DD",$G146&lt;&gt;""),申込書!$K$22,"")</f>
        <v/>
      </c>
      <c r="FC146" s="369" t="str">
        <f>IF(FB146="","",IF(INDEX('コンテンツ＆備考マスタ'!$H:$J,MATCH(学校情報!FB$3,'コンテンツ＆備考マスタ'!$H:$H,0),3)="●",IF(AND(FB146&lt;&gt;"",ISNUMBER(申込書!$AC$22)=TRUE,申込書!$C$66&lt;&gt;"▼プルダウンより選択してください",申込書!$C$66&lt;&gt;""),申込書!$AC$22,""),"-"))</f>
        <v/>
      </c>
      <c r="FD146" s="369"/>
      <c r="FE146" s="369"/>
      <c r="FF146" s="370" t="str">
        <f>IF(AND(申込書!$C$66&lt;&gt;"▼プルダウンより選択してください",申込書!$C$66&lt;&gt;"",$G146&lt;&gt;"",申込書!$V$66="特定学年のみ"),"申し込みする","")</f>
        <v/>
      </c>
      <c r="FG146" s="371"/>
      <c r="FH146" s="372"/>
      <c r="FI146" s="373" t="str">
        <f>IF(AND(申込書!$C$67&lt;&gt;"▼プルダウンより選択してください",申込書!$C$67&lt;&gt;"",申込書!$K$22&lt;&gt;"YYYY/MM/DD",$G146&lt;&gt;""),申込書!$K$22,"")</f>
        <v/>
      </c>
      <c r="FJ146" s="369" t="str">
        <f>IF(FI146="","",IF(INDEX('コンテンツ＆備考マスタ'!$H:$J,MATCH(学校情報!FI$3,'コンテンツ＆備考マスタ'!$H:$H,0),3)="●",IF(AND(FI146&lt;&gt;"",ISNUMBER(申込書!$AC$22)=TRUE,申込書!$C$67&lt;&gt;"▼プルダウンより選択してください",申込書!$C$67&lt;&gt;""),申込書!$AC$22,""),"-"))</f>
        <v/>
      </c>
      <c r="FK146" s="369"/>
      <c r="FL146" s="369"/>
      <c r="FM146" s="370" t="str">
        <f>IF(AND(申込書!$C$67&lt;&gt;"▼プルダウンより選択してください",申込書!$C$67&lt;&gt;"",$G146&lt;&gt;"",申込書!$V$67="特定学年のみ"),"申し込みする","")</f>
        <v/>
      </c>
      <c r="FN146" s="371"/>
      <c r="FO146" s="372"/>
      <c r="FP146" s="373" t="str">
        <f>IF(AND(申込書!$C$68&lt;&gt;"▼プルダウンより選択してください",申込書!$C$68&lt;&gt;"",申込書!$K$22&lt;&gt;"YYYY/MM/DD",$G146&lt;&gt;""),申込書!$K$22,"")</f>
        <v/>
      </c>
      <c r="FQ146" s="369" t="str">
        <f>IF(FP146="","",IF(INDEX('コンテンツ＆備考マスタ'!$H:$J,MATCH(学校情報!FP$3,'コンテンツ＆備考マスタ'!$H:$H,0),3)="●",IF(AND(FP146&lt;&gt;"",ISNUMBER(申込書!$AC$22)=TRUE,申込書!$C$68&lt;&gt;"▼プルダウンより選択してください",申込書!$C$68&lt;&gt;""),申込書!$AC$22,""),"-"))</f>
        <v/>
      </c>
      <c r="FR146" s="369"/>
      <c r="FS146" s="369"/>
      <c r="FT146" s="370" t="str">
        <f>IF(AND(申込書!$C$68&lt;&gt;"▼プルダウンより選択してください",申込書!$C$68&lt;&gt;"",$G146&lt;&gt;"",申込書!$V$68="特定学年のみ"),"申し込みする","")</f>
        <v/>
      </c>
      <c r="FU146" s="371"/>
      <c r="FV146" s="372"/>
      <c r="FW146" s="373" t="str">
        <f>IF(AND(申込書!$C$69&lt;&gt;"▼プルダウンより選択してください",申込書!$C$69&lt;&gt;"",申込書!$K$22&lt;&gt;"YYYY/MM/DD",$G146&lt;&gt;""),申込書!$K$22,"")</f>
        <v/>
      </c>
      <c r="FX146" s="369" t="str">
        <f>IF(FW146="","",IF(INDEX('コンテンツ＆備考マスタ'!$H:$J,MATCH(学校情報!FW$3,'コンテンツ＆備考マスタ'!$H:$H,0),3)="●",IF(AND(FW146&lt;&gt;"",ISNUMBER(申込書!$AC$22)=TRUE,申込書!$C$69&lt;&gt;"▼プルダウンより選択してください",申込書!$C$69&lt;&gt;""),申込書!$AC$22,""),"-"))</f>
        <v/>
      </c>
      <c r="FY146" s="369"/>
      <c r="FZ146" s="369"/>
      <c r="GA146" s="370" t="str">
        <f>IF(AND(申込書!$C$69&lt;&gt;"▼プルダウンより選択してください",申込書!$C$69&lt;&gt;"",$G146&lt;&gt;"",申込書!$V$69="特定学年のみ"),"申し込みする","")</f>
        <v/>
      </c>
      <c r="GB146" s="371"/>
      <c r="GC146" s="372"/>
      <c r="GD146" s="373" t="str">
        <f>IF(AND(申込書!$C$70&lt;&gt;"▼プルダウンより選択してください",申込書!$C$70&lt;&gt;"",申込書!$K$22&lt;&gt;"YYYY/MM/DD",$G146&lt;&gt;""),申込書!$K$22,"")</f>
        <v/>
      </c>
      <c r="GE146" s="369" t="str">
        <f>IF(GD146="","",IF(INDEX('コンテンツ＆備考マスタ'!$H:$J,MATCH(学校情報!GD$3,'コンテンツ＆備考マスタ'!$H:$H,0),3)="●",IF(AND(GD146&lt;&gt;"",ISNUMBER(申込書!$AC$22)=TRUE,申込書!$C$70&lt;&gt;"▼プルダウンより選択してください",申込書!$C$70&lt;&gt;""),申込書!$AC$22,""),"-"))</f>
        <v/>
      </c>
      <c r="GF146" s="369"/>
      <c r="GG146" s="369"/>
      <c r="GH146" s="370" t="str">
        <f>IF(AND(申込書!$C$70&lt;&gt;"▼プルダウンより選択してください",申込書!$C$70&lt;&gt;"",$G146&lt;&gt;"",申込書!$V$70="特定学年のみ"),"申し込みする","")</f>
        <v/>
      </c>
      <c r="GI146" s="371"/>
      <c r="GJ146" s="372"/>
      <c r="GK146" s="373" t="str">
        <f>IF(AND(申込書!$C$71&lt;&gt;"▼プルダウンより選択してください",申込書!$C$71&lt;&gt;"",申込書!$K$22&lt;&gt;"YYYY/MM/DD",$G146&lt;&gt;""),申込書!$K$22,"")</f>
        <v/>
      </c>
      <c r="GL146" s="369" t="str">
        <f>IF(GK146="","",IF(INDEX('コンテンツ＆備考マスタ'!$H:$J,MATCH(学校情報!GK$3,'コンテンツ＆備考マスタ'!$H:$H,0),3)="●",IF(AND(GK146&lt;&gt;"",ISNUMBER(申込書!$AC$22)=TRUE,申込書!$C$71&lt;&gt;"▼プルダウンより選択してください",申込書!$C$71&lt;&gt;""),申込書!$AC$22,""),"-"))</f>
        <v/>
      </c>
      <c r="GM146" s="369"/>
      <c r="GN146" s="369"/>
      <c r="GO146" s="370" t="str">
        <f>IF(AND(申込書!$C$71&lt;&gt;"▼プルダウンより選択してください",申込書!$C$71&lt;&gt;"",$G146&lt;&gt;"",申込書!$V$71="特定学年のみ"),"申し込みする","")</f>
        <v/>
      </c>
      <c r="GP146" s="371"/>
      <c r="GQ146" s="372"/>
      <c r="GR146" s="373" t="str">
        <f>IF(AND(申込書!$C$72&lt;&gt;"▼プルダウンより選択してください",申込書!$C$72&lt;&gt;"",申込書!$K$22&lt;&gt;"YYYY/MM/DD",$G146&lt;&gt;""),申込書!$K$22,"")</f>
        <v/>
      </c>
      <c r="GS146" s="369" t="str">
        <f>IF(GR146="","",IF(INDEX('コンテンツ＆備考マスタ'!$H:$J,MATCH(学校情報!GR$3,'コンテンツ＆備考マスタ'!$H:$H,0),3)="●",IF(AND(GR146&lt;&gt;"",ISNUMBER(申込書!$AC$22)=TRUE,申込書!$C$72&lt;&gt;"▼プルダウンより選択してください",申込書!$C$72&lt;&gt;""),申込書!$AC$22,""),"-"))</f>
        <v/>
      </c>
      <c r="GT146" s="369"/>
      <c r="GU146" s="369"/>
      <c r="GV146" s="370" t="str">
        <f>IF(AND(申込書!$C$72&lt;&gt;"▼プルダウンより選択してください",申込書!$C$72&lt;&gt;"",$G146&lt;&gt;"",申込書!$V$72="特定学年のみ"),"申し込みする","")</f>
        <v/>
      </c>
      <c r="GW146" s="371"/>
      <c r="GX146" s="372"/>
      <c r="GY146" s="373" t="str">
        <f>IF(AND(申込書!$C$73&lt;&gt;"▼プルダウンより選択してください",申込書!$C$73&lt;&gt;"",申込書!$K$22&lt;&gt;"YYYY/MM/DD",$G146&lt;&gt;""),申込書!$K$22,"")</f>
        <v/>
      </c>
      <c r="GZ146" s="369" t="str">
        <f>IF(GY146="","",IF(INDEX('コンテンツ＆備考マスタ'!$H:$J,MATCH(学校情報!GY$3,'コンテンツ＆備考マスタ'!$H:$H,0),3)="●",IF(AND(GY146&lt;&gt;"",ISNUMBER(申込書!$AC$22)=TRUE,申込書!$C$73&lt;&gt;"▼プルダウンより選択してください",申込書!$C$73&lt;&gt;""),申込書!$AC$22,""),"-"))</f>
        <v/>
      </c>
      <c r="HA146" s="369"/>
      <c r="HB146" s="369"/>
      <c r="HC146" s="370" t="str">
        <f>IF(AND(申込書!$C$73&lt;&gt;"▼プルダウンより選択してください",申込書!$C$73&lt;&gt;"",$G146&lt;&gt;"",申込書!$V$73="特定学年のみ"),"申し込みする","")</f>
        <v/>
      </c>
      <c r="HD146" s="371"/>
      <c r="HE146" s="372"/>
      <c r="HF146" s="373" t="str">
        <f>IF(AND(申込書!$C$74&lt;&gt;"▼プルダウンより選択してください",申込書!$C$74&lt;&gt;"",申込書!$K$22&lt;&gt;"YYYY/MM/DD",$G146&lt;&gt;""),申込書!$K$22,"")</f>
        <v/>
      </c>
      <c r="HG146" s="369" t="str">
        <f>IF(HF146="","",IF(INDEX('コンテンツ＆備考マスタ'!$H:$J,MATCH(学校情報!HF$3,'コンテンツ＆備考マスタ'!$H:$H,0),3)="●",IF(AND(HF146&lt;&gt;"",ISNUMBER(申込書!$AC$22)=TRUE,申込書!$C$74&lt;&gt;"▼プルダウンより選択してください",申込書!$C$74&lt;&gt;""),申込書!$AC$22,""),"-"))</f>
        <v/>
      </c>
      <c r="HH146" s="369"/>
      <c r="HI146" s="369"/>
      <c r="HJ146" s="370" t="str">
        <f>IF(AND(申込書!$C$74&lt;&gt;"▼プルダウンより選択してください",申込書!$C$74&lt;&gt;"",$G146&lt;&gt;"",申込書!$V$74="特定学年のみ"),"申し込みする","")</f>
        <v/>
      </c>
      <c r="HK146" s="371"/>
      <c r="HL146" s="372"/>
      <c r="HM146" s="373" t="str">
        <f>IF(AND(申込書!$C$75&lt;&gt;"▼プルダウンより選択してください",申込書!$C$75&lt;&gt;"",申込書!$K$22&lt;&gt;"YYYY/MM/DD",$G146&lt;&gt;""),申込書!$K$22,"")</f>
        <v/>
      </c>
      <c r="HN146" s="369" t="str">
        <f>IF(HM146="","",IF(INDEX('コンテンツ＆備考マスタ'!$H:$J,MATCH(学校情報!HM$3,'コンテンツ＆備考マスタ'!$H:$H,0),3)="●",IF(AND(HM146&lt;&gt;"",ISNUMBER(申込書!$AC$22)=TRUE,申込書!$C$75&lt;&gt;"▼プルダウンより選択してください",申込書!$C$75&lt;&gt;""),申込書!$AC$22,""),"-"))</f>
        <v/>
      </c>
      <c r="HO146" s="369"/>
      <c r="HP146" s="369"/>
      <c r="HQ146" s="370" t="str">
        <f>IF(AND(申込書!$C$75&lt;&gt;"▼プルダウンより選択してください",申込書!$C$75&lt;&gt;"",$G146&lt;&gt;"",申込書!$V$75="特定学年のみ"),"申し込みする","")</f>
        <v/>
      </c>
      <c r="HR146" s="371"/>
      <c r="HS146" s="371"/>
      <c r="HT146" s="374" t="str">
        <f>IF(AND(申込書!$C$76&lt;&gt;"▼プルダウンより選択してください",申込書!$C$76&lt;&gt;"",申込書!$K$22&lt;&gt;"YYYY/MM/DD",$G146&lt;&gt;""),申込書!$K$22,"")</f>
        <v/>
      </c>
      <c r="HU146" s="369" t="str">
        <f>IF(HT146="","",IF(INDEX('コンテンツ＆備考マスタ'!$H:$J,MATCH(学校情報!HT$3,'コンテンツ＆備考マスタ'!$H:$H,0),3)="●",IF(AND(HT146&lt;&gt;"",ISNUMBER(申込書!$AC$22)=TRUE,申込書!$C$76&lt;&gt;"▼プルダウンより選択してください",申込書!$C$76&lt;&gt;""),申込書!$AC$22,""),"-"))</f>
        <v/>
      </c>
      <c r="HV146" s="369"/>
      <c r="HW146" s="369"/>
      <c r="HX146" s="370" t="str">
        <f>IF(AND(申込書!$C$76&lt;&gt;"▼プルダウンより選択してください",申込書!$C$76&lt;&gt;"",$G146&lt;&gt;"",申込書!$V$76="特定学年のみ"),"申し込みする","")</f>
        <v/>
      </c>
      <c r="HY146" s="371"/>
      <c r="HZ146" s="372"/>
      <c r="IA146" s="69"/>
    </row>
    <row r="147" spans="2:235" ht="26.85" hidden="1" customHeight="1" outlineLevel="1">
      <c r="B147" s="365">
        <f t="shared" si="6"/>
        <v>142</v>
      </c>
      <c r="C147" s="55"/>
      <c r="D147" s="56"/>
      <c r="E147" s="154"/>
      <c r="F147" s="57"/>
      <c r="G147" s="58"/>
      <c r="H147" s="59"/>
      <c r="I147" s="60"/>
      <c r="J147" s="61"/>
      <c r="K147" s="366" t="str">
        <f t="shared" si="7"/>
        <v/>
      </c>
      <c r="L147" s="62"/>
      <c r="M147" s="322"/>
      <c r="N147" s="63"/>
      <c r="O147" s="64"/>
      <c r="P147" s="367" t="str">
        <f t="shared" si="8"/>
        <v/>
      </c>
      <c r="Q147" s="65"/>
      <c r="R147" s="66"/>
      <c r="S147" s="67"/>
      <c r="T147" s="68"/>
      <c r="U147" s="68"/>
      <c r="V147" s="68"/>
      <c r="W147" s="66"/>
      <c r="X147" s="281"/>
      <c r="Y147" s="368" t="str">
        <f>IF(AND(申込書!$C$47&lt;&gt;"▼プルダウンより選択してください",申込書!$C$47&lt;&gt;"",申込書!$K$22&lt;&gt;"YYYY/MM/DD",$G147&lt;&gt;""),申込書!$K$22,"")</f>
        <v/>
      </c>
      <c r="Z147" s="369" t="str">
        <f>IF(Y147="","",IF(INDEX('コンテンツ＆備考マスタ'!$H:$J,MATCH(学校情報!Y$3,'コンテンツ＆備考マスタ'!$H:$H,0),3)="●",IF(AND(Y147&lt;&gt;"",ISNUMBER(申込書!$AC$22)=TRUE,申込書!$C$47&lt;&gt;"▼プルダウンより選択してください",申込書!$C$47&lt;&gt;""),申込書!$AC$22,""),"-"))</f>
        <v/>
      </c>
      <c r="AA147" s="369"/>
      <c r="AB147" s="369"/>
      <c r="AC147" s="370" t="str">
        <f>IF(AND(申込書!$C$47&lt;&gt;"▼プルダウンより選択してください",申込書!$C$47&lt;&gt;"",$G147&lt;&gt;"",申込書!$V$47="特定学年のみ"),"申し込みする","")</f>
        <v/>
      </c>
      <c r="AD147" s="371"/>
      <c r="AE147" s="372"/>
      <c r="AF147" s="373" t="str">
        <f>IF(AND(申込書!$C$48&lt;&gt;"▼プルダウンより選択してください",申込書!$C$48&lt;&gt;"",申込書!$K$22&lt;&gt;"YYYY/MM/DD",$G147&lt;&gt;""),申込書!$K$22,"")</f>
        <v/>
      </c>
      <c r="AG147" s="369" t="str">
        <f>IF(AF147="","",IF(INDEX('コンテンツ＆備考マスタ'!$H:$J,MATCH(学校情報!AF$3,'コンテンツ＆備考マスタ'!$H:$H,0),3)="●",IF(AND(AF147&lt;&gt;"",ISNUMBER(申込書!$AC$22)=TRUE,申込書!$C$48&lt;&gt;"▼プルダウンより選択してください",申込書!$C$48&lt;&gt;""),申込書!$AC$22,""),"-"))</f>
        <v/>
      </c>
      <c r="AH147" s="369"/>
      <c r="AI147" s="369"/>
      <c r="AJ147" s="370" t="str">
        <f>IF(AND(申込書!$C$48&lt;&gt;"▼プルダウンより選択してください",申込書!$C$48&lt;&gt;"",$G147&lt;&gt;"",申込書!$V$48="特定学年のみ"),"申し込みする","")</f>
        <v/>
      </c>
      <c r="AK147" s="371"/>
      <c r="AL147" s="372"/>
      <c r="AM147" s="373" t="str">
        <f>IF(AND(申込書!$C$49&lt;&gt;"▼プルダウンより選択してください",申込書!$C$49&lt;&gt;"",申込書!$K$22&lt;&gt;"YYYY/MM/DD",$G147&lt;&gt;""),申込書!$K$22,"")</f>
        <v/>
      </c>
      <c r="AN147" s="369" t="str">
        <f>IF(AM147="","",IF(INDEX('コンテンツ＆備考マスタ'!$H:$J,MATCH(学校情報!AM$3,'コンテンツ＆備考マスタ'!$H:$H,0),3)="●",IF(AND(AM147&lt;&gt;"",ISNUMBER(申込書!$AC$22)=TRUE,申込書!$C$49&lt;&gt;"▼プルダウンより選択してください",申込書!$C$49&lt;&gt;""),申込書!$AC$22,""),"-"))</f>
        <v/>
      </c>
      <c r="AO147" s="369"/>
      <c r="AP147" s="369"/>
      <c r="AQ147" s="370" t="str">
        <f>IF(AND(申込書!$C$49&lt;&gt;"▼プルダウンより選択してください",申込書!$C$49&lt;&gt;"",$G147&lt;&gt;"",申込書!$V$49="特定学年のみ"),"申し込みする","")</f>
        <v/>
      </c>
      <c r="AR147" s="371"/>
      <c r="AS147" s="372"/>
      <c r="AT147" s="373" t="str">
        <f>IF(AND(申込書!$C$50&lt;&gt;"▼プルダウンより選択してください",申込書!$C$50&lt;&gt;"",申込書!$K$22&lt;&gt;"YYYY/MM/DD",$G147&lt;&gt;""),申込書!$K$22,"")</f>
        <v/>
      </c>
      <c r="AU147" s="369" t="str">
        <f>IF(AT147="","",IF(INDEX('コンテンツ＆備考マスタ'!$H:$J,MATCH(学校情報!AT$3,'コンテンツ＆備考マスタ'!$H:$H,0),3)="●",IF(AND(AT147&lt;&gt;"",ISNUMBER(申込書!$AC$22)=TRUE,申込書!$C$50&lt;&gt;"▼プルダウンより選択してください",申込書!$C$50&lt;&gt;""),申込書!$AC$22,""),"-"))</f>
        <v/>
      </c>
      <c r="AV147" s="369"/>
      <c r="AW147" s="369"/>
      <c r="AX147" s="370" t="str">
        <f>IF(AND(申込書!$C$50&lt;&gt;"▼プルダウンより選択してください",申込書!$C$50&lt;&gt;"",$G147&lt;&gt;"",申込書!$V$50="特定学年のみ"),"申し込みする","")</f>
        <v/>
      </c>
      <c r="AY147" s="371"/>
      <c r="AZ147" s="372"/>
      <c r="BA147" s="373" t="str">
        <f>IF(AND(申込書!$C$51&lt;&gt;"▼プルダウンより選択してください",申込書!$C$51&lt;&gt;"",申込書!$K$22&lt;&gt;"YYYY/MM/DD",$G147&lt;&gt;""),申込書!$K$22,"")</f>
        <v/>
      </c>
      <c r="BB147" s="369" t="str">
        <f>IF(BA147="","",IF(INDEX('コンテンツ＆備考マスタ'!$H:$J,MATCH(学校情報!BA$3,'コンテンツ＆備考マスタ'!$H:$H,0),3)="●",IF(AND(BA147&lt;&gt;"",ISNUMBER(申込書!$AC$22)=TRUE,申込書!$C$51&lt;&gt;"▼プルダウンより選択してください",申込書!$C$51&lt;&gt;""),申込書!$AC$22,""),"-"))</f>
        <v/>
      </c>
      <c r="BC147" s="369"/>
      <c r="BD147" s="369"/>
      <c r="BE147" s="370" t="str">
        <f>IF(AND(申込書!$C$51&lt;&gt;"▼プルダウンより選択してください",申込書!$C$51&lt;&gt;"",$G147&lt;&gt;"",申込書!$V$51="特定学年のみ"),"申し込みする","")</f>
        <v/>
      </c>
      <c r="BF147" s="371"/>
      <c r="BG147" s="372"/>
      <c r="BH147" s="373" t="str">
        <f>IF(AND(申込書!$C$52&lt;&gt;"▼プルダウンより選択してください",申込書!$C$52&lt;&gt;"",申込書!$K$22&lt;&gt;"YYYY/MM/DD",$G147&lt;&gt;""),申込書!$K$22,"")</f>
        <v/>
      </c>
      <c r="BI147" s="369" t="str">
        <f>IF(BH147="","",IF(INDEX('コンテンツ＆備考マスタ'!$H:$J,MATCH(学校情報!BH$3,'コンテンツ＆備考マスタ'!$H:$H,0),3)="●",IF(AND(BH147&lt;&gt;"",ISNUMBER(申込書!$AC$22)=TRUE,申込書!$C$52&lt;&gt;"▼プルダウンより選択してください",申込書!$C$52&lt;&gt;""),申込書!$AC$22,""),"-"))</f>
        <v/>
      </c>
      <c r="BJ147" s="369"/>
      <c r="BK147" s="369"/>
      <c r="BL147" s="370" t="str">
        <f>IF(AND(申込書!$C$52&lt;&gt;"▼プルダウンより選択してください",申込書!$C$52&lt;&gt;"",$G147&lt;&gt;"",申込書!$V$52="特定学年のみ"),"申し込みする","")</f>
        <v/>
      </c>
      <c r="BM147" s="371"/>
      <c r="BN147" s="372"/>
      <c r="BO147" s="373" t="str">
        <f>IF(AND(申込書!$C$53&lt;&gt;"▼プルダウンより選択してください",申込書!$C$53&lt;&gt;"",申込書!$K$22&lt;&gt;"YYYY/MM/DD",$G147&lt;&gt;""),申込書!$K$22,"")</f>
        <v/>
      </c>
      <c r="BP147" s="369" t="str">
        <f>IF(BO147="","",IF(INDEX('コンテンツ＆備考マスタ'!$H:$J,MATCH(学校情報!BO$3,'コンテンツ＆備考マスタ'!$H:$H,0),3)="●",IF(AND(BO147&lt;&gt;"",ISNUMBER(申込書!$AC$22)=TRUE,申込書!$C$53&lt;&gt;"▼プルダウンより選択してください",申込書!$C$53&lt;&gt;""),申込書!$AC$22,""),"-"))</f>
        <v/>
      </c>
      <c r="BQ147" s="369"/>
      <c r="BR147" s="369"/>
      <c r="BS147" s="370" t="str">
        <f>IF(AND(申込書!$C$53&lt;&gt;"▼プルダウンより選択してください",申込書!$C$53&lt;&gt;"",$G147&lt;&gt;"",申込書!$V$53="特定学年のみ"),"申し込みする","")</f>
        <v/>
      </c>
      <c r="BT147" s="371"/>
      <c r="BU147" s="372"/>
      <c r="BV147" s="373" t="str">
        <f>IF(AND(申込書!$C$54&lt;&gt;"▼プルダウンより選択してください",申込書!$C$54&lt;&gt;"",申込書!$K$22&lt;&gt;"YYYY/MM/DD",$G147&lt;&gt;""),申込書!$K$22,"")</f>
        <v/>
      </c>
      <c r="BW147" s="369" t="str">
        <f>IF(BV147="","",IF(INDEX('コンテンツ＆備考マスタ'!$H:$J,MATCH(学校情報!BV$3,'コンテンツ＆備考マスタ'!$H:$H,0),3)="●",IF(AND(BV147&lt;&gt;"",ISNUMBER(申込書!$AC$22)=TRUE,申込書!$C$54&lt;&gt;"▼プルダウンより選択してください",申込書!$C$54&lt;&gt;""),申込書!$AC$22,""),"-"))</f>
        <v/>
      </c>
      <c r="BX147" s="369"/>
      <c r="BY147" s="369"/>
      <c r="BZ147" s="370" t="str">
        <f>IF(AND(申込書!$C$54&lt;&gt;"▼プルダウンより選択してください",申込書!$C$54&lt;&gt;"",$G147&lt;&gt;"",申込書!$V$54="特定学年のみ"),"申し込みする","")</f>
        <v/>
      </c>
      <c r="CA147" s="371"/>
      <c r="CB147" s="372"/>
      <c r="CC147" s="373" t="str">
        <f>IF(AND(申込書!$C$55&lt;&gt;"▼プルダウンより選択してください",申込書!$C$55&lt;&gt;"",申込書!$K$22&lt;&gt;"YYYY/MM/DD",$G147&lt;&gt;""),申込書!$K$22,"")</f>
        <v/>
      </c>
      <c r="CD147" s="369" t="str">
        <f>IF(CC147="","",IF(INDEX('コンテンツ＆備考マスタ'!$H:$J,MATCH(学校情報!CC$3,'コンテンツ＆備考マスタ'!$H:$H,0),3)="●",IF(AND(CC147&lt;&gt;"",ISNUMBER(申込書!$AC$22)=TRUE,申込書!$C$55&lt;&gt;"▼プルダウンより選択してください",申込書!$C$55&lt;&gt;""),申込書!$AC$22,""),"-"))</f>
        <v/>
      </c>
      <c r="CE147" s="369"/>
      <c r="CF147" s="369"/>
      <c r="CG147" s="370" t="str">
        <f>IF(AND(申込書!$C$55&lt;&gt;"▼プルダウンより選択してください",申込書!$C$55&lt;&gt;"",$G147&lt;&gt;"",申込書!$V$55="特定学年のみ"),"申し込みする","")</f>
        <v/>
      </c>
      <c r="CH147" s="371"/>
      <c r="CI147" s="372"/>
      <c r="CJ147" s="373" t="str">
        <f>IF(AND(申込書!$C$56&lt;&gt;"▼プルダウンより選択してください",申込書!$C$56&lt;&gt;"",申込書!$K$22&lt;&gt;"YYYY/MM/DD",$G147&lt;&gt;""),申込書!$K$22,"")</f>
        <v/>
      </c>
      <c r="CK147" s="369" t="str">
        <f>IF(CJ147="","",IF(INDEX('コンテンツ＆備考マスタ'!$H:$J,MATCH(学校情報!CJ$3,'コンテンツ＆備考マスタ'!$H:$H,0),3)="●",IF(AND(CJ147&lt;&gt;"",ISNUMBER(申込書!$AC$22)=TRUE,申込書!$C$56&lt;&gt;"▼プルダウンより選択してください",申込書!$C$56&lt;&gt;""),申込書!$AC$22,""),"-"))</f>
        <v/>
      </c>
      <c r="CL147" s="369"/>
      <c r="CM147" s="369"/>
      <c r="CN147" s="370" t="str">
        <f>IF(AND(申込書!$C$56&lt;&gt;"▼プルダウンより選択してください",申込書!$C$56&lt;&gt;"",$G147&lt;&gt;"",申込書!$V$56="特定学年のみ"),"申し込みする","")</f>
        <v/>
      </c>
      <c r="CO147" s="371"/>
      <c r="CP147" s="372"/>
      <c r="CQ147" s="373" t="str">
        <f>IF(AND(申込書!$C$57&lt;&gt;"▼プルダウンより選択してください",申込書!$C$57&lt;&gt;"",申込書!$K$22&lt;&gt;"YYYY/MM/DD",$G147&lt;&gt;""),申込書!$K$22,"")</f>
        <v/>
      </c>
      <c r="CR147" s="369" t="str">
        <f>IF(CQ147="","",IF(INDEX('コンテンツ＆備考マスタ'!$H:$J,MATCH(学校情報!CQ$3,'コンテンツ＆備考マスタ'!$H:$H,0),3)="●",IF(AND(CQ147&lt;&gt;"",ISNUMBER(申込書!$AC$22)=TRUE,申込書!$C$57&lt;&gt;"▼プルダウンより選択してください",申込書!$C$57&lt;&gt;""),申込書!$AC$22,""),"-"))</f>
        <v/>
      </c>
      <c r="CS147" s="369"/>
      <c r="CT147" s="369"/>
      <c r="CU147" s="369" t="str">
        <f>IF(AND(申込書!$C$57&lt;&gt;"▼プルダウンより選択してください",申込書!$C$57&lt;&gt;"",$G147&lt;&gt;"",申込書!$V$57="特定学年のみ"),"申し込みする","")</f>
        <v/>
      </c>
      <c r="CV147" s="371"/>
      <c r="CW147" s="372"/>
      <c r="CX147" s="373" t="str">
        <f>IF(AND(申込書!$C$58&lt;&gt;"▼プルダウンより選択してください",申込書!$C$58&lt;&gt;"",申込書!$K$22&lt;&gt;"YYYY/MM/DD",$G147&lt;&gt;""),申込書!$K$22,"")</f>
        <v/>
      </c>
      <c r="CY147" s="369" t="str">
        <f>IF(CX147="","",IF(INDEX('コンテンツ＆備考マスタ'!$H:$J,MATCH(学校情報!CX$3,'コンテンツ＆備考マスタ'!$H:$H,0),3)="●",IF(AND(CX147&lt;&gt;"",ISNUMBER(申込書!$AC$22)=TRUE,申込書!$C$58&lt;&gt;"▼プルダウンより選択してください",申込書!$C$58&lt;&gt;""),申込書!$AC$22,""),"-"))</f>
        <v/>
      </c>
      <c r="CZ147" s="369"/>
      <c r="DA147" s="369"/>
      <c r="DB147" s="369" t="str">
        <f>IF(AND(申込書!$C$58&lt;&gt;"▼プルダウンより選択してください",申込書!$C$58&lt;&gt;"",$G147&lt;&gt;"",申込書!$V$58="特定学年のみ"),"申し込みする","")</f>
        <v/>
      </c>
      <c r="DC147" s="371"/>
      <c r="DD147" s="372"/>
      <c r="DE147" s="373" t="str">
        <f>IF(AND(申込書!$C$59&lt;&gt;"▼プルダウンより選択してください",申込書!$C$59&lt;&gt;"",申込書!$K$22&lt;&gt;"YYYY/MM/DD",$G147&lt;&gt;""),申込書!$K$22,"")</f>
        <v/>
      </c>
      <c r="DF147" s="369" t="str">
        <f>IF(DE147="","",IF(INDEX('コンテンツ＆備考マスタ'!$H:$J,MATCH(学校情報!DE$3,'コンテンツ＆備考マスタ'!$H:$H,0),3)="●",IF(AND(DE147&lt;&gt;"",ISNUMBER(申込書!$AC$22)=TRUE,申込書!$C$59&lt;&gt;"▼プルダウンより選択してください",申込書!$C$59&lt;&gt;""),申込書!$AC$22,""),"-"))</f>
        <v/>
      </c>
      <c r="DG147" s="369"/>
      <c r="DH147" s="369"/>
      <c r="DI147" s="369" t="str">
        <f>IF(AND(申込書!$C$59&lt;&gt;"▼プルダウンより選択してください",申込書!$C$59&lt;&gt;"",$G147&lt;&gt;"",申込書!$V$59="特定学年のみ"),"申し込みする","")</f>
        <v/>
      </c>
      <c r="DJ147" s="371"/>
      <c r="DK147" s="372"/>
      <c r="DL147" s="373" t="str">
        <f>IF(AND(申込書!$C$60&lt;&gt;"▼プルダウンより選択してください",申込書!$C$60&lt;&gt;"",申込書!$K$22&lt;&gt;"YYYY/MM/DD",$G147&lt;&gt;""),申込書!$K$22,"")</f>
        <v/>
      </c>
      <c r="DM147" s="369" t="str">
        <f>IF(DL147="","",IF(INDEX('コンテンツ＆備考マスタ'!$H:$J,MATCH(学校情報!DL$3,'コンテンツ＆備考マスタ'!$H:$H,0),3)="●",IF(AND(DL147&lt;&gt;"",ISNUMBER(申込書!$AC$22)=TRUE,申込書!$C$60&lt;&gt;"▼プルダウンより選択してください",申込書!$C$60&lt;&gt;""),申込書!$AC$22,""),"-"))</f>
        <v/>
      </c>
      <c r="DN147" s="369"/>
      <c r="DO147" s="369"/>
      <c r="DP147" s="369" t="str">
        <f>IF(AND(申込書!$C$60&lt;&gt;"▼プルダウンより選択してください",申込書!$C$60&lt;&gt;"",$G147&lt;&gt;"",申込書!$V$60="特定学年のみ"),"申し込みする","")</f>
        <v/>
      </c>
      <c r="DQ147" s="371"/>
      <c r="DR147" s="372"/>
      <c r="DS147" s="373" t="str">
        <f>IF(AND(申込書!$C$61&lt;&gt;"▼プルダウンより選択してください",申込書!$C$61&lt;&gt;"",申込書!$K$22&lt;&gt;"YYYY/MM/DD",$G147&lt;&gt;""),申込書!$K$22,"")</f>
        <v/>
      </c>
      <c r="DT147" s="369" t="str">
        <f>IF(DS147="","",IF(INDEX('コンテンツ＆備考マスタ'!$H:$J,MATCH(学校情報!DS$3,'コンテンツ＆備考マスタ'!$H:$H,0),3)="●",IF(AND(DS147&lt;&gt;"",ISNUMBER(申込書!$AC$22)=TRUE,申込書!$C$61&lt;&gt;"▼プルダウンより選択してください",申込書!$C$61&lt;&gt;""),申込書!$AC$22,""),"-"))</f>
        <v/>
      </c>
      <c r="DU147" s="369"/>
      <c r="DV147" s="369"/>
      <c r="DW147" s="369" t="str">
        <f>IF(AND(申込書!$C$61&lt;&gt;"▼プルダウンより選択してください",申込書!$C$61&lt;&gt;"",$G147&lt;&gt;"",申込書!$V$61="特定学年のみ"),"申し込みする","")</f>
        <v/>
      </c>
      <c r="DX147" s="371"/>
      <c r="DY147" s="372"/>
      <c r="DZ147" s="373" t="str">
        <f>IF(AND(申込書!$C$62&lt;&gt;"▼プルダウンより選択してください",申込書!$C$62&lt;&gt;"",申込書!$K$22&lt;&gt;"YYYY/MM/DD",$G147&lt;&gt;""),申込書!$K$22,"")</f>
        <v/>
      </c>
      <c r="EA147" s="369" t="str">
        <f>IF(DZ147="","",IF(INDEX('コンテンツ＆備考マスタ'!$H:$J,MATCH(学校情報!DZ$3,'コンテンツ＆備考マスタ'!$H:$H,0),3)="●",IF(AND(DZ147&lt;&gt;"",ISNUMBER(申込書!$AC$22)=TRUE,申込書!$C$62&lt;&gt;"▼プルダウンより選択してください",申込書!$C$62&lt;&gt;""),申込書!$AC$22,""),"-"))</f>
        <v/>
      </c>
      <c r="EB147" s="369"/>
      <c r="EC147" s="369"/>
      <c r="ED147" s="370" t="str">
        <f>IF(AND(申込書!$C$62&lt;&gt;"▼プルダウンより選択してください",申込書!$C$62&lt;&gt;"",$G147&lt;&gt;"",申込書!$V$62="特定学年のみ"),"申し込みする","")</f>
        <v/>
      </c>
      <c r="EE147" s="371"/>
      <c r="EF147" s="372"/>
      <c r="EG147" s="373" t="str">
        <f>IF(AND(申込書!$C$63&lt;&gt;"▼プルダウンより選択してください",申込書!$C$63&lt;&gt;"",申込書!$K$22&lt;&gt;"YYYY/MM/DD",$G147&lt;&gt;""),申込書!$K$22,"")</f>
        <v/>
      </c>
      <c r="EH147" s="369" t="str">
        <f>IF(EG147="","",IF(INDEX('コンテンツ＆備考マスタ'!$H:$J,MATCH(学校情報!EG$3,'コンテンツ＆備考マスタ'!$H:$H,0),3)="●",IF(AND(EG147&lt;&gt;"",ISNUMBER(申込書!$AC$22)=TRUE,申込書!$C$63&lt;&gt;"▼プルダウンより選択してください",申込書!$C$63&lt;&gt;""),申込書!$AC$22,""),"-"))</f>
        <v/>
      </c>
      <c r="EI147" s="369"/>
      <c r="EJ147" s="369"/>
      <c r="EK147" s="370" t="str">
        <f>IF(AND(申込書!$C$63&lt;&gt;"▼プルダウンより選択してください",申込書!$C$63&lt;&gt;"",$G147&lt;&gt;"",申込書!$V$63="特定学年のみ"),"申し込みする","")</f>
        <v/>
      </c>
      <c r="EL147" s="371"/>
      <c r="EM147" s="372"/>
      <c r="EN147" s="373" t="str">
        <f>IF(AND(申込書!$C$64&lt;&gt;"▼プルダウンより選択してください",申込書!$C$64&lt;&gt;"",申込書!$K$22&lt;&gt;"YYYY/MM/DD",$G147&lt;&gt;""),申込書!$K$22,"")</f>
        <v/>
      </c>
      <c r="EO147" s="369" t="str">
        <f>IF(EN147="","",IF(INDEX('コンテンツ＆備考マスタ'!$H:$J,MATCH(学校情報!EN$3,'コンテンツ＆備考マスタ'!$H:$H,0),3)="●",IF(AND(EN147&lt;&gt;"",ISNUMBER(申込書!$AC$22)=TRUE,申込書!$C$64&lt;&gt;"▼プルダウンより選択してください",申込書!$C$64&lt;&gt;""),申込書!$AC$22,""),"-"))</f>
        <v/>
      </c>
      <c r="EP147" s="369"/>
      <c r="EQ147" s="369"/>
      <c r="ER147" s="370" t="str">
        <f>IF(AND(申込書!$C$64&lt;&gt;"▼プルダウンより選択してください",申込書!$C$64&lt;&gt;"",$G147&lt;&gt;"",申込書!$V$64="特定学年のみ"),"申し込みする","")</f>
        <v/>
      </c>
      <c r="ES147" s="371"/>
      <c r="ET147" s="372"/>
      <c r="EU147" s="373" t="str">
        <f>IF(AND(申込書!$C$65&lt;&gt;"▼プルダウンより選択してください",申込書!$C$65&lt;&gt;"",申込書!$K$22&lt;&gt;"YYYY/MM/DD",$G147&lt;&gt;""),申込書!$K$22,"")</f>
        <v/>
      </c>
      <c r="EV147" s="369" t="str">
        <f>IF(EU147="","",IF(INDEX('コンテンツ＆備考マスタ'!$H:$J,MATCH(学校情報!EU$3,'コンテンツ＆備考マスタ'!$H:$H,0),3)="●",IF(AND(EU147&lt;&gt;"",ISNUMBER(申込書!$AC$22)=TRUE,申込書!$C$65&lt;&gt;"▼プルダウンより選択してください",申込書!$C$65&lt;&gt;""),申込書!$AC$22,""),"-"))</f>
        <v/>
      </c>
      <c r="EW147" s="369"/>
      <c r="EX147" s="369"/>
      <c r="EY147" s="370" t="str">
        <f>IF(AND(申込書!$C$65&lt;&gt;"▼プルダウンより選択してください",申込書!$C$65&lt;&gt;"",$G147&lt;&gt;"",申込書!$V$65="特定学年のみ"),"申し込みする","")</f>
        <v/>
      </c>
      <c r="EZ147" s="371"/>
      <c r="FA147" s="372"/>
      <c r="FB147" s="373" t="str">
        <f>IF(AND(申込書!$C$66&lt;&gt;"▼プルダウンより選択してください",申込書!$C$66&lt;&gt;"",申込書!$K$22&lt;&gt;"YYYY/MM/DD",$G147&lt;&gt;""),申込書!$K$22,"")</f>
        <v/>
      </c>
      <c r="FC147" s="369" t="str">
        <f>IF(FB147="","",IF(INDEX('コンテンツ＆備考マスタ'!$H:$J,MATCH(学校情報!FB$3,'コンテンツ＆備考マスタ'!$H:$H,0),3)="●",IF(AND(FB147&lt;&gt;"",ISNUMBER(申込書!$AC$22)=TRUE,申込書!$C$66&lt;&gt;"▼プルダウンより選択してください",申込書!$C$66&lt;&gt;""),申込書!$AC$22,""),"-"))</f>
        <v/>
      </c>
      <c r="FD147" s="369"/>
      <c r="FE147" s="369"/>
      <c r="FF147" s="370" t="str">
        <f>IF(AND(申込書!$C$66&lt;&gt;"▼プルダウンより選択してください",申込書!$C$66&lt;&gt;"",$G147&lt;&gt;"",申込書!$V$66="特定学年のみ"),"申し込みする","")</f>
        <v/>
      </c>
      <c r="FG147" s="371"/>
      <c r="FH147" s="372"/>
      <c r="FI147" s="373" t="str">
        <f>IF(AND(申込書!$C$67&lt;&gt;"▼プルダウンより選択してください",申込書!$C$67&lt;&gt;"",申込書!$K$22&lt;&gt;"YYYY/MM/DD",$G147&lt;&gt;""),申込書!$K$22,"")</f>
        <v/>
      </c>
      <c r="FJ147" s="369" t="str">
        <f>IF(FI147="","",IF(INDEX('コンテンツ＆備考マスタ'!$H:$J,MATCH(学校情報!FI$3,'コンテンツ＆備考マスタ'!$H:$H,0),3)="●",IF(AND(FI147&lt;&gt;"",ISNUMBER(申込書!$AC$22)=TRUE,申込書!$C$67&lt;&gt;"▼プルダウンより選択してください",申込書!$C$67&lt;&gt;""),申込書!$AC$22,""),"-"))</f>
        <v/>
      </c>
      <c r="FK147" s="369"/>
      <c r="FL147" s="369"/>
      <c r="FM147" s="370" t="str">
        <f>IF(AND(申込書!$C$67&lt;&gt;"▼プルダウンより選択してください",申込書!$C$67&lt;&gt;"",$G147&lt;&gt;"",申込書!$V$67="特定学年のみ"),"申し込みする","")</f>
        <v/>
      </c>
      <c r="FN147" s="371"/>
      <c r="FO147" s="372"/>
      <c r="FP147" s="373" t="str">
        <f>IF(AND(申込書!$C$68&lt;&gt;"▼プルダウンより選択してください",申込書!$C$68&lt;&gt;"",申込書!$K$22&lt;&gt;"YYYY/MM/DD",$G147&lt;&gt;""),申込書!$K$22,"")</f>
        <v/>
      </c>
      <c r="FQ147" s="369" t="str">
        <f>IF(FP147="","",IF(INDEX('コンテンツ＆備考マスタ'!$H:$J,MATCH(学校情報!FP$3,'コンテンツ＆備考マスタ'!$H:$H,0),3)="●",IF(AND(FP147&lt;&gt;"",ISNUMBER(申込書!$AC$22)=TRUE,申込書!$C$68&lt;&gt;"▼プルダウンより選択してください",申込書!$C$68&lt;&gt;""),申込書!$AC$22,""),"-"))</f>
        <v/>
      </c>
      <c r="FR147" s="369"/>
      <c r="FS147" s="369"/>
      <c r="FT147" s="370" t="str">
        <f>IF(AND(申込書!$C$68&lt;&gt;"▼プルダウンより選択してください",申込書!$C$68&lt;&gt;"",$G147&lt;&gt;"",申込書!$V$68="特定学年のみ"),"申し込みする","")</f>
        <v/>
      </c>
      <c r="FU147" s="371"/>
      <c r="FV147" s="372"/>
      <c r="FW147" s="373" t="str">
        <f>IF(AND(申込書!$C$69&lt;&gt;"▼プルダウンより選択してください",申込書!$C$69&lt;&gt;"",申込書!$K$22&lt;&gt;"YYYY/MM/DD",$G147&lt;&gt;""),申込書!$K$22,"")</f>
        <v/>
      </c>
      <c r="FX147" s="369" t="str">
        <f>IF(FW147="","",IF(INDEX('コンテンツ＆備考マスタ'!$H:$J,MATCH(学校情報!FW$3,'コンテンツ＆備考マスタ'!$H:$H,0),3)="●",IF(AND(FW147&lt;&gt;"",ISNUMBER(申込書!$AC$22)=TRUE,申込書!$C$69&lt;&gt;"▼プルダウンより選択してください",申込書!$C$69&lt;&gt;""),申込書!$AC$22,""),"-"))</f>
        <v/>
      </c>
      <c r="FY147" s="369"/>
      <c r="FZ147" s="369"/>
      <c r="GA147" s="370" t="str">
        <f>IF(AND(申込書!$C$69&lt;&gt;"▼プルダウンより選択してください",申込書!$C$69&lt;&gt;"",$G147&lt;&gt;"",申込書!$V$69="特定学年のみ"),"申し込みする","")</f>
        <v/>
      </c>
      <c r="GB147" s="371"/>
      <c r="GC147" s="372"/>
      <c r="GD147" s="373" t="str">
        <f>IF(AND(申込書!$C$70&lt;&gt;"▼プルダウンより選択してください",申込書!$C$70&lt;&gt;"",申込書!$K$22&lt;&gt;"YYYY/MM/DD",$G147&lt;&gt;""),申込書!$K$22,"")</f>
        <v/>
      </c>
      <c r="GE147" s="369" t="str">
        <f>IF(GD147="","",IF(INDEX('コンテンツ＆備考マスタ'!$H:$J,MATCH(学校情報!GD$3,'コンテンツ＆備考マスタ'!$H:$H,0),3)="●",IF(AND(GD147&lt;&gt;"",ISNUMBER(申込書!$AC$22)=TRUE,申込書!$C$70&lt;&gt;"▼プルダウンより選択してください",申込書!$C$70&lt;&gt;""),申込書!$AC$22,""),"-"))</f>
        <v/>
      </c>
      <c r="GF147" s="369"/>
      <c r="GG147" s="369"/>
      <c r="GH147" s="370" t="str">
        <f>IF(AND(申込書!$C$70&lt;&gt;"▼プルダウンより選択してください",申込書!$C$70&lt;&gt;"",$G147&lt;&gt;"",申込書!$V$70="特定学年のみ"),"申し込みする","")</f>
        <v/>
      </c>
      <c r="GI147" s="371"/>
      <c r="GJ147" s="372"/>
      <c r="GK147" s="373" t="str">
        <f>IF(AND(申込書!$C$71&lt;&gt;"▼プルダウンより選択してください",申込書!$C$71&lt;&gt;"",申込書!$K$22&lt;&gt;"YYYY/MM/DD",$G147&lt;&gt;""),申込書!$K$22,"")</f>
        <v/>
      </c>
      <c r="GL147" s="369" t="str">
        <f>IF(GK147="","",IF(INDEX('コンテンツ＆備考マスタ'!$H:$J,MATCH(学校情報!GK$3,'コンテンツ＆備考マスタ'!$H:$H,0),3)="●",IF(AND(GK147&lt;&gt;"",ISNUMBER(申込書!$AC$22)=TRUE,申込書!$C$71&lt;&gt;"▼プルダウンより選択してください",申込書!$C$71&lt;&gt;""),申込書!$AC$22,""),"-"))</f>
        <v/>
      </c>
      <c r="GM147" s="369"/>
      <c r="GN147" s="369"/>
      <c r="GO147" s="370" t="str">
        <f>IF(AND(申込書!$C$71&lt;&gt;"▼プルダウンより選択してください",申込書!$C$71&lt;&gt;"",$G147&lt;&gt;"",申込書!$V$71="特定学年のみ"),"申し込みする","")</f>
        <v/>
      </c>
      <c r="GP147" s="371"/>
      <c r="GQ147" s="372"/>
      <c r="GR147" s="373" t="str">
        <f>IF(AND(申込書!$C$72&lt;&gt;"▼プルダウンより選択してください",申込書!$C$72&lt;&gt;"",申込書!$K$22&lt;&gt;"YYYY/MM/DD",$G147&lt;&gt;""),申込書!$K$22,"")</f>
        <v/>
      </c>
      <c r="GS147" s="369" t="str">
        <f>IF(GR147="","",IF(INDEX('コンテンツ＆備考マスタ'!$H:$J,MATCH(学校情報!GR$3,'コンテンツ＆備考マスタ'!$H:$H,0),3)="●",IF(AND(GR147&lt;&gt;"",ISNUMBER(申込書!$AC$22)=TRUE,申込書!$C$72&lt;&gt;"▼プルダウンより選択してください",申込書!$C$72&lt;&gt;""),申込書!$AC$22,""),"-"))</f>
        <v/>
      </c>
      <c r="GT147" s="369"/>
      <c r="GU147" s="369"/>
      <c r="GV147" s="370" t="str">
        <f>IF(AND(申込書!$C$72&lt;&gt;"▼プルダウンより選択してください",申込書!$C$72&lt;&gt;"",$G147&lt;&gt;"",申込書!$V$72="特定学年のみ"),"申し込みする","")</f>
        <v/>
      </c>
      <c r="GW147" s="371"/>
      <c r="GX147" s="372"/>
      <c r="GY147" s="373" t="str">
        <f>IF(AND(申込書!$C$73&lt;&gt;"▼プルダウンより選択してください",申込書!$C$73&lt;&gt;"",申込書!$K$22&lt;&gt;"YYYY/MM/DD",$G147&lt;&gt;""),申込書!$K$22,"")</f>
        <v/>
      </c>
      <c r="GZ147" s="369" t="str">
        <f>IF(GY147="","",IF(INDEX('コンテンツ＆備考マスタ'!$H:$J,MATCH(学校情報!GY$3,'コンテンツ＆備考マスタ'!$H:$H,0),3)="●",IF(AND(GY147&lt;&gt;"",ISNUMBER(申込書!$AC$22)=TRUE,申込書!$C$73&lt;&gt;"▼プルダウンより選択してください",申込書!$C$73&lt;&gt;""),申込書!$AC$22,""),"-"))</f>
        <v/>
      </c>
      <c r="HA147" s="369"/>
      <c r="HB147" s="369"/>
      <c r="HC147" s="370" t="str">
        <f>IF(AND(申込書!$C$73&lt;&gt;"▼プルダウンより選択してください",申込書!$C$73&lt;&gt;"",$G147&lt;&gt;"",申込書!$V$73="特定学年のみ"),"申し込みする","")</f>
        <v/>
      </c>
      <c r="HD147" s="371"/>
      <c r="HE147" s="372"/>
      <c r="HF147" s="373" t="str">
        <f>IF(AND(申込書!$C$74&lt;&gt;"▼プルダウンより選択してください",申込書!$C$74&lt;&gt;"",申込書!$K$22&lt;&gt;"YYYY/MM/DD",$G147&lt;&gt;""),申込書!$K$22,"")</f>
        <v/>
      </c>
      <c r="HG147" s="369" t="str">
        <f>IF(HF147="","",IF(INDEX('コンテンツ＆備考マスタ'!$H:$J,MATCH(学校情報!HF$3,'コンテンツ＆備考マスタ'!$H:$H,0),3)="●",IF(AND(HF147&lt;&gt;"",ISNUMBER(申込書!$AC$22)=TRUE,申込書!$C$74&lt;&gt;"▼プルダウンより選択してください",申込書!$C$74&lt;&gt;""),申込書!$AC$22,""),"-"))</f>
        <v/>
      </c>
      <c r="HH147" s="369"/>
      <c r="HI147" s="369"/>
      <c r="HJ147" s="370" t="str">
        <f>IF(AND(申込書!$C$74&lt;&gt;"▼プルダウンより選択してください",申込書!$C$74&lt;&gt;"",$G147&lt;&gt;"",申込書!$V$74="特定学年のみ"),"申し込みする","")</f>
        <v/>
      </c>
      <c r="HK147" s="371"/>
      <c r="HL147" s="372"/>
      <c r="HM147" s="373" t="str">
        <f>IF(AND(申込書!$C$75&lt;&gt;"▼プルダウンより選択してください",申込書!$C$75&lt;&gt;"",申込書!$K$22&lt;&gt;"YYYY/MM/DD",$G147&lt;&gt;""),申込書!$K$22,"")</f>
        <v/>
      </c>
      <c r="HN147" s="369" t="str">
        <f>IF(HM147="","",IF(INDEX('コンテンツ＆備考マスタ'!$H:$J,MATCH(学校情報!HM$3,'コンテンツ＆備考マスタ'!$H:$H,0),3)="●",IF(AND(HM147&lt;&gt;"",ISNUMBER(申込書!$AC$22)=TRUE,申込書!$C$75&lt;&gt;"▼プルダウンより選択してください",申込書!$C$75&lt;&gt;""),申込書!$AC$22,""),"-"))</f>
        <v/>
      </c>
      <c r="HO147" s="369"/>
      <c r="HP147" s="369"/>
      <c r="HQ147" s="370" t="str">
        <f>IF(AND(申込書!$C$75&lt;&gt;"▼プルダウンより選択してください",申込書!$C$75&lt;&gt;"",$G147&lt;&gt;"",申込書!$V$75="特定学年のみ"),"申し込みする","")</f>
        <v/>
      </c>
      <c r="HR147" s="371"/>
      <c r="HS147" s="371"/>
      <c r="HT147" s="374" t="str">
        <f>IF(AND(申込書!$C$76&lt;&gt;"▼プルダウンより選択してください",申込書!$C$76&lt;&gt;"",申込書!$K$22&lt;&gt;"YYYY/MM/DD",$G147&lt;&gt;""),申込書!$K$22,"")</f>
        <v/>
      </c>
      <c r="HU147" s="369" t="str">
        <f>IF(HT147="","",IF(INDEX('コンテンツ＆備考マスタ'!$H:$J,MATCH(学校情報!HT$3,'コンテンツ＆備考マスタ'!$H:$H,0),3)="●",IF(AND(HT147&lt;&gt;"",ISNUMBER(申込書!$AC$22)=TRUE,申込書!$C$76&lt;&gt;"▼プルダウンより選択してください",申込書!$C$76&lt;&gt;""),申込書!$AC$22,""),"-"))</f>
        <v/>
      </c>
      <c r="HV147" s="369"/>
      <c r="HW147" s="369"/>
      <c r="HX147" s="370" t="str">
        <f>IF(AND(申込書!$C$76&lt;&gt;"▼プルダウンより選択してください",申込書!$C$76&lt;&gt;"",$G147&lt;&gt;"",申込書!$V$76="特定学年のみ"),"申し込みする","")</f>
        <v/>
      </c>
      <c r="HY147" s="371"/>
      <c r="HZ147" s="372"/>
      <c r="IA147" s="69"/>
    </row>
    <row r="148" spans="2:235" ht="26.85" hidden="1" customHeight="1" outlineLevel="1">
      <c r="B148" s="365">
        <f t="shared" si="6"/>
        <v>143</v>
      </c>
      <c r="C148" s="55"/>
      <c r="D148" s="56"/>
      <c r="E148" s="154"/>
      <c r="F148" s="57"/>
      <c r="G148" s="58"/>
      <c r="H148" s="59"/>
      <c r="I148" s="60"/>
      <c r="J148" s="61"/>
      <c r="K148" s="366" t="str">
        <f t="shared" si="7"/>
        <v/>
      </c>
      <c r="L148" s="62"/>
      <c r="M148" s="322"/>
      <c r="N148" s="63"/>
      <c r="O148" s="64"/>
      <c r="P148" s="367" t="str">
        <f t="shared" si="8"/>
        <v/>
      </c>
      <c r="Q148" s="65"/>
      <c r="R148" s="66"/>
      <c r="S148" s="67"/>
      <c r="T148" s="68"/>
      <c r="U148" s="68"/>
      <c r="V148" s="68"/>
      <c r="W148" s="66"/>
      <c r="X148" s="281"/>
      <c r="Y148" s="368" t="str">
        <f>IF(AND(申込書!$C$47&lt;&gt;"▼プルダウンより選択してください",申込書!$C$47&lt;&gt;"",申込書!$K$22&lt;&gt;"YYYY/MM/DD",$G148&lt;&gt;""),申込書!$K$22,"")</f>
        <v/>
      </c>
      <c r="Z148" s="369" t="str">
        <f>IF(Y148="","",IF(INDEX('コンテンツ＆備考マスタ'!$H:$J,MATCH(学校情報!Y$3,'コンテンツ＆備考マスタ'!$H:$H,0),3)="●",IF(AND(Y148&lt;&gt;"",ISNUMBER(申込書!$AC$22)=TRUE,申込書!$C$47&lt;&gt;"▼プルダウンより選択してください",申込書!$C$47&lt;&gt;""),申込書!$AC$22,""),"-"))</f>
        <v/>
      </c>
      <c r="AA148" s="369"/>
      <c r="AB148" s="369"/>
      <c r="AC148" s="370" t="str">
        <f>IF(AND(申込書!$C$47&lt;&gt;"▼プルダウンより選択してください",申込書!$C$47&lt;&gt;"",$G148&lt;&gt;"",申込書!$V$47="特定学年のみ"),"申し込みする","")</f>
        <v/>
      </c>
      <c r="AD148" s="371"/>
      <c r="AE148" s="372"/>
      <c r="AF148" s="373" t="str">
        <f>IF(AND(申込書!$C$48&lt;&gt;"▼プルダウンより選択してください",申込書!$C$48&lt;&gt;"",申込書!$K$22&lt;&gt;"YYYY/MM/DD",$G148&lt;&gt;""),申込書!$K$22,"")</f>
        <v/>
      </c>
      <c r="AG148" s="369" t="str">
        <f>IF(AF148="","",IF(INDEX('コンテンツ＆備考マスタ'!$H:$J,MATCH(学校情報!AF$3,'コンテンツ＆備考マスタ'!$H:$H,0),3)="●",IF(AND(AF148&lt;&gt;"",ISNUMBER(申込書!$AC$22)=TRUE,申込書!$C$48&lt;&gt;"▼プルダウンより選択してください",申込書!$C$48&lt;&gt;""),申込書!$AC$22,""),"-"))</f>
        <v/>
      </c>
      <c r="AH148" s="369"/>
      <c r="AI148" s="369"/>
      <c r="AJ148" s="370" t="str">
        <f>IF(AND(申込書!$C$48&lt;&gt;"▼プルダウンより選択してください",申込書!$C$48&lt;&gt;"",$G148&lt;&gt;"",申込書!$V$48="特定学年のみ"),"申し込みする","")</f>
        <v/>
      </c>
      <c r="AK148" s="371"/>
      <c r="AL148" s="372"/>
      <c r="AM148" s="373" t="str">
        <f>IF(AND(申込書!$C$49&lt;&gt;"▼プルダウンより選択してください",申込書!$C$49&lt;&gt;"",申込書!$K$22&lt;&gt;"YYYY/MM/DD",$G148&lt;&gt;""),申込書!$K$22,"")</f>
        <v/>
      </c>
      <c r="AN148" s="369" t="str">
        <f>IF(AM148="","",IF(INDEX('コンテンツ＆備考マスタ'!$H:$J,MATCH(学校情報!AM$3,'コンテンツ＆備考マスタ'!$H:$H,0),3)="●",IF(AND(AM148&lt;&gt;"",ISNUMBER(申込書!$AC$22)=TRUE,申込書!$C$49&lt;&gt;"▼プルダウンより選択してください",申込書!$C$49&lt;&gt;""),申込書!$AC$22,""),"-"))</f>
        <v/>
      </c>
      <c r="AO148" s="369"/>
      <c r="AP148" s="369"/>
      <c r="AQ148" s="370" t="str">
        <f>IF(AND(申込書!$C$49&lt;&gt;"▼プルダウンより選択してください",申込書!$C$49&lt;&gt;"",$G148&lt;&gt;"",申込書!$V$49="特定学年のみ"),"申し込みする","")</f>
        <v/>
      </c>
      <c r="AR148" s="371"/>
      <c r="AS148" s="372"/>
      <c r="AT148" s="373" t="str">
        <f>IF(AND(申込書!$C$50&lt;&gt;"▼プルダウンより選択してください",申込書!$C$50&lt;&gt;"",申込書!$K$22&lt;&gt;"YYYY/MM/DD",$G148&lt;&gt;""),申込書!$K$22,"")</f>
        <v/>
      </c>
      <c r="AU148" s="369" t="str">
        <f>IF(AT148="","",IF(INDEX('コンテンツ＆備考マスタ'!$H:$J,MATCH(学校情報!AT$3,'コンテンツ＆備考マスタ'!$H:$H,0),3)="●",IF(AND(AT148&lt;&gt;"",ISNUMBER(申込書!$AC$22)=TRUE,申込書!$C$50&lt;&gt;"▼プルダウンより選択してください",申込書!$C$50&lt;&gt;""),申込書!$AC$22,""),"-"))</f>
        <v/>
      </c>
      <c r="AV148" s="369"/>
      <c r="AW148" s="369"/>
      <c r="AX148" s="370" t="str">
        <f>IF(AND(申込書!$C$50&lt;&gt;"▼プルダウンより選択してください",申込書!$C$50&lt;&gt;"",$G148&lt;&gt;"",申込書!$V$50="特定学年のみ"),"申し込みする","")</f>
        <v/>
      </c>
      <c r="AY148" s="371"/>
      <c r="AZ148" s="372"/>
      <c r="BA148" s="373" t="str">
        <f>IF(AND(申込書!$C$51&lt;&gt;"▼プルダウンより選択してください",申込書!$C$51&lt;&gt;"",申込書!$K$22&lt;&gt;"YYYY/MM/DD",$G148&lt;&gt;""),申込書!$K$22,"")</f>
        <v/>
      </c>
      <c r="BB148" s="369" t="str">
        <f>IF(BA148="","",IF(INDEX('コンテンツ＆備考マスタ'!$H:$J,MATCH(学校情報!BA$3,'コンテンツ＆備考マスタ'!$H:$H,0),3)="●",IF(AND(BA148&lt;&gt;"",ISNUMBER(申込書!$AC$22)=TRUE,申込書!$C$51&lt;&gt;"▼プルダウンより選択してください",申込書!$C$51&lt;&gt;""),申込書!$AC$22,""),"-"))</f>
        <v/>
      </c>
      <c r="BC148" s="369"/>
      <c r="BD148" s="369"/>
      <c r="BE148" s="370" t="str">
        <f>IF(AND(申込書!$C$51&lt;&gt;"▼プルダウンより選択してください",申込書!$C$51&lt;&gt;"",$G148&lt;&gt;"",申込書!$V$51="特定学年のみ"),"申し込みする","")</f>
        <v/>
      </c>
      <c r="BF148" s="371"/>
      <c r="BG148" s="372"/>
      <c r="BH148" s="373" t="str">
        <f>IF(AND(申込書!$C$52&lt;&gt;"▼プルダウンより選択してください",申込書!$C$52&lt;&gt;"",申込書!$K$22&lt;&gt;"YYYY/MM/DD",$G148&lt;&gt;""),申込書!$K$22,"")</f>
        <v/>
      </c>
      <c r="BI148" s="369" t="str">
        <f>IF(BH148="","",IF(INDEX('コンテンツ＆備考マスタ'!$H:$J,MATCH(学校情報!BH$3,'コンテンツ＆備考マスタ'!$H:$H,0),3)="●",IF(AND(BH148&lt;&gt;"",ISNUMBER(申込書!$AC$22)=TRUE,申込書!$C$52&lt;&gt;"▼プルダウンより選択してください",申込書!$C$52&lt;&gt;""),申込書!$AC$22,""),"-"))</f>
        <v/>
      </c>
      <c r="BJ148" s="369"/>
      <c r="BK148" s="369"/>
      <c r="BL148" s="370" t="str">
        <f>IF(AND(申込書!$C$52&lt;&gt;"▼プルダウンより選択してください",申込書!$C$52&lt;&gt;"",$G148&lt;&gt;"",申込書!$V$52="特定学年のみ"),"申し込みする","")</f>
        <v/>
      </c>
      <c r="BM148" s="371"/>
      <c r="BN148" s="372"/>
      <c r="BO148" s="373" t="str">
        <f>IF(AND(申込書!$C$53&lt;&gt;"▼プルダウンより選択してください",申込書!$C$53&lt;&gt;"",申込書!$K$22&lt;&gt;"YYYY/MM/DD",$G148&lt;&gt;""),申込書!$K$22,"")</f>
        <v/>
      </c>
      <c r="BP148" s="369" t="str">
        <f>IF(BO148="","",IF(INDEX('コンテンツ＆備考マスタ'!$H:$J,MATCH(学校情報!BO$3,'コンテンツ＆備考マスタ'!$H:$H,0),3)="●",IF(AND(BO148&lt;&gt;"",ISNUMBER(申込書!$AC$22)=TRUE,申込書!$C$53&lt;&gt;"▼プルダウンより選択してください",申込書!$C$53&lt;&gt;""),申込書!$AC$22,""),"-"))</f>
        <v/>
      </c>
      <c r="BQ148" s="369"/>
      <c r="BR148" s="369"/>
      <c r="BS148" s="370" t="str">
        <f>IF(AND(申込書!$C$53&lt;&gt;"▼プルダウンより選択してください",申込書!$C$53&lt;&gt;"",$G148&lt;&gt;"",申込書!$V$53="特定学年のみ"),"申し込みする","")</f>
        <v/>
      </c>
      <c r="BT148" s="371"/>
      <c r="BU148" s="372"/>
      <c r="BV148" s="373" t="str">
        <f>IF(AND(申込書!$C$54&lt;&gt;"▼プルダウンより選択してください",申込書!$C$54&lt;&gt;"",申込書!$K$22&lt;&gt;"YYYY/MM/DD",$G148&lt;&gt;""),申込書!$K$22,"")</f>
        <v/>
      </c>
      <c r="BW148" s="369" t="str">
        <f>IF(BV148="","",IF(INDEX('コンテンツ＆備考マスタ'!$H:$J,MATCH(学校情報!BV$3,'コンテンツ＆備考マスタ'!$H:$H,0),3)="●",IF(AND(BV148&lt;&gt;"",ISNUMBER(申込書!$AC$22)=TRUE,申込書!$C$54&lt;&gt;"▼プルダウンより選択してください",申込書!$C$54&lt;&gt;""),申込書!$AC$22,""),"-"))</f>
        <v/>
      </c>
      <c r="BX148" s="369"/>
      <c r="BY148" s="369"/>
      <c r="BZ148" s="370" t="str">
        <f>IF(AND(申込書!$C$54&lt;&gt;"▼プルダウンより選択してください",申込書!$C$54&lt;&gt;"",$G148&lt;&gt;"",申込書!$V$54="特定学年のみ"),"申し込みする","")</f>
        <v/>
      </c>
      <c r="CA148" s="371"/>
      <c r="CB148" s="372"/>
      <c r="CC148" s="373" t="str">
        <f>IF(AND(申込書!$C$55&lt;&gt;"▼プルダウンより選択してください",申込書!$C$55&lt;&gt;"",申込書!$K$22&lt;&gt;"YYYY/MM/DD",$G148&lt;&gt;""),申込書!$K$22,"")</f>
        <v/>
      </c>
      <c r="CD148" s="369" t="str">
        <f>IF(CC148="","",IF(INDEX('コンテンツ＆備考マスタ'!$H:$J,MATCH(学校情報!CC$3,'コンテンツ＆備考マスタ'!$H:$H,0),3)="●",IF(AND(CC148&lt;&gt;"",ISNUMBER(申込書!$AC$22)=TRUE,申込書!$C$55&lt;&gt;"▼プルダウンより選択してください",申込書!$C$55&lt;&gt;""),申込書!$AC$22,""),"-"))</f>
        <v/>
      </c>
      <c r="CE148" s="369"/>
      <c r="CF148" s="369"/>
      <c r="CG148" s="370" t="str">
        <f>IF(AND(申込書!$C$55&lt;&gt;"▼プルダウンより選択してください",申込書!$C$55&lt;&gt;"",$G148&lt;&gt;"",申込書!$V$55="特定学年のみ"),"申し込みする","")</f>
        <v/>
      </c>
      <c r="CH148" s="371"/>
      <c r="CI148" s="372"/>
      <c r="CJ148" s="373" t="str">
        <f>IF(AND(申込書!$C$56&lt;&gt;"▼プルダウンより選択してください",申込書!$C$56&lt;&gt;"",申込書!$K$22&lt;&gt;"YYYY/MM/DD",$G148&lt;&gt;""),申込書!$K$22,"")</f>
        <v/>
      </c>
      <c r="CK148" s="369" t="str">
        <f>IF(CJ148="","",IF(INDEX('コンテンツ＆備考マスタ'!$H:$J,MATCH(学校情報!CJ$3,'コンテンツ＆備考マスタ'!$H:$H,0),3)="●",IF(AND(CJ148&lt;&gt;"",ISNUMBER(申込書!$AC$22)=TRUE,申込書!$C$56&lt;&gt;"▼プルダウンより選択してください",申込書!$C$56&lt;&gt;""),申込書!$AC$22,""),"-"))</f>
        <v/>
      </c>
      <c r="CL148" s="369"/>
      <c r="CM148" s="369"/>
      <c r="CN148" s="370" t="str">
        <f>IF(AND(申込書!$C$56&lt;&gt;"▼プルダウンより選択してください",申込書!$C$56&lt;&gt;"",$G148&lt;&gt;"",申込書!$V$56="特定学年のみ"),"申し込みする","")</f>
        <v/>
      </c>
      <c r="CO148" s="371"/>
      <c r="CP148" s="372"/>
      <c r="CQ148" s="373" t="str">
        <f>IF(AND(申込書!$C$57&lt;&gt;"▼プルダウンより選択してください",申込書!$C$57&lt;&gt;"",申込書!$K$22&lt;&gt;"YYYY/MM/DD",$G148&lt;&gt;""),申込書!$K$22,"")</f>
        <v/>
      </c>
      <c r="CR148" s="369" t="str">
        <f>IF(CQ148="","",IF(INDEX('コンテンツ＆備考マスタ'!$H:$J,MATCH(学校情報!CQ$3,'コンテンツ＆備考マスタ'!$H:$H,0),3)="●",IF(AND(CQ148&lt;&gt;"",ISNUMBER(申込書!$AC$22)=TRUE,申込書!$C$57&lt;&gt;"▼プルダウンより選択してください",申込書!$C$57&lt;&gt;""),申込書!$AC$22,""),"-"))</f>
        <v/>
      </c>
      <c r="CS148" s="369"/>
      <c r="CT148" s="369"/>
      <c r="CU148" s="369" t="str">
        <f>IF(AND(申込書!$C$57&lt;&gt;"▼プルダウンより選択してください",申込書!$C$57&lt;&gt;"",$G148&lt;&gt;"",申込書!$V$57="特定学年のみ"),"申し込みする","")</f>
        <v/>
      </c>
      <c r="CV148" s="371"/>
      <c r="CW148" s="372"/>
      <c r="CX148" s="373" t="str">
        <f>IF(AND(申込書!$C$58&lt;&gt;"▼プルダウンより選択してください",申込書!$C$58&lt;&gt;"",申込書!$K$22&lt;&gt;"YYYY/MM/DD",$G148&lt;&gt;""),申込書!$K$22,"")</f>
        <v/>
      </c>
      <c r="CY148" s="369" t="str">
        <f>IF(CX148="","",IF(INDEX('コンテンツ＆備考マスタ'!$H:$J,MATCH(学校情報!CX$3,'コンテンツ＆備考マスタ'!$H:$H,0),3)="●",IF(AND(CX148&lt;&gt;"",ISNUMBER(申込書!$AC$22)=TRUE,申込書!$C$58&lt;&gt;"▼プルダウンより選択してください",申込書!$C$58&lt;&gt;""),申込書!$AC$22,""),"-"))</f>
        <v/>
      </c>
      <c r="CZ148" s="369"/>
      <c r="DA148" s="369"/>
      <c r="DB148" s="369" t="str">
        <f>IF(AND(申込書!$C$58&lt;&gt;"▼プルダウンより選択してください",申込書!$C$58&lt;&gt;"",$G148&lt;&gt;"",申込書!$V$58="特定学年のみ"),"申し込みする","")</f>
        <v/>
      </c>
      <c r="DC148" s="371"/>
      <c r="DD148" s="372"/>
      <c r="DE148" s="373" t="str">
        <f>IF(AND(申込書!$C$59&lt;&gt;"▼プルダウンより選択してください",申込書!$C$59&lt;&gt;"",申込書!$K$22&lt;&gt;"YYYY/MM/DD",$G148&lt;&gt;""),申込書!$K$22,"")</f>
        <v/>
      </c>
      <c r="DF148" s="369" t="str">
        <f>IF(DE148="","",IF(INDEX('コンテンツ＆備考マスタ'!$H:$J,MATCH(学校情報!DE$3,'コンテンツ＆備考マスタ'!$H:$H,0),3)="●",IF(AND(DE148&lt;&gt;"",ISNUMBER(申込書!$AC$22)=TRUE,申込書!$C$59&lt;&gt;"▼プルダウンより選択してください",申込書!$C$59&lt;&gt;""),申込書!$AC$22,""),"-"))</f>
        <v/>
      </c>
      <c r="DG148" s="369"/>
      <c r="DH148" s="369"/>
      <c r="DI148" s="369" t="str">
        <f>IF(AND(申込書!$C$59&lt;&gt;"▼プルダウンより選択してください",申込書!$C$59&lt;&gt;"",$G148&lt;&gt;"",申込書!$V$59="特定学年のみ"),"申し込みする","")</f>
        <v/>
      </c>
      <c r="DJ148" s="371"/>
      <c r="DK148" s="372"/>
      <c r="DL148" s="373" t="str">
        <f>IF(AND(申込書!$C$60&lt;&gt;"▼プルダウンより選択してください",申込書!$C$60&lt;&gt;"",申込書!$K$22&lt;&gt;"YYYY/MM/DD",$G148&lt;&gt;""),申込書!$K$22,"")</f>
        <v/>
      </c>
      <c r="DM148" s="369" t="str">
        <f>IF(DL148="","",IF(INDEX('コンテンツ＆備考マスタ'!$H:$J,MATCH(学校情報!DL$3,'コンテンツ＆備考マスタ'!$H:$H,0),3)="●",IF(AND(DL148&lt;&gt;"",ISNUMBER(申込書!$AC$22)=TRUE,申込書!$C$60&lt;&gt;"▼プルダウンより選択してください",申込書!$C$60&lt;&gt;""),申込書!$AC$22,""),"-"))</f>
        <v/>
      </c>
      <c r="DN148" s="369"/>
      <c r="DO148" s="369"/>
      <c r="DP148" s="369" t="str">
        <f>IF(AND(申込書!$C$60&lt;&gt;"▼プルダウンより選択してください",申込書!$C$60&lt;&gt;"",$G148&lt;&gt;"",申込書!$V$60="特定学年のみ"),"申し込みする","")</f>
        <v/>
      </c>
      <c r="DQ148" s="371"/>
      <c r="DR148" s="372"/>
      <c r="DS148" s="373" t="str">
        <f>IF(AND(申込書!$C$61&lt;&gt;"▼プルダウンより選択してください",申込書!$C$61&lt;&gt;"",申込書!$K$22&lt;&gt;"YYYY/MM/DD",$G148&lt;&gt;""),申込書!$K$22,"")</f>
        <v/>
      </c>
      <c r="DT148" s="369" t="str">
        <f>IF(DS148="","",IF(INDEX('コンテンツ＆備考マスタ'!$H:$J,MATCH(学校情報!DS$3,'コンテンツ＆備考マスタ'!$H:$H,0),3)="●",IF(AND(DS148&lt;&gt;"",ISNUMBER(申込書!$AC$22)=TRUE,申込書!$C$61&lt;&gt;"▼プルダウンより選択してください",申込書!$C$61&lt;&gt;""),申込書!$AC$22,""),"-"))</f>
        <v/>
      </c>
      <c r="DU148" s="369"/>
      <c r="DV148" s="369"/>
      <c r="DW148" s="369" t="str">
        <f>IF(AND(申込書!$C$61&lt;&gt;"▼プルダウンより選択してください",申込書!$C$61&lt;&gt;"",$G148&lt;&gt;"",申込書!$V$61="特定学年のみ"),"申し込みする","")</f>
        <v/>
      </c>
      <c r="DX148" s="371"/>
      <c r="DY148" s="372"/>
      <c r="DZ148" s="373" t="str">
        <f>IF(AND(申込書!$C$62&lt;&gt;"▼プルダウンより選択してください",申込書!$C$62&lt;&gt;"",申込書!$K$22&lt;&gt;"YYYY/MM/DD",$G148&lt;&gt;""),申込書!$K$22,"")</f>
        <v/>
      </c>
      <c r="EA148" s="369" t="str">
        <f>IF(DZ148="","",IF(INDEX('コンテンツ＆備考マスタ'!$H:$J,MATCH(学校情報!DZ$3,'コンテンツ＆備考マスタ'!$H:$H,0),3)="●",IF(AND(DZ148&lt;&gt;"",ISNUMBER(申込書!$AC$22)=TRUE,申込書!$C$62&lt;&gt;"▼プルダウンより選択してください",申込書!$C$62&lt;&gt;""),申込書!$AC$22,""),"-"))</f>
        <v/>
      </c>
      <c r="EB148" s="369"/>
      <c r="EC148" s="369"/>
      <c r="ED148" s="370" t="str">
        <f>IF(AND(申込書!$C$62&lt;&gt;"▼プルダウンより選択してください",申込書!$C$62&lt;&gt;"",$G148&lt;&gt;"",申込書!$V$62="特定学年のみ"),"申し込みする","")</f>
        <v/>
      </c>
      <c r="EE148" s="371"/>
      <c r="EF148" s="372"/>
      <c r="EG148" s="373" t="str">
        <f>IF(AND(申込書!$C$63&lt;&gt;"▼プルダウンより選択してください",申込書!$C$63&lt;&gt;"",申込書!$K$22&lt;&gt;"YYYY/MM/DD",$G148&lt;&gt;""),申込書!$K$22,"")</f>
        <v/>
      </c>
      <c r="EH148" s="369" t="str">
        <f>IF(EG148="","",IF(INDEX('コンテンツ＆備考マスタ'!$H:$J,MATCH(学校情報!EG$3,'コンテンツ＆備考マスタ'!$H:$H,0),3)="●",IF(AND(EG148&lt;&gt;"",ISNUMBER(申込書!$AC$22)=TRUE,申込書!$C$63&lt;&gt;"▼プルダウンより選択してください",申込書!$C$63&lt;&gt;""),申込書!$AC$22,""),"-"))</f>
        <v/>
      </c>
      <c r="EI148" s="369"/>
      <c r="EJ148" s="369"/>
      <c r="EK148" s="370" t="str">
        <f>IF(AND(申込書!$C$63&lt;&gt;"▼プルダウンより選択してください",申込書!$C$63&lt;&gt;"",$G148&lt;&gt;"",申込書!$V$63="特定学年のみ"),"申し込みする","")</f>
        <v/>
      </c>
      <c r="EL148" s="371"/>
      <c r="EM148" s="372"/>
      <c r="EN148" s="373" t="str">
        <f>IF(AND(申込書!$C$64&lt;&gt;"▼プルダウンより選択してください",申込書!$C$64&lt;&gt;"",申込書!$K$22&lt;&gt;"YYYY/MM/DD",$G148&lt;&gt;""),申込書!$K$22,"")</f>
        <v/>
      </c>
      <c r="EO148" s="369" t="str">
        <f>IF(EN148="","",IF(INDEX('コンテンツ＆備考マスタ'!$H:$J,MATCH(学校情報!EN$3,'コンテンツ＆備考マスタ'!$H:$H,0),3)="●",IF(AND(EN148&lt;&gt;"",ISNUMBER(申込書!$AC$22)=TRUE,申込書!$C$64&lt;&gt;"▼プルダウンより選択してください",申込書!$C$64&lt;&gt;""),申込書!$AC$22,""),"-"))</f>
        <v/>
      </c>
      <c r="EP148" s="369"/>
      <c r="EQ148" s="369"/>
      <c r="ER148" s="370" t="str">
        <f>IF(AND(申込書!$C$64&lt;&gt;"▼プルダウンより選択してください",申込書!$C$64&lt;&gt;"",$G148&lt;&gt;"",申込書!$V$64="特定学年のみ"),"申し込みする","")</f>
        <v/>
      </c>
      <c r="ES148" s="371"/>
      <c r="ET148" s="372"/>
      <c r="EU148" s="373" t="str">
        <f>IF(AND(申込書!$C$65&lt;&gt;"▼プルダウンより選択してください",申込書!$C$65&lt;&gt;"",申込書!$K$22&lt;&gt;"YYYY/MM/DD",$G148&lt;&gt;""),申込書!$K$22,"")</f>
        <v/>
      </c>
      <c r="EV148" s="369" t="str">
        <f>IF(EU148="","",IF(INDEX('コンテンツ＆備考マスタ'!$H:$J,MATCH(学校情報!EU$3,'コンテンツ＆備考マスタ'!$H:$H,0),3)="●",IF(AND(EU148&lt;&gt;"",ISNUMBER(申込書!$AC$22)=TRUE,申込書!$C$65&lt;&gt;"▼プルダウンより選択してください",申込書!$C$65&lt;&gt;""),申込書!$AC$22,""),"-"))</f>
        <v/>
      </c>
      <c r="EW148" s="369"/>
      <c r="EX148" s="369"/>
      <c r="EY148" s="370" t="str">
        <f>IF(AND(申込書!$C$65&lt;&gt;"▼プルダウンより選択してください",申込書!$C$65&lt;&gt;"",$G148&lt;&gt;"",申込書!$V$65="特定学年のみ"),"申し込みする","")</f>
        <v/>
      </c>
      <c r="EZ148" s="371"/>
      <c r="FA148" s="372"/>
      <c r="FB148" s="373" t="str">
        <f>IF(AND(申込書!$C$66&lt;&gt;"▼プルダウンより選択してください",申込書!$C$66&lt;&gt;"",申込書!$K$22&lt;&gt;"YYYY/MM/DD",$G148&lt;&gt;""),申込書!$K$22,"")</f>
        <v/>
      </c>
      <c r="FC148" s="369" t="str">
        <f>IF(FB148="","",IF(INDEX('コンテンツ＆備考マスタ'!$H:$J,MATCH(学校情報!FB$3,'コンテンツ＆備考マスタ'!$H:$H,0),3)="●",IF(AND(FB148&lt;&gt;"",ISNUMBER(申込書!$AC$22)=TRUE,申込書!$C$66&lt;&gt;"▼プルダウンより選択してください",申込書!$C$66&lt;&gt;""),申込書!$AC$22,""),"-"))</f>
        <v/>
      </c>
      <c r="FD148" s="369"/>
      <c r="FE148" s="369"/>
      <c r="FF148" s="370" t="str">
        <f>IF(AND(申込書!$C$66&lt;&gt;"▼プルダウンより選択してください",申込書!$C$66&lt;&gt;"",$G148&lt;&gt;"",申込書!$V$66="特定学年のみ"),"申し込みする","")</f>
        <v/>
      </c>
      <c r="FG148" s="371"/>
      <c r="FH148" s="372"/>
      <c r="FI148" s="373" t="str">
        <f>IF(AND(申込書!$C$67&lt;&gt;"▼プルダウンより選択してください",申込書!$C$67&lt;&gt;"",申込書!$K$22&lt;&gt;"YYYY/MM/DD",$G148&lt;&gt;""),申込書!$K$22,"")</f>
        <v/>
      </c>
      <c r="FJ148" s="369" t="str">
        <f>IF(FI148="","",IF(INDEX('コンテンツ＆備考マスタ'!$H:$J,MATCH(学校情報!FI$3,'コンテンツ＆備考マスタ'!$H:$H,0),3)="●",IF(AND(FI148&lt;&gt;"",ISNUMBER(申込書!$AC$22)=TRUE,申込書!$C$67&lt;&gt;"▼プルダウンより選択してください",申込書!$C$67&lt;&gt;""),申込書!$AC$22,""),"-"))</f>
        <v/>
      </c>
      <c r="FK148" s="369"/>
      <c r="FL148" s="369"/>
      <c r="FM148" s="370" t="str">
        <f>IF(AND(申込書!$C$67&lt;&gt;"▼プルダウンより選択してください",申込書!$C$67&lt;&gt;"",$G148&lt;&gt;"",申込書!$V$67="特定学年のみ"),"申し込みする","")</f>
        <v/>
      </c>
      <c r="FN148" s="371"/>
      <c r="FO148" s="372"/>
      <c r="FP148" s="373" t="str">
        <f>IF(AND(申込書!$C$68&lt;&gt;"▼プルダウンより選択してください",申込書!$C$68&lt;&gt;"",申込書!$K$22&lt;&gt;"YYYY/MM/DD",$G148&lt;&gt;""),申込書!$K$22,"")</f>
        <v/>
      </c>
      <c r="FQ148" s="369" t="str">
        <f>IF(FP148="","",IF(INDEX('コンテンツ＆備考マスタ'!$H:$J,MATCH(学校情報!FP$3,'コンテンツ＆備考マスタ'!$H:$H,0),3)="●",IF(AND(FP148&lt;&gt;"",ISNUMBER(申込書!$AC$22)=TRUE,申込書!$C$68&lt;&gt;"▼プルダウンより選択してください",申込書!$C$68&lt;&gt;""),申込書!$AC$22,""),"-"))</f>
        <v/>
      </c>
      <c r="FR148" s="369"/>
      <c r="FS148" s="369"/>
      <c r="FT148" s="370" t="str">
        <f>IF(AND(申込書!$C$68&lt;&gt;"▼プルダウンより選択してください",申込書!$C$68&lt;&gt;"",$G148&lt;&gt;"",申込書!$V$68="特定学年のみ"),"申し込みする","")</f>
        <v/>
      </c>
      <c r="FU148" s="371"/>
      <c r="FV148" s="372"/>
      <c r="FW148" s="373" t="str">
        <f>IF(AND(申込書!$C$69&lt;&gt;"▼プルダウンより選択してください",申込書!$C$69&lt;&gt;"",申込書!$K$22&lt;&gt;"YYYY/MM/DD",$G148&lt;&gt;""),申込書!$K$22,"")</f>
        <v/>
      </c>
      <c r="FX148" s="369" t="str">
        <f>IF(FW148="","",IF(INDEX('コンテンツ＆備考マスタ'!$H:$J,MATCH(学校情報!FW$3,'コンテンツ＆備考マスタ'!$H:$H,0),3)="●",IF(AND(FW148&lt;&gt;"",ISNUMBER(申込書!$AC$22)=TRUE,申込書!$C$69&lt;&gt;"▼プルダウンより選択してください",申込書!$C$69&lt;&gt;""),申込書!$AC$22,""),"-"))</f>
        <v/>
      </c>
      <c r="FY148" s="369"/>
      <c r="FZ148" s="369"/>
      <c r="GA148" s="370" t="str">
        <f>IF(AND(申込書!$C$69&lt;&gt;"▼プルダウンより選択してください",申込書!$C$69&lt;&gt;"",$G148&lt;&gt;"",申込書!$V$69="特定学年のみ"),"申し込みする","")</f>
        <v/>
      </c>
      <c r="GB148" s="371"/>
      <c r="GC148" s="372"/>
      <c r="GD148" s="373" t="str">
        <f>IF(AND(申込書!$C$70&lt;&gt;"▼プルダウンより選択してください",申込書!$C$70&lt;&gt;"",申込書!$K$22&lt;&gt;"YYYY/MM/DD",$G148&lt;&gt;""),申込書!$K$22,"")</f>
        <v/>
      </c>
      <c r="GE148" s="369" t="str">
        <f>IF(GD148="","",IF(INDEX('コンテンツ＆備考マスタ'!$H:$J,MATCH(学校情報!GD$3,'コンテンツ＆備考マスタ'!$H:$H,0),3)="●",IF(AND(GD148&lt;&gt;"",ISNUMBER(申込書!$AC$22)=TRUE,申込書!$C$70&lt;&gt;"▼プルダウンより選択してください",申込書!$C$70&lt;&gt;""),申込書!$AC$22,""),"-"))</f>
        <v/>
      </c>
      <c r="GF148" s="369"/>
      <c r="GG148" s="369"/>
      <c r="GH148" s="370" t="str">
        <f>IF(AND(申込書!$C$70&lt;&gt;"▼プルダウンより選択してください",申込書!$C$70&lt;&gt;"",$G148&lt;&gt;"",申込書!$V$70="特定学年のみ"),"申し込みする","")</f>
        <v/>
      </c>
      <c r="GI148" s="371"/>
      <c r="GJ148" s="372"/>
      <c r="GK148" s="373" t="str">
        <f>IF(AND(申込書!$C$71&lt;&gt;"▼プルダウンより選択してください",申込書!$C$71&lt;&gt;"",申込書!$K$22&lt;&gt;"YYYY/MM/DD",$G148&lt;&gt;""),申込書!$K$22,"")</f>
        <v/>
      </c>
      <c r="GL148" s="369" t="str">
        <f>IF(GK148="","",IF(INDEX('コンテンツ＆備考マスタ'!$H:$J,MATCH(学校情報!GK$3,'コンテンツ＆備考マスタ'!$H:$H,0),3)="●",IF(AND(GK148&lt;&gt;"",ISNUMBER(申込書!$AC$22)=TRUE,申込書!$C$71&lt;&gt;"▼プルダウンより選択してください",申込書!$C$71&lt;&gt;""),申込書!$AC$22,""),"-"))</f>
        <v/>
      </c>
      <c r="GM148" s="369"/>
      <c r="GN148" s="369"/>
      <c r="GO148" s="370" t="str">
        <f>IF(AND(申込書!$C$71&lt;&gt;"▼プルダウンより選択してください",申込書!$C$71&lt;&gt;"",$G148&lt;&gt;"",申込書!$V$71="特定学年のみ"),"申し込みする","")</f>
        <v/>
      </c>
      <c r="GP148" s="371"/>
      <c r="GQ148" s="372"/>
      <c r="GR148" s="373" t="str">
        <f>IF(AND(申込書!$C$72&lt;&gt;"▼プルダウンより選択してください",申込書!$C$72&lt;&gt;"",申込書!$K$22&lt;&gt;"YYYY/MM/DD",$G148&lt;&gt;""),申込書!$K$22,"")</f>
        <v/>
      </c>
      <c r="GS148" s="369" t="str">
        <f>IF(GR148="","",IF(INDEX('コンテンツ＆備考マスタ'!$H:$J,MATCH(学校情報!GR$3,'コンテンツ＆備考マスタ'!$H:$H,0),3)="●",IF(AND(GR148&lt;&gt;"",ISNUMBER(申込書!$AC$22)=TRUE,申込書!$C$72&lt;&gt;"▼プルダウンより選択してください",申込書!$C$72&lt;&gt;""),申込書!$AC$22,""),"-"))</f>
        <v/>
      </c>
      <c r="GT148" s="369"/>
      <c r="GU148" s="369"/>
      <c r="GV148" s="370" t="str">
        <f>IF(AND(申込書!$C$72&lt;&gt;"▼プルダウンより選択してください",申込書!$C$72&lt;&gt;"",$G148&lt;&gt;"",申込書!$V$72="特定学年のみ"),"申し込みする","")</f>
        <v/>
      </c>
      <c r="GW148" s="371"/>
      <c r="GX148" s="372"/>
      <c r="GY148" s="373" t="str">
        <f>IF(AND(申込書!$C$73&lt;&gt;"▼プルダウンより選択してください",申込書!$C$73&lt;&gt;"",申込書!$K$22&lt;&gt;"YYYY/MM/DD",$G148&lt;&gt;""),申込書!$K$22,"")</f>
        <v/>
      </c>
      <c r="GZ148" s="369" t="str">
        <f>IF(GY148="","",IF(INDEX('コンテンツ＆備考マスタ'!$H:$J,MATCH(学校情報!GY$3,'コンテンツ＆備考マスタ'!$H:$H,0),3)="●",IF(AND(GY148&lt;&gt;"",ISNUMBER(申込書!$AC$22)=TRUE,申込書!$C$73&lt;&gt;"▼プルダウンより選択してください",申込書!$C$73&lt;&gt;""),申込書!$AC$22,""),"-"))</f>
        <v/>
      </c>
      <c r="HA148" s="369"/>
      <c r="HB148" s="369"/>
      <c r="HC148" s="370" t="str">
        <f>IF(AND(申込書!$C$73&lt;&gt;"▼プルダウンより選択してください",申込書!$C$73&lt;&gt;"",$G148&lt;&gt;"",申込書!$V$73="特定学年のみ"),"申し込みする","")</f>
        <v/>
      </c>
      <c r="HD148" s="371"/>
      <c r="HE148" s="372"/>
      <c r="HF148" s="373" t="str">
        <f>IF(AND(申込書!$C$74&lt;&gt;"▼プルダウンより選択してください",申込書!$C$74&lt;&gt;"",申込書!$K$22&lt;&gt;"YYYY/MM/DD",$G148&lt;&gt;""),申込書!$K$22,"")</f>
        <v/>
      </c>
      <c r="HG148" s="369" t="str">
        <f>IF(HF148="","",IF(INDEX('コンテンツ＆備考マスタ'!$H:$J,MATCH(学校情報!HF$3,'コンテンツ＆備考マスタ'!$H:$H,0),3)="●",IF(AND(HF148&lt;&gt;"",ISNUMBER(申込書!$AC$22)=TRUE,申込書!$C$74&lt;&gt;"▼プルダウンより選択してください",申込書!$C$74&lt;&gt;""),申込書!$AC$22,""),"-"))</f>
        <v/>
      </c>
      <c r="HH148" s="369"/>
      <c r="HI148" s="369"/>
      <c r="HJ148" s="370" t="str">
        <f>IF(AND(申込書!$C$74&lt;&gt;"▼プルダウンより選択してください",申込書!$C$74&lt;&gt;"",$G148&lt;&gt;"",申込書!$V$74="特定学年のみ"),"申し込みする","")</f>
        <v/>
      </c>
      <c r="HK148" s="371"/>
      <c r="HL148" s="372"/>
      <c r="HM148" s="373" t="str">
        <f>IF(AND(申込書!$C$75&lt;&gt;"▼プルダウンより選択してください",申込書!$C$75&lt;&gt;"",申込書!$K$22&lt;&gt;"YYYY/MM/DD",$G148&lt;&gt;""),申込書!$K$22,"")</f>
        <v/>
      </c>
      <c r="HN148" s="369" t="str">
        <f>IF(HM148="","",IF(INDEX('コンテンツ＆備考マスタ'!$H:$J,MATCH(学校情報!HM$3,'コンテンツ＆備考マスタ'!$H:$H,0),3)="●",IF(AND(HM148&lt;&gt;"",ISNUMBER(申込書!$AC$22)=TRUE,申込書!$C$75&lt;&gt;"▼プルダウンより選択してください",申込書!$C$75&lt;&gt;""),申込書!$AC$22,""),"-"))</f>
        <v/>
      </c>
      <c r="HO148" s="369"/>
      <c r="HP148" s="369"/>
      <c r="HQ148" s="370" t="str">
        <f>IF(AND(申込書!$C$75&lt;&gt;"▼プルダウンより選択してください",申込書!$C$75&lt;&gt;"",$G148&lt;&gt;"",申込書!$V$75="特定学年のみ"),"申し込みする","")</f>
        <v/>
      </c>
      <c r="HR148" s="371"/>
      <c r="HS148" s="371"/>
      <c r="HT148" s="374" t="str">
        <f>IF(AND(申込書!$C$76&lt;&gt;"▼プルダウンより選択してください",申込書!$C$76&lt;&gt;"",申込書!$K$22&lt;&gt;"YYYY/MM/DD",$G148&lt;&gt;""),申込書!$K$22,"")</f>
        <v/>
      </c>
      <c r="HU148" s="369" t="str">
        <f>IF(HT148="","",IF(INDEX('コンテンツ＆備考マスタ'!$H:$J,MATCH(学校情報!HT$3,'コンテンツ＆備考マスタ'!$H:$H,0),3)="●",IF(AND(HT148&lt;&gt;"",ISNUMBER(申込書!$AC$22)=TRUE,申込書!$C$76&lt;&gt;"▼プルダウンより選択してください",申込書!$C$76&lt;&gt;""),申込書!$AC$22,""),"-"))</f>
        <v/>
      </c>
      <c r="HV148" s="369"/>
      <c r="HW148" s="369"/>
      <c r="HX148" s="370" t="str">
        <f>IF(AND(申込書!$C$76&lt;&gt;"▼プルダウンより選択してください",申込書!$C$76&lt;&gt;"",$G148&lt;&gt;"",申込書!$V$76="特定学年のみ"),"申し込みする","")</f>
        <v/>
      </c>
      <c r="HY148" s="371"/>
      <c r="HZ148" s="372"/>
      <c r="IA148" s="69"/>
    </row>
    <row r="149" spans="2:235" ht="26.85" hidden="1" customHeight="1" outlineLevel="1">
      <c r="B149" s="365">
        <f t="shared" si="6"/>
        <v>144</v>
      </c>
      <c r="C149" s="55"/>
      <c r="D149" s="56"/>
      <c r="E149" s="154"/>
      <c r="F149" s="57"/>
      <c r="G149" s="58"/>
      <c r="H149" s="59"/>
      <c r="I149" s="60"/>
      <c r="J149" s="61"/>
      <c r="K149" s="366" t="str">
        <f t="shared" si="7"/>
        <v/>
      </c>
      <c r="L149" s="62"/>
      <c r="M149" s="322"/>
      <c r="N149" s="63"/>
      <c r="O149" s="64"/>
      <c r="P149" s="367" t="str">
        <f t="shared" si="8"/>
        <v/>
      </c>
      <c r="Q149" s="65"/>
      <c r="R149" s="66"/>
      <c r="S149" s="67"/>
      <c r="T149" s="68"/>
      <c r="U149" s="68"/>
      <c r="V149" s="68"/>
      <c r="W149" s="66"/>
      <c r="X149" s="281"/>
      <c r="Y149" s="368" t="str">
        <f>IF(AND(申込書!$C$47&lt;&gt;"▼プルダウンより選択してください",申込書!$C$47&lt;&gt;"",申込書!$K$22&lt;&gt;"YYYY/MM/DD",$G149&lt;&gt;""),申込書!$K$22,"")</f>
        <v/>
      </c>
      <c r="Z149" s="369" t="str">
        <f>IF(Y149="","",IF(INDEX('コンテンツ＆備考マスタ'!$H:$J,MATCH(学校情報!Y$3,'コンテンツ＆備考マスタ'!$H:$H,0),3)="●",IF(AND(Y149&lt;&gt;"",ISNUMBER(申込書!$AC$22)=TRUE,申込書!$C$47&lt;&gt;"▼プルダウンより選択してください",申込書!$C$47&lt;&gt;""),申込書!$AC$22,""),"-"))</f>
        <v/>
      </c>
      <c r="AA149" s="369"/>
      <c r="AB149" s="369"/>
      <c r="AC149" s="370" t="str">
        <f>IF(AND(申込書!$C$47&lt;&gt;"▼プルダウンより選択してください",申込書!$C$47&lt;&gt;"",$G149&lt;&gt;"",申込書!$V$47="特定学年のみ"),"申し込みする","")</f>
        <v/>
      </c>
      <c r="AD149" s="371"/>
      <c r="AE149" s="372"/>
      <c r="AF149" s="373" t="str">
        <f>IF(AND(申込書!$C$48&lt;&gt;"▼プルダウンより選択してください",申込書!$C$48&lt;&gt;"",申込書!$K$22&lt;&gt;"YYYY/MM/DD",$G149&lt;&gt;""),申込書!$K$22,"")</f>
        <v/>
      </c>
      <c r="AG149" s="369" t="str">
        <f>IF(AF149="","",IF(INDEX('コンテンツ＆備考マスタ'!$H:$J,MATCH(学校情報!AF$3,'コンテンツ＆備考マスタ'!$H:$H,0),3)="●",IF(AND(AF149&lt;&gt;"",ISNUMBER(申込書!$AC$22)=TRUE,申込書!$C$48&lt;&gt;"▼プルダウンより選択してください",申込書!$C$48&lt;&gt;""),申込書!$AC$22,""),"-"))</f>
        <v/>
      </c>
      <c r="AH149" s="369"/>
      <c r="AI149" s="369"/>
      <c r="AJ149" s="370" t="str">
        <f>IF(AND(申込書!$C$48&lt;&gt;"▼プルダウンより選択してください",申込書!$C$48&lt;&gt;"",$G149&lt;&gt;"",申込書!$V$48="特定学年のみ"),"申し込みする","")</f>
        <v/>
      </c>
      <c r="AK149" s="371"/>
      <c r="AL149" s="372"/>
      <c r="AM149" s="373" t="str">
        <f>IF(AND(申込書!$C$49&lt;&gt;"▼プルダウンより選択してください",申込書!$C$49&lt;&gt;"",申込書!$K$22&lt;&gt;"YYYY/MM/DD",$G149&lt;&gt;""),申込書!$K$22,"")</f>
        <v/>
      </c>
      <c r="AN149" s="369" t="str">
        <f>IF(AM149="","",IF(INDEX('コンテンツ＆備考マスタ'!$H:$J,MATCH(学校情報!AM$3,'コンテンツ＆備考マスタ'!$H:$H,0),3)="●",IF(AND(AM149&lt;&gt;"",ISNUMBER(申込書!$AC$22)=TRUE,申込書!$C$49&lt;&gt;"▼プルダウンより選択してください",申込書!$C$49&lt;&gt;""),申込書!$AC$22,""),"-"))</f>
        <v/>
      </c>
      <c r="AO149" s="369"/>
      <c r="AP149" s="369"/>
      <c r="AQ149" s="370" t="str">
        <f>IF(AND(申込書!$C$49&lt;&gt;"▼プルダウンより選択してください",申込書!$C$49&lt;&gt;"",$G149&lt;&gt;"",申込書!$V$49="特定学年のみ"),"申し込みする","")</f>
        <v/>
      </c>
      <c r="AR149" s="371"/>
      <c r="AS149" s="372"/>
      <c r="AT149" s="373" t="str">
        <f>IF(AND(申込書!$C$50&lt;&gt;"▼プルダウンより選択してください",申込書!$C$50&lt;&gt;"",申込書!$K$22&lt;&gt;"YYYY/MM/DD",$G149&lt;&gt;""),申込書!$K$22,"")</f>
        <v/>
      </c>
      <c r="AU149" s="369" t="str">
        <f>IF(AT149="","",IF(INDEX('コンテンツ＆備考マスタ'!$H:$J,MATCH(学校情報!AT$3,'コンテンツ＆備考マスタ'!$H:$H,0),3)="●",IF(AND(AT149&lt;&gt;"",ISNUMBER(申込書!$AC$22)=TRUE,申込書!$C$50&lt;&gt;"▼プルダウンより選択してください",申込書!$C$50&lt;&gt;""),申込書!$AC$22,""),"-"))</f>
        <v/>
      </c>
      <c r="AV149" s="369"/>
      <c r="AW149" s="369"/>
      <c r="AX149" s="370" t="str">
        <f>IF(AND(申込書!$C$50&lt;&gt;"▼プルダウンより選択してください",申込書!$C$50&lt;&gt;"",$G149&lt;&gt;"",申込書!$V$50="特定学年のみ"),"申し込みする","")</f>
        <v/>
      </c>
      <c r="AY149" s="371"/>
      <c r="AZ149" s="372"/>
      <c r="BA149" s="373" t="str">
        <f>IF(AND(申込書!$C$51&lt;&gt;"▼プルダウンより選択してください",申込書!$C$51&lt;&gt;"",申込書!$K$22&lt;&gt;"YYYY/MM/DD",$G149&lt;&gt;""),申込書!$K$22,"")</f>
        <v/>
      </c>
      <c r="BB149" s="369" t="str">
        <f>IF(BA149="","",IF(INDEX('コンテンツ＆備考マスタ'!$H:$J,MATCH(学校情報!BA$3,'コンテンツ＆備考マスタ'!$H:$H,0),3)="●",IF(AND(BA149&lt;&gt;"",ISNUMBER(申込書!$AC$22)=TRUE,申込書!$C$51&lt;&gt;"▼プルダウンより選択してください",申込書!$C$51&lt;&gt;""),申込書!$AC$22,""),"-"))</f>
        <v/>
      </c>
      <c r="BC149" s="369"/>
      <c r="BD149" s="369"/>
      <c r="BE149" s="370" t="str">
        <f>IF(AND(申込書!$C$51&lt;&gt;"▼プルダウンより選択してください",申込書!$C$51&lt;&gt;"",$G149&lt;&gt;"",申込書!$V$51="特定学年のみ"),"申し込みする","")</f>
        <v/>
      </c>
      <c r="BF149" s="371"/>
      <c r="BG149" s="372"/>
      <c r="BH149" s="373" t="str">
        <f>IF(AND(申込書!$C$52&lt;&gt;"▼プルダウンより選択してください",申込書!$C$52&lt;&gt;"",申込書!$K$22&lt;&gt;"YYYY/MM/DD",$G149&lt;&gt;""),申込書!$K$22,"")</f>
        <v/>
      </c>
      <c r="BI149" s="369" t="str">
        <f>IF(BH149="","",IF(INDEX('コンテンツ＆備考マスタ'!$H:$J,MATCH(学校情報!BH$3,'コンテンツ＆備考マスタ'!$H:$H,0),3)="●",IF(AND(BH149&lt;&gt;"",ISNUMBER(申込書!$AC$22)=TRUE,申込書!$C$52&lt;&gt;"▼プルダウンより選択してください",申込書!$C$52&lt;&gt;""),申込書!$AC$22,""),"-"))</f>
        <v/>
      </c>
      <c r="BJ149" s="369"/>
      <c r="BK149" s="369"/>
      <c r="BL149" s="370" t="str">
        <f>IF(AND(申込書!$C$52&lt;&gt;"▼プルダウンより選択してください",申込書!$C$52&lt;&gt;"",$G149&lt;&gt;"",申込書!$V$52="特定学年のみ"),"申し込みする","")</f>
        <v/>
      </c>
      <c r="BM149" s="371"/>
      <c r="BN149" s="372"/>
      <c r="BO149" s="373" t="str">
        <f>IF(AND(申込書!$C$53&lt;&gt;"▼プルダウンより選択してください",申込書!$C$53&lt;&gt;"",申込書!$K$22&lt;&gt;"YYYY/MM/DD",$G149&lt;&gt;""),申込書!$K$22,"")</f>
        <v/>
      </c>
      <c r="BP149" s="369" t="str">
        <f>IF(BO149="","",IF(INDEX('コンテンツ＆備考マスタ'!$H:$J,MATCH(学校情報!BO$3,'コンテンツ＆備考マスタ'!$H:$H,0),3)="●",IF(AND(BO149&lt;&gt;"",ISNUMBER(申込書!$AC$22)=TRUE,申込書!$C$53&lt;&gt;"▼プルダウンより選択してください",申込書!$C$53&lt;&gt;""),申込書!$AC$22,""),"-"))</f>
        <v/>
      </c>
      <c r="BQ149" s="369"/>
      <c r="BR149" s="369"/>
      <c r="BS149" s="370" t="str">
        <f>IF(AND(申込書!$C$53&lt;&gt;"▼プルダウンより選択してください",申込書!$C$53&lt;&gt;"",$G149&lt;&gt;"",申込書!$V$53="特定学年のみ"),"申し込みする","")</f>
        <v/>
      </c>
      <c r="BT149" s="371"/>
      <c r="BU149" s="372"/>
      <c r="BV149" s="373" t="str">
        <f>IF(AND(申込書!$C$54&lt;&gt;"▼プルダウンより選択してください",申込書!$C$54&lt;&gt;"",申込書!$K$22&lt;&gt;"YYYY/MM/DD",$G149&lt;&gt;""),申込書!$K$22,"")</f>
        <v/>
      </c>
      <c r="BW149" s="369" t="str">
        <f>IF(BV149="","",IF(INDEX('コンテンツ＆備考マスタ'!$H:$J,MATCH(学校情報!BV$3,'コンテンツ＆備考マスタ'!$H:$H,0),3)="●",IF(AND(BV149&lt;&gt;"",ISNUMBER(申込書!$AC$22)=TRUE,申込書!$C$54&lt;&gt;"▼プルダウンより選択してください",申込書!$C$54&lt;&gt;""),申込書!$AC$22,""),"-"))</f>
        <v/>
      </c>
      <c r="BX149" s="369"/>
      <c r="BY149" s="369"/>
      <c r="BZ149" s="370" t="str">
        <f>IF(AND(申込書!$C$54&lt;&gt;"▼プルダウンより選択してください",申込書!$C$54&lt;&gt;"",$G149&lt;&gt;"",申込書!$V$54="特定学年のみ"),"申し込みする","")</f>
        <v/>
      </c>
      <c r="CA149" s="371"/>
      <c r="CB149" s="372"/>
      <c r="CC149" s="373" t="str">
        <f>IF(AND(申込書!$C$55&lt;&gt;"▼プルダウンより選択してください",申込書!$C$55&lt;&gt;"",申込書!$K$22&lt;&gt;"YYYY/MM/DD",$G149&lt;&gt;""),申込書!$K$22,"")</f>
        <v/>
      </c>
      <c r="CD149" s="369" t="str">
        <f>IF(CC149="","",IF(INDEX('コンテンツ＆備考マスタ'!$H:$J,MATCH(学校情報!CC$3,'コンテンツ＆備考マスタ'!$H:$H,0),3)="●",IF(AND(CC149&lt;&gt;"",ISNUMBER(申込書!$AC$22)=TRUE,申込書!$C$55&lt;&gt;"▼プルダウンより選択してください",申込書!$C$55&lt;&gt;""),申込書!$AC$22,""),"-"))</f>
        <v/>
      </c>
      <c r="CE149" s="369"/>
      <c r="CF149" s="369"/>
      <c r="CG149" s="370" t="str">
        <f>IF(AND(申込書!$C$55&lt;&gt;"▼プルダウンより選択してください",申込書!$C$55&lt;&gt;"",$G149&lt;&gt;"",申込書!$V$55="特定学年のみ"),"申し込みする","")</f>
        <v/>
      </c>
      <c r="CH149" s="371"/>
      <c r="CI149" s="372"/>
      <c r="CJ149" s="373" t="str">
        <f>IF(AND(申込書!$C$56&lt;&gt;"▼プルダウンより選択してください",申込書!$C$56&lt;&gt;"",申込書!$K$22&lt;&gt;"YYYY/MM/DD",$G149&lt;&gt;""),申込書!$K$22,"")</f>
        <v/>
      </c>
      <c r="CK149" s="369" t="str">
        <f>IF(CJ149="","",IF(INDEX('コンテンツ＆備考マスタ'!$H:$J,MATCH(学校情報!CJ$3,'コンテンツ＆備考マスタ'!$H:$H,0),3)="●",IF(AND(CJ149&lt;&gt;"",ISNUMBER(申込書!$AC$22)=TRUE,申込書!$C$56&lt;&gt;"▼プルダウンより選択してください",申込書!$C$56&lt;&gt;""),申込書!$AC$22,""),"-"))</f>
        <v/>
      </c>
      <c r="CL149" s="369"/>
      <c r="CM149" s="369"/>
      <c r="CN149" s="370" t="str">
        <f>IF(AND(申込書!$C$56&lt;&gt;"▼プルダウンより選択してください",申込書!$C$56&lt;&gt;"",$G149&lt;&gt;"",申込書!$V$56="特定学年のみ"),"申し込みする","")</f>
        <v/>
      </c>
      <c r="CO149" s="371"/>
      <c r="CP149" s="372"/>
      <c r="CQ149" s="373" t="str">
        <f>IF(AND(申込書!$C$57&lt;&gt;"▼プルダウンより選択してください",申込書!$C$57&lt;&gt;"",申込書!$K$22&lt;&gt;"YYYY/MM/DD",$G149&lt;&gt;""),申込書!$K$22,"")</f>
        <v/>
      </c>
      <c r="CR149" s="369" t="str">
        <f>IF(CQ149="","",IF(INDEX('コンテンツ＆備考マスタ'!$H:$J,MATCH(学校情報!CQ$3,'コンテンツ＆備考マスタ'!$H:$H,0),3)="●",IF(AND(CQ149&lt;&gt;"",ISNUMBER(申込書!$AC$22)=TRUE,申込書!$C$57&lt;&gt;"▼プルダウンより選択してください",申込書!$C$57&lt;&gt;""),申込書!$AC$22,""),"-"))</f>
        <v/>
      </c>
      <c r="CS149" s="369"/>
      <c r="CT149" s="369"/>
      <c r="CU149" s="369" t="str">
        <f>IF(AND(申込書!$C$57&lt;&gt;"▼プルダウンより選択してください",申込書!$C$57&lt;&gt;"",$G149&lt;&gt;"",申込書!$V$57="特定学年のみ"),"申し込みする","")</f>
        <v/>
      </c>
      <c r="CV149" s="371"/>
      <c r="CW149" s="372"/>
      <c r="CX149" s="373" t="str">
        <f>IF(AND(申込書!$C$58&lt;&gt;"▼プルダウンより選択してください",申込書!$C$58&lt;&gt;"",申込書!$K$22&lt;&gt;"YYYY/MM/DD",$G149&lt;&gt;""),申込書!$K$22,"")</f>
        <v/>
      </c>
      <c r="CY149" s="369" t="str">
        <f>IF(CX149="","",IF(INDEX('コンテンツ＆備考マスタ'!$H:$J,MATCH(学校情報!CX$3,'コンテンツ＆備考マスタ'!$H:$H,0),3)="●",IF(AND(CX149&lt;&gt;"",ISNUMBER(申込書!$AC$22)=TRUE,申込書!$C$58&lt;&gt;"▼プルダウンより選択してください",申込書!$C$58&lt;&gt;""),申込書!$AC$22,""),"-"))</f>
        <v/>
      </c>
      <c r="CZ149" s="369"/>
      <c r="DA149" s="369"/>
      <c r="DB149" s="369" t="str">
        <f>IF(AND(申込書!$C$58&lt;&gt;"▼プルダウンより選択してください",申込書!$C$58&lt;&gt;"",$G149&lt;&gt;"",申込書!$V$58="特定学年のみ"),"申し込みする","")</f>
        <v/>
      </c>
      <c r="DC149" s="371"/>
      <c r="DD149" s="372"/>
      <c r="DE149" s="373" t="str">
        <f>IF(AND(申込書!$C$59&lt;&gt;"▼プルダウンより選択してください",申込書!$C$59&lt;&gt;"",申込書!$K$22&lt;&gt;"YYYY/MM/DD",$G149&lt;&gt;""),申込書!$K$22,"")</f>
        <v/>
      </c>
      <c r="DF149" s="369" t="str">
        <f>IF(DE149="","",IF(INDEX('コンテンツ＆備考マスタ'!$H:$J,MATCH(学校情報!DE$3,'コンテンツ＆備考マスタ'!$H:$H,0),3)="●",IF(AND(DE149&lt;&gt;"",ISNUMBER(申込書!$AC$22)=TRUE,申込書!$C$59&lt;&gt;"▼プルダウンより選択してください",申込書!$C$59&lt;&gt;""),申込書!$AC$22,""),"-"))</f>
        <v/>
      </c>
      <c r="DG149" s="369"/>
      <c r="DH149" s="369"/>
      <c r="DI149" s="369" t="str">
        <f>IF(AND(申込書!$C$59&lt;&gt;"▼プルダウンより選択してください",申込書!$C$59&lt;&gt;"",$G149&lt;&gt;"",申込書!$V$59="特定学年のみ"),"申し込みする","")</f>
        <v/>
      </c>
      <c r="DJ149" s="371"/>
      <c r="DK149" s="372"/>
      <c r="DL149" s="373" t="str">
        <f>IF(AND(申込書!$C$60&lt;&gt;"▼プルダウンより選択してください",申込書!$C$60&lt;&gt;"",申込書!$K$22&lt;&gt;"YYYY/MM/DD",$G149&lt;&gt;""),申込書!$K$22,"")</f>
        <v/>
      </c>
      <c r="DM149" s="369" t="str">
        <f>IF(DL149="","",IF(INDEX('コンテンツ＆備考マスタ'!$H:$J,MATCH(学校情報!DL$3,'コンテンツ＆備考マスタ'!$H:$H,0),3)="●",IF(AND(DL149&lt;&gt;"",ISNUMBER(申込書!$AC$22)=TRUE,申込書!$C$60&lt;&gt;"▼プルダウンより選択してください",申込書!$C$60&lt;&gt;""),申込書!$AC$22,""),"-"))</f>
        <v/>
      </c>
      <c r="DN149" s="369"/>
      <c r="DO149" s="369"/>
      <c r="DP149" s="369" t="str">
        <f>IF(AND(申込書!$C$60&lt;&gt;"▼プルダウンより選択してください",申込書!$C$60&lt;&gt;"",$G149&lt;&gt;"",申込書!$V$60="特定学年のみ"),"申し込みする","")</f>
        <v/>
      </c>
      <c r="DQ149" s="371"/>
      <c r="DR149" s="372"/>
      <c r="DS149" s="373" t="str">
        <f>IF(AND(申込書!$C$61&lt;&gt;"▼プルダウンより選択してください",申込書!$C$61&lt;&gt;"",申込書!$K$22&lt;&gt;"YYYY/MM/DD",$G149&lt;&gt;""),申込書!$K$22,"")</f>
        <v/>
      </c>
      <c r="DT149" s="369" t="str">
        <f>IF(DS149="","",IF(INDEX('コンテンツ＆備考マスタ'!$H:$J,MATCH(学校情報!DS$3,'コンテンツ＆備考マスタ'!$H:$H,0),3)="●",IF(AND(DS149&lt;&gt;"",ISNUMBER(申込書!$AC$22)=TRUE,申込書!$C$61&lt;&gt;"▼プルダウンより選択してください",申込書!$C$61&lt;&gt;""),申込書!$AC$22,""),"-"))</f>
        <v/>
      </c>
      <c r="DU149" s="369"/>
      <c r="DV149" s="369"/>
      <c r="DW149" s="369" t="str">
        <f>IF(AND(申込書!$C$61&lt;&gt;"▼プルダウンより選択してください",申込書!$C$61&lt;&gt;"",$G149&lt;&gt;"",申込書!$V$61="特定学年のみ"),"申し込みする","")</f>
        <v/>
      </c>
      <c r="DX149" s="371"/>
      <c r="DY149" s="372"/>
      <c r="DZ149" s="373" t="str">
        <f>IF(AND(申込書!$C$62&lt;&gt;"▼プルダウンより選択してください",申込書!$C$62&lt;&gt;"",申込書!$K$22&lt;&gt;"YYYY/MM/DD",$G149&lt;&gt;""),申込書!$K$22,"")</f>
        <v/>
      </c>
      <c r="EA149" s="369" t="str">
        <f>IF(DZ149="","",IF(INDEX('コンテンツ＆備考マスタ'!$H:$J,MATCH(学校情報!DZ$3,'コンテンツ＆備考マスタ'!$H:$H,0),3)="●",IF(AND(DZ149&lt;&gt;"",ISNUMBER(申込書!$AC$22)=TRUE,申込書!$C$62&lt;&gt;"▼プルダウンより選択してください",申込書!$C$62&lt;&gt;""),申込書!$AC$22,""),"-"))</f>
        <v/>
      </c>
      <c r="EB149" s="369"/>
      <c r="EC149" s="369"/>
      <c r="ED149" s="370" t="str">
        <f>IF(AND(申込書!$C$62&lt;&gt;"▼プルダウンより選択してください",申込書!$C$62&lt;&gt;"",$G149&lt;&gt;"",申込書!$V$62="特定学年のみ"),"申し込みする","")</f>
        <v/>
      </c>
      <c r="EE149" s="371"/>
      <c r="EF149" s="372"/>
      <c r="EG149" s="373" t="str">
        <f>IF(AND(申込書!$C$63&lt;&gt;"▼プルダウンより選択してください",申込書!$C$63&lt;&gt;"",申込書!$K$22&lt;&gt;"YYYY/MM/DD",$G149&lt;&gt;""),申込書!$K$22,"")</f>
        <v/>
      </c>
      <c r="EH149" s="369" t="str">
        <f>IF(EG149="","",IF(INDEX('コンテンツ＆備考マスタ'!$H:$J,MATCH(学校情報!EG$3,'コンテンツ＆備考マスタ'!$H:$H,0),3)="●",IF(AND(EG149&lt;&gt;"",ISNUMBER(申込書!$AC$22)=TRUE,申込書!$C$63&lt;&gt;"▼プルダウンより選択してください",申込書!$C$63&lt;&gt;""),申込書!$AC$22,""),"-"))</f>
        <v/>
      </c>
      <c r="EI149" s="369"/>
      <c r="EJ149" s="369"/>
      <c r="EK149" s="370" t="str">
        <f>IF(AND(申込書!$C$63&lt;&gt;"▼プルダウンより選択してください",申込書!$C$63&lt;&gt;"",$G149&lt;&gt;"",申込書!$V$63="特定学年のみ"),"申し込みする","")</f>
        <v/>
      </c>
      <c r="EL149" s="371"/>
      <c r="EM149" s="372"/>
      <c r="EN149" s="373" t="str">
        <f>IF(AND(申込書!$C$64&lt;&gt;"▼プルダウンより選択してください",申込書!$C$64&lt;&gt;"",申込書!$K$22&lt;&gt;"YYYY/MM/DD",$G149&lt;&gt;""),申込書!$K$22,"")</f>
        <v/>
      </c>
      <c r="EO149" s="369" t="str">
        <f>IF(EN149="","",IF(INDEX('コンテンツ＆備考マスタ'!$H:$J,MATCH(学校情報!EN$3,'コンテンツ＆備考マスタ'!$H:$H,0),3)="●",IF(AND(EN149&lt;&gt;"",ISNUMBER(申込書!$AC$22)=TRUE,申込書!$C$64&lt;&gt;"▼プルダウンより選択してください",申込書!$C$64&lt;&gt;""),申込書!$AC$22,""),"-"))</f>
        <v/>
      </c>
      <c r="EP149" s="369"/>
      <c r="EQ149" s="369"/>
      <c r="ER149" s="370" t="str">
        <f>IF(AND(申込書!$C$64&lt;&gt;"▼プルダウンより選択してください",申込書!$C$64&lt;&gt;"",$G149&lt;&gt;"",申込書!$V$64="特定学年のみ"),"申し込みする","")</f>
        <v/>
      </c>
      <c r="ES149" s="371"/>
      <c r="ET149" s="372"/>
      <c r="EU149" s="373" t="str">
        <f>IF(AND(申込書!$C$65&lt;&gt;"▼プルダウンより選択してください",申込書!$C$65&lt;&gt;"",申込書!$K$22&lt;&gt;"YYYY/MM/DD",$G149&lt;&gt;""),申込書!$K$22,"")</f>
        <v/>
      </c>
      <c r="EV149" s="369" t="str">
        <f>IF(EU149="","",IF(INDEX('コンテンツ＆備考マスタ'!$H:$J,MATCH(学校情報!EU$3,'コンテンツ＆備考マスタ'!$H:$H,0),3)="●",IF(AND(EU149&lt;&gt;"",ISNUMBER(申込書!$AC$22)=TRUE,申込書!$C$65&lt;&gt;"▼プルダウンより選択してください",申込書!$C$65&lt;&gt;""),申込書!$AC$22,""),"-"))</f>
        <v/>
      </c>
      <c r="EW149" s="369"/>
      <c r="EX149" s="369"/>
      <c r="EY149" s="370" t="str">
        <f>IF(AND(申込書!$C$65&lt;&gt;"▼プルダウンより選択してください",申込書!$C$65&lt;&gt;"",$G149&lt;&gt;"",申込書!$V$65="特定学年のみ"),"申し込みする","")</f>
        <v/>
      </c>
      <c r="EZ149" s="371"/>
      <c r="FA149" s="372"/>
      <c r="FB149" s="373" t="str">
        <f>IF(AND(申込書!$C$66&lt;&gt;"▼プルダウンより選択してください",申込書!$C$66&lt;&gt;"",申込書!$K$22&lt;&gt;"YYYY/MM/DD",$G149&lt;&gt;""),申込書!$K$22,"")</f>
        <v/>
      </c>
      <c r="FC149" s="369" t="str">
        <f>IF(FB149="","",IF(INDEX('コンテンツ＆備考マスタ'!$H:$J,MATCH(学校情報!FB$3,'コンテンツ＆備考マスタ'!$H:$H,0),3)="●",IF(AND(FB149&lt;&gt;"",ISNUMBER(申込書!$AC$22)=TRUE,申込書!$C$66&lt;&gt;"▼プルダウンより選択してください",申込書!$C$66&lt;&gt;""),申込書!$AC$22,""),"-"))</f>
        <v/>
      </c>
      <c r="FD149" s="369"/>
      <c r="FE149" s="369"/>
      <c r="FF149" s="370" t="str">
        <f>IF(AND(申込書!$C$66&lt;&gt;"▼プルダウンより選択してください",申込書!$C$66&lt;&gt;"",$G149&lt;&gt;"",申込書!$V$66="特定学年のみ"),"申し込みする","")</f>
        <v/>
      </c>
      <c r="FG149" s="371"/>
      <c r="FH149" s="372"/>
      <c r="FI149" s="373" t="str">
        <f>IF(AND(申込書!$C$67&lt;&gt;"▼プルダウンより選択してください",申込書!$C$67&lt;&gt;"",申込書!$K$22&lt;&gt;"YYYY/MM/DD",$G149&lt;&gt;""),申込書!$K$22,"")</f>
        <v/>
      </c>
      <c r="FJ149" s="369" t="str">
        <f>IF(FI149="","",IF(INDEX('コンテンツ＆備考マスタ'!$H:$J,MATCH(学校情報!FI$3,'コンテンツ＆備考マスタ'!$H:$H,0),3)="●",IF(AND(FI149&lt;&gt;"",ISNUMBER(申込書!$AC$22)=TRUE,申込書!$C$67&lt;&gt;"▼プルダウンより選択してください",申込書!$C$67&lt;&gt;""),申込書!$AC$22,""),"-"))</f>
        <v/>
      </c>
      <c r="FK149" s="369"/>
      <c r="FL149" s="369"/>
      <c r="FM149" s="370" t="str">
        <f>IF(AND(申込書!$C$67&lt;&gt;"▼プルダウンより選択してください",申込書!$C$67&lt;&gt;"",$G149&lt;&gt;"",申込書!$V$67="特定学年のみ"),"申し込みする","")</f>
        <v/>
      </c>
      <c r="FN149" s="371"/>
      <c r="FO149" s="372"/>
      <c r="FP149" s="373" t="str">
        <f>IF(AND(申込書!$C$68&lt;&gt;"▼プルダウンより選択してください",申込書!$C$68&lt;&gt;"",申込書!$K$22&lt;&gt;"YYYY/MM/DD",$G149&lt;&gt;""),申込書!$K$22,"")</f>
        <v/>
      </c>
      <c r="FQ149" s="369" t="str">
        <f>IF(FP149="","",IF(INDEX('コンテンツ＆備考マスタ'!$H:$J,MATCH(学校情報!FP$3,'コンテンツ＆備考マスタ'!$H:$H,0),3)="●",IF(AND(FP149&lt;&gt;"",ISNUMBER(申込書!$AC$22)=TRUE,申込書!$C$68&lt;&gt;"▼プルダウンより選択してください",申込書!$C$68&lt;&gt;""),申込書!$AC$22,""),"-"))</f>
        <v/>
      </c>
      <c r="FR149" s="369"/>
      <c r="FS149" s="369"/>
      <c r="FT149" s="370" t="str">
        <f>IF(AND(申込書!$C$68&lt;&gt;"▼プルダウンより選択してください",申込書!$C$68&lt;&gt;"",$G149&lt;&gt;"",申込書!$V$68="特定学年のみ"),"申し込みする","")</f>
        <v/>
      </c>
      <c r="FU149" s="371"/>
      <c r="FV149" s="372"/>
      <c r="FW149" s="373" t="str">
        <f>IF(AND(申込書!$C$69&lt;&gt;"▼プルダウンより選択してください",申込書!$C$69&lt;&gt;"",申込書!$K$22&lt;&gt;"YYYY/MM/DD",$G149&lt;&gt;""),申込書!$K$22,"")</f>
        <v/>
      </c>
      <c r="FX149" s="369" t="str">
        <f>IF(FW149="","",IF(INDEX('コンテンツ＆備考マスタ'!$H:$J,MATCH(学校情報!FW$3,'コンテンツ＆備考マスタ'!$H:$H,0),3)="●",IF(AND(FW149&lt;&gt;"",ISNUMBER(申込書!$AC$22)=TRUE,申込書!$C$69&lt;&gt;"▼プルダウンより選択してください",申込書!$C$69&lt;&gt;""),申込書!$AC$22,""),"-"))</f>
        <v/>
      </c>
      <c r="FY149" s="369"/>
      <c r="FZ149" s="369"/>
      <c r="GA149" s="370" t="str">
        <f>IF(AND(申込書!$C$69&lt;&gt;"▼プルダウンより選択してください",申込書!$C$69&lt;&gt;"",$G149&lt;&gt;"",申込書!$V$69="特定学年のみ"),"申し込みする","")</f>
        <v/>
      </c>
      <c r="GB149" s="371"/>
      <c r="GC149" s="372"/>
      <c r="GD149" s="373" t="str">
        <f>IF(AND(申込書!$C$70&lt;&gt;"▼プルダウンより選択してください",申込書!$C$70&lt;&gt;"",申込書!$K$22&lt;&gt;"YYYY/MM/DD",$G149&lt;&gt;""),申込書!$K$22,"")</f>
        <v/>
      </c>
      <c r="GE149" s="369" t="str">
        <f>IF(GD149="","",IF(INDEX('コンテンツ＆備考マスタ'!$H:$J,MATCH(学校情報!GD$3,'コンテンツ＆備考マスタ'!$H:$H,0),3)="●",IF(AND(GD149&lt;&gt;"",ISNUMBER(申込書!$AC$22)=TRUE,申込書!$C$70&lt;&gt;"▼プルダウンより選択してください",申込書!$C$70&lt;&gt;""),申込書!$AC$22,""),"-"))</f>
        <v/>
      </c>
      <c r="GF149" s="369"/>
      <c r="GG149" s="369"/>
      <c r="GH149" s="370" t="str">
        <f>IF(AND(申込書!$C$70&lt;&gt;"▼プルダウンより選択してください",申込書!$C$70&lt;&gt;"",$G149&lt;&gt;"",申込書!$V$70="特定学年のみ"),"申し込みする","")</f>
        <v/>
      </c>
      <c r="GI149" s="371"/>
      <c r="GJ149" s="372"/>
      <c r="GK149" s="373" t="str">
        <f>IF(AND(申込書!$C$71&lt;&gt;"▼プルダウンより選択してください",申込書!$C$71&lt;&gt;"",申込書!$K$22&lt;&gt;"YYYY/MM/DD",$G149&lt;&gt;""),申込書!$K$22,"")</f>
        <v/>
      </c>
      <c r="GL149" s="369" t="str">
        <f>IF(GK149="","",IF(INDEX('コンテンツ＆備考マスタ'!$H:$J,MATCH(学校情報!GK$3,'コンテンツ＆備考マスタ'!$H:$H,0),3)="●",IF(AND(GK149&lt;&gt;"",ISNUMBER(申込書!$AC$22)=TRUE,申込書!$C$71&lt;&gt;"▼プルダウンより選択してください",申込書!$C$71&lt;&gt;""),申込書!$AC$22,""),"-"))</f>
        <v/>
      </c>
      <c r="GM149" s="369"/>
      <c r="GN149" s="369"/>
      <c r="GO149" s="370" t="str">
        <f>IF(AND(申込書!$C$71&lt;&gt;"▼プルダウンより選択してください",申込書!$C$71&lt;&gt;"",$G149&lt;&gt;"",申込書!$V$71="特定学年のみ"),"申し込みする","")</f>
        <v/>
      </c>
      <c r="GP149" s="371"/>
      <c r="GQ149" s="372"/>
      <c r="GR149" s="373" t="str">
        <f>IF(AND(申込書!$C$72&lt;&gt;"▼プルダウンより選択してください",申込書!$C$72&lt;&gt;"",申込書!$K$22&lt;&gt;"YYYY/MM/DD",$G149&lt;&gt;""),申込書!$K$22,"")</f>
        <v/>
      </c>
      <c r="GS149" s="369" t="str">
        <f>IF(GR149="","",IF(INDEX('コンテンツ＆備考マスタ'!$H:$J,MATCH(学校情報!GR$3,'コンテンツ＆備考マスタ'!$H:$H,0),3)="●",IF(AND(GR149&lt;&gt;"",ISNUMBER(申込書!$AC$22)=TRUE,申込書!$C$72&lt;&gt;"▼プルダウンより選択してください",申込書!$C$72&lt;&gt;""),申込書!$AC$22,""),"-"))</f>
        <v/>
      </c>
      <c r="GT149" s="369"/>
      <c r="GU149" s="369"/>
      <c r="GV149" s="370" t="str">
        <f>IF(AND(申込書!$C$72&lt;&gt;"▼プルダウンより選択してください",申込書!$C$72&lt;&gt;"",$G149&lt;&gt;"",申込書!$V$72="特定学年のみ"),"申し込みする","")</f>
        <v/>
      </c>
      <c r="GW149" s="371"/>
      <c r="GX149" s="372"/>
      <c r="GY149" s="373" t="str">
        <f>IF(AND(申込書!$C$73&lt;&gt;"▼プルダウンより選択してください",申込書!$C$73&lt;&gt;"",申込書!$K$22&lt;&gt;"YYYY/MM/DD",$G149&lt;&gt;""),申込書!$K$22,"")</f>
        <v/>
      </c>
      <c r="GZ149" s="369" t="str">
        <f>IF(GY149="","",IF(INDEX('コンテンツ＆備考マスタ'!$H:$J,MATCH(学校情報!GY$3,'コンテンツ＆備考マスタ'!$H:$H,0),3)="●",IF(AND(GY149&lt;&gt;"",ISNUMBER(申込書!$AC$22)=TRUE,申込書!$C$73&lt;&gt;"▼プルダウンより選択してください",申込書!$C$73&lt;&gt;""),申込書!$AC$22,""),"-"))</f>
        <v/>
      </c>
      <c r="HA149" s="369"/>
      <c r="HB149" s="369"/>
      <c r="HC149" s="370" t="str">
        <f>IF(AND(申込書!$C$73&lt;&gt;"▼プルダウンより選択してください",申込書!$C$73&lt;&gt;"",$G149&lt;&gt;"",申込書!$V$73="特定学年のみ"),"申し込みする","")</f>
        <v/>
      </c>
      <c r="HD149" s="371"/>
      <c r="HE149" s="372"/>
      <c r="HF149" s="373" t="str">
        <f>IF(AND(申込書!$C$74&lt;&gt;"▼プルダウンより選択してください",申込書!$C$74&lt;&gt;"",申込書!$K$22&lt;&gt;"YYYY/MM/DD",$G149&lt;&gt;""),申込書!$K$22,"")</f>
        <v/>
      </c>
      <c r="HG149" s="369" t="str">
        <f>IF(HF149="","",IF(INDEX('コンテンツ＆備考マスタ'!$H:$J,MATCH(学校情報!HF$3,'コンテンツ＆備考マスタ'!$H:$H,0),3)="●",IF(AND(HF149&lt;&gt;"",ISNUMBER(申込書!$AC$22)=TRUE,申込書!$C$74&lt;&gt;"▼プルダウンより選択してください",申込書!$C$74&lt;&gt;""),申込書!$AC$22,""),"-"))</f>
        <v/>
      </c>
      <c r="HH149" s="369"/>
      <c r="HI149" s="369"/>
      <c r="HJ149" s="370" t="str">
        <f>IF(AND(申込書!$C$74&lt;&gt;"▼プルダウンより選択してください",申込書!$C$74&lt;&gt;"",$G149&lt;&gt;"",申込書!$V$74="特定学年のみ"),"申し込みする","")</f>
        <v/>
      </c>
      <c r="HK149" s="371"/>
      <c r="HL149" s="372"/>
      <c r="HM149" s="373" t="str">
        <f>IF(AND(申込書!$C$75&lt;&gt;"▼プルダウンより選択してください",申込書!$C$75&lt;&gt;"",申込書!$K$22&lt;&gt;"YYYY/MM/DD",$G149&lt;&gt;""),申込書!$K$22,"")</f>
        <v/>
      </c>
      <c r="HN149" s="369" t="str">
        <f>IF(HM149="","",IF(INDEX('コンテンツ＆備考マスタ'!$H:$J,MATCH(学校情報!HM$3,'コンテンツ＆備考マスタ'!$H:$H,0),3)="●",IF(AND(HM149&lt;&gt;"",ISNUMBER(申込書!$AC$22)=TRUE,申込書!$C$75&lt;&gt;"▼プルダウンより選択してください",申込書!$C$75&lt;&gt;""),申込書!$AC$22,""),"-"))</f>
        <v/>
      </c>
      <c r="HO149" s="369"/>
      <c r="HP149" s="369"/>
      <c r="HQ149" s="370" t="str">
        <f>IF(AND(申込書!$C$75&lt;&gt;"▼プルダウンより選択してください",申込書!$C$75&lt;&gt;"",$G149&lt;&gt;"",申込書!$V$75="特定学年のみ"),"申し込みする","")</f>
        <v/>
      </c>
      <c r="HR149" s="371"/>
      <c r="HS149" s="371"/>
      <c r="HT149" s="374" t="str">
        <f>IF(AND(申込書!$C$76&lt;&gt;"▼プルダウンより選択してください",申込書!$C$76&lt;&gt;"",申込書!$K$22&lt;&gt;"YYYY/MM/DD",$G149&lt;&gt;""),申込書!$K$22,"")</f>
        <v/>
      </c>
      <c r="HU149" s="369" t="str">
        <f>IF(HT149="","",IF(INDEX('コンテンツ＆備考マスタ'!$H:$J,MATCH(学校情報!HT$3,'コンテンツ＆備考マスタ'!$H:$H,0),3)="●",IF(AND(HT149&lt;&gt;"",ISNUMBER(申込書!$AC$22)=TRUE,申込書!$C$76&lt;&gt;"▼プルダウンより選択してください",申込書!$C$76&lt;&gt;""),申込書!$AC$22,""),"-"))</f>
        <v/>
      </c>
      <c r="HV149" s="369"/>
      <c r="HW149" s="369"/>
      <c r="HX149" s="370" t="str">
        <f>IF(AND(申込書!$C$76&lt;&gt;"▼プルダウンより選択してください",申込書!$C$76&lt;&gt;"",$G149&lt;&gt;"",申込書!$V$76="特定学年のみ"),"申し込みする","")</f>
        <v/>
      </c>
      <c r="HY149" s="371"/>
      <c r="HZ149" s="372"/>
      <c r="IA149" s="69"/>
    </row>
    <row r="150" spans="2:235" ht="26.85" hidden="1" customHeight="1" outlineLevel="1">
      <c r="B150" s="365">
        <f t="shared" si="6"/>
        <v>145</v>
      </c>
      <c r="C150" s="55"/>
      <c r="D150" s="56"/>
      <c r="E150" s="154"/>
      <c r="F150" s="57"/>
      <c r="G150" s="58"/>
      <c r="H150" s="59"/>
      <c r="I150" s="60"/>
      <c r="J150" s="61"/>
      <c r="K150" s="366" t="str">
        <f t="shared" si="7"/>
        <v/>
      </c>
      <c r="L150" s="62"/>
      <c r="M150" s="322"/>
      <c r="N150" s="63"/>
      <c r="O150" s="64"/>
      <c r="P150" s="367" t="str">
        <f t="shared" si="8"/>
        <v/>
      </c>
      <c r="Q150" s="65"/>
      <c r="R150" s="66"/>
      <c r="S150" s="67"/>
      <c r="T150" s="68"/>
      <c r="U150" s="68"/>
      <c r="V150" s="68"/>
      <c r="W150" s="66"/>
      <c r="X150" s="281"/>
      <c r="Y150" s="368" t="str">
        <f>IF(AND(申込書!$C$47&lt;&gt;"▼プルダウンより選択してください",申込書!$C$47&lt;&gt;"",申込書!$K$22&lt;&gt;"YYYY/MM/DD",$G150&lt;&gt;""),申込書!$K$22,"")</f>
        <v/>
      </c>
      <c r="Z150" s="369" t="str">
        <f>IF(Y150="","",IF(INDEX('コンテンツ＆備考マスタ'!$H:$J,MATCH(学校情報!Y$3,'コンテンツ＆備考マスタ'!$H:$H,0),3)="●",IF(AND(Y150&lt;&gt;"",ISNUMBER(申込書!$AC$22)=TRUE,申込書!$C$47&lt;&gt;"▼プルダウンより選択してください",申込書!$C$47&lt;&gt;""),申込書!$AC$22,""),"-"))</f>
        <v/>
      </c>
      <c r="AA150" s="369"/>
      <c r="AB150" s="369"/>
      <c r="AC150" s="370" t="str">
        <f>IF(AND(申込書!$C$47&lt;&gt;"▼プルダウンより選択してください",申込書!$C$47&lt;&gt;"",$G150&lt;&gt;"",申込書!$V$47="特定学年のみ"),"申し込みする","")</f>
        <v/>
      </c>
      <c r="AD150" s="371"/>
      <c r="AE150" s="372"/>
      <c r="AF150" s="373" t="str">
        <f>IF(AND(申込書!$C$48&lt;&gt;"▼プルダウンより選択してください",申込書!$C$48&lt;&gt;"",申込書!$K$22&lt;&gt;"YYYY/MM/DD",$G150&lt;&gt;""),申込書!$K$22,"")</f>
        <v/>
      </c>
      <c r="AG150" s="369" t="str">
        <f>IF(AF150="","",IF(INDEX('コンテンツ＆備考マスタ'!$H:$J,MATCH(学校情報!AF$3,'コンテンツ＆備考マスタ'!$H:$H,0),3)="●",IF(AND(AF150&lt;&gt;"",ISNUMBER(申込書!$AC$22)=TRUE,申込書!$C$48&lt;&gt;"▼プルダウンより選択してください",申込書!$C$48&lt;&gt;""),申込書!$AC$22,""),"-"))</f>
        <v/>
      </c>
      <c r="AH150" s="369"/>
      <c r="AI150" s="369"/>
      <c r="AJ150" s="370" t="str">
        <f>IF(AND(申込書!$C$48&lt;&gt;"▼プルダウンより選択してください",申込書!$C$48&lt;&gt;"",$G150&lt;&gt;"",申込書!$V$48="特定学年のみ"),"申し込みする","")</f>
        <v/>
      </c>
      <c r="AK150" s="371"/>
      <c r="AL150" s="372"/>
      <c r="AM150" s="373" t="str">
        <f>IF(AND(申込書!$C$49&lt;&gt;"▼プルダウンより選択してください",申込書!$C$49&lt;&gt;"",申込書!$K$22&lt;&gt;"YYYY/MM/DD",$G150&lt;&gt;""),申込書!$K$22,"")</f>
        <v/>
      </c>
      <c r="AN150" s="369" t="str">
        <f>IF(AM150="","",IF(INDEX('コンテンツ＆備考マスタ'!$H:$J,MATCH(学校情報!AM$3,'コンテンツ＆備考マスタ'!$H:$H,0),3)="●",IF(AND(AM150&lt;&gt;"",ISNUMBER(申込書!$AC$22)=TRUE,申込書!$C$49&lt;&gt;"▼プルダウンより選択してください",申込書!$C$49&lt;&gt;""),申込書!$AC$22,""),"-"))</f>
        <v/>
      </c>
      <c r="AO150" s="369"/>
      <c r="AP150" s="369"/>
      <c r="AQ150" s="370" t="str">
        <f>IF(AND(申込書!$C$49&lt;&gt;"▼プルダウンより選択してください",申込書!$C$49&lt;&gt;"",$G150&lt;&gt;"",申込書!$V$49="特定学年のみ"),"申し込みする","")</f>
        <v/>
      </c>
      <c r="AR150" s="371"/>
      <c r="AS150" s="372"/>
      <c r="AT150" s="373" t="str">
        <f>IF(AND(申込書!$C$50&lt;&gt;"▼プルダウンより選択してください",申込書!$C$50&lt;&gt;"",申込書!$K$22&lt;&gt;"YYYY/MM/DD",$G150&lt;&gt;""),申込書!$K$22,"")</f>
        <v/>
      </c>
      <c r="AU150" s="369" t="str">
        <f>IF(AT150="","",IF(INDEX('コンテンツ＆備考マスタ'!$H:$J,MATCH(学校情報!AT$3,'コンテンツ＆備考マスタ'!$H:$H,0),3)="●",IF(AND(AT150&lt;&gt;"",ISNUMBER(申込書!$AC$22)=TRUE,申込書!$C$50&lt;&gt;"▼プルダウンより選択してください",申込書!$C$50&lt;&gt;""),申込書!$AC$22,""),"-"))</f>
        <v/>
      </c>
      <c r="AV150" s="369"/>
      <c r="AW150" s="369"/>
      <c r="AX150" s="370" t="str">
        <f>IF(AND(申込書!$C$50&lt;&gt;"▼プルダウンより選択してください",申込書!$C$50&lt;&gt;"",$G150&lt;&gt;"",申込書!$V$50="特定学年のみ"),"申し込みする","")</f>
        <v/>
      </c>
      <c r="AY150" s="371"/>
      <c r="AZ150" s="372"/>
      <c r="BA150" s="373" t="str">
        <f>IF(AND(申込書!$C$51&lt;&gt;"▼プルダウンより選択してください",申込書!$C$51&lt;&gt;"",申込書!$K$22&lt;&gt;"YYYY/MM/DD",$G150&lt;&gt;""),申込書!$K$22,"")</f>
        <v/>
      </c>
      <c r="BB150" s="369" t="str">
        <f>IF(BA150="","",IF(INDEX('コンテンツ＆備考マスタ'!$H:$J,MATCH(学校情報!BA$3,'コンテンツ＆備考マスタ'!$H:$H,0),3)="●",IF(AND(BA150&lt;&gt;"",ISNUMBER(申込書!$AC$22)=TRUE,申込書!$C$51&lt;&gt;"▼プルダウンより選択してください",申込書!$C$51&lt;&gt;""),申込書!$AC$22,""),"-"))</f>
        <v/>
      </c>
      <c r="BC150" s="369"/>
      <c r="BD150" s="369"/>
      <c r="BE150" s="370" t="str">
        <f>IF(AND(申込書!$C$51&lt;&gt;"▼プルダウンより選択してください",申込書!$C$51&lt;&gt;"",$G150&lt;&gt;"",申込書!$V$51="特定学年のみ"),"申し込みする","")</f>
        <v/>
      </c>
      <c r="BF150" s="371"/>
      <c r="BG150" s="372"/>
      <c r="BH150" s="373" t="str">
        <f>IF(AND(申込書!$C$52&lt;&gt;"▼プルダウンより選択してください",申込書!$C$52&lt;&gt;"",申込書!$K$22&lt;&gt;"YYYY/MM/DD",$G150&lt;&gt;""),申込書!$K$22,"")</f>
        <v/>
      </c>
      <c r="BI150" s="369" t="str">
        <f>IF(BH150="","",IF(INDEX('コンテンツ＆備考マスタ'!$H:$J,MATCH(学校情報!BH$3,'コンテンツ＆備考マスタ'!$H:$H,0),3)="●",IF(AND(BH150&lt;&gt;"",ISNUMBER(申込書!$AC$22)=TRUE,申込書!$C$52&lt;&gt;"▼プルダウンより選択してください",申込書!$C$52&lt;&gt;""),申込書!$AC$22,""),"-"))</f>
        <v/>
      </c>
      <c r="BJ150" s="369"/>
      <c r="BK150" s="369"/>
      <c r="BL150" s="370" t="str">
        <f>IF(AND(申込書!$C$52&lt;&gt;"▼プルダウンより選択してください",申込書!$C$52&lt;&gt;"",$G150&lt;&gt;"",申込書!$V$52="特定学年のみ"),"申し込みする","")</f>
        <v/>
      </c>
      <c r="BM150" s="371"/>
      <c r="BN150" s="372"/>
      <c r="BO150" s="373" t="str">
        <f>IF(AND(申込書!$C$53&lt;&gt;"▼プルダウンより選択してください",申込書!$C$53&lt;&gt;"",申込書!$K$22&lt;&gt;"YYYY/MM/DD",$G150&lt;&gt;""),申込書!$K$22,"")</f>
        <v/>
      </c>
      <c r="BP150" s="369" t="str">
        <f>IF(BO150="","",IF(INDEX('コンテンツ＆備考マスタ'!$H:$J,MATCH(学校情報!BO$3,'コンテンツ＆備考マスタ'!$H:$H,0),3)="●",IF(AND(BO150&lt;&gt;"",ISNUMBER(申込書!$AC$22)=TRUE,申込書!$C$53&lt;&gt;"▼プルダウンより選択してください",申込書!$C$53&lt;&gt;""),申込書!$AC$22,""),"-"))</f>
        <v/>
      </c>
      <c r="BQ150" s="369"/>
      <c r="BR150" s="369"/>
      <c r="BS150" s="370" t="str">
        <f>IF(AND(申込書!$C$53&lt;&gt;"▼プルダウンより選択してください",申込書!$C$53&lt;&gt;"",$G150&lt;&gt;"",申込書!$V$53="特定学年のみ"),"申し込みする","")</f>
        <v/>
      </c>
      <c r="BT150" s="371"/>
      <c r="BU150" s="372"/>
      <c r="BV150" s="373" t="str">
        <f>IF(AND(申込書!$C$54&lt;&gt;"▼プルダウンより選択してください",申込書!$C$54&lt;&gt;"",申込書!$K$22&lt;&gt;"YYYY/MM/DD",$G150&lt;&gt;""),申込書!$K$22,"")</f>
        <v/>
      </c>
      <c r="BW150" s="369" t="str">
        <f>IF(BV150="","",IF(INDEX('コンテンツ＆備考マスタ'!$H:$J,MATCH(学校情報!BV$3,'コンテンツ＆備考マスタ'!$H:$H,0),3)="●",IF(AND(BV150&lt;&gt;"",ISNUMBER(申込書!$AC$22)=TRUE,申込書!$C$54&lt;&gt;"▼プルダウンより選択してください",申込書!$C$54&lt;&gt;""),申込書!$AC$22,""),"-"))</f>
        <v/>
      </c>
      <c r="BX150" s="369"/>
      <c r="BY150" s="369"/>
      <c r="BZ150" s="370" t="str">
        <f>IF(AND(申込書!$C$54&lt;&gt;"▼プルダウンより選択してください",申込書!$C$54&lt;&gt;"",$G150&lt;&gt;"",申込書!$V$54="特定学年のみ"),"申し込みする","")</f>
        <v/>
      </c>
      <c r="CA150" s="371"/>
      <c r="CB150" s="372"/>
      <c r="CC150" s="373" t="str">
        <f>IF(AND(申込書!$C$55&lt;&gt;"▼プルダウンより選択してください",申込書!$C$55&lt;&gt;"",申込書!$K$22&lt;&gt;"YYYY/MM/DD",$G150&lt;&gt;""),申込書!$K$22,"")</f>
        <v/>
      </c>
      <c r="CD150" s="369" t="str">
        <f>IF(CC150="","",IF(INDEX('コンテンツ＆備考マスタ'!$H:$J,MATCH(学校情報!CC$3,'コンテンツ＆備考マスタ'!$H:$H,0),3)="●",IF(AND(CC150&lt;&gt;"",ISNUMBER(申込書!$AC$22)=TRUE,申込書!$C$55&lt;&gt;"▼プルダウンより選択してください",申込書!$C$55&lt;&gt;""),申込書!$AC$22,""),"-"))</f>
        <v/>
      </c>
      <c r="CE150" s="369"/>
      <c r="CF150" s="369"/>
      <c r="CG150" s="370" t="str">
        <f>IF(AND(申込書!$C$55&lt;&gt;"▼プルダウンより選択してください",申込書!$C$55&lt;&gt;"",$G150&lt;&gt;"",申込書!$V$55="特定学年のみ"),"申し込みする","")</f>
        <v/>
      </c>
      <c r="CH150" s="371"/>
      <c r="CI150" s="372"/>
      <c r="CJ150" s="373" t="str">
        <f>IF(AND(申込書!$C$56&lt;&gt;"▼プルダウンより選択してください",申込書!$C$56&lt;&gt;"",申込書!$K$22&lt;&gt;"YYYY/MM/DD",$G150&lt;&gt;""),申込書!$K$22,"")</f>
        <v/>
      </c>
      <c r="CK150" s="369" t="str">
        <f>IF(CJ150="","",IF(INDEX('コンテンツ＆備考マスタ'!$H:$J,MATCH(学校情報!CJ$3,'コンテンツ＆備考マスタ'!$H:$H,0),3)="●",IF(AND(CJ150&lt;&gt;"",ISNUMBER(申込書!$AC$22)=TRUE,申込書!$C$56&lt;&gt;"▼プルダウンより選択してください",申込書!$C$56&lt;&gt;""),申込書!$AC$22,""),"-"))</f>
        <v/>
      </c>
      <c r="CL150" s="369"/>
      <c r="CM150" s="369"/>
      <c r="CN150" s="370" t="str">
        <f>IF(AND(申込書!$C$56&lt;&gt;"▼プルダウンより選択してください",申込書!$C$56&lt;&gt;"",$G150&lt;&gt;"",申込書!$V$56="特定学年のみ"),"申し込みする","")</f>
        <v/>
      </c>
      <c r="CO150" s="371"/>
      <c r="CP150" s="372"/>
      <c r="CQ150" s="373" t="str">
        <f>IF(AND(申込書!$C$57&lt;&gt;"▼プルダウンより選択してください",申込書!$C$57&lt;&gt;"",申込書!$K$22&lt;&gt;"YYYY/MM/DD",$G150&lt;&gt;""),申込書!$K$22,"")</f>
        <v/>
      </c>
      <c r="CR150" s="369" t="str">
        <f>IF(CQ150="","",IF(INDEX('コンテンツ＆備考マスタ'!$H:$J,MATCH(学校情報!CQ$3,'コンテンツ＆備考マスタ'!$H:$H,0),3)="●",IF(AND(CQ150&lt;&gt;"",ISNUMBER(申込書!$AC$22)=TRUE,申込書!$C$57&lt;&gt;"▼プルダウンより選択してください",申込書!$C$57&lt;&gt;""),申込書!$AC$22,""),"-"))</f>
        <v/>
      </c>
      <c r="CS150" s="369"/>
      <c r="CT150" s="369"/>
      <c r="CU150" s="369" t="str">
        <f>IF(AND(申込書!$C$57&lt;&gt;"▼プルダウンより選択してください",申込書!$C$57&lt;&gt;"",$G150&lt;&gt;"",申込書!$V$57="特定学年のみ"),"申し込みする","")</f>
        <v/>
      </c>
      <c r="CV150" s="371"/>
      <c r="CW150" s="372"/>
      <c r="CX150" s="373" t="str">
        <f>IF(AND(申込書!$C$58&lt;&gt;"▼プルダウンより選択してください",申込書!$C$58&lt;&gt;"",申込書!$K$22&lt;&gt;"YYYY/MM/DD",$G150&lt;&gt;""),申込書!$K$22,"")</f>
        <v/>
      </c>
      <c r="CY150" s="369" t="str">
        <f>IF(CX150="","",IF(INDEX('コンテンツ＆備考マスタ'!$H:$J,MATCH(学校情報!CX$3,'コンテンツ＆備考マスタ'!$H:$H,0),3)="●",IF(AND(CX150&lt;&gt;"",ISNUMBER(申込書!$AC$22)=TRUE,申込書!$C$58&lt;&gt;"▼プルダウンより選択してください",申込書!$C$58&lt;&gt;""),申込書!$AC$22,""),"-"))</f>
        <v/>
      </c>
      <c r="CZ150" s="369"/>
      <c r="DA150" s="369"/>
      <c r="DB150" s="369" t="str">
        <f>IF(AND(申込書!$C$58&lt;&gt;"▼プルダウンより選択してください",申込書!$C$58&lt;&gt;"",$G150&lt;&gt;"",申込書!$V$58="特定学年のみ"),"申し込みする","")</f>
        <v/>
      </c>
      <c r="DC150" s="371"/>
      <c r="DD150" s="372"/>
      <c r="DE150" s="373" t="str">
        <f>IF(AND(申込書!$C$59&lt;&gt;"▼プルダウンより選択してください",申込書!$C$59&lt;&gt;"",申込書!$K$22&lt;&gt;"YYYY/MM/DD",$G150&lt;&gt;""),申込書!$K$22,"")</f>
        <v/>
      </c>
      <c r="DF150" s="369" t="str">
        <f>IF(DE150="","",IF(INDEX('コンテンツ＆備考マスタ'!$H:$J,MATCH(学校情報!DE$3,'コンテンツ＆備考マスタ'!$H:$H,0),3)="●",IF(AND(DE150&lt;&gt;"",ISNUMBER(申込書!$AC$22)=TRUE,申込書!$C$59&lt;&gt;"▼プルダウンより選択してください",申込書!$C$59&lt;&gt;""),申込書!$AC$22,""),"-"))</f>
        <v/>
      </c>
      <c r="DG150" s="369"/>
      <c r="DH150" s="369"/>
      <c r="DI150" s="369" t="str">
        <f>IF(AND(申込書!$C$59&lt;&gt;"▼プルダウンより選択してください",申込書!$C$59&lt;&gt;"",$G150&lt;&gt;"",申込書!$V$59="特定学年のみ"),"申し込みする","")</f>
        <v/>
      </c>
      <c r="DJ150" s="371"/>
      <c r="DK150" s="372"/>
      <c r="DL150" s="373" t="str">
        <f>IF(AND(申込書!$C$60&lt;&gt;"▼プルダウンより選択してください",申込書!$C$60&lt;&gt;"",申込書!$K$22&lt;&gt;"YYYY/MM/DD",$G150&lt;&gt;""),申込書!$K$22,"")</f>
        <v/>
      </c>
      <c r="DM150" s="369" t="str">
        <f>IF(DL150="","",IF(INDEX('コンテンツ＆備考マスタ'!$H:$J,MATCH(学校情報!DL$3,'コンテンツ＆備考マスタ'!$H:$H,0),3)="●",IF(AND(DL150&lt;&gt;"",ISNUMBER(申込書!$AC$22)=TRUE,申込書!$C$60&lt;&gt;"▼プルダウンより選択してください",申込書!$C$60&lt;&gt;""),申込書!$AC$22,""),"-"))</f>
        <v/>
      </c>
      <c r="DN150" s="369"/>
      <c r="DO150" s="369"/>
      <c r="DP150" s="369" t="str">
        <f>IF(AND(申込書!$C$60&lt;&gt;"▼プルダウンより選択してください",申込書!$C$60&lt;&gt;"",$G150&lt;&gt;"",申込書!$V$60="特定学年のみ"),"申し込みする","")</f>
        <v/>
      </c>
      <c r="DQ150" s="371"/>
      <c r="DR150" s="372"/>
      <c r="DS150" s="373" t="str">
        <f>IF(AND(申込書!$C$61&lt;&gt;"▼プルダウンより選択してください",申込書!$C$61&lt;&gt;"",申込書!$K$22&lt;&gt;"YYYY/MM/DD",$G150&lt;&gt;""),申込書!$K$22,"")</f>
        <v/>
      </c>
      <c r="DT150" s="369" t="str">
        <f>IF(DS150="","",IF(INDEX('コンテンツ＆備考マスタ'!$H:$J,MATCH(学校情報!DS$3,'コンテンツ＆備考マスタ'!$H:$H,0),3)="●",IF(AND(DS150&lt;&gt;"",ISNUMBER(申込書!$AC$22)=TRUE,申込書!$C$61&lt;&gt;"▼プルダウンより選択してください",申込書!$C$61&lt;&gt;""),申込書!$AC$22,""),"-"))</f>
        <v/>
      </c>
      <c r="DU150" s="369"/>
      <c r="DV150" s="369"/>
      <c r="DW150" s="369" t="str">
        <f>IF(AND(申込書!$C$61&lt;&gt;"▼プルダウンより選択してください",申込書!$C$61&lt;&gt;"",$G150&lt;&gt;"",申込書!$V$61="特定学年のみ"),"申し込みする","")</f>
        <v/>
      </c>
      <c r="DX150" s="371"/>
      <c r="DY150" s="372"/>
      <c r="DZ150" s="373" t="str">
        <f>IF(AND(申込書!$C$62&lt;&gt;"▼プルダウンより選択してください",申込書!$C$62&lt;&gt;"",申込書!$K$22&lt;&gt;"YYYY/MM/DD",$G150&lt;&gt;""),申込書!$K$22,"")</f>
        <v/>
      </c>
      <c r="EA150" s="369" t="str">
        <f>IF(DZ150="","",IF(INDEX('コンテンツ＆備考マスタ'!$H:$J,MATCH(学校情報!DZ$3,'コンテンツ＆備考マスタ'!$H:$H,0),3)="●",IF(AND(DZ150&lt;&gt;"",ISNUMBER(申込書!$AC$22)=TRUE,申込書!$C$62&lt;&gt;"▼プルダウンより選択してください",申込書!$C$62&lt;&gt;""),申込書!$AC$22,""),"-"))</f>
        <v/>
      </c>
      <c r="EB150" s="369"/>
      <c r="EC150" s="369"/>
      <c r="ED150" s="370" t="str">
        <f>IF(AND(申込書!$C$62&lt;&gt;"▼プルダウンより選択してください",申込書!$C$62&lt;&gt;"",$G150&lt;&gt;"",申込書!$V$62="特定学年のみ"),"申し込みする","")</f>
        <v/>
      </c>
      <c r="EE150" s="371"/>
      <c r="EF150" s="372"/>
      <c r="EG150" s="373" t="str">
        <f>IF(AND(申込書!$C$63&lt;&gt;"▼プルダウンより選択してください",申込書!$C$63&lt;&gt;"",申込書!$K$22&lt;&gt;"YYYY/MM/DD",$G150&lt;&gt;""),申込書!$K$22,"")</f>
        <v/>
      </c>
      <c r="EH150" s="369" t="str">
        <f>IF(EG150="","",IF(INDEX('コンテンツ＆備考マスタ'!$H:$J,MATCH(学校情報!EG$3,'コンテンツ＆備考マスタ'!$H:$H,0),3)="●",IF(AND(EG150&lt;&gt;"",ISNUMBER(申込書!$AC$22)=TRUE,申込書!$C$63&lt;&gt;"▼プルダウンより選択してください",申込書!$C$63&lt;&gt;""),申込書!$AC$22,""),"-"))</f>
        <v/>
      </c>
      <c r="EI150" s="369"/>
      <c r="EJ150" s="369"/>
      <c r="EK150" s="370" t="str">
        <f>IF(AND(申込書!$C$63&lt;&gt;"▼プルダウンより選択してください",申込書!$C$63&lt;&gt;"",$G150&lt;&gt;"",申込書!$V$63="特定学年のみ"),"申し込みする","")</f>
        <v/>
      </c>
      <c r="EL150" s="371"/>
      <c r="EM150" s="372"/>
      <c r="EN150" s="373" t="str">
        <f>IF(AND(申込書!$C$64&lt;&gt;"▼プルダウンより選択してください",申込書!$C$64&lt;&gt;"",申込書!$K$22&lt;&gt;"YYYY/MM/DD",$G150&lt;&gt;""),申込書!$K$22,"")</f>
        <v/>
      </c>
      <c r="EO150" s="369" t="str">
        <f>IF(EN150="","",IF(INDEX('コンテンツ＆備考マスタ'!$H:$J,MATCH(学校情報!EN$3,'コンテンツ＆備考マスタ'!$H:$H,0),3)="●",IF(AND(EN150&lt;&gt;"",ISNUMBER(申込書!$AC$22)=TRUE,申込書!$C$64&lt;&gt;"▼プルダウンより選択してください",申込書!$C$64&lt;&gt;""),申込書!$AC$22,""),"-"))</f>
        <v/>
      </c>
      <c r="EP150" s="369"/>
      <c r="EQ150" s="369"/>
      <c r="ER150" s="370" t="str">
        <f>IF(AND(申込書!$C$64&lt;&gt;"▼プルダウンより選択してください",申込書!$C$64&lt;&gt;"",$G150&lt;&gt;"",申込書!$V$64="特定学年のみ"),"申し込みする","")</f>
        <v/>
      </c>
      <c r="ES150" s="371"/>
      <c r="ET150" s="372"/>
      <c r="EU150" s="373" t="str">
        <f>IF(AND(申込書!$C$65&lt;&gt;"▼プルダウンより選択してください",申込書!$C$65&lt;&gt;"",申込書!$K$22&lt;&gt;"YYYY/MM/DD",$G150&lt;&gt;""),申込書!$K$22,"")</f>
        <v/>
      </c>
      <c r="EV150" s="369" t="str">
        <f>IF(EU150="","",IF(INDEX('コンテンツ＆備考マスタ'!$H:$J,MATCH(学校情報!EU$3,'コンテンツ＆備考マスタ'!$H:$H,0),3)="●",IF(AND(EU150&lt;&gt;"",ISNUMBER(申込書!$AC$22)=TRUE,申込書!$C$65&lt;&gt;"▼プルダウンより選択してください",申込書!$C$65&lt;&gt;""),申込書!$AC$22,""),"-"))</f>
        <v/>
      </c>
      <c r="EW150" s="369"/>
      <c r="EX150" s="369"/>
      <c r="EY150" s="370" t="str">
        <f>IF(AND(申込書!$C$65&lt;&gt;"▼プルダウンより選択してください",申込書!$C$65&lt;&gt;"",$G150&lt;&gt;"",申込書!$V$65="特定学年のみ"),"申し込みする","")</f>
        <v/>
      </c>
      <c r="EZ150" s="371"/>
      <c r="FA150" s="372"/>
      <c r="FB150" s="373" t="str">
        <f>IF(AND(申込書!$C$66&lt;&gt;"▼プルダウンより選択してください",申込書!$C$66&lt;&gt;"",申込書!$K$22&lt;&gt;"YYYY/MM/DD",$G150&lt;&gt;""),申込書!$K$22,"")</f>
        <v/>
      </c>
      <c r="FC150" s="369" t="str">
        <f>IF(FB150="","",IF(INDEX('コンテンツ＆備考マスタ'!$H:$J,MATCH(学校情報!FB$3,'コンテンツ＆備考マスタ'!$H:$H,0),3)="●",IF(AND(FB150&lt;&gt;"",ISNUMBER(申込書!$AC$22)=TRUE,申込書!$C$66&lt;&gt;"▼プルダウンより選択してください",申込書!$C$66&lt;&gt;""),申込書!$AC$22,""),"-"))</f>
        <v/>
      </c>
      <c r="FD150" s="369"/>
      <c r="FE150" s="369"/>
      <c r="FF150" s="370" t="str">
        <f>IF(AND(申込書!$C$66&lt;&gt;"▼プルダウンより選択してください",申込書!$C$66&lt;&gt;"",$G150&lt;&gt;"",申込書!$V$66="特定学年のみ"),"申し込みする","")</f>
        <v/>
      </c>
      <c r="FG150" s="371"/>
      <c r="FH150" s="372"/>
      <c r="FI150" s="373" t="str">
        <f>IF(AND(申込書!$C$67&lt;&gt;"▼プルダウンより選択してください",申込書!$C$67&lt;&gt;"",申込書!$K$22&lt;&gt;"YYYY/MM/DD",$G150&lt;&gt;""),申込書!$K$22,"")</f>
        <v/>
      </c>
      <c r="FJ150" s="369" t="str">
        <f>IF(FI150="","",IF(INDEX('コンテンツ＆備考マスタ'!$H:$J,MATCH(学校情報!FI$3,'コンテンツ＆備考マスタ'!$H:$H,0),3)="●",IF(AND(FI150&lt;&gt;"",ISNUMBER(申込書!$AC$22)=TRUE,申込書!$C$67&lt;&gt;"▼プルダウンより選択してください",申込書!$C$67&lt;&gt;""),申込書!$AC$22,""),"-"))</f>
        <v/>
      </c>
      <c r="FK150" s="369"/>
      <c r="FL150" s="369"/>
      <c r="FM150" s="370" t="str">
        <f>IF(AND(申込書!$C$67&lt;&gt;"▼プルダウンより選択してください",申込書!$C$67&lt;&gt;"",$G150&lt;&gt;"",申込書!$V$67="特定学年のみ"),"申し込みする","")</f>
        <v/>
      </c>
      <c r="FN150" s="371"/>
      <c r="FO150" s="372"/>
      <c r="FP150" s="373" t="str">
        <f>IF(AND(申込書!$C$68&lt;&gt;"▼プルダウンより選択してください",申込書!$C$68&lt;&gt;"",申込書!$K$22&lt;&gt;"YYYY/MM/DD",$G150&lt;&gt;""),申込書!$K$22,"")</f>
        <v/>
      </c>
      <c r="FQ150" s="369" t="str">
        <f>IF(FP150="","",IF(INDEX('コンテンツ＆備考マスタ'!$H:$J,MATCH(学校情報!FP$3,'コンテンツ＆備考マスタ'!$H:$H,0),3)="●",IF(AND(FP150&lt;&gt;"",ISNUMBER(申込書!$AC$22)=TRUE,申込書!$C$68&lt;&gt;"▼プルダウンより選択してください",申込書!$C$68&lt;&gt;""),申込書!$AC$22,""),"-"))</f>
        <v/>
      </c>
      <c r="FR150" s="369"/>
      <c r="FS150" s="369"/>
      <c r="FT150" s="370" t="str">
        <f>IF(AND(申込書!$C$68&lt;&gt;"▼プルダウンより選択してください",申込書!$C$68&lt;&gt;"",$G150&lt;&gt;"",申込書!$V$68="特定学年のみ"),"申し込みする","")</f>
        <v/>
      </c>
      <c r="FU150" s="371"/>
      <c r="FV150" s="372"/>
      <c r="FW150" s="373" t="str">
        <f>IF(AND(申込書!$C$69&lt;&gt;"▼プルダウンより選択してください",申込書!$C$69&lt;&gt;"",申込書!$K$22&lt;&gt;"YYYY/MM/DD",$G150&lt;&gt;""),申込書!$K$22,"")</f>
        <v/>
      </c>
      <c r="FX150" s="369" t="str">
        <f>IF(FW150="","",IF(INDEX('コンテンツ＆備考マスタ'!$H:$J,MATCH(学校情報!FW$3,'コンテンツ＆備考マスタ'!$H:$H,0),3)="●",IF(AND(FW150&lt;&gt;"",ISNUMBER(申込書!$AC$22)=TRUE,申込書!$C$69&lt;&gt;"▼プルダウンより選択してください",申込書!$C$69&lt;&gt;""),申込書!$AC$22,""),"-"))</f>
        <v/>
      </c>
      <c r="FY150" s="369"/>
      <c r="FZ150" s="369"/>
      <c r="GA150" s="370" t="str">
        <f>IF(AND(申込書!$C$69&lt;&gt;"▼プルダウンより選択してください",申込書!$C$69&lt;&gt;"",$G150&lt;&gt;"",申込書!$V$69="特定学年のみ"),"申し込みする","")</f>
        <v/>
      </c>
      <c r="GB150" s="371"/>
      <c r="GC150" s="372"/>
      <c r="GD150" s="373" t="str">
        <f>IF(AND(申込書!$C$70&lt;&gt;"▼プルダウンより選択してください",申込書!$C$70&lt;&gt;"",申込書!$K$22&lt;&gt;"YYYY/MM/DD",$G150&lt;&gt;""),申込書!$K$22,"")</f>
        <v/>
      </c>
      <c r="GE150" s="369" t="str">
        <f>IF(GD150="","",IF(INDEX('コンテンツ＆備考マスタ'!$H:$J,MATCH(学校情報!GD$3,'コンテンツ＆備考マスタ'!$H:$H,0),3)="●",IF(AND(GD150&lt;&gt;"",ISNUMBER(申込書!$AC$22)=TRUE,申込書!$C$70&lt;&gt;"▼プルダウンより選択してください",申込書!$C$70&lt;&gt;""),申込書!$AC$22,""),"-"))</f>
        <v/>
      </c>
      <c r="GF150" s="369"/>
      <c r="GG150" s="369"/>
      <c r="GH150" s="370" t="str">
        <f>IF(AND(申込書!$C$70&lt;&gt;"▼プルダウンより選択してください",申込書!$C$70&lt;&gt;"",$G150&lt;&gt;"",申込書!$V$70="特定学年のみ"),"申し込みする","")</f>
        <v/>
      </c>
      <c r="GI150" s="371"/>
      <c r="GJ150" s="372"/>
      <c r="GK150" s="373" t="str">
        <f>IF(AND(申込書!$C$71&lt;&gt;"▼プルダウンより選択してください",申込書!$C$71&lt;&gt;"",申込書!$K$22&lt;&gt;"YYYY/MM/DD",$G150&lt;&gt;""),申込書!$K$22,"")</f>
        <v/>
      </c>
      <c r="GL150" s="369" t="str">
        <f>IF(GK150="","",IF(INDEX('コンテンツ＆備考マスタ'!$H:$J,MATCH(学校情報!GK$3,'コンテンツ＆備考マスタ'!$H:$H,0),3)="●",IF(AND(GK150&lt;&gt;"",ISNUMBER(申込書!$AC$22)=TRUE,申込書!$C$71&lt;&gt;"▼プルダウンより選択してください",申込書!$C$71&lt;&gt;""),申込書!$AC$22,""),"-"))</f>
        <v/>
      </c>
      <c r="GM150" s="369"/>
      <c r="GN150" s="369"/>
      <c r="GO150" s="370" t="str">
        <f>IF(AND(申込書!$C$71&lt;&gt;"▼プルダウンより選択してください",申込書!$C$71&lt;&gt;"",$G150&lt;&gt;"",申込書!$V$71="特定学年のみ"),"申し込みする","")</f>
        <v/>
      </c>
      <c r="GP150" s="371"/>
      <c r="GQ150" s="372"/>
      <c r="GR150" s="373" t="str">
        <f>IF(AND(申込書!$C$72&lt;&gt;"▼プルダウンより選択してください",申込書!$C$72&lt;&gt;"",申込書!$K$22&lt;&gt;"YYYY/MM/DD",$G150&lt;&gt;""),申込書!$K$22,"")</f>
        <v/>
      </c>
      <c r="GS150" s="369" t="str">
        <f>IF(GR150="","",IF(INDEX('コンテンツ＆備考マスタ'!$H:$J,MATCH(学校情報!GR$3,'コンテンツ＆備考マスタ'!$H:$H,0),3)="●",IF(AND(GR150&lt;&gt;"",ISNUMBER(申込書!$AC$22)=TRUE,申込書!$C$72&lt;&gt;"▼プルダウンより選択してください",申込書!$C$72&lt;&gt;""),申込書!$AC$22,""),"-"))</f>
        <v/>
      </c>
      <c r="GT150" s="369"/>
      <c r="GU150" s="369"/>
      <c r="GV150" s="370" t="str">
        <f>IF(AND(申込書!$C$72&lt;&gt;"▼プルダウンより選択してください",申込書!$C$72&lt;&gt;"",$G150&lt;&gt;"",申込書!$V$72="特定学年のみ"),"申し込みする","")</f>
        <v/>
      </c>
      <c r="GW150" s="371"/>
      <c r="GX150" s="372"/>
      <c r="GY150" s="373" t="str">
        <f>IF(AND(申込書!$C$73&lt;&gt;"▼プルダウンより選択してください",申込書!$C$73&lt;&gt;"",申込書!$K$22&lt;&gt;"YYYY/MM/DD",$G150&lt;&gt;""),申込書!$K$22,"")</f>
        <v/>
      </c>
      <c r="GZ150" s="369" t="str">
        <f>IF(GY150="","",IF(INDEX('コンテンツ＆備考マスタ'!$H:$J,MATCH(学校情報!GY$3,'コンテンツ＆備考マスタ'!$H:$H,0),3)="●",IF(AND(GY150&lt;&gt;"",ISNUMBER(申込書!$AC$22)=TRUE,申込書!$C$73&lt;&gt;"▼プルダウンより選択してください",申込書!$C$73&lt;&gt;""),申込書!$AC$22,""),"-"))</f>
        <v/>
      </c>
      <c r="HA150" s="369"/>
      <c r="HB150" s="369"/>
      <c r="HC150" s="370" t="str">
        <f>IF(AND(申込書!$C$73&lt;&gt;"▼プルダウンより選択してください",申込書!$C$73&lt;&gt;"",$G150&lt;&gt;"",申込書!$V$73="特定学年のみ"),"申し込みする","")</f>
        <v/>
      </c>
      <c r="HD150" s="371"/>
      <c r="HE150" s="372"/>
      <c r="HF150" s="373" t="str">
        <f>IF(AND(申込書!$C$74&lt;&gt;"▼プルダウンより選択してください",申込書!$C$74&lt;&gt;"",申込書!$K$22&lt;&gt;"YYYY/MM/DD",$G150&lt;&gt;""),申込書!$K$22,"")</f>
        <v/>
      </c>
      <c r="HG150" s="369" t="str">
        <f>IF(HF150="","",IF(INDEX('コンテンツ＆備考マスタ'!$H:$J,MATCH(学校情報!HF$3,'コンテンツ＆備考マスタ'!$H:$H,0),3)="●",IF(AND(HF150&lt;&gt;"",ISNUMBER(申込書!$AC$22)=TRUE,申込書!$C$74&lt;&gt;"▼プルダウンより選択してください",申込書!$C$74&lt;&gt;""),申込書!$AC$22,""),"-"))</f>
        <v/>
      </c>
      <c r="HH150" s="369"/>
      <c r="HI150" s="369"/>
      <c r="HJ150" s="370" t="str">
        <f>IF(AND(申込書!$C$74&lt;&gt;"▼プルダウンより選択してください",申込書!$C$74&lt;&gt;"",$G150&lt;&gt;"",申込書!$V$74="特定学年のみ"),"申し込みする","")</f>
        <v/>
      </c>
      <c r="HK150" s="371"/>
      <c r="HL150" s="372"/>
      <c r="HM150" s="373" t="str">
        <f>IF(AND(申込書!$C$75&lt;&gt;"▼プルダウンより選択してください",申込書!$C$75&lt;&gt;"",申込書!$K$22&lt;&gt;"YYYY/MM/DD",$G150&lt;&gt;""),申込書!$K$22,"")</f>
        <v/>
      </c>
      <c r="HN150" s="369" t="str">
        <f>IF(HM150="","",IF(INDEX('コンテンツ＆備考マスタ'!$H:$J,MATCH(学校情報!HM$3,'コンテンツ＆備考マスタ'!$H:$H,0),3)="●",IF(AND(HM150&lt;&gt;"",ISNUMBER(申込書!$AC$22)=TRUE,申込書!$C$75&lt;&gt;"▼プルダウンより選択してください",申込書!$C$75&lt;&gt;""),申込書!$AC$22,""),"-"))</f>
        <v/>
      </c>
      <c r="HO150" s="369"/>
      <c r="HP150" s="369"/>
      <c r="HQ150" s="370" t="str">
        <f>IF(AND(申込書!$C$75&lt;&gt;"▼プルダウンより選択してください",申込書!$C$75&lt;&gt;"",$G150&lt;&gt;"",申込書!$V$75="特定学年のみ"),"申し込みする","")</f>
        <v/>
      </c>
      <c r="HR150" s="371"/>
      <c r="HS150" s="371"/>
      <c r="HT150" s="374" t="str">
        <f>IF(AND(申込書!$C$76&lt;&gt;"▼プルダウンより選択してください",申込書!$C$76&lt;&gt;"",申込書!$K$22&lt;&gt;"YYYY/MM/DD",$G150&lt;&gt;""),申込書!$K$22,"")</f>
        <v/>
      </c>
      <c r="HU150" s="369" t="str">
        <f>IF(HT150="","",IF(INDEX('コンテンツ＆備考マスタ'!$H:$J,MATCH(学校情報!HT$3,'コンテンツ＆備考マスタ'!$H:$H,0),3)="●",IF(AND(HT150&lt;&gt;"",ISNUMBER(申込書!$AC$22)=TRUE,申込書!$C$76&lt;&gt;"▼プルダウンより選択してください",申込書!$C$76&lt;&gt;""),申込書!$AC$22,""),"-"))</f>
        <v/>
      </c>
      <c r="HV150" s="369"/>
      <c r="HW150" s="369"/>
      <c r="HX150" s="370" t="str">
        <f>IF(AND(申込書!$C$76&lt;&gt;"▼プルダウンより選択してください",申込書!$C$76&lt;&gt;"",$G150&lt;&gt;"",申込書!$V$76="特定学年のみ"),"申し込みする","")</f>
        <v/>
      </c>
      <c r="HY150" s="371"/>
      <c r="HZ150" s="372"/>
      <c r="IA150" s="69"/>
    </row>
    <row r="151" spans="2:235" ht="26.85" hidden="1" customHeight="1" outlineLevel="1">
      <c r="B151" s="365">
        <f t="shared" si="6"/>
        <v>146</v>
      </c>
      <c r="C151" s="55"/>
      <c r="D151" s="56"/>
      <c r="E151" s="154"/>
      <c r="F151" s="57"/>
      <c r="G151" s="58"/>
      <c r="H151" s="59"/>
      <c r="I151" s="60"/>
      <c r="J151" s="61"/>
      <c r="K151" s="366" t="str">
        <f t="shared" si="7"/>
        <v/>
      </c>
      <c r="L151" s="62"/>
      <c r="M151" s="322"/>
      <c r="N151" s="63"/>
      <c r="O151" s="64"/>
      <c r="P151" s="367" t="str">
        <f t="shared" si="8"/>
        <v/>
      </c>
      <c r="Q151" s="65"/>
      <c r="R151" s="66"/>
      <c r="S151" s="67"/>
      <c r="T151" s="68"/>
      <c r="U151" s="68"/>
      <c r="V151" s="68"/>
      <c r="W151" s="66"/>
      <c r="X151" s="281"/>
      <c r="Y151" s="368" t="str">
        <f>IF(AND(申込書!$C$47&lt;&gt;"▼プルダウンより選択してください",申込書!$C$47&lt;&gt;"",申込書!$K$22&lt;&gt;"YYYY/MM/DD",$G151&lt;&gt;""),申込書!$K$22,"")</f>
        <v/>
      </c>
      <c r="Z151" s="369" t="str">
        <f>IF(Y151="","",IF(INDEX('コンテンツ＆備考マスタ'!$H:$J,MATCH(学校情報!Y$3,'コンテンツ＆備考マスタ'!$H:$H,0),3)="●",IF(AND(Y151&lt;&gt;"",ISNUMBER(申込書!$AC$22)=TRUE,申込書!$C$47&lt;&gt;"▼プルダウンより選択してください",申込書!$C$47&lt;&gt;""),申込書!$AC$22,""),"-"))</f>
        <v/>
      </c>
      <c r="AA151" s="369"/>
      <c r="AB151" s="369"/>
      <c r="AC151" s="370" t="str">
        <f>IF(AND(申込書!$C$47&lt;&gt;"▼プルダウンより選択してください",申込書!$C$47&lt;&gt;"",$G151&lt;&gt;"",申込書!$V$47="特定学年のみ"),"申し込みする","")</f>
        <v/>
      </c>
      <c r="AD151" s="371"/>
      <c r="AE151" s="372"/>
      <c r="AF151" s="373" t="str">
        <f>IF(AND(申込書!$C$48&lt;&gt;"▼プルダウンより選択してください",申込書!$C$48&lt;&gt;"",申込書!$K$22&lt;&gt;"YYYY/MM/DD",$G151&lt;&gt;""),申込書!$K$22,"")</f>
        <v/>
      </c>
      <c r="AG151" s="369" t="str">
        <f>IF(AF151="","",IF(INDEX('コンテンツ＆備考マスタ'!$H:$J,MATCH(学校情報!AF$3,'コンテンツ＆備考マスタ'!$H:$H,0),3)="●",IF(AND(AF151&lt;&gt;"",ISNUMBER(申込書!$AC$22)=TRUE,申込書!$C$48&lt;&gt;"▼プルダウンより選択してください",申込書!$C$48&lt;&gt;""),申込書!$AC$22,""),"-"))</f>
        <v/>
      </c>
      <c r="AH151" s="369"/>
      <c r="AI151" s="369"/>
      <c r="AJ151" s="370" t="str">
        <f>IF(AND(申込書!$C$48&lt;&gt;"▼プルダウンより選択してください",申込書!$C$48&lt;&gt;"",$G151&lt;&gt;"",申込書!$V$48="特定学年のみ"),"申し込みする","")</f>
        <v/>
      </c>
      <c r="AK151" s="371"/>
      <c r="AL151" s="372"/>
      <c r="AM151" s="373" t="str">
        <f>IF(AND(申込書!$C$49&lt;&gt;"▼プルダウンより選択してください",申込書!$C$49&lt;&gt;"",申込書!$K$22&lt;&gt;"YYYY/MM/DD",$G151&lt;&gt;""),申込書!$K$22,"")</f>
        <v/>
      </c>
      <c r="AN151" s="369" t="str">
        <f>IF(AM151="","",IF(INDEX('コンテンツ＆備考マスタ'!$H:$J,MATCH(学校情報!AM$3,'コンテンツ＆備考マスタ'!$H:$H,0),3)="●",IF(AND(AM151&lt;&gt;"",ISNUMBER(申込書!$AC$22)=TRUE,申込書!$C$49&lt;&gt;"▼プルダウンより選択してください",申込書!$C$49&lt;&gt;""),申込書!$AC$22,""),"-"))</f>
        <v/>
      </c>
      <c r="AO151" s="369"/>
      <c r="AP151" s="369"/>
      <c r="AQ151" s="370" t="str">
        <f>IF(AND(申込書!$C$49&lt;&gt;"▼プルダウンより選択してください",申込書!$C$49&lt;&gt;"",$G151&lt;&gt;"",申込書!$V$49="特定学年のみ"),"申し込みする","")</f>
        <v/>
      </c>
      <c r="AR151" s="371"/>
      <c r="AS151" s="372"/>
      <c r="AT151" s="373" t="str">
        <f>IF(AND(申込書!$C$50&lt;&gt;"▼プルダウンより選択してください",申込書!$C$50&lt;&gt;"",申込書!$K$22&lt;&gt;"YYYY/MM/DD",$G151&lt;&gt;""),申込書!$K$22,"")</f>
        <v/>
      </c>
      <c r="AU151" s="369" t="str">
        <f>IF(AT151="","",IF(INDEX('コンテンツ＆備考マスタ'!$H:$J,MATCH(学校情報!AT$3,'コンテンツ＆備考マスタ'!$H:$H,0),3)="●",IF(AND(AT151&lt;&gt;"",ISNUMBER(申込書!$AC$22)=TRUE,申込書!$C$50&lt;&gt;"▼プルダウンより選択してください",申込書!$C$50&lt;&gt;""),申込書!$AC$22,""),"-"))</f>
        <v/>
      </c>
      <c r="AV151" s="369"/>
      <c r="AW151" s="369"/>
      <c r="AX151" s="370" t="str">
        <f>IF(AND(申込書!$C$50&lt;&gt;"▼プルダウンより選択してください",申込書!$C$50&lt;&gt;"",$G151&lt;&gt;"",申込書!$V$50="特定学年のみ"),"申し込みする","")</f>
        <v/>
      </c>
      <c r="AY151" s="371"/>
      <c r="AZ151" s="372"/>
      <c r="BA151" s="373" t="str">
        <f>IF(AND(申込書!$C$51&lt;&gt;"▼プルダウンより選択してください",申込書!$C$51&lt;&gt;"",申込書!$K$22&lt;&gt;"YYYY/MM/DD",$G151&lt;&gt;""),申込書!$K$22,"")</f>
        <v/>
      </c>
      <c r="BB151" s="369" t="str">
        <f>IF(BA151="","",IF(INDEX('コンテンツ＆備考マスタ'!$H:$J,MATCH(学校情報!BA$3,'コンテンツ＆備考マスタ'!$H:$H,0),3)="●",IF(AND(BA151&lt;&gt;"",ISNUMBER(申込書!$AC$22)=TRUE,申込書!$C$51&lt;&gt;"▼プルダウンより選択してください",申込書!$C$51&lt;&gt;""),申込書!$AC$22,""),"-"))</f>
        <v/>
      </c>
      <c r="BC151" s="369"/>
      <c r="BD151" s="369"/>
      <c r="BE151" s="370" t="str">
        <f>IF(AND(申込書!$C$51&lt;&gt;"▼プルダウンより選択してください",申込書!$C$51&lt;&gt;"",$G151&lt;&gt;"",申込書!$V$51="特定学年のみ"),"申し込みする","")</f>
        <v/>
      </c>
      <c r="BF151" s="371"/>
      <c r="BG151" s="372"/>
      <c r="BH151" s="373" t="str">
        <f>IF(AND(申込書!$C$52&lt;&gt;"▼プルダウンより選択してください",申込書!$C$52&lt;&gt;"",申込書!$K$22&lt;&gt;"YYYY/MM/DD",$G151&lt;&gt;""),申込書!$K$22,"")</f>
        <v/>
      </c>
      <c r="BI151" s="369" t="str">
        <f>IF(BH151="","",IF(INDEX('コンテンツ＆備考マスタ'!$H:$J,MATCH(学校情報!BH$3,'コンテンツ＆備考マスタ'!$H:$H,0),3)="●",IF(AND(BH151&lt;&gt;"",ISNUMBER(申込書!$AC$22)=TRUE,申込書!$C$52&lt;&gt;"▼プルダウンより選択してください",申込書!$C$52&lt;&gt;""),申込書!$AC$22,""),"-"))</f>
        <v/>
      </c>
      <c r="BJ151" s="369"/>
      <c r="BK151" s="369"/>
      <c r="BL151" s="370" t="str">
        <f>IF(AND(申込書!$C$52&lt;&gt;"▼プルダウンより選択してください",申込書!$C$52&lt;&gt;"",$G151&lt;&gt;"",申込書!$V$52="特定学年のみ"),"申し込みする","")</f>
        <v/>
      </c>
      <c r="BM151" s="371"/>
      <c r="BN151" s="372"/>
      <c r="BO151" s="373" t="str">
        <f>IF(AND(申込書!$C$53&lt;&gt;"▼プルダウンより選択してください",申込書!$C$53&lt;&gt;"",申込書!$K$22&lt;&gt;"YYYY/MM/DD",$G151&lt;&gt;""),申込書!$K$22,"")</f>
        <v/>
      </c>
      <c r="BP151" s="369" t="str">
        <f>IF(BO151="","",IF(INDEX('コンテンツ＆備考マスタ'!$H:$J,MATCH(学校情報!BO$3,'コンテンツ＆備考マスタ'!$H:$H,0),3)="●",IF(AND(BO151&lt;&gt;"",ISNUMBER(申込書!$AC$22)=TRUE,申込書!$C$53&lt;&gt;"▼プルダウンより選択してください",申込書!$C$53&lt;&gt;""),申込書!$AC$22,""),"-"))</f>
        <v/>
      </c>
      <c r="BQ151" s="369"/>
      <c r="BR151" s="369"/>
      <c r="BS151" s="370" t="str">
        <f>IF(AND(申込書!$C$53&lt;&gt;"▼プルダウンより選択してください",申込書!$C$53&lt;&gt;"",$G151&lt;&gt;"",申込書!$V$53="特定学年のみ"),"申し込みする","")</f>
        <v/>
      </c>
      <c r="BT151" s="371"/>
      <c r="BU151" s="372"/>
      <c r="BV151" s="373" t="str">
        <f>IF(AND(申込書!$C$54&lt;&gt;"▼プルダウンより選択してください",申込書!$C$54&lt;&gt;"",申込書!$K$22&lt;&gt;"YYYY/MM/DD",$G151&lt;&gt;""),申込書!$K$22,"")</f>
        <v/>
      </c>
      <c r="BW151" s="369" t="str">
        <f>IF(BV151="","",IF(INDEX('コンテンツ＆備考マスタ'!$H:$J,MATCH(学校情報!BV$3,'コンテンツ＆備考マスタ'!$H:$H,0),3)="●",IF(AND(BV151&lt;&gt;"",ISNUMBER(申込書!$AC$22)=TRUE,申込書!$C$54&lt;&gt;"▼プルダウンより選択してください",申込書!$C$54&lt;&gt;""),申込書!$AC$22,""),"-"))</f>
        <v/>
      </c>
      <c r="BX151" s="369"/>
      <c r="BY151" s="369"/>
      <c r="BZ151" s="370" t="str">
        <f>IF(AND(申込書!$C$54&lt;&gt;"▼プルダウンより選択してください",申込書!$C$54&lt;&gt;"",$G151&lt;&gt;"",申込書!$V$54="特定学年のみ"),"申し込みする","")</f>
        <v/>
      </c>
      <c r="CA151" s="371"/>
      <c r="CB151" s="372"/>
      <c r="CC151" s="373" t="str">
        <f>IF(AND(申込書!$C$55&lt;&gt;"▼プルダウンより選択してください",申込書!$C$55&lt;&gt;"",申込書!$K$22&lt;&gt;"YYYY/MM/DD",$G151&lt;&gt;""),申込書!$K$22,"")</f>
        <v/>
      </c>
      <c r="CD151" s="369" t="str">
        <f>IF(CC151="","",IF(INDEX('コンテンツ＆備考マスタ'!$H:$J,MATCH(学校情報!CC$3,'コンテンツ＆備考マスタ'!$H:$H,0),3)="●",IF(AND(CC151&lt;&gt;"",ISNUMBER(申込書!$AC$22)=TRUE,申込書!$C$55&lt;&gt;"▼プルダウンより選択してください",申込書!$C$55&lt;&gt;""),申込書!$AC$22,""),"-"))</f>
        <v/>
      </c>
      <c r="CE151" s="369"/>
      <c r="CF151" s="369"/>
      <c r="CG151" s="370" t="str">
        <f>IF(AND(申込書!$C$55&lt;&gt;"▼プルダウンより選択してください",申込書!$C$55&lt;&gt;"",$G151&lt;&gt;"",申込書!$V$55="特定学年のみ"),"申し込みする","")</f>
        <v/>
      </c>
      <c r="CH151" s="371"/>
      <c r="CI151" s="372"/>
      <c r="CJ151" s="373" t="str">
        <f>IF(AND(申込書!$C$56&lt;&gt;"▼プルダウンより選択してください",申込書!$C$56&lt;&gt;"",申込書!$K$22&lt;&gt;"YYYY/MM/DD",$G151&lt;&gt;""),申込書!$K$22,"")</f>
        <v/>
      </c>
      <c r="CK151" s="369" t="str">
        <f>IF(CJ151="","",IF(INDEX('コンテンツ＆備考マスタ'!$H:$J,MATCH(学校情報!CJ$3,'コンテンツ＆備考マスタ'!$H:$H,0),3)="●",IF(AND(CJ151&lt;&gt;"",ISNUMBER(申込書!$AC$22)=TRUE,申込書!$C$56&lt;&gt;"▼プルダウンより選択してください",申込書!$C$56&lt;&gt;""),申込書!$AC$22,""),"-"))</f>
        <v/>
      </c>
      <c r="CL151" s="369"/>
      <c r="CM151" s="369"/>
      <c r="CN151" s="370" t="str">
        <f>IF(AND(申込書!$C$56&lt;&gt;"▼プルダウンより選択してください",申込書!$C$56&lt;&gt;"",$G151&lt;&gt;"",申込書!$V$56="特定学年のみ"),"申し込みする","")</f>
        <v/>
      </c>
      <c r="CO151" s="371"/>
      <c r="CP151" s="372"/>
      <c r="CQ151" s="373" t="str">
        <f>IF(AND(申込書!$C$57&lt;&gt;"▼プルダウンより選択してください",申込書!$C$57&lt;&gt;"",申込書!$K$22&lt;&gt;"YYYY/MM/DD",$G151&lt;&gt;""),申込書!$K$22,"")</f>
        <v/>
      </c>
      <c r="CR151" s="369" t="str">
        <f>IF(CQ151="","",IF(INDEX('コンテンツ＆備考マスタ'!$H:$J,MATCH(学校情報!CQ$3,'コンテンツ＆備考マスタ'!$H:$H,0),3)="●",IF(AND(CQ151&lt;&gt;"",ISNUMBER(申込書!$AC$22)=TRUE,申込書!$C$57&lt;&gt;"▼プルダウンより選択してください",申込書!$C$57&lt;&gt;""),申込書!$AC$22,""),"-"))</f>
        <v/>
      </c>
      <c r="CS151" s="369"/>
      <c r="CT151" s="369"/>
      <c r="CU151" s="369" t="str">
        <f>IF(AND(申込書!$C$57&lt;&gt;"▼プルダウンより選択してください",申込書!$C$57&lt;&gt;"",$G151&lt;&gt;"",申込書!$V$57="特定学年のみ"),"申し込みする","")</f>
        <v/>
      </c>
      <c r="CV151" s="371"/>
      <c r="CW151" s="372"/>
      <c r="CX151" s="373" t="str">
        <f>IF(AND(申込書!$C$58&lt;&gt;"▼プルダウンより選択してください",申込書!$C$58&lt;&gt;"",申込書!$K$22&lt;&gt;"YYYY/MM/DD",$G151&lt;&gt;""),申込書!$K$22,"")</f>
        <v/>
      </c>
      <c r="CY151" s="369" t="str">
        <f>IF(CX151="","",IF(INDEX('コンテンツ＆備考マスタ'!$H:$J,MATCH(学校情報!CX$3,'コンテンツ＆備考マスタ'!$H:$H,0),3)="●",IF(AND(CX151&lt;&gt;"",ISNUMBER(申込書!$AC$22)=TRUE,申込書!$C$58&lt;&gt;"▼プルダウンより選択してください",申込書!$C$58&lt;&gt;""),申込書!$AC$22,""),"-"))</f>
        <v/>
      </c>
      <c r="CZ151" s="369"/>
      <c r="DA151" s="369"/>
      <c r="DB151" s="369" t="str">
        <f>IF(AND(申込書!$C$58&lt;&gt;"▼プルダウンより選択してください",申込書!$C$58&lt;&gt;"",$G151&lt;&gt;"",申込書!$V$58="特定学年のみ"),"申し込みする","")</f>
        <v/>
      </c>
      <c r="DC151" s="371"/>
      <c r="DD151" s="372"/>
      <c r="DE151" s="373" t="str">
        <f>IF(AND(申込書!$C$59&lt;&gt;"▼プルダウンより選択してください",申込書!$C$59&lt;&gt;"",申込書!$K$22&lt;&gt;"YYYY/MM/DD",$G151&lt;&gt;""),申込書!$K$22,"")</f>
        <v/>
      </c>
      <c r="DF151" s="369" t="str">
        <f>IF(DE151="","",IF(INDEX('コンテンツ＆備考マスタ'!$H:$J,MATCH(学校情報!DE$3,'コンテンツ＆備考マスタ'!$H:$H,0),3)="●",IF(AND(DE151&lt;&gt;"",ISNUMBER(申込書!$AC$22)=TRUE,申込書!$C$59&lt;&gt;"▼プルダウンより選択してください",申込書!$C$59&lt;&gt;""),申込書!$AC$22,""),"-"))</f>
        <v/>
      </c>
      <c r="DG151" s="369"/>
      <c r="DH151" s="369"/>
      <c r="DI151" s="369" t="str">
        <f>IF(AND(申込書!$C$59&lt;&gt;"▼プルダウンより選択してください",申込書!$C$59&lt;&gt;"",$G151&lt;&gt;"",申込書!$V$59="特定学年のみ"),"申し込みする","")</f>
        <v/>
      </c>
      <c r="DJ151" s="371"/>
      <c r="DK151" s="372"/>
      <c r="DL151" s="373" t="str">
        <f>IF(AND(申込書!$C$60&lt;&gt;"▼プルダウンより選択してください",申込書!$C$60&lt;&gt;"",申込書!$K$22&lt;&gt;"YYYY/MM/DD",$G151&lt;&gt;""),申込書!$K$22,"")</f>
        <v/>
      </c>
      <c r="DM151" s="369" t="str">
        <f>IF(DL151="","",IF(INDEX('コンテンツ＆備考マスタ'!$H:$J,MATCH(学校情報!DL$3,'コンテンツ＆備考マスタ'!$H:$H,0),3)="●",IF(AND(DL151&lt;&gt;"",ISNUMBER(申込書!$AC$22)=TRUE,申込書!$C$60&lt;&gt;"▼プルダウンより選択してください",申込書!$C$60&lt;&gt;""),申込書!$AC$22,""),"-"))</f>
        <v/>
      </c>
      <c r="DN151" s="369"/>
      <c r="DO151" s="369"/>
      <c r="DP151" s="369" t="str">
        <f>IF(AND(申込書!$C$60&lt;&gt;"▼プルダウンより選択してください",申込書!$C$60&lt;&gt;"",$G151&lt;&gt;"",申込書!$V$60="特定学年のみ"),"申し込みする","")</f>
        <v/>
      </c>
      <c r="DQ151" s="371"/>
      <c r="DR151" s="372"/>
      <c r="DS151" s="373" t="str">
        <f>IF(AND(申込書!$C$61&lt;&gt;"▼プルダウンより選択してください",申込書!$C$61&lt;&gt;"",申込書!$K$22&lt;&gt;"YYYY/MM/DD",$G151&lt;&gt;""),申込書!$K$22,"")</f>
        <v/>
      </c>
      <c r="DT151" s="369" t="str">
        <f>IF(DS151="","",IF(INDEX('コンテンツ＆備考マスタ'!$H:$J,MATCH(学校情報!DS$3,'コンテンツ＆備考マスタ'!$H:$H,0),3)="●",IF(AND(DS151&lt;&gt;"",ISNUMBER(申込書!$AC$22)=TRUE,申込書!$C$61&lt;&gt;"▼プルダウンより選択してください",申込書!$C$61&lt;&gt;""),申込書!$AC$22,""),"-"))</f>
        <v/>
      </c>
      <c r="DU151" s="369"/>
      <c r="DV151" s="369"/>
      <c r="DW151" s="369" t="str">
        <f>IF(AND(申込書!$C$61&lt;&gt;"▼プルダウンより選択してください",申込書!$C$61&lt;&gt;"",$G151&lt;&gt;"",申込書!$V$61="特定学年のみ"),"申し込みする","")</f>
        <v/>
      </c>
      <c r="DX151" s="371"/>
      <c r="DY151" s="372"/>
      <c r="DZ151" s="373" t="str">
        <f>IF(AND(申込書!$C$62&lt;&gt;"▼プルダウンより選択してください",申込書!$C$62&lt;&gt;"",申込書!$K$22&lt;&gt;"YYYY/MM/DD",$G151&lt;&gt;""),申込書!$K$22,"")</f>
        <v/>
      </c>
      <c r="EA151" s="369" t="str">
        <f>IF(DZ151="","",IF(INDEX('コンテンツ＆備考マスタ'!$H:$J,MATCH(学校情報!DZ$3,'コンテンツ＆備考マスタ'!$H:$H,0),3)="●",IF(AND(DZ151&lt;&gt;"",ISNUMBER(申込書!$AC$22)=TRUE,申込書!$C$62&lt;&gt;"▼プルダウンより選択してください",申込書!$C$62&lt;&gt;""),申込書!$AC$22,""),"-"))</f>
        <v/>
      </c>
      <c r="EB151" s="369"/>
      <c r="EC151" s="369"/>
      <c r="ED151" s="370" t="str">
        <f>IF(AND(申込書!$C$62&lt;&gt;"▼プルダウンより選択してください",申込書!$C$62&lt;&gt;"",$G151&lt;&gt;"",申込書!$V$62="特定学年のみ"),"申し込みする","")</f>
        <v/>
      </c>
      <c r="EE151" s="371"/>
      <c r="EF151" s="372"/>
      <c r="EG151" s="373" t="str">
        <f>IF(AND(申込書!$C$63&lt;&gt;"▼プルダウンより選択してください",申込書!$C$63&lt;&gt;"",申込書!$K$22&lt;&gt;"YYYY/MM/DD",$G151&lt;&gt;""),申込書!$K$22,"")</f>
        <v/>
      </c>
      <c r="EH151" s="369" t="str">
        <f>IF(EG151="","",IF(INDEX('コンテンツ＆備考マスタ'!$H:$J,MATCH(学校情報!EG$3,'コンテンツ＆備考マスタ'!$H:$H,0),3)="●",IF(AND(EG151&lt;&gt;"",ISNUMBER(申込書!$AC$22)=TRUE,申込書!$C$63&lt;&gt;"▼プルダウンより選択してください",申込書!$C$63&lt;&gt;""),申込書!$AC$22,""),"-"))</f>
        <v/>
      </c>
      <c r="EI151" s="369"/>
      <c r="EJ151" s="369"/>
      <c r="EK151" s="370" t="str">
        <f>IF(AND(申込書!$C$63&lt;&gt;"▼プルダウンより選択してください",申込書!$C$63&lt;&gt;"",$G151&lt;&gt;"",申込書!$V$63="特定学年のみ"),"申し込みする","")</f>
        <v/>
      </c>
      <c r="EL151" s="371"/>
      <c r="EM151" s="372"/>
      <c r="EN151" s="373" t="str">
        <f>IF(AND(申込書!$C$64&lt;&gt;"▼プルダウンより選択してください",申込書!$C$64&lt;&gt;"",申込書!$K$22&lt;&gt;"YYYY/MM/DD",$G151&lt;&gt;""),申込書!$K$22,"")</f>
        <v/>
      </c>
      <c r="EO151" s="369" t="str">
        <f>IF(EN151="","",IF(INDEX('コンテンツ＆備考マスタ'!$H:$J,MATCH(学校情報!EN$3,'コンテンツ＆備考マスタ'!$H:$H,0),3)="●",IF(AND(EN151&lt;&gt;"",ISNUMBER(申込書!$AC$22)=TRUE,申込書!$C$64&lt;&gt;"▼プルダウンより選択してください",申込書!$C$64&lt;&gt;""),申込書!$AC$22,""),"-"))</f>
        <v/>
      </c>
      <c r="EP151" s="369"/>
      <c r="EQ151" s="369"/>
      <c r="ER151" s="370" t="str">
        <f>IF(AND(申込書!$C$64&lt;&gt;"▼プルダウンより選択してください",申込書!$C$64&lt;&gt;"",$G151&lt;&gt;"",申込書!$V$64="特定学年のみ"),"申し込みする","")</f>
        <v/>
      </c>
      <c r="ES151" s="371"/>
      <c r="ET151" s="372"/>
      <c r="EU151" s="373" t="str">
        <f>IF(AND(申込書!$C$65&lt;&gt;"▼プルダウンより選択してください",申込書!$C$65&lt;&gt;"",申込書!$K$22&lt;&gt;"YYYY/MM/DD",$G151&lt;&gt;""),申込書!$K$22,"")</f>
        <v/>
      </c>
      <c r="EV151" s="369" t="str">
        <f>IF(EU151="","",IF(INDEX('コンテンツ＆備考マスタ'!$H:$J,MATCH(学校情報!EU$3,'コンテンツ＆備考マスタ'!$H:$H,0),3)="●",IF(AND(EU151&lt;&gt;"",ISNUMBER(申込書!$AC$22)=TRUE,申込書!$C$65&lt;&gt;"▼プルダウンより選択してください",申込書!$C$65&lt;&gt;""),申込書!$AC$22,""),"-"))</f>
        <v/>
      </c>
      <c r="EW151" s="369"/>
      <c r="EX151" s="369"/>
      <c r="EY151" s="370" t="str">
        <f>IF(AND(申込書!$C$65&lt;&gt;"▼プルダウンより選択してください",申込書!$C$65&lt;&gt;"",$G151&lt;&gt;"",申込書!$V$65="特定学年のみ"),"申し込みする","")</f>
        <v/>
      </c>
      <c r="EZ151" s="371"/>
      <c r="FA151" s="372"/>
      <c r="FB151" s="373" t="str">
        <f>IF(AND(申込書!$C$66&lt;&gt;"▼プルダウンより選択してください",申込書!$C$66&lt;&gt;"",申込書!$K$22&lt;&gt;"YYYY/MM/DD",$G151&lt;&gt;""),申込書!$K$22,"")</f>
        <v/>
      </c>
      <c r="FC151" s="369" t="str">
        <f>IF(FB151="","",IF(INDEX('コンテンツ＆備考マスタ'!$H:$J,MATCH(学校情報!FB$3,'コンテンツ＆備考マスタ'!$H:$H,0),3)="●",IF(AND(FB151&lt;&gt;"",ISNUMBER(申込書!$AC$22)=TRUE,申込書!$C$66&lt;&gt;"▼プルダウンより選択してください",申込書!$C$66&lt;&gt;""),申込書!$AC$22,""),"-"))</f>
        <v/>
      </c>
      <c r="FD151" s="369"/>
      <c r="FE151" s="369"/>
      <c r="FF151" s="370" t="str">
        <f>IF(AND(申込書!$C$66&lt;&gt;"▼プルダウンより選択してください",申込書!$C$66&lt;&gt;"",$G151&lt;&gt;"",申込書!$V$66="特定学年のみ"),"申し込みする","")</f>
        <v/>
      </c>
      <c r="FG151" s="371"/>
      <c r="FH151" s="372"/>
      <c r="FI151" s="373" t="str">
        <f>IF(AND(申込書!$C$67&lt;&gt;"▼プルダウンより選択してください",申込書!$C$67&lt;&gt;"",申込書!$K$22&lt;&gt;"YYYY/MM/DD",$G151&lt;&gt;""),申込書!$K$22,"")</f>
        <v/>
      </c>
      <c r="FJ151" s="369" t="str">
        <f>IF(FI151="","",IF(INDEX('コンテンツ＆備考マスタ'!$H:$J,MATCH(学校情報!FI$3,'コンテンツ＆備考マスタ'!$H:$H,0),3)="●",IF(AND(FI151&lt;&gt;"",ISNUMBER(申込書!$AC$22)=TRUE,申込書!$C$67&lt;&gt;"▼プルダウンより選択してください",申込書!$C$67&lt;&gt;""),申込書!$AC$22,""),"-"))</f>
        <v/>
      </c>
      <c r="FK151" s="369"/>
      <c r="FL151" s="369"/>
      <c r="FM151" s="370" t="str">
        <f>IF(AND(申込書!$C$67&lt;&gt;"▼プルダウンより選択してください",申込書!$C$67&lt;&gt;"",$G151&lt;&gt;"",申込書!$V$67="特定学年のみ"),"申し込みする","")</f>
        <v/>
      </c>
      <c r="FN151" s="371"/>
      <c r="FO151" s="372"/>
      <c r="FP151" s="373" t="str">
        <f>IF(AND(申込書!$C$68&lt;&gt;"▼プルダウンより選択してください",申込書!$C$68&lt;&gt;"",申込書!$K$22&lt;&gt;"YYYY/MM/DD",$G151&lt;&gt;""),申込書!$K$22,"")</f>
        <v/>
      </c>
      <c r="FQ151" s="369" t="str">
        <f>IF(FP151="","",IF(INDEX('コンテンツ＆備考マスタ'!$H:$J,MATCH(学校情報!FP$3,'コンテンツ＆備考マスタ'!$H:$H,0),3)="●",IF(AND(FP151&lt;&gt;"",ISNUMBER(申込書!$AC$22)=TRUE,申込書!$C$68&lt;&gt;"▼プルダウンより選択してください",申込書!$C$68&lt;&gt;""),申込書!$AC$22,""),"-"))</f>
        <v/>
      </c>
      <c r="FR151" s="369"/>
      <c r="FS151" s="369"/>
      <c r="FT151" s="370" t="str">
        <f>IF(AND(申込書!$C$68&lt;&gt;"▼プルダウンより選択してください",申込書!$C$68&lt;&gt;"",$G151&lt;&gt;"",申込書!$V$68="特定学年のみ"),"申し込みする","")</f>
        <v/>
      </c>
      <c r="FU151" s="371"/>
      <c r="FV151" s="372"/>
      <c r="FW151" s="373" t="str">
        <f>IF(AND(申込書!$C$69&lt;&gt;"▼プルダウンより選択してください",申込書!$C$69&lt;&gt;"",申込書!$K$22&lt;&gt;"YYYY/MM/DD",$G151&lt;&gt;""),申込書!$K$22,"")</f>
        <v/>
      </c>
      <c r="FX151" s="369" t="str">
        <f>IF(FW151="","",IF(INDEX('コンテンツ＆備考マスタ'!$H:$J,MATCH(学校情報!FW$3,'コンテンツ＆備考マスタ'!$H:$H,0),3)="●",IF(AND(FW151&lt;&gt;"",ISNUMBER(申込書!$AC$22)=TRUE,申込書!$C$69&lt;&gt;"▼プルダウンより選択してください",申込書!$C$69&lt;&gt;""),申込書!$AC$22,""),"-"))</f>
        <v/>
      </c>
      <c r="FY151" s="369"/>
      <c r="FZ151" s="369"/>
      <c r="GA151" s="370" t="str">
        <f>IF(AND(申込書!$C$69&lt;&gt;"▼プルダウンより選択してください",申込書!$C$69&lt;&gt;"",$G151&lt;&gt;"",申込書!$V$69="特定学年のみ"),"申し込みする","")</f>
        <v/>
      </c>
      <c r="GB151" s="371"/>
      <c r="GC151" s="372"/>
      <c r="GD151" s="373" t="str">
        <f>IF(AND(申込書!$C$70&lt;&gt;"▼プルダウンより選択してください",申込書!$C$70&lt;&gt;"",申込書!$K$22&lt;&gt;"YYYY/MM/DD",$G151&lt;&gt;""),申込書!$K$22,"")</f>
        <v/>
      </c>
      <c r="GE151" s="369" t="str">
        <f>IF(GD151="","",IF(INDEX('コンテンツ＆備考マスタ'!$H:$J,MATCH(学校情報!GD$3,'コンテンツ＆備考マスタ'!$H:$H,0),3)="●",IF(AND(GD151&lt;&gt;"",ISNUMBER(申込書!$AC$22)=TRUE,申込書!$C$70&lt;&gt;"▼プルダウンより選択してください",申込書!$C$70&lt;&gt;""),申込書!$AC$22,""),"-"))</f>
        <v/>
      </c>
      <c r="GF151" s="369"/>
      <c r="GG151" s="369"/>
      <c r="GH151" s="370" t="str">
        <f>IF(AND(申込書!$C$70&lt;&gt;"▼プルダウンより選択してください",申込書!$C$70&lt;&gt;"",$G151&lt;&gt;"",申込書!$V$70="特定学年のみ"),"申し込みする","")</f>
        <v/>
      </c>
      <c r="GI151" s="371"/>
      <c r="GJ151" s="372"/>
      <c r="GK151" s="373" t="str">
        <f>IF(AND(申込書!$C$71&lt;&gt;"▼プルダウンより選択してください",申込書!$C$71&lt;&gt;"",申込書!$K$22&lt;&gt;"YYYY/MM/DD",$G151&lt;&gt;""),申込書!$K$22,"")</f>
        <v/>
      </c>
      <c r="GL151" s="369" t="str">
        <f>IF(GK151="","",IF(INDEX('コンテンツ＆備考マスタ'!$H:$J,MATCH(学校情報!GK$3,'コンテンツ＆備考マスタ'!$H:$H,0),3)="●",IF(AND(GK151&lt;&gt;"",ISNUMBER(申込書!$AC$22)=TRUE,申込書!$C$71&lt;&gt;"▼プルダウンより選択してください",申込書!$C$71&lt;&gt;""),申込書!$AC$22,""),"-"))</f>
        <v/>
      </c>
      <c r="GM151" s="369"/>
      <c r="GN151" s="369"/>
      <c r="GO151" s="370" t="str">
        <f>IF(AND(申込書!$C$71&lt;&gt;"▼プルダウンより選択してください",申込書!$C$71&lt;&gt;"",$G151&lt;&gt;"",申込書!$V$71="特定学年のみ"),"申し込みする","")</f>
        <v/>
      </c>
      <c r="GP151" s="371"/>
      <c r="GQ151" s="372"/>
      <c r="GR151" s="373" t="str">
        <f>IF(AND(申込書!$C$72&lt;&gt;"▼プルダウンより選択してください",申込書!$C$72&lt;&gt;"",申込書!$K$22&lt;&gt;"YYYY/MM/DD",$G151&lt;&gt;""),申込書!$K$22,"")</f>
        <v/>
      </c>
      <c r="GS151" s="369" t="str">
        <f>IF(GR151="","",IF(INDEX('コンテンツ＆備考マスタ'!$H:$J,MATCH(学校情報!GR$3,'コンテンツ＆備考マスタ'!$H:$H,0),3)="●",IF(AND(GR151&lt;&gt;"",ISNUMBER(申込書!$AC$22)=TRUE,申込書!$C$72&lt;&gt;"▼プルダウンより選択してください",申込書!$C$72&lt;&gt;""),申込書!$AC$22,""),"-"))</f>
        <v/>
      </c>
      <c r="GT151" s="369"/>
      <c r="GU151" s="369"/>
      <c r="GV151" s="370" t="str">
        <f>IF(AND(申込書!$C$72&lt;&gt;"▼プルダウンより選択してください",申込書!$C$72&lt;&gt;"",$G151&lt;&gt;"",申込書!$V$72="特定学年のみ"),"申し込みする","")</f>
        <v/>
      </c>
      <c r="GW151" s="371"/>
      <c r="GX151" s="372"/>
      <c r="GY151" s="373" t="str">
        <f>IF(AND(申込書!$C$73&lt;&gt;"▼プルダウンより選択してください",申込書!$C$73&lt;&gt;"",申込書!$K$22&lt;&gt;"YYYY/MM/DD",$G151&lt;&gt;""),申込書!$K$22,"")</f>
        <v/>
      </c>
      <c r="GZ151" s="369" t="str">
        <f>IF(GY151="","",IF(INDEX('コンテンツ＆備考マスタ'!$H:$J,MATCH(学校情報!GY$3,'コンテンツ＆備考マスタ'!$H:$H,0),3)="●",IF(AND(GY151&lt;&gt;"",ISNUMBER(申込書!$AC$22)=TRUE,申込書!$C$73&lt;&gt;"▼プルダウンより選択してください",申込書!$C$73&lt;&gt;""),申込書!$AC$22,""),"-"))</f>
        <v/>
      </c>
      <c r="HA151" s="369"/>
      <c r="HB151" s="369"/>
      <c r="HC151" s="370" t="str">
        <f>IF(AND(申込書!$C$73&lt;&gt;"▼プルダウンより選択してください",申込書!$C$73&lt;&gt;"",$G151&lt;&gt;"",申込書!$V$73="特定学年のみ"),"申し込みする","")</f>
        <v/>
      </c>
      <c r="HD151" s="371"/>
      <c r="HE151" s="372"/>
      <c r="HF151" s="373" t="str">
        <f>IF(AND(申込書!$C$74&lt;&gt;"▼プルダウンより選択してください",申込書!$C$74&lt;&gt;"",申込書!$K$22&lt;&gt;"YYYY/MM/DD",$G151&lt;&gt;""),申込書!$K$22,"")</f>
        <v/>
      </c>
      <c r="HG151" s="369" t="str">
        <f>IF(HF151="","",IF(INDEX('コンテンツ＆備考マスタ'!$H:$J,MATCH(学校情報!HF$3,'コンテンツ＆備考マスタ'!$H:$H,0),3)="●",IF(AND(HF151&lt;&gt;"",ISNUMBER(申込書!$AC$22)=TRUE,申込書!$C$74&lt;&gt;"▼プルダウンより選択してください",申込書!$C$74&lt;&gt;""),申込書!$AC$22,""),"-"))</f>
        <v/>
      </c>
      <c r="HH151" s="369"/>
      <c r="HI151" s="369"/>
      <c r="HJ151" s="370" t="str">
        <f>IF(AND(申込書!$C$74&lt;&gt;"▼プルダウンより選択してください",申込書!$C$74&lt;&gt;"",$G151&lt;&gt;"",申込書!$V$74="特定学年のみ"),"申し込みする","")</f>
        <v/>
      </c>
      <c r="HK151" s="371"/>
      <c r="HL151" s="372"/>
      <c r="HM151" s="373" t="str">
        <f>IF(AND(申込書!$C$75&lt;&gt;"▼プルダウンより選択してください",申込書!$C$75&lt;&gt;"",申込書!$K$22&lt;&gt;"YYYY/MM/DD",$G151&lt;&gt;""),申込書!$K$22,"")</f>
        <v/>
      </c>
      <c r="HN151" s="369" t="str">
        <f>IF(HM151="","",IF(INDEX('コンテンツ＆備考マスタ'!$H:$J,MATCH(学校情報!HM$3,'コンテンツ＆備考マスタ'!$H:$H,0),3)="●",IF(AND(HM151&lt;&gt;"",ISNUMBER(申込書!$AC$22)=TRUE,申込書!$C$75&lt;&gt;"▼プルダウンより選択してください",申込書!$C$75&lt;&gt;""),申込書!$AC$22,""),"-"))</f>
        <v/>
      </c>
      <c r="HO151" s="369"/>
      <c r="HP151" s="369"/>
      <c r="HQ151" s="370" t="str">
        <f>IF(AND(申込書!$C$75&lt;&gt;"▼プルダウンより選択してください",申込書!$C$75&lt;&gt;"",$G151&lt;&gt;"",申込書!$V$75="特定学年のみ"),"申し込みする","")</f>
        <v/>
      </c>
      <c r="HR151" s="371"/>
      <c r="HS151" s="371"/>
      <c r="HT151" s="374" t="str">
        <f>IF(AND(申込書!$C$76&lt;&gt;"▼プルダウンより選択してください",申込書!$C$76&lt;&gt;"",申込書!$K$22&lt;&gt;"YYYY/MM/DD",$G151&lt;&gt;""),申込書!$K$22,"")</f>
        <v/>
      </c>
      <c r="HU151" s="369" t="str">
        <f>IF(HT151="","",IF(INDEX('コンテンツ＆備考マスタ'!$H:$J,MATCH(学校情報!HT$3,'コンテンツ＆備考マスタ'!$H:$H,0),3)="●",IF(AND(HT151&lt;&gt;"",ISNUMBER(申込書!$AC$22)=TRUE,申込書!$C$76&lt;&gt;"▼プルダウンより選択してください",申込書!$C$76&lt;&gt;""),申込書!$AC$22,""),"-"))</f>
        <v/>
      </c>
      <c r="HV151" s="369"/>
      <c r="HW151" s="369"/>
      <c r="HX151" s="370" t="str">
        <f>IF(AND(申込書!$C$76&lt;&gt;"▼プルダウンより選択してください",申込書!$C$76&lt;&gt;"",$G151&lt;&gt;"",申込書!$V$76="特定学年のみ"),"申し込みする","")</f>
        <v/>
      </c>
      <c r="HY151" s="371"/>
      <c r="HZ151" s="372"/>
      <c r="IA151" s="69"/>
    </row>
    <row r="152" spans="2:235" ht="26.85" hidden="1" customHeight="1" outlineLevel="1">
      <c r="B152" s="365">
        <f t="shared" si="6"/>
        <v>147</v>
      </c>
      <c r="C152" s="55"/>
      <c r="D152" s="56"/>
      <c r="E152" s="154"/>
      <c r="F152" s="57"/>
      <c r="G152" s="58"/>
      <c r="H152" s="59"/>
      <c r="I152" s="60"/>
      <c r="J152" s="61"/>
      <c r="K152" s="366" t="str">
        <f t="shared" si="7"/>
        <v/>
      </c>
      <c r="L152" s="62"/>
      <c r="M152" s="322"/>
      <c r="N152" s="63"/>
      <c r="O152" s="64"/>
      <c r="P152" s="367" t="str">
        <f t="shared" si="8"/>
        <v/>
      </c>
      <c r="Q152" s="65"/>
      <c r="R152" s="66"/>
      <c r="S152" s="67"/>
      <c r="T152" s="68"/>
      <c r="U152" s="68"/>
      <c r="V152" s="68"/>
      <c r="W152" s="66"/>
      <c r="X152" s="281"/>
      <c r="Y152" s="368" t="str">
        <f>IF(AND(申込書!$C$47&lt;&gt;"▼プルダウンより選択してください",申込書!$C$47&lt;&gt;"",申込書!$K$22&lt;&gt;"YYYY/MM/DD",$G152&lt;&gt;""),申込書!$K$22,"")</f>
        <v/>
      </c>
      <c r="Z152" s="369" t="str">
        <f>IF(Y152="","",IF(INDEX('コンテンツ＆備考マスタ'!$H:$J,MATCH(学校情報!Y$3,'コンテンツ＆備考マスタ'!$H:$H,0),3)="●",IF(AND(Y152&lt;&gt;"",ISNUMBER(申込書!$AC$22)=TRUE,申込書!$C$47&lt;&gt;"▼プルダウンより選択してください",申込書!$C$47&lt;&gt;""),申込書!$AC$22,""),"-"))</f>
        <v/>
      </c>
      <c r="AA152" s="369"/>
      <c r="AB152" s="369"/>
      <c r="AC152" s="370" t="str">
        <f>IF(AND(申込書!$C$47&lt;&gt;"▼プルダウンより選択してください",申込書!$C$47&lt;&gt;"",$G152&lt;&gt;"",申込書!$V$47="特定学年のみ"),"申し込みする","")</f>
        <v/>
      </c>
      <c r="AD152" s="371"/>
      <c r="AE152" s="372"/>
      <c r="AF152" s="373" t="str">
        <f>IF(AND(申込書!$C$48&lt;&gt;"▼プルダウンより選択してください",申込書!$C$48&lt;&gt;"",申込書!$K$22&lt;&gt;"YYYY/MM/DD",$G152&lt;&gt;""),申込書!$K$22,"")</f>
        <v/>
      </c>
      <c r="AG152" s="369" t="str">
        <f>IF(AF152="","",IF(INDEX('コンテンツ＆備考マスタ'!$H:$J,MATCH(学校情報!AF$3,'コンテンツ＆備考マスタ'!$H:$H,0),3)="●",IF(AND(AF152&lt;&gt;"",ISNUMBER(申込書!$AC$22)=TRUE,申込書!$C$48&lt;&gt;"▼プルダウンより選択してください",申込書!$C$48&lt;&gt;""),申込書!$AC$22,""),"-"))</f>
        <v/>
      </c>
      <c r="AH152" s="369"/>
      <c r="AI152" s="369"/>
      <c r="AJ152" s="370" t="str">
        <f>IF(AND(申込書!$C$48&lt;&gt;"▼プルダウンより選択してください",申込書!$C$48&lt;&gt;"",$G152&lt;&gt;"",申込書!$V$48="特定学年のみ"),"申し込みする","")</f>
        <v/>
      </c>
      <c r="AK152" s="371"/>
      <c r="AL152" s="372"/>
      <c r="AM152" s="373" t="str">
        <f>IF(AND(申込書!$C$49&lt;&gt;"▼プルダウンより選択してください",申込書!$C$49&lt;&gt;"",申込書!$K$22&lt;&gt;"YYYY/MM/DD",$G152&lt;&gt;""),申込書!$K$22,"")</f>
        <v/>
      </c>
      <c r="AN152" s="369" t="str">
        <f>IF(AM152="","",IF(INDEX('コンテンツ＆備考マスタ'!$H:$J,MATCH(学校情報!AM$3,'コンテンツ＆備考マスタ'!$H:$H,0),3)="●",IF(AND(AM152&lt;&gt;"",ISNUMBER(申込書!$AC$22)=TRUE,申込書!$C$49&lt;&gt;"▼プルダウンより選択してください",申込書!$C$49&lt;&gt;""),申込書!$AC$22,""),"-"))</f>
        <v/>
      </c>
      <c r="AO152" s="369"/>
      <c r="AP152" s="369"/>
      <c r="AQ152" s="370" t="str">
        <f>IF(AND(申込書!$C$49&lt;&gt;"▼プルダウンより選択してください",申込書!$C$49&lt;&gt;"",$G152&lt;&gt;"",申込書!$V$49="特定学年のみ"),"申し込みする","")</f>
        <v/>
      </c>
      <c r="AR152" s="371"/>
      <c r="AS152" s="372"/>
      <c r="AT152" s="373" t="str">
        <f>IF(AND(申込書!$C$50&lt;&gt;"▼プルダウンより選択してください",申込書!$C$50&lt;&gt;"",申込書!$K$22&lt;&gt;"YYYY/MM/DD",$G152&lt;&gt;""),申込書!$K$22,"")</f>
        <v/>
      </c>
      <c r="AU152" s="369" t="str">
        <f>IF(AT152="","",IF(INDEX('コンテンツ＆備考マスタ'!$H:$J,MATCH(学校情報!AT$3,'コンテンツ＆備考マスタ'!$H:$H,0),3)="●",IF(AND(AT152&lt;&gt;"",ISNUMBER(申込書!$AC$22)=TRUE,申込書!$C$50&lt;&gt;"▼プルダウンより選択してください",申込書!$C$50&lt;&gt;""),申込書!$AC$22,""),"-"))</f>
        <v/>
      </c>
      <c r="AV152" s="369"/>
      <c r="AW152" s="369"/>
      <c r="AX152" s="370" t="str">
        <f>IF(AND(申込書!$C$50&lt;&gt;"▼プルダウンより選択してください",申込書!$C$50&lt;&gt;"",$G152&lt;&gt;"",申込書!$V$50="特定学年のみ"),"申し込みする","")</f>
        <v/>
      </c>
      <c r="AY152" s="371"/>
      <c r="AZ152" s="372"/>
      <c r="BA152" s="373" t="str">
        <f>IF(AND(申込書!$C$51&lt;&gt;"▼プルダウンより選択してください",申込書!$C$51&lt;&gt;"",申込書!$K$22&lt;&gt;"YYYY/MM/DD",$G152&lt;&gt;""),申込書!$K$22,"")</f>
        <v/>
      </c>
      <c r="BB152" s="369" t="str">
        <f>IF(BA152="","",IF(INDEX('コンテンツ＆備考マスタ'!$H:$J,MATCH(学校情報!BA$3,'コンテンツ＆備考マスタ'!$H:$H,0),3)="●",IF(AND(BA152&lt;&gt;"",ISNUMBER(申込書!$AC$22)=TRUE,申込書!$C$51&lt;&gt;"▼プルダウンより選択してください",申込書!$C$51&lt;&gt;""),申込書!$AC$22,""),"-"))</f>
        <v/>
      </c>
      <c r="BC152" s="369"/>
      <c r="BD152" s="369"/>
      <c r="BE152" s="370" t="str">
        <f>IF(AND(申込書!$C$51&lt;&gt;"▼プルダウンより選択してください",申込書!$C$51&lt;&gt;"",$G152&lt;&gt;"",申込書!$V$51="特定学年のみ"),"申し込みする","")</f>
        <v/>
      </c>
      <c r="BF152" s="371"/>
      <c r="BG152" s="372"/>
      <c r="BH152" s="373" t="str">
        <f>IF(AND(申込書!$C$52&lt;&gt;"▼プルダウンより選択してください",申込書!$C$52&lt;&gt;"",申込書!$K$22&lt;&gt;"YYYY/MM/DD",$G152&lt;&gt;""),申込書!$K$22,"")</f>
        <v/>
      </c>
      <c r="BI152" s="369" t="str">
        <f>IF(BH152="","",IF(INDEX('コンテンツ＆備考マスタ'!$H:$J,MATCH(学校情報!BH$3,'コンテンツ＆備考マスタ'!$H:$H,0),3)="●",IF(AND(BH152&lt;&gt;"",ISNUMBER(申込書!$AC$22)=TRUE,申込書!$C$52&lt;&gt;"▼プルダウンより選択してください",申込書!$C$52&lt;&gt;""),申込書!$AC$22,""),"-"))</f>
        <v/>
      </c>
      <c r="BJ152" s="369"/>
      <c r="BK152" s="369"/>
      <c r="BL152" s="370" t="str">
        <f>IF(AND(申込書!$C$52&lt;&gt;"▼プルダウンより選択してください",申込書!$C$52&lt;&gt;"",$G152&lt;&gt;"",申込書!$V$52="特定学年のみ"),"申し込みする","")</f>
        <v/>
      </c>
      <c r="BM152" s="371"/>
      <c r="BN152" s="372"/>
      <c r="BO152" s="373" t="str">
        <f>IF(AND(申込書!$C$53&lt;&gt;"▼プルダウンより選択してください",申込書!$C$53&lt;&gt;"",申込書!$K$22&lt;&gt;"YYYY/MM/DD",$G152&lt;&gt;""),申込書!$K$22,"")</f>
        <v/>
      </c>
      <c r="BP152" s="369" t="str">
        <f>IF(BO152="","",IF(INDEX('コンテンツ＆備考マスタ'!$H:$J,MATCH(学校情報!BO$3,'コンテンツ＆備考マスタ'!$H:$H,0),3)="●",IF(AND(BO152&lt;&gt;"",ISNUMBER(申込書!$AC$22)=TRUE,申込書!$C$53&lt;&gt;"▼プルダウンより選択してください",申込書!$C$53&lt;&gt;""),申込書!$AC$22,""),"-"))</f>
        <v/>
      </c>
      <c r="BQ152" s="369"/>
      <c r="BR152" s="369"/>
      <c r="BS152" s="370" t="str">
        <f>IF(AND(申込書!$C$53&lt;&gt;"▼プルダウンより選択してください",申込書!$C$53&lt;&gt;"",$G152&lt;&gt;"",申込書!$V$53="特定学年のみ"),"申し込みする","")</f>
        <v/>
      </c>
      <c r="BT152" s="371"/>
      <c r="BU152" s="372"/>
      <c r="BV152" s="373" t="str">
        <f>IF(AND(申込書!$C$54&lt;&gt;"▼プルダウンより選択してください",申込書!$C$54&lt;&gt;"",申込書!$K$22&lt;&gt;"YYYY/MM/DD",$G152&lt;&gt;""),申込書!$K$22,"")</f>
        <v/>
      </c>
      <c r="BW152" s="369" t="str">
        <f>IF(BV152="","",IF(INDEX('コンテンツ＆備考マスタ'!$H:$J,MATCH(学校情報!BV$3,'コンテンツ＆備考マスタ'!$H:$H,0),3)="●",IF(AND(BV152&lt;&gt;"",ISNUMBER(申込書!$AC$22)=TRUE,申込書!$C$54&lt;&gt;"▼プルダウンより選択してください",申込書!$C$54&lt;&gt;""),申込書!$AC$22,""),"-"))</f>
        <v/>
      </c>
      <c r="BX152" s="369"/>
      <c r="BY152" s="369"/>
      <c r="BZ152" s="370" t="str">
        <f>IF(AND(申込書!$C$54&lt;&gt;"▼プルダウンより選択してください",申込書!$C$54&lt;&gt;"",$G152&lt;&gt;"",申込書!$V$54="特定学年のみ"),"申し込みする","")</f>
        <v/>
      </c>
      <c r="CA152" s="371"/>
      <c r="CB152" s="372"/>
      <c r="CC152" s="373" t="str">
        <f>IF(AND(申込書!$C$55&lt;&gt;"▼プルダウンより選択してください",申込書!$C$55&lt;&gt;"",申込書!$K$22&lt;&gt;"YYYY/MM/DD",$G152&lt;&gt;""),申込書!$K$22,"")</f>
        <v/>
      </c>
      <c r="CD152" s="369" t="str">
        <f>IF(CC152="","",IF(INDEX('コンテンツ＆備考マスタ'!$H:$J,MATCH(学校情報!CC$3,'コンテンツ＆備考マスタ'!$H:$H,0),3)="●",IF(AND(CC152&lt;&gt;"",ISNUMBER(申込書!$AC$22)=TRUE,申込書!$C$55&lt;&gt;"▼プルダウンより選択してください",申込書!$C$55&lt;&gt;""),申込書!$AC$22,""),"-"))</f>
        <v/>
      </c>
      <c r="CE152" s="369"/>
      <c r="CF152" s="369"/>
      <c r="CG152" s="370" t="str">
        <f>IF(AND(申込書!$C$55&lt;&gt;"▼プルダウンより選択してください",申込書!$C$55&lt;&gt;"",$G152&lt;&gt;"",申込書!$V$55="特定学年のみ"),"申し込みする","")</f>
        <v/>
      </c>
      <c r="CH152" s="371"/>
      <c r="CI152" s="372"/>
      <c r="CJ152" s="373" t="str">
        <f>IF(AND(申込書!$C$56&lt;&gt;"▼プルダウンより選択してください",申込書!$C$56&lt;&gt;"",申込書!$K$22&lt;&gt;"YYYY/MM/DD",$G152&lt;&gt;""),申込書!$K$22,"")</f>
        <v/>
      </c>
      <c r="CK152" s="369" t="str">
        <f>IF(CJ152="","",IF(INDEX('コンテンツ＆備考マスタ'!$H:$J,MATCH(学校情報!CJ$3,'コンテンツ＆備考マスタ'!$H:$H,0),3)="●",IF(AND(CJ152&lt;&gt;"",ISNUMBER(申込書!$AC$22)=TRUE,申込書!$C$56&lt;&gt;"▼プルダウンより選択してください",申込書!$C$56&lt;&gt;""),申込書!$AC$22,""),"-"))</f>
        <v/>
      </c>
      <c r="CL152" s="369"/>
      <c r="CM152" s="369"/>
      <c r="CN152" s="370" t="str">
        <f>IF(AND(申込書!$C$56&lt;&gt;"▼プルダウンより選択してください",申込書!$C$56&lt;&gt;"",$G152&lt;&gt;"",申込書!$V$56="特定学年のみ"),"申し込みする","")</f>
        <v/>
      </c>
      <c r="CO152" s="371"/>
      <c r="CP152" s="372"/>
      <c r="CQ152" s="373" t="str">
        <f>IF(AND(申込書!$C$57&lt;&gt;"▼プルダウンより選択してください",申込書!$C$57&lt;&gt;"",申込書!$K$22&lt;&gt;"YYYY/MM/DD",$G152&lt;&gt;""),申込書!$K$22,"")</f>
        <v/>
      </c>
      <c r="CR152" s="369" t="str">
        <f>IF(CQ152="","",IF(INDEX('コンテンツ＆備考マスタ'!$H:$J,MATCH(学校情報!CQ$3,'コンテンツ＆備考マスタ'!$H:$H,0),3)="●",IF(AND(CQ152&lt;&gt;"",ISNUMBER(申込書!$AC$22)=TRUE,申込書!$C$57&lt;&gt;"▼プルダウンより選択してください",申込書!$C$57&lt;&gt;""),申込書!$AC$22,""),"-"))</f>
        <v/>
      </c>
      <c r="CS152" s="369"/>
      <c r="CT152" s="369"/>
      <c r="CU152" s="369" t="str">
        <f>IF(AND(申込書!$C$57&lt;&gt;"▼プルダウンより選択してください",申込書!$C$57&lt;&gt;"",$G152&lt;&gt;"",申込書!$V$57="特定学年のみ"),"申し込みする","")</f>
        <v/>
      </c>
      <c r="CV152" s="371"/>
      <c r="CW152" s="372"/>
      <c r="CX152" s="373" t="str">
        <f>IF(AND(申込書!$C$58&lt;&gt;"▼プルダウンより選択してください",申込書!$C$58&lt;&gt;"",申込書!$K$22&lt;&gt;"YYYY/MM/DD",$G152&lt;&gt;""),申込書!$K$22,"")</f>
        <v/>
      </c>
      <c r="CY152" s="369" t="str">
        <f>IF(CX152="","",IF(INDEX('コンテンツ＆備考マスタ'!$H:$J,MATCH(学校情報!CX$3,'コンテンツ＆備考マスタ'!$H:$H,0),3)="●",IF(AND(CX152&lt;&gt;"",ISNUMBER(申込書!$AC$22)=TRUE,申込書!$C$58&lt;&gt;"▼プルダウンより選択してください",申込書!$C$58&lt;&gt;""),申込書!$AC$22,""),"-"))</f>
        <v/>
      </c>
      <c r="CZ152" s="369"/>
      <c r="DA152" s="369"/>
      <c r="DB152" s="369" t="str">
        <f>IF(AND(申込書!$C$58&lt;&gt;"▼プルダウンより選択してください",申込書!$C$58&lt;&gt;"",$G152&lt;&gt;"",申込書!$V$58="特定学年のみ"),"申し込みする","")</f>
        <v/>
      </c>
      <c r="DC152" s="371"/>
      <c r="DD152" s="372"/>
      <c r="DE152" s="373" t="str">
        <f>IF(AND(申込書!$C$59&lt;&gt;"▼プルダウンより選択してください",申込書!$C$59&lt;&gt;"",申込書!$K$22&lt;&gt;"YYYY/MM/DD",$G152&lt;&gt;""),申込書!$K$22,"")</f>
        <v/>
      </c>
      <c r="DF152" s="369" t="str">
        <f>IF(DE152="","",IF(INDEX('コンテンツ＆備考マスタ'!$H:$J,MATCH(学校情報!DE$3,'コンテンツ＆備考マスタ'!$H:$H,0),3)="●",IF(AND(DE152&lt;&gt;"",ISNUMBER(申込書!$AC$22)=TRUE,申込書!$C$59&lt;&gt;"▼プルダウンより選択してください",申込書!$C$59&lt;&gt;""),申込書!$AC$22,""),"-"))</f>
        <v/>
      </c>
      <c r="DG152" s="369"/>
      <c r="DH152" s="369"/>
      <c r="DI152" s="369" t="str">
        <f>IF(AND(申込書!$C$59&lt;&gt;"▼プルダウンより選択してください",申込書!$C$59&lt;&gt;"",$G152&lt;&gt;"",申込書!$V$59="特定学年のみ"),"申し込みする","")</f>
        <v/>
      </c>
      <c r="DJ152" s="371"/>
      <c r="DK152" s="372"/>
      <c r="DL152" s="373" t="str">
        <f>IF(AND(申込書!$C$60&lt;&gt;"▼プルダウンより選択してください",申込書!$C$60&lt;&gt;"",申込書!$K$22&lt;&gt;"YYYY/MM/DD",$G152&lt;&gt;""),申込書!$K$22,"")</f>
        <v/>
      </c>
      <c r="DM152" s="369" t="str">
        <f>IF(DL152="","",IF(INDEX('コンテンツ＆備考マスタ'!$H:$J,MATCH(学校情報!DL$3,'コンテンツ＆備考マスタ'!$H:$H,0),3)="●",IF(AND(DL152&lt;&gt;"",ISNUMBER(申込書!$AC$22)=TRUE,申込書!$C$60&lt;&gt;"▼プルダウンより選択してください",申込書!$C$60&lt;&gt;""),申込書!$AC$22,""),"-"))</f>
        <v/>
      </c>
      <c r="DN152" s="369"/>
      <c r="DO152" s="369"/>
      <c r="DP152" s="369" t="str">
        <f>IF(AND(申込書!$C$60&lt;&gt;"▼プルダウンより選択してください",申込書!$C$60&lt;&gt;"",$G152&lt;&gt;"",申込書!$V$60="特定学年のみ"),"申し込みする","")</f>
        <v/>
      </c>
      <c r="DQ152" s="371"/>
      <c r="DR152" s="372"/>
      <c r="DS152" s="373" t="str">
        <f>IF(AND(申込書!$C$61&lt;&gt;"▼プルダウンより選択してください",申込書!$C$61&lt;&gt;"",申込書!$K$22&lt;&gt;"YYYY/MM/DD",$G152&lt;&gt;""),申込書!$K$22,"")</f>
        <v/>
      </c>
      <c r="DT152" s="369" t="str">
        <f>IF(DS152="","",IF(INDEX('コンテンツ＆備考マスタ'!$H:$J,MATCH(学校情報!DS$3,'コンテンツ＆備考マスタ'!$H:$H,0),3)="●",IF(AND(DS152&lt;&gt;"",ISNUMBER(申込書!$AC$22)=TRUE,申込書!$C$61&lt;&gt;"▼プルダウンより選択してください",申込書!$C$61&lt;&gt;""),申込書!$AC$22,""),"-"))</f>
        <v/>
      </c>
      <c r="DU152" s="369"/>
      <c r="DV152" s="369"/>
      <c r="DW152" s="369" t="str">
        <f>IF(AND(申込書!$C$61&lt;&gt;"▼プルダウンより選択してください",申込書!$C$61&lt;&gt;"",$G152&lt;&gt;"",申込書!$V$61="特定学年のみ"),"申し込みする","")</f>
        <v/>
      </c>
      <c r="DX152" s="371"/>
      <c r="DY152" s="372"/>
      <c r="DZ152" s="373" t="str">
        <f>IF(AND(申込書!$C$62&lt;&gt;"▼プルダウンより選択してください",申込書!$C$62&lt;&gt;"",申込書!$K$22&lt;&gt;"YYYY/MM/DD",$G152&lt;&gt;""),申込書!$K$22,"")</f>
        <v/>
      </c>
      <c r="EA152" s="369" t="str">
        <f>IF(DZ152="","",IF(INDEX('コンテンツ＆備考マスタ'!$H:$J,MATCH(学校情報!DZ$3,'コンテンツ＆備考マスタ'!$H:$H,0),3)="●",IF(AND(DZ152&lt;&gt;"",ISNUMBER(申込書!$AC$22)=TRUE,申込書!$C$62&lt;&gt;"▼プルダウンより選択してください",申込書!$C$62&lt;&gt;""),申込書!$AC$22,""),"-"))</f>
        <v/>
      </c>
      <c r="EB152" s="369"/>
      <c r="EC152" s="369"/>
      <c r="ED152" s="370" t="str">
        <f>IF(AND(申込書!$C$62&lt;&gt;"▼プルダウンより選択してください",申込書!$C$62&lt;&gt;"",$G152&lt;&gt;"",申込書!$V$62="特定学年のみ"),"申し込みする","")</f>
        <v/>
      </c>
      <c r="EE152" s="371"/>
      <c r="EF152" s="372"/>
      <c r="EG152" s="373" t="str">
        <f>IF(AND(申込書!$C$63&lt;&gt;"▼プルダウンより選択してください",申込書!$C$63&lt;&gt;"",申込書!$K$22&lt;&gt;"YYYY/MM/DD",$G152&lt;&gt;""),申込書!$K$22,"")</f>
        <v/>
      </c>
      <c r="EH152" s="369" t="str">
        <f>IF(EG152="","",IF(INDEX('コンテンツ＆備考マスタ'!$H:$J,MATCH(学校情報!EG$3,'コンテンツ＆備考マスタ'!$H:$H,0),3)="●",IF(AND(EG152&lt;&gt;"",ISNUMBER(申込書!$AC$22)=TRUE,申込書!$C$63&lt;&gt;"▼プルダウンより選択してください",申込書!$C$63&lt;&gt;""),申込書!$AC$22,""),"-"))</f>
        <v/>
      </c>
      <c r="EI152" s="369"/>
      <c r="EJ152" s="369"/>
      <c r="EK152" s="370" t="str">
        <f>IF(AND(申込書!$C$63&lt;&gt;"▼プルダウンより選択してください",申込書!$C$63&lt;&gt;"",$G152&lt;&gt;"",申込書!$V$63="特定学年のみ"),"申し込みする","")</f>
        <v/>
      </c>
      <c r="EL152" s="371"/>
      <c r="EM152" s="372"/>
      <c r="EN152" s="373" t="str">
        <f>IF(AND(申込書!$C$64&lt;&gt;"▼プルダウンより選択してください",申込書!$C$64&lt;&gt;"",申込書!$K$22&lt;&gt;"YYYY/MM/DD",$G152&lt;&gt;""),申込書!$K$22,"")</f>
        <v/>
      </c>
      <c r="EO152" s="369" t="str">
        <f>IF(EN152="","",IF(INDEX('コンテンツ＆備考マスタ'!$H:$J,MATCH(学校情報!EN$3,'コンテンツ＆備考マスタ'!$H:$H,0),3)="●",IF(AND(EN152&lt;&gt;"",ISNUMBER(申込書!$AC$22)=TRUE,申込書!$C$64&lt;&gt;"▼プルダウンより選択してください",申込書!$C$64&lt;&gt;""),申込書!$AC$22,""),"-"))</f>
        <v/>
      </c>
      <c r="EP152" s="369"/>
      <c r="EQ152" s="369"/>
      <c r="ER152" s="370" t="str">
        <f>IF(AND(申込書!$C$64&lt;&gt;"▼プルダウンより選択してください",申込書!$C$64&lt;&gt;"",$G152&lt;&gt;"",申込書!$V$64="特定学年のみ"),"申し込みする","")</f>
        <v/>
      </c>
      <c r="ES152" s="371"/>
      <c r="ET152" s="372"/>
      <c r="EU152" s="373" t="str">
        <f>IF(AND(申込書!$C$65&lt;&gt;"▼プルダウンより選択してください",申込書!$C$65&lt;&gt;"",申込書!$K$22&lt;&gt;"YYYY/MM/DD",$G152&lt;&gt;""),申込書!$K$22,"")</f>
        <v/>
      </c>
      <c r="EV152" s="369" t="str">
        <f>IF(EU152="","",IF(INDEX('コンテンツ＆備考マスタ'!$H:$J,MATCH(学校情報!EU$3,'コンテンツ＆備考マスタ'!$H:$H,0),3)="●",IF(AND(EU152&lt;&gt;"",ISNUMBER(申込書!$AC$22)=TRUE,申込書!$C$65&lt;&gt;"▼プルダウンより選択してください",申込書!$C$65&lt;&gt;""),申込書!$AC$22,""),"-"))</f>
        <v/>
      </c>
      <c r="EW152" s="369"/>
      <c r="EX152" s="369"/>
      <c r="EY152" s="370" t="str">
        <f>IF(AND(申込書!$C$65&lt;&gt;"▼プルダウンより選択してください",申込書!$C$65&lt;&gt;"",$G152&lt;&gt;"",申込書!$V$65="特定学年のみ"),"申し込みする","")</f>
        <v/>
      </c>
      <c r="EZ152" s="371"/>
      <c r="FA152" s="372"/>
      <c r="FB152" s="373" t="str">
        <f>IF(AND(申込書!$C$66&lt;&gt;"▼プルダウンより選択してください",申込書!$C$66&lt;&gt;"",申込書!$K$22&lt;&gt;"YYYY/MM/DD",$G152&lt;&gt;""),申込書!$K$22,"")</f>
        <v/>
      </c>
      <c r="FC152" s="369" t="str">
        <f>IF(FB152="","",IF(INDEX('コンテンツ＆備考マスタ'!$H:$J,MATCH(学校情報!FB$3,'コンテンツ＆備考マスタ'!$H:$H,0),3)="●",IF(AND(FB152&lt;&gt;"",ISNUMBER(申込書!$AC$22)=TRUE,申込書!$C$66&lt;&gt;"▼プルダウンより選択してください",申込書!$C$66&lt;&gt;""),申込書!$AC$22,""),"-"))</f>
        <v/>
      </c>
      <c r="FD152" s="369"/>
      <c r="FE152" s="369"/>
      <c r="FF152" s="370" t="str">
        <f>IF(AND(申込書!$C$66&lt;&gt;"▼プルダウンより選択してください",申込書!$C$66&lt;&gt;"",$G152&lt;&gt;"",申込書!$V$66="特定学年のみ"),"申し込みする","")</f>
        <v/>
      </c>
      <c r="FG152" s="371"/>
      <c r="FH152" s="372"/>
      <c r="FI152" s="373" t="str">
        <f>IF(AND(申込書!$C$67&lt;&gt;"▼プルダウンより選択してください",申込書!$C$67&lt;&gt;"",申込書!$K$22&lt;&gt;"YYYY/MM/DD",$G152&lt;&gt;""),申込書!$K$22,"")</f>
        <v/>
      </c>
      <c r="FJ152" s="369" t="str">
        <f>IF(FI152="","",IF(INDEX('コンテンツ＆備考マスタ'!$H:$J,MATCH(学校情報!FI$3,'コンテンツ＆備考マスタ'!$H:$H,0),3)="●",IF(AND(FI152&lt;&gt;"",ISNUMBER(申込書!$AC$22)=TRUE,申込書!$C$67&lt;&gt;"▼プルダウンより選択してください",申込書!$C$67&lt;&gt;""),申込書!$AC$22,""),"-"))</f>
        <v/>
      </c>
      <c r="FK152" s="369"/>
      <c r="FL152" s="369"/>
      <c r="FM152" s="370" t="str">
        <f>IF(AND(申込書!$C$67&lt;&gt;"▼プルダウンより選択してください",申込書!$C$67&lt;&gt;"",$G152&lt;&gt;"",申込書!$V$67="特定学年のみ"),"申し込みする","")</f>
        <v/>
      </c>
      <c r="FN152" s="371"/>
      <c r="FO152" s="372"/>
      <c r="FP152" s="373" t="str">
        <f>IF(AND(申込書!$C$68&lt;&gt;"▼プルダウンより選択してください",申込書!$C$68&lt;&gt;"",申込書!$K$22&lt;&gt;"YYYY/MM/DD",$G152&lt;&gt;""),申込書!$K$22,"")</f>
        <v/>
      </c>
      <c r="FQ152" s="369" t="str">
        <f>IF(FP152="","",IF(INDEX('コンテンツ＆備考マスタ'!$H:$J,MATCH(学校情報!FP$3,'コンテンツ＆備考マスタ'!$H:$H,0),3)="●",IF(AND(FP152&lt;&gt;"",ISNUMBER(申込書!$AC$22)=TRUE,申込書!$C$68&lt;&gt;"▼プルダウンより選択してください",申込書!$C$68&lt;&gt;""),申込書!$AC$22,""),"-"))</f>
        <v/>
      </c>
      <c r="FR152" s="369"/>
      <c r="FS152" s="369"/>
      <c r="FT152" s="370" t="str">
        <f>IF(AND(申込書!$C$68&lt;&gt;"▼プルダウンより選択してください",申込書!$C$68&lt;&gt;"",$G152&lt;&gt;"",申込書!$V$68="特定学年のみ"),"申し込みする","")</f>
        <v/>
      </c>
      <c r="FU152" s="371"/>
      <c r="FV152" s="372"/>
      <c r="FW152" s="373" t="str">
        <f>IF(AND(申込書!$C$69&lt;&gt;"▼プルダウンより選択してください",申込書!$C$69&lt;&gt;"",申込書!$K$22&lt;&gt;"YYYY/MM/DD",$G152&lt;&gt;""),申込書!$K$22,"")</f>
        <v/>
      </c>
      <c r="FX152" s="369" t="str">
        <f>IF(FW152="","",IF(INDEX('コンテンツ＆備考マスタ'!$H:$J,MATCH(学校情報!FW$3,'コンテンツ＆備考マスタ'!$H:$H,0),3)="●",IF(AND(FW152&lt;&gt;"",ISNUMBER(申込書!$AC$22)=TRUE,申込書!$C$69&lt;&gt;"▼プルダウンより選択してください",申込書!$C$69&lt;&gt;""),申込書!$AC$22,""),"-"))</f>
        <v/>
      </c>
      <c r="FY152" s="369"/>
      <c r="FZ152" s="369"/>
      <c r="GA152" s="370" t="str">
        <f>IF(AND(申込書!$C$69&lt;&gt;"▼プルダウンより選択してください",申込書!$C$69&lt;&gt;"",$G152&lt;&gt;"",申込書!$V$69="特定学年のみ"),"申し込みする","")</f>
        <v/>
      </c>
      <c r="GB152" s="371"/>
      <c r="GC152" s="372"/>
      <c r="GD152" s="373" t="str">
        <f>IF(AND(申込書!$C$70&lt;&gt;"▼プルダウンより選択してください",申込書!$C$70&lt;&gt;"",申込書!$K$22&lt;&gt;"YYYY/MM/DD",$G152&lt;&gt;""),申込書!$K$22,"")</f>
        <v/>
      </c>
      <c r="GE152" s="369" t="str">
        <f>IF(GD152="","",IF(INDEX('コンテンツ＆備考マスタ'!$H:$J,MATCH(学校情報!GD$3,'コンテンツ＆備考マスタ'!$H:$H,0),3)="●",IF(AND(GD152&lt;&gt;"",ISNUMBER(申込書!$AC$22)=TRUE,申込書!$C$70&lt;&gt;"▼プルダウンより選択してください",申込書!$C$70&lt;&gt;""),申込書!$AC$22,""),"-"))</f>
        <v/>
      </c>
      <c r="GF152" s="369"/>
      <c r="GG152" s="369"/>
      <c r="GH152" s="370" t="str">
        <f>IF(AND(申込書!$C$70&lt;&gt;"▼プルダウンより選択してください",申込書!$C$70&lt;&gt;"",$G152&lt;&gt;"",申込書!$V$70="特定学年のみ"),"申し込みする","")</f>
        <v/>
      </c>
      <c r="GI152" s="371"/>
      <c r="GJ152" s="372"/>
      <c r="GK152" s="373" t="str">
        <f>IF(AND(申込書!$C$71&lt;&gt;"▼プルダウンより選択してください",申込書!$C$71&lt;&gt;"",申込書!$K$22&lt;&gt;"YYYY/MM/DD",$G152&lt;&gt;""),申込書!$K$22,"")</f>
        <v/>
      </c>
      <c r="GL152" s="369" t="str">
        <f>IF(GK152="","",IF(INDEX('コンテンツ＆備考マスタ'!$H:$J,MATCH(学校情報!GK$3,'コンテンツ＆備考マスタ'!$H:$H,0),3)="●",IF(AND(GK152&lt;&gt;"",ISNUMBER(申込書!$AC$22)=TRUE,申込書!$C$71&lt;&gt;"▼プルダウンより選択してください",申込書!$C$71&lt;&gt;""),申込書!$AC$22,""),"-"))</f>
        <v/>
      </c>
      <c r="GM152" s="369"/>
      <c r="GN152" s="369"/>
      <c r="GO152" s="370" t="str">
        <f>IF(AND(申込書!$C$71&lt;&gt;"▼プルダウンより選択してください",申込書!$C$71&lt;&gt;"",$G152&lt;&gt;"",申込書!$V$71="特定学年のみ"),"申し込みする","")</f>
        <v/>
      </c>
      <c r="GP152" s="371"/>
      <c r="GQ152" s="372"/>
      <c r="GR152" s="373" t="str">
        <f>IF(AND(申込書!$C$72&lt;&gt;"▼プルダウンより選択してください",申込書!$C$72&lt;&gt;"",申込書!$K$22&lt;&gt;"YYYY/MM/DD",$G152&lt;&gt;""),申込書!$K$22,"")</f>
        <v/>
      </c>
      <c r="GS152" s="369" t="str">
        <f>IF(GR152="","",IF(INDEX('コンテンツ＆備考マスタ'!$H:$J,MATCH(学校情報!GR$3,'コンテンツ＆備考マスタ'!$H:$H,0),3)="●",IF(AND(GR152&lt;&gt;"",ISNUMBER(申込書!$AC$22)=TRUE,申込書!$C$72&lt;&gt;"▼プルダウンより選択してください",申込書!$C$72&lt;&gt;""),申込書!$AC$22,""),"-"))</f>
        <v/>
      </c>
      <c r="GT152" s="369"/>
      <c r="GU152" s="369"/>
      <c r="GV152" s="370" t="str">
        <f>IF(AND(申込書!$C$72&lt;&gt;"▼プルダウンより選択してください",申込書!$C$72&lt;&gt;"",$G152&lt;&gt;"",申込書!$V$72="特定学年のみ"),"申し込みする","")</f>
        <v/>
      </c>
      <c r="GW152" s="371"/>
      <c r="GX152" s="372"/>
      <c r="GY152" s="373" t="str">
        <f>IF(AND(申込書!$C$73&lt;&gt;"▼プルダウンより選択してください",申込書!$C$73&lt;&gt;"",申込書!$K$22&lt;&gt;"YYYY/MM/DD",$G152&lt;&gt;""),申込書!$K$22,"")</f>
        <v/>
      </c>
      <c r="GZ152" s="369" t="str">
        <f>IF(GY152="","",IF(INDEX('コンテンツ＆備考マスタ'!$H:$J,MATCH(学校情報!GY$3,'コンテンツ＆備考マスタ'!$H:$H,0),3)="●",IF(AND(GY152&lt;&gt;"",ISNUMBER(申込書!$AC$22)=TRUE,申込書!$C$73&lt;&gt;"▼プルダウンより選択してください",申込書!$C$73&lt;&gt;""),申込書!$AC$22,""),"-"))</f>
        <v/>
      </c>
      <c r="HA152" s="369"/>
      <c r="HB152" s="369"/>
      <c r="HC152" s="370" t="str">
        <f>IF(AND(申込書!$C$73&lt;&gt;"▼プルダウンより選択してください",申込書!$C$73&lt;&gt;"",$G152&lt;&gt;"",申込書!$V$73="特定学年のみ"),"申し込みする","")</f>
        <v/>
      </c>
      <c r="HD152" s="371"/>
      <c r="HE152" s="372"/>
      <c r="HF152" s="373" t="str">
        <f>IF(AND(申込書!$C$74&lt;&gt;"▼プルダウンより選択してください",申込書!$C$74&lt;&gt;"",申込書!$K$22&lt;&gt;"YYYY/MM/DD",$G152&lt;&gt;""),申込書!$K$22,"")</f>
        <v/>
      </c>
      <c r="HG152" s="369" t="str">
        <f>IF(HF152="","",IF(INDEX('コンテンツ＆備考マスタ'!$H:$J,MATCH(学校情報!HF$3,'コンテンツ＆備考マスタ'!$H:$H,0),3)="●",IF(AND(HF152&lt;&gt;"",ISNUMBER(申込書!$AC$22)=TRUE,申込書!$C$74&lt;&gt;"▼プルダウンより選択してください",申込書!$C$74&lt;&gt;""),申込書!$AC$22,""),"-"))</f>
        <v/>
      </c>
      <c r="HH152" s="369"/>
      <c r="HI152" s="369"/>
      <c r="HJ152" s="370" t="str">
        <f>IF(AND(申込書!$C$74&lt;&gt;"▼プルダウンより選択してください",申込書!$C$74&lt;&gt;"",$G152&lt;&gt;"",申込書!$V$74="特定学年のみ"),"申し込みする","")</f>
        <v/>
      </c>
      <c r="HK152" s="371"/>
      <c r="HL152" s="372"/>
      <c r="HM152" s="373" t="str">
        <f>IF(AND(申込書!$C$75&lt;&gt;"▼プルダウンより選択してください",申込書!$C$75&lt;&gt;"",申込書!$K$22&lt;&gt;"YYYY/MM/DD",$G152&lt;&gt;""),申込書!$K$22,"")</f>
        <v/>
      </c>
      <c r="HN152" s="369" t="str">
        <f>IF(HM152="","",IF(INDEX('コンテンツ＆備考マスタ'!$H:$J,MATCH(学校情報!HM$3,'コンテンツ＆備考マスタ'!$H:$H,0),3)="●",IF(AND(HM152&lt;&gt;"",ISNUMBER(申込書!$AC$22)=TRUE,申込書!$C$75&lt;&gt;"▼プルダウンより選択してください",申込書!$C$75&lt;&gt;""),申込書!$AC$22,""),"-"))</f>
        <v/>
      </c>
      <c r="HO152" s="369"/>
      <c r="HP152" s="369"/>
      <c r="HQ152" s="370" t="str">
        <f>IF(AND(申込書!$C$75&lt;&gt;"▼プルダウンより選択してください",申込書!$C$75&lt;&gt;"",$G152&lt;&gt;"",申込書!$V$75="特定学年のみ"),"申し込みする","")</f>
        <v/>
      </c>
      <c r="HR152" s="371"/>
      <c r="HS152" s="371"/>
      <c r="HT152" s="374" t="str">
        <f>IF(AND(申込書!$C$76&lt;&gt;"▼プルダウンより選択してください",申込書!$C$76&lt;&gt;"",申込書!$K$22&lt;&gt;"YYYY/MM/DD",$G152&lt;&gt;""),申込書!$K$22,"")</f>
        <v/>
      </c>
      <c r="HU152" s="369" t="str">
        <f>IF(HT152="","",IF(INDEX('コンテンツ＆備考マスタ'!$H:$J,MATCH(学校情報!HT$3,'コンテンツ＆備考マスタ'!$H:$H,0),3)="●",IF(AND(HT152&lt;&gt;"",ISNUMBER(申込書!$AC$22)=TRUE,申込書!$C$76&lt;&gt;"▼プルダウンより選択してください",申込書!$C$76&lt;&gt;""),申込書!$AC$22,""),"-"))</f>
        <v/>
      </c>
      <c r="HV152" s="369"/>
      <c r="HW152" s="369"/>
      <c r="HX152" s="370" t="str">
        <f>IF(AND(申込書!$C$76&lt;&gt;"▼プルダウンより選択してください",申込書!$C$76&lt;&gt;"",$G152&lt;&gt;"",申込書!$V$76="特定学年のみ"),"申し込みする","")</f>
        <v/>
      </c>
      <c r="HY152" s="371"/>
      <c r="HZ152" s="372"/>
      <c r="IA152" s="69"/>
    </row>
    <row r="153" spans="2:235" ht="26.85" hidden="1" customHeight="1" outlineLevel="1">
      <c r="B153" s="365">
        <f t="shared" si="6"/>
        <v>148</v>
      </c>
      <c r="C153" s="55"/>
      <c r="D153" s="56"/>
      <c r="E153" s="154"/>
      <c r="F153" s="57"/>
      <c r="G153" s="58"/>
      <c r="H153" s="59"/>
      <c r="I153" s="60"/>
      <c r="J153" s="61"/>
      <c r="K153" s="366" t="str">
        <f t="shared" si="7"/>
        <v/>
      </c>
      <c r="L153" s="62"/>
      <c r="M153" s="322"/>
      <c r="N153" s="63"/>
      <c r="O153" s="64"/>
      <c r="P153" s="367" t="str">
        <f t="shared" si="8"/>
        <v/>
      </c>
      <c r="Q153" s="65"/>
      <c r="R153" s="66"/>
      <c r="S153" s="67"/>
      <c r="T153" s="68"/>
      <c r="U153" s="68"/>
      <c r="V153" s="68"/>
      <c r="W153" s="66"/>
      <c r="X153" s="281"/>
      <c r="Y153" s="368" t="str">
        <f>IF(AND(申込書!$C$47&lt;&gt;"▼プルダウンより選択してください",申込書!$C$47&lt;&gt;"",申込書!$K$22&lt;&gt;"YYYY/MM/DD",$G153&lt;&gt;""),申込書!$K$22,"")</f>
        <v/>
      </c>
      <c r="Z153" s="369" t="str">
        <f>IF(Y153="","",IF(INDEX('コンテンツ＆備考マスタ'!$H:$J,MATCH(学校情報!Y$3,'コンテンツ＆備考マスタ'!$H:$H,0),3)="●",IF(AND(Y153&lt;&gt;"",ISNUMBER(申込書!$AC$22)=TRUE,申込書!$C$47&lt;&gt;"▼プルダウンより選択してください",申込書!$C$47&lt;&gt;""),申込書!$AC$22,""),"-"))</f>
        <v/>
      </c>
      <c r="AA153" s="369"/>
      <c r="AB153" s="369"/>
      <c r="AC153" s="370" t="str">
        <f>IF(AND(申込書!$C$47&lt;&gt;"▼プルダウンより選択してください",申込書!$C$47&lt;&gt;"",$G153&lt;&gt;"",申込書!$V$47="特定学年のみ"),"申し込みする","")</f>
        <v/>
      </c>
      <c r="AD153" s="371"/>
      <c r="AE153" s="372"/>
      <c r="AF153" s="373" t="str">
        <f>IF(AND(申込書!$C$48&lt;&gt;"▼プルダウンより選択してください",申込書!$C$48&lt;&gt;"",申込書!$K$22&lt;&gt;"YYYY/MM/DD",$G153&lt;&gt;""),申込書!$K$22,"")</f>
        <v/>
      </c>
      <c r="AG153" s="369" t="str">
        <f>IF(AF153="","",IF(INDEX('コンテンツ＆備考マスタ'!$H:$J,MATCH(学校情報!AF$3,'コンテンツ＆備考マスタ'!$H:$H,0),3)="●",IF(AND(AF153&lt;&gt;"",ISNUMBER(申込書!$AC$22)=TRUE,申込書!$C$48&lt;&gt;"▼プルダウンより選択してください",申込書!$C$48&lt;&gt;""),申込書!$AC$22,""),"-"))</f>
        <v/>
      </c>
      <c r="AH153" s="369"/>
      <c r="AI153" s="369"/>
      <c r="AJ153" s="370" t="str">
        <f>IF(AND(申込書!$C$48&lt;&gt;"▼プルダウンより選択してください",申込書!$C$48&lt;&gt;"",$G153&lt;&gt;"",申込書!$V$48="特定学年のみ"),"申し込みする","")</f>
        <v/>
      </c>
      <c r="AK153" s="371"/>
      <c r="AL153" s="372"/>
      <c r="AM153" s="373" t="str">
        <f>IF(AND(申込書!$C$49&lt;&gt;"▼プルダウンより選択してください",申込書!$C$49&lt;&gt;"",申込書!$K$22&lt;&gt;"YYYY/MM/DD",$G153&lt;&gt;""),申込書!$K$22,"")</f>
        <v/>
      </c>
      <c r="AN153" s="369" t="str">
        <f>IF(AM153="","",IF(INDEX('コンテンツ＆備考マスタ'!$H:$J,MATCH(学校情報!AM$3,'コンテンツ＆備考マスタ'!$H:$H,0),3)="●",IF(AND(AM153&lt;&gt;"",ISNUMBER(申込書!$AC$22)=TRUE,申込書!$C$49&lt;&gt;"▼プルダウンより選択してください",申込書!$C$49&lt;&gt;""),申込書!$AC$22,""),"-"))</f>
        <v/>
      </c>
      <c r="AO153" s="369"/>
      <c r="AP153" s="369"/>
      <c r="AQ153" s="370" t="str">
        <f>IF(AND(申込書!$C$49&lt;&gt;"▼プルダウンより選択してください",申込書!$C$49&lt;&gt;"",$G153&lt;&gt;"",申込書!$V$49="特定学年のみ"),"申し込みする","")</f>
        <v/>
      </c>
      <c r="AR153" s="371"/>
      <c r="AS153" s="372"/>
      <c r="AT153" s="373" t="str">
        <f>IF(AND(申込書!$C$50&lt;&gt;"▼プルダウンより選択してください",申込書!$C$50&lt;&gt;"",申込書!$K$22&lt;&gt;"YYYY/MM/DD",$G153&lt;&gt;""),申込書!$K$22,"")</f>
        <v/>
      </c>
      <c r="AU153" s="369" t="str">
        <f>IF(AT153="","",IF(INDEX('コンテンツ＆備考マスタ'!$H:$J,MATCH(学校情報!AT$3,'コンテンツ＆備考マスタ'!$H:$H,0),3)="●",IF(AND(AT153&lt;&gt;"",ISNUMBER(申込書!$AC$22)=TRUE,申込書!$C$50&lt;&gt;"▼プルダウンより選択してください",申込書!$C$50&lt;&gt;""),申込書!$AC$22,""),"-"))</f>
        <v/>
      </c>
      <c r="AV153" s="369"/>
      <c r="AW153" s="369"/>
      <c r="AX153" s="370" t="str">
        <f>IF(AND(申込書!$C$50&lt;&gt;"▼プルダウンより選択してください",申込書!$C$50&lt;&gt;"",$G153&lt;&gt;"",申込書!$V$50="特定学年のみ"),"申し込みする","")</f>
        <v/>
      </c>
      <c r="AY153" s="371"/>
      <c r="AZ153" s="372"/>
      <c r="BA153" s="373" t="str">
        <f>IF(AND(申込書!$C$51&lt;&gt;"▼プルダウンより選択してください",申込書!$C$51&lt;&gt;"",申込書!$K$22&lt;&gt;"YYYY/MM/DD",$G153&lt;&gt;""),申込書!$K$22,"")</f>
        <v/>
      </c>
      <c r="BB153" s="369" t="str">
        <f>IF(BA153="","",IF(INDEX('コンテンツ＆備考マスタ'!$H:$J,MATCH(学校情報!BA$3,'コンテンツ＆備考マスタ'!$H:$H,0),3)="●",IF(AND(BA153&lt;&gt;"",ISNUMBER(申込書!$AC$22)=TRUE,申込書!$C$51&lt;&gt;"▼プルダウンより選択してください",申込書!$C$51&lt;&gt;""),申込書!$AC$22,""),"-"))</f>
        <v/>
      </c>
      <c r="BC153" s="369"/>
      <c r="BD153" s="369"/>
      <c r="BE153" s="370" t="str">
        <f>IF(AND(申込書!$C$51&lt;&gt;"▼プルダウンより選択してください",申込書!$C$51&lt;&gt;"",$G153&lt;&gt;"",申込書!$V$51="特定学年のみ"),"申し込みする","")</f>
        <v/>
      </c>
      <c r="BF153" s="371"/>
      <c r="BG153" s="372"/>
      <c r="BH153" s="373" t="str">
        <f>IF(AND(申込書!$C$52&lt;&gt;"▼プルダウンより選択してください",申込書!$C$52&lt;&gt;"",申込書!$K$22&lt;&gt;"YYYY/MM/DD",$G153&lt;&gt;""),申込書!$K$22,"")</f>
        <v/>
      </c>
      <c r="BI153" s="369" t="str">
        <f>IF(BH153="","",IF(INDEX('コンテンツ＆備考マスタ'!$H:$J,MATCH(学校情報!BH$3,'コンテンツ＆備考マスタ'!$H:$H,0),3)="●",IF(AND(BH153&lt;&gt;"",ISNUMBER(申込書!$AC$22)=TRUE,申込書!$C$52&lt;&gt;"▼プルダウンより選択してください",申込書!$C$52&lt;&gt;""),申込書!$AC$22,""),"-"))</f>
        <v/>
      </c>
      <c r="BJ153" s="369"/>
      <c r="BK153" s="369"/>
      <c r="BL153" s="370" t="str">
        <f>IF(AND(申込書!$C$52&lt;&gt;"▼プルダウンより選択してください",申込書!$C$52&lt;&gt;"",$G153&lt;&gt;"",申込書!$V$52="特定学年のみ"),"申し込みする","")</f>
        <v/>
      </c>
      <c r="BM153" s="371"/>
      <c r="BN153" s="372"/>
      <c r="BO153" s="373" t="str">
        <f>IF(AND(申込書!$C$53&lt;&gt;"▼プルダウンより選択してください",申込書!$C$53&lt;&gt;"",申込書!$K$22&lt;&gt;"YYYY/MM/DD",$G153&lt;&gt;""),申込書!$K$22,"")</f>
        <v/>
      </c>
      <c r="BP153" s="369" t="str">
        <f>IF(BO153="","",IF(INDEX('コンテンツ＆備考マスタ'!$H:$J,MATCH(学校情報!BO$3,'コンテンツ＆備考マスタ'!$H:$H,0),3)="●",IF(AND(BO153&lt;&gt;"",ISNUMBER(申込書!$AC$22)=TRUE,申込書!$C$53&lt;&gt;"▼プルダウンより選択してください",申込書!$C$53&lt;&gt;""),申込書!$AC$22,""),"-"))</f>
        <v/>
      </c>
      <c r="BQ153" s="369"/>
      <c r="BR153" s="369"/>
      <c r="BS153" s="370" t="str">
        <f>IF(AND(申込書!$C$53&lt;&gt;"▼プルダウンより選択してください",申込書!$C$53&lt;&gt;"",$G153&lt;&gt;"",申込書!$V$53="特定学年のみ"),"申し込みする","")</f>
        <v/>
      </c>
      <c r="BT153" s="371"/>
      <c r="BU153" s="372"/>
      <c r="BV153" s="373" t="str">
        <f>IF(AND(申込書!$C$54&lt;&gt;"▼プルダウンより選択してください",申込書!$C$54&lt;&gt;"",申込書!$K$22&lt;&gt;"YYYY/MM/DD",$G153&lt;&gt;""),申込書!$K$22,"")</f>
        <v/>
      </c>
      <c r="BW153" s="369" t="str">
        <f>IF(BV153="","",IF(INDEX('コンテンツ＆備考マスタ'!$H:$J,MATCH(学校情報!BV$3,'コンテンツ＆備考マスタ'!$H:$H,0),3)="●",IF(AND(BV153&lt;&gt;"",ISNUMBER(申込書!$AC$22)=TRUE,申込書!$C$54&lt;&gt;"▼プルダウンより選択してください",申込書!$C$54&lt;&gt;""),申込書!$AC$22,""),"-"))</f>
        <v/>
      </c>
      <c r="BX153" s="369"/>
      <c r="BY153" s="369"/>
      <c r="BZ153" s="370" t="str">
        <f>IF(AND(申込書!$C$54&lt;&gt;"▼プルダウンより選択してください",申込書!$C$54&lt;&gt;"",$G153&lt;&gt;"",申込書!$V$54="特定学年のみ"),"申し込みする","")</f>
        <v/>
      </c>
      <c r="CA153" s="371"/>
      <c r="CB153" s="372"/>
      <c r="CC153" s="373" t="str">
        <f>IF(AND(申込書!$C$55&lt;&gt;"▼プルダウンより選択してください",申込書!$C$55&lt;&gt;"",申込書!$K$22&lt;&gt;"YYYY/MM/DD",$G153&lt;&gt;""),申込書!$K$22,"")</f>
        <v/>
      </c>
      <c r="CD153" s="369" t="str">
        <f>IF(CC153="","",IF(INDEX('コンテンツ＆備考マスタ'!$H:$J,MATCH(学校情報!CC$3,'コンテンツ＆備考マスタ'!$H:$H,0),3)="●",IF(AND(CC153&lt;&gt;"",ISNUMBER(申込書!$AC$22)=TRUE,申込書!$C$55&lt;&gt;"▼プルダウンより選択してください",申込書!$C$55&lt;&gt;""),申込書!$AC$22,""),"-"))</f>
        <v/>
      </c>
      <c r="CE153" s="369"/>
      <c r="CF153" s="369"/>
      <c r="CG153" s="370" t="str">
        <f>IF(AND(申込書!$C$55&lt;&gt;"▼プルダウンより選択してください",申込書!$C$55&lt;&gt;"",$G153&lt;&gt;"",申込書!$V$55="特定学年のみ"),"申し込みする","")</f>
        <v/>
      </c>
      <c r="CH153" s="371"/>
      <c r="CI153" s="372"/>
      <c r="CJ153" s="373" t="str">
        <f>IF(AND(申込書!$C$56&lt;&gt;"▼プルダウンより選択してください",申込書!$C$56&lt;&gt;"",申込書!$K$22&lt;&gt;"YYYY/MM/DD",$G153&lt;&gt;""),申込書!$K$22,"")</f>
        <v/>
      </c>
      <c r="CK153" s="369" t="str">
        <f>IF(CJ153="","",IF(INDEX('コンテンツ＆備考マスタ'!$H:$J,MATCH(学校情報!CJ$3,'コンテンツ＆備考マスタ'!$H:$H,0),3)="●",IF(AND(CJ153&lt;&gt;"",ISNUMBER(申込書!$AC$22)=TRUE,申込書!$C$56&lt;&gt;"▼プルダウンより選択してください",申込書!$C$56&lt;&gt;""),申込書!$AC$22,""),"-"))</f>
        <v/>
      </c>
      <c r="CL153" s="369"/>
      <c r="CM153" s="369"/>
      <c r="CN153" s="370" t="str">
        <f>IF(AND(申込書!$C$56&lt;&gt;"▼プルダウンより選択してください",申込書!$C$56&lt;&gt;"",$G153&lt;&gt;"",申込書!$V$56="特定学年のみ"),"申し込みする","")</f>
        <v/>
      </c>
      <c r="CO153" s="371"/>
      <c r="CP153" s="372"/>
      <c r="CQ153" s="373" t="str">
        <f>IF(AND(申込書!$C$57&lt;&gt;"▼プルダウンより選択してください",申込書!$C$57&lt;&gt;"",申込書!$K$22&lt;&gt;"YYYY/MM/DD",$G153&lt;&gt;""),申込書!$K$22,"")</f>
        <v/>
      </c>
      <c r="CR153" s="369" t="str">
        <f>IF(CQ153="","",IF(INDEX('コンテンツ＆備考マスタ'!$H:$J,MATCH(学校情報!CQ$3,'コンテンツ＆備考マスタ'!$H:$H,0),3)="●",IF(AND(CQ153&lt;&gt;"",ISNUMBER(申込書!$AC$22)=TRUE,申込書!$C$57&lt;&gt;"▼プルダウンより選択してください",申込書!$C$57&lt;&gt;""),申込書!$AC$22,""),"-"))</f>
        <v/>
      </c>
      <c r="CS153" s="369"/>
      <c r="CT153" s="369"/>
      <c r="CU153" s="369" t="str">
        <f>IF(AND(申込書!$C$57&lt;&gt;"▼プルダウンより選択してください",申込書!$C$57&lt;&gt;"",$G153&lt;&gt;"",申込書!$V$57="特定学年のみ"),"申し込みする","")</f>
        <v/>
      </c>
      <c r="CV153" s="371"/>
      <c r="CW153" s="372"/>
      <c r="CX153" s="373" t="str">
        <f>IF(AND(申込書!$C$58&lt;&gt;"▼プルダウンより選択してください",申込書!$C$58&lt;&gt;"",申込書!$K$22&lt;&gt;"YYYY/MM/DD",$G153&lt;&gt;""),申込書!$K$22,"")</f>
        <v/>
      </c>
      <c r="CY153" s="369" t="str">
        <f>IF(CX153="","",IF(INDEX('コンテンツ＆備考マスタ'!$H:$J,MATCH(学校情報!CX$3,'コンテンツ＆備考マスタ'!$H:$H,0),3)="●",IF(AND(CX153&lt;&gt;"",ISNUMBER(申込書!$AC$22)=TRUE,申込書!$C$58&lt;&gt;"▼プルダウンより選択してください",申込書!$C$58&lt;&gt;""),申込書!$AC$22,""),"-"))</f>
        <v/>
      </c>
      <c r="CZ153" s="369"/>
      <c r="DA153" s="369"/>
      <c r="DB153" s="369" t="str">
        <f>IF(AND(申込書!$C$58&lt;&gt;"▼プルダウンより選択してください",申込書!$C$58&lt;&gt;"",$G153&lt;&gt;"",申込書!$V$58="特定学年のみ"),"申し込みする","")</f>
        <v/>
      </c>
      <c r="DC153" s="371"/>
      <c r="DD153" s="372"/>
      <c r="DE153" s="373" t="str">
        <f>IF(AND(申込書!$C$59&lt;&gt;"▼プルダウンより選択してください",申込書!$C$59&lt;&gt;"",申込書!$K$22&lt;&gt;"YYYY/MM/DD",$G153&lt;&gt;""),申込書!$K$22,"")</f>
        <v/>
      </c>
      <c r="DF153" s="369" t="str">
        <f>IF(DE153="","",IF(INDEX('コンテンツ＆備考マスタ'!$H:$J,MATCH(学校情報!DE$3,'コンテンツ＆備考マスタ'!$H:$H,0),3)="●",IF(AND(DE153&lt;&gt;"",ISNUMBER(申込書!$AC$22)=TRUE,申込書!$C$59&lt;&gt;"▼プルダウンより選択してください",申込書!$C$59&lt;&gt;""),申込書!$AC$22,""),"-"))</f>
        <v/>
      </c>
      <c r="DG153" s="369"/>
      <c r="DH153" s="369"/>
      <c r="DI153" s="369" t="str">
        <f>IF(AND(申込書!$C$59&lt;&gt;"▼プルダウンより選択してください",申込書!$C$59&lt;&gt;"",$G153&lt;&gt;"",申込書!$V$59="特定学年のみ"),"申し込みする","")</f>
        <v/>
      </c>
      <c r="DJ153" s="371"/>
      <c r="DK153" s="372"/>
      <c r="DL153" s="373" t="str">
        <f>IF(AND(申込書!$C$60&lt;&gt;"▼プルダウンより選択してください",申込書!$C$60&lt;&gt;"",申込書!$K$22&lt;&gt;"YYYY/MM/DD",$G153&lt;&gt;""),申込書!$K$22,"")</f>
        <v/>
      </c>
      <c r="DM153" s="369" t="str">
        <f>IF(DL153="","",IF(INDEX('コンテンツ＆備考マスタ'!$H:$J,MATCH(学校情報!DL$3,'コンテンツ＆備考マスタ'!$H:$H,0),3)="●",IF(AND(DL153&lt;&gt;"",ISNUMBER(申込書!$AC$22)=TRUE,申込書!$C$60&lt;&gt;"▼プルダウンより選択してください",申込書!$C$60&lt;&gt;""),申込書!$AC$22,""),"-"))</f>
        <v/>
      </c>
      <c r="DN153" s="369"/>
      <c r="DO153" s="369"/>
      <c r="DP153" s="369" t="str">
        <f>IF(AND(申込書!$C$60&lt;&gt;"▼プルダウンより選択してください",申込書!$C$60&lt;&gt;"",$G153&lt;&gt;"",申込書!$V$60="特定学年のみ"),"申し込みする","")</f>
        <v/>
      </c>
      <c r="DQ153" s="371"/>
      <c r="DR153" s="372"/>
      <c r="DS153" s="373" t="str">
        <f>IF(AND(申込書!$C$61&lt;&gt;"▼プルダウンより選択してください",申込書!$C$61&lt;&gt;"",申込書!$K$22&lt;&gt;"YYYY/MM/DD",$G153&lt;&gt;""),申込書!$K$22,"")</f>
        <v/>
      </c>
      <c r="DT153" s="369" t="str">
        <f>IF(DS153="","",IF(INDEX('コンテンツ＆備考マスタ'!$H:$J,MATCH(学校情報!DS$3,'コンテンツ＆備考マスタ'!$H:$H,0),3)="●",IF(AND(DS153&lt;&gt;"",ISNUMBER(申込書!$AC$22)=TRUE,申込書!$C$61&lt;&gt;"▼プルダウンより選択してください",申込書!$C$61&lt;&gt;""),申込書!$AC$22,""),"-"))</f>
        <v/>
      </c>
      <c r="DU153" s="369"/>
      <c r="DV153" s="369"/>
      <c r="DW153" s="369" t="str">
        <f>IF(AND(申込書!$C$61&lt;&gt;"▼プルダウンより選択してください",申込書!$C$61&lt;&gt;"",$G153&lt;&gt;"",申込書!$V$61="特定学年のみ"),"申し込みする","")</f>
        <v/>
      </c>
      <c r="DX153" s="371"/>
      <c r="DY153" s="372"/>
      <c r="DZ153" s="373" t="str">
        <f>IF(AND(申込書!$C$62&lt;&gt;"▼プルダウンより選択してください",申込書!$C$62&lt;&gt;"",申込書!$K$22&lt;&gt;"YYYY/MM/DD",$G153&lt;&gt;""),申込書!$K$22,"")</f>
        <v/>
      </c>
      <c r="EA153" s="369" t="str">
        <f>IF(DZ153="","",IF(INDEX('コンテンツ＆備考マスタ'!$H:$J,MATCH(学校情報!DZ$3,'コンテンツ＆備考マスタ'!$H:$H,0),3)="●",IF(AND(DZ153&lt;&gt;"",ISNUMBER(申込書!$AC$22)=TRUE,申込書!$C$62&lt;&gt;"▼プルダウンより選択してください",申込書!$C$62&lt;&gt;""),申込書!$AC$22,""),"-"))</f>
        <v/>
      </c>
      <c r="EB153" s="369"/>
      <c r="EC153" s="369"/>
      <c r="ED153" s="370" t="str">
        <f>IF(AND(申込書!$C$62&lt;&gt;"▼プルダウンより選択してください",申込書!$C$62&lt;&gt;"",$G153&lt;&gt;"",申込書!$V$62="特定学年のみ"),"申し込みする","")</f>
        <v/>
      </c>
      <c r="EE153" s="371"/>
      <c r="EF153" s="372"/>
      <c r="EG153" s="373" t="str">
        <f>IF(AND(申込書!$C$63&lt;&gt;"▼プルダウンより選択してください",申込書!$C$63&lt;&gt;"",申込書!$K$22&lt;&gt;"YYYY/MM/DD",$G153&lt;&gt;""),申込書!$K$22,"")</f>
        <v/>
      </c>
      <c r="EH153" s="369" t="str">
        <f>IF(EG153="","",IF(INDEX('コンテンツ＆備考マスタ'!$H:$J,MATCH(学校情報!EG$3,'コンテンツ＆備考マスタ'!$H:$H,0),3)="●",IF(AND(EG153&lt;&gt;"",ISNUMBER(申込書!$AC$22)=TRUE,申込書!$C$63&lt;&gt;"▼プルダウンより選択してください",申込書!$C$63&lt;&gt;""),申込書!$AC$22,""),"-"))</f>
        <v/>
      </c>
      <c r="EI153" s="369"/>
      <c r="EJ153" s="369"/>
      <c r="EK153" s="370" t="str">
        <f>IF(AND(申込書!$C$63&lt;&gt;"▼プルダウンより選択してください",申込書!$C$63&lt;&gt;"",$G153&lt;&gt;"",申込書!$V$63="特定学年のみ"),"申し込みする","")</f>
        <v/>
      </c>
      <c r="EL153" s="371"/>
      <c r="EM153" s="372"/>
      <c r="EN153" s="373" t="str">
        <f>IF(AND(申込書!$C$64&lt;&gt;"▼プルダウンより選択してください",申込書!$C$64&lt;&gt;"",申込書!$K$22&lt;&gt;"YYYY/MM/DD",$G153&lt;&gt;""),申込書!$K$22,"")</f>
        <v/>
      </c>
      <c r="EO153" s="369" t="str">
        <f>IF(EN153="","",IF(INDEX('コンテンツ＆備考マスタ'!$H:$J,MATCH(学校情報!EN$3,'コンテンツ＆備考マスタ'!$H:$H,0),3)="●",IF(AND(EN153&lt;&gt;"",ISNUMBER(申込書!$AC$22)=TRUE,申込書!$C$64&lt;&gt;"▼プルダウンより選択してください",申込書!$C$64&lt;&gt;""),申込書!$AC$22,""),"-"))</f>
        <v/>
      </c>
      <c r="EP153" s="369"/>
      <c r="EQ153" s="369"/>
      <c r="ER153" s="370" t="str">
        <f>IF(AND(申込書!$C$64&lt;&gt;"▼プルダウンより選択してください",申込書!$C$64&lt;&gt;"",$G153&lt;&gt;"",申込書!$V$64="特定学年のみ"),"申し込みする","")</f>
        <v/>
      </c>
      <c r="ES153" s="371"/>
      <c r="ET153" s="372"/>
      <c r="EU153" s="373" t="str">
        <f>IF(AND(申込書!$C$65&lt;&gt;"▼プルダウンより選択してください",申込書!$C$65&lt;&gt;"",申込書!$K$22&lt;&gt;"YYYY/MM/DD",$G153&lt;&gt;""),申込書!$K$22,"")</f>
        <v/>
      </c>
      <c r="EV153" s="369" t="str">
        <f>IF(EU153="","",IF(INDEX('コンテンツ＆備考マスタ'!$H:$J,MATCH(学校情報!EU$3,'コンテンツ＆備考マスタ'!$H:$H,0),3)="●",IF(AND(EU153&lt;&gt;"",ISNUMBER(申込書!$AC$22)=TRUE,申込書!$C$65&lt;&gt;"▼プルダウンより選択してください",申込書!$C$65&lt;&gt;""),申込書!$AC$22,""),"-"))</f>
        <v/>
      </c>
      <c r="EW153" s="369"/>
      <c r="EX153" s="369"/>
      <c r="EY153" s="370" t="str">
        <f>IF(AND(申込書!$C$65&lt;&gt;"▼プルダウンより選択してください",申込書!$C$65&lt;&gt;"",$G153&lt;&gt;"",申込書!$V$65="特定学年のみ"),"申し込みする","")</f>
        <v/>
      </c>
      <c r="EZ153" s="371"/>
      <c r="FA153" s="372"/>
      <c r="FB153" s="373" t="str">
        <f>IF(AND(申込書!$C$66&lt;&gt;"▼プルダウンより選択してください",申込書!$C$66&lt;&gt;"",申込書!$K$22&lt;&gt;"YYYY/MM/DD",$G153&lt;&gt;""),申込書!$K$22,"")</f>
        <v/>
      </c>
      <c r="FC153" s="369" t="str">
        <f>IF(FB153="","",IF(INDEX('コンテンツ＆備考マスタ'!$H:$J,MATCH(学校情報!FB$3,'コンテンツ＆備考マスタ'!$H:$H,0),3)="●",IF(AND(FB153&lt;&gt;"",ISNUMBER(申込書!$AC$22)=TRUE,申込書!$C$66&lt;&gt;"▼プルダウンより選択してください",申込書!$C$66&lt;&gt;""),申込書!$AC$22,""),"-"))</f>
        <v/>
      </c>
      <c r="FD153" s="369"/>
      <c r="FE153" s="369"/>
      <c r="FF153" s="370" t="str">
        <f>IF(AND(申込書!$C$66&lt;&gt;"▼プルダウンより選択してください",申込書!$C$66&lt;&gt;"",$G153&lt;&gt;"",申込書!$V$66="特定学年のみ"),"申し込みする","")</f>
        <v/>
      </c>
      <c r="FG153" s="371"/>
      <c r="FH153" s="372"/>
      <c r="FI153" s="373" t="str">
        <f>IF(AND(申込書!$C$67&lt;&gt;"▼プルダウンより選択してください",申込書!$C$67&lt;&gt;"",申込書!$K$22&lt;&gt;"YYYY/MM/DD",$G153&lt;&gt;""),申込書!$K$22,"")</f>
        <v/>
      </c>
      <c r="FJ153" s="369" t="str">
        <f>IF(FI153="","",IF(INDEX('コンテンツ＆備考マスタ'!$H:$J,MATCH(学校情報!FI$3,'コンテンツ＆備考マスタ'!$H:$H,0),3)="●",IF(AND(FI153&lt;&gt;"",ISNUMBER(申込書!$AC$22)=TRUE,申込書!$C$67&lt;&gt;"▼プルダウンより選択してください",申込書!$C$67&lt;&gt;""),申込書!$AC$22,""),"-"))</f>
        <v/>
      </c>
      <c r="FK153" s="369"/>
      <c r="FL153" s="369"/>
      <c r="FM153" s="370" t="str">
        <f>IF(AND(申込書!$C$67&lt;&gt;"▼プルダウンより選択してください",申込書!$C$67&lt;&gt;"",$G153&lt;&gt;"",申込書!$V$67="特定学年のみ"),"申し込みする","")</f>
        <v/>
      </c>
      <c r="FN153" s="371"/>
      <c r="FO153" s="372"/>
      <c r="FP153" s="373" t="str">
        <f>IF(AND(申込書!$C$68&lt;&gt;"▼プルダウンより選択してください",申込書!$C$68&lt;&gt;"",申込書!$K$22&lt;&gt;"YYYY/MM/DD",$G153&lt;&gt;""),申込書!$K$22,"")</f>
        <v/>
      </c>
      <c r="FQ153" s="369" t="str">
        <f>IF(FP153="","",IF(INDEX('コンテンツ＆備考マスタ'!$H:$J,MATCH(学校情報!FP$3,'コンテンツ＆備考マスタ'!$H:$H,0),3)="●",IF(AND(FP153&lt;&gt;"",ISNUMBER(申込書!$AC$22)=TRUE,申込書!$C$68&lt;&gt;"▼プルダウンより選択してください",申込書!$C$68&lt;&gt;""),申込書!$AC$22,""),"-"))</f>
        <v/>
      </c>
      <c r="FR153" s="369"/>
      <c r="FS153" s="369"/>
      <c r="FT153" s="370" t="str">
        <f>IF(AND(申込書!$C$68&lt;&gt;"▼プルダウンより選択してください",申込書!$C$68&lt;&gt;"",$G153&lt;&gt;"",申込書!$V$68="特定学年のみ"),"申し込みする","")</f>
        <v/>
      </c>
      <c r="FU153" s="371"/>
      <c r="FV153" s="372"/>
      <c r="FW153" s="373" t="str">
        <f>IF(AND(申込書!$C$69&lt;&gt;"▼プルダウンより選択してください",申込書!$C$69&lt;&gt;"",申込書!$K$22&lt;&gt;"YYYY/MM/DD",$G153&lt;&gt;""),申込書!$K$22,"")</f>
        <v/>
      </c>
      <c r="FX153" s="369" t="str">
        <f>IF(FW153="","",IF(INDEX('コンテンツ＆備考マスタ'!$H:$J,MATCH(学校情報!FW$3,'コンテンツ＆備考マスタ'!$H:$H,0),3)="●",IF(AND(FW153&lt;&gt;"",ISNUMBER(申込書!$AC$22)=TRUE,申込書!$C$69&lt;&gt;"▼プルダウンより選択してください",申込書!$C$69&lt;&gt;""),申込書!$AC$22,""),"-"))</f>
        <v/>
      </c>
      <c r="FY153" s="369"/>
      <c r="FZ153" s="369"/>
      <c r="GA153" s="370" t="str">
        <f>IF(AND(申込書!$C$69&lt;&gt;"▼プルダウンより選択してください",申込書!$C$69&lt;&gt;"",$G153&lt;&gt;"",申込書!$V$69="特定学年のみ"),"申し込みする","")</f>
        <v/>
      </c>
      <c r="GB153" s="371"/>
      <c r="GC153" s="372"/>
      <c r="GD153" s="373" t="str">
        <f>IF(AND(申込書!$C$70&lt;&gt;"▼プルダウンより選択してください",申込書!$C$70&lt;&gt;"",申込書!$K$22&lt;&gt;"YYYY/MM/DD",$G153&lt;&gt;""),申込書!$K$22,"")</f>
        <v/>
      </c>
      <c r="GE153" s="369" t="str">
        <f>IF(GD153="","",IF(INDEX('コンテンツ＆備考マスタ'!$H:$J,MATCH(学校情報!GD$3,'コンテンツ＆備考マスタ'!$H:$H,0),3)="●",IF(AND(GD153&lt;&gt;"",ISNUMBER(申込書!$AC$22)=TRUE,申込書!$C$70&lt;&gt;"▼プルダウンより選択してください",申込書!$C$70&lt;&gt;""),申込書!$AC$22,""),"-"))</f>
        <v/>
      </c>
      <c r="GF153" s="369"/>
      <c r="GG153" s="369"/>
      <c r="GH153" s="370" t="str">
        <f>IF(AND(申込書!$C$70&lt;&gt;"▼プルダウンより選択してください",申込書!$C$70&lt;&gt;"",$G153&lt;&gt;"",申込書!$V$70="特定学年のみ"),"申し込みする","")</f>
        <v/>
      </c>
      <c r="GI153" s="371"/>
      <c r="GJ153" s="372"/>
      <c r="GK153" s="373" t="str">
        <f>IF(AND(申込書!$C$71&lt;&gt;"▼プルダウンより選択してください",申込書!$C$71&lt;&gt;"",申込書!$K$22&lt;&gt;"YYYY/MM/DD",$G153&lt;&gt;""),申込書!$K$22,"")</f>
        <v/>
      </c>
      <c r="GL153" s="369" t="str">
        <f>IF(GK153="","",IF(INDEX('コンテンツ＆備考マスタ'!$H:$J,MATCH(学校情報!GK$3,'コンテンツ＆備考マスタ'!$H:$H,0),3)="●",IF(AND(GK153&lt;&gt;"",ISNUMBER(申込書!$AC$22)=TRUE,申込書!$C$71&lt;&gt;"▼プルダウンより選択してください",申込書!$C$71&lt;&gt;""),申込書!$AC$22,""),"-"))</f>
        <v/>
      </c>
      <c r="GM153" s="369"/>
      <c r="GN153" s="369"/>
      <c r="GO153" s="370" t="str">
        <f>IF(AND(申込書!$C$71&lt;&gt;"▼プルダウンより選択してください",申込書!$C$71&lt;&gt;"",$G153&lt;&gt;"",申込書!$V$71="特定学年のみ"),"申し込みする","")</f>
        <v/>
      </c>
      <c r="GP153" s="371"/>
      <c r="GQ153" s="372"/>
      <c r="GR153" s="373" t="str">
        <f>IF(AND(申込書!$C$72&lt;&gt;"▼プルダウンより選択してください",申込書!$C$72&lt;&gt;"",申込書!$K$22&lt;&gt;"YYYY/MM/DD",$G153&lt;&gt;""),申込書!$K$22,"")</f>
        <v/>
      </c>
      <c r="GS153" s="369" t="str">
        <f>IF(GR153="","",IF(INDEX('コンテンツ＆備考マスタ'!$H:$J,MATCH(学校情報!GR$3,'コンテンツ＆備考マスタ'!$H:$H,0),3)="●",IF(AND(GR153&lt;&gt;"",ISNUMBER(申込書!$AC$22)=TRUE,申込書!$C$72&lt;&gt;"▼プルダウンより選択してください",申込書!$C$72&lt;&gt;""),申込書!$AC$22,""),"-"))</f>
        <v/>
      </c>
      <c r="GT153" s="369"/>
      <c r="GU153" s="369"/>
      <c r="GV153" s="370" t="str">
        <f>IF(AND(申込書!$C$72&lt;&gt;"▼プルダウンより選択してください",申込書!$C$72&lt;&gt;"",$G153&lt;&gt;"",申込書!$V$72="特定学年のみ"),"申し込みする","")</f>
        <v/>
      </c>
      <c r="GW153" s="371"/>
      <c r="GX153" s="372"/>
      <c r="GY153" s="373" t="str">
        <f>IF(AND(申込書!$C$73&lt;&gt;"▼プルダウンより選択してください",申込書!$C$73&lt;&gt;"",申込書!$K$22&lt;&gt;"YYYY/MM/DD",$G153&lt;&gt;""),申込書!$K$22,"")</f>
        <v/>
      </c>
      <c r="GZ153" s="369" t="str">
        <f>IF(GY153="","",IF(INDEX('コンテンツ＆備考マスタ'!$H:$J,MATCH(学校情報!GY$3,'コンテンツ＆備考マスタ'!$H:$H,0),3)="●",IF(AND(GY153&lt;&gt;"",ISNUMBER(申込書!$AC$22)=TRUE,申込書!$C$73&lt;&gt;"▼プルダウンより選択してください",申込書!$C$73&lt;&gt;""),申込書!$AC$22,""),"-"))</f>
        <v/>
      </c>
      <c r="HA153" s="369"/>
      <c r="HB153" s="369"/>
      <c r="HC153" s="370" t="str">
        <f>IF(AND(申込書!$C$73&lt;&gt;"▼プルダウンより選択してください",申込書!$C$73&lt;&gt;"",$G153&lt;&gt;"",申込書!$V$73="特定学年のみ"),"申し込みする","")</f>
        <v/>
      </c>
      <c r="HD153" s="371"/>
      <c r="HE153" s="372"/>
      <c r="HF153" s="373" t="str">
        <f>IF(AND(申込書!$C$74&lt;&gt;"▼プルダウンより選択してください",申込書!$C$74&lt;&gt;"",申込書!$K$22&lt;&gt;"YYYY/MM/DD",$G153&lt;&gt;""),申込書!$K$22,"")</f>
        <v/>
      </c>
      <c r="HG153" s="369" t="str">
        <f>IF(HF153="","",IF(INDEX('コンテンツ＆備考マスタ'!$H:$J,MATCH(学校情報!HF$3,'コンテンツ＆備考マスタ'!$H:$H,0),3)="●",IF(AND(HF153&lt;&gt;"",ISNUMBER(申込書!$AC$22)=TRUE,申込書!$C$74&lt;&gt;"▼プルダウンより選択してください",申込書!$C$74&lt;&gt;""),申込書!$AC$22,""),"-"))</f>
        <v/>
      </c>
      <c r="HH153" s="369"/>
      <c r="HI153" s="369"/>
      <c r="HJ153" s="370" t="str">
        <f>IF(AND(申込書!$C$74&lt;&gt;"▼プルダウンより選択してください",申込書!$C$74&lt;&gt;"",$G153&lt;&gt;"",申込書!$V$74="特定学年のみ"),"申し込みする","")</f>
        <v/>
      </c>
      <c r="HK153" s="371"/>
      <c r="HL153" s="372"/>
      <c r="HM153" s="373" t="str">
        <f>IF(AND(申込書!$C$75&lt;&gt;"▼プルダウンより選択してください",申込書!$C$75&lt;&gt;"",申込書!$K$22&lt;&gt;"YYYY/MM/DD",$G153&lt;&gt;""),申込書!$K$22,"")</f>
        <v/>
      </c>
      <c r="HN153" s="369" t="str">
        <f>IF(HM153="","",IF(INDEX('コンテンツ＆備考マスタ'!$H:$J,MATCH(学校情報!HM$3,'コンテンツ＆備考マスタ'!$H:$H,0),3)="●",IF(AND(HM153&lt;&gt;"",ISNUMBER(申込書!$AC$22)=TRUE,申込書!$C$75&lt;&gt;"▼プルダウンより選択してください",申込書!$C$75&lt;&gt;""),申込書!$AC$22,""),"-"))</f>
        <v/>
      </c>
      <c r="HO153" s="369"/>
      <c r="HP153" s="369"/>
      <c r="HQ153" s="370" t="str">
        <f>IF(AND(申込書!$C$75&lt;&gt;"▼プルダウンより選択してください",申込書!$C$75&lt;&gt;"",$G153&lt;&gt;"",申込書!$V$75="特定学年のみ"),"申し込みする","")</f>
        <v/>
      </c>
      <c r="HR153" s="371"/>
      <c r="HS153" s="371"/>
      <c r="HT153" s="374" t="str">
        <f>IF(AND(申込書!$C$76&lt;&gt;"▼プルダウンより選択してください",申込書!$C$76&lt;&gt;"",申込書!$K$22&lt;&gt;"YYYY/MM/DD",$G153&lt;&gt;""),申込書!$K$22,"")</f>
        <v/>
      </c>
      <c r="HU153" s="369" t="str">
        <f>IF(HT153="","",IF(INDEX('コンテンツ＆備考マスタ'!$H:$J,MATCH(学校情報!HT$3,'コンテンツ＆備考マスタ'!$H:$H,0),3)="●",IF(AND(HT153&lt;&gt;"",ISNUMBER(申込書!$AC$22)=TRUE,申込書!$C$76&lt;&gt;"▼プルダウンより選択してください",申込書!$C$76&lt;&gt;""),申込書!$AC$22,""),"-"))</f>
        <v/>
      </c>
      <c r="HV153" s="369"/>
      <c r="HW153" s="369"/>
      <c r="HX153" s="370" t="str">
        <f>IF(AND(申込書!$C$76&lt;&gt;"▼プルダウンより選択してください",申込書!$C$76&lt;&gt;"",$G153&lt;&gt;"",申込書!$V$76="特定学年のみ"),"申し込みする","")</f>
        <v/>
      </c>
      <c r="HY153" s="371"/>
      <c r="HZ153" s="372"/>
      <c r="IA153" s="69"/>
    </row>
    <row r="154" spans="2:235" ht="26.85" hidden="1" customHeight="1" outlineLevel="1">
      <c r="B154" s="365">
        <f t="shared" si="6"/>
        <v>149</v>
      </c>
      <c r="C154" s="55"/>
      <c r="D154" s="56"/>
      <c r="E154" s="154"/>
      <c r="F154" s="57"/>
      <c r="G154" s="58"/>
      <c r="H154" s="59"/>
      <c r="I154" s="60"/>
      <c r="J154" s="61"/>
      <c r="K154" s="366" t="str">
        <f t="shared" si="7"/>
        <v/>
      </c>
      <c r="L154" s="62"/>
      <c r="M154" s="322"/>
      <c r="N154" s="63"/>
      <c r="O154" s="64"/>
      <c r="P154" s="367" t="str">
        <f t="shared" si="8"/>
        <v/>
      </c>
      <c r="Q154" s="65"/>
      <c r="R154" s="66"/>
      <c r="S154" s="67"/>
      <c r="T154" s="68"/>
      <c r="U154" s="68"/>
      <c r="V154" s="68"/>
      <c r="W154" s="66"/>
      <c r="X154" s="281"/>
      <c r="Y154" s="368" t="str">
        <f>IF(AND(申込書!$C$47&lt;&gt;"▼プルダウンより選択してください",申込書!$C$47&lt;&gt;"",申込書!$K$22&lt;&gt;"YYYY/MM/DD",$G154&lt;&gt;""),申込書!$K$22,"")</f>
        <v/>
      </c>
      <c r="Z154" s="369" t="str">
        <f>IF(Y154="","",IF(INDEX('コンテンツ＆備考マスタ'!$H:$J,MATCH(学校情報!Y$3,'コンテンツ＆備考マスタ'!$H:$H,0),3)="●",IF(AND(Y154&lt;&gt;"",ISNUMBER(申込書!$AC$22)=TRUE,申込書!$C$47&lt;&gt;"▼プルダウンより選択してください",申込書!$C$47&lt;&gt;""),申込書!$AC$22,""),"-"))</f>
        <v/>
      </c>
      <c r="AA154" s="369"/>
      <c r="AB154" s="369"/>
      <c r="AC154" s="370" t="str">
        <f>IF(AND(申込書!$C$47&lt;&gt;"▼プルダウンより選択してください",申込書!$C$47&lt;&gt;"",$G154&lt;&gt;"",申込書!$V$47="特定学年のみ"),"申し込みする","")</f>
        <v/>
      </c>
      <c r="AD154" s="371"/>
      <c r="AE154" s="372"/>
      <c r="AF154" s="373" t="str">
        <f>IF(AND(申込書!$C$48&lt;&gt;"▼プルダウンより選択してください",申込書!$C$48&lt;&gt;"",申込書!$K$22&lt;&gt;"YYYY/MM/DD",$G154&lt;&gt;""),申込書!$K$22,"")</f>
        <v/>
      </c>
      <c r="AG154" s="369" t="str">
        <f>IF(AF154="","",IF(INDEX('コンテンツ＆備考マスタ'!$H:$J,MATCH(学校情報!AF$3,'コンテンツ＆備考マスタ'!$H:$H,0),3)="●",IF(AND(AF154&lt;&gt;"",ISNUMBER(申込書!$AC$22)=TRUE,申込書!$C$48&lt;&gt;"▼プルダウンより選択してください",申込書!$C$48&lt;&gt;""),申込書!$AC$22,""),"-"))</f>
        <v/>
      </c>
      <c r="AH154" s="369"/>
      <c r="AI154" s="369"/>
      <c r="AJ154" s="370" t="str">
        <f>IF(AND(申込書!$C$48&lt;&gt;"▼プルダウンより選択してください",申込書!$C$48&lt;&gt;"",$G154&lt;&gt;"",申込書!$V$48="特定学年のみ"),"申し込みする","")</f>
        <v/>
      </c>
      <c r="AK154" s="371"/>
      <c r="AL154" s="372"/>
      <c r="AM154" s="373" t="str">
        <f>IF(AND(申込書!$C$49&lt;&gt;"▼プルダウンより選択してください",申込書!$C$49&lt;&gt;"",申込書!$K$22&lt;&gt;"YYYY/MM/DD",$G154&lt;&gt;""),申込書!$K$22,"")</f>
        <v/>
      </c>
      <c r="AN154" s="369" t="str">
        <f>IF(AM154="","",IF(INDEX('コンテンツ＆備考マスタ'!$H:$J,MATCH(学校情報!AM$3,'コンテンツ＆備考マスタ'!$H:$H,0),3)="●",IF(AND(AM154&lt;&gt;"",ISNUMBER(申込書!$AC$22)=TRUE,申込書!$C$49&lt;&gt;"▼プルダウンより選択してください",申込書!$C$49&lt;&gt;""),申込書!$AC$22,""),"-"))</f>
        <v/>
      </c>
      <c r="AO154" s="369"/>
      <c r="AP154" s="369"/>
      <c r="AQ154" s="370" t="str">
        <f>IF(AND(申込書!$C$49&lt;&gt;"▼プルダウンより選択してください",申込書!$C$49&lt;&gt;"",$G154&lt;&gt;"",申込書!$V$49="特定学年のみ"),"申し込みする","")</f>
        <v/>
      </c>
      <c r="AR154" s="371"/>
      <c r="AS154" s="372"/>
      <c r="AT154" s="373" t="str">
        <f>IF(AND(申込書!$C$50&lt;&gt;"▼プルダウンより選択してください",申込書!$C$50&lt;&gt;"",申込書!$K$22&lt;&gt;"YYYY/MM/DD",$G154&lt;&gt;""),申込書!$K$22,"")</f>
        <v/>
      </c>
      <c r="AU154" s="369" t="str">
        <f>IF(AT154="","",IF(INDEX('コンテンツ＆備考マスタ'!$H:$J,MATCH(学校情報!AT$3,'コンテンツ＆備考マスタ'!$H:$H,0),3)="●",IF(AND(AT154&lt;&gt;"",ISNUMBER(申込書!$AC$22)=TRUE,申込書!$C$50&lt;&gt;"▼プルダウンより選択してください",申込書!$C$50&lt;&gt;""),申込書!$AC$22,""),"-"))</f>
        <v/>
      </c>
      <c r="AV154" s="369"/>
      <c r="AW154" s="369"/>
      <c r="AX154" s="370" t="str">
        <f>IF(AND(申込書!$C$50&lt;&gt;"▼プルダウンより選択してください",申込書!$C$50&lt;&gt;"",$G154&lt;&gt;"",申込書!$V$50="特定学年のみ"),"申し込みする","")</f>
        <v/>
      </c>
      <c r="AY154" s="371"/>
      <c r="AZ154" s="372"/>
      <c r="BA154" s="373" t="str">
        <f>IF(AND(申込書!$C$51&lt;&gt;"▼プルダウンより選択してください",申込書!$C$51&lt;&gt;"",申込書!$K$22&lt;&gt;"YYYY/MM/DD",$G154&lt;&gt;""),申込書!$K$22,"")</f>
        <v/>
      </c>
      <c r="BB154" s="369" t="str">
        <f>IF(BA154="","",IF(INDEX('コンテンツ＆備考マスタ'!$H:$J,MATCH(学校情報!BA$3,'コンテンツ＆備考マスタ'!$H:$H,0),3)="●",IF(AND(BA154&lt;&gt;"",ISNUMBER(申込書!$AC$22)=TRUE,申込書!$C$51&lt;&gt;"▼プルダウンより選択してください",申込書!$C$51&lt;&gt;""),申込書!$AC$22,""),"-"))</f>
        <v/>
      </c>
      <c r="BC154" s="369"/>
      <c r="BD154" s="369"/>
      <c r="BE154" s="370" t="str">
        <f>IF(AND(申込書!$C$51&lt;&gt;"▼プルダウンより選択してください",申込書!$C$51&lt;&gt;"",$G154&lt;&gt;"",申込書!$V$51="特定学年のみ"),"申し込みする","")</f>
        <v/>
      </c>
      <c r="BF154" s="371"/>
      <c r="BG154" s="372"/>
      <c r="BH154" s="373" t="str">
        <f>IF(AND(申込書!$C$52&lt;&gt;"▼プルダウンより選択してください",申込書!$C$52&lt;&gt;"",申込書!$K$22&lt;&gt;"YYYY/MM/DD",$G154&lt;&gt;""),申込書!$K$22,"")</f>
        <v/>
      </c>
      <c r="BI154" s="369" t="str">
        <f>IF(BH154="","",IF(INDEX('コンテンツ＆備考マスタ'!$H:$J,MATCH(学校情報!BH$3,'コンテンツ＆備考マスタ'!$H:$H,0),3)="●",IF(AND(BH154&lt;&gt;"",ISNUMBER(申込書!$AC$22)=TRUE,申込書!$C$52&lt;&gt;"▼プルダウンより選択してください",申込書!$C$52&lt;&gt;""),申込書!$AC$22,""),"-"))</f>
        <v/>
      </c>
      <c r="BJ154" s="369"/>
      <c r="BK154" s="369"/>
      <c r="BL154" s="370" t="str">
        <f>IF(AND(申込書!$C$52&lt;&gt;"▼プルダウンより選択してください",申込書!$C$52&lt;&gt;"",$G154&lt;&gt;"",申込書!$V$52="特定学年のみ"),"申し込みする","")</f>
        <v/>
      </c>
      <c r="BM154" s="371"/>
      <c r="BN154" s="372"/>
      <c r="BO154" s="373" t="str">
        <f>IF(AND(申込書!$C$53&lt;&gt;"▼プルダウンより選択してください",申込書!$C$53&lt;&gt;"",申込書!$K$22&lt;&gt;"YYYY/MM/DD",$G154&lt;&gt;""),申込書!$K$22,"")</f>
        <v/>
      </c>
      <c r="BP154" s="369" t="str">
        <f>IF(BO154="","",IF(INDEX('コンテンツ＆備考マスタ'!$H:$J,MATCH(学校情報!BO$3,'コンテンツ＆備考マスタ'!$H:$H,0),3)="●",IF(AND(BO154&lt;&gt;"",ISNUMBER(申込書!$AC$22)=TRUE,申込書!$C$53&lt;&gt;"▼プルダウンより選択してください",申込書!$C$53&lt;&gt;""),申込書!$AC$22,""),"-"))</f>
        <v/>
      </c>
      <c r="BQ154" s="369"/>
      <c r="BR154" s="369"/>
      <c r="BS154" s="370" t="str">
        <f>IF(AND(申込書!$C$53&lt;&gt;"▼プルダウンより選択してください",申込書!$C$53&lt;&gt;"",$G154&lt;&gt;"",申込書!$V$53="特定学年のみ"),"申し込みする","")</f>
        <v/>
      </c>
      <c r="BT154" s="371"/>
      <c r="BU154" s="372"/>
      <c r="BV154" s="373" t="str">
        <f>IF(AND(申込書!$C$54&lt;&gt;"▼プルダウンより選択してください",申込書!$C$54&lt;&gt;"",申込書!$K$22&lt;&gt;"YYYY/MM/DD",$G154&lt;&gt;""),申込書!$K$22,"")</f>
        <v/>
      </c>
      <c r="BW154" s="369" t="str">
        <f>IF(BV154="","",IF(INDEX('コンテンツ＆備考マスタ'!$H:$J,MATCH(学校情報!BV$3,'コンテンツ＆備考マスタ'!$H:$H,0),3)="●",IF(AND(BV154&lt;&gt;"",ISNUMBER(申込書!$AC$22)=TRUE,申込書!$C$54&lt;&gt;"▼プルダウンより選択してください",申込書!$C$54&lt;&gt;""),申込書!$AC$22,""),"-"))</f>
        <v/>
      </c>
      <c r="BX154" s="369"/>
      <c r="BY154" s="369"/>
      <c r="BZ154" s="370" t="str">
        <f>IF(AND(申込書!$C$54&lt;&gt;"▼プルダウンより選択してください",申込書!$C$54&lt;&gt;"",$G154&lt;&gt;"",申込書!$V$54="特定学年のみ"),"申し込みする","")</f>
        <v/>
      </c>
      <c r="CA154" s="371"/>
      <c r="CB154" s="372"/>
      <c r="CC154" s="373" t="str">
        <f>IF(AND(申込書!$C$55&lt;&gt;"▼プルダウンより選択してください",申込書!$C$55&lt;&gt;"",申込書!$K$22&lt;&gt;"YYYY/MM/DD",$G154&lt;&gt;""),申込書!$K$22,"")</f>
        <v/>
      </c>
      <c r="CD154" s="369" t="str">
        <f>IF(CC154="","",IF(INDEX('コンテンツ＆備考マスタ'!$H:$J,MATCH(学校情報!CC$3,'コンテンツ＆備考マスタ'!$H:$H,0),3)="●",IF(AND(CC154&lt;&gt;"",ISNUMBER(申込書!$AC$22)=TRUE,申込書!$C$55&lt;&gt;"▼プルダウンより選択してください",申込書!$C$55&lt;&gt;""),申込書!$AC$22,""),"-"))</f>
        <v/>
      </c>
      <c r="CE154" s="369"/>
      <c r="CF154" s="369"/>
      <c r="CG154" s="370" t="str">
        <f>IF(AND(申込書!$C$55&lt;&gt;"▼プルダウンより選択してください",申込書!$C$55&lt;&gt;"",$G154&lt;&gt;"",申込書!$V$55="特定学年のみ"),"申し込みする","")</f>
        <v/>
      </c>
      <c r="CH154" s="371"/>
      <c r="CI154" s="372"/>
      <c r="CJ154" s="373" t="str">
        <f>IF(AND(申込書!$C$56&lt;&gt;"▼プルダウンより選択してください",申込書!$C$56&lt;&gt;"",申込書!$K$22&lt;&gt;"YYYY/MM/DD",$G154&lt;&gt;""),申込書!$K$22,"")</f>
        <v/>
      </c>
      <c r="CK154" s="369" t="str">
        <f>IF(CJ154="","",IF(INDEX('コンテンツ＆備考マスタ'!$H:$J,MATCH(学校情報!CJ$3,'コンテンツ＆備考マスタ'!$H:$H,0),3)="●",IF(AND(CJ154&lt;&gt;"",ISNUMBER(申込書!$AC$22)=TRUE,申込書!$C$56&lt;&gt;"▼プルダウンより選択してください",申込書!$C$56&lt;&gt;""),申込書!$AC$22,""),"-"))</f>
        <v/>
      </c>
      <c r="CL154" s="369"/>
      <c r="CM154" s="369"/>
      <c r="CN154" s="370" t="str">
        <f>IF(AND(申込書!$C$56&lt;&gt;"▼プルダウンより選択してください",申込書!$C$56&lt;&gt;"",$G154&lt;&gt;"",申込書!$V$56="特定学年のみ"),"申し込みする","")</f>
        <v/>
      </c>
      <c r="CO154" s="371"/>
      <c r="CP154" s="372"/>
      <c r="CQ154" s="373" t="str">
        <f>IF(AND(申込書!$C$57&lt;&gt;"▼プルダウンより選択してください",申込書!$C$57&lt;&gt;"",申込書!$K$22&lt;&gt;"YYYY/MM/DD",$G154&lt;&gt;""),申込書!$K$22,"")</f>
        <v/>
      </c>
      <c r="CR154" s="369" t="str">
        <f>IF(CQ154="","",IF(INDEX('コンテンツ＆備考マスタ'!$H:$J,MATCH(学校情報!CQ$3,'コンテンツ＆備考マスタ'!$H:$H,0),3)="●",IF(AND(CQ154&lt;&gt;"",ISNUMBER(申込書!$AC$22)=TRUE,申込書!$C$57&lt;&gt;"▼プルダウンより選択してください",申込書!$C$57&lt;&gt;""),申込書!$AC$22,""),"-"))</f>
        <v/>
      </c>
      <c r="CS154" s="369"/>
      <c r="CT154" s="369"/>
      <c r="CU154" s="369" t="str">
        <f>IF(AND(申込書!$C$57&lt;&gt;"▼プルダウンより選択してください",申込書!$C$57&lt;&gt;"",$G154&lt;&gt;"",申込書!$V$57="特定学年のみ"),"申し込みする","")</f>
        <v/>
      </c>
      <c r="CV154" s="371"/>
      <c r="CW154" s="372"/>
      <c r="CX154" s="373" t="str">
        <f>IF(AND(申込書!$C$58&lt;&gt;"▼プルダウンより選択してください",申込書!$C$58&lt;&gt;"",申込書!$K$22&lt;&gt;"YYYY/MM/DD",$G154&lt;&gt;""),申込書!$K$22,"")</f>
        <v/>
      </c>
      <c r="CY154" s="369" t="str">
        <f>IF(CX154="","",IF(INDEX('コンテンツ＆備考マスタ'!$H:$J,MATCH(学校情報!CX$3,'コンテンツ＆備考マスタ'!$H:$H,0),3)="●",IF(AND(CX154&lt;&gt;"",ISNUMBER(申込書!$AC$22)=TRUE,申込書!$C$58&lt;&gt;"▼プルダウンより選択してください",申込書!$C$58&lt;&gt;""),申込書!$AC$22,""),"-"))</f>
        <v/>
      </c>
      <c r="CZ154" s="369"/>
      <c r="DA154" s="369"/>
      <c r="DB154" s="369" t="str">
        <f>IF(AND(申込書!$C$58&lt;&gt;"▼プルダウンより選択してください",申込書!$C$58&lt;&gt;"",$G154&lt;&gt;"",申込書!$V$58="特定学年のみ"),"申し込みする","")</f>
        <v/>
      </c>
      <c r="DC154" s="371"/>
      <c r="DD154" s="372"/>
      <c r="DE154" s="373" t="str">
        <f>IF(AND(申込書!$C$59&lt;&gt;"▼プルダウンより選択してください",申込書!$C$59&lt;&gt;"",申込書!$K$22&lt;&gt;"YYYY/MM/DD",$G154&lt;&gt;""),申込書!$K$22,"")</f>
        <v/>
      </c>
      <c r="DF154" s="369" t="str">
        <f>IF(DE154="","",IF(INDEX('コンテンツ＆備考マスタ'!$H:$J,MATCH(学校情報!DE$3,'コンテンツ＆備考マスタ'!$H:$H,0),3)="●",IF(AND(DE154&lt;&gt;"",ISNUMBER(申込書!$AC$22)=TRUE,申込書!$C$59&lt;&gt;"▼プルダウンより選択してください",申込書!$C$59&lt;&gt;""),申込書!$AC$22,""),"-"))</f>
        <v/>
      </c>
      <c r="DG154" s="369"/>
      <c r="DH154" s="369"/>
      <c r="DI154" s="369" t="str">
        <f>IF(AND(申込書!$C$59&lt;&gt;"▼プルダウンより選択してください",申込書!$C$59&lt;&gt;"",$G154&lt;&gt;"",申込書!$V$59="特定学年のみ"),"申し込みする","")</f>
        <v/>
      </c>
      <c r="DJ154" s="371"/>
      <c r="DK154" s="372"/>
      <c r="DL154" s="373" t="str">
        <f>IF(AND(申込書!$C$60&lt;&gt;"▼プルダウンより選択してください",申込書!$C$60&lt;&gt;"",申込書!$K$22&lt;&gt;"YYYY/MM/DD",$G154&lt;&gt;""),申込書!$K$22,"")</f>
        <v/>
      </c>
      <c r="DM154" s="369" t="str">
        <f>IF(DL154="","",IF(INDEX('コンテンツ＆備考マスタ'!$H:$J,MATCH(学校情報!DL$3,'コンテンツ＆備考マスタ'!$H:$H,0),3)="●",IF(AND(DL154&lt;&gt;"",ISNUMBER(申込書!$AC$22)=TRUE,申込書!$C$60&lt;&gt;"▼プルダウンより選択してください",申込書!$C$60&lt;&gt;""),申込書!$AC$22,""),"-"))</f>
        <v/>
      </c>
      <c r="DN154" s="369"/>
      <c r="DO154" s="369"/>
      <c r="DP154" s="369" t="str">
        <f>IF(AND(申込書!$C$60&lt;&gt;"▼プルダウンより選択してください",申込書!$C$60&lt;&gt;"",$G154&lt;&gt;"",申込書!$V$60="特定学年のみ"),"申し込みする","")</f>
        <v/>
      </c>
      <c r="DQ154" s="371"/>
      <c r="DR154" s="372"/>
      <c r="DS154" s="373" t="str">
        <f>IF(AND(申込書!$C$61&lt;&gt;"▼プルダウンより選択してください",申込書!$C$61&lt;&gt;"",申込書!$K$22&lt;&gt;"YYYY/MM/DD",$G154&lt;&gt;""),申込書!$K$22,"")</f>
        <v/>
      </c>
      <c r="DT154" s="369" t="str">
        <f>IF(DS154="","",IF(INDEX('コンテンツ＆備考マスタ'!$H:$J,MATCH(学校情報!DS$3,'コンテンツ＆備考マスタ'!$H:$H,0),3)="●",IF(AND(DS154&lt;&gt;"",ISNUMBER(申込書!$AC$22)=TRUE,申込書!$C$61&lt;&gt;"▼プルダウンより選択してください",申込書!$C$61&lt;&gt;""),申込書!$AC$22,""),"-"))</f>
        <v/>
      </c>
      <c r="DU154" s="369"/>
      <c r="DV154" s="369"/>
      <c r="DW154" s="369" t="str">
        <f>IF(AND(申込書!$C$61&lt;&gt;"▼プルダウンより選択してください",申込書!$C$61&lt;&gt;"",$G154&lt;&gt;"",申込書!$V$61="特定学年のみ"),"申し込みする","")</f>
        <v/>
      </c>
      <c r="DX154" s="371"/>
      <c r="DY154" s="372"/>
      <c r="DZ154" s="373" t="str">
        <f>IF(AND(申込書!$C$62&lt;&gt;"▼プルダウンより選択してください",申込書!$C$62&lt;&gt;"",申込書!$K$22&lt;&gt;"YYYY/MM/DD",$G154&lt;&gt;""),申込書!$K$22,"")</f>
        <v/>
      </c>
      <c r="EA154" s="369" t="str">
        <f>IF(DZ154="","",IF(INDEX('コンテンツ＆備考マスタ'!$H:$J,MATCH(学校情報!DZ$3,'コンテンツ＆備考マスタ'!$H:$H,0),3)="●",IF(AND(DZ154&lt;&gt;"",ISNUMBER(申込書!$AC$22)=TRUE,申込書!$C$62&lt;&gt;"▼プルダウンより選択してください",申込書!$C$62&lt;&gt;""),申込書!$AC$22,""),"-"))</f>
        <v/>
      </c>
      <c r="EB154" s="369"/>
      <c r="EC154" s="369"/>
      <c r="ED154" s="370" t="str">
        <f>IF(AND(申込書!$C$62&lt;&gt;"▼プルダウンより選択してください",申込書!$C$62&lt;&gt;"",$G154&lt;&gt;"",申込書!$V$62="特定学年のみ"),"申し込みする","")</f>
        <v/>
      </c>
      <c r="EE154" s="371"/>
      <c r="EF154" s="372"/>
      <c r="EG154" s="373" t="str">
        <f>IF(AND(申込書!$C$63&lt;&gt;"▼プルダウンより選択してください",申込書!$C$63&lt;&gt;"",申込書!$K$22&lt;&gt;"YYYY/MM/DD",$G154&lt;&gt;""),申込書!$K$22,"")</f>
        <v/>
      </c>
      <c r="EH154" s="369" t="str">
        <f>IF(EG154="","",IF(INDEX('コンテンツ＆備考マスタ'!$H:$J,MATCH(学校情報!EG$3,'コンテンツ＆備考マスタ'!$H:$H,0),3)="●",IF(AND(EG154&lt;&gt;"",ISNUMBER(申込書!$AC$22)=TRUE,申込書!$C$63&lt;&gt;"▼プルダウンより選択してください",申込書!$C$63&lt;&gt;""),申込書!$AC$22,""),"-"))</f>
        <v/>
      </c>
      <c r="EI154" s="369"/>
      <c r="EJ154" s="369"/>
      <c r="EK154" s="370" t="str">
        <f>IF(AND(申込書!$C$63&lt;&gt;"▼プルダウンより選択してください",申込書!$C$63&lt;&gt;"",$G154&lt;&gt;"",申込書!$V$63="特定学年のみ"),"申し込みする","")</f>
        <v/>
      </c>
      <c r="EL154" s="371"/>
      <c r="EM154" s="372"/>
      <c r="EN154" s="373" t="str">
        <f>IF(AND(申込書!$C$64&lt;&gt;"▼プルダウンより選択してください",申込書!$C$64&lt;&gt;"",申込書!$K$22&lt;&gt;"YYYY/MM/DD",$G154&lt;&gt;""),申込書!$K$22,"")</f>
        <v/>
      </c>
      <c r="EO154" s="369" t="str">
        <f>IF(EN154="","",IF(INDEX('コンテンツ＆備考マスタ'!$H:$J,MATCH(学校情報!EN$3,'コンテンツ＆備考マスタ'!$H:$H,0),3)="●",IF(AND(EN154&lt;&gt;"",ISNUMBER(申込書!$AC$22)=TRUE,申込書!$C$64&lt;&gt;"▼プルダウンより選択してください",申込書!$C$64&lt;&gt;""),申込書!$AC$22,""),"-"))</f>
        <v/>
      </c>
      <c r="EP154" s="369"/>
      <c r="EQ154" s="369"/>
      <c r="ER154" s="370" t="str">
        <f>IF(AND(申込書!$C$64&lt;&gt;"▼プルダウンより選択してください",申込書!$C$64&lt;&gt;"",$G154&lt;&gt;"",申込書!$V$64="特定学年のみ"),"申し込みする","")</f>
        <v/>
      </c>
      <c r="ES154" s="371"/>
      <c r="ET154" s="372"/>
      <c r="EU154" s="373" t="str">
        <f>IF(AND(申込書!$C$65&lt;&gt;"▼プルダウンより選択してください",申込書!$C$65&lt;&gt;"",申込書!$K$22&lt;&gt;"YYYY/MM/DD",$G154&lt;&gt;""),申込書!$K$22,"")</f>
        <v/>
      </c>
      <c r="EV154" s="369" t="str">
        <f>IF(EU154="","",IF(INDEX('コンテンツ＆備考マスタ'!$H:$J,MATCH(学校情報!EU$3,'コンテンツ＆備考マスタ'!$H:$H,0),3)="●",IF(AND(EU154&lt;&gt;"",ISNUMBER(申込書!$AC$22)=TRUE,申込書!$C$65&lt;&gt;"▼プルダウンより選択してください",申込書!$C$65&lt;&gt;""),申込書!$AC$22,""),"-"))</f>
        <v/>
      </c>
      <c r="EW154" s="369"/>
      <c r="EX154" s="369"/>
      <c r="EY154" s="370" t="str">
        <f>IF(AND(申込書!$C$65&lt;&gt;"▼プルダウンより選択してください",申込書!$C$65&lt;&gt;"",$G154&lt;&gt;"",申込書!$V$65="特定学年のみ"),"申し込みする","")</f>
        <v/>
      </c>
      <c r="EZ154" s="371"/>
      <c r="FA154" s="372"/>
      <c r="FB154" s="373" t="str">
        <f>IF(AND(申込書!$C$66&lt;&gt;"▼プルダウンより選択してください",申込書!$C$66&lt;&gt;"",申込書!$K$22&lt;&gt;"YYYY/MM/DD",$G154&lt;&gt;""),申込書!$K$22,"")</f>
        <v/>
      </c>
      <c r="FC154" s="369" t="str">
        <f>IF(FB154="","",IF(INDEX('コンテンツ＆備考マスタ'!$H:$J,MATCH(学校情報!FB$3,'コンテンツ＆備考マスタ'!$H:$H,0),3)="●",IF(AND(FB154&lt;&gt;"",ISNUMBER(申込書!$AC$22)=TRUE,申込書!$C$66&lt;&gt;"▼プルダウンより選択してください",申込書!$C$66&lt;&gt;""),申込書!$AC$22,""),"-"))</f>
        <v/>
      </c>
      <c r="FD154" s="369"/>
      <c r="FE154" s="369"/>
      <c r="FF154" s="370" t="str">
        <f>IF(AND(申込書!$C$66&lt;&gt;"▼プルダウンより選択してください",申込書!$C$66&lt;&gt;"",$G154&lt;&gt;"",申込書!$V$66="特定学年のみ"),"申し込みする","")</f>
        <v/>
      </c>
      <c r="FG154" s="371"/>
      <c r="FH154" s="372"/>
      <c r="FI154" s="373" t="str">
        <f>IF(AND(申込書!$C$67&lt;&gt;"▼プルダウンより選択してください",申込書!$C$67&lt;&gt;"",申込書!$K$22&lt;&gt;"YYYY/MM/DD",$G154&lt;&gt;""),申込書!$K$22,"")</f>
        <v/>
      </c>
      <c r="FJ154" s="369" t="str">
        <f>IF(FI154="","",IF(INDEX('コンテンツ＆備考マスタ'!$H:$J,MATCH(学校情報!FI$3,'コンテンツ＆備考マスタ'!$H:$H,0),3)="●",IF(AND(FI154&lt;&gt;"",ISNUMBER(申込書!$AC$22)=TRUE,申込書!$C$67&lt;&gt;"▼プルダウンより選択してください",申込書!$C$67&lt;&gt;""),申込書!$AC$22,""),"-"))</f>
        <v/>
      </c>
      <c r="FK154" s="369"/>
      <c r="FL154" s="369"/>
      <c r="FM154" s="370" t="str">
        <f>IF(AND(申込書!$C$67&lt;&gt;"▼プルダウンより選択してください",申込書!$C$67&lt;&gt;"",$G154&lt;&gt;"",申込書!$V$67="特定学年のみ"),"申し込みする","")</f>
        <v/>
      </c>
      <c r="FN154" s="371"/>
      <c r="FO154" s="372"/>
      <c r="FP154" s="373" t="str">
        <f>IF(AND(申込書!$C$68&lt;&gt;"▼プルダウンより選択してください",申込書!$C$68&lt;&gt;"",申込書!$K$22&lt;&gt;"YYYY/MM/DD",$G154&lt;&gt;""),申込書!$K$22,"")</f>
        <v/>
      </c>
      <c r="FQ154" s="369" t="str">
        <f>IF(FP154="","",IF(INDEX('コンテンツ＆備考マスタ'!$H:$J,MATCH(学校情報!FP$3,'コンテンツ＆備考マスタ'!$H:$H,0),3)="●",IF(AND(FP154&lt;&gt;"",ISNUMBER(申込書!$AC$22)=TRUE,申込書!$C$68&lt;&gt;"▼プルダウンより選択してください",申込書!$C$68&lt;&gt;""),申込書!$AC$22,""),"-"))</f>
        <v/>
      </c>
      <c r="FR154" s="369"/>
      <c r="FS154" s="369"/>
      <c r="FT154" s="370" t="str">
        <f>IF(AND(申込書!$C$68&lt;&gt;"▼プルダウンより選択してください",申込書!$C$68&lt;&gt;"",$G154&lt;&gt;"",申込書!$V$68="特定学年のみ"),"申し込みする","")</f>
        <v/>
      </c>
      <c r="FU154" s="371"/>
      <c r="FV154" s="372"/>
      <c r="FW154" s="373" t="str">
        <f>IF(AND(申込書!$C$69&lt;&gt;"▼プルダウンより選択してください",申込書!$C$69&lt;&gt;"",申込書!$K$22&lt;&gt;"YYYY/MM/DD",$G154&lt;&gt;""),申込書!$K$22,"")</f>
        <v/>
      </c>
      <c r="FX154" s="369" t="str">
        <f>IF(FW154="","",IF(INDEX('コンテンツ＆備考マスタ'!$H:$J,MATCH(学校情報!FW$3,'コンテンツ＆備考マスタ'!$H:$H,0),3)="●",IF(AND(FW154&lt;&gt;"",ISNUMBER(申込書!$AC$22)=TRUE,申込書!$C$69&lt;&gt;"▼プルダウンより選択してください",申込書!$C$69&lt;&gt;""),申込書!$AC$22,""),"-"))</f>
        <v/>
      </c>
      <c r="FY154" s="369"/>
      <c r="FZ154" s="369"/>
      <c r="GA154" s="370" t="str">
        <f>IF(AND(申込書!$C$69&lt;&gt;"▼プルダウンより選択してください",申込書!$C$69&lt;&gt;"",$G154&lt;&gt;"",申込書!$V$69="特定学年のみ"),"申し込みする","")</f>
        <v/>
      </c>
      <c r="GB154" s="371"/>
      <c r="GC154" s="372"/>
      <c r="GD154" s="373" t="str">
        <f>IF(AND(申込書!$C$70&lt;&gt;"▼プルダウンより選択してください",申込書!$C$70&lt;&gt;"",申込書!$K$22&lt;&gt;"YYYY/MM/DD",$G154&lt;&gt;""),申込書!$K$22,"")</f>
        <v/>
      </c>
      <c r="GE154" s="369" t="str">
        <f>IF(GD154="","",IF(INDEX('コンテンツ＆備考マスタ'!$H:$J,MATCH(学校情報!GD$3,'コンテンツ＆備考マスタ'!$H:$H,0),3)="●",IF(AND(GD154&lt;&gt;"",ISNUMBER(申込書!$AC$22)=TRUE,申込書!$C$70&lt;&gt;"▼プルダウンより選択してください",申込書!$C$70&lt;&gt;""),申込書!$AC$22,""),"-"))</f>
        <v/>
      </c>
      <c r="GF154" s="369"/>
      <c r="GG154" s="369"/>
      <c r="GH154" s="370" t="str">
        <f>IF(AND(申込書!$C$70&lt;&gt;"▼プルダウンより選択してください",申込書!$C$70&lt;&gt;"",$G154&lt;&gt;"",申込書!$V$70="特定学年のみ"),"申し込みする","")</f>
        <v/>
      </c>
      <c r="GI154" s="371"/>
      <c r="GJ154" s="372"/>
      <c r="GK154" s="373" t="str">
        <f>IF(AND(申込書!$C$71&lt;&gt;"▼プルダウンより選択してください",申込書!$C$71&lt;&gt;"",申込書!$K$22&lt;&gt;"YYYY/MM/DD",$G154&lt;&gt;""),申込書!$K$22,"")</f>
        <v/>
      </c>
      <c r="GL154" s="369" t="str">
        <f>IF(GK154="","",IF(INDEX('コンテンツ＆備考マスタ'!$H:$J,MATCH(学校情報!GK$3,'コンテンツ＆備考マスタ'!$H:$H,0),3)="●",IF(AND(GK154&lt;&gt;"",ISNUMBER(申込書!$AC$22)=TRUE,申込書!$C$71&lt;&gt;"▼プルダウンより選択してください",申込書!$C$71&lt;&gt;""),申込書!$AC$22,""),"-"))</f>
        <v/>
      </c>
      <c r="GM154" s="369"/>
      <c r="GN154" s="369"/>
      <c r="GO154" s="370" t="str">
        <f>IF(AND(申込書!$C$71&lt;&gt;"▼プルダウンより選択してください",申込書!$C$71&lt;&gt;"",$G154&lt;&gt;"",申込書!$V$71="特定学年のみ"),"申し込みする","")</f>
        <v/>
      </c>
      <c r="GP154" s="371"/>
      <c r="GQ154" s="372"/>
      <c r="GR154" s="373" t="str">
        <f>IF(AND(申込書!$C$72&lt;&gt;"▼プルダウンより選択してください",申込書!$C$72&lt;&gt;"",申込書!$K$22&lt;&gt;"YYYY/MM/DD",$G154&lt;&gt;""),申込書!$K$22,"")</f>
        <v/>
      </c>
      <c r="GS154" s="369" t="str">
        <f>IF(GR154="","",IF(INDEX('コンテンツ＆備考マスタ'!$H:$J,MATCH(学校情報!GR$3,'コンテンツ＆備考マスタ'!$H:$H,0),3)="●",IF(AND(GR154&lt;&gt;"",ISNUMBER(申込書!$AC$22)=TRUE,申込書!$C$72&lt;&gt;"▼プルダウンより選択してください",申込書!$C$72&lt;&gt;""),申込書!$AC$22,""),"-"))</f>
        <v/>
      </c>
      <c r="GT154" s="369"/>
      <c r="GU154" s="369"/>
      <c r="GV154" s="370" t="str">
        <f>IF(AND(申込書!$C$72&lt;&gt;"▼プルダウンより選択してください",申込書!$C$72&lt;&gt;"",$G154&lt;&gt;"",申込書!$V$72="特定学年のみ"),"申し込みする","")</f>
        <v/>
      </c>
      <c r="GW154" s="371"/>
      <c r="GX154" s="372"/>
      <c r="GY154" s="373" t="str">
        <f>IF(AND(申込書!$C$73&lt;&gt;"▼プルダウンより選択してください",申込書!$C$73&lt;&gt;"",申込書!$K$22&lt;&gt;"YYYY/MM/DD",$G154&lt;&gt;""),申込書!$K$22,"")</f>
        <v/>
      </c>
      <c r="GZ154" s="369" t="str">
        <f>IF(GY154="","",IF(INDEX('コンテンツ＆備考マスタ'!$H:$J,MATCH(学校情報!GY$3,'コンテンツ＆備考マスタ'!$H:$H,0),3)="●",IF(AND(GY154&lt;&gt;"",ISNUMBER(申込書!$AC$22)=TRUE,申込書!$C$73&lt;&gt;"▼プルダウンより選択してください",申込書!$C$73&lt;&gt;""),申込書!$AC$22,""),"-"))</f>
        <v/>
      </c>
      <c r="HA154" s="369"/>
      <c r="HB154" s="369"/>
      <c r="HC154" s="370" t="str">
        <f>IF(AND(申込書!$C$73&lt;&gt;"▼プルダウンより選択してください",申込書!$C$73&lt;&gt;"",$G154&lt;&gt;"",申込書!$V$73="特定学年のみ"),"申し込みする","")</f>
        <v/>
      </c>
      <c r="HD154" s="371"/>
      <c r="HE154" s="372"/>
      <c r="HF154" s="373" t="str">
        <f>IF(AND(申込書!$C$74&lt;&gt;"▼プルダウンより選択してください",申込書!$C$74&lt;&gt;"",申込書!$K$22&lt;&gt;"YYYY/MM/DD",$G154&lt;&gt;""),申込書!$K$22,"")</f>
        <v/>
      </c>
      <c r="HG154" s="369" t="str">
        <f>IF(HF154="","",IF(INDEX('コンテンツ＆備考マスタ'!$H:$J,MATCH(学校情報!HF$3,'コンテンツ＆備考マスタ'!$H:$H,0),3)="●",IF(AND(HF154&lt;&gt;"",ISNUMBER(申込書!$AC$22)=TRUE,申込書!$C$74&lt;&gt;"▼プルダウンより選択してください",申込書!$C$74&lt;&gt;""),申込書!$AC$22,""),"-"))</f>
        <v/>
      </c>
      <c r="HH154" s="369"/>
      <c r="HI154" s="369"/>
      <c r="HJ154" s="370" t="str">
        <f>IF(AND(申込書!$C$74&lt;&gt;"▼プルダウンより選択してください",申込書!$C$74&lt;&gt;"",$G154&lt;&gt;"",申込書!$V$74="特定学年のみ"),"申し込みする","")</f>
        <v/>
      </c>
      <c r="HK154" s="371"/>
      <c r="HL154" s="372"/>
      <c r="HM154" s="373" t="str">
        <f>IF(AND(申込書!$C$75&lt;&gt;"▼プルダウンより選択してください",申込書!$C$75&lt;&gt;"",申込書!$K$22&lt;&gt;"YYYY/MM/DD",$G154&lt;&gt;""),申込書!$K$22,"")</f>
        <v/>
      </c>
      <c r="HN154" s="369" t="str">
        <f>IF(HM154="","",IF(INDEX('コンテンツ＆備考マスタ'!$H:$J,MATCH(学校情報!HM$3,'コンテンツ＆備考マスタ'!$H:$H,0),3)="●",IF(AND(HM154&lt;&gt;"",ISNUMBER(申込書!$AC$22)=TRUE,申込書!$C$75&lt;&gt;"▼プルダウンより選択してください",申込書!$C$75&lt;&gt;""),申込書!$AC$22,""),"-"))</f>
        <v/>
      </c>
      <c r="HO154" s="369"/>
      <c r="HP154" s="369"/>
      <c r="HQ154" s="370" t="str">
        <f>IF(AND(申込書!$C$75&lt;&gt;"▼プルダウンより選択してください",申込書!$C$75&lt;&gt;"",$G154&lt;&gt;"",申込書!$V$75="特定学年のみ"),"申し込みする","")</f>
        <v/>
      </c>
      <c r="HR154" s="371"/>
      <c r="HS154" s="371"/>
      <c r="HT154" s="374" t="str">
        <f>IF(AND(申込書!$C$76&lt;&gt;"▼プルダウンより選択してください",申込書!$C$76&lt;&gt;"",申込書!$K$22&lt;&gt;"YYYY/MM/DD",$G154&lt;&gt;""),申込書!$K$22,"")</f>
        <v/>
      </c>
      <c r="HU154" s="369" t="str">
        <f>IF(HT154="","",IF(INDEX('コンテンツ＆備考マスタ'!$H:$J,MATCH(学校情報!HT$3,'コンテンツ＆備考マスタ'!$H:$H,0),3)="●",IF(AND(HT154&lt;&gt;"",ISNUMBER(申込書!$AC$22)=TRUE,申込書!$C$76&lt;&gt;"▼プルダウンより選択してください",申込書!$C$76&lt;&gt;""),申込書!$AC$22,""),"-"))</f>
        <v/>
      </c>
      <c r="HV154" s="369"/>
      <c r="HW154" s="369"/>
      <c r="HX154" s="370" t="str">
        <f>IF(AND(申込書!$C$76&lt;&gt;"▼プルダウンより選択してください",申込書!$C$76&lt;&gt;"",$G154&lt;&gt;"",申込書!$V$76="特定学年のみ"),"申し込みする","")</f>
        <v/>
      </c>
      <c r="HY154" s="371"/>
      <c r="HZ154" s="372"/>
      <c r="IA154" s="69"/>
    </row>
    <row r="155" spans="2:235" ht="26.85" hidden="1" customHeight="1" outlineLevel="1">
      <c r="B155" s="365">
        <f t="shared" si="6"/>
        <v>150</v>
      </c>
      <c r="C155" s="55"/>
      <c r="D155" s="56"/>
      <c r="E155" s="154"/>
      <c r="F155" s="57"/>
      <c r="G155" s="58"/>
      <c r="H155" s="59"/>
      <c r="I155" s="60"/>
      <c r="J155" s="61"/>
      <c r="K155" s="366" t="str">
        <f t="shared" si="7"/>
        <v/>
      </c>
      <c r="L155" s="62"/>
      <c r="M155" s="322"/>
      <c r="N155" s="63"/>
      <c r="O155" s="64"/>
      <c r="P155" s="367" t="str">
        <f t="shared" si="8"/>
        <v/>
      </c>
      <c r="Q155" s="65"/>
      <c r="R155" s="66"/>
      <c r="S155" s="67"/>
      <c r="T155" s="68"/>
      <c r="U155" s="68"/>
      <c r="V155" s="68"/>
      <c r="W155" s="66"/>
      <c r="X155" s="281"/>
      <c r="Y155" s="368" t="str">
        <f>IF(AND(申込書!$C$47&lt;&gt;"▼プルダウンより選択してください",申込書!$C$47&lt;&gt;"",申込書!$K$22&lt;&gt;"YYYY/MM/DD",$G155&lt;&gt;""),申込書!$K$22,"")</f>
        <v/>
      </c>
      <c r="Z155" s="369" t="str">
        <f>IF(Y155="","",IF(INDEX('コンテンツ＆備考マスタ'!$H:$J,MATCH(学校情報!Y$3,'コンテンツ＆備考マスタ'!$H:$H,0),3)="●",IF(AND(Y155&lt;&gt;"",ISNUMBER(申込書!$AC$22)=TRUE,申込書!$C$47&lt;&gt;"▼プルダウンより選択してください",申込書!$C$47&lt;&gt;""),申込書!$AC$22,""),"-"))</f>
        <v/>
      </c>
      <c r="AA155" s="369"/>
      <c r="AB155" s="369"/>
      <c r="AC155" s="370" t="str">
        <f>IF(AND(申込書!$C$47&lt;&gt;"▼プルダウンより選択してください",申込書!$C$47&lt;&gt;"",$G155&lt;&gt;"",申込書!$V$47="特定学年のみ"),"申し込みする","")</f>
        <v/>
      </c>
      <c r="AD155" s="371"/>
      <c r="AE155" s="372"/>
      <c r="AF155" s="373" t="str">
        <f>IF(AND(申込書!$C$48&lt;&gt;"▼プルダウンより選択してください",申込書!$C$48&lt;&gt;"",申込書!$K$22&lt;&gt;"YYYY/MM/DD",$G155&lt;&gt;""),申込書!$K$22,"")</f>
        <v/>
      </c>
      <c r="AG155" s="369" t="str">
        <f>IF(AF155="","",IF(INDEX('コンテンツ＆備考マスタ'!$H:$J,MATCH(学校情報!AF$3,'コンテンツ＆備考マスタ'!$H:$H,0),3)="●",IF(AND(AF155&lt;&gt;"",ISNUMBER(申込書!$AC$22)=TRUE,申込書!$C$48&lt;&gt;"▼プルダウンより選択してください",申込書!$C$48&lt;&gt;""),申込書!$AC$22,""),"-"))</f>
        <v/>
      </c>
      <c r="AH155" s="369"/>
      <c r="AI155" s="369"/>
      <c r="AJ155" s="370" t="str">
        <f>IF(AND(申込書!$C$48&lt;&gt;"▼プルダウンより選択してください",申込書!$C$48&lt;&gt;"",$G155&lt;&gt;"",申込書!$V$48="特定学年のみ"),"申し込みする","")</f>
        <v/>
      </c>
      <c r="AK155" s="371"/>
      <c r="AL155" s="372"/>
      <c r="AM155" s="373" t="str">
        <f>IF(AND(申込書!$C$49&lt;&gt;"▼プルダウンより選択してください",申込書!$C$49&lt;&gt;"",申込書!$K$22&lt;&gt;"YYYY/MM/DD",$G155&lt;&gt;""),申込書!$K$22,"")</f>
        <v/>
      </c>
      <c r="AN155" s="369" t="str">
        <f>IF(AM155="","",IF(INDEX('コンテンツ＆備考マスタ'!$H:$J,MATCH(学校情報!AM$3,'コンテンツ＆備考マスタ'!$H:$H,0),3)="●",IF(AND(AM155&lt;&gt;"",ISNUMBER(申込書!$AC$22)=TRUE,申込書!$C$49&lt;&gt;"▼プルダウンより選択してください",申込書!$C$49&lt;&gt;""),申込書!$AC$22,""),"-"))</f>
        <v/>
      </c>
      <c r="AO155" s="369"/>
      <c r="AP155" s="369"/>
      <c r="AQ155" s="370" t="str">
        <f>IF(AND(申込書!$C$49&lt;&gt;"▼プルダウンより選択してください",申込書!$C$49&lt;&gt;"",$G155&lt;&gt;"",申込書!$V$49="特定学年のみ"),"申し込みする","")</f>
        <v/>
      </c>
      <c r="AR155" s="371"/>
      <c r="AS155" s="372"/>
      <c r="AT155" s="373" t="str">
        <f>IF(AND(申込書!$C$50&lt;&gt;"▼プルダウンより選択してください",申込書!$C$50&lt;&gt;"",申込書!$K$22&lt;&gt;"YYYY/MM/DD",$G155&lt;&gt;""),申込書!$K$22,"")</f>
        <v/>
      </c>
      <c r="AU155" s="369" t="str">
        <f>IF(AT155="","",IF(INDEX('コンテンツ＆備考マスタ'!$H:$J,MATCH(学校情報!AT$3,'コンテンツ＆備考マスタ'!$H:$H,0),3)="●",IF(AND(AT155&lt;&gt;"",ISNUMBER(申込書!$AC$22)=TRUE,申込書!$C$50&lt;&gt;"▼プルダウンより選択してください",申込書!$C$50&lt;&gt;""),申込書!$AC$22,""),"-"))</f>
        <v/>
      </c>
      <c r="AV155" s="369"/>
      <c r="AW155" s="369"/>
      <c r="AX155" s="370" t="str">
        <f>IF(AND(申込書!$C$50&lt;&gt;"▼プルダウンより選択してください",申込書!$C$50&lt;&gt;"",$G155&lt;&gt;"",申込書!$V$50="特定学年のみ"),"申し込みする","")</f>
        <v/>
      </c>
      <c r="AY155" s="371"/>
      <c r="AZ155" s="372"/>
      <c r="BA155" s="373" t="str">
        <f>IF(AND(申込書!$C$51&lt;&gt;"▼プルダウンより選択してください",申込書!$C$51&lt;&gt;"",申込書!$K$22&lt;&gt;"YYYY/MM/DD",$G155&lt;&gt;""),申込書!$K$22,"")</f>
        <v/>
      </c>
      <c r="BB155" s="369" t="str">
        <f>IF(BA155="","",IF(INDEX('コンテンツ＆備考マスタ'!$H:$J,MATCH(学校情報!BA$3,'コンテンツ＆備考マスタ'!$H:$H,0),3)="●",IF(AND(BA155&lt;&gt;"",ISNUMBER(申込書!$AC$22)=TRUE,申込書!$C$51&lt;&gt;"▼プルダウンより選択してください",申込書!$C$51&lt;&gt;""),申込書!$AC$22,""),"-"))</f>
        <v/>
      </c>
      <c r="BC155" s="369"/>
      <c r="BD155" s="369"/>
      <c r="BE155" s="370" t="str">
        <f>IF(AND(申込書!$C$51&lt;&gt;"▼プルダウンより選択してください",申込書!$C$51&lt;&gt;"",$G155&lt;&gt;"",申込書!$V$51="特定学年のみ"),"申し込みする","")</f>
        <v/>
      </c>
      <c r="BF155" s="371"/>
      <c r="BG155" s="372"/>
      <c r="BH155" s="373" t="str">
        <f>IF(AND(申込書!$C$52&lt;&gt;"▼プルダウンより選択してください",申込書!$C$52&lt;&gt;"",申込書!$K$22&lt;&gt;"YYYY/MM/DD",$G155&lt;&gt;""),申込書!$K$22,"")</f>
        <v/>
      </c>
      <c r="BI155" s="369" t="str">
        <f>IF(BH155="","",IF(INDEX('コンテンツ＆備考マスタ'!$H:$J,MATCH(学校情報!BH$3,'コンテンツ＆備考マスタ'!$H:$H,0),3)="●",IF(AND(BH155&lt;&gt;"",ISNUMBER(申込書!$AC$22)=TRUE,申込書!$C$52&lt;&gt;"▼プルダウンより選択してください",申込書!$C$52&lt;&gt;""),申込書!$AC$22,""),"-"))</f>
        <v/>
      </c>
      <c r="BJ155" s="369"/>
      <c r="BK155" s="369"/>
      <c r="BL155" s="370" t="str">
        <f>IF(AND(申込書!$C$52&lt;&gt;"▼プルダウンより選択してください",申込書!$C$52&lt;&gt;"",$G155&lt;&gt;"",申込書!$V$52="特定学年のみ"),"申し込みする","")</f>
        <v/>
      </c>
      <c r="BM155" s="371"/>
      <c r="BN155" s="372"/>
      <c r="BO155" s="373" t="str">
        <f>IF(AND(申込書!$C$53&lt;&gt;"▼プルダウンより選択してください",申込書!$C$53&lt;&gt;"",申込書!$K$22&lt;&gt;"YYYY/MM/DD",$G155&lt;&gt;""),申込書!$K$22,"")</f>
        <v/>
      </c>
      <c r="BP155" s="369" t="str">
        <f>IF(BO155="","",IF(INDEX('コンテンツ＆備考マスタ'!$H:$J,MATCH(学校情報!BO$3,'コンテンツ＆備考マスタ'!$H:$H,0),3)="●",IF(AND(BO155&lt;&gt;"",ISNUMBER(申込書!$AC$22)=TRUE,申込書!$C$53&lt;&gt;"▼プルダウンより選択してください",申込書!$C$53&lt;&gt;""),申込書!$AC$22,""),"-"))</f>
        <v/>
      </c>
      <c r="BQ155" s="369"/>
      <c r="BR155" s="369"/>
      <c r="BS155" s="370" t="str">
        <f>IF(AND(申込書!$C$53&lt;&gt;"▼プルダウンより選択してください",申込書!$C$53&lt;&gt;"",$G155&lt;&gt;"",申込書!$V$53="特定学年のみ"),"申し込みする","")</f>
        <v/>
      </c>
      <c r="BT155" s="371"/>
      <c r="BU155" s="372"/>
      <c r="BV155" s="373" t="str">
        <f>IF(AND(申込書!$C$54&lt;&gt;"▼プルダウンより選択してください",申込書!$C$54&lt;&gt;"",申込書!$K$22&lt;&gt;"YYYY/MM/DD",$G155&lt;&gt;""),申込書!$K$22,"")</f>
        <v/>
      </c>
      <c r="BW155" s="369" t="str">
        <f>IF(BV155="","",IF(INDEX('コンテンツ＆備考マスタ'!$H:$J,MATCH(学校情報!BV$3,'コンテンツ＆備考マスタ'!$H:$H,0),3)="●",IF(AND(BV155&lt;&gt;"",ISNUMBER(申込書!$AC$22)=TRUE,申込書!$C$54&lt;&gt;"▼プルダウンより選択してください",申込書!$C$54&lt;&gt;""),申込書!$AC$22,""),"-"))</f>
        <v/>
      </c>
      <c r="BX155" s="369"/>
      <c r="BY155" s="369"/>
      <c r="BZ155" s="370" t="str">
        <f>IF(AND(申込書!$C$54&lt;&gt;"▼プルダウンより選択してください",申込書!$C$54&lt;&gt;"",$G155&lt;&gt;"",申込書!$V$54="特定学年のみ"),"申し込みする","")</f>
        <v/>
      </c>
      <c r="CA155" s="371"/>
      <c r="CB155" s="372"/>
      <c r="CC155" s="373" t="str">
        <f>IF(AND(申込書!$C$55&lt;&gt;"▼プルダウンより選択してください",申込書!$C$55&lt;&gt;"",申込書!$K$22&lt;&gt;"YYYY/MM/DD",$G155&lt;&gt;""),申込書!$K$22,"")</f>
        <v/>
      </c>
      <c r="CD155" s="369" t="str">
        <f>IF(CC155="","",IF(INDEX('コンテンツ＆備考マスタ'!$H:$J,MATCH(学校情報!CC$3,'コンテンツ＆備考マスタ'!$H:$H,0),3)="●",IF(AND(CC155&lt;&gt;"",ISNUMBER(申込書!$AC$22)=TRUE,申込書!$C$55&lt;&gt;"▼プルダウンより選択してください",申込書!$C$55&lt;&gt;""),申込書!$AC$22,""),"-"))</f>
        <v/>
      </c>
      <c r="CE155" s="369"/>
      <c r="CF155" s="369"/>
      <c r="CG155" s="370" t="str">
        <f>IF(AND(申込書!$C$55&lt;&gt;"▼プルダウンより選択してください",申込書!$C$55&lt;&gt;"",$G155&lt;&gt;"",申込書!$V$55="特定学年のみ"),"申し込みする","")</f>
        <v/>
      </c>
      <c r="CH155" s="371"/>
      <c r="CI155" s="372"/>
      <c r="CJ155" s="373" t="str">
        <f>IF(AND(申込書!$C$56&lt;&gt;"▼プルダウンより選択してください",申込書!$C$56&lt;&gt;"",申込書!$K$22&lt;&gt;"YYYY/MM/DD",$G155&lt;&gt;""),申込書!$K$22,"")</f>
        <v/>
      </c>
      <c r="CK155" s="369" t="str">
        <f>IF(CJ155="","",IF(INDEX('コンテンツ＆備考マスタ'!$H:$J,MATCH(学校情報!CJ$3,'コンテンツ＆備考マスタ'!$H:$H,0),3)="●",IF(AND(CJ155&lt;&gt;"",ISNUMBER(申込書!$AC$22)=TRUE,申込書!$C$56&lt;&gt;"▼プルダウンより選択してください",申込書!$C$56&lt;&gt;""),申込書!$AC$22,""),"-"))</f>
        <v/>
      </c>
      <c r="CL155" s="369"/>
      <c r="CM155" s="369"/>
      <c r="CN155" s="370" t="str">
        <f>IF(AND(申込書!$C$56&lt;&gt;"▼プルダウンより選択してください",申込書!$C$56&lt;&gt;"",$G155&lt;&gt;"",申込書!$V$56="特定学年のみ"),"申し込みする","")</f>
        <v/>
      </c>
      <c r="CO155" s="371"/>
      <c r="CP155" s="372"/>
      <c r="CQ155" s="373" t="str">
        <f>IF(AND(申込書!$C$57&lt;&gt;"▼プルダウンより選択してください",申込書!$C$57&lt;&gt;"",申込書!$K$22&lt;&gt;"YYYY/MM/DD",$G155&lt;&gt;""),申込書!$K$22,"")</f>
        <v/>
      </c>
      <c r="CR155" s="369" t="str">
        <f>IF(CQ155="","",IF(INDEX('コンテンツ＆備考マスタ'!$H:$J,MATCH(学校情報!CQ$3,'コンテンツ＆備考マスタ'!$H:$H,0),3)="●",IF(AND(CQ155&lt;&gt;"",ISNUMBER(申込書!$AC$22)=TRUE,申込書!$C$57&lt;&gt;"▼プルダウンより選択してください",申込書!$C$57&lt;&gt;""),申込書!$AC$22,""),"-"))</f>
        <v/>
      </c>
      <c r="CS155" s="369"/>
      <c r="CT155" s="369"/>
      <c r="CU155" s="369" t="str">
        <f>IF(AND(申込書!$C$57&lt;&gt;"▼プルダウンより選択してください",申込書!$C$57&lt;&gt;"",$G155&lt;&gt;"",申込書!$V$57="特定学年のみ"),"申し込みする","")</f>
        <v/>
      </c>
      <c r="CV155" s="371"/>
      <c r="CW155" s="372"/>
      <c r="CX155" s="373" t="str">
        <f>IF(AND(申込書!$C$58&lt;&gt;"▼プルダウンより選択してください",申込書!$C$58&lt;&gt;"",申込書!$K$22&lt;&gt;"YYYY/MM/DD",$G155&lt;&gt;""),申込書!$K$22,"")</f>
        <v/>
      </c>
      <c r="CY155" s="369" t="str">
        <f>IF(CX155="","",IF(INDEX('コンテンツ＆備考マスタ'!$H:$J,MATCH(学校情報!CX$3,'コンテンツ＆備考マスタ'!$H:$H,0),3)="●",IF(AND(CX155&lt;&gt;"",ISNUMBER(申込書!$AC$22)=TRUE,申込書!$C$58&lt;&gt;"▼プルダウンより選択してください",申込書!$C$58&lt;&gt;""),申込書!$AC$22,""),"-"))</f>
        <v/>
      </c>
      <c r="CZ155" s="369"/>
      <c r="DA155" s="369"/>
      <c r="DB155" s="369" t="str">
        <f>IF(AND(申込書!$C$58&lt;&gt;"▼プルダウンより選択してください",申込書!$C$58&lt;&gt;"",$G155&lt;&gt;"",申込書!$V$58="特定学年のみ"),"申し込みする","")</f>
        <v/>
      </c>
      <c r="DC155" s="371"/>
      <c r="DD155" s="372"/>
      <c r="DE155" s="373" t="str">
        <f>IF(AND(申込書!$C$59&lt;&gt;"▼プルダウンより選択してください",申込書!$C$59&lt;&gt;"",申込書!$K$22&lt;&gt;"YYYY/MM/DD",$G155&lt;&gt;""),申込書!$K$22,"")</f>
        <v/>
      </c>
      <c r="DF155" s="369" t="str">
        <f>IF(DE155="","",IF(INDEX('コンテンツ＆備考マスタ'!$H:$J,MATCH(学校情報!DE$3,'コンテンツ＆備考マスタ'!$H:$H,0),3)="●",IF(AND(DE155&lt;&gt;"",ISNUMBER(申込書!$AC$22)=TRUE,申込書!$C$59&lt;&gt;"▼プルダウンより選択してください",申込書!$C$59&lt;&gt;""),申込書!$AC$22,""),"-"))</f>
        <v/>
      </c>
      <c r="DG155" s="369"/>
      <c r="DH155" s="369"/>
      <c r="DI155" s="369" t="str">
        <f>IF(AND(申込書!$C$59&lt;&gt;"▼プルダウンより選択してください",申込書!$C$59&lt;&gt;"",$G155&lt;&gt;"",申込書!$V$59="特定学年のみ"),"申し込みする","")</f>
        <v/>
      </c>
      <c r="DJ155" s="371"/>
      <c r="DK155" s="372"/>
      <c r="DL155" s="373" t="str">
        <f>IF(AND(申込書!$C$60&lt;&gt;"▼プルダウンより選択してください",申込書!$C$60&lt;&gt;"",申込書!$K$22&lt;&gt;"YYYY/MM/DD",$G155&lt;&gt;""),申込書!$K$22,"")</f>
        <v/>
      </c>
      <c r="DM155" s="369" t="str">
        <f>IF(DL155="","",IF(INDEX('コンテンツ＆備考マスタ'!$H:$J,MATCH(学校情報!DL$3,'コンテンツ＆備考マスタ'!$H:$H,0),3)="●",IF(AND(DL155&lt;&gt;"",ISNUMBER(申込書!$AC$22)=TRUE,申込書!$C$60&lt;&gt;"▼プルダウンより選択してください",申込書!$C$60&lt;&gt;""),申込書!$AC$22,""),"-"))</f>
        <v/>
      </c>
      <c r="DN155" s="369"/>
      <c r="DO155" s="369"/>
      <c r="DP155" s="369" t="str">
        <f>IF(AND(申込書!$C$60&lt;&gt;"▼プルダウンより選択してください",申込書!$C$60&lt;&gt;"",$G155&lt;&gt;"",申込書!$V$60="特定学年のみ"),"申し込みする","")</f>
        <v/>
      </c>
      <c r="DQ155" s="371"/>
      <c r="DR155" s="372"/>
      <c r="DS155" s="373" t="str">
        <f>IF(AND(申込書!$C$61&lt;&gt;"▼プルダウンより選択してください",申込書!$C$61&lt;&gt;"",申込書!$K$22&lt;&gt;"YYYY/MM/DD",$G155&lt;&gt;""),申込書!$K$22,"")</f>
        <v/>
      </c>
      <c r="DT155" s="369" t="str">
        <f>IF(DS155="","",IF(INDEX('コンテンツ＆備考マスタ'!$H:$J,MATCH(学校情報!DS$3,'コンテンツ＆備考マスタ'!$H:$H,0),3)="●",IF(AND(DS155&lt;&gt;"",ISNUMBER(申込書!$AC$22)=TRUE,申込書!$C$61&lt;&gt;"▼プルダウンより選択してください",申込書!$C$61&lt;&gt;""),申込書!$AC$22,""),"-"))</f>
        <v/>
      </c>
      <c r="DU155" s="369"/>
      <c r="DV155" s="369"/>
      <c r="DW155" s="369" t="str">
        <f>IF(AND(申込書!$C$61&lt;&gt;"▼プルダウンより選択してください",申込書!$C$61&lt;&gt;"",$G155&lt;&gt;"",申込書!$V$61="特定学年のみ"),"申し込みする","")</f>
        <v/>
      </c>
      <c r="DX155" s="371"/>
      <c r="DY155" s="372"/>
      <c r="DZ155" s="373" t="str">
        <f>IF(AND(申込書!$C$62&lt;&gt;"▼プルダウンより選択してください",申込書!$C$62&lt;&gt;"",申込書!$K$22&lt;&gt;"YYYY/MM/DD",$G155&lt;&gt;""),申込書!$K$22,"")</f>
        <v/>
      </c>
      <c r="EA155" s="369" t="str">
        <f>IF(DZ155="","",IF(INDEX('コンテンツ＆備考マスタ'!$H:$J,MATCH(学校情報!DZ$3,'コンテンツ＆備考マスタ'!$H:$H,0),3)="●",IF(AND(DZ155&lt;&gt;"",ISNUMBER(申込書!$AC$22)=TRUE,申込書!$C$62&lt;&gt;"▼プルダウンより選択してください",申込書!$C$62&lt;&gt;""),申込書!$AC$22,""),"-"))</f>
        <v/>
      </c>
      <c r="EB155" s="369"/>
      <c r="EC155" s="369"/>
      <c r="ED155" s="370" t="str">
        <f>IF(AND(申込書!$C$62&lt;&gt;"▼プルダウンより選択してください",申込書!$C$62&lt;&gt;"",$G155&lt;&gt;"",申込書!$V$62="特定学年のみ"),"申し込みする","")</f>
        <v/>
      </c>
      <c r="EE155" s="371"/>
      <c r="EF155" s="372"/>
      <c r="EG155" s="373" t="str">
        <f>IF(AND(申込書!$C$63&lt;&gt;"▼プルダウンより選択してください",申込書!$C$63&lt;&gt;"",申込書!$K$22&lt;&gt;"YYYY/MM/DD",$G155&lt;&gt;""),申込書!$K$22,"")</f>
        <v/>
      </c>
      <c r="EH155" s="369" t="str">
        <f>IF(EG155="","",IF(INDEX('コンテンツ＆備考マスタ'!$H:$J,MATCH(学校情報!EG$3,'コンテンツ＆備考マスタ'!$H:$H,0),3)="●",IF(AND(EG155&lt;&gt;"",ISNUMBER(申込書!$AC$22)=TRUE,申込書!$C$63&lt;&gt;"▼プルダウンより選択してください",申込書!$C$63&lt;&gt;""),申込書!$AC$22,""),"-"))</f>
        <v/>
      </c>
      <c r="EI155" s="369"/>
      <c r="EJ155" s="369"/>
      <c r="EK155" s="370" t="str">
        <f>IF(AND(申込書!$C$63&lt;&gt;"▼プルダウンより選択してください",申込書!$C$63&lt;&gt;"",$G155&lt;&gt;"",申込書!$V$63="特定学年のみ"),"申し込みする","")</f>
        <v/>
      </c>
      <c r="EL155" s="371"/>
      <c r="EM155" s="372"/>
      <c r="EN155" s="373" t="str">
        <f>IF(AND(申込書!$C$64&lt;&gt;"▼プルダウンより選択してください",申込書!$C$64&lt;&gt;"",申込書!$K$22&lt;&gt;"YYYY/MM/DD",$G155&lt;&gt;""),申込書!$K$22,"")</f>
        <v/>
      </c>
      <c r="EO155" s="369" t="str">
        <f>IF(EN155="","",IF(INDEX('コンテンツ＆備考マスタ'!$H:$J,MATCH(学校情報!EN$3,'コンテンツ＆備考マスタ'!$H:$H,0),3)="●",IF(AND(EN155&lt;&gt;"",ISNUMBER(申込書!$AC$22)=TRUE,申込書!$C$64&lt;&gt;"▼プルダウンより選択してください",申込書!$C$64&lt;&gt;""),申込書!$AC$22,""),"-"))</f>
        <v/>
      </c>
      <c r="EP155" s="369"/>
      <c r="EQ155" s="369"/>
      <c r="ER155" s="370" t="str">
        <f>IF(AND(申込書!$C$64&lt;&gt;"▼プルダウンより選択してください",申込書!$C$64&lt;&gt;"",$G155&lt;&gt;"",申込書!$V$64="特定学年のみ"),"申し込みする","")</f>
        <v/>
      </c>
      <c r="ES155" s="371"/>
      <c r="ET155" s="372"/>
      <c r="EU155" s="373" t="str">
        <f>IF(AND(申込書!$C$65&lt;&gt;"▼プルダウンより選択してください",申込書!$C$65&lt;&gt;"",申込書!$K$22&lt;&gt;"YYYY/MM/DD",$G155&lt;&gt;""),申込書!$K$22,"")</f>
        <v/>
      </c>
      <c r="EV155" s="369" t="str">
        <f>IF(EU155="","",IF(INDEX('コンテンツ＆備考マスタ'!$H:$J,MATCH(学校情報!EU$3,'コンテンツ＆備考マスタ'!$H:$H,0),3)="●",IF(AND(EU155&lt;&gt;"",ISNUMBER(申込書!$AC$22)=TRUE,申込書!$C$65&lt;&gt;"▼プルダウンより選択してください",申込書!$C$65&lt;&gt;""),申込書!$AC$22,""),"-"))</f>
        <v/>
      </c>
      <c r="EW155" s="369"/>
      <c r="EX155" s="369"/>
      <c r="EY155" s="370" t="str">
        <f>IF(AND(申込書!$C$65&lt;&gt;"▼プルダウンより選択してください",申込書!$C$65&lt;&gt;"",$G155&lt;&gt;"",申込書!$V$65="特定学年のみ"),"申し込みする","")</f>
        <v/>
      </c>
      <c r="EZ155" s="371"/>
      <c r="FA155" s="372"/>
      <c r="FB155" s="373" t="str">
        <f>IF(AND(申込書!$C$66&lt;&gt;"▼プルダウンより選択してください",申込書!$C$66&lt;&gt;"",申込書!$K$22&lt;&gt;"YYYY/MM/DD",$G155&lt;&gt;""),申込書!$K$22,"")</f>
        <v/>
      </c>
      <c r="FC155" s="369" t="str">
        <f>IF(FB155="","",IF(INDEX('コンテンツ＆備考マスタ'!$H:$J,MATCH(学校情報!FB$3,'コンテンツ＆備考マスタ'!$H:$H,0),3)="●",IF(AND(FB155&lt;&gt;"",ISNUMBER(申込書!$AC$22)=TRUE,申込書!$C$66&lt;&gt;"▼プルダウンより選択してください",申込書!$C$66&lt;&gt;""),申込書!$AC$22,""),"-"))</f>
        <v/>
      </c>
      <c r="FD155" s="369"/>
      <c r="FE155" s="369"/>
      <c r="FF155" s="370" t="str">
        <f>IF(AND(申込書!$C$66&lt;&gt;"▼プルダウンより選択してください",申込書!$C$66&lt;&gt;"",$G155&lt;&gt;"",申込書!$V$66="特定学年のみ"),"申し込みする","")</f>
        <v/>
      </c>
      <c r="FG155" s="371"/>
      <c r="FH155" s="372"/>
      <c r="FI155" s="373" t="str">
        <f>IF(AND(申込書!$C$67&lt;&gt;"▼プルダウンより選択してください",申込書!$C$67&lt;&gt;"",申込書!$K$22&lt;&gt;"YYYY/MM/DD",$G155&lt;&gt;""),申込書!$K$22,"")</f>
        <v/>
      </c>
      <c r="FJ155" s="369" t="str">
        <f>IF(FI155="","",IF(INDEX('コンテンツ＆備考マスタ'!$H:$J,MATCH(学校情報!FI$3,'コンテンツ＆備考マスタ'!$H:$H,0),3)="●",IF(AND(FI155&lt;&gt;"",ISNUMBER(申込書!$AC$22)=TRUE,申込書!$C$67&lt;&gt;"▼プルダウンより選択してください",申込書!$C$67&lt;&gt;""),申込書!$AC$22,""),"-"))</f>
        <v/>
      </c>
      <c r="FK155" s="369"/>
      <c r="FL155" s="369"/>
      <c r="FM155" s="370" t="str">
        <f>IF(AND(申込書!$C$67&lt;&gt;"▼プルダウンより選択してください",申込書!$C$67&lt;&gt;"",$G155&lt;&gt;"",申込書!$V$67="特定学年のみ"),"申し込みする","")</f>
        <v/>
      </c>
      <c r="FN155" s="371"/>
      <c r="FO155" s="372"/>
      <c r="FP155" s="373" t="str">
        <f>IF(AND(申込書!$C$68&lt;&gt;"▼プルダウンより選択してください",申込書!$C$68&lt;&gt;"",申込書!$K$22&lt;&gt;"YYYY/MM/DD",$G155&lt;&gt;""),申込書!$K$22,"")</f>
        <v/>
      </c>
      <c r="FQ155" s="369" t="str">
        <f>IF(FP155="","",IF(INDEX('コンテンツ＆備考マスタ'!$H:$J,MATCH(学校情報!FP$3,'コンテンツ＆備考マスタ'!$H:$H,0),3)="●",IF(AND(FP155&lt;&gt;"",ISNUMBER(申込書!$AC$22)=TRUE,申込書!$C$68&lt;&gt;"▼プルダウンより選択してください",申込書!$C$68&lt;&gt;""),申込書!$AC$22,""),"-"))</f>
        <v/>
      </c>
      <c r="FR155" s="369"/>
      <c r="FS155" s="369"/>
      <c r="FT155" s="370" t="str">
        <f>IF(AND(申込書!$C$68&lt;&gt;"▼プルダウンより選択してください",申込書!$C$68&lt;&gt;"",$G155&lt;&gt;"",申込書!$V$68="特定学年のみ"),"申し込みする","")</f>
        <v/>
      </c>
      <c r="FU155" s="371"/>
      <c r="FV155" s="372"/>
      <c r="FW155" s="373" t="str">
        <f>IF(AND(申込書!$C$69&lt;&gt;"▼プルダウンより選択してください",申込書!$C$69&lt;&gt;"",申込書!$K$22&lt;&gt;"YYYY/MM/DD",$G155&lt;&gt;""),申込書!$K$22,"")</f>
        <v/>
      </c>
      <c r="FX155" s="369" t="str">
        <f>IF(FW155="","",IF(INDEX('コンテンツ＆備考マスタ'!$H:$J,MATCH(学校情報!FW$3,'コンテンツ＆備考マスタ'!$H:$H,0),3)="●",IF(AND(FW155&lt;&gt;"",ISNUMBER(申込書!$AC$22)=TRUE,申込書!$C$69&lt;&gt;"▼プルダウンより選択してください",申込書!$C$69&lt;&gt;""),申込書!$AC$22,""),"-"))</f>
        <v/>
      </c>
      <c r="FY155" s="369"/>
      <c r="FZ155" s="369"/>
      <c r="GA155" s="370" t="str">
        <f>IF(AND(申込書!$C$69&lt;&gt;"▼プルダウンより選択してください",申込書!$C$69&lt;&gt;"",$G155&lt;&gt;"",申込書!$V$69="特定学年のみ"),"申し込みする","")</f>
        <v/>
      </c>
      <c r="GB155" s="371"/>
      <c r="GC155" s="372"/>
      <c r="GD155" s="373" t="str">
        <f>IF(AND(申込書!$C$70&lt;&gt;"▼プルダウンより選択してください",申込書!$C$70&lt;&gt;"",申込書!$K$22&lt;&gt;"YYYY/MM/DD",$G155&lt;&gt;""),申込書!$K$22,"")</f>
        <v/>
      </c>
      <c r="GE155" s="369" t="str">
        <f>IF(GD155="","",IF(INDEX('コンテンツ＆備考マスタ'!$H:$J,MATCH(学校情報!GD$3,'コンテンツ＆備考マスタ'!$H:$H,0),3)="●",IF(AND(GD155&lt;&gt;"",ISNUMBER(申込書!$AC$22)=TRUE,申込書!$C$70&lt;&gt;"▼プルダウンより選択してください",申込書!$C$70&lt;&gt;""),申込書!$AC$22,""),"-"))</f>
        <v/>
      </c>
      <c r="GF155" s="369"/>
      <c r="GG155" s="369"/>
      <c r="GH155" s="370" t="str">
        <f>IF(AND(申込書!$C$70&lt;&gt;"▼プルダウンより選択してください",申込書!$C$70&lt;&gt;"",$G155&lt;&gt;"",申込書!$V$70="特定学年のみ"),"申し込みする","")</f>
        <v/>
      </c>
      <c r="GI155" s="371"/>
      <c r="GJ155" s="372"/>
      <c r="GK155" s="373" t="str">
        <f>IF(AND(申込書!$C$71&lt;&gt;"▼プルダウンより選択してください",申込書!$C$71&lt;&gt;"",申込書!$K$22&lt;&gt;"YYYY/MM/DD",$G155&lt;&gt;""),申込書!$K$22,"")</f>
        <v/>
      </c>
      <c r="GL155" s="369" t="str">
        <f>IF(GK155="","",IF(INDEX('コンテンツ＆備考マスタ'!$H:$J,MATCH(学校情報!GK$3,'コンテンツ＆備考マスタ'!$H:$H,0),3)="●",IF(AND(GK155&lt;&gt;"",ISNUMBER(申込書!$AC$22)=TRUE,申込書!$C$71&lt;&gt;"▼プルダウンより選択してください",申込書!$C$71&lt;&gt;""),申込書!$AC$22,""),"-"))</f>
        <v/>
      </c>
      <c r="GM155" s="369"/>
      <c r="GN155" s="369"/>
      <c r="GO155" s="370" t="str">
        <f>IF(AND(申込書!$C$71&lt;&gt;"▼プルダウンより選択してください",申込書!$C$71&lt;&gt;"",$G155&lt;&gt;"",申込書!$V$71="特定学年のみ"),"申し込みする","")</f>
        <v/>
      </c>
      <c r="GP155" s="371"/>
      <c r="GQ155" s="372"/>
      <c r="GR155" s="373" t="str">
        <f>IF(AND(申込書!$C$72&lt;&gt;"▼プルダウンより選択してください",申込書!$C$72&lt;&gt;"",申込書!$K$22&lt;&gt;"YYYY/MM/DD",$G155&lt;&gt;""),申込書!$K$22,"")</f>
        <v/>
      </c>
      <c r="GS155" s="369" t="str">
        <f>IF(GR155="","",IF(INDEX('コンテンツ＆備考マスタ'!$H:$J,MATCH(学校情報!GR$3,'コンテンツ＆備考マスタ'!$H:$H,0),3)="●",IF(AND(GR155&lt;&gt;"",ISNUMBER(申込書!$AC$22)=TRUE,申込書!$C$72&lt;&gt;"▼プルダウンより選択してください",申込書!$C$72&lt;&gt;""),申込書!$AC$22,""),"-"))</f>
        <v/>
      </c>
      <c r="GT155" s="369"/>
      <c r="GU155" s="369"/>
      <c r="GV155" s="370" t="str">
        <f>IF(AND(申込書!$C$72&lt;&gt;"▼プルダウンより選択してください",申込書!$C$72&lt;&gt;"",$G155&lt;&gt;"",申込書!$V$72="特定学年のみ"),"申し込みする","")</f>
        <v/>
      </c>
      <c r="GW155" s="371"/>
      <c r="GX155" s="372"/>
      <c r="GY155" s="373" t="str">
        <f>IF(AND(申込書!$C$73&lt;&gt;"▼プルダウンより選択してください",申込書!$C$73&lt;&gt;"",申込書!$K$22&lt;&gt;"YYYY/MM/DD",$G155&lt;&gt;""),申込書!$K$22,"")</f>
        <v/>
      </c>
      <c r="GZ155" s="369" t="str">
        <f>IF(GY155="","",IF(INDEX('コンテンツ＆備考マスタ'!$H:$J,MATCH(学校情報!GY$3,'コンテンツ＆備考マスタ'!$H:$H,0),3)="●",IF(AND(GY155&lt;&gt;"",ISNUMBER(申込書!$AC$22)=TRUE,申込書!$C$73&lt;&gt;"▼プルダウンより選択してください",申込書!$C$73&lt;&gt;""),申込書!$AC$22,""),"-"))</f>
        <v/>
      </c>
      <c r="HA155" s="369"/>
      <c r="HB155" s="369"/>
      <c r="HC155" s="370" t="str">
        <f>IF(AND(申込書!$C$73&lt;&gt;"▼プルダウンより選択してください",申込書!$C$73&lt;&gt;"",$G155&lt;&gt;"",申込書!$V$73="特定学年のみ"),"申し込みする","")</f>
        <v/>
      </c>
      <c r="HD155" s="371"/>
      <c r="HE155" s="372"/>
      <c r="HF155" s="373" t="str">
        <f>IF(AND(申込書!$C$74&lt;&gt;"▼プルダウンより選択してください",申込書!$C$74&lt;&gt;"",申込書!$K$22&lt;&gt;"YYYY/MM/DD",$G155&lt;&gt;""),申込書!$K$22,"")</f>
        <v/>
      </c>
      <c r="HG155" s="369" t="str">
        <f>IF(HF155="","",IF(INDEX('コンテンツ＆備考マスタ'!$H:$J,MATCH(学校情報!HF$3,'コンテンツ＆備考マスタ'!$H:$H,0),3)="●",IF(AND(HF155&lt;&gt;"",ISNUMBER(申込書!$AC$22)=TRUE,申込書!$C$74&lt;&gt;"▼プルダウンより選択してください",申込書!$C$74&lt;&gt;""),申込書!$AC$22,""),"-"))</f>
        <v/>
      </c>
      <c r="HH155" s="369"/>
      <c r="HI155" s="369"/>
      <c r="HJ155" s="370" t="str">
        <f>IF(AND(申込書!$C$74&lt;&gt;"▼プルダウンより選択してください",申込書!$C$74&lt;&gt;"",$G155&lt;&gt;"",申込書!$V$74="特定学年のみ"),"申し込みする","")</f>
        <v/>
      </c>
      <c r="HK155" s="371"/>
      <c r="HL155" s="372"/>
      <c r="HM155" s="373" t="str">
        <f>IF(AND(申込書!$C$75&lt;&gt;"▼プルダウンより選択してください",申込書!$C$75&lt;&gt;"",申込書!$K$22&lt;&gt;"YYYY/MM/DD",$G155&lt;&gt;""),申込書!$K$22,"")</f>
        <v/>
      </c>
      <c r="HN155" s="369" t="str">
        <f>IF(HM155="","",IF(INDEX('コンテンツ＆備考マスタ'!$H:$J,MATCH(学校情報!HM$3,'コンテンツ＆備考マスタ'!$H:$H,0),3)="●",IF(AND(HM155&lt;&gt;"",ISNUMBER(申込書!$AC$22)=TRUE,申込書!$C$75&lt;&gt;"▼プルダウンより選択してください",申込書!$C$75&lt;&gt;""),申込書!$AC$22,""),"-"))</f>
        <v/>
      </c>
      <c r="HO155" s="369"/>
      <c r="HP155" s="369"/>
      <c r="HQ155" s="370" t="str">
        <f>IF(AND(申込書!$C$75&lt;&gt;"▼プルダウンより選択してください",申込書!$C$75&lt;&gt;"",$G155&lt;&gt;"",申込書!$V$75="特定学年のみ"),"申し込みする","")</f>
        <v/>
      </c>
      <c r="HR155" s="371"/>
      <c r="HS155" s="371"/>
      <c r="HT155" s="374" t="str">
        <f>IF(AND(申込書!$C$76&lt;&gt;"▼プルダウンより選択してください",申込書!$C$76&lt;&gt;"",申込書!$K$22&lt;&gt;"YYYY/MM/DD",$G155&lt;&gt;""),申込書!$K$22,"")</f>
        <v/>
      </c>
      <c r="HU155" s="369" t="str">
        <f>IF(HT155="","",IF(INDEX('コンテンツ＆備考マスタ'!$H:$J,MATCH(学校情報!HT$3,'コンテンツ＆備考マスタ'!$H:$H,0),3)="●",IF(AND(HT155&lt;&gt;"",ISNUMBER(申込書!$AC$22)=TRUE,申込書!$C$76&lt;&gt;"▼プルダウンより選択してください",申込書!$C$76&lt;&gt;""),申込書!$AC$22,""),"-"))</f>
        <v/>
      </c>
      <c r="HV155" s="369"/>
      <c r="HW155" s="369"/>
      <c r="HX155" s="370" t="str">
        <f>IF(AND(申込書!$C$76&lt;&gt;"▼プルダウンより選択してください",申込書!$C$76&lt;&gt;"",$G155&lt;&gt;"",申込書!$V$76="特定学年のみ"),"申し込みする","")</f>
        <v/>
      </c>
      <c r="HY155" s="371"/>
      <c r="HZ155" s="372"/>
      <c r="IA155" s="69"/>
    </row>
    <row r="156" spans="2:235" ht="26.85" hidden="1" customHeight="1" outlineLevel="1">
      <c r="B156" s="365">
        <f t="shared" si="6"/>
        <v>151</v>
      </c>
      <c r="C156" s="55"/>
      <c r="D156" s="56"/>
      <c r="E156" s="154"/>
      <c r="F156" s="57"/>
      <c r="G156" s="58"/>
      <c r="H156" s="59"/>
      <c r="I156" s="60"/>
      <c r="J156" s="61"/>
      <c r="K156" s="366" t="str">
        <f t="shared" si="7"/>
        <v/>
      </c>
      <c r="L156" s="62"/>
      <c r="M156" s="322"/>
      <c r="N156" s="63"/>
      <c r="O156" s="64"/>
      <c r="P156" s="367" t="str">
        <f t="shared" si="8"/>
        <v/>
      </c>
      <c r="Q156" s="65"/>
      <c r="R156" s="66"/>
      <c r="S156" s="67"/>
      <c r="T156" s="68"/>
      <c r="U156" s="68"/>
      <c r="V156" s="68"/>
      <c r="W156" s="66"/>
      <c r="X156" s="281"/>
      <c r="Y156" s="368" t="str">
        <f>IF(AND(申込書!$C$47&lt;&gt;"▼プルダウンより選択してください",申込書!$C$47&lt;&gt;"",申込書!$K$22&lt;&gt;"YYYY/MM/DD",$G156&lt;&gt;""),申込書!$K$22,"")</f>
        <v/>
      </c>
      <c r="Z156" s="369" t="str">
        <f>IF(Y156="","",IF(INDEX('コンテンツ＆備考マスタ'!$H:$J,MATCH(学校情報!Y$3,'コンテンツ＆備考マスタ'!$H:$H,0),3)="●",IF(AND(Y156&lt;&gt;"",ISNUMBER(申込書!$AC$22)=TRUE,申込書!$C$47&lt;&gt;"▼プルダウンより選択してください",申込書!$C$47&lt;&gt;""),申込書!$AC$22,""),"-"))</f>
        <v/>
      </c>
      <c r="AA156" s="369"/>
      <c r="AB156" s="369"/>
      <c r="AC156" s="370" t="str">
        <f>IF(AND(申込書!$C$47&lt;&gt;"▼プルダウンより選択してください",申込書!$C$47&lt;&gt;"",$G156&lt;&gt;"",申込書!$V$47="特定学年のみ"),"申し込みする","")</f>
        <v/>
      </c>
      <c r="AD156" s="371"/>
      <c r="AE156" s="372"/>
      <c r="AF156" s="373" t="str">
        <f>IF(AND(申込書!$C$48&lt;&gt;"▼プルダウンより選択してください",申込書!$C$48&lt;&gt;"",申込書!$K$22&lt;&gt;"YYYY/MM/DD",$G156&lt;&gt;""),申込書!$K$22,"")</f>
        <v/>
      </c>
      <c r="AG156" s="369" t="str">
        <f>IF(AF156="","",IF(INDEX('コンテンツ＆備考マスタ'!$H:$J,MATCH(学校情報!AF$3,'コンテンツ＆備考マスタ'!$H:$H,0),3)="●",IF(AND(AF156&lt;&gt;"",ISNUMBER(申込書!$AC$22)=TRUE,申込書!$C$48&lt;&gt;"▼プルダウンより選択してください",申込書!$C$48&lt;&gt;""),申込書!$AC$22,""),"-"))</f>
        <v/>
      </c>
      <c r="AH156" s="369"/>
      <c r="AI156" s="369"/>
      <c r="AJ156" s="370" t="str">
        <f>IF(AND(申込書!$C$48&lt;&gt;"▼プルダウンより選択してください",申込書!$C$48&lt;&gt;"",$G156&lt;&gt;"",申込書!$V$48="特定学年のみ"),"申し込みする","")</f>
        <v/>
      </c>
      <c r="AK156" s="371"/>
      <c r="AL156" s="372"/>
      <c r="AM156" s="373" t="str">
        <f>IF(AND(申込書!$C$49&lt;&gt;"▼プルダウンより選択してください",申込書!$C$49&lt;&gt;"",申込書!$K$22&lt;&gt;"YYYY/MM/DD",$G156&lt;&gt;""),申込書!$K$22,"")</f>
        <v/>
      </c>
      <c r="AN156" s="369" t="str">
        <f>IF(AM156="","",IF(INDEX('コンテンツ＆備考マスタ'!$H:$J,MATCH(学校情報!AM$3,'コンテンツ＆備考マスタ'!$H:$H,0),3)="●",IF(AND(AM156&lt;&gt;"",ISNUMBER(申込書!$AC$22)=TRUE,申込書!$C$49&lt;&gt;"▼プルダウンより選択してください",申込書!$C$49&lt;&gt;""),申込書!$AC$22,""),"-"))</f>
        <v/>
      </c>
      <c r="AO156" s="369"/>
      <c r="AP156" s="369"/>
      <c r="AQ156" s="370" t="str">
        <f>IF(AND(申込書!$C$49&lt;&gt;"▼プルダウンより選択してください",申込書!$C$49&lt;&gt;"",$G156&lt;&gt;"",申込書!$V$49="特定学年のみ"),"申し込みする","")</f>
        <v/>
      </c>
      <c r="AR156" s="371"/>
      <c r="AS156" s="372"/>
      <c r="AT156" s="373" t="str">
        <f>IF(AND(申込書!$C$50&lt;&gt;"▼プルダウンより選択してください",申込書!$C$50&lt;&gt;"",申込書!$K$22&lt;&gt;"YYYY/MM/DD",$G156&lt;&gt;""),申込書!$K$22,"")</f>
        <v/>
      </c>
      <c r="AU156" s="369" t="str">
        <f>IF(AT156="","",IF(INDEX('コンテンツ＆備考マスタ'!$H:$J,MATCH(学校情報!AT$3,'コンテンツ＆備考マスタ'!$H:$H,0),3)="●",IF(AND(AT156&lt;&gt;"",ISNUMBER(申込書!$AC$22)=TRUE,申込書!$C$50&lt;&gt;"▼プルダウンより選択してください",申込書!$C$50&lt;&gt;""),申込書!$AC$22,""),"-"))</f>
        <v/>
      </c>
      <c r="AV156" s="369"/>
      <c r="AW156" s="369"/>
      <c r="AX156" s="370" t="str">
        <f>IF(AND(申込書!$C$50&lt;&gt;"▼プルダウンより選択してください",申込書!$C$50&lt;&gt;"",$G156&lt;&gt;"",申込書!$V$50="特定学年のみ"),"申し込みする","")</f>
        <v/>
      </c>
      <c r="AY156" s="371"/>
      <c r="AZ156" s="372"/>
      <c r="BA156" s="373" t="str">
        <f>IF(AND(申込書!$C$51&lt;&gt;"▼プルダウンより選択してください",申込書!$C$51&lt;&gt;"",申込書!$K$22&lt;&gt;"YYYY/MM/DD",$G156&lt;&gt;""),申込書!$K$22,"")</f>
        <v/>
      </c>
      <c r="BB156" s="369" t="str">
        <f>IF(BA156="","",IF(INDEX('コンテンツ＆備考マスタ'!$H:$J,MATCH(学校情報!BA$3,'コンテンツ＆備考マスタ'!$H:$H,0),3)="●",IF(AND(BA156&lt;&gt;"",ISNUMBER(申込書!$AC$22)=TRUE,申込書!$C$51&lt;&gt;"▼プルダウンより選択してください",申込書!$C$51&lt;&gt;""),申込書!$AC$22,""),"-"))</f>
        <v/>
      </c>
      <c r="BC156" s="369"/>
      <c r="BD156" s="369"/>
      <c r="BE156" s="370" t="str">
        <f>IF(AND(申込書!$C$51&lt;&gt;"▼プルダウンより選択してください",申込書!$C$51&lt;&gt;"",$G156&lt;&gt;"",申込書!$V$51="特定学年のみ"),"申し込みする","")</f>
        <v/>
      </c>
      <c r="BF156" s="371"/>
      <c r="BG156" s="372"/>
      <c r="BH156" s="373" t="str">
        <f>IF(AND(申込書!$C$52&lt;&gt;"▼プルダウンより選択してください",申込書!$C$52&lt;&gt;"",申込書!$K$22&lt;&gt;"YYYY/MM/DD",$G156&lt;&gt;""),申込書!$K$22,"")</f>
        <v/>
      </c>
      <c r="BI156" s="369" t="str">
        <f>IF(BH156="","",IF(INDEX('コンテンツ＆備考マスタ'!$H:$J,MATCH(学校情報!BH$3,'コンテンツ＆備考マスタ'!$H:$H,0),3)="●",IF(AND(BH156&lt;&gt;"",ISNUMBER(申込書!$AC$22)=TRUE,申込書!$C$52&lt;&gt;"▼プルダウンより選択してください",申込書!$C$52&lt;&gt;""),申込書!$AC$22,""),"-"))</f>
        <v/>
      </c>
      <c r="BJ156" s="369"/>
      <c r="BK156" s="369"/>
      <c r="BL156" s="370" t="str">
        <f>IF(AND(申込書!$C$52&lt;&gt;"▼プルダウンより選択してください",申込書!$C$52&lt;&gt;"",$G156&lt;&gt;"",申込書!$V$52="特定学年のみ"),"申し込みする","")</f>
        <v/>
      </c>
      <c r="BM156" s="371"/>
      <c r="BN156" s="372"/>
      <c r="BO156" s="373" t="str">
        <f>IF(AND(申込書!$C$53&lt;&gt;"▼プルダウンより選択してください",申込書!$C$53&lt;&gt;"",申込書!$K$22&lt;&gt;"YYYY/MM/DD",$G156&lt;&gt;""),申込書!$K$22,"")</f>
        <v/>
      </c>
      <c r="BP156" s="369" t="str">
        <f>IF(BO156="","",IF(INDEX('コンテンツ＆備考マスタ'!$H:$J,MATCH(学校情報!BO$3,'コンテンツ＆備考マスタ'!$H:$H,0),3)="●",IF(AND(BO156&lt;&gt;"",ISNUMBER(申込書!$AC$22)=TRUE,申込書!$C$53&lt;&gt;"▼プルダウンより選択してください",申込書!$C$53&lt;&gt;""),申込書!$AC$22,""),"-"))</f>
        <v/>
      </c>
      <c r="BQ156" s="369"/>
      <c r="BR156" s="369"/>
      <c r="BS156" s="370" t="str">
        <f>IF(AND(申込書!$C$53&lt;&gt;"▼プルダウンより選択してください",申込書!$C$53&lt;&gt;"",$G156&lt;&gt;"",申込書!$V$53="特定学年のみ"),"申し込みする","")</f>
        <v/>
      </c>
      <c r="BT156" s="371"/>
      <c r="BU156" s="372"/>
      <c r="BV156" s="373" t="str">
        <f>IF(AND(申込書!$C$54&lt;&gt;"▼プルダウンより選択してください",申込書!$C$54&lt;&gt;"",申込書!$K$22&lt;&gt;"YYYY/MM/DD",$G156&lt;&gt;""),申込書!$K$22,"")</f>
        <v/>
      </c>
      <c r="BW156" s="369" t="str">
        <f>IF(BV156="","",IF(INDEX('コンテンツ＆備考マスタ'!$H:$J,MATCH(学校情報!BV$3,'コンテンツ＆備考マスタ'!$H:$H,0),3)="●",IF(AND(BV156&lt;&gt;"",ISNUMBER(申込書!$AC$22)=TRUE,申込書!$C$54&lt;&gt;"▼プルダウンより選択してください",申込書!$C$54&lt;&gt;""),申込書!$AC$22,""),"-"))</f>
        <v/>
      </c>
      <c r="BX156" s="369"/>
      <c r="BY156" s="369"/>
      <c r="BZ156" s="370" t="str">
        <f>IF(AND(申込書!$C$54&lt;&gt;"▼プルダウンより選択してください",申込書!$C$54&lt;&gt;"",$G156&lt;&gt;"",申込書!$V$54="特定学年のみ"),"申し込みする","")</f>
        <v/>
      </c>
      <c r="CA156" s="371"/>
      <c r="CB156" s="372"/>
      <c r="CC156" s="373" t="str">
        <f>IF(AND(申込書!$C$55&lt;&gt;"▼プルダウンより選択してください",申込書!$C$55&lt;&gt;"",申込書!$K$22&lt;&gt;"YYYY/MM/DD",$G156&lt;&gt;""),申込書!$K$22,"")</f>
        <v/>
      </c>
      <c r="CD156" s="369" t="str">
        <f>IF(CC156="","",IF(INDEX('コンテンツ＆備考マスタ'!$H:$J,MATCH(学校情報!CC$3,'コンテンツ＆備考マスタ'!$H:$H,0),3)="●",IF(AND(CC156&lt;&gt;"",ISNUMBER(申込書!$AC$22)=TRUE,申込書!$C$55&lt;&gt;"▼プルダウンより選択してください",申込書!$C$55&lt;&gt;""),申込書!$AC$22,""),"-"))</f>
        <v/>
      </c>
      <c r="CE156" s="369"/>
      <c r="CF156" s="369"/>
      <c r="CG156" s="370" t="str">
        <f>IF(AND(申込書!$C$55&lt;&gt;"▼プルダウンより選択してください",申込書!$C$55&lt;&gt;"",$G156&lt;&gt;"",申込書!$V$55="特定学年のみ"),"申し込みする","")</f>
        <v/>
      </c>
      <c r="CH156" s="371"/>
      <c r="CI156" s="372"/>
      <c r="CJ156" s="373" t="str">
        <f>IF(AND(申込書!$C$56&lt;&gt;"▼プルダウンより選択してください",申込書!$C$56&lt;&gt;"",申込書!$K$22&lt;&gt;"YYYY/MM/DD",$G156&lt;&gt;""),申込書!$K$22,"")</f>
        <v/>
      </c>
      <c r="CK156" s="369" t="str">
        <f>IF(CJ156="","",IF(INDEX('コンテンツ＆備考マスタ'!$H:$J,MATCH(学校情報!CJ$3,'コンテンツ＆備考マスタ'!$H:$H,0),3)="●",IF(AND(CJ156&lt;&gt;"",ISNUMBER(申込書!$AC$22)=TRUE,申込書!$C$56&lt;&gt;"▼プルダウンより選択してください",申込書!$C$56&lt;&gt;""),申込書!$AC$22,""),"-"))</f>
        <v/>
      </c>
      <c r="CL156" s="369"/>
      <c r="CM156" s="369"/>
      <c r="CN156" s="370" t="str">
        <f>IF(AND(申込書!$C$56&lt;&gt;"▼プルダウンより選択してください",申込書!$C$56&lt;&gt;"",$G156&lt;&gt;"",申込書!$V$56="特定学年のみ"),"申し込みする","")</f>
        <v/>
      </c>
      <c r="CO156" s="371"/>
      <c r="CP156" s="372"/>
      <c r="CQ156" s="373" t="str">
        <f>IF(AND(申込書!$C$57&lt;&gt;"▼プルダウンより選択してください",申込書!$C$57&lt;&gt;"",申込書!$K$22&lt;&gt;"YYYY/MM/DD",$G156&lt;&gt;""),申込書!$K$22,"")</f>
        <v/>
      </c>
      <c r="CR156" s="369" t="str">
        <f>IF(CQ156="","",IF(INDEX('コンテンツ＆備考マスタ'!$H:$J,MATCH(学校情報!CQ$3,'コンテンツ＆備考マスタ'!$H:$H,0),3)="●",IF(AND(CQ156&lt;&gt;"",ISNUMBER(申込書!$AC$22)=TRUE,申込書!$C$57&lt;&gt;"▼プルダウンより選択してください",申込書!$C$57&lt;&gt;""),申込書!$AC$22,""),"-"))</f>
        <v/>
      </c>
      <c r="CS156" s="369"/>
      <c r="CT156" s="369"/>
      <c r="CU156" s="369" t="str">
        <f>IF(AND(申込書!$C$57&lt;&gt;"▼プルダウンより選択してください",申込書!$C$57&lt;&gt;"",$G156&lt;&gt;"",申込書!$V$57="特定学年のみ"),"申し込みする","")</f>
        <v/>
      </c>
      <c r="CV156" s="371"/>
      <c r="CW156" s="372"/>
      <c r="CX156" s="373" t="str">
        <f>IF(AND(申込書!$C$58&lt;&gt;"▼プルダウンより選択してください",申込書!$C$58&lt;&gt;"",申込書!$K$22&lt;&gt;"YYYY/MM/DD",$G156&lt;&gt;""),申込書!$K$22,"")</f>
        <v/>
      </c>
      <c r="CY156" s="369" t="str">
        <f>IF(CX156="","",IF(INDEX('コンテンツ＆備考マスタ'!$H:$J,MATCH(学校情報!CX$3,'コンテンツ＆備考マスタ'!$H:$H,0),3)="●",IF(AND(CX156&lt;&gt;"",ISNUMBER(申込書!$AC$22)=TRUE,申込書!$C$58&lt;&gt;"▼プルダウンより選択してください",申込書!$C$58&lt;&gt;""),申込書!$AC$22,""),"-"))</f>
        <v/>
      </c>
      <c r="CZ156" s="369"/>
      <c r="DA156" s="369"/>
      <c r="DB156" s="369" t="str">
        <f>IF(AND(申込書!$C$58&lt;&gt;"▼プルダウンより選択してください",申込書!$C$58&lt;&gt;"",$G156&lt;&gt;"",申込書!$V$58="特定学年のみ"),"申し込みする","")</f>
        <v/>
      </c>
      <c r="DC156" s="371"/>
      <c r="DD156" s="372"/>
      <c r="DE156" s="373" t="str">
        <f>IF(AND(申込書!$C$59&lt;&gt;"▼プルダウンより選択してください",申込書!$C$59&lt;&gt;"",申込書!$K$22&lt;&gt;"YYYY/MM/DD",$G156&lt;&gt;""),申込書!$K$22,"")</f>
        <v/>
      </c>
      <c r="DF156" s="369" t="str">
        <f>IF(DE156="","",IF(INDEX('コンテンツ＆備考マスタ'!$H:$J,MATCH(学校情報!DE$3,'コンテンツ＆備考マスタ'!$H:$H,0),3)="●",IF(AND(DE156&lt;&gt;"",ISNUMBER(申込書!$AC$22)=TRUE,申込書!$C$59&lt;&gt;"▼プルダウンより選択してください",申込書!$C$59&lt;&gt;""),申込書!$AC$22,""),"-"))</f>
        <v/>
      </c>
      <c r="DG156" s="369"/>
      <c r="DH156" s="369"/>
      <c r="DI156" s="369" t="str">
        <f>IF(AND(申込書!$C$59&lt;&gt;"▼プルダウンより選択してください",申込書!$C$59&lt;&gt;"",$G156&lt;&gt;"",申込書!$V$59="特定学年のみ"),"申し込みする","")</f>
        <v/>
      </c>
      <c r="DJ156" s="371"/>
      <c r="DK156" s="372"/>
      <c r="DL156" s="373" t="str">
        <f>IF(AND(申込書!$C$60&lt;&gt;"▼プルダウンより選択してください",申込書!$C$60&lt;&gt;"",申込書!$K$22&lt;&gt;"YYYY/MM/DD",$G156&lt;&gt;""),申込書!$K$22,"")</f>
        <v/>
      </c>
      <c r="DM156" s="369" t="str">
        <f>IF(DL156="","",IF(INDEX('コンテンツ＆備考マスタ'!$H:$J,MATCH(学校情報!DL$3,'コンテンツ＆備考マスタ'!$H:$H,0),3)="●",IF(AND(DL156&lt;&gt;"",ISNUMBER(申込書!$AC$22)=TRUE,申込書!$C$60&lt;&gt;"▼プルダウンより選択してください",申込書!$C$60&lt;&gt;""),申込書!$AC$22,""),"-"))</f>
        <v/>
      </c>
      <c r="DN156" s="369"/>
      <c r="DO156" s="369"/>
      <c r="DP156" s="369" t="str">
        <f>IF(AND(申込書!$C$60&lt;&gt;"▼プルダウンより選択してください",申込書!$C$60&lt;&gt;"",$G156&lt;&gt;"",申込書!$V$60="特定学年のみ"),"申し込みする","")</f>
        <v/>
      </c>
      <c r="DQ156" s="371"/>
      <c r="DR156" s="372"/>
      <c r="DS156" s="373" t="str">
        <f>IF(AND(申込書!$C$61&lt;&gt;"▼プルダウンより選択してください",申込書!$C$61&lt;&gt;"",申込書!$K$22&lt;&gt;"YYYY/MM/DD",$G156&lt;&gt;""),申込書!$K$22,"")</f>
        <v/>
      </c>
      <c r="DT156" s="369" t="str">
        <f>IF(DS156="","",IF(INDEX('コンテンツ＆備考マスタ'!$H:$J,MATCH(学校情報!DS$3,'コンテンツ＆備考マスタ'!$H:$H,0),3)="●",IF(AND(DS156&lt;&gt;"",ISNUMBER(申込書!$AC$22)=TRUE,申込書!$C$61&lt;&gt;"▼プルダウンより選択してください",申込書!$C$61&lt;&gt;""),申込書!$AC$22,""),"-"))</f>
        <v/>
      </c>
      <c r="DU156" s="369"/>
      <c r="DV156" s="369"/>
      <c r="DW156" s="369" t="str">
        <f>IF(AND(申込書!$C$61&lt;&gt;"▼プルダウンより選択してください",申込書!$C$61&lt;&gt;"",$G156&lt;&gt;"",申込書!$V$61="特定学年のみ"),"申し込みする","")</f>
        <v/>
      </c>
      <c r="DX156" s="371"/>
      <c r="DY156" s="372"/>
      <c r="DZ156" s="373" t="str">
        <f>IF(AND(申込書!$C$62&lt;&gt;"▼プルダウンより選択してください",申込書!$C$62&lt;&gt;"",申込書!$K$22&lt;&gt;"YYYY/MM/DD",$G156&lt;&gt;""),申込書!$K$22,"")</f>
        <v/>
      </c>
      <c r="EA156" s="369" t="str">
        <f>IF(DZ156="","",IF(INDEX('コンテンツ＆備考マスタ'!$H:$J,MATCH(学校情報!DZ$3,'コンテンツ＆備考マスタ'!$H:$H,0),3)="●",IF(AND(DZ156&lt;&gt;"",ISNUMBER(申込書!$AC$22)=TRUE,申込書!$C$62&lt;&gt;"▼プルダウンより選択してください",申込書!$C$62&lt;&gt;""),申込書!$AC$22,""),"-"))</f>
        <v/>
      </c>
      <c r="EB156" s="369"/>
      <c r="EC156" s="369"/>
      <c r="ED156" s="370" t="str">
        <f>IF(AND(申込書!$C$62&lt;&gt;"▼プルダウンより選択してください",申込書!$C$62&lt;&gt;"",$G156&lt;&gt;"",申込書!$V$62="特定学年のみ"),"申し込みする","")</f>
        <v/>
      </c>
      <c r="EE156" s="371"/>
      <c r="EF156" s="372"/>
      <c r="EG156" s="373" t="str">
        <f>IF(AND(申込書!$C$63&lt;&gt;"▼プルダウンより選択してください",申込書!$C$63&lt;&gt;"",申込書!$K$22&lt;&gt;"YYYY/MM/DD",$G156&lt;&gt;""),申込書!$K$22,"")</f>
        <v/>
      </c>
      <c r="EH156" s="369" t="str">
        <f>IF(EG156="","",IF(INDEX('コンテンツ＆備考マスタ'!$H:$J,MATCH(学校情報!EG$3,'コンテンツ＆備考マスタ'!$H:$H,0),3)="●",IF(AND(EG156&lt;&gt;"",ISNUMBER(申込書!$AC$22)=TRUE,申込書!$C$63&lt;&gt;"▼プルダウンより選択してください",申込書!$C$63&lt;&gt;""),申込書!$AC$22,""),"-"))</f>
        <v/>
      </c>
      <c r="EI156" s="369"/>
      <c r="EJ156" s="369"/>
      <c r="EK156" s="370" t="str">
        <f>IF(AND(申込書!$C$63&lt;&gt;"▼プルダウンより選択してください",申込書!$C$63&lt;&gt;"",$G156&lt;&gt;"",申込書!$V$63="特定学年のみ"),"申し込みする","")</f>
        <v/>
      </c>
      <c r="EL156" s="371"/>
      <c r="EM156" s="372"/>
      <c r="EN156" s="373" t="str">
        <f>IF(AND(申込書!$C$64&lt;&gt;"▼プルダウンより選択してください",申込書!$C$64&lt;&gt;"",申込書!$K$22&lt;&gt;"YYYY/MM/DD",$G156&lt;&gt;""),申込書!$K$22,"")</f>
        <v/>
      </c>
      <c r="EO156" s="369" t="str">
        <f>IF(EN156="","",IF(INDEX('コンテンツ＆備考マスタ'!$H:$J,MATCH(学校情報!EN$3,'コンテンツ＆備考マスタ'!$H:$H,0),3)="●",IF(AND(EN156&lt;&gt;"",ISNUMBER(申込書!$AC$22)=TRUE,申込書!$C$64&lt;&gt;"▼プルダウンより選択してください",申込書!$C$64&lt;&gt;""),申込書!$AC$22,""),"-"))</f>
        <v/>
      </c>
      <c r="EP156" s="369"/>
      <c r="EQ156" s="369"/>
      <c r="ER156" s="370" t="str">
        <f>IF(AND(申込書!$C$64&lt;&gt;"▼プルダウンより選択してください",申込書!$C$64&lt;&gt;"",$G156&lt;&gt;"",申込書!$V$64="特定学年のみ"),"申し込みする","")</f>
        <v/>
      </c>
      <c r="ES156" s="371"/>
      <c r="ET156" s="372"/>
      <c r="EU156" s="373" t="str">
        <f>IF(AND(申込書!$C$65&lt;&gt;"▼プルダウンより選択してください",申込書!$C$65&lt;&gt;"",申込書!$K$22&lt;&gt;"YYYY/MM/DD",$G156&lt;&gt;""),申込書!$K$22,"")</f>
        <v/>
      </c>
      <c r="EV156" s="369" t="str">
        <f>IF(EU156="","",IF(INDEX('コンテンツ＆備考マスタ'!$H:$J,MATCH(学校情報!EU$3,'コンテンツ＆備考マスタ'!$H:$H,0),3)="●",IF(AND(EU156&lt;&gt;"",ISNUMBER(申込書!$AC$22)=TRUE,申込書!$C$65&lt;&gt;"▼プルダウンより選択してください",申込書!$C$65&lt;&gt;""),申込書!$AC$22,""),"-"))</f>
        <v/>
      </c>
      <c r="EW156" s="369"/>
      <c r="EX156" s="369"/>
      <c r="EY156" s="370" t="str">
        <f>IF(AND(申込書!$C$65&lt;&gt;"▼プルダウンより選択してください",申込書!$C$65&lt;&gt;"",$G156&lt;&gt;"",申込書!$V$65="特定学年のみ"),"申し込みする","")</f>
        <v/>
      </c>
      <c r="EZ156" s="371"/>
      <c r="FA156" s="372"/>
      <c r="FB156" s="373" t="str">
        <f>IF(AND(申込書!$C$66&lt;&gt;"▼プルダウンより選択してください",申込書!$C$66&lt;&gt;"",申込書!$K$22&lt;&gt;"YYYY/MM/DD",$G156&lt;&gt;""),申込書!$K$22,"")</f>
        <v/>
      </c>
      <c r="FC156" s="369" t="str">
        <f>IF(FB156="","",IF(INDEX('コンテンツ＆備考マスタ'!$H:$J,MATCH(学校情報!FB$3,'コンテンツ＆備考マスタ'!$H:$H,0),3)="●",IF(AND(FB156&lt;&gt;"",ISNUMBER(申込書!$AC$22)=TRUE,申込書!$C$66&lt;&gt;"▼プルダウンより選択してください",申込書!$C$66&lt;&gt;""),申込書!$AC$22,""),"-"))</f>
        <v/>
      </c>
      <c r="FD156" s="369"/>
      <c r="FE156" s="369"/>
      <c r="FF156" s="370" t="str">
        <f>IF(AND(申込書!$C$66&lt;&gt;"▼プルダウンより選択してください",申込書!$C$66&lt;&gt;"",$G156&lt;&gt;"",申込書!$V$66="特定学年のみ"),"申し込みする","")</f>
        <v/>
      </c>
      <c r="FG156" s="371"/>
      <c r="FH156" s="372"/>
      <c r="FI156" s="373" t="str">
        <f>IF(AND(申込書!$C$67&lt;&gt;"▼プルダウンより選択してください",申込書!$C$67&lt;&gt;"",申込書!$K$22&lt;&gt;"YYYY/MM/DD",$G156&lt;&gt;""),申込書!$K$22,"")</f>
        <v/>
      </c>
      <c r="FJ156" s="369" t="str">
        <f>IF(FI156="","",IF(INDEX('コンテンツ＆備考マスタ'!$H:$J,MATCH(学校情報!FI$3,'コンテンツ＆備考マスタ'!$H:$H,0),3)="●",IF(AND(FI156&lt;&gt;"",ISNUMBER(申込書!$AC$22)=TRUE,申込書!$C$67&lt;&gt;"▼プルダウンより選択してください",申込書!$C$67&lt;&gt;""),申込書!$AC$22,""),"-"))</f>
        <v/>
      </c>
      <c r="FK156" s="369"/>
      <c r="FL156" s="369"/>
      <c r="FM156" s="370" t="str">
        <f>IF(AND(申込書!$C$67&lt;&gt;"▼プルダウンより選択してください",申込書!$C$67&lt;&gt;"",$G156&lt;&gt;"",申込書!$V$67="特定学年のみ"),"申し込みする","")</f>
        <v/>
      </c>
      <c r="FN156" s="371"/>
      <c r="FO156" s="372"/>
      <c r="FP156" s="373" t="str">
        <f>IF(AND(申込書!$C$68&lt;&gt;"▼プルダウンより選択してください",申込書!$C$68&lt;&gt;"",申込書!$K$22&lt;&gt;"YYYY/MM/DD",$G156&lt;&gt;""),申込書!$K$22,"")</f>
        <v/>
      </c>
      <c r="FQ156" s="369" t="str">
        <f>IF(FP156="","",IF(INDEX('コンテンツ＆備考マスタ'!$H:$J,MATCH(学校情報!FP$3,'コンテンツ＆備考マスタ'!$H:$H,0),3)="●",IF(AND(FP156&lt;&gt;"",ISNUMBER(申込書!$AC$22)=TRUE,申込書!$C$68&lt;&gt;"▼プルダウンより選択してください",申込書!$C$68&lt;&gt;""),申込書!$AC$22,""),"-"))</f>
        <v/>
      </c>
      <c r="FR156" s="369"/>
      <c r="FS156" s="369"/>
      <c r="FT156" s="370" t="str">
        <f>IF(AND(申込書!$C$68&lt;&gt;"▼プルダウンより選択してください",申込書!$C$68&lt;&gt;"",$G156&lt;&gt;"",申込書!$V$68="特定学年のみ"),"申し込みする","")</f>
        <v/>
      </c>
      <c r="FU156" s="371"/>
      <c r="FV156" s="372"/>
      <c r="FW156" s="373" t="str">
        <f>IF(AND(申込書!$C$69&lt;&gt;"▼プルダウンより選択してください",申込書!$C$69&lt;&gt;"",申込書!$K$22&lt;&gt;"YYYY/MM/DD",$G156&lt;&gt;""),申込書!$K$22,"")</f>
        <v/>
      </c>
      <c r="FX156" s="369" t="str">
        <f>IF(FW156="","",IF(INDEX('コンテンツ＆備考マスタ'!$H:$J,MATCH(学校情報!FW$3,'コンテンツ＆備考マスタ'!$H:$H,0),3)="●",IF(AND(FW156&lt;&gt;"",ISNUMBER(申込書!$AC$22)=TRUE,申込書!$C$69&lt;&gt;"▼プルダウンより選択してください",申込書!$C$69&lt;&gt;""),申込書!$AC$22,""),"-"))</f>
        <v/>
      </c>
      <c r="FY156" s="369"/>
      <c r="FZ156" s="369"/>
      <c r="GA156" s="370" t="str">
        <f>IF(AND(申込書!$C$69&lt;&gt;"▼プルダウンより選択してください",申込書!$C$69&lt;&gt;"",$G156&lt;&gt;"",申込書!$V$69="特定学年のみ"),"申し込みする","")</f>
        <v/>
      </c>
      <c r="GB156" s="371"/>
      <c r="GC156" s="372"/>
      <c r="GD156" s="373" t="str">
        <f>IF(AND(申込書!$C$70&lt;&gt;"▼プルダウンより選択してください",申込書!$C$70&lt;&gt;"",申込書!$K$22&lt;&gt;"YYYY/MM/DD",$G156&lt;&gt;""),申込書!$K$22,"")</f>
        <v/>
      </c>
      <c r="GE156" s="369" t="str">
        <f>IF(GD156="","",IF(INDEX('コンテンツ＆備考マスタ'!$H:$J,MATCH(学校情報!GD$3,'コンテンツ＆備考マスタ'!$H:$H,0),3)="●",IF(AND(GD156&lt;&gt;"",ISNUMBER(申込書!$AC$22)=TRUE,申込書!$C$70&lt;&gt;"▼プルダウンより選択してください",申込書!$C$70&lt;&gt;""),申込書!$AC$22,""),"-"))</f>
        <v/>
      </c>
      <c r="GF156" s="369"/>
      <c r="GG156" s="369"/>
      <c r="GH156" s="370" t="str">
        <f>IF(AND(申込書!$C$70&lt;&gt;"▼プルダウンより選択してください",申込書!$C$70&lt;&gt;"",$G156&lt;&gt;"",申込書!$V$70="特定学年のみ"),"申し込みする","")</f>
        <v/>
      </c>
      <c r="GI156" s="371"/>
      <c r="GJ156" s="372"/>
      <c r="GK156" s="373" t="str">
        <f>IF(AND(申込書!$C$71&lt;&gt;"▼プルダウンより選択してください",申込書!$C$71&lt;&gt;"",申込書!$K$22&lt;&gt;"YYYY/MM/DD",$G156&lt;&gt;""),申込書!$K$22,"")</f>
        <v/>
      </c>
      <c r="GL156" s="369" t="str">
        <f>IF(GK156="","",IF(INDEX('コンテンツ＆備考マスタ'!$H:$J,MATCH(学校情報!GK$3,'コンテンツ＆備考マスタ'!$H:$H,0),3)="●",IF(AND(GK156&lt;&gt;"",ISNUMBER(申込書!$AC$22)=TRUE,申込書!$C$71&lt;&gt;"▼プルダウンより選択してください",申込書!$C$71&lt;&gt;""),申込書!$AC$22,""),"-"))</f>
        <v/>
      </c>
      <c r="GM156" s="369"/>
      <c r="GN156" s="369"/>
      <c r="GO156" s="370" t="str">
        <f>IF(AND(申込書!$C$71&lt;&gt;"▼プルダウンより選択してください",申込書!$C$71&lt;&gt;"",$G156&lt;&gt;"",申込書!$V$71="特定学年のみ"),"申し込みする","")</f>
        <v/>
      </c>
      <c r="GP156" s="371"/>
      <c r="GQ156" s="372"/>
      <c r="GR156" s="373" t="str">
        <f>IF(AND(申込書!$C$72&lt;&gt;"▼プルダウンより選択してください",申込書!$C$72&lt;&gt;"",申込書!$K$22&lt;&gt;"YYYY/MM/DD",$G156&lt;&gt;""),申込書!$K$22,"")</f>
        <v/>
      </c>
      <c r="GS156" s="369" t="str">
        <f>IF(GR156="","",IF(INDEX('コンテンツ＆備考マスタ'!$H:$J,MATCH(学校情報!GR$3,'コンテンツ＆備考マスタ'!$H:$H,0),3)="●",IF(AND(GR156&lt;&gt;"",ISNUMBER(申込書!$AC$22)=TRUE,申込書!$C$72&lt;&gt;"▼プルダウンより選択してください",申込書!$C$72&lt;&gt;""),申込書!$AC$22,""),"-"))</f>
        <v/>
      </c>
      <c r="GT156" s="369"/>
      <c r="GU156" s="369"/>
      <c r="GV156" s="370" t="str">
        <f>IF(AND(申込書!$C$72&lt;&gt;"▼プルダウンより選択してください",申込書!$C$72&lt;&gt;"",$G156&lt;&gt;"",申込書!$V$72="特定学年のみ"),"申し込みする","")</f>
        <v/>
      </c>
      <c r="GW156" s="371"/>
      <c r="GX156" s="372"/>
      <c r="GY156" s="373" t="str">
        <f>IF(AND(申込書!$C$73&lt;&gt;"▼プルダウンより選択してください",申込書!$C$73&lt;&gt;"",申込書!$K$22&lt;&gt;"YYYY/MM/DD",$G156&lt;&gt;""),申込書!$K$22,"")</f>
        <v/>
      </c>
      <c r="GZ156" s="369" t="str">
        <f>IF(GY156="","",IF(INDEX('コンテンツ＆備考マスタ'!$H:$J,MATCH(学校情報!GY$3,'コンテンツ＆備考マスタ'!$H:$H,0),3)="●",IF(AND(GY156&lt;&gt;"",ISNUMBER(申込書!$AC$22)=TRUE,申込書!$C$73&lt;&gt;"▼プルダウンより選択してください",申込書!$C$73&lt;&gt;""),申込書!$AC$22,""),"-"))</f>
        <v/>
      </c>
      <c r="HA156" s="369"/>
      <c r="HB156" s="369"/>
      <c r="HC156" s="370" t="str">
        <f>IF(AND(申込書!$C$73&lt;&gt;"▼プルダウンより選択してください",申込書!$C$73&lt;&gt;"",$G156&lt;&gt;"",申込書!$V$73="特定学年のみ"),"申し込みする","")</f>
        <v/>
      </c>
      <c r="HD156" s="371"/>
      <c r="HE156" s="372"/>
      <c r="HF156" s="373" t="str">
        <f>IF(AND(申込書!$C$74&lt;&gt;"▼プルダウンより選択してください",申込書!$C$74&lt;&gt;"",申込書!$K$22&lt;&gt;"YYYY/MM/DD",$G156&lt;&gt;""),申込書!$K$22,"")</f>
        <v/>
      </c>
      <c r="HG156" s="369" t="str">
        <f>IF(HF156="","",IF(INDEX('コンテンツ＆備考マスタ'!$H:$J,MATCH(学校情報!HF$3,'コンテンツ＆備考マスタ'!$H:$H,0),3)="●",IF(AND(HF156&lt;&gt;"",ISNUMBER(申込書!$AC$22)=TRUE,申込書!$C$74&lt;&gt;"▼プルダウンより選択してください",申込書!$C$74&lt;&gt;""),申込書!$AC$22,""),"-"))</f>
        <v/>
      </c>
      <c r="HH156" s="369"/>
      <c r="HI156" s="369"/>
      <c r="HJ156" s="370" t="str">
        <f>IF(AND(申込書!$C$74&lt;&gt;"▼プルダウンより選択してください",申込書!$C$74&lt;&gt;"",$G156&lt;&gt;"",申込書!$V$74="特定学年のみ"),"申し込みする","")</f>
        <v/>
      </c>
      <c r="HK156" s="371"/>
      <c r="HL156" s="372"/>
      <c r="HM156" s="373" t="str">
        <f>IF(AND(申込書!$C$75&lt;&gt;"▼プルダウンより選択してください",申込書!$C$75&lt;&gt;"",申込書!$K$22&lt;&gt;"YYYY/MM/DD",$G156&lt;&gt;""),申込書!$K$22,"")</f>
        <v/>
      </c>
      <c r="HN156" s="369" t="str">
        <f>IF(HM156="","",IF(INDEX('コンテンツ＆備考マスタ'!$H:$J,MATCH(学校情報!HM$3,'コンテンツ＆備考マスタ'!$H:$H,0),3)="●",IF(AND(HM156&lt;&gt;"",ISNUMBER(申込書!$AC$22)=TRUE,申込書!$C$75&lt;&gt;"▼プルダウンより選択してください",申込書!$C$75&lt;&gt;""),申込書!$AC$22,""),"-"))</f>
        <v/>
      </c>
      <c r="HO156" s="369"/>
      <c r="HP156" s="369"/>
      <c r="HQ156" s="370" t="str">
        <f>IF(AND(申込書!$C$75&lt;&gt;"▼プルダウンより選択してください",申込書!$C$75&lt;&gt;"",$G156&lt;&gt;"",申込書!$V$75="特定学年のみ"),"申し込みする","")</f>
        <v/>
      </c>
      <c r="HR156" s="371"/>
      <c r="HS156" s="371"/>
      <c r="HT156" s="374" t="str">
        <f>IF(AND(申込書!$C$76&lt;&gt;"▼プルダウンより選択してください",申込書!$C$76&lt;&gt;"",申込書!$K$22&lt;&gt;"YYYY/MM/DD",$G156&lt;&gt;""),申込書!$K$22,"")</f>
        <v/>
      </c>
      <c r="HU156" s="369" t="str">
        <f>IF(HT156="","",IF(INDEX('コンテンツ＆備考マスタ'!$H:$J,MATCH(学校情報!HT$3,'コンテンツ＆備考マスタ'!$H:$H,0),3)="●",IF(AND(HT156&lt;&gt;"",ISNUMBER(申込書!$AC$22)=TRUE,申込書!$C$76&lt;&gt;"▼プルダウンより選択してください",申込書!$C$76&lt;&gt;""),申込書!$AC$22,""),"-"))</f>
        <v/>
      </c>
      <c r="HV156" s="369"/>
      <c r="HW156" s="369"/>
      <c r="HX156" s="370" t="str">
        <f>IF(AND(申込書!$C$76&lt;&gt;"▼プルダウンより選択してください",申込書!$C$76&lt;&gt;"",$G156&lt;&gt;"",申込書!$V$76="特定学年のみ"),"申し込みする","")</f>
        <v/>
      </c>
      <c r="HY156" s="371"/>
      <c r="HZ156" s="372"/>
      <c r="IA156" s="69"/>
    </row>
    <row r="157" spans="2:235" ht="26.85" hidden="1" customHeight="1" outlineLevel="1">
      <c r="B157" s="365">
        <f t="shared" si="6"/>
        <v>152</v>
      </c>
      <c r="C157" s="55"/>
      <c r="D157" s="56"/>
      <c r="E157" s="154"/>
      <c r="F157" s="57"/>
      <c r="G157" s="58"/>
      <c r="H157" s="59"/>
      <c r="I157" s="60"/>
      <c r="J157" s="61"/>
      <c r="K157" s="366" t="str">
        <f t="shared" si="7"/>
        <v/>
      </c>
      <c r="L157" s="62"/>
      <c r="M157" s="322"/>
      <c r="N157" s="63"/>
      <c r="O157" s="64"/>
      <c r="P157" s="367" t="str">
        <f t="shared" si="8"/>
        <v/>
      </c>
      <c r="Q157" s="65"/>
      <c r="R157" s="66"/>
      <c r="S157" s="67"/>
      <c r="T157" s="68"/>
      <c r="U157" s="68"/>
      <c r="V157" s="68"/>
      <c r="W157" s="66"/>
      <c r="X157" s="281"/>
      <c r="Y157" s="368" t="str">
        <f>IF(AND(申込書!$C$47&lt;&gt;"▼プルダウンより選択してください",申込書!$C$47&lt;&gt;"",申込書!$K$22&lt;&gt;"YYYY/MM/DD",$G157&lt;&gt;""),申込書!$K$22,"")</f>
        <v/>
      </c>
      <c r="Z157" s="369" t="str">
        <f>IF(Y157="","",IF(INDEX('コンテンツ＆備考マスタ'!$H:$J,MATCH(学校情報!Y$3,'コンテンツ＆備考マスタ'!$H:$H,0),3)="●",IF(AND(Y157&lt;&gt;"",ISNUMBER(申込書!$AC$22)=TRUE,申込書!$C$47&lt;&gt;"▼プルダウンより選択してください",申込書!$C$47&lt;&gt;""),申込書!$AC$22,""),"-"))</f>
        <v/>
      </c>
      <c r="AA157" s="369"/>
      <c r="AB157" s="369"/>
      <c r="AC157" s="370" t="str">
        <f>IF(AND(申込書!$C$47&lt;&gt;"▼プルダウンより選択してください",申込書!$C$47&lt;&gt;"",$G157&lt;&gt;"",申込書!$V$47="特定学年のみ"),"申し込みする","")</f>
        <v/>
      </c>
      <c r="AD157" s="371"/>
      <c r="AE157" s="372"/>
      <c r="AF157" s="373" t="str">
        <f>IF(AND(申込書!$C$48&lt;&gt;"▼プルダウンより選択してください",申込書!$C$48&lt;&gt;"",申込書!$K$22&lt;&gt;"YYYY/MM/DD",$G157&lt;&gt;""),申込書!$K$22,"")</f>
        <v/>
      </c>
      <c r="AG157" s="369" t="str">
        <f>IF(AF157="","",IF(INDEX('コンテンツ＆備考マスタ'!$H:$J,MATCH(学校情報!AF$3,'コンテンツ＆備考マスタ'!$H:$H,0),3)="●",IF(AND(AF157&lt;&gt;"",ISNUMBER(申込書!$AC$22)=TRUE,申込書!$C$48&lt;&gt;"▼プルダウンより選択してください",申込書!$C$48&lt;&gt;""),申込書!$AC$22,""),"-"))</f>
        <v/>
      </c>
      <c r="AH157" s="369"/>
      <c r="AI157" s="369"/>
      <c r="AJ157" s="370" t="str">
        <f>IF(AND(申込書!$C$48&lt;&gt;"▼プルダウンより選択してください",申込書!$C$48&lt;&gt;"",$G157&lt;&gt;"",申込書!$V$48="特定学年のみ"),"申し込みする","")</f>
        <v/>
      </c>
      <c r="AK157" s="371"/>
      <c r="AL157" s="372"/>
      <c r="AM157" s="373" t="str">
        <f>IF(AND(申込書!$C$49&lt;&gt;"▼プルダウンより選択してください",申込書!$C$49&lt;&gt;"",申込書!$K$22&lt;&gt;"YYYY/MM/DD",$G157&lt;&gt;""),申込書!$K$22,"")</f>
        <v/>
      </c>
      <c r="AN157" s="369" t="str">
        <f>IF(AM157="","",IF(INDEX('コンテンツ＆備考マスタ'!$H:$J,MATCH(学校情報!AM$3,'コンテンツ＆備考マスタ'!$H:$H,0),3)="●",IF(AND(AM157&lt;&gt;"",ISNUMBER(申込書!$AC$22)=TRUE,申込書!$C$49&lt;&gt;"▼プルダウンより選択してください",申込書!$C$49&lt;&gt;""),申込書!$AC$22,""),"-"))</f>
        <v/>
      </c>
      <c r="AO157" s="369"/>
      <c r="AP157" s="369"/>
      <c r="AQ157" s="370" t="str">
        <f>IF(AND(申込書!$C$49&lt;&gt;"▼プルダウンより選択してください",申込書!$C$49&lt;&gt;"",$G157&lt;&gt;"",申込書!$V$49="特定学年のみ"),"申し込みする","")</f>
        <v/>
      </c>
      <c r="AR157" s="371"/>
      <c r="AS157" s="372"/>
      <c r="AT157" s="373" t="str">
        <f>IF(AND(申込書!$C$50&lt;&gt;"▼プルダウンより選択してください",申込書!$C$50&lt;&gt;"",申込書!$K$22&lt;&gt;"YYYY/MM/DD",$G157&lt;&gt;""),申込書!$K$22,"")</f>
        <v/>
      </c>
      <c r="AU157" s="369" t="str">
        <f>IF(AT157="","",IF(INDEX('コンテンツ＆備考マスタ'!$H:$J,MATCH(学校情報!AT$3,'コンテンツ＆備考マスタ'!$H:$H,0),3)="●",IF(AND(AT157&lt;&gt;"",ISNUMBER(申込書!$AC$22)=TRUE,申込書!$C$50&lt;&gt;"▼プルダウンより選択してください",申込書!$C$50&lt;&gt;""),申込書!$AC$22,""),"-"))</f>
        <v/>
      </c>
      <c r="AV157" s="369"/>
      <c r="AW157" s="369"/>
      <c r="AX157" s="370" t="str">
        <f>IF(AND(申込書!$C$50&lt;&gt;"▼プルダウンより選択してください",申込書!$C$50&lt;&gt;"",$G157&lt;&gt;"",申込書!$V$50="特定学年のみ"),"申し込みする","")</f>
        <v/>
      </c>
      <c r="AY157" s="371"/>
      <c r="AZ157" s="372"/>
      <c r="BA157" s="373" t="str">
        <f>IF(AND(申込書!$C$51&lt;&gt;"▼プルダウンより選択してください",申込書!$C$51&lt;&gt;"",申込書!$K$22&lt;&gt;"YYYY/MM/DD",$G157&lt;&gt;""),申込書!$K$22,"")</f>
        <v/>
      </c>
      <c r="BB157" s="369" t="str">
        <f>IF(BA157="","",IF(INDEX('コンテンツ＆備考マスタ'!$H:$J,MATCH(学校情報!BA$3,'コンテンツ＆備考マスタ'!$H:$H,0),3)="●",IF(AND(BA157&lt;&gt;"",ISNUMBER(申込書!$AC$22)=TRUE,申込書!$C$51&lt;&gt;"▼プルダウンより選択してください",申込書!$C$51&lt;&gt;""),申込書!$AC$22,""),"-"))</f>
        <v/>
      </c>
      <c r="BC157" s="369"/>
      <c r="BD157" s="369"/>
      <c r="BE157" s="370" t="str">
        <f>IF(AND(申込書!$C$51&lt;&gt;"▼プルダウンより選択してください",申込書!$C$51&lt;&gt;"",$G157&lt;&gt;"",申込書!$V$51="特定学年のみ"),"申し込みする","")</f>
        <v/>
      </c>
      <c r="BF157" s="371"/>
      <c r="BG157" s="372"/>
      <c r="BH157" s="373" t="str">
        <f>IF(AND(申込書!$C$52&lt;&gt;"▼プルダウンより選択してください",申込書!$C$52&lt;&gt;"",申込書!$K$22&lt;&gt;"YYYY/MM/DD",$G157&lt;&gt;""),申込書!$K$22,"")</f>
        <v/>
      </c>
      <c r="BI157" s="369" t="str">
        <f>IF(BH157="","",IF(INDEX('コンテンツ＆備考マスタ'!$H:$J,MATCH(学校情報!BH$3,'コンテンツ＆備考マスタ'!$H:$H,0),3)="●",IF(AND(BH157&lt;&gt;"",ISNUMBER(申込書!$AC$22)=TRUE,申込書!$C$52&lt;&gt;"▼プルダウンより選択してください",申込書!$C$52&lt;&gt;""),申込書!$AC$22,""),"-"))</f>
        <v/>
      </c>
      <c r="BJ157" s="369"/>
      <c r="BK157" s="369"/>
      <c r="BL157" s="370" t="str">
        <f>IF(AND(申込書!$C$52&lt;&gt;"▼プルダウンより選択してください",申込書!$C$52&lt;&gt;"",$G157&lt;&gt;"",申込書!$V$52="特定学年のみ"),"申し込みする","")</f>
        <v/>
      </c>
      <c r="BM157" s="371"/>
      <c r="BN157" s="372"/>
      <c r="BO157" s="373" t="str">
        <f>IF(AND(申込書!$C$53&lt;&gt;"▼プルダウンより選択してください",申込書!$C$53&lt;&gt;"",申込書!$K$22&lt;&gt;"YYYY/MM/DD",$G157&lt;&gt;""),申込書!$K$22,"")</f>
        <v/>
      </c>
      <c r="BP157" s="369" t="str">
        <f>IF(BO157="","",IF(INDEX('コンテンツ＆備考マスタ'!$H:$J,MATCH(学校情報!BO$3,'コンテンツ＆備考マスタ'!$H:$H,0),3)="●",IF(AND(BO157&lt;&gt;"",ISNUMBER(申込書!$AC$22)=TRUE,申込書!$C$53&lt;&gt;"▼プルダウンより選択してください",申込書!$C$53&lt;&gt;""),申込書!$AC$22,""),"-"))</f>
        <v/>
      </c>
      <c r="BQ157" s="369"/>
      <c r="BR157" s="369"/>
      <c r="BS157" s="370" t="str">
        <f>IF(AND(申込書!$C$53&lt;&gt;"▼プルダウンより選択してください",申込書!$C$53&lt;&gt;"",$G157&lt;&gt;"",申込書!$V$53="特定学年のみ"),"申し込みする","")</f>
        <v/>
      </c>
      <c r="BT157" s="371"/>
      <c r="BU157" s="372"/>
      <c r="BV157" s="373" t="str">
        <f>IF(AND(申込書!$C$54&lt;&gt;"▼プルダウンより選択してください",申込書!$C$54&lt;&gt;"",申込書!$K$22&lt;&gt;"YYYY/MM/DD",$G157&lt;&gt;""),申込書!$K$22,"")</f>
        <v/>
      </c>
      <c r="BW157" s="369" t="str">
        <f>IF(BV157="","",IF(INDEX('コンテンツ＆備考マスタ'!$H:$J,MATCH(学校情報!BV$3,'コンテンツ＆備考マスタ'!$H:$H,0),3)="●",IF(AND(BV157&lt;&gt;"",ISNUMBER(申込書!$AC$22)=TRUE,申込書!$C$54&lt;&gt;"▼プルダウンより選択してください",申込書!$C$54&lt;&gt;""),申込書!$AC$22,""),"-"))</f>
        <v/>
      </c>
      <c r="BX157" s="369"/>
      <c r="BY157" s="369"/>
      <c r="BZ157" s="370" t="str">
        <f>IF(AND(申込書!$C$54&lt;&gt;"▼プルダウンより選択してください",申込書!$C$54&lt;&gt;"",$G157&lt;&gt;"",申込書!$V$54="特定学年のみ"),"申し込みする","")</f>
        <v/>
      </c>
      <c r="CA157" s="371"/>
      <c r="CB157" s="372"/>
      <c r="CC157" s="373" t="str">
        <f>IF(AND(申込書!$C$55&lt;&gt;"▼プルダウンより選択してください",申込書!$C$55&lt;&gt;"",申込書!$K$22&lt;&gt;"YYYY/MM/DD",$G157&lt;&gt;""),申込書!$K$22,"")</f>
        <v/>
      </c>
      <c r="CD157" s="369" t="str">
        <f>IF(CC157="","",IF(INDEX('コンテンツ＆備考マスタ'!$H:$J,MATCH(学校情報!CC$3,'コンテンツ＆備考マスタ'!$H:$H,0),3)="●",IF(AND(CC157&lt;&gt;"",ISNUMBER(申込書!$AC$22)=TRUE,申込書!$C$55&lt;&gt;"▼プルダウンより選択してください",申込書!$C$55&lt;&gt;""),申込書!$AC$22,""),"-"))</f>
        <v/>
      </c>
      <c r="CE157" s="369"/>
      <c r="CF157" s="369"/>
      <c r="CG157" s="370" t="str">
        <f>IF(AND(申込書!$C$55&lt;&gt;"▼プルダウンより選択してください",申込書!$C$55&lt;&gt;"",$G157&lt;&gt;"",申込書!$V$55="特定学年のみ"),"申し込みする","")</f>
        <v/>
      </c>
      <c r="CH157" s="371"/>
      <c r="CI157" s="372"/>
      <c r="CJ157" s="373" t="str">
        <f>IF(AND(申込書!$C$56&lt;&gt;"▼プルダウンより選択してください",申込書!$C$56&lt;&gt;"",申込書!$K$22&lt;&gt;"YYYY/MM/DD",$G157&lt;&gt;""),申込書!$K$22,"")</f>
        <v/>
      </c>
      <c r="CK157" s="369" t="str">
        <f>IF(CJ157="","",IF(INDEX('コンテンツ＆備考マスタ'!$H:$J,MATCH(学校情報!CJ$3,'コンテンツ＆備考マスタ'!$H:$H,0),3)="●",IF(AND(CJ157&lt;&gt;"",ISNUMBER(申込書!$AC$22)=TRUE,申込書!$C$56&lt;&gt;"▼プルダウンより選択してください",申込書!$C$56&lt;&gt;""),申込書!$AC$22,""),"-"))</f>
        <v/>
      </c>
      <c r="CL157" s="369"/>
      <c r="CM157" s="369"/>
      <c r="CN157" s="370" t="str">
        <f>IF(AND(申込書!$C$56&lt;&gt;"▼プルダウンより選択してください",申込書!$C$56&lt;&gt;"",$G157&lt;&gt;"",申込書!$V$56="特定学年のみ"),"申し込みする","")</f>
        <v/>
      </c>
      <c r="CO157" s="371"/>
      <c r="CP157" s="372"/>
      <c r="CQ157" s="373" t="str">
        <f>IF(AND(申込書!$C$57&lt;&gt;"▼プルダウンより選択してください",申込書!$C$57&lt;&gt;"",申込書!$K$22&lt;&gt;"YYYY/MM/DD",$G157&lt;&gt;""),申込書!$K$22,"")</f>
        <v/>
      </c>
      <c r="CR157" s="369" t="str">
        <f>IF(CQ157="","",IF(INDEX('コンテンツ＆備考マスタ'!$H:$J,MATCH(学校情報!CQ$3,'コンテンツ＆備考マスタ'!$H:$H,0),3)="●",IF(AND(CQ157&lt;&gt;"",ISNUMBER(申込書!$AC$22)=TRUE,申込書!$C$57&lt;&gt;"▼プルダウンより選択してください",申込書!$C$57&lt;&gt;""),申込書!$AC$22,""),"-"))</f>
        <v/>
      </c>
      <c r="CS157" s="369"/>
      <c r="CT157" s="369"/>
      <c r="CU157" s="369" t="str">
        <f>IF(AND(申込書!$C$57&lt;&gt;"▼プルダウンより選択してください",申込書!$C$57&lt;&gt;"",$G157&lt;&gt;"",申込書!$V$57="特定学年のみ"),"申し込みする","")</f>
        <v/>
      </c>
      <c r="CV157" s="371"/>
      <c r="CW157" s="372"/>
      <c r="CX157" s="373" t="str">
        <f>IF(AND(申込書!$C$58&lt;&gt;"▼プルダウンより選択してください",申込書!$C$58&lt;&gt;"",申込書!$K$22&lt;&gt;"YYYY/MM/DD",$G157&lt;&gt;""),申込書!$K$22,"")</f>
        <v/>
      </c>
      <c r="CY157" s="369" t="str">
        <f>IF(CX157="","",IF(INDEX('コンテンツ＆備考マスタ'!$H:$J,MATCH(学校情報!CX$3,'コンテンツ＆備考マスタ'!$H:$H,0),3)="●",IF(AND(CX157&lt;&gt;"",ISNUMBER(申込書!$AC$22)=TRUE,申込書!$C$58&lt;&gt;"▼プルダウンより選択してください",申込書!$C$58&lt;&gt;""),申込書!$AC$22,""),"-"))</f>
        <v/>
      </c>
      <c r="CZ157" s="369"/>
      <c r="DA157" s="369"/>
      <c r="DB157" s="369" t="str">
        <f>IF(AND(申込書!$C$58&lt;&gt;"▼プルダウンより選択してください",申込書!$C$58&lt;&gt;"",$G157&lt;&gt;"",申込書!$V$58="特定学年のみ"),"申し込みする","")</f>
        <v/>
      </c>
      <c r="DC157" s="371"/>
      <c r="DD157" s="372"/>
      <c r="DE157" s="373" t="str">
        <f>IF(AND(申込書!$C$59&lt;&gt;"▼プルダウンより選択してください",申込書!$C$59&lt;&gt;"",申込書!$K$22&lt;&gt;"YYYY/MM/DD",$G157&lt;&gt;""),申込書!$K$22,"")</f>
        <v/>
      </c>
      <c r="DF157" s="369" t="str">
        <f>IF(DE157="","",IF(INDEX('コンテンツ＆備考マスタ'!$H:$J,MATCH(学校情報!DE$3,'コンテンツ＆備考マスタ'!$H:$H,0),3)="●",IF(AND(DE157&lt;&gt;"",ISNUMBER(申込書!$AC$22)=TRUE,申込書!$C$59&lt;&gt;"▼プルダウンより選択してください",申込書!$C$59&lt;&gt;""),申込書!$AC$22,""),"-"))</f>
        <v/>
      </c>
      <c r="DG157" s="369"/>
      <c r="DH157" s="369"/>
      <c r="DI157" s="369" t="str">
        <f>IF(AND(申込書!$C$59&lt;&gt;"▼プルダウンより選択してください",申込書!$C$59&lt;&gt;"",$G157&lt;&gt;"",申込書!$V$59="特定学年のみ"),"申し込みする","")</f>
        <v/>
      </c>
      <c r="DJ157" s="371"/>
      <c r="DK157" s="372"/>
      <c r="DL157" s="373" t="str">
        <f>IF(AND(申込書!$C$60&lt;&gt;"▼プルダウンより選択してください",申込書!$C$60&lt;&gt;"",申込書!$K$22&lt;&gt;"YYYY/MM/DD",$G157&lt;&gt;""),申込書!$K$22,"")</f>
        <v/>
      </c>
      <c r="DM157" s="369" t="str">
        <f>IF(DL157="","",IF(INDEX('コンテンツ＆備考マスタ'!$H:$J,MATCH(学校情報!DL$3,'コンテンツ＆備考マスタ'!$H:$H,0),3)="●",IF(AND(DL157&lt;&gt;"",ISNUMBER(申込書!$AC$22)=TRUE,申込書!$C$60&lt;&gt;"▼プルダウンより選択してください",申込書!$C$60&lt;&gt;""),申込書!$AC$22,""),"-"))</f>
        <v/>
      </c>
      <c r="DN157" s="369"/>
      <c r="DO157" s="369"/>
      <c r="DP157" s="369" t="str">
        <f>IF(AND(申込書!$C$60&lt;&gt;"▼プルダウンより選択してください",申込書!$C$60&lt;&gt;"",$G157&lt;&gt;"",申込書!$V$60="特定学年のみ"),"申し込みする","")</f>
        <v/>
      </c>
      <c r="DQ157" s="371"/>
      <c r="DR157" s="372"/>
      <c r="DS157" s="373" t="str">
        <f>IF(AND(申込書!$C$61&lt;&gt;"▼プルダウンより選択してください",申込書!$C$61&lt;&gt;"",申込書!$K$22&lt;&gt;"YYYY/MM/DD",$G157&lt;&gt;""),申込書!$K$22,"")</f>
        <v/>
      </c>
      <c r="DT157" s="369" t="str">
        <f>IF(DS157="","",IF(INDEX('コンテンツ＆備考マスタ'!$H:$J,MATCH(学校情報!DS$3,'コンテンツ＆備考マスタ'!$H:$H,0),3)="●",IF(AND(DS157&lt;&gt;"",ISNUMBER(申込書!$AC$22)=TRUE,申込書!$C$61&lt;&gt;"▼プルダウンより選択してください",申込書!$C$61&lt;&gt;""),申込書!$AC$22,""),"-"))</f>
        <v/>
      </c>
      <c r="DU157" s="369"/>
      <c r="DV157" s="369"/>
      <c r="DW157" s="369" t="str">
        <f>IF(AND(申込書!$C$61&lt;&gt;"▼プルダウンより選択してください",申込書!$C$61&lt;&gt;"",$G157&lt;&gt;"",申込書!$V$61="特定学年のみ"),"申し込みする","")</f>
        <v/>
      </c>
      <c r="DX157" s="371"/>
      <c r="DY157" s="372"/>
      <c r="DZ157" s="373" t="str">
        <f>IF(AND(申込書!$C$62&lt;&gt;"▼プルダウンより選択してください",申込書!$C$62&lt;&gt;"",申込書!$K$22&lt;&gt;"YYYY/MM/DD",$G157&lt;&gt;""),申込書!$K$22,"")</f>
        <v/>
      </c>
      <c r="EA157" s="369" t="str">
        <f>IF(DZ157="","",IF(INDEX('コンテンツ＆備考マスタ'!$H:$J,MATCH(学校情報!DZ$3,'コンテンツ＆備考マスタ'!$H:$H,0),3)="●",IF(AND(DZ157&lt;&gt;"",ISNUMBER(申込書!$AC$22)=TRUE,申込書!$C$62&lt;&gt;"▼プルダウンより選択してください",申込書!$C$62&lt;&gt;""),申込書!$AC$22,""),"-"))</f>
        <v/>
      </c>
      <c r="EB157" s="369"/>
      <c r="EC157" s="369"/>
      <c r="ED157" s="370" t="str">
        <f>IF(AND(申込書!$C$62&lt;&gt;"▼プルダウンより選択してください",申込書!$C$62&lt;&gt;"",$G157&lt;&gt;"",申込書!$V$62="特定学年のみ"),"申し込みする","")</f>
        <v/>
      </c>
      <c r="EE157" s="371"/>
      <c r="EF157" s="372"/>
      <c r="EG157" s="373" t="str">
        <f>IF(AND(申込書!$C$63&lt;&gt;"▼プルダウンより選択してください",申込書!$C$63&lt;&gt;"",申込書!$K$22&lt;&gt;"YYYY/MM/DD",$G157&lt;&gt;""),申込書!$K$22,"")</f>
        <v/>
      </c>
      <c r="EH157" s="369" t="str">
        <f>IF(EG157="","",IF(INDEX('コンテンツ＆備考マスタ'!$H:$J,MATCH(学校情報!EG$3,'コンテンツ＆備考マスタ'!$H:$H,0),3)="●",IF(AND(EG157&lt;&gt;"",ISNUMBER(申込書!$AC$22)=TRUE,申込書!$C$63&lt;&gt;"▼プルダウンより選択してください",申込書!$C$63&lt;&gt;""),申込書!$AC$22,""),"-"))</f>
        <v/>
      </c>
      <c r="EI157" s="369"/>
      <c r="EJ157" s="369"/>
      <c r="EK157" s="370" t="str">
        <f>IF(AND(申込書!$C$63&lt;&gt;"▼プルダウンより選択してください",申込書!$C$63&lt;&gt;"",$G157&lt;&gt;"",申込書!$V$63="特定学年のみ"),"申し込みする","")</f>
        <v/>
      </c>
      <c r="EL157" s="371"/>
      <c r="EM157" s="372"/>
      <c r="EN157" s="373" t="str">
        <f>IF(AND(申込書!$C$64&lt;&gt;"▼プルダウンより選択してください",申込書!$C$64&lt;&gt;"",申込書!$K$22&lt;&gt;"YYYY/MM/DD",$G157&lt;&gt;""),申込書!$K$22,"")</f>
        <v/>
      </c>
      <c r="EO157" s="369" t="str">
        <f>IF(EN157="","",IF(INDEX('コンテンツ＆備考マスタ'!$H:$J,MATCH(学校情報!EN$3,'コンテンツ＆備考マスタ'!$H:$H,0),3)="●",IF(AND(EN157&lt;&gt;"",ISNUMBER(申込書!$AC$22)=TRUE,申込書!$C$64&lt;&gt;"▼プルダウンより選択してください",申込書!$C$64&lt;&gt;""),申込書!$AC$22,""),"-"))</f>
        <v/>
      </c>
      <c r="EP157" s="369"/>
      <c r="EQ157" s="369"/>
      <c r="ER157" s="370" t="str">
        <f>IF(AND(申込書!$C$64&lt;&gt;"▼プルダウンより選択してください",申込書!$C$64&lt;&gt;"",$G157&lt;&gt;"",申込書!$V$64="特定学年のみ"),"申し込みする","")</f>
        <v/>
      </c>
      <c r="ES157" s="371"/>
      <c r="ET157" s="372"/>
      <c r="EU157" s="373" t="str">
        <f>IF(AND(申込書!$C$65&lt;&gt;"▼プルダウンより選択してください",申込書!$C$65&lt;&gt;"",申込書!$K$22&lt;&gt;"YYYY/MM/DD",$G157&lt;&gt;""),申込書!$K$22,"")</f>
        <v/>
      </c>
      <c r="EV157" s="369" t="str">
        <f>IF(EU157="","",IF(INDEX('コンテンツ＆備考マスタ'!$H:$J,MATCH(学校情報!EU$3,'コンテンツ＆備考マスタ'!$H:$H,0),3)="●",IF(AND(EU157&lt;&gt;"",ISNUMBER(申込書!$AC$22)=TRUE,申込書!$C$65&lt;&gt;"▼プルダウンより選択してください",申込書!$C$65&lt;&gt;""),申込書!$AC$22,""),"-"))</f>
        <v/>
      </c>
      <c r="EW157" s="369"/>
      <c r="EX157" s="369"/>
      <c r="EY157" s="370" t="str">
        <f>IF(AND(申込書!$C$65&lt;&gt;"▼プルダウンより選択してください",申込書!$C$65&lt;&gt;"",$G157&lt;&gt;"",申込書!$V$65="特定学年のみ"),"申し込みする","")</f>
        <v/>
      </c>
      <c r="EZ157" s="371"/>
      <c r="FA157" s="372"/>
      <c r="FB157" s="373" t="str">
        <f>IF(AND(申込書!$C$66&lt;&gt;"▼プルダウンより選択してください",申込書!$C$66&lt;&gt;"",申込書!$K$22&lt;&gt;"YYYY/MM/DD",$G157&lt;&gt;""),申込書!$K$22,"")</f>
        <v/>
      </c>
      <c r="FC157" s="369" t="str">
        <f>IF(FB157="","",IF(INDEX('コンテンツ＆備考マスタ'!$H:$J,MATCH(学校情報!FB$3,'コンテンツ＆備考マスタ'!$H:$H,0),3)="●",IF(AND(FB157&lt;&gt;"",ISNUMBER(申込書!$AC$22)=TRUE,申込書!$C$66&lt;&gt;"▼プルダウンより選択してください",申込書!$C$66&lt;&gt;""),申込書!$AC$22,""),"-"))</f>
        <v/>
      </c>
      <c r="FD157" s="369"/>
      <c r="FE157" s="369"/>
      <c r="FF157" s="370" t="str">
        <f>IF(AND(申込書!$C$66&lt;&gt;"▼プルダウンより選択してください",申込書!$C$66&lt;&gt;"",$G157&lt;&gt;"",申込書!$V$66="特定学年のみ"),"申し込みする","")</f>
        <v/>
      </c>
      <c r="FG157" s="371"/>
      <c r="FH157" s="372"/>
      <c r="FI157" s="373" t="str">
        <f>IF(AND(申込書!$C$67&lt;&gt;"▼プルダウンより選択してください",申込書!$C$67&lt;&gt;"",申込書!$K$22&lt;&gt;"YYYY/MM/DD",$G157&lt;&gt;""),申込書!$K$22,"")</f>
        <v/>
      </c>
      <c r="FJ157" s="369" t="str">
        <f>IF(FI157="","",IF(INDEX('コンテンツ＆備考マスタ'!$H:$J,MATCH(学校情報!FI$3,'コンテンツ＆備考マスタ'!$H:$H,0),3)="●",IF(AND(FI157&lt;&gt;"",ISNUMBER(申込書!$AC$22)=TRUE,申込書!$C$67&lt;&gt;"▼プルダウンより選択してください",申込書!$C$67&lt;&gt;""),申込書!$AC$22,""),"-"))</f>
        <v/>
      </c>
      <c r="FK157" s="369"/>
      <c r="FL157" s="369"/>
      <c r="FM157" s="370" t="str">
        <f>IF(AND(申込書!$C$67&lt;&gt;"▼プルダウンより選択してください",申込書!$C$67&lt;&gt;"",$G157&lt;&gt;"",申込書!$V$67="特定学年のみ"),"申し込みする","")</f>
        <v/>
      </c>
      <c r="FN157" s="371"/>
      <c r="FO157" s="372"/>
      <c r="FP157" s="373" t="str">
        <f>IF(AND(申込書!$C$68&lt;&gt;"▼プルダウンより選択してください",申込書!$C$68&lt;&gt;"",申込書!$K$22&lt;&gt;"YYYY/MM/DD",$G157&lt;&gt;""),申込書!$K$22,"")</f>
        <v/>
      </c>
      <c r="FQ157" s="369" t="str">
        <f>IF(FP157="","",IF(INDEX('コンテンツ＆備考マスタ'!$H:$J,MATCH(学校情報!FP$3,'コンテンツ＆備考マスタ'!$H:$H,0),3)="●",IF(AND(FP157&lt;&gt;"",ISNUMBER(申込書!$AC$22)=TRUE,申込書!$C$68&lt;&gt;"▼プルダウンより選択してください",申込書!$C$68&lt;&gt;""),申込書!$AC$22,""),"-"))</f>
        <v/>
      </c>
      <c r="FR157" s="369"/>
      <c r="FS157" s="369"/>
      <c r="FT157" s="370" t="str">
        <f>IF(AND(申込書!$C$68&lt;&gt;"▼プルダウンより選択してください",申込書!$C$68&lt;&gt;"",$G157&lt;&gt;"",申込書!$V$68="特定学年のみ"),"申し込みする","")</f>
        <v/>
      </c>
      <c r="FU157" s="371"/>
      <c r="FV157" s="372"/>
      <c r="FW157" s="373" t="str">
        <f>IF(AND(申込書!$C$69&lt;&gt;"▼プルダウンより選択してください",申込書!$C$69&lt;&gt;"",申込書!$K$22&lt;&gt;"YYYY/MM/DD",$G157&lt;&gt;""),申込書!$K$22,"")</f>
        <v/>
      </c>
      <c r="FX157" s="369" t="str">
        <f>IF(FW157="","",IF(INDEX('コンテンツ＆備考マスタ'!$H:$J,MATCH(学校情報!FW$3,'コンテンツ＆備考マスタ'!$H:$H,0),3)="●",IF(AND(FW157&lt;&gt;"",ISNUMBER(申込書!$AC$22)=TRUE,申込書!$C$69&lt;&gt;"▼プルダウンより選択してください",申込書!$C$69&lt;&gt;""),申込書!$AC$22,""),"-"))</f>
        <v/>
      </c>
      <c r="FY157" s="369"/>
      <c r="FZ157" s="369"/>
      <c r="GA157" s="370" t="str">
        <f>IF(AND(申込書!$C$69&lt;&gt;"▼プルダウンより選択してください",申込書!$C$69&lt;&gt;"",$G157&lt;&gt;"",申込書!$V$69="特定学年のみ"),"申し込みする","")</f>
        <v/>
      </c>
      <c r="GB157" s="371"/>
      <c r="GC157" s="372"/>
      <c r="GD157" s="373" t="str">
        <f>IF(AND(申込書!$C$70&lt;&gt;"▼プルダウンより選択してください",申込書!$C$70&lt;&gt;"",申込書!$K$22&lt;&gt;"YYYY/MM/DD",$G157&lt;&gt;""),申込書!$K$22,"")</f>
        <v/>
      </c>
      <c r="GE157" s="369" t="str">
        <f>IF(GD157="","",IF(INDEX('コンテンツ＆備考マスタ'!$H:$J,MATCH(学校情報!GD$3,'コンテンツ＆備考マスタ'!$H:$H,0),3)="●",IF(AND(GD157&lt;&gt;"",ISNUMBER(申込書!$AC$22)=TRUE,申込書!$C$70&lt;&gt;"▼プルダウンより選択してください",申込書!$C$70&lt;&gt;""),申込書!$AC$22,""),"-"))</f>
        <v/>
      </c>
      <c r="GF157" s="369"/>
      <c r="GG157" s="369"/>
      <c r="GH157" s="370" t="str">
        <f>IF(AND(申込書!$C$70&lt;&gt;"▼プルダウンより選択してください",申込書!$C$70&lt;&gt;"",$G157&lt;&gt;"",申込書!$V$70="特定学年のみ"),"申し込みする","")</f>
        <v/>
      </c>
      <c r="GI157" s="371"/>
      <c r="GJ157" s="372"/>
      <c r="GK157" s="373" t="str">
        <f>IF(AND(申込書!$C$71&lt;&gt;"▼プルダウンより選択してください",申込書!$C$71&lt;&gt;"",申込書!$K$22&lt;&gt;"YYYY/MM/DD",$G157&lt;&gt;""),申込書!$K$22,"")</f>
        <v/>
      </c>
      <c r="GL157" s="369" t="str">
        <f>IF(GK157="","",IF(INDEX('コンテンツ＆備考マスタ'!$H:$J,MATCH(学校情報!GK$3,'コンテンツ＆備考マスタ'!$H:$H,0),3)="●",IF(AND(GK157&lt;&gt;"",ISNUMBER(申込書!$AC$22)=TRUE,申込書!$C$71&lt;&gt;"▼プルダウンより選択してください",申込書!$C$71&lt;&gt;""),申込書!$AC$22,""),"-"))</f>
        <v/>
      </c>
      <c r="GM157" s="369"/>
      <c r="GN157" s="369"/>
      <c r="GO157" s="370" t="str">
        <f>IF(AND(申込書!$C$71&lt;&gt;"▼プルダウンより選択してください",申込書!$C$71&lt;&gt;"",$G157&lt;&gt;"",申込書!$V$71="特定学年のみ"),"申し込みする","")</f>
        <v/>
      </c>
      <c r="GP157" s="371"/>
      <c r="GQ157" s="372"/>
      <c r="GR157" s="373" t="str">
        <f>IF(AND(申込書!$C$72&lt;&gt;"▼プルダウンより選択してください",申込書!$C$72&lt;&gt;"",申込書!$K$22&lt;&gt;"YYYY/MM/DD",$G157&lt;&gt;""),申込書!$K$22,"")</f>
        <v/>
      </c>
      <c r="GS157" s="369" t="str">
        <f>IF(GR157="","",IF(INDEX('コンテンツ＆備考マスタ'!$H:$J,MATCH(学校情報!GR$3,'コンテンツ＆備考マスタ'!$H:$H,0),3)="●",IF(AND(GR157&lt;&gt;"",ISNUMBER(申込書!$AC$22)=TRUE,申込書!$C$72&lt;&gt;"▼プルダウンより選択してください",申込書!$C$72&lt;&gt;""),申込書!$AC$22,""),"-"))</f>
        <v/>
      </c>
      <c r="GT157" s="369"/>
      <c r="GU157" s="369"/>
      <c r="GV157" s="370" t="str">
        <f>IF(AND(申込書!$C$72&lt;&gt;"▼プルダウンより選択してください",申込書!$C$72&lt;&gt;"",$G157&lt;&gt;"",申込書!$V$72="特定学年のみ"),"申し込みする","")</f>
        <v/>
      </c>
      <c r="GW157" s="371"/>
      <c r="GX157" s="372"/>
      <c r="GY157" s="373" t="str">
        <f>IF(AND(申込書!$C$73&lt;&gt;"▼プルダウンより選択してください",申込書!$C$73&lt;&gt;"",申込書!$K$22&lt;&gt;"YYYY/MM/DD",$G157&lt;&gt;""),申込書!$K$22,"")</f>
        <v/>
      </c>
      <c r="GZ157" s="369" t="str">
        <f>IF(GY157="","",IF(INDEX('コンテンツ＆備考マスタ'!$H:$J,MATCH(学校情報!GY$3,'コンテンツ＆備考マスタ'!$H:$H,0),3)="●",IF(AND(GY157&lt;&gt;"",ISNUMBER(申込書!$AC$22)=TRUE,申込書!$C$73&lt;&gt;"▼プルダウンより選択してください",申込書!$C$73&lt;&gt;""),申込書!$AC$22,""),"-"))</f>
        <v/>
      </c>
      <c r="HA157" s="369"/>
      <c r="HB157" s="369"/>
      <c r="HC157" s="370" t="str">
        <f>IF(AND(申込書!$C$73&lt;&gt;"▼プルダウンより選択してください",申込書!$C$73&lt;&gt;"",$G157&lt;&gt;"",申込書!$V$73="特定学年のみ"),"申し込みする","")</f>
        <v/>
      </c>
      <c r="HD157" s="371"/>
      <c r="HE157" s="372"/>
      <c r="HF157" s="373" t="str">
        <f>IF(AND(申込書!$C$74&lt;&gt;"▼プルダウンより選択してください",申込書!$C$74&lt;&gt;"",申込書!$K$22&lt;&gt;"YYYY/MM/DD",$G157&lt;&gt;""),申込書!$K$22,"")</f>
        <v/>
      </c>
      <c r="HG157" s="369" t="str">
        <f>IF(HF157="","",IF(INDEX('コンテンツ＆備考マスタ'!$H:$J,MATCH(学校情報!HF$3,'コンテンツ＆備考マスタ'!$H:$H,0),3)="●",IF(AND(HF157&lt;&gt;"",ISNUMBER(申込書!$AC$22)=TRUE,申込書!$C$74&lt;&gt;"▼プルダウンより選択してください",申込書!$C$74&lt;&gt;""),申込書!$AC$22,""),"-"))</f>
        <v/>
      </c>
      <c r="HH157" s="369"/>
      <c r="HI157" s="369"/>
      <c r="HJ157" s="370" t="str">
        <f>IF(AND(申込書!$C$74&lt;&gt;"▼プルダウンより選択してください",申込書!$C$74&lt;&gt;"",$G157&lt;&gt;"",申込書!$V$74="特定学年のみ"),"申し込みする","")</f>
        <v/>
      </c>
      <c r="HK157" s="371"/>
      <c r="HL157" s="372"/>
      <c r="HM157" s="373" t="str">
        <f>IF(AND(申込書!$C$75&lt;&gt;"▼プルダウンより選択してください",申込書!$C$75&lt;&gt;"",申込書!$K$22&lt;&gt;"YYYY/MM/DD",$G157&lt;&gt;""),申込書!$K$22,"")</f>
        <v/>
      </c>
      <c r="HN157" s="369" t="str">
        <f>IF(HM157="","",IF(INDEX('コンテンツ＆備考マスタ'!$H:$J,MATCH(学校情報!HM$3,'コンテンツ＆備考マスタ'!$H:$H,0),3)="●",IF(AND(HM157&lt;&gt;"",ISNUMBER(申込書!$AC$22)=TRUE,申込書!$C$75&lt;&gt;"▼プルダウンより選択してください",申込書!$C$75&lt;&gt;""),申込書!$AC$22,""),"-"))</f>
        <v/>
      </c>
      <c r="HO157" s="369"/>
      <c r="HP157" s="369"/>
      <c r="HQ157" s="370" t="str">
        <f>IF(AND(申込書!$C$75&lt;&gt;"▼プルダウンより選択してください",申込書!$C$75&lt;&gt;"",$G157&lt;&gt;"",申込書!$V$75="特定学年のみ"),"申し込みする","")</f>
        <v/>
      </c>
      <c r="HR157" s="371"/>
      <c r="HS157" s="371"/>
      <c r="HT157" s="374" t="str">
        <f>IF(AND(申込書!$C$76&lt;&gt;"▼プルダウンより選択してください",申込書!$C$76&lt;&gt;"",申込書!$K$22&lt;&gt;"YYYY/MM/DD",$G157&lt;&gt;""),申込書!$K$22,"")</f>
        <v/>
      </c>
      <c r="HU157" s="369" t="str">
        <f>IF(HT157="","",IF(INDEX('コンテンツ＆備考マスタ'!$H:$J,MATCH(学校情報!HT$3,'コンテンツ＆備考マスタ'!$H:$H,0),3)="●",IF(AND(HT157&lt;&gt;"",ISNUMBER(申込書!$AC$22)=TRUE,申込書!$C$76&lt;&gt;"▼プルダウンより選択してください",申込書!$C$76&lt;&gt;""),申込書!$AC$22,""),"-"))</f>
        <v/>
      </c>
      <c r="HV157" s="369"/>
      <c r="HW157" s="369"/>
      <c r="HX157" s="370" t="str">
        <f>IF(AND(申込書!$C$76&lt;&gt;"▼プルダウンより選択してください",申込書!$C$76&lt;&gt;"",$G157&lt;&gt;"",申込書!$V$76="特定学年のみ"),"申し込みする","")</f>
        <v/>
      </c>
      <c r="HY157" s="371"/>
      <c r="HZ157" s="372"/>
      <c r="IA157" s="69"/>
    </row>
    <row r="158" spans="2:235" ht="26.85" hidden="1" customHeight="1" outlineLevel="1">
      <c r="B158" s="365">
        <f t="shared" si="6"/>
        <v>153</v>
      </c>
      <c r="C158" s="55"/>
      <c r="D158" s="56"/>
      <c r="E158" s="154"/>
      <c r="F158" s="57"/>
      <c r="G158" s="58"/>
      <c r="H158" s="59"/>
      <c r="I158" s="60"/>
      <c r="J158" s="61"/>
      <c r="K158" s="366" t="str">
        <f t="shared" si="7"/>
        <v/>
      </c>
      <c r="L158" s="62"/>
      <c r="M158" s="322"/>
      <c r="N158" s="63"/>
      <c r="O158" s="64"/>
      <c r="P158" s="367" t="str">
        <f t="shared" si="8"/>
        <v/>
      </c>
      <c r="Q158" s="65"/>
      <c r="R158" s="66"/>
      <c r="S158" s="67"/>
      <c r="T158" s="68"/>
      <c r="U158" s="68"/>
      <c r="V158" s="68"/>
      <c r="W158" s="66"/>
      <c r="X158" s="281"/>
      <c r="Y158" s="368" t="str">
        <f>IF(AND(申込書!$C$47&lt;&gt;"▼プルダウンより選択してください",申込書!$C$47&lt;&gt;"",申込書!$K$22&lt;&gt;"YYYY/MM/DD",$G158&lt;&gt;""),申込書!$K$22,"")</f>
        <v/>
      </c>
      <c r="Z158" s="369" t="str">
        <f>IF(Y158="","",IF(INDEX('コンテンツ＆備考マスタ'!$H:$J,MATCH(学校情報!Y$3,'コンテンツ＆備考マスタ'!$H:$H,0),3)="●",IF(AND(Y158&lt;&gt;"",ISNUMBER(申込書!$AC$22)=TRUE,申込書!$C$47&lt;&gt;"▼プルダウンより選択してください",申込書!$C$47&lt;&gt;""),申込書!$AC$22,""),"-"))</f>
        <v/>
      </c>
      <c r="AA158" s="369"/>
      <c r="AB158" s="369"/>
      <c r="AC158" s="370" t="str">
        <f>IF(AND(申込書!$C$47&lt;&gt;"▼プルダウンより選択してください",申込書!$C$47&lt;&gt;"",$G158&lt;&gt;"",申込書!$V$47="特定学年のみ"),"申し込みする","")</f>
        <v/>
      </c>
      <c r="AD158" s="371"/>
      <c r="AE158" s="372"/>
      <c r="AF158" s="373" t="str">
        <f>IF(AND(申込書!$C$48&lt;&gt;"▼プルダウンより選択してください",申込書!$C$48&lt;&gt;"",申込書!$K$22&lt;&gt;"YYYY/MM/DD",$G158&lt;&gt;""),申込書!$K$22,"")</f>
        <v/>
      </c>
      <c r="AG158" s="369" t="str">
        <f>IF(AF158="","",IF(INDEX('コンテンツ＆備考マスタ'!$H:$J,MATCH(学校情報!AF$3,'コンテンツ＆備考マスタ'!$H:$H,0),3)="●",IF(AND(AF158&lt;&gt;"",ISNUMBER(申込書!$AC$22)=TRUE,申込書!$C$48&lt;&gt;"▼プルダウンより選択してください",申込書!$C$48&lt;&gt;""),申込書!$AC$22,""),"-"))</f>
        <v/>
      </c>
      <c r="AH158" s="369"/>
      <c r="AI158" s="369"/>
      <c r="AJ158" s="370" t="str">
        <f>IF(AND(申込書!$C$48&lt;&gt;"▼プルダウンより選択してください",申込書!$C$48&lt;&gt;"",$G158&lt;&gt;"",申込書!$V$48="特定学年のみ"),"申し込みする","")</f>
        <v/>
      </c>
      <c r="AK158" s="371"/>
      <c r="AL158" s="372"/>
      <c r="AM158" s="373" t="str">
        <f>IF(AND(申込書!$C$49&lt;&gt;"▼プルダウンより選択してください",申込書!$C$49&lt;&gt;"",申込書!$K$22&lt;&gt;"YYYY/MM/DD",$G158&lt;&gt;""),申込書!$K$22,"")</f>
        <v/>
      </c>
      <c r="AN158" s="369" t="str">
        <f>IF(AM158="","",IF(INDEX('コンテンツ＆備考マスタ'!$H:$J,MATCH(学校情報!AM$3,'コンテンツ＆備考マスタ'!$H:$H,0),3)="●",IF(AND(AM158&lt;&gt;"",ISNUMBER(申込書!$AC$22)=TRUE,申込書!$C$49&lt;&gt;"▼プルダウンより選択してください",申込書!$C$49&lt;&gt;""),申込書!$AC$22,""),"-"))</f>
        <v/>
      </c>
      <c r="AO158" s="369"/>
      <c r="AP158" s="369"/>
      <c r="AQ158" s="370" t="str">
        <f>IF(AND(申込書!$C$49&lt;&gt;"▼プルダウンより選択してください",申込書!$C$49&lt;&gt;"",$G158&lt;&gt;"",申込書!$V$49="特定学年のみ"),"申し込みする","")</f>
        <v/>
      </c>
      <c r="AR158" s="371"/>
      <c r="AS158" s="372"/>
      <c r="AT158" s="373" t="str">
        <f>IF(AND(申込書!$C$50&lt;&gt;"▼プルダウンより選択してください",申込書!$C$50&lt;&gt;"",申込書!$K$22&lt;&gt;"YYYY/MM/DD",$G158&lt;&gt;""),申込書!$K$22,"")</f>
        <v/>
      </c>
      <c r="AU158" s="369" t="str">
        <f>IF(AT158="","",IF(INDEX('コンテンツ＆備考マスタ'!$H:$J,MATCH(学校情報!AT$3,'コンテンツ＆備考マスタ'!$H:$H,0),3)="●",IF(AND(AT158&lt;&gt;"",ISNUMBER(申込書!$AC$22)=TRUE,申込書!$C$50&lt;&gt;"▼プルダウンより選択してください",申込書!$C$50&lt;&gt;""),申込書!$AC$22,""),"-"))</f>
        <v/>
      </c>
      <c r="AV158" s="369"/>
      <c r="AW158" s="369"/>
      <c r="AX158" s="370" t="str">
        <f>IF(AND(申込書!$C$50&lt;&gt;"▼プルダウンより選択してください",申込書!$C$50&lt;&gt;"",$G158&lt;&gt;"",申込書!$V$50="特定学年のみ"),"申し込みする","")</f>
        <v/>
      </c>
      <c r="AY158" s="371"/>
      <c r="AZ158" s="372"/>
      <c r="BA158" s="373" t="str">
        <f>IF(AND(申込書!$C$51&lt;&gt;"▼プルダウンより選択してください",申込書!$C$51&lt;&gt;"",申込書!$K$22&lt;&gt;"YYYY/MM/DD",$G158&lt;&gt;""),申込書!$K$22,"")</f>
        <v/>
      </c>
      <c r="BB158" s="369" t="str">
        <f>IF(BA158="","",IF(INDEX('コンテンツ＆備考マスタ'!$H:$J,MATCH(学校情報!BA$3,'コンテンツ＆備考マスタ'!$H:$H,0),3)="●",IF(AND(BA158&lt;&gt;"",ISNUMBER(申込書!$AC$22)=TRUE,申込書!$C$51&lt;&gt;"▼プルダウンより選択してください",申込書!$C$51&lt;&gt;""),申込書!$AC$22,""),"-"))</f>
        <v/>
      </c>
      <c r="BC158" s="369"/>
      <c r="BD158" s="369"/>
      <c r="BE158" s="370" t="str">
        <f>IF(AND(申込書!$C$51&lt;&gt;"▼プルダウンより選択してください",申込書!$C$51&lt;&gt;"",$G158&lt;&gt;"",申込書!$V$51="特定学年のみ"),"申し込みする","")</f>
        <v/>
      </c>
      <c r="BF158" s="371"/>
      <c r="BG158" s="372"/>
      <c r="BH158" s="373" t="str">
        <f>IF(AND(申込書!$C$52&lt;&gt;"▼プルダウンより選択してください",申込書!$C$52&lt;&gt;"",申込書!$K$22&lt;&gt;"YYYY/MM/DD",$G158&lt;&gt;""),申込書!$K$22,"")</f>
        <v/>
      </c>
      <c r="BI158" s="369" t="str">
        <f>IF(BH158="","",IF(INDEX('コンテンツ＆備考マスタ'!$H:$J,MATCH(学校情報!BH$3,'コンテンツ＆備考マスタ'!$H:$H,0),3)="●",IF(AND(BH158&lt;&gt;"",ISNUMBER(申込書!$AC$22)=TRUE,申込書!$C$52&lt;&gt;"▼プルダウンより選択してください",申込書!$C$52&lt;&gt;""),申込書!$AC$22,""),"-"))</f>
        <v/>
      </c>
      <c r="BJ158" s="369"/>
      <c r="BK158" s="369"/>
      <c r="BL158" s="370" t="str">
        <f>IF(AND(申込書!$C$52&lt;&gt;"▼プルダウンより選択してください",申込書!$C$52&lt;&gt;"",$G158&lt;&gt;"",申込書!$V$52="特定学年のみ"),"申し込みする","")</f>
        <v/>
      </c>
      <c r="BM158" s="371"/>
      <c r="BN158" s="372"/>
      <c r="BO158" s="373" t="str">
        <f>IF(AND(申込書!$C$53&lt;&gt;"▼プルダウンより選択してください",申込書!$C$53&lt;&gt;"",申込書!$K$22&lt;&gt;"YYYY/MM/DD",$G158&lt;&gt;""),申込書!$K$22,"")</f>
        <v/>
      </c>
      <c r="BP158" s="369" t="str">
        <f>IF(BO158="","",IF(INDEX('コンテンツ＆備考マスタ'!$H:$J,MATCH(学校情報!BO$3,'コンテンツ＆備考マスタ'!$H:$H,0),3)="●",IF(AND(BO158&lt;&gt;"",ISNUMBER(申込書!$AC$22)=TRUE,申込書!$C$53&lt;&gt;"▼プルダウンより選択してください",申込書!$C$53&lt;&gt;""),申込書!$AC$22,""),"-"))</f>
        <v/>
      </c>
      <c r="BQ158" s="369"/>
      <c r="BR158" s="369"/>
      <c r="BS158" s="370" t="str">
        <f>IF(AND(申込書!$C$53&lt;&gt;"▼プルダウンより選択してください",申込書!$C$53&lt;&gt;"",$G158&lt;&gt;"",申込書!$V$53="特定学年のみ"),"申し込みする","")</f>
        <v/>
      </c>
      <c r="BT158" s="371"/>
      <c r="BU158" s="372"/>
      <c r="BV158" s="373" t="str">
        <f>IF(AND(申込書!$C$54&lt;&gt;"▼プルダウンより選択してください",申込書!$C$54&lt;&gt;"",申込書!$K$22&lt;&gt;"YYYY/MM/DD",$G158&lt;&gt;""),申込書!$K$22,"")</f>
        <v/>
      </c>
      <c r="BW158" s="369" t="str">
        <f>IF(BV158="","",IF(INDEX('コンテンツ＆備考マスタ'!$H:$J,MATCH(学校情報!BV$3,'コンテンツ＆備考マスタ'!$H:$H,0),3)="●",IF(AND(BV158&lt;&gt;"",ISNUMBER(申込書!$AC$22)=TRUE,申込書!$C$54&lt;&gt;"▼プルダウンより選択してください",申込書!$C$54&lt;&gt;""),申込書!$AC$22,""),"-"))</f>
        <v/>
      </c>
      <c r="BX158" s="369"/>
      <c r="BY158" s="369"/>
      <c r="BZ158" s="370" t="str">
        <f>IF(AND(申込書!$C$54&lt;&gt;"▼プルダウンより選択してください",申込書!$C$54&lt;&gt;"",$G158&lt;&gt;"",申込書!$V$54="特定学年のみ"),"申し込みする","")</f>
        <v/>
      </c>
      <c r="CA158" s="371"/>
      <c r="CB158" s="372"/>
      <c r="CC158" s="373" t="str">
        <f>IF(AND(申込書!$C$55&lt;&gt;"▼プルダウンより選択してください",申込書!$C$55&lt;&gt;"",申込書!$K$22&lt;&gt;"YYYY/MM/DD",$G158&lt;&gt;""),申込書!$K$22,"")</f>
        <v/>
      </c>
      <c r="CD158" s="369" t="str">
        <f>IF(CC158="","",IF(INDEX('コンテンツ＆備考マスタ'!$H:$J,MATCH(学校情報!CC$3,'コンテンツ＆備考マスタ'!$H:$H,0),3)="●",IF(AND(CC158&lt;&gt;"",ISNUMBER(申込書!$AC$22)=TRUE,申込書!$C$55&lt;&gt;"▼プルダウンより選択してください",申込書!$C$55&lt;&gt;""),申込書!$AC$22,""),"-"))</f>
        <v/>
      </c>
      <c r="CE158" s="369"/>
      <c r="CF158" s="369"/>
      <c r="CG158" s="370" t="str">
        <f>IF(AND(申込書!$C$55&lt;&gt;"▼プルダウンより選択してください",申込書!$C$55&lt;&gt;"",$G158&lt;&gt;"",申込書!$V$55="特定学年のみ"),"申し込みする","")</f>
        <v/>
      </c>
      <c r="CH158" s="371"/>
      <c r="CI158" s="372"/>
      <c r="CJ158" s="373" t="str">
        <f>IF(AND(申込書!$C$56&lt;&gt;"▼プルダウンより選択してください",申込書!$C$56&lt;&gt;"",申込書!$K$22&lt;&gt;"YYYY/MM/DD",$G158&lt;&gt;""),申込書!$K$22,"")</f>
        <v/>
      </c>
      <c r="CK158" s="369" t="str">
        <f>IF(CJ158="","",IF(INDEX('コンテンツ＆備考マスタ'!$H:$J,MATCH(学校情報!CJ$3,'コンテンツ＆備考マスタ'!$H:$H,0),3)="●",IF(AND(CJ158&lt;&gt;"",ISNUMBER(申込書!$AC$22)=TRUE,申込書!$C$56&lt;&gt;"▼プルダウンより選択してください",申込書!$C$56&lt;&gt;""),申込書!$AC$22,""),"-"))</f>
        <v/>
      </c>
      <c r="CL158" s="369"/>
      <c r="CM158" s="369"/>
      <c r="CN158" s="370" t="str">
        <f>IF(AND(申込書!$C$56&lt;&gt;"▼プルダウンより選択してください",申込書!$C$56&lt;&gt;"",$G158&lt;&gt;"",申込書!$V$56="特定学年のみ"),"申し込みする","")</f>
        <v/>
      </c>
      <c r="CO158" s="371"/>
      <c r="CP158" s="372"/>
      <c r="CQ158" s="373" t="str">
        <f>IF(AND(申込書!$C$57&lt;&gt;"▼プルダウンより選択してください",申込書!$C$57&lt;&gt;"",申込書!$K$22&lt;&gt;"YYYY/MM/DD",$G158&lt;&gt;""),申込書!$K$22,"")</f>
        <v/>
      </c>
      <c r="CR158" s="369" t="str">
        <f>IF(CQ158="","",IF(INDEX('コンテンツ＆備考マスタ'!$H:$J,MATCH(学校情報!CQ$3,'コンテンツ＆備考マスタ'!$H:$H,0),3)="●",IF(AND(CQ158&lt;&gt;"",ISNUMBER(申込書!$AC$22)=TRUE,申込書!$C$57&lt;&gt;"▼プルダウンより選択してください",申込書!$C$57&lt;&gt;""),申込書!$AC$22,""),"-"))</f>
        <v/>
      </c>
      <c r="CS158" s="369"/>
      <c r="CT158" s="369"/>
      <c r="CU158" s="369" t="str">
        <f>IF(AND(申込書!$C$57&lt;&gt;"▼プルダウンより選択してください",申込書!$C$57&lt;&gt;"",$G158&lt;&gt;"",申込書!$V$57="特定学年のみ"),"申し込みする","")</f>
        <v/>
      </c>
      <c r="CV158" s="371"/>
      <c r="CW158" s="372"/>
      <c r="CX158" s="373" t="str">
        <f>IF(AND(申込書!$C$58&lt;&gt;"▼プルダウンより選択してください",申込書!$C$58&lt;&gt;"",申込書!$K$22&lt;&gt;"YYYY/MM/DD",$G158&lt;&gt;""),申込書!$K$22,"")</f>
        <v/>
      </c>
      <c r="CY158" s="369" t="str">
        <f>IF(CX158="","",IF(INDEX('コンテンツ＆備考マスタ'!$H:$J,MATCH(学校情報!CX$3,'コンテンツ＆備考マスタ'!$H:$H,0),3)="●",IF(AND(CX158&lt;&gt;"",ISNUMBER(申込書!$AC$22)=TRUE,申込書!$C$58&lt;&gt;"▼プルダウンより選択してください",申込書!$C$58&lt;&gt;""),申込書!$AC$22,""),"-"))</f>
        <v/>
      </c>
      <c r="CZ158" s="369"/>
      <c r="DA158" s="369"/>
      <c r="DB158" s="369" t="str">
        <f>IF(AND(申込書!$C$58&lt;&gt;"▼プルダウンより選択してください",申込書!$C$58&lt;&gt;"",$G158&lt;&gt;"",申込書!$V$58="特定学年のみ"),"申し込みする","")</f>
        <v/>
      </c>
      <c r="DC158" s="371"/>
      <c r="DD158" s="372"/>
      <c r="DE158" s="373" t="str">
        <f>IF(AND(申込書!$C$59&lt;&gt;"▼プルダウンより選択してください",申込書!$C$59&lt;&gt;"",申込書!$K$22&lt;&gt;"YYYY/MM/DD",$G158&lt;&gt;""),申込書!$K$22,"")</f>
        <v/>
      </c>
      <c r="DF158" s="369" t="str">
        <f>IF(DE158="","",IF(INDEX('コンテンツ＆備考マスタ'!$H:$J,MATCH(学校情報!DE$3,'コンテンツ＆備考マスタ'!$H:$H,0),3)="●",IF(AND(DE158&lt;&gt;"",ISNUMBER(申込書!$AC$22)=TRUE,申込書!$C$59&lt;&gt;"▼プルダウンより選択してください",申込書!$C$59&lt;&gt;""),申込書!$AC$22,""),"-"))</f>
        <v/>
      </c>
      <c r="DG158" s="369"/>
      <c r="DH158" s="369"/>
      <c r="DI158" s="369" t="str">
        <f>IF(AND(申込書!$C$59&lt;&gt;"▼プルダウンより選択してください",申込書!$C$59&lt;&gt;"",$G158&lt;&gt;"",申込書!$V$59="特定学年のみ"),"申し込みする","")</f>
        <v/>
      </c>
      <c r="DJ158" s="371"/>
      <c r="DK158" s="372"/>
      <c r="DL158" s="373" t="str">
        <f>IF(AND(申込書!$C$60&lt;&gt;"▼プルダウンより選択してください",申込書!$C$60&lt;&gt;"",申込書!$K$22&lt;&gt;"YYYY/MM/DD",$G158&lt;&gt;""),申込書!$K$22,"")</f>
        <v/>
      </c>
      <c r="DM158" s="369" t="str">
        <f>IF(DL158="","",IF(INDEX('コンテンツ＆備考マスタ'!$H:$J,MATCH(学校情報!DL$3,'コンテンツ＆備考マスタ'!$H:$H,0),3)="●",IF(AND(DL158&lt;&gt;"",ISNUMBER(申込書!$AC$22)=TRUE,申込書!$C$60&lt;&gt;"▼プルダウンより選択してください",申込書!$C$60&lt;&gt;""),申込書!$AC$22,""),"-"))</f>
        <v/>
      </c>
      <c r="DN158" s="369"/>
      <c r="DO158" s="369"/>
      <c r="DP158" s="369" t="str">
        <f>IF(AND(申込書!$C$60&lt;&gt;"▼プルダウンより選択してください",申込書!$C$60&lt;&gt;"",$G158&lt;&gt;"",申込書!$V$60="特定学年のみ"),"申し込みする","")</f>
        <v/>
      </c>
      <c r="DQ158" s="371"/>
      <c r="DR158" s="372"/>
      <c r="DS158" s="373" t="str">
        <f>IF(AND(申込書!$C$61&lt;&gt;"▼プルダウンより選択してください",申込書!$C$61&lt;&gt;"",申込書!$K$22&lt;&gt;"YYYY/MM/DD",$G158&lt;&gt;""),申込書!$K$22,"")</f>
        <v/>
      </c>
      <c r="DT158" s="369" t="str">
        <f>IF(DS158="","",IF(INDEX('コンテンツ＆備考マスタ'!$H:$J,MATCH(学校情報!DS$3,'コンテンツ＆備考マスタ'!$H:$H,0),3)="●",IF(AND(DS158&lt;&gt;"",ISNUMBER(申込書!$AC$22)=TRUE,申込書!$C$61&lt;&gt;"▼プルダウンより選択してください",申込書!$C$61&lt;&gt;""),申込書!$AC$22,""),"-"))</f>
        <v/>
      </c>
      <c r="DU158" s="369"/>
      <c r="DV158" s="369"/>
      <c r="DW158" s="369" t="str">
        <f>IF(AND(申込書!$C$61&lt;&gt;"▼プルダウンより選択してください",申込書!$C$61&lt;&gt;"",$G158&lt;&gt;"",申込書!$V$61="特定学年のみ"),"申し込みする","")</f>
        <v/>
      </c>
      <c r="DX158" s="371"/>
      <c r="DY158" s="372"/>
      <c r="DZ158" s="373" t="str">
        <f>IF(AND(申込書!$C$62&lt;&gt;"▼プルダウンより選択してください",申込書!$C$62&lt;&gt;"",申込書!$K$22&lt;&gt;"YYYY/MM/DD",$G158&lt;&gt;""),申込書!$K$22,"")</f>
        <v/>
      </c>
      <c r="EA158" s="369" t="str">
        <f>IF(DZ158="","",IF(INDEX('コンテンツ＆備考マスタ'!$H:$J,MATCH(学校情報!DZ$3,'コンテンツ＆備考マスタ'!$H:$H,0),3)="●",IF(AND(DZ158&lt;&gt;"",ISNUMBER(申込書!$AC$22)=TRUE,申込書!$C$62&lt;&gt;"▼プルダウンより選択してください",申込書!$C$62&lt;&gt;""),申込書!$AC$22,""),"-"))</f>
        <v/>
      </c>
      <c r="EB158" s="369"/>
      <c r="EC158" s="369"/>
      <c r="ED158" s="370" t="str">
        <f>IF(AND(申込書!$C$62&lt;&gt;"▼プルダウンより選択してください",申込書!$C$62&lt;&gt;"",$G158&lt;&gt;"",申込書!$V$62="特定学年のみ"),"申し込みする","")</f>
        <v/>
      </c>
      <c r="EE158" s="371"/>
      <c r="EF158" s="372"/>
      <c r="EG158" s="373" t="str">
        <f>IF(AND(申込書!$C$63&lt;&gt;"▼プルダウンより選択してください",申込書!$C$63&lt;&gt;"",申込書!$K$22&lt;&gt;"YYYY/MM/DD",$G158&lt;&gt;""),申込書!$K$22,"")</f>
        <v/>
      </c>
      <c r="EH158" s="369" t="str">
        <f>IF(EG158="","",IF(INDEX('コンテンツ＆備考マスタ'!$H:$J,MATCH(学校情報!EG$3,'コンテンツ＆備考マスタ'!$H:$H,0),3)="●",IF(AND(EG158&lt;&gt;"",ISNUMBER(申込書!$AC$22)=TRUE,申込書!$C$63&lt;&gt;"▼プルダウンより選択してください",申込書!$C$63&lt;&gt;""),申込書!$AC$22,""),"-"))</f>
        <v/>
      </c>
      <c r="EI158" s="369"/>
      <c r="EJ158" s="369"/>
      <c r="EK158" s="370" t="str">
        <f>IF(AND(申込書!$C$63&lt;&gt;"▼プルダウンより選択してください",申込書!$C$63&lt;&gt;"",$G158&lt;&gt;"",申込書!$V$63="特定学年のみ"),"申し込みする","")</f>
        <v/>
      </c>
      <c r="EL158" s="371"/>
      <c r="EM158" s="372"/>
      <c r="EN158" s="373" t="str">
        <f>IF(AND(申込書!$C$64&lt;&gt;"▼プルダウンより選択してください",申込書!$C$64&lt;&gt;"",申込書!$K$22&lt;&gt;"YYYY/MM/DD",$G158&lt;&gt;""),申込書!$K$22,"")</f>
        <v/>
      </c>
      <c r="EO158" s="369" t="str">
        <f>IF(EN158="","",IF(INDEX('コンテンツ＆備考マスタ'!$H:$J,MATCH(学校情報!EN$3,'コンテンツ＆備考マスタ'!$H:$H,0),3)="●",IF(AND(EN158&lt;&gt;"",ISNUMBER(申込書!$AC$22)=TRUE,申込書!$C$64&lt;&gt;"▼プルダウンより選択してください",申込書!$C$64&lt;&gt;""),申込書!$AC$22,""),"-"))</f>
        <v/>
      </c>
      <c r="EP158" s="369"/>
      <c r="EQ158" s="369"/>
      <c r="ER158" s="370" t="str">
        <f>IF(AND(申込書!$C$64&lt;&gt;"▼プルダウンより選択してください",申込書!$C$64&lt;&gt;"",$G158&lt;&gt;"",申込書!$V$64="特定学年のみ"),"申し込みする","")</f>
        <v/>
      </c>
      <c r="ES158" s="371"/>
      <c r="ET158" s="372"/>
      <c r="EU158" s="373" t="str">
        <f>IF(AND(申込書!$C$65&lt;&gt;"▼プルダウンより選択してください",申込書!$C$65&lt;&gt;"",申込書!$K$22&lt;&gt;"YYYY/MM/DD",$G158&lt;&gt;""),申込書!$K$22,"")</f>
        <v/>
      </c>
      <c r="EV158" s="369" t="str">
        <f>IF(EU158="","",IF(INDEX('コンテンツ＆備考マスタ'!$H:$J,MATCH(学校情報!EU$3,'コンテンツ＆備考マスタ'!$H:$H,0),3)="●",IF(AND(EU158&lt;&gt;"",ISNUMBER(申込書!$AC$22)=TRUE,申込書!$C$65&lt;&gt;"▼プルダウンより選択してください",申込書!$C$65&lt;&gt;""),申込書!$AC$22,""),"-"))</f>
        <v/>
      </c>
      <c r="EW158" s="369"/>
      <c r="EX158" s="369"/>
      <c r="EY158" s="370" t="str">
        <f>IF(AND(申込書!$C$65&lt;&gt;"▼プルダウンより選択してください",申込書!$C$65&lt;&gt;"",$G158&lt;&gt;"",申込書!$V$65="特定学年のみ"),"申し込みする","")</f>
        <v/>
      </c>
      <c r="EZ158" s="371"/>
      <c r="FA158" s="372"/>
      <c r="FB158" s="373" t="str">
        <f>IF(AND(申込書!$C$66&lt;&gt;"▼プルダウンより選択してください",申込書!$C$66&lt;&gt;"",申込書!$K$22&lt;&gt;"YYYY/MM/DD",$G158&lt;&gt;""),申込書!$K$22,"")</f>
        <v/>
      </c>
      <c r="FC158" s="369" t="str">
        <f>IF(FB158="","",IF(INDEX('コンテンツ＆備考マスタ'!$H:$J,MATCH(学校情報!FB$3,'コンテンツ＆備考マスタ'!$H:$H,0),3)="●",IF(AND(FB158&lt;&gt;"",ISNUMBER(申込書!$AC$22)=TRUE,申込書!$C$66&lt;&gt;"▼プルダウンより選択してください",申込書!$C$66&lt;&gt;""),申込書!$AC$22,""),"-"))</f>
        <v/>
      </c>
      <c r="FD158" s="369"/>
      <c r="FE158" s="369"/>
      <c r="FF158" s="370" t="str">
        <f>IF(AND(申込書!$C$66&lt;&gt;"▼プルダウンより選択してください",申込書!$C$66&lt;&gt;"",$G158&lt;&gt;"",申込書!$V$66="特定学年のみ"),"申し込みする","")</f>
        <v/>
      </c>
      <c r="FG158" s="371"/>
      <c r="FH158" s="372"/>
      <c r="FI158" s="373" t="str">
        <f>IF(AND(申込書!$C$67&lt;&gt;"▼プルダウンより選択してください",申込書!$C$67&lt;&gt;"",申込書!$K$22&lt;&gt;"YYYY/MM/DD",$G158&lt;&gt;""),申込書!$K$22,"")</f>
        <v/>
      </c>
      <c r="FJ158" s="369" t="str">
        <f>IF(FI158="","",IF(INDEX('コンテンツ＆備考マスタ'!$H:$J,MATCH(学校情報!FI$3,'コンテンツ＆備考マスタ'!$H:$H,0),3)="●",IF(AND(FI158&lt;&gt;"",ISNUMBER(申込書!$AC$22)=TRUE,申込書!$C$67&lt;&gt;"▼プルダウンより選択してください",申込書!$C$67&lt;&gt;""),申込書!$AC$22,""),"-"))</f>
        <v/>
      </c>
      <c r="FK158" s="369"/>
      <c r="FL158" s="369"/>
      <c r="FM158" s="370" t="str">
        <f>IF(AND(申込書!$C$67&lt;&gt;"▼プルダウンより選択してください",申込書!$C$67&lt;&gt;"",$G158&lt;&gt;"",申込書!$V$67="特定学年のみ"),"申し込みする","")</f>
        <v/>
      </c>
      <c r="FN158" s="371"/>
      <c r="FO158" s="372"/>
      <c r="FP158" s="373" t="str">
        <f>IF(AND(申込書!$C$68&lt;&gt;"▼プルダウンより選択してください",申込書!$C$68&lt;&gt;"",申込書!$K$22&lt;&gt;"YYYY/MM/DD",$G158&lt;&gt;""),申込書!$K$22,"")</f>
        <v/>
      </c>
      <c r="FQ158" s="369" t="str">
        <f>IF(FP158="","",IF(INDEX('コンテンツ＆備考マスタ'!$H:$J,MATCH(学校情報!FP$3,'コンテンツ＆備考マスタ'!$H:$H,0),3)="●",IF(AND(FP158&lt;&gt;"",ISNUMBER(申込書!$AC$22)=TRUE,申込書!$C$68&lt;&gt;"▼プルダウンより選択してください",申込書!$C$68&lt;&gt;""),申込書!$AC$22,""),"-"))</f>
        <v/>
      </c>
      <c r="FR158" s="369"/>
      <c r="FS158" s="369"/>
      <c r="FT158" s="370" t="str">
        <f>IF(AND(申込書!$C$68&lt;&gt;"▼プルダウンより選択してください",申込書!$C$68&lt;&gt;"",$G158&lt;&gt;"",申込書!$V$68="特定学年のみ"),"申し込みする","")</f>
        <v/>
      </c>
      <c r="FU158" s="371"/>
      <c r="FV158" s="372"/>
      <c r="FW158" s="373" t="str">
        <f>IF(AND(申込書!$C$69&lt;&gt;"▼プルダウンより選択してください",申込書!$C$69&lt;&gt;"",申込書!$K$22&lt;&gt;"YYYY/MM/DD",$G158&lt;&gt;""),申込書!$K$22,"")</f>
        <v/>
      </c>
      <c r="FX158" s="369" t="str">
        <f>IF(FW158="","",IF(INDEX('コンテンツ＆備考マスタ'!$H:$J,MATCH(学校情報!FW$3,'コンテンツ＆備考マスタ'!$H:$H,0),3)="●",IF(AND(FW158&lt;&gt;"",ISNUMBER(申込書!$AC$22)=TRUE,申込書!$C$69&lt;&gt;"▼プルダウンより選択してください",申込書!$C$69&lt;&gt;""),申込書!$AC$22,""),"-"))</f>
        <v/>
      </c>
      <c r="FY158" s="369"/>
      <c r="FZ158" s="369"/>
      <c r="GA158" s="370" t="str">
        <f>IF(AND(申込書!$C$69&lt;&gt;"▼プルダウンより選択してください",申込書!$C$69&lt;&gt;"",$G158&lt;&gt;"",申込書!$V$69="特定学年のみ"),"申し込みする","")</f>
        <v/>
      </c>
      <c r="GB158" s="371"/>
      <c r="GC158" s="372"/>
      <c r="GD158" s="373" t="str">
        <f>IF(AND(申込書!$C$70&lt;&gt;"▼プルダウンより選択してください",申込書!$C$70&lt;&gt;"",申込書!$K$22&lt;&gt;"YYYY/MM/DD",$G158&lt;&gt;""),申込書!$K$22,"")</f>
        <v/>
      </c>
      <c r="GE158" s="369" t="str">
        <f>IF(GD158="","",IF(INDEX('コンテンツ＆備考マスタ'!$H:$J,MATCH(学校情報!GD$3,'コンテンツ＆備考マスタ'!$H:$H,0),3)="●",IF(AND(GD158&lt;&gt;"",ISNUMBER(申込書!$AC$22)=TRUE,申込書!$C$70&lt;&gt;"▼プルダウンより選択してください",申込書!$C$70&lt;&gt;""),申込書!$AC$22,""),"-"))</f>
        <v/>
      </c>
      <c r="GF158" s="369"/>
      <c r="GG158" s="369"/>
      <c r="GH158" s="370" t="str">
        <f>IF(AND(申込書!$C$70&lt;&gt;"▼プルダウンより選択してください",申込書!$C$70&lt;&gt;"",$G158&lt;&gt;"",申込書!$V$70="特定学年のみ"),"申し込みする","")</f>
        <v/>
      </c>
      <c r="GI158" s="371"/>
      <c r="GJ158" s="372"/>
      <c r="GK158" s="373" t="str">
        <f>IF(AND(申込書!$C$71&lt;&gt;"▼プルダウンより選択してください",申込書!$C$71&lt;&gt;"",申込書!$K$22&lt;&gt;"YYYY/MM/DD",$G158&lt;&gt;""),申込書!$K$22,"")</f>
        <v/>
      </c>
      <c r="GL158" s="369" t="str">
        <f>IF(GK158="","",IF(INDEX('コンテンツ＆備考マスタ'!$H:$J,MATCH(学校情報!GK$3,'コンテンツ＆備考マスタ'!$H:$H,0),3)="●",IF(AND(GK158&lt;&gt;"",ISNUMBER(申込書!$AC$22)=TRUE,申込書!$C$71&lt;&gt;"▼プルダウンより選択してください",申込書!$C$71&lt;&gt;""),申込書!$AC$22,""),"-"))</f>
        <v/>
      </c>
      <c r="GM158" s="369"/>
      <c r="GN158" s="369"/>
      <c r="GO158" s="370" t="str">
        <f>IF(AND(申込書!$C$71&lt;&gt;"▼プルダウンより選択してください",申込書!$C$71&lt;&gt;"",$G158&lt;&gt;"",申込書!$V$71="特定学年のみ"),"申し込みする","")</f>
        <v/>
      </c>
      <c r="GP158" s="371"/>
      <c r="GQ158" s="372"/>
      <c r="GR158" s="373" t="str">
        <f>IF(AND(申込書!$C$72&lt;&gt;"▼プルダウンより選択してください",申込書!$C$72&lt;&gt;"",申込書!$K$22&lt;&gt;"YYYY/MM/DD",$G158&lt;&gt;""),申込書!$K$22,"")</f>
        <v/>
      </c>
      <c r="GS158" s="369" t="str">
        <f>IF(GR158="","",IF(INDEX('コンテンツ＆備考マスタ'!$H:$J,MATCH(学校情報!GR$3,'コンテンツ＆備考マスタ'!$H:$H,0),3)="●",IF(AND(GR158&lt;&gt;"",ISNUMBER(申込書!$AC$22)=TRUE,申込書!$C$72&lt;&gt;"▼プルダウンより選択してください",申込書!$C$72&lt;&gt;""),申込書!$AC$22,""),"-"))</f>
        <v/>
      </c>
      <c r="GT158" s="369"/>
      <c r="GU158" s="369"/>
      <c r="GV158" s="370" t="str">
        <f>IF(AND(申込書!$C$72&lt;&gt;"▼プルダウンより選択してください",申込書!$C$72&lt;&gt;"",$G158&lt;&gt;"",申込書!$V$72="特定学年のみ"),"申し込みする","")</f>
        <v/>
      </c>
      <c r="GW158" s="371"/>
      <c r="GX158" s="372"/>
      <c r="GY158" s="373" t="str">
        <f>IF(AND(申込書!$C$73&lt;&gt;"▼プルダウンより選択してください",申込書!$C$73&lt;&gt;"",申込書!$K$22&lt;&gt;"YYYY/MM/DD",$G158&lt;&gt;""),申込書!$K$22,"")</f>
        <v/>
      </c>
      <c r="GZ158" s="369" t="str">
        <f>IF(GY158="","",IF(INDEX('コンテンツ＆備考マスタ'!$H:$J,MATCH(学校情報!GY$3,'コンテンツ＆備考マスタ'!$H:$H,0),3)="●",IF(AND(GY158&lt;&gt;"",ISNUMBER(申込書!$AC$22)=TRUE,申込書!$C$73&lt;&gt;"▼プルダウンより選択してください",申込書!$C$73&lt;&gt;""),申込書!$AC$22,""),"-"))</f>
        <v/>
      </c>
      <c r="HA158" s="369"/>
      <c r="HB158" s="369"/>
      <c r="HC158" s="370" t="str">
        <f>IF(AND(申込書!$C$73&lt;&gt;"▼プルダウンより選択してください",申込書!$C$73&lt;&gt;"",$G158&lt;&gt;"",申込書!$V$73="特定学年のみ"),"申し込みする","")</f>
        <v/>
      </c>
      <c r="HD158" s="371"/>
      <c r="HE158" s="372"/>
      <c r="HF158" s="373" t="str">
        <f>IF(AND(申込書!$C$74&lt;&gt;"▼プルダウンより選択してください",申込書!$C$74&lt;&gt;"",申込書!$K$22&lt;&gt;"YYYY/MM/DD",$G158&lt;&gt;""),申込書!$K$22,"")</f>
        <v/>
      </c>
      <c r="HG158" s="369" t="str">
        <f>IF(HF158="","",IF(INDEX('コンテンツ＆備考マスタ'!$H:$J,MATCH(学校情報!HF$3,'コンテンツ＆備考マスタ'!$H:$H,0),3)="●",IF(AND(HF158&lt;&gt;"",ISNUMBER(申込書!$AC$22)=TRUE,申込書!$C$74&lt;&gt;"▼プルダウンより選択してください",申込書!$C$74&lt;&gt;""),申込書!$AC$22,""),"-"))</f>
        <v/>
      </c>
      <c r="HH158" s="369"/>
      <c r="HI158" s="369"/>
      <c r="HJ158" s="370" t="str">
        <f>IF(AND(申込書!$C$74&lt;&gt;"▼プルダウンより選択してください",申込書!$C$74&lt;&gt;"",$G158&lt;&gt;"",申込書!$V$74="特定学年のみ"),"申し込みする","")</f>
        <v/>
      </c>
      <c r="HK158" s="371"/>
      <c r="HL158" s="372"/>
      <c r="HM158" s="373" t="str">
        <f>IF(AND(申込書!$C$75&lt;&gt;"▼プルダウンより選択してください",申込書!$C$75&lt;&gt;"",申込書!$K$22&lt;&gt;"YYYY/MM/DD",$G158&lt;&gt;""),申込書!$K$22,"")</f>
        <v/>
      </c>
      <c r="HN158" s="369" t="str">
        <f>IF(HM158="","",IF(INDEX('コンテンツ＆備考マスタ'!$H:$J,MATCH(学校情報!HM$3,'コンテンツ＆備考マスタ'!$H:$H,0),3)="●",IF(AND(HM158&lt;&gt;"",ISNUMBER(申込書!$AC$22)=TRUE,申込書!$C$75&lt;&gt;"▼プルダウンより選択してください",申込書!$C$75&lt;&gt;""),申込書!$AC$22,""),"-"))</f>
        <v/>
      </c>
      <c r="HO158" s="369"/>
      <c r="HP158" s="369"/>
      <c r="HQ158" s="370" t="str">
        <f>IF(AND(申込書!$C$75&lt;&gt;"▼プルダウンより選択してください",申込書!$C$75&lt;&gt;"",$G158&lt;&gt;"",申込書!$V$75="特定学年のみ"),"申し込みする","")</f>
        <v/>
      </c>
      <c r="HR158" s="371"/>
      <c r="HS158" s="371"/>
      <c r="HT158" s="374" t="str">
        <f>IF(AND(申込書!$C$76&lt;&gt;"▼プルダウンより選択してください",申込書!$C$76&lt;&gt;"",申込書!$K$22&lt;&gt;"YYYY/MM/DD",$G158&lt;&gt;""),申込書!$K$22,"")</f>
        <v/>
      </c>
      <c r="HU158" s="369" t="str">
        <f>IF(HT158="","",IF(INDEX('コンテンツ＆備考マスタ'!$H:$J,MATCH(学校情報!HT$3,'コンテンツ＆備考マスタ'!$H:$H,0),3)="●",IF(AND(HT158&lt;&gt;"",ISNUMBER(申込書!$AC$22)=TRUE,申込書!$C$76&lt;&gt;"▼プルダウンより選択してください",申込書!$C$76&lt;&gt;""),申込書!$AC$22,""),"-"))</f>
        <v/>
      </c>
      <c r="HV158" s="369"/>
      <c r="HW158" s="369"/>
      <c r="HX158" s="370" t="str">
        <f>IF(AND(申込書!$C$76&lt;&gt;"▼プルダウンより選択してください",申込書!$C$76&lt;&gt;"",$G158&lt;&gt;"",申込書!$V$76="特定学年のみ"),"申し込みする","")</f>
        <v/>
      </c>
      <c r="HY158" s="371"/>
      <c r="HZ158" s="372"/>
      <c r="IA158" s="69"/>
    </row>
    <row r="159" spans="2:235" ht="26.85" hidden="1" customHeight="1" outlineLevel="1">
      <c r="B159" s="365">
        <f t="shared" si="6"/>
        <v>154</v>
      </c>
      <c r="C159" s="55"/>
      <c r="D159" s="56"/>
      <c r="E159" s="154"/>
      <c r="F159" s="57"/>
      <c r="G159" s="58"/>
      <c r="H159" s="59"/>
      <c r="I159" s="60"/>
      <c r="J159" s="61"/>
      <c r="K159" s="366" t="str">
        <f t="shared" si="7"/>
        <v/>
      </c>
      <c r="L159" s="62"/>
      <c r="M159" s="322"/>
      <c r="N159" s="63"/>
      <c r="O159" s="64"/>
      <c r="P159" s="367" t="str">
        <f t="shared" si="8"/>
        <v/>
      </c>
      <c r="Q159" s="65"/>
      <c r="R159" s="66"/>
      <c r="S159" s="67"/>
      <c r="T159" s="68"/>
      <c r="U159" s="68"/>
      <c r="V159" s="68"/>
      <c r="W159" s="66"/>
      <c r="X159" s="281"/>
      <c r="Y159" s="368" t="str">
        <f>IF(AND(申込書!$C$47&lt;&gt;"▼プルダウンより選択してください",申込書!$C$47&lt;&gt;"",申込書!$K$22&lt;&gt;"YYYY/MM/DD",$G159&lt;&gt;""),申込書!$K$22,"")</f>
        <v/>
      </c>
      <c r="Z159" s="369" t="str">
        <f>IF(Y159="","",IF(INDEX('コンテンツ＆備考マスタ'!$H:$J,MATCH(学校情報!Y$3,'コンテンツ＆備考マスタ'!$H:$H,0),3)="●",IF(AND(Y159&lt;&gt;"",ISNUMBER(申込書!$AC$22)=TRUE,申込書!$C$47&lt;&gt;"▼プルダウンより選択してください",申込書!$C$47&lt;&gt;""),申込書!$AC$22,""),"-"))</f>
        <v/>
      </c>
      <c r="AA159" s="369"/>
      <c r="AB159" s="369"/>
      <c r="AC159" s="370" t="str">
        <f>IF(AND(申込書!$C$47&lt;&gt;"▼プルダウンより選択してください",申込書!$C$47&lt;&gt;"",$G159&lt;&gt;"",申込書!$V$47="特定学年のみ"),"申し込みする","")</f>
        <v/>
      </c>
      <c r="AD159" s="371"/>
      <c r="AE159" s="372"/>
      <c r="AF159" s="373" t="str">
        <f>IF(AND(申込書!$C$48&lt;&gt;"▼プルダウンより選択してください",申込書!$C$48&lt;&gt;"",申込書!$K$22&lt;&gt;"YYYY/MM/DD",$G159&lt;&gt;""),申込書!$K$22,"")</f>
        <v/>
      </c>
      <c r="AG159" s="369" t="str">
        <f>IF(AF159="","",IF(INDEX('コンテンツ＆備考マスタ'!$H:$J,MATCH(学校情報!AF$3,'コンテンツ＆備考マスタ'!$H:$H,0),3)="●",IF(AND(AF159&lt;&gt;"",ISNUMBER(申込書!$AC$22)=TRUE,申込書!$C$48&lt;&gt;"▼プルダウンより選択してください",申込書!$C$48&lt;&gt;""),申込書!$AC$22,""),"-"))</f>
        <v/>
      </c>
      <c r="AH159" s="369"/>
      <c r="AI159" s="369"/>
      <c r="AJ159" s="370" t="str">
        <f>IF(AND(申込書!$C$48&lt;&gt;"▼プルダウンより選択してください",申込書!$C$48&lt;&gt;"",$G159&lt;&gt;"",申込書!$V$48="特定学年のみ"),"申し込みする","")</f>
        <v/>
      </c>
      <c r="AK159" s="371"/>
      <c r="AL159" s="372"/>
      <c r="AM159" s="373" t="str">
        <f>IF(AND(申込書!$C$49&lt;&gt;"▼プルダウンより選択してください",申込書!$C$49&lt;&gt;"",申込書!$K$22&lt;&gt;"YYYY/MM/DD",$G159&lt;&gt;""),申込書!$K$22,"")</f>
        <v/>
      </c>
      <c r="AN159" s="369" t="str">
        <f>IF(AM159="","",IF(INDEX('コンテンツ＆備考マスタ'!$H:$J,MATCH(学校情報!AM$3,'コンテンツ＆備考マスタ'!$H:$H,0),3)="●",IF(AND(AM159&lt;&gt;"",ISNUMBER(申込書!$AC$22)=TRUE,申込書!$C$49&lt;&gt;"▼プルダウンより選択してください",申込書!$C$49&lt;&gt;""),申込書!$AC$22,""),"-"))</f>
        <v/>
      </c>
      <c r="AO159" s="369"/>
      <c r="AP159" s="369"/>
      <c r="AQ159" s="370" t="str">
        <f>IF(AND(申込書!$C$49&lt;&gt;"▼プルダウンより選択してください",申込書!$C$49&lt;&gt;"",$G159&lt;&gt;"",申込書!$V$49="特定学年のみ"),"申し込みする","")</f>
        <v/>
      </c>
      <c r="AR159" s="371"/>
      <c r="AS159" s="372"/>
      <c r="AT159" s="373" t="str">
        <f>IF(AND(申込書!$C$50&lt;&gt;"▼プルダウンより選択してください",申込書!$C$50&lt;&gt;"",申込書!$K$22&lt;&gt;"YYYY/MM/DD",$G159&lt;&gt;""),申込書!$K$22,"")</f>
        <v/>
      </c>
      <c r="AU159" s="369" t="str">
        <f>IF(AT159="","",IF(INDEX('コンテンツ＆備考マスタ'!$H:$J,MATCH(学校情報!AT$3,'コンテンツ＆備考マスタ'!$H:$H,0),3)="●",IF(AND(AT159&lt;&gt;"",ISNUMBER(申込書!$AC$22)=TRUE,申込書!$C$50&lt;&gt;"▼プルダウンより選択してください",申込書!$C$50&lt;&gt;""),申込書!$AC$22,""),"-"))</f>
        <v/>
      </c>
      <c r="AV159" s="369"/>
      <c r="AW159" s="369"/>
      <c r="AX159" s="370" t="str">
        <f>IF(AND(申込書!$C$50&lt;&gt;"▼プルダウンより選択してください",申込書!$C$50&lt;&gt;"",$G159&lt;&gt;"",申込書!$V$50="特定学年のみ"),"申し込みする","")</f>
        <v/>
      </c>
      <c r="AY159" s="371"/>
      <c r="AZ159" s="372"/>
      <c r="BA159" s="373" t="str">
        <f>IF(AND(申込書!$C$51&lt;&gt;"▼プルダウンより選択してください",申込書!$C$51&lt;&gt;"",申込書!$K$22&lt;&gt;"YYYY/MM/DD",$G159&lt;&gt;""),申込書!$K$22,"")</f>
        <v/>
      </c>
      <c r="BB159" s="369" t="str">
        <f>IF(BA159="","",IF(INDEX('コンテンツ＆備考マスタ'!$H:$J,MATCH(学校情報!BA$3,'コンテンツ＆備考マスタ'!$H:$H,0),3)="●",IF(AND(BA159&lt;&gt;"",ISNUMBER(申込書!$AC$22)=TRUE,申込書!$C$51&lt;&gt;"▼プルダウンより選択してください",申込書!$C$51&lt;&gt;""),申込書!$AC$22,""),"-"))</f>
        <v/>
      </c>
      <c r="BC159" s="369"/>
      <c r="BD159" s="369"/>
      <c r="BE159" s="370" t="str">
        <f>IF(AND(申込書!$C$51&lt;&gt;"▼プルダウンより選択してください",申込書!$C$51&lt;&gt;"",$G159&lt;&gt;"",申込書!$V$51="特定学年のみ"),"申し込みする","")</f>
        <v/>
      </c>
      <c r="BF159" s="371"/>
      <c r="BG159" s="372"/>
      <c r="BH159" s="373" t="str">
        <f>IF(AND(申込書!$C$52&lt;&gt;"▼プルダウンより選択してください",申込書!$C$52&lt;&gt;"",申込書!$K$22&lt;&gt;"YYYY/MM/DD",$G159&lt;&gt;""),申込書!$K$22,"")</f>
        <v/>
      </c>
      <c r="BI159" s="369" t="str">
        <f>IF(BH159="","",IF(INDEX('コンテンツ＆備考マスタ'!$H:$J,MATCH(学校情報!BH$3,'コンテンツ＆備考マスタ'!$H:$H,0),3)="●",IF(AND(BH159&lt;&gt;"",ISNUMBER(申込書!$AC$22)=TRUE,申込書!$C$52&lt;&gt;"▼プルダウンより選択してください",申込書!$C$52&lt;&gt;""),申込書!$AC$22,""),"-"))</f>
        <v/>
      </c>
      <c r="BJ159" s="369"/>
      <c r="BK159" s="369"/>
      <c r="BL159" s="370" t="str">
        <f>IF(AND(申込書!$C$52&lt;&gt;"▼プルダウンより選択してください",申込書!$C$52&lt;&gt;"",$G159&lt;&gt;"",申込書!$V$52="特定学年のみ"),"申し込みする","")</f>
        <v/>
      </c>
      <c r="BM159" s="371"/>
      <c r="BN159" s="372"/>
      <c r="BO159" s="373" t="str">
        <f>IF(AND(申込書!$C$53&lt;&gt;"▼プルダウンより選択してください",申込書!$C$53&lt;&gt;"",申込書!$K$22&lt;&gt;"YYYY/MM/DD",$G159&lt;&gt;""),申込書!$K$22,"")</f>
        <v/>
      </c>
      <c r="BP159" s="369" t="str">
        <f>IF(BO159="","",IF(INDEX('コンテンツ＆備考マスタ'!$H:$J,MATCH(学校情報!BO$3,'コンテンツ＆備考マスタ'!$H:$H,0),3)="●",IF(AND(BO159&lt;&gt;"",ISNUMBER(申込書!$AC$22)=TRUE,申込書!$C$53&lt;&gt;"▼プルダウンより選択してください",申込書!$C$53&lt;&gt;""),申込書!$AC$22,""),"-"))</f>
        <v/>
      </c>
      <c r="BQ159" s="369"/>
      <c r="BR159" s="369"/>
      <c r="BS159" s="370" t="str">
        <f>IF(AND(申込書!$C$53&lt;&gt;"▼プルダウンより選択してください",申込書!$C$53&lt;&gt;"",$G159&lt;&gt;"",申込書!$V$53="特定学年のみ"),"申し込みする","")</f>
        <v/>
      </c>
      <c r="BT159" s="371"/>
      <c r="BU159" s="372"/>
      <c r="BV159" s="373" t="str">
        <f>IF(AND(申込書!$C$54&lt;&gt;"▼プルダウンより選択してください",申込書!$C$54&lt;&gt;"",申込書!$K$22&lt;&gt;"YYYY/MM/DD",$G159&lt;&gt;""),申込書!$K$22,"")</f>
        <v/>
      </c>
      <c r="BW159" s="369" t="str">
        <f>IF(BV159="","",IF(INDEX('コンテンツ＆備考マスタ'!$H:$J,MATCH(学校情報!BV$3,'コンテンツ＆備考マスタ'!$H:$H,0),3)="●",IF(AND(BV159&lt;&gt;"",ISNUMBER(申込書!$AC$22)=TRUE,申込書!$C$54&lt;&gt;"▼プルダウンより選択してください",申込書!$C$54&lt;&gt;""),申込書!$AC$22,""),"-"))</f>
        <v/>
      </c>
      <c r="BX159" s="369"/>
      <c r="BY159" s="369"/>
      <c r="BZ159" s="370" t="str">
        <f>IF(AND(申込書!$C$54&lt;&gt;"▼プルダウンより選択してください",申込書!$C$54&lt;&gt;"",$G159&lt;&gt;"",申込書!$V$54="特定学年のみ"),"申し込みする","")</f>
        <v/>
      </c>
      <c r="CA159" s="371"/>
      <c r="CB159" s="372"/>
      <c r="CC159" s="373" t="str">
        <f>IF(AND(申込書!$C$55&lt;&gt;"▼プルダウンより選択してください",申込書!$C$55&lt;&gt;"",申込書!$K$22&lt;&gt;"YYYY/MM/DD",$G159&lt;&gt;""),申込書!$K$22,"")</f>
        <v/>
      </c>
      <c r="CD159" s="369" t="str">
        <f>IF(CC159="","",IF(INDEX('コンテンツ＆備考マスタ'!$H:$J,MATCH(学校情報!CC$3,'コンテンツ＆備考マスタ'!$H:$H,0),3)="●",IF(AND(CC159&lt;&gt;"",ISNUMBER(申込書!$AC$22)=TRUE,申込書!$C$55&lt;&gt;"▼プルダウンより選択してください",申込書!$C$55&lt;&gt;""),申込書!$AC$22,""),"-"))</f>
        <v/>
      </c>
      <c r="CE159" s="369"/>
      <c r="CF159" s="369"/>
      <c r="CG159" s="370" t="str">
        <f>IF(AND(申込書!$C$55&lt;&gt;"▼プルダウンより選択してください",申込書!$C$55&lt;&gt;"",$G159&lt;&gt;"",申込書!$V$55="特定学年のみ"),"申し込みする","")</f>
        <v/>
      </c>
      <c r="CH159" s="371"/>
      <c r="CI159" s="372"/>
      <c r="CJ159" s="373" t="str">
        <f>IF(AND(申込書!$C$56&lt;&gt;"▼プルダウンより選択してください",申込書!$C$56&lt;&gt;"",申込書!$K$22&lt;&gt;"YYYY/MM/DD",$G159&lt;&gt;""),申込書!$K$22,"")</f>
        <v/>
      </c>
      <c r="CK159" s="369" t="str">
        <f>IF(CJ159="","",IF(INDEX('コンテンツ＆備考マスタ'!$H:$J,MATCH(学校情報!CJ$3,'コンテンツ＆備考マスタ'!$H:$H,0),3)="●",IF(AND(CJ159&lt;&gt;"",ISNUMBER(申込書!$AC$22)=TRUE,申込書!$C$56&lt;&gt;"▼プルダウンより選択してください",申込書!$C$56&lt;&gt;""),申込書!$AC$22,""),"-"))</f>
        <v/>
      </c>
      <c r="CL159" s="369"/>
      <c r="CM159" s="369"/>
      <c r="CN159" s="370" t="str">
        <f>IF(AND(申込書!$C$56&lt;&gt;"▼プルダウンより選択してください",申込書!$C$56&lt;&gt;"",$G159&lt;&gt;"",申込書!$V$56="特定学年のみ"),"申し込みする","")</f>
        <v/>
      </c>
      <c r="CO159" s="371"/>
      <c r="CP159" s="372"/>
      <c r="CQ159" s="373" t="str">
        <f>IF(AND(申込書!$C$57&lt;&gt;"▼プルダウンより選択してください",申込書!$C$57&lt;&gt;"",申込書!$K$22&lt;&gt;"YYYY/MM/DD",$G159&lt;&gt;""),申込書!$K$22,"")</f>
        <v/>
      </c>
      <c r="CR159" s="369" t="str">
        <f>IF(CQ159="","",IF(INDEX('コンテンツ＆備考マスタ'!$H:$J,MATCH(学校情報!CQ$3,'コンテンツ＆備考マスタ'!$H:$H,0),3)="●",IF(AND(CQ159&lt;&gt;"",ISNUMBER(申込書!$AC$22)=TRUE,申込書!$C$57&lt;&gt;"▼プルダウンより選択してください",申込書!$C$57&lt;&gt;""),申込書!$AC$22,""),"-"))</f>
        <v/>
      </c>
      <c r="CS159" s="369"/>
      <c r="CT159" s="369"/>
      <c r="CU159" s="369" t="str">
        <f>IF(AND(申込書!$C$57&lt;&gt;"▼プルダウンより選択してください",申込書!$C$57&lt;&gt;"",$G159&lt;&gt;"",申込書!$V$57="特定学年のみ"),"申し込みする","")</f>
        <v/>
      </c>
      <c r="CV159" s="371"/>
      <c r="CW159" s="372"/>
      <c r="CX159" s="373" t="str">
        <f>IF(AND(申込書!$C$58&lt;&gt;"▼プルダウンより選択してください",申込書!$C$58&lt;&gt;"",申込書!$K$22&lt;&gt;"YYYY/MM/DD",$G159&lt;&gt;""),申込書!$K$22,"")</f>
        <v/>
      </c>
      <c r="CY159" s="369" t="str">
        <f>IF(CX159="","",IF(INDEX('コンテンツ＆備考マスタ'!$H:$J,MATCH(学校情報!CX$3,'コンテンツ＆備考マスタ'!$H:$H,0),3)="●",IF(AND(CX159&lt;&gt;"",ISNUMBER(申込書!$AC$22)=TRUE,申込書!$C$58&lt;&gt;"▼プルダウンより選択してください",申込書!$C$58&lt;&gt;""),申込書!$AC$22,""),"-"))</f>
        <v/>
      </c>
      <c r="CZ159" s="369"/>
      <c r="DA159" s="369"/>
      <c r="DB159" s="369" t="str">
        <f>IF(AND(申込書!$C$58&lt;&gt;"▼プルダウンより選択してください",申込書!$C$58&lt;&gt;"",$G159&lt;&gt;"",申込書!$V$58="特定学年のみ"),"申し込みする","")</f>
        <v/>
      </c>
      <c r="DC159" s="371"/>
      <c r="DD159" s="372"/>
      <c r="DE159" s="373" t="str">
        <f>IF(AND(申込書!$C$59&lt;&gt;"▼プルダウンより選択してください",申込書!$C$59&lt;&gt;"",申込書!$K$22&lt;&gt;"YYYY/MM/DD",$G159&lt;&gt;""),申込書!$K$22,"")</f>
        <v/>
      </c>
      <c r="DF159" s="369" t="str">
        <f>IF(DE159="","",IF(INDEX('コンテンツ＆備考マスタ'!$H:$J,MATCH(学校情報!DE$3,'コンテンツ＆備考マスタ'!$H:$H,0),3)="●",IF(AND(DE159&lt;&gt;"",ISNUMBER(申込書!$AC$22)=TRUE,申込書!$C$59&lt;&gt;"▼プルダウンより選択してください",申込書!$C$59&lt;&gt;""),申込書!$AC$22,""),"-"))</f>
        <v/>
      </c>
      <c r="DG159" s="369"/>
      <c r="DH159" s="369"/>
      <c r="DI159" s="369" t="str">
        <f>IF(AND(申込書!$C$59&lt;&gt;"▼プルダウンより選択してください",申込書!$C$59&lt;&gt;"",$G159&lt;&gt;"",申込書!$V$59="特定学年のみ"),"申し込みする","")</f>
        <v/>
      </c>
      <c r="DJ159" s="371"/>
      <c r="DK159" s="372"/>
      <c r="DL159" s="373" t="str">
        <f>IF(AND(申込書!$C$60&lt;&gt;"▼プルダウンより選択してください",申込書!$C$60&lt;&gt;"",申込書!$K$22&lt;&gt;"YYYY/MM/DD",$G159&lt;&gt;""),申込書!$K$22,"")</f>
        <v/>
      </c>
      <c r="DM159" s="369" t="str">
        <f>IF(DL159="","",IF(INDEX('コンテンツ＆備考マスタ'!$H:$J,MATCH(学校情報!DL$3,'コンテンツ＆備考マスタ'!$H:$H,0),3)="●",IF(AND(DL159&lt;&gt;"",ISNUMBER(申込書!$AC$22)=TRUE,申込書!$C$60&lt;&gt;"▼プルダウンより選択してください",申込書!$C$60&lt;&gt;""),申込書!$AC$22,""),"-"))</f>
        <v/>
      </c>
      <c r="DN159" s="369"/>
      <c r="DO159" s="369"/>
      <c r="DP159" s="369" t="str">
        <f>IF(AND(申込書!$C$60&lt;&gt;"▼プルダウンより選択してください",申込書!$C$60&lt;&gt;"",$G159&lt;&gt;"",申込書!$V$60="特定学年のみ"),"申し込みする","")</f>
        <v/>
      </c>
      <c r="DQ159" s="371"/>
      <c r="DR159" s="372"/>
      <c r="DS159" s="373" t="str">
        <f>IF(AND(申込書!$C$61&lt;&gt;"▼プルダウンより選択してください",申込書!$C$61&lt;&gt;"",申込書!$K$22&lt;&gt;"YYYY/MM/DD",$G159&lt;&gt;""),申込書!$K$22,"")</f>
        <v/>
      </c>
      <c r="DT159" s="369" t="str">
        <f>IF(DS159="","",IF(INDEX('コンテンツ＆備考マスタ'!$H:$J,MATCH(学校情報!DS$3,'コンテンツ＆備考マスタ'!$H:$H,0),3)="●",IF(AND(DS159&lt;&gt;"",ISNUMBER(申込書!$AC$22)=TRUE,申込書!$C$61&lt;&gt;"▼プルダウンより選択してください",申込書!$C$61&lt;&gt;""),申込書!$AC$22,""),"-"))</f>
        <v/>
      </c>
      <c r="DU159" s="369"/>
      <c r="DV159" s="369"/>
      <c r="DW159" s="369" t="str">
        <f>IF(AND(申込書!$C$61&lt;&gt;"▼プルダウンより選択してください",申込書!$C$61&lt;&gt;"",$G159&lt;&gt;"",申込書!$V$61="特定学年のみ"),"申し込みする","")</f>
        <v/>
      </c>
      <c r="DX159" s="371"/>
      <c r="DY159" s="372"/>
      <c r="DZ159" s="373" t="str">
        <f>IF(AND(申込書!$C$62&lt;&gt;"▼プルダウンより選択してください",申込書!$C$62&lt;&gt;"",申込書!$K$22&lt;&gt;"YYYY/MM/DD",$G159&lt;&gt;""),申込書!$K$22,"")</f>
        <v/>
      </c>
      <c r="EA159" s="369" t="str">
        <f>IF(DZ159="","",IF(INDEX('コンテンツ＆備考マスタ'!$H:$J,MATCH(学校情報!DZ$3,'コンテンツ＆備考マスタ'!$H:$H,0),3)="●",IF(AND(DZ159&lt;&gt;"",ISNUMBER(申込書!$AC$22)=TRUE,申込書!$C$62&lt;&gt;"▼プルダウンより選択してください",申込書!$C$62&lt;&gt;""),申込書!$AC$22,""),"-"))</f>
        <v/>
      </c>
      <c r="EB159" s="369"/>
      <c r="EC159" s="369"/>
      <c r="ED159" s="370" t="str">
        <f>IF(AND(申込書!$C$62&lt;&gt;"▼プルダウンより選択してください",申込書!$C$62&lt;&gt;"",$G159&lt;&gt;"",申込書!$V$62="特定学年のみ"),"申し込みする","")</f>
        <v/>
      </c>
      <c r="EE159" s="371"/>
      <c r="EF159" s="372"/>
      <c r="EG159" s="373" t="str">
        <f>IF(AND(申込書!$C$63&lt;&gt;"▼プルダウンより選択してください",申込書!$C$63&lt;&gt;"",申込書!$K$22&lt;&gt;"YYYY/MM/DD",$G159&lt;&gt;""),申込書!$K$22,"")</f>
        <v/>
      </c>
      <c r="EH159" s="369" t="str">
        <f>IF(EG159="","",IF(INDEX('コンテンツ＆備考マスタ'!$H:$J,MATCH(学校情報!EG$3,'コンテンツ＆備考マスタ'!$H:$H,0),3)="●",IF(AND(EG159&lt;&gt;"",ISNUMBER(申込書!$AC$22)=TRUE,申込書!$C$63&lt;&gt;"▼プルダウンより選択してください",申込書!$C$63&lt;&gt;""),申込書!$AC$22,""),"-"))</f>
        <v/>
      </c>
      <c r="EI159" s="369"/>
      <c r="EJ159" s="369"/>
      <c r="EK159" s="370" t="str">
        <f>IF(AND(申込書!$C$63&lt;&gt;"▼プルダウンより選択してください",申込書!$C$63&lt;&gt;"",$G159&lt;&gt;"",申込書!$V$63="特定学年のみ"),"申し込みする","")</f>
        <v/>
      </c>
      <c r="EL159" s="371"/>
      <c r="EM159" s="372"/>
      <c r="EN159" s="373" t="str">
        <f>IF(AND(申込書!$C$64&lt;&gt;"▼プルダウンより選択してください",申込書!$C$64&lt;&gt;"",申込書!$K$22&lt;&gt;"YYYY/MM/DD",$G159&lt;&gt;""),申込書!$K$22,"")</f>
        <v/>
      </c>
      <c r="EO159" s="369" t="str">
        <f>IF(EN159="","",IF(INDEX('コンテンツ＆備考マスタ'!$H:$J,MATCH(学校情報!EN$3,'コンテンツ＆備考マスタ'!$H:$H,0),3)="●",IF(AND(EN159&lt;&gt;"",ISNUMBER(申込書!$AC$22)=TRUE,申込書!$C$64&lt;&gt;"▼プルダウンより選択してください",申込書!$C$64&lt;&gt;""),申込書!$AC$22,""),"-"))</f>
        <v/>
      </c>
      <c r="EP159" s="369"/>
      <c r="EQ159" s="369"/>
      <c r="ER159" s="370" t="str">
        <f>IF(AND(申込書!$C$64&lt;&gt;"▼プルダウンより選択してください",申込書!$C$64&lt;&gt;"",$G159&lt;&gt;"",申込書!$V$64="特定学年のみ"),"申し込みする","")</f>
        <v/>
      </c>
      <c r="ES159" s="371"/>
      <c r="ET159" s="372"/>
      <c r="EU159" s="373" t="str">
        <f>IF(AND(申込書!$C$65&lt;&gt;"▼プルダウンより選択してください",申込書!$C$65&lt;&gt;"",申込書!$K$22&lt;&gt;"YYYY/MM/DD",$G159&lt;&gt;""),申込書!$K$22,"")</f>
        <v/>
      </c>
      <c r="EV159" s="369" t="str">
        <f>IF(EU159="","",IF(INDEX('コンテンツ＆備考マスタ'!$H:$J,MATCH(学校情報!EU$3,'コンテンツ＆備考マスタ'!$H:$H,0),3)="●",IF(AND(EU159&lt;&gt;"",ISNUMBER(申込書!$AC$22)=TRUE,申込書!$C$65&lt;&gt;"▼プルダウンより選択してください",申込書!$C$65&lt;&gt;""),申込書!$AC$22,""),"-"))</f>
        <v/>
      </c>
      <c r="EW159" s="369"/>
      <c r="EX159" s="369"/>
      <c r="EY159" s="370" t="str">
        <f>IF(AND(申込書!$C$65&lt;&gt;"▼プルダウンより選択してください",申込書!$C$65&lt;&gt;"",$G159&lt;&gt;"",申込書!$V$65="特定学年のみ"),"申し込みする","")</f>
        <v/>
      </c>
      <c r="EZ159" s="371"/>
      <c r="FA159" s="372"/>
      <c r="FB159" s="373" t="str">
        <f>IF(AND(申込書!$C$66&lt;&gt;"▼プルダウンより選択してください",申込書!$C$66&lt;&gt;"",申込書!$K$22&lt;&gt;"YYYY/MM/DD",$G159&lt;&gt;""),申込書!$K$22,"")</f>
        <v/>
      </c>
      <c r="FC159" s="369" t="str">
        <f>IF(FB159="","",IF(INDEX('コンテンツ＆備考マスタ'!$H:$J,MATCH(学校情報!FB$3,'コンテンツ＆備考マスタ'!$H:$H,0),3)="●",IF(AND(FB159&lt;&gt;"",ISNUMBER(申込書!$AC$22)=TRUE,申込書!$C$66&lt;&gt;"▼プルダウンより選択してください",申込書!$C$66&lt;&gt;""),申込書!$AC$22,""),"-"))</f>
        <v/>
      </c>
      <c r="FD159" s="369"/>
      <c r="FE159" s="369"/>
      <c r="FF159" s="370" t="str">
        <f>IF(AND(申込書!$C$66&lt;&gt;"▼プルダウンより選択してください",申込書!$C$66&lt;&gt;"",$G159&lt;&gt;"",申込書!$V$66="特定学年のみ"),"申し込みする","")</f>
        <v/>
      </c>
      <c r="FG159" s="371"/>
      <c r="FH159" s="372"/>
      <c r="FI159" s="373" t="str">
        <f>IF(AND(申込書!$C$67&lt;&gt;"▼プルダウンより選択してください",申込書!$C$67&lt;&gt;"",申込書!$K$22&lt;&gt;"YYYY/MM/DD",$G159&lt;&gt;""),申込書!$K$22,"")</f>
        <v/>
      </c>
      <c r="FJ159" s="369" t="str">
        <f>IF(FI159="","",IF(INDEX('コンテンツ＆備考マスタ'!$H:$J,MATCH(学校情報!FI$3,'コンテンツ＆備考マスタ'!$H:$H,0),3)="●",IF(AND(FI159&lt;&gt;"",ISNUMBER(申込書!$AC$22)=TRUE,申込書!$C$67&lt;&gt;"▼プルダウンより選択してください",申込書!$C$67&lt;&gt;""),申込書!$AC$22,""),"-"))</f>
        <v/>
      </c>
      <c r="FK159" s="369"/>
      <c r="FL159" s="369"/>
      <c r="FM159" s="370" t="str">
        <f>IF(AND(申込書!$C$67&lt;&gt;"▼プルダウンより選択してください",申込書!$C$67&lt;&gt;"",$G159&lt;&gt;"",申込書!$V$67="特定学年のみ"),"申し込みする","")</f>
        <v/>
      </c>
      <c r="FN159" s="371"/>
      <c r="FO159" s="372"/>
      <c r="FP159" s="373" t="str">
        <f>IF(AND(申込書!$C$68&lt;&gt;"▼プルダウンより選択してください",申込書!$C$68&lt;&gt;"",申込書!$K$22&lt;&gt;"YYYY/MM/DD",$G159&lt;&gt;""),申込書!$K$22,"")</f>
        <v/>
      </c>
      <c r="FQ159" s="369" t="str">
        <f>IF(FP159="","",IF(INDEX('コンテンツ＆備考マスタ'!$H:$J,MATCH(学校情報!FP$3,'コンテンツ＆備考マスタ'!$H:$H,0),3)="●",IF(AND(FP159&lt;&gt;"",ISNUMBER(申込書!$AC$22)=TRUE,申込書!$C$68&lt;&gt;"▼プルダウンより選択してください",申込書!$C$68&lt;&gt;""),申込書!$AC$22,""),"-"))</f>
        <v/>
      </c>
      <c r="FR159" s="369"/>
      <c r="FS159" s="369"/>
      <c r="FT159" s="370" t="str">
        <f>IF(AND(申込書!$C$68&lt;&gt;"▼プルダウンより選択してください",申込書!$C$68&lt;&gt;"",$G159&lt;&gt;"",申込書!$V$68="特定学年のみ"),"申し込みする","")</f>
        <v/>
      </c>
      <c r="FU159" s="371"/>
      <c r="FV159" s="372"/>
      <c r="FW159" s="373" t="str">
        <f>IF(AND(申込書!$C$69&lt;&gt;"▼プルダウンより選択してください",申込書!$C$69&lt;&gt;"",申込書!$K$22&lt;&gt;"YYYY/MM/DD",$G159&lt;&gt;""),申込書!$K$22,"")</f>
        <v/>
      </c>
      <c r="FX159" s="369" t="str">
        <f>IF(FW159="","",IF(INDEX('コンテンツ＆備考マスタ'!$H:$J,MATCH(学校情報!FW$3,'コンテンツ＆備考マスタ'!$H:$H,0),3)="●",IF(AND(FW159&lt;&gt;"",ISNUMBER(申込書!$AC$22)=TRUE,申込書!$C$69&lt;&gt;"▼プルダウンより選択してください",申込書!$C$69&lt;&gt;""),申込書!$AC$22,""),"-"))</f>
        <v/>
      </c>
      <c r="FY159" s="369"/>
      <c r="FZ159" s="369"/>
      <c r="GA159" s="370" t="str">
        <f>IF(AND(申込書!$C$69&lt;&gt;"▼プルダウンより選択してください",申込書!$C$69&lt;&gt;"",$G159&lt;&gt;"",申込書!$V$69="特定学年のみ"),"申し込みする","")</f>
        <v/>
      </c>
      <c r="GB159" s="371"/>
      <c r="GC159" s="372"/>
      <c r="GD159" s="373" t="str">
        <f>IF(AND(申込書!$C$70&lt;&gt;"▼プルダウンより選択してください",申込書!$C$70&lt;&gt;"",申込書!$K$22&lt;&gt;"YYYY/MM/DD",$G159&lt;&gt;""),申込書!$K$22,"")</f>
        <v/>
      </c>
      <c r="GE159" s="369" t="str">
        <f>IF(GD159="","",IF(INDEX('コンテンツ＆備考マスタ'!$H:$J,MATCH(学校情報!GD$3,'コンテンツ＆備考マスタ'!$H:$H,0),3)="●",IF(AND(GD159&lt;&gt;"",ISNUMBER(申込書!$AC$22)=TRUE,申込書!$C$70&lt;&gt;"▼プルダウンより選択してください",申込書!$C$70&lt;&gt;""),申込書!$AC$22,""),"-"))</f>
        <v/>
      </c>
      <c r="GF159" s="369"/>
      <c r="GG159" s="369"/>
      <c r="GH159" s="370" t="str">
        <f>IF(AND(申込書!$C$70&lt;&gt;"▼プルダウンより選択してください",申込書!$C$70&lt;&gt;"",$G159&lt;&gt;"",申込書!$V$70="特定学年のみ"),"申し込みする","")</f>
        <v/>
      </c>
      <c r="GI159" s="371"/>
      <c r="GJ159" s="372"/>
      <c r="GK159" s="373" t="str">
        <f>IF(AND(申込書!$C$71&lt;&gt;"▼プルダウンより選択してください",申込書!$C$71&lt;&gt;"",申込書!$K$22&lt;&gt;"YYYY/MM/DD",$G159&lt;&gt;""),申込書!$K$22,"")</f>
        <v/>
      </c>
      <c r="GL159" s="369" t="str">
        <f>IF(GK159="","",IF(INDEX('コンテンツ＆備考マスタ'!$H:$J,MATCH(学校情報!GK$3,'コンテンツ＆備考マスタ'!$H:$H,0),3)="●",IF(AND(GK159&lt;&gt;"",ISNUMBER(申込書!$AC$22)=TRUE,申込書!$C$71&lt;&gt;"▼プルダウンより選択してください",申込書!$C$71&lt;&gt;""),申込書!$AC$22,""),"-"))</f>
        <v/>
      </c>
      <c r="GM159" s="369"/>
      <c r="GN159" s="369"/>
      <c r="GO159" s="370" t="str">
        <f>IF(AND(申込書!$C$71&lt;&gt;"▼プルダウンより選択してください",申込書!$C$71&lt;&gt;"",$G159&lt;&gt;"",申込書!$V$71="特定学年のみ"),"申し込みする","")</f>
        <v/>
      </c>
      <c r="GP159" s="371"/>
      <c r="GQ159" s="372"/>
      <c r="GR159" s="373" t="str">
        <f>IF(AND(申込書!$C$72&lt;&gt;"▼プルダウンより選択してください",申込書!$C$72&lt;&gt;"",申込書!$K$22&lt;&gt;"YYYY/MM/DD",$G159&lt;&gt;""),申込書!$K$22,"")</f>
        <v/>
      </c>
      <c r="GS159" s="369" t="str">
        <f>IF(GR159="","",IF(INDEX('コンテンツ＆備考マスタ'!$H:$J,MATCH(学校情報!GR$3,'コンテンツ＆備考マスタ'!$H:$H,0),3)="●",IF(AND(GR159&lt;&gt;"",ISNUMBER(申込書!$AC$22)=TRUE,申込書!$C$72&lt;&gt;"▼プルダウンより選択してください",申込書!$C$72&lt;&gt;""),申込書!$AC$22,""),"-"))</f>
        <v/>
      </c>
      <c r="GT159" s="369"/>
      <c r="GU159" s="369"/>
      <c r="GV159" s="370" t="str">
        <f>IF(AND(申込書!$C$72&lt;&gt;"▼プルダウンより選択してください",申込書!$C$72&lt;&gt;"",$G159&lt;&gt;"",申込書!$V$72="特定学年のみ"),"申し込みする","")</f>
        <v/>
      </c>
      <c r="GW159" s="371"/>
      <c r="GX159" s="372"/>
      <c r="GY159" s="373" t="str">
        <f>IF(AND(申込書!$C$73&lt;&gt;"▼プルダウンより選択してください",申込書!$C$73&lt;&gt;"",申込書!$K$22&lt;&gt;"YYYY/MM/DD",$G159&lt;&gt;""),申込書!$K$22,"")</f>
        <v/>
      </c>
      <c r="GZ159" s="369" t="str">
        <f>IF(GY159="","",IF(INDEX('コンテンツ＆備考マスタ'!$H:$J,MATCH(学校情報!GY$3,'コンテンツ＆備考マスタ'!$H:$H,0),3)="●",IF(AND(GY159&lt;&gt;"",ISNUMBER(申込書!$AC$22)=TRUE,申込書!$C$73&lt;&gt;"▼プルダウンより選択してください",申込書!$C$73&lt;&gt;""),申込書!$AC$22,""),"-"))</f>
        <v/>
      </c>
      <c r="HA159" s="369"/>
      <c r="HB159" s="369"/>
      <c r="HC159" s="370" t="str">
        <f>IF(AND(申込書!$C$73&lt;&gt;"▼プルダウンより選択してください",申込書!$C$73&lt;&gt;"",$G159&lt;&gt;"",申込書!$V$73="特定学年のみ"),"申し込みする","")</f>
        <v/>
      </c>
      <c r="HD159" s="371"/>
      <c r="HE159" s="372"/>
      <c r="HF159" s="373" t="str">
        <f>IF(AND(申込書!$C$74&lt;&gt;"▼プルダウンより選択してください",申込書!$C$74&lt;&gt;"",申込書!$K$22&lt;&gt;"YYYY/MM/DD",$G159&lt;&gt;""),申込書!$K$22,"")</f>
        <v/>
      </c>
      <c r="HG159" s="369" t="str">
        <f>IF(HF159="","",IF(INDEX('コンテンツ＆備考マスタ'!$H:$J,MATCH(学校情報!HF$3,'コンテンツ＆備考マスタ'!$H:$H,0),3)="●",IF(AND(HF159&lt;&gt;"",ISNUMBER(申込書!$AC$22)=TRUE,申込書!$C$74&lt;&gt;"▼プルダウンより選択してください",申込書!$C$74&lt;&gt;""),申込書!$AC$22,""),"-"))</f>
        <v/>
      </c>
      <c r="HH159" s="369"/>
      <c r="HI159" s="369"/>
      <c r="HJ159" s="370" t="str">
        <f>IF(AND(申込書!$C$74&lt;&gt;"▼プルダウンより選択してください",申込書!$C$74&lt;&gt;"",$G159&lt;&gt;"",申込書!$V$74="特定学年のみ"),"申し込みする","")</f>
        <v/>
      </c>
      <c r="HK159" s="371"/>
      <c r="HL159" s="372"/>
      <c r="HM159" s="373" t="str">
        <f>IF(AND(申込書!$C$75&lt;&gt;"▼プルダウンより選択してください",申込書!$C$75&lt;&gt;"",申込書!$K$22&lt;&gt;"YYYY/MM/DD",$G159&lt;&gt;""),申込書!$K$22,"")</f>
        <v/>
      </c>
      <c r="HN159" s="369" t="str">
        <f>IF(HM159="","",IF(INDEX('コンテンツ＆備考マスタ'!$H:$J,MATCH(学校情報!HM$3,'コンテンツ＆備考マスタ'!$H:$H,0),3)="●",IF(AND(HM159&lt;&gt;"",ISNUMBER(申込書!$AC$22)=TRUE,申込書!$C$75&lt;&gt;"▼プルダウンより選択してください",申込書!$C$75&lt;&gt;""),申込書!$AC$22,""),"-"))</f>
        <v/>
      </c>
      <c r="HO159" s="369"/>
      <c r="HP159" s="369"/>
      <c r="HQ159" s="370" t="str">
        <f>IF(AND(申込書!$C$75&lt;&gt;"▼プルダウンより選択してください",申込書!$C$75&lt;&gt;"",$G159&lt;&gt;"",申込書!$V$75="特定学年のみ"),"申し込みする","")</f>
        <v/>
      </c>
      <c r="HR159" s="371"/>
      <c r="HS159" s="371"/>
      <c r="HT159" s="374" t="str">
        <f>IF(AND(申込書!$C$76&lt;&gt;"▼プルダウンより選択してください",申込書!$C$76&lt;&gt;"",申込書!$K$22&lt;&gt;"YYYY/MM/DD",$G159&lt;&gt;""),申込書!$K$22,"")</f>
        <v/>
      </c>
      <c r="HU159" s="369" t="str">
        <f>IF(HT159="","",IF(INDEX('コンテンツ＆備考マスタ'!$H:$J,MATCH(学校情報!HT$3,'コンテンツ＆備考マスタ'!$H:$H,0),3)="●",IF(AND(HT159&lt;&gt;"",ISNUMBER(申込書!$AC$22)=TRUE,申込書!$C$76&lt;&gt;"▼プルダウンより選択してください",申込書!$C$76&lt;&gt;""),申込書!$AC$22,""),"-"))</f>
        <v/>
      </c>
      <c r="HV159" s="369"/>
      <c r="HW159" s="369"/>
      <c r="HX159" s="370" t="str">
        <f>IF(AND(申込書!$C$76&lt;&gt;"▼プルダウンより選択してください",申込書!$C$76&lt;&gt;"",$G159&lt;&gt;"",申込書!$V$76="特定学年のみ"),"申し込みする","")</f>
        <v/>
      </c>
      <c r="HY159" s="371"/>
      <c r="HZ159" s="372"/>
      <c r="IA159" s="69"/>
    </row>
    <row r="160" spans="2:235" ht="26.85" hidden="1" customHeight="1" outlineLevel="1">
      <c r="B160" s="365">
        <f t="shared" si="6"/>
        <v>155</v>
      </c>
      <c r="C160" s="55"/>
      <c r="D160" s="56"/>
      <c r="E160" s="154"/>
      <c r="F160" s="57"/>
      <c r="G160" s="58"/>
      <c r="H160" s="59"/>
      <c r="I160" s="60"/>
      <c r="J160" s="61"/>
      <c r="K160" s="366" t="str">
        <f t="shared" si="7"/>
        <v/>
      </c>
      <c r="L160" s="62"/>
      <c r="M160" s="322"/>
      <c r="N160" s="63"/>
      <c r="O160" s="64"/>
      <c r="P160" s="367" t="str">
        <f t="shared" si="8"/>
        <v/>
      </c>
      <c r="Q160" s="65"/>
      <c r="R160" s="66"/>
      <c r="S160" s="67"/>
      <c r="T160" s="68"/>
      <c r="U160" s="68"/>
      <c r="V160" s="68"/>
      <c r="W160" s="66"/>
      <c r="X160" s="281"/>
      <c r="Y160" s="368" t="str">
        <f>IF(AND(申込書!$C$47&lt;&gt;"▼プルダウンより選択してください",申込書!$C$47&lt;&gt;"",申込書!$K$22&lt;&gt;"YYYY/MM/DD",$G160&lt;&gt;""),申込書!$K$22,"")</f>
        <v/>
      </c>
      <c r="Z160" s="369" t="str">
        <f>IF(Y160="","",IF(INDEX('コンテンツ＆備考マスタ'!$H:$J,MATCH(学校情報!Y$3,'コンテンツ＆備考マスタ'!$H:$H,0),3)="●",IF(AND(Y160&lt;&gt;"",ISNUMBER(申込書!$AC$22)=TRUE,申込書!$C$47&lt;&gt;"▼プルダウンより選択してください",申込書!$C$47&lt;&gt;""),申込書!$AC$22,""),"-"))</f>
        <v/>
      </c>
      <c r="AA160" s="369"/>
      <c r="AB160" s="369"/>
      <c r="AC160" s="370" t="str">
        <f>IF(AND(申込書!$C$47&lt;&gt;"▼プルダウンより選択してください",申込書!$C$47&lt;&gt;"",$G160&lt;&gt;"",申込書!$V$47="特定学年のみ"),"申し込みする","")</f>
        <v/>
      </c>
      <c r="AD160" s="371"/>
      <c r="AE160" s="372"/>
      <c r="AF160" s="373" t="str">
        <f>IF(AND(申込書!$C$48&lt;&gt;"▼プルダウンより選択してください",申込書!$C$48&lt;&gt;"",申込書!$K$22&lt;&gt;"YYYY/MM/DD",$G160&lt;&gt;""),申込書!$K$22,"")</f>
        <v/>
      </c>
      <c r="AG160" s="369" t="str">
        <f>IF(AF160="","",IF(INDEX('コンテンツ＆備考マスタ'!$H:$J,MATCH(学校情報!AF$3,'コンテンツ＆備考マスタ'!$H:$H,0),3)="●",IF(AND(AF160&lt;&gt;"",ISNUMBER(申込書!$AC$22)=TRUE,申込書!$C$48&lt;&gt;"▼プルダウンより選択してください",申込書!$C$48&lt;&gt;""),申込書!$AC$22,""),"-"))</f>
        <v/>
      </c>
      <c r="AH160" s="369"/>
      <c r="AI160" s="369"/>
      <c r="AJ160" s="370" t="str">
        <f>IF(AND(申込書!$C$48&lt;&gt;"▼プルダウンより選択してください",申込書!$C$48&lt;&gt;"",$G160&lt;&gt;"",申込書!$V$48="特定学年のみ"),"申し込みする","")</f>
        <v/>
      </c>
      <c r="AK160" s="371"/>
      <c r="AL160" s="372"/>
      <c r="AM160" s="373" t="str">
        <f>IF(AND(申込書!$C$49&lt;&gt;"▼プルダウンより選択してください",申込書!$C$49&lt;&gt;"",申込書!$K$22&lt;&gt;"YYYY/MM/DD",$G160&lt;&gt;""),申込書!$K$22,"")</f>
        <v/>
      </c>
      <c r="AN160" s="369" t="str">
        <f>IF(AM160="","",IF(INDEX('コンテンツ＆備考マスタ'!$H:$J,MATCH(学校情報!AM$3,'コンテンツ＆備考マスタ'!$H:$H,0),3)="●",IF(AND(AM160&lt;&gt;"",ISNUMBER(申込書!$AC$22)=TRUE,申込書!$C$49&lt;&gt;"▼プルダウンより選択してください",申込書!$C$49&lt;&gt;""),申込書!$AC$22,""),"-"))</f>
        <v/>
      </c>
      <c r="AO160" s="369"/>
      <c r="AP160" s="369"/>
      <c r="AQ160" s="370" t="str">
        <f>IF(AND(申込書!$C$49&lt;&gt;"▼プルダウンより選択してください",申込書!$C$49&lt;&gt;"",$G160&lt;&gt;"",申込書!$V$49="特定学年のみ"),"申し込みする","")</f>
        <v/>
      </c>
      <c r="AR160" s="371"/>
      <c r="AS160" s="372"/>
      <c r="AT160" s="373" t="str">
        <f>IF(AND(申込書!$C$50&lt;&gt;"▼プルダウンより選択してください",申込書!$C$50&lt;&gt;"",申込書!$K$22&lt;&gt;"YYYY/MM/DD",$G160&lt;&gt;""),申込書!$K$22,"")</f>
        <v/>
      </c>
      <c r="AU160" s="369" t="str">
        <f>IF(AT160="","",IF(INDEX('コンテンツ＆備考マスタ'!$H:$J,MATCH(学校情報!AT$3,'コンテンツ＆備考マスタ'!$H:$H,0),3)="●",IF(AND(AT160&lt;&gt;"",ISNUMBER(申込書!$AC$22)=TRUE,申込書!$C$50&lt;&gt;"▼プルダウンより選択してください",申込書!$C$50&lt;&gt;""),申込書!$AC$22,""),"-"))</f>
        <v/>
      </c>
      <c r="AV160" s="369"/>
      <c r="AW160" s="369"/>
      <c r="AX160" s="370" t="str">
        <f>IF(AND(申込書!$C$50&lt;&gt;"▼プルダウンより選択してください",申込書!$C$50&lt;&gt;"",$G160&lt;&gt;"",申込書!$V$50="特定学年のみ"),"申し込みする","")</f>
        <v/>
      </c>
      <c r="AY160" s="371"/>
      <c r="AZ160" s="372"/>
      <c r="BA160" s="373" t="str">
        <f>IF(AND(申込書!$C$51&lt;&gt;"▼プルダウンより選択してください",申込書!$C$51&lt;&gt;"",申込書!$K$22&lt;&gt;"YYYY/MM/DD",$G160&lt;&gt;""),申込書!$K$22,"")</f>
        <v/>
      </c>
      <c r="BB160" s="369" t="str">
        <f>IF(BA160="","",IF(INDEX('コンテンツ＆備考マスタ'!$H:$J,MATCH(学校情報!BA$3,'コンテンツ＆備考マスタ'!$H:$H,0),3)="●",IF(AND(BA160&lt;&gt;"",ISNUMBER(申込書!$AC$22)=TRUE,申込書!$C$51&lt;&gt;"▼プルダウンより選択してください",申込書!$C$51&lt;&gt;""),申込書!$AC$22,""),"-"))</f>
        <v/>
      </c>
      <c r="BC160" s="369"/>
      <c r="BD160" s="369"/>
      <c r="BE160" s="370" t="str">
        <f>IF(AND(申込書!$C$51&lt;&gt;"▼プルダウンより選択してください",申込書!$C$51&lt;&gt;"",$G160&lt;&gt;"",申込書!$V$51="特定学年のみ"),"申し込みする","")</f>
        <v/>
      </c>
      <c r="BF160" s="371"/>
      <c r="BG160" s="372"/>
      <c r="BH160" s="373" t="str">
        <f>IF(AND(申込書!$C$52&lt;&gt;"▼プルダウンより選択してください",申込書!$C$52&lt;&gt;"",申込書!$K$22&lt;&gt;"YYYY/MM/DD",$G160&lt;&gt;""),申込書!$K$22,"")</f>
        <v/>
      </c>
      <c r="BI160" s="369" t="str">
        <f>IF(BH160="","",IF(INDEX('コンテンツ＆備考マスタ'!$H:$J,MATCH(学校情報!BH$3,'コンテンツ＆備考マスタ'!$H:$H,0),3)="●",IF(AND(BH160&lt;&gt;"",ISNUMBER(申込書!$AC$22)=TRUE,申込書!$C$52&lt;&gt;"▼プルダウンより選択してください",申込書!$C$52&lt;&gt;""),申込書!$AC$22,""),"-"))</f>
        <v/>
      </c>
      <c r="BJ160" s="369"/>
      <c r="BK160" s="369"/>
      <c r="BL160" s="370" t="str">
        <f>IF(AND(申込書!$C$52&lt;&gt;"▼プルダウンより選択してください",申込書!$C$52&lt;&gt;"",$G160&lt;&gt;"",申込書!$V$52="特定学年のみ"),"申し込みする","")</f>
        <v/>
      </c>
      <c r="BM160" s="371"/>
      <c r="BN160" s="372"/>
      <c r="BO160" s="373" t="str">
        <f>IF(AND(申込書!$C$53&lt;&gt;"▼プルダウンより選択してください",申込書!$C$53&lt;&gt;"",申込書!$K$22&lt;&gt;"YYYY/MM/DD",$G160&lt;&gt;""),申込書!$K$22,"")</f>
        <v/>
      </c>
      <c r="BP160" s="369" t="str">
        <f>IF(BO160="","",IF(INDEX('コンテンツ＆備考マスタ'!$H:$J,MATCH(学校情報!BO$3,'コンテンツ＆備考マスタ'!$H:$H,0),3)="●",IF(AND(BO160&lt;&gt;"",ISNUMBER(申込書!$AC$22)=TRUE,申込書!$C$53&lt;&gt;"▼プルダウンより選択してください",申込書!$C$53&lt;&gt;""),申込書!$AC$22,""),"-"))</f>
        <v/>
      </c>
      <c r="BQ160" s="369"/>
      <c r="BR160" s="369"/>
      <c r="BS160" s="370" t="str">
        <f>IF(AND(申込書!$C$53&lt;&gt;"▼プルダウンより選択してください",申込書!$C$53&lt;&gt;"",$G160&lt;&gt;"",申込書!$V$53="特定学年のみ"),"申し込みする","")</f>
        <v/>
      </c>
      <c r="BT160" s="371"/>
      <c r="BU160" s="372"/>
      <c r="BV160" s="373" t="str">
        <f>IF(AND(申込書!$C$54&lt;&gt;"▼プルダウンより選択してください",申込書!$C$54&lt;&gt;"",申込書!$K$22&lt;&gt;"YYYY/MM/DD",$G160&lt;&gt;""),申込書!$K$22,"")</f>
        <v/>
      </c>
      <c r="BW160" s="369" t="str">
        <f>IF(BV160="","",IF(INDEX('コンテンツ＆備考マスタ'!$H:$J,MATCH(学校情報!BV$3,'コンテンツ＆備考マスタ'!$H:$H,0),3)="●",IF(AND(BV160&lt;&gt;"",ISNUMBER(申込書!$AC$22)=TRUE,申込書!$C$54&lt;&gt;"▼プルダウンより選択してください",申込書!$C$54&lt;&gt;""),申込書!$AC$22,""),"-"))</f>
        <v/>
      </c>
      <c r="BX160" s="369"/>
      <c r="BY160" s="369"/>
      <c r="BZ160" s="370" t="str">
        <f>IF(AND(申込書!$C$54&lt;&gt;"▼プルダウンより選択してください",申込書!$C$54&lt;&gt;"",$G160&lt;&gt;"",申込書!$V$54="特定学年のみ"),"申し込みする","")</f>
        <v/>
      </c>
      <c r="CA160" s="371"/>
      <c r="CB160" s="372"/>
      <c r="CC160" s="373" t="str">
        <f>IF(AND(申込書!$C$55&lt;&gt;"▼プルダウンより選択してください",申込書!$C$55&lt;&gt;"",申込書!$K$22&lt;&gt;"YYYY/MM/DD",$G160&lt;&gt;""),申込書!$K$22,"")</f>
        <v/>
      </c>
      <c r="CD160" s="369" t="str">
        <f>IF(CC160="","",IF(INDEX('コンテンツ＆備考マスタ'!$H:$J,MATCH(学校情報!CC$3,'コンテンツ＆備考マスタ'!$H:$H,0),3)="●",IF(AND(CC160&lt;&gt;"",ISNUMBER(申込書!$AC$22)=TRUE,申込書!$C$55&lt;&gt;"▼プルダウンより選択してください",申込書!$C$55&lt;&gt;""),申込書!$AC$22,""),"-"))</f>
        <v/>
      </c>
      <c r="CE160" s="369"/>
      <c r="CF160" s="369"/>
      <c r="CG160" s="370" t="str">
        <f>IF(AND(申込書!$C$55&lt;&gt;"▼プルダウンより選択してください",申込書!$C$55&lt;&gt;"",$G160&lt;&gt;"",申込書!$V$55="特定学年のみ"),"申し込みする","")</f>
        <v/>
      </c>
      <c r="CH160" s="371"/>
      <c r="CI160" s="372"/>
      <c r="CJ160" s="373" t="str">
        <f>IF(AND(申込書!$C$56&lt;&gt;"▼プルダウンより選択してください",申込書!$C$56&lt;&gt;"",申込書!$K$22&lt;&gt;"YYYY/MM/DD",$G160&lt;&gt;""),申込書!$K$22,"")</f>
        <v/>
      </c>
      <c r="CK160" s="369" t="str">
        <f>IF(CJ160="","",IF(INDEX('コンテンツ＆備考マスタ'!$H:$J,MATCH(学校情報!CJ$3,'コンテンツ＆備考マスタ'!$H:$H,0),3)="●",IF(AND(CJ160&lt;&gt;"",ISNUMBER(申込書!$AC$22)=TRUE,申込書!$C$56&lt;&gt;"▼プルダウンより選択してください",申込書!$C$56&lt;&gt;""),申込書!$AC$22,""),"-"))</f>
        <v/>
      </c>
      <c r="CL160" s="369"/>
      <c r="CM160" s="369"/>
      <c r="CN160" s="370" t="str">
        <f>IF(AND(申込書!$C$56&lt;&gt;"▼プルダウンより選択してください",申込書!$C$56&lt;&gt;"",$G160&lt;&gt;"",申込書!$V$56="特定学年のみ"),"申し込みする","")</f>
        <v/>
      </c>
      <c r="CO160" s="371"/>
      <c r="CP160" s="372"/>
      <c r="CQ160" s="373" t="str">
        <f>IF(AND(申込書!$C$57&lt;&gt;"▼プルダウンより選択してください",申込書!$C$57&lt;&gt;"",申込書!$K$22&lt;&gt;"YYYY/MM/DD",$G160&lt;&gt;""),申込書!$K$22,"")</f>
        <v/>
      </c>
      <c r="CR160" s="369" t="str">
        <f>IF(CQ160="","",IF(INDEX('コンテンツ＆備考マスタ'!$H:$J,MATCH(学校情報!CQ$3,'コンテンツ＆備考マスタ'!$H:$H,0),3)="●",IF(AND(CQ160&lt;&gt;"",ISNUMBER(申込書!$AC$22)=TRUE,申込書!$C$57&lt;&gt;"▼プルダウンより選択してください",申込書!$C$57&lt;&gt;""),申込書!$AC$22,""),"-"))</f>
        <v/>
      </c>
      <c r="CS160" s="369"/>
      <c r="CT160" s="369"/>
      <c r="CU160" s="369" t="str">
        <f>IF(AND(申込書!$C$57&lt;&gt;"▼プルダウンより選択してください",申込書!$C$57&lt;&gt;"",$G160&lt;&gt;"",申込書!$V$57="特定学年のみ"),"申し込みする","")</f>
        <v/>
      </c>
      <c r="CV160" s="371"/>
      <c r="CW160" s="372"/>
      <c r="CX160" s="373" t="str">
        <f>IF(AND(申込書!$C$58&lt;&gt;"▼プルダウンより選択してください",申込書!$C$58&lt;&gt;"",申込書!$K$22&lt;&gt;"YYYY/MM/DD",$G160&lt;&gt;""),申込書!$K$22,"")</f>
        <v/>
      </c>
      <c r="CY160" s="369" t="str">
        <f>IF(CX160="","",IF(INDEX('コンテンツ＆備考マスタ'!$H:$J,MATCH(学校情報!CX$3,'コンテンツ＆備考マスタ'!$H:$H,0),3)="●",IF(AND(CX160&lt;&gt;"",ISNUMBER(申込書!$AC$22)=TRUE,申込書!$C$58&lt;&gt;"▼プルダウンより選択してください",申込書!$C$58&lt;&gt;""),申込書!$AC$22,""),"-"))</f>
        <v/>
      </c>
      <c r="CZ160" s="369"/>
      <c r="DA160" s="369"/>
      <c r="DB160" s="369" t="str">
        <f>IF(AND(申込書!$C$58&lt;&gt;"▼プルダウンより選択してください",申込書!$C$58&lt;&gt;"",$G160&lt;&gt;"",申込書!$V$58="特定学年のみ"),"申し込みする","")</f>
        <v/>
      </c>
      <c r="DC160" s="371"/>
      <c r="DD160" s="372"/>
      <c r="DE160" s="373" t="str">
        <f>IF(AND(申込書!$C$59&lt;&gt;"▼プルダウンより選択してください",申込書!$C$59&lt;&gt;"",申込書!$K$22&lt;&gt;"YYYY/MM/DD",$G160&lt;&gt;""),申込書!$K$22,"")</f>
        <v/>
      </c>
      <c r="DF160" s="369" t="str">
        <f>IF(DE160="","",IF(INDEX('コンテンツ＆備考マスタ'!$H:$J,MATCH(学校情報!DE$3,'コンテンツ＆備考マスタ'!$H:$H,0),3)="●",IF(AND(DE160&lt;&gt;"",ISNUMBER(申込書!$AC$22)=TRUE,申込書!$C$59&lt;&gt;"▼プルダウンより選択してください",申込書!$C$59&lt;&gt;""),申込書!$AC$22,""),"-"))</f>
        <v/>
      </c>
      <c r="DG160" s="369"/>
      <c r="DH160" s="369"/>
      <c r="DI160" s="369" t="str">
        <f>IF(AND(申込書!$C$59&lt;&gt;"▼プルダウンより選択してください",申込書!$C$59&lt;&gt;"",$G160&lt;&gt;"",申込書!$V$59="特定学年のみ"),"申し込みする","")</f>
        <v/>
      </c>
      <c r="DJ160" s="371"/>
      <c r="DK160" s="372"/>
      <c r="DL160" s="373" t="str">
        <f>IF(AND(申込書!$C$60&lt;&gt;"▼プルダウンより選択してください",申込書!$C$60&lt;&gt;"",申込書!$K$22&lt;&gt;"YYYY/MM/DD",$G160&lt;&gt;""),申込書!$K$22,"")</f>
        <v/>
      </c>
      <c r="DM160" s="369" t="str">
        <f>IF(DL160="","",IF(INDEX('コンテンツ＆備考マスタ'!$H:$J,MATCH(学校情報!DL$3,'コンテンツ＆備考マスタ'!$H:$H,0),3)="●",IF(AND(DL160&lt;&gt;"",ISNUMBER(申込書!$AC$22)=TRUE,申込書!$C$60&lt;&gt;"▼プルダウンより選択してください",申込書!$C$60&lt;&gt;""),申込書!$AC$22,""),"-"))</f>
        <v/>
      </c>
      <c r="DN160" s="369"/>
      <c r="DO160" s="369"/>
      <c r="DP160" s="369" t="str">
        <f>IF(AND(申込書!$C$60&lt;&gt;"▼プルダウンより選択してください",申込書!$C$60&lt;&gt;"",$G160&lt;&gt;"",申込書!$V$60="特定学年のみ"),"申し込みする","")</f>
        <v/>
      </c>
      <c r="DQ160" s="371"/>
      <c r="DR160" s="372"/>
      <c r="DS160" s="373" t="str">
        <f>IF(AND(申込書!$C$61&lt;&gt;"▼プルダウンより選択してください",申込書!$C$61&lt;&gt;"",申込書!$K$22&lt;&gt;"YYYY/MM/DD",$G160&lt;&gt;""),申込書!$K$22,"")</f>
        <v/>
      </c>
      <c r="DT160" s="369" t="str">
        <f>IF(DS160="","",IF(INDEX('コンテンツ＆備考マスタ'!$H:$J,MATCH(学校情報!DS$3,'コンテンツ＆備考マスタ'!$H:$H,0),3)="●",IF(AND(DS160&lt;&gt;"",ISNUMBER(申込書!$AC$22)=TRUE,申込書!$C$61&lt;&gt;"▼プルダウンより選択してください",申込書!$C$61&lt;&gt;""),申込書!$AC$22,""),"-"))</f>
        <v/>
      </c>
      <c r="DU160" s="369"/>
      <c r="DV160" s="369"/>
      <c r="DW160" s="369" t="str">
        <f>IF(AND(申込書!$C$61&lt;&gt;"▼プルダウンより選択してください",申込書!$C$61&lt;&gt;"",$G160&lt;&gt;"",申込書!$V$61="特定学年のみ"),"申し込みする","")</f>
        <v/>
      </c>
      <c r="DX160" s="371"/>
      <c r="DY160" s="372"/>
      <c r="DZ160" s="373" t="str">
        <f>IF(AND(申込書!$C$62&lt;&gt;"▼プルダウンより選択してください",申込書!$C$62&lt;&gt;"",申込書!$K$22&lt;&gt;"YYYY/MM/DD",$G160&lt;&gt;""),申込書!$K$22,"")</f>
        <v/>
      </c>
      <c r="EA160" s="369" t="str">
        <f>IF(DZ160="","",IF(INDEX('コンテンツ＆備考マスタ'!$H:$J,MATCH(学校情報!DZ$3,'コンテンツ＆備考マスタ'!$H:$H,0),3)="●",IF(AND(DZ160&lt;&gt;"",ISNUMBER(申込書!$AC$22)=TRUE,申込書!$C$62&lt;&gt;"▼プルダウンより選択してください",申込書!$C$62&lt;&gt;""),申込書!$AC$22,""),"-"))</f>
        <v/>
      </c>
      <c r="EB160" s="369"/>
      <c r="EC160" s="369"/>
      <c r="ED160" s="370" t="str">
        <f>IF(AND(申込書!$C$62&lt;&gt;"▼プルダウンより選択してください",申込書!$C$62&lt;&gt;"",$G160&lt;&gt;"",申込書!$V$62="特定学年のみ"),"申し込みする","")</f>
        <v/>
      </c>
      <c r="EE160" s="371"/>
      <c r="EF160" s="372"/>
      <c r="EG160" s="373" t="str">
        <f>IF(AND(申込書!$C$63&lt;&gt;"▼プルダウンより選択してください",申込書!$C$63&lt;&gt;"",申込書!$K$22&lt;&gt;"YYYY/MM/DD",$G160&lt;&gt;""),申込書!$K$22,"")</f>
        <v/>
      </c>
      <c r="EH160" s="369" t="str">
        <f>IF(EG160="","",IF(INDEX('コンテンツ＆備考マスタ'!$H:$J,MATCH(学校情報!EG$3,'コンテンツ＆備考マスタ'!$H:$H,0),3)="●",IF(AND(EG160&lt;&gt;"",ISNUMBER(申込書!$AC$22)=TRUE,申込書!$C$63&lt;&gt;"▼プルダウンより選択してください",申込書!$C$63&lt;&gt;""),申込書!$AC$22,""),"-"))</f>
        <v/>
      </c>
      <c r="EI160" s="369"/>
      <c r="EJ160" s="369"/>
      <c r="EK160" s="370" t="str">
        <f>IF(AND(申込書!$C$63&lt;&gt;"▼プルダウンより選択してください",申込書!$C$63&lt;&gt;"",$G160&lt;&gt;"",申込書!$V$63="特定学年のみ"),"申し込みする","")</f>
        <v/>
      </c>
      <c r="EL160" s="371"/>
      <c r="EM160" s="372"/>
      <c r="EN160" s="373" t="str">
        <f>IF(AND(申込書!$C$64&lt;&gt;"▼プルダウンより選択してください",申込書!$C$64&lt;&gt;"",申込書!$K$22&lt;&gt;"YYYY/MM/DD",$G160&lt;&gt;""),申込書!$K$22,"")</f>
        <v/>
      </c>
      <c r="EO160" s="369" t="str">
        <f>IF(EN160="","",IF(INDEX('コンテンツ＆備考マスタ'!$H:$J,MATCH(学校情報!EN$3,'コンテンツ＆備考マスタ'!$H:$H,0),3)="●",IF(AND(EN160&lt;&gt;"",ISNUMBER(申込書!$AC$22)=TRUE,申込書!$C$64&lt;&gt;"▼プルダウンより選択してください",申込書!$C$64&lt;&gt;""),申込書!$AC$22,""),"-"))</f>
        <v/>
      </c>
      <c r="EP160" s="369"/>
      <c r="EQ160" s="369"/>
      <c r="ER160" s="370" t="str">
        <f>IF(AND(申込書!$C$64&lt;&gt;"▼プルダウンより選択してください",申込書!$C$64&lt;&gt;"",$G160&lt;&gt;"",申込書!$V$64="特定学年のみ"),"申し込みする","")</f>
        <v/>
      </c>
      <c r="ES160" s="371"/>
      <c r="ET160" s="372"/>
      <c r="EU160" s="373" t="str">
        <f>IF(AND(申込書!$C$65&lt;&gt;"▼プルダウンより選択してください",申込書!$C$65&lt;&gt;"",申込書!$K$22&lt;&gt;"YYYY/MM/DD",$G160&lt;&gt;""),申込書!$K$22,"")</f>
        <v/>
      </c>
      <c r="EV160" s="369" t="str">
        <f>IF(EU160="","",IF(INDEX('コンテンツ＆備考マスタ'!$H:$J,MATCH(学校情報!EU$3,'コンテンツ＆備考マスタ'!$H:$H,0),3)="●",IF(AND(EU160&lt;&gt;"",ISNUMBER(申込書!$AC$22)=TRUE,申込書!$C$65&lt;&gt;"▼プルダウンより選択してください",申込書!$C$65&lt;&gt;""),申込書!$AC$22,""),"-"))</f>
        <v/>
      </c>
      <c r="EW160" s="369"/>
      <c r="EX160" s="369"/>
      <c r="EY160" s="370" t="str">
        <f>IF(AND(申込書!$C$65&lt;&gt;"▼プルダウンより選択してください",申込書!$C$65&lt;&gt;"",$G160&lt;&gt;"",申込書!$V$65="特定学年のみ"),"申し込みする","")</f>
        <v/>
      </c>
      <c r="EZ160" s="371"/>
      <c r="FA160" s="372"/>
      <c r="FB160" s="373" t="str">
        <f>IF(AND(申込書!$C$66&lt;&gt;"▼プルダウンより選択してください",申込書!$C$66&lt;&gt;"",申込書!$K$22&lt;&gt;"YYYY/MM/DD",$G160&lt;&gt;""),申込書!$K$22,"")</f>
        <v/>
      </c>
      <c r="FC160" s="369" t="str">
        <f>IF(FB160="","",IF(INDEX('コンテンツ＆備考マスタ'!$H:$J,MATCH(学校情報!FB$3,'コンテンツ＆備考マスタ'!$H:$H,0),3)="●",IF(AND(FB160&lt;&gt;"",ISNUMBER(申込書!$AC$22)=TRUE,申込書!$C$66&lt;&gt;"▼プルダウンより選択してください",申込書!$C$66&lt;&gt;""),申込書!$AC$22,""),"-"))</f>
        <v/>
      </c>
      <c r="FD160" s="369"/>
      <c r="FE160" s="369"/>
      <c r="FF160" s="370" t="str">
        <f>IF(AND(申込書!$C$66&lt;&gt;"▼プルダウンより選択してください",申込書!$C$66&lt;&gt;"",$G160&lt;&gt;"",申込書!$V$66="特定学年のみ"),"申し込みする","")</f>
        <v/>
      </c>
      <c r="FG160" s="371"/>
      <c r="FH160" s="372"/>
      <c r="FI160" s="373" t="str">
        <f>IF(AND(申込書!$C$67&lt;&gt;"▼プルダウンより選択してください",申込書!$C$67&lt;&gt;"",申込書!$K$22&lt;&gt;"YYYY/MM/DD",$G160&lt;&gt;""),申込書!$K$22,"")</f>
        <v/>
      </c>
      <c r="FJ160" s="369" t="str">
        <f>IF(FI160="","",IF(INDEX('コンテンツ＆備考マスタ'!$H:$J,MATCH(学校情報!FI$3,'コンテンツ＆備考マスタ'!$H:$H,0),3)="●",IF(AND(FI160&lt;&gt;"",ISNUMBER(申込書!$AC$22)=TRUE,申込書!$C$67&lt;&gt;"▼プルダウンより選択してください",申込書!$C$67&lt;&gt;""),申込書!$AC$22,""),"-"))</f>
        <v/>
      </c>
      <c r="FK160" s="369"/>
      <c r="FL160" s="369"/>
      <c r="FM160" s="370" t="str">
        <f>IF(AND(申込書!$C$67&lt;&gt;"▼プルダウンより選択してください",申込書!$C$67&lt;&gt;"",$G160&lt;&gt;"",申込書!$V$67="特定学年のみ"),"申し込みする","")</f>
        <v/>
      </c>
      <c r="FN160" s="371"/>
      <c r="FO160" s="372"/>
      <c r="FP160" s="373" t="str">
        <f>IF(AND(申込書!$C$68&lt;&gt;"▼プルダウンより選択してください",申込書!$C$68&lt;&gt;"",申込書!$K$22&lt;&gt;"YYYY/MM/DD",$G160&lt;&gt;""),申込書!$K$22,"")</f>
        <v/>
      </c>
      <c r="FQ160" s="369" t="str">
        <f>IF(FP160="","",IF(INDEX('コンテンツ＆備考マスタ'!$H:$J,MATCH(学校情報!FP$3,'コンテンツ＆備考マスタ'!$H:$H,0),3)="●",IF(AND(FP160&lt;&gt;"",ISNUMBER(申込書!$AC$22)=TRUE,申込書!$C$68&lt;&gt;"▼プルダウンより選択してください",申込書!$C$68&lt;&gt;""),申込書!$AC$22,""),"-"))</f>
        <v/>
      </c>
      <c r="FR160" s="369"/>
      <c r="FS160" s="369"/>
      <c r="FT160" s="370" t="str">
        <f>IF(AND(申込書!$C$68&lt;&gt;"▼プルダウンより選択してください",申込書!$C$68&lt;&gt;"",$G160&lt;&gt;"",申込書!$V$68="特定学年のみ"),"申し込みする","")</f>
        <v/>
      </c>
      <c r="FU160" s="371"/>
      <c r="FV160" s="372"/>
      <c r="FW160" s="373" t="str">
        <f>IF(AND(申込書!$C$69&lt;&gt;"▼プルダウンより選択してください",申込書!$C$69&lt;&gt;"",申込書!$K$22&lt;&gt;"YYYY/MM/DD",$G160&lt;&gt;""),申込書!$K$22,"")</f>
        <v/>
      </c>
      <c r="FX160" s="369" t="str">
        <f>IF(FW160="","",IF(INDEX('コンテンツ＆備考マスタ'!$H:$J,MATCH(学校情報!FW$3,'コンテンツ＆備考マスタ'!$H:$H,0),3)="●",IF(AND(FW160&lt;&gt;"",ISNUMBER(申込書!$AC$22)=TRUE,申込書!$C$69&lt;&gt;"▼プルダウンより選択してください",申込書!$C$69&lt;&gt;""),申込書!$AC$22,""),"-"))</f>
        <v/>
      </c>
      <c r="FY160" s="369"/>
      <c r="FZ160" s="369"/>
      <c r="GA160" s="370" t="str">
        <f>IF(AND(申込書!$C$69&lt;&gt;"▼プルダウンより選択してください",申込書!$C$69&lt;&gt;"",$G160&lt;&gt;"",申込書!$V$69="特定学年のみ"),"申し込みする","")</f>
        <v/>
      </c>
      <c r="GB160" s="371"/>
      <c r="GC160" s="372"/>
      <c r="GD160" s="373" t="str">
        <f>IF(AND(申込書!$C$70&lt;&gt;"▼プルダウンより選択してください",申込書!$C$70&lt;&gt;"",申込書!$K$22&lt;&gt;"YYYY/MM/DD",$G160&lt;&gt;""),申込書!$K$22,"")</f>
        <v/>
      </c>
      <c r="GE160" s="369" t="str">
        <f>IF(GD160="","",IF(INDEX('コンテンツ＆備考マスタ'!$H:$J,MATCH(学校情報!GD$3,'コンテンツ＆備考マスタ'!$H:$H,0),3)="●",IF(AND(GD160&lt;&gt;"",ISNUMBER(申込書!$AC$22)=TRUE,申込書!$C$70&lt;&gt;"▼プルダウンより選択してください",申込書!$C$70&lt;&gt;""),申込書!$AC$22,""),"-"))</f>
        <v/>
      </c>
      <c r="GF160" s="369"/>
      <c r="GG160" s="369"/>
      <c r="GH160" s="370" t="str">
        <f>IF(AND(申込書!$C$70&lt;&gt;"▼プルダウンより選択してください",申込書!$C$70&lt;&gt;"",$G160&lt;&gt;"",申込書!$V$70="特定学年のみ"),"申し込みする","")</f>
        <v/>
      </c>
      <c r="GI160" s="371"/>
      <c r="GJ160" s="372"/>
      <c r="GK160" s="373" t="str">
        <f>IF(AND(申込書!$C$71&lt;&gt;"▼プルダウンより選択してください",申込書!$C$71&lt;&gt;"",申込書!$K$22&lt;&gt;"YYYY/MM/DD",$G160&lt;&gt;""),申込書!$K$22,"")</f>
        <v/>
      </c>
      <c r="GL160" s="369" t="str">
        <f>IF(GK160="","",IF(INDEX('コンテンツ＆備考マスタ'!$H:$J,MATCH(学校情報!GK$3,'コンテンツ＆備考マスタ'!$H:$H,0),3)="●",IF(AND(GK160&lt;&gt;"",ISNUMBER(申込書!$AC$22)=TRUE,申込書!$C$71&lt;&gt;"▼プルダウンより選択してください",申込書!$C$71&lt;&gt;""),申込書!$AC$22,""),"-"))</f>
        <v/>
      </c>
      <c r="GM160" s="369"/>
      <c r="GN160" s="369"/>
      <c r="GO160" s="370" t="str">
        <f>IF(AND(申込書!$C$71&lt;&gt;"▼プルダウンより選択してください",申込書!$C$71&lt;&gt;"",$G160&lt;&gt;"",申込書!$V$71="特定学年のみ"),"申し込みする","")</f>
        <v/>
      </c>
      <c r="GP160" s="371"/>
      <c r="GQ160" s="372"/>
      <c r="GR160" s="373" t="str">
        <f>IF(AND(申込書!$C$72&lt;&gt;"▼プルダウンより選択してください",申込書!$C$72&lt;&gt;"",申込書!$K$22&lt;&gt;"YYYY/MM/DD",$G160&lt;&gt;""),申込書!$K$22,"")</f>
        <v/>
      </c>
      <c r="GS160" s="369" t="str">
        <f>IF(GR160="","",IF(INDEX('コンテンツ＆備考マスタ'!$H:$J,MATCH(学校情報!GR$3,'コンテンツ＆備考マスタ'!$H:$H,0),3)="●",IF(AND(GR160&lt;&gt;"",ISNUMBER(申込書!$AC$22)=TRUE,申込書!$C$72&lt;&gt;"▼プルダウンより選択してください",申込書!$C$72&lt;&gt;""),申込書!$AC$22,""),"-"))</f>
        <v/>
      </c>
      <c r="GT160" s="369"/>
      <c r="GU160" s="369"/>
      <c r="GV160" s="370" t="str">
        <f>IF(AND(申込書!$C$72&lt;&gt;"▼プルダウンより選択してください",申込書!$C$72&lt;&gt;"",$G160&lt;&gt;"",申込書!$V$72="特定学年のみ"),"申し込みする","")</f>
        <v/>
      </c>
      <c r="GW160" s="371"/>
      <c r="GX160" s="372"/>
      <c r="GY160" s="373" t="str">
        <f>IF(AND(申込書!$C$73&lt;&gt;"▼プルダウンより選択してください",申込書!$C$73&lt;&gt;"",申込書!$K$22&lt;&gt;"YYYY/MM/DD",$G160&lt;&gt;""),申込書!$K$22,"")</f>
        <v/>
      </c>
      <c r="GZ160" s="369" t="str">
        <f>IF(GY160="","",IF(INDEX('コンテンツ＆備考マスタ'!$H:$J,MATCH(学校情報!GY$3,'コンテンツ＆備考マスタ'!$H:$H,0),3)="●",IF(AND(GY160&lt;&gt;"",ISNUMBER(申込書!$AC$22)=TRUE,申込書!$C$73&lt;&gt;"▼プルダウンより選択してください",申込書!$C$73&lt;&gt;""),申込書!$AC$22,""),"-"))</f>
        <v/>
      </c>
      <c r="HA160" s="369"/>
      <c r="HB160" s="369"/>
      <c r="HC160" s="370" t="str">
        <f>IF(AND(申込書!$C$73&lt;&gt;"▼プルダウンより選択してください",申込書!$C$73&lt;&gt;"",$G160&lt;&gt;"",申込書!$V$73="特定学年のみ"),"申し込みする","")</f>
        <v/>
      </c>
      <c r="HD160" s="371"/>
      <c r="HE160" s="372"/>
      <c r="HF160" s="373" t="str">
        <f>IF(AND(申込書!$C$74&lt;&gt;"▼プルダウンより選択してください",申込書!$C$74&lt;&gt;"",申込書!$K$22&lt;&gt;"YYYY/MM/DD",$G160&lt;&gt;""),申込書!$K$22,"")</f>
        <v/>
      </c>
      <c r="HG160" s="369" t="str">
        <f>IF(HF160="","",IF(INDEX('コンテンツ＆備考マスタ'!$H:$J,MATCH(学校情報!HF$3,'コンテンツ＆備考マスタ'!$H:$H,0),3)="●",IF(AND(HF160&lt;&gt;"",ISNUMBER(申込書!$AC$22)=TRUE,申込書!$C$74&lt;&gt;"▼プルダウンより選択してください",申込書!$C$74&lt;&gt;""),申込書!$AC$22,""),"-"))</f>
        <v/>
      </c>
      <c r="HH160" s="369"/>
      <c r="HI160" s="369"/>
      <c r="HJ160" s="370" t="str">
        <f>IF(AND(申込書!$C$74&lt;&gt;"▼プルダウンより選択してください",申込書!$C$74&lt;&gt;"",$G160&lt;&gt;"",申込書!$V$74="特定学年のみ"),"申し込みする","")</f>
        <v/>
      </c>
      <c r="HK160" s="371"/>
      <c r="HL160" s="372"/>
      <c r="HM160" s="373" t="str">
        <f>IF(AND(申込書!$C$75&lt;&gt;"▼プルダウンより選択してください",申込書!$C$75&lt;&gt;"",申込書!$K$22&lt;&gt;"YYYY/MM/DD",$G160&lt;&gt;""),申込書!$K$22,"")</f>
        <v/>
      </c>
      <c r="HN160" s="369" t="str">
        <f>IF(HM160="","",IF(INDEX('コンテンツ＆備考マスタ'!$H:$J,MATCH(学校情報!HM$3,'コンテンツ＆備考マスタ'!$H:$H,0),3)="●",IF(AND(HM160&lt;&gt;"",ISNUMBER(申込書!$AC$22)=TRUE,申込書!$C$75&lt;&gt;"▼プルダウンより選択してください",申込書!$C$75&lt;&gt;""),申込書!$AC$22,""),"-"))</f>
        <v/>
      </c>
      <c r="HO160" s="369"/>
      <c r="HP160" s="369"/>
      <c r="HQ160" s="370" t="str">
        <f>IF(AND(申込書!$C$75&lt;&gt;"▼プルダウンより選択してください",申込書!$C$75&lt;&gt;"",$G160&lt;&gt;"",申込書!$V$75="特定学年のみ"),"申し込みする","")</f>
        <v/>
      </c>
      <c r="HR160" s="371"/>
      <c r="HS160" s="371"/>
      <c r="HT160" s="374" t="str">
        <f>IF(AND(申込書!$C$76&lt;&gt;"▼プルダウンより選択してください",申込書!$C$76&lt;&gt;"",申込書!$K$22&lt;&gt;"YYYY/MM/DD",$G160&lt;&gt;""),申込書!$K$22,"")</f>
        <v/>
      </c>
      <c r="HU160" s="369" t="str">
        <f>IF(HT160="","",IF(INDEX('コンテンツ＆備考マスタ'!$H:$J,MATCH(学校情報!HT$3,'コンテンツ＆備考マスタ'!$H:$H,0),3)="●",IF(AND(HT160&lt;&gt;"",ISNUMBER(申込書!$AC$22)=TRUE,申込書!$C$76&lt;&gt;"▼プルダウンより選択してください",申込書!$C$76&lt;&gt;""),申込書!$AC$22,""),"-"))</f>
        <v/>
      </c>
      <c r="HV160" s="369"/>
      <c r="HW160" s="369"/>
      <c r="HX160" s="370" t="str">
        <f>IF(AND(申込書!$C$76&lt;&gt;"▼プルダウンより選択してください",申込書!$C$76&lt;&gt;"",$G160&lt;&gt;"",申込書!$V$76="特定学年のみ"),"申し込みする","")</f>
        <v/>
      </c>
      <c r="HY160" s="371"/>
      <c r="HZ160" s="372"/>
      <c r="IA160" s="69"/>
    </row>
    <row r="161" spans="2:235" ht="26.85" hidden="1" customHeight="1" outlineLevel="1">
      <c r="B161" s="365">
        <f t="shared" si="6"/>
        <v>156</v>
      </c>
      <c r="C161" s="55"/>
      <c r="D161" s="56"/>
      <c r="E161" s="154"/>
      <c r="F161" s="57"/>
      <c r="G161" s="58"/>
      <c r="H161" s="59"/>
      <c r="I161" s="60"/>
      <c r="J161" s="61"/>
      <c r="K161" s="366" t="str">
        <f t="shared" si="7"/>
        <v/>
      </c>
      <c r="L161" s="62"/>
      <c r="M161" s="322"/>
      <c r="N161" s="63"/>
      <c r="O161" s="64"/>
      <c r="P161" s="367" t="str">
        <f t="shared" si="8"/>
        <v/>
      </c>
      <c r="Q161" s="65"/>
      <c r="R161" s="66"/>
      <c r="S161" s="67"/>
      <c r="T161" s="68"/>
      <c r="U161" s="68"/>
      <c r="V161" s="68"/>
      <c r="W161" s="66"/>
      <c r="X161" s="281"/>
      <c r="Y161" s="368" t="str">
        <f>IF(AND(申込書!$C$47&lt;&gt;"▼プルダウンより選択してください",申込書!$C$47&lt;&gt;"",申込書!$K$22&lt;&gt;"YYYY/MM/DD",$G161&lt;&gt;""),申込書!$K$22,"")</f>
        <v/>
      </c>
      <c r="Z161" s="369" t="str">
        <f>IF(Y161="","",IF(INDEX('コンテンツ＆備考マスタ'!$H:$J,MATCH(学校情報!Y$3,'コンテンツ＆備考マスタ'!$H:$H,0),3)="●",IF(AND(Y161&lt;&gt;"",ISNUMBER(申込書!$AC$22)=TRUE,申込書!$C$47&lt;&gt;"▼プルダウンより選択してください",申込書!$C$47&lt;&gt;""),申込書!$AC$22,""),"-"))</f>
        <v/>
      </c>
      <c r="AA161" s="369"/>
      <c r="AB161" s="369"/>
      <c r="AC161" s="370" t="str">
        <f>IF(AND(申込書!$C$47&lt;&gt;"▼プルダウンより選択してください",申込書!$C$47&lt;&gt;"",$G161&lt;&gt;"",申込書!$V$47="特定学年のみ"),"申し込みする","")</f>
        <v/>
      </c>
      <c r="AD161" s="371"/>
      <c r="AE161" s="372"/>
      <c r="AF161" s="373" t="str">
        <f>IF(AND(申込書!$C$48&lt;&gt;"▼プルダウンより選択してください",申込書!$C$48&lt;&gt;"",申込書!$K$22&lt;&gt;"YYYY/MM/DD",$G161&lt;&gt;""),申込書!$K$22,"")</f>
        <v/>
      </c>
      <c r="AG161" s="369" t="str">
        <f>IF(AF161="","",IF(INDEX('コンテンツ＆備考マスタ'!$H:$J,MATCH(学校情報!AF$3,'コンテンツ＆備考マスタ'!$H:$H,0),3)="●",IF(AND(AF161&lt;&gt;"",ISNUMBER(申込書!$AC$22)=TRUE,申込書!$C$48&lt;&gt;"▼プルダウンより選択してください",申込書!$C$48&lt;&gt;""),申込書!$AC$22,""),"-"))</f>
        <v/>
      </c>
      <c r="AH161" s="369"/>
      <c r="AI161" s="369"/>
      <c r="AJ161" s="370" t="str">
        <f>IF(AND(申込書!$C$48&lt;&gt;"▼プルダウンより選択してください",申込書!$C$48&lt;&gt;"",$G161&lt;&gt;"",申込書!$V$48="特定学年のみ"),"申し込みする","")</f>
        <v/>
      </c>
      <c r="AK161" s="371"/>
      <c r="AL161" s="372"/>
      <c r="AM161" s="373" t="str">
        <f>IF(AND(申込書!$C$49&lt;&gt;"▼プルダウンより選択してください",申込書!$C$49&lt;&gt;"",申込書!$K$22&lt;&gt;"YYYY/MM/DD",$G161&lt;&gt;""),申込書!$K$22,"")</f>
        <v/>
      </c>
      <c r="AN161" s="369" t="str">
        <f>IF(AM161="","",IF(INDEX('コンテンツ＆備考マスタ'!$H:$J,MATCH(学校情報!AM$3,'コンテンツ＆備考マスタ'!$H:$H,0),3)="●",IF(AND(AM161&lt;&gt;"",ISNUMBER(申込書!$AC$22)=TRUE,申込書!$C$49&lt;&gt;"▼プルダウンより選択してください",申込書!$C$49&lt;&gt;""),申込書!$AC$22,""),"-"))</f>
        <v/>
      </c>
      <c r="AO161" s="369"/>
      <c r="AP161" s="369"/>
      <c r="AQ161" s="370" t="str">
        <f>IF(AND(申込書!$C$49&lt;&gt;"▼プルダウンより選択してください",申込書!$C$49&lt;&gt;"",$G161&lt;&gt;"",申込書!$V$49="特定学年のみ"),"申し込みする","")</f>
        <v/>
      </c>
      <c r="AR161" s="371"/>
      <c r="AS161" s="372"/>
      <c r="AT161" s="373" t="str">
        <f>IF(AND(申込書!$C$50&lt;&gt;"▼プルダウンより選択してください",申込書!$C$50&lt;&gt;"",申込書!$K$22&lt;&gt;"YYYY/MM/DD",$G161&lt;&gt;""),申込書!$K$22,"")</f>
        <v/>
      </c>
      <c r="AU161" s="369" t="str">
        <f>IF(AT161="","",IF(INDEX('コンテンツ＆備考マスタ'!$H:$J,MATCH(学校情報!AT$3,'コンテンツ＆備考マスタ'!$H:$H,0),3)="●",IF(AND(AT161&lt;&gt;"",ISNUMBER(申込書!$AC$22)=TRUE,申込書!$C$50&lt;&gt;"▼プルダウンより選択してください",申込書!$C$50&lt;&gt;""),申込書!$AC$22,""),"-"))</f>
        <v/>
      </c>
      <c r="AV161" s="369"/>
      <c r="AW161" s="369"/>
      <c r="AX161" s="370" t="str">
        <f>IF(AND(申込書!$C$50&lt;&gt;"▼プルダウンより選択してください",申込書!$C$50&lt;&gt;"",$G161&lt;&gt;"",申込書!$V$50="特定学年のみ"),"申し込みする","")</f>
        <v/>
      </c>
      <c r="AY161" s="371"/>
      <c r="AZ161" s="372"/>
      <c r="BA161" s="373" t="str">
        <f>IF(AND(申込書!$C$51&lt;&gt;"▼プルダウンより選択してください",申込書!$C$51&lt;&gt;"",申込書!$K$22&lt;&gt;"YYYY/MM/DD",$G161&lt;&gt;""),申込書!$K$22,"")</f>
        <v/>
      </c>
      <c r="BB161" s="369" t="str">
        <f>IF(BA161="","",IF(INDEX('コンテンツ＆備考マスタ'!$H:$J,MATCH(学校情報!BA$3,'コンテンツ＆備考マスタ'!$H:$H,0),3)="●",IF(AND(BA161&lt;&gt;"",ISNUMBER(申込書!$AC$22)=TRUE,申込書!$C$51&lt;&gt;"▼プルダウンより選択してください",申込書!$C$51&lt;&gt;""),申込書!$AC$22,""),"-"))</f>
        <v/>
      </c>
      <c r="BC161" s="369"/>
      <c r="BD161" s="369"/>
      <c r="BE161" s="370" t="str">
        <f>IF(AND(申込書!$C$51&lt;&gt;"▼プルダウンより選択してください",申込書!$C$51&lt;&gt;"",$G161&lt;&gt;"",申込書!$V$51="特定学年のみ"),"申し込みする","")</f>
        <v/>
      </c>
      <c r="BF161" s="371"/>
      <c r="BG161" s="372"/>
      <c r="BH161" s="373" t="str">
        <f>IF(AND(申込書!$C$52&lt;&gt;"▼プルダウンより選択してください",申込書!$C$52&lt;&gt;"",申込書!$K$22&lt;&gt;"YYYY/MM/DD",$G161&lt;&gt;""),申込書!$K$22,"")</f>
        <v/>
      </c>
      <c r="BI161" s="369" t="str">
        <f>IF(BH161="","",IF(INDEX('コンテンツ＆備考マスタ'!$H:$J,MATCH(学校情報!BH$3,'コンテンツ＆備考マスタ'!$H:$H,0),3)="●",IF(AND(BH161&lt;&gt;"",ISNUMBER(申込書!$AC$22)=TRUE,申込書!$C$52&lt;&gt;"▼プルダウンより選択してください",申込書!$C$52&lt;&gt;""),申込書!$AC$22,""),"-"))</f>
        <v/>
      </c>
      <c r="BJ161" s="369"/>
      <c r="BK161" s="369"/>
      <c r="BL161" s="370" t="str">
        <f>IF(AND(申込書!$C$52&lt;&gt;"▼プルダウンより選択してください",申込書!$C$52&lt;&gt;"",$G161&lt;&gt;"",申込書!$V$52="特定学年のみ"),"申し込みする","")</f>
        <v/>
      </c>
      <c r="BM161" s="371"/>
      <c r="BN161" s="372"/>
      <c r="BO161" s="373" t="str">
        <f>IF(AND(申込書!$C$53&lt;&gt;"▼プルダウンより選択してください",申込書!$C$53&lt;&gt;"",申込書!$K$22&lt;&gt;"YYYY/MM/DD",$G161&lt;&gt;""),申込書!$K$22,"")</f>
        <v/>
      </c>
      <c r="BP161" s="369" t="str">
        <f>IF(BO161="","",IF(INDEX('コンテンツ＆備考マスタ'!$H:$J,MATCH(学校情報!BO$3,'コンテンツ＆備考マスタ'!$H:$H,0),3)="●",IF(AND(BO161&lt;&gt;"",ISNUMBER(申込書!$AC$22)=TRUE,申込書!$C$53&lt;&gt;"▼プルダウンより選択してください",申込書!$C$53&lt;&gt;""),申込書!$AC$22,""),"-"))</f>
        <v/>
      </c>
      <c r="BQ161" s="369"/>
      <c r="BR161" s="369"/>
      <c r="BS161" s="370" t="str">
        <f>IF(AND(申込書!$C$53&lt;&gt;"▼プルダウンより選択してください",申込書!$C$53&lt;&gt;"",$G161&lt;&gt;"",申込書!$V$53="特定学年のみ"),"申し込みする","")</f>
        <v/>
      </c>
      <c r="BT161" s="371"/>
      <c r="BU161" s="372"/>
      <c r="BV161" s="373" t="str">
        <f>IF(AND(申込書!$C$54&lt;&gt;"▼プルダウンより選択してください",申込書!$C$54&lt;&gt;"",申込書!$K$22&lt;&gt;"YYYY/MM/DD",$G161&lt;&gt;""),申込書!$K$22,"")</f>
        <v/>
      </c>
      <c r="BW161" s="369" t="str">
        <f>IF(BV161="","",IF(INDEX('コンテンツ＆備考マスタ'!$H:$J,MATCH(学校情報!BV$3,'コンテンツ＆備考マスタ'!$H:$H,0),3)="●",IF(AND(BV161&lt;&gt;"",ISNUMBER(申込書!$AC$22)=TRUE,申込書!$C$54&lt;&gt;"▼プルダウンより選択してください",申込書!$C$54&lt;&gt;""),申込書!$AC$22,""),"-"))</f>
        <v/>
      </c>
      <c r="BX161" s="369"/>
      <c r="BY161" s="369"/>
      <c r="BZ161" s="370" t="str">
        <f>IF(AND(申込書!$C$54&lt;&gt;"▼プルダウンより選択してください",申込書!$C$54&lt;&gt;"",$G161&lt;&gt;"",申込書!$V$54="特定学年のみ"),"申し込みする","")</f>
        <v/>
      </c>
      <c r="CA161" s="371"/>
      <c r="CB161" s="372"/>
      <c r="CC161" s="373" t="str">
        <f>IF(AND(申込書!$C$55&lt;&gt;"▼プルダウンより選択してください",申込書!$C$55&lt;&gt;"",申込書!$K$22&lt;&gt;"YYYY/MM/DD",$G161&lt;&gt;""),申込書!$K$22,"")</f>
        <v/>
      </c>
      <c r="CD161" s="369" t="str">
        <f>IF(CC161="","",IF(INDEX('コンテンツ＆備考マスタ'!$H:$J,MATCH(学校情報!CC$3,'コンテンツ＆備考マスタ'!$H:$H,0),3)="●",IF(AND(CC161&lt;&gt;"",ISNUMBER(申込書!$AC$22)=TRUE,申込書!$C$55&lt;&gt;"▼プルダウンより選択してください",申込書!$C$55&lt;&gt;""),申込書!$AC$22,""),"-"))</f>
        <v/>
      </c>
      <c r="CE161" s="369"/>
      <c r="CF161" s="369"/>
      <c r="CG161" s="370" t="str">
        <f>IF(AND(申込書!$C$55&lt;&gt;"▼プルダウンより選択してください",申込書!$C$55&lt;&gt;"",$G161&lt;&gt;"",申込書!$V$55="特定学年のみ"),"申し込みする","")</f>
        <v/>
      </c>
      <c r="CH161" s="371"/>
      <c r="CI161" s="372"/>
      <c r="CJ161" s="373" t="str">
        <f>IF(AND(申込書!$C$56&lt;&gt;"▼プルダウンより選択してください",申込書!$C$56&lt;&gt;"",申込書!$K$22&lt;&gt;"YYYY/MM/DD",$G161&lt;&gt;""),申込書!$K$22,"")</f>
        <v/>
      </c>
      <c r="CK161" s="369" t="str">
        <f>IF(CJ161="","",IF(INDEX('コンテンツ＆備考マスタ'!$H:$J,MATCH(学校情報!CJ$3,'コンテンツ＆備考マスタ'!$H:$H,0),3)="●",IF(AND(CJ161&lt;&gt;"",ISNUMBER(申込書!$AC$22)=TRUE,申込書!$C$56&lt;&gt;"▼プルダウンより選択してください",申込書!$C$56&lt;&gt;""),申込書!$AC$22,""),"-"))</f>
        <v/>
      </c>
      <c r="CL161" s="369"/>
      <c r="CM161" s="369"/>
      <c r="CN161" s="370" t="str">
        <f>IF(AND(申込書!$C$56&lt;&gt;"▼プルダウンより選択してください",申込書!$C$56&lt;&gt;"",$G161&lt;&gt;"",申込書!$V$56="特定学年のみ"),"申し込みする","")</f>
        <v/>
      </c>
      <c r="CO161" s="371"/>
      <c r="CP161" s="372"/>
      <c r="CQ161" s="373" t="str">
        <f>IF(AND(申込書!$C$57&lt;&gt;"▼プルダウンより選択してください",申込書!$C$57&lt;&gt;"",申込書!$K$22&lt;&gt;"YYYY/MM/DD",$G161&lt;&gt;""),申込書!$K$22,"")</f>
        <v/>
      </c>
      <c r="CR161" s="369" t="str">
        <f>IF(CQ161="","",IF(INDEX('コンテンツ＆備考マスタ'!$H:$J,MATCH(学校情報!CQ$3,'コンテンツ＆備考マスタ'!$H:$H,0),3)="●",IF(AND(CQ161&lt;&gt;"",ISNUMBER(申込書!$AC$22)=TRUE,申込書!$C$57&lt;&gt;"▼プルダウンより選択してください",申込書!$C$57&lt;&gt;""),申込書!$AC$22,""),"-"))</f>
        <v/>
      </c>
      <c r="CS161" s="369"/>
      <c r="CT161" s="369"/>
      <c r="CU161" s="369" t="str">
        <f>IF(AND(申込書!$C$57&lt;&gt;"▼プルダウンより選択してください",申込書!$C$57&lt;&gt;"",$G161&lt;&gt;"",申込書!$V$57="特定学年のみ"),"申し込みする","")</f>
        <v/>
      </c>
      <c r="CV161" s="371"/>
      <c r="CW161" s="372"/>
      <c r="CX161" s="373" t="str">
        <f>IF(AND(申込書!$C$58&lt;&gt;"▼プルダウンより選択してください",申込書!$C$58&lt;&gt;"",申込書!$K$22&lt;&gt;"YYYY/MM/DD",$G161&lt;&gt;""),申込書!$K$22,"")</f>
        <v/>
      </c>
      <c r="CY161" s="369" t="str">
        <f>IF(CX161="","",IF(INDEX('コンテンツ＆備考マスタ'!$H:$J,MATCH(学校情報!CX$3,'コンテンツ＆備考マスタ'!$H:$H,0),3)="●",IF(AND(CX161&lt;&gt;"",ISNUMBER(申込書!$AC$22)=TRUE,申込書!$C$58&lt;&gt;"▼プルダウンより選択してください",申込書!$C$58&lt;&gt;""),申込書!$AC$22,""),"-"))</f>
        <v/>
      </c>
      <c r="CZ161" s="369"/>
      <c r="DA161" s="369"/>
      <c r="DB161" s="369" t="str">
        <f>IF(AND(申込書!$C$58&lt;&gt;"▼プルダウンより選択してください",申込書!$C$58&lt;&gt;"",$G161&lt;&gt;"",申込書!$V$58="特定学年のみ"),"申し込みする","")</f>
        <v/>
      </c>
      <c r="DC161" s="371"/>
      <c r="DD161" s="372"/>
      <c r="DE161" s="373" t="str">
        <f>IF(AND(申込書!$C$59&lt;&gt;"▼プルダウンより選択してください",申込書!$C$59&lt;&gt;"",申込書!$K$22&lt;&gt;"YYYY/MM/DD",$G161&lt;&gt;""),申込書!$K$22,"")</f>
        <v/>
      </c>
      <c r="DF161" s="369" t="str">
        <f>IF(DE161="","",IF(INDEX('コンテンツ＆備考マスタ'!$H:$J,MATCH(学校情報!DE$3,'コンテンツ＆備考マスタ'!$H:$H,0),3)="●",IF(AND(DE161&lt;&gt;"",ISNUMBER(申込書!$AC$22)=TRUE,申込書!$C$59&lt;&gt;"▼プルダウンより選択してください",申込書!$C$59&lt;&gt;""),申込書!$AC$22,""),"-"))</f>
        <v/>
      </c>
      <c r="DG161" s="369"/>
      <c r="DH161" s="369"/>
      <c r="DI161" s="369" t="str">
        <f>IF(AND(申込書!$C$59&lt;&gt;"▼プルダウンより選択してください",申込書!$C$59&lt;&gt;"",$G161&lt;&gt;"",申込書!$V$59="特定学年のみ"),"申し込みする","")</f>
        <v/>
      </c>
      <c r="DJ161" s="371"/>
      <c r="DK161" s="372"/>
      <c r="DL161" s="373" t="str">
        <f>IF(AND(申込書!$C$60&lt;&gt;"▼プルダウンより選択してください",申込書!$C$60&lt;&gt;"",申込書!$K$22&lt;&gt;"YYYY/MM/DD",$G161&lt;&gt;""),申込書!$K$22,"")</f>
        <v/>
      </c>
      <c r="DM161" s="369" t="str">
        <f>IF(DL161="","",IF(INDEX('コンテンツ＆備考マスタ'!$H:$J,MATCH(学校情報!DL$3,'コンテンツ＆備考マスタ'!$H:$H,0),3)="●",IF(AND(DL161&lt;&gt;"",ISNUMBER(申込書!$AC$22)=TRUE,申込書!$C$60&lt;&gt;"▼プルダウンより選択してください",申込書!$C$60&lt;&gt;""),申込書!$AC$22,""),"-"))</f>
        <v/>
      </c>
      <c r="DN161" s="369"/>
      <c r="DO161" s="369"/>
      <c r="DP161" s="369" t="str">
        <f>IF(AND(申込書!$C$60&lt;&gt;"▼プルダウンより選択してください",申込書!$C$60&lt;&gt;"",$G161&lt;&gt;"",申込書!$V$60="特定学年のみ"),"申し込みする","")</f>
        <v/>
      </c>
      <c r="DQ161" s="371"/>
      <c r="DR161" s="372"/>
      <c r="DS161" s="373" t="str">
        <f>IF(AND(申込書!$C$61&lt;&gt;"▼プルダウンより選択してください",申込書!$C$61&lt;&gt;"",申込書!$K$22&lt;&gt;"YYYY/MM/DD",$G161&lt;&gt;""),申込書!$K$22,"")</f>
        <v/>
      </c>
      <c r="DT161" s="369" t="str">
        <f>IF(DS161="","",IF(INDEX('コンテンツ＆備考マスタ'!$H:$J,MATCH(学校情報!DS$3,'コンテンツ＆備考マスタ'!$H:$H,0),3)="●",IF(AND(DS161&lt;&gt;"",ISNUMBER(申込書!$AC$22)=TRUE,申込書!$C$61&lt;&gt;"▼プルダウンより選択してください",申込書!$C$61&lt;&gt;""),申込書!$AC$22,""),"-"))</f>
        <v/>
      </c>
      <c r="DU161" s="369"/>
      <c r="DV161" s="369"/>
      <c r="DW161" s="369" t="str">
        <f>IF(AND(申込書!$C$61&lt;&gt;"▼プルダウンより選択してください",申込書!$C$61&lt;&gt;"",$G161&lt;&gt;"",申込書!$V$61="特定学年のみ"),"申し込みする","")</f>
        <v/>
      </c>
      <c r="DX161" s="371"/>
      <c r="DY161" s="372"/>
      <c r="DZ161" s="373" t="str">
        <f>IF(AND(申込書!$C$62&lt;&gt;"▼プルダウンより選択してください",申込書!$C$62&lt;&gt;"",申込書!$K$22&lt;&gt;"YYYY/MM/DD",$G161&lt;&gt;""),申込書!$K$22,"")</f>
        <v/>
      </c>
      <c r="EA161" s="369" t="str">
        <f>IF(DZ161="","",IF(INDEX('コンテンツ＆備考マスタ'!$H:$J,MATCH(学校情報!DZ$3,'コンテンツ＆備考マスタ'!$H:$H,0),3)="●",IF(AND(DZ161&lt;&gt;"",ISNUMBER(申込書!$AC$22)=TRUE,申込書!$C$62&lt;&gt;"▼プルダウンより選択してください",申込書!$C$62&lt;&gt;""),申込書!$AC$22,""),"-"))</f>
        <v/>
      </c>
      <c r="EB161" s="369"/>
      <c r="EC161" s="369"/>
      <c r="ED161" s="370" t="str">
        <f>IF(AND(申込書!$C$62&lt;&gt;"▼プルダウンより選択してください",申込書!$C$62&lt;&gt;"",$G161&lt;&gt;"",申込書!$V$62="特定学年のみ"),"申し込みする","")</f>
        <v/>
      </c>
      <c r="EE161" s="371"/>
      <c r="EF161" s="372"/>
      <c r="EG161" s="373" t="str">
        <f>IF(AND(申込書!$C$63&lt;&gt;"▼プルダウンより選択してください",申込書!$C$63&lt;&gt;"",申込書!$K$22&lt;&gt;"YYYY/MM/DD",$G161&lt;&gt;""),申込書!$K$22,"")</f>
        <v/>
      </c>
      <c r="EH161" s="369" t="str">
        <f>IF(EG161="","",IF(INDEX('コンテンツ＆備考マスタ'!$H:$J,MATCH(学校情報!EG$3,'コンテンツ＆備考マスタ'!$H:$H,0),3)="●",IF(AND(EG161&lt;&gt;"",ISNUMBER(申込書!$AC$22)=TRUE,申込書!$C$63&lt;&gt;"▼プルダウンより選択してください",申込書!$C$63&lt;&gt;""),申込書!$AC$22,""),"-"))</f>
        <v/>
      </c>
      <c r="EI161" s="369"/>
      <c r="EJ161" s="369"/>
      <c r="EK161" s="370" t="str">
        <f>IF(AND(申込書!$C$63&lt;&gt;"▼プルダウンより選択してください",申込書!$C$63&lt;&gt;"",$G161&lt;&gt;"",申込書!$V$63="特定学年のみ"),"申し込みする","")</f>
        <v/>
      </c>
      <c r="EL161" s="371"/>
      <c r="EM161" s="372"/>
      <c r="EN161" s="373" t="str">
        <f>IF(AND(申込書!$C$64&lt;&gt;"▼プルダウンより選択してください",申込書!$C$64&lt;&gt;"",申込書!$K$22&lt;&gt;"YYYY/MM/DD",$G161&lt;&gt;""),申込書!$K$22,"")</f>
        <v/>
      </c>
      <c r="EO161" s="369" t="str">
        <f>IF(EN161="","",IF(INDEX('コンテンツ＆備考マスタ'!$H:$J,MATCH(学校情報!EN$3,'コンテンツ＆備考マスタ'!$H:$H,0),3)="●",IF(AND(EN161&lt;&gt;"",ISNUMBER(申込書!$AC$22)=TRUE,申込書!$C$64&lt;&gt;"▼プルダウンより選択してください",申込書!$C$64&lt;&gt;""),申込書!$AC$22,""),"-"))</f>
        <v/>
      </c>
      <c r="EP161" s="369"/>
      <c r="EQ161" s="369"/>
      <c r="ER161" s="370" t="str">
        <f>IF(AND(申込書!$C$64&lt;&gt;"▼プルダウンより選択してください",申込書!$C$64&lt;&gt;"",$G161&lt;&gt;"",申込書!$V$64="特定学年のみ"),"申し込みする","")</f>
        <v/>
      </c>
      <c r="ES161" s="371"/>
      <c r="ET161" s="372"/>
      <c r="EU161" s="373" t="str">
        <f>IF(AND(申込書!$C$65&lt;&gt;"▼プルダウンより選択してください",申込書!$C$65&lt;&gt;"",申込書!$K$22&lt;&gt;"YYYY/MM/DD",$G161&lt;&gt;""),申込書!$K$22,"")</f>
        <v/>
      </c>
      <c r="EV161" s="369" t="str">
        <f>IF(EU161="","",IF(INDEX('コンテンツ＆備考マスタ'!$H:$J,MATCH(学校情報!EU$3,'コンテンツ＆備考マスタ'!$H:$H,0),3)="●",IF(AND(EU161&lt;&gt;"",ISNUMBER(申込書!$AC$22)=TRUE,申込書!$C$65&lt;&gt;"▼プルダウンより選択してください",申込書!$C$65&lt;&gt;""),申込書!$AC$22,""),"-"))</f>
        <v/>
      </c>
      <c r="EW161" s="369"/>
      <c r="EX161" s="369"/>
      <c r="EY161" s="370" t="str">
        <f>IF(AND(申込書!$C$65&lt;&gt;"▼プルダウンより選択してください",申込書!$C$65&lt;&gt;"",$G161&lt;&gt;"",申込書!$V$65="特定学年のみ"),"申し込みする","")</f>
        <v/>
      </c>
      <c r="EZ161" s="371"/>
      <c r="FA161" s="372"/>
      <c r="FB161" s="373" t="str">
        <f>IF(AND(申込書!$C$66&lt;&gt;"▼プルダウンより選択してください",申込書!$C$66&lt;&gt;"",申込書!$K$22&lt;&gt;"YYYY/MM/DD",$G161&lt;&gt;""),申込書!$K$22,"")</f>
        <v/>
      </c>
      <c r="FC161" s="369" t="str">
        <f>IF(FB161="","",IF(INDEX('コンテンツ＆備考マスタ'!$H:$J,MATCH(学校情報!FB$3,'コンテンツ＆備考マスタ'!$H:$H,0),3)="●",IF(AND(FB161&lt;&gt;"",ISNUMBER(申込書!$AC$22)=TRUE,申込書!$C$66&lt;&gt;"▼プルダウンより選択してください",申込書!$C$66&lt;&gt;""),申込書!$AC$22,""),"-"))</f>
        <v/>
      </c>
      <c r="FD161" s="369"/>
      <c r="FE161" s="369"/>
      <c r="FF161" s="370" t="str">
        <f>IF(AND(申込書!$C$66&lt;&gt;"▼プルダウンより選択してください",申込書!$C$66&lt;&gt;"",$G161&lt;&gt;"",申込書!$V$66="特定学年のみ"),"申し込みする","")</f>
        <v/>
      </c>
      <c r="FG161" s="371"/>
      <c r="FH161" s="372"/>
      <c r="FI161" s="373" t="str">
        <f>IF(AND(申込書!$C$67&lt;&gt;"▼プルダウンより選択してください",申込書!$C$67&lt;&gt;"",申込書!$K$22&lt;&gt;"YYYY/MM/DD",$G161&lt;&gt;""),申込書!$K$22,"")</f>
        <v/>
      </c>
      <c r="FJ161" s="369" t="str">
        <f>IF(FI161="","",IF(INDEX('コンテンツ＆備考マスタ'!$H:$J,MATCH(学校情報!FI$3,'コンテンツ＆備考マスタ'!$H:$H,0),3)="●",IF(AND(FI161&lt;&gt;"",ISNUMBER(申込書!$AC$22)=TRUE,申込書!$C$67&lt;&gt;"▼プルダウンより選択してください",申込書!$C$67&lt;&gt;""),申込書!$AC$22,""),"-"))</f>
        <v/>
      </c>
      <c r="FK161" s="369"/>
      <c r="FL161" s="369"/>
      <c r="FM161" s="370" t="str">
        <f>IF(AND(申込書!$C$67&lt;&gt;"▼プルダウンより選択してください",申込書!$C$67&lt;&gt;"",$G161&lt;&gt;"",申込書!$V$67="特定学年のみ"),"申し込みする","")</f>
        <v/>
      </c>
      <c r="FN161" s="371"/>
      <c r="FO161" s="372"/>
      <c r="FP161" s="373" t="str">
        <f>IF(AND(申込書!$C$68&lt;&gt;"▼プルダウンより選択してください",申込書!$C$68&lt;&gt;"",申込書!$K$22&lt;&gt;"YYYY/MM/DD",$G161&lt;&gt;""),申込書!$K$22,"")</f>
        <v/>
      </c>
      <c r="FQ161" s="369" t="str">
        <f>IF(FP161="","",IF(INDEX('コンテンツ＆備考マスタ'!$H:$J,MATCH(学校情報!FP$3,'コンテンツ＆備考マスタ'!$H:$H,0),3)="●",IF(AND(FP161&lt;&gt;"",ISNUMBER(申込書!$AC$22)=TRUE,申込書!$C$68&lt;&gt;"▼プルダウンより選択してください",申込書!$C$68&lt;&gt;""),申込書!$AC$22,""),"-"))</f>
        <v/>
      </c>
      <c r="FR161" s="369"/>
      <c r="FS161" s="369"/>
      <c r="FT161" s="370" t="str">
        <f>IF(AND(申込書!$C$68&lt;&gt;"▼プルダウンより選択してください",申込書!$C$68&lt;&gt;"",$G161&lt;&gt;"",申込書!$V$68="特定学年のみ"),"申し込みする","")</f>
        <v/>
      </c>
      <c r="FU161" s="371"/>
      <c r="FV161" s="372"/>
      <c r="FW161" s="373" t="str">
        <f>IF(AND(申込書!$C$69&lt;&gt;"▼プルダウンより選択してください",申込書!$C$69&lt;&gt;"",申込書!$K$22&lt;&gt;"YYYY/MM/DD",$G161&lt;&gt;""),申込書!$K$22,"")</f>
        <v/>
      </c>
      <c r="FX161" s="369" t="str">
        <f>IF(FW161="","",IF(INDEX('コンテンツ＆備考マスタ'!$H:$J,MATCH(学校情報!FW$3,'コンテンツ＆備考マスタ'!$H:$H,0),3)="●",IF(AND(FW161&lt;&gt;"",ISNUMBER(申込書!$AC$22)=TRUE,申込書!$C$69&lt;&gt;"▼プルダウンより選択してください",申込書!$C$69&lt;&gt;""),申込書!$AC$22,""),"-"))</f>
        <v/>
      </c>
      <c r="FY161" s="369"/>
      <c r="FZ161" s="369"/>
      <c r="GA161" s="370" t="str">
        <f>IF(AND(申込書!$C$69&lt;&gt;"▼プルダウンより選択してください",申込書!$C$69&lt;&gt;"",$G161&lt;&gt;"",申込書!$V$69="特定学年のみ"),"申し込みする","")</f>
        <v/>
      </c>
      <c r="GB161" s="371"/>
      <c r="GC161" s="372"/>
      <c r="GD161" s="373" t="str">
        <f>IF(AND(申込書!$C$70&lt;&gt;"▼プルダウンより選択してください",申込書!$C$70&lt;&gt;"",申込書!$K$22&lt;&gt;"YYYY/MM/DD",$G161&lt;&gt;""),申込書!$K$22,"")</f>
        <v/>
      </c>
      <c r="GE161" s="369" t="str">
        <f>IF(GD161="","",IF(INDEX('コンテンツ＆備考マスタ'!$H:$J,MATCH(学校情報!GD$3,'コンテンツ＆備考マスタ'!$H:$H,0),3)="●",IF(AND(GD161&lt;&gt;"",ISNUMBER(申込書!$AC$22)=TRUE,申込書!$C$70&lt;&gt;"▼プルダウンより選択してください",申込書!$C$70&lt;&gt;""),申込書!$AC$22,""),"-"))</f>
        <v/>
      </c>
      <c r="GF161" s="369"/>
      <c r="GG161" s="369"/>
      <c r="GH161" s="370" t="str">
        <f>IF(AND(申込書!$C$70&lt;&gt;"▼プルダウンより選択してください",申込書!$C$70&lt;&gt;"",$G161&lt;&gt;"",申込書!$V$70="特定学年のみ"),"申し込みする","")</f>
        <v/>
      </c>
      <c r="GI161" s="371"/>
      <c r="GJ161" s="372"/>
      <c r="GK161" s="373" t="str">
        <f>IF(AND(申込書!$C$71&lt;&gt;"▼プルダウンより選択してください",申込書!$C$71&lt;&gt;"",申込書!$K$22&lt;&gt;"YYYY/MM/DD",$G161&lt;&gt;""),申込書!$K$22,"")</f>
        <v/>
      </c>
      <c r="GL161" s="369" t="str">
        <f>IF(GK161="","",IF(INDEX('コンテンツ＆備考マスタ'!$H:$J,MATCH(学校情報!GK$3,'コンテンツ＆備考マスタ'!$H:$H,0),3)="●",IF(AND(GK161&lt;&gt;"",ISNUMBER(申込書!$AC$22)=TRUE,申込書!$C$71&lt;&gt;"▼プルダウンより選択してください",申込書!$C$71&lt;&gt;""),申込書!$AC$22,""),"-"))</f>
        <v/>
      </c>
      <c r="GM161" s="369"/>
      <c r="GN161" s="369"/>
      <c r="GO161" s="370" t="str">
        <f>IF(AND(申込書!$C$71&lt;&gt;"▼プルダウンより選択してください",申込書!$C$71&lt;&gt;"",$G161&lt;&gt;"",申込書!$V$71="特定学年のみ"),"申し込みする","")</f>
        <v/>
      </c>
      <c r="GP161" s="371"/>
      <c r="GQ161" s="372"/>
      <c r="GR161" s="373" t="str">
        <f>IF(AND(申込書!$C$72&lt;&gt;"▼プルダウンより選択してください",申込書!$C$72&lt;&gt;"",申込書!$K$22&lt;&gt;"YYYY/MM/DD",$G161&lt;&gt;""),申込書!$K$22,"")</f>
        <v/>
      </c>
      <c r="GS161" s="369" t="str">
        <f>IF(GR161="","",IF(INDEX('コンテンツ＆備考マスタ'!$H:$J,MATCH(学校情報!GR$3,'コンテンツ＆備考マスタ'!$H:$H,0),3)="●",IF(AND(GR161&lt;&gt;"",ISNUMBER(申込書!$AC$22)=TRUE,申込書!$C$72&lt;&gt;"▼プルダウンより選択してください",申込書!$C$72&lt;&gt;""),申込書!$AC$22,""),"-"))</f>
        <v/>
      </c>
      <c r="GT161" s="369"/>
      <c r="GU161" s="369"/>
      <c r="GV161" s="370" t="str">
        <f>IF(AND(申込書!$C$72&lt;&gt;"▼プルダウンより選択してください",申込書!$C$72&lt;&gt;"",$G161&lt;&gt;"",申込書!$V$72="特定学年のみ"),"申し込みする","")</f>
        <v/>
      </c>
      <c r="GW161" s="371"/>
      <c r="GX161" s="372"/>
      <c r="GY161" s="373" t="str">
        <f>IF(AND(申込書!$C$73&lt;&gt;"▼プルダウンより選択してください",申込書!$C$73&lt;&gt;"",申込書!$K$22&lt;&gt;"YYYY/MM/DD",$G161&lt;&gt;""),申込書!$K$22,"")</f>
        <v/>
      </c>
      <c r="GZ161" s="369" t="str">
        <f>IF(GY161="","",IF(INDEX('コンテンツ＆備考マスタ'!$H:$J,MATCH(学校情報!GY$3,'コンテンツ＆備考マスタ'!$H:$H,0),3)="●",IF(AND(GY161&lt;&gt;"",ISNUMBER(申込書!$AC$22)=TRUE,申込書!$C$73&lt;&gt;"▼プルダウンより選択してください",申込書!$C$73&lt;&gt;""),申込書!$AC$22,""),"-"))</f>
        <v/>
      </c>
      <c r="HA161" s="369"/>
      <c r="HB161" s="369"/>
      <c r="HC161" s="370" t="str">
        <f>IF(AND(申込書!$C$73&lt;&gt;"▼プルダウンより選択してください",申込書!$C$73&lt;&gt;"",$G161&lt;&gt;"",申込書!$V$73="特定学年のみ"),"申し込みする","")</f>
        <v/>
      </c>
      <c r="HD161" s="371"/>
      <c r="HE161" s="372"/>
      <c r="HF161" s="373" t="str">
        <f>IF(AND(申込書!$C$74&lt;&gt;"▼プルダウンより選択してください",申込書!$C$74&lt;&gt;"",申込書!$K$22&lt;&gt;"YYYY/MM/DD",$G161&lt;&gt;""),申込書!$K$22,"")</f>
        <v/>
      </c>
      <c r="HG161" s="369" t="str">
        <f>IF(HF161="","",IF(INDEX('コンテンツ＆備考マスタ'!$H:$J,MATCH(学校情報!HF$3,'コンテンツ＆備考マスタ'!$H:$H,0),3)="●",IF(AND(HF161&lt;&gt;"",ISNUMBER(申込書!$AC$22)=TRUE,申込書!$C$74&lt;&gt;"▼プルダウンより選択してください",申込書!$C$74&lt;&gt;""),申込書!$AC$22,""),"-"))</f>
        <v/>
      </c>
      <c r="HH161" s="369"/>
      <c r="HI161" s="369"/>
      <c r="HJ161" s="370" t="str">
        <f>IF(AND(申込書!$C$74&lt;&gt;"▼プルダウンより選択してください",申込書!$C$74&lt;&gt;"",$G161&lt;&gt;"",申込書!$V$74="特定学年のみ"),"申し込みする","")</f>
        <v/>
      </c>
      <c r="HK161" s="371"/>
      <c r="HL161" s="372"/>
      <c r="HM161" s="373" t="str">
        <f>IF(AND(申込書!$C$75&lt;&gt;"▼プルダウンより選択してください",申込書!$C$75&lt;&gt;"",申込書!$K$22&lt;&gt;"YYYY/MM/DD",$G161&lt;&gt;""),申込書!$K$22,"")</f>
        <v/>
      </c>
      <c r="HN161" s="369" t="str">
        <f>IF(HM161="","",IF(INDEX('コンテンツ＆備考マスタ'!$H:$J,MATCH(学校情報!HM$3,'コンテンツ＆備考マスタ'!$H:$H,0),3)="●",IF(AND(HM161&lt;&gt;"",ISNUMBER(申込書!$AC$22)=TRUE,申込書!$C$75&lt;&gt;"▼プルダウンより選択してください",申込書!$C$75&lt;&gt;""),申込書!$AC$22,""),"-"))</f>
        <v/>
      </c>
      <c r="HO161" s="369"/>
      <c r="HP161" s="369"/>
      <c r="HQ161" s="370" t="str">
        <f>IF(AND(申込書!$C$75&lt;&gt;"▼プルダウンより選択してください",申込書!$C$75&lt;&gt;"",$G161&lt;&gt;"",申込書!$V$75="特定学年のみ"),"申し込みする","")</f>
        <v/>
      </c>
      <c r="HR161" s="371"/>
      <c r="HS161" s="371"/>
      <c r="HT161" s="374" t="str">
        <f>IF(AND(申込書!$C$76&lt;&gt;"▼プルダウンより選択してください",申込書!$C$76&lt;&gt;"",申込書!$K$22&lt;&gt;"YYYY/MM/DD",$G161&lt;&gt;""),申込書!$K$22,"")</f>
        <v/>
      </c>
      <c r="HU161" s="369" t="str">
        <f>IF(HT161="","",IF(INDEX('コンテンツ＆備考マスタ'!$H:$J,MATCH(学校情報!HT$3,'コンテンツ＆備考マスタ'!$H:$H,0),3)="●",IF(AND(HT161&lt;&gt;"",ISNUMBER(申込書!$AC$22)=TRUE,申込書!$C$76&lt;&gt;"▼プルダウンより選択してください",申込書!$C$76&lt;&gt;""),申込書!$AC$22,""),"-"))</f>
        <v/>
      </c>
      <c r="HV161" s="369"/>
      <c r="HW161" s="369"/>
      <c r="HX161" s="370" t="str">
        <f>IF(AND(申込書!$C$76&lt;&gt;"▼プルダウンより選択してください",申込書!$C$76&lt;&gt;"",$G161&lt;&gt;"",申込書!$V$76="特定学年のみ"),"申し込みする","")</f>
        <v/>
      </c>
      <c r="HY161" s="371"/>
      <c r="HZ161" s="372"/>
      <c r="IA161" s="69"/>
    </row>
    <row r="162" spans="2:235" ht="26.85" hidden="1" customHeight="1" outlineLevel="1">
      <c r="B162" s="365">
        <f t="shared" si="6"/>
        <v>157</v>
      </c>
      <c r="C162" s="55"/>
      <c r="D162" s="56"/>
      <c r="E162" s="154"/>
      <c r="F162" s="57"/>
      <c r="G162" s="58"/>
      <c r="H162" s="59"/>
      <c r="I162" s="60"/>
      <c r="J162" s="61"/>
      <c r="K162" s="366" t="str">
        <f t="shared" si="7"/>
        <v/>
      </c>
      <c r="L162" s="62"/>
      <c r="M162" s="322"/>
      <c r="N162" s="63"/>
      <c r="O162" s="64"/>
      <c r="P162" s="367" t="str">
        <f t="shared" si="8"/>
        <v/>
      </c>
      <c r="Q162" s="65"/>
      <c r="R162" s="66"/>
      <c r="S162" s="67"/>
      <c r="T162" s="68"/>
      <c r="U162" s="68"/>
      <c r="V162" s="68"/>
      <c r="W162" s="66"/>
      <c r="X162" s="281"/>
      <c r="Y162" s="368" t="str">
        <f>IF(AND(申込書!$C$47&lt;&gt;"▼プルダウンより選択してください",申込書!$C$47&lt;&gt;"",申込書!$K$22&lt;&gt;"YYYY/MM/DD",$G162&lt;&gt;""),申込書!$K$22,"")</f>
        <v/>
      </c>
      <c r="Z162" s="369" t="str">
        <f>IF(Y162="","",IF(INDEX('コンテンツ＆備考マスタ'!$H:$J,MATCH(学校情報!Y$3,'コンテンツ＆備考マスタ'!$H:$H,0),3)="●",IF(AND(Y162&lt;&gt;"",ISNUMBER(申込書!$AC$22)=TRUE,申込書!$C$47&lt;&gt;"▼プルダウンより選択してください",申込書!$C$47&lt;&gt;""),申込書!$AC$22,""),"-"))</f>
        <v/>
      </c>
      <c r="AA162" s="369"/>
      <c r="AB162" s="369"/>
      <c r="AC162" s="370" t="str">
        <f>IF(AND(申込書!$C$47&lt;&gt;"▼プルダウンより選択してください",申込書!$C$47&lt;&gt;"",$G162&lt;&gt;"",申込書!$V$47="特定学年のみ"),"申し込みする","")</f>
        <v/>
      </c>
      <c r="AD162" s="371"/>
      <c r="AE162" s="372"/>
      <c r="AF162" s="373" t="str">
        <f>IF(AND(申込書!$C$48&lt;&gt;"▼プルダウンより選択してください",申込書!$C$48&lt;&gt;"",申込書!$K$22&lt;&gt;"YYYY/MM/DD",$G162&lt;&gt;""),申込書!$K$22,"")</f>
        <v/>
      </c>
      <c r="AG162" s="369" t="str">
        <f>IF(AF162="","",IF(INDEX('コンテンツ＆備考マスタ'!$H:$J,MATCH(学校情報!AF$3,'コンテンツ＆備考マスタ'!$H:$H,0),3)="●",IF(AND(AF162&lt;&gt;"",ISNUMBER(申込書!$AC$22)=TRUE,申込書!$C$48&lt;&gt;"▼プルダウンより選択してください",申込書!$C$48&lt;&gt;""),申込書!$AC$22,""),"-"))</f>
        <v/>
      </c>
      <c r="AH162" s="369"/>
      <c r="AI162" s="369"/>
      <c r="AJ162" s="370" t="str">
        <f>IF(AND(申込書!$C$48&lt;&gt;"▼プルダウンより選択してください",申込書!$C$48&lt;&gt;"",$G162&lt;&gt;"",申込書!$V$48="特定学年のみ"),"申し込みする","")</f>
        <v/>
      </c>
      <c r="AK162" s="371"/>
      <c r="AL162" s="372"/>
      <c r="AM162" s="373" t="str">
        <f>IF(AND(申込書!$C$49&lt;&gt;"▼プルダウンより選択してください",申込書!$C$49&lt;&gt;"",申込書!$K$22&lt;&gt;"YYYY/MM/DD",$G162&lt;&gt;""),申込書!$K$22,"")</f>
        <v/>
      </c>
      <c r="AN162" s="369" t="str">
        <f>IF(AM162="","",IF(INDEX('コンテンツ＆備考マスタ'!$H:$J,MATCH(学校情報!AM$3,'コンテンツ＆備考マスタ'!$H:$H,0),3)="●",IF(AND(AM162&lt;&gt;"",ISNUMBER(申込書!$AC$22)=TRUE,申込書!$C$49&lt;&gt;"▼プルダウンより選択してください",申込書!$C$49&lt;&gt;""),申込書!$AC$22,""),"-"))</f>
        <v/>
      </c>
      <c r="AO162" s="369"/>
      <c r="AP162" s="369"/>
      <c r="AQ162" s="370" t="str">
        <f>IF(AND(申込書!$C$49&lt;&gt;"▼プルダウンより選択してください",申込書!$C$49&lt;&gt;"",$G162&lt;&gt;"",申込書!$V$49="特定学年のみ"),"申し込みする","")</f>
        <v/>
      </c>
      <c r="AR162" s="371"/>
      <c r="AS162" s="372"/>
      <c r="AT162" s="373" t="str">
        <f>IF(AND(申込書!$C$50&lt;&gt;"▼プルダウンより選択してください",申込書!$C$50&lt;&gt;"",申込書!$K$22&lt;&gt;"YYYY/MM/DD",$G162&lt;&gt;""),申込書!$K$22,"")</f>
        <v/>
      </c>
      <c r="AU162" s="369" t="str">
        <f>IF(AT162="","",IF(INDEX('コンテンツ＆備考マスタ'!$H:$J,MATCH(学校情報!AT$3,'コンテンツ＆備考マスタ'!$H:$H,0),3)="●",IF(AND(AT162&lt;&gt;"",ISNUMBER(申込書!$AC$22)=TRUE,申込書!$C$50&lt;&gt;"▼プルダウンより選択してください",申込書!$C$50&lt;&gt;""),申込書!$AC$22,""),"-"))</f>
        <v/>
      </c>
      <c r="AV162" s="369"/>
      <c r="AW162" s="369"/>
      <c r="AX162" s="370" t="str">
        <f>IF(AND(申込書!$C$50&lt;&gt;"▼プルダウンより選択してください",申込書!$C$50&lt;&gt;"",$G162&lt;&gt;"",申込書!$V$50="特定学年のみ"),"申し込みする","")</f>
        <v/>
      </c>
      <c r="AY162" s="371"/>
      <c r="AZ162" s="372"/>
      <c r="BA162" s="373" t="str">
        <f>IF(AND(申込書!$C$51&lt;&gt;"▼プルダウンより選択してください",申込書!$C$51&lt;&gt;"",申込書!$K$22&lt;&gt;"YYYY/MM/DD",$G162&lt;&gt;""),申込書!$K$22,"")</f>
        <v/>
      </c>
      <c r="BB162" s="369" t="str">
        <f>IF(BA162="","",IF(INDEX('コンテンツ＆備考マスタ'!$H:$J,MATCH(学校情報!BA$3,'コンテンツ＆備考マスタ'!$H:$H,0),3)="●",IF(AND(BA162&lt;&gt;"",ISNUMBER(申込書!$AC$22)=TRUE,申込書!$C$51&lt;&gt;"▼プルダウンより選択してください",申込書!$C$51&lt;&gt;""),申込書!$AC$22,""),"-"))</f>
        <v/>
      </c>
      <c r="BC162" s="369"/>
      <c r="BD162" s="369"/>
      <c r="BE162" s="370" t="str">
        <f>IF(AND(申込書!$C$51&lt;&gt;"▼プルダウンより選択してください",申込書!$C$51&lt;&gt;"",$G162&lt;&gt;"",申込書!$V$51="特定学年のみ"),"申し込みする","")</f>
        <v/>
      </c>
      <c r="BF162" s="371"/>
      <c r="BG162" s="372"/>
      <c r="BH162" s="373" t="str">
        <f>IF(AND(申込書!$C$52&lt;&gt;"▼プルダウンより選択してください",申込書!$C$52&lt;&gt;"",申込書!$K$22&lt;&gt;"YYYY/MM/DD",$G162&lt;&gt;""),申込書!$K$22,"")</f>
        <v/>
      </c>
      <c r="BI162" s="369" t="str">
        <f>IF(BH162="","",IF(INDEX('コンテンツ＆備考マスタ'!$H:$J,MATCH(学校情報!BH$3,'コンテンツ＆備考マスタ'!$H:$H,0),3)="●",IF(AND(BH162&lt;&gt;"",ISNUMBER(申込書!$AC$22)=TRUE,申込書!$C$52&lt;&gt;"▼プルダウンより選択してください",申込書!$C$52&lt;&gt;""),申込書!$AC$22,""),"-"))</f>
        <v/>
      </c>
      <c r="BJ162" s="369"/>
      <c r="BK162" s="369"/>
      <c r="BL162" s="370" t="str">
        <f>IF(AND(申込書!$C$52&lt;&gt;"▼プルダウンより選択してください",申込書!$C$52&lt;&gt;"",$G162&lt;&gt;"",申込書!$V$52="特定学年のみ"),"申し込みする","")</f>
        <v/>
      </c>
      <c r="BM162" s="371"/>
      <c r="BN162" s="372"/>
      <c r="BO162" s="373" t="str">
        <f>IF(AND(申込書!$C$53&lt;&gt;"▼プルダウンより選択してください",申込書!$C$53&lt;&gt;"",申込書!$K$22&lt;&gt;"YYYY/MM/DD",$G162&lt;&gt;""),申込書!$K$22,"")</f>
        <v/>
      </c>
      <c r="BP162" s="369" t="str">
        <f>IF(BO162="","",IF(INDEX('コンテンツ＆備考マスタ'!$H:$J,MATCH(学校情報!BO$3,'コンテンツ＆備考マスタ'!$H:$H,0),3)="●",IF(AND(BO162&lt;&gt;"",ISNUMBER(申込書!$AC$22)=TRUE,申込書!$C$53&lt;&gt;"▼プルダウンより選択してください",申込書!$C$53&lt;&gt;""),申込書!$AC$22,""),"-"))</f>
        <v/>
      </c>
      <c r="BQ162" s="369"/>
      <c r="BR162" s="369"/>
      <c r="BS162" s="370" t="str">
        <f>IF(AND(申込書!$C$53&lt;&gt;"▼プルダウンより選択してください",申込書!$C$53&lt;&gt;"",$G162&lt;&gt;"",申込書!$V$53="特定学年のみ"),"申し込みする","")</f>
        <v/>
      </c>
      <c r="BT162" s="371"/>
      <c r="BU162" s="372"/>
      <c r="BV162" s="373" t="str">
        <f>IF(AND(申込書!$C$54&lt;&gt;"▼プルダウンより選択してください",申込書!$C$54&lt;&gt;"",申込書!$K$22&lt;&gt;"YYYY/MM/DD",$G162&lt;&gt;""),申込書!$K$22,"")</f>
        <v/>
      </c>
      <c r="BW162" s="369" t="str">
        <f>IF(BV162="","",IF(INDEX('コンテンツ＆備考マスタ'!$H:$J,MATCH(学校情報!BV$3,'コンテンツ＆備考マスタ'!$H:$H,0),3)="●",IF(AND(BV162&lt;&gt;"",ISNUMBER(申込書!$AC$22)=TRUE,申込書!$C$54&lt;&gt;"▼プルダウンより選択してください",申込書!$C$54&lt;&gt;""),申込書!$AC$22,""),"-"))</f>
        <v/>
      </c>
      <c r="BX162" s="369"/>
      <c r="BY162" s="369"/>
      <c r="BZ162" s="370" t="str">
        <f>IF(AND(申込書!$C$54&lt;&gt;"▼プルダウンより選択してください",申込書!$C$54&lt;&gt;"",$G162&lt;&gt;"",申込書!$V$54="特定学年のみ"),"申し込みする","")</f>
        <v/>
      </c>
      <c r="CA162" s="371"/>
      <c r="CB162" s="372"/>
      <c r="CC162" s="373" t="str">
        <f>IF(AND(申込書!$C$55&lt;&gt;"▼プルダウンより選択してください",申込書!$C$55&lt;&gt;"",申込書!$K$22&lt;&gt;"YYYY/MM/DD",$G162&lt;&gt;""),申込書!$K$22,"")</f>
        <v/>
      </c>
      <c r="CD162" s="369" t="str">
        <f>IF(CC162="","",IF(INDEX('コンテンツ＆備考マスタ'!$H:$J,MATCH(学校情報!CC$3,'コンテンツ＆備考マスタ'!$H:$H,0),3)="●",IF(AND(CC162&lt;&gt;"",ISNUMBER(申込書!$AC$22)=TRUE,申込書!$C$55&lt;&gt;"▼プルダウンより選択してください",申込書!$C$55&lt;&gt;""),申込書!$AC$22,""),"-"))</f>
        <v/>
      </c>
      <c r="CE162" s="369"/>
      <c r="CF162" s="369"/>
      <c r="CG162" s="370" t="str">
        <f>IF(AND(申込書!$C$55&lt;&gt;"▼プルダウンより選択してください",申込書!$C$55&lt;&gt;"",$G162&lt;&gt;"",申込書!$V$55="特定学年のみ"),"申し込みする","")</f>
        <v/>
      </c>
      <c r="CH162" s="371"/>
      <c r="CI162" s="372"/>
      <c r="CJ162" s="373" t="str">
        <f>IF(AND(申込書!$C$56&lt;&gt;"▼プルダウンより選択してください",申込書!$C$56&lt;&gt;"",申込書!$K$22&lt;&gt;"YYYY/MM/DD",$G162&lt;&gt;""),申込書!$K$22,"")</f>
        <v/>
      </c>
      <c r="CK162" s="369" t="str">
        <f>IF(CJ162="","",IF(INDEX('コンテンツ＆備考マスタ'!$H:$J,MATCH(学校情報!CJ$3,'コンテンツ＆備考マスタ'!$H:$H,0),3)="●",IF(AND(CJ162&lt;&gt;"",ISNUMBER(申込書!$AC$22)=TRUE,申込書!$C$56&lt;&gt;"▼プルダウンより選択してください",申込書!$C$56&lt;&gt;""),申込書!$AC$22,""),"-"))</f>
        <v/>
      </c>
      <c r="CL162" s="369"/>
      <c r="CM162" s="369"/>
      <c r="CN162" s="370" t="str">
        <f>IF(AND(申込書!$C$56&lt;&gt;"▼プルダウンより選択してください",申込書!$C$56&lt;&gt;"",$G162&lt;&gt;"",申込書!$V$56="特定学年のみ"),"申し込みする","")</f>
        <v/>
      </c>
      <c r="CO162" s="371"/>
      <c r="CP162" s="372"/>
      <c r="CQ162" s="373" t="str">
        <f>IF(AND(申込書!$C$57&lt;&gt;"▼プルダウンより選択してください",申込書!$C$57&lt;&gt;"",申込書!$K$22&lt;&gt;"YYYY/MM/DD",$G162&lt;&gt;""),申込書!$K$22,"")</f>
        <v/>
      </c>
      <c r="CR162" s="369" t="str">
        <f>IF(CQ162="","",IF(INDEX('コンテンツ＆備考マスタ'!$H:$J,MATCH(学校情報!CQ$3,'コンテンツ＆備考マスタ'!$H:$H,0),3)="●",IF(AND(CQ162&lt;&gt;"",ISNUMBER(申込書!$AC$22)=TRUE,申込書!$C$57&lt;&gt;"▼プルダウンより選択してください",申込書!$C$57&lt;&gt;""),申込書!$AC$22,""),"-"))</f>
        <v/>
      </c>
      <c r="CS162" s="369"/>
      <c r="CT162" s="369"/>
      <c r="CU162" s="369" t="str">
        <f>IF(AND(申込書!$C$57&lt;&gt;"▼プルダウンより選択してください",申込書!$C$57&lt;&gt;"",$G162&lt;&gt;"",申込書!$V$57="特定学年のみ"),"申し込みする","")</f>
        <v/>
      </c>
      <c r="CV162" s="371"/>
      <c r="CW162" s="372"/>
      <c r="CX162" s="373" t="str">
        <f>IF(AND(申込書!$C$58&lt;&gt;"▼プルダウンより選択してください",申込書!$C$58&lt;&gt;"",申込書!$K$22&lt;&gt;"YYYY/MM/DD",$G162&lt;&gt;""),申込書!$K$22,"")</f>
        <v/>
      </c>
      <c r="CY162" s="369" t="str">
        <f>IF(CX162="","",IF(INDEX('コンテンツ＆備考マスタ'!$H:$J,MATCH(学校情報!CX$3,'コンテンツ＆備考マスタ'!$H:$H,0),3)="●",IF(AND(CX162&lt;&gt;"",ISNUMBER(申込書!$AC$22)=TRUE,申込書!$C$58&lt;&gt;"▼プルダウンより選択してください",申込書!$C$58&lt;&gt;""),申込書!$AC$22,""),"-"))</f>
        <v/>
      </c>
      <c r="CZ162" s="369"/>
      <c r="DA162" s="369"/>
      <c r="DB162" s="369" t="str">
        <f>IF(AND(申込書!$C$58&lt;&gt;"▼プルダウンより選択してください",申込書!$C$58&lt;&gt;"",$G162&lt;&gt;"",申込書!$V$58="特定学年のみ"),"申し込みする","")</f>
        <v/>
      </c>
      <c r="DC162" s="371"/>
      <c r="DD162" s="372"/>
      <c r="DE162" s="373" t="str">
        <f>IF(AND(申込書!$C$59&lt;&gt;"▼プルダウンより選択してください",申込書!$C$59&lt;&gt;"",申込書!$K$22&lt;&gt;"YYYY/MM/DD",$G162&lt;&gt;""),申込書!$K$22,"")</f>
        <v/>
      </c>
      <c r="DF162" s="369" t="str">
        <f>IF(DE162="","",IF(INDEX('コンテンツ＆備考マスタ'!$H:$J,MATCH(学校情報!DE$3,'コンテンツ＆備考マスタ'!$H:$H,0),3)="●",IF(AND(DE162&lt;&gt;"",ISNUMBER(申込書!$AC$22)=TRUE,申込書!$C$59&lt;&gt;"▼プルダウンより選択してください",申込書!$C$59&lt;&gt;""),申込書!$AC$22,""),"-"))</f>
        <v/>
      </c>
      <c r="DG162" s="369"/>
      <c r="DH162" s="369"/>
      <c r="DI162" s="369" t="str">
        <f>IF(AND(申込書!$C$59&lt;&gt;"▼プルダウンより選択してください",申込書!$C$59&lt;&gt;"",$G162&lt;&gt;"",申込書!$V$59="特定学年のみ"),"申し込みする","")</f>
        <v/>
      </c>
      <c r="DJ162" s="371"/>
      <c r="DK162" s="372"/>
      <c r="DL162" s="373" t="str">
        <f>IF(AND(申込書!$C$60&lt;&gt;"▼プルダウンより選択してください",申込書!$C$60&lt;&gt;"",申込書!$K$22&lt;&gt;"YYYY/MM/DD",$G162&lt;&gt;""),申込書!$K$22,"")</f>
        <v/>
      </c>
      <c r="DM162" s="369" t="str">
        <f>IF(DL162="","",IF(INDEX('コンテンツ＆備考マスタ'!$H:$J,MATCH(学校情報!DL$3,'コンテンツ＆備考マスタ'!$H:$H,0),3)="●",IF(AND(DL162&lt;&gt;"",ISNUMBER(申込書!$AC$22)=TRUE,申込書!$C$60&lt;&gt;"▼プルダウンより選択してください",申込書!$C$60&lt;&gt;""),申込書!$AC$22,""),"-"))</f>
        <v/>
      </c>
      <c r="DN162" s="369"/>
      <c r="DO162" s="369"/>
      <c r="DP162" s="369" t="str">
        <f>IF(AND(申込書!$C$60&lt;&gt;"▼プルダウンより選択してください",申込書!$C$60&lt;&gt;"",$G162&lt;&gt;"",申込書!$V$60="特定学年のみ"),"申し込みする","")</f>
        <v/>
      </c>
      <c r="DQ162" s="371"/>
      <c r="DR162" s="372"/>
      <c r="DS162" s="373" t="str">
        <f>IF(AND(申込書!$C$61&lt;&gt;"▼プルダウンより選択してください",申込書!$C$61&lt;&gt;"",申込書!$K$22&lt;&gt;"YYYY/MM/DD",$G162&lt;&gt;""),申込書!$K$22,"")</f>
        <v/>
      </c>
      <c r="DT162" s="369" t="str">
        <f>IF(DS162="","",IF(INDEX('コンテンツ＆備考マスタ'!$H:$J,MATCH(学校情報!DS$3,'コンテンツ＆備考マスタ'!$H:$H,0),3)="●",IF(AND(DS162&lt;&gt;"",ISNUMBER(申込書!$AC$22)=TRUE,申込書!$C$61&lt;&gt;"▼プルダウンより選択してください",申込書!$C$61&lt;&gt;""),申込書!$AC$22,""),"-"))</f>
        <v/>
      </c>
      <c r="DU162" s="369"/>
      <c r="DV162" s="369"/>
      <c r="DW162" s="369" t="str">
        <f>IF(AND(申込書!$C$61&lt;&gt;"▼プルダウンより選択してください",申込書!$C$61&lt;&gt;"",$G162&lt;&gt;"",申込書!$V$61="特定学年のみ"),"申し込みする","")</f>
        <v/>
      </c>
      <c r="DX162" s="371"/>
      <c r="DY162" s="372"/>
      <c r="DZ162" s="373" t="str">
        <f>IF(AND(申込書!$C$62&lt;&gt;"▼プルダウンより選択してください",申込書!$C$62&lt;&gt;"",申込書!$K$22&lt;&gt;"YYYY/MM/DD",$G162&lt;&gt;""),申込書!$K$22,"")</f>
        <v/>
      </c>
      <c r="EA162" s="369" t="str">
        <f>IF(DZ162="","",IF(INDEX('コンテンツ＆備考マスタ'!$H:$J,MATCH(学校情報!DZ$3,'コンテンツ＆備考マスタ'!$H:$H,0),3)="●",IF(AND(DZ162&lt;&gt;"",ISNUMBER(申込書!$AC$22)=TRUE,申込書!$C$62&lt;&gt;"▼プルダウンより選択してください",申込書!$C$62&lt;&gt;""),申込書!$AC$22,""),"-"))</f>
        <v/>
      </c>
      <c r="EB162" s="369"/>
      <c r="EC162" s="369"/>
      <c r="ED162" s="370" t="str">
        <f>IF(AND(申込書!$C$62&lt;&gt;"▼プルダウンより選択してください",申込書!$C$62&lt;&gt;"",$G162&lt;&gt;"",申込書!$V$62="特定学年のみ"),"申し込みする","")</f>
        <v/>
      </c>
      <c r="EE162" s="371"/>
      <c r="EF162" s="372"/>
      <c r="EG162" s="373" t="str">
        <f>IF(AND(申込書!$C$63&lt;&gt;"▼プルダウンより選択してください",申込書!$C$63&lt;&gt;"",申込書!$K$22&lt;&gt;"YYYY/MM/DD",$G162&lt;&gt;""),申込書!$K$22,"")</f>
        <v/>
      </c>
      <c r="EH162" s="369" t="str">
        <f>IF(EG162="","",IF(INDEX('コンテンツ＆備考マスタ'!$H:$J,MATCH(学校情報!EG$3,'コンテンツ＆備考マスタ'!$H:$H,0),3)="●",IF(AND(EG162&lt;&gt;"",ISNUMBER(申込書!$AC$22)=TRUE,申込書!$C$63&lt;&gt;"▼プルダウンより選択してください",申込書!$C$63&lt;&gt;""),申込書!$AC$22,""),"-"))</f>
        <v/>
      </c>
      <c r="EI162" s="369"/>
      <c r="EJ162" s="369"/>
      <c r="EK162" s="370" t="str">
        <f>IF(AND(申込書!$C$63&lt;&gt;"▼プルダウンより選択してください",申込書!$C$63&lt;&gt;"",$G162&lt;&gt;"",申込書!$V$63="特定学年のみ"),"申し込みする","")</f>
        <v/>
      </c>
      <c r="EL162" s="371"/>
      <c r="EM162" s="372"/>
      <c r="EN162" s="373" t="str">
        <f>IF(AND(申込書!$C$64&lt;&gt;"▼プルダウンより選択してください",申込書!$C$64&lt;&gt;"",申込書!$K$22&lt;&gt;"YYYY/MM/DD",$G162&lt;&gt;""),申込書!$K$22,"")</f>
        <v/>
      </c>
      <c r="EO162" s="369" t="str">
        <f>IF(EN162="","",IF(INDEX('コンテンツ＆備考マスタ'!$H:$J,MATCH(学校情報!EN$3,'コンテンツ＆備考マスタ'!$H:$H,0),3)="●",IF(AND(EN162&lt;&gt;"",ISNUMBER(申込書!$AC$22)=TRUE,申込書!$C$64&lt;&gt;"▼プルダウンより選択してください",申込書!$C$64&lt;&gt;""),申込書!$AC$22,""),"-"))</f>
        <v/>
      </c>
      <c r="EP162" s="369"/>
      <c r="EQ162" s="369"/>
      <c r="ER162" s="370" t="str">
        <f>IF(AND(申込書!$C$64&lt;&gt;"▼プルダウンより選択してください",申込書!$C$64&lt;&gt;"",$G162&lt;&gt;"",申込書!$V$64="特定学年のみ"),"申し込みする","")</f>
        <v/>
      </c>
      <c r="ES162" s="371"/>
      <c r="ET162" s="372"/>
      <c r="EU162" s="373" t="str">
        <f>IF(AND(申込書!$C$65&lt;&gt;"▼プルダウンより選択してください",申込書!$C$65&lt;&gt;"",申込書!$K$22&lt;&gt;"YYYY/MM/DD",$G162&lt;&gt;""),申込書!$K$22,"")</f>
        <v/>
      </c>
      <c r="EV162" s="369" t="str">
        <f>IF(EU162="","",IF(INDEX('コンテンツ＆備考マスタ'!$H:$J,MATCH(学校情報!EU$3,'コンテンツ＆備考マスタ'!$H:$H,0),3)="●",IF(AND(EU162&lt;&gt;"",ISNUMBER(申込書!$AC$22)=TRUE,申込書!$C$65&lt;&gt;"▼プルダウンより選択してください",申込書!$C$65&lt;&gt;""),申込書!$AC$22,""),"-"))</f>
        <v/>
      </c>
      <c r="EW162" s="369"/>
      <c r="EX162" s="369"/>
      <c r="EY162" s="370" t="str">
        <f>IF(AND(申込書!$C$65&lt;&gt;"▼プルダウンより選択してください",申込書!$C$65&lt;&gt;"",$G162&lt;&gt;"",申込書!$V$65="特定学年のみ"),"申し込みする","")</f>
        <v/>
      </c>
      <c r="EZ162" s="371"/>
      <c r="FA162" s="372"/>
      <c r="FB162" s="373" t="str">
        <f>IF(AND(申込書!$C$66&lt;&gt;"▼プルダウンより選択してください",申込書!$C$66&lt;&gt;"",申込書!$K$22&lt;&gt;"YYYY/MM/DD",$G162&lt;&gt;""),申込書!$K$22,"")</f>
        <v/>
      </c>
      <c r="FC162" s="369" t="str">
        <f>IF(FB162="","",IF(INDEX('コンテンツ＆備考マスタ'!$H:$J,MATCH(学校情報!FB$3,'コンテンツ＆備考マスタ'!$H:$H,0),3)="●",IF(AND(FB162&lt;&gt;"",ISNUMBER(申込書!$AC$22)=TRUE,申込書!$C$66&lt;&gt;"▼プルダウンより選択してください",申込書!$C$66&lt;&gt;""),申込書!$AC$22,""),"-"))</f>
        <v/>
      </c>
      <c r="FD162" s="369"/>
      <c r="FE162" s="369"/>
      <c r="FF162" s="370" t="str">
        <f>IF(AND(申込書!$C$66&lt;&gt;"▼プルダウンより選択してください",申込書!$C$66&lt;&gt;"",$G162&lt;&gt;"",申込書!$V$66="特定学年のみ"),"申し込みする","")</f>
        <v/>
      </c>
      <c r="FG162" s="371"/>
      <c r="FH162" s="372"/>
      <c r="FI162" s="373" t="str">
        <f>IF(AND(申込書!$C$67&lt;&gt;"▼プルダウンより選択してください",申込書!$C$67&lt;&gt;"",申込書!$K$22&lt;&gt;"YYYY/MM/DD",$G162&lt;&gt;""),申込書!$K$22,"")</f>
        <v/>
      </c>
      <c r="FJ162" s="369" t="str">
        <f>IF(FI162="","",IF(INDEX('コンテンツ＆備考マスタ'!$H:$J,MATCH(学校情報!FI$3,'コンテンツ＆備考マスタ'!$H:$H,0),3)="●",IF(AND(FI162&lt;&gt;"",ISNUMBER(申込書!$AC$22)=TRUE,申込書!$C$67&lt;&gt;"▼プルダウンより選択してください",申込書!$C$67&lt;&gt;""),申込書!$AC$22,""),"-"))</f>
        <v/>
      </c>
      <c r="FK162" s="369"/>
      <c r="FL162" s="369"/>
      <c r="FM162" s="370" t="str">
        <f>IF(AND(申込書!$C$67&lt;&gt;"▼プルダウンより選択してください",申込書!$C$67&lt;&gt;"",$G162&lt;&gt;"",申込書!$V$67="特定学年のみ"),"申し込みする","")</f>
        <v/>
      </c>
      <c r="FN162" s="371"/>
      <c r="FO162" s="372"/>
      <c r="FP162" s="373" t="str">
        <f>IF(AND(申込書!$C$68&lt;&gt;"▼プルダウンより選択してください",申込書!$C$68&lt;&gt;"",申込書!$K$22&lt;&gt;"YYYY/MM/DD",$G162&lt;&gt;""),申込書!$K$22,"")</f>
        <v/>
      </c>
      <c r="FQ162" s="369" t="str">
        <f>IF(FP162="","",IF(INDEX('コンテンツ＆備考マスタ'!$H:$J,MATCH(学校情報!FP$3,'コンテンツ＆備考マスタ'!$H:$H,0),3)="●",IF(AND(FP162&lt;&gt;"",ISNUMBER(申込書!$AC$22)=TRUE,申込書!$C$68&lt;&gt;"▼プルダウンより選択してください",申込書!$C$68&lt;&gt;""),申込書!$AC$22,""),"-"))</f>
        <v/>
      </c>
      <c r="FR162" s="369"/>
      <c r="FS162" s="369"/>
      <c r="FT162" s="370" t="str">
        <f>IF(AND(申込書!$C$68&lt;&gt;"▼プルダウンより選択してください",申込書!$C$68&lt;&gt;"",$G162&lt;&gt;"",申込書!$V$68="特定学年のみ"),"申し込みする","")</f>
        <v/>
      </c>
      <c r="FU162" s="371"/>
      <c r="FV162" s="372"/>
      <c r="FW162" s="373" t="str">
        <f>IF(AND(申込書!$C$69&lt;&gt;"▼プルダウンより選択してください",申込書!$C$69&lt;&gt;"",申込書!$K$22&lt;&gt;"YYYY/MM/DD",$G162&lt;&gt;""),申込書!$K$22,"")</f>
        <v/>
      </c>
      <c r="FX162" s="369" t="str">
        <f>IF(FW162="","",IF(INDEX('コンテンツ＆備考マスタ'!$H:$J,MATCH(学校情報!FW$3,'コンテンツ＆備考マスタ'!$H:$H,0),3)="●",IF(AND(FW162&lt;&gt;"",ISNUMBER(申込書!$AC$22)=TRUE,申込書!$C$69&lt;&gt;"▼プルダウンより選択してください",申込書!$C$69&lt;&gt;""),申込書!$AC$22,""),"-"))</f>
        <v/>
      </c>
      <c r="FY162" s="369"/>
      <c r="FZ162" s="369"/>
      <c r="GA162" s="370" t="str">
        <f>IF(AND(申込書!$C$69&lt;&gt;"▼プルダウンより選択してください",申込書!$C$69&lt;&gt;"",$G162&lt;&gt;"",申込書!$V$69="特定学年のみ"),"申し込みする","")</f>
        <v/>
      </c>
      <c r="GB162" s="371"/>
      <c r="GC162" s="372"/>
      <c r="GD162" s="373" t="str">
        <f>IF(AND(申込書!$C$70&lt;&gt;"▼プルダウンより選択してください",申込書!$C$70&lt;&gt;"",申込書!$K$22&lt;&gt;"YYYY/MM/DD",$G162&lt;&gt;""),申込書!$K$22,"")</f>
        <v/>
      </c>
      <c r="GE162" s="369" t="str">
        <f>IF(GD162="","",IF(INDEX('コンテンツ＆備考マスタ'!$H:$J,MATCH(学校情報!GD$3,'コンテンツ＆備考マスタ'!$H:$H,0),3)="●",IF(AND(GD162&lt;&gt;"",ISNUMBER(申込書!$AC$22)=TRUE,申込書!$C$70&lt;&gt;"▼プルダウンより選択してください",申込書!$C$70&lt;&gt;""),申込書!$AC$22,""),"-"))</f>
        <v/>
      </c>
      <c r="GF162" s="369"/>
      <c r="GG162" s="369"/>
      <c r="GH162" s="370" t="str">
        <f>IF(AND(申込書!$C$70&lt;&gt;"▼プルダウンより選択してください",申込書!$C$70&lt;&gt;"",$G162&lt;&gt;"",申込書!$V$70="特定学年のみ"),"申し込みする","")</f>
        <v/>
      </c>
      <c r="GI162" s="371"/>
      <c r="GJ162" s="372"/>
      <c r="GK162" s="373" t="str">
        <f>IF(AND(申込書!$C$71&lt;&gt;"▼プルダウンより選択してください",申込書!$C$71&lt;&gt;"",申込書!$K$22&lt;&gt;"YYYY/MM/DD",$G162&lt;&gt;""),申込書!$K$22,"")</f>
        <v/>
      </c>
      <c r="GL162" s="369" t="str">
        <f>IF(GK162="","",IF(INDEX('コンテンツ＆備考マスタ'!$H:$J,MATCH(学校情報!GK$3,'コンテンツ＆備考マスタ'!$H:$H,0),3)="●",IF(AND(GK162&lt;&gt;"",ISNUMBER(申込書!$AC$22)=TRUE,申込書!$C$71&lt;&gt;"▼プルダウンより選択してください",申込書!$C$71&lt;&gt;""),申込書!$AC$22,""),"-"))</f>
        <v/>
      </c>
      <c r="GM162" s="369"/>
      <c r="GN162" s="369"/>
      <c r="GO162" s="370" t="str">
        <f>IF(AND(申込書!$C$71&lt;&gt;"▼プルダウンより選択してください",申込書!$C$71&lt;&gt;"",$G162&lt;&gt;"",申込書!$V$71="特定学年のみ"),"申し込みする","")</f>
        <v/>
      </c>
      <c r="GP162" s="371"/>
      <c r="GQ162" s="372"/>
      <c r="GR162" s="373" t="str">
        <f>IF(AND(申込書!$C$72&lt;&gt;"▼プルダウンより選択してください",申込書!$C$72&lt;&gt;"",申込書!$K$22&lt;&gt;"YYYY/MM/DD",$G162&lt;&gt;""),申込書!$K$22,"")</f>
        <v/>
      </c>
      <c r="GS162" s="369" t="str">
        <f>IF(GR162="","",IF(INDEX('コンテンツ＆備考マスタ'!$H:$J,MATCH(学校情報!GR$3,'コンテンツ＆備考マスタ'!$H:$H,0),3)="●",IF(AND(GR162&lt;&gt;"",ISNUMBER(申込書!$AC$22)=TRUE,申込書!$C$72&lt;&gt;"▼プルダウンより選択してください",申込書!$C$72&lt;&gt;""),申込書!$AC$22,""),"-"))</f>
        <v/>
      </c>
      <c r="GT162" s="369"/>
      <c r="GU162" s="369"/>
      <c r="GV162" s="370" t="str">
        <f>IF(AND(申込書!$C$72&lt;&gt;"▼プルダウンより選択してください",申込書!$C$72&lt;&gt;"",$G162&lt;&gt;"",申込書!$V$72="特定学年のみ"),"申し込みする","")</f>
        <v/>
      </c>
      <c r="GW162" s="371"/>
      <c r="GX162" s="372"/>
      <c r="GY162" s="373" t="str">
        <f>IF(AND(申込書!$C$73&lt;&gt;"▼プルダウンより選択してください",申込書!$C$73&lt;&gt;"",申込書!$K$22&lt;&gt;"YYYY/MM/DD",$G162&lt;&gt;""),申込書!$K$22,"")</f>
        <v/>
      </c>
      <c r="GZ162" s="369" t="str">
        <f>IF(GY162="","",IF(INDEX('コンテンツ＆備考マスタ'!$H:$J,MATCH(学校情報!GY$3,'コンテンツ＆備考マスタ'!$H:$H,0),3)="●",IF(AND(GY162&lt;&gt;"",ISNUMBER(申込書!$AC$22)=TRUE,申込書!$C$73&lt;&gt;"▼プルダウンより選択してください",申込書!$C$73&lt;&gt;""),申込書!$AC$22,""),"-"))</f>
        <v/>
      </c>
      <c r="HA162" s="369"/>
      <c r="HB162" s="369"/>
      <c r="HC162" s="370" t="str">
        <f>IF(AND(申込書!$C$73&lt;&gt;"▼プルダウンより選択してください",申込書!$C$73&lt;&gt;"",$G162&lt;&gt;"",申込書!$V$73="特定学年のみ"),"申し込みする","")</f>
        <v/>
      </c>
      <c r="HD162" s="371"/>
      <c r="HE162" s="372"/>
      <c r="HF162" s="373" t="str">
        <f>IF(AND(申込書!$C$74&lt;&gt;"▼プルダウンより選択してください",申込書!$C$74&lt;&gt;"",申込書!$K$22&lt;&gt;"YYYY/MM/DD",$G162&lt;&gt;""),申込書!$K$22,"")</f>
        <v/>
      </c>
      <c r="HG162" s="369" t="str">
        <f>IF(HF162="","",IF(INDEX('コンテンツ＆備考マスタ'!$H:$J,MATCH(学校情報!HF$3,'コンテンツ＆備考マスタ'!$H:$H,0),3)="●",IF(AND(HF162&lt;&gt;"",ISNUMBER(申込書!$AC$22)=TRUE,申込書!$C$74&lt;&gt;"▼プルダウンより選択してください",申込書!$C$74&lt;&gt;""),申込書!$AC$22,""),"-"))</f>
        <v/>
      </c>
      <c r="HH162" s="369"/>
      <c r="HI162" s="369"/>
      <c r="HJ162" s="370" t="str">
        <f>IF(AND(申込書!$C$74&lt;&gt;"▼プルダウンより選択してください",申込書!$C$74&lt;&gt;"",$G162&lt;&gt;"",申込書!$V$74="特定学年のみ"),"申し込みする","")</f>
        <v/>
      </c>
      <c r="HK162" s="371"/>
      <c r="HL162" s="372"/>
      <c r="HM162" s="373" t="str">
        <f>IF(AND(申込書!$C$75&lt;&gt;"▼プルダウンより選択してください",申込書!$C$75&lt;&gt;"",申込書!$K$22&lt;&gt;"YYYY/MM/DD",$G162&lt;&gt;""),申込書!$K$22,"")</f>
        <v/>
      </c>
      <c r="HN162" s="369" t="str">
        <f>IF(HM162="","",IF(INDEX('コンテンツ＆備考マスタ'!$H:$J,MATCH(学校情報!HM$3,'コンテンツ＆備考マスタ'!$H:$H,0),3)="●",IF(AND(HM162&lt;&gt;"",ISNUMBER(申込書!$AC$22)=TRUE,申込書!$C$75&lt;&gt;"▼プルダウンより選択してください",申込書!$C$75&lt;&gt;""),申込書!$AC$22,""),"-"))</f>
        <v/>
      </c>
      <c r="HO162" s="369"/>
      <c r="HP162" s="369"/>
      <c r="HQ162" s="370" t="str">
        <f>IF(AND(申込書!$C$75&lt;&gt;"▼プルダウンより選択してください",申込書!$C$75&lt;&gt;"",$G162&lt;&gt;"",申込書!$V$75="特定学年のみ"),"申し込みする","")</f>
        <v/>
      </c>
      <c r="HR162" s="371"/>
      <c r="HS162" s="371"/>
      <c r="HT162" s="374" t="str">
        <f>IF(AND(申込書!$C$76&lt;&gt;"▼プルダウンより選択してください",申込書!$C$76&lt;&gt;"",申込書!$K$22&lt;&gt;"YYYY/MM/DD",$G162&lt;&gt;""),申込書!$K$22,"")</f>
        <v/>
      </c>
      <c r="HU162" s="369" t="str">
        <f>IF(HT162="","",IF(INDEX('コンテンツ＆備考マスタ'!$H:$J,MATCH(学校情報!HT$3,'コンテンツ＆備考マスタ'!$H:$H,0),3)="●",IF(AND(HT162&lt;&gt;"",ISNUMBER(申込書!$AC$22)=TRUE,申込書!$C$76&lt;&gt;"▼プルダウンより選択してください",申込書!$C$76&lt;&gt;""),申込書!$AC$22,""),"-"))</f>
        <v/>
      </c>
      <c r="HV162" s="369"/>
      <c r="HW162" s="369"/>
      <c r="HX162" s="370" t="str">
        <f>IF(AND(申込書!$C$76&lt;&gt;"▼プルダウンより選択してください",申込書!$C$76&lt;&gt;"",$G162&lt;&gt;"",申込書!$V$76="特定学年のみ"),"申し込みする","")</f>
        <v/>
      </c>
      <c r="HY162" s="371"/>
      <c r="HZ162" s="372"/>
      <c r="IA162" s="69"/>
    </row>
    <row r="163" spans="2:235" ht="26.85" hidden="1" customHeight="1" outlineLevel="1">
      <c r="B163" s="365">
        <f t="shared" si="6"/>
        <v>158</v>
      </c>
      <c r="C163" s="55"/>
      <c r="D163" s="56"/>
      <c r="E163" s="154"/>
      <c r="F163" s="57"/>
      <c r="G163" s="58"/>
      <c r="H163" s="59"/>
      <c r="I163" s="60"/>
      <c r="J163" s="61"/>
      <c r="K163" s="366" t="str">
        <f t="shared" si="7"/>
        <v/>
      </c>
      <c r="L163" s="62"/>
      <c r="M163" s="322"/>
      <c r="N163" s="63"/>
      <c r="O163" s="64"/>
      <c r="P163" s="367" t="str">
        <f t="shared" si="8"/>
        <v/>
      </c>
      <c r="Q163" s="65"/>
      <c r="R163" s="66"/>
      <c r="S163" s="67"/>
      <c r="T163" s="68"/>
      <c r="U163" s="68"/>
      <c r="V163" s="68"/>
      <c r="W163" s="66"/>
      <c r="X163" s="281"/>
      <c r="Y163" s="368" t="str">
        <f>IF(AND(申込書!$C$47&lt;&gt;"▼プルダウンより選択してください",申込書!$C$47&lt;&gt;"",申込書!$K$22&lt;&gt;"YYYY/MM/DD",$G163&lt;&gt;""),申込書!$K$22,"")</f>
        <v/>
      </c>
      <c r="Z163" s="369" t="str">
        <f>IF(Y163="","",IF(INDEX('コンテンツ＆備考マスタ'!$H:$J,MATCH(学校情報!Y$3,'コンテンツ＆備考マスタ'!$H:$H,0),3)="●",IF(AND(Y163&lt;&gt;"",ISNUMBER(申込書!$AC$22)=TRUE,申込書!$C$47&lt;&gt;"▼プルダウンより選択してください",申込書!$C$47&lt;&gt;""),申込書!$AC$22,""),"-"))</f>
        <v/>
      </c>
      <c r="AA163" s="369"/>
      <c r="AB163" s="369"/>
      <c r="AC163" s="370" t="str">
        <f>IF(AND(申込書!$C$47&lt;&gt;"▼プルダウンより選択してください",申込書!$C$47&lt;&gt;"",$G163&lt;&gt;"",申込書!$V$47="特定学年のみ"),"申し込みする","")</f>
        <v/>
      </c>
      <c r="AD163" s="371"/>
      <c r="AE163" s="372"/>
      <c r="AF163" s="373" t="str">
        <f>IF(AND(申込書!$C$48&lt;&gt;"▼プルダウンより選択してください",申込書!$C$48&lt;&gt;"",申込書!$K$22&lt;&gt;"YYYY/MM/DD",$G163&lt;&gt;""),申込書!$K$22,"")</f>
        <v/>
      </c>
      <c r="AG163" s="369" t="str">
        <f>IF(AF163="","",IF(INDEX('コンテンツ＆備考マスタ'!$H:$J,MATCH(学校情報!AF$3,'コンテンツ＆備考マスタ'!$H:$H,0),3)="●",IF(AND(AF163&lt;&gt;"",ISNUMBER(申込書!$AC$22)=TRUE,申込書!$C$48&lt;&gt;"▼プルダウンより選択してください",申込書!$C$48&lt;&gt;""),申込書!$AC$22,""),"-"))</f>
        <v/>
      </c>
      <c r="AH163" s="369"/>
      <c r="AI163" s="369"/>
      <c r="AJ163" s="370" t="str">
        <f>IF(AND(申込書!$C$48&lt;&gt;"▼プルダウンより選択してください",申込書!$C$48&lt;&gt;"",$G163&lt;&gt;"",申込書!$V$48="特定学年のみ"),"申し込みする","")</f>
        <v/>
      </c>
      <c r="AK163" s="371"/>
      <c r="AL163" s="372"/>
      <c r="AM163" s="373" t="str">
        <f>IF(AND(申込書!$C$49&lt;&gt;"▼プルダウンより選択してください",申込書!$C$49&lt;&gt;"",申込書!$K$22&lt;&gt;"YYYY/MM/DD",$G163&lt;&gt;""),申込書!$K$22,"")</f>
        <v/>
      </c>
      <c r="AN163" s="369" t="str">
        <f>IF(AM163="","",IF(INDEX('コンテンツ＆備考マスタ'!$H:$J,MATCH(学校情報!AM$3,'コンテンツ＆備考マスタ'!$H:$H,0),3)="●",IF(AND(AM163&lt;&gt;"",ISNUMBER(申込書!$AC$22)=TRUE,申込書!$C$49&lt;&gt;"▼プルダウンより選択してください",申込書!$C$49&lt;&gt;""),申込書!$AC$22,""),"-"))</f>
        <v/>
      </c>
      <c r="AO163" s="369"/>
      <c r="AP163" s="369"/>
      <c r="AQ163" s="370" t="str">
        <f>IF(AND(申込書!$C$49&lt;&gt;"▼プルダウンより選択してください",申込書!$C$49&lt;&gt;"",$G163&lt;&gt;"",申込書!$V$49="特定学年のみ"),"申し込みする","")</f>
        <v/>
      </c>
      <c r="AR163" s="371"/>
      <c r="AS163" s="372"/>
      <c r="AT163" s="373" t="str">
        <f>IF(AND(申込書!$C$50&lt;&gt;"▼プルダウンより選択してください",申込書!$C$50&lt;&gt;"",申込書!$K$22&lt;&gt;"YYYY/MM/DD",$G163&lt;&gt;""),申込書!$K$22,"")</f>
        <v/>
      </c>
      <c r="AU163" s="369" t="str">
        <f>IF(AT163="","",IF(INDEX('コンテンツ＆備考マスタ'!$H:$J,MATCH(学校情報!AT$3,'コンテンツ＆備考マスタ'!$H:$H,0),3)="●",IF(AND(AT163&lt;&gt;"",ISNUMBER(申込書!$AC$22)=TRUE,申込書!$C$50&lt;&gt;"▼プルダウンより選択してください",申込書!$C$50&lt;&gt;""),申込書!$AC$22,""),"-"))</f>
        <v/>
      </c>
      <c r="AV163" s="369"/>
      <c r="AW163" s="369"/>
      <c r="AX163" s="370" t="str">
        <f>IF(AND(申込書!$C$50&lt;&gt;"▼プルダウンより選択してください",申込書!$C$50&lt;&gt;"",$G163&lt;&gt;"",申込書!$V$50="特定学年のみ"),"申し込みする","")</f>
        <v/>
      </c>
      <c r="AY163" s="371"/>
      <c r="AZ163" s="372"/>
      <c r="BA163" s="373" t="str">
        <f>IF(AND(申込書!$C$51&lt;&gt;"▼プルダウンより選択してください",申込書!$C$51&lt;&gt;"",申込書!$K$22&lt;&gt;"YYYY/MM/DD",$G163&lt;&gt;""),申込書!$K$22,"")</f>
        <v/>
      </c>
      <c r="BB163" s="369" t="str">
        <f>IF(BA163="","",IF(INDEX('コンテンツ＆備考マスタ'!$H:$J,MATCH(学校情報!BA$3,'コンテンツ＆備考マスタ'!$H:$H,0),3)="●",IF(AND(BA163&lt;&gt;"",ISNUMBER(申込書!$AC$22)=TRUE,申込書!$C$51&lt;&gt;"▼プルダウンより選択してください",申込書!$C$51&lt;&gt;""),申込書!$AC$22,""),"-"))</f>
        <v/>
      </c>
      <c r="BC163" s="369"/>
      <c r="BD163" s="369"/>
      <c r="BE163" s="370" t="str">
        <f>IF(AND(申込書!$C$51&lt;&gt;"▼プルダウンより選択してください",申込書!$C$51&lt;&gt;"",$G163&lt;&gt;"",申込書!$V$51="特定学年のみ"),"申し込みする","")</f>
        <v/>
      </c>
      <c r="BF163" s="371"/>
      <c r="BG163" s="372"/>
      <c r="BH163" s="373" t="str">
        <f>IF(AND(申込書!$C$52&lt;&gt;"▼プルダウンより選択してください",申込書!$C$52&lt;&gt;"",申込書!$K$22&lt;&gt;"YYYY/MM/DD",$G163&lt;&gt;""),申込書!$K$22,"")</f>
        <v/>
      </c>
      <c r="BI163" s="369" t="str">
        <f>IF(BH163="","",IF(INDEX('コンテンツ＆備考マスタ'!$H:$J,MATCH(学校情報!BH$3,'コンテンツ＆備考マスタ'!$H:$H,0),3)="●",IF(AND(BH163&lt;&gt;"",ISNUMBER(申込書!$AC$22)=TRUE,申込書!$C$52&lt;&gt;"▼プルダウンより選択してください",申込書!$C$52&lt;&gt;""),申込書!$AC$22,""),"-"))</f>
        <v/>
      </c>
      <c r="BJ163" s="369"/>
      <c r="BK163" s="369"/>
      <c r="BL163" s="370" t="str">
        <f>IF(AND(申込書!$C$52&lt;&gt;"▼プルダウンより選択してください",申込書!$C$52&lt;&gt;"",$G163&lt;&gt;"",申込書!$V$52="特定学年のみ"),"申し込みする","")</f>
        <v/>
      </c>
      <c r="BM163" s="371"/>
      <c r="BN163" s="372"/>
      <c r="BO163" s="373" t="str">
        <f>IF(AND(申込書!$C$53&lt;&gt;"▼プルダウンより選択してください",申込書!$C$53&lt;&gt;"",申込書!$K$22&lt;&gt;"YYYY/MM/DD",$G163&lt;&gt;""),申込書!$K$22,"")</f>
        <v/>
      </c>
      <c r="BP163" s="369" t="str">
        <f>IF(BO163="","",IF(INDEX('コンテンツ＆備考マスタ'!$H:$J,MATCH(学校情報!BO$3,'コンテンツ＆備考マスタ'!$H:$H,0),3)="●",IF(AND(BO163&lt;&gt;"",ISNUMBER(申込書!$AC$22)=TRUE,申込書!$C$53&lt;&gt;"▼プルダウンより選択してください",申込書!$C$53&lt;&gt;""),申込書!$AC$22,""),"-"))</f>
        <v/>
      </c>
      <c r="BQ163" s="369"/>
      <c r="BR163" s="369"/>
      <c r="BS163" s="370" t="str">
        <f>IF(AND(申込書!$C$53&lt;&gt;"▼プルダウンより選択してください",申込書!$C$53&lt;&gt;"",$G163&lt;&gt;"",申込書!$V$53="特定学年のみ"),"申し込みする","")</f>
        <v/>
      </c>
      <c r="BT163" s="371"/>
      <c r="BU163" s="372"/>
      <c r="BV163" s="373" t="str">
        <f>IF(AND(申込書!$C$54&lt;&gt;"▼プルダウンより選択してください",申込書!$C$54&lt;&gt;"",申込書!$K$22&lt;&gt;"YYYY/MM/DD",$G163&lt;&gt;""),申込書!$K$22,"")</f>
        <v/>
      </c>
      <c r="BW163" s="369" t="str">
        <f>IF(BV163="","",IF(INDEX('コンテンツ＆備考マスタ'!$H:$J,MATCH(学校情報!BV$3,'コンテンツ＆備考マスタ'!$H:$H,0),3)="●",IF(AND(BV163&lt;&gt;"",ISNUMBER(申込書!$AC$22)=TRUE,申込書!$C$54&lt;&gt;"▼プルダウンより選択してください",申込書!$C$54&lt;&gt;""),申込書!$AC$22,""),"-"))</f>
        <v/>
      </c>
      <c r="BX163" s="369"/>
      <c r="BY163" s="369"/>
      <c r="BZ163" s="370" t="str">
        <f>IF(AND(申込書!$C$54&lt;&gt;"▼プルダウンより選択してください",申込書!$C$54&lt;&gt;"",$G163&lt;&gt;"",申込書!$V$54="特定学年のみ"),"申し込みする","")</f>
        <v/>
      </c>
      <c r="CA163" s="371"/>
      <c r="CB163" s="372"/>
      <c r="CC163" s="373" t="str">
        <f>IF(AND(申込書!$C$55&lt;&gt;"▼プルダウンより選択してください",申込書!$C$55&lt;&gt;"",申込書!$K$22&lt;&gt;"YYYY/MM/DD",$G163&lt;&gt;""),申込書!$K$22,"")</f>
        <v/>
      </c>
      <c r="CD163" s="369" t="str">
        <f>IF(CC163="","",IF(INDEX('コンテンツ＆備考マスタ'!$H:$J,MATCH(学校情報!CC$3,'コンテンツ＆備考マスタ'!$H:$H,0),3)="●",IF(AND(CC163&lt;&gt;"",ISNUMBER(申込書!$AC$22)=TRUE,申込書!$C$55&lt;&gt;"▼プルダウンより選択してください",申込書!$C$55&lt;&gt;""),申込書!$AC$22,""),"-"))</f>
        <v/>
      </c>
      <c r="CE163" s="369"/>
      <c r="CF163" s="369"/>
      <c r="CG163" s="370" t="str">
        <f>IF(AND(申込書!$C$55&lt;&gt;"▼プルダウンより選択してください",申込書!$C$55&lt;&gt;"",$G163&lt;&gt;"",申込書!$V$55="特定学年のみ"),"申し込みする","")</f>
        <v/>
      </c>
      <c r="CH163" s="371"/>
      <c r="CI163" s="372"/>
      <c r="CJ163" s="373" t="str">
        <f>IF(AND(申込書!$C$56&lt;&gt;"▼プルダウンより選択してください",申込書!$C$56&lt;&gt;"",申込書!$K$22&lt;&gt;"YYYY/MM/DD",$G163&lt;&gt;""),申込書!$K$22,"")</f>
        <v/>
      </c>
      <c r="CK163" s="369" t="str">
        <f>IF(CJ163="","",IF(INDEX('コンテンツ＆備考マスタ'!$H:$J,MATCH(学校情報!CJ$3,'コンテンツ＆備考マスタ'!$H:$H,0),3)="●",IF(AND(CJ163&lt;&gt;"",ISNUMBER(申込書!$AC$22)=TRUE,申込書!$C$56&lt;&gt;"▼プルダウンより選択してください",申込書!$C$56&lt;&gt;""),申込書!$AC$22,""),"-"))</f>
        <v/>
      </c>
      <c r="CL163" s="369"/>
      <c r="CM163" s="369"/>
      <c r="CN163" s="370" t="str">
        <f>IF(AND(申込書!$C$56&lt;&gt;"▼プルダウンより選択してください",申込書!$C$56&lt;&gt;"",$G163&lt;&gt;"",申込書!$V$56="特定学年のみ"),"申し込みする","")</f>
        <v/>
      </c>
      <c r="CO163" s="371"/>
      <c r="CP163" s="372"/>
      <c r="CQ163" s="373" t="str">
        <f>IF(AND(申込書!$C$57&lt;&gt;"▼プルダウンより選択してください",申込書!$C$57&lt;&gt;"",申込書!$K$22&lt;&gt;"YYYY/MM/DD",$G163&lt;&gt;""),申込書!$K$22,"")</f>
        <v/>
      </c>
      <c r="CR163" s="369" t="str">
        <f>IF(CQ163="","",IF(INDEX('コンテンツ＆備考マスタ'!$H:$J,MATCH(学校情報!CQ$3,'コンテンツ＆備考マスタ'!$H:$H,0),3)="●",IF(AND(CQ163&lt;&gt;"",ISNUMBER(申込書!$AC$22)=TRUE,申込書!$C$57&lt;&gt;"▼プルダウンより選択してください",申込書!$C$57&lt;&gt;""),申込書!$AC$22,""),"-"))</f>
        <v/>
      </c>
      <c r="CS163" s="369"/>
      <c r="CT163" s="369"/>
      <c r="CU163" s="369" t="str">
        <f>IF(AND(申込書!$C$57&lt;&gt;"▼プルダウンより選択してください",申込書!$C$57&lt;&gt;"",$G163&lt;&gt;"",申込書!$V$57="特定学年のみ"),"申し込みする","")</f>
        <v/>
      </c>
      <c r="CV163" s="371"/>
      <c r="CW163" s="372"/>
      <c r="CX163" s="373" t="str">
        <f>IF(AND(申込書!$C$58&lt;&gt;"▼プルダウンより選択してください",申込書!$C$58&lt;&gt;"",申込書!$K$22&lt;&gt;"YYYY/MM/DD",$G163&lt;&gt;""),申込書!$K$22,"")</f>
        <v/>
      </c>
      <c r="CY163" s="369" t="str">
        <f>IF(CX163="","",IF(INDEX('コンテンツ＆備考マスタ'!$H:$J,MATCH(学校情報!CX$3,'コンテンツ＆備考マスタ'!$H:$H,0),3)="●",IF(AND(CX163&lt;&gt;"",ISNUMBER(申込書!$AC$22)=TRUE,申込書!$C$58&lt;&gt;"▼プルダウンより選択してください",申込書!$C$58&lt;&gt;""),申込書!$AC$22,""),"-"))</f>
        <v/>
      </c>
      <c r="CZ163" s="369"/>
      <c r="DA163" s="369"/>
      <c r="DB163" s="369" t="str">
        <f>IF(AND(申込書!$C$58&lt;&gt;"▼プルダウンより選択してください",申込書!$C$58&lt;&gt;"",$G163&lt;&gt;"",申込書!$V$58="特定学年のみ"),"申し込みする","")</f>
        <v/>
      </c>
      <c r="DC163" s="371"/>
      <c r="DD163" s="372"/>
      <c r="DE163" s="373" t="str">
        <f>IF(AND(申込書!$C$59&lt;&gt;"▼プルダウンより選択してください",申込書!$C$59&lt;&gt;"",申込書!$K$22&lt;&gt;"YYYY/MM/DD",$G163&lt;&gt;""),申込書!$K$22,"")</f>
        <v/>
      </c>
      <c r="DF163" s="369" t="str">
        <f>IF(DE163="","",IF(INDEX('コンテンツ＆備考マスタ'!$H:$J,MATCH(学校情報!DE$3,'コンテンツ＆備考マスタ'!$H:$H,0),3)="●",IF(AND(DE163&lt;&gt;"",ISNUMBER(申込書!$AC$22)=TRUE,申込書!$C$59&lt;&gt;"▼プルダウンより選択してください",申込書!$C$59&lt;&gt;""),申込書!$AC$22,""),"-"))</f>
        <v/>
      </c>
      <c r="DG163" s="369"/>
      <c r="DH163" s="369"/>
      <c r="DI163" s="369" t="str">
        <f>IF(AND(申込書!$C$59&lt;&gt;"▼プルダウンより選択してください",申込書!$C$59&lt;&gt;"",$G163&lt;&gt;"",申込書!$V$59="特定学年のみ"),"申し込みする","")</f>
        <v/>
      </c>
      <c r="DJ163" s="371"/>
      <c r="DK163" s="372"/>
      <c r="DL163" s="373" t="str">
        <f>IF(AND(申込書!$C$60&lt;&gt;"▼プルダウンより選択してください",申込書!$C$60&lt;&gt;"",申込書!$K$22&lt;&gt;"YYYY/MM/DD",$G163&lt;&gt;""),申込書!$K$22,"")</f>
        <v/>
      </c>
      <c r="DM163" s="369" t="str">
        <f>IF(DL163="","",IF(INDEX('コンテンツ＆備考マスタ'!$H:$J,MATCH(学校情報!DL$3,'コンテンツ＆備考マスタ'!$H:$H,0),3)="●",IF(AND(DL163&lt;&gt;"",ISNUMBER(申込書!$AC$22)=TRUE,申込書!$C$60&lt;&gt;"▼プルダウンより選択してください",申込書!$C$60&lt;&gt;""),申込書!$AC$22,""),"-"))</f>
        <v/>
      </c>
      <c r="DN163" s="369"/>
      <c r="DO163" s="369"/>
      <c r="DP163" s="369" t="str">
        <f>IF(AND(申込書!$C$60&lt;&gt;"▼プルダウンより選択してください",申込書!$C$60&lt;&gt;"",$G163&lt;&gt;"",申込書!$V$60="特定学年のみ"),"申し込みする","")</f>
        <v/>
      </c>
      <c r="DQ163" s="371"/>
      <c r="DR163" s="372"/>
      <c r="DS163" s="373" t="str">
        <f>IF(AND(申込書!$C$61&lt;&gt;"▼プルダウンより選択してください",申込書!$C$61&lt;&gt;"",申込書!$K$22&lt;&gt;"YYYY/MM/DD",$G163&lt;&gt;""),申込書!$K$22,"")</f>
        <v/>
      </c>
      <c r="DT163" s="369" t="str">
        <f>IF(DS163="","",IF(INDEX('コンテンツ＆備考マスタ'!$H:$J,MATCH(学校情報!DS$3,'コンテンツ＆備考マスタ'!$H:$H,0),3)="●",IF(AND(DS163&lt;&gt;"",ISNUMBER(申込書!$AC$22)=TRUE,申込書!$C$61&lt;&gt;"▼プルダウンより選択してください",申込書!$C$61&lt;&gt;""),申込書!$AC$22,""),"-"))</f>
        <v/>
      </c>
      <c r="DU163" s="369"/>
      <c r="DV163" s="369"/>
      <c r="DW163" s="369" t="str">
        <f>IF(AND(申込書!$C$61&lt;&gt;"▼プルダウンより選択してください",申込書!$C$61&lt;&gt;"",$G163&lt;&gt;"",申込書!$V$61="特定学年のみ"),"申し込みする","")</f>
        <v/>
      </c>
      <c r="DX163" s="371"/>
      <c r="DY163" s="372"/>
      <c r="DZ163" s="373" t="str">
        <f>IF(AND(申込書!$C$62&lt;&gt;"▼プルダウンより選択してください",申込書!$C$62&lt;&gt;"",申込書!$K$22&lt;&gt;"YYYY/MM/DD",$G163&lt;&gt;""),申込書!$K$22,"")</f>
        <v/>
      </c>
      <c r="EA163" s="369" t="str">
        <f>IF(DZ163="","",IF(INDEX('コンテンツ＆備考マスタ'!$H:$J,MATCH(学校情報!DZ$3,'コンテンツ＆備考マスタ'!$H:$H,0),3)="●",IF(AND(DZ163&lt;&gt;"",ISNUMBER(申込書!$AC$22)=TRUE,申込書!$C$62&lt;&gt;"▼プルダウンより選択してください",申込書!$C$62&lt;&gt;""),申込書!$AC$22,""),"-"))</f>
        <v/>
      </c>
      <c r="EB163" s="369"/>
      <c r="EC163" s="369"/>
      <c r="ED163" s="370" t="str">
        <f>IF(AND(申込書!$C$62&lt;&gt;"▼プルダウンより選択してください",申込書!$C$62&lt;&gt;"",$G163&lt;&gt;"",申込書!$V$62="特定学年のみ"),"申し込みする","")</f>
        <v/>
      </c>
      <c r="EE163" s="371"/>
      <c r="EF163" s="372"/>
      <c r="EG163" s="373" t="str">
        <f>IF(AND(申込書!$C$63&lt;&gt;"▼プルダウンより選択してください",申込書!$C$63&lt;&gt;"",申込書!$K$22&lt;&gt;"YYYY/MM/DD",$G163&lt;&gt;""),申込書!$K$22,"")</f>
        <v/>
      </c>
      <c r="EH163" s="369" t="str">
        <f>IF(EG163="","",IF(INDEX('コンテンツ＆備考マスタ'!$H:$J,MATCH(学校情報!EG$3,'コンテンツ＆備考マスタ'!$H:$H,0),3)="●",IF(AND(EG163&lt;&gt;"",ISNUMBER(申込書!$AC$22)=TRUE,申込書!$C$63&lt;&gt;"▼プルダウンより選択してください",申込書!$C$63&lt;&gt;""),申込書!$AC$22,""),"-"))</f>
        <v/>
      </c>
      <c r="EI163" s="369"/>
      <c r="EJ163" s="369"/>
      <c r="EK163" s="370" t="str">
        <f>IF(AND(申込書!$C$63&lt;&gt;"▼プルダウンより選択してください",申込書!$C$63&lt;&gt;"",$G163&lt;&gt;"",申込書!$V$63="特定学年のみ"),"申し込みする","")</f>
        <v/>
      </c>
      <c r="EL163" s="371"/>
      <c r="EM163" s="372"/>
      <c r="EN163" s="373" t="str">
        <f>IF(AND(申込書!$C$64&lt;&gt;"▼プルダウンより選択してください",申込書!$C$64&lt;&gt;"",申込書!$K$22&lt;&gt;"YYYY/MM/DD",$G163&lt;&gt;""),申込書!$K$22,"")</f>
        <v/>
      </c>
      <c r="EO163" s="369" t="str">
        <f>IF(EN163="","",IF(INDEX('コンテンツ＆備考マスタ'!$H:$J,MATCH(学校情報!EN$3,'コンテンツ＆備考マスタ'!$H:$H,0),3)="●",IF(AND(EN163&lt;&gt;"",ISNUMBER(申込書!$AC$22)=TRUE,申込書!$C$64&lt;&gt;"▼プルダウンより選択してください",申込書!$C$64&lt;&gt;""),申込書!$AC$22,""),"-"))</f>
        <v/>
      </c>
      <c r="EP163" s="369"/>
      <c r="EQ163" s="369"/>
      <c r="ER163" s="370" t="str">
        <f>IF(AND(申込書!$C$64&lt;&gt;"▼プルダウンより選択してください",申込書!$C$64&lt;&gt;"",$G163&lt;&gt;"",申込書!$V$64="特定学年のみ"),"申し込みする","")</f>
        <v/>
      </c>
      <c r="ES163" s="371"/>
      <c r="ET163" s="372"/>
      <c r="EU163" s="373" t="str">
        <f>IF(AND(申込書!$C$65&lt;&gt;"▼プルダウンより選択してください",申込書!$C$65&lt;&gt;"",申込書!$K$22&lt;&gt;"YYYY/MM/DD",$G163&lt;&gt;""),申込書!$K$22,"")</f>
        <v/>
      </c>
      <c r="EV163" s="369" t="str">
        <f>IF(EU163="","",IF(INDEX('コンテンツ＆備考マスタ'!$H:$J,MATCH(学校情報!EU$3,'コンテンツ＆備考マスタ'!$H:$H,0),3)="●",IF(AND(EU163&lt;&gt;"",ISNUMBER(申込書!$AC$22)=TRUE,申込書!$C$65&lt;&gt;"▼プルダウンより選択してください",申込書!$C$65&lt;&gt;""),申込書!$AC$22,""),"-"))</f>
        <v/>
      </c>
      <c r="EW163" s="369"/>
      <c r="EX163" s="369"/>
      <c r="EY163" s="370" t="str">
        <f>IF(AND(申込書!$C$65&lt;&gt;"▼プルダウンより選択してください",申込書!$C$65&lt;&gt;"",$G163&lt;&gt;"",申込書!$V$65="特定学年のみ"),"申し込みする","")</f>
        <v/>
      </c>
      <c r="EZ163" s="371"/>
      <c r="FA163" s="372"/>
      <c r="FB163" s="373" t="str">
        <f>IF(AND(申込書!$C$66&lt;&gt;"▼プルダウンより選択してください",申込書!$C$66&lt;&gt;"",申込書!$K$22&lt;&gt;"YYYY/MM/DD",$G163&lt;&gt;""),申込書!$K$22,"")</f>
        <v/>
      </c>
      <c r="FC163" s="369" t="str">
        <f>IF(FB163="","",IF(INDEX('コンテンツ＆備考マスタ'!$H:$J,MATCH(学校情報!FB$3,'コンテンツ＆備考マスタ'!$H:$H,0),3)="●",IF(AND(FB163&lt;&gt;"",ISNUMBER(申込書!$AC$22)=TRUE,申込書!$C$66&lt;&gt;"▼プルダウンより選択してください",申込書!$C$66&lt;&gt;""),申込書!$AC$22,""),"-"))</f>
        <v/>
      </c>
      <c r="FD163" s="369"/>
      <c r="FE163" s="369"/>
      <c r="FF163" s="370" t="str">
        <f>IF(AND(申込書!$C$66&lt;&gt;"▼プルダウンより選択してください",申込書!$C$66&lt;&gt;"",$G163&lt;&gt;"",申込書!$V$66="特定学年のみ"),"申し込みする","")</f>
        <v/>
      </c>
      <c r="FG163" s="371"/>
      <c r="FH163" s="372"/>
      <c r="FI163" s="373" t="str">
        <f>IF(AND(申込書!$C$67&lt;&gt;"▼プルダウンより選択してください",申込書!$C$67&lt;&gt;"",申込書!$K$22&lt;&gt;"YYYY/MM/DD",$G163&lt;&gt;""),申込書!$K$22,"")</f>
        <v/>
      </c>
      <c r="FJ163" s="369" t="str">
        <f>IF(FI163="","",IF(INDEX('コンテンツ＆備考マスタ'!$H:$J,MATCH(学校情報!FI$3,'コンテンツ＆備考マスタ'!$H:$H,0),3)="●",IF(AND(FI163&lt;&gt;"",ISNUMBER(申込書!$AC$22)=TRUE,申込書!$C$67&lt;&gt;"▼プルダウンより選択してください",申込書!$C$67&lt;&gt;""),申込書!$AC$22,""),"-"))</f>
        <v/>
      </c>
      <c r="FK163" s="369"/>
      <c r="FL163" s="369"/>
      <c r="FM163" s="370" t="str">
        <f>IF(AND(申込書!$C$67&lt;&gt;"▼プルダウンより選択してください",申込書!$C$67&lt;&gt;"",$G163&lt;&gt;"",申込書!$V$67="特定学年のみ"),"申し込みする","")</f>
        <v/>
      </c>
      <c r="FN163" s="371"/>
      <c r="FO163" s="372"/>
      <c r="FP163" s="373" t="str">
        <f>IF(AND(申込書!$C$68&lt;&gt;"▼プルダウンより選択してください",申込書!$C$68&lt;&gt;"",申込書!$K$22&lt;&gt;"YYYY/MM/DD",$G163&lt;&gt;""),申込書!$K$22,"")</f>
        <v/>
      </c>
      <c r="FQ163" s="369" t="str">
        <f>IF(FP163="","",IF(INDEX('コンテンツ＆備考マスタ'!$H:$J,MATCH(学校情報!FP$3,'コンテンツ＆備考マスタ'!$H:$H,0),3)="●",IF(AND(FP163&lt;&gt;"",ISNUMBER(申込書!$AC$22)=TRUE,申込書!$C$68&lt;&gt;"▼プルダウンより選択してください",申込書!$C$68&lt;&gt;""),申込書!$AC$22,""),"-"))</f>
        <v/>
      </c>
      <c r="FR163" s="369"/>
      <c r="FS163" s="369"/>
      <c r="FT163" s="370" t="str">
        <f>IF(AND(申込書!$C$68&lt;&gt;"▼プルダウンより選択してください",申込書!$C$68&lt;&gt;"",$G163&lt;&gt;"",申込書!$V$68="特定学年のみ"),"申し込みする","")</f>
        <v/>
      </c>
      <c r="FU163" s="371"/>
      <c r="FV163" s="372"/>
      <c r="FW163" s="373" t="str">
        <f>IF(AND(申込書!$C$69&lt;&gt;"▼プルダウンより選択してください",申込書!$C$69&lt;&gt;"",申込書!$K$22&lt;&gt;"YYYY/MM/DD",$G163&lt;&gt;""),申込書!$K$22,"")</f>
        <v/>
      </c>
      <c r="FX163" s="369" t="str">
        <f>IF(FW163="","",IF(INDEX('コンテンツ＆備考マスタ'!$H:$J,MATCH(学校情報!FW$3,'コンテンツ＆備考マスタ'!$H:$H,0),3)="●",IF(AND(FW163&lt;&gt;"",ISNUMBER(申込書!$AC$22)=TRUE,申込書!$C$69&lt;&gt;"▼プルダウンより選択してください",申込書!$C$69&lt;&gt;""),申込書!$AC$22,""),"-"))</f>
        <v/>
      </c>
      <c r="FY163" s="369"/>
      <c r="FZ163" s="369"/>
      <c r="GA163" s="370" t="str">
        <f>IF(AND(申込書!$C$69&lt;&gt;"▼プルダウンより選択してください",申込書!$C$69&lt;&gt;"",$G163&lt;&gt;"",申込書!$V$69="特定学年のみ"),"申し込みする","")</f>
        <v/>
      </c>
      <c r="GB163" s="371"/>
      <c r="GC163" s="372"/>
      <c r="GD163" s="373" t="str">
        <f>IF(AND(申込書!$C$70&lt;&gt;"▼プルダウンより選択してください",申込書!$C$70&lt;&gt;"",申込書!$K$22&lt;&gt;"YYYY/MM/DD",$G163&lt;&gt;""),申込書!$K$22,"")</f>
        <v/>
      </c>
      <c r="GE163" s="369" t="str">
        <f>IF(GD163="","",IF(INDEX('コンテンツ＆備考マスタ'!$H:$J,MATCH(学校情報!GD$3,'コンテンツ＆備考マスタ'!$H:$H,0),3)="●",IF(AND(GD163&lt;&gt;"",ISNUMBER(申込書!$AC$22)=TRUE,申込書!$C$70&lt;&gt;"▼プルダウンより選択してください",申込書!$C$70&lt;&gt;""),申込書!$AC$22,""),"-"))</f>
        <v/>
      </c>
      <c r="GF163" s="369"/>
      <c r="GG163" s="369"/>
      <c r="GH163" s="370" t="str">
        <f>IF(AND(申込書!$C$70&lt;&gt;"▼プルダウンより選択してください",申込書!$C$70&lt;&gt;"",$G163&lt;&gt;"",申込書!$V$70="特定学年のみ"),"申し込みする","")</f>
        <v/>
      </c>
      <c r="GI163" s="371"/>
      <c r="GJ163" s="372"/>
      <c r="GK163" s="373" t="str">
        <f>IF(AND(申込書!$C$71&lt;&gt;"▼プルダウンより選択してください",申込書!$C$71&lt;&gt;"",申込書!$K$22&lt;&gt;"YYYY/MM/DD",$G163&lt;&gt;""),申込書!$K$22,"")</f>
        <v/>
      </c>
      <c r="GL163" s="369" t="str">
        <f>IF(GK163="","",IF(INDEX('コンテンツ＆備考マスタ'!$H:$J,MATCH(学校情報!GK$3,'コンテンツ＆備考マスタ'!$H:$H,0),3)="●",IF(AND(GK163&lt;&gt;"",ISNUMBER(申込書!$AC$22)=TRUE,申込書!$C$71&lt;&gt;"▼プルダウンより選択してください",申込書!$C$71&lt;&gt;""),申込書!$AC$22,""),"-"))</f>
        <v/>
      </c>
      <c r="GM163" s="369"/>
      <c r="GN163" s="369"/>
      <c r="GO163" s="370" t="str">
        <f>IF(AND(申込書!$C$71&lt;&gt;"▼プルダウンより選択してください",申込書!$C$71&lt;&gt;"",$G163&lt;&gt;"",申込書!$V$71="特定学年のみ"),"申し込みする","")</f>
        <v/>
      </c>
      <c r="GP163" s="371"/>
      <c r="GQ163" s="372"/>
      <c r="GR163" s="373" t="str">
        <f>IF(AND(申込書!$C$72&lt;&gt;"▼プルダウンより選択してください",申込書!$C$72&lt;&gt;"",申込書!$K$22&lt;&gt;"YYYY/MM/DD",$G163&lt;&gt;""),申込書!$K$22,"")</f>
        <v/>
      </c>
      <c r="GS163" s="369" t="str">
        <f>IF(GR163="","",IF(INDEX('コンテンツ＆備考マスタ'!$H:$J,MATCH(学校情報!GR$3,'コンテンツ＆備考マスタ'!$H:$H,0),3)="●",IF(AND(GR163&lt;&gt;"",ISNUMBER(申込書!$AC$22)=TRUE,申込書!$C$72&lt;&gt;"▼プルダウンより選択してください",申込書!$C$72&lt;&gt;""),申込書!$AC$22,""),"-"))</f>
        <v/>
      </c>
      <c r="GT163" s="369"/>
      <c r="GU163" s="369"/>
      <c r="GV163" s="370" t="str">
        <f>IF(AND(申込書!$C$72&lt;&gt;"▼プルダウンより選択してください",申込書!$C$72&lt;&gt;"",$G163&lt;&gt;"",申込書!$V$72="特定学年のみ"),"申し込みする","")</f>
        <v/>
      </c>
      <c r="GW163" s="371"/>
      <c r="GX163" s="372"/>
      <c r="GY163" s="373" t="str">
        <f>IF(AND(申込書!$C$73&lt;&gt;"▼プルダウンより選択してください",申込書!$C$73&lt;&gt;"",申込書!$K$22&lt;&gt;"YYYY/MM/DD",$G163&lt;&gt;""),申込書!$K$22,"")</f>
        <v/>
      </c>
      <c r="GZ163" s="369" t="str">
        <f>IF(GY163="","",IF(INDEX('コンテンツ＆備考マスタ'!$H:$J,MATCH(学校情報!GY$3,'コンテンツ＆備考マスタ'!$H:$H,0),3)="●",IF(AND(GY163&lt;&gt;"",ISNUMBER(申込書!$AC$22)=TRUE,申込書!$C$73&lt;&gt;"▼プルダウンより選択してください",申込書!$C$73&lt;&gt;""),申込書!$AC$22,""),"-"))</f>
        <v/>
      </c>
      <c r="HA163" s="369"/>
      <c r="HB163" s="369"/>
      <c r="HC163" s="370" t="str">
        <f>IF(AND(申込書!$C$73&lt;&gt;"▼プルダウンより選択してください",申込書!$C$73&lt;&gt;"",$G163&lt;&gt;"",申込書!$V$73="特定学年のみ"),"申し込みする","")</f>
        <v/>
      </c>
      <c r="HD163" s="371"/>
      <c r="HE163" s="372"/>
      <c r="HF163" s="373" t="str">
        <f>IF(AND(申込書!$C$74&lt;&gt;"▼プルダウンより選択してください",申込書!$C$74&lt;&gt;"",申込書!$K$22&lt;&gt;"YYYY/MM/DD",$G163&lt;&gt;""),申込書!$K$22,"")</f>
        <v/>
      </c>
      <c r="HG163" s="369" t="str">
        <f>IF(HF163="","",IF(INDEX('コンテンツ＆備考マスタ'!$H:$J,MATCH(学校情報!HF$3,'コンテンツ＆備考マスタ'!$H:$H,0),3)="●",IF(AND(HF163&lt;&gt;"",ISNUMBER(申込書!$AC$22)=TRUE,申込書!$C$74&lt;&gt;"▼プルダウンより選択してください",申込書!$C$74&lt;&gt;""),申込書!$AC$22,""),"-"))</f>
        <v/>
      </c>
      <c r="HH163" s="369"/>
      <c r="HI163" s="369"/>
      <c r="HJ163" s="370" t="str">
        <f>IF(AND(申込書!$C$74&lt;&gt;"▼プルダウンより選択してください",申込書!$C$74&lt;&gt;"",$G163&lt;&gt;"",申込書!$V$74="特定学年のみ"),"申し込みする","")</f>
        <v/>
      </c>
      <c r="HK163" s="371"/>
      <c r="HL163" s="372"/>
      <c r="HM163" s="373" t="str">
        <f>IF(AND(申込書!$C$75&lt;&gt;"▼プルダウンより選択してください",申込書!$C$75&lt;&gt;"",申込書!$K$22&lt;&gt;"YYYY/MM/DD",$G163&lt;&gt;""),申込書!$K$22,"")</f>
        <v/>
      </c>
      <c r="HN163" s="369" t="str">
        <f>IF(HM163="","",IF(INDEX('コンテンツ＆備考マスタ'!$H:$J,MATCH(学校情報!HM$3,'コンテンツ＆備考マスタ'!$H:$H,0),3)="●",IF(AND(HM163&lt;&gt;"",ISNUMBER(申込書!$AC$22)=TRUE,申込書!$C$75&lt;&gt;"▼プルダウンより選択してください",申込書!$C$75&lt;&gt;""),申込書!$AC$22,""),"-"))</f>
        <v/>
      </c>
      <c r="HO163" s="369"/>
      <c r="HP163" s="369"/>
      <c r="HQ163" s="370" t="str">
        <f>IF(AND(申込書!$C$75&lt;&gt;"▼プルダウンより選択してください",申込書!$C$75&lt;&gt;"",$G163&lt;&gt;"",申込書!$V$75="特定学年のみ"),"申し込みする","")</f>
        <v/>
      </c>
      <c r="HR163" s="371"/>
      <c r="HS163" s="371"/>
      <c r="HT163" s="374" t="str">
        <f>IF(AND(申込書!$C$76&lt;&gt;"▼プルダウンより選択してください",申込書!$C$76&lt;&gt;"",申込書!$K$22&lt;&gt;"YYYY/MM/DD",$G163&lt;&gt;""),申込書!$K$22,"")</f>
        <v/>
      </c>
      <c r="HU163" s="369" t="str">
        <f>IF(HT163="","",IF(INDEX('コンテンツ＆備考マスタ'!$H:$J,MATCH(学校情報!HT$3,'コンテンツ＆備考マスタ'!$H:$H,0),3)="●",IF(AND(HT163&lt;&gt;"",ISNUMBER(申込書!$AC$22)=TRUE,申込書!$C$76&lt;&gt;"▼プルダウンより選択してください",申込書!$C$76&lt;&gt;""),申込書!$AC$22,""),"-"))</f>
        <v/>
      </c>
      <c r="HV163" s="369"/>
      <c r="HW163" s="369"/>
      <c r="HX163" s="370" t="str">
        <f>IF(AND(申込書!$C$76&lt;&gt;"▼プルダウンより選択してください",申込書!$C$76&lt;&gt;"",$G163&lt;&gt;"",申込書!$V$76="特定学年のみ"),"申し込みする","")</f>
        <v/>
      </c>
      <c r="HY163" s="371"/>
      <c r="HZ163" s="372"/>
      <c r="IA163" s="69"/>
    </row>
    <row r="164" spans="2:235" ht="26.85" hidden="1" customHeight="1" outlineLevel="1">
      <c r="B164" s="365">
        <f t="shared" si="6"/>
        <v>159</v>
      </c>
      <c r="C164" s="55"/>
      <c r="D164" s="56"/>
      <c r="E164" s="154"/>
      <c r="F164" s="57"/>
      <c r="G164" s="58"/>
      <c r="H164" s="59"/>
      <c r="I164" s="60"/>
      <c r="J164" s="61"/>
      <c r="K164" s="366" t="str">
        <f t="shared" si="7"/>
        <v/>
      </c>
      <c r="L164" s="62"/>
      <c r="M164" s="322"/>
      <c r="N164" s="63"/>
      <c r="O164" s="64"/>
      <c r="P164" s="367" t="str">
        <f t="shared" si="8"/>
        <v/>
      </c>
      <c r="Q164" s="65"/>
      <c r="R164" s="66"/>
      <c r="S164" s="67"/>
      <c r="T164" s="68"/>
      <c r="U164" s="68"/>
      <c r="V164" s="68"/>
      <c r="W164" s="66"/>
      <c r="X164" s="281"/>
      <c r="Y164" s="368" t="str">
        <f>IF(AND(申込書!$C$47&lt;&gt;"▼プルダウンより選択してください",申込書!$C$47&lt;&gt;"",申込書!$K$22&lt;&gt;"YYYY/MM/DD",$G164&lt;&gt;""),申込書!$K$22,"")</f>
        <v/>
      </c>
      <c r="Z164" s="369" t="str">
        <f>IF(Y164="","",IF(INDEX('コンテンツ＆備考マスタ'!$H:$J,MATCH(学校情報!Y$3,'コンテンツ＆備考マスタ'!$H:$H,0),3)="●",IF(AND(Y164&lt;&gt;"",ISNUMBER(申込書!$AC$22)=TRUE,申込書!$C$47&lt;&gt;"▼プルダウンより選択してください",申込書!$C$47&lt;&gt;""),申込書!$AC$22,""),"-"))</f>
        <v/>
      </c>
      <c r="AA164" s="369"/>
      <c r="AB164" s="369"/>
      <c r="AC164" s="370" t="str">
        <f>IF(AND(申込書!$C$47&lt;&gt;"▼プルダウンより選択してください",申込書!$C$47&lt;&gt;"",$G164&lt;&gt;"",申込書!$V$47="特定学年のみ"),"申し込みする","")</f>
        <v/>
      </c>
      <c r="AD164" s="371"/>
      <c r="AE164" s="372"/>
      <c r="AF164" s="373" t="str">
        <f>IF(AND(申込書!$C$48&lt;&gt;"▼プルダウンより選択してください",申込書!$C$48&lt;&gt;"",申込書!$K$22&lt;&gt;"YYYY/MM/DD",$G164&lt;&gt;""),申込書!$K$22,"")</f>
        <v/>
      </c>
      <c r="AG164" s="369" t="str">
        <f>IF(AF164="","",IF(INDEX('コンテンツ＆備考マスタ'!$H:$J,MATCH(学校情報!AF$3,'コンテンツ＆備考マスタ'!$H:$H,0),3)="●",IF(AND(AF164&lt;&gt;"",ISNUMBER(申込書!$AC$22)=TRUE,申込書!$C$48&lt;&gt;"▼プルダウンより選択してください",申込書!$C$48&lt;&gt;""),申込書!$AC$22,""),"-"))</f>
        <v/>
      </c>
      <c r="AH164" s="369"/>
      <c r="AI164" s="369"/>
      <c r="AJ164" s="370" t="str">
        <f>IF(AND(申込書!$C$48&lt;&gt;"▼プルダウンより選択してください",申込書!$C$48&lt;&gt;"",$G164&lt;&gt;"",申込書!$V$48="特定学年のみ"),"申し込みする","")</f>
        <v/>
      </c>
      <c r="AK164" s="371"/>
      <c r="AL164" s="372"/>
      <c r="AM164" s="373" t="str">
        <f>IF(AND(申込書!$C$49&lt;&gt;"▼プルダウンより選択してください",申込書!$C$49&lt;&gt;"",申込書!$K$22&lt;&gt;"YYYY/MM/DD",$G164&lt;&gt;""),申込書!$K$22,"")</f>
        <v/>
      </c>
      <c r="AN164" s="369" t="str">
        <f>IF(AM164="","",IF(INDEX('コンテンツ＆備考マスタ'!$H:$J,MATCH(学校情報!AM$3,'コンテンツ＆備考マスタ'!$H:$H,0),3)="●",IF(AND(AM164&lt;&gt;"",ISNUMBER(申込書!$AC$22)=TRUE,申込書!$C$49&lt;&gt;"▼プルダウンより選択してください",申込書!$C$49&lt;&gt;""),申込書!$AC$22,""),"-"))</f>
        <v/>
      </c>
      <c r="AO164" s="369"/>
      <c r="AP164" s="369"/>
      <c r="AQ164" s="370" t="str">
        <f>IF(AND(申込書!$C$49&lt;&gt;"▼プルダウンより選択してください",申込書!$C$49&lt;&gt;"",$G164&lt;&gt;"",申込書!$V$49="特定学年のみ"),"申し込みする","")</f>
        <v/>
      </c>
      <c r="AR164" s="371"/>
      <c r="AS164" s="372"/>
      <c r="AT164" s="373" t="str">
        <f>IF(AND(申込書!$C$50&lt;&gt;"▼プルダウンより選択してください",申込書!$C$50&lt;&gt;"",申込書!$K$22&lt;&gt;"YYYY/MM/DD",$G164&lt;&gt;""),申込書!$K$22,"")</f>
        <v/>
      </c>
      <c r="AU164" s="369" t="str">
        <f>IF(AT164="","",IF(INDEX('コンテンツ＆備考マスタ'!$H:$J,MATCH(学校情報!AT$3,'コンテンツ＆備考マスタ'!$H:$H,0),3)="●",IF(AND(AT164&lt;&gt;"",ISNUMBER(申込書!$AC$22)=TRUE,申込書!$C$50&lt;&gt;"▼プルダウンより選択してください",申込書!$C$50&lt;&gt;""),申込書!$AC$22,""),"-"))</f>
        <v/>
      </c>
      <c r="AV164" s="369"/>
      <c r="AW164" s="369"/>
      <c r="AX164" s="370" t="str">
        <f>IF(AND(申込書!$C$50&lt;&gt;"▼プルダウンより選択してください",申込書!$C$50&lt;&gt;"",$G164&lt;&gt;"",申込書!$V$50="特定学年のみ"),"申し込みする","")</f>
        <v/>
      </c>
      <c r="AY164" s="371"/>
      <c r="AZ164" s="372"/>
      <c r="BA164" s="373" t="str">
        <f>IF(AND(申込書!$C$51&lt;&gt;"▼プルダウンより選択してください",申込書!$C$51&lt;&gt;"",申込書!$K$22&lt;&gt;"YYYY/MM/DD",$G164&lt;&gt;""),申込書!$K$22,"")</f>
        <v/>
      </c>
      <c r="BB164" s="369" t="str">
        <f>IF(BA164="","",IF(INDEX('コンテンツ＆備考マスタ'!$H:$J,MATCH(学校情報!BA$3,'コンテンツ＆備考マスタ'!$H:$H,0),3)="●",IF(AND(BA164&lt;&gt;"",ISNUMBER(申込書!$AC$22)=TRUE,申込書!$C$51&lt;&gt;"▼プルダウンより選択してください",申込書!$C$51&lt;&gt;""),申込書!$AC$22,""),"-"))</f>
        <v/>
      </c>
      <c r="BC164" s="369"/>
      <c r="BD164" s="369"/>
      <c r="BE164" s="370" t="str">
        <f>IF(AND(申込書!$C$51&lt;&gt;"▼プルダウンより選択してください",申込書!$C$51&lt;&gt;"",$G164&lt;&gt;"",申込書!$V$51="特定学年のみ"),"申し込みする","")</f>
        <v/>
      </c>
      <c r="BF164" s="371"/>
      <c r="BG164" s="372"/>
      <c r="BH164" s="373" t="str">
        <f>IF(AND(申込書!$C$52&lt;&gt;"▼プルダウンより選択してください",申込書!$C$52&lt;&gt;"",申込書!$K$22&lt;&gt;"YYYY/MM/DD",$G164&lt;&gt;""),申込書!$K$22,"")</f>
        <v/>
      </c>
      <c r="BI164" s="369" t="str">
        <f>IF(BH164="","",IF(INDEX('コンテンツ＆備考マスタ'!$H:$J,MATCH(学校情報!BH$3,'コンテンツ＆備考マスタ'!$H:$H,0),3)="●",IF(AND(BH164&lt;&gt;"",ISNUMBER(申込書!$AC$22)=TRUE,申込書!$C$52&lt;&gt;"▼プルダウンより選択してください",申込書!$C$52&lt;&gt;""),申込書!$AC$22,""),"-"))</f>
        <v/>
      </c>
      <c r="BJ164" s="369"/>
      <c r="BK164" s="369"/>
      <c r="BL164" s="370" t="str">
        <f>IF(AND(申込書!$C$52&lt;&gt;"▼プルダウンより選択してください",申込書!$C$52&lt;&gt;"",$G164&lt;&gt;"",申込書!$V$52="特定学年のみ"),"申し込みする","")</f>
        <v/>
      </c>
      <c r="BM164" s="371"/>
      <c r="BN164" s="372"/>
      <c r="BO164" s="373" t="str">
        <f>IF(AND(申込書!$C$53&lt;&gt;"▼プルダウンより選択してください",申込書!$C$53&lt;&gt;"",申込書!$K$22&lt;&gt;"YYYY/MM/DD",$G164&lt;&gt;""),申込書!$K$22,"")</f>
        <v/>
      </c>
      <c r="BP164" s="369" t="str">
        <f>IF(BO164="","",IF(INDEX('コンテンツ＆備考マスタ'!$H:$J,MATCH(学校情報!BO$3,'コンテンツ＆備考マスタ'!$H:$H,0),3)="●",IF(AND(BO164&lt;&gt;"",ISNUMBER(申込書!$AC$22)=TRUE,申込書!$C$53&lt;&gt;"▼プルダウンより選択してください",申込書!$C$53&lt;&gt;""),申込書!$AC$22,""),"-"))</f>
        <v/>
      </c>
      <c r="BQ164" s="369"/>
      <c r="BR164" s="369"/>
      <c r="BS164" s="370" t="str">
        <f>IF(AND(申込書!$C$53&lt;&gt;"▼プルダウンより選択してください",申込書!$C$53&lt;&gt;"",$G164&lt;&gt;"",申込書!$V$53="特定学年のみ"),"申し込みする","")</f>
        <v/>
      </c>
      <c r="BT164" s="371"/>
      <c r="BU164" s="372"/>
      <c r="BV164" s="373" t="str">
        <f>IF(AND(申込書!$C$54&lt;&gt;"▼プルダウンより選択してください",申込書!$C$54&lt;&gt;"",申込書!$K$22&lt;&gt;"YYYY/MM/DD",$G164&lt;&gt;""),申込書!$K$22,"")</f>
        <v/>
      </c>
      <c r="BW164" s="369" t="str">
        <f>IF(BV164="","",IF(INDEX('コンテンツ＆備考マスタ'!$H:$J,MATCH(学校情報!BV$3,'コンテンツ＆備考マスタ'!$H:$H,0),3)="●",IF(AND(BV164&lt;&gt;"",ISNUMBER(申込書!$AC$22)=TRUE,申込書!$C$54&lt;&gt;"▼プルダウンより選択してください",申込書!$C$54&lt;&gt;""),申込書!$AC$22,""),"-"))</f>
        <v/>
      </c>
      <c r="BX164" s="369"/>
      <c r="BY164" s="369"/>
      <c r="BZ164" s="370" t="str">
        <f>IF(AND(申込書!$C$54&lt;&gt;"▼プルダウンより選択してください",申込書!$C$54&lt;&gt;"",$G164&lt;&gt;"",申込書!$V$54="特定学年のみ"),"申し込みする","")</f>
        <v/>
      </c>
      <c r="CA164" s="371"/>
      <c r="CB164" s="372"/>
      <c r="CC164" s="373" t="str">
        <f>IF(AND(申込書!$C$55&lt;&gt;"▼プルダウンより選択してください",申込書!$C$55&lt;&gt;"",申込書!$K$22&lt;&gt;"YYYY/MM/DD",$G164&lt;&gt;""),申込書!$K$22,"")</f>
        <v/>
      </c>
      <c r="CD164" s="369" t="str">
        <f>IF(CC164="","",IF(INDEX('コンテンツ＆備考マスタ'!$H:$J,MATCH(学校情報!CC$3,'コンテンツ＆備考マスタ'!$H:$H,0),3)="●",IF(AND(CC164&lt;&gt;"",ISNUMBER(申込書!$AC$22)=TRUE,申込書!$C$55&lt;&gt;"▼プルダウンより選択してください",申込書!$C$55&lt;&gt;""),申込書!$AC$22,""),"-"))</f>
        <v/>
      </c>
      <c r="CE164" s="369"/>
      <c r="CF164" s="369"/>
      <c r="CG164" s="370" t="str">
        <f>IF(AND(申込書!$C$55&lt;&gt;"▼プルダウンより選択してください",申込書!$C$55&lt;&gt;"",$G164&lt;&gt;"",申込書!$V$55="特定学年のみ"),"申し込みする","")</f>
        <v/>
      </c>
      <c r="CH164" s="371"/>
      <c r="CI164" s="372"/>
      <c r="CJ164" s="373" t="str">
        <f>IF(AND(申込書!$C$56&lt;&gt;"▼プルダウンより選択してください",申込書!$C$56&lt;&gt;"",申込書!$K$22&lt;&gt;"YYYY/MM/DD",$G164&lt;&gt;""),申込書!$K$22,"")</f>
        <v/>
      </c>
      <c r="CK164" s="369" t="str">
        <f>IF(CJ164="","",IF(INDEX('コンテンツ＆備考マスタ'!$H:$J,MATCH(学校情報!CJ$3,'コンテンツ＆備考マスタ'!$H:$H,0),3)="●",IF(AND(CJ164&lt;&gt;"",ISNUMBER(申込書!$AC$22)=TRUE,申込書!$C$56&lt;&gt;"▼プルダウンより選択してください",申込書!$C$56&lt;&gt;""),申込書!$AC$22,""),"-"))</f>
        <v/>
      </c>
      <c r="CL164" s="369"/>
      <c r="CM164" s="369"/>
      <c r="CN164" s="370" t="str">
        <f>IF(AND(申込書!$C$56&lt;&gt;"▼プルダウンより選択してください",申込書!$C$56&lt;&gt;"",$G164&lt;&gt;"",申込書!$V$56="特定学年のみ"),"申し込みする","")</f>
        <v/>
      </c>
      <c r="CO164" s="371"/>
      <c r="CP164" s="372"/>
      <c r="CQ164" s="373" t="str">
        <f>IF(AND(申込書!$C$57&lt;&gt;"▼プルダウンより選択してください",申込書!$C$57&lt;&gt;"",申込書!$K$22&lt;&gt;"YYYY/MM/DD",$G164&lt;&gt;""),申込書!$K$22,"")</f>
        <v/>
      </c>
      <c r="CR164" s="369" t="str">
        <f>IF(CQ164="","",IF(INDEX('コンテンツ＆備考マスタ'!$H:$J,MATCH(学校情報!CQ$3,'コンテンツ＆備考マスタ'!$H:$H,0),3)="●",IF(AND(CQ164&lt;&gt;"",ISNUMBER(申込書!$AC$22)=TRUE,申込書!$C$57&lt;&gt;"▼プルダウンより選択してください",申込書!$C$57&lt;&gt;""),申込書!$AC$22,""),"-"))</f>
        <v/>
      </c>
      <c r="CS164" s="369"/>
      <c r="CT164" s="369"/>
      <c r="CU164" s="369" t="str">
        <f>IF(AND(申込書!$C$57&lt;&gt;"▼プルダウンより選択してください",申込書!$C$57&lt;&gt;"",$G164&lt;&gt;"",申込書!$V$57="特定学年のみ"),"申し込みする","")</f>
        <v/>
      </c>
      <c r="CV164" s="371"/>
      <c r="CW164" s="372"/>
      <c r="CX164" s="373" t="str">
        <f>IF(AND(申込書!$C$58&lt;&gt;"▼プルダウンより選択してください",申込書!$C$58&lt;&gt;"",申込書!$K$22&lt;&gt;"YYYY/MM/DD",$G164&lt;&gt;""),申込書!$K$22,"")</f>
        <v/>
      </c>
      <c r="CY164" s="369" t="str">
        <f>IF(CX164="","",IF(INDEX('コンテンツ＆備考マスタ'!$H:$J,MATCH(学校情報!CX$3,'コンテンツ＆備考マスタ'!$H:$H,0),3)="●",IF(AND(CX164&lt;&gt;"",ISNUMBER(申込書!$AC$22)=TRUE,申込書!$C$58&lt;&gt;"▼プルダウンより選択してください",申込書!$C$58&lt;&gt;""),申込書!$AC$22,""),"-"))</f>
        <v/>
      </c>
      <c r="CZ164" s="369"/>
      <c r="DA164" s="369"/>
      <c r="DB164" s="369" t="str">
        <f>IF(AND(申込書!$C$58&lt;&gt;"▼プルダウンより選択してください",申込書!$C$58&lt;&gt;"",$G164&lt;&gt;"",申込書!$V$58="特定学年のみ"),"申し込みする","")</f>
        <v/>
      </c>
      <c r="DC164" s="371"/>
      <c r="DD164" s="372"/>
      <c r="DE164" s="373" t="str">
        <f>IF(AND(申込書!$C$59&lt;&gt;"▼プルダウンより選択してください",申込書!$C$59&lt;&gt;"",申込書!$K$22&lt;&gt;"YYYY/MM/DD",$G164&lt;&gt;""),申込書!$K$22,"")</f>
        <v/>
      </c>
      <c r="DF164" s="369" t="str">
        <f>IF(DE164="","",IF(INDEX('コンテンツ＆備考マスタ'!$H:$J,MATCH(学校情報!DE$3,'コンテンツ＆備考マスタ'!$H:$H,0),3)="●",IF(AND(DE164&lt;&gt;"",ISNUMBER(申込書!$AC$22)=TRUE,申込書!$C$59&lt;&gt;"▼プルダウンより選択してください",申込書!$C$59&lt;&gt;""),申込書!$AC$22,""),"-"))</f>
        <v/>
      </c>
      <c r="DG164" s="369"/>
      <c r="DH164" s="369"/>
      <c r="DI164" s="369" t="str">
        <f>IF(AND(申込書!$C$59&lt;&gt;"▼プルダウンより選択してください",申込書!$C$59&lt;&gt;"",$G164&lt;&gt;"",申込書!$V$59="特定学年のみ"),"申し込みする","")</f>
        <v/>
      </c>
      <c r="DJ164" s="371"/>
      <c r="DK164" s="372"/>
      <c r="DL164" s="373" t="str">
        <f>IF(AND(申込書!$C$60&lt;&gt;"▼プルダウンより選択してください",申込書!$C$60&lt;&gt;"",申込書!$K$22&lt;&gt;"YYYY/MM/DD",$G164&lt;&gt;""),申込書!$K$22,"")</f>
        <v/>
      </c>
      <c r="DM164" s="369" t="str">
        <f>IF(DL164="","",IF(INDEX('コンテンツ＆備考マスタ'!$H:$J,MATCH(学校情報!DL$3,'コンテンツ＆備考マスタ'!$H:$H,0),3)="●",IF(AND(DL164&lt;&gt;"",ISNUMBER(申込書!$AC$22)=TRUE,申込書!$C$60&lt;&gt;"▼プルダウンより選択してください",申込書!$C$60&lt;&gt;""),申込書!$AC$22,""),"-"))</f>
        <v/>
      </c>
      <c r="DN164" s="369"/>
      <c r="DO164" s="369"/>
      <c r="DP164" s="369" t="str">
        <f>IF(AND(申込書!$C$60&lt;&gt;"▼プルダウンより選択してください",申込書!$C$60&lt;&gt;"",$G164&lt;&gt;"",申込書!$V$60="特定学年のみ"),"申し込みする","")</f>
        <v/>
      </c>
      <c r="DQ164" s="371"/>
      <c r="DR164" s="372"/>
      <c r="DS164" s="373" t="str">
        <f>IF(AND(申込書!$C$61&lt;&gt;"▼プルダウンより選択してください",申込書!$C$61&lt;&gt;"",申込書!$K$22&lt;&gt;"YYYY/MM/DD",$G164&lt;&gt;""),申込書!$K$22,"")</f>
        <v/>
      </c>
      <c r="DT164" s="369" t="str">
        <f>IF(DS164="","",IF(INDEX('コンテンツ＆備考マスタ'!$H:$J,MATCH(学校情報!DS$3,'コンテンツ＆備考マスタ'!$H:$H,0),3)="●",IF(AND(DS164&lt;&gt;"",ISNUMBER(申込書!$AC$22)=TRUE,申込書!$C$61&lt;&gt;"▼プルダウンより選択してください",申込書!$C$61&lt;&gt;""),申込書!$AC$22,""),"-"))</f>
        <v/>
      </c>
      <c r="DU164" s="369"/>
      <c r="DV164" s="369"/>
      <c r="DW164" s="369" t="str">
        <f>IF(AND(申込書!$C$61&lt;&gt;"▼プルダウンより選択してください",申込書!$C$61&lt;&gt;"",$G164&lt;&gt;"",申込書!$V$61="特定学年のみ"),"申し込みする","")</f>
        <v/>
      </c>
      <c r="DX164" s="371"/>
      <c r="DY164" s="372"/>
      <c r="DZ164" s="373" t="str">
        <f>IF(AND(申込書!$C$62&lt;&gt;"▼プルダウンより選択してください",申込書!$C$62&lt;&gt;"",申込書!$K$22&lt;&gt;"YYYY/MM/DD",$G164&lt;&gt;""),申込書!$K$22,"")</f>
        <v/>
      </c>
      <c r="EA164" s="369" t="str">
        <f>IF(DZ164="","",IF(INDEX('コンテンツ＆備考マスタ'!$H:$J,MATCH(学校情報!DZ$3,'コンテンツ＆備考マスタ'!$H:$H,0),3)="●",IF(AND(DZ164&lt;&gt;"",ISNUMBER(申込書!$AC$22)=TRUE,申込書!$C$62&lt;&gt;"▼プルダウンより選択してください",申込書!$C$62&lt;&gt;""),申込書!$AC$22,""),"-"))</f>
        <v/>
      </c>
      <c r="EB164" s="369"/>
      <c r="EC164" s="369"/>
      <c r="ED164" s="370" t="str">
        <f>IF(AND(申込書!$C$62&lt;&gt;"▼プルダウンより選択してください",申込書!$C$62&lt;&gt;"",$G164&lt;&gt;"",申込書!$V$62="特定学年のみ"),"申し込みする","")</f>
        <v/>
      </c>
      <c r="EE164" s="371"/>
      <c r="EF164" s="372"/>
      <c r="EG164" s="373" t="str">
        <f>IF(AND(申込書!$C$63&lt;&gt;"▼プルダウンより選択してください",申込書!$C$63&lt;&gt;"",申込書!$K$22&lt;&gt;"YYYY/MM/DD",$G164&lt;&gt;""),申込書!$K$22,"")</f>
        <v/>
      </c>
      <c r="EH164" s="369" t="str">
        <f>IF(EG164="","",IF(INDEX('コンテンツ＆備考マスタ'!$H:$J,MATCH(学校情報!EG$3,'コンテンツ＆備考マスタ'!$H:$H,0),3)="●",IF(AND(EG164&lt;&gt;"",ISNUMBER(申込書!$AC$22)=TRUE,申込書!$C$63&lt;&gt;"▼プルダウンより選択してください",申込書!$C$63&lt;&gt;""),申込書!$AC$22,""),"-"))</f>
        <v/>
      </c>
      <c r="EI164" s="369"/>
      <c r="EJ164" s="369"/>
      <c r="EK164" s="370" t="str">
        <f>IF(AND(申込書!$C$63&lt;&gt;"▼プルダウンより選択してください",申込書!$C$63&lt;&gt;"",$G164&lt;&gt;"",申込書!$V$63="特定学年のみ"),"申し込みする","")</f>
        <v/>
      </c>
      <c r="EL164" s="371"/>
      <c r="EM164" s="372"/>
      <c r="EN164" s="373" t="str">
        <f>IF(AND(申込書!$C$64&lt;&gt;"▼プルダウンより選択してください",申込書!$C$64&lt;&gt;"",申込書!$K$22&lt;&gt;"YYYY/MM/DD",$G164&lt;&gt;""),申込書!$K$22,"")</f>
        <v/>
      </c>
      <c r="EO164" s="369" t="str">
        <f>IF(EN164="","",IF(INDEX('コンテンツ＆備考マスタ'!$H:$J,MATCH(学校情報!EN$3,'コンテンツ＆備考マスタ'!$H:$H,0),3)="●",IF(AND(EN164&lt;&gt;"",ISNUMBER(申込書!$AC$22)=TRUE,申込書!$C$64&lt;&gt;"▼プルダウンより選択してください",申込書!$C$64&lt;&gt;""),申込書!$AC$22,""),"-"))</f>
        <v/>
      </c>
      <c r="EP164" s="369"/>
      <c r="EQ164" s="369"/>
      <c r="ER164" s="370" t="str">
        <f>IF(AND(申込書!$C$64&lt;&gt;"▼プルダウンより選択してください",申込書!$C$64&lt;&gt;"",$G164&lt;&gt;"",申込書!$V$64="特定学年のみ"),"申し込みする","")</f>
        <v/>
      </c>
      <c r="ES164" s="371"/>
      <c r="ET164" s="372"/>
      <c r="EU164" s="373" t="str">
        <f>IF(AND(申込書!$C$65&lt;&gt;"▼プルダウンより選択してください",申込書!$C$65&lt;&gt;"",申込書!$K$22&lt;&gt;"YYYY/MM/DD",$G164&lt;&gt;""),申込書!$K$22,"")</f>
        <v/>
      </c>
      <c r="EV164" s="369" t="str">
        <f>IF(EU164="","",IF(INDEX('コンテンツ＆備考マスタ'!$H:$J,MATCH(学校情報!EU$3,'コンテンツ＆備考マスタ'!$H:$H,0),3)="●",IF(AND(EU164&lt;&gt;"",ISNUMBER(申込書!$AC$22)=TRUE,申込書!$C$65&lt;&gt;"▼プルダウンより選択してください",申込書!$C$65&lt;&gt;""),申込書!$AC$22,""),"-"))</f>
        <v/>
      </c>
      <c r="EW164" s="369"/>
      <c r="EX164" s="369"/>
      <c r="EY164" s="370" t="str">
        <f>IF(AND(申込書!$C$65&lt;&gt;"▼プルダウンより選択してください",申込書!$C$65&lt;&gt;"",$G164&lt;&gt;"",申込書!$V$65="特定学年のみ"),"申し込みする","")</f>
        <v/>
      </c>
      <c r="EZ164" s="371"/>
      <c r="FA164" s="372"/>
      <c r="FB164" s="373" t="str">
        <f>IF(AND(申込書!$C$66&lt;&gt;"▼プルダウンより選択してください",申込書!$C$66&lt;&gt;"",申込書!$K$22&lt;&gt;"YYYY/MM/DD",$G164&lt;&gt;""),申込書!$K$22,"")</f>
        <v/>
      </c>
      <c r="FC164" s="369" t="str">
        <f>IF(FB164="","",IF(INDEX('コンテンツ＆備考マスタ'!$H:$J,MATCH(学校情報!FB$3,'コンテンツ＆備考マスタ'!$H:$H,0),3)="●",IF(AND(FB164&lt;&gt;"",ISNUMBER(申込書!$AC$22)=TRUE,申込書!$C$66&lt;&gt;"▼プルダウンより選択してください",申込書!$C$66&lt;&gt;""),申込書!$AC$22,""),"-"))</f>
        <v/>
      </c>
      <c r="FD164" s="369"/>
      <c r="FE164" s="369"/>
      <c r="FF164" s="370" t="str">
        <f>IF(AND(申込書!$C$66&lt;&gt;"▼プルダウンより選択してください",申込書!$C$66&lt;&gt;"",$G164&lt;&gt;"",申込書!$V$66="特定学年のみ"),"申し込みする","")</f>
        <v/>
      </c>
      <c r="FG164" s="371"/>
      <c r="FH164" s="372"/>
      <c r="FI164" s="373" t="str">
        <f>IF(AND(申込書!$C$67&lt;&gt;"▼プルダウンより選択してください",申込書!$C$67&lt;&gt;"",申込書!$K$22&lt;&gt;"YYYY/MM/DD",$G164&lt;&gt;""),申込書!$K$22,"")</f>
        <v/>
      </c>
      <c r="FJ164" s="369" t="str">
        <f>IF(FI164="","",IF(INDEX('コンテンツ＆備考マスタ'!$H:$J,MATCH(学校情報!FI$3,'コンテンツ＆備考マスタ'!$H:$H,0),3)="●",IF(AND(FI164&lt;&gt;"",ISNUMBER(申込書!$AC$22)=TRUE,申込書!$C$67&lt;&gt;"▼プルダウンより選択してください",申込書!$C$67&lt;&gt;""),申込書!$AC$22,""),"-"))</f>
        <v/>
      </c>
      <c r="FK164" s="369"/>
      <c r="FL164" s="369"/>
      <c r="FM164" s="370" t="str">
        <f>IF(AND(申込書!$C$67&lt;&gt;"▼プルダウンより選択してください",申込書!$C$67&lt;&gt;"",$G164&lt;&gt;"",申込書!$V$67="特定学年のみ"),"申し込みする","")</f>
        <v/>
      </c>
      <c r="FN164" s="371"/>
      <c r="FO164" s="372"/>
      <c r="FP164" s="373" t="str">
        <f>IF(AND(申込書!$C$68&lt;&gt;"▼プルダウンより選択してください",申込書!$C$68&lt;&gt;"",申込書!$K$22&lt;&gt;"YYYY/MM/DD",$G164&lt;&gt;""),申込書!$K$22,"")</f>
        <v/>
      </c>
      <c r="FQ164" s="369" t="str">
        <f>IF(FP164="","",IF(INDEX('コンテンツ＆備考マスタ'!$H:$J,MATCH(学校情報!FP$3,'コンテンツ＆備考マスタ'!$H:$H,0),3)="●",IF(AND(FP164&lt;&gt;"",ISNUMBER(申込書!$AC$22)=TRUE,申込書!$C$68&lt;&gt;"▼プルダウンより選択してください",申込書!$C$68&lt;&gt;""),申込書!$AC$22,""),"-"))</f>
        <v/>
      </c>
      <c r="FR164" s="369"/>
      <c r="FS164" s="369"/>
      <c r="FT164" s="370" t="str">
        <f>IF(AND(申込書!$C$68&lt;&gt;"▼プルダウンより選択してください",申込書!$C$68&lt;&gt;"",$G164&lt;&gt;"",申込書!$V$68="特定学年のみ"),"申し込みする","")</f>
        <v/>
      </c>
      <c r="FU164" s="371"/>
      <c r="FV164" s="372"/>
      <c r="FW164" s="373" t="str">
        <f>IF(AND(申込書!$C$69&lt;&gt;"▼プルダウンより選択してください",申込書!$C$69&lt;&gt;"",申込書!$K$22&lt;&gt;"YYYY/MM/DD",$G164&lt;&gt;""),申込書!$K$22,"")</f>
        <v/>
      </c>
      <c r="FX164" s="369" t="str">
        <f>IF(FW164="","",IF(INDEX('コンテンツ＆備考マスタ'!$H:$J,MATCH(学校情報!FW$3,'コンテンツ＆備考マスタ'!$H:$H,0),3)="●",IF(AND(FW164&lt;&gt;"",ISNUMBER(申込書!$AC$22)=TRUE,申込書!$C$69&lt;&gt;"▼プルダウンより選択してください",申込書!$C$69&lt;&gt;""),申込書!$AC$22,""),"-"))</f>
        <v/>
      </c>
      <c r="FY164" s="369"/>
      <c r="FZ164" s="369"/>
      <c r="GA164" s="370" t="str">
        <f>IF(AND(申込書!$C$69&lt;&gt;"▼プルダウンより選択してください",申込書!$C$69&lt;&gt;"",$G164&lt;&gt;"",申込書!$V$69="特定学年のみ"),"申し込みする","")</f>
        <v/>
      </c>
      <c r="GB164" s="371"/>
      <c r="GC164" s="372"/>
      <c r="GD164" s="373" t="str">
        <f>IF(AND(申込書!$C$70&lt;&gt;"▼プルダウンより選択してください",申込書!$C$70&lt;&gt;"",申込書!$K$22&lt;&gt;"YYYY/MM/DD",$G164&lt;&gt;""),申込書!$K$22,"")</f>
        <v/>
      </c>
      <c r="GE164" s="369" t="str">
        <f>IF(GD164="","",IF(INDEX('コンテンツ＆備考マスタ'!$H:$J,MATCH(学校情報!GD$3,'コンテンツ＆備考マスタ'!$H:$H,0),3)="●",IF(AND(GD164&lt;&gt;"",ISNUMBER(申込書!$AC$22)=TRUE,申込書!$C$70&lt;&gt;"▼プルダウンより選択してください",申込書!$C$70&lt;&gt;""),申込書!$AC$22,""),"-"))</f>
        <v/>
      </c>
      <c r="GF164" s="369"/>
      <c r="GG164" s="369"/>
      <c r="GH164" s="370" t="str">
        <f>IF(AND(申込書!$C$70&lt;&gt;"▼プルダウンより選択してください",申込書!$C$70&lt;&gt;"",$G164&lt;&gt;"",申込書!$V$70="特定学年のみ"),"申し込みする","")</f>
        <v/>
      </c>
      <c r="GI164" s="371"/>
      <c r="GJ164" s="372"/>
      <c r="GK164" s="373" t="str">
        <f>IF(AND(申込書!$C$71&lt;&gt;"▼プルダウンより選択してください",申込書!$C$71&lt;&gt;"",申込書!$K$22&lt;&gt;"YYYY/MM/DD",$G164&lt;&gt;""),申込書!$K$22,"")</f>
        <v/>
      </c>
      <c r="GL164" s="369" t="str">
        <f>IF(GK164="","",IF(INDEX('コンテンツ＆備考マスタ'!$H:$J,MATCH(学校情報!GK$3,'コンテンツ＆備考マスタ'!$H:$H,0),3)="●",IF(AND(GK164&lt;&gt;"",ISNUMBER(申込書!$AC$22)=TRUE,申込書!$C$71&lt;&gt;"▼プルダウンより選択してください",申込書!$C$71&lt;&gt;""),申込書!$AC$22,""),"-"))</f>
        <v/>
      </c>
      <c r="GM164" s="369"/>
      <c r="GN164" s="369"/>
      <c r="GO164" s="370" t="str">
        <f>IF(AND(申込書!$C$71&lt;&gt;"▼プルダウンより選択してください",申込書!$C$71&lt;&gt;"",$G164&lt;&gt;"",申込書!$V$71="特定学年のみ"),"申し込みする","")</f>
        <v/>
      </c>
      <c r="GP164" s="371"/>
      <c r="GQ164" s="372"/>
      <c r="GR164" s="373" t="str">
        <f>IF(AND(申込書!$C$72&lt;&gt;"▼プルダウンより選択してください",申込書!$C$72&lt;&gt;"",申込書!$K$22&lt;&gt;"YYYY/MM/DD",$G164&lt;&gt;""),申込書!$K$22,"")</f>
        <v/>
      </c>
      <c r="GS164" s="369" t="str">
        <f>IF(GR164="","",IF(INDEX('コンテンツ＆備考マスタ'!$H:$J,MATCH(学校情報!GR$3,'コンテンツ＆備考マスタ'!$H:$H,0),3)="●",IF(AND(GR164&lt;&gt;"",ISNUMBER(申込書!$AC$22)=TRUE,申込書!$C$72&lt;&gt;"▼プルダウンより選択してください",申込書!$C$72&lt;&gt;""),申込書!$AC$22,""),"-"))</f>
        <v/>
      </c>
      <c r="GT164" s="369"/>
      <c r="GU164" s="369"/>
      <c r="GV164" s="370" t="str">
        <f>IF(AND(申込書!$C$72&lt;&gt;"▼プルダウンより選択してください",申込書!$C$72&lt;&gt;"",$G164&lt;&gt;"",申込書!$V$72="特定学年のみ"),"申し込みする","")</f>
        <v/>
      </c>
      <c r="GW164" s="371"/>
      <c r="GX164" s="372"/>
      <c r="GY164" s="373" t="str">
        <f>IF(AND(申込書!$C$73&lt;&gt;"▼プルダウンより選択してください",申込書!$C$73&lt;&gt;"",申込書!$K$22&lt;&gt;"YYYY/MM/DD",$G164&lt;&gt;""),申込書!$K$22,"")</f>
        <v/>
      </c>
      <c r="GZ164" s="369" t="str">
        <f>IF(GY164="","",IF(INDEX('コンテンツ＆備考マスタ'!$H:$J,MATCH(学校情報!GY$3,'コンテンツ＆備考マスタ'!$H:$H,0),3)="●",IF(AND(GY164&lt;&gt;"",ISNUMBER(申込書!$AC$22)=TRUE,申込書!$C$73&lt;&gt;"▼プルダウンより選択してください",申込書!$C$73&lt;&gt;""),申込書!$AC$22,""),"-"))</f>
        <v/>
      </c>
      <c r="HA164" s="369"/>
      <c r="HB164" s="369"/>
      <c r="HC164" s="370" t="str">
        <f>IF(AND(申込書!$C$73&lt;&gt;"▼プルダウンより選択してください",申込書!$C$73&lt;&gt;"",$G164&lt;&gt;"",申込書!$V$73="特定学年のみ"),"申し込みする","")</f>
        <v/>
      </c>
      <c r="HD164" s="371"/>
      <c r="HE164" s="372"/>
      <c r="HF164" s="373" t="str">
        <f>IF(AND(申込書!$C$74&lt;&gt;"▼プルダウンより選択してください",申込書!$C$74&lt;&gt;"",申込書!$K$22&lt;&gt;"YYYY/MM/DD",$G164&lt;&gt;""),申込書!$K$22,"")</f>
        <v/>
      </c>
      <c r="HG164" s="369" t="str">
        <f>IF(HF164="","",IF(INDEX('コンテンツ＆備考マスタ'!$H:$J,MATCH(学校情報!HF$3,'コンテンツ＆備考マスタ'!$H:$H,0),3)="●",IF(AND(HF164&lt;&gt;"",ISNUMBER(申込書!$AC$22)=TRUE,申込書!$C$74&lt;&gt;"▼プルダウンより選択してください",申込書!$C$74&lt;&gt;""),申込書!$AC$22,""),"-"))</f>
        <v/>
      </c>
      <c r="HH164" s="369"/>
      <c r="HI164" s="369"/>
      <c r="HJ164" s="370" t="str">
        <f>IF(AND(申込書!$C$74&lt;&gt;"▼プルダウンより選択してください",申込書!$C$74&lt;&gt;"",$G164&lt;&gt;"",申込書!$V$74="特定学年のみ"),"申し込みする","")</f>
        <v/>
      </c>
      <c r="HK164" s="371"/>
      <c r="HL164" s="372"/>
      <c r="HM164" s="373" t="str">
        <f>IF(AND(申込書!$C$75&lt;&gt;"▼プルダウンより選択してください",申込書!$C$75&lt;&gt;"",申込書!$K$22&lt;&gt;"YYYY/MM/DD",$G164&lt;&gt;""),申込書!$K$22,"")</f>
        <v/>
      </c>
      <c r="HN164" s="369" t="str">
        <f>IF(HM164="","",IF(INDEX('コンテンツ＆備考マスタ'!$H:$J,MATCH(学校情報!HM$3,'コンテンツ＆備考マスタ'!$H:$H,0),3)="●",IF(AND(HM164&lt;&gt;"",ISNUMBER(申込書!$AC$22)=TRUE,申込書!$C$75&lt;&gt;"▼プルダウンより選択してください",申込書!$C$75&lt;&gt;""),申込書!$AC$22,""),"-"))</f>
        <v/>
      </c>
      <c r="HO164" s="369"/>
      <c r="HP164" s="369"/>
      <c r="HQ164" s="370" t="str">
        <f>IF(AND(申込書!$C$75&lt;&gt;"▼プルダウンより選択してください",申込書!$C$75&lt;&gt;"",$G164&lt;&gt;"",申込書!$V$75="特定学年のみ"),"申し込みする","")</f>
        <v/>
      </c>
      <c r="HR164" s="371"/>
      <c r="HS164" s="371"/>
      <c r="HT164" s="374" t="str">
        <f>IF(AND(申込書!$C$76&lt;&gt;"▼プルダウンより選択してください",申込書!$C$76&lt;&gt;"",申込書!$K$22&lt;&gt;"YYYY/MM/DD",$G164&lt;&gt;""),申込書!$K$22,"")</f>
        <v/>
      </c>
      <c r="HU164" s="369" t="str">
        <f>IF(HT164="","",IF(INDEX('コンテンツ＆備考マスタ'!$H:$J,MATCH(学校情報!HT$3,'コンテンツ＆備考マスタ'!$H:$H,0),3)="●",IF(AND(HT164&lt;&gt;"",ISNUMBER(申込書!$AC$22)=TRUE,申込書!$C$76&lt;&gt;"▼プルダウンより選択してください",申込書!$C$76&lt;&gt;""),申込書!$AC$22,""),"-"))</f>
        <v/>
      </c>
      <c r="HV164" s="369"/>
      <c r="HW164" s="369"/>
      <c r="HX164" s="370" t="str">
        <f>IF(AND(申込書!$C$76&lt;&gt;"▼プルダウンより選択してください",申込書!$C$76&lt;&gt;"",$G164&lt;&gt;"",申込書!$V$76="特定学年のみ"),"申し込みする","")</f>
        <v/>
      </c>
      <c r="HY164" s="371"/>
      <c r="HZ164" s="372"/>
      <c r="IA164" s="69"/>
    </row>
    <row r="165" spans="2:235" ht="26.85" hidden="1" customHeight="1" outlineLevel="1">
      <c r="B165" s="365">
        <f t="shared" si="6"/>
        <v>160</v>
      </c>
      <c r="C165" s="55"/>
      <c r="D165" s="56"/>
      <c r="E165" s="154"/>
      <c r="F165" s="57"/>
      <c r="G165" s="58"/>
      <c r="H165" s="59"/>
      <c r="I165" s="60"/>
      <c r="J165" s="61"/>
      <c r="K165" s="366" t="str">
        <f t="shared" si="7"/>
        <v/>
      </c>
      <c r="L165" s="62"/>
      <c r="M165" s="322"/>
      <c r="N165" s="63"/>
      <c r="O165" s="64"/>
      <c r="P165" s="367" t="str">
        <f t="shared" si="8"/>
        <v/>
      </c>
      <c r="Q165" s="65"/>
      <c r="R165" s="66"/>
      <c r="S165" s="67"/>
      <c r="T165" s="68"/>
      <c r="U165" s="68"/>
      <c r="V165" s="68"/>
      <c r="W165" s="66"/>
      <c r="X165" s="281"/>
      <c r="Y165" s="368" t="str">
        <f>IF(AND(申込書!$C$47&lt;&gt;"▼プルダウンより選択してください",申込書!$C$47&lt;&gt;"",申込書!$K$22&lt;&gt;"YYYY/MM/DD",$G165&lt;&gt;""),申込書!$K$22,"")</f>
        <v/>
      </c>
      <c r="Z165" s="369" t="str">
        <f>IF(Y165="","",IF(INDEX('コンテンツ＆備考マスタ'!$H:$J,MATCH(学校情報!Y$3,'コンテンツ＆備考マスタ'!$H:$H,0),3)="●",IF(AND(Y165&lt;&gt;"",ISNUMBER(申込書!$AC$22)=TRUE,申込書!$C$47&lt;&gt;"▼プルダウンより選択してください",申込書!$C$47&lt;&gt;""),申込書!$AC$22,""),"-"))</f>
        <v/>
      </c>
      <c r="AA165" s="369"/>
      <c r="AB165" s="369"/>
      <c r="AC165" s="370" t="str">
        <f>IF(AND(申込書!$C$47&lt;&gt;"▼プルダウンより選択してください",申込書!$C$47&lt;&gt;"",$G165&lt;&gt;"",申込書!$V$47="特定学年のみ"),"申し込みする","")</f>
        <v/>
      </c>
      <c r="AD165" s="371"/>
      <c r="AE165" s="372"/>
      <c r="AF165" s="373" t="str">
        <f>IF(AND(申込書!$C$48&lt;&gt;"▼プルダウンより選択してください",申込書!$C$48&lt;&gt;"",申込書!$K$22&lt;&gt;"YYYY/MM/DD",$G165&lt;&gt;""),申込書!$K$22,"")</f>
        <v/>
      </c>
      <c r="AG165" s="369" t="str">
        <f>IF(AF165="","",IF(INDEX('コンテンツ＆備考マスタ'!$H:$J,MATCH(学校情報!AF$3,'コンテンツ＆備考マスタ'!$H:$H,0),3)="●",IF(AND(AF165&lt;&gt;"",ISNUMBER(申込書!$AC$22)=TRUE,申込書!$C$48&lt;&gt;"▼プルダウンより選択してください",申込書!$C$48&lt;&gt;""),申込書!$AC$22,""),"-"))</f>
        <v/>
      </c>
      <c r="AH165" s="369"/>
      <c r="AI165" s="369"/>
      <c r="AJ165" s="370" t="str">
        <f>IF(AND(申込書!$C$48&lt;&gt;"▼プルダウンより選択してください",申込書!$C$48&lt;&gt;"",$G165&lt;&gt;"",申込書!$V$48="特定学年のみ"),"申し込みする","")</f>
        <v/>
      </c>
      <c r="AK165" s="371"/>
      <c r="AL165" s="372"/>
      <c r="AM165" s="373" t="str">
        <f>IF(AND(申込書!$C$49&lt;&gt;"▼プルダウンより選択してください",申込書!$C$49&lt;&gt;"",申込書!$K$22&lt;&gt;"YYYY/MM/DD",$G165&lt;&gt;""),申込書!$K$22,"")</f>
        <v/>
      </c>
      <c r="AN165" s="369" t="str">
        <f>IF(AM165="","",IF(INDEX('コンテンツ＆備考マスタ'!$H:$J,MATCH(学校情報!AM$3,'コンテンツ＆備考マスタ'!$H:$H,0),3)="●",IF(AND(AM165&lt;&gt;"",ISNUMBER(申込書!$AC$22)=TRUE,申込書!$C$49&lt;&gt;"▼プルダウンより選択してください",申込書!$C$49&lt;&gt;""),申込書!$AC$22,""),"-"))</f>
        <v/>
      </c>
      <c r="AO165" s="369"/>
      <c r="AP165" s="369"/>
      <c r="AQ165" s="370" t="str">
        <f>IF(AND(申込書!$C$49&lt;&gt;"▼プルダウンより選択してください",申込書!$C$49&lt;&gt;"",$G165&lt;&gt;"",申込書!$V$49="特定学年のみ"),"申し込みする","")</f>
        <v/>
      </c>
      <c r="AR165" s="371"/>
      <c r="AS165" s="372"/>
      <c r="AT165" s="373" t="str">
        <f>IF(AND(申込書!$C$50&lt;&gt;"▼プルダウンより選択してください",申込書!$C$50&lt;&gt;"",申込書!$K$22&lt;&gt;"YYYY/MM/DD",$G165&lt;&gt;""),申込書!$K$22,"")</f>
        <v/>
      </c>
      <c r="AU165" s="369" t="str">
        <f>IF(AT165="","",IF(INDEX('コンテンツ＆備考マスタ'!$H:$J,MATCH(学校情報!AT$3,'コンテンツ＆備考マスタ'!$H:$H,0),3)="●",IF(AND(AT165&lt;&gt;"",ISNUMBER(申込書!$AC$22)=TRUE,申込書!$C$50&lt;&gt;"▼プルダウンより選択してください",申込書!$C$50&lt;&gt;""),申込書!$AC$22,""),"-"))</f>
        <v/>
      </c>
      <c r="AV165" s="369"/>
      <c r="AW165" s="369"/>
      <c r="AX165" s="370" t="str">
        <f>IF(AND(申込書!$C$50&lt;&gt;"▼プルダウンより選択してください",申込書!$C$50&lt;&gt;"",$G165&lt;&gt;"",申込書!$V$50="特定学年のみ"),"申し込みする","")</f>
        <v/>
      </c>
      <c r="AY165" s="371"/>
      <c r="AZ165" s="372"/>
      <c r="BA165" s="373" t="str">
        <f>IF(AND(申込書!$C$51&lt;&gt;"▼プルダウンより選択してください",申込書!$C$51&lt;&gt;"",申込書!$K$22&lt;&gt;"YYYY/MM/DD",$G165&lt;&gt;""),申込書!$K$22,"")</f>
        <v/>
      </c>
      <c r="BB165" s="369" t="str">
        <f>IF(BA165="","",IF(INDEX('コンテンツ＆備考マスタ'!$H:$J,MATCH(学校情報!BA$3,'コンテンツ＆備考マスタ'!$H:$H,0),3)="●",IF(AND(BA165&lt;&gt;"",ISNUMBER(申込書!$AC$22)=TRUE,申込書!$C$51&lt;&gt;"▼プルダウンより選択してください",申込書!$C$51&lt;&gt;""),申込書!$AC$22,""),"-"))</f>
        <v/>
      </c>
      <c r="BC165" s="369"/>
      <c r="BD165" s="369"/>
      <c r="BE165" s="370" t="str">
        <f>IF(AND(申込書!$C$51&lt;&gt;"▼プルダウンより選択してください",申込書!$C$51&lt;&gt;"",$G165&lt;&gt;"",申込書!$V$51="特定学年のみ"),"申し込みする","")</f>
        <v/>
      </c>
      <c r="BF165" s="371"/>
      <c r="BG165" s="372"/>
      <c r="BH165" s="373" t="str">
        <f>IF(AND(申込書!$C$52&lt;&gt;"▼プルダウンより選択してください",申込書!$C$52&lt;&gt;"",申込書!$K$22&lt;&gt;"YYYY/MM/DD",$G165&lt;&gt;""),申込書!$K$22,"")</f>
        <v/>
      </c>
      <c r="BI165" s="369" t="str">
        <f>IF(BH165="","",IF(INDEX('コンテンツ＆備考マスタ'!$H:$J,MATCH(学校情報!BH$3,'コンテンツ＆備考マスタ'!$H:$H,0),3)="●",IF(AND(BH165&lt;&gt;"",ISNUMBER(申込書!$AC$22)=TRUE,申込書!$C$52&lt;&gt;"▼プルダウンより選択してください",申込書!$C$52&lt;&gt;""),申込書!$AC$22,""),"-"))</f>
        <v/>
      </c>
      <c r="BJ165" s="369"/>
      <c r="BK165" s="369"/>
      <c r="BL165" s="370" t="str">
        <f>IF(AND(申込書!$C$52&lt;&gt;"▼プルダウンより選択してください",申込書!$C$52&lt;&gt;"",$G165&lt;&gt;"",申込書!$V$52="特定学年のみ"),"申し込みする","")</f>
        <v/>
      </c>
      <c r="BM165" s="371"/>
      <c r="BN165" s="372"/>
      <c r="BO165" s="373" t="str">
        <f>IF(AND(申込書!$C$53&lt;&gt;"▼プルダウンより選択してください",申込書!$C$53&lt;&gt;"",申込書!$K$22&lt;&gt;"YYYY/MM/DD",$G165&lt;&gt;""),申込書!$K$22,"")</f>
        <v/>
      </c>
      <c r="BP165" s="369" t="str">
        <f>IF(BO165="","",IF(INDEX('コンテンツ＆備考マスタ'!$H:$J,MATCH(学校情報!BO$3,'コンテンツ＆備考マスタ'!$H:$H,0),3)="●",IF(AND(BO165&lt;&gt;"",ISNUMBER(申込書!$AC$22)=TRUE,申込書!$C$53&lt;&gt;"▼プルダウンより選択してください",申込書!$C$53&lt;&gt;""),申込書!$AC$22,""),"-"))</f>
        <v/>
      </c>
      <c r="BQ165" s="369"/>
      <c r="BR165" s="369"/>
      <c r="BS165" s="370" t="str">
        <f>IF(AND(申込書!$C$53&lt;&gt;"▼プルダウンより選択してください",申込書!$C$53&lt;&gt;"",$G165&lt;&gt;"",申込書!$V$53="特定学年のみ"),"申し込みする","")</f>
        <v/>
      </c>
      <c r="BT165" s="371"/>
      <c r="BU165" s="372"/>
      <c r="BV165" s="373" t="str">
        <f>IF(AND(申込書!$C$54&lt;&gt;"▼プルダウンより選択してください",申込書!$C$54&lt;&gt;"",申込書!$K$22&lt;&gt;"YYYY/MM/DD",$G165&lt;&gt;""),申込書!$K$22,"")</f>
        <v/>
      </c>
      <c r="BW165" s="369" t="str">
        <f>IF(BV165="","",IF(INDEX('コンテンツ＆備考マスタ'!$H:$J,MATCH(学校情報!BV$3,'コンテンツ＆備考マスタ'!$H:$H,0),3)="●",IF(AND(BV165&lt;&gt;"",ISNUMBER(申込書!$AC$22)=TRUE,申込書!$C$54&lt;&gt;"▼プルダウンより選択してください",申込書!$C$54&lt;&gt;""),申込書!$AC$22,""),"-"))</f>
        <v/>
      </c>
      <c r="BX165" s="369"/>
      <c r="BY165" s="369"/>
      <c r="BZ165" s="370" t="str">
        <f>IF(AND(申込書!$C$54&lt;&gt;"▼プルダウンより選択してください",申込書!$C$54&lt;&gt;"",$G165&lt;&gt;"",申込書!$V$54="特定学年のみ"),"申し込みする","")</f>
        <v/>
      </c>
      <c r="CA165" s="371"/>
      <c r="CB165" s="372"/>
      <c r="CC165" s="373" t="str">
        <f>IF(AND(申込書!$C$55&lt;&gt;"▼プルダウンより選択してください",申込書!$C$55&lt;&gt;"",申込書!$K$22&lt;&gt;"YYYY/MM/DD",$G165&lt;&gt;""),申込書!$K$22,"")</f>
        <v/>
      </c>
      <c r="CD165" s="369" t="str">
        <f>IF(CC165="","",IF(INDEX('コンテンツ＆備考マスタ'!$H:$J,MATCH(学校情報!CC$3,'コンテンツ＆備考マスタ'!$H:$H,0),3)="●",IF(AND(CC165&lt;&gt;"",ISNUMBER(申込書!$AC$22)=TRUE,申込書!$C$55&lt;&gt;"▼プルダウンより選択してください",申込書!$C$55&lt;&gt;""),申込書!$AC$22,""),"-"))</f>
        <v/>
      </c>
      <c r="CE165" s="369"/>
      <c r="CF165" s="369"/>
      <c r="CG165" s="370" t="str">
        <f>IF(AND(申込書!$C$55&lt;&gt;"▼プルダウンより選択してください",申込書!$C$55&lt;&gt;"",$G165&lt;&gt;"",申込書!$V$55="特定学年のみ"),"申し込みする","")</f>
        <v/>
      </c>
      <c r="CH165" s="371"/>
      <c r="CI165" s="372"/>
      <c r="CJ165" s="373" t="str">
        <f>IF(AND(申込書!$C$56&lt;&gt;"▼プルダウンより選択してください",申込書!$C$56&lt;&gt;"",申込書!$K$22&lt;&gt;"YYYY/MM/DD",$G165&lt;&gt;""),申込書!$K$22,"")</f>
        <v/>
      </c>
      <c r="CK165" s="369" t="str">
        <f>IF(CJ165="","",IF(INDEX('コンテンツ＆備考マスタ'!$H:$J,MATCH(学校情報!CJ$3,'コンテンツ＆備考マスタ'!$H:$H,0),3)="●",IF(AND(CJ165&lt;&gt;"",ISNUMBER(申込書!$AC$22)=TRUE,申込書!$C$56&lt;&gt;"▼プルダウンより選択してください",申込書!$C$56&lt;&gt;""),申込書!$AC$22,""),"-"))</f>
        <v/>
      </c>
      <c r="CL165" s="369"/>
      <c r="CM165" s="369"/>
      <c r="CN165" s="370" t="str">
        <f>IF(AND(申込書!$C$56&lt;&gt;"▼プルダウンより選択してください",申込書!$C$56&lt;&gt;"",$G165&lt;&gt;"",申込書!$V$56="特定学年のみ"),"申し込みする","")</f>
        <v/>
      </c>
      <c r="CO165" s="371"/>
      <c r="CP165" s="372"/>
      <c r="CQ165" s="373" t="str">
        <f>IF(AND(申込書!$C$57&lt;&gt;"▼プルダウンより選択してください",申込書!$C$57&lt;&gt;"",申込書!$K$22&lt;&gt;"YYYY/MM/DD",$G165&lt;&gt;""),申込書!$K$22,"")</f>
        <v/>
      </c>
      <c r="CR165" s="369" t="str">
        <f>IF(CQ165="","",IF(INDEX('コンテンツ＆備考マスタ'!$H:$J,MATCH(学校情報!CQ$3,'コンテンツ＆備考マスタ'!$H:$H,0),3)="●",IF(AND(CQ165&lt;&gt;"",ISNUMBER(申込書!$AC$22)=TRUE,申込書!$C$57&lt;&gt;"▼プルダウンより選択してください",申込書!$C$57&lt;&gt;""),申込書!$AC$22,""),"-"))</f>
        <v/>
      </c>
      <c r="CS165" s="369"/>
      <c r="CT165" s="369"/>
      <c r="CU165" s="369" t="str">
        <f>IF(AND(申込書!$C$57&lt;&gt;"▼プルダウンより選択してください",申込書!$C$57&lt;&gt;"",$G165&lt;&gt;"",申込書!$V$57="特定学年のみ"),"申し込みする","")</f>
        <v/>
      </c>
      <c r="CV165" s="371"/>
      <c r="CW165" s="372"/>
      <c r="CX165" s="373" t="str">
        <f>IF(AND(申込書!$C$58&lt;&gt;"▼プルダウンより選択してください",申込書!$C$58&lt;&gt;"",申込書!$K$22&lt;&gt;"YYYY/MM/DD",$G165&lt;&gt;""),申込書!$K$22,"")</f>
        <v/>
      </c>
      <c r="CY165" s="369" t="str">
        <f>IF(CX165="","",IF(INDEX('コンテンツ＆備考マスタ'!$H:$J,MATCH(学校情報!CX$3,'コンテンツ＆備考マスタ'!$H:$H,0),3)="●",IF(AND(CX165&lt;&gt;"",ISNUMBER(申込書!$AC$22)=TRUE,申込書!$C$58&lt;&gt;"▼プルダウンより選択してください",申込書!$C$58&lt;&gt;""),申込書!$AC$22,""),"-"))</f>
        <v/>
      </c>
      <c r="CZ165" s="369"/>
      <c r="DA165" s="369"/>
      <c r="DB165" s="369" t="str">
        <f>IF(AND(申込書!$C$58&lt;&gt;"▼プルダウンより選択してください",申込書!$C$58&lt;&gt;"",$G165&lt;&gt;"",申込書!$V$58="特定学年のみ"),"申し込みする","")</f>
        <v/>
      </c>
      <c r="DC165" s="371"/>
      <c r="DD165" s="372"/>
      <c r="DE165" s="373" t="str">
        <f>IF(AND(申込書!$C$59&lt;&gt;"▼プルダウンより選択してください",申込書!$C$59&lt;&gt;"",申込書!$K$22&lt;&gt;"YYYY/MM/DD",$G165&lt;&gt;""),申込書!$K$22,"")</f>
        <v/>
      </c>
      <c r="DF165" s="369" t="str">
        <f>IF(DE165="","",IF(INDEX('コンテンツ＆備考マスタ'!$H:$J,MATCH(学校情報!DE$3,'コンテンツ＆備考マスタ'!$H:$H,0),3)="●",IF(AND(DE165&lt;&gt;"",ISNUMBER(申込書!$AC$22)=TRUE,申込書!$C$59&lt;&gt;"▼プルダウンより選択してください",申込書!$C$59&lt;&gt;""),申込書!$AC$22,""),"-"))</f>
        <v/>
      </c>
      <c r="DG165" s="369"/>
      <c r="DH165" s="369"/>
      <c r="DI165" s="369" t="str">
        <f>IF(AND(申込書!$C$59&lt;&gt;"▼プルダウンより選択してください",申込書!$C$59&lt;&gt;"",$G165&lt;&gt;"",申込書!$V$59="特定学年のみ"),"申し込みする","")</f>
        <v/>
      </c>
      <c r="DJ165" s="371"/>
      <c r="DK165" s="372"/>
      <c r="DL165" s="373" t="str">
        <f>IF(AND(申込書!$C$60&lt;&gt;"▼プルダウンより選択してください",申込書!$C$60&lt;&gt;"",申込書!$K$22&lt;&gt;"YYYY/MM/DD",$G165&lt;&gt;""),申込書!$K$22,"")</f>
        <v/>
      </c>
      <c r="DM165" s="369" t="str">
        <f>IF(DL165="","",IF(INDEX('コンテンツ＆備考マスタ'!$H:$J,MATCH(学校情報!DL$3,'コンテンツ＆備考マスタ'!$H:$H,0),3)="●",IF(AND(DL165&lt;&gt;"",ISNUMBER(申込書!$AC$22)=TRUE,申込書!$C$60&lt;&gt;"▼プルダウンより選択してください",申込書!$C$60&lt;&gt;""),申込書!$AC$22,""),"-"))</f>
        <v/>
      </c>
      <c r="DN165" s="369"/>
      <c r="DO165" s="369"/>
      <c r="DP165" s="369" t="str">
        <f>IF(AND(申込書!$C$60&lt;&gt;"▼プルダウンより選択してください",申込書!$C$60&lt;&gt;"",$G165&lt;&gt;"",申込書!$V$60="特定学年のみ"),"申し込みする","")</f>
        <v/>
      </c>
      <c r="DQ165" s="371"/>
      <c r="DR165" s="372"/>
      <c r="DS165" s="373" t="str">
        <f>IF(AND(申込書!$C$61&lt;&gt;"▼プルダウンより選択してください",申込書!$C$61&lt;&gt;"",申込書!$K$22&lt;&gt;"YYYY/MM/DD",$G165&lt;&gt;""),申込書!$K$22,"")</f>
        <v/>
      </c>
      <c r="DT165" s="369" t="str">
        <f>IF(DS165="","",IF(INDEX('コンテンツ＆備考マスタ'!$H:$J,MATCH(学校情報!DS$3,'コンテンツ＆備考マスタ'!$H:$H,0),3)="●",IF(AND(DS165&lt;&gt;"",ISNUMBER(申込書!$AC$22)=TRUE,申込書!$C$61&lt;&gt;"▼プルダウンより選択してください",申込書!$C$61&lt;&gt;""),申込書!$AC$22,""),"-"))</f>
        <v/>
      </c>
      <c r="DU165" s="369"/>
      <c r="DV165" s="369"/>
      <c r="DW165" s="369" t="str">
        <f>IF(AND(申込書!$C$61&lt;&gt;"▼プルダウンより選択してください",申込書!$C$61&lt;&gt;"",$G165&lt;&gt;"",申込書!$V$61="特定学年のみ"),"申し込みする","")</f>
        <v/>
      </c>
      <c r="DX165" s="371"/>
      <c r="DY165" s="372"/>
      <c r="DZ165" s="373" t="str">
        <f>IF(AND(申込書!$C$62&lt;&gt;"▼プルダウンより選択してください",申込書!$C$62&lt;&gt;"",申込書!$K$22&lt;&gt;"YYYY/MM/DD",$G165&lt;&gt;""),申込書!$K$22,"")</f>
        <v/>
      </c>
      <c r="EA165" s="369" t="str">
        <f>IF(DZ165="","",IF(INDEX('コンテンツ＆備考マスタ'!$H:$J,MATCH(学校情報!DZ$3,'コンテンツ＆備考マスタ'!$H:$H,0),3)="●",IF(AND(DZ165&lt;&gt;"",ISNUMBER(申込書!$AC$22)=TRUE,申込書!$C$62&lt;&gt;"▼プルダウンより選択してください",申込書!$C$62&lt;&gt;""),申込書!$AC$22,""),"-"))</f>
        <v/>
      </c>
      <c r="EB165" s="369"/>
      <c r="EC165" s="369"/>
      <c r="ED165" s="370" t="str">
        <f>IF(AND(申込書!$C$62&lt;&gt;"▼プルダウンより選択してください",申込書!$C$62&lt;&gt;"",$G165&lt;&gt;"",申込書!$V$62="特定学年のみ"),"申し込みする","")</f>
        <v/>
      </c>
      <c r="EE165" s="371"/>
      <c r="EF165" s="372"/>
      <c r="EG165" s="373" t="str">
        <f>IF(AND(申込書!$C$63&lt;&gt;"▼プルダウンより選択してください",申込書!$C$63&lt;&gt;"",申込書!$K$22&lt;&gt;"YYYY/MM/DD",$G165&lt;&gt;""),申込書!$K$22,"")</f>
        <v/>
      </c>
      <c r="EH165" s="369" t="str">
        <f>IF(EG165="","",IF(INDEX('コンテンツ＆備考マスタ'!$H:$J,MATCH(学校情報!EG$3,'コンテンツ＆備考マスタ'!$H:$H,0),3)="●",IF(AND(EG165&lt;&gt;"",ISNUMBER(申込書!$AC$22)=TRUE,申込書!$C$63&lt;&gt;"▼プルダウンより選択してください",申込書!$C$63&lt;&gt;""),申込書!$AC$22,""),"-"))</f>
        <v/>
      </c>
      <c r="EI165" s="369"/>
      <c r="EJ165" s="369"/>
      <c r="EK165" s="370" t="str">
        <f>IF(AND(申込書!$C$63&lt;&gt;"▼プルダウンより選択してください",申込書!$C$63&lt;&gt;"",$G165&lt;&gt;"",申込書!$V$63="特定学年のみ"),"申し込みする","")</f>
        <v/>
      </c>
      <c r="EL165" s="371"/>
      <c r="EM165" s="372"/>
      <c r="EN165" s="373" t="str">
        <f>IF(AND(申込書!$C$64&lt;&gt;"▼プルダウンより選択してください",申込書!$C$64&lt;&gt;"",申込書!$K$22&lt;&gt;"YYYY/MM/DD",$G165&lt;&gt;""),申込書!$K$22,"")</f>
        <v/>
      </c>
      <c r="EO165" s="369" t="str">
        <f>IF(EN165="","",IF(INDEX('コンテンツ＆備考マスタ'!$H:$J,MATCH(学校情報!EN$3,'コンテンツ＆備考マスタ'!$H:$H,0),3)="●",IF(AND(EN165&lt;&gt;"",ISNUMBER(申込書!$AC$22)=TRUE,申込書!$C$64&lt;&gt;"▼プルダウンより選択してください",申込書!$C$64&lt;&gt;""),申込書!$AC$22,""),"-"))</f>
        <v/>
      </c>
      <c r="EP165" s="369"/>
      <c r="EQ165" s="369"/>
      <c r="ER165" s="370" t="str">
        <f>IF(AND(申込書!$C$64&lt;&gt;"▼プルダウンより選択してください",申込書!$C$64&lt;&gt;"",$G165&lt;&gt;"",申込書!$V$64="特定学年のみ"),"申し込みする","")</f>
        <v/>
      </c>
      <c r="ES165" s="371"/>
      <c r="ET165" s="372"/>
      <c r="EU165" s="373" t="str">
        <f>IF(AND(申込書!$C$65&lt;&gt;"▼プルダウンより選択してください",申込書!$C$65&lt;&gt;"",申込書!$K$22&lt;&gt;"YYYY/MM/DD",$G165&lt;&gt;""),申込書!$K$22,"")</f>
        <v/>
      </c>
      <c r="EV165" s="369" t="str">
        <f>IF(EU165="","",IF(INDEX('コンテンツ＆備考マスタ'!$H:$J,MATCH(学校情報!EU$3,'コンテンツ＆備考マスタ'!$H:$H,0),3)="●",IF(AND(EU165&lt;&gt;"",ISNUMBER(申込書!$AC$22)=TRUE,申込書!$C$65&lt;&gt;"▼プルダウンより選択してください",申込書!$C$65&lt;&gt;""),申込書!$AC$22,""),"-"))</f>
        <v/>
      </c>
      <c r="EW165" s="369"/>
      <c r="EX165" s="369"/>
      <c r="EY165" s="370" t="str">
        <f>IF(AND(申込書!$C$65&lt;&gt;"▼プルダウンより選択してください",申込書!$C$65&lt;&gt;"",$G165&lt;&gt;"",申込書!$V$65="特定学年のみ"),"申し込みする","")</f>
        <v/>
      </c>
      <c r="EZ165" s="371"/>
      <c r="FA165" s="372"/>
      <c r="FB165" s="373" t="str">
        <f>IF(AND(申込書!$C$66&lt;&gt;"▼プルダウンより選択してください",申込書!$C$66&lt;&gt;"",申込書!$K$22&lt;&gt;"YYYY/MM/DD",$G165&lt;&gt;""),申込書!$K$22,"")</f>
        <v/>
      </c>
      <c r="FC165" s="369" t="str">
        <f>IF(FB165="","",IF(INDEX('コンテンツ＆備考マスタ'!$H:$J,MATCH(学校情報!FB$3,'コンテンツ＆備考マスタ'!$H:$H,0),3)="●",IF(AND(FB165&lt;&gt;"",ISNUMBER(申込書!$AC$22)=TRUE,申込書!$C$66&lt;&gt;"▼プルダウンより選択してください",申込書!$C$66&lt;&gt;""),申込書!$AC$22,""),"-"))</f>
        <v/>
      </c>
      <c r="FD165" s="369"/>
      <c r="FE165" s="369"/>
      <c r="FF165" s="370" t="str">
        <f>IF(AND(申込書!$C$66&lt;&gt;"▼プルダウンより選択してください",申込書!$C$66&lt;&gt;"",$G165&lt;&gt;"",申込書!$V$66="特定学年のみ"),"申し込みする","")</f>
        <v/>
      </c>
      <c r="FG165" s="371"/>
      <c r="FH165" s="372"/>
      <c r="FI165" s="373" t="str">
        <f>IF(AND(申込書!$C$67&lt;&gt;"▼プルダウンより選択してください",申込書!$C$67&lt;&gt;"",申込書!$K$22&lt;&gt;"YYYY/MM/DD",$G165&lt;&gt;""),申込書!$K$22,"")</f>
        <v/>
      </c>
      <c r="FJ165" s="369" t="str">
        <f>IF(FI165="","",IF(INDEX('コンテンツ＆備考マスタ'!$H:$J,MATCH(学校情報!FI$3,'コンテンツ＆備考マスタ'!$H:$H,0),3)="●",IF(AND(FI165&lt;&gt;"",ISNUMBER(申込書!$AC$22)=TRUE,申込書!$C$67&lt;&gt;"▼プルダウンより選択してください",申込書!$C$67&lt;&gt;""),申込書!$AC$22,""),"-"))</f>
        <v/>
      </c>
      <c r="FK165" s="369"/>
      <c r="FL165" s="369"/>
      <c r="FM165" s="370" t="str">
        <f>IF(AND(申込書!$C$67&lt;&gt;"▼プルダウンより選択してください",申込書!$C$67&lt;&gt;"",$G165&lt;&gt;"",申込書!$V$67="特定学年のみ"),"申し込みする","")</f>
        <v/>
      </c>
      <c r="FN165" s="371"/>
      <c r="FO165" s="372"/>
      <c r="FP165" s="373" t="str">
        <f>IF(AND(申込書!$C$68&lt;&gt;"▼プルダウンより選択してください",申込書!$C$68&lt;&gt;"",申込書!$K$22&lt;&gt;"YYYY/MM/DD",$G165&lt;&gt;""),申込書!$K$22,"")</f>
        <v/>
      </c>
      <c r="FQ165" s="369" t="str">
        <f>IF(FP165="","",IF(INDEX('コンテンツ＆備考マスタ'!$H:$J,MATCH(学校情報!FP$3,'コンテンツ＆備考マスタ'!$H:$H,0),3)="●",IF(AND(FP165&lt;&gt;"",ISNUMBER(申込書!$AC$22)=TRUE,申込書!$C$68&lt;&gt;"▼プルダウンより選択してください",申込書!$C$68&lt;&gt;""),申込書!$AC$22,""),"-"))</f>
        <v/>
      </c>
      <c r="FR165" s="369"/>
      <c r="FS165" s="369"/>
      <c r="FT165" s="370" t="str">
        <f>IF(AND(申込書!$C$68&lt;&gt;"▼プルダウンより選択してください",申込書!$C$68&lt;&gt;"",$G165&lt;&gt;"",申込書!$V$68="特定学年のみ"),"申し込みする","")</f>
        <v/>
      </c>
      <c r="FU165" s="371"/>
      <c r="FV165" s="372"/>
      <c r="FW165" s="373" t="str">
        <f>IF(AND(申込書!$C$69&lt;&gt;"▼プルダウンより選択してください",申込書!$C$69&lt;&gt;"",申込書!$K$22&lt;&gt;"YYYY/MM/DD",$G165&lt;&gt;""),申込書!$K$22,"")</f>
        <v/>
      </c>
      <c r="FX165" s="369" t="str">
        <f>IF(FW165="","",IF(INDEX('コンテンツ＆備考マスタ'!$H:$J,MATCH(学校情報!FW$3,'コンテンツ＆備考マスタ'!$H:$H,0),3)="●",IF(AND(FW165&lt;&gt;"",ISNUMBER(申込書!$AC$22)=TRUE,申込書!$C$69&lt;&gt;"▼プルダウンより選択してください",申込書!$C$69&lt;&gt;""),申込書!$AC$22,""),"-"))</f>
        <v/>
      </c>
      <c r="FY165" s="369"/>
      <c r="FZ165" s="369"/>
      <c r="GA165" s="370" t="str">
        <f>IF(AND(申込書!$C$69&lt;&gt;"▼プルダウンより選択してください",申込書!$C$69&lt;&gt;"",$G165&lt;&gt;"",申込書!$V$69="特定学年のみ"),"申し込みする","")</f>
        <v/>
      </c>
      <c r="GB165" s="371"/>
      <c r="GC165" s="372"/>
      <c r="GD165" s="373" t="str">
        <f>IF(AND(申込書!$C$70&lt;&gt;"▼プルダウンより選択してください",申込書!$C$70&lt;&gt;"",申込書!$K$22&lt;&gt;"YYYY/MM/DD",$G165&lt;&gt;""),申込書!$K$22,"")</f>
        <v/>
      </c>
      <c r="GE165" s="369" t="str">
        <f>IF(GD165="","",IF(INDEX('コンテンツ＆備考マスタ'!$H:$J,MATCH(学校情報!GD$3,'コンテンツ＆備考マスタ'!$H:$H,0),3)="●",IF(AND(GD165&lt;&gt;"",ISNUMBER(申込書!$AC$22)=TRUE,申込書!$C$70&lt;&gt;"▼プルダウンより選択してください",申込書!$C$70&lt;&gt;""),申込書!$AC$22,""),"-"))</f>
        <v/>
      </c>
      <c r="GF165" s="369"/>
      <c r="GG165" s="369"/>
      <c r="GH165" s="370" t="str">
        <f>IF(AND(申込書!$C$70&lt;&gt;"▼プルダウンより選択してください",申込書!$C$70&lt;&gt;"",$G165&lt;&gt;"",申込書!$V$70="特定学年のみ"),"申し込みする","")</f>
        <v/>
      </c>
      <c r="GI165" s="371"/>
      <c r="GJ165" s="372"/>
      <c r="GK165" s="373" t="str">
        <f>IF(AND(申込書!$C$71&lt;&gt;"▼プルダウンより選択してください",申込書!$C$71&lt;&gt;"",申込書!$K$22&lt;&gt;"YYYY/MM/DD",$G165&lt;&gt;""),申込書!$K$22,"")</f>
        <v/>
      </c>
      <c r="GL165" s="369" t="str">
        <f>IF(GK165="","",IF(INDEX('コンテンツ＆備考マスタ'!$H:$J,MATCH(学校情報!GK$3,'コンテンツ＆備考マスタ'!$H:$H,0),3)="●",IF(AND(GK165&lt;&gt;"",ISNUMBER(申込書!$AC$22)=TRUE,申込書!$C$71&lt;&gt;"▼プルダウンより選択してください",申込書!$C$71&lt;&gt;""),申込書!$AC$22,""),"-"))</f>
        <v/>
      </c>
      <c r="GM165" s="369"/>
      <c r="GN165" s="369"/>
      <c r="GO165" s="370" t="str">
        <f>IF(AND(申込書!$C$71&lt;&gt;"▼プルダウンより選択してください",申込書!$C$71&lt;&gt;"",$G165&lt;&gt;"",申込書!$V$71="特定学年のみ"),"申し込みする","")</f>
        <v/>
      </c>
      <c r="GP165" s="371"/>
      <c r="GQ165" s="372"/>
      <c r="GR165" s="373" t="str">
        <f>IF(AND(申込書!$C$72&lt;&gt;"▼プルダウンより選択してください",申込書!$C$72&lt;&gt;"",申込書!$K$22&lt;&gt;"YYYY/MM/DD",$G165&lt;&gt;""),申込書!$K$22,"")</f>
        <v/>
      </c>
      <c r="GS165" s="369" t="str">
        <f>IF(GR165="","",IF(INDEX('コンテンツ＆備考マスタ'!$H:$J,MATCH(学校情報!GR$3,'コンテンツ＆備考マスタ'!$H:$H,0),3)="●",IF(AND(GR165&lt;&gt;"",ISNUMBER(申込書!$AC$22)=TRUE,申込書!$C$72&lt;&gt;"▼プルダウンより選択してください",申込書!$C$72&lt;&gt;""),申込書!$AC$22,""),"-"))</f>
        <v/>
      </c>
      <c r="GT165" s="369"/>
      <c r="GU165" s="369"/>
      <c r="GV165" s="370" t="str">
        <f>IF(AND(申込書!$C$72&lt;&gt;"▼プルダウンより選択してください",申込書!$C$72&lt;&gt;"",$G165&lt;&gt;"",申込書!$V$72="特定学年のみ"),"申し込みする","")</f>
        <v/>
      </c>
      <c r="GW165" s="371"/>
      <c r="GX165" s="372"/>
      <c r="GY165" s="373" t="str">
        <f>IF(AND(申込書!$C$73&lt;&gt;"▼プルダウンより選択してください",申込書!$C$73&lt;&gt;"",申込書!$K$22&lt;&gt;"YYYY/MM/DD",$G165&lt;&gt;""),申込書!$K$22,"")</f>
        <v/>
      </c>
      <c r="GZ165" s="369" t="str">
        <f>IF(GY165="","",IF(INDEX('コンテンツ＆備考マスタ'!$H:$J,MATCH(学校情報!GY$3,'コンテンツ＆備考マスタ'!$H:$H,0),3)="●",IF(AND(GY165&lt;&gt;"",ISNUMBER(申込書!$AC$22)=TRUE,申込書!$C$73&lt;&gt;"▼プルダウンより選択してください",申込書!$C$73&lt;&gt;""),申込書!$AC$22,""),"-"))</f>
        <v/>
      </c>
      <c r="HA165" s="369"/>
      <c r="HB165" s="369"/>
      <c r="HC165" s="370" t="str">
        <f>IF(AND(申込書!$C$73&lt;&gt;"▼プルダウンより選択してください",申込書!$C$73&lt;&gt;"",$G165&lt;&gt;"",申込書!$V$73="特定学年のみ"),"申し込みする","")</f>
        <v/>
      </c>
      <c r="HD165" s="371"/>
      <c r="HE165" s="372"/>
      <c r="HF165" s="373" t="str">
        <f>IF(AND(申込書!$C$74&lt;&gt;"▼プルダウンより選択してください",申込書!$C$74&lt;&gt;"",申込書!$K$22&lt;&gt;"YYYY/MM/DD",$G165&lt;&gt;""),申込書!$K$22,"")</f>
        <v/>
      </c>
      <c r="HG165" s="369" t="str">
        <f>IF(HF165="","",IF(INDEX('コンテンツ＆備考マスタ'!$H:$J,MATCH(学校情報!HF$3,'コンテンツ＆備考マスタ'!$H:$H,0),3)="●",IF(AND(HF165&lt;&gt;"",ISNUMBER(申込書!$AC$22)=TRUE,申込書!$C$74&lt;&gt;"▼プルダウンより選択してください",申込書!$C$74&lt;&gt;""),申込書!$AC$22,""),"-"))</f>
        <v/>
      </c>
      <c r="HH165" s="369"/>
      <c r="HI165" s="369"/>
      <c r="HJ165" s="370" t="str">
        <f>IF(AND(申込書!$C$74&lt;&gt;"▼プルダウンより選択してください",申込書!$C$74&lt;&gt;"",$G165&lt;&gt;"",申込書!$V$74="特定学年のみ"),"申し込みする","")</f>
        <v/>
      </c>
      <c r="HK165" s="371"/>
      <c r="HL165" s="372"/>
      <c r="HM165" s="373" t="str">
        <f>IF(AND(申込書!$C$75&lt;&gt;"▼プルダウンより選択してください",申込書!$C$75&lt;&gt;"",申込書!$K$22&lt;&gt;"YYYY/MM/DD",$G165&lt;&gt;""),申込書!$K$22,"")</f>
        <v/>
      </c>
      <c r="HN165" s="369" t="str">
        <f>IF(HM165="","",IF(INDEX('コンテンツ＆備考マスタ'!$H:$J,MATCH(学校情報!HM$3,'コンテンツ＆備考マスタ'!$H:$H,0),3)="●",IF(AND(HM165&lt;&gt;"",ISNUMBER(申込書!$AC$22)=TRUE,申込書!$C$75&lt;&gt;"▼プルダウンより選択してください",申込書!$C$75&lt;&gt;""),申込書!$AC$22,""),"-"))</f>
        <v/>
      </c>
      <c r="HO165" s="369"/>
      <c r="HP165" s="369"/>
      <c r="HQ165" s="370" t="str">
        <f>IF(AND(申込書!$C$75&lt;&gt;"▼プルダウンより選択してください",申込書!$C$75&lt;&gt;"",$G165&lt;&gt;"",申込書!$V$75="特定学年のみ"),"申し込みする","")</f>
        <v/>
      </c>
      <c r="HR165" s="371"/>
      <c r="HS165" s="371"/>
      <c r="HT165" s="374" t="str">
        <f>IF(AND(申込書!$C$76&lt;&gt;"▼プルダウンより選択してください",申込書!$C$76&lt;&gt;"",申込書!$K$22&lt;&gt;"YYYY/MM/DD",$G165&lt;&gt;""),申込書!$K$22,"")</f>
        <v/>
      </c>
      <c r="HU165" s="369" t="str">
        <f>IF(HT165="","",IF(INDEX('コンテンツ＆備考マスタ'!$H:$J,MATCH(学校情報!HT$3,'コンテンツ＆備考マスタ'!$H:$H,0),3)="●",IF(AND(HT165&lt;&gt;"",ISNUMBER(申込書!$AC$22)=TRUE,申込書!$C$76&lt;&gt;"▼プルダウンより選択してください",申込書!$C$76&lt;&gt;""),申込書!$AC$22,""),"-"))</f>
        <v/>
      </c>
      <c r="HV165" s="369"/>
      <c r="HW165" s="369"/>
      <c r="HX165" s="370" t="str">
        <f>IF(AND(申込書!$C$76&lt;&gt;"▼プルダウンより選択してください",申込書!$C$76&lt;&gt;"",$G165&lt;&gt;"",申込書!$V$76="特定学年のみ"),"申し込みする","")</f>
        <v/>
      </c>
      <c r="HY165" s="371"/>
      <c r="HZ165" s="372"/>
      <c r="IA165" s="69"/>
    </row>
    <row r="166" spans="2:235" ht="26.85" hidden="1" customHeight="1" outlineLevel="1">
      <c r="B166" s="365">
        <f t="shared" si="6"/>
        <v>161</v>
      </c>
      <c r="C166" s="55"/>
      <c r="D166" s="56"/>
      <c r="E166" s="154"/>
      <c r="F166" s="57"/>
      <c r="G166" s="58"/>
      <c r="H166" s="59"/>
      <c r="I166" s="60"/>
      <c r="J166" s="61"/>
      <c r="K166" s="366" t="str">
        <f t="shared" si="7"/>
        <v/>
      </c>
      <c r="L166" s="62"/>
      <c r="M166" s="322"/>
      <c r="N166" s="63"/>
      <c r="O166" s="64"/>
      <c r="P166" s="367" t="str">
        <f t="shared" si="8"/>
        <v/>
      </c>
      <c r="Q166" s="65"/>
      <c r="R166" s="66"/>
      <c r="S166" s="67"/>
      <c r="T166" s="68"/>
      <c r="U166" s="68"/>
      <c r="V166" s="68"/>
      <c r="W166" s="66"/>
      <c r="X166" s="281"/>
      <c r="Y166" s="368" t="str">
        <f>IF(AND(申込書!$C$47&lt;&gt;"▼プルダウンより選択してください",申込書!$C$47&lt;&gt;"",申込書!$K$22&lt;&gt;"YYYY/MM/DD",$G166&lt;&gt;""),申込書!$K$22,"")</f>
        <v/>
      </c>
      <c r="Z166" s="369" t="str">
        <f>IF(Y166="","",IF(INDEX('コンテンツ＆備考マスタ'!$H:$J,MATCH(学校情報!Y$3,'コンテンツ＆備考マスタ'!$H:$H,0),3)="●",IF(AND(Y166&lt;&gt;"",ISNUMBER(申込書!$AC$22)=TRUE,申込書!$C$47&lt;&gt;"▼プルダウンより選択してください",申込書!$C$47&lt;&gt;""),申込書!$AC$22,""),"-"))</f>
        <v/>
      </c>
      <c r="AA166" s="369"/>
      <c r="AB166" s="369"/>
      <c r="AC166" s="370" t="str">
        <f>IF(AND(申込書!$C$47&lt;&gt;"▼プルダウンより選択してください",申込書!$C$47&lt;&gt;"",$G166&lt;&gt;"",申込書!$V$47="特定学年のみ"),"申し込みする","")</f>
        <v/>
      </c>
      <c r="AD166" s="371"/>
      <c r="AE166" s="372"/>
      <c r="AF166" s="373" t="str">
        <f>IF(AND(申込書!$C$48&lt;&gt;"▼プルダウンより選択してください",申込書!$C$48&lt;&gt;"",申込書!$K$22&lt;&gt;"YYYY/MM/DD",$G166&lt;&gt;""),申込書!$K$22,"")</f>
        <v/>
      </c>
      <c r="AG166" s="369" t="str">
        <f>IF(AF166="","",IF(INDEX('コンテンツ＆備考マスタ'!$H:$J,MATCH(学校情報!AF$3,'コンテンツ＆備考マスタ'!$H:$H,0),3)="●",IF(AND(AF166&lt;&gt;"",ISNUMBER(申込書!$AC$22)=TRUE,申込書!$C$48&lt;&gt;"▼プルダウンより選択してください",申込書!$C$48&lt;&gt;""),申込書!$AC$22,""),"-"))</f>
        <v/>
      </c>
      <c r="AH166" s="369"/>
      <c r="AI166" s="369"/>
      <c r="AJ166" s="370" t="str">
        <f>IF(AND(申込書!$C$48&lt;&gt;"▼プルダウンより選択してください",申込書!$C$48&lt;&gt;"",$G166&lt;&gt;"",申込書!$V$48="特定学年のみ"),"申し込みする","")</f>
        <v/>
      </c>
      <c r="AK166" s="371"/>
      <c r="AL166" s="372"/>
      <c r="AM166" s="373" t="str">
        <f>IF(AND(申込書!$C$49&lt;&gt;"▼プルダウンより選択してください",申込書!$C$49&lt;&gt;"",申込書!$K$22&lt;&gt;"YYYY/MM/DD",$G166&lt;&gt;""),申込書!$K$22,"")</f>
        <v/>
      </c>
      <c r="AN166" s="369" t="str">
        <f>IF(AM166="","",IF(INDEX('コンテンツ＆備考マスタ'!$H:$J,MATCH(学校情報!AM$3,'コンテンツ＆備考マスタ'!$H:$H,0),3)="●",IF(AND(AM166&lt;&gt;"",ISNUMBER(申込書!$AC$22)=TRUE,申込書!$C$49&lt;&gt;"▼プルダウンより選択してください",申込書!$C$49&lt;&gt;""),申込書!$AC$22,""),"-"))</f>
        <v/>
      </c>
      <c r="AO166" s="369"/>
      <c r="AP166" s="369"/>
      <c r="AQ166" s="370" t="str">
        <f>IF(AND(申込書!$C$49&lt;&gt;"▼プルダウンより選択してください",申込書!$C$49&lt;&gt;"",$G166&lt;&gt;"",申込書!$V$49="特定学年のみ"),"申し込みする","")</f>
        <v/>
      </c>
      <c r="AR166" s="371"/>
      <c r="AS166" s="372"/>
      <c r="AT166" s="373" t="str">
        <f>IF(AND(申込書!$C$50&lt;&gt;"▼プルダウンより選択してください",申込書!$C$50&lt;&gt;"",申込書!$K$22&lt;&gt;"YYYY/MM/DD",$G166&lt;&gt;""),申込書!$K$22,"")</f>
        <v/>
      </c>
      <c r="AU166" s="369" t="str">
        <f>IF(AT166="","",IF(INDEX('コンテンツ＆備考マスタ'!$H:$J,MATCH(学校情報!AT$3,'コンテンツ＆備考マスタ'!$H:$H,0),3)="●",IF(AND(AT166&lt;&gt;"",ISNUMBER(申込書!$AC$22)=TRUE,申込書!$C$50&lt;&gt;"▼プルダウンより選択してください",申込書!$C$50&lt;&gt;""),申込書!$AC$22,""),"-"))</f>
        <v/>
      </c>
      <c r="AV166" s="369"/>
      <c r="AW166" s="369"/>
      <c r="AX166" s="370" t="str">
        <f>IF(AND(申込書!$C$50&lt;&gt;"▼プルダウンより選択してください",申込書!$C$50&lt;&gt;"",$G166&lt;&gt;"",申込書!$V$50="特定学年のみ"),"申し込みする","")</f>
        <v/>
      </c>
      <c r="AY166" s="371"/>
      <c r="AZ166" s="372"/>
      <c r="BA166" s="373" t="str">
        <f>IF(AND(申込書!$C$51&lt;&gt;"▼プルダウンより選択してください",申込書!$C$51&lt;&gt;"",申込書!$K$22&lt;&gt;"YYYY/MM/DD",$G166&lt;&gt;""),申込書!$K$22,"")</f>
        <v/>
      </c>
      <c r="BB166" s="369" t="str">
        <f>IF(BA166="","",IF(INDEX('コンテンツ＆備考マスタ'!$H:$J,MATCH(学校情報!BA$3,'コンテンツ＆備考マスタ'!$H:$H,0),3)="●",IF(AND(BA166&lt;&gt;"",ISNUMBER(申込書!$AC$22)=TRUE,申込書!$C$51&lt;&gt;"▼プルダウンより選択してください",申込書!$C$51&lt;&gt;""),申込書!$AC$22,""),"-"))</f>
        <v/>
      </c>
      <c r="BC166" s="369"/>
      <c r="BD166" s="369"/>
      <c r="BE166" s="370" t="str">
        <f>IF(AND(申込書!$C$51&lt;&gt;"▼プルダウンより選択してください",申込書!$C$51&lt;&gt;"",$G166&lt;&gt;"",申込書!$V$51="特定学年のみ"),"申し込みする","")</f>
        <v/>
      </c>
      <c r="BF166" s="371"/>
      <c r="BG166" s="372"/>
      <c r="BH166" s="373" t="str">
        <f>IF(AND(申込書!$C$52&lt;&gt;"▼プルダウンより選択してください",申込書!$C$52&lt;&gt;"",申込書!$K$22&lt;&gt;"YYYY/MM/DD",$G166&lt;&gt;""),申込書!$K$22,"")</f>
        <v/>
      </c>
      <c r="BI166" s="369" t="str">
        <f>IF(BH166="","",IF(INDEX('コンテンツ＆備考マスタ'!$H:$J,MATCH(学校情報!BH$3,'コンテンツ＆備考マスタ'!$H:$H,0),3)="●",IF(AND(BH166&lt;&gt;"",ISNUMBER(申込書!$AC$22)=TRUE,申込書!$C$52&lt;&gt;"▼プルダウンより選択してください",申込書!$C$52&lt;&gt;""),申込書!$AC$22,""),"-"))</f>
        <v/>
      </c>
      <c r="BJ166" s="369"/>
      <c r="BK166" s="369"/>
      <c r="BL166" s="370" t="str">
        <f>IF(AND(申込書!$C$52&lt;&gt;"▼プルダウンより選択してください",申込書!$C$52&lt;&gt;"",$G166&lt;&gt;"",申込書!$V$52="特定学年のみ"),"申し込みする","")</f>
        <v/>
      </c>
      <c r="BM166" s="371"/>
      <c r="BN166" s="372"/>
      <c r="BO166" s="373" t="str">
        <f>IF(AND(申込書!$C$53&lt;&gt;"▼プルダウンより選択してください",申込書!$C$53&lt;&gt;"",申込書!$K$22&lt;&gt;"YYYY/MM/DD",$G166&lt;&gt;""),申込書!$K$22,"")</f>
        <v/>
      </c>
      <c r="BP166" s="369" t="str">
        <f>IF(BO166="","",IF(INDEX('コンテンツ＆備考マスタ'!$H:$J,MATCH(学校情報!BO$3,'コンテンツ＆備考マスタ'!$H:$H,0),3)="●",IF(AND(BO166&lt;&gt;"",ISNUMBER(申込書!$AC$22)=TRUE,申込書!$C$53&lt;&gt;"▼プルダウンより選択してください",申込書!$C$53&lt;&gt;""),申込書!$AC$22,""),"-"))</f>
        <v/>
      </c>
      <c r="BQ166" s="369"/>
      <c r="BR166" s="369"/>
      <c r="BS166" s="370" t="str">
        <f>IF(AND(申込書!$C$53&lt;&gt;"▼プルダウンより選択してください",申込書!$C$53&lt;&gt;"",$G166&lt;&gt;"",申込書!$V$53="特定学年のみ"),"申し込みする","")</f>
        <v/>
      </c>
      <c r="BT166" s="371"/>
      <c r="BU166" s="372"/>
      <c r="BV166" s="373" t="str">
        <f>IF(AND(申込書!$C$54&lt;&gt;"▼プルダウンより選択してください",申込書!$C$54&lt;&gt;"",申込書!$K$22&lt;&gt;"YYYY/MM/DD",$G166&lt;&gt;""),申込書!$K$22,"")</f>
        <v/>
      </c>
      <c r="BW166" s="369" t="str">
        <f>IF(BV166="","",IF(INDEX('コンテンツ＆備考マスタ'!$H:$J,MATCH(学校情報!BV$3,'コンテンツ＆備考マスタ'!$H:$H,0),3)="●",IF(AND(BV166&lt;&gt;"",ISNUMBER(申込書!$AC$22)=TRUE,申込書!$C$54&lt;&gt;"▼プルダウンより選択してください",申込書!$C$54&lt;&gt;""),申込書!$AC$22,""),"-"))</f>
        <v/>
      </c>
      <c r="BX166" s="369"/>
      <c r="BY166" s="369"/>
      <c r="BZ166" s="370" t="str">
        <f>IF(AND(申込書!$C$54&lt;&gt;"▼プルダウンより選択してください",申込書!$C$54&lt;&gt;"",$G166&lt;&gt;"",申込書!$V$54="特定学年のみ"),"申し込みする","")</f>
        <v/>
      </c>
      <c r="CA166" s="371"/>
      <c r="CB166" s="372"/>
      <c r="CC166" s="373" t="str">
        <f>IF(AND(申込書!$C$55&lt;&gt;"▼プルダウンより選択してください",申込書!$C$55&lt;&gt;"",申込書!$K$22&lt;&gt;"YYYY/MM/DD",$G166&lt;&gt;""),申込書!$K$22,"")</f>
        <v/>
      </c>
      <c r="CD166" s="369" t="str">
        <f>IF(CC166="","",IF(INDEX('コンテンツ＆備考マスタ'!$H:$J,MATCH(学校情報!CC$3,'コンテンツ＆備考マスタ'!$H:$H,0),3)="●",IF(AND(CC166&lt;&gt;"",ISNUMBER(申込書!$AC$22)=TRUE,申込書!$C$55&lt;&gt;"▼プルダウンより選択してください",申込書!$C$55&lt;&gt;""),申込書!$AC$22,""),"-"))</f>
        <v/>
      </c>
      <c r="CE166" s="369"/>
      <c r="CF166" s="369"/>
      <c r="CG166" s="370" t="str">
        <f>IF(AND(申込書!$C$55&lt;&gt;"▼プルダウンより選択してください",申込書!$C$55&lt;&gt;"",$G166&lt;&gt;"",申込書!$V$55="特定学年のみ"),"申し込みする","")</f>
        <v/>
      </c>
      <c r="CH166" s="371"/>
      <c r="CI166" s="372"/>
      <c r="CJ166" s="373" t="str">
        <f>IF(AND(申込書!$C$56&lt;&gt;"▼プルダウンより選択してください",申込書!$C$56&lt;&gt;"",申込書!$K$22&lt;&gt;"YYYY/MM/DD",$G166&lt;&gt;""),申込書!$K$22,"")</f>
        <v/>
      </c>
      <c r="CK166" s="369" t="str">
        <f>IF(CJ166="","",IF(INDEX('コンテンツ＆備考マスタ'!$H:$J,MATCH(学校情報!CJ$3,'コンテンツ＆備考マスタ'!$H:$H,0),3)="●",IF(AND(CJ166&lt;&gt;"",ISNUMBER(申込書!$AC$22)=TRUE,申込書!$C$56&lt;&gt;"▼プルダウンより選択してください",申込書!$C$56&lt;&gt;""),申込書!$AC$22,""),"-"))</f>
        <v/>
      </c>
      <c r="CL166" s="369"/>
      <c r="CM166" s="369"/>
      <c r="CN166" s="370" t="str">
        <f>IF(AND(申込書!$C$56&lt;&gt;"▼プルダウンより選択してください",申込書!$C$56&lt;&gt;"",$G166&lt;&gt;"",申込書!$V$56="特定学年のみ"),"申し込みする","")</f>
        <v/>
      </c>
      <c r="CO166" s="371"/>
      <c r="CP166" s="372"/>
      <c r="CQ166" s="373" t="str">
        <f>IF(AND(申込書!$C$57&lt;&gt;"▼プルダウンより選択してください",申込書!$C$57&lt;&gt;"",申込書!$K$22&lt;&gt;"YYYY/MM/DD",$G166&lt;&gt;""),申込書!$K$22,"")</f>
        <v/>
      </c>
      <c r="CR166" s="369" t="str">
        <f>IF(CQ166="","",IF(INDEX('コンテンツ＆備考マスタ'!$H:$J,MATCH(学校情報!CQ$3,'コンテンツ＆備考マスタ'!$H:$H,0),3)="●",IF(AND(CQ166&lt;&gt;"",ISNUMBER(申込書!$AC$22)=TRUE,申込書!$C$57&lt;&gt;"▼プルダウンより選択してください",申込書!$C$57&lt;&gt;""),申込書!$AC$22,""),"-"))</f>
        <v/>
      </c>
      <c r="CS166" s="369"/>
      <c r="CT166" s="369"/>
      <c r="CU166" s="369" t="str">
        <f>IF(AND(申込書!$C$57&lt;&gt;"▼プルダウンより選択してください",申込書!$C$57&lt;&gt;"",$G166&lt;&gt;"",申込書!$V$57="特定学年のみ"),"申し込みする","")</f>
        <v/>
      </c>
      <c r="CV166" s="371"/>
      <c r="CW166" s="372"/>
      <c r="CX166" s="373" t="str">
        <f>IF(AND(申込書!$C$58&lt;&gt;"▼プルダウンより選択してください",申込書!$C$58&lt;&gt;"",申込書!$K$22&lt;&gt;"YYYY/MM/DD",$G166&lt;&gt;""),申込書!$K$22,"")</f>
        <v/>
      </c>
      <c r="CY166" s="369" t="str">
        <f>IF(CX166="","",IF(INDEX('コンテンツ＆備考マスタ'!$H:$J,MATCH(学校情報!CX$3,'コンテンツ＆備考マスタ'!$H:$H,0),3)="●",IF(AND(CX166&lt;&gt;"",ISNUMBER(申込書!$AC$22)=TRUE,申込書!$C$58&lt;&gt;"▼プルダウンより選択してください",申込書!$C$58&lt;&gt;""),申込書!$AC$22,""),"-"))</f>
        <v/>
      </c>
      <c r="CZ166" s="369"/>
      <c r="DA166" s="369"/>
      <c r="DB166" s="369" t="str">
        <f>IF(AND(申込書!$C$58&lt;&gt;"▼プルダウンより選択してください",申込書!$C$58&lt;&gt;"",$G166&lt;&gt;"",申込書!$V$58="特定学年のみ"),"申し込みする","")</f>
        <v/>
      </c>
      <c r="DC166" s="371"/>
      <c r="DD166" s="372"/>
      <c r="DE166" s="373" t="str">
        <f>IF(AND(申込書!$C$59&lt;&gt;"▼プルダウンより選択してください",申込書!$C$59&lt;&gt;"",申込書!$K$22&lt;&gt;"YYYY/MM/DD",$G166&lt;&gt;""),申込書!$K$22,"")</f>
        <v/>
      </c>
      <c r="DF166" s="369" t="str">
        <f>IF(DE166="","",IF(INDEX('コンテンツ＆備考マスタ'!$H:$J,MATCH(学校情報!DE$3,'コンテンツ＆備考マスタ'!$H:$H,0),3)="●",IF(AND(DE166&lt;&gt;"",ISNUMBER(申込書!$AC$22)=TRUE,申込書!$C$59&lt;&gt;"▼プルダウンより選択してください",申込書!$C$59&lt;&gt;""),申込書!$AC$22,""),"-"))</f>
        <v/>
      </c>
      <c r="DG166" s="369"/>
      <c r="DH166" s="369"/>
      <c r="DI166" s="369" t="str">
        <f>IF(AND(申込書!$C$59&lt;&gt;"▼プルダウンより選択してください",申込書!$C$59&lt;&gt;"",$G166&lt;&gt;"",申込書!$V$59="特定学年のみ"),"申し込みする","")</f>
        <v/>
      </c>
      <c r="DJ166" s="371"/>
      <c r="DK166" s="372"/>
      <c r="DL166" s="373" t="str">
        <f>IF(AND(申込書!$C$60&lt;&gt;"▼プルダウンより選択してください",申込書!$C$60&lt;&gt;"",申込書!$K$22&lt;&gt;"YYYY/MM/DD",$G166&lt;&gt;""),申込書!$K$22,"")</f>
        <v/>
      </c>
      <c r="DM166" s="369" t="str">
        <f>IF(DL166="","",IF(INDEX('コンテンツ＆備考マスタ'!$H:$J,MATCH(学校情報!DL$3,'コンテンツ＆備考マスタ'!$H:$H,0),3)="●",IF(AND(DL166&lt;&gt;"",ISNUMBER(申込書!$AC$22)=TRUE,申込書!$C$60&lt;&gt;"▼プルダウンより選択してください",申込書!$C$60&lt;&gt;""),申込書!$AC$22,""),"-"))</f>
        <v/>
      </c>
      <c r="DN166" s="369"/>
      <c r="DO166" s="369"/>
      <c r="DP166" s="369" t="str">
        <f>IF(AND(申込書!$C$60&lt;&gt;"▼プルダウンより選択してください",申込書!$C$60&lt;&gt;"",$G166&lt;&gt;"",申込書!$V$60="特定学年のみ"),"申し込みする","")</f>
        <v/>
      </c>
      <c r="DQ166" s="371"/>
      <c r="DR166" s="372"/>
      <c r="DS166" s="373" t="str">
        <f>IF(AND(申込書!$C$61&lt;&gt;"▼プルダウンより選択してください",申込書!$C$61&lt;&gt;"",申込書!$K$22&lt;&gt;"YYYY/MM/DD",$G166&lt;&gt;""),申込書!$K$22,"")</f>
        <v/>
      </c>
      <c r="DT166" s="369" t="str">
        <f>IF(DS166="","",IF(INDEX('コンテンツ＆備考マスタ'!$H:$J,MATCH(学校情報!DS$3,'コンテンツ＆備考マスタ'!$H:$H,0),3)="●",IF(AND(DS166&lt;&gt;"",ISNUMBER(申込書!$AC$22)=TRUE,申込書!$C$61&lt;&gt;"▼プルダウンより選択してください",申込書!$C$61&lt;&gt;""),申込書!$AC$22,""),"-"))</f>
        <v/>
      </c>
      <c r="DU166" s="369"/>
      <c r="DV166" s="369"/>
      <c r="DW166" s="369" t="str">
        <f>IF(AND(申込書!$C$61&lt;&gt;"▼プルダウンより選択してください",申込書!$C$61&lt;&gt;"",$G166&lt;&gt;"",申込書!$V$61="特定学年のみ"),"申し込みする","")</f>
        <v/>
      </c>
      <c r="DX166" s="371"/>
      <c r="DY166" s="372"/>
      <c r="DZ166" s="373" t="str">
        <f>IF(AND(申込書!$C$62&lt;&gt;"▼プルダウンより選択してください",申込書!$C$62&lt;&gt;"",申込書!$K$22&lt;&gt;"YYYY/MM/DD",$G166&lt;&gt;""),申込書!$K$22,"")</f>
        <v/>
      </c>
      <c r="EA166" s="369" t="str">
        <f>IF(DZ166="","",IF(INDEX('コンテンツ＆備考マスタ'!$H:$J,MATCH(学校情報!DZ$3,'コンテンツ＆備考マスタ'!$H:$H,0),3)="●",IF(AND(DZ166&lt;&gt;"",ISNUMBER(申込書!$AC$22)=TRUE,申込書!$C$62&lt;&gt;"▼プルダウンより選択してください",申込書!$C$62&lt;&gt;""),申込書!$AC$22,""),"-"))</f>
        <v/>
      </c>
      <c r="EB166" s="369"/>
      <c r="EC166" s="369"/>
      <c r="ED166" s="370" t="str">
        <f>IF(AND(申込書!$C$62&lt;&gt;"▼プルダウンより選択してください",申込書!$C$62&lt;&gt;"",$G166&lt;&gt;"",申込書!$V$62="特定学年のみ"),"申し込みする","")</f>
        <v/>
      </c>
      <c r="EE166" s="371"/>
      <c r="EF166" s="372"/>
      <c r="EG166" s="373" t="str">
        <f>IF(AND(申込書!$C$63&lt;&gt;"▼プルダウンより選択してください",申込書!$C$63&lt;&gt;"",申込書!$K$22&lt;&gt;"YYYY/MM/DD",$G166&lt;&gt;""),申込書!$K$22,"")</f>
        <v/>
      </c>
      <c r="EH166" s="369" t="str">
        <f>IF(EG166="","",IF(INDEX('コンテンツ＆備考マスタ'!$H:$J,MATCH(学校情報!EG$3,'コンテンツ＆備考マスタ'!$H:$H,0),3)="●",IF(AND(EG166&lt;&gt;"",ISNUMBER(申込書!$AC$22)=TRUE,申込書!$C$63&lt;&gt;"▼プルダウンより選択してください",申込書!$C$63&lt;&gt;""),申込書!$AC$22,""),"-"))</f>
        <v/>
      </c>
      <c r="EI166" s="369"/>
      <c r="EJ166" s="369"/>
      <c r="EK166" s="370" t="str">
        <f>IF(AND(申込書!$C$63&lt;&gt;"▼プルダウンより選択してください",申込書!$C$63&lt;&gt;"",$G166&lt;&gt;"",申込書!$V$63="特定学年のみ"),"申し込みする","")</f>
        <v/>
      </c>
      <c r="EL166" s="371"/>
      <c r="EM166" s="372"/>
      <c r="EN166" s="373" t="str">
        <f>IF(AND(申込書!$C$64&lt;&gt;"▼プルダウンより選択してください",申込書!$C$64&lt;&gt;"",申込書!$K$22&lt;&gt;"YYYY/MM/DD",$G166&lt;&gt;""),申込書!$K$22,"")</f>
        <v/>
      </c>
      <c r="EO166" s="369" t="str">
        <f>IF(EN166="","",IF(INDEX('コンテンツ＆備考マスタ'!$H:$J,MATCH(学校情報!EN$3,'コンテンツ＆備考マスタ'!$H:$H,0),3)="●",IF(AND(EN166&lt;&gt;"",ISNUMBER(申込書!$AC$22)=TRUE,申込書!$C$64&lt;&gt;"▼プルダウンより選択してください",申込書!$C$64&lt;&gt;""),申込書!$AC$22,""),"-"))</f>
        <v/>
      </c>
      <c r="EP166" s="369"/>
      <c r="EQ166" s="369"/>
      <c r="ER166" s="370" t="str">
        <f>IF(AND(申込書!$C$64&lt;&gt;"▼プルダウンより選択してください",申込書!$C$64&lt;&gt;"",$G166&lt;&gt;"",申込書!$V$64="特定学年のみ"),"申し込みする","")</f>
        <v/>
      </c>
      <c r="ES166" s="371"/>
      <c r="ET166" s="372"/>
      <c r="EU166" s="373" t="str">
        <f>IF(AND(申込書!$C$65&lt;&gt;"▼プルダウンより選択してください",申込書!$C$65&lt;&gt;"",申込書!$K$22&lt;&gt;"YYYY/MM/DD",$G166&lt;&gt;""),申込書!$K$22,"")</f>
        <v/>
      </c>
      <c r="EV166" s="369" t="str">
        <f>IF(EU166="","",IF(INDEX('コンテンツ＆備考マスタ'!$H:$J,MATCH(学校情報!EU$3,'コンテンツ＆備考マスタ'!$H:$H,0),3)="●",IF(AND(EU166&lt;&gt;"",ISNUMBER(申込書!$AC$22)=TRUE,申込書!$C$65&lt;&gt;"▼プルダウンより選択してください",申込書!$C$65&lt;&gt;""),申込書!$AC$22,""),"-"))</f>
        <v/>
      </c>
      <c r="EW166" s="369"/>
      <c r="EX166" s="369"/>
      <c r="EY166" s="370" t="str">
        <f>IF(AND(申込書!$C$65&lt;&gt;"▼プルダウンより選択してください",申込書!$C$65&lt;&gt;"",$G166&lt;&gt;"",申込書!$V$65="特定学年のみ"),"申し込みする","")</f>
        <v/>
      </c>
      <c r="EZ166" s="371"/>
      <c r="FA166" s="372"/>
      <c r="FB166" s="373" t="str">
        <f>IF(AND(申込書!$C$66&lt;&gt;"▼プルダウンより選択してください",申込書!$C$66&lt;&gt;"",申込書!$K$22&lt;&gt;"YYYY/MM/DD",$G166&lt;&gt;""),申込書!$K$22,"")</f>
        <v/>
      </c>
      <c r="FC166" s="369" t="str">
        <f>IF(FB166="","",IF(INDEX('コンテンツ＆備考マスタ'!$H:$J,MATCH(学校情報!FB$3,'コンテンツ＆備考マスタ'!$H:$H,0),3)="●",IF(AND(FB166&lt;&gt;"",ISNUMBER(申込書!$AC$22)=TRUE,申込書!$C$66&lt;&gt;"▼プルダウンより選択してください",申込書!$C$66&lt;&gt;""),申込書!$AC$22,""),"-"))</f>
        <v/>
      </c>
      <c r="FD166" s="369"/>
      <c r="FE166" s="369"/>
      <c r="FF166" s="370" t="str">
        <f>IF(AND(申込書!$C$66&lt;&gt;"▼プルダウンより選択してください",申込書!$C$66&lt;&gt;"",$G166&lt;&gt;"",申込書!$V$66="特定学年のみ"),"申し込みする","")</f>
        <v/>
      </c>
      <c r="FG166" s="371"/>
      <c r="FH166" s="372"/>
      <c r="FI166" s="373" t="str">
        <f>IF(AND(申込書!$C$67&lt;&gt;"▼プルダウンより選択してください",申込書!$C$67&lt;&gt;"",申込書!$K$22&lt;&gt;"YYYY/MM/DD",$G166&lt;&gt;""),申込書!$K$22,"")</f>
        <v/>
      </c>
      <c r="FJ166" s="369" t="str">
        <f>IF(FI166="","",IF(INDEX('コンテンツ＆備考マスタ'!$H:$J,MATCH(学校情報!FI$3,'コンテンツ＆備考マスタ'!$H:$H,0),3)="●",IF(AND(FI166&lt;&gt;"",ISNUMBER(申込書!$AC$22)=TRUE,申込書!$C$67&lt;&gt;"▼プルダウンより選択してください",申込書!$C$67&lt;&gt;""),申込書!$AC$22,""),"-"))</f>
        <v/>
      </c>
      <c r="FK166" s="369"/>
      <c r="FL166" s="369"/>
      <c r="FM166" s="370" t="str">
        <f>IF(AND(申込書!$C$67&lt;&gt;"▼プルダウンより選択してください",申込書!$C$67&lt;&gt;"",$G166&lt;&gt;"",申込書!$V$67="特定学年のみ"),"申し込みする","")</f>
        <v/>
      </c>
      <c r="FN166" s="371"/>
      <c r="FO166" s="372"/>
      <c r="FP166" s="373" t="str">
        <f>IF(AND(申込書!$C$68&lt;&gt;"▼プルダウンより選択してください",申込書!$C$68&lt;&gt;"",申込書!$K$22&lt;&gt;"YYYY/MM/DD",$G166&lt;&gt;""),申込書!$K$22,"")</f>
        <v/>
      </c>
      <c r="FQ166" s="369" t="str">
        <f>IF(FP166="","",IF(INDEX('コンテンツ＆備考マスタ'!$H:$J,MATCH(学校情報!FP$3,'コンテンツ＆備考マスタ'!$H:$H,0),3)="●",IF(AND(FP166&lt;&gt;"",ISNUMBER(申込書!$AC$22)=TRUE,申込書!$C$68&lt;&gt;"▼プルダウンより選択してください",申込書!$C$68&lt;&gt;""),申込書!$AC$22,""),"-"))</f>
        <v/>
      </c>
      <c r="FR166" s="369"/>
      <c r="FS166" s="369"/>
      <c r="FT166" s="370" t="str">
        <f>IF(AND(申込書!$C$68&lt;&gt;"▼プルダウンより選択してください",申込書!$C$68&lt;&gt;"",$G166&lt;&gt;"",申込書!$V$68="特定学年のみ"),"申し込みする","")</f>
        <v/>
      </c>
      <c r="FU166" s="371"/>
      <c r="FV166" s="372"/>
      <c r="FW166" s="373" t="str">
        <f>IF(AND(申込書!$C$69&lt;&gt;"▼プルダウンより選択してください",申込書!$C$69&lt;&gt;"",申込書!$K$22&lt;&gt;"YYYY/MM/DD",$G166&lt;&gt;""),申込書!$K$22,"")</f>
        <v/>
      </c>
      <c r="FX166" s="369" t="str">
        <f>IF(FW166="","",IF(INDEX('コンテンツ＆備考マスタ'!$H:$J,MATCH(学校情報!FW$3,'コンテンツ＆備考マスタ'!$H:$H,0),3)="●",IF(AND(FW166&lt;&gt;"",ISNUMBER(申込書!$AC$22)=TRUE,申込書!$C$69&lt;&gt;"▼プルダウンより選択してください",申込書!$C$69&lt;&gt;""),申込書!$AC$22,""),"-"))</f>
        <v/>
      </c>
      <c r="FY166" s="369"/>
      <c r="FZ166" s="369"/>
      <c r="GA166" s="370" t="str">
        <f>IF(AND(申込書!$C$69&lt;&gt;"▼プルダウンより選択してください",申込書!$C$69&lt;&gt;"",$G166&lt;&gt;"",申込書!$V$69="特定学年のみ"),"申し込みする","")</f>
        <v/>
      </c>
      <c r="GB166" s="371"/>
      <c r="GC166" s="372"/>
      <c r="GD166" s="373" t="str">
        <f>IF(AND(申込書!$C$70&lt;&gt;"▼プルダウンより選択してください",申込書!$C$70&lt;&gt;"",申込書!$K$22&lt;&gt;"YYYY/MM/DD",$G166&lt;&gt;""),申込書!$K$22,"")</f>
        <v/>
      </c>
      <c r="GE166" s="369" t="str">
        <f>IF(GD166="","",IF(INDEX('コンテンツ＆備考マスタ'!$H:$J,MATCH(学校情報!GD$3,'コンテンツ＆備考マスタ'!$H:$H,0),3)="●",IF(AND(GD166&lt;&gt;"",ISNUMBER(申込書!$AC$22)=TRUE,申込書!$C$70&lt;&gt;"▼プルダウンより選択してください",申込書!$C$70&lt;&gt;""),申込書!$AC$22,""),"-"))</f>
        <v/>
      </c>
      <c r="GF166" s="369"/>
      <c r="GG166" s="369"/>
      <c r="GH166" s="370" t="str">
        <f>IF(AND(申込書!$C$70&lt;&gt;"▼プルダウンより選択してください",申込書!$C$70&lt;&gt;"",$G166&lt;&gt;"",申込書!$V$70="特定学年のみ"),"申し込みする","")</f>
        <v/>
      </c>
      <c r="GI166" s="371"/>
      <c r="GJ166" s="372"/>
      <c r="GK166" s="373" t="str">
        <f>IF(AND(申込書!$C$71&lt;&gt;"▼プルダウンより選択してください",申込書!$C$71&lt;&gt;"",申込書!$K$22&lt;&gt;"YYYY/MM/DD",$G166&lt;&gt;""),申込書!$K$22,"")</f>
        <v/>
      </c>
      <c r="GL166" s="369" t="str">
        <f>IF(GK166="","",IF(INDEX('コンテンツ＆備考マスタ'!$H:$J,MATCH(学校情報!GK$3,'コンテンツ＆備考マスタ'!$H:$H,0),3)="●",IF(AND(GK166&lt;&gt;"",ISNUMBER(申込書!$AC$22)=TRUE,申込書!$C$71&lt;&gt;"▼プルダウンより選択してください",申込書!$C$71&lt;&gt;""),申込書!$AC$22,""),"-"))</f>
        <v/>
      </c>
      <c r="GM166" s="369"/>
      <c r="GN166" s="369"/>
      <c r="GO166" s="370" t="str">
        <f>IF(AND(申込書!$C$71&lt;&gt;"▼プルダウンより選択してください",申込書!$C$71&lt;&gt;"",$G166&lt;&gt;"",申込書!$V$71="特定学年のみ"),"申し込みする","")</f>
        <v/>
      </c>
      <c r="GP166" s="371"/>
      <c r="GQ166" s="372"/>
      <c r="GR166" s="373" t="str">
        <f>IF(AND(申込書!$C$72&lt;&gt;"▼プルダウンより選択してください",申込書!$C$72&lt;&gt;"",申込書!$K$22&lt;&gt;"YYYY/MM/DD",$G166&lt;&gt;""),申込書!$K$22,"")</f>
        <v/>
      </c>
      <c r="GS166" s="369" t="str">
        <f>IF(GR166="","",IF(INDEX('コンテンツ＆備考マスタ'!$H:$J,MATCH(学校情報!GR$3,'コンテンツ＆備考マスタ'!$H:$H,0),3)="●",IF(AND(GR166&lt;&gt;"",ISNUMBER(申込書!$AC$22)=TRUE,申込書!$C$72&lt;&gt;"▼プルダウンより選択してください",申込書!$C$72&lt;&gt;""),申込書!$AC$22,""),"-"))</f>
        <v/>
      </c>
      <c r="GT166" s="369"/>
      <c r="GU166" s="369"/>
      <c r="GV166" s="370" t="str">
        <f>IF(AND(申込書!$C$72&lt;&gt;"▼プルダウンより選択してください",申込書!$C$72&lt;&gt;"",$G166&lt;&gt;"",申込書!$V$72="特定学年のみ"),"申し込みする","")</f>
        <v/>
      </c>
      <c r="GW166" s="371"/>
      <c r="GX166" s="372"/>
      <c r="GY166" s="373" t="str">
        <f>IF(AND(申込書!$C$73&lt;&gt;"▼プルダウンより選択してください",申込書!$C$73&lt;&gt;"",申込書!$K$22&lt;&gt;"YYYY/MM/DD",$G166&lt;&gt;""),申込書!$K$22,"")</f>
        <v/>
      </c>
      <c r="GZ166" s="369" t="str">
        <f>IF(GY166="","",IF(INDEX('コンテンツ＆備考マスタ'!$H:$J,MATCH(学校情報!GY$3,'コンテンツ＆備考マスタ'!$H:$H,0),3)="●",IF(AND(GY166&lt;&gt;"",ISNUMBER(申込書!$AC$22)=TRUE,申込書!$C$73&lt;&gt;"▼プルダウンより選択してください",申込書!$C$73&lt;&gt;""),申込書!$AC$22,""),"-"))</f>
        <v/>
      </c>
      <c r="HA166" s="369"/>
      <c r="HB166" s="369"/>
      <c r="HC166" s="370" t="str">
        <f>IF(AND(申込書!$C$73&lt;&gt;"▼プルダウンより選択してください",申込書!$C$73&lt;&gt;"",$G166&lt;&gt;"",申込書!$V$73="特定学年のみ"),"申し込みする","")</f>
        <v/>
      </c>
      <c r="HD166" s="371"/>
      <c r="HE166" s="372"/>
      <c r="HF166" s="373" t="str">
        <f>IF(AND(申込書!$C$74&lt;&gt;"▼プルダウンより選択してください",申込書!$C$74&lt;&gt;"",申込書!$K$22&lt;&gt;"YYYY/MM/DD",$G166&lt;&gt;""),申込書!$K$22,"")</f>
        <v/>
      </c>
      <c r="HG166" s="369" t="str">
        <f>IF(HF166="","",IF(INDEX('コンテンツ＆備考マスタ'!$H:$J,MATCH(学校情報!HF$3,'コンテンツ＆備考マスタ'!$H:$H,0),3)="●",IF(AND(HF166&lt;&gt;"",ISNUMBER(申込書!$AC$22)=TRUE,申込書!$C$74&lt;&gt;"▼プルダウンより選択してください",申込書!$C$74&lt;&gt;""),申込書!$AC$22,""),"-"))</f>
        <v/>
      </c>
      <c r="HH166" s="369"/>
      <c r="HI166" s="369"/>
      <c r="HJ166" s="370" t="str">
        <f>IF(AND(申込書!$C$74&lt;&gt;"▼プルダウンより選択してください",申込書!$C$74&lt;&gt;"",$G166&lt;&gt;"",申込書!$V$74="特定学年のみ"),"申し込みする","")</f>
        <v/>
      </c>
      <c r="HK166" s="371"/>
      <c r="HL166" s="372"/>
      <c r="HM166" s="373" t="str">
        <f>IF(AND(申込書!$C$75&lt;&gt;"▼プルダウンより選択してください",申込書!$C$75&lt;&gt;"",申込書!$K$22&lt;&gt;"YYYY/MM/DD",$G166&lt;&gt;""),申込書!$K$22,"")</f>
        <v/>
      </c>
      <c r="HN166" s="369" t="str">
        <f>IF(HM166="","",IF(INDEX('コンテンツ＆備考マスタ'!$H:$J,MATCH(学校情報!HM$3,'コンテンツ＆備考マスタ'!$H:$H,0),3)="●",IF(AND(HM166&lt;&gt;"",ISNUMBER(申込書!$AC$22)=TRUE,申込書!$C$75&lt;&gt;"▼プルダウンより選択してください",申込書!$C$75&lt;&gt;""),申込書!$AC$22,""),"-"))</f>
        <v/>
      </c>
      <c r="HO166" s="369"/>
      <c r="HP166" s="369"/>
      <c r="HQ166" s="370" t="str">
        <f>IF(AND(申込書!$C$75&lt;&gt;"▼プルダウンより選択してください",申込書!$C$75&lt;&gt;"",$G166&lt;&gt;"",申込書!$V$75="特定学年のみ"),"申し込みする","")</f>
        <v/>
      </c>
      <c r="HR166" s="371"/>
      <c r="HS166" s="371"/>
      <c r="HT166" s="374" t="str">
        <f>IF(AND(申込書!$C$76&lt;&gt;"▼プルダウンより選択してください",申込書!$C$76&lt;&gt;"",申込書!$K$22&lt;&gt;"YYYY/MM/DD",$G166&lt;&gt;""),申込書!$K$22,"")</f>
        <v/>
      </c>
      <c r="HU166" s="369" t="str">
        <f>IF(HT166="","",IF(INDEX('コンテンツ＆備考マスタ'!$H:$J,MATCH(学校情報!HT$3,'コンテンツ＆備考マスタ'!$H:$H,0),3)="●",IF(AND(HT166&lt;&gt;"",ISNUMBER(申込書!$AC$22)=TRUE,申込書!$C$76&lt;&gt;"▼プルダウンより選択してください",申込書!$C$76&lt;&gt;""),申込書!$AC$22,""),"-"))</f>
        <v/>
      </c>
      <c r="HV166" s="369"/>
      <c r="HW166" s="369"/>
      <c r="HX166" s="370" t="str">
        <f>IF(AND(申込書!$C$76&lt;&gt;"▼プルダウンより選択してください",申込書!$C$76&lt;&gt;"",$G166&lt;&gt;"",申込書!$V$76="特定学年のみ"),"申し込みする","")</f>
        <v/>
      </c>
      <c r="HY166" s="371"/>
      <c r="HZ166" s="372"/>
      <c r="IA166" s="69"/>
    </row>
    <row r="167" spans="2:235" ht="26.85" hidden="1" customHeight="1" outlineLevel="1">
      <c r="B167" s="365">
        <f t="shared" si="6"/>
        <v>162</v>
      </c>
      <c r="C167" s="55"/>
      <c r="D167" s="56"/>
      <c r="E167" s="154"/>
      <c r="F167" s="57"/>
      <c r="G167" s="58"/>
      <c r="H167" s="59"/>
      <c r="I167" s="60"/>
      <c r="J167" s="61"/>
      <c r="K167" s="366" t="str">
        <f t="shared" si="7"/>
        <v/>
      </c>
      <c r="L167" s="62"/>
      <c r="M167" s="322"/>
      <c r="N167" s="63"/>
      <c r="O167" s="64"/>
      <c r="P167" s="367" t="str">
        <f t="shared" si="8"/>
        <v/>
      </c>
      <c r="Q167" s="65"/>
      <c r="R167" s="66"/>
      <c r="S167" s="67"/>
      <c r="T167" s="68"/>
      <c r="U167" s="68"/>
      <c r="V167" s="68"/>
      <c r="W167" s="66"/>
      <c r="X167" s="281"/>
      <c r="Y167" s="368" t="str">
        <f>IF(AND(申込書!$C$47&lt;&gt;"▼プルダウンより選択してください",申込書!$C$47&lt;&gt;"",申込書!$K$22&lt;&gt;"YYYY/MM/DD",$G167&lt;&gt;""),申込書!$K$22,"")</f>
        <v/>
      </c>
      <c r="Z167" s="369" t="str">
        <f>IF(Y167="","",IF(INDEX('コンテンツ＆備考マスタ'!$H:$J,MATCH(学校情報!Y$3,'コンテンツ＆備考マスタ'!$H:$H,0),3)="●",IF(AND(Y167&lt;&gt;"",ISNUMBER(申込書!$AC$22)=TRUE,申込書!$C$47&lt;&gt;"▼プルダウンより選択してください",申込書!$C$47&lt;&gt;""),申込書!$AC$22,""),"-"))</f>
        <v/>
      </c>
      <c r="AA167" s="369"/>
      <c r="AB167" s="369"/>
      <c r="AC167" s="370" t="str">
        <f>IF(AND(申込書!$C$47&lt;&gt;"▼プルダウンより選択してください",申込書!$C$47&lt;&gt;"",$G167&lt;&gt;"",申込書!$V$47="特定学年のみ"),"申し込みする","")</f>
        <v/>
      </c>
      <c r="AD167" s="371"/>
      <c r="AE167" s="372"/>
      <c r="AF167" s="373" t="str">
        <f>IF(AND(申込書!$C$48&lt;&gt;"▼プルダウンより選択してください",申込書!$C$48&lt;&gt;"",申込書!$K$22&lt;&gt;"YYYY/MM/DD",$G167&lt;&gt;""),申込書!$K$22,"")</f>
        <v/>
      </c>
      <c r="AG167" s="369" t="str">
        <f>IF(AF167="","",IF(INDEX('コンテンツ＆備考マスタ'!$H:$J,MATCH(学校情報!AF$3,'コンテンツ＆備考マスタ'!$H:$H,0),3)="●",IF(AND(AF167&lt;&gt;"",ISNUMBER(申込書!$AC$22)=TRUE,申込書!$C$48&lt;&gt;"▼プルダウンより選択してください",申込書!$C$48&lt;&gt;""),申込書!$AC$22,""),"-"))</f>
        <v/>
      </c>
      <c r="AH167" s="369"/>
      <c r="AI167" s="369"/>
      <c r="AJ167" s="370" t="str">
        <f>IF(AND(申込書!$C$48&lt;&gt;"▼プルダウンより選択してください",申込書!$C$48&lt;&gt;"",$G167&lt;&gt;"",申込書!$V$48="特定学年のみ"),"申し込みする","")</f>
        <v/>
      </c>
      <c r="AK167" s="371"/>
      <c r="AL167" s="372"/>
      <c r="AM167" s="373" t="str">
        <f>IF(AND(申込書!$C$49&lt;&gt;"▼プルダウンより選択してください",申込書!$C$49&lt;&gt;"",申込書!$K$22&lt;&gt;"YYYY/MM/DD",$G167&lt;&gt;""),申込書!$K$22,"")</f>
        <v/>
      </c>
      <c r="AN167" s="369" t="str">
        <f>IF(AM167="","",IF(INDEX('コンテンツ＆備考マスタ'!$H:$J,MATCH(学校情報!AM$3,'コンテンツ＆備考マスタ'!$H:$H,0),3)="●",IF(AND(AM167&lt;&gt;"",ISNUMBER(申込書!$AC$22)=TRUE,申込書!$C$49&lt;&gt;"▼プルダウンより選択してください",申込書!$C$49&lt;&gt;""),申込書!$AC$22,""),"-"))</f>
        <v/>
      </c>
      <c r="AO167" s="369"/>
      <c r="AP167" s="369"/>
      <c r="AQ167" s="370" t="str">
        <f>IF(AND(申込書!$C$49&lt;&gt;"▼プルダウンより選択してください",申込書!$C$49&lt;&gt;"",$G167&lt;&gt;"",申込書!$V$49="特定学年のみ"),"申し込みする","")</f>
        <v/>
      </c>
      <c r="AR167" s="371"/>
      <c r="AS167" s="372"/>
      <c r="AT167" s="373" t="str">
        <f>IF(AND(申込書!$C$50&lt;&gt;"▼プルダウンより選択してください",申込書!$C$50&lt;&gt;"",申込書!$K$22&lt;&gt;"YYYY/MM/DD",$G167&lt;&gt;""),申込書!$K$22,"")</f>
        <v/>
      </c>
      <c r="AU167" s="369" t="str">
        <f>IF(AT167="","",IF(INDEX('コンテンツ＆備考マスタ'!$H:$J,MATCH(学校情報!AT$3,'コンテンツ＆備考マスタ'!$H:$H,0),3)="●",IF(AND(AT167&lt;&gt;"",ISNUMBER(申込書!$AC$22)=TRUE,申込書!$C$50&lt;&gt;"▼プルダウンより選択してください",申込書!$C$50&lt;&gt;""),申込書!$AC$22,""),"-"))</f>
        <v/>
      </c>
      <c r="AV167" s="369"/>
      <c r="AW167" s="369"/>
      <c r="AX167" s="370" t="str">
        <f>IF(AND(申込書!$C$50&lt;&gt;"▼プルダウンより選択してください",申込書!$C$50&lt;&gt;"",$G167&lt;&gt;"",申込書!$V$50="特定学年のみ"),"申し込みする","")</f>
        <v/>
      </c>
      <c r="AY167" s="371"/>
      <c r="AZ167" s="372"/>
      <c r="BA167" s="373" t="str">
        <f>IF(AND(申込書!$C$51&lt;&gt;"▼プルダウンより選択してください",申込書!$C$51&lt;&gt;"",申込書!$K$22&lt;&gt;"YYYY/MM/DD",$G167&lt;&gt;""),申込書!$K$22,"")</f>
        <v/>
      </c>
      <c r="BB167" s="369" t="str">
        <f>IF(BA167="","",IF(INDEX('コンテンツ＆備考マスタ'!$H:$J,MATCH(学校情報!BA$3,'コンテンツ＆備考マスタ'!$H:$H,0),3)="●",IF(AND(BA167&lt;&gt;"",ISNUMBER(申込書!$AC$22)=TRUE,申込書!$C$51&lt;&gt;"▼プルダウンより選択してください",申込書!$C$51&lt;&gt;""),申込書!$AC$22,""),"-"))</f>
        <v/>
      </c>
      <c r="BC167" s="369"/>
      <c r="BD167" s="369"/>
      <c r="BE167" s="370" t="str">
        <f>IF(AND(申込書!$C$51&lt;&gt;"▼プルダウンより選択してください",申込書!$C$51&lt;&gt;"",$G167&lt;&gt;"",申込書!$V$51="特定学年のみ"),"申し込みする","")</f>
        <v/>
      </c>
      <c r="BF167" s="371"/>
      <c r="BG167" s="372"/>
      <c r="BH167" s="373" t="str">
        <f>IF(AND(申込書!$C$52&lt;&gt;"▼プルダウンより選択してください",申込書!$C$52&lt;&gt;"",申込書!$K$22&lt;&gt;"YYYY/MM/DD",$G167&lt;&gt;""),申込書!$K$22,"")</f>
        <v/>
      </c>
      <c r="BI167" s="369" t="str">
        <f>IF(BH167="","",IF(INDEX('コンテンツ＆備考マスタ'!$H:$J,MATCH(学校情報!BH$3,'コンテンツ＆備考マスタ'!$H:$H,0),3)="●",IF(AND(BH167&lt;&gt;"",ISNUMBER(申込書!$AC$22)=TRUE,申込書!$C$52&lt;&gt;"▼プルダウンより選択してください",申込書!$C$52&lt;&gt;""),申込書!$AC$22,""),"-"))</f>
        <v/>
      </c>
      <c r="BJ167" s="369"/>
      <c r="BK167" s="369"/>
      <c r="BL167" s="370" t="str">
        <f>IF(AND(申込書!$C$52&lt;&gt;"▼プルダウンより選択してください",申込書!$C$52&lt;&gt;"",$G167&lt;&gt;"",申込書!$V$52="特定学年のみ"),"申し込みする","")</f>
        <v/>
      </c>
      <c r="BM167" s="371"/>
      <c r="BN167" s="372"/>
      <c r="BO167" s="373" t="str">
        <f>IF(AND(申込書!$C$53&lt;&gt;"▼プルダウンより選択してください",申込書!$C$53&lt;&gt;"",申込書!$K$22&lt;&gt;"YYYY/MM/DD",$G167&lt;&gt;""),申込書!$K$22,"")</f>
        <v/>
      </c>
      <c r="BP167" s="369" t="str">
        <f>IF(BO167="","",IF(INDEX('コンテンツ＆備考マスタ'!$H:$J,MATCH(学校情報!BO$3,'コンテンツ＆備考マスタ'!$H:$H,0),3)="●",IF(AND(BO167&lt;&gt;"",ISNUMBER(申込書!$AC$22)=TRUE,申込書!$C$53&lt;&gt;"▼プルダウンより選択してください",申込書!$C$53&lt;&gt;""),申込書!$AC$22,""),"-"))</f>
        <v/>
      </c>
      <c r="BQ167" s="369"/>
      <c r="BR167" s="369"/>
      <c r="BS167" s="370" t="str">
        <f>IF(AND(申込書!$C$53&lt;&gt;"▼プルダウンより選択してください",申込書!$C$53&lt;&gt;"",$G167&lt;&gt;"",申込書!$V$53="特定学年のみ"),"申し込みする","")</f>
        <v/>
      </c>
      <c r="BT167" s="371"/>
      <c r="BU167" s="372"/>
      <c r="BV167" s="373" t="str">
        <f>IF(AND(申込書!$C$54&lt;&gt;"▼プルダウンより選択してください",申込書!$C$54&lt;&gt;"",申込書!$K$22&lt;&gt;"YYYY/MM/DD",$G167&lt;&gt;""),申込書!$K$22,"")</f>
        <v/>
      </c>
      <c r="BW167" s="369" t="str">
        <f>IF(BV167="","",IF(INDEX('コンテンツ＆備考マスタ'!$H:$J,MATCH(学校情報!BV$3,'コンテンツ＆備考マスタ'!$H:$H,0),3)="●",IF(AND(BV167&lt;&gt;"",ISNUMBER(申込書!$AC$22)=TRUE,申込書!$C$54&lt;&gt;"▼プルダウンより選択してください",申込書!$C$54&lt;&gt;""),申込書!$AC$22,""),"-"))</f>
        <v/>
      </c>
      <c r="BX167" s="369"/>
      <c r="BY167" s="369"/>
      <c r="BZ167" s="370" t="str">
        <f>IF(AND(申込書!$C$54&lt;&gt;"▼プルダウンより選択してください",申込書!$C$54&lt;&gt;"",$G167&lt;&gt;"",申込書!$V$54="特定学年のみ"),"申し込みする","")</f>
        <v/>
      </c>
      <c r="CA167" s="371"/>
      <c r="CB167" s="372"/>
      <c r="CC167" s="373" t="str">
        <f>IF(AND(申込書!$C$55&lt;&gt;"▼プルダウンより選択してください",申込書!$C$55&lt;&gt;"",申込書!$K$22&lt;&gt;"YYYY/MM/DD",$G167&lt;&gt;""),申込書!$K$22,"")</f>
        <v/>
      </c>
      <c r="CD167" s="369" t="str">
        <f>IF(CC167="","",IF(INDEX('コンテンツ＆備考マスタ'!$H:$J,MATCH(学校情報!CC$3,'コンテンツ＆備考マスタ'!$H:$H,0),3)="●",IF(AND(CC167&lt;&gt;"",ISNUMBER(申込書!$AC$22)=TRUE,申込書!$C$55&lt;&gt;"▼プルダウンより選択してください",申込書!$C$55&lt;&gt;""),申込書!$AC$22,""),"-"))</f>
        <v/>
      </c>
      <c r="CE167" s="369"/>
      <c r="CF167" s="369"/>
      <c r="CG167" s="370" t="str">
        <f>IF(AND(申込書!$C$55&lt;&gt;"▼プルダウンより選択してください",申込書!$C$55&lt;&gt;"",$G167&lt;&gt;"",申込書!$V$55="特定学年のみ"),"申し込みする","")</f>
        <v/>
      </c>
      <c r="CH167" s="371"/>
      <c r="CI167" s="372"/>
      <c r="CJ167" s="373" t="str">
        <f>IF(AND(申込書!$C$56&lt;&gt;"▼プルダウンより選択してください",申込書!$C$56&lt;&gt;"",申込書!$K$22&lt;&gt;"YYYY/MM/DD",$G167&lt;&gt;""),申込書!$K$22,"")</f>
        <v/>
      </c>
      <c r="CK167" s="369" t="str">
        <f>IF(CJ167="","",IF(INDEX('コンテンツ＆備考マスタ'!$H:$J,MATCH(学校情報!CJ$3,'コンテンツ＆備考マスタ'!$H:$H,0),3)="●",IF(AND(CJ167&lt;&gt;"",ISNUMBER(申込書!$AC$22)=TRUE,申込書!$C$56&lt;&gt;"▼プルダウンより選択してください",申込書!$C$56&lt;&gt;""),申込書!$AC$22,""),"-"))</f>
        <v/>
      </c>
      <c r="CL167" s="369"/>
      <c r="CM167" s="369"/>
      <c r="CN167" s="370" t="str">
        <f>IF(AND(申込書!$C$56&lt;&gt;"▼プルダウンより選択してください",申込書!$C$56&lt;&gt;"",$G167&lt;&gt;"",申込書!$V$56="特定学年のみ"),"申し込みする","")</f>
        <v/>
      </c>
      <c r="CO167" s="371"/>
      <c r="CP167" s="372"/>
      <c r="CQ167" s="373" t="str">
        <f>IF(AND(申込書!$C$57&lt;&gt;"▼プルダウンより選択してください",申込書!$C$57&lt;&gt;"",申込書!$K$22&lt;&gt;"YYYY/MM/DD",$G167&lt;&gt;""),申込書!$K$22,"")</f>
        <v/>
      </c>
      <c r="CR167" s="369" t="str">
        <f>IF(CQ167="","",IF(INDEX('コンテンツ＆備考マスタ'!$H:$J,MATCH(学校情報!CQ$3,'コンテンツ＆備考マスタ'!$H:$H,0),3)="●",IF(AND(CQ167&lt;&gt;"",ISNUMBER(申込書!$AC$22)=TRUE,申込書!$C$57&lt;&gt;"▼プルダウンより選択してください",申込書!$C$57&lt;&gt;""),申込書!$AC$22,""),"-"))</f>
        <v/>
      </c>
      <c r="CS167" s="369"/>
      <c r="CT167" s="369"/>
      <c r="CU167" s="369" t="str">
        <f>IF(AND(申込書!$C$57&lt;&gt;"▼プルダウンより選択してください",申込書!$C$57&lt;&gt;"",$G167&lt;&gt;"",申込書!$V$57="特定学年のみ"),"申し込みする","")</f>
        <v/>
      </c>
      <c r="CV167" s="371"/>
      <c r="CW167" s="372"/>
      <c r="CX167" s="373" t="str">
        <f>IF(AND(申込書!$C$58&lt;&gt;"▼プルダウンより選択してください",申込書!$C$58&lt;&gt;"",申込書!$K$22&lt;&gt;"YYYY/MM/DD",$G167&lt;&gt;""),申込書!$K$22,"")</f>
        <v/>
      </c>
      <c r="CY167" s="369" t="str">
        <f>IF(CX167="","",IF(INDEX('コンテンツ＆備考マスタ'!$H:$J,MATCH(学校情報!CX$3,'コンテンツ＆備考マスタ'!$H:$H,0),3)="●",IF(AND(CX167&lt;&gt;"",ISNUMBER(申込書!$AC$22)=TRUE,申込書!$C$58&lt;&gt;"▼プルダウンより選択してください",申込書!$C$58&lt;&gt;""),申込書!$AC$22,""),"-"))</f>
        <v/>
      </c>
      <c r="CZ167" s="369"/>
      <c r="DA167" s="369"/>
      <c r="DB167" s="369" t="str">
        <f>IF(AND(申込書!$C$58&lt;&gt;"▼プルダウンより選択してください",申込書!$C$58&lt;&gt;"",$G167&lt;&gt;"",申込書!$V$58="特定学年のみ"),"申し込みする","")</f>
        <v/>
      </c>
      <c r="DC167" s="371"/>
      <c r="DD167" s="372"/>
      <c r="DE167" s="373" t="str">
        <f>IF(AND(申込書!$C$59&lt;&gt;"▼プルダウンより選択してください",申込書!$C$59&lt;&gt;"",申込書!$K$22&lt;&gt;"YYYY/MM/DD",$G167&lt;&gt;""),申込書!$K$22,"")</f>
        <v/>
      </c>
      <c r="DF167" s="369" t="str">
        <f>IF(DE167="","",IF(INDEX('コンテンツ＆備考マスタ'!$H:$J,MATCH(学校情報!DE$3,'コンテンツ＆備考マスタ'!$H:$H,0),3)="●",IF(AND(DE167&lt;&gt;"",ISNUMBER(申込書!$AC$22)=TRUE,申込書!$C$59&lt;&gt;"▼プルダウンより選択してください",申込書!$C$59&lt;&gt;""),申込書!$AC$22,""),"-"))</f>
        <v/>
      </c>
      <c r="DG167" s="369"/>
      <c r="DH167" s="369"/>
      <c r="DI167" s="369" t="str">
        <f>IF(AND(申込書!$C$59&lt;&gt;"▼プルダウンより選択してください",申込書!$C$59&lt;&gt;"",$G167&lt;&gt;"",申込書!$V$59="特定学年のみ"),"申し込みする","")</f>
        <v/>
      </c>
      <c r="DJ167" s="371"/>
      <c r="DK167" s="372"/>
      <c r="DL167" s="373" t="str">
        <f>IF(AND(申込書!$C$60&lt;&gt;"▼プルダウンより選択してください",申込書!$C$60&lt;&gt;"",申込書!$K$22&lt;&gt;"YYYY/MM/DD",$G167&lt;&gt;""),申込書!$K$22,"")</f>
        <v/>
      </c>
      <c r="DM167" s="369" t="str">
        <f>IF(DL167="","",IF(INDEX('コンテンツ＆備考マスタ'!$H:$J,MATCH(学校情報!DL$3,'コンテンツ＆備考マスタ'!$H:$H,0),3)="●",IF(AND(DL167&lt;&gt;"",ISNUMBER(申込書!$AC$22)=TRUE,申込書!$C$60&lt;&gt;"▼プルダウンより選択してください",申込書!$C$60&lt;&gt;""),申込書!$AC$22,""),"-"))</f>
        <v/>
      </c>
      <c r="DN167" s="369"/>
      <c r="DO167" s="369"/>
      <c r="DP167" s="369" t="str">
        <f>IF(AND(申込書!$C$60&lt;&gt;"▼プルダウンより選択してください",申込書!$C$60&lt;&gt;"",$G167&lt;&gt;"",申込書!$V$60="特定学年のみ"),"申し込みする","")</f>
        <v/>
      </c>
      <c r="DQ167" s="371"/>
      <c r="DR167" s="372"/>
      <c r="DS167" s="373" t="str">
        <f>IF(AND(申込書!$C$61&lt;&gt;"▼プルダウンより選択してください",申込書!$C$61&lt;&gt;"",申込書!$K$22&lt;&gt;"YYYY/MM/DD",$G167&lt;&gt;""),申込書!$K$22,"")</f>
        <v/>
      </c>
      <c r="DT167" s="369" t="str">
        <f>IF(DS167="","",IF(INDEX('コンテンツ＆備考マスタ'!$H:$J,MATCH(学校情報!DS$3,'コンテンツ＆備考マスタ'!$H:$H,0),3)="●",IF(AND(DS167&lt;&gt;"",ISNUMBER(申込書!$AC$22)=TRUE,申込書!$C$61&lt;&gt;"▼プルダウンより選択してください",申込書!$C$61&lt;&gt;""),申込書!$AC$22,""),"-"))</f>
        <v/>
      </c>
      <c r="DU167" s="369"/>
      <c r="DV167" s="369"/>
      <c r="DW167" s="369" t="str">
        <f>IF(AND(申込書!$C$61&lt;&gt;"▼プルダウンより選択してください",申込書!$C$61&lt;&gt;"",$G167&lt;&gt;"",申込書!$V$61="特定学年のみ"),"申し込みする","")</f>
        <v/>
      </c>
      <c r="DX167" s="371"/>
      <c r="DY167" s="372"/>
      <c r="DZ167" s="373" t="str">
        <f>IF(AND(申込書!$C$62&lt;&gt;"▼プルダウンより選択してください",申込書!$C$62&lt;&gt;"",申込書!$K$22&lt;&gt;"YYYY/MM/DD",$G167&lt;&gt;""),申込書!$K$22,"")</f>
        <v/>
      </c>
      <c r="EA167" s="369" t="str">
        <f>IF(DZ167="","",IF(INDEX('コンテンツ＆備考マスタ'!$H:$J,MATCH(学校情報!DZ$3,'コンテンツ＆備考マスタ'!$H:$H,0),3)="●",IF(AND(DZ167&lt;&gt;"",ISNUMBER(申込書!$AC$22)=TRUE,申込書!$C$62&lt;&gt;"▼プルダウンより選択してください",申込書!$C$62&lt;&gt;""),申込書!$AC$22,""),"-"))</f>
        <v/>
      </c>
      <c r="EB167" s="369"/>
      <c r="EC167" s="369"/>
      <c r="ED167" s="370" t="str">
        <f>IF(AND(申込書!$C$62&lt;&gt;"▼プルダウンより選択してください",申込書!$C$62&lt;&gt;"",$G167&lt;&gt;"",申込書!$V$62="特定学年のみ"),"申し込みする","")</f>
        <v/>
      </c>
      <c r="EE167" s="371"/>
      <c r="EF167" s="372"/>
      <c r="EG167" s="373" t="str">
        <f>IF(AND(申込書!$C$63&lt;&gt;"▼プルダウンより選択してください",申込書!$C$63&lt;&gt;"",申込書!$K$22&lt;&gt;"YYYY/MM/DD",$G167&lt;&gt;""),申込書!$K$22,"")</f>
        <v/>
      </c>
      <c r="EH167" s="369" t="str">
        <f>IF(EG167="","",IF(INDEX('コンテンツ＆備考マスタ'!$H:$J,MATCH(学校情報!EG$3,'コンテンツ＆備考マスタ'!$H:$H,0),3)="●",IF(AND(EG167&lt;&gt;"",ISNUMBER(申込書!$AC$22)=TRUE,申込書!$C$63&lt;&gt;"▼プルダウンより選択してください",申込書!$C$63&lt;&gt;""),申込書!$AC$22,""),"-"))</f>
        <v/>
      </c>
      <c r="EI167" s="369"/>
      <c r="EJ167" s="369"/>
      <c r="EK167" s="370" t="str">
        <f>IF(AND(申込書!$C$63&lt;&gt;"▼プルダウンより選択してください",申込書!$C$63&lt;&gt;"",$G167&lt;&gt;"",申込書!$V$63="特定学年のみ"),"申し込みする","")</f>
        <v/>
      </c>
      <c r="EL167" s="371"/>
      <c r="EM167" s="372"/>
      <c r="EN167" s="373" t="str">
        <f>IF(AND(申込書!$C$64&lt;&gt;"▼プルダウンより選択してください",申込書!$C$64&lt;&gt;"",申込書!$K$22&lt;&gt;"YYYY/MM/DD",$G167&lt;&gt;""),申込書!$K$22,"")</f>
        <v/>
      </c>
      <c r="EO167" s="369" t="str">
        <f>IF(EN167="","",IF(INDEX('コンテンツ＆備考マスタ'!$H:$J,MATCH(学校情報!EN$3,'コンテンツ＆備考マスタ'!$H:$H,0),3)="●",IF(AND(EN167&lt;&gt;"",ISNUMBER(申込書!$AC$22)=TRUE,申込書!$C$64&lt;&gt;"▼プルダウンより選択してください",申込書!$C$64&lt;&gt;""),申込書!$AC$22,""),"-"))</f>
        <v/>
      </c>
      <c r="EP167" s="369"/>
      <c r="EQ167" s="369"/>
      <c r="ER167" s="370" t="str">
        <f>IF(AND(申込書!$C$64&lt;&gt;"▼プルダウンより選択してください",申込書!$C$64&lt;&gt;"",$G167&lt;&gt;"",申込書!$V$64="特定学年のみ"),"申し込みする","")</f>
        <v/>
      </c>
      <c r="ES167" s="371"/>
      <c r="ET167" s="372"/>
      <c r="EU167" s="373" t="str">
        <f>IF(AND(申込書!$C$65&lt;&gt;"▼プルダウンより選択してください",申込書!$C$65&lt;&gt;"",申込書!$K$22&lt;&gt;"YYYY/MM/DD",$G167&lt;&gt;""),申込書!$K$22,"")</f>
        <v/>
      </c>
      <c r="EV167" s="369" t="str">
        <f>IF(EU167="","",IF(INDEX('コンテンツ＆備考マスタ'!$H:$J,MATCH(学校情報!EU$3,'コンテンツ＆備考マスタ'!$H:$H,0),3)="●",IF(AND(EU167&lt;&gt;"",ISNUMBER(申込書!$AC$22)=TRUE,申込書!$C$65&lt;&gt;"▼プルダウンより選択してください",申込書!$C$65&lt;&gt;""),申込書!$AC$22,""),"-"))</f>
        <v/>
      </c>
      <c r="EW167" s="369"/>
      <c r="EX167" s="369"/>
      <c r="EY167" s="370" t="str">
        <f>IF(AND(申込書!$C$65&lt;&gt;"▼プルダウンより選択してください",申込書!$C$65&lt;&gt;"",$G167&lt;&gt;"",申込書!$V$65="特定学年のみ"),"申し込みする","")</f>
        <v/>
      </c>
      <c r="EZ167" s="371"/>
      <c r="FA167" s="372"/>
      <c r="FB167" s="373" t="str">
        <f>IF(AND(申込書!$C$66&lt;&gt;"▼プルダウンより選択してください",申込書!$C$66&lt;&gt;"",申込書!$K$22&lt;&gt;"YYYY/MM/DD",$G167&lt;&gt;""),申込書!$K$22,"")</f>
        <v/>
      </c>
      <c r="FC167" s="369" t="str">
        <f>IF(FB167="","",IF(INDEX('コンテンツ＆備考マスタ'!$H:$J,MATCH(学校情報!FB$3,'コンテンツ＆備考マスタ'!$H:$H,0),3)="●",IF(AND(FB167&lt;&gt;"",ISNUMBER(申込書!$AC$22)=TRUE,申込書!$C$66&lt;&gt;"▼プルダウンより選択してください",申込書!$C$66&lt;&gt;""),申込書!$AC$22,""),"-"))</f>
        <v/>
      </c>
      <c r="FD167" s="369"/>
      <c r="FE167" s="369"/>
      <c r="FF167" s="370" t="str">
        <f>IF(AND(申込書!$C$66&lt;&gt;"▼プルダウンより選択してください",申込書!$C$66&lt;&gt;"",$G167&lt;&gt;"",申込書!$V$66="特定学年のみ"),"申し込みする","")</f>
        <v/>
      </c>
      <c r="FG167" s="371"/>
      <c r="FH167" s="372"/>
      <c r="FI167" s="373" t="str">
        <f>IF(AND(申込書!$C$67&lt;&gt;"▼プルダウンより選択してください",申込書!$C$67&lt;&gt;"",申込書!$K$22&lt;&gt;"YYYY/MM/DD",$G167&lt;&gt;""),申込書!$K$22,"")</f>
        <v/>
      </c>
      <c r="FJ167" s="369" t="str">
        <f>IF(FI167="","",IF(INDEX('コンテンツ＆備考マスタ'!$H:$J,MATCH(学校情報!FI$3,'コンテンツ＆備考マスタ'!$H:$H,0),3)="●",IF(AND(FI167&lt;&gt;"",ISNUMBER(申込書!$AC$22)=TRUE,申込書!$C$67&lt;&gt;"▼プルダウンより選択してください",申込書!$C$67&lt;&gt;""),申込書!$AC$22,""),"-"))</f>
        <v/>
      </c>
      <c r="FK167" s="369"/>
      <c r="FL167" s="369"/>
      <c r="FM167" s="370" t="str">
        <f>IF(AND(申込書!$C$67&lt;&gt;"▼プルダウンより選択してください",申込書!$C$67&lt;&gt;"",$G167&lt;&gt;"",申込書!$V$67="特定学年のみ"),"申し込みする","")</f>
        <v/>
      </c>
      <c r="FN167" s="371"/>
      <c r="FO167" s="372"/>
      <c r="FP167" s="373" t="str">
        <f>IF(AND(申込書!$C$68&lt;&gt;"▼プルダウンより選択してください",申込書!$C$68&lt;&gt;"",申込書!$K$22&lt;&gt;"YYYY/MM/DD",$G167&lt;&gt;""),申込書!$K$22,"")</f>
        <v/>
      </c>
      <c r="FQ167" s="369" t="str">
        <f>IF(FP167="","",IF(INDEX('コンテンツ＆備考マスタ'!$H:$J,MATCH(学校情報!FP$3,'コンテンツ＆備考マスタ'!$H:$H,0),3)="●",IF(AND(FP167&lt;&gt;"",ISNUMBER(申込書!$AC$22)=TRUE,申込書!$C$68&lt;&gt;"▼プルダウンより選択してください",申込書!$C$68&lt;&gt;""),申込書!$AC$22,""),"-"))</f>
        <v/>
      </c>
      <c r="FR167" s="369"/>
      <c r="FS167" s="369"/>
      <c r="FT167" s="370" t="str">
        <f>IF(AND(申込書!$C$68&lt;&gt;"▼プルダウンより選択してください",申込書!$C$68&lt;&gt;"",$G167&lt;&gt;"",申込書!$V$68="特定学年のみ"),"申し込みする","")</f>
        <v/>
      </c>
      <c r="FU167" s="371"/>
      <c r="FV167" s="372"/>
      <c r="FW167" s="373" t="str">
        <f>IF(AND(申込書!$C$69&lt;&gt;"▼プルダウンより選択してください",申込書!$C$69&lt;&gt;"",申込書!$K$22&lt;&gt;"YYYY/MM/DD",$G167&lt;&gt;""),申込書!$K$22,"")</f>
        <v/>
      </c>
      <c r="FX167" s="369" t="str">
        <f>IF(FW167="","",IF(INDEX('コンテンツ＆備考マスタ'!$H:$J,MATCH(学校情報!FW$3,'コンテンツ＆備考マスタ'!$H:$H,0),3)="●",IF(AND(FW167&lt;&gt;"",ISNUMBER(申込書!$AC$22)=TRUE,申込書!$C$69&lt;&gt;"▼プルダウンより選択してください",申込書!$C$69&lt;&gt;""),申込書!$AC$22,""),"-"))</f>
        <v/>
      </c>
      <c r="FY167" s="369"/>
      <c r="FZ167" s="369"/>
      <c r="GA167" s="370" t="str">
        <f>IF(AND(申込書!$C$69&lt;&gt;"▼プルダウンより選択してください",申込書!$C$69&lt;&gt;"",$G167&lt;&gt;"",申込書!$V$69="特定学年のみ"),"申し込みする","")</f>
        <v/>
      </c>
      <c r="GB167" s="371"/>
      <c r="GC167" s="372"/>
      <c r="GD167" s="373" t="str">
        <f>IF(AND(申込書!$C$70&lt;&gt;"▼プルダウンより選択してください",申込書!$C$70&lt;&gt;"",申込書!$K$22&lt;&gt;"YYYY/MM/DD",$G167&lt;&gt;""),申込書!$K$22,"")</f>
        <v/>
      </c>
      <c r="GE167" s="369" t="str">
        <f>IF(GD167="","",IF(INDEX('コンテンツ＆備考マスタ'!$H:$J,MATCH(学校情報!GD$3,'コンテンツ＆備考マスタ'!$H:$H,0),3)="●",IF(AND(GD167&lt;&gt;"",ISNUMBER(申込書!$AC$22)=TRUE,申込書!$C$70&lt;&gt;"▼プルダウンより選択してください",申込書!$C$70&lt;&gt;""),申込書!$AC$22,""),"-"))</f>
        <v/>
      </c>
      <c r="GF167" s="369"/>
      <c r="GG167" s="369"/>
      <c r="GH167" s="370" t="str">
        <f>IF(AND(申込書!$C$70&lt;&gt;"▼プルダウンより選択してください",申込書!$C$70&lt;&gt;"",$G167&lt;&gt;"",申込書!$V$70="特定学年のみ"),"申し込みする","")</f>
        <v/>
      </c>
      <c r="GI167" s="371"/>
      <c r="GJ167" s="372"/>
      <c r="GK167" s="373" t="str">
        <f>IF(AND(申込書!$C$71&lt;&gt;"▼プルダウンより選択してください",申込書!$C$71&lt;&gt;"",申込書!$K$22&lt;&gt;"YYYY/MM/DD",$G167&lt;&gt;""),申込書!$K$22,"")</f>
        <v/>
      </c>
      <c r="GL167" s="369" t="str">
        <f>IF(GK167="","",IF(INDEX('コンテンツ＆備考マスタ'!$H:$J,MATCH(学校情報!GK$3,'コンテンツ＆備考マスタ'!$H:$H,0),3)="●",IF(AND(GK167&lt;&gt;"",ISNUMBER(申込書!$AC$22)=TRUE,申込書!$C$71&lt;&gt;"▼プルダウンより選択してください",申込書!$C$71&lt;&gt;""),申込書!$AC$22,""),"-"))</f>
        <v/>
      </c>
      <c r="GM167" s="369"/>
      <c r="GN167" s="369"/>
      <c r="GO167" s="370" t="str">
        <f>IF(AND(申込書!$C$71&lt;&gt;"▼プルダウンより選択してください",申込書!$C$71&lt;&gt;"",$G167&lt;&gt;"",申込書!$V$71="特定学年のみ"),"申し込みする","")</f>
        <v/>
      </c>
      <c r="GP167" s="371"/>
      <c r="GQ167" s="372"/>
      <c r="GR167" s="373" t="str">
        <f>IF(AND(申込書!$C$72&lt;&gt;"▼プルダウンより選択してください",申込書!$C$72&lt;&gt;"",申込書!$K$22&lt;&gt;"YYYY/MM/DD",$G167&lt;&gt;""),申込書!$K$22,"")</f>
        <v/>
      </c>
      <c r="GS167" s="369" t="str">
        <f>IF(GR167="","",IF(INDEX('コンテンツ＆備考マスタ'!$H:$J,MATCH(学校情報!GR$3,'コンテンツ＆備考マスタ'!$H:$H,0),3)="●",IF(AND(GR167&lt;&gt;"",ISNUMBER(申込書!$AC$22)=TRUE,申込書!$C$72&lt;&gt;"▼プルダウンより選択してください",申込書!$C$72&lt;&gt;""),申込書!$AC$22,""),"-"))</f>
        <v/>
      </c>
      <c r="GT167" s="369"/>
      <c r="GU167" s="369"/>
      <c r="GV167" s="370" t="str">
        <f>IF(AND(申込書!$C$72&lt;&gt;"▼プルダウンより選択してください",申込書!$C$72&lt;&gt;"",$G167&lt;&gt;"",申込書!$V$72="特定学年のみ"),"申し込みする","")</f>
        <v/>
      </c>
      <c r="GW167" s="371"/>
      <c r="GX167" s="372"/>
      <c r="GY167" s="373" t="str">
        <f>IF(AND(申込書!$C$73&lt;&gt;"▼プルダウンより選択してください",申込書!$C$73&lt;&gt;"",申込書!$K$22&lt;&gt;"YYYY/MM/DD",$G167&lt;&gt;""),申込書!$K$22,"")</f>
        <v/>
      </c>
      <c r="GZ167" s="369" t="str">
        <f>IF(GY167="","",IF(INDEX('コンテンツ＆備考マスタ'!$H:$J,MATCH(学校情報!GY$3,'コンテンツ＆備考マスタ'!$H:$H,0),3)="●",IF(AND(GY167&lt;&gt;"",ISNUMBER(申込書!$AC$22)=TRUE,申込書!$C$73&lt;&gt;"▼プルダウンより選択してください",申込書!$C$73&lt;&gt;""),申込書!$AC$22,""),"-"))</f>
        <v/>
      </c>
      <c r="HA167" s="369"/>
      <c r="HB167" s="369"/>
      <c r="HC167" s="370" t="str">
        <f>IF(AND(申込書!$C$73&lt;&gt;"▼プルダウンより選択してください",申込書!$C$73&lt;&gt;"",$G167&lt;&gt;"",申込書!$V$73="特定学年のみ"),"申し込みする","")</f>
        <v/>
      </c>
      <c r="HD167" s="371"/>
      <c r="HE167" s="372"/>
      <c r="HF167" s="373" t="str">
        <f>IF(AND(申込書!$C$74&lt;&gt;"▼プルダウンより選択してください",申込書!$C$74&lt;&gt;"",申込書!$K$22&lt;&gt;"YYYY/MM/DD",$G167&lt;&gt;""),申込書!$K$22,"")</f>
        <v/>
      </c>
      <c r="HG167" s="369" t="str">
        <f>IF(HF167="","",IF(INDEX('コンテンツ＆備考マスタ'!$H:$J,MATCH(学校情報!HF$3,'コンテンツ＆備考マスタ'!$H:$H,0),3)="●",IF(AND(HF167&lt;&gt;"",ISNUMBER(申込書!$AC$22)=TRUE,申込書!$C$74&lt;&gt;"▼プルダウンより選択してください",申込書!$C$74&lt;&gt;""),申込書!$AC$22,""),"-"))</f>
        <v/>
      </c>
      <c r="HH167" s="369"/>
      <c r="HI167" s="369"/>
      <c r="HJ167" s="370" t="str">
        <f>IF(AND(申込書!$C$74&lt;&gt;"▼プルダウンより選択してください",申込書!$C$74&lt;&gt;"",$G167&lt;&gt;"",申込書!$V$74="特定学年のみ"),"申し込みする","")</f>
        <v/>
      </c>
      <c r="HK167" s="371"/>
      <c r="HL167" s="372"/>
      <c r="HM167" s="373" t="str">
        <f>IF(AND(申込書!$C$75&lt;&gt;"▼プルダウンより選択してください",申込書!$C$75&lt;&gt;"",申込書!$K$22&lt;&gt;"YYYY/MM/DD",$G167&lt;&gt;""),申込書!$K$22,"")</f>
        <v/>
      </c>
      <c r="HN167" s="369" t="str">
        <f>IF(HM167="","",IF(INDEX('コンテンツ＆備考マスタ'!$H:$J,MATCH(学校情報!HM$3,'コンテンツ＆備考マスタ'!$H:$H,0),3)="●",IF(AND(HM167&lt;&gt;"",ISNUMBER(申込書!$AC$22)=TRUE,申込書!$C$75&lt;&gt;"▼プルダウンより選択してください",申込書!$C$75&lt;&gt;""),申込書!$AC$22,""),"-"))</f>
        <v/>
      </c>
      <c r="HO167" s="369"/>
      <c r="HP167" s="369"/>
      <c r="HQ167" s="370" t="str">
        <f>IF(AND(申込書!$C$75&lt;&gt;"▼プルダウンより選択してください",申込書!$C$75&lt;&gt;"",$G167&lt;&gt;"",申込書!$V$75="特定学年のみ"),"申し込みする","")</f>
        <v/>
      </c>
      <c r="HR167" s="371"/>
      <c r="HS167" s="371"/>
      <c r="HT167" s="374" t="str">
        <f>IF(AND(申込書!$C$76&lt;&gt;"▼プルダウンより選択してください",申込書!$C$76&lt;&gt;"",申込書!$K$22&lt;&gt;"YYYY/MM/DD",$G167&lt;&gt;""),申込書!$K$22,"")</f>
        <v/>
      </c>
      <c r="HU167" s="369" t="str">
        <f>IF(HT167="","",IF(INDEX('コンテンツ＆備考マスタ'!$H:$J,MATCH(学校情報!HT$3,'コンテンツ＆備考マスタ'!$H:$H,0),3)="●",IF(AND(HT167&lt;&gt;"",ISNUMBER(申込書!$AC$22)=TRUE,申込書!$C$76&lt;&gt;"▼プルダウンより選択してください",申込書!$C$76&lt;&gt;""),申込書!$AC$22,""),"-"))</f>
        <v/>
      </c>
      <c r="HV167" s="369"/>
      <c r="HW167" s="369"/>
      <c r="HX167" s="370" t="str">
        <f>IF(AND(申込書!$C$76&lt;&gt;"▼プルダウンより選択してください",申込書!$C$76&lt;&gt;"",$G167&lt;&gt;"",申込書!$V$76="特定学年のみ"),"申し込みする","")</f>
        <v/>
      </c>
      <c r="HY167" s="371"/>
      <c r="HZ167" s="372"/>
      <c r="IA167" s="69"/>
    </row>
    <row r="168" spans="2:235" ht="26.85" hidden="1" customHeight="1" outlineLevel="1">
      <c r="B168" s="365">
        <f t="shared" si="6"/>
        <v>163</v>
      </c>
      <c r="C168" s="55"/>
      <c r="D168" s="56"/>
      <c r="E168" s="154"/>
      <c r="F168" s="57"/>
      <c r="G168" s="58"/>
      <c r="H168" s="59"/>
      <c r="I168" s="60"/>
      <c r="J168" s="61"/>
      <c r="K168" s="366" t="str">
        <f t="shared" si="7"/>
        <v/>
      </c>
      <c r="L168" s="62"/>
      <c r="M168" s="322"/>
      <c r="N168" s="63"/>
      <c r="O168" s="64"/>
      <c r="P168" s="367" t="str">
        <f t="shared" si="8"/>
        <v/>
      </c>
      <c r="Q168" s="65"/>
      <c r="R168" s="66"/>
      <c r="S168" s="67"/>
      <c r="T168" s="68"/>
      <c r="U168" s="68"/>
      <c r="V168" s="68"/>
      <c r="W168" s="66"/>
      <c r="X168" s="281"/>
      <c r="Y168" s="368" t="str">
        <f>IF(AND(申込書!$C$47&lt;&gt;"▼プルダウンより選択してください",申込書!$C$47&lt;&gt;"",申込書!$K$22&lt;&gt;"YYYY/MM/DD",$G168&lt;&gt;""),申込書!$K$22,"")</f>
        <v/>
      </c>
      <c r="Z168" s="369" t="str">
        <f>IF(Y168="","",IF(INDEX('コンテンツ＆備考マスタ'!$H:$J,MATCH(学校情報!Y$3,'コンテンツ＆備考マスタ'!$H:$H,0),3)="●",IF(AND(Y168&lt;&gt;"",ISNUMBER(申込書!$AC$22)=TRUE,申込書!$C$47&lt;&gt;"▼プルダウンより選択してください",申込書!$C$47&lt;&gt;""),申込書!$AC$22,""),"-"))</f>
        <v/>
      </c>
      <c r="AA168" s="369"/>
      <c r="AB168" s="369"/>
      <c r="AC168" s="370" t="str">
        <f>IF(AND(申込書!$C$47&lt;&gt;"▼プルダウンより選択してください",申込書!$C$47&lt;&gt;"",$G168&lt;&gt;"",申込書!$V$47="特定学年のみ"),"申し込みする","")</f>
        <v/>
      </c>
      <c r="AD168" s="371"/>
      <c r="AE168" s="372"/>
      <c r="AF168" s="373" t="str">
        <f>IF(AND(申込書!$C$48&lt;&gt;"▼プルダウンより選択してください",申込書!$C$48&lt;&gt;"",申込書!$K$22&lt;&gt;"YYYY/MM/DD",$G168&lt;&gt;""),申込書!$K$22,"")</f>
        <v/>
      </c>
      <c r="AG168" s="369" t="str">
        <f>IF(AF168="","",IF(INDEX('コンテンツ＆備考マスタ'!$H:$J,MATCH(学校情報!AF$3,'コンテンツ＆備考マスタ'!$H:$H,0),3)="●",IF(AND(AF168&lt;&gt;"",ISNUMBER(申込書!$AC$22)=TRUE,申込書!$C$48&lt;&gt;"▼プルダウンより選択してください",申込書!$C$48&lt;&gt;""),申込書!$AC$22,""),"-"))</f>
        <v/>
      </c>
      <c r="AH168" s="369"/>
      <c r="AI168" s="369"/>
      <c r="AJ168" s="370" t="str">
        <f>IF(AND(申込書!$C$48&lt;&gt;"▼プルダウンより選択してください",申込書!$C$48&lt;&gt;"",$G168&lt;&gt;"",申込書!$V$48="特定学年のみ"),"申し込みする","")</f>
        <v/>
      </c>
      <c r="AK168" s="371"/>
      <c r="AL168" s="372"/>
      <c r="AM168" s="373" t="str">
        <f>IF(AND(申込書!$C$49&lt;&gt;"▼プルダウンより選択してください",申込書!$C$49&lt;&gt;"",申込書!$K$22&lt;&gt;"YYYY/MM/DD",$G168&lt;&gt;""),申込書!$K$22,"")</f>
        <v/>
      </c>
      <c r="AN168" s="369" t="str">
        <f>IF(AM168="","",IF(INDEX('コンテンツ＆備考マスタ'!$H:$J,MATCH(学校情報!AM$3,'コンテンツ＆備考マスタ'!$H:$H,0),3)="●",IF(AND(AM168&lt;&gt;"",ISNUMBER(申込書!$AC$22)=TRUE,申込書!$C$49&lt;&gt;"▼プルダウンより選択してください",申込書!$C$49&lt;&gt;""),申込書!$AC$22,""),"-"))</f>
        <v/>
      </c>
      <c r="AO168" s="369"/>
      <c r="AP168" s="369"/>
      <c r="AQ168" s="370" t="str">
        <f>IF(AND(申込書!$C$49&lt;&gt;"▼プルダウンより選択してください",申込書!$C$49&lt;&gt;"",$G168&lt;&gt;"",申込書!$V$49="特定学年のみ"),"申し込みする","")</f>
        <v/>
      </c>
      <c r="AR168" s="371"/>
      <c r="AS168" s="372"/>
      <c r="AT168" s="373" t="str">
        <f>IF(AND(申込書!$C$50&lt;&gt;"▼プルダウンより選択してください",申込書!$C$50&lt;&gt;"",申込書!$K$22&lt;&gt;"YYYY/MM/DD",$G168&lt;&gt;""),申込書!$K$22,"")</f>
        <v/>
      </c>
      <c r="AU168" s="369" t="str">
        <f>IF(AT168="","",IF(INDEX('コンテンツ＆備考マスタ'!$H:$J,MATCH(学校情報!AT$3,'コンテンツ＆備考マスタ'!$H:$H,0),3)="●",IF(AND(AT168&lt;&gt;"",ISNUMBER(申込書!$AC$22)=TRUE,申込書!$C$50&lt;&gt;"▼プルダウンより選択してください",申込書!$C$50&lt;&gt;""),申込書!$AC$22,""),"-"))</f>
        <v/>
      </c>
      <c r="AV168" s="369"/>
      <c r="AW168" s="369"/>
      <c r="AX168" s="370" t="str">
        <f>IF(AND(申込書!$C$50&lt;&gt;"▼プルダウンより選択してください",申込書!$C$50&lt;&gt;"",$G168&lt;&gt;"",申込書!$V$50="特定学年のみ"),"申し込みする","")</f>
        <v/>
      </c>
      <c r="AY168" s="371"/>
      <c r="AZ168" s="372"/>
      <c r="BA168" s="373" t="str">
        <f>IF(AND(申込書!$C$51&lt;&gt;"▼プルダウンより選択してください",申込書!$C$51&lt;&gt;"",申込書!$K$22&lt;&gt;"YYYY/MM/DD",$G168&lt;&gt;""),申込書!$K$22,"")</f>
        <v/>
      </c>
      <c r="BB168" s="369" t="str">
        <f>IF(BA168="","",IF(INDEX('コンテンツ＆備考マスタ'!$H:$J,MATCH(学校情報!BA$3,'コンテンツ＆備考マスタ'!$H:$H,0),3)="●",IF(AND(BA168&lt;&gt;"",ISNUMBER(申込書!$AC$22)=TRUE,申込書!$C$51&lt;&gt;"▼プルダウンより選択してください",申込書!$C$51&lt;&gt;""),申込書!$AC$22,""),"-"))</f>
        <v/>
      </c>
      <c r="BC168" s="369"/>
      <c r="BD168" s="369"/>
      <c r="BE168" s="370" t="str">
        <f>IF(AND(申込書!$C$51&lt;&gt;"▼プルダウンより選択してください",申込書!$C$51&lt;&gt;"",$G168&lt;&gt;"",申込書!$V$51="特定学年のみ"),"申し込みする","")</f>
        <v/>
      </c>
      <c r="BF168" s="371"/>
      <c r="BG168" s="372"/>
      <c r="BH168" s="373" t="str">
        <f>IF(AND(申込書!$C$52&lt;&gt;"▼プルダウンより選択してください",申込書!$C$52&lt;&gt;"",申込書!$K$22&lt;&gt;"YYYY/MM/DD",$G168&lt;&gt;""),申込書!$K$22,"")</f>
        <v/>
      </c>
      <c r="BI168" s="369" t="str">
        <f>IF(BH168="","",IF(INDEX('コンテンツ＆備考マスタ'!$H:$J,MATCH(学校情報!BH$3,'コンテンツ＆備考マスタ'!$H:$H,0),3)="●",IF(AND(BH168&lt;&gt;"",ISNUMBER(申込書!$AC$22)=TRUE,申込書!$C$52&lt;&gt;"▼プルダウンより選択してください",申込書!$C$52&lt;&gt;""),申込書!$AC$22,""),"-"))</f>
        <v/>
      </c>
      <c r="BJ168" s="369"/>
      <c r="BK168" s="369"/>
      <c r="BL168" s="370" t="str">
        <f>IF(AND(申込書!$C$52&lt;&gt;"▼プルダウンより選択してください",申込書!$C$52&lt;&gt;"",$G168&lt;&gt;"",申込書!$V$52="特定学年のみ"),"申し込みする","")</f>
        <v/>
      </c>
      <c r="BM168" s="371"/>
      <c r="BN168" s="372"/>
      <c r="BO168" s="373" t="str">
        <f>IF(AND(申込書!$C$53&lt;&gt;"▼プルダウンより選択してください",申込書!$C$53&lt;&gt;"",申込書!$K$22&lt;&gt;"YYYY/MM/DD",$G168&lt;&gt;""),申込書!$K$22,"")</f>
        <v/>
      </c>
      <c r="BP168" s="369" t="str">
        <f>IF(BO168="","",IF(INDEX('コンテンツ＆備考マスタ'!$H:$J,MATCH(学校情報!BO$3,'コンテンツ＆備考マスタ'!$H:$H,0),3)="●",IF(AND(BO168&lt;&gt;"",ISNUMBER(申込書!$AC$22)=TRUE,申込書!$C$53&lt;&gt;"▼プルダウンより選択してください",申込書!$C$53&lt;&gt;""),申込書!$AC$22,""),"-"))</f>
        <v/>
      </c>
      <c r="BQ168" s="369"/>
      <c r="BR168" s="369"/>
      <c r="BS168" s="370" t="str">
        <f>IF(AND(申込書!$C$53&lt;&gt;"▼プルダウンより選択してください",申込書!$C$53&lt;&gt;"",$G168&lt;&gt;"",申込書!$V$53="特定学年のみ"),"申し込みする","")</f>
        <v/>
      </c>
      <c r="BT168" s="371"/>
      <c r="BU168" s="372"/>
      <c r="BV168" s="373" t="str">
        <f>IF(AND(申込書!$C$54&lt;&gt;"▼プルダウンより選択してください",申込書!$C$54&lt;&gt;"",申込書!$K$22&lt;&gt;"YYYY/MM/DD",$G168&lt;&gt;""),申込書!$K$22,"")</f>
        <v/>
      </c>
      <c r="BW168" s="369" t="str">
        <f>IF(BV168="","",IF(INDEX('コンテンツ＆備考マスタ'!$H:$J,MATCH(学校情報!BV$3,'コンテンツ＆備考マスタ'!$H:$H,0),3)="●",IF(AND(BV168&lt;&gt;"",ISNUMBER(申込書!$AC$22)=TRUE,申込書!$C$54&lt;&gt;"▼プルダウンより選択してください",申込書!$C$54&lt;&gt;""),申込書!$AC$22,""),"-"))</f>
        <v/>
      </c>
      <c r="BX168" s="369"/>
      <c r="BY168" s="369"/>
      <c r="BZ168" s="370" t="str">
        <f>IF(AND(申込書!$C$54&lt;&gt;"▼プルダウンより選択してください",申込書!$C$54&lt;&gt;"",$G168&lt;&gt;"",申込書!$V$54="特定学年のみ"),"申し込みする","")</f>
        <v/>
      </c>
      <c r="CA168" s="371"/>
      <c r="CB168" s="372"/>
      <c r="CC168" s="373" t="str">
        <f>IF(AND(申込書!$C$55&lt;&gt;"▼プルダウンより選択してください",申込書!$C$55&lt;&gt;"",申込書!$K$22&lt;&gt;"YYYY/MM/DD",$G168&lt;&gt;""),申込書!$K$22,"")</f>
        <v/>
      </c>
      <c r="CD168" s="369" t="str">
        <f>IF(CC168="","",IF(INDEX('コンテンツ＆備考マスタ'!$H:$J,MATCH(学校情報!CC$3,'コンテンツ＆備考マスタ'!$H:$H,0),3)="●",IF(AND(CC168&lt;&gt;"",ISNUMBER(申込書!$AC$22)=TRUE,申込書!$C$55&lt;&gt;"▼プルダウンより選択してください",申込書!$C$55&lt;&gt;""),申込書!$AC$22,""),"-"))</f>
        <v/>
      </c>
      <c r="CE168" s="369"/>
      <c r="CF168" s="369"/>
      <c r="CG168" s="370" t="str">
        <f>IF(AND(申込書!$C$55&lt;&gt;"▼プルダウンより選択してください",申込書!$C$55&lt;&gt;"",$G168&lt;&gt;"",申込書!$V$55="特定学年のみ"),"申し込みする","")</f>
        <v/>
      </c>
      <c r="CH168" s="371"/>
      <c r="CI168" s="372"/>
      <c r="CJ168" s="373" t="str">
        <f>IF(AND(申込書!$C$56&lt;&gt;"▼プルダウンより選択してください",申込書!$C$56&lt;&gt;"",申込書!$K$22&lt;&gt;"YYYY/MM/DD",$G168&lt;&gt;""),申込書!$K$22,"")</f>
        <v/>
      </c>
      <c r="CK168" s="369" t="str">
        <f>IF(CJ168="","",IF(INDEX('コンテンツ＆備考マスタ'!$H:$J,MATCH(学校情報!CJ$3,'コンテンツ＆備考マスタ'!$H:$H,0),3)="●",IF(AND(CJ168&lt;&gt;"",ISNUMBER(申込書!$AC$22)=TRUE,申込書!$C$56&lt;&gt;"▼プルダウンより選択してください",申込書!$C$56&lt;&gt;""),申込書!$AC$22,""),"-"))</f>
        <v/>
      </c>
      <c r="CL168" s="369"/>
      <c r="CM168" s="369"/>
      <c r="CN168" s="370" t="str">
        <f>IF(AND(申込書!$C$56&lt;&gt;"▼プルダウンより選択してください",申込書!$C$56&lt;&gt;"",$G168&lt;&gt;"",申込書!$V$56="特定学年のみ"),"申し込みする","")</f>
        <v/>
      </c>
      <c r="CO168" s="371"/>
      <c r="CP168" s="372"/>
      <c r="CQ168" s="373" t="str">
        <f>IF(AND(申込書!$C$57&lt;&gt;"▼プルダウンより選択してください",申込書!$C$57&lt;&gt;"",申込書!$K$22&lt;&gt;"YYYY/MM/DD",$G168&lt;&gt;""),申込書!$K$22,"")</f>
        <v/>
      </c>
      <c r="CR168" s="369" t="str">
        <f>IF(CQ168="","",IF(INDEX('コンテンツ＆備考マスタ'!$H:$J,MATCH(学校情報!CQ$3,'コンテンツ＆備考マスタ'!$H:$H,0),3)="●",IF(AND(CQ168&lt;&gt;"",ISNUMBER(申込書!$AC$22)=TRUE,申込書!$C$57&lt;&gt;"▼プルダウンより選択してください",申込書!$C$57&lt;&gt;""),申込書!$AC$22,""),"-"))</f>
        <v/>
      </c>
      <c r="CS168" s="369"/>
      <c r="CT168" s="369"/>
      <c r="CU168" s="369" t="str">
        <f>IF(AND(申込書!$C$57&lt;&gt;"▼プルダウンより選択してください",申込書!$C$57&lt;&gt;"",$G168&lt;&gt;"",申込書!$V$57="特定学年のみ"),"申し込みする","")</f>
        <v/>
      </c>
      <c r="CV168" s="371"/>
      <c r="CW168" s="372"/>
      <c r="CX168" s="373" t="str">
        <f>IF(AND(申込書!$C$58&lt;&gt;"▼プルダウンより選択してください",申込書!$C$58&lt;&gt;"",申込書!$K$22&lt;&gt;"YYYY/MM/DD",$G168&lt;&gt;""),申込書!$K$22,"")</f>
        <v/>
      </c>
      <c r="CY168" s="369" t="str">
        <f>IF(CX168="","",IF(INDEX('コンテンツ＆備考マスタ'!$H:$J,MATCH(学校情報!CX$3,'コンテンツ＆備考マスタ'!$H:$H,0),3)="●",IF(AND(CX168&lt;&gt;"",ISNUMBER(申込書!$AC$22)=TRUE,申込書!$C$58&lt;&gt;"▼プルダウンより選択してください",申込書!$C$58&lt;&gt;""),申込書!$AC$22,""),"-"))</f>
        <v/>
      </c>
      <c r="CZ168" s="369"/>
      <c r="DA168" s="369"/>
      <c r="DB168" s="369" t="str">
        <f>IF(AND(申込書!$C$58&lt;&gt;"▼プルダウンより選択してください",申込書!$C$58&lt;&gt;"",$G168&lt;&gt;"",申込書!$V$58="特定学年のみ"),"申し込みする","")</f>
        <v/>
      </c>
      <c r="DC168" s="371"/>
      <c r="DD168" s="372"/>
      <c r="DE168" s="373" t="str">
        <f>IF(AND(申込書!$C$59&lt;&gt;"▼プルダウンより選択してください",申込書!$C$59&lt;&gt;"",申込書!$K$22&lt;&gt;"YYYY/MM/DD",$G168&lt;&gt;""),申込書!$K$22,"")</f>
        <v/>
      </c>
      <c r="DF168" s="369" t="str">
        <f>IF(DE168="","",IF(INDEX('コンテンツ＆備考マスタ'!$H:$J,MATCH(学校情報!DE$3,'コンテンツ＆備考マスタ'!$H:$H,0),3)="●",IF(AND(DE168&lt;&gt;"",ISNUMBER(申込書!$AC$22)=TRUE,申込書!$C$59&lt;&gt;"▼プルダウンより選択してください",申込書!$C$59&lt;&gt;""),申込書!$AC$22,""),"-"))</f>
        <v/>
      </c>
      <c r="DG168" s="369"/>
      <c r="DH168" s="369"/>
      <c r="DI168" s="369" t="str">
        <f>IF(AND(申込書!$C$59&lt;&gt;"▼プルダウンより選択してください",申込書!$C$59&lt;&gt;"",$G168&lt;&gt;"",申込書!$V$59="特定学年のみ"),"申し込みする","")</f>
        <v/>
      </c>
      <c r="DJ168" s="371"/>
      <c r="DK168" s="372"/>
      <c r="DL168" s="373" t="str">
        <f>IF(AND(申込書!$C$60&lt;&gt;"▼プルダウンより選択してください",申込書!$C$60&lt;&gt;"",申込書!$K$22&lt;&gt;"YYYY/MM/DD",$G168&lt;&gt;""),申込書!$K$22,"")</f>
        <v/>
      </c>
      <c r="DM168" s="369" t="str">
        <f>IF(DL168="","",IF(INDEX('コンテンツ＆備考マスタ'!$H:$J,MATCH(学校情報!DL$3,'コンテンツ＆備考マスタ'!$H:$H,0),3)="●",IF(AND(DL168&lt;&gt;"",ISNUMBER(申込書!$AC$22)=TRUE,申込書!$C$60&lt;&gt;"▼プルダウンより選択してください",申込書!$C$60&lt;&gt;""),申込書!$AC$22,""),"-"))</f>
        <v/>
      </c>
      <c r="DN168" s="369"/>
      <c r="DO168" s="369"/>
      <c r="DP168" s="369" t="str">
        <f>IF(AND(申込書!$C$60&lt;&gt;"▼プルダウンより選択してください",申込書!$C$60&lt;&gt;"",$G168&lt;&gt;"",申込書!$V$60="特定学年のみ"),"申し込みする","")</f>
        <v/>
      </c>
      <c r="DQ168" s="371"/>
      <c r="DR168" s="372"/>
      <c r="DS168" s="373" t="str">
        <f>IF(AND(申込書!$C$61&lt;&gt;"▼プルダウンより選択してください",申込書!$C$61&lt;&gt;"",申込書!$K$22&lt;&gt;"YYYY/MM/DD",$G168&lt;&gt;""),申込書!$K$22,"")</f>
        <v/>
      </c>
      <c r="DT168" s="369" t="str">
        <f>IF(DS168="","",IF(INDEX('コンテンツ＆備考マスタ'!$H:$J,MATCH(学校情報!DS$3,'コンテンツ＆備考マスタ'!$H:$H,0),3)="●",IF(AND(DS168&lt;&gt;"",ISNUMBER(申込書!$AC$22)=TRUE,申込書!$C$61&lt;&gt;"▼プルダウンより選択してください",申込書!$C$61&lt;&gt;""),申込書!$AC$22,""),"-"))</f>
        <v/>
      </c>
      <c r="DU168" s="369"/>
      <c r="DV168" s="369"/>
      <c r="DW168" s="369" t="str">
        <f>IF(AND(申込書!$C$61&lt;&gt;"▼プルダウンより選択してください",申込書!$C$61&lt;&gt;"",$G168&lt;&gt;"",申込書!$V$61="特定学年のみ"),"申し込みする","")</f>
        <v/>
      </c>
      <c r="DX168" s="371"/>
      <c r="DY168" s="372"/>
      <c r="DZ168" s="373" t="str">
        <f>IF(AND(申込書!$C$62&lt;&gt;"▼プルダウンより選択してください",申込書!$C$62&lt;&gt;"",申込書!$K$22&lt;&gt;"YYYY/MM/DD",$G168&lt;&gt;""),申込書!$K$22,"")</f>
        <v/>
      </c>
      <c r="EA168" s="369" t="str">
        <f>IF(DZ168="","",IF(INDEX('コンテンツ＆備考マスタ'!$H:$J,MATCH(学校情報!DZ$3,'コンテンツ＆備考マスタ'!$H:$H,0),3)="●",IF(AND(DZ168&lt;&gt;"",ISNUMBER(申込書!$AC$22)=TRUE,申込書!$C$62&lt;&gt;"▼プルダウンより選択してください",申込書!$C$62&lt;&gt;""),申込書!$AC$22,""),"-"))</f>
        <v/>
      </c>
      <c r="EB168" s="369"/>
      <c r="EC168" s="369"/>
      <c r="ED168" s="370" t="str">
        <f>IF(AND(申込書!$C$62&lt;&gt;"▼プルダウンより選択してください",申込書!$C$62&lt;&gt;"",$G168&lt;&gt;"",申込書!$V$62="特定学年のみ"),"申し込みする","")</f>
        <v/>
      </c>
      <c r="EE168" s="371"/>
      <c r="EF168" s="372"/>
      <c r="EG168" s="373" t="str">
        <f>IF(AND(申込書!$C$63&lt;&gt;"▼プルダウンより選択してください",申込書!$C$63&lt;&gt;"",申込書!$K$22&lt;&gt;"YYYY/MM/DD",$G168&lt;&gt;""),申込書!$K$22,"")</f>
        <v/>
      </c>
      <c r="EH168" s="369" t="str">
        <f>IF(EG168="","",IF(INDEX('コンテンツ＆備考マスタ'!$H:$J,MATCH(学校情報!EG$3,'コンテンツ＆備考マスタ'!$H:$H,0),3)="●",IF(AND(EG168&lt;&gt;"",ISNUMBER(申込書!$AC$22)=TRUE,申込書!$C$63&lt;&gt;"▼プルダウンより選択してください",申込書!$C$63&lt;&gt;""),申込書!$AC$22,""),"-"))</f>
        <v/>
      </c>
      <c r="EI168" s="369"/>
      <c r="EJ168" s="369"/>
      <c r="EK168" s="370" t="str">
        <f>IF(AND(申込書!$C$63&lt;&gt;"▼プルダウンより選択してください",申込書!$C$63&lt;&gt;"",$G168&lt;&gt;"",申込書!$V$63="特定学年のみ"),"申し込みする","")</f>
        <v/>
      </c>
      <c r="EL168" s="371"/>
      <c r="EM168" s="372"/>
      <c r="EN168" s="373" t="str">
        <f>IF(AND(申込書!$C$64&lt;&gt;"▼プルダウンより選択してください",申込書!$C$64&lt;&gt;"",申込書!$K$22&lt;&gt;"YYYY/MM/DD",$G168&lt;&gt;""),申込書!$K$22,"")</f>
        <v/>
      </c>
      <c r="EO168" s="369" t="str">
        <f>IF(EN168="","",IF(INDEX('コンテンツ＆備考マスタ'!$H:$J,MATCH(学校情報!EN$3,'コンテンツ＆備考マスタ'!$H:$H,0),3)="●",IF(AND(EN168&lt;&gt;"",ISNUMBER(申込書!$AC$22)=TRUE,申込書!$C$64&lt;&gt;"▼プルダウンより選択してください",申込書!$C$64&lt;&gt;""),申込書!$AC$22,""),"-"))</f>
        <v/>
      </c>
      <c r="EP168" s="369"/>
      <c r="EQ168" s="369"/>
      <c r="ER168" s="370" t="str">
        <f>IF(AND(申込書!$C$64&lt;&gt;"▼プルダウンより選択してください",申込書!$C$64&lt;&gt;"",$G168&lt;&gt;"",申込書!$V$64="特定学年のみ"),"申し込みする","")</f>
        <v/>
      </c>
      <c r="ES168" s="371"/>
      <c r="ET168" s="372"/>
      <c r="EU168" s="373" t="str">
        <f>IF(AND(申込書!$C$65&lt;&gt;"▼プルダウンより選択してください",申込書!$C$65&lt;&gt;"",申込書!$K$22&lt;&gt;"YYYY/MM/DD",$G168&lt;&gt;""),申込書!$K$22,"")</f>
        <v/>
      </c>
      <c r="EV168" s="369" t="str">
        <f>IF(EU168="","",IF(INDEX('コンテンツ＆備考マスタ'!$H:$J,MATCH(学校情報!EU$3,'コンテンツ＆備考マスタ'!$H:$H,0),3)="●",IF(AND(EU168&lt;&gt;"",ISNUMBER(申込書!$AC$22)=TRUE,申込書!$C$65&lt;&gt;"▼プルダウンより選択してください",申込書!$C$65&lt;&gt;""),申込書!$AC$22,""),"-"))</f>
        <v/>
      </c>
      <c r="EW168" s="369"/>
      <c r="EX168" s="369"/>
      <c r="EY168" s="370" t="str">
        <f>IF(AND(申込書!$C$65&lt;&gt;"▼プルダウンより選択してください",申込書!$C$65&lt;&gt;"",$G168&lt;&gt;"",申込書!$V$65="特定学年のみ"),"申し込みする","")</f>
        <v/>
      </c>
      <c r="EZ168" s="371"/>
      <c r="FA168" s="372"/>
      <c r="FB168" s="373" t="str">
        <f>IF(AND(申込書!$C$66&lt;&gt;"▼プルダウンより選択してください",申込書!$C$66&lt;&gt;"",申込書!$K$22&lt;&gt;"YYYY/MM/DD",$G168&lt;&gt;""),申込書!$K$22,"")</f>
        <v/>
      </c>
      <c r="FC168" s="369" t="str">
        <f>IF(FB168="","",IF(INDEX('コンテンツ＆備考マスタ'!$H:$J,MATCH(学校情報!FB$3,'コンテンツ＆備考マスタ'!$H:$H,0),3)="●",IF(AND(FB168&lt;&gt;"",ISNUMBER(申込書!$AC$22)=TRUE,申込書!$C$66&lt;&gt;"▼プルダウンより選択してください",申込書!$C$66&lt;&gt;""),申込書!$AC$22,""),"-"))</f>
        <v/>
      </c>
      <c r="FD168" s="369"/>
      <c r="FE168" s="369"/>
      <c r="FF168" s="370" t="str">
        <f>IF(AND(申込書!$C$66&lt;&gt;"▼プルダウンより選択してください",申込書!$C$66&lt;&gt;"",$G168&lt;&gt;"",申込書!$V$66="特定学年のみ"),"申し込みする","")</f>
        <v/>
      </c>
      <c r="FG168" s="371"/>
      <c r="FH168" s="372"/>
      <c r="FI168" s="373" t="str">
        <f>IF(AND(申込書!$C$67&lt;&gt;"▼プルダウンより選択してください",申込書!$C$67&lt;&gt;"",申込書!$K$22&lt;&gt;"YYYY/MM/DD",$G168&lt;&gt;""),申込書!$K$22,"")</f>
        <v/>
      </c>
      <c r="FJ168" s="369" t="str">
        <f>IF(FI168="","",IF(INDEX('コンテンツ＆備考マスタ'!$H:$J,MATCH(学校情報!FI$3,'コンテンツ＆備考マスタ'!$H:$H,0),3)="●",IF(AND(FI168&lt;&gt;"",ISNUMBER(申込書!$AC$22)=TRUE,申込書!$C$67&lt;&gt;"▼プルダウンより選択してください",申込書!$C$67&lt;&gt;""),申込書!$AC$22,""),"-"))</f>
        <v/>
      </c>
      <c r="FK168" s="369"/>
      <c r="FL168" s="369"/>
      <c r="FM168" s="370" t="str">
        <f>IF(AND(申込書!$C$67&lt;&gt;"▼プルダウンより選択してください",申込書!$C$67&lt;&gt;"",$G168&lt;&gt;"",申込書!$V$67="特定学年のみ"),"申し込みする","")</f>
        <v/>
      </c>
      <c r="FN168" s="371"/>
      <c r="FO168" s="372"/>
      <c r="FP168" s="373" t="str">
        <f>IF(AND(申込書!$C$68&lt;&gt;"▼プルダウンより選択してください",申込書!$C$68&lt;&gt;"",申込書!$K$22&lt;&gt;"YYYY/MM/DD",$G168&lt;&gt;""),申込書!$K$22,"")</f>
        <v/>
      </c>
      <c r="FQ168" s="369" t="str">
        <f>IF(FP168="","",IF(INDEX('コンテンツ＆備考マスタ'!$H:$J,MATCH(学校情報!FP$3,'コンテンツ＆備考マスタ'!$H:$H,0),3)="●",IF(AND(FP168&lt;&gt;"",ISNUMBER(申込書!$AC$22)=TRUE,申込書!$C$68&lt;&gt;"▼プルダウンより選択してください",申込書!$C$68&lt;&gt;""),申込書!$AC$22,""),"-"))</f>
        <v/>
      </c>
      <c r="FR168" s="369"/>
      <c r="FS168" s="369"/>
      <c r="FT168" s="370" t="str">
        <f>IF(AND(申込書!$C$68&lt;&gt;"▼プルダウンより選択してください",申込書!$C$68&lt;&gt;"",$G168&lt;&gt;"",申込書!$V$68="特定学年のみ"),"申し込みする","")</f>
        <v/>
      </c>
      <c r="FU168" s="371"/>
      <c r="FV168" s="372"/>
      <c r="FW168" s="373" t="str">
        <f>IF(AND(申込書!$C$69&lt;&gt;"▼プルダウンより選択してください",申込書!$C$69&lt;&gt;"",申込書!$K$22&lt;&gt;"YYYY/MM/DD",$G168&lt;&gt;""),申込書!$K$22,"")</f>
        <v/>
      </c>
      <c r="FX168" s="369" t="str">
        <f>IF(FW168="","",IF(INDEX('コンテンツ＆備考マスタ'!$H:$J,MATCH(学校情報!FW$3,'コンテンツ＆備考マスタ'!$H:$H,0),3)="●",IF(AND(FW168&lt;&gt;"",ISNUMBER(申込書!$AC$22)=TRUE,申込書!$C$69&lt;&gt;"▼プルダウンより選択してください",申込書!$C$69&lt;&gt;""),申込書!$AC$22,""),"-"))</f>
        <v/>
      </c>
      <c r="FY168" s="369"/>
      <c r="FZ168" s="369"/>
      <c r="GA168" s="370" t="str">
        <f>IF(AND(申込書!$C$69&lt;&gt;"▼プルダウンより選択してください",申込書!$C$69&lt;&gt;"",$G168&lt;&gt;"",申込書!$V$69="特定学年のみ"),"申し込みする","")</f>
        <v/>
      </c>
      <c r="GB168" s="371"/>
      <c r="GC168" s="372"/>
      <c r="GD168" s="373" t="str">
        <f>IF(AND(申込書!$C$70&lt;&gt;"▼プルダウンより選択してください",申込書!$C$70&lt;&gt;"",申込書!$K$22&lt;&gt;"YYYY/MM/DD",$G168&lt;&gt;""),申込書!$K$22,"")</f>
        <v/>
      </c>
      <c r="GE168" s="369" t="str">
        <f>IF(GD168="","",IF(INDEX('コンテンツ＆備考マスタ'!$H:$J,MATCH(学校情報!GD$3,'コンテンツ＆備考マスタ'!$H:$H,0),3)="●",IF(AND(GD168&lt;&gt;"",ISNUMBER(申込書!$AC$22)=TRUE,申込書!$C$70&lt;&gt;"▼プルダウンより選択してください",申込書!$C$70&lt;&gt;""),申込書!$AC$22,""),"-"))</f>
        <v/>
      </c>
      <c r="GF168" s="369"/>
      <c r="GG168" s="369"/>
      <c r="GH168" s="370" t="str">
        <f>IF(AND(申込書!$C$70&lt;&gt;"▼プルダウンより選択してください",申込書!$C$70&lt;&gt;"",$G168&lt;&gt;"",申込書!$V$70="特定学年のみ"),"申し込みする","")</f>
        <v/>
      </c>
      <c r="GI168" s="371"/>
      <c r="GJ168" s="372"/>
      <c r="GK168" s="373" t="str">
        <f>IF(AND(申込書!$C$71&lt;&gt;"▼プルダウンより選択してください",申込書!$C$71&lt;&gt;"",申込書!$K$22&lt;&gt;"YYYY/MM/DD",$G168&lt;&gt;""),申込書!$K$22,"")</f>
        <v/>
      </c>
      <c r="GL168" s="369" t="str">
        <f>IF(GK168="","",IF(INDEX('コンテンツ＆備考マスタ'!$H:$J,MATCH(学校情報!GK$3,'コンテンツ＆備考マスタ'!$H:$H,0),3)="●",IF(AND(GK168&lt;&gt;"",ISNUMBER(申込書!$AC$22)=TRUE,申込書!$C$71&lt;&gt;"▼プルダウンより選択してください",申込書!$C$71&lt;&gt;""),申込書!$AC$22,""),"-"))</f>
        <v/>
      </c>
      <c r="GM168" s="369"/>
      <c r="GN168" s="369"/>
      <c r="GO168" s="370" t="str">
        <f>IF(AND(申込書!$C$71&lt;&gt;"▼プルダウンより選択してください",申込書!$C$71&lt;&gt;"",$G168&lt;&gt;"",申込書!$V$71="特定学年のみ"),"申し込みする","")</f>
        <v/>
      </c>
      <c r="GP168" s="371"/>
      <c r="GQ168" s="372"/>
      <c r="GR168" s="373" t="str">
        <f>IF(AND(申込書!$C$72&lt;&gt;"▼プルダウンより選択してください",申込書!$C$72&lt;&gt;"",申込書!$K$22&lt;&gt;"YYYY/MM/DD",$G168&lt;&gt;""),申込書!$K$22,"")</f>
        <v/>
      </c>
      <c r="GS168" s="369" t="str">
        <f>IF(GR168="","",IF(INDEX('コンテンツ＆備考マスタ'!$H:$J,MATCH(学校情報!GR$3,'コンテンツ＆備考マスタ'!$H:$H,0),3)="●",IF(AND(GR168&lt;&gt;"",ISNUMBER(申込書!$AC$22)=TRUE,申込書!$C$72&lt;&gt;"▼プルダウンより選択してください",申込書!$C$72&lt;&gt;""),申込書!$AC$22,""),"-"))</f>
        <v/>
      </c>
      <c r="GT168" s="369"/>
      <c r="GU168" s="369"/>
      <c r="GV168" s="370" t="str">
        <f>IF(AND(申込書!$C$72&lt;&gt;"▼プルダウンより選択してください",申込書!$C$72&lt;&gt;"",$G168&lt;&gt;"",申込書!$V$72="特定学年のみ"),"申し込みする","")</f>
        <v/>
      </c>
      <c r="GW168" s="371"/>
      <c r="GX168" s="372"/>
      <c r="GY168" s="373" t="str">
        <f>IF(AND(申込書!$C$73&lt;&gt;"▼プルダウンより選択してください",申込書!$C$73&lt;&gt;"",申込書!$K$22&lt;&gt;"YYYY/MM/DD",$G168&lt;&gt;""),申込書!$K$22,"")</f>
        <v/>
      </c>
      <c r="GZ168" s="369" t="str">
        <f>IF(GY168="","",IF(INDEX('コンテンツ＆備考マスタ'!$H:$J,MATCH(学校情報!GY$3,'コンテンツ＆備考マスタ'!$H:$H,0),3)="●",IF(AND(GY168&lt;&gt;"",ISNUMBER(申込書!$AC$22)=TRUE,申込書!$C$73&lt;&gt;"▼プルダウンより選択してください",申込書!$C$73&lt;&gt;""),申込書!$AC$22,""),"-"))</f>
        <v/>
      </c>
      <c r="HA168" s="369"/>
      <c r="HB168" s="369"/>
      <c r="HC168" s="370" t="str">
        <f>IF(AND(申込書!$C$73&lt;&gt;"▼プルダウンより選択してください",申込書!$C$73&lt;&gt;"",$G168&lt;&gt;"",申込書!$V$73="特定学年のみ"),"申し込みする","")</f>
        <v/>
      </c>
      <c r="HD168" s="371"/>
      <c r="HE168" s="372"/>
      <c r="HF168" s="373" t="str">
        <f>IF(AND(申込書!$C$74&lt;&gt;"▼プルダウンより選択してください",申込書!$C$74&lt;&gt;"",申込書!$K$22&lt;&gt;"YYYY/MM/DD",$G168&lt;&gt;""),申込書!$K$22,"")</f>
        <v/>
      </c>
      <c r="HG168" s="369" t="str">
        <f>IF(HF168="","",IF(INDEX('コンテンツ＆備考マスタ'!$H:$J,MATCH(学校情報!HF$3,'コンテンツ＆備考マスタ'!$H:$H,0),3)="●",IF(AND(HF168&lt;&gt;"",ISNUMBER(申込書!$AC$22)=TRUE,申込書!$C$74&lt;&gt;"▼プルダウンより選択してください",申込書!$C$74&lt;&gt;""),申込書!$AC$22,""),"-"))</f>
        <v/>
      </c>
      <c r="HH168" s="369"/>
      <c r="HI168" s="369"/>
      <c r="HJ168" s="370" t="str">
        <f>IF(AND(申込書!$C$74&lt;&gt;"▼プルダウンより選択してください",申込書!$C$74&lt;&gt;"",$G168&lt;&gt;"",申込書!$V$74="特定学年のみ"),"申し込みする","")</f>
        <v/>
      </c>
      <c r="HK168" s="371"/>
      <c r="HL168" s="372"/>
      <c r="HM168" s="373" t="str">
        <f>IF(AND(申込書!$C$75&lt;&gt;"▼プルダウンより選択してください",申込書!$C$75&lt;&gt;"",申込書!$K$22&lt;&gt;"YYYY/MM/DD",$G168&lt;&gt;""),申込書!$K$22,"")</f>
        <v/>
      </c>
      <c r="HN168" s="369" t="str">
        <f>IF(HM168="","",IF(INDEX('コンテンツ＆備考マスタ'!$H:$J,MATCH(学校情報!HM$3,'コンテンツ＆備考マスタ'!$H:$H,0),3)="●",IF(AND(HM168&lt;&gt;"",ISNUMBER(申込書!$AC$22)=TRUE,申込書!$C$75&lt;&gt;"▼プルダウンより選択してください",申込書!$C$75&lt;&gt;""),申込書!$AC$22,""),"-"))</f>
        <v/>
      </c>
      <c r="HO168" s="369"/>
      <c r="HP168" s="369"/>
      <c r="HQ168" s="370" t="str">
        <f>IF(AND(申込書!$C$75&lt;&gt;"▼プルダウンより選択してください",申込書!$C$75&lt;&gt;"",$G168&lt;&gt;"",申込書!$V$75="特定学年のみ"),"申し込みする","")</f>
        <v/>
      </c>
      <c r="HR168" s="371"/>
      <c r="HS168" s="371"/>
      <c r="HT168" s="374" t="str">
        <f>IF(AND(申込書!$C$76&lt;&gt;"▼プルダウンより選択してください",申込書!$C$76&lt;&gt;"",申込書!$K$22&lt;&gt;"YYYY/MM/DD",$G168&lt;&gt;""),申込書!$K$22,"")</f>
        <v/>
      </c>
      <c r="HU168" s="369" t="str">
        <f>IF(HT168="","",IF(INDEX('コンテンツ＆備考マスタ'!$H:$J,MATCH(学校情報!HT$3,'コンテンツ＆備考マスタ'!$H:$H,0),3)="●",IF(AND(HT168&lt;&gt;"",ISNUMBER(申込書!$AC$22)=TRUE,申込書!$C$76&lt;&gt;"▼プルダウンより選択してください",申込書!$C$76&lt;&gt;""),申込書!$AC$22,""),"-"))</f>
        <v/>
      </c>
      <c r="HV168" s="369"/>
      <c r="HW168" s="369"/>
      <c r="HX168" s="370" t="str">
        <f>IF(AND(申込書!$C$76&lt;&gt;"▼プルダウンより選択してください",申込書!$C$76&lt;&gt;"",$G168&lt;&gt;"",申込書!$V$76="特定学年のみ"),"申し込みする","")</f>
        <v/>
      </c>
      <c r="HY168" s="371"/>
      <c r="HZ168" s="372"/>
      <c r="IA168" s="69"/>
    </row>
    <row r="169" spans="2:235" ht="26.85" hidden="1" customHeight="1" outlineLevel="1">
      <c r="B169" s="365">
        <f t="shared" si="6"/>
        <v>164</v>
      </c>
      <c r="C169" s="55"/>
      <c r="D169" s="56"/>
      <c r="E169" s="154"/>
      <c r="F169" s="57"/>
      <c r="G169" s="58"/>
      <c r="H169" s="59"/>
      <c r="I169" s="60"/>
      <c r="J169" s="61"/>
      <c r="K169" s="366" t="str">
        <f t="shared" si="7"/>
        <v/>
      </c>
      <c r="L169" s="62"/>
      <c r="M169" s="322"/>
      <c r="N169" s="63"/>
      <c r="O169" s="64"/>
      <c r="P169" s="367" t="str">
        <f t="shared" si="8"/>
        <v/>
      </c>
      <c r="Q169" s="65"/>
      <c r="R169" s="66"/>
      <c r="S169" s="67"/>
      <c r="T169" s="68"/>
      <c r="U169" s="68"/>
      <c r="V169" s="68"/>
      <c r="W169" s="66"/>
      <c r="X169" s="281"/>
      <c r="Y169" s="368" t="str">
        <f>IF(AND(申込書!$C$47&lt;&gt;"▼プルダウンより選択してください",申込書!$C$47&lt;&gt;"",申込書!$K$22&lt;&gt;"YYYY/MM/DD",$G169&lt;&gt;""),申込書!$K$22,"")</f>
        <v/>
      </c>
      <c r="Z169" s="369" t="str">
        <f>IF(Y169="","",IF(INDEX('コンテンツ＆備考マスタ'!$H:$J,MATCH(学校情報!Y$3,'コンテンツ＆備考マスタ'!$H:$H,0),3)="●",IF(AND(Y169&lt;&gt;"",ISNUMBER(申込書!$AC$22)=TRUE,申込書!$C$47&lt;&gt;"▼プルダウンより選択してください",申込書!$C$47&lt;&gt;""),申込書!$AC$22,""),"-"))</f>
        <v/>
      </c>
      <c r="AA169" s="369"/>
      <c r="AB169" s="369"/>
      <c r="AC169" s="370" t="str">
        <f>IF(AND(申込書!$C$47&lt;&gt;"▼プルダウンより選択してください",申込書!$C$47&lt;&gt;"",$G169&lt;&gt;"",申込書!$V$47="特定学年のみ"),"申し込みする","")</f>
        <v/>
      </c>
      <c r="AD169" s="371"/>
      <c r="AE169" s="372"/>
      <c r="AF169" s="373" t="str">
        <f>IF(AND(申込書!$C$48&lt;&gt;"▼プルダウンより選択してください",申込書!$C$48&lt;&gt;"",申込書!$K$22&lt;&gt;"YYYY/MM/DD",$G169&lt;&gt;""),申込書!$K$22,"")</f>
        <v/>
      </c>
      <c r="AG169" s="369" t="str">
        <f>IF(AF169="","",IF(INDEX('コンテンツ＆備考マスタ'!$H:$J,MATCH(学校情報!AF$3,'コンテンツ＆備考マスタ'!$H:$H,0),3)="●",IF(AND(AF169&lt;&gt;"",ISNUMBER(申込書!$AC$22)=TRUE,申込書!$C$48&lt;&gt;"▼プルダウンより選択してください",申込書!$C$48&lt;&gt;""),申込書!$AC$22,""),"-"))</f>
        <v/>
      </c>
      <c r="AH169" s="369"/>
      <c r="AI169" s="369"/>
      <c r="AJ169" s="370" t="str">
        <f>IF(AND(申込書!$C$48&lt;&gt;"▼プルダウンより選択してください",申込書!$C$48&lt;&gt;"",$G169&lt;&gt;"",申込書!$V$48="特定学年のみ"),"申し込みする","")</f>
        <v/>
      </c>
      <c r="AK169" s="371"/>
      <c r="AL169" s="372"/>
      <c r="AM169" s="373" t="str">
        <f>IF(AND(申込書!$C$49&lt;&gt;"▼プルダウンより選択してください",申込書!$C$49&lt;&gt;"",申込書!$K$22&lt;&gt;"YYYY/MM/DD",$G169&lt;&gt;""),申込書!$K$22,"")</f>
        <v/>
      </c>
      <c r="AN169" s="369" t="str">
        <f>IF(AM169="","",IF(INDEX('コンテンツ＆備考マスタ'!$H:$J,MATCH(学校情報!AM$3,'コンテンツ＆備考マスタ'!$H:$H,0),3)="●",IF(AND(AM169&lt;&gt;"",ISNUMBER(申込書!$AC$22)=TRUE,申込書!$C$49&lt;&gt;"▼プルダウンより選択してください",申込書!$C$49&lt;&gt;""),申込書!$AC$22,""),"-"))</f>
        <v/>
      </c>
      <c r="AO169" s="369"/>
      <c r="AP169" s="369"/>
      <c r="AQ169" s="370" t="str">
        <f>IF(AND(申込書!$C$49&lt;&gt;"▼プルダウンより選択してください",申込書!$C$49&lt;&gt;"",$G169&lt;&gt;"",申込書!$V$49="特定学年のみ"),"申し込みする","")</f>
        <v/>
      </c>
      <c r="AR169" s="371"/>
      <c r="AS169" s="372"/>
      <c r="AT169" s="373" t="str">
        <f>IF(AND(申込書!$C$50&lt;&gt;"▼プルダウンより選択してください",申込書!$C$50&lt;&gt;"",申込書!$K$22&lt;&gt;"YYYY/MM/DD",$G169&lt;&gt;""),申込書!$K$22,"")</f>
        <v/>
      </c>
      <c r="AU169" s="369" t="str">
        <f>IF(AT169="","",IF(INDEX('コンテンツ＆備考マスタ'!$H:$J,MATCH(学校情報!AT$3,'コンテンツ＆備考マスタ'!$H:$H,0),3)="●",IF(AND(AT169&lt;&gt;"",ISNUMBER(申込書!$AC$22)=TRUE,申込書!$C$50&lt;&gt;"▼プルダウンより選択してください",申込書!$C$50&lt;&gt;""),申込書!$AC$22,""),"-"))</f>
        <v/>
      </c>
      <c r="AV169" s="369"/>
      <c r="AW169" s="369"/>
      <c r="AX169" s="370" t="str">
        <f>IF(AND(申込書!$C$50&lt;&gt;"▼プルダウンより選択してください",申込書!$C$50&lt;&gt;"",$G169&lt;&gt;"",申込書!$V$50="特定学年のみ"),"申し込みする","")</f>
        <v/>
      </c>
      <c r="AY169" s="371"/>
      <c r="AZ169" s="372"/>
      <c r="BA169" s="373" t="str">
        <f>IF(AND(申込書!$C$51&lt;&gt;"▼プルダウンより選択してください",申込書!$C$51&lt;&gt;"",申込書!$K$22&lt;&gt;"YYYY/MM/DD",$G169&lt;&gt;""),申込書!$K$22,"")</f>
        <v/>
      </c>
      <c r="BB169" s="369" t="str">
        <f>IF(BA169="","",IF(INDEX('コンテンツ＆備考マスタ'!$H:$J,MATCH(学校情報!BA$3,'コンテンツ＆備考マスタ'!$H:$H,0),3)="●",IF(AND(BA169&lt;&gt;"",ISNUMBER(申込書!$AC$22)=TRUE,申込書!$C$51&lt;&gt;"▼プルダウンより選択してください",申込書!$C$51&lt;&gt;""),申込書!$AC$22,""),"-"))</f>
        <v/>
      </c>
      <c r="BC169" s="369"/>
      <c r="BD169" s="369"/>
      <c r="BE169" s="370" t="str">
        <f>IF(AND(申込書!$C$51&lt;&gt;"▼プルダウンより選択してください",申込書!$C$51&lt;&gt;"",$G169&lt;&gt;"",申込書!$V$51="特定学年のみ"),"申し込みする","")</f>
        <v/>
      </c>
      <c r="BF169" s="371"/>
      <c r="BG169" s="372"/>
      <c r="BH169" s="373" t="str">
        <f>IF(AND(申込書!$C$52&lt;&gt;"▼プルダウンより選択してください",申込書!$C$52&lt;&gt;"",申込書!$K$22&lt;&gt;"YYYY/MM/DD",$G169&lt;&gt;""),申込書!$K$22,"")</f>
        <v/>
      </c>
      <c r="BI169" s="369" t="str">
        <f>IF(BH169="","",IF(INDEX('コンテンツ＆備考マスタ'!$H:$J,MATCH(学校情報!BH$3,'コンテンツ＆備考マスタ'!$H:$H,0),3)="●",IF(AND(BH169&lt;&gt;"",ISNUMBER(申込書!$AC$22)=TRUE,申込書!$C$52&lt;&gt;"▼プルダウンより選択してください",申込書!$C$52&lt;&gt;""),申込書!$AC$22,""),"-"))</f>
        <v/>
      </c>
      <c r="BJ169" s="369"/>
      <c r="BK169" s="369"/>
      <c r="BL169" s="370" t="str">
        <f>IF(AND(申込書!$C$52&lt;&gt;"▼プルダウンより選択してください",申込書!$C$52&lt;&gt;"",$G169&lt;&gt;"",申込書!$V$52="特定学年のみ"),"申し込みする","")</f>
        <v/>
      </c>
      <c r="BM169" s="371"/>
      <c r="BN169" s="372"/>
      <c r="BO169" s="373" t="str">
        <f>IF(AND(申込書!$C$53&lt;&gt;"▼プルダウンより選択してください",申込書!$C$53&lt;&gt;"",申込書!$K$22&lt;&gt;"YYYY/MM/DD",$G169&lt;&gt;""),申込書!$K$22,"")</f>
        <v/>
      </c>
      <c r="BP169" s="369" t="str">
        <f>IF(BO169="","",IF(INDEX('コンテンツ＆備考マスタ'!$H:$J,MATCH(学校情報!BO$3,'コンテンツ＆備考マスタ'!$H:$H,0),3)="●",IF(AND(BO169&lt;&gt;"",ISNUMBER(申込書!$AC$22)=TRUE,申込書!$C$53&lt;&gt;"▼プルダウンより選択してください",申込書!$C$53&lt;&gt;""),申込書!$AC$22,""),"-"))</f>
        <v/>
      </c>
      <c r="BQ169" s="369"/>
      <c r="BR169" s="369"/>
      <c r="BS169" s="370" t="str">
        <f>IF(AND(申込書!$C$53&lt;&gt;"▼プルダウンより選択してください",申込書!$C$53&lt;&gt;"",$G169&lt;&gt;"",申込書!$V$53="特定学年のみ"),"申し込みする","")</f>
        <v/>
      </c>
      <c r="BT169" s="371"/>
      <c r="BU169" s="372"/>
      <c r="BV169" s="373" t="str">
        <f>IF(AND(申込書!$C$54&lt;&gt;"▼プルダウンより選択してください",申込書!$C$54&lt;&gt;"",申込書!$K$22&lt;&gt;"YYYY/MM/DD",$G169&lt;&gt;""),申込書!$K$22,"")</f>
        <v/>
      </c>
      <c r="BW169" s="369" t="str">
        <f>IF(BV169="","",IF(INDEX('コンテンツ＆備考マスタ'!$H:$J,MATCH(学校情報!BV$3,'コンテンツ＆備考マスタ'!$H:$H,0),3)="●",IF(AND(BV169&lt;&gt;"",ISNUMBER(申込書!$AC$22)=TRUE,申込書!$C$54&lt;&gt;"▼プルダウンより選択してください",申込書!$C$54&lt;&gt;""),申込書!$AC$22,""),"-"))</f>
        <v/>
      </c>
      <c r="BX169" s="369"/>
      <c r="BY169" s="369"/>
      <c r="BZ169" s="370" t="str">
        <f>IF(AND(申込書!$C$54&lt;&gt;"▼プルダウンより選択してください",申込書!$C$54&lt;&gt;"",$G169&lt;&gt;"",申込書!$V$54="特定学年のみ"),"申し込みする","")</f>
        <v/>
      </c>
      <c r="CA169" s="371"/>
      <c r="CB169" s="372"/>
      <c r="CC169" s="373" t="str">
        <f>IF(AND(申込書!$C$55&lt;&gt;"▼プルダウンより選択してください",申込書!$C$55&lt;&gt;"",申込書!$K$22&lt;&gt;"YYYY/MM/DD",$G169&lt;&gt;""),申込書!$K$22,"")</f>
        <v/>
      </c>
      <c r="CD169" s="369" t="str">
        <f>IF(CC169="","",IF(INDEX('コンテンツ＆備考マスタ'!$H:$J,MATCH(学校情報!CC$3,'コンテンツ＆備考マスタ'!$H:$H,0),3)="●",IF(AND(CC169&lt;&gt;"",ISNUMBER(申込書!$AC$22)=TRUE,申込書!$C$55&lt;&gt;"▼プルダウンより選択してください",申込書!$C$55&lt;&gt;""),申込書!$AC$22,""),"-"))</f>
        <v/>
      </c>
      <c r="CE169" s="369"/>
      <c r="CF169" s="369"/>
      <c r="CG169" s="370" t="str">
        <f>IF(AND(申込書!$C$55&lt;&gt;"▼プルダウンより選択してください",申込書!$C$55&lt;&gt;"",$G169&lt;&gt;"",申込書!$V$55="特定学年のみ"),"申し込みする","")</f>
        <v/>
      </c>
      <c r="CH169" s="371"/>
      <c r="CI169" s="372"/>
      <c r="CJ169" s="373" t="str">
        <f>IF(AND(申込書!$C$56&lt;&gt;"▼プルダウンより選択してください",申込書!$C$56&lt;&gt;"",申込書!$K$22&lt;&gt;"YYYY/MM/DD",$G169&lt;&gt;""),申込書!$K$22,"")</f>
        <v/>
      </c>
      <c r="CK169" s="369" t="str">
        <f>IF(CJ169="","",IF(INDEX('コンテンツ＆備考マスタ'!$H:$J,MATCH(学校情報!CJ$3,'コンテンツ＆備考マスタ'!$H:$H,0),3)="●",IF(AND(CJ169&lt;&gt;"",ISNUMBER(申込書!$AC$22)=TRUE,申込書!$C$56&lt;&gt;"▼プルダウンより選択してください",申込書!$C$56&lt;&gt;""),申込書!$AC$22,""),"-"))</f>
        <v/>
      </c>
      <c r="CL169" s="369"/>
      <c r="CM169" s="369"/>
      <c r="CN169" s="370" t="str">
        <f>IF(AND(申込書!$C$56&lt;&gt;"▼プルダウンより選択してください",申込書!$C$56&lt;&gt;"",$G169&lt;&gt;"",申込書!$V$56="特定学年のみ"),"申し込みする","")</f>
        <v/>
      </c>
      <c r="CO169" s="371"/>
      <c r="CP169" s="372"/>
      <c r="CQ169" s="373" t="str">
        <f>IF(AND(申込書!$C$57&lt;&gt;"▼プルダウンより選択してください",申込書!$C$57&lt;&gt;"",申込書!$K$22&lt;&gt;"YYYY/MM/DD",$G169&lt;&gt;""),申込書!$K$22,"")</f>
        <v/>
      </c>
      <c r="CR169" s="369" t="str">
        <f>IF(CQ169="","",IF(INDEX('コンテンツ＆備考マスタ'!$H:$J,MATCH(学校情報!CQ$3,'コンテンツ＆備考マスタ'!$H:$H,0),3)="●",IF(AND(CQ169&lt;&gt;"",ISNUMBER(申込書!$AC$22)=TRUE,申込書!$C$57&lt;&gt;"▼プルダウンより選択してください",申込書!$C$57&lt;&gt;""),申込書!$AC$22,""),"-"))</f>
        <v/>
      </c>
      <c r="CS169" s="369"/>
      <c r="CT169" s="369"/>
      <c r="CU169" s="369" t="str">
        <f>IF(AND(申込書!$C$57&lt;&gt;"▼プルダウンより選択してください",申込書!$C$57&lt;&gt;"",$G169&lt;&gt;"",申込書!$V$57="特定学年のみ"),"申し込みする","")</f>
        <v/>
      </c>
      <c r="CV169" s="371"/>
      <c r="CW169" s="372"/>
      <c r="CX169" s="373" t="str">
        <f>IF(AND(申込書!$C$58&lt;&gt;"▼プルダウンより選択してください",申込書!$C$58&lt;&gt;"",申込書!$K$22&lt;&gt;"YYYY/MM/DD",$G169&lt;&gt;""),申込書!$K$22,"")</f>
        <v/>
      </c>
      <c r="CY169" s="369" t="str">
        <f>IF(CX169="","",IF(INDEX('コンテンツ＆備考マスタ'!$H:$J,MATCH(学校情報!CX$3,'コンテンツ＆備考マスタ'!$H:$H,0),3)="●",IF(AND(CX169&lt;&gt;"",ISNUMBER(申込書!$AC$22)=TRUE,申込書!$C$58&lt;&gt;"▼プルダウンより選択してください",申込書!$C$58&lt;&gt;""),申込書!$AC$22,""),"-"))</f>
        <v/>
      </c>
      <c r="CZ169" s="369"/>
      <c r="DA169" s="369"/>
      <c r="DB169" s="369" t="str">
        <f>IF(AND(申込書!$C$58&lt;&gt;"▼プルダウンより選択してください",申込書!$C$58&lt;&gt;"",$G169&lt;&gt;"",申込書!$V$58="特定学年のみ"),"申し込みする","")</f>
        <v/>
      </c>
      <c r="DC169" s="371"/>
      <c r="DD169" s="372"/>
      <c r="DE169" s="373" t="str">
        <f>IF(AND(申込書!$C$59&lt;&gt;"▼プルダウンより選択してください",申込書!$C$59&lt;&gt;"",申込書!$K$22&lt;&gt;"YYYY/MM/DD",$G169&lt;&gt;""),申込書!$K$22,"")</f>
        <v/>
      </c>
      <c r="DF169" s="369" t="str">
        <f>IF(DE169="","",IF(INDEX('コンテンツ＆備考マスタ'!$H:$J,MATCH(学校情報!DE$3,'コンテンツ＆備考マスタ'!$H:$H,0),3)="●",IF(AND(DE169&lt;&gt;"",ISNUMBER(申込書!$AC$22)=TRUE,申込書!$C$59&lt;&gt;"▼プルダウンより選択してください",申込書!$C$59&lt;&gt;""),申込書!$AC$22,""),"-"))</f>
        <v/>
      </c>
      <c r="DG169" s="369"/>
      <c r="DH169" s="369"/>
      <c r="DI169" s="369" t="str">
        <f>IF(AND(申込書!$C$59&lt;&gt;"▼プルダウンより選択してください",申込書!$C$59&lt;&gt;"",$G169&lt;&gt;"",申込書!$V$59="特定学年のみ"),"申し込みする","")</f>
        <v/>
      </c>
      <c r="DJ169" s="371"/>
      <c r="DK169" s="372"/>
      <c r="DL169" s="373" t="str">
        <f>IF(AND(申込書!$C$60&lt;&gt;"▼プルダウンより選択してください",申込書!$C$60&lt;&gt;"",申込書!$K$22&lt;&gt;"YYYY/MM/DD",$G169&lt;&gt;""),申込書!$K$22,"")</f>
        <v/>
      </c>
      <c r="DM169" s="369" t="str">
        <f>IF(DL169="","",IF(INDEX('コンテンツ＆備考マスタ'!$H:$J,MATCH(学校情報!DL$3,'コンテンツ＆備考マスタ'!$H:$H,0),3)="●",IF(AND(DL169&lt;&gt;"",ISNUMBER(申込書!$AC$22)=TRUE,申込書!$C$60&lt;&gt;"▼プルダウンより選択してください",申込書!$C$60&lt;&gt;""),申込書!$AC$22,""),"-"))</f>
        <v/>
      </c>
      <c r="DN169" s="369"/>
      <c r="DO169" s="369"/>
      <c r="DP169" s="369" t="str">
        <f>IF(AND(申込書!$C$60&lt;&gt;"▼プルダウンより選択してください",申込書!$C$60&lt;&gt;"",$G169&lt;&gt;"",申込書!$V$60="特定学年のみ"),"申し込みする","")</f>
        <v/>
      </c>
      <c r="DQ169" s="371"/>
      <c r="DR169" s="372"/>
      <c r="DS169" s="373" t="str">
        <f>IF(AND(申込書!$C$61&lt;&gt;"▼プルダウンより選択してください",申込書!$C$61&lt;&gt;"",申込書!$K$22&lt;&gt;"YYYY/MM/DD",$G169&lt;&gt;""),申込書!$K$22,"")</f>
        <v/>
      </c>
      <c r="DT169" s="369" t="str">
        <f>IF(DS169="","",IF(INDEX('コンテンツ＆備考マスタ'!$H:$J,MATCH(学校情報!DS$3,'コンテンツ＆備考マスタ'!$H:$H,0),3)="●",IF(AND(DS169&lt;&gt;"",ISNUMBER(申込書!$AC$22)=TRUE,申込書!$C$61&lt;&gt;"▼プルダウンより選択してください",申込書!$C$61&lt;&gt;""),申込書!$AC$22,""),"-"))</f>
        <v/>
      </c>
      <c r="DU169" s="369"/>
      <c r="DV169" s="369"/>
      <c r="DW169" s="369" t="str">
        <f>IF(AND(申込書!$C$61&lt;&gt;"▼プルダウンより選択してください",申込書!$C$61&lt;&gt;"",$G169&lt;&gt;"",申込書!$V$61="特定学年のみ"),"申し込みする","")</f>
        <v/>
      </c>
      <c r="DX169" s="371"/>
      <c r="DY169" s="372"/>
      <c r="DZ169" s="373" t="str">
        <f>IF(AND(申込書!$C$62&lt;&gt;"▼プルダウンより選択してください",申込書!$C$62&lt;&gt;"",申込書!$K$22&lt;&gt;"YYYY/MM/DD",$G169&lt;&gt;""),申込書!$K$22,"")</f>
        <v/>
      </c>
      <c r="EA169" s="369" t="str">
        <f>IF(DZ169="","",IF(INDEX('コンテンツ＆備考マスタ'!$H:$J,MATCH(学校情報!DZ$3,'コンテンツ＆備考マスタ'!$H:$H,0),3)="●",IF(AND(DZ169&lt;&gt;"",ISNUMBER(申込書!$AC$22)=TRUE,申込書!$C$62&lt;&gt;"▼プルダウンより選択してください",申込書!$C$62&lt;&gt;""),申込書!$AC$22,""),"-"))</f>
        <v/>
      </c>
      <c r="EB169" s="369"/>
      <c r="EC169" s="369"/>
      <c r="ED169" s="370" t="str">
        <f>IF(AND(申込書!$C$62&lt;&gt;"▼プルダウンより選択してください",申込書!$C$62&lt;&gt;"",$G169&lt;&gt;"",申込書!$V$62="特定学年のみ"),"申し込みする","")</f>
        <v/>
      </c>
      <c r="EE169" s="371"/>
      <c r="EF169" s="372"/>
      <c r="EG169" s="373" t="str">
        <f>IF(AND(申込書!$C$63&lt;&gt;"▼プルダウンより選択してください",申込書!$C$63&lt;&gt;"",申込書!$K$22&lt;&gt;"YYYY/MM/DD",$G169&lt;&gt;""),申込書!$K$22,"")</f>
        <v/>
      </c>
      <c r="EH169" s="369" t="str">
        <f>IF(EG169="","",IF(INDEX('コンテンツ＆備考マスタ'!$H:$J,MATCH(学校情報!EG$3,'コンテンツ＆備考マスタ'!$H:$H,0),3)="●",IF(AND(EG169&lt;&gt;"",ISNUMBER(申込書!$AC$22)=TRUE,申込書!$C$63&lt;&gt;"▼プルダウンより選択してください",申込書!$C$63&lt;&gt;""),申込書!$AC$22,""),"-"))</f>
        <v/>
      </c>
      <c r="EI169" s="369"/>
      <c r="EJ169" s="369"/>
      <c r="EK169" s="370" t="str">
        <f>IF(AND(申込書!$C$63&lt;&gt;"▼プルダウンより選択してください",申込書!$C$63&lt;&gt;"",$G169&lt;&gt;"",申込書!$V$63="特定学年のみ"),"申し込みする","")</f>
        <v/>
      </c>
      <c r="EL169" s="371"/>
      <c r="EM169" s="372"/>
      <c r="EN169" s="373" t="str">
        <f>IF(AND(申込書!$C$64&lt;&gt;"▼プルダウンより選択してください",申込書!$C$64&lt;&gt;"",申込書!$K$22&lt;&gt;"YYYY/MM/DD",$G169&lt;&gt;""),申込書!$K$22,"")</f>
        <v/>
      </c>
      <c r="EO169" s="369" t="str">
        <f>IF(EN169="","",IF(INDEX('コンテンツ＆備考マスタ'!$H:$J,MATCH(学校情報!EN$3,'コンテンツ＆備考マスタ'!$H:$H,0),3)="●",IF(AND(EN169&lt;&gt;"",ISNUMBER(申込書!$AC$22)=TRUE,申込書!$C$64&lt;&gt;"▼プルダウンより選択してください",申込書!$C$64&lt;&gt;""),申込書!$AC$22,""),"-"))</f>
        <v/>
      </c>
      <c r="EP169" s="369"/>
      <c r="EQ169" s="369"/>
      <c r="ER169" s="370" t="str">
        <f>IF(AND(申込書!$C$64&lt;&gt;"▼プルダウンより選択してください",申込書!$C$64&lt;&gt;"",$G169&lt;&gt;"",申込書!$V$64="特定学年のみ"),"申し込みする","")</f>
        <v/>
      </c>
      <c r="ES169" s="371"/>
      <c r="ET169" s="372"/>
      <c r="EU169" s="373" t="str">
        <f>IF(AND(申込書!$C$65&lt;&gt;"▼プルダウンより選択してください",申込書!$C$65&lt;&gt;"",申込書!$K$22&lt;&gt;"YYYY/MM/DD",$G169&lt;&gt;""),申込書!$K$22,"")</f>
        <v/>
      </c>
      <c r="EV169" s="369" t="str">
        <f>IF(EU169="","",IF(INDEX('コンテンツ＆備考マスタ'!$H:$J,MATCH(学校情報!EU$3,'コンテンツ＆備考マスタ'!$H:$H,0),3)="●",IF(AND(EU169&lt;&gt;"",ISNUMBER(申込書!$AC$22)=TRUE,申込書!$C$65&lt;&gt;"▼プルダウンより選択してください",申込書!$C$65&lt;&gt;""),申込書!$AC$22,""),"-"))</f>
        <v/>
      </c>
      <c r="EW169" s="369"/>
      <c r="EX169" s="369"/>
      <c r="EY169" s="370" t="str">
        <f>IF(AND(申込書!$C$65&lt;&gt;"▼プルダウンより選択してください",申込書!$C$65&lt;&gt;"",$G169&lt;&gt;"",申込書!$V$65="特定学年のみ"),"申し込みする","")</f>
        <v/>
      </c>
      <c r="EZ169" s="371"/>
      <c r="FA169" s="372"/>
      <c r="FB169" s="373" t="str">
        <f>IF(AND(申込書!$C$66&lt;&gt;"▼プルダウンより選択してください",申込書!$C$66&lt;&gt;"",申込書!$K$22&lt;&gt;"YYYY/MM/DD",$G169&lt;&gt;""),申込書!$K$22,"")</f>
        <v/>
      </c>
      <c r="FC169" s="369" t="str">
        <f>IF(FB169="","",IF(INDEX('コンテンツ＆備考マスタ'!$H:$J,MATCH(学校情報!FB$3,'コンテンツ＆備考マスタ'!$H:$H,0),3)="●",IF(AND(FB169&lt;&gt;"",ISNUMBER(申込書!$AC$22)=TRUE,申込書!$C$66&lt;&gt;"▼プルダウンより選択してください",申込書!$C$66&lt;&gt;""),申込書!$AC$22,""),"-"))</f>
        <v/>
      </c>
      <c r="FD169" s="369"/>
      <c r="FE169" s="369"/>
      <c r="FF169" s="370" t="str">
        <f>IF(AND(申込書!$C$66&lt;&gt;"▼プルダウンより選択してください",申込書!$C$66&lt;&gt;"",$G169&lt;&gt;"",申込書!$V$66="特定学年のみ"),"申し込みする","")</f>
        <v/>
      </c>
      <c r="FG169" s="371"/>
      <c r="FH169" s="372"/>
      <c r="FI169" s="373" t="str">
        <f>IF(AND(申込書!$C$67&lt;&gt;"▼プルダウンより選択してください",申込書!$C$67&lt;&gt;"",申込書!$K$22&lt;&gt;"YYYY/MM/DD",$G169&lt;&gt;""),申込書!$K$22,"")</f>
        <v/>
      </c>
      <c r="FJ169" s="369" t="str">
        <f>IF(FI169="","",IF(INDEX('コンテンツ＆備考マスタ'!$H:$J,MATCH(学校情報!FI$3,'コンテンツ＆備考マスタ'!$H:$H,0),3)="●",IF(AND(FI169&lt;&gt;"",ISNUMBER(申込書!$AC$22)=TRUE,申込書!$C$67&lt;&gt;"▼プルダウンより選択してください",申込書!$C$67&lt;&gt;""),申込書!$AC$22,""),"-"))</f>
        <v/>
      </c>
      <c r="FK169" s="369"/>
      <c r="FL169" s="369"/>
      <c r="FM169" s="370" t="str">
        <f>IF(AND(申込書!$C$67&lt;&gt;"▼プルダウンより選択してください",申込書!$C$67&lt;&gt;"",$G169&lt;&gt;"",申込書!$V$67="特定学年のみ"),"申し込みする","")</f>
        <v/>
      </c>
      <c r="FN169" s="371"/>
      <c r="FO169" s="372"/>
      <c r="FP169" s="373" t="str">
        <f>IF(AND(申込書!$C$68&lt;&gt;"▼プルダウンより選択してください",申込書!$C$68&lt;&gt;"",申込書!$K$22&lt;&gt;"YYYY/MM/DD",$G169&lt;&gt;""),申込書!$K$22,"")</f>
        <v/>
      </c>
      <c r="FQ169" s="369" t="str">
        <f>IF(FP169="","",IF(INDEX('コンテンツ＆備考マスタ'!$H:$J,MATCH(学校情報!FP$3,'コンテンツ＆備考マスタ'!$H:$H,0),3)="●",IF(AND(FP169&lt;&gt;"",ISNUMBER(申込書!$AC$22)=TRUE,申込書!$C$68&lt;&gt;"▼プルダウンより選択してください",申込書!$C$68&lt;&gt;""),申込書!$AC$22,""),"-"))</f>
        <v/>
      </c>
      <c r="FR169" s="369"/>
      <c r="FS169" s="369"/>
      <c r="FT169" s="370" t="str">
        <f>IF(AND(申込書!$C$68&lt;&gt;"▼プルダウンより選択してください",申込書!$C$68&lt;&gt;"",$G169&lt;&gt;"",申込書!$V$68="特定学年のみ"),"申し込みする","")</f>
        <v/>
      </c>
      <c r="FU169" s="371"/>
      <c r="FV169" s="372"/>
      <c r="FW169" s="373" t="str">
        <f>IF(AND(申込書!$C$69&lt;&gt;"▼プルダウンより選択してください",申込書!$C$69&lt;&gt;"",申込書!$K$22&lt;&gt;"YYYY/MM/DD",$G169&lt;&gt;""),申込書!$K$22,"")</f>
        <v/>
      </c>
      <c r="FX169" s="369" t="str">
        <f>IF(FW169="","",IF(INDEX('コンテンツ＆備考マスタ'!$H:$J,MATCH(学校情報!FW$3,'コンテンツ＆備考マスタ'!$H:$H,0),3)="●",IF(AND(FW169&lt;&gt;"",ISNUMBER(申込書!$AC$22)=TRUE,申込書!$C$69&lt;&gt;"▼プルダウンより選択してください",申込書!$C$69&lt;&gt;""),申込書!$AC$22,""),"-"))</f>
        <v/>
      </c>
      <c r="FY169" s="369"/>
      <c r="FZ169" s="369"/>
      <c r="GA169" s="370" t="str">
        <f>IF(AND(申込書!$C$69&lt;&gt;"▼プルダウンより選択してください",申込書!$C$69&lt;&gt;"",$G169&lt;&gt;"",申込書!$V$69="特定学年のみ"),"申し込みする","")</f>
        <v/>
      </c>
      <c r="GB169" s="371"/>
      <c r="GC169" s="372"/>
      <c r="GD169" s="373" t="str">
        <f>IF(AND(申込書!$C$70&lt;&gt;"▼プルダウンより選択してください",申込書!$C$70&lt;&gt;"",申込書!$K$22&lt;&gt;"YYYY/MM/DD",$G169&lt;&gt;""),申込書!$K$22,"")</f>
        <v/>
      </c>
      <c r="GE169" s="369" t="str">
        <f>IF(GD169="","",IF(INDEX('コンテンツ＆備考マスタ'!$H:$J,MATCH(学校情報!GD$3,'コンテンツ＆備考マスタ'!$H:$H,0),3)="●",IF(AND(GD169&lt;&gt;"",ISNUMBER(申込書!$AC$22)=TRUE,申込書!$C$70&lt;&gt;"▼プルダウンより選択してください",申込書!$C$70&lt;&gt;""),申込書!$AC$22,""),"-"))</f>
        <v/>
      </c>
      <c r="GF169" s="369"/>
      <c r="GG169" s="369"/>
      <c r="GH169" s="370" t="str">
        <f>IF(AND(申込書!$C$70&lt;&gt;"▼プルダウンより選択してください",申込書!$C$70&lt;&gt;"",$G169&lt;&gt;"",申込書!$V$70="特定学年のみ"),"申し込みする","")</f>
        <v/>
      </c>
      <c r="GI169" s="371"/>
      <c r="GJ169" s="372"/>
      <c r="GK169" s="373" t="str">
        <f>IF(AND(申込書!$C$71&lt;&gt;"▼プルダウンより選択してください",申込書!$C$71&lt;&gt;"",申込書!$K$22&lt;&gt;"YYYY/MM/DD",$G169&lt;&gt;""),申込書!$K$22,"")</f>
        <v/>
      </c>
      <c r="GL169" s="369" t="str">
        <f>IF(GK169="","",IF(INDEX('コンテンツ＆備考マスタ'!$H:$J,MATCH(学校情報!GK$3,'コンテンツ＆備考マスタ'!$H:$H,0),3)="●",IF(AND(GK169&lt;&gt;"",ISNUMBER(申込書!$AC$22)=TRUE,申込書!$C$71&lt;&gt;"▼プルダウンより選択してください",申込書!$C$71&lt;&gt;""),申込書!$AC$22,""),"-"))</f>
        <v/>
      </c>
      <c r="GM169" s="369"/>
      <c r="GN169" s="369"/>
      <c r="GO169" s="370" t="str">
        <f>IF(AND(申込書!$C$71&lt;&gt;"▼プルダウンより選択してください",申込書!$C$71&lt;&gt;"",$G169&lt;&gt;"",申込書!$V$71="特定学年のみ"),"申し込みする","")</f>
        <v/>
      </c>
      <c r="GP169" s="371"/>
      <c r="GQ169" s="372"/>
      <c r="GR169" s="373" t="str">
        <f>IF(AND(申込書!$C$72&lt;&gt;"▼プルダウンより選択してください",申込書!$C$72&lt;&gt;"",申込書!$K$22&lt;&gt;"YYYY/MM/DD",$G169&lt;&gt;""),申込書!$K$22,"")</f>
        <v/>
      </c>
      <c r="GS169" s="369" t="str">
        <f>IF(GR169="","",IF(INDEX('コンテンツ＆備考マスタ'!$H:$J,MATCH(学校情報!GR$3,'コンテンツ＆備考マスタ'!$H:$H,0),3)="●",IF(AND(GR169&lt;&gt;"",ISNUMBER(申込書!$AC$22)=TRUE,申込書!$C$72&lt;&gt;"▼プルダウンより選択してください",申込書!$C$72&lt;&gt;""),申込書!$AC$22,""),"-"))</f>
        <v/>
      </c>
      <c r="GT169" s="369"/>
      <c r="GU169" s="369"/>
      <c r="GV169" s="370" t="str">
        <f>IF(AND(申込書!$C$72&lt;&gt;"▼プルダウンより選択してください",申込書!$C$72&lt;&gt;"",$G169&lt;&gt;"",申込書!$V$72="特定学年のみ"),"申し込みする","")</f>
        <v/>
      </c>
      <c r="GW169" s="371"/>
      <c r="GX169" s="372"/>
      <c r="GY169" s="373" t="str">
        <f>IF(AND(申込書!$C$73&lt;&gt;"▼プルダウンより選択してください",申込書!$C$73&lt;&gt;"",申込書!$K$22&lt;&gt;"YYYY/MM/DD",$G169&lt;&gt;""),申込書!$K$22,"")</f>
        <v/>
      </c>
      <c r="GZ169" s="369" t="str">
        <f>IF(GY169="","",IF(INDEX('コンテンツ＆備考マスタ'!$H:$J,MATCH(学校情報!GY$3,'コンテンツ＆備考マスタ'!$H:$H,0),3)="●",IF(AND(GY169&lt;&gt;"",ISNUMBER(申込書!$AC$22)=TRUE,申込書!$C$73&lt;&gt;"▼プルダウンより選択してください",申込書!$C$73&lt;&gt;""),申込書!$AC$22,""),"-"))</f>
        <v/>
      </c>
      <c r="HA169" s="369"/>
      <c r="HB169" s="369"/>
      <c r="HC169" s="370" t="str">
        <f>IF(AND(申込書!$C$73&lt;&gt;"▼プルダウンより選択してください",申込書!$C$73&lt;&gt;"",$G169&lt;&gt;"",申込書!$V$73="特定学年のみ"),"申し込みする","")</f>
        <v/>
      </c>
      <c r="HD169" s="371"/>
      <c r="HE169" s="372"/>
      <c r="HF169" s="373" t="str">
        <f>IF(AND(申込書!$C$74&lt;&gt;"▼プルダウンより選択してください",申込書!$C$74&lt;&gt;"",申込書!$K$22&lt;&gt;"YYYY/MM/DD",$G169&lt;&gt;""),申込書!$K$22,"")</f>
        <v/>
      </c>
      <c r="HG169" s="369" t="str">
        <f>IF(HF169="","",IF(INDEX('コンテンツ＆備考マスタ'!$H:$J,MATCH(学校情報!HF$3,'コンテンツ＆備考マスタ'!$H:$H,0),3)="●",IF(AND(HF169&lt;&gt;"",ISNUMBER(申込書!$AC$22)=TRUE,申込書!$C$74&lt;&gt;"▼プルダウンより選択してください",申込書!$C$74&lt;&gt;""),申込書!$AC$22,""),"-"))</f>
        <v/>
      </c>
      <c r="HH169" s="369"/>
      <c r="HI169" s="369"/>
      <c r="HJ169" s="370" t="str">
        <f>IF(AND(申込書!$C$74&lt;&gt;"▼プルダウンより選択してください",申込書!$C$74&lt;&gt;"",$G169&lt;&gt;"",申込書!$V$74="特定学年のみ"),"申し込みする","")</f>
        <v/>
      </c>
      <c r="HK169" s="371"/>
      <c r="HL169" s="372"/>
      <c r="HM169" s="373" t="str">
        <f>IF(AND(申込書!$C$75&lt;&gt;"▼プルダウンより選択してください",申込書!$C$75&lt;&gt;"",申込書!$K$22&lt;&gt;"YYYY/MM/DD",$G169&lt;&gt;""),申込書!$K$22,"")</f>
        <v/>
      </c>
      <c r="HN169" s="369" t="str">
        <f>IF(HM169="","",IF(INDEX('コンテンツ＆備考マスタ'!$H:$J,MATCH(学校情報!HM$3,'コンテンツ＆備考マスタ'!$H:$H,0),3)="●",IF(AND(HM169&lt;&gt;"",ISNUMBER(申込書!$AC$22)=TRUE,申込書!$C$75&lt;&gt;"▼プルダウンより選択してください",申込書!$C$75&lt;&gt;""),申込書!$AC$22,""),"-"))</f>
        <v/>
      </c>
      <c r="HO169" s="369"/>
      <c r="HP169" s="369"/>
      <c r="HQ169" s="370" t="str">
        <f>IF(AND(申込書!$C$75&lt;&gt;"▼プルダウンより選択してください",申込書!$C$75&lt;&gt;"",$G169&lt;&gt;"",申込書!$V$75="特定学年のみ"),"申し込みする","")</f>
        <v/>
      </c>
      <c r="HR169" s="371"/>
      <c r="HS169" s="371"/>
      <c r="HT169" s="374" t="str">
        <f>IF(AND(申込書!$C$76&lt;&gt;"▼プルダウンより選択してください",申込書!$C$76&lt;&gt;"",申込書!$K$22&lt;&gt;"YYYY/MM/DD",$G169&lt;&gt;""),申込書!$K$22,"")</f>
        <v/>
      </c>
      <c r="HU169" s="369" t="str">
        <f>IF(HT169="","",IF(INDEX('コンテンツ＆備考マスタ'!$H:$J,MATCH(学校情報!HT$3,'コンテンツ＆備考マスタ'!$H:$H,0),3)="●",IF(AND(HT169&lt;&gt;"",ISNUMBER(申込書!$AC$22)=TRUE,申込書!$C$76&lt;&gt;"▼プルダウンより選択してください",申込書!$C$76&lt;&gt;""),申込書!$AC$22,""),"-"))</f>
        <v/>
      </c>
      <c r="HV169" s="369"/>
      <c r="HW169" s="369"/>
      <c r="HX169" s="370" t="str">
        <f>IF(AND(申込書!$C$76&lt;&gt;"▼プルダウンより選択してください",申込書!$C$76&lt;&gt;"",$G169&lt;&gt;"",申込書!$V$76="特定学年のみ"),"申し込みする","")</f>
        <v/>
      </c>
      <c r="HY169" s="371"/>
      <c r="HZ169" s="372"/>
      <c r="IA169" s="69"/>
    </row>
    <row r="170" spans="2:235" ht="26.85" hidden="1" customHeight="1" outlineLevel="1">
      <c r="B170" s="365">
        <f t="shared" si="6"/>
        <v>165</v>
      </c>
      <c r="C170" s="55"/>
      <c r="D170" s="56"/>
      <c r="E170" s="154"/>
      <c r="F170" s="57"/>
      <c r="G170" s="58"/>
      <c r="H170" s="59"/>
      <c r="I170" s="60"/>
      <c r="J170" s="61"/>
      <c r="K170" s="366" t="str">
        <f t="shared" si="7"/>
        <v/>
      </c>
      <c r="L170" s="62"/>
      <c r="M170" s="322"/>
      <c r="N170" s="63"/>
      <c r="O170" s="64"/>
      <c r="P170" s="367" t="str">
        <f t="shared" si="8"/>
        <v/>
      </c>
      <c r="Q170" s="65"/>
      <c r="R170" s="66"/>
      <c r="S170" s="67"/>
      <c r="T170" s="68"/>
      <c r="U170" s="68"/>
      <c r="V170" s="68"/>
      <c r="W170" s="66"/>
      <c r="X170" s="281"/>
      <c r="Y170" s="368" t="str">
        <f>IF(AND(申込書!$C$47&lt;&gt;"▼プルダウンより選択してください",申込書!$C$47&lt;&gt;"",申込書!$K$22&lt;&gt;"YYYY/MM/DD",$G170&lt;&gt;""),申込書!$K$22,"")</f>
        <v/>
      </c>
      <c r="Z170" s="369" t="str">
        <f>IF(Y170="","",IF(INDEX('コンテンツ＆備考マスタ'!$H:$J,MATCH(学校情報!Y$3,'コンテンツ＆備考マスタ'!$H:$H,0),3)="●",IF(AND(Y170&lt;&gt;"",ISNUMBER(申込書!$AC$22)=TRUE,申込書!$C$47&lt;&gt;"▼プルダウンより選択してください",申込書!$C$47&lt;&gt;""),申込書!$AC$22,""),"-"))</f>
        <v/>
      </c>
      <c r="AA170" s="369"/>
      <c r="AB170" s="369"/>
      <c r="AC170" s="370" t="str">
        <f>IF(AND(申込書!$C$47&lt;&gt;"▼プルダウンより選択してください",申込書!$C$47&lt;&gt;"",$G170&lt;&gt;"",申込書!$V$47="特定学年のみ"),"申し込みする","")</f>
        <v/>
      </c>
      <c r="AD170" s="371"/>
      <c r="AE170" s="372"/>
      <c r="AF170" s="373" t="str">
        <f>IF(AND(申込書!$C$48&lt;&gt;"▼プルダウンより選択してください",申込書!$C$48&lt;&gt;"",申込書!$K$22&lt;&gt;"YYYY/MM/DD",$G170&lt;&gt;""),申込書!$K$22,"")</f>
        <v/>
      </c>
      <c r="AG170" s="369" t="str">
        <f>IF(AF170="","",IF(INDEX('コンテンツ＆備考マスタ'!$H:$J,MATCH(学校情報!AF$3,'コンテンツ＆備考マスタ'!$H:$H,0),3)="●",IF(AND(AF170&lt;&gt;"",ISNUMBER(申込書!$AC$22)=TRUE,申込書!$C$48&lt;&gt;"▼プルダウンより選択してください",申込書!$C$48&lt;&gt;""),申込書!$AC$22,""),"-"))</f>
        <v/>
      </c>
      <c r="AH170" s="369"/>
      <c r="AI170" s="369"/>
      <c r="AJ170" s="370" t="str">
        <f>IF(AND(申込書!$C$48&lt;&gt;"▼プルダウンより選択してください",申込書!$C$48&lt;&gt;"",$G170&lt;&gt;"",申込書!$V$48="特定学年のみ"),"申し込みする","")</f>
        <v/>
      </c>
      <c r="AK170" s="371"/>
      <c r="AL170" s="372"/>
      <c r="AM170" s="373" t="str">
        <f>IF(AND(申込書!$C$49&lt;&gt;"▼プルダウンより選択してください",申込書!$C$49&lt;&gt;"",申込書!$K$22&lt;&gt;"YYYY/MM/DD",$G170&lt;&gt;""),申込書!$K$22,"")</f>
        <v/>
      </c>
      <c r="AN170" s="369" t="str">
        <f>IF(AM170="","",IF(INDEX('コンテンツ＆備考マスタ'!$H:$J,MATCH(学校情報!AM$3,'コンテンツ＆備考マスタ'!$H:$H,0),3)="●",IF(AND(AM170&lt;&gt;"",ISNUMBER(申込書!$AC$22)=TRUE,申込書!$C$49&lt;&gt;"▼プルダウンより選択してください",申込書!$C$49&lt;&gt;""),申込書!$AC$22,""),"-"))</f>
        <v/>
      </c>
      <c r="AO170" s="369"/>
      <c r="AP170" s="369"/>
      <c r="AQ170" s="370" t="str">
        <f>IF(AND(申込書!$C$49&lt;&gt;"▼プルダウンより選択してください",申込書!$C$49&lt;&gt;"",$G170&lt;&gt;"",申込書!$V$49="特定学年のみ"),"申し込みする","")</f>
        <v/>
      </c>
      <c r="AR170" s="371"/>
      <c r="AS170" s="372"/>
      <c r="AT170" s="373" t="str">
        <f>IF(AND(申込書!$C$50&lt;&gt;"▼プルダウンより選択してください",申込書!$C$50&lt;&gt;"",申込書!$K$22&lt;&gt;"YYYY/MM/DD",$G170&lt;&gt;""),申込書!$K$22,"")</f>
        <v/>
      </c>
      <c r="AU170" s="369" t="str">
        <f>IF(AT170="","",IF(INDEX('コンテンツ＆備考マスタ'!$H:$J,MATCH(学校情報!AT$3,'コンテンツ＆備考マスタ'!$H:$H,0),3)="●",IF(AND(AT170&lt;&gt;"",ISNUMBER(申込書!$AC$22)=TRUE,申込書!$C$50&lt;&gt;"▼プルダウンより選択してください",申込書!$C$50&lt;&gt;""),申込書!$AC$22,""),"-"))</f>
        <v/>
      </c>
      <c r="AV170" s="369"/>
      <c r="AW170" s="369"/>
      <c r="AX170" s="370" t="str">
        <f>IF(AND(申込書!$C$50&lt;&gt;"▼プルダウンより選択してください",申込書!$C$50&lt;&gt;"",$G170&lt;&gt;"",申込書!$V$50="特定学年のみ"),"申し込みする","")</f>
        <v/>
      </c>
      <c r="AY170" s="371"/>
      <c r="AZ170" s="372"/>
      <c r="BA170" s="373" t="str">
        <f>IF(AND(申込書!$C$51&lt;&gt;"▼プルダウンより選択してください",申込書!$C$51&lt;&gt;"",申込書!$K$22&lt;&gt;"YYYY/MM/DD",$G170&lt;&gt;""),申込書!$K$22,"")</f>
        <v/>
      </c>
      <c r="BB170" s="369" t="str">
        <f>IF(BA170="","",IF(INDEX('コンテンツ＆備考マスタ'!$H:$J,MATCH(学校情報!BA$3,'コンテンツ＆備考マスタ'!$H:$H,0),3)="●",IF(AND(BA170&lt;&gt;"",ISNUMBER(申込書!$AC$22)=TRUE,申込書!$C$51&lt;&gt;"▼プルダウンより選択してください",申込書!$C$51&lt;&gt;""),申込書!$AC$22,""),"-"))</f>
        <v/>
      </c>
      <c r="BC170" s="369"/>
      <c r="BD170" s="369"/>
      <c r="BE170" s="370" t="str">
        <f>IF(AND(申込書!$C$51&lt;&gt;"▼プルダウンより選択してください",申込書!$C$51&lt;&gt;"",$G170&lt;&gt;"",申込書!$V$51="特定学年のみ"),"申し込みする","")</f>
        <v/>
      </c>
      <c r="BF170" s="371"/>
      <c r="BG170" s="372"/>
      <c r="BH170" s="373" t="str">
        <f>IF(AND(申込書!$C$52&lt;&gt;"▼プルダウンより選択してください",申込書!$C$52&lt;&gt;"",申込書!$K$22&lt;&gt;"YYYY/MM/DD",$G170&lt;&gt;""),申込書!$K$22,"")</f>
        <v/>
      </c>
      <c r="BI170" s="369" t="str">
        <f>IF(BH170="","",IF(INDEX('コンテンツ＆備考マスタ'!$H:$J,MATCH(学校情報!BH$3,'コンテンツ＆備考マスタ'!$H:$H,0),3)="●",IF(AND(BH170&lt;&gt;"",ISNUMBER(申込書!$AC$22)=TRUE,申込書!$C$52&lt;&gt;"▼プルダウンより選択してください",申込書!$C$52&lt;&gt;""),申込書!$AC$22,""),"-"))</f>
        <v/>
      </c>
      <c r="BJ170" s="369"/>
      <c r="BK170" s="369"/>
      <c r="BL170" s="370" t="str">
        <f>IF(AND(申込書!$C$52&lt;&gt;"▼プルダウンより選択してください",申込書!$C$52&lt;&gt;"",$G170&lt;&gt;"",申込書!$V$52="特定学年のみ"),"申し込みする","")</f>
        <v/>
      </c>
      <c r="BM170" s="371"/>
      <c r="BN170" s="372"/>
      <c r="BO170" s="373" t="str">
        <f>IF(AND(申込書!$C$53&lt;&gt;"▼プルダウンより選択してください",申込書!$C$53&lt;&gt;"",申込書!$K$22&lt;&gt;"YYYY/MM/DD",$G170&lt;&gt;""),申込書!$K$22,"")</f>
        <v/>
      </c>
      <c r="BP170" s="369" t="str">
        <f>IF(BO170="","",IF(INDEX('コンテンツ＆備考マスタ'!$H:$J,MATCH(学校情報!BO$3,'コンテンツ＆備考マスタ'!$H:$H,0),3)="●",IF(AND(BO170&lt;&gt;"",ISNUMBER(申込書!$AC$22)=TRUE,申込書!$C$53&lt;&gt;"▼プルダウンより選択してください",申込書!$C$53&lt;&gt;""),申込書!$AC$22,""),"-"))</f>
        <v/>
      </c>
      <c r="BQ170" s="369"/>
      <c r="BR170" s="369"/>
      <c r="BS170" s="370" t="str">
        <f>IF(AND(申込書!$C$53&lt;&gt;"▼プルダウンより選択してください",申込書!$C$53&lt;&gt;"",$G170&lt;&gt;"",申込書!$V$53="特定学年のみ"),"申し込みする","")</f>
        <v/>
      </c>
      <c r="BT170" s="371"/>
      <c r="BU170" s="372"/>
      <c r="BV170" s="373" t="str">
        <f>IF(AND(申込書!$C$54&lt;&gt;"▼プルダウンより選択してください",申込書!$C$54&lt;&gt;"",申込書!$K$22&lt;&gt;"YYYY/MM/DD",$G170&lt;&gt;""),申込書!$K$22,"")</f>
        <v/>
      </c>
      <c r="BW170" s="369" t="str">
        <f>IF(BV170="","",IF(INDEX('コンテンツ＆備考マスタ'!$H:$J,MATCH(学校情報!BV$3,'コンテンツ＆備考マスタ'!$H:$H,0),3)="●",IF(AND(BV170&lt;&gt;"",ISNUMBER(申込書!$AC$22)=TRUE,申込書!$C$54&lt;&gt;"▼プルダウンより選択してください",申込書!$C$54&lt;&gt;""),申込書!$AC$22,""),"-"))</f>
        <v/>
      </c>
      <c r="BX170" s="369"/>
      <c r="BY170" s="369"/>
      <c r="BZ170" s="370" t="str">
        <f>IF(AND(申込書!$C$54&lt;&gt;"▼プルダウンより選択してください",申込書!$C$54&lt;&gt;"",$G170&lt;&gt;"",申込書!$V$54="特定学年のみ"),"申し込みする","")</f>
        <v/>
      </c>
      <c r="CA170" s="371"/>
      <c r="CB170" s="372"/>
      <c r="CC170" s="373" t="str">
        <f>IF(AND(申込書!$C$55&lt;&gt;"▼プルダウンより選択してください",申込書!$C$55&lt;&gt;"",申込書!$K$22&lt;&gt;"YYYY/MM/DD",$G170&lt;&gt;""),申込書!$K$22,"")</f>
        <v/>
      </c>
      <c r="CD170" s="369" t="str">
        <f>IF(CC170="","",IF(INDEX('コンテンツ＆備考マスタ'!$H:$J,MATCH(学校情報!CC$3,'コンテンツ＆備考マスタ'!$H:$H,0),3)="●",IF(AND(CC170&lt;&gt;"",ISNUMBER(申込書!$AC$22)=TRUE,申込書!$C$55&lt;&gt;"▼プルダウンより選択してください",申込書!$C$55&lt;&gt;""),申込書!$AC$22,""),"-"))</f>
        <v/>
      </c>
      <c r="CE170" s="369"/>
      <c r="CF170" s="369"/>
      <c r="CG170" s="370" t="str">
        <f>IF(AND(申込書!$C$55&lt;&gt;"▼プルダウンより選択してください",申込書!$C$55&lt;&gt;"",$G170&lt;&gt;"",申込書!$V$55="特定学年のみ"),"申し込みする","")</f>
        <v/>
      </c>
      <c r="CH170" s="371"/>
      <c r="CI170" s="372"/>
      <c r="CJ170" s="373" t="str">
        <f>IF(AND(申込書!$C$56&lt;&gt;"▼プルダウンより選択してください",申込書!$C$56&lt;&gt;"",申込書!$K$22&lt;&gt;"YYYY/MM/DD",$G170&lt;&gt;""),申込書!$K$22,"")</f>
        <v/>
      </c>
      <c r="CK170" s="369" t="str">
        <f>IF(CJ170="","",IF(INDEX('コンテンツ＆備考マスタ'!$H:$J,MATCH(学校情報!CJ$3,'コンテンツ＆備考マスタ'!$H:$H,0),3)="●",IF(AND(CJ170&lt;&gt;"",ISNUMBER(申込書!$AC$22)=TRUE,申込書!$C$56&lt;&gt;"▼プルダウンより選択してください",申込書!$C$56&lt;&gt;""),申込書!$AC$22,""),"-"))</f>
        <v/>
      </c>
      <c r="CL170" s="369"/>
      <c r="CM170" s="369"/>
      <c r="CN170" s="370" t="str">
        <f>IF(AND(申込書!$C$56&lt;&gt;"▼プルダウンより選択してください",申込書!$C$56&lt;&gt;"",$G170&lt;&gt;"",申込書!$V$56="特定学年のみ"),"申し込みする","")</f>
        <v/>
      </c>
      <c r="CO170" s="371"/>
      <c r="CP170" s="372"/>
      <c r="CQ170" s="373" t="str">
        <f>IF(AND(申込書!$C$57&lt;&gt;"▼プルダウンより選択してください",申込書!$C$57&lt;&gt;"",申込書!$K$22&lt;&gt;"YYYY/MM/DD",$G170&lt;&gt;""),申込書!$K$22,"")</f>
        <v/>
      </c>
      <c r="CR170" s="369" t="str">
        <f>IF(CQ170="","",IF(INDEX('コンテンツ＆備考マスタ'!$H:$J,MATCH(学校情報!CQ$3,'コンテンツ＆備考マスタ'!$H:$H,0),3)="●",IF(AND(CQ170&lt;&gt;"",ISNUMBER(申込書!$AC$22)=TRUE,申込書!$C$57&lt;&gt;"▼プルダウンより選択してください",申込書!$C$57&lt;&gt;""),申込書!$AC$22,""),"-"))</f>
        <v/>
      </c>
      <c r="CS170" s="369"/>
      <c r="CT170" s="369"/>
      <c r="CU170" s="369" t="str">
        <f>IF(AND(申込書!$C$57&lt;&gt;"▼プルダウンより選択してください",申込書!$C$57&lt;&gt;"",$G170&lt;&gt;"",申込書!$V$57="特定学年のみ"),"申し込みする","")</f>
        <v/>
      </c>
      <c r="CV170" s="371"/>
      <c r="CW170" s="372"/>
      <c r="CX170" s="373" t="str">
        <f>IF(AND(申込書!$C$58&lt;&gt;"▼プルダウンより選択してください",申込書!$C$58&lt;&gt;"",申込書!$K$22&lt;&gt;"YYYY/MM/DD",$G170&lt;&gt;""),申込書!$K$22,"")</f>
        <v/>
      </c>
      <c r="CY170" s="369" t="str">
        <f>IF(CX170="","",IF(INDEX('コンテンツ＆備考マスタ'!$H:$J,MATCH(学校情報!CX$3,'コンテンツ＆備考マスタ'!$H:$H,0),3)="●",IF(AND(CX170&lt;&gt;"",ISNUMBER(申込書!$AC$22)=TRUE,申込書!$C$58&lt;&gt;"▼プルダウンより選択してください",申込書!$C$58&lt;&gt;""),申込書!$AC$22,""),"-"))</f>
        <v/>
      </c>
      <c r="CZ170" s="369"/>
      <c r="DA170" s="369"/>
      <c r="DB170" s="369" t="str">
        <f>IF(AND(申込書!$C$58&lt;&gt;"▼プルダウンより選択してください",申込書!$C$58&lt;&gt;"",$G170&lt;&gt;"",申込書!$V$58="特定学年のみ"),"申し込みする","")</f>
        <v/>
      </c>
      <c r="DC170" s="371"/>
      <c r="DD170" s="372"/>
      <c r="DE170" s="373" t="str">
        <f>IF(AND(申込書!$C$59&lt;&gt;"▼プルダウンより選択してください",申込書!$C$59&lt;&gt;"",申込書!$K$22&lt;&gt;"YYYY/MM/DD",$G170&lt;&gt;""),申込書!$K$22,"")</f>
        <v/>
      </c>
      <c r="DF170" s="369" t="str">
        <f>IF(DE170="","",IF(INDEX('コンテンツ＆備考マスタ'!$H:$J,MATCH(学校情報!DE$3,'コンテンツ＆備考マスタ'!$H:$H,0),3)="●",IF(AND(DE170&lt;&gt;"",ISNUMBER(申込書!$AC$22)=TRUE,申込書!$C$59&lt;&gt;"▼プルダウンより選択してください",申込書!$C$59&lt;&gt;""),申込書!$AC$22,""),"-"))</f>
        <v/>
      </c>
      <c r="DG170" s="369"/>
      <c r="DH170" s="369"/>
      <c r="DI170" s="369" t="str">
        <f>IF(AND(申込書!$C$59&lt;&gt;"▼プルダウンより選択してください",申込書!$C$59&lt;&gt;"",$G170&lt;&gt;"",申込書!$V$59="特定学年のみ"),"申し込みする","")</f>
        <v/>
      </c>
      <c r="DJ170" s="371"/>
      <c r="DK170" s="372"/>
      <c r="DL170" s="373" t="str">
        <f>IF(AND(申込書!$C$60&lt;&gt;"▼プルダウンより選択してください",申込書!$C$60&lt;&gt;"",申込書!$K$22&lt;&gt;"YYYY/MM/DD",$G170&lt;&gt;""),申込書!$K$22,"")</f>
        <v/>
      </c>
      <c r="DM170" s="369" t="str">
        <f>IF(DL170="","",IF(INDEX('コンテンツ＆備考マスタ'!$H:$J,MATCH(学校情報!DL$3,'コンテンツ＆備考マスタ'!$H:$H,0),3)="●",IF(AND(DL170&lt;&gt;"",ISNUMBER(申込書!$AC$22)=TRUE,申込書!$C$60&lt;&gt;"▼プルダウンより選択してください",申込書!$C$60&lt;&gt;""),申込書!$AC$22,""),"-"))</f>
        <v/>
      </c>
      <c r="DN170" s="369"/>
      <c r="DO170" s="369"/>
      <c r="DP170" s="369" t="str">
        <f>IF(AND(申込書!$C$60&lt;&gt;"▼プルダウンより選択してください",申込書!$C$60&lt;&gt;"",$G170&lt;&gt;"",申込書!$V$60="特定学年のみ"),"申し込みする","")</f>
        <v/>
      </c>
      <c r="DQ170" s="371"/>
      <c r="DR170" s="372"/>
      <c r="DS170" s="373" t="str">
        <f>IF(AND(申込書!$C$61&lt;&gt;"▼プルダウンより選択してください",申込書!$C$61&lt;&gt;"",申込書!$K$22&lt;&gt;"YYYY/MM/DD",$G170&lt;&gt;""),申込書!$K$22,"")</f>
        <v/>
      </c>
      <c r="DT170" s="369" t="str">
        <f>IF(DS170="","",IF(INDEX('コンテンツ＆備考マスタ'!$H:$J,MATCH(学校情報!DS$3,'コンテンツ＆備考マスタ'!$H:$H,0),3)="●",IF(AND(DS170&lt;&gt;"",ISNUMBER(申込書!$AC$22)=TRUE,申込書!$C$61&lt;&gt;"▼プルダウンより選択してください",申込書!$C$61&lt;&gt;""),申込書!$AC$22,""),"-"))</f>
        <v/>
      </c>
      <c r="DU170" s="369"/>
      <c r="DV170" s="369"/>
      <c r="DW170" s="369" t="str">
        <f>IF(AND(申込書!$C$61&lt;&gt;"▼プルダウンより選択してください",申込書!$C$61&lt;&gt;"",$G170&lt;&gt;"",申込書!$V$61="特定学年のみ"),"申し込みする","")</f>
        <v/>
      </c>
      <c r="DX170" s="371"/>
      <c r="DY170" s="372"/>
      <c r="DZ170" s="373" t="str">
        <f>IF(AND(申込書!$C$62&lt;&gt;"▼プルダウンより選択してください",申込書!$C$62&lt;&gt;"",申込書!$K$22&lt;&gt;"YYYY/MM/DD",$G170&lt;&gt;""),申込書!$K$22,"")</f>
        <v/>
      </c>
      <c r="EA170" s="369" t="str">
        <f>IF(DZ170="","",IF(INDEX('コンテンツ＆備考マスタ'!$H:$J,MATCH(学校情報!DZ$3,'コンテンツ＆備考マスタ'!$H:$H,0),3)="●",IF(AND(DZ170&lt;&gt;"",ISNUMBER(申込書!$AC$22)=TRUE,申込書!$C$62&lt;&gt;"▼プルダウンより選択してください",申込書!$C$62&lt;&gt;""),申込書!$AC$22,""),"-"))</f>
        <v/>
      </c>
      <c r="EB170" s="369"/>
      <c r="EC170" s="369"/>
      <c r="ED170" s="370" t="str">
        <f>IF(AND(申込書!$C$62&lt;&gt;"▼プルダウンより選択してください",申込書!$C$62&lt;&gt;"",$G170&lt;&gt;"",申込書!$V$62="特定学年のみ"),"申し込みする","")</f>
        <v/>
      </c>
      <c r="EE170" s="371"/>
      <c r="EF170" s="372"/>
      <c r="EG170" s="373" t="str">
        <f>IF(AND(申込書!$C$63&lt;&gt;"▼プルダウンより選択してください",申込書!$C$63&lt;&gt;"",申込書!$K$22&lt;&gt;"YYYY/MM/DD",$G170&lt;&gt;""),申込書!$K$22,"")</f>
        <v/>
      </c>
      <c r="EH170" s="369" t="str">
        <f>IF(EG170="","",IF(INDEX('コンテンツ＆備考マスタ'!$H:$J,MATCH(学校情報!EG$3,'コンテンツ＆備考マスタ'!$H:$H,0),3)="●",IF(AND(EG170&lt;&gt;"",ISNUMBER(申込書!$AC$22)=TRUE,申込書!$C$63&lt;&gt;"▼プルダウンより選択してください",申込書!$C$63&lt;&gt;""),申込書!$AC$22,""),"-"))</f>
        <v/>
      </c>
      <c r="EI170" s="369"/>
      <c r="EJ170" s="369"/>
      <c r="EK170" s="370" t="str">
        <f>IF(AND(申込書!$C$63&lt;&gt;"▼プルダウンより選択してください",申込書!$C$63&lt;&gt;"",$G170&lt;&gt;"",申込書!$V$63="特定学年のみ"),"申し込みする","")</f>
        <v/>
      </c>
      <c r="EL170" s="371"/>
      <c r="EM170" s="372"/>
      <c r="EN170" s="373" t="str">
        <f>IF(AND(申込書!$C$64&lt;&gt;"▼プルダウンより選択してください",申込書!$C$64&lt;&gt;"",申込書!$K$22&lt;&gt;"YYYY/MM/DD",$G170&lt;&gt;""),申込書!$K$22,"")</f>
        <v/>
      </c>
      <c r="EO170" s="369" t="str">
        <f>IF(EN170="","",IF(INDEX('コンテンツ＆備考マスタ'!$H:$J,MATCH(学校情報!EN$3,'コンテンツ＆備考マスタ'!$H:$H,0),3)="●",IF(AND(EN170&lt;&gt;"",ISNUMBER(申込書!$AC$22)=TRUE,申込書!$C$64&lt;&gt;"▼プルダウンより選択してください",申込書!$C$64&lt;&gt;""),申込書!$AC$22,""),"-"))</f>
        <v/>
      </c>
      <c r="EP170" s="369"/>
      <c r="EQ170" s="369"/>
      <c r="ER170" s="370" t="str">
        <f>IF(AND(申込書!$C$64&lt;&gt;"▼プルダウンより選択してください",申込書!$C$64&lt;&gt;"",$G170&lt;&gt;"",申込書!$V$64="特定学年のみ"),"申し込みする","")</f>
        <v/>
      </c>
      <c r="ES170" s="371"/>
      <c r="ET170" s="372"/>
      <c r="EU170" s="373" t="str">
        <f>IF(AND(申込書!$C$65&lt;&gt;"▼プルダウンより選択してください",申込書!$C$65&lt;&gt;"",申込書!$K$22&lt;&gt;"YYYY/MM/DD",$G170&lt;&gt;""),申込書!$K$22,"")</f>
        <v/>
      </c>
      <c r="EV170" s="369" t="str">
        <f>IF(EU170="","",IF(INDEX('コンテンツ＆備考マスタ'!$H:$J,MATCH(学校情報!EU$3,'コンテンツ＆備考マスタ'!$H:$H,0),3)="●",IF(AND(EU170&lt;&gt;"",ISNUMBER(申込書!$AC$22)=TRUE,申込書!$C$65&lt;&gt;"▼プルダウンより選択してください",申込書!$C$65&lt;&gt;""),申込書!$AC$22,""),"-"))</f>
        <v/>
      </c>
      <c r="EW170" s="369"/>
      <c r="EX170" s="369"/>
      <c r="EY170" s="370" t="str">
        <f>IF(AND(申込書!$C$65&lt;&gt;"▼プルダウンより選択してください",申込書!$C$65&lt;&gt;"",$G170&lt;&gt;"",申込書!$V$65="特定学年のみ"),"申し込みする","")</f>
        <v/>
      </c>
      <c r="EZ170" s="371"/>
      <c r="FA170" s="372"/>
      <c r="FB170" s="373" t="str">
        <f>IF(AND(申込書!$C$66&lt;&gt;"▼プルダウンより選択してください",申込書!$C$66&lt;&gt;"",申込書!$K$22&lt;&gt;"YYYY/MM/DD",$G170&lt;&gt;""),申込書!$K$22,"")</f>
        <v/>
      </c>
      <c r="FC170" s="369" t="str">
        <f>IF(FB170="","",IF(INDEX('コンテンツ＆備考マスタ'!$H:$J,MATCH(学校情報!FB$3,'コンテンツ＆備考マスタ'!$H:$H,0),3)="●",IF(AND(FB170&lt;&gt;"",ISNUMBER(申込書!$AC$22)=TRUE,申込書!$C$66&lt;&gt;"▼プルダウンより選択してください",申込書!$C$66&lt;&gt;""),申込書!$AC$22,""),"-"))</f>
        <v/>
      </c>
      <c r="FD170" s="369"/>
      <c r="FE170" s="369"/>
      <c r="FF170" s="370" t="str">
        <f>IF(AND(申込書!$C$66&lt;&gt;"▼プルダウンより選択してください",申込書!$C$66&lt;&gt;"",$G170&lt;&gt;"",申込書!$V$66="特定学年のみ"),"申し込みする","")</f>
        <v/>
      </c>
      <c r="FG170" s="371"/>
      <c r="FH170" s="372"/>
      <c r="FI170" s="373" t="str">
        <f>IF(AND(申込書!$C$67&lt;&gt;"▼プルダウンより選択してください",申込書!$C$67&lt;&gt;"",申込書!$K$22&lt;&gt;"YYYY/MM/DD",$G170&lt;&gt;""),申込書!$K$22,"")</f>
        <v/>
      </c>
      <c r="FJ170" s="369" t="str">
        <f>IF(FI170="","",IF(INDEX('コンテンツ＆備考マスタ'!$H:$J,MATCH(学校情報!FI$3,'コンテンツ＆備考マスタ'!$H:$H,0),3)="●",IF(AND(FI170&lt;&gt;"",ISNUMBER(申込書!$AC$22)=TRUE,申込書!$C$67&lt;&gt;"▼プルダウンより選択してください",申込書!$C$67&lt;&gt;""),申込書!$AC$22,""),"-"))</f>
        <v/>
      </c>
      <c r="FK170" s="369"/>
      <c r="FL170" s="369"/>
      <c r="FM170" s="370" t="str">
        <f>IF(AND(申込書!$C$67&lt;&gt;"▼プルダウンより選択してください",申込書!$C$67&lt;&gt;"",$G170&lt;&gt;"",申込書!$V$67="特定学年のみ"),"申し込みする","")</f>
        <v/>
      </c>
      <c r="FN170" s="371"/>
      <c r="FO170" s="372"/>
      <c r="FP170" s="373" t="str">
        <f>IF(AND(申込書!$C$68&lt;&gt;"▼プルダウンより選択してください",申込書!$C$68&lt;&gt;"",申込書!$K$22&lt;&gt;"YYYY/MM/DD",$G170&lt;&gt;""),申込書!$K$22,"")</f>
        <v/>
      </c>
      <c r="FQ170" s="369" t="str">
        <f>IF(FP170="","",IF(INDEX('コンテンツ＆備考マスタ'!$H:$J,MATCH(学校情報!FP$3,'コンテンツ＆備考マスタ'!$H:$H,0),3)="●",IF(AND(FP170&lt;&gt;"",ISNUMBER(申込書!$AC$22)=TRUE,申込書!$C$68&lt;&gt;"▼プルダウンより選択してください",申込書!$C$68&lt;&gt;""),申込書!$AC$22,""),"-"))</f>
        <v/>
      </c>
      <c r="FR170" s="369"/>
      <c r="FS170" s="369"/>
      <c r="FT170" s="370" t="str">
        <f>IF(AND(申込書!$C$68&lt;&gt;"▼プルダウンより選択してください",申込書!$C$68&lt;&gt;"",$G170&lt;&gt;"",申込書!$V$68="特定学年のみ"),"申し込みする","")</f>
        <v/>
      </c>
      <c r="FU170" s="371"/>
      <c r="FV170" s="372"/>
      <c r="FW170" s="373" t="str">
        <f>IF(AND(申込書!$C$69&lt;&gt;"▼プルダウンより選択してください",申込書!$C$69&lt;&gt;"",申込書!$K$22&lt;&gt;"YYYY/MM/DD",$G170&lt;&gt;""),申込書!$K$22,"")</f>
        <v/>
      </c>
      <c r="FX170" s="369" t="str">
        <f>IF(FW170="","",IF(INDEX('コンテンツ＆備考マスタ'!$H:$J,MATCH(学校情報!FW$3,'コンテンツ＆備考マスタ'!$H:$H,0),3)="●",IF(AND(FW170&lt;&gt;"",ISNUMBER(申込書!$AC$22)=TRUE,申込書!$C$69&lt;&gt;"▼プルダウンより選択してください",申込書!$C$69&lt;&gt;""),申込書!$AC$22,""),"-"))</f>
        <v/>
      </c>
      <c r="FY170" s="369"/>
      <c r="FZ170" s="369"/>
      <c r="GA170" s="370" t="str">
        <f>IF(AND(申込書!$C$69&lt;&gt;"▼プルダウンより選択してください",申込書!$C$69&lt;&gt;"",$G170&lt;&gt;"",申込書!$V$69="特定学年のみ"),"申し込みする","")</f>
        <v/>
      </c>
      <c r="GB170" s="371"/>
      <c r="GC170" s="372"/>
      <c r="GD170" s="373" t="str">
        <f>IF(AND(申込書!$C$70&lt;&gt;"▼プルダウンより選択してください",申込書!$C$70&lt;&gt;"",申込書!$K$22&lt;&gt;"YYYY/MM/DD",$G170&lt;&gt;""),申込書!$K$22,"")</f>
        <v/>
      </c>
      <c r="GE170" s="369" t="str">
        <f>IF(GD170="","",IF(INDEX('コンテンツ＆備考マスタ'!$H:$J,MATCH(学校情報!GD$3,'コンテンツ＆備考マスタ'!$H:$H,0),3)="●",IF(AND(GD170&lt;&gt;"",ISNUMBER(申込書!$AC$22)=TRUE,申込書!$C$70&lt;&gt;"▼プルダウンより選択してください",申込書!$C$70&lt;&gt;""),申込書!$AC$22,""),"-"))</f>
        <v/>
      </c>
      <c r="GF170" s="369"/>
      <c r="GG170" s="369"/>
      <c r="GH170" s="370" t="str">
        <f>IF(AND(申込書!$C$70&lt;&gt;"▼プルダウンより選択してください",申込書!$C$70&lt;&gt;"",$G170&lt;&gt;"",申込書!$V$70="特定学年のみ"),"申し込みする","")</f>
        <v/>
      </c>
      <c r="GI170" s="371"/>
      <c r="GJ170" s="372"/>
      <c r="GK170" s="373" t="str">
        <f>IF(AND(申込書!$C$71&lt;&gt;"▼プルダウンより選択してください",申込書!$C$71&lt;&gt;"",申込書!$K$22&lt;&gt;"YYYY/MM/DD",$G170&lt;&gt;""),申込書!$K$22,"")</f>
        <v/>
      </c>
      <c r="GL170" s="369" t="str">
        <f>IF(GK170="","",IF(INDEX('コンテンツ＆備考マスタ'!$H:$J,MATCH(学校情報!GK$3,'コンテンツ＆備考マスタ'!$H:$H,0),3)="●",IF(AND(GK170&lt;&gt;"",ISNUMBER(申込書!$AC$22)=TRUE,申込書!$C$71&lt;&gt;"▼プルダウンより選択してください",申込書!$C$71&lt;&gt;""),申込書!$AC$22,""),"-"))</f>
        <v/>
      </c>
      <c r="GM170" s="369"/>
      <c r="GN170" s="369"/>
      <c r="GO170" s="370" t="str">
        <f>IF(AND(申込書!$C$71&lt;&gt;"▼プルダウンより選択してください",申込書!$C$71&lt;&gt;"",$G170&lt;&gt;"",申込書!$V$71="特定学年のみ"),"申し込みする","")</f>
        <v/>
      </c>
      <c r="GP170" s="371"/>
      <c r="GQ170" s="372"/>
      <c r="GR170" s="373" t="str">
        <f>IF(AND(申込書!$C$72&lt;&gt;"▼プルダウンより選択してください",申込書!$C$72&lt;&gt;"",申込書!$K$22&lt;&gt;"YYYY/MM/DD",$G170&lt;&gt;""),申込書!$K$22,"")</f>
        <v/>
      </c>
      <c r="GS170" s="369" t="str">
        <f>IF(GR170="","",IF(INDEX('コンテンツ＆備考マスタ'!$H:$J,MATCH(学校情報!GR$3,'コンテンツ＆備考マスタ'!$H:$H,0),3)="●",IF(AND(GR170&lt;&gt;"",ISNUMBER(申込書!$AC$22)=TRUE,申込書!$C$72&lt;&gt;"▼プルダウンより選択してください",申込書!$C$72&lt;&gt;""),申込書!$AC$22,""),"-"))</f>
        <v/>
      </c>
      <c r="GT170" s="369"/>
      <c r="GU170" s="369"/>
      <c r="GV170" s="370" t="str">
        <f>IF(AND(申込書!$C$72&lt;&gt;"▼プルダウンより選択してください",申込書!$C$72&lt;&gt;"",$G170&lt;&gt;"",申込書!$V$72="特定学年のみ"),"申し込みする","")</f>
        <v/>
      </c>
      <c r="GW170" s="371"/>
      <c r="GX170" s="372"/>
      <c r="GY170" s="373" t="str">
        <f>IF(AND(申込書!$C$73&lt;&gt;"▼プルダウンより選択してください",申込書!$C$73&lt;&gt;"",申込書!$K$22&lt;&gt;"YYYY/MM/DD",$G170&lt;&gt;""),申込書!$K$22,"")</f>
        <v/>
      </c>
      <c r="GZ170" s="369" t="str">
        <f>IF(GY170="","",IF(INDEX('コンテンツ＆備考マスタ'!$H:$J,MATCH(学校情報!GY$3,'コンテンツ＆備考マスタ'!$H:$H,0),3)="●",IF(AND(GY170&lt;&gt;"",ISNUMBER(申込書!$AC$22)=TRUE,申込書!$C$73&lt;&gt;"▼プルダウンより選択してください",申込書!$C$73&lt;&gt;""),申込書!$AC$22,""),"-"))</f>
        <v/>
      </c>
      <c r="HA170" s="369"/>
      <c r="HB170" s="369"/>
      <c r="HC170" s="370" t="str">
        <f>IF(AND(申込書!$C$73&lt;&gt;"▼プルダウンより選択してください",申込書!$C$73&lt;&gt;"",$G170&lt;&gt;"",申込書!$V$73="特定学年のみ"),"申し込みする","")</f>
        <v/>
      </c>
      <c r="HD170" s="371"/>
      <c r="HE170" s="372"/>
      <c r="HF170" s="373" t="str">
        <f>IF(AND(申込書!$C$74&lt;&gt;"▼プルダウンより選択してください",申込書!$C$74&lt;&gt;"",申込書!$K$22&lt;&gt;"YYYY/MM/DD",$G170&lt;&gt;""),申込書!$K$22,"")</f>
        <v/>
      </c>
      <c r="HG170" s="369" t="str">
        <f>IF(HF170="","",IF(INDEX('コンテンツ＆備考マスタ'!$H:$J,MATCH(学校情報!HF$3,'コンテンツ＆備考マスタ'!$H:$H,0),3)="●",IF(AND(HF170&lt;&gt;"",ISNUMBER(申込書!$AC$22)=TRUE,申込書!$C$74&lt;&gt;"▼プルダウンより選択してください",申込書!$C$74&lt;&gt;""),申込書!$AC$22,""),"-"))</f>
        <v/>
      </c>
      <c r="HH170" s="369"/>
      <c r="HI170" s="369"/>
      <c r="HJ170" s="370" t="str">
        <f>IF(AND(申込書!$C$74&lt;&gt;"▼プルダウンより選択してください",申込書!$C$74&lt;&gt;"",$G170&lt;&gt;"",申込書!$V$74="特定学年のみ"),"申し込みする","")</f>
        <v/>
      </c>
      <c r="HK170" s="371"/>
      <c r="HL170" s="372"/>
      <c r="HM170" s="373" t="str">
        <f>IF(AND(申込書!$C$75&lt;&gt;"▼プルダウンより選択してください",申込書!$C$75&lt;&gt;"",申込書!$K$22&lt;&gt;"YYYY/MM/DD",$G170&lt;&gt;""),申込書!$K$22,"")</f>
        <v/>
      </c>
      <c r="HN170" s="369" t="str">
        <f>IF(HM170="","",IF(INDEX('コンテンツ＆備考マスタ'!$H:$J,MATCH(学校情報!HM$3,'コンテンツ＆備考マスタ'!$H:$H,0),3)="●",IF(AND(HM170&lt;&gt;"",ISNUMBER(申込書!$AC$22)=TRUE,申込書!$C$75&lt;&gt;"▼プルダウンより選択してください",申込書!$C$75&lt;&gt;""),申込書!$AC$22,""),"-"))</f>
        <v/>
      </c>
      <c r="HO170" s="369"/>
      <c r="HP170" s="369"/>
      <c r="HQ170" s="370" t="str">
        <f>IF(AND(申込書!$C$75&lt;&gt;"▼プルダウンより選択してください",申込書!$C$75&lt;&gt;"",$G170&lt;&gt;"",申込書!$V$75="特定学年のみ"),"申し込みする","")</f>
        <v/>
      </c>
      <c r="HR170" s="371"/>
      <c r="HS170" s="371"/>
      <c r="HT170" s="374" t="str">
        <f>IF(AND(申込書!$C$76&lt;&gt;"▼プルダウンより選択してください",申込書!$C$76&lt;&gt;"",申込書!$K$22&lt;&gt;"YYYY/MM/DD",$G170&lt;&gt;""),申込書!$K$22,"")</f>
        <v/>
      </c>
      <c r="HU170" s="369" t="str">
        <f>IF(HT170="","",IF(INDEX('コンテンツ＆備考マスタ'!$H:$J,MATCH(学校情報!HT$3,'コンテンツ＆備考マスタ'!$H:$H,0),3)="●",IF(AND(HT170&lt;&gt;"",ISNUMBER(申込書!$AC$22)=TRUE,申込書!$C$76&lt;&gt;"▼プルダウンより選択してください",申込書!$C$76&lt;&gt;""),申込書!$AC$22,""),"-"))</f>
        <v/>
      </c>
      <c r="HV170" s="369"/>
      <c r="HW170" s="369"/>
      <c r="HX170" s="370" t="str">
        <f>IF(AND(申込書!$C$76&lt;&gt;"▼プルダウンより選択してください",申込書!$C$76&lt;&gt;"",$G170&lt;&gt;"",申込書!$V$76="特定学年のみ"),"申し込みする","")</f>
        <v/>
      </c>
      <c r="HY170" s="371"/>
      <c r="HZ170" s="372"/>
      <c r="IA170" s="69"/>
    </row>
    <row r="171" spans="2:235" ht="26.85" hidden="1" customHeight="1" outlineLevel="1">
      <c r="B171" s="365">
        <f t="shared" si="6"/>
        <v>166</v>
      </c>
      <c r="C171" s="55"/>
      <c r="D171" s="56"/>
      <c r="E171" s="154"/>
      <c r="F171" s="57"/>
      <c r="G171" s="58"/>
      <c r="H171" s="59"/>
      <c r="I171" s="60"/>
      <c r="J171" s="61"/>
      <c r="K171" s="366" t="str">
        <f t="shared" si="7"/>
        <v/>
      </c>
      <c r="L171" s="62"/>
      <c r="M171" s="322"/>
      <c r="N171" s="63"/>
      <c r="O171" s="64"/>
      <c r="P171" s="367" t="str">
        <f t="shared" si="8"/>
        <v/>
      </c>
      <c r="Q171" s="65"/>
      <c r="R171" s="66"/>
      <c r="S171" s="67"/>
      <c r="T171" s="68"/>
      <c r="U171" s="68"/>
      <c r="V171" s="68"/>
      <c r="W171" s="66"/>
      <c r="X171" s="281"/>
      <c r="Y171" s="368" t="str">
        <f>IF(AND(申込書!$C$47&lt;&gt;"▼プルダウンより選択してください",申込書!$C$47&lt;&gt;"",申込書!$K$22&lt;&gt;"YYYY/MM/DD",$G171&lt;&gt;""),申込書!$K$22,"")</f>
        <v/>
      </c>
      <c r="Z171" s="369" t="str">
        <f>IF(Y171="","",IF(INDEX('コンテンツ＆備考マスタ'!$H:$J,MATCH(学校情報!Y$3,'コンテンツ＆備考マスタ'!$H:$H,0),3)="●",IF(AND(Y171&lt;&gt;"",ISNUMBER(申込書!$AC$22)=TRUE,申込書!$C$47&lt;&gt;"▼プルダウンより選択してください",申込書!$C$47&lt;&gt;""),申込書!$AC$22,""),"-"))</f>
        <v/>
      </c>
      <c r="AA171" s="369"/>
      <c r="AB171" s="369"/>
      <c r="AC171" s="370" t="str">
        <f>IF(AND(申込書!$C$47&lt;&gt;"▼プルダウンより選択してください",申込書!$C$47&lt;&gt;"",$G171&lt;&gt;"",申込書!$V$47="特定学年のみ"),"申し込みする","")</f>
        <v/>
      </c>
      <c r="AD171" s="371"/>
      <c r="AE171" s="372"/>
      <c r="AF171" s="373" t="str">
        <f>IF(AND(申込書!$C$48&lt;&gt;"▼プルダウンより選択してください",申込書!$C$48&lt;&gt;"",申込書!$K$22&lt;&gt;"YYYY/MM/DD",$G171&lt;&gt;""),申込書!$K$22,"")</f>
        <v/>
      </c>
      <c r="AG171" s="369" t="str">
        <f>IF(AF171="","",IF(INDEX('コンテンツ＆備考マスタ'!$H:$J,MATCH(学校情報!AF$3,'コンテンツ＆備考マスタ'!$H:$H,0),3)="●",IF(AND(AF171&lt;&gt;"",ISNUMBER(申込書!$AC$22)=TRUE,申込書!$C$48&lt;&gt;"▼プルダウンより選択してください",申込書!$C$48&lt;&gt;""),申込書!$AC$22,""),"-"))</f>
        <v/>
      </c>
      <c r="AH171" s="369"/>
      <c r="AI171" s="369"/>
      <c r="AJ171" s="370" t="str">
        <f>IF(AND(申込書!$C$48&lt;&gt;"▼プルダウンより選択してください",申込書!$C$48&lt;&gt;"",$G171&lt;&gt;"",申込書!$V$48="特定学年のみ"),"申し込みする","")</f>
        <v/>
      </c>
      <c r="AK171" s="371"/>
      <c r="AL171" s="372"/>
      <c r="AM171" s="373" t="str">
        <f>IF(AND(申込書!$C$49&lt;&gt;"▼プルダウンより選択してください",申込書!$C$49&lt;&gt;"",申込書!$K$22&lt;&gt;"YYYY/MM/DD",$G171&lt;&gt;""),申込書!$K$22,"")</f>
        <v/>
      </c>
      <c r="AN171" s="369" t="str">
        <f>IF(AM171="","",IF(INDEX('コンテンツ＆備考マスタ'!$H:$J,MATCH(学校情報!AM$3,'コンテンツ＆備考マスタ'!$H:$H,0),3)="●",IF(AND(AM171&lt;&gt;"",ISNUMBER(申込書!$AC$22)=TRUE,申込書!$C$49&lt;&gt;"▼プルダウンより選択してください",申込書!$C$49&lt;&gt;""),申込書!$AC$22,""),"-"))</f>
        <v/>
      </c>
      <c r="AO171" s="369"/>
      <c r="AP171" s="369"/>
      <c r="AQ171" s="370" t="str">
        <f>IF(AND(申込書!$C$49&lt;&gt;"▼プルダウンより選択してください",申込書!$C$49&lt;&gt;"",$G171&lt;&gt;"",申込書!$V$49="特定学年のみ"),"申し込みする","")</f>
        <v/>
      </c>
      <c r="AR171" s="371"/>
      <c r="AS171" s="372"/>
      <c r="AT171" s="373" t="str">
        <f>IF(AND(申込書!$C$50&lt;&gt;"▼プルダウンより選択してください",申込書!$C$50&lt;&gt;"",申込書!$K$22&lt;&gt;"YYYY/MM/DD",$G171&lt;&gt;""),申込書!$K$22,"")</f>
        <v/>
      </c>
      <c r="AU171" s="369" t="str">
        <f>IF(AT171="","",IF(INDEX('コンテンツ＆備考マスタ'!$H:$J,MATCH(学校情報!AT$3,'コンテンツ＆備考マスタ'!$H:$H,0),3)="●",IF(AND(AT171&lt;&gt;"",ISNUMBER(申込書!$AC$22)=TRUE,申込書!$C$50&lt;&gt;"▼プルダウンより選択してください",申込書!$C$50&lt;&gt;""),申込書!$AC$22,""),"-"))</f>
        <v/>
      </c>
      <c r="AV171" s="369"/>
      <c r="AW171" s="369"/>
      <c r="AX171" s="370" t="str">
        <f>IF(AND(申込書!$C$50&lt;&gt;"▼プルダウンより選択してください",申込書!$C$50&lt;&gt;"",$G171&lt;&gt;"",申込書!$V$50="特定学年のみ"),"申し込みする","")</f>
        <v/>
      </c>
      <c r="AY171" s="371"/>
      <c r="AZ171" s="372"/>
      <c r="BA171" s="373" t="str">
        <f>IF(AND(申込書!$C$51&lt;&gt;"▼プルダウンより選択してください",申込書!$C$51&lt;&gt;"",申込書!$K$22&lt;&gt;"YYYY/MM/DD",$G171&lt;&gt;""),申込書!$K$22,"")</f>
        <v/>
      </c>
      <c r="BB171" s="369" t="str">
        <f>IF(BA171="","",IF(INDEX('コンテンツ＆備考マスタ'!$H:$J,MATCH(学校情報!BA$3,'コンテンツ＆備考マスタ'!$H:$H,0),3)="●",IF(AND(BA171&lt;&gt;"",ISNUMBER(申込書!$AC$22)=TRUE,申込書!$C$51&lt;&gt;"▼プルダウンより選択してください",申込書!$C$51&lt;&gt;""),申込書!$AC$22,""),"-"))</f>
        <v/>
      </c>
      <c r="BC171" s="369"/>
      <c r="BD171" s="369"/>
      <c r="BE171" s="370" t="str">
        <f>IF(AND(申込書!$C$51&lt;&gt;"▼プルダウンより選択してください",申込書!$C$51&lt;&gt;"",$G171&lt;&gt;"",申込書!$V$51="特定学年のみ"),"申し込みする","")</f>
        <v/>
      </c>
      <c r="BF171" s="371"/>
      <c r="BG171" s="372"/>
      <c r="BH171" s="373" t="str">
        <f>IF(AND(申込書!$C$52&lt;&gt;"▼プルダウンより選択してください",申込書!$C$52&lt;&gt;"",申込書!$K$22&lt;&gt;"YYYY/MM/DD",$G171&lt;&gt;""),申込書!$K$22,"")</f>
        <v/>
      </c>
      <c r="BI171" s="369" t="str">
        <f>IF(BH171="","",IF(INDEX('コンテンツ＆備考マスタ'!$H:$J,MATCH(学校情報!BH$3,'コンテンツ＆備考マスタ'!$H:$H,0),3)="●",IF(AND(BH171&lt;&gt;"",ISNUMBER(申込書!$AC$22)=TRUE,申込書!$C$52&lt;&gt;"▼プルダウンより選択してください",申込書!$C$52&lt;&gt;""),申込書!$AC$22,""),"-"))</f>
        <v/>
      </c>
      <c r="BJ171" s="369"/>
      <c r="BK171" s="369"/>
      <c r="BL171" s="370" t="str">
        <f>IF(AND(申込書!$C$52&lt;&gt;"▼プルダウンより選択してください",申込書!$C$52&lt;&gt;"",$G171&lt;&gt;"",申込書!$V$52="特定学年のみ"),"申し込みする","")</f>
        <v/>
      </c>
      <c r="BM171" s="371"/>
      <c r="BN171" s="372"/>
      <c r="BO171" s="373" t="str">
        <f>IF(AND(申込書!$C$53&lt;&gt;"▼プルダウンより選択してください",申込書!$C$53&lt;&gt;"",申込書!$K$22&lt;&gt;"YYYY/MM/DD",$G171&lt;&gt;""),申込書!$K$22,"")</f>
        <v/>
      </c>
      <c r="BP171" s="369" t="str">
        <f>IF(BO171="","",IF(INDEX('コンテンツ＆備考マスタ'!$H:$J,MATCH(学校情報!BO$3,'コンテンツ＆備考マスタ'!$H:$H,0),3)="●",IF(AND(BO171&lt;&gt;"",ISNUMBER(申込書!$AC$22)=TRUE,申込書!$C$53&lt;&gt;"▼プルダウンより選択してください",申込書!$C$53&lt;&gt;""),申込書!$AC$22,""),"-"))</f>
        <v/>
      </c>
      <c r="BQ171" s="369"/>
      <c r="BR171" s="369"/>
      <c r="BS171" s="370" t="str">
        <f>IF(AND(申込書!$C$53&lt;&gt;"▼プルダウンより選択してください",申込書!$C$53&lt;&gt;"",$G171&lt;&gt;"",申込書!$V$53="特定学年のみ"),"申し込みする","")</f>
        <v/>
      </c>
      <c r="BT171" s="371"/>
      <c r="BU171" s="372"/>
      <c r="BV171" s="373" t="str">
        <f>IF(AND(申込書!$C$54&lt;&gt;"▼プルダウンより選択してください",申込書!$C$54&lt;&gt;"",申込書!$K$22&lt;&gt;"YYYY/MM/DD",$G171&lt;&gt;""),申込書!$K$22,"")</f>
        <v/>
      </c>
      <c r="BW171" s="369" t="str">
        <f>IF(BV171="","",IF(INDEX('コンテンツ＆備考マスタ'!$H:$J,MATCH(学校情報!BV$3,'コンテンツ＆備考マスタ'!$H:$H,0),3)="●",IF(AND(BV171&lt;&gt;"",ISNUMBER(申込書!$AC$22)=TRUE,申込書!$C$54&lt;&gt;"▼プルダウンより選択してください",申込書!$C$54&lt;&gt;""),申込書!$AC$22,""),"-"))</f>
        <v/>
      </c>
      <c r="BX171" s="369"/>
      <c r="BY171" s="369"/>
      <c r="BZ171" s="370" t="str">
        <f>IF(AND(申込書!$C$54&lt;&gt;"▼プルダウンより選択してください",申込書!$C$54&lt;&gt;"",$G171&lt;&gt;"",申込書!$V$54="特定学年のみ"),"申し込みする","")</f>
        <v/>
      </c>
      <c r="CA171" s="371"/>
      <c r="CB171" s="372"/>
      <c r="CC171" s="373" t="str">
        <f>IF(AND(申込書!$C$55&lt;&gt;"▼プルダウンより選択してください",申込書!$C$55&lt;&gt;"",申込書!$K$22&lt;&gt;"YYYY/MM/DD",$G171&lt;&gt;""),申込書!$K$22,"")</f>
        <v/>
      </c>
      <c r="CD171" s="369" t="str">
        <f>IF(CC171="","",IF(INDEX('コンテンツ＆備考マスタ'!$H:$J,MATCH(学校情報!CC$3,'コンテンツ＆備考マスタ'!$H:$H,0),3)="●",IF(AND(CC171&lt;&gt;"",ISNUMBER(申込書!$AC$22)=TRUE,申込書!$C$55&lt;&gt;"▼プルダウンより選択してください",申込書!$C$55&lt;&gt;""),申込書!$AC$22,""),"-"))</f>
        <v/>
      </c>
      <c r="CE171" s="369"/>
      <c r="CF171" s="369"/>
      <c r="CG171" s="370" t="str">
        <f>IF(AND(申込書!$C$55&lt;&gt;"▼プルダウンより選択してください",申込書!$C$55&lt;&gt;"",$G171&lt;&gt;"",申込書!$V$55="特定学年のみ"),"申し込みする","")</f>
        <v/>
      </c>
      <c r="CH171" s="371"/>
      <c r="CI171" s="372"/>
      <c r="CJ171" s="373" t="str">
        <f>IF(AND(申込書!$C$56&lt;&gt;"▼プルダウンより選択してください",申込書!$C$56&lt;&gt;"",申込書!$K$22&lt;&gt;"YYYY/MM/DD",$G171&lt;&gt;""),申込書!$K$22,"")</f>
        <v/>
      </c>
      <c r="CK171" s="369" t="str">
        <f>IF(CJ171="","",IF(INDEX('コンテンツ＆備考マスタ'!$H:$J,MATCH(学校情報!CJ$3,'コンテンツ＆備考マスタ'!$H:$H,0),3)="●",IF(AND(CJ171&lt;&gt;"",ISNUMBER(申込書!$AC$22)=TRUE,申込書!$C$56&lt;&gt;"▼プルダウンより選択してください",申込書!$C$56&lt;&gt;""),申込書!$AC$22,""),"-"))</f>
        <v/>
      </c>
      <c r="CL171" s="369"/>
      <c r="CM171" s="369"/>
      <c r="CN171" s="370" t="str">
        <f>IF(AND(申込書!$C$56&lt;&gt;"▼プルダウンより選択してください",申込書!$C$56&lt;&gt;"",$G171&lt;&gt;"",申込書!$V$56="特定学年のみ"),"申し込みする","")</f>
        <v/>
      </c>
      <c r="CO171" s="371"/>
      <c r="CP171" s="372"/>
      <c r="CQ171" s="373" t="str">
        <f>IF(AND(申込書!$C$57&lt;&gt;"▼プルダウンより選択してください",申込書!$C$57&lt;&gt;"",申込書!$K$22&lt;&gt;"YYYY/MM/DD",$G171&lt;&gt;""),申込書!$K$22,"")</f>
        <v/>
      </c>
      <c r="CR171" s="369" t="str">
        <f>IF(CQ171="","",IF(INDEX('コンテンツ＆備考マスタ'!$H:$J,MATCH(学校情報!CQ$3,'コンテンツ＆備考マスタ'!$H:$H,0),3)="●",IF(AND(CQ171&lt;&gt;"",ISNUMBER(申込書!$AC$22)=TRUE,申込書!$C$57&lt;&gt;"▼プルダウンより選択してください",申込書!$C$57&lt;&gt;""),申込書!$AC$22,""),"-"))</f>
        <v/>
      </c>
      <c r="CS171" s="369"/>
      <c r="CT171" s="369"/>
      <c r="CU171" s="369" t="str">
        <f>IF(AND(申込書!$C$57&lt;&gt;"▼プルダウンより選択してください",申込書!$C$57&lt;&gt;"",$G171&lt;&gt;"",申込書!$V$57="特定学年のみ"),"申し込みする","")</f>
        <v/>
      </c>
      <c r="CV171" s="371"/>
      <c r="CW171" s="372"/>
      <c r="CX171" s="373" t="str">
        <f>IF(AND(申込書!$C$58&lt;&gt;"▼プルダウンより選択してください",申込書!$C$58&lt;&gt;"",申込書!$K$22&lt;&gt;"YYYY/MM/DD",$G171&lt;&gt;""),申込書!$K$22,"")</f>
        <v/>
      </c>
      <c r="CY171" s="369" t="str">
        <f>IF(CX171="","",IF(INDEX('コンテンツ＆備考マスタ'!$H:$J,MATCH(学校情報!CX$3,'コンテンツ＆備考マスタ'!$H:$H,0),3)="●",IF(AND(CX171&lt;&gt;"",ISNUMBER(申込書!$AC$22)=TRUE,申込書!$C$58&lt;&gt;"▼プルダウンより選択してください",申込書!$C$58&lt;&gt;""),申込書!$AC$22,""),"-"))</f>
        <v/>
      </c>
      <c r="CZ171" s="369"/>
      <c r="DA171" s="369"/>
      <c r="DB171" s="369" t="str">
        <f>IF(AND(申込書!$C$58&lt;&gt;"▼プルダウンより選択してください",申込書!$C$58&lt;&gt;"",$G171&lt;&gt;"",申込書!$V$58="特定学年のみ"),"申し込みする","")</f>
        <v/>
      </c>
      <c r="DC171" s="371"/>
      <c r="DD171" s="372"/>
      <c r="DE171" s="373" t="str">
        <f>IF(AND(申込書!$C$59&lt;&gt;"▼プルダウンより選択してください",申込書!$C$59&lt;&gt;"",申込書!$K$22&lt;&gt;"YYYY/MM/DD",$G171&lt;&gt;""),申込書!$K$22,"")</f>
        <v/>
      </c>
      <c r="DF171" s="369" t="str">
        <f>IF(DE171="","",IF(INDEX('コンテンツ＆備考マスタ'!$H:$J,MATCH(学校情報!DE$3,'コンテンツ＆備考マスタ'!$H:$H,0),3)="●",IF(AND(DE171&lt;&gt;"",ISNUMBER(申込書!$AC$22)=TRUE,申込書!$C$59&lt;&gt;"▼プルダウンより選択してください",申込書!$C$59&lt;&gt;""),申込書!$AC$22,""),"-"))</f>
        <v/>
      </c>
      <c r="DG171" s="369"/>
      <c r="DH171" s="369"/>
      <c r="DI171" s="369" t="str">
        <f>IF(AND(申込書!$C$59&lt;&gt;"▼プルダウンより選択してください",申込書!$C$59&lt;&gt;"",$G171&lt;&gt;"",申込書!$V$59="特定学年のみ"),"申し込みする","")</f>
        <v/>
      </c>
      <c r="DJ171" s="371"/>
      <c r="DK171" s="372"/>
      <c r="DL171" s="373" t="str">
        <f>IF(AND(申込書!$C$60&lt;&gt;"▼プルダウンより選択してください",申込書!$C$60&lt;&gt;"",申込書!$K$22&lt;&gt;"YYYY/MM/DD",$G171&lt;&gt;""),申込書!$K$22,"")</f>
        <v/>
      </c>
      <c r="DM171" s="369" t="str">
        <f>IF(DL171="","",IF(INDEX('コンテンツ＆備考マスタ'!$H:$J,MATCH(学校情報!DL$3,'コンテンツ＆備考マスタ'!$H:$H,0),3)="●",IF(AND(DL171&lt;&gt;"",ISNUMBER(申込書!$AC$22)=TRUE,申込書!$C$60&lt;&gt;"▼プルダウンより選択してください",申込書!$C$60&lt;&gt;""),申込書!$AC$22,""),"-"))</f>
        <v/>
      </c>
      <c r="DN171" s="369"/>
      <c r="DO171" s="369"/>
      <c r="DP171" s="369" t="str">
        <f>IF(AND(申込書!$C$60&lt;&gt;"▼プルダウンより選択してください",申込書!$C$60&lt;&gt;"",$G171&lt;&gt;"",申込書!$V$60="特定学年のみ"),"申し込みする","")</f>
        <v/>
      </c>
      <c r="DQ171" s="371"/>
      <c r="DR171" s="372"/>
      <c r="DS171" s="373" t="str">
        <f>IF(AND(申込書!$C$61&lt;&gt;"▼プルダウンより選択してください",申込書!$C$61&lt;&gt;"",申込書!$K$22&lt;&gt;"YYYY/MM/DD",$G171&lt;&gt;""),申込書!$K$22,"")</f>
        <v/>
      </c>
      <c r="DT171" s="369" t="str">
        <f>IF(DS171="","",IF(INDEX('コンテンツ＆備考マスタ'!$H:$J,MATCH(学校情報!DS$3,'コンテンツ＆備考マスタ'!$H:$H,0),3)="●",IF(AND(DS171&lt;&gt;"",ISNUMBER(申込書!$AC$22)=TRUE,申込書!$C$61&lt;&gt;"▼プルダウンより選択してください",申込書!$C$61&lt;&gt;""),申込書!$AC$22,""),"-"))</f>
        <v/>
      </c>
      <c r="DU171" s="369"/>
      <c r="DV171" s="369"/>
      <c r="DW171" s="369" t="str">
        <f>IF(AND(申込書!$C$61&lt;&gt;"▼プルダウンより選択してください",申込書!$C$61&lt;&gt;"",$G171&lt;&gt;"",申込書!$V$61="特定学年のみ"),"申し込みする","")</f>
        <v/>
      </c>
      <c r="DX171" s="371"/>
      <c r="DY171" s="372"/>
      <c r="DZ171" s="373" t="str">
        <f>IF(AND(申込書!$C$62&lt;&gt;"▼プルダウンより選択してください",申込書!$C$62&lt;&gt;"",申込書!$K$22&lt;&gt;"YYYY/MM/DD",$G171&lt;&gt;""),申込書!$K$22,"")</f>
        <v/>
      </c>
      <c r="EA171" s="369" t="str">
        <f>IF(DZ171="","",IF(INDEX('コンテンツ＆備考マスタ'!$H:$J,MATCH(学校情報!DZ$3,'コンテンツ＆備考マスタ'!$H:$H,0),3)="●",IF(AND(DZ171&lt;&gt;"",ISNUMBER(申込書!$AC$22)=TRUE,申込書!$C$62&lt;&gt;"▼プルダウンより選択してください",申込書!$C$62&lt;&gt;""),申込書!$AC$22,""),"-"))</f>
        <v/>
      </c>
      <c r="EB171" s="369"/>
      <c r="EC171" s="369"/>
      <c r="ED171" s="370" t="str">
        <f>IF(AND(申込書!$C$62&lt;&gt;"▼プルダウンより選択してください",申込書!$C$62&lt;&gt;"",$G171&lt;&gt;"",申込書!$V$62="特定学年のみ"),"申し込みする","")</f>
        <v/>
      </c>
      <c r="EE171" s="371"/>
      <c r="EF171" s="372"/>
      <c r="EG171" s="373" t="str">
        <f>IF(AND(申込書!$C$63&lt;&gt;"▼プルダウンより選択してください",申込書!$C$63&lt;&gt;"",申込書!$K$22&lt;&gt;"YYYY/MM/DD",$G171&lt;&gt;""),申込書!$K$22,"")</f>
        <v/>
      </c>
      <c r="EH171" s="369" t="str">
        <f>IF(EG171="","",IF(INDEX('コンテンツ＆備考マスタ'!$H:$J,MATCH(学校情報!EG$3,'コンテンツ＆備考マスタ'!$H:$H,0),3)="●",IF(AND(EG171&lt;&gt;"",ISNUMBER(申込書!$AC$22)=TRUE,申込書!$C$63&lt;&gt;"▼プルダウンより選択してください",申込書!$C$63&lt;&gt;""),申込書!$AC$22,""),"-"))</f>
        <v/>
      </c>
      <c r="EI171" s="369"/>
      <c r="EJ171" s="369"/>
      <c r="EK171" s="370" t="str">
        <f>IF(AND(申込書!$C$63&lt;&gt;"▼プルダウンより選択してください",申込書!$C$63&lt;&gt;"",$G171&lt;&gt;"",申込書!$V$63="特定学年のみ"),"申し込みする","")</f>
        <v/>
      </c>
      <c r="EL171" s="371"/>
      <c r="EM171" s="372"/>
      <c r="EN171" s="373" t="str">
        <f>IF(AND(申込書!$C$64&lt;&gt;"▼プルダウンより選択してください",申込書!$C$64&lt;&gt;"",申込書!$K$22&lt;&gt;"YYYY/MM/DD",$G171&lt;&gt;""),申込書!$K$22,"")</f>
        <v/>
      </c>
      <c r="EO171" s="369" t="str">
        <f>IF(EN171="","",IF(INDEX('コンテンツ＆備考マスタ'!$H:$J,MATCH(学校情報!EN$3,'コンテンツ＆備考マスタ'!$H:$H,0),3)="●",IF(AND(EN171&lt;&gt;"",ISNUMBER(申込書!$AC$22)=TRUE,申込書!$C$64&lt;&gt;"▼プルダウンより選択してください",申込書!$C$64&lt;&gt;""),申込書!$AC$22,""),"-"))</f>
        <v/>
      </c>
      <c r="EP171" s="369"/>
      <c r="EQ171" s="369"/>
      <c r="ER171" s="370" t="str">
        <f>IF(AND(申込書!$C$64&lt;&gt;"▼プルダウンより選択してください",申込書!$C$64&lt;&gt;"",$G171&lt;&gt;"",申込書!$V$64="特定学年のみ"),"申し込みする","")</f>
        <v/>
      </c>
      <c r="ES171" s="371"/>
      <c r="ET171" s="372"/>
      <c r="EU171" s="373" t="str">
        <f>IF(AND(申込書!$C$65&lt;&gt;"▼プルダウンより選択してください",申込書!$C$65&lt;&gt;"",申込書!$K$22&lt;&gt;"YYYY/MM/DD",$G171&lt;&gt;""),申込書!$K$22,"")</f>
        <v/>
      </c>
      <c r="EV171" s="369" t="str">
        <f>IF(EU171="","",IF(INDEX('コンテンツ＆備考マスタ'!$H:$J,MATCH(学校情報!EU$3,'コンテンツ＆備考マスタ'!$H:$H,0),3)="●",IF(AND(EU171&lt;&gt;"",ISNUMBER(申込書!$AC$22)=TRUE,申込書!$C$65&lt;&gt;"▼プルダウンより選択してください",申込書!$C$65&lt;&gt;""),申込書!$AC$22,""),"-"))</f>
        <v/>
      </c>
      <c r="EW171" s="369"/>
      <c r="EX171" s="369"/>
      <c r="EY171" s="370" t="str">
        <f>IF(AND(申込書!$C$65&lt;&gt;"▼プルダウンより選択してください",申込書!$C$65&lt;&gt;"",$G171&lt;&gt;"",申込書!$V$65="特定学年のみ"),"申し込みする","")</f>
        <v/>
      </c>
      <c r="EZ171" s="371"/>
      <c r="FA171" s="372"/>
      <c r="FB171" s="373" t="str">
        <f>IF(AND(申込書!$C$66&lt;&gt;"▼プルダウンより選択してください",申込書!$C$66&lt;&gt;"",申込書!$K$22&lt;&gt;"YYYY/MM/DD",$G171&lt;&gt;""),申込書!$K$22,"")</f>
        <v/>
      </c>
      <c r="FC171" s="369" t="str">
        <f>IF(FB171="","",IF(INDEX('コンテンツ＆備考マスタ'!$H:$J,MATCH(学校情報!FB$3,'コンテンツ＆備考マスタ'!$H:$H,0),3)="●",IF(AND(FB171&lt;&gt;"",ISNUMBER(申込書!$AC$22)=TRUE,申込書!$C$66&lt;&gt;"▼プルダウンより選択してください",申込書!$C$66&lt;&gt;""),申込書!$AC$22,""),"-"))</f>
        <v/>
      </c>
      <c r="FD171" s="369"/>
      <c r="FE171" s="369"/>
      <c r="FF171" s="370" t="str">
        <f>IF(AND(申込書!$C$66&lt;&gt;"▼プルダウンより選択してください",申込書!$C$66&lt;&gt;"",$G171&lt;&gt;"",申込書!$V$66="特定学年のみ"),"申し込みする","")</f>
        <v/>
      </c>
      <c r="FG171" s="371"/>
      <c r="FH171" s="372"/>
      <c r="FI171" s="373" t="str">
        <f>IF(AND(申込書!$C$67&lt;&gt;"▼プルダウンより選択してください",申込書!$C$67&lt;&gt;"",申込書!$K$22&lt;&gt;"YYYY/MM/DD",$G171&lt;&gt;""),申込書!$K$22,"")</f>
        <v/>
      </c>
      <c r="FJ171" s="369" t="str">
        <f>IF(FI171="","",IF(INDEX('コンテンツ＆備考マスタ'!$H:$J,MATCH(学校情報!FI$3,'コンテンツ＆備考マスタ'!$H:$H,0),3)="●",IF(AND(FI171&lt;&gt;"",ISNUMBER(申込書!$AC$22)=TRUE,申込書!$C$67&lt;&gt;"▼プルダウンより選択してください",申込書!$C$67&lt;&gt;""),申込書!$AC$22,""),"-"))</f>
        <v/>
      </c>
      <c r="FK171" s="369"/>
      <c r="FL171" s="369"/>
      <c r="FM171" s="370" t="str">
        <f>IF(AND(申込書!$C$67&lt;&gt;"▼プルダウンより選択してください",申込書!$C$67&lt;&gt;"",$G171&lt;&gt;"",申込書!$V$67="特定学年のみ"),"申し込みする","")</f>
        <v/>
      </c>
      <c r="FN171" s="371"/>
      <c r="FO171" s="372"/>
      <c r="FP171" s="373" t="str">
        <f>IF(AND(申込書!$C$68&lt;&gt;"▼プルダウンより選択してください",申込書!$C$68&lt;&gt;"",申込書!$K$22&lt;&gt;"YYYY/MM/DD",$G171&lt;&gt;""),申込書!$K$22,"")</f>
        <v/>
      </c>
      <c r="FQ171" s="369" t="str">
        <f>IF(FP171="","",IF(INDEX('コンテンツ＆備考マスタ'!$H:$J,MATCH(学校情報!FP$3,'コンテンツ＆備考マスタ'!$H:$H,0),3)="●",IF(AND(FP171&lt;&gt;"",ISNUMBER(申込書!$AC$22)=TRUE,申込書!$C$68&lt;&gt;"▼プルダウンより選択してください",申込書!$C$68&lt;&gt;""),申込書!$AC$22,""),"-"))</f>
        <v/>
      </c>
      <c r="FR171" s="369"/>
      <c r="FS171" s="369"/>
      <c r="FT171" s="370" t="str">
        <f>IF(AND(申込書!$C$68&lt;&gt;"▼プルダウンより選択してください",申込書!$C$68&lt;&gt;"",$G171&lt;&gt;"",申込書!$V$68="特定学年のみ"),"申し込みする","")</f>
        <v/>
      </c>
      <c r="FU171" s="371"/>
      <c r="FV171" s="372"/>
      <c r="FW171" s="373" t="str">
        <f>IF(AND(申込書!$C$69&lt;&gt;"▼プルダウンより選択してください",申込書!$C$69&lt;&gt;"",申込書!$K$22&lt;&gt;"YYYY/MM/DD",$G171&lt;&gt;""),申込書!$K$22,"")</f>
        <v/>
      </c>
      <c r="FX171" s="369" t="str">
        <f>IF(FW171="","",IF(INDEX('コンテンツ＆備考マスタ'!$H:$J,MATCH(学校情報!FW$3,'コンテンツ＆備考マスタ'!$H:$H,0),3)="●",IF(AND(FW171&lt;&gt;"",ISNUMBER(申込書!$AC$22)=TRUE,申込書!$C$69&lt;&gt;"▼プルダウンより選択してください",申込書!$C$69&lt;&gt;""),申込書!$AC$22,""),"-"))</f>
        <v/>
      </c>
      <c r="FY171" s="369"/>
      <c r="FZ171" s="369"/>
      <c r="GA171" s="370" t="str">
        <f>IF(AND(申込書!$C$69&lt;&gt;"▼プルダウンより選択してください",申込書!$C$69&lt;&gt;"",$G171&lt;&gt;"",申込書!$V$69="特定学年のみ"),"申し込みする","")</f>
        <v/>
      </c>
      <c r="GB171" s="371"/>
      <c r="GC171" s="372"/>
      <c r="GD171" s="373" t="str">
        <f>IF(AND(申込書!$C$70&lt;&gt;"▼プルダウンより選択してください",申込書!$C$70&lt;&gt;"",申込書!$K$22&lt;&gt;"YYYY/MM/DD",$G171&lt;&gt;""),申込書!$K$22,"")</f>
        <v/>
      </c>
      <c r="GE171" s="369" t="str">
        <f>IF(GD171="","",IF(INDEX('コンテンツ＆備考マスタ'!$H:$J,MATCH(学校情報!GD$3,'コンテンツ＆備考マスタ'!$H:$H,0),3)="●",IF(AND(GD171&lt;&gt;"",ISNUMBER(申込書!$AC$22)=TRUE,申込書!$C$70&lt;&gt;"▼プルダウンより選択してください",申込書!$C$70&lt;&gt;""),申込書!$AC$22,""),"-"))</f>
        <v/>
      </c>
      <c r="GF171" s="369"/>
      <c r="GG171" s="369"/>
      <c r="GH171" s="370" t="str">
        <f>IF(AND(申込書!$C$70&lt;&gt;"▼プルダウンより選択してください",申込書!$C$70&lt;&gt;"",$G171&lt;&gt;"",申込書!$V$70="特定学年のみ"),"申し込みする","")</f>
        <v/>
      </c>
      <c r="GI171" s="371"/>
      <c r="GJ171" s="372"/>
      <c r="GK171" s="373" t="str">
        <f>IF(AND(申込書!$C$71&lt;&gt;"▼プルダウンより選択してください",申込書!$C$71&lt;&gt;"",申込書!$K$22&lt;&gt;"YYYY/MM/DD",$G171&lt;&gt;""),申込書!$K$22,"")</f>
        <v/>
      </c>
      <c r="GL171" s="369" t="str">
        <f>IF(GK171="","",IF(INDEX('コンテンツ＆備考マスタ'!$H:$J,MATCH(学校情報!GK$3,'コンテンツ＆備考マスタ'!$H:$H,0),3)="●",IF(AND(GK171&lt;&gt;"",ISNUMBER(申込書!$AC$22)=TRUE,申込書!$C$71&lt;&gt;"▼プルダウンより選択してください",申込書!$C$71&lt;&gt;""),申込書!$AC$22,""),"-"))</f>
        <v/>
      </c>
      <c r="GM171" s="369"/>
      <c r="GN171" s="369"/>
      <c r="GO171" s="370" t="str">
        <f>IF(AND(申込書!$C$71&lt;&gt;"▼プルダウンより選択してください",申込書!$C$71&lt;&gt;"",$G171&lt;&gt;"",申込書!$V$71="特定学年のみ"),"申し込みする","")</f>
        <v/>
      </c>
      <c r="GP171" s="371"/>
      <c r="GQ171" s="372"/>
      <c r="GR171" s="373" t="str">
        <f>IF(AND(申込書!$C$72&lt;&gt;"▼プルダウンより選択してください",申込書!$C$72&lt;&gt;"",申込書!$K$22&lt;&gt;"YYYY/MM/DD",$G171&lt;&gt;""),申込書!$K$22,"")</f>
        <v/>
      </c>
      <c r="GS171" s="369" t="str">
        <f>IF(GR171="","",IF(INDEX('コンテンツ＆備考マスタ'!$H:$J,MATCH(学校情報!GR$3,'コンテンツ＆備考マスタ'!$H:$H,0),3)="●",IF(AND(GR171&lt;&gt;"",ISNUMBER(申込書!$AC$22)=TRUE,申込書!$C$72&lt;&gt;"▼プルダウンより選択してください",申込書!$C$72&lt;&gt;""),申込書!$AC$22,""),"-"))</f>
        <v/>
      </c>
      <c r="GT171" s="369"/>
      <c r="GU171" s="369"/>
      <c r="GV171" s="370" t="str">
        <f>IF(AND(申込書!$C$72&lt;&gt;"▼プルダウンより選択してください",申込書!$C$72&lt;&gt;"",$G171&lt;&gt;"",申込書!$V$72="特定学年のみ"),"申し込みする","")</f>
        <v/>
      </c>
      <c r="GW171" s="371"/>
      <c r="GX171" s="372"/>
      <c r="GY171" s="373" t="str">
        <f>IF(AND(申込書!$C$73&lt;&gt;"▼プルダウンより選択してください",申込書!$C$73&lt;&gt;"",申込書!$K$22&lt;&gt;"YYYY/MM/DD",$G171&lt;&gt;""),申込書!$K$22,"")</f>
        <v/>
      </c>
      <c r="GZ171" s="369" t="str">
        <f>IF(GY171="","",IF(INDEX('コンテンツ＆備考マスタ'!$H:$J,MATCH(学校情報!GY$3,'コンテンツ＆備考マスタ'!$H:$H,0),3)="●",IF(AND(GY171&lt;&gt;"",ISNUMBER(申込書!$AC$22)=TRUE,申込書!$C$73&lt;&gt;"▼プルダウンより選択してください",申込書!$C$73&lt;&gt;""),申込書!$AC$22,""),"-"))</f>
        <v/>
      </c>
      <c r="HA171" s="369"/>
      <c r="HB171" s="369"/>
      <c r="HC171" s="370" t="str">
        <f>IF(AND(申込書!$C$73&lt;&gt;"▼プルダウンより選択してください",申込書!$C$73&lt;&gt;"",$G171&lt;&gt;"",申込書!$V$73="特定学年のみ"),"申し込みする","")</f>
        <v/>
      </c>
      <c r="HD171" s="371"/>
      <c r="HE171" s="372"/>
      <c r="HF171" s="373" t="str">
        <f>IF(AND(申込書!$C$74&lt;&gt;"▼プルダウンより選択してください",申込書!$C$74&lt;&gt;"",申込書!$K$22&lt;&gt;"YYYY/MM/DD",$G171&lt;&gt;""),申込書!$K$22,"")</f>
        <v/>
      </c>
      <c r="HG171" s="369" t="str">
        <f>IF(HF171="","",IF(INDEX('コンテンツ＆備考マスタ'!$H:$J,MATCH(学校情報!HF$3,'コンテンツ＆備考マスタ'!$H:$H,0),3)="●",IF(AND(HF171&lt;&gt;"",ISNUMBER(申込書!$AC$22)=TRUE,申込書!$C$74&lt;&gt;"▼プルダウンより選択してください",申込書!$C$74&lt;&gt;""),申込書!$AC$22,""),"-"))</f>
        <v/>
      </c>
      <c r="HH171" s="369"/>
      <c r="HI171" s="369"/>
      <c r="HJ171" s="370" t="str">
        <f>IF(AND(申込書!$C$74&lt;&gt;"▼プルダウンより選択してください",申込書!$C$74&lt;&gt;"",$G171&lt;&gt;"",申込書!$V$74="特定学年のみ"),"申し込みする","")</f>
        <v/>
      </c>
      <c r="HK171" s="371"/>
      <c r="HL171" s="372"/>
      <c r="HM171" s="373" t="str">
        <f>IF(AND(申込書!$C$75&lt;&gt;"▼プルダウンより選択してください",申込書!$C$75&lt;&gt;"",申込書!$K$22&lt;&gt;"YYYY/MM/DD",$G171&lt;&gt;""),申込書!$K$22,"")</f>
        <v/>
      </c>
      <c r="HN171" s="369" t="str">
        <f>IF(HM171="","",IF(INDEX('コンテンツ＆備考マスタ'!$H:$J,MATCH(学校情報!HM$3,'コンテンツ＆備考マスタ'!$H:$H,0),3)="●",IF(AND(HM171&lt;&gt;"",ISNUMBER(申込書!$AC$22)=TRUE,申込書!$C$75&lt;&gt;"▼プルダウンより選択してください",申込書!$C$75&lt;&gt;""),申込書!$AC$22,""),"-"))</f>
        <v/>
      </c>
      <c r="HO171" s="369"/>
      <c r="HP171" s="369"/>
      <c r="HQ171" s="370" t="str">
        <f>IF(AND(申込書!$C$75&lt;&gt;"▼プルダウンより選択してください",申込書!$C$75&lt;&gt;"",$G171&lt;&gt;"",申込書!$V$75="特定学年のみ"),"申し込みする","")</f>
        <v/>
      </c>
      <c r="HR171" s="371"/>
      <c r="HS171" s="371"/>
      <c r="HT171" s="374" t="str">
        <f>IF(AND(申込書!$C$76&lt;&gt;"▼プルダウンより選択してください",申込書!$C$76&lt;&gt;"",申込書!$K$22&lt;&gt;"YYYY/MM/DD",$G171&lt;&gt;""),申込書!$K$22,"")</f>
        <v/>
      </c>
      <c r="HU171" s="369" t="str">
        <f>IF(HT171="","",IF(INDEX('コンテンツ＆備考マスタ'!$H:$J,MATCH(学校情報!HT$3,'コンテンツ＆備考マスタ'!$H:$H,0),3)="●",IF(AND(HT171&lt;&gt;"",ISNUMBER(申込書!$AC$22)=TRUE,申込書!$C$76&lt;&gt;"▼プルダウンより選択してください",申込書!$C$76&lt;&gt;""),申込書!$AC$22,""),"-"))</f>
        <v/>
      </c>
      <c r="HV171" s="369"/>
      <c r="HW171" s="369"/>
      <c r="HX171" s="370" t="str">
        <f>IF(AND(申込書!$C$76&lt;&gt;"▼プルダウンより選択してください",申込書!$C$76&lt;&gt;"",$G171&lt;&gt;"",申込書!$V$76="特定学年のみ"),"申し込みする","")</f>
        <v/>
      </c>
      <c r="HY171" s="371"/>
      <c r="HZ171" s="372"/>
      <c r="IA171" s="69"/>
    </row>
    <row r="172" spans="2:235" ht="26.85" hidden="1" customHeight="1" outlineLevel="1">
      <c r="B172" s="365">
        <f t="shared" si="6"/>
        <v>167</v>
      </c>
      <c r="C172" s="55"/>
      <c r="D172" s="56"/>
      <c r="E172" s="154"/>
      <c r="F172" s="57"/>
      <c r="G172" s="58"/>
      <c r="H172" s="59"/>
      <c r="I172" s="60"/>
      <c r="J172" s="61"/>
      <c r="K172" s="366" t="str">
        <f t="shared" si="7"/>
        <v/>
      </c>
      <c r="L172" s="62"/>
      <c r="M172" s="322"/>
      <c r="N172" s="63"/>
      <c r="O172" s="64"/>
      <c r="P172" s="367" t="str">
        <f t="shared" si="8"/>
        <v/>
      </c>
      <c r="Q172" s="65"/>
      <c r="R172" s="66"/>
      <c r="S172" s="67"/>
      <c r="T172" s="68"/>
      <c r="U172" s="68"/>
      <c r="V172" s="68"/>
      <c r="W172" s="66"/>
      <c r="X172" s="281"/>
      <c r="Y172" s="368" t="str">
        <f>IF(AND(申込書!$C$47&lt;&gt;"▼プルダウンより選択してください",申込書!$C$47&lt;&gt;"",申込書!$K$22&lt;&gt;"YYYY/MM/DD",$G172&lt;&gt;""),申込書!$K$22,"")</f>
        <v/>
      </c>
      <c r="Z172" s="369" t="str">
        <f>IF(Y172="","",IF(INDEX('コンテンツ＆備考マスタ'!$H:$J,MATCH(学校情報!Y$3,'コンテンツ＆備考マスタ'!$H:$H,0),3)="●",IF(AND(Y172&lt;&gt;"",ISNUMBER(申込書!$AC$22)=TRUE,申込書!$C$47&lt;&gt;"▼プルダウンより選択してください",申込書!$C$47&lt;&gt;""),申込書!$AC$22,""),"-"))</f>
        <v/>
      </c>
      <c r="AA172" s="369"/>
      <c r="AB172" s="369"/>
      <c r="AC172" s="370" t="str">
        <f>IF(AND(申込書!$C$47&lt;&gt;"▼プルダウンより選択してください",申込書!$C$47&lt;&gt;"",$G172&lt;&gt;"",申込書!$V$47="特定学年のみ"),"申し込みする","")</f>
        <v/>
      </c>
      <c r="AD172" s="371"/>
      <c r="AE172" s="372"/>
      <c r="AF172" s="373" t="str">
        <f>IF(AND(申込書!$C$48&lt;&gt;"▼プルダウンより選択してください",申込書!$C$48&lt;&gt;"",申込書!$K$22&lt;&gt;"YYYY/MM/DD",$G172&lt;&gt;""),申込書!$K$22,"")</f>
        <v/>
      </c>
      <c r="AG172" s="369" t="str">
        <f>IF(AF172="","",IF(INDEX('コンテンツ＆備考マスタ'!$H:$J,MATCH(学校情報!AF$3,'コンテンツ＆備考マスタ'!$H:$H,0),3)="●",IF(AND(AF172&lt;&gt;"",ISNUMBER(申込書!$AC$22)=TRUE,申込書!$C$48&lt;&gt;"▼プルダウンより選択してください",申込書!$C$48&lt;&gt;""),申込書!$AC$22,""),"-"))</f>
        <v/>
      </c>
      <c r="AH172" s="369"/>
      <c r="AI172" s="369"/>
      <c r="AJ172" s="370" t="str">
        <f>IF(AND(申込書!$C$48&lt;&gt;"▼プルダウンより選択してください",申込書!$C$48&lt;&gt;"",$G172&lt;&gt;"",申込書!$V$48="特定学年のみ"),"申し込みする","")</f>
        <v/>
      </c>
      <c r="AK172" s="371"/>
      <c r="AL172" s="372"/>
      <c r="AM172" s="373" t="str">
        <f>IF(AND(申込書!$C$49&lt;&gt;"▼プルダウンより選択してください",申込書!$C$49&lt;&gt;"",申込書!$K$22&lt;&gt;"YYYY/MM/DD",$G172&lt;&gt;""),申込書!$K$22,"")</f>
        <v/>
      </c>
      <c r="AN172" s="369" t="str">
        <f>IF(AM172="","",IF(INDEX('コンテンツ＆備考マスタ'!$H:$J,MATCH(学校情報!AM$3,'コンテンツ＆備考マスタ'!$H:$H,0),3)="●",IF(AND(AM172&lt;&gt;"",ISNUMBER(申込書!$AC$22)=TRUE,申込書!$C$49&lt;&gt;"▼プルダウンより選択してください",申込書!$C$49&lt;&gt;""),申込書!$AC$22,""),"-"))</f>
        <v/>
      </c>
      <c r="AO172" s="369"/>
      <c r="AP172" s="369"/>
      <c r="AQ172" s="370" t="str">
        <f>IF(AND(申込書!$C$49&lt;&gt;"▼プルダウンより選択してください",申込書!$C$49&lt;&gt;"",$G172&lt;&gt;"",申込書!$V$49="特定学年のみ"),"申し込みする","")</f>
        <v/>
      </c>
      <c r="AR172" s="371"/>
      <c r="AS172" s="372"/>
      <c r="AT172" s="373" t="str">
        <f>IF(AND(申込書!$C$50&lt;&gt;"▼プルダウンより選択してください",申込書!$C$50&lt;&gt;"",申込書!$K$22&lt;&gt;"YYYY/MM/DD",$G172&lt;&gt;""),申込書!$K$22,"")</f>
        <v/>
      </c>
      <c r="AU172" s="369" t="str">
        <f>IF(AT172="","",IF(INDEX('コンテンツ＆備考マスタ'!$H:$J,MATCH(学校情報!AT$3,'コンテンツ＆備考マスタ'!$H:$H,0),3)="●",IF(AND(AT172&lt;&gt;"",ISNUMBER(申込書!$AC$22)=TRUE,申込書!$C$50&lt;&gt;"▼プルダウンより選択してください",申込書!$C$50&lt;&gt;""),申込書!$AC$22,""),"-"))</f>
        <v/>
      </c>
      <c r="AV172" s="369"/>
      <c r="AW172" s="369"/>
      <c r="AX172" s="370" t="str">
        <f>IF(AND(申込書!$C$50&lt;&gt;"▼プルダウンより選択してください",申込書!$C$50&lt;&gt;"",$G172&lt;&gt;"",申込書!$V$50="特定学年のみ"),"申し込みする","")</f>
        <v/>
      </c>
      <c r="AY172" s="371"/>
      <c r="AZ172" s="372"/>
      <c r="BA172" s="373" t="str">
        <f>IF(AND(申込書!$C$51&lt;&gt;"▼プルダウンより選択してください",申込書!$C$51&lt;&gt;"",申込書!$K$22&lt;&gt;"YYYY/MM/DD",$G172&lt;&gt;""),申込書!$K$22,"")</f>
        <v/>
      </c>
      <c r="BB172" s="369" t="str">
        <f>IF(BA172="","",IF(INDEX('コンテンツ＆備考マスタ'!$H:$J,MATCH(学校情報!BA$3,'コンテンツ＆備考マスタ'!$H:$H,0),3)="●",IF(AND(BA172&lt;&gt;"",ISNUMBER(申込書!$AC$22)=TRUE,申込書!$C$51&lt;&gt;"▼プルダウンより選択してください",申込書!$C$51&lt;&gt;""),申込書!$AC$22,""),"-"))</f>
        <v/>
      </c>
      <c r="BC172" s="369"/>
      <c r="BD172" s="369"/>
      <c r="BE172" s="370" t="str">
        <f>IF(AND(申込書!$C$51&lt;&gt;"▼プルダウンより選択してください",申込書!$C$51&lt;&gt;"",$G172&lt;&gt;"",申込書!$V$51="特定学年のみ"),"申し込みする","")</f>
        <v/>
      </c>
      <c r="BF172" s="371"/>
      <c r="BG172" s="372"/>
      <c r="BH172" s="373" t="str">
        <f>IF(AND(申込書!$C$52&lt;&gt;"▼プルダウンより選択してください",申込書!$C$52&lt;&gt;"",申込書!$K$22&lt;&gt;"YYYY/MM/DD",$G172&lt;&gt;""),申込書!$K$22,"")</f>
        <v/>
      </c>
      <c r="BI172" s="369" t="str">
        <f>IF(BH172="","",IF(INDEX('コンテンツ＆備考マスタ'!$H:$J,MATCH(学校情報!BH$3,'コンテンツ＆備考マスタ'!$H:$H,0),3)="●",IF(AND(BH172&lt;&gt;"",ISNUMBER(申込書!$AC$22)=TRUE,申込書!$C$52&lt;&gt;"▼プルダウンより選択してください",申込書!$C$52&lt;&gt;""),申込書!$AC$22,""),"-"))</f>
        <v/>
      </c>
      <c r="BJ172" s="369"/>
      <c r="BK172" s="369"/>
      <c r="BL172" s="370" t="str">
        <f>IF(AND(申込書!$C$52&lt;&gt;"▼プルダウンより選択してください",申込書!$C$52&lt;&gt;"",$G172&lt;&gt;"",申込書!$V$52="特定学年のみ"),"申し込みする","")</f>
        <v/>
      </c>
      <c r="BM172" s="371"/>
      <c r="BN172" s="372"/>
      <c r="BO172" s="373" t="str">
        <f>IF(AND(申込書!$C$53&lt;&gt;"▼プルダウンより選択してください",申込書!$C$53&lt;&gt;"",申込書!$K$22&lt;&gt;"YYYY/MM/DD",$G172&lt;&gt;""),申込書!$K$22,"")</f>
        <v/>
      </c>
      <c r="BP172" s="369" t="str">
        <f>IF(BO172="","",IF(INDEX('コンテンツ＆備考マスタ'!$H:$J,MATCH(学校情報!BO$3,'コンテンツ＆備考マスタ'!$H:$H,0),3)="●",IF(AND(BO172&lt;&gt;"",ISNUMBER(申込書!$AC$22)=TRUE,申込書!$C$53&lt;&gt;"▼プルダウンより選択してください",申込書!$C$53&lt;&gt;""),申込書!$AC$22,""),"-"))</f>
        <v/>
      </c>
      <c r="BQ172" s="369"/>
      <c r="BR172" s="369"/>
      <c r="BS172" s="370" t="str">
        <f>IF(AND(申込書!$C$53&lt;&gt;"▼プルダウンより選択してください",申込書!$C$53&lt;&gt;"",$G172&lt;&gt;"",申込書!$V$53="特定学年のみ"),"申し込みする","")</f>
        <v/>
      </c>
      <c r="BT172" s="371"/>
      <c r="BU172" s="372"/>
      <c r="BV172" s="373" t="str">
        <f>IF(AND(申込書!$C$54&lt;&gt;"▼プルダウンより選択してください",申込書!$C$54&lt;&gt;"",申込書!$K$22&lt;&gt;"YYYY/MM/DD",$G172&lt;&gt;""),申込書!$K$22,"")</f>
        <v/>
      </c>
      <c r="BW172" s="369" t="str">
        <f>IF(BV172="","",IF(INDEX('コンテンツ＆備考マスタ'!$H:$J,MATCH(学校情報!BV$3,'コンテンツ＆備考マスタ'!$H:$H,0),3)="●",IF(AND(BV172&lt;&gt;"",ISNUMBER(申込書!$AC$22)=TRUE,申込書!$C$54&lt;&gt;"▼プルダウンより選択してください",申込書!$C$54&lt;&gt;""),申込書!$AC$22,""),"-"))</f>
        <v/>
      </c>
      <c r="BX172" s="369"/>
      <c r="BY172" s="369"/>
      <c r="BZ172" s="370" t="str">
        <f>IF(AND(申込書!$C$54&lt;&gt;"▼プルダウンより選択してください",申込書!$C$54&lt;&gt;"",$G172&lt;&gt;"",申込書!$V$54="特定学年のみ"),"申し込みする","")</f>
        <v/>
      </c>
      <c r="CA172" s="371"/>
      <c r="CB172" s="372"/>
      <c r="CC172" s="373" t="str">
        <f>IF(AND(申込書!$C$55&lt;&gt;"▼プルダウンより選択してください",申込書!$C$55&lt;&gt;"",申込書!$K$22&lt;&gt;"YYYY/MM/DD",$G172&lt;&gt;""),申込書!$K$22,"")</f>
        <v/>
      </c>
      <c r="CD172" s="369" t="str">
        <f>IF(CC172="","",IF(INDEX('コンテンツ＆備考マスタ'!$H:$J,MATCH(学校情報!CC$3,'コンテンツ＆備考マスタ'!$H:$H,0),3)="●",IF(AND(CC172&lt;&gt;"",ISNUMBER(申込書!$AC$22)=TRUE,申込書!$C$55&lt;&gt;"▼プルダウンより選択してください",申込書!$C$55&lt;&gt;""),申込書!$AC$22,""),"-"))</f>
        <v/>
      </c>
      <c r="CE172" s="369"/>
      <c r="CF172" s="369"/>
      <c r="CG172" s="370" t="str">
        <f>IF(AND(申込書!$C$55&lt;&gt;"▼プルダウンより選択してください",申込書!$C$55&lt;&gt;"",$G172&lt;&gt;"",申込書!$V$55="特定学年のみ"),"申し込みする","")</f>
        <v/>
      </c>
      <c r="CH172" s="371"/>
      <c r="CI172" s="372"/>
      <c r="CJ172" s="373" t="str">
        <f>IF(AND(申込書!$C$56&lt;&gt;"▼プルダウンより選択してください",申込書!$C$56&lt;&gt;"",申込書!$K$22&lt;&gt;"YYYY/MM/DD",$G172&lt;&gt;""),申込書!$K$22,"")</f>
        <v/>
      </c>
      <c r="CK172" s="369" t="str">
        <f>IF(CJ172="","",IF(INDEX('コンテンツ＆備考マスタ'!$H:$J,MATCH(学校情報!CJ$3,'コンテンツ＆備考マスタ'!$H:$H,0),3)="●",IF(AND(CJ172&lt;&gt;"",ISNUMBER(申込書!$AC$22)=TRUE,申込書!$C$56&lt;&gt;"▼プルダウンより選択してください",申込書!$C$56&lt;&gt;""),申込書!$AC$22,""),"-"))</f>
        <v/>
      </c>
      <c r="CL172" s="369"/>
      <c r="CM172" s="369"/>
      <c r="CN172" s="370" t="str">
        <f>IF(AND(申込書!$C$56&lt;&gt;"▼プルダウンより選択してください",申込書!$C$56&lt;&gt;"",$G172&lt;&gt;"",申込書!$V$56="特定学年のみ"),"申し込みする","")</f>
        <v/>
      </c>
      <c r="CO172" s="371"/>
      <c r="CP172" s="372"/>
      <c r="CQ172" s="373" t="str">
        <f>IF(AND(申込書!$C$57&lt;&gt;"▼プルダウンより選択してください",申込書!$C$57&lt;&gt;"",申込書!$K$22&lt;&gt;"YYYY/MM/DD",$G172&lt;&gt;""),申込書!$K$22,"")</f>
        <v/>
      </c>
      <c r="CR172" s="369" t="str">
        <f>IF(CQ172="","",IF(INDEX('コンテンツ＆備考マスタ'!$H:$J,MATCH(学校情報!CQ$3,'コンテンツ＆備考マスタ'!$H:$H,0),3)="●",IF(AND(CQ172&lt;&gt;"",ISNUMBER(申込書!$AC$22)=TRUE,申込書!$C$57&lt;&gt;"▼プルダウンより選択してください",申込書!$C$57&lt;&gt;""),申込書!$AC$22,""),"-"))</f>
        <v/>
      </c>
      <c r="CS172" s="369"/>
      <c r="CT172" s="369"/>
      <c r="CU172" s="369" t="str">
        <f>IF(AND(申込書!$C$57&lt;&gt;"▼プルダウンより選択してください",申込書!$C$57&lt;&gt;"",$G172&lt;&gt;"",申込書!$V$57="特定学年のみ"),"申し込みする","")</f>
        <v/>
      </c>
      <c r="CV172" s="371"/>
      <c r="CW172" s="372"/>
      <c r="CX172" s="373" t="str">
        <f>IF(AND(申込書!$C$58&lt;&gt;"▼プルダウンより選択してください",申込書!$C$58&lt;&gt;"",申込書!$K$22&lt;&gt;"YYYY/MM/DD",$G172&lt;&gt;""),申込書!$K$22,"")</f>
        <v/>
      </c>
      <c r="CY172" s="369" t="str">
        <f>IF(CX172="","",IF(INDEX('コンテンツ＆備考マスタ'!$H:$J,MATCH(学校情報!CX$3,'コンテンツ＆備考マスタ'!$H:$H,0),3)="●",IF(AND(CX172&lt;&gt;"",ISNUMBER(申込書!$AC$22)=TRUE,申込書!$C$58&lt;&gt;"▼プルダウンより選択してください",申込書!$C$58&lt;&gt;""),申込書!$AC$22,""),"-"))</f>
        <v/>
      </c>
      <c r="CZ172" s="369"/>
      <c r="DA172" s="369"/>
      <c r="DB172" s="369" t="str">
        <f>IF(AND(申込書!$C$58&lt;&gt;"▼プルダウンより選択してください",申込書!$C$58&lt;&gt;"",$G172&lt;&gt;"",申込書!$V$58="特定学年のみ"),"申し込みする","")</f>
        <v/>
      </c>
      <c r="DC172" s="371"/>
      <c r="DD172" s="372"/>
      <c r="DE172" s="373" t="str">
        <f>IF(AND(申込書!$C$59&lt;&gt;"▼プルダウンより選択してください",申込書!$C$59&lt;&gt;"",申込書!$K$22&lt;&gt;"YYYY/MM/DD",$G172&lt;&gt;""),申込書!$K$22,"")</f>
        <v/>
      </c>
      <c r="DF172" s="369" t="str">
        <f>IF(DE172="","",IF(INDEX('コンテンツ＆備考マスタ'!$H:$J,MATCH(学校情報!DE$3,'コンテンツ＆備考マスタ'!$H:$H,0),3)="●",IF(AND(DE172&lt;&gt;"",ISNUMBER(申込書!$AC$22)=TRUE,申込書!$C$59&lt;&gt;"▼プルダウンより選択してください",申込書!$C$59&lt;&gt;""),申込書!$AC$22,""),"-"))</f>
        <v/>
      </c>
      <c r="DG172" s="369"/>
      <c r="DH172" s="369"/>
      <c r="DI172" s="369" t="str">
        <f>IF(AND(申込書!$C$59&lt;&gt;"▼プルダウンより選択してください",申込書!$C$59&lt;&gt;"",$G172&lt;&gt;"",申込書!$V$59="特定学年のみ"),"申し込みする","")</f>
        <v/>
      </c>
      <c r="DJ172" s="371"/>
      <c r="DK172" s="372"/>
      <c r="DL172" s="373" t="str">
        <f>IF(AND(申込書!$C$60&lt;&gt;"▼プルダウンより選択してください",申込書!$C$60&lt;&gt;"",申込書!$K$22&lt;&gt;"YYYY/MM/DD",$G172&lt;&gt;""),申込書!$K$22,"")</f>
        <v/>
      </c>
      <c r="DM172" s="369" t="str">
        <f>IF(DL172="","",IF(INDEX('コンテンツ＆備考マスタ'!$H:$J,MATCH(学校情報!DL$3,'コンテンツ＆備考マスタ'!$H:$H,0),3)="●",IF(AND(DL172&lt;&gt;"",ISNUMBER(申込書!$AC$22)=TRUE,申込書!$C$60&lt;&gt;"▼プルダウンより選択してください",申込書!$C$60&lt;&gt;""),申込書!$AC$22,""),"-"))</f>
        <v/>
      </c>
      <c r="DN172" s="369"/>
      <c r="DO172" s="369"/>
      <c r="DP172" s="369" t="str">
        <f>IF(AND(申込書!$C$60&lt;&gt;"▼プルダウンより選択してください",申込書!$C$60&lt;&gt;"",$G172&lt;&gt;"",申込書!$V$60="特定学年のみ"),"申し込みする","")</f>
        <v/>
      </c>
      <c r="DQ172" s="371"/>
      <c r="DR172" s="372"/>
      <c r="DS172" s="373" t="str">
        <f>IF(AND(申込書!$C$61&lt;&gt;"▼プルダウンより選択してください",申込書!$C$61&lt;&gt;"",申込書!$K$22&lt;&gt;"YYYY/MM/DD",$G172&lt;&gt;""),申込書!$K$22,"")</f>
        <v/>
      </c>
      <c r="DT172" s="369" t="str">
        <f>IF(DS172="","",IF(INDEX('コンテンツ＆備考マスタ'!$H:$J,MATCH(学校情報!DS$3,'コンテンツ＆備考マスタ'!$H:$H,0),3)="●",IF(AND(DS172&lt;&gt;"",ISNUMBER(申込書!$AC$22)=TRUE,申込書!$C$61&lt;&gt;"▼プルダウンより選択してください",申込書!$C$61&lt;&gt;""),申込書!$AC$22,""),"-"))</f>
        <v/>
      </c>
      <c r="DU172" s="369"/>
      <c r="DV172" s="369"/>
      <c r="DW172" s="369" t="str">
        <f>IF(AND(申込書!$C$61&lt;&gt;"▼プルダウンより選択してください",申込書!$C$61&lt;&gt;"",$G172&lt;&gt;"",申込書!$V$61="特定学年のみ"),"申し込みする","")</f>
        <v/>
      </c>
      <c r="DX172" s="371"/>
      <c r="DY172" s="372"/>
      <c r="DZ172" s="373" t="str">
        <f>IF(AND(申込書!$C$62&lt;&gt;"▼プルダウンより選択してください",申込書!$C$62&lt;&gt;"",申込書!$K$22&lt;&gt;"YYYY/MM/DD",$G172&lt;&gt;""),申込書!$K$22,"")</f>
        <v/>
      </c>
      <c r="EA172" s="369" t="str">
        <f>IF(DZ172="","",IF(INDEX('コンテンツ＆備考マスタ'!$H:$J,MATCH(学校情報!DZ$3,'コンテンツ＆備考マスタ'!$H:$H,0),3)="●",IF(AND(DZ172&lt;&gt;"",ISNUMBER(申込書!$AC$22)=TRUE,申込書!$C$62&lt;&gt;"▼プルダウンより選択してください",申込書!$C$62&lt;&gt;""),申込書!$AC$22,""),"-"))</f>
        <v/>
      </c>
      <c r="EB172" s="369"/>
      <c r="EC172" s="369"/>
      <c r="ED172" s="370" t="str">
        <f>IF(AND(申込書!$C$62&lt;&gt;"▼プルダウンより選択してください",申込書!$C$62&lt;&gt;"",$G172&lt;&gt;"",申込書!$V$62="特定学年のみ"),"申し込みする","")</f>
        <v/>
      </c>
      <c r="EE172" s="371"/>
      <c r="EF172" s="372"/>
      <c r="EG172" s="373" t="str">
        <f>IF(AND(申込書!$C$63&lt;&gt;"▼プルダウンより選択してください",申込書!$C$63&lt;&gt;"",申込書!$K$22&lt;&gt;"YYYY/MM/DD",$G172&lt;&gt;""),申込書!$K$22,"")</f>
        <v/>
      </c>
      <c r="EH172" s="369" t="str">
        <f>IF(EG172="","",IF(INDEX('コンテンツ＆備考マスタ'!$H:$J,MATCH(学校情報!EG$3,'コンテンツ＆備考マスタ'!$H:$H,0),3)="●",IF(AND(EG172&lt;&gt;"",ISNUMBER(申込書!$AC$22)=TRUE,申込書!$C$63&lt;&gt;"▼プルダウンより選択してください",申込書!$C$63&lt;&gt;""),申込書!$AC$22,""),"-"))</f>
        <v/>
      </c>
      <c r="EI172" s="369"/>
      <c r="EJ172" s="369"/>
      <c r="EK172" s="370" t="str">
        <f>IF(AND(申込書!$C$63&lt;&gt;"▼プルダウンより選択してください",申込書!$C$63&lt;&gt;"",$G172&lt;&gt;"",申込書!$V$63="特定学年のみ"),"申し込みする","")</f>
        <v/>
      </c>
      <c r="EL172" s="371"/>
      <c r="EM172" s="372"/>
      <c r="EN172" s="373" t="str">
        <f>IF(AND(申込書!$C$64&lt;&gt;"▼プルダウンより選択してください",申込書!$C$64&lt;&gt;"",申込書!$K$22&lt;&gt;"YYYY/MM/DD",$G172&lt;&gt;""),申込書!$K$22,"")</f>
        <v/>
      </c>
      <c r="EO172" s="369" t="str">
        <f>IF(EN172="","",IF(INDEX('コンテンツ＆備考マスタ'!$H:$J,MATCH(学校情報!EN$3,'コンテンツ＆備考マスタ'!$H:$H,0),3)="●",IF(AND(EN172&lt;&gt;"",ISNUMBER(申込書!$AC$22)=TRUE,申込書!$C$64&lt;&gt;"▼プルダウンより選択してください",申込書!$C$64&lt;&gt;""),申込書!$AC$22,""),"-"))</f>
        <v/>
      </c>
      <c r="EP172" s="369"/>
      <c r="EQ172" s="369"/>
      <c r="ER172" s="370" t="str">
        <f>IF(AND(申込書!$C$64&lt;&gt;"▼プルダウンより選択してください",申込書!$C$64&lt;&gt;"",$G172&lt;&gt;"",申込書!$V$64="特定学年のみ"),"申し込みする","")</f>
        <v/>
      </c>
      <c r="ES172" s="371"/>
      <c r="ET172" s="372"/>
      <c r="EU172" s="373" t="str">
        <f>IF(AND(申込書!$C$65&lt;&gt;"▼プルダウンより選択してください",申込書!$C$65&lt;&gt;"",申込書!$K$22&lt;&gt;"YYYY/MM/DD",$G172&lt;&gt;""),申込書!$K$22,"")</f>
        <v/>
      </c>
      <c r="EV172" s="369" t="str">
        <f>IF(EU172="","",IF(INDEX('コンテンツ＆備考マスタ'!$H:$J,MATCH(学校情報!EU$3,'コンテンツ＆備考マスタ'!$H:$H,0),3)="●",IF(AND(EU172&lt;&gt;"",ISNUMBER(申込書!$AC$22)=TRUE,申込書!$C$65&lt;&gt;"▼プルダウンより選択してください",申込書!$C$65&lt;&gt;""),申込書!$AC$22,""),"-"))</f>
        <v/>
      </c>
      <c r="EW172" s="369"/>
      <c r="EX172" s="369"/>
      <c r="EY172" s="370" t="str">
        <f>IF(AND(申込書!$C$65&lt;&gt;"▼プルダウンより選択してください",申込書!$C$65&lt;&gt;"",$G172&lt;&gt;"",申込書!$V$65="特定学年のみ"),"申し込みする","")</f>
        <v/>
      </c>
      <c r="EZ172" s="371"/>
      <c r="FA172" s="372"/>
      <c r="FB172" s="373" t="str">
        <f>IF(AND(申込書!$C$66&lt;&gt;"▼プルダウンより選択してください",申込書!$C$66&lt;&gt;"",申込書!$K$22&lt;&gt;"YYYY/MM/DD",$G172&lt;&gt;""),申込書!$K$22,"")</f>
        <v/>
      </c>
      <c r="FC172" s="369" t="str">
        <f>IF(FB172="","",IF(INDEX('コンテンツ＆備考マスタ'!$H:$J,MATCH(学校情報!FB$3,'コンテンツ＆備考マスタ'!$H:$H,0),3)="●",IF(AND(FB172&lt;&gt;"",ISNUMBER(申込書!$AC$22)=TRUE,申込書!$C$66&lt;&gt;"▼プルダウンより選択してください",申込書!$C$66&lt;&gt;""),申込書!$AC$22,""),"-"))</f>
        <v/>
      </c>
      <c r="FD172" s="369"/>
      <c r="FE172" s="369"/>
      <c r="FF172" s="370" t="str">
        <f>IF(AND(申込書!$C$66&lt;&gt;"▼プルダウンより選択してください",申込書!$C$66&lt;&gt;"",$G172&lt;&gt;"",申込書!$V$66="特定学年のみ"),"申し込みする","")</f>
        <v/>
      </c>
      <c r="FG172" s="371"/>
      <c r="FH172" s="372"/>
      <c r="FI172" s="373" t="str">
        <f>IF(AND(申込書!$C$67&lt;&gt;"▼プルダウンより選択してください",申込書!$C$67&lt;&gt;"",申込書!$K$22&lt;&gt;"YYYY/MM/DD",$G172&lt;&gt;""),申込書!$K$22,"")</f>
        <v/>
      </c>
      <c r="FJ172" s="369" t="str">
        <f>IF(FI172="","",IF(INDEX('コンテンツ＆備考マスタ'!$H:$J,MATCH(学校情報!FI$3,'コンテンツ＆備考マスタ'!$H:$H,0),3)="●",IF(AND(FI172&lt;&gt;"",ISNUMBER(申込書!$AC$22)=TRUE,申込書!$C$67&lt;&gt;"▼プルダウンより選択してください",申込書!$C$67&lt;&gt;""),申込書!$AC$22,""),"-"))</f>
        <v/>
      </c>
      <c r="FK172" s="369"/>
      <c r="FL172" s="369"/>
      <c r="FM172" s="370" t="str">
        <f>IF(AND(申込書!$C$67&lt;&gt;"▼プルダウンより選択してください",申込書!$C$67&lt;&gt;"",$G172&lt;&gt;"",申込書!$V$67="特定学年のみ"),"申し込みする","")</f>
        <v/>
      </c>
      <c r="FN172" s="371"/>
      <c r="FO172" s="372"/>
      <c r="FP172" s="373" t="str">
        <f>IF(AND(申込書!$C$68&lt;&gt;"▼プルダウンより選択してください",申込書!$C$68&lt;&gt;"",申込書!$K$22&lt;&gt;"YYYY/MM/DD",$G172&lt;&gt;""),申込書!$K$22,"")</f>
        <v/>
      </c>
      <c r="FQ172" s="369" t="str">
        <f>IF(FP172="","",IF(INDEX('コンテンツ＆備考マスタ'!$H:$J,MATCH(学校情報!FP$3,'コンテンツ＆備考マスタ'!$H:$H,0),3)="●",IF(AND(FP172&lt;&gt;"",ISNUMBER(申込書!$AC$22)=TRUE,申込書!$C$68&lt;&gt;"▼プルダウンより選択してください",申込書!$C$68&lt;&gt;""),申込書!$AC$22,""),"-"))</f>
        <v/>
      </c>
      <c r="FR172" s="369"/>
      <c r="FS172" s="369"/>
      <c r="FT172" s="370" t="str">
        <f>IF(AND(申込書!$C$68&lt;&gt;"▼プルダウンより選択してください",申込書!$C$68&lt;&gt;"",$G172&lt;&gt;"",申込書!$V$68="特定学年のみ"),"申し込みする","")</f>
        <v/>
      </c>
      <c r="FU172" s="371"/>
      <c r="FV172" s="372"/>
      <c r="FW172" s="373" t="str">
        <f>IF(AND(申込書!$C$69&lt;&gt;"▼プルダウンより選択してください",申込書!$C$69&lt;&gt;"",申込書!$K$22&lt;&gt;"YYYY/MM/DD",$G172&lt;&gt;""),申込書!$K$22,"")</f>
        <v/>
      </c>
      <c r="FX172" s="369" t="str">
        <f>IF(FW172="","",IF(INDEX('コンテンツ＆備考マスタ'!$H:$J,MATCH(学校情報!FW$3,'コンテンツ＆備考マスタ'!$H:$H,0),3)="●",IF(AND(FW172&lt;&gt;"",ISNUMBER(申込書!$AC$22)=TRUE,申込書!$C$69&lt;&gt;"▼プルダウンより選択してください",申込書!$C$69&lt;&gt;""),申込書!$AC$22,""),"-"))</f>
        <v/>
      </c>
      <c r="FY172" s="369"/>
      <c r="FZ172" s="369"/>
      <c r="GA172" s="370" t="str">
        <f>IF(AND(申込書!$C$69&lt;&gt;"▼プルダウンより選択してください",申込書!$C$69&lt;&gt;"",$G172&lt;&gt;"",申込書!$V$69="特定学年のみ"),"申し込みする","")</f>
        <v/>
      </c>
      <c r="GB172" s="371"/>
      <c r="GC172" s="372"/>
      <c r="GD172" s="373" t="str">
        <f>IF(AND(申込書!$C$70&lt;&gt;"▼プルダウンより選択してください",申込書!$C$70&lt;&gt;"",申込書!$K$22&lt;&gt;"YYYY/MM/DD",$G172&lt;&gt;""),申込書!$K$22,"")</f>
        <v/>
      </c>
      <c r="GE172" s="369" t="str">
        <f>IF(GD172="","",IF(INDEX('コンテンツ＆備考マスタ'!$H:$J,MATCH(学校情報!GD$3,'コンテンツ＆備考マスタ'!$H:$H,0),3)="●",IF(AND(GD172&lt;&gt;"",ISNUMBER(申込書!$AC$22)=TRUE,申込書!$C$70&lt;&gt;"▼プルダウンより選択してください",申込書!$C$70&lt;&gt;""),申込書!$AC$22,""),"-"))</f>
        <v/>
      </c>
      <c r="GF172" s="369"/>
      <c r="GG172" s="369"/>
      <c r="GH172" s="370" t="str">
        <f>IF(AND(申込書!$C$70&lt;&gt;"▼プルダウンより選択してください",申込書!$C$70&lt;&gt;"",$G172&lt;&gt;"",申込書!$V$70="特定学年のみ"),"申し込みする","")</f>
        <v/>
      </c>
      <c r="GI172" s="371"/>
      <c r="GJ172" s="372"/>
      <c r="GK172" s="373" t="str">
        <f>IF(AND(申込書!$C$71&lt;&gt;"▼プルダウンより選択してください",申込書!$C$71&lt;&gt;"",申込書!$K$22&lt;&gt;"YYYY/MM/DD",$G172&lt;&gt;""),申込書!$K$22,"")</f>
        <v/>
      </c>
      <c r="GL172" s="369" t="str">
        <f>IF(GK172="","",IF(INDEX('コンテンツ＆備考マスタ'!$H:$J,MATCH(学校情報!GK$3,'コンテンツ＆備考マスタ'!$H:$H,0),3)="●",IF(AND(GK172&lt;&gt;"",ISNUMBER(申込書!$AC$22)=TRUE,申込書!$C$71&lt;&gt;"▼プルダウンより選択してください",申込書!$C$71&lt;&gt;""),申込書!$AC$22,""),"-"))</f>
        <v/>
      </c>
      <c r="GM172" s="369"/>
      <c r="GN172" s="369"/>
      <c r="GO172" s="370" t="str">
        <f>IF(AND(申込書!$C$71&lt;&gt;"▼プルダウンより選択してください",申込書!$C$71&lt;&gt;"",$G172&lt;&gt;"",申込書!$V$71="特定学年のみ"),"申し込みする","")</f>
        <v/>
      </c>
      <c r="GP172" s="371"/>
      <c r="GQ172" s="372"/>
      <c r="GR172" s="373" t="str">
        <f>IF(AND(申込書!$C$72&lt;&gt;"▼プルダウンより選択してください",申込書!$C$72&lt;&gt;"",申込書!$K$22&lt;&gt;"YYYY/MM/DD",$G172&lt;&gt;""),申込書!$K$22,"")</f>
        <v/>
      </c>
      <c r="GS172" s="369" t="str">
        <f>IF(GR172="","",IF(INDEX('コンテンツ＆備考マスタ'!$H:$J,MATCH(学校情報!GR$3,'コンテンツ＆備考マスタ'!$H:$H,0),3)="●",IF(AND(GR172&lt;&gt;"",ISNUMBER(申込書!$AC$22)=TRUE,申込書!$C$72&lt;&gt;"▼プルダウンより選択してください",申込書!$C$72&lt;&gt;""),申込書!$AC$22,""),"-"))</f>
        <v/>
      </c>
      <c r="GT172" s="369"/>
      <c r="GU172" s="369"/>
      <c r="GV172" s="370" t="str">
        <f>IF(AND(申込書!$C$72&lt;&gt;"▼プルダウンより選択してください",申込書!$C$72&lt;&gt;"",$G172&lt;&gt;"",申込書!$V$72="特定学年のみ"),"申し込みする","")</f>
        <v/>
      </c>
      <c r="GW172" s="371"/>
      <c r="GX172" s="372"/>
      <c r="GY172" s="373" t="str">
        <f>IF(AND(申込書!$C$73&lt;&gt;"▼プルダウンより選択してください",申込書!$C$73&lt;&gt;"",申込書!$K$22&lt;&gt;"YYYY/MM/DD",$G172&lt;&gt;""),申込書!$K$22,"")</f>
        <v/>
      </c>
      <c r="GZ172" s="369" t="str">
        <f>IF(GY172="","",IF(INDEX('コンテンツ＆備考マスタ'!$H:$J,MATCH(学校情報!GY$3,'コンテンツ＆備考マスタ'!$H:$H,0),3)="●",IF(AND(GY172&lt;&gt;"",ISNUMBER(申込書!$AC$22)=TRUE,申込書!$C$73&lt;&gt;"▼プルダウンより選択してください",申込書!$C$73&lt;&gt;""),申込書!$AC$22,""),"-"))</f>
        <v/>
      </c>
      <c r="HA172" s="369"/>
      <c r="HB172" s="369"/>
      <c r="HC172" s="370" t="str">
        <f>IF(AND(申込書!$C$73&lt;&gt;"▼プルダウンより選択してください",申込書!$C$73&lt;&gt;"",$G172&lt;&gt;"",申込書!$V$73="特定学年のみ"),"申し込みする","")</f>
        <v/>
      </c>
      <c r="HD172" s="371"/>
      <c r="HE172" s="372"/>
      <c r="HF172" s="373" t="str">
        <f>IF(AND(申込書!$C$74&lt;&gt;"▼プルダウンより選択してください",申込書!$C$74&lt;&gt;"",申込書!$K$22&lt;&gt;"YYYY/MM/DD",$G172&lt;&gt;""),申込書!$K$22,"")</f>
        <v/>
      </c>
      <c r="HG172" s="369" t="str">
        <f>IF(HF172="","",IF(INDEX('コンテンツ＆備考マスタ'!$H:$J,MATCH(学校情報!HF$3,'コンテンツ＆備考マスタ'!$H:$H,0),3)="●",IF(AND(HF172&lt;&gt;"",ISNUMBER(申込書!$AC$22)=TRUE,申込書!$C$74&lt;&gt;"▼プルダウンより選択してください",申込書!$C$74&lt;&gt;""),申込書!$AC$22,""),"-"))</f>
        <v/>
      </c>
      <c r="HH172" s="369"/>
      <c r="HI172" s="369"/>
      <c r="HJ172" s="370" t="str">
        <f>IF(AND(申込書!$C$74&lt;&gt;"▼プルダウンより選択してください",申込書!$C$74&lt;&gt;"",$G172&lt;&gt;"",申込書!$V$74="特定学年のみ"),"申し込みする","")</f>
        <v/>
      </c>
      <c r="HK172" s="371"/>
      <c r="HL172" s="372"/>
      <c r="HM172" s="373" t="str">
        <f>IF(AND(申込書!$C$75&lt;&gt;"▼プルダウンより選択してください",申込書!$C$75&lt;&gt;"",申込書!$K$22&lt;&gt;"YYYY/MM/DD",$G172&lt;&gt;""),申込書!$K$22,"")</f>
        <v/>
      </c>
      <c r="HN172" s="369" t="str">
        <f>IF(HM172="","",IF(INDEX('コンテンツ＆備考マスタ'!$H:$J,MATCH(学校情報!HM$3,'コンテンツ＆備考マスタ'!$H:$H,0),3)="●",IF(AND(HM172&lt;&gt;"",ISNUMBER(申込書!$AC$22)=TRUE,申込書!$C$75&lt;&gt;"▼プルダウンより選択してください",申込書!$C$75&lt;&gt;""),申込書!$AC$22,""),"-"))</f>
        <v/>
      </c>
      <c r="HO172" s="369"/>
      <c r="HP172" s="369"/>
      <c r="HQ172" s="370" t="str">
        <f>IF(AND(申込書!$C$75&lt;&gt;"▼プルダウンより選択してください",申込書!$C$75&lt;&gt;"",$G172&lt;&gt;"",申込書!$V$75="特定学年のみ"),"申し込みする","")</f>
        <v/>
      </c>
      <c r="HR172" s="371"/>
      <c r="HS172" s="371"/>
      <c r="HT172" s="374" t="str">
        <f>IF(AND(申込書!$C$76&lt;&gt;"▼プルダウンより選択してください",申込書!$C$76&lt;&gt;"",申込書!$K$22&lt;&gt;"YYYY/MM/DD",$G172&lt;&gt;""),申込書!$K$22,"")</f>
        <v/>
      </c>
      <c r="HU172" s="369" t="str">
        <f>IF(HT172="","",IF(INDEX('コンテンツ＆備考マスタ'!$H:$J,MATCH(学校情報!HT$3,'コンテンツ＆備考マスタ'!$H:$H,0),3)="●",IF(AND(HT172&lt;&gt;"",ISNUMBER(申込書!$AC$22)=TRUE,申込書!$C$76&lt;&gt;"▼プルダウンより選択してください",申込書!$C$76&lt;&gt;""),申込書!$AC$22,""),"-"))</f>
        <v/>
      </c>
      <c r="HV172" s="369"/>
      <c r="HW172" s="369"/>
      <c r="HX172" s="370" t="str">
        <f>IF(AND(申込書!$C$76&lt;&gt;"▼プルダウンより選択してください",申込書!$C$76&lt;&gt;"",$G172&lt;&gt;"",申込書!$V$76="特定学年のみ"),"申し込みする","")</f>
        <v/>
      </c>
      <c r="HY172" s="371"/>
      <c r="HZ172" s="372"/>
      <c r="IA172" s="69"/>
    </row>
    <row r="173" spans="2:235" ht="26.85" hidden="1" customHeight="1" outlineLevel="1">
      <c r="B173" s="365">
        <f t="shared" si="6"/>
        <v>168</v>
      </c>
      <c r="C173" s="55"/>
      <c r="D173" s="56"/>
      <c r="E173" s="154"/>
      <c r="F173" s="57"/>
      <c r="G173" s="58"/>
      <c r="H173" s="59"/>
      <c r="I173" s="60"/>
      <c r="J173" s="61"/>
      <c r="K173" s="366" t="str">
        <f t="shared" si="7"/>
        <v/>
      </c>
      <c r="L173" s="62"/>
      <c r="M173" s="322"/>
      <c r="N173" s="63"/>
      <c r="O173" s="64"/>
      <c r="P173" s="367" t="str">
        <f t="shared" si="8"/>
        <v/>
      </c>
      <c r="Q173" s="65"/>
      <c r="R173" s="66"/>
      <c r="S173" s="67"/>
      <c r="T173" s="68"/>
      <c r="U173" s="68"/>
      <c r="V173" s="68"/>
      <c r="W173" s="66"/>
      <c r="X173" s="281"/>
      <c r="Y173" s="368" t="str">
        <f>IF(AND(申込書!$C$47&lt;&gt;"▼プルダウンより選択してください",申込書!$C$47&lt;&gt;"",申込書!$K$22&lt;&gt;"YYYY/MM/DD",$G173&lt;&gt;""),申込書!$K$22,"")</f>
        <v/>
      </c>
      <c r="Z173" s="369" t="str">
        <f>IF(Y173="","",IF(INDEX('コンテンツ＆備考マスタ'!$H:$J,MATCH(学校情報!Y$3,'コンテンツ＆備考マスタ'!$H:$H,0),3)="●",IF(AND(Y173&lt;&gt;"",ISNUMBER(申込書!$AC$22)=TRUE,申込書!$C$47&lt;&gt;"▼プルダウンより選択してください",申込書!$C$47&lt;&gt;""),申込書!$AC$22,""),"-"))</f>
        <v/>
      </c>
      <c r="AA173" s="369"/>
      <c r="AB173" s="369"/>
      <c r="AC173" s="370" t="str">
        <f>IF(AND(申込書!$C$47&lt;&gt;"▼プルダウンより選択してください",申込書!$C$47&lt;&gt;"",$G173&lt;&gt;"",申込書!$V$47="特定学年のみ"),"申し込みする","")</f>
        <v/>
      </c>
      <c r="AD173" s="371"/>
      <c r="AE173" s="372"/>
      <c r="AF173" s="373" t="str">
        <f>IF(AND(申込書!$C$48&lt;&gt;"▼プルダウンより選択してください",申込書!$C$48&lt;&gt;"",申込書!$K$22&lt;&gt;"YYYY/MM/DD",$G173&lt;&gt;""),申込書!$K$22,"")</f>
        <v/>
      </c>
      <c r="AG173" s="369" t="str">
        <f>IF(AF173="","",IF(INDEX('コンテンツ＆備考マスタ'!$H:$J,MATCH(学校情報!AF$3,'コンテンツ＆備考マスタ'!$H:$H,0),3)="●",IF(AND(AF173&lt;&gt;"",ISNUMBER(申込書!$AC$22)=TRUE,申込書!$C$48&lt;&gt;"▼プルダウンより選択してください",申込書!$C$48&lt;&gt;""),申込書!$AC$22,""),"-"))</f>
        <v/>
      </c>
      <c r="AH173" s="369"/>
      <c r="AI173" s="369"/>
      <c r="AJ173" s="370" t="str">
        <f>IF(AND(申込書!$C$48&lt;&gt;"▼プルダウンより選択してください",申込書!$C$48&lt;&gt;"",$G173&lt;&gt;"",申込書!$V$48="特定学年のみ"),"申し込みする","")</f>
        <v/>
      </c>
      <c r="AK173" s="371"/>
      <c r="AL173" s="372"/>
      <c r="AM173" s="373" t="str">
        <f>IF(AND(申込書!$C$49&lt;&gt;"▼プルダウンより選択してください",申込書!$C$49&lt;&gt;"",申込書!$K$22&lt;&gt;"YYYY/MM/DD",$G173&lt;&gt;""),申込書!$K$22,"")</f>
        <v/>
      </c>
      <c r="AN173" s="369" t="str">
        <f>IF(AM173="","",IF(INDEX('コンテンツ＆備考マスタ'!$H:$J,MATCH(学校情報!AM$3,'コンテンツ＆備考マスタ'!$H:$H,0),3)="●",IF(AND(AM173&lt;&gt;"",ISNUMBER(申込書!$AC$22)=TRUE,申込書!$C$49&lt;&gt;"▼プルダウンより選択してください",申込書!$C$49&lt;&gt;""),申込書!$AC$22,""),"-"))</f>
        <v/>
      </c>
      <c r="AO173" s="369"/>
      <c r="AP173" s="369"/>
      <c r="AQ173" s="370" t="str">
        <f>IF(AND(申込書!$C$49&lt;&gt;"▼プルダウンより選択してください",申込書!$C$49&lt;&gt;"",$G173&lt;&gt;"",申込書!$V$49="特定学年のみ"),"申し込みする","")</f>
        <v/>
      </c>
      <c r="AR173" s="371"/>
      <c r="AS173" s="372"/>
      <c r="AT173" s="373" t="str">
        <f>IF(AND(申込書!$C$50&lt;&gt;"▼プルダウンより選択してください",申込書!$C$50&lt;&gt;"",申込書!$K$22&lt;&gt;"YYYY/MM/DD",$G173&lt;&gt;""),申込書!$K$22,"")</f>
        <v/>
      </c>
      <c r="AU173" s="369" t="str">
        <f>IF(AT173="","",IF(INDEX('コンテンツ＆備考マスタ'!$H:$J,MATCH(学校情報!AT$3,'コンテンツ＆備考マスタ'!$H:$H,0),3)="●",IF(AND(AT173&lt;&gt;"",ISNUMBER(申込書!$AC$22)=TRUE,申込書!$C$50&lt;&gt;"▼プルダウンより選択してください",申込書!$C$50&lt;&gt;""),申込書!$AC$22,""),"-"))</f>
        <v/>
      </c>
      <c r="AV173" s="369"/>
      <c r="AW173" s="369"/>
      <c r="AX173" s="370" t="str">
        <f>IF(AND(申込書!$C$50&lt;&gt;"▼プルダウンより選択してください",申込書!$C$50&lt;&gt;"",$G173&lt;&gt;"",申込書!$V$50="特定学年のみ"),"申し込みする","")</f>
        <v/>
      </c>
      <c r="AY173" s="371"/>
      <c r="AZ173" s="372"/>
      <c r="BA173" s="373" t="str">
        <f>IF(AND(申込書!$C$51&lt;&gt;"▼プルダウンより選択してください",申込書!$C$51&lt;&gt;"",申込書!$K$22&lt;&gt;"YYYY/MM/DD",$G173&lt;&gt;""),申込書!$K$22,"")</f>
        <v/>
      </c>
      <c r="BB173" s="369" t="str">
        <f>IF(BA173="","",IF(INDEX('コンテンツ＆備考マスタ'!$H:$J,MATCH(学校情報!BA$3,'コンテンツ＆備考マスタ'!$H:$H,0),3)="●",IF(AND(BA173&lt;&gt;"",ISNUMBER(申込書!$AC$22)=TRUE,申込書!$C$51&lt;&gt;"▼プルダウンより選択してください",申込書!$C$51&lt;&gt;""),申込書!$AC$22,""),"-"))</f>
        <v/>
      </c>
      <c r="BC173" s="369"/>
      <c r="BD173" s="369"/>
      <c r="BE173" s="370" t="str">
        <f>IF(AND(申込書!$C$51&lt;&gt;"▼プルダウンより選択してください",申込書!$C$51&lt;&gt;"",$G173&lt;&gt;"",申込書!$V$51="特定学年のみ"),"申し込みする","")</f>
        <v/>
      </c>
      <c r="BF173" s="371"/>
      <c r="BG173" s="372"/>
      <c r="BH173" s="373" t="str">
        <f>IF(AND(申込書!$C$52&lt;&gt;"▼プルダウンより選択してください",申込書!$C$52&lt;&gt;"",申込書!$K$22&lt;&gt;"YYYY/MM/DD",$G173&lt;&gt;""),申込書!$K$22,"")</f>
        <v/>
      </c>
      <c r="BI173" s="369" t="str">
        <f>IF(BH173="","",IF(INDEX('コンテンツ＆備考マスタ'!$H:$J,MATCH(学校情報!BH$3,'コンテンツ＆備考マスタ'!$H:$H,0),3)="●",IF(AND(BH173&lt;&gt;"",ISNUMBER(申込書!$AC$22)=TRUE,申込書!$C$52&lt;&gt;"▼プルダウンより選択してください",申込書!$C$52&lt;&gt;""),申込書!$AC$22,""),"-"))</f>
        <v/>
      </c>
      <c r="BJ173" s="369"/>
      <c r="BK173" s="369"/>
      <c r="BL173" s="370" t="str">
        <f>IF(AND(申込書!$C$52&lt;&gt;"▼プルダウンより選択してください",申込書!$C$52&lt;&gt;"",$G173&lt;&gt;"",申込書!$V$52="特定学年のみ"),"申し込みする","")</f>
        <v/>
      </c>
      <c r="BM173" s="371"/>
      <c r="BN173" s="372"/>
      <c r="BO173" s="373" t="str">
        <f>IF(AND(申込書!$C$53&lt;&gt;"▼プルダウンより選択してください",申込書!$C$53&lt;&gt;"",申込書!$K$22&lt;&gt;"YYYY/MM/DD",$G173&lt;&gt;""),申込書!$K$22,"")</f>
        <v/>
      </c>
      <c r="BP173" s="369" t="str">
        <f>IF(BO173="","",IF(INDEX('コンテンツ＆備考マスタ'!$H:$J,MATCH(学校情報!BO$3,'コンテンツ＆備考マスタ'!$H:$H,0),3)="●",IF(AND(BO173&lt;&gt;"",ISNUMBER(申込書!$AC$22)=TRUE,申込書!$C$53&lt;&gt;"▼プルダウンより選択してください",申込書!$C$53&lt;&gt;""),申込書!$AC$22,""),"-"))</f>
        <v/>
      </c>
      <c r="BQ173" s="369"/>
      <c r="BR173" s="369"/>
      <c r="BS173" s="370" t="str">
        <f>IF(AND(申込書!$C$53&lt;&gt;"▼プルダウンより選択してください",申込書!$C$53&lt;&gt;"",$G173&lt;&gt;"",申込書!$V$53="特定学年のみ"),"申し込みする","")</f>
        <v/>
      </c>
      <c r="BT173" s="371"/>
      <c r="BU173" s="372"/>
      <c r="BV173" s="373" t="str">
        <f>IF(AND(申込書!$C$54&lt;&gt;"▼プルダウンより選択してください",申込書!$C$54&lt;&gt;"",申込書!$K$22&lt;&gt;"YYYY/MM/DD",$G173&lt;&gt;""),申込書!$K$22,"")</f>
        <v/>
      </c>
      <c r="BW173" s="369" t="str">
        <f>IF(BV173="","",IF(INDEX('コンテンツ＆備考マスタ'!$H:$J,MATCH(学校情報!BV$3,'コンテンツ＆備考マスタ'!$H:$H,0),3)="●",IF(AND(BV173&lt;&gt;"",ISNUMBER(申込書!$AC$22)=TRUE,申込書!$C$54&lt;&gt;"▼プルダウンより選択してください",申込書!$C$54&lt;&gt;""),申込書!$AC$22,""),"-"))</f>
        <v/>
      </c>
      <c r="BX173" s="369"/>
      <c r="BY173" s="369"/>
      <c r="BZ173" s="370" t="str">
        <f>IF(AND(申込書!$C$54&lt;&gt;"▼プルダウンより選択してください",申込書!$C$54&lt;&gt;"",$G173&lt;&gt;"",申込書!$V$54="特定学年のみ"),"申し込みする","")</f>
        <v/>
      </c>
      <c r="CA173" s="371"/>
      <c r="CB173" s="372"/>
      <c r="CC173" s="373" t="str">
        <f>IF(AND(申込書!$C$55&lt;&gt;"▼プルダウンより選択してください",申込書!$C$55&lt;&gt;"",申込書!$K$22&lt;&gt;"YYYY/MM/DD",$G173&lt;&gt;""),申込書!$K$22,"")</f>
        <v/>
      </c>
      <c r="CD173" s="369" t="str">
        <f>IF(CC173="","",IF(INDEX('コンテンツ＆備考マスタ'!$H:$J,MATCH(学校情報!CC$3,'コンテンツ＆備考マスタ'!$H:$H,0),3)="●",IF(AND(CC173&lt;&gt;"",ISNUMBER(申込書!$AC$22)=TRUE,申込書!$C$55&lt;&gt;"▼プルダウンより選択してください",申込書!$C$55&lt;&gt;""),申込書!$AC$22,""),"-"))</f>
        <v/>
      </c>
      <c r="CE173" s="369"/>
      <c r="CF173" s="369"/>
      <c r="CG173" s="370" t="str">
        <f>IF(AND(申込書!$C$55&lt;&gt;"▼プルダウンより選択してください",申込書!$C$55&lt;&gt;"",$G173&lt;&gt;"",申込書!$V$55="特定学年のみ"),"申し込みする","")</f>
        <v/>
      </c>
      <c r="CH173" s="371"/>
      <c r="CI173" s="372"/>
      <c r="CJ173" s="373" t="str">
        <f>IF(AND(申込書!$C$56&lt;&gt;"▼プルダウンより選択してください",申込書!$C$56&lt;&gt;"",申込書!$K$22&lt;&gt;"YYYY/MM/DD",$G173&lt;&gt;""),申込書!$K$22,"")</f>
        <v/>
      </c>
      <c r="CK173" s="369" t="str">
        <f>IF(CJ173="","",IF(INDEX('コンテンツ＆備考マスタ'!$H:$J,MATCH(学校情報!CJ$3,'コンテンツ＆備考マスタ'!$H:$H,0),3)="●",IF(AND(CJ173&lt;&gt;"",ISNUMBER(申込書!$AC$22)=TRUE,申込書!$C$56&lt;&gt;"▼プルダウンより選択してください",申込書!$C$56&lt;&gt;""),申込書!$AC$22,""),"-"))</f>
        <v/>
      </c>
      <c r="CL173" s="369"/>
      <c r="CM173" s="369"/>
      <c r="CN173" s="370" t="str">
        <f>IF(AND(申込書!$C$56&lt;&gt;"▼プルダウンより選択してください",申込書!$C$56&lt;&gt;"",$G173&lt;&gt;"",申込書!$V$56="特定学年のみ"),"申し込みする","")</f>
        <v/>
      </c>
      <c r="CO173" s="371"/>
      <c r="CP173" s="372"/>
      <c r="CQ173" s="373" t="str">
        <f>IF(AND(申込書!$C$57&lt;&gt;"▼プルダウンより選択してください",申込書!$C$57&lt;&gt;"",申込書!$K$22&lt;&gt;"YYYY/MM/DD",$G173&lt;&gt;""),申込書!$K$22,"")</f>
        <v/>
      </c>
      <c r="CR173" s="369" t="str">
        <f>IF(CQ173="","",IF(INDEX('コンテンツ＆備考マスタ'!$H:$J,MATCH(学校情報!CQ$3,'コンテンツ＆備考マスタ'!$H:$H,0),3)="●",IF(AND(CQ173&lt;&gt;"",ISNUMBER(申込書!$AC$22)=TRUE,申込書!$C$57&lt;&gt;"▼プルダウンより選択してください",申込書!$C$57&lt;&gt;""),申込書!$AC$22,""),"-"))</f>
        <v/>
      </c>
      <c r="CS173" s="369"/>
      <c r="CT173" s="369"/>
      <c r="CU173" s="369" t="str">
        <f>IF(AND(申込書!$C$57&lt;&gt;"▼プルダウンより選択してください",申込書!$C$57&lt;&gt;"",$G173&lt;&gt;"",申込書!$V$57="特定学年のみ"),"申し込みする","")</f>
        <v/>
      </c>
      <c r="CV173" s="371"/>
      <c r="CW173" s="372"/>
      <c r="CX173" s="373" t="str">
        <f>IF(AND(申込書!$C$58&lt;&gt;"▼プルダウンより選択してください",申込書!$C$58&lt;&gt;"",申込書!$K$22&lt;&gt;"YYYY/MM/DD",$G173&lt;&gt;""),申込書!$K$22,"")</f>
        <v/>
      </c>
      <c r="CY173" s="369" t="str">
        <f>IF(CX173="","",IF(INDEX('コンテンツ＆備考マスタ'!$H:$J,MATCH(学校情報!CX$3,'コンテンツ＆備考マスタ'!$H:$H,0),3)="●",IF(AND(CX173&lt;&gt;"",ISNUMBER(申込書!$AC$22)=TRUE,申込書!$C$58&lt;&gt;"▼プルダウンより選択してください",申込書!$C$58&lt;&gt;""),申込書!$AC$22,""),"-"))</f>
        <v/>
      </c>
      <c r="CZ173" s="369"/>
      <c r="DA173" s="369"/>
      <c r="DB173" s="369" t="str">
        <f>IF(AND(申込書!$C$58&lt;&gt;"▼プルダウンより選択してください",申込書!$C$58&lt;&gt;"",$G173&lt;&gt;"",申込書!$V$58="特定学年のみ"),"申し込みする","")</f>
        <v/>
      </c>
      <c r="DC173" s="371"/>
      <c r="DD173" s="372"/>
      <c r="DE173" s="373" t="str">
        <f>IF(AND(申込書!$C$59&lt;&gt;"▼プルダウンより選択してください",申込書!$C$59&lt;&gt;"",申込書!$K$22&lt;&gt;"YYYY/MM/DD",$G173&lt;&gt;""),申込書!$K$22,"")</f>
        <v/>
      </c>
      <c r="DF173" s="369" t="str">
        <f>IF(DE173="","",IF(INDEX('コンテンツ＆備考マスタ'!$H:$J,MATCH(学校情報!DE$3,'コンテンツ＆備考マスタ'!$H:$H,0),3)="●",IF(AND(DE173&lt;&gt;"",ISNUMBER(申込書!$AC$22)=TRUE,申込書!$C$59&lt;&gt;"▼プルダウンより選択してください",申込書!$C$59&lt;&gt;""),申込書!$AC$22,""),"-"))</f>
        <v/>
      </c>
      <c r="DG173" s="369"/>
      <c r="DH173" s="369"/>
      <c r="DI173" s="369" t="str">
        <f>IF(AND(申込書!$C$59&lt;&gt;"▼プルダウンより選択してください",申込書!$C$59&lt;&gt;"",$G173&lt;&gt;"",申込書!$V$59="特定学年のみ"),"申し込みする","")</f>
        <v/>
      </c>
      <c r="DJ173" s="371"/>
      <c r="DK173" s="372"/>
      <c r="DL173" s="373" t="str">
        <f>IF(AND(申込書!$C$60&lt;&gt;"▼プルダウンより選択してください",申込書!$C$60&lt;&gt;"",申込書!$K$22&lt;&gt;"YYYY/MM/DD",$G173&lt;&gt;""),申込書!$K$22,"")</f>
        <v/>
      </c>
      <c r="DM173" s="369" t="str">
        <f>IF(DL173="","",IF(INDEX('コンテンツ＆備考マスタ'!$H:$J,MATCH(学校情報!DL$3,'コンテンツ＆備考マスタ'!$H:$H,0),3)="●",IF(AND(DL173&lt;&gt;"",ISNUMBER(申込書!$AC$22)=TRUE,申込書!$C$60&lt;&gt;"▼プルダウンより選択してください",申込書!$C$60&lt;&gt;""),申込書!$AC$22,""),"-"))</f>
        <v/>
      </c>
      <c r="DN173" s="369"/>
      <c r="DO173" s="369"/>
      <c r="DP173" s="369" t="str">
        <f>IF(AND(申込書!$C$60&lt;&gt;"▼プルダウンより選択してください",申込書!$C$60&lt;&gt;"",$G173&lt;&gt;"",申込書!$V$60="特定学年のみ"),"申し込みする","")</f>
        <v/>
      </c>
      <c r="DQ173" s="371"/>
      <c r="DR173" s="372"/>
      <c r="DS173" s="373" t="str">
        <f>IF(AND(申込書!$C$61&lt;&gt;"▼プルダウンより選択してください",申込書!$C$61&lt;&gt;"",申込書!$K$22&lt;&gt;"YYYY/MM/DD",$G173&lt;&gt;""),申込書!$K$22,"")</f>
        <v/>
      </c>
      <c r="DT173" s="369" t="str">
        <f>IF(DS173="","",IF(INDEX('コンテンツ＆備考マスタ'!$H:$J,MATCH(学校情報!DS$3,'コンテンツ＆備考マスタ'!$H:$H,0),3)="●",IF(AND(DS173&lt;&gt;"",ISNUMBER(申込書!$AC$22)=TRUE,申込書!$C$61&lt;&gt;"▼プルダウンより選択してください",申込書!$C$61&lt;&gt;""),申込書!$AC$22,""),"-"))</f>
        <v/>
      </c>
      <c r="DU173" s="369"/>
      <c r="DV173" s="369"/>
      <c r="DW173" s="369" t="str">
        <f>IF(AND(申込書!$C$61&lt;&gt;"▼プルダウンより選択してください",申込書!$C$61&lt;&gt;"",$G173&lt;&gt;"",申込書!$V$61="特定学年のみ"),"申し込みする","")</f>
        <v/>
      </c>
      <c r="DX173" s="371"/>
      <c r="DY173" s="372"/>
      <c r="DZ173" s="373" t="str">
        <f>IF(AND(申込書!$C$62&lt;&gt;"▼プルダウンより選択してください",申込書!$C$62&lt;&gt;"",申込書!$K$22&lt;&gt;"YYYY/MM/DD",$G173&lt;&gt;""),申込書!$K$22,"")</f>
        <v/>
      </c>
      <c r="EA173" s="369" t="str">
        <f>IF(DZ173="","",IF(INDEX('コンテンツ＆備考マスタ'!$H:$J,MATCH(学校情報!DZ$3,'コンテンツ＆備考マスタ'!$H:$H,0),3)="●",IF(AND(DZ173&lt;&gt;"",ISNUMBER(申込書!$AC$22)=TRUE,申込書!$C$62&lt;&gt;"▼プルダウンより選択してください",申込書!$C$62&lt;&gt;""),申込書!$AC$22,""),"-"))</f>
        <v/>
      </c>
      <c r="EB173" s="369"/>
      <c r="EC173" s="369"/>
      <c r="ED173" s="370" t="str">
        <f>IF(AND(申込書!$C$62&lt;&gt;"▼プルダウンより選択してください",申込書!$C$62&lt;&gt;"",$G173&lt;&gt;"",申込書!$V$62="特定学年のみ"),"申し込みする","")</f>
        <v/>
      </c>
      <c r="EE173" s="371"/>
      <c r="EF173" s="372"/>
      <c r="EG173" s="373" t="str">
        <f>IF(AND(申込書!$C$63&lt;&gt;"▼プルダウンより選択してください",申込書!$C$63&lt;&gt;"",申込書!$K$22&lt;&gt;"YYYY/MM/DD",$G173&lt;&gt;""),申込書!$K$22,"")</f>
        <v/>
      </c>
      <c r="EH173" s="369" t="str">
        <f>IF(EG173="","",IF(INDEX('コンテンツ＆備考マスタ'!$H:$J,MATCH(学校情報!EG$3,'コンテンツ＆備考マスタ'!$H:$H,0),3)="●",IF(AND(EG173&lt;&gt;"",ISNUMBER(申込書!$AC$22)=TRUE,申込書!$C$63&lt;&gt;"▼プルダウンより選択してください",申込書!$C$63&lt;&gt;""),申込書!$AC$22,""),"-"))</f>
        <v/>
      </c>
      <c r="EI173" s="369"/>
      <c r="EJ173" s="369"/>
      <c r="EK173" s="370" t="str">
        <f>IF(AND(申込書!$C$63&lt;&gt;"▼プルダウンより選択してください",申込書!$C$63&lt;&gt;"",$G173&lt;&gt;"",申込書!$V$63="特定学年のみ"),"申し込みする","")</f>
        <v/>
      </c>
      <c r="EL173" s="371"/>
      <c r="EM173" s="372"/>
      <c r="EN173" s="373" t="str">
        <f>IF(AND(申込書!$C$64&lt;&gt;"▼プルダウンより選択してください",申込書!$C$64&lt;&gt;"",申込書!$K$22&lt;&gt;"YYYY/MM/DD",$G173&lt;&gt;""),申込書!$K$22,"")</f>
        <v/>
      </c>
      <c r="EO173" s="369" t="str">
        <f>IF(EN173="","",IF(INDEX('コンテンツ＆備考マスタ'!$H:$J,MATCH(学校情報!EN$3,'コンテンツ＆備考マスタ'!$H:$H,0),3)="●",IF(AND(EN173&lt;&gt;"",ISNUMBER(申込書!$AC$22)=TRUE,申込書!$C$64&lt;&gt;"▼プルダウンより選択してください",申込書!$C$64&lt;&gt;""),申込書!$AC$22,""),"-"))</f>
        <v/>
      </c>
      <c r="EP173" s="369"/>
      <c r="EQ173" s="369"/>
      <c r="ER173" s="370" t="str">
        <f>IF(AND(申込書!$C$64&lt;&gt;"▼プルダウンより選択してください",申込書!$C$64&lt;&gt;"",$G173&lt;&gt;"",申込書!$V$64="特定学年のみ"),"申し込みする","")</f>
        <v/>
      </c>
      <c r="ES173" s="371"/>
      <c r="ET173" s="372"/>
      <c r="EU173" s="373" t="str">
        <f>IF(AND(申込書!$C$65&lt;&gt;"▼プルダウンより選択してください",申込書!$C$65&lt;&gt;"",申込書!$K$22&lt;&gt;"YYYY/MM/DD",$G173&lt;&gt;""),申込書!$K$22,"")</f>
        <v/>
      </c>
      <c r="EV173" s="369" t="str">
        <f>IF(EU173="","",IF(INDEX('コンテンツ＆備考マスタ'!$H:$J,MATCH(学校情報!EU$3,'コンテンツ＆備考マスタ'!$H:$H,0),3)="●",IF(AND(EU173&lt;&gt;"",ISNUMBER(申込書!$AC$22)=TRUE,申込書!$C$65&lt;&gt;"▼プルダウンより選択してください",申込書!$C$65&lt;&gt;""),申込書!$AC$22,""),"-"))</f>
        <v/>
      </c>
      <c r="EW173" s="369"/>
      <c r="EX173" s="369"/>
      <c r="EY173" s="370" t="str">
        <f>IF(AND(申込書!$C$65&lt;&gt;"▼プルダウンより選択してください",申込書!$C$65&lt;&gt;"",$G173&lt;&gt;"",申込書!$V$65="特定学年のみ"),"申し込みする","")</f>
        <v/>
      </c>
      <c r="EZ173" s="371"/>
      <c r="FA173" s="372"/>
      <c r="FB173" s="373" t="str">
        <f>IF(AND(申込書!$C$66&lt;&gt;"▼プルダウンより選択してください",申込書!$C$66&lt;&gt;"",申込書!$K$22&lt;&gt;"YYYY/MM/DD",$G173&lt;&gt;""),申込書!$K$22,"")</f>
        <v/>
      </c>
      <c r="FC173" s="369" t="str">
        <f>IF(FB173="","",IF(INDEX('コンテンツ＆備考マスタ'!$H:$J,MATCH(学校情報!FB$3,'コンテンツ＆備考マスタ'!$H:$H,0),3)="●",IF(AND(FB173&lt;&gt;"",ISNUMBER(申込書!$AC$22)=TRUE,申込書!$C$66&lt;&gt;"▼プルダウンより選択してください",申込書!$C$66&lt;&gt;""),申込書!$AC$22,""),"-"))</f>
        <v/>
      </c>
      <c r="FD173" s="369"/>
      <c r="FE173" s="369"/>
      <c r="FF173" s="370" t="str">
        <f>IF(AND(申込書!$C$66&lt;&gt;"▼プルダウンより選択してください",申込書!$C$66&lt;&gt;"",$G173&lt;&gt;"",申込書!$V$66="特定学年のみ"),"申し込みする","")</f>
        <v/>
      </c>
      <c r="FG173" s="371"/>
      <c r="FH173" s="372"/>
      <c r="FI173" s="373" t="str">
        <f>IF(AND(申込書!$C$67&lt;&gt;"▼プルダウンより選択してください",申込書!$C$67&lt;&gt;"",申込書!$K$22&lt;&gt;"YYYY/MM/DD",$G173&lt;&gt;""),申込書!$K$22,"")</f>
        <v/>
      </c>
      <c r="FJ173" s="369" t="str">
        <f>IF(FI173="","",IF(INDEX('コンテンツ＆備考マスタ'!$H:$J,MATCH(学校情報!FI$3,'コンテンツ＆備考マスタ'!$H:$H,0),3)="●",IF(AND(FI173&lt;&gt;"",ISNUMBER(申込書!$AC$22)=TRUE,申込書!$C$67&lt;&gt;"▼プルダウンより選択してください",申込書!$C$67&lt;&gt;""),申込書!$AC$22,""),"-"))</f>
        <v/>
      </c>
      <c r="FK173" s="369"/>
      <c r="FL173" s="369"/>
      <c r="FM173" s="370" t="str">
        <f>IF(AND(申込書!$C$67&lt;&gt;"▼プルダウンより選択してください",申込書!$C$67&lt;&gt;"",$G173&lt;&gt;"",申込書!$V$67="特定学年のみ"),"申し込みする","")</f>
        <v/>
      </c>
      <c r="FN173" s="371"/>
      <c r="FO173" s="372"/>
      <c r="FP173" s="373" t="str">
        <f>IF(AND(申込書!$C$68&lt;&gt;"▼プルダウンより選択してください",申込書!$C$68&lt;&gt;"",申込書!$K$22&lt;&gt;"YYYY/MM/DD",$G173&lt;&gt;""),申込書!$K$22,"")</f>
        <v/>
      </c>
      <c r="FQ173" s="369" t="str">
        <f>IF(FP173="","",IF(INDEX('コンテンツ＆備考マスタ'!$H:$J,MATCH(学校情報!FP$3,'コンテンツ＆備考マスタ'!$H:$H,0),3)="●",IF(AND(FP173&lt;&gt;"",ISNUMBER(申込書!$AC$22)=TRUE,申込書!$C$68&lt;&gt;"▼プルダウンより選択してください",申込書!$C$68&lt;&gt;""),申込書!$AC$22,""),"-"))</f>
        <v/>
      </c>
      <c r="FR173" s="369"/>
      <c r="FS173" s="369"/>
      <c r="FT173" s="370" t="str">
        <f>IF(AND(申込書!$C$68&lt;&gt;"▼プルダウンより選択してください",申込書!$C$68&lt;&gt;"",$G173&lt;&gt;"",申込書!$V$68="特定学年のみ"),"申し込みする","")</f>
        <v/>
      </c>
      <c r="FU173" s="371"/>
      <c r="FV173" s="372"/>
      <c r="FW173" s="373" t="str">
        <f>IF(AND(申込書!$C$69&lt;&gt;"▼プルダウンより選択してください",申込書!$C$69&lt;&gt;"",申込書!$K$22&lt;&gt;"YYYY/MM/DD",$G173&lt;&gt;""),申込書!$K$22,"")</f>
        <v/>
      </c>
      <c r="FX173" s="369" t="str">
        <f>IF(FW173="","",IF(INDEX('コンテンツ＆備考マスタ'!$H:$J,MATCH(学校情報!FW$3,'コンテンツ＆備考マスタ'!$H:$H,0),3)="●",IF(AND(FW173&lt;&gt;"",ISNUMBER(申込書!$AC$22)=TRUE,申込書!$C$69&lt;&gt;"▼プルダウンより選択してください",申込書!$C$69&lt;&gt;""),申込書!$AC$22,""),"-"))</f>
        <v/>
      </c>
      <c r="FY173" s="369"/>
      <c r="FZ173" s="369"/>
      <c r="GA173" s="370" t="str">
        <f>IF(AND(申込書!$C$69&lt;&gt;"▼プルダウンより選択してください",申込書!$C$69&lt;&gt;"",$G173&lt;&gt;"",申込書!$V$69="特定学年のみ"),"申し込みする","")</f>
        <v/>
      </c>
      <c r="GB173" s="371"/>
      <c r="GC173" s="372"/>
      <c r="GD173" s="373" t="str">
        <f>IF(AND(申込書!$C$70&lt;&gt;"▼プルダウンより選択してください",申込書!$C$70&lt;&gt;"",申込書!$K$22&lt;&gt;"YYYY/MM/DD",$G173&lt;&gt;""),申込書!$K$22,"")</f>
        <v/>
      </c>
      <c r="GE173" s="369" t="str">
        <f>IF(GD173="","",IF(INDEX('コンテンツ＆備考マスタ'!$H:$J,MATCH(学校情報!GD$3,'コンテンツ＆備考マスタ'!$H:$H,0),3)="●",IF(AND(GD173&lt;&gt;"",ISNUMBER(申込書!$AC$22)=TRUE,申込書!$C$70&lt;&gt;"▼プルダウンより選択してください",申込書!$C$70&lt;&gt;""),申込書!$AC$22,""),"-"))</f>
        <v/>
      </c>
      <c r="GF173" s="369"/>
      <c r="GG173" s="369"/>
      <c r="GH173" s="370" t="str">
        <f>IF(AND(申込書!$C$70&lt;&gt;"▼プルダウンより選択してください",申込書!$C$70&lt;&gt;"",$G173&lt;&gt;"",申込書!$V$70="特定学年のみ"),"申し込みする","")</f>
        <v/>
      </c>
      <c r="GI173" s="371"/>
      <c r="GJ173" s="372"/>
      <c r="GK173" s="373" t="str">
        <f>IF(AND(申込書!$C$71&lt;&gt;"▼プルダウンより選択してください",申込書!$C$71&lt;&gt;"",申込書!$K$22&lt;&gt;"YYYY/MM/DD",$G173&lt;&gt;""),申込書!$K$22,"")</f>
        <v/>
      </c>
      <c r="GL173" s="369" t="str">
        <f>IF(GK173="","",IF(INDEX('コンテンツ＆備考マスタ'!$H:$J,MATCH(学校情報!GK$3,'コンテンツ＆備考マスタ'!$H:$H,0),3)="●",IF(AND(GK173&lt;&gt;"",ISNUMBER(申込書!$AC$22)=TRUE,申込書!$C$71&lt;&gt;"▼プルダウンより選択してください",申込書!$C$71&lt;&gt;""),申込書!$AC$22,""),"-"))</f>
        <v/>
      </c>
      <c r="GM173" s="369"/>
      <c r="GN173" s="369"/>
      <c r="GO173" s="370" t="str">
        <f>IF(AND(申込書!$C$71&lt;&gt;"▼プルダウンより選択してください",申込書!$C$71&lt;&gt;"",$G173&lt;&gt;"",申込書!$V$71="特定学年のみ"),"申し込みする","")</f>
        <v/>
      </c>
      <c r="GP173" s="371"/>
      <c r="GQ173" s="372"/>
      <c r="GR173" s="373" t="str">
        <f>IF(AND(申込書!$C$72&lt;&gt;"▼プルダウンより選択してください",申込書!$C$72&lt;&gt;"",申込書!$K$22&lt;&gt;"YYYY/MM/DD",$G173&lt;&gt;""),申込書!$K$22,"")</f>
        <v/>
      </c>
      <c r="GS173" s="369" t="str">
        <f>IF(GR173="","",IF(INDEX('コンテンツ＆備考マスタ'!$H:$J,MATCH(学校情報!GR$3,'コンテンツ＆備考マスタ'!$H:$H,0),3)="●",IF(AND(GR173&lt;&gt;"",ISNUMBER(申込書!$AC$22)=TRUE,申込書!$C$72&lt;&gt;"▼プルダウンより選択してください",申込書!$C$72&lt;&gt;""),申込書!$AC$22,""),"-"))</f>
        <v/>
      </c>
      <c r="GT173" s="369"/>
      <c r="GU173" s="369"/>
      <c r="GV173" s="370" t="str">
        <f>IF(AND(申込書!$C$72&lt;&gt;"▼プルダウンより選択してください",申込書!$C$72&lt;&gt;"",$G173&lt;&gt;"",申込書!$V$72="特定学年のみ"),"申し込みする","")</f>
        <v/>
      </c>
      <c r="GW173" s="371"/>
      <c r="GX173" s="372"/>
      <c r="GY173" s="373" t="str">
        <f>IF(AND(申込書!$C$73&lt;&gt;"▼プルダウンより選択してください",申込書!$C$73&lt;&gt;"",申込書!$K$22&lt;&gt;"YYYY/MM/DD",$G173&lt;&gt;""),申込書!$K$22,"")</f>
        <v/>
      </c>
      <c r="GZ173" s="369" t="str">
        <f>IF(GY173="","",IF(INDEX('コンテンツ＆備考マスタ'!$H:$J,MATCH(学校情報!GY$3,'コンテンツ＆備考マスタ'!$H:$H,0),3)="●",IF(AND(GY173&lt;&gt;"",ISNUMBER(申込書!$AC$22)=TRUE,申込書!$C$73&lt;&gt;"▼プルダウンより選択してください",申込書!$C$73&lt;&gt;""),申込書!$AC$22,""),"-"))</f>
        <v/>
      </c>
      <c r="HA173" s="369"/>
      <c r="HB173" s="369"/>
      <c r="HC173" s="370" t="str">
        <f>IF(AND(申込書!$C$73&lt;&gt;"▼プルダウンより選択してください",申込書!$C$73&lt;&gt;"",$G173&lt;&gt;"",申込書!$V$73="特定学年のみ"),"申し込みする","")</f>
        <v/>
      </c>
      <c r="HD173" s="371"/>
      <c r="HE173" s="372"/>
      <c r="HF173" s="373" t="str">
        <f>IF(AND(申込書!$C$74&lt;&gt;"▼プルダウンより選択してください",申込書!$C$74&lt;&gt;"",申込書!$K$22&lt;&gt;"YYYY/MM/DD",$G173&lt;&gt;""),申込書!$K$22,"")</f>
        <v/>
      </c>
      <c r="HG173" s="369" t="str">
        <f>IF(HF173="","",IF(INDEX('コンテンツ＆備考マスタ'!$H:$J,MATCH(学校情報!HF$3,'コンテンツ＆備考マスタ'!$H:$H,0),3)="●",IF(AND(HF173&lt;&gt;"",ISNUMBER(申込書!$AC$22)=TRUE,申込書!$C$74&lt;&gt;"▼プルダウンより選択してください",申込書!$C$74&lt;&gt;""),申込書!$AC$22,""),"-"))</f>
        <v/>
      </c>
      <c r="HH173" s="369"/>
      <c r="HI173" s="369"/>
      <c r="HJ173" s="370" t="str">
        <f>IF(AND(申込書!$C$74&lt;&gt;"▼プルダウンより選択してください",申込書!$C$74&lt;&gt;"",$G173&lt;&gt;"",申込書!$V$74="特定学年のみ"),"申し込みする","")</f>
        <v/>
      </c>
      <c r="HK173" s="371"/>
      <c r="HL173" s="372"/>
      <c r="HM173" s="373" t="str">
        <f>IF(AND(申込書!$C$75&lt;&gt;"▼プルダウンより選択してください",申込書!$C$75&lt;&gt;"",申込書!$K$22&lt;&gt;"YYYY/MM/DD",$G173&lt;&gt;""),申込書!$K$22,"")</f>
        <v/>
      </c>
      <c r="HN173" s="369" t="str">
        <f>IF(HM173="","",IF(INDEX('コンテンツ＆備考マスタ'!$H:$J,MATCH(学校情報!HM$3,'コンテンツ＆備考マスタ'!$H:$H,0),3)="●",IF(AND(HM173&lt;&gt;"",ISNUMBER(申込書!$AC$22)=TRUE,申込書!$C$75&lt;&gt;"▼プルダウンより選択してください",申込書!$C$75&lt;&gt;""),申込書!$AC$22,""),"-"))</f>
        <v/>
      </c>
      <c r="HO173" s="369"/>
      <c r="HP173" s="369"/>
      <c r="HQ173" s="370" t="str">
        <f>IF(AND(申込書!$C$75&lt;&gt;"▼プルダウンより選択してください",申込書!$C$75&lt;&gt;"",$G173&lt;&gt;"",申込書!$V$75="特定学年のみ"),"申し込みする","")</f>
        <v/>
      </c>
      <c r="HR173" s="371"/>
      <c r="HS173" s="371"/>
      <c r="HT173" s="374" t="str">
        <f>IF(AND(申込書!$C$76&lt;&gt;"▼プルダウンより選択してください",申込書!$C$76&lt;&gt;"",申込書!$K$22&lt;&gt;"YYYY/MM/DD",$G173&lt;&gt;""),申込書!$K$22,"")</f>
        <v/>
      </c>
      <c r="HU173" s="369" t="str">
        <f>IF(HT173="","",IF(INDEX('コンテンツ＆備考マスタ'!$H:$J,MATCH(学校情報!HT$3,'コンテンツ＆備考マスタ'!$H:$H,0),3)="●",IF(AND(HT173&lt;&gt;"",ISNUMBER(申込書!$AC$22)=TRUE,申込書!$C$76&lt;&gt;"▼プルダウンより選択してください",申込書!$C$76&lt;&gt;""),申込書!$AC$22,""),"-"))</f>
        <v/>
      </c>
      <c r="HV173" s="369"/>
      <c r="HW173" s="369"/>
      <c r="HX173" s="370" t="str">
        <f>IF(AND(申込書!$C$76&lt;&gt;"▼プルダウンより選択してください",申込書!$C$76&lt;&gt;"",$G173&lt;&gt;"",申込書!$V$76="特定学年のみ"),"申し込みする","")</f>
        <v/>
      </c>
      <c r="HY173" s="371"/>
      <c r="HZ173" s="372"/>
      <c r="IA173" s="69"/>
    </row>
    <row r="174" spans="2:235" ht="26.85" hidden="1" customHeight="1" outlineLevel="1">
      <c r="B174" s="365">
        <f t="shared" si="6"/>
        <v>169</v>
      </c>
      <c r="C174" s="55"/>
      <c r="D174" s="56"/>
      <c r="E174" s="154"/>
      <c r="F174" s="57"/>
      <c r="G174" s="58"/>
      <c r="H174" s="59"/>
      <c r="I174" s="60"/>
      <c r="J174" s="61"/>
      <c r="K174" s="366" t="str">
        <f t="shared" si="7"/>
        <v/>
      </c>
      <c r="L174" s="62"/>
      <c r="M174" s="322"/>
      <c r="N174" s="63"/>
      <c r="O174" s="64"/>
      <c r="P174" s="367" t="str">
        <f t="shared" si="8"/>
        <v/>
      </c>
      <c r="Q174" s="65"/>
      <c r="R174" s="66"/>
      <c r="S174" s="67"/>
      <c r="T174" s="68"/>
      <c r="U174" s="68"/>
      <c r="V174" s="68"/>
      <c r="W174" s="66"/>
      <c r="X174" s="281"/>
      <c r="Y174" s="368" t="str">
        <f>IF(AND(申込書!$C$47&lt;&gt;"▼プルダウンより選択してください",申込書!$C$47&lt;&gt;"",申込書!$K$22&lt;&gt;"YYYY/MM/DD",$G174&lt;&gt;""),申込書!$K$22,"")</f>
        <v/>
      </c>
      <c r="Z174" s="369" t="str">
        <f>IF(Y174="","",IF(INDEX('コンテンツ＆備考マスタ'!$H:$J,MATCH(学校情報!Y$3,'コンテンツ＆備考マスタ'!$H:$H,0),3)="●",IF(AND(Y174&lt;&gt;"",ISNUMBER(申込書!$AC$22)=TRUE,申込書!$C$47&lt;&gt;"▼プルダウンより選択してください",申込書!$C$47&lt;&gt;""),申込書!$AC$22,""),"-"))</f>
        <v/>
      </c>
      <c r="AA174" s="369"/>
      <c r="AB174" s="369"/>
      <c r="AC174" s="370" t="str">
        <f>IF(AND(申込書!$C$47&lt;&gt;"▼プルダウンより選択してください",申込書!$C$47&lt;&gt;"",$G174&lt;&gt;"",申込書!$V$47="特定学年のみ"),"申し込みする","")</f>
        <v/>
      </c>
      <c r="AD174" s="371"/>
      <c r="AE174" s="372"/>
      <c r="AF174" s="373" t="str">
        <f>IF(AND(申込書!$C$48&lt;&gt;"▼プルダウンより選択してください",申込書!$C$48&lt;&gt;"",申込書!$K$22&lt;&gt;"YYYY/MM/DD",$G174&lt;&gt;""),申込書!$K$22,"")</f>
        <v/>
      </c>
      <c r="AG174" s="369" t="str">
        <f>IF(AF174="","",IF(INDEX('コンテンツ＆備考マスタ'!$H:$J,MATCH(学校情報!AF$3,'コンテンツ＆備考マスタ'!$H:$H,0),3)="●",IF(AND(AF174&lt;&gt;"",ISNUMBER(申込書!$AC$22)=TRUE,申込書!$C$48&lt;&gt;"▼プルダウンより選択してください",申込書!$C$48&lt;&gt;""),申込書!$AC$22,""),"-"))</f>
        <v/>
      </c>
      <c r="AH174" s="369"/>
      <c r="AI174" s="369"/>
      <c r="AJ174" s="370" t="str">
        <f>IF(AND(申込書!$C$48&lt;&gt;"▼プルダウンより選択してください",申込書!$C$48&lt;&gt;"",$G174&lt;&gt;"",申込書!$V$48="特定学年のみ"),"申し込みする","")</f>
        <v/>
      </c>
      <c r="AK174" s="371"/>
      <c r="AL174" s="372"/>
      <c r="AM174" s="373" t="str">
        <f>IF(AND(申込書!$C$49&lt;&gt;"▼プルダウンより選択してください",申込書!$C$49&lt;&gt;"",申込書!$K$22&lt;&gt;"YYYY/MM/DD",$G174&lt;&gt;""),申込書!$K$22,"")</f>
        <v/>
      </c>
      <c r="AN174" s="369" t="str">
        <f>IF(AM174="","",IF(INDEX('コンテンツ＆備考マスタ'!$H:$J,MATCH(学校情報!AM$3,'コンテンツ＆備考マスタ'!$H:$H,0),3)="●",IF(AND(AM174&lt;&gt;"",ISNUMBER(申込書!$AC$22)=TRUE,申込書!$C$49&lt;&gt;"▼プルダウンより選択してください",申込書!$C$49&lt;&gt;""),申込書!$AC$22,""),"-"))</f>
        <v/>
      </c>
      <c r="AO174" s="369"/>
      <c r="AP174" s="369"/>
      <c r="AQ174" s="370" t="str">
        <f>IF(AND(申込書!$C$49&lt;&gt;"▼プルダウンより選択してください",申込書!$C$49&lt;&gt;"",$G174&lt;&gt;"",申込書!$V$49="特定学年のみ"),"申し込みする","")</f>
        <v/>
      </c>
      <c r="AR174" s="371"/>
      <c r="AS174" s="372"/>
      <c r="AT174" s="373" t="str">
        <f>IF(AND(申込書!$C$50&lt;&gt;"▼プルダウンより選択してください",申込書!$C$50&lt;&gt;"",申込書!$K$22&lt;&gt;"YYYY/MM/DD",$G174&lt;&gt;""),申込書!$K$22,"")</f>
        <v/>
      </c>
      <c r="AU174" s="369" t="str">
        <f>IF(AT174="","",IF(INDEX('コンテンツ＆備考マスタ'!$H:$J,MATCH(学校情報!AT$3,'コンテンツ＆備考マスタ'!$H:$H,0),3)="●",IF(AND(AT174&lt;&gt;"",ISNUMBER(申込書!$AC$22)=TRUE,申込書!$C$50&lt;&gt;"▼プルダウンより選択してください",申込書!$C$50&lt;&gt;""),申込書!$AC$22,""),"-"))</f>
        <v/>
      </c>
      <c r="AV174" s="369"/>
      <c r="AW174" s="369"/>
      <c r="AX174" s="370" t="str">
        <f>IF(AND(申込書!$C$50&lt;&gt;"▼プルダウンより選択してください",申込書!$C$50&lt;&gt;"",$G174&lt;&gt;"",申込書!$V$50="特定学年のみ"),"申し込みする","")</f>
        <v/>
      </c>
      <c r="AY174" s="371"/>
      <c r="AZ174" s="372"/>
      <c r="BA174" s="373" t="str">
        <f>IF(AND(申込書!$C$51&lt;&gt;"▼プルダウンより選択してください",申込書!$C$51&lt;&gt;"",申込書!$K$22&lt;&gt;"YYYY/MM/DD",$G174&lt;&gt;""),申込書!$K$22,"")</f>
        <v/>
      </c>
      <c r="BB174" s="369" t="str">
        <f>IF(BA174="","",IF(INDEX('コンテンツ＆備考マスタ'!$H:$J,MATCH(学校情報!BA$3,'コンテンツ＆備考マスタ'!$H:$H,0),3)="●",IF(AND(BA174&lt;&gt;"",ISNUMBER(申込書!$AC$22)=TRUE,申込書!$C$51&lt;&gt;"▼プルダウンより選択してください",申込書!$C$51&lt;&gt;""),申込書!$AC$22,""),"-"))</f>
        <v/>
      </c>
      <c r="BC174" s="369"/>
      <c r="BD174" s="369"/>
      <c r="BE174" s="370" t="str">
        <f>IF(AND(申込書!$C$51&lt;&gt;"▼プルダウンより選択してください",申込書!$C$51&lt;&gt;"",$G174&lt;&gt;"",申込書!$V$51="特定学年のみ"),"申し込みする","")</f>
        <v/>
      </c>
      <c r="BF174" s="371"/>
      <c r="BG174" s="372"/>
      <c r="BH174" s="373" t="str">
        <f>IF(AND(申込書!$C$52&lt;&gt;"▼プルダウンより選択してください",申込書!$C$52&lt;&gt;"",申込書!$K$22&lt;&gt;"YYYY/MM/DD",$G174&lt;&gt;""),申込書!$K$22,"")</f>
        <v/>
      </c>
      <c r="BI174" s="369" t="str">
        <f>IF(BH174="","",IF(INDEX('コンテンツ＆備考マスタ'!$H:$J,MATCH(学校情報!BH$3,'コンテンツ＆備考マスタ'!$H:$H,0),3)="●",IF(AND(BH174&lt;&gt;"",ISNUMBER(申込書!$AC$22)=TRUE,申込書!$C$52&lt;&gt;"▼プルダウンより選択してください",申込書!$C$52&lt;&gt;""),申込書!$AC$22,""),"-"))</f>
        <v/>
      </c>
      <c r="BJ174" s="369"/>
      <c r="BK174" s="369"/>
      <c r="BL174" s="370" t="str">
        <f>IF(AND(申込書!$C$52&lt;&gt;"▼プルダウンより選択してください",申込書!$C$52&lt;&gt;"",$G174&lt;&gt;"",申込書!$V$52="特定学年のみ"),"申し込みする","")</f>
        <v/>
      </c>
      <c r="BM174" s="371"/>
      <c r="BN174" s="372"/>
      <c r="BO174" s="373" t="str">
        <f>IF(AND(申込書!$C$53&lt;&gt;"▼プルダウンより選択してください",申込書!$C$53&lt;&gt;"",申込書!$K$22&lt;&gt;"YYYY/MM/DD",$G174&lt;&gt;""),申込書!$K$22,"")</f>
        <v/>
      </c>
      <c r="BP174" s="369" t="str">
        <f>IF(BO174="","",IF(INDEX('コンテンツ＆備考マスタ'!$H:$J,MATCH(学校情報!BO$3,'コンテンツ＆備考マスタ'!$H:$H,0),3)="●",IF(AND(BO174&lt;&gt;"",ISNUMBER(申込書!$AC$22)=TRUE,申込書!$C$53&lt;&gt;"▼プルダウンより選択してください",申込書!$C$53&lt;&gt;""),申込書!$AC$22,""),"-"))</f>
        <v/>
      </c>
      <c r="BQ174" s="369"/>
      <c r="BR174" s="369"/>
      <c r="BS174" s="370" t="str">
        <f>IF(AND(申込書!$C$53&lt;&gt;"▼プルダウンより選択してください",申込書!$C$53&lt;&gt;"",$G174&lt;&gt;"",申込書!$V$53="特定学年のみ"),"申し込みする","")</f>
        <v/>
      </c>
      <c r="BT174" s="371"/>
      <c r="BU174" s="372"/>
      <c r="BV174" s="373" t="str">
        <f>IF(AND(申込書!$C$54&lt;&gt;"▼プルダウンより選択してください",申込書!$C$54&lt;&gt;"",申込書!$K$22&lt;&gt;"YYYY/MM/DD",$G174&lt;&gt;""),申込書!$K$22,"")</f>
        <v/>
      </c>
      <c r="BW174" s="369" t="str">
        <f>IF(BV174="","",IF(INDEX('コンテンツ＆備考マスタ'!$H:$J,MATCH(学校情報!BV$3,'コンテンツ＆備考マスタ'!$H:$H,0),3)="●",IF(AND(BV174&lt;&gt;"",ISNUMBER(申込書!$AC$22)=TRUE,申込書!$C$54&lt;&gt;"▼プルダウンより選択してください",申込書!$C$54&lt;&gt;""),申込書!$AC$22,""),"-"))</f>
        <v/>
      </c>
      <c r="BX174" s="369"/>
      <c r="BY174" s="369"/>
      <c r="BZ174" s="370" t="str">
        <f>IF(AND(申込書!$C$54&lt;&gt;"▼プルダウンより選択してください",申込書!$C$54&lt;&gt;"",$G174&lt;&gt;"",申込書!$V$54="特定学年のみ"),"申し込みする","")</f>
        <v/>
      </c>
      <c r="CA174" s="371"/>
      <c r="CB174" s="372"/>
      <c r="CC174" s="373" t="str">
        <f>IF(AND(申込書!$C$55&lt;&gt;"▼プルダウンより選択してください",申込書!$C$55&lt;&gt;"",申込書!$K$22&lt;&gt;"YYYY/MM/DD",$G174&lt;&gt;""),申込書!$K$22,"")</f>
        <v/>
      </c>
      <c r="CD174" s="369" t="str">
        <f>IF(CC174="","",IF(INDEX('コンテンツ＆備考マスタ'!$H:$J,MATCH(学校情報!CC$3,'コンテンツ＆備考マスタ'!$H:$H,0),3)="●",IF(AND(CC174&lt;&gt;"",ISNUMBER(申込書!$AC$22)=TRUE,申込書!$C$55&lt;&gt;"▼プルダウンより選択してください",申込書!$C$55&lt;&gt;""),申込書!$AC$22,""),"-"))</f>
        <v/>
      </c>
      <c r="CE174" s="369"/>
      <c r="CF174" s="369"/>
      <c r="CG174" s="370" t="str">
        <f>IF(AND(申込書!$C$55&lt;&gt;"▼プルダウンより選択してください",申込書!$C$55&lt;&gt;"",$G174&lt;&gt;"",申込書!$V$55="特定学年のみ"),"申し込みする","")</f>
        <v/>
      </c>
      <c r="CH174" s="371"/>
      <c r="CI174" s="372"/>
      <c r="CJ174" s="373" t="str">
        <f>IF(AND(申込書!$C$56&lt;&gt;"▼プルダウンより選択してください",申込書!$C$56&lt;&gt;"",申込書!$K$22&lt;&gt;"YYYY/MM/DD",$G174&lt;&gt;""),申込書!$K$22,"")</f>
        <v/>
      </c>
      <c r="CK174" s="369" t="str">
        <f>IF(CJ174="","",IF(INDEX('コンテンツ＆備考マスタ'!$H:$J,MATCH(学校情報!CJ$3,'コンテンツ＆備考マスタ'!$H:$H,0),3)="●",IF(AND(CJ174&lt;&gt;"",ISNUMBER(申込書!$AC$22)=TRUE,申込書!$C$56&lt;&gt;"▼プルダウンより選択してください",申込書!$C$56&lt;&gt;""),申込書!$AC$22,""),"-"))</f>
        <v/>
      </c>
      <c r="CL174" s="369"/>
      <c r="CM174" s="369"/>
      <c r="CN174" s="370" t="str">
        <f>IF(AND(申込書!$C$56&lt;&gt;"▼プルダウンより選択してください",申込書!$C$56&lt;&gt;"",$G174&lt;&gt;"",申込書!$V$56="特定学年のみ"),"申し込みする","")</f>
        <v/>
      </c>
      <c r="CO174" s="371"/>
      <c r="CP174" s="372"/>
      <c r="CQ174" s="373" t="str">
        <f>IF(AND(申込書!$C$57&lt;&gt;"▼プルダウンより選択してください",申込書!$C$57&lt;&gt;"",申込書!$K$22&lt;&gt;"YYYY/MM/DD",$G174&lt;&gt;""),申込書!$K$22,"")</f>
        <v/>
      </c>
      <c r="CR174" s="369" t="str">
        <f>IF(CQ174="","",IF(INDEX('コンテンツ＆備考マスタ'!$H:$J,MATCH(学校情報!CQ$3,'コンテンツ＆備考マスタ'!$H:$H,0),3)="●",IF(AND(CQ174&lt;&gt;"",ISNUMBER(申込書!$AC$22)=TRUE,申込書!$C$57&lt;&gt;"▼プルダウンより選択してください",申込書!$C$57&lt;&gt;""),申込書!$AC$22,""),"-"))</f>
        <v/>
      </c>
      <c r="CS174" s="369"/>
      <c r="CT174" s="369"/>
      <c r="CU174" s="369" t="str">
        <f>IF(AND(申込書!$C$57&lt;&gt;"▼プルダウンより選択してください",申込書!$C$57&lt;&gt;"",$G174&lt;&gt;"",申込書!$V$57="特定学年のみ"),"申し込みする","")</f>
        <v/>
      </c>
      <c r="CV174" s="371"/>
      <c r="CW174" s="372"/>
      <c r="CX174" s="373" t="str">
        <f>IF(AND(申込書!$C$58&lt;&gt;"▼プルダウンより選択してください",申込書!$C$58&lt;&gt;"",申込書!$K$22&lt;&gt;"YYYY/MM/DD",$G174&lt;&gt;""),申込書!$K$22,"")</f>
        <v/>
      </c>
      <c r="CY174" s="369" t="str">
        <f>IF(CX174="","",IF(INDEX('コンテンツ＆備考マスタ'!$H:$J,MATCH(学校情報!CX$3,'コンテンツ＆備考マスタ'!$H:$H,0),3)="●",IF(AND(CX174&lt;&gt;"",ISNUMBER(申込書!$AC$22)=TRUE,申込書!$C$58&lt;&gt;"▼プルダウンより選択してください",申込書!$C$58&lt;&gt;""),申込書!$AC$22,""),"-"))</f>
        <v/>
      </c>
      <c r="CZ174" s="369"/>
      <c r="DA174" s="369"/>
      <c r="DB174" s="369" t="str">
        <f>IF(AND(申込書!$C$58&lt;&gt;"▼プルダウンより選択してください",申込書!$C$58&lt;&gt;"",$G174&lt;&gt;"",申込書!$V$58="特定学年のみ"),"申し込みする","")</f>
        <v/>
      </c>
      <c r="DC174" s="371"/>
      <c r="DD174" s="372"/>
      <c r="DE174" s="373" t="str">
        <f>IF(AND(申込書!$C$59&lt;&gt;"▼プルダウンより選択してください",申込書!$C$59&lt;&gt;"",申込書!$K$22&lt;&gt;"YYYY/MM/DD",$G174&lt;&gt;""),申込書!$K$22,"")</f>
        <v/>
      </c>
      <c r="DF174" s="369" t="str">
        <f>IF(DE174="","",IF(INDEX('コンテンツ＆備考マスタ'!$H:$J,MATCH(学校情報!DE$3,'コンテンツ＆備考マスタ'!$H:$H,0),3)="●",IF(AND(DE174&lt;&gt;"",ISNUMBER(申込書!$AC$22)=TRUE,申込書!$C$59&lt;&gt;"▼プルダウンより選択してください",申込書!$C$59&lt;&gt;""),申込書!$AC$22,""),"-"))</f>
        <v/>
      </c>
      <c r="DG174" s="369"/>
      <c r="DH174" s="369"/>
      <c r="DI174" s="369" t="str">
        <f>IF(AND(申込書!$C$59&lt;&gt;"▼プルダウンより選択してください",申込書!$C$59&lt;&gt;"",$G174&lt;&gt;"",申込書!$V$59="特定学年のみ"),"申し込みする","")</f>
        <v/>
      </c>
      <c r="DJ174" s="371"/>
      <c r="DK174" s="372"/>
      <c r="DL174" s="373" t="str">
        <f>IF(AND(申込書!$C$60&lt;&gt;"▼プルダウンより選択してください",申込書!$C$60&lt;&gt;"",申込書!$K$22&lt;&gt;"YYYY/MM/DD",$G174&lt;&gt;""),申込書!$K$22,"")</f>
        <v/>
      </c>
      <c r="DM174" s="369" t="str">
        <f>IF(DL174="","",IF(INDEX('コンテンツ＆備考マスタ'!$H:$J,MATCH(学校情報!DL$3,'コンテンツ＆備考マスタ'!$H:$H,0),3)="●",IF(AND(DL174&lt;&gt;"",ISNUMBER(申込書!$AC$22)=TRUE,申込書!$C$60&lt;&gt;"▼プルダウンより選択してください",申込書!$C$60&lt;&gt;""),申込書!$AC$22,""),"-"))</f>
        <v/>
      </c>
      <c r="DN174" s="369"/>
      <c r="DO174" s="369"/>
      <c r="DP174" s="369" t="str">
        <f>IF(AND(申込書!$C$60&lt;&gt;"▼プルダウンより選択してください",申込書!$C$60&lt;&gt;"",$G174&lt;&gt;"",申込書!$V$60="特定学年のみ"),"申し込みする","")</f>
        <v/>
      </c>
      <c r="DQ174" s="371"/>
      <c r="DR174" s="372"/>
      <c r="DS174" s="373" t="str">
        <f>IF(AND(申込書!$C$61&lt;&gt;"▼プルダウンより選択してください",申込書!$C$61&lt;&gt;"",申込書!$K$22&lt;&gt;"YYYY/MM/DD",$G174&lt;&gt;""),申込書!$K$22,"")</f>
        <v/>
      </c>
      <c r="DT174" s="369" t="str">
        <f>IF(DS174="","",IF(INDEX('コンテンツ＆備考マスタ'!$H:$J,MATCH(学校情報!DS$3,'コンテンツ＆備考マスタ'!$H:$H,0),3)="●",IF(AND(DS174&lt;&gt;"",ISNUMBER(申込書!$AC$22)=TRUE,申込書!$C$61&lt;&gt;"▼プルダウンより選択してください",申込書!$C$61&lt;&gt;""),申込書!$AC$22,""),"-"))</f>
        <v/>
      </c>
      <c r="DU174" s="369"/>
      <c r="DV174" s="369"/>
      <c r="DW174" s="369" t="str">
        <f>IF(AND(申込書!$C$61&lt;&gt;"▼プルダウンより選択してください",申込書!$C$61&lt;&gt;"",$G174&lt;&gt;"",申込書!$V$61="特定学年のみ"),"申し込みする","")</f>
        <v/>
      </c>
      <c r="DX174" s="371"/>
      <c r="DY174" s="372"/>
      <c r="DZ174" s="373" t="str">
        <f>IF(AND(申込書!$C$62&lt;&gt;"▼プルダウンより選択してください",申込書!$C$62&lt;&gt;"",申込書!$K$22&lt;&gt;"YYYY/MM/DD",$G174&lt;&gt;""),申込書!$K$22,"")</f>
        <v/>
      </c>
      <c r="EA174" s="369" t="str">
        <f>IF(DZ174="","",IF(INDEX('コンテンツ＆備考マスタ'!$H:$J,MATCH(学校情報!DZ$3,'コンテンツ＆備考マスタ'!$H:$H,0),3)="●",IF(AND(DZ174&lt;&gt;"",ISNUMBER(申込書!$AC$22)=TRUE,申込書!$C$62&lt;&gt;"▼プルダウンより選択してください",申込書!$C$62&lt;&gt;""),申込書!$AC$22,""),"-"))</f>
        <v/>
      </c>
      <c r="EB174" s="369"/>
      <c r="EC174" s="369"/>
      <c r="ED174" s="370" t="str">
        <f>IF(AND(申込書!$C$62&lt;&gt;"▼プルダウンより選択してください",申込書!$C$62&lt;&gt;"",$G174&lt;&gt;"",申込書!$V$62="特定学年のみ"),"申し込みする","")</f>
        <v/>
      </c>
      <c r="EE174" s="371"/>
      <c r="EF174" s="372"/>
      <c r="EG174" s="373" t="str">
        <f>IF(AND(申込書!$C$63&lt;&gt;"▼プルダウンより選択してください",申込書!$C$63&lt;&gt;"",申込書!$K$22&lt;&gt;"YYYY/MM/DD",$G174&lt;&gt;""),申込書!$K$22,"")</f>
        <v/>
      </c>
      <c r="EH174" s="369" t="str">
        <f>IF(EG174="","",IF(INDEX('コンテンツ＆備考マスタ'!$H:$J,MATCH(学校情報!EG$3,'コンテンツ＆備考マスタ'!$H:$H,0),3)="●",IF(AND(EG174&lt;&gt;"",ISNUMBER(申込書!$AC$22)=TRUE,申込書!$C$63&lt;&gt;"▼プルダウンより選択してください",申込書!$C$63&lt;&gt;""),申込書!$AC$22,""),"-"))</f>
        <v/>
      </c>
      <c r="EI174" s="369"/>
      <c r="EJ174" s="369"/>
      <c r="EK174" s="370" t="str">
        <f>IF(AND(申込書!$C$63&lt;&gt;"▼プルダウンより選択してください",申込書!$C$63&lt;&gt;"",$G174&lt;&gt;"",申込書!$V$63="特定学年のみ"),"申し込みする","")</f>
        <v/>
      </c>
      <c r="EL174" s="371"/>
      <c r="EM174" s="372"/>
      <c r="EN174" s="373" t="str">
        <f>IF(AND(申込書!$C$64&lt;&gt;"▼プルダウンより選択してください",申込書!$C$64&lt;&gt;"",申込書!$K$22&lt;&gt;"YYYY/MM/DD",$G174&lt;&gt;""),申込書!$K$22,"")</f>
        <v/>
      </c>
      <c r="EO174" s="369" t="str">
        <f>IF(EN174="","",IF(INDEX('コンテンツ＆備考マスタ'!$H:$J,MATCH(学校情報!EN$3,'コンテンツ＆備考マスタ'!$H:$H,0),3)="●",IF(AND(EN174&lt;&gt;"",ISNUMBER(申込書!$AC$22)=TRUE,申込書!$C$64&lt;&gt;"▼プルダウンより選択してください",申込書!$C$64&lt;&gt;""),申込書!$AC$22,""),"-"))</f>
        <v/>
      </c>
      <c r="EP174" s="369"/>
      <c r="EQ174" s="369"/>
      <c r="ER174" s="370" t="str">
        <f>IF(AND(申込書!$C$64&lt;&gt;"▼プルダウンより選択してください",申込書!$C$64&lt;&gt;"",$G174&lt;&gt;"",申込書!$V$64="特定学年のみ"),"申し込みする","")</f>
        <v/>
      </c>
      <c r="ES174" s="371"/>
      <c r="ET174" s="372"/>
      <c r="EU174" s="373" t="str">
        <f>IF(AND(申込書!$C$65&lt;&gt;"▼プルダウンより選択してください",申込書!$C$65&lt;&gt;"",申込書!$K$22&lt;&gt;"YYYY/MM/DD",$G174&lt;&gt;""),申込書!$K$22,"")</f>
        <v/>
      </c>
      <c r="EV174" s="369" t="str">
        <f>IF(EU174="","",IF(INDEX('コンテンツ＆備考マスタ'!$H:$J,MATCH(学校情報!EU$3,'コンテンツ＆備考マスタ'!$H:$H,0),3)="●",IF(AND(EU174&lt;&gt;"",ISNUMBER(申込書!$AC$22)=TRUE,申込書!$C$65&lt;&gt;"▼プルダウンより選択してください",申込書!$C$65&lt;&gt;""),申込書!$AC$22,""),"-"))</f>
        <v/>
      </c>
      <c r="EW174" s="369"/>
      <c r="EX174" s="369"/>
      <c r="EY174" s="370" t="str">
        <f>IF(AND(申込書!$C$65&lt;&gt;"▼プルダウンより選択してください",申込書!$C$65&lt;&gt;"",$G174&lt;&gt;"",申込書!$V$65="特定学年のみ"),"申し込みする","")</f>
        <v/>
      </c>
      <c r="EZ174" s="371"/>
      <c r="FA174" s="372"/>
      <c r="FB174" s="373" t="str">
        <f>IF(AND(申込書!$C$66&lt;&gt;"▼プルダウンより選択してください",申込書!$C$66&lt;&gt;"",申込書!$K$22&lt;&gt;"YYYY/MM/DD",$G174&lt;&gt;""),申込書!$K$22,"")</f>
        <v/>
      </c>
      <c r="FC174" s="369" t="str">
        <f>IF(FB174="","",IF(INDEX('コンテンツ＆備考マスタ'!$H:$J,MATCH(学校情報!FB$3,'コンテンツ＆備考マスタ'!$H:$H,0),3)="●",IF(AND(FB174&lt;&gt;"",ISNUMBER(申込書!$AC$22)=TRUE,申込書!$C$66&lt;&gt;"▼プルダウンより選択してください",申込書!$C$66&lt;&gt;""),申込書!$AC$22,""),"-"))</f>
        <v/>
      </c>
      <c r="FD174" s="369"/>
      <c r="FE174" s="369"/>
      <c r="FF174" s="370" t="str">
        <f>IF(AND(申込書!$C$66&lt;&gt;"▼プルダウンより選択してください",申込書!$C$66&lt;&gt;"",$G174&lt;&gt;"",申込書!$V$66="特定学年のみ"),"申し込みする","")</f>
        <v/>
      </c>
      <c r="FG174" s="371"/>
      <c r="FH174" s="372"/>
      <c r="FI174" s="373" t="str">
        <f>IF(AND(申込書!$C$67&lt;&gt;"▼プルダウンより選択してください",申込書!$C$67&lt;&gt;"",申込書!$K$22&lt;&gt;"YYYY/MM/DD",$G174&lt;&gt;""),申込書!$K$22,"")</f>
        <v/>
      </c>
      <c r="FJ174" s="369" t="str">
        <f>IF(FI174="","",IF(INDEX('コンテンツ＆備考マスタ'!$H:$J,MATCH(学校情報!FI$3,'コンテンツ＆備考マスタ'!$H:$H,0),3)="●",IF(AND(FI174&lt;&gt;"",ISNUMBER(申込書!$AC$22)=TRUE,申込書!$C$67&lt;&gt;"▼プルダウンより選択してください",申込書!$C$67&lt;&gt;""),申込書!$AC$22,""),"-"))</f>
        <v/>
      </c>
      <c r="FK174" s="369"/>
      <c r="FL174" s="369"/>
      <c r="FM174" s="370" t="str">
        <f>IF(AND(申込書!$C$67&lt;&gt;"▼プルダウンより選択してください",申込書!$C$67&lt;&gt;"",$G174&lt;&gt;"",申込書!$V$67="特定学年のみ"),"申し込みする","")</f>
        <v/>
      </c>
      <c r="FN174" s="371"/>
      <c r="FO174" s="372"/>
      <c r="FP174" s="373" t="str">
        <f>IF(AND(申込書!$C$68&lt;&gt;"▼プルダウンより選択してください",申込書!$C$68&lt;&gt;"",申込書!$K$22&lt;&gt;"YYYY/MM/DD",$G174&lt;&gt;""),申込書!$K$22,"")</f>
        <v/>
      </c>
      <c r="FQ174" s="369" t="str">
        <f>IF(FP174="","",IF(INDEX('コンテンツ＆備考マスタ'!$H:$J,MATCH(学校情報!FP$3,'コンテンツ＆備考マスタ'!$H:$H,0),3)="●",IF(AND(FP174&lt;&gt;"",ISNUMBER(申込書!$AC$22)=TRUE,申込書!$C$68&lt;&gt;"▼プルダウンより選択してください",申込書!$C$68&lt;&gt;""),申込書!$AC$22,""),"-"))</f>
        <v/>
      </c>
      <c r="FR174" s="369"/>
      <c r="FS174" s="369"/>
      <c r="FT174" s="370" t="str">
        <f>IF(AND(申込書!$C$68&lt;&gt;"▼プルダウンより選択してください",申込書!$C$68&lt;&gt;"",$G174&lt;&gt;"",申込書!$V$68="特定学年のみ"),"申し込みする","")</f>
        <v/>
      </c>
      <c r="FU174" s="371"/>
      <c r="FV174" s="372"/>
      <c r="FW174" s="373" t="str">
        <f>IF(AND(申込書!$C$69&lt;&gt;"▼プルダウンより選択してください",申込書!$C$69&lt;&gt;"",申込書!$K$22&lt;&gt;"YYYY/MM/DD",$G174&lt;&gt;""),申込書!$K$22,"")</f>
        <v/>
      </c>
      <c r="FX174" s="369" t="str">
        <f>IF(FW174="","",IF(INDEX('コンテンツ＆備考マスタ'!$H:$J,MATCH(学校情報!FW$3,'コンテンツ＆備考マスタ'!$H:$H,0),3)="●",IF(AND(FW174&lt;&gt;"",ISNUMBER(申込書!$AC$22)=TRUE,申込書!$C$69&lt;&gt;"▼プルダウンより選択してください",申込書!$C$69&lt;&gt;""),申込書!$AC$22,""),"-"))</f>
        <v/>
      </c>
      <c r="FY174" s="369"/>
      <c r="FZ174" s="369"/>
      <c r="GA174" s="370" t="str">
        <f>IF(AND(申込書!$C$69&lt;&gt;"▼プルダウンより選択してください",申込書!$C$69&lt;&gt;"",$G174&lt;&gt;"",申込書!$V$69="特定学年のみ"),"申し込みする","")</f>
        <v/>
      </c>
      <c r="GB174" s="371"/>
      <c r="GC174" s="372"/>
      <c r="GD174" s="373" t="str">
        <f>IF(AND(申込書!$C$70&lt;&gt;"▼プルダウンより選択してください",申込書!$C$70&lt;&gt;"",申込書!$K$22&lt;&gt;"YYYY/MM/DD",$G174&lt;&gt;""),申込書!$K$22,"")</f>
        <v/>
      </c>
      <c r="GE174" s="369" t="str">
        <f>IF(GD174="","",IF(INDEX('コンテンツ＆備考マスタ'!$H:$J,MATCH(学校情報!GD$3,'コンテンツ＆備考マスタ'!$H:$H,0),3)="●",IF(AND(GD174&lt;&gt;"",ISNUMBER(申込書!$AC$22)=TRUE,申込書!$C$70&lt;&gt;"▼プルダウンより選択してください",申込書!$C$70&lt;&gt;""),申込書!$AC$22,""),"-"))</f>
        <v/>
      </c>
      <c r="GF174" s="369"/>
      <c r="GG174" s="369"/>
      <c r="GH174" s="370" t="str">
        <f>IF(AND(申込書!$C$70&lt;&gt;"▼プルダウンより選択してください",申込書!$C$70&lt;&gt;"",$G174&lt;&gt;"",申込書!$V$70="特定学年のみ"),"申し込みする","")</f>
        <v/>
      </c>
      <c r="GI174" s="371"/>
      <c r="GJ174" s="372"/>
      <c r="GK174" s="373" t="str">
        <f>IF(AND(申込書!$C$71&lt;&gt;"▼プルダウンより選択してください",申込書!$C$71&lt;&gt;"",申込書!$K$22&lt;&gt;"YYYY/MM/DD",$G174&lt;&gt;""),申込書!$K$22,"")</f>
        <v/>
      </c>
      <c r="GL174" s="369" t="str">
        <f>IF(GK174="","",IF(INDEX('コンテンツ＆備考マスタ'!$H:$J,MATCH(学校情報!GK$3,'コンテンツ＆備考マスタ'!$H:$H,0),3)="●",IF(AND(GK174&lt;&gt;"",ISNUMBER(申込書!$AC$22)=TRUE,申込書!$C$71&lt;&gt;"▼プルダウンより選択してください",申込書!$C$71&lt;&gt;""),申込書!$AC$22,""),"-"))</f>
        <v/>
      </c>
      <c r="GM174" s="369"/>
      <c r="GN174" s="369"/>
      <c r="GO174" s="370" t="str">
        <f>IF(AND(申込書!$C$71&lt;&gt;"▼プルダウンより選択してください",申込書!$C$71&lt;&gt;"",$G174&lt;&gt;"",申込書!$V$71="特定学年のみ"),"申し込みする","")</f>
        <v/>
      </c>
      <c r="GP174" s="371"/>
      <c r="GQ174" s="372"/>
      <c r="GR174" s="373" t="str">
        <f>IF(AND(申込書!$C$72&lt;&gt;"▼プルダウンより選択してください",申込書!$C$72&lt;&gt;"",申込書!$K$22&lt;&gt;"YYYY/MM/DD",$G174&lt;&gt;""),申込書!$K$22,"")</f>
        <v/>
      </c>
      <c r="GS174" s="369" t="str">
        <f>IF(GR174="","",IF(INDEX('コンテンツ＆備考マスタ'!$H:$J,MATCH(学校情報!GR$3,'コンテンツ＆備考マスタ'!$H:$H,0),3)="●",IF(AND(GR174&lt;&gt;"",ISNUMBER(申込書!$AC$22)=TRUE,申込書!$C$72&lt;&gt;"▼プルダウンより選択してください",申込書!$C$72&lt;&gt;""),申込書!$AC$22,""),"-"))</f>
        <v/>
      </c>
      <c r="GT174" s="369"/>
      <c r="GU174" s="369"/>
      <c r="GV174" s="370" t="str">
        <f>IF(AND(申込書!$C$72&lt;&gt;"▼プルダウンより選択してください",申込書!$C$72&lt;&gt;"",$G174&lt;&gt;"",申込書!$V$72="特定学年のみ"),"申し込みする","")</f>
        <v/>
      </c>
      <c r="GW174" s="371"/>
      <c r="GX174" s="372"/>
      <c r="GY174" s="373" t="str">
        <f>IF(AND(申込書!$C$73&lt;&gt;"▼プルダウンより選択してください",申込書!$C$73&lt;&gt;"",申込書!$K$22&lt;&gt;"YYYY/MM/DD",$G174&lt;&gt;""),申込書!$K$22,"")</f>
        <v/>
      </c>
      <c r="GZ174" s="369" t="str">
        <f>IF(GY174="","",IF(INDEX('コンテンツ＆備考マスタ'!$H:$J,MATCH(学校情報!GY$3,'コンテンツ＆備考マスタ'!$H:$H,0),3)="●",IF(AND(GY174&lt;&gt;"",ISNUMBER(申込書!$AC$22)=TRUE,申込書!$C$73&lt;&gt;"▼プルダウンより選択してください",申込書!$C$73&lt;&gt;""),申込書!$AC$22,""),"-"))</f>
        <v/>
      </c>
      <c r="HA174" s="369"/>
      <c r="HB174" s="369"/>
      <c r="HC174" s="370" t="str">
        <f>IF(AND(申込書!$C$73&lt;&gt;"▼プルダウンより選択してください",申込書!$C$73&lt;&gt;"",$G174&lt;&gt;"",申込書!$V$73="特定学年のみ"),"申し込みする","")</f>
        <v/>
      </c>
      <c r="HD174" s="371"/>
      <c r="HE174" s="372"/>
      <c r="HF174" s="373" t="str">
        <f>IF(AND(申込書!$C$74&lt;&gt;"▼プルダウンより選択してください",申込書!$C$74&lt;&gt;"",申込書!$K$22&lt;&gt;"YYYY/MM/DD",$G174&lt;&gt;""),申込書!$K$22,"")</f>
        <v/>
      </c>
      <c r="HG174" s="369" t="str">
        <f>IF(HF174="","",IF(INDEX('コンテンツ＆備考マスタ'!$H:$J,MATCH(学校情報!HF$3,'コンテンツ＆備考マスタ'!$H:$H,0),3)="●",IF(AND(HF174&lt;&gt;"",ISNUMBER(申込書!$AC$22)=TRUE,申込書!$C$74&lt;&gt;"▼プルダウンより選択してください",申込書!$C$74&lt;&gt;""),申込書!$AC$22,""),"-"))</f>
        <v/>
      </c>
      <c r="HH174" s="369"/>
      <c r="HI174" s="369"/>
      <c r="HJ174" s="370" t="str">
        <f>IF(AND(申込書!$C$74&lt;&gt;"▼プルダウンより選択してください",申込書!$C$74&lt;&gt;"",$G174&lt;&gt;"",申込書!$V$74="特定学年のみ"),"申し込みする","")</f>
        <v/>
      </c>
      <c r="HK174" s="371"/>
      <c r="HL174" s="372"/>
      <c r="HM174" s="373" t="str">
        <f>IF(AND(申込書!$C$75&lt;&gt;"▼プルダウンより選択してください",申込書!$C$75&lt;&gt;"",申込書!$K$22&lt;&gt;"YYYY/MM/DD",$G174&lt;&gt;""),申込書!$K$22,"")</f>
        <v/>
      </c>
      <c r="HN174" s="369" t="str">
        <f>IF(HM174="","",IF(INDEX('コンテンツ＆備考マスタ'!$H:$J,MATCH(学校情報!HM$3,'コンテンツ＆備考マスタ'!$H:$H,0),3)="●",IF(AND(HM174&lt;&gt;"",ISNUMBER(申込書!$AC$22)=TRUE,申込書!$C$75&lt;&gt;"▼プルダウンより選択してください",申込書!$C$75&lt;&gt;""),申込書!$AC$22,""),"-"))</f>
        <v/>
      </c>
      <c r="HO174" s="369"/>
      <c r="HP174" s="369"/>
      <c r="HQ174" s="370" t="str">
        <f>IF(AND(申込書!$C$75&lt;&gt;"▼プルダウンより選択してください",申込書!$C$75&lt;&gt;"",$G174&lt;&gt;"",申込書!$V$75="特定学年のみ"),"申し込みする","")</f>
        <v/>
      </c>
      <c r="HR174" s="371"/>
      <c r="HS174" s="371"/>
      <c r="HT174" s="374" t="str">
        <f>IF(AND(申込書!$C$76&lt;&gt;"▼プルダウンより選択してください",申込書!$C$76&lt;&gt;"",申込書!$K$22&lt;&gt;"YYYY/MM/DD",$G174&lt;&gt;""),申込書!$K$22,"")</f>
        <v/>
      </c>
      <c r="HU174" s="369" t="str">
        <f>IF(HT174="","",IF(INDEX('コンテンツ＆備考マスタ'!$H:$J,MATCH(学校情報!HT$3,'コンテンツ＆備考マスタ'!$H:$H,0),3)="●",IF(AND(HT174&lt;&gt;"",ISNUMBER(申込書!$AC$22)=TRUE,申込書!$C$76&lt;&gt;"▼プルダウンより選択してください",申込書!$C$76&lt;&gt;""),申込書!$AC$22,""),"-"))</f>
        <v/>
      </c>
      <c r="HV174" s="369"/>
      <c r="HW174" s="369"/>
      <c r="HX174" s="370" t="str">
        <f>IF(AND(申込書!$C$76&lt;&gt;"▼プルダウンより選択してください",申込書!$C$76&lt;&gt;"",$G174&lt;&gt;"",申込書!$V$76="特定学年のみ"),"申し込みする","")</f>
        <v/>
      </c>
      <c r="HY174" s="371"/>
      <c r="HZ174" s="372"/>
      <c r="IA174" s="69"/>
    </row>
    <row r="175" spans="2:235" ht="26.85" hidden="1" customHeight="1" outlineLevel="1">
      <c r="B175" s="365">
        <f t="shared" si="6"/>
        <v>170</v>
      </c>
      <c r="C175" s="55"/>
      <c r="D175" s="56"/>
      <c r="E175" s="154"/>
      <c r="F175" s="57"/>
      <c r="G175" s="58"/>
      <c r="H175" s="59"/>
      <c r="I175" s="60"/>
      <c r="J175" s="61"/>
      <c r="K175" s="366" t="str">
        <f t="shared" si="7"/>
        <v/>
      </c>
      <c r="L175" s="62"/>
      <c r="M175" s="322"/>
      <c r="N175" s="63"/>
      <c r="O175" s="64"/>
      <c r="P175" s="367" t="str">
        <f t="shared" si="8"/>
        <v/>
      </c>
      <c r="Q175" s="65"/>
      <c r="R175" s="66"/>
      <c r="S175" s="67"/>
      <c r="T175" s="68"/>
      <c r="U175" s="68"/>
      <c r="V175" s="68"/>
      <c r="W175" s="66"/>
      <c r="X175" s="281"/>
      <c r="Y175" s="368" t="str">
        <f>IF(AND(申込書!$C$47&lt;&gt;"▼プルダウンより選択してください",申込書!$C$47&lt;&gt;"",申込書!$K$22&lt;&gt;"YYYY/MM/DD",$G175&lt;&gt;""),申込書!$K$22,"")</f>
        <v/>
      </c>
      <c r="Z175" s="369" t="str">
        <f>IF(Y175="","",IF(INDEX('コンテンツ＆備考マスタ'!$H:$J,MATCH(学校情報!Y$3,'コンテンツ＆備考マスタ'!$H:$H,0),3)="●",IF(AND(Y175&lt;&gt;"",ISNUMBER(申込書!$AC$22)=TRUE,申込書!$C$47&lt;&gt;"▼プルダウンより選択してください",申込書!$C$47&lt;&gt;""),申込書!$AC$22,""),"-"))</f>
        <v/>
      </c>
      <c r="AA175" s="369"/>
      <c r="AB175" s="369"/>
      <c r="AC175" s="370" t="str">
        <f>IF(AND(申込書!$C$47&lt;&gt;"▼プルダウンより選択してください",申込書!$C$47&lt;&gt;"",$G175&lt;&gt;"",申込書!$V$47="特定学年のみ"),"申し込みする","")</f>
        <v/>
      </c>
      <c r="AD175" s="371"/>
      <c r="AE175" s="372"/>
      <c r="AF175" s="373" t="str">
        <f>IF(AND(申込書!$C$48&lt;&gt;"▼プルダウンより選択してください",申込書!$C$48&lt;&gt;"",申込書!$K$22&lt;&gt;"YYYY/MM/DD",$G175&lt;&gt;""),申込書!$K$22,"")</f>
        <v/>
      </c>
      <c r="AG175" s="369" t="str">
        <f>IF(AF175="","",IF(INDEX('コンテンツ＆備考マスタ'!$H:$J,MATCH(学校情報!AF$3,'コンテンツ＆備考マスタ'!$H:$H,0),3)="●",IF(AND(AF175&lt;&gt;"",ISNUMBER(申込書!$AC$22)=TRUE,申込書!$C$48&lt;&gt;"▼プルダウンより選択してください",申込書!$C$48&lt;&gt;""),申込書!$AC$22,""),"-"))</f>
        <v/>
      </c>
      <c r="AH175" s="369"/>
      <c r="AI175" s="369"/>
      <c r="AJ175" s="370" t="str">
        <f>IF(AND(申込書!$C$48&lt;&gt;"▼プルダウンより選択してください",申込書!$C$48&lt;&gt;"",$G175&lt;&gt;"",申込書!$V$48="特定学年のみ"),"申し込みする","")</f>
        <v/>
      </c>
      <c r="AK175" s="371"/>
      <c r="AL175" s="372"/>
      <c r="AM175" s="373" t="str">
        <f>IF(AND(申込書!$C$49&lt;&gt;"▼プルダウンより選択してください",申込書!$C$49&lt;&gt;"",申込書!$K$22&lt;&gt;"YYYY/MM/DD",$G175&lt;&gt;""),申込書!$K$22,"")</f>
        <v/>
      </c>
      <c r="AN175" s="369" t="str">
        <f>IF(AM175="","",IF(INDEX('コンテンツ＆備考マスタ'!$H:$J,MATCH(学校情報!AM$3,'コンテンツ＆備考マスタ'!$H:$H,0),3)="●",IF(AND(AM175&lt;&gt;"",ISNUMBER(申込書!$AC$22)=TRUE,申込書!$C$49&lt;&gt;"▼プルダウンより選択してください",申込書!$C$49&lt;&gt;""),申込書!$AC$22,""),"-"))</f>
        <v/>
      </c>
      <c r="AO175" s="369"/>
      <c r="AP175" s="369"/>
      <c r="AQ175" s="370" t="str">
        <f>IF(AND(申込書!$C$49&lt;&gt;"▼プルダウンより選択してください",申込書!$C$49&lt;&gt;"",$G175&lt;&gt;"",申込書!$V$49="特定学年のみ"),"申し込みする","")</f>
        <v/>
      </c>
      <c r="AR175" s="371"/>
      <c r="AS175" s="372"/>
      <c r="AT175" s="373" t="str">
        <f>IF(AND(申込書!$C$50&lt;&gt;"▼プルダウンより選択してください",申込書!$C$50&lt;&gt;"",申込書!$K$22&lt;&gt;"YYYY/MM/DD",$G175&lt;&gt;""),申込書!$K$22,"")</f>
        <v/>
      </c>
      <c r="AU175" s="369" t="str">
        <f>IF(AT175="","",IF(INDEX('コンテンツ＆備考マスタ'!$H:$J,MATCH(学校情報!AT$3,'コンテンツ＆備考マスタ'!$H:$H,0),3)="●",IF(AND(AT175&lt;&gt;"",ISNUMBER(申込書!$AC$22)=TRUE,申込書!$C$50&lt;&gt;"▼プルダウンより選択してください",申込書!$C$50&lt;&gt;""),申込書!$AC$22,""),"-"))</f>
        <v/>
      </c>
      <c r="AV175" s="369"/>
      <c r="AW175" s="369"/>
      <c r="AX175" s="370" t="str">
        <f>IF(AND(申込書!$C$50&lt;&gt;"▼プルダウンより選択してください",申込書!$C$50&lt;&gt;"",$G175&lt;&gt;"",申込書!$V$50="特定学年のみ"),"申し込みする","")</f>
        <v/>
      </c>
      <c r="AY175" s="371"/>
      <c r="AZ175" s="372"/>
      <c r="BA175" s="373" t="str">
        <f>IF(AND(申込書!$C$51&lt;&gt;"▼プルダウンより選択してください",申込書!$C$51&lt;&gt;"",申込書!$K$22&lt;&gt;"YYYY/MM/DD",$G175&lt;&gt;""),申込書!$K$22,"")</f>
        <v/>
      </c>
      <c r="BB175" s="369" t="str">
        <f>IF(BA175="","",IF(INDEX('コンテンツ＆備考マスタ'!$H:$J,MATCH(学校情報!BA$3,'コンテンツ＆備考マスタ'!$H:$H,0),3)="●",IF(AND(BA175&lt;&gt;"",ISNUMBER(申込書!$AC$22)=TRUE,申込書!$C$51&lt;&gt;"▼プルダウンより選択してください",申込書!$C$51&lt;&gt;""),申込書!$AC$22,""),"-"))</f>
        <v/>
      </c>
      <c r="BC175" s="369"/>
      <c r="BD175" s="369"/>
      <c r="BE175" s="370" t="str">
        <f>IF(AND(申込書!$C$51&lt;&gt;"▼プルダウンより選択してください",申込書!$C$51&lt;&gt;"",$G175&lt;&gt;"",申込書!$V$51="特定学年のみ"),"申し込みする","")</f>
        <v/>
      </c>
      <c r="BF175" s="371"/>
      <c r="BG175" s="372"/>
      <c r="BH175" s="373" t="str">
        <f>IF(AND(申込書!$C$52&lt;&gt;"▼プルダウンより選択してください",申込書!$C$52&lt;&gt;"",申込書!$K$22&lt;&gt;"YYYY/MM/DD",$G175&lt;&gt;""),申込書!$K$22,"")</f>
        <v/>
      </c>
      <c r="BI175" s="369" t="str">
        <f>IF(BH175="","",IF(INDEX('コンテンツ＆備考マスタ'!$H:$J,MATCH(学校情報!BH$3,'コンテンツ＆備考マスタ'!$H:$H,0),3)="●",IF(AND(BH175&lt;&gt;"",ISNUMBER(申込書!$AC$22)=TRUE,申込書!$C$52&lt;&gt;"▼プルダウンより選択してください",申込書!$C$52&lt;&gt;""),申込書!$AC$22,""),"-"))</f>
        <v/>
      </c>
      <c r="BJ175" s="369"/>
      <c r="BK175" s="369"/>
      <c r="BL175" s="370" t="str">
        <f>IF(AND(申込書!$C$52&lt;&gt;"▼プルダウンより選択してください",申込書!$C$52&lt;&gt;"",$G175&lt;&gt;"",申込書!$V$52="特定学年のみ"),"申し込みする","")</f>
        <v/>
      </c>
      <c r="BM175" s="371"/>
      <c r="BN175" s="372"/>
      <c r="BO175" s="373" t="str">
        <f>IF(AND(申込書!$C$53&lt;&gt;"▼プルダウンより選択してください",申込書!$C$53&lt;&gt;"",申込書!$K$22&lt;&gt;"YYYY/MM/DD",$G175&lt;&gt;""),申込書!$K$22,"")</f>
        <v/>
      </c>
      <c r="BP175" s="369" t="str">
        <f>IF(BO175="","",IF(INDEX('コンテンツ＆備考マスタ'!$H:$J,MATCH(学校情報!BO$3,'コンテンツ＆備考マスタ'!$H:$H,0),3)="●",IF(AND(BO175&lt;&gt;"",ISNUMBER(申込書!$AC$22)=TRUE,申込書!$C$53&lt;&gt;"▼プルダウンより選択してください",申込書!$C$53&lt;&gt;""),申込書!$AC$22,""),"-"))</f>
        <v/>
      </c>
      <c r="BQ175" s="369"/>
      <c r="BR175" s="369"/>
      <c r="BS175" s="370" t="str">
        <f>IF(AND(申込書!$C$53&lt;&gt;"▼プルダウンより選択してください",申込書!$C$53&lt;&gt;"",$G175&lt;&gt;"",申込書!$V$53="特定学年のみ"),"申し込みする","")</f>
        <v/>
      </c>
      <c r="BT175" s="371"/>
      <c r="BU175" s="372"/>
      <c r="BV175" s="373" t="str">
        <f>IF(AND(申込書!$C$54&lt;&gt;"▼プルダウンより選択してください",申込書!$C$54&lt;&gt;"",申込書!$K$22&lt;&gt;"YYYY/MM/DD",$G175&lt;&gt;""),申込書!$K$22,"")</f>
        <v/>
      </c>
      <c r="BW175" s="369" t="str">
        <f>IF(BV175="","",IF(INDEX('コンテンツ＆備考マスタ'!$H:$J,MATCH(学校情報!BV$3,'コンテンツ＆備考マスタ'!$H:$H,0),3)="●",IF(AND(BV175&lt;&gt;"",ISNUMBER(申込書!$AC$22)=TRUE,申込書!$C$54&lt;&gt;"▼プルダウンより選択してください",申込書!$C$54&lt;&gt;""),申込書!$AC$22,""),"-"))</f>
        <v/>
      </c>
      <c r="BX175" s="369"/>
      <c r="BY175" s="369"/>
      <c r="BZ175" s="370" t="str">
        <f>IF(AND(申込書!$C$54&lt;&gt;"▼プルダウンより選択してください",申込書!$C$54&lt;&gt;"",$G175&lt;&gt;"",申込書!$V$54="特定学年のみ"),"申し込みする","")</f>
        <v/>
      </c>
      <c r="CA175" s="371"/>
      <c r="CB175" s="372"/>
      <c r="CC175" s="373" t="str">
        <f>IF(AND(申込書!$C$55&lt;&gt;"▼プルダウンより選択してください",申込書!$C$55&lt;&gt;"",申込書!$K$22&lt;&gt;"YYYY/MM/DD",$G175&lt;&gt;""),申込書!$K$22,"")</f>
        <v/>
      </c>
      <c r="CD175" s="369" t="str">
        <f>IF(CC175="","",IF(INDEX('コンテンツ＆備考マスタ'!$H:$J,MATCH(学校情報!CC$3,'コンテンツ＆備考マスタ'!$H:$H,0),3)="●",IF(AND(CC175&lt;&gt;"",ISNUMBER(申込書!$AC$22)=TRUE,申込書!$C$55&lt;&gt;"▼プルダウンより選択してください",申込書!$C$55&lt;&gt;""),申込書!$AC$22,""),"-"))</f>
        <v/>
      </c>
      <c r="CE175" s="369"/>
      <c r="CF175" s="369"/>
      <c r="CG175" s="370" t="str">
        <f>IF(AND(申込書!$C$55&lt;&gt;"▼プルダウンより選択してください",申込書!$C$55&lt;&gt;"",$G175&lt;&gt;"",申込書!$V$55="特定学年のみ"),"申し込みする","")</f>
        <v/>
      </c>
      <c r="CH175" s="371"/>
      <c r="CI175" s="372"/>
      <c r="CJ175" s="373" t="str">
        <f>IF(AND(申込書!$C$56&lt;&gt;"▼プルダウンより選択してください",申込書!$C$56&lt;&gt;"",申込書!$K$22&lt;&gt;"YYYY/MM/DD",$G175&lt;&gt;""),申込書!$K$22,"")</f>
        <v/>
      </c>
      <c r="CK175" s="369" t="str">
        <f>IF(CJ175="","",IF(INDEX('コンテンツ＆備考マスタ'!$H:$J,MATCH(学校情報!CJ$3,'コンテンツ＆備考マスタ'!$H:$H,0),3)="●",IF(AND(CJ175&lt;&gt;"",ISNUMBER(申込書!$AC$22)=TRUE,申込書!$C$56&lt;&gt;"▼プルダウンより選択してください",申込書!$C$56&lt;&gt;""),申込書!$AC$22,""),"-"))</f>
        <v/>
      </c>
      <c r="CL175" s="369"/>
      <c r="CM175" s="369"/>
      <c r="CN175" s="370" t="str">
        <f>IF(AND(申込書!$C$56&lt;&gt;"▼プルダウンより選択してください",申込書!$C$56&lt;&gt;"",$G175&lt;&gt;"",申込書!$V$56="特定学年のみ"),"申し込みする","")</f>
        <v/>
      </c>
      <c r="CO175" s="371"/>
      <c r="CP175" s="372"/>
      <c r="CQ175" s="373" t="str">
        <f>IF(AND(申込書!$C$57&lt;&gt;"▼プルダウンより選択してください",申込書!$C$57&lt;&gt;"",申込書!$K$22&lt;&gt;"YYYY/MM/DD",$G175&lt;&gt;""),申込書!$K$22,"")</f>
        <v/>
      </c>
      <c r="CR175" s="369" t="str">
        <f>IF(CQ175="","",IF(INDEX('コンテンツ＆備考マスタ'!$H:$J,MATCH(学校情報!CQ$3,'コンテンツ＆備考マスタ'!$H:$H,0),3)="●",IF(AND(CQ175&lt;&gt;"",ISNUMBER(申込書!$AC$22)=TRUE,申込書!$C$57&lt;&gt;"▼プルダウンより選択してください",申込書!$C$57&lt;&gt;""),申込書!$AC$22,""),"-"))</f>
        <v/>
      </c>
      <c r="CS175" s="369"/>
      <c r="CT175" s="369"/>
      <c r="CU175" s="369" t="str">
        <f>IF(AND(申込書!$C$57&lt;&gt;"▼プルダウンより選択してください",申込書!$C$57&lt;&gt;"",$G175&lt;&gt;"",申込書!$V$57="特定学年のみ"),"申し込みする","")</f>
        <v/>
      </c>
      <c r="CV175" s="371"/>
      <c r="CW175" s="372"/>
      <c r="CX175" s="373" t="str">
        <f>IF(AND(申込書!$C$58&lt;&gt;"▼プルダウンより選択してください",申込書!$C$58&lt;&gt;"",申込書!$K$22&lt;&gt;"YYYY/MM/DD",$G175&lt;&gt;""),申込書!$K$22,"")</f>
        <v/>
      </c>
      <c r="CY175" s="369" t="str">
        <f>IF(CX175="","",IF(INDEX('コンテンツ＆備考マスタ'!$H:$J,MATCH(学校情報!CX$3,'コンテンツ＆備考マスタ'!$H:$H,0),3)="●",IF(AND(CX175&lt;&gt;"",ISNUMBER(申込書!$AC$22)=TRUE,申込書!$C$58&lt;&gt;"▼プルダウンより選択してください",申込書!$C$58&lt;&gt;""),申込書!$AC$22,""),"-"))</f>
        <v/>
      </c>
      <c r="CZ175" s="369"/>
      <c r="DA175" s="369"/>
      <c r="DB175" s="369" t="str">
        <f>IF(AND(申込書!$C$58&lt;&gt;"▼プルダウンより選択してください",申込書!$C$58&lt;&gt;"",$G175&lt;&gt;"",申込書!$V$58="特定学年のみ"),"申し込みする","")</f>
        <v/>
      </c>
      <c r="DC175" s="371"/>
      <c r="DD175" s="372"/>
      <c r="DE175" s="373" t="str">
        <f>IF(AND(申込書!$C$59&lt;&gt;"▼プルダウンより選択してください",申込書!$C$59&lt;&gt;"",申込書!$K$22&lt;&gt;"YYYY/MM/DD",$G175&lt;&gt;""),申込書!$K$22,"")</f>
        <v/>
      </c>
      <c r="DF175" s="369" t="str">
        <f>IF(DE175="","",IF(INDEX('コンテンツ＆備考マスタ'!$H:$J,MATCH(学校情報!DE$3,'コンテンツ＆備考マスタ'!$H:$H,0),3)="●",IF(AND(DE175&lt;&gt;"",ISNUMBER(申込書!$AC$22)=TRUE,申込書!$C$59&lt;&gt;"▼プルダウンより選択してください",申込書!$C$59&lt;&gt;""),申込書!$AC$22,""),"-"))</f>
        <v/>
      </c>
      <c r="DG175" s="369"/>
      <c r="DH175" s="369"/>
      <c r="DI175" s="369" t="str">
        <f>IF(AND(申込書!$C$59&lt;&gt;"▼プルダウンより選択してください",申込書!$C$59&lt;&gt;"",$G175&lt;&gt;"",申込書!$V$59="特定学年のみ"),"申し込みする","")</f>
        <v/>
      </c>
      <c r="DJ175" s="371"/>
      <c r="DK175" s="372"/>
      <c r="DL175" s="373" t="str">
        <f>IF(AND(申込書!$C$60&lt;&gt;"▼プルダウンより選択してください",申込書!$C$60&lt;&gt;"",申込書!$K$22&lt;&gt;"YYYY/MM/DD",$G175&lt;&gt;""),申込書!$K$22,"")</f>
        <v/>
      </c>
      <c r="DM175" s="369" t="str">
        <f>IF(DL175="","",IF(INDEX('コンテンツ＆備考マスタ'!$H:$J,MATCH(学校情報!DL$3,'コンテンツ＆備考マスタ'!$H:$H,0),3)="●",IF(AND(DL175&lt;&gt;"",ISNUMBER(申込書!$AC$22)=TRUE,申込書!$C$60&lt;&gt;"▼プルダウンより選択してください",申込書!$C$60&lt;&gt;""),申込書!$AC$22,""),"-"))</f>
        <v/>
      </c>
      <c r="DN175" s="369"/>
      <c r="DO175" s="369"/>
      <c r="DP175" s="369" t="str">
        <f>IF(AND(申込書!$C$60&lt;&gt;"▼プルダウンより選択してください",申込書!$C$60&lt;&gt;"",$G175&lt;&gt;"",申込書!$V$60="特定学年のみ"),"申し込みする","")</f>
        <v/>
      </c>
      <c r="DQ175" s="371"/>
      <c r="DR175" s="372"/>
      <c r="DS175" s="373" t="str">
        <f>IF(AND(申込書!$C$61&lt;&gt;"▼プルダウンより選択してください",申込書!$C$61&lt;&gt;"",申込書!$K$22&lt;&gt;"YYYY/MM/DD",$G175&lt;&gt;""),申込書!$K$22,"")</f>
        <v/>
      </c>
      <c r="DT175" s="369" t="str">
        <f>IF(DS175="","",IF(INDEX('コンテンツ＆備考マスタ'!$H:$J,MATCH(学校情報!DS$3,'コンテンツ＆備考マスタ'!$H:$H,0),3)="●",IF(AND(DS175&lt;&gt;"",ISNUMBER(申込書!$AC$22)=TRUE,申込書!$C$61&lt;&gt;"▼プルダウンより選択してください",申込書!$C$61&lt;&gt;""),申込書!$AC$22,""),"-"))</f>
        <v/>
      </c>
      <c r="DU175" s="369"/>
      <c r="DV175" s="369"/>
      <c r="DW175" s="369" t="str">
        <f>IF(AND(申込書!$C$61&lt;&gt;"▼プルダウンより選択してください",申込書!$C$61&lt;&gt;"",$G175&lt;&gt;"",申込書!$V$61="特定学年のみ"),"申し込みする","")</f>
        <v/>
      </c>
      <c r="DX175" s="371"/>
      <c r="DY175" s="372"/>
      <c r="DZ175" s="373" t="str">
        <f>IF(AND(申込書!$C$62&lt;&gt;"▼プルダウンより選択してください",申込書!$C$62&lt;&gt;"",申込書!$K$22&lt;&gt;"YYYY/MM/DD",$G175&lt;&gt;""),申込書!$K$22,"")</f>
        <v/>
      </c>
      <c r="EA175" s="369" t="str">
        <f>IF(DZ175="","",IF(INDEX('コンテンツ＆備考マスタ'!$H:$J,MATCH(学校情報!DZ$3,'コンテンツ＆備考マスタ'!$H:$H,0),3)="●",IF(AND(DZ175&lt;&gt;"",ISNUMBER(申込書!$AC$22)=TRUE,申込書!$C$62&lt;&gt;"▼プルダウンより選択してください",申込書!$C$62&lt;&gt;""),申込書!$AC$22,""),"-"))</f>
        <v/>
      </c>
      <c r="EB175" s="369"/>
      <c r="EC175" s="369"/>
      <c r="ED175" s="370" t="str">
        <f>IF(AND(申込書!$C$62&lt;&gt;"▼プルダウンより選択してください",申込書!$C$62&lt;&gt;"",$G175&lt;&gt;"",申込書!$V$62="特定学年のみ"),"申し込みする","")</f>
        <v/>
      </c>
      <c r="EE175" s="371"/>
      <c r="EF175" s="372"/>
      <c r="EG175" s="373" t="str">
        <f>IF(AND(申込書!$C$63&lt;&gt;"▼プルダウンより選択してください",申込書!$C$63&lt;&gt;"",申込書!$K$22&lt;&gt;"YYYY/MM/DD",$G175&lt;&gt;""),申込書!$K$22,"")</f>
        <v/>
      </c>
      <c r="EH175" s="369" t="str">
        <f>IF(EG175="","",IF(INDEX('コンテンツ＆備考マスタ'!$H:$J,MATCH(学校情報!EG$3,'コンテンツ＆備考マスタ'!$H:$H,0),3)="●",IF(AND(EG175&lt;&gt;"",ISNUMBER(申込書!$AC$22)=TRUE,申込書!$C$63&lt;&gt;"▼プルダウンより選択してください",申込書!$C$63&lt;&gt;""),申込書!$AC$22,""),"-"))</f>
        <v/>
      </c>
      <c r="EI175" s="369"/>
      <c r="EJ175" s="369"/>
      <c r="EK175" s="370" t="str">
        <f>IF(AND(申込書!$C$63&lt;&gt;"▼プルダウンより選択してください",申込書!$C$63&lt;&gt;"",$G175&lt;&gt;"",申込書!$V$63="特定学年のみ"),"申し込みする","")</f>
        <v/>
      </c>
      <c r="EL175" s="371"/>
      <c r="EM175" s="372"/>
      <c r="EN175" s="373" t="str">
        <f>IF(AND(申込書!$C$64&lt;&gt;"▼プルダウンより選択してください",申込書!$C$64&lt;&gt;"",申込書!$K$22&lt;&gt;"YYYY/MM/DD",$G175&lt;&gt;""),申込書!$K$22,"")</f>
        <v/>
      </c>
      <c r="EO175" s="369" t="str">
        <f>IF(EN175="","",IF(INDEX('コンテンツ＆備考マスタ'!$H:$J,MATCH(学校情報!EN$3,'コンテンツ＆備考マスタ'!$H:$H,0),3)="●",IF(AND(EN175&lt;&gt;"",ISNUMBER(申込書!$AC$22)=TRUE,申込書!$C$64&lt;&gt;"▼プルダウンより選択してください",申込書!$C$64&lt;&gt;""),申込書!$AC$22,""),"-"))</f>
        <v/>
      </c>
      <c r="EP175" s="369"/>
      <c r="EQ175" s="369"/>
      <c r="ER175" s="370" t="str">
        <f>IF(AND(申込書!$C$64&lt;&gt;"▼プルダウンより選択してください",申込書!$C$64&lt;&gt;"",$G175&lt;&gt;"",申込書!$V$64="特定学年のみ"),"申し込みする","")</f>
        <v/>
      </c>
      <c r="ES175" s="371"/>
      <c r="ET175" s="372"/>
      <c r="EU175" s="373" t="str">
        <f>IF(AND(申込書!$C$65&lt;&gt;"▼プルダウンより選択してください",申込書!$C$65&lt;&gt;"",申込書!$K$22&lt;&gt;"YYYY/MM/DD",$G175&lt;&gt;""),申込書!$K$22,"")</f>
        <v/>
      </c>
      <c r="EV175" s="369" t="str">
        <f>IF(EU175="","",IF(INDEX('コンテンツ＆備考マスタ'!$H:$J,MATCH(学校情報!EU$3,'コンテンツ＆備考マスタ'!$H:$H,0),3)="●",IF(AND(EU175&lt;&gt;"",ISNUMBER(申込書!$AC$22)=TRUE,申込書!$C$65&lt;&gt;"▼プルダウンより選択してください",申込書!$C$65&lt;&gt;""),申込書!$AC$22,""),"-"))</f>
        <v/>
      </c>
      <c r="EW175" s="369"/>
      <c r="EX175" s="369"/>
      <c r="EY175" s="370" t="str">
        <f>IF(AND(申込書!$C$65&lt;&gt;"▼プルダウンより選択してください",申込書!$C$65&lt;&gt;"",$G175&lt;&gt;"",申込書!$V$65="特定学年のみ"),"申し込みする","")</f>
        <v/>
      </c>
      <c r="EZ175" s="371"/>
      <c r="FA175" s="372"/>
      <c r="FB175" s="373" t="str">
        <f>IF(AND(申込書!$C$66&lt;&gt;"▼プルダウンより選択してください",申込書!$C$66&lt;&gt;"",申込書!$K$22&lt;&gt;"YYYY/MM/DD",$G175&lt;&gt;""),申込書!$K$22,"")</f>
        <v/>
      </c>
      <c r="FC175" s="369" t="str">
        <f>IF(FB175="","",IF(INDEX('コンテンツ＆備考マスタ'!$H:$J,MATCH(学校情報!FB$3,'コンテンツ＆備考マスタ'!$H:$H,0),3)="●",IF(AND(FB175&lt;&gt;"",ISNUMBER(申込書!$AC$22)=TRUE,申込書!$C$66&lt;&gt;"▼プルダウンより選択してください",申込書!$C$66&lt;&gt;""),申込書!$AC$22,""),"-"))</f>
        <v/>
      </c>
      <c r="FD175" s="369"/>
      <c r="FE175" s="369"/>
      <c r="FF175" s="370" t="str">
        <f>IF(AND(申込書!$C$66&lt;&gt;"▼プルダウンより選択してください",申込書!$C$66&lt;&gt;"",$G175&lt;&gt;"",申込書!$V$66="特定学年のみ"),"申し込みする","")</f>
        <v/>
      </c>
      <c r="FG175" s="371"/>
      <c r="FH175" s="372"/>
      <c r="FI175" s="373" t="str">
        <f>IF(AND(申込書!$C$67&lt;&gt;"▼プルダウンより選択してください",申込書!$C$67&lt;&gt;"",申込書!$K$22&lt;&gt;"YYYY/MM/DD",$G175&lt;&gt;""),申込書!$K$22,"")</f>
        <v/>
      </c>
      <c r="FJ175" s="369" t="str">
        <f>IF(FI175="","",IF(INDEX('コンテンツ＆備考マスタ'!$H:$J,MATCH(学校情報!FI$3,'コンテンツ＆備考マスタ'!$H:$H,0),3)="●",IF(AND(FI175&lt;&gt;"",ISNUMBER(申込書!$AC$22)=TRUE,申込書!$C$67&lt;&gt;"▼プルダウンより選択してください",申込書!$C$67&lt;&gt;""),申込書!$AC$22,""),"-"))</f>
        <v/>
      </c>
      <c r="FK175" s="369"/>
      <c r="FL175" s="369"/>
      <c r="FM175" s="370" t="str">
        <f>IF(AND(申込書!$C$67&lt;&gt;"▼プルダウンより選択してください",申込書!$C$67&lt;&gt;"",$G175&lt;&gt;"",申込書!$V$67="特定学年のみ"),"申し込みする","")</f>
        <v/>
      </c>
      <c r="FN175" s="371"/>
      <c r="FO175" s="372"/>
      <c r="FP175" s="373" t="str">
        <f>IF(AND(申込書!$C$68&lt;&gt;"▼プルダウンより選択してください",申込書!$C$68&lt;&gt;"",申込書!$K$22&lt;&gt;"YYYY/MM/DD",$G175&lt;&gt;""),申込書!$K$22,"")</f>
        <v/>
      </c>
      <c r="FQ175" s="369" t="str">
        <f>IF(FP175="","",IF(INDEX('コンテンツ＆備考マスタ'!$H:$J,MATCH(学校情報!FP$3,'コンテンツ＆備考マスタ'!$H:$H,0),3)="●",IF(AND(FP175&lt;&gt;"",ISNUMBER(申込書!$AC$22)=TRUE,申込書!$C$68&lt;&gt;"▼プルダウンより選択してください",申込書!$C$68&lt;&gt;""),申込書!$AC$22,""),"-"))</f>
        <v/>
      </c>
      <c r="FR175" s="369"/>
      <c r="FS175" s="369"/>
      <c r="FT175" s="370" t="str">
        <f>IF(AND(申込書!$C$68&lt;&gt;"▼プルダウンより選択してください",申込書!$C$68&lt;&gt;"",$G175&lt;&gt;"",申込書!$V$68="特定学年のみ"),"申し込みする","")</f>
        <v/>
      </c>
      <c r="FU175" s="371"/>
      <c r="FV175" s="372"/>
      <c r="FW175" s="373" t="str">
        <f>IF(AND(申込書!$C$69&lt;&gt;"▼プルダウンより選択してください",申込書!$C$69&lt;&gt;"",申込書!$K$22&lt;&gt;"YYYY/MM/DD",$G175&lt;&gt;""),申込書!$K$22,"")</f>
        <v/>
      </c>
      <c r="FX175" s="369" t="str">
        <f>IF(FW175="","",IF(INDEX('コンテンツ＆備考マスタ'!$H:$J,MATCH(学校情報!FW$3,'コンテンツ＆備考マスタ'!$H:$H,0),3)="●",IF(AND(FW175&lt;&gt;"",ISNUMBER(申込書!$AC$22)=TRUE,申込書!$C$69&lt;&gt;"▼プルダウンより選択してください",申込書!$C$69&lt;&gt;""),申込書!$AC$22,""),"-"))</f>
        <v/>
      </c>
      <c r="FY175" s="369"/>
      <c r="FZ175" s="369"/>
      <c r="GA175" s="370" t="str">
        <f>IF(AND(申込書!$C$69&lt;&gt;"▼プルダウンより選択してください",申込書!$C$69&lt;&gt;"",$G175&lt;&gt;"",申込書!$V$69="特定学年のみ"),"申し込みする","")</f>
        <v/>
      </c>
      <c r="GB175" s="371"/>
      <c r="GC175" s="372"/>
      <c r="GD175" s="373" t="str">
        <f>IF(AND(申込書!$C$70&lt;&gt;"▼プルダウンより選択してください",申込書!$C$70&lt;&gt;"",申込書!$K$22&lt;&gt;"YYYY/MM/DD",$G175&lt;&gt;""),申込書!$K$22,"")</f>
        <v/>
      </c>
      <c r="GE175" s="369" t="str">
        <f>IF(GD175="","",IF(INDEX('コンテンツ＆備考マスタ'!$H:$J,MATCH(学校情報!GD$3,'コンテンツ＆備考マスタ'!$H:$H,0),3)="●",IF(AND(GD175&lt;&gt;"",ISNUMBER(申込書!$AC$22)=TRUE,申込書!$C$70&lt;&gt;"▼プルダウンより選択してください",申込書!$C$70&lt;&gt;""),申込書!$AC$22,""),"-"))</f>
        <v/>
      </c>
      <c r="GF175" s="369"/>
      <c r="GG175" s="369"/>
      <c r="GH175" s="370" t="str">
        <f>IF(AND(申込書!$C$70&lt;&gt;"▼プルダウンより選択してください",申込書!$C$70&lt;&gt;"",$G175&lt;&gt;"",申込書!$V$70="特定学年のみ"),"申し込みする","")</f>
        <v/>
      </c>
      <c r="GI175" s="371"/>
      <c r="GJ175" s="372"/>
      <c r="GK175" s="373" t="str">
        <f>IF(AND(申込書!$C$71&lt;&gt;"▼プルダウンより選択してください",申込書!$C$71&lt;&gt;"",申込書!$K$22&lt;&gt;"YYYY/MM/DD",$G175&lt;&gt;""),申込書!$K$22,"")</f>
        <v/>
      </c>
      <c r="GL175" s="369" t="str">
        <f>IF(GK175="","",IF(INDEX('コンテンツ＆備考マスタ'!$H:$J,MATCH(学校情報!GK$3,'コンテンツ＆備考マスタ'!$H:$H,0),3)="●",IF(AND(GK175&lt;&gt;"",ISNUMBER(申込書!$AC$22)=TRUE,申込書!$C$71&lt;&gt;"▼プルダウンより選択してください",申込書!$C$71&lt;&gt;""),申込書!$AC$22,""),"-"))</f>
        <v/>
      </c>
      <c r="GM175" s="369"/>
      <c r="GN175" s="369"/>
      <c r="GO175" s="370" t="str">
        <f>IF(AND(申込書!$C$71&lt;&gt;"▼プルダウンより選択してください",申込書!$C$71&lt;&gt;"",$G175&lt;&gt;"",申込書!$V$71="特定学年のみ"),"申し込みする","")</f>
        <v/>
      </c>
      <c r="GP175" s="371"/>
      <c r="GQ175" s="372"/>
      <c r="GR175" s="373" t="str">
        <f>IF(AND(申込書!$C$72&lt;&gt;"▼プルダウンより選択してください",申込書!$C$72&lt;&gt;"",申込書!$K$22&lt;&gt;"YYYY/MM/DD",$G175&lt;&gt;""),申込書!$K$22,"")</f>
        <v/>
      </c>
      <c r="GS175" s="369" t="str">
        <f>IF(GR175="","",IF(INDEX('コンテンツ＆備考マスタ'!$H:$J,MATCH(学校情報!GR$3,'コンテンツ＆備考マスタ'!$H:$H,0),3)="●",IF(AND(GR175&lt;&gt;"",ISNUMBER(申込書!$AC$22)=TRUE,申込書!$C$72&lt;&gt;"▼プルダウンより選択してください",申込書!$C$72&lt;&gt;""),申込書!$AC$22,""),"-"))</f>
        <v/>
      </c>
      <c r="GT175" s="369"/>
      <c r="GU175" s="369"/>
      <c r="GV175" s="370" t="str">
        <f>IF(AND(申込書!$C$72&lt;&gt;"▼プルダウンより選択してください",申込書!$C$72&lt;&gt;"",$G175&lt;&gt;"",申込書!$V$72="特定学年のみ"),"申し込みする","")</f>
        <v/>
      </c>
      <c r="GW175" s="371"/>
      <c r="GX175" s="372"/>
      <c r="GY175" s="373" t="str">
        <f>IF(AND(申込書!$C$73&lt;&gt;"▼プルダウンより選択してください",申込書!$C$73&lt;&gt;"",申込書!$K$22&lt;&gt;"YYYY/MM/DD",$G175&lt;&gt;""),申込書!$K$22,"")</f>
        <v/>
      </c>
      <c r="GZ175" s="369" t="str">
        <f>IF(GY175="","",IF(INDEX('コンテンツ＆備考マスタ'!$H:$J,MATCH(学校情報!GY$3,'コンテンツ＆備考マスタ'!$H:$H,0),3)="●",IF(AND(GY175&lt;&gt;"",ISNUMBER(申込書!$AC$22)=TRUE,申込書!$C$73&lt;&gt;"▼プルダウンより選択してください",申込書!$C$73&lt;&gt;""),申込書!$AC$22,""),"-"))</f>
        <v/>
      </c>
      <c r="HA175" s="369"/>
      <c r="HB175" s="369"/>
      <c r="HC175" s="370" t="str">
        <f>IF(AND(申込書!$C$73&lt;&gt;"▼プルダウンより選択してください",申込書!$C$73&lt;&gt;"",$G175&lt;&gt;"",申込書!$V$73="特定学年のみ"),"申し込みする","")</f>
        <v/>
      </c>
      <c r="HD175" s="371"/>
      <c r="HE175" s="372"/>
      <c r="HF175" s="373" t="str">
        <f>IF(AND(申込書!$C$74&lt;&gt;"▼プルダウンより選択してください",申込書!$C$74&lt;&gt;"",申込書!$K$22&lt;&gt;"YYYY/MM/DD",$G175&lt;&gt;""),申込書!$K$22,"")</f>
        <v/>
      </c>
      <c r="HG175" s="369" t="str">
        <f>IF(HF175="","",IF(INDEX('コンテンツ＆備考マスタ'!$H:$J,MATCH(学校情報!HF$3,'コンテンツ＆備考マスタ'!$H:$H,0),3)="●",IF(AND(HF175&lt;&gt;"",ISNUMBER(申込書!$AC$22)=TRUE,申込書!$C$74&lt;&gt;"▼プルダウンより選択してください",申込書!$C$74&lt;&gt;""),申込書!$AC$22,""),"-"))</f>
        <v/>
      </c>
      <c r="HH175" s="369"/>
      <c r="HI175" s="369"/>
      <c r="HJ175" s="370" t="str">
        <f>IF(AND(申込書!$C$74&lt;&gt;"▼プルダウンより選択してください",申込書!$C$74&lt;&gt;"",$G175&lt;&gt;"",申込書!$V$74="特定学年のみ"),"申し込みする","")</f>
        <v/>
      </c>
      <c r="HK175" s="371"/>
      <c r="HL175" s="372"/>
      <c r="HM175" s="373" t="str">
        <f>IF(AND(申込書!$C$75&lt;&gt;"▼プルダウンより選択してください",申込書!$C$75&lt;&gt;"",申込書!$K$22&lt;&gt;"YYYY/MM/DD",$G175&lt;&gt;""),申込書!$K$22,"")</f>
        <v/>
      </c>
      <c r="HN175" s="369" t="str">
        <f>IF(HM175="","",IF(INDEX('コンテンツ＆備考マスタ'!$H:$J,MATCH(学校情報!HM$3,'コンテンツ＆備考マスタ'!$H:$H,0),3)="●",IF(AND(HM175&lt;&gt;"",ISNUMBER(申込書!$AC$22)=TRUE,申込書!$C$75&lt;&gt;"▼プルダウンより選択してください",申込書!$C$75&lt;&gt;""),申込書!$AC$22,""),"-"))</f>
        <v/>
      </c>
      <c r="HO175" s="369"/>
      <c r="HP175" s="369"/>
      <c r="HQ175" s="370" t="str">
        <f>IF(AND(申込書!$C$75&lt;&gt;"▼プルダウンより選択してください",申込書!$C$75&lt;&gt;"",$G175&lt;&gt;"",申込書!$V$75="特定学年のみ"),"申し込みする","")</f>
        <v/>
      </c>
      <c r="HR175" s="371"/>
      <c r="HS175" s="371"/>
      <c r="HT175" s="374" t="str">
        <f>IF(AND(申込書!$C$76&lt;&gt;"▼プルダウンより選択してください",申込書!$C$76&lt;&gt;"",申込書!$K$22&lt;&gt;"YYYY/MM/DD",$G175&lt;&gt;""),申込書!$K$22,"")</f>
        <v/>
      </c>
      <c r="HU175" s="369" t="str">
        <f>IF(HT175="","",IF(INDEX('コンテンツ＆備考マスタ'!$H:$J,MATCH(学校情報!HT$3,'コンテンツ＆備考マスタ'!$H:$H,0),3)="●",IF(AND(HT175&lt;&gt;"",ISNUMBER(申込書!$AC$22)=TRUE,申込書!$C$76&lt;&gt;"▼プルダウンより選択してください",申込書!$C$76&lt;&gt;""),申込書!$AC$22,""),"-"))</f>
        <v/>
      </c>
      <c r="HV175" s="369"/>
      <c r="HW175" s="369"/>
      <c r="HX175" s="370" t="str">
        <f>IF(AND(申込書!$C$76&lt;&gt;"▼プルダウンより選択してください",申込書!$C$76&lt;&gt;"",$G175&lt;&gt;"",申込書!$V$76="特定学年のみ"),"申し込みする","")</f>
        <v/>
      </c>
      <c r="HY175" s="371"/>
      <c r="HZ175" s="372"/>
      <c r="IA175" s="69"/>
    </row>
    <row r="176" spans="2:235" ht="26.85" hidden="1" customHeight="1" outlineLevel="1">
      <c r="B176" s="365">
        <f t="shared" si="6"/>
        <v>171</v>
      </c>
      <c r="C176" s="55"/>
      <c r="D176" s="56"/>
      <c r="E176" s="154"/>
      <c r="F176" s="57"/>
      <c r="G176" s="58"/>
      <c r="H176" s="59"/>
      <c r="I176" s="60"/>
      <c r="J176" s="61"/>
      <c r="K176" s="366" t="str">
        <f t="shared" si="7"/>
        <v/>
      </c>
      <c r="L176" s="62"/>
      <c r="M176" s="322"/>
      <c r="N176" s="63"/>
      <c r="O176" s="64"/>
      <c r="P176" s="367" t="str">
        <f t="shared" si="8"/>
        <v/>
      </c>
      <c r="Q176" s="65"/>
      <c r="R176" s="66"/>
      <c r="S176" s="67"/>
      <c r="T176" s="68"/>
      <c r="U176" s="68"/>
      <c r="V176" s="68"/>
      <c r="W176" s="66"/>
      <c r="X176" s="281"/>
      <c r="Y176" s="368" t="str">
        <f>IF(AND(申込書!$C$47&lt;&gt;"▼プルダウンより選択してください",申込書!$C$47&lt;&gt;"",申込書!$K$22&lt;&gt;"YYYY/MM/DD",$G176&lt;&gt;""),申込書!$K$22,"")</f>
        <v/>
      </c>
      <c r="Z176" s="369" t="str">
        <f>IF(Y176="","",IF(INDEX('コンテンツ＆備考マスタ'!$H:$J,MATCH(学校情報!Y$3,'コンテンツ＆備考マスタ'!$H:$H,0),3)="●",IF(AND(Y176&lt;&gt;"",ISNUMBER(申込書!$AC$22)=TRUE,申込書!$C$47&lt;&gt;"▼プルダウンより選択してください",申込書!$C$47&lt;&gt;""),申込書!$AC$22,""),"-"))</f>
        <v/>
      </c>
      <c r="AA176" s="369"/>
      <c r="AB176" s="369"/>
      <c r="AC176" s="370" t="str">
        <f>IF(AND(申込書!$C$47&lt;&gt;"▼プルダウンより選択してください",申込書!$C$47&lt;&gt;"",$G176&lt;&gt;"",申込書!$V$47="特定学年のみ"),"申し込みする","")</f>
        <v/>
      </c>
      <c r="AD176" s="371"/>
      <c r="AE176" s="372"/>
      <c r="AF176" s="373" t="str">
        <f>IF(AND(申込書!$C$48&lt;&gt;"▼プルダウンより選択してください",申込書!$C$48&lt;&gt;"",申込書!$K$22&lt;&gt;"YYYY/MM/DD",$G176&lt;&gt;""),申込書!$K$22,"")</f>
        <v/>
      </c>
      <c r="AG176" s="369" t="str">
        <f>IF(AF176="","",IF(INDEX('コンテンツ＆備考マスタ'!$H:$J,MATCH(学校情報!AF$3,'コンテンツ＆備考マスタ'!$H:$H,0),3)="●",IF(AND(AF176&lt;&gt;"",ISNUMBER(申込書!$AC$22)=TRUE,申込書!$C$48&lt;&gt;"▼プルダウンより選択してください",申込書!$C$48&lt;&gt;""),申込書!$AC$22,""),"-"))</f>
        <v/>
      </c>
      <c r="AH176" s="369"/>
      <c r="AI176" s="369"/>
      <c r="AJ176" s="370" t="str">
        <f>IF(AND(申込書!$C$48&lt;&gt;"▼プルダウンより選択してください",申込書!$C$48&lt;&gt;"",$G176&lt;&gt;"",申込書!$V$48="特定学年のみ"),"申し込みする","")</f>
        <v/>
      </c>
      <c r="AK176" s="371"/>
      <c r="AL176" s="372"/>
      <c r="AM176" s="373" t="str">
        <f>IF(AND(申込書!$C$49&lt;&gt;"▼プルダウンより選択してください",申込書!$C$49&lt;&gt;"",申込書!$K$22&lt;&gt;"YYYY/MM/DD",$G176&lt;&gt;""),申込書!$K$22,"")</f>
        <v/>
      </c>
      <c r="AN176" s="369" t="str">
        <f>IF(AM176="","",IF(INDEX('コンテンツ＆備考マスタ'!$H:$J,MATCH(学校情報!AM$3,'コンテンツ＆備考マスタ'!$H:$H,0),3)="●",IF(AND(AM176&lt;&gt;"",ISNUMBER(申込書!$AC$22)=TRUE,申込書!$C$49&lt;&gt;"▼プルダウンより選択してください",申込書!$C$49&lt;&gt;""),申込書!$AC$22,""),"-"))</f>
        <v/>
      </c>
      <c r="AO176" s="369"/>
      <c r="AP176" s="369"/>
      <c r="AQ176" s="370" t="str">
        <f>IF(AND(申込書!$C$49&lt;&gt;"▼プルダウンより選択してください",申込書!$C$49&lt;&gt;"",$G176&lt;&gt;"",申込書!$V$49="特定学年のみ"),"申し込みする","")</f>
        <v/>
      </c>
      <c r="AR176" s="371"/>
      <c r="AS176" s="372"/>
      <c r="AT176" s="373" t="str">
        <f>IF(AND(申込書!$C$50&lt;&gt;"▼プルダウンより選択してください",申込書!$C$50&lt;&gt;"",申込書!$K$22&lt;&gt;"YYYY/MM/DD",$G176&lt;&gt;""),申込書!$K$22,"")</f>
        <v/>
      </c>
      <c r="AU176" s="369" t="str">
        <f>IF(AT176="","",IF(INDEX('コンテンツ＆備考マスタ'!$H:$J,MATCH(学校情報!AT$3,'コンテンツ＆備考マスタ'!$H:$H,0),3)="●",IF(AND(AT176&lt;&gt;"",ISNUMBER(申込書!$AC$22)=TRUE,申込書!$C$50&lt;&gt;"▼プルダウンより選択してください",申込書!$C$50&lt;&gt;""),申込書!$AC$22,""),"-"))</f>
        <v/>
      </c>
      <c r="AV176" s="369"/>
      <c r="AW176" s="369"/>
      <c r="AX176" s="370" t="str">
        <f>IF(AND(申込書!$C$50&lt;&gt;"▼プルダウンより選択してください",申込書!$C$50&lt;&gt;"",$G176&lt;&gt;"",申込書!$V$50="特定学年のみ"),"申し込みする","")</f>
        <v/>
      </c>
      <c r="AY176" s="371"/>
      <c r="AZ176" s="372"/>
      <c r="BA176" s="373" t="str">
        <f>IF(AND(申込書!$C$51&lt;&gt;"▼プルダウンより選択してください",申込書!$C$51&lt;&gt;"",申込書!$K$22&lt;&gt;"YYYY/MM/DD",$G176&lt;&gt;""),申込書!$K$22,"")</f>
        <v/>
      </c>
      <c r="BB176" s="369" t="str">
        <f>IF(BA176="","",IF(INDEX('コンテンツ＆備考マスタ'!$H:$J,MATCH(学校情報!BA$3,'コンテンツ＆備考マスタ'!$H:$H,0),3)="●",IF(AND(BA176&lt;&gt;"",ISNUMBER(申込書!$AC$22)=TRUE,申込書!$C$51&lt;&gt;"▼プルダウンより選択してください",申込書!$C$51&lt;&gt;""),申込書!$AC$22,""),"-"))</f>
        <v/>
      </c>
      <c r="BC176" s="369"/>
      <c r="BD176" s="369"/>
      <c r="BE176" s="370" t="str">
        <f>IF(AND(申込書!$C$51&lt;&gt;"▼プルダウンより選択してください",申込書!$C$51&lt;&gt;"",$G176&lt;&gt;"",申込書!$V$51="特定学年のみ"),"申し込みする","")</f>
        <v/>
      </c>
      <c r="BF176" s="371"/>
      <c r="BG176" s="372"/>
      <c r="BH176" s="373" t="str">
        <f>IF(AND(申込書!$C$52&lt;&gt;"▼プルダウンより選択してください",申込書!$C$52&lt;&gt;"",申込書!$K$22&lt;&gt;"YYYY/MM/DD",$G176&lt;&gt;""),申込書!$K$22,"")</f>
        <v/>
      </c>
      <c r="BI176" s="369" t="str">
        <f>IF(BH176="","",IF(INDEX('コンテンツ＆備考マスタ'!$H:$J,MATCH(学校情報!BH$3,'コンテンツ＆備考マスタ'!$H:$H,0),3)="●",IF(AND(BH176&lt;&gt;"",ISNUMBER(申込書!$AC$22)=TRUE,申込書!$C$52&lt;&gt;"▼プルダウンより選択してください",申込書!$C$52&lt;&gt;""),申込書!$AC$22,""),"-"))</f>
        <v/>
      </c>
      <c r="BJ176" s="369"/>
      <c r="BK176" s="369"/>
      <c r="BL176" s="370" t="str">
        <f>IF(AND(申込書!$C$52&lt;&gt;"▼プルダウンより選択してください",申込書!$C$52&lt;&gt;"",$G176&lt;&gt;"",申込書!$V$52="特定学年のみ"),"申し込みする","")</f>
        <v/>
      </c>
      <c r="BM176" s="371"/>
      <c r="BN176" s="372"/>
      <c r="BO176" s="373" t="str">
        <f>IF(AND(申込書!$C$53&lt;&gt;"▼プルダウンより選択してください",申込書!$C$53&lt;&gt;"",申込書!$K$22&lt;&gt;"YYYY/MM/DD",$G176&lt;&gt;""),申込書!$K$22,"")</f>
        <v/>
      </c>
      <c r="BP176" s="369" t="str">
        <f>IF(BO176="","",IF(INDEX('コンテンツ＆備考マスタ'!$H:$J,MATCH(学校情報!BO$3,'コンテンツ＆備考マスタ'!$H:$H,0),3)="●",IF(AND(BO176&lt;&gt;"",ISNUMBER(申込書!$AC$22)=TRUE,申込書!$C$53&lt;&gt;"▼プルダウンより選択してください",申込書!$C$53&lt;&gt;""),申込書!$AC$22,""),"-"))</f>
        <v/>
      </c>
      <c r="BQ176" s="369"/>
      <c r="BR176" s="369"/>
      <c r="BS176" s="370" t="str">
        <f>IF(AND(申込書!$C$53&lt;&gt;"▼プルダウンより選択してください",申込書!$C$53&lt;&gt;"",$G176&lt;&gt;"",申込書!$V$53="特定学年のみ"),"申し込みする","")</f>
        <v/>
      </c>
      <c r="BT176" s="371"/>
      <c r="BU176" s="372"/>
      <c r="BV176" s="373" t="str">
        <f>IF(AND(申込書!$C$54&lt;&gt;"▼プルダウンより選択してください",申込書!$C$54&lt;&gt;"",申込書!$K$22&lt;&gt;"YYYY/MM/DD",$G176&lt;&gt;""),申込書!$K$22,"")</f>
        <v/>
      </c>
      <c r="BW176" s="369" t="str">
        <f>IF(BV176="","",IF(INDEX('コンテンツ＆備考マスタ'!$H:$J,MATCH(学校情報!BV$3,'コンテンツ＆備考マスタ'!$H:$H,0),3)="●",IF(AND(BV176&lt;&gt;"",ISNUMBER(申込書!$AC$22)=TRUE,申込書!$C$54&lt;&gt;"▼プルダウンより選択してください",申込書!$C$54&lt;&gt;""),申込書!$AC$22,""),"-"))</f>
        <v/>
      </c>
      <c r="BX176" s="369"/>
      <c r="BY176" s="369"/>
      <c r="BZ176" s="370" t="str">
        <f>IF(AND(申込書!$C$54&lt;&gt;"▼プルダウンより選択してください",申込書!$C$54&lt;&gt;"",$G176&lt;&gt;"",申込書!$V$54="特定学年のみ"),"申し込みする","")</f>
        <v/>
      </c>
      <c r="CA176" s="371"/>
      <c r="CB176" s="372"/>
      <c r="CC176" s="373" t="str">
        <f>IF(AND(申込書!$C$55&lt;&gt;"▼プルダウンより選択してください",申込書!$C$55&lt;&gt;"",申込書!$K$22&lt;&gt;"YYYY/MM/DD",$G176&lt;&gt;""),申込書!$K$22,"")</f>
        <v/>
      </c>
      <c r="CD176" s="369" t="str">
        <f>IF(CC176="","",IF(INDEX('コンテンツ＆備考マスタ'!$H:$J,MATCH(学校情報!CC$3,'コンテンツ＆備考マスタ'!$H:$H,0),3)="●",IF(AND(CC176&lt;&gt;"",ISNUMBER(申込書!$AC$22)=TRUE,申込書!$C$55&lt;&gt;"▼プルダウンより選択してください",申込書!$C$55&lt;&gt;""),申込書!$AC$22,""),"-"))</f>
        <v/>
      </c>
      <c r="CE176" s="369"/>
      <c r="CF176" s="369"/>
      <c r="CG176" s="370" t="str">
        <f>IF(AND(申込書!$C$55&lt;&gt;"▼プルダウンより選択してください",申込書!$C$55&lt;&gt;"",$G176&lt;&gt;"",申込書!$V$55="特定学年のみ"),"申し込みする","")</f>
        <v/>
      </c>
      <c r="CH176" s="371"/>
      <c r="CI176" s="372"/>
      <c r="CJ176" s="373" t="str">
        <f>IF(AND(申込書!$C$56&lt;&gt;"▼プルダウンより選択してください",申込書!$C$56&lt;&gt;"",申込書!$K$22&lt;&gt;"YYYY/MM/DD",$G176&lt;&gt;""),申込書!$K$22,"")</f>
        <v/>
      </c>
      <c r="CK176" s="369" t="str">
        <f>IF(CJ176="","",IF(INDEX('コンテンツ＆備考マスタ'!$H:$J,MATCH(学校情報!CJ$3,'コンテンツ＆備考マスタ'!$H:$H,0),3)="●",IF(AND(CJ176&lt;&gt;"",ISNUMBER(申込書!$AC$22)=TRUE,申込書!$C$56&lt;&gt;"▼プルダウンより選択してください",申込書!$C$56&lt;&gt;""),申込書!$AC$22,""),"-"))</f>
        <v/>
      </c>
      <c r="CL176" s="369"/>
      <c r="CM176" s="369"/>
      <c r="CN176" s="370" t="str">
        <f>IF(AND(申込書!$C$56&lt;&gt;"▼プルダウンより選択してください",申込書!$C$56&lt;&gt;"",$G176&lt;&gt;"",申込書!$V$56="特定学年のみ"),"申し込みする","")</f>
        <v/>
      </c>
      <c r="CO176" s="371"/>
      <c r="CP176" s="372"/>
      <c r="CQ176" s="373" t="str">
        <f>IF(AND(申込書!$C$57&lt;&gt;"▼プルダウンより選択してください",申込書!$C$57&lt;&gt;"",申込書!$K$22&lt;&gt;"YYYY/MM/DD",$G176&lt;&gt;""),申込書!$K$22,"")</f>
        <v/>
      </c>
      <c r="CR176" s="369" t="str">
        <f>IF(CQ176="","",IF(INDEX('コンテンツ＆備考マスタ'!$H:$J,MATCH(学校情報!CQ$3,'コンテンツ＆備考マスタ'!$H:$H,0),3)="●",IF(AND(CQ176&lt;&gt;"",ISNUMBER(申込書!$AC$22)=TRUE,申込書!$C$57&lt;&gt;"▼プルダウンより選択してください",申込書!$C$57&lt;&gt;""),申込書!$AC$22,""),"-"))</f>
        <v/>
      </c>
      <c r="CS176" s="369"/>
      <c r="CT176" s="369"/>
      <c r="CU176" s="369" t="str">
        <f>IF(AND(申込書!$C$57&lt;&gt;"▼プルダウンより選択してください",申込書!$C$57&lt;&gt;"",$G176&lt;&gt;"",申込書!$V$57="特定学年のみ"),"申し込みする","")</f>
        <v/>
      </c>
      <c r="CV176" s="371"/>
      <c r="CW176" s="372"/>
      <c r="CX176" s="373" t="str">
        <f>IF(AND(申込書!$C$58&lt;&gt;"▼プルダウンより選択してください",申込書!$C$58&lt;&gt;"",申込書!$K$22&lt;&gt;"YYYY/MM/DD",$G176&lt;&gt;""),申込書!$K$22,"")</f>
        <v/>
      </c>
      <c r="CY176" s="369" t="str">
        <f>IF(CX176="","",IF(INDEX('コンテンツ＆備考マスタ'!$H:$J,MATCH(学校情報!CX$3,'コンテンツ＆備考マスタ'!$H:$H,0),3)="●",IF(AND(CX176&lt;&gt;"",ISNUMBER(申込書!$AC$22)=TRUE,申込書!$C$58&lt;&gt;"▼プルダウンより選択してください",申込書!$C$58&lt;&gt;""),申込書!$AC$22,""),"-"))</f>
        <v/>
      </c>
      <c r="CZ176" s="369"/>
      <c r="DA176" s="369"/>
      <c r="DB176" s="369" t="str">
        <f>IF(AND(申込書!$C$58&lt;&gt;"▼プルダウンより選択してください",申込書!$C$58&lt;&gt;"",$G176&lt;&gt;"",申込書!$V$58="特定学年のみ"),"申し込みする","")</f>
        <v/>
      </c>
      <c r="DC176" s="371"/>
      <c r="DD176" s="372"/>
      <c r="DE176" s="373" t="str">
        <f>IF(AND(申込書!$C$59&lt;&gt;"▼プルダウンより選択してください",申込書!$C$59&lt;&gt;"",申込書!$K$22&lt;&gt;"YYYY/MM/DD",$G176&lt;&gt;""),申込書!$K$22,"")</f>
        <v/>
      </c>
      <c r="DF176" s="369" t="str">
        <f>IF(DE176="","",IF(INDEX('コンテンツ＆備考マスタ'!$H:$J,MATCH(学校情報!DE$3,'コンテンツ＆備考マスタ'!$H:$H,0),3)="●",IF(AND(DE176&lt;&gt;"",ISNUMBER(申込書!$AC$22)=TRUE,申込書!$C$59&lt;&gt;"▼プルダウンより選択してください",申込書!$C$59&lt;&gt;""),申込書!$AC$22,""),"-"))</f>
        <v/>
      </c>
      <c r="DG176" s="369"/>
      <c r="DH176" s="369"/>
      <c r="DI176" s="369" t="str">
        <f>IF(AND(申込書!$C$59&lt;&gt;"▼プルダウンより選択してください",申込書!$C$59&lt;&gt;"",$G176&lt;&gt;"",申込書!$V$59="特定学年のみ"),"申し込みする","")</f>
        <v/>
      </c>
      <c r="DJ176" s="371"/>
      <c r="DK176" s="372"/>
      <c r="DL176" s="373" t="str">
        <f>IF(AND(申込書!$C$60&lt;&gt;"▼プルダウンより選択してください",申込書!$C$60&lt;&gt;"",申込書!$K$22&lt;&gt;"YYYY/MM/DD",$G176&lt;&gt;""),申込書!$K$22,"")</f>
        <v/>
      </c>
      <c r="DM176" s="369" t="str">
        <f>IF(DL176="","",IF(INDEX('コンテンツ＆備考マスタ'!$H:$J,MATCH(学校情報!DL$3,'コンテンツ＆備考マスタ'!$H:$H,0),3)="●",IF(AND(DL176&lt;&gt;"",ISNUMBER(申込書!$AC$22)=TRUE,申込書!$C$60&lt;&gt;"▼プルダウンより選択してください",申込書!$C$60&lt;&gt;""),申込書!$AC$22,""),"-"))</f>
        <v/>
      </c>
      <c r="DN176" s="369"/>
      <c r="DO176" s="369"/>
      <c r="DP176" s="369" t="str">
        <f>IF(AND(申込書!$C$60&lt;&gt;"▼プルダウンより選択してください",申込書!$C$60&lt;&gt;"",$G176&lt;&gt;"",申込書!$V$60="特定学年のみ"),"申し込みする","")</f>
        <v/>
      </c>
      <c r="DQ176" s="371"/>
      <c r="DR176" s="372"/>
      <c r="DS176" s="373" t="str">
        <f>IF(AND(申込書!$C$61&lt;&gt;"▼プルダウンより選択してください",申込書!$C$61&lt;&gt;"",申込書!$K$22&lt;&gt;"YYYY/MM/DD",$G176&lt;&gt;""),申込書!$K$22,"")</f>
        <v/>
      </c>
      <c r="DT176" s="369" t="str">
        <f>IF(DS176="","",IF(INDEX('コンテンツ＆備考マスタ'!$H:$J,MATCH(学校情報!DS$3,'コンテンツ＆備考マスタ'!$H:$H,0),3)="●",IF(AND(DS176&lt;&gt;"",ISNUMBER(申込書!$AC$22)=TRUE,申込書!$C$61&lt;&gt;"▼プルダウンより選択してください",申込書!$C$61&lt;&gt;""),申込書!$AC$22,""),"-"))</f>
        <v/>
      </c>
      <c r="DU176" s="369"/>
      <c r="DV176" s="369"/>
      <c r="DW176" s="369" t="str">
        <f>IF(AND(申込書!$C$61&lt;&gt;"▼プルダウンより選択してください",申込書!$C$61&lt;&gt;"",$G176&lt;&gt;"",申込書!$V$61="特定学年のみ"),"申し込みする","")</f>
        <v/>
      </c>
      <c r="DX176" s="371"/>
      <c r="DY176" s="372"/>
      <c r="DZ176" s="373" t="str">
        <f>IF(AND(申込書!$C$62&lt;&gt;"▼プルダウンより選択してください",申込書!$C$62&lt;&gt;"",申込書!$K$22&lt;&gt;"YYYY/MM/DD",$G176&lt;&gt;""),申込書!$K$22,"")</f>
        <v/>
      </c>
      <c r="EA176" s="369" t="str">
        <f>IF(DZ176="","",IF(INDEX('コンテンツ＆備考マスタ'!$H:$J,MATCH(学校情報!DZ$3,'コンテンツ＆備考マスタ'!$H:$H,0),3)="●",IF(AND(DZ176&lt;&gt;"",ISNUMBER(申込書!$AC$22)=TRUE,申込書!$C$62&lt;&gt;"▼プルダウンより選択してください",申込書!$C$62&lt;&gt;""),申込書!$AC$22,""),"-"))</f>
        <v/>
      </c>
      <c r="EB176" s="369"/>
      <c r="EC176" s="369"/>
      <c r="ED176" s="370" t="str">
        <f>IF(AND(申込書!$C$62&lt;&gt;"▼プルダウンより選択してください",申込書!$C$62&lt;&gt;"",$G176&lt;&gt;"",申込書!$V$62="特定学年のみ"),"申し込みする","")</f>
        <v/>
      </c>
      <c r="EE176" s="371"/>
      <c r="EF176" s="372"/>
      <c r="EG176" s="373" t="str">
        <f>IF(AND(申込書!$C$63&lt;&gt;"▼プルダウンより選択してください",申込書!$C$63&lt;&gt;"",申込書!$K$22&lt;&gt;"YYYY/MM/DD",$G176&lt;&gt;""),申込書!$K$22,"")</f>
        <v/>
      </c>
      <c r="EH176" s="369" t="str">
        <f>IF(EG176="","",IF(INDEX('コンテンツ＆備考マスタ'!$H:$J,MATCH(学校情報!EG$3,'コンテンツ＆備考マスタ'!$H:$H,0),3)="●",IF(AND(EG176&lt;&gt;"",ISNUMBER(申込書!$AC$22)=TRUE,申込書!$C$63&lt;&gt;"▼プルダウンより選択してください",申込書!$C$63&lt;&gt;""),申込書!$AC$22,""),"-"))</f>
        <v/>
      </c>
      <c r="EI176" s="369"/>
      <c r="EJ176" s="369"/>
      <c r="EK176" s="370" t="str">
        <f>IF(AND(申込書!$C$63&lt;&gt;"▼プルダウンより選択してください",申込書!$C$63&lt;&gt;"",$G176&lt;&gt;"",申込書!$V$63="特定学年のみ"),"申し込みする","")</f>
        <v/>
      </c>
      <c r="EL176" s="371"/>
      <c r="EM176" s="372"/>
      <c r="EN176" s="373" t="str">
        <f>IF(AND(申込書!$C$64&lt;&gt;"▼プルダウンより選択してください",申込書!$C$64&lt;&gt;"",申込書!$K$22&lt;&gt;"YYYY/MM/DD",$G176&lt;&gt;""),申込書!$K$22,"")</f>
        <v/>
      </c>
      <c r="EO176" s="369" t="str">
        <f>IF(EN176="","",IF(INDEX('コンテンツ＆備考マスタ'!$H:$J,MATCH(学校情報!EN$3,'コンテンツ＆備考マスタ'!$H:$H,0),3)="●",IF(AND(EN176&lt;&gt;"",ISNUMBER(申込書!$AC$22)=TRUE,申込書!$C$64&lt;&gt;"▼プルダウンより選択してください",申込書!$C$64&lt;&gt;""),申込書!$AC$22,""),"-"))</f>
        <v/>
      </c>
      <c r="EP176" s="369"/>
      <c r="EQ176" s="369"/>
      <c r="ER176" s="370" t="str">
        <f>IF(AND(申込書!$C$64&lt;&gt;"▼プルダウンより選択してください",申込書!$C$64&lt;&gt;"",$G176&lt;&gt;"",申込書!$V$64="特定学年のみ"),"申し込みする","")</f>
        <v/>
      </c>
      <c r="ES176" s="371"/>
      <c r="ET176" s="372"/>
      <c r="EU176" s="373" t="str">
        <f>IF(AND(申込書!$C$65&lt;&gt;"▼プルダウンより選択してください",申込書!$C$65&lt;&gt;"",申込書!$K$22&lt;&gt;"YYYY/MM/DD",$G176&lt;&gt;""),申込書!$K$22,"")</f>
        <v/>
      </c>
      <c r="EV176" s="369" t="str">
        <f>IF(EU176="","",IF(INDEX('コンテンツ＆備考マスタ'!$H:$J,MATCH(学校情報!EU$3,'コンテンツ＆備考マスタ'!$H:$H,0),3)="●",IF(AND(EU176&lt;&gt;"",ISNUMBER(申込書!$AC$22)=TRUE,申込書!$C$65&lt;&gt;"▼プルダウンより選択してください",申込書!$C$65&lt;&gt;""),申込書!$AC$22,""),"-"))</f>
        <v/>
      </c>
      <c r="EW176" s="369"/>
      <c r="EX176" s="369"/>
      <c r="EY176" s="370" t="str">
        <f>IF(AND(申込書!$C$65&lt;&gt;"▼プルダウンより選択してください",申込書!$C$65&lt;&gt;"",$G176&lt;&gt;"",申込書!$V$65="特定学年のみ"),"申し込みする","")</f>
        <v/>
      </c>
      <c r="EZ176" s="371"/>
      <c r="FA176" s="372"/>
      <c r="FB176" s="373" t="str">
        <f>IF(AND(申込書!$C$66&lt;&gt;"▼プルダウンより選択してください",申込書!$C$66&lt;&gt;"",申込書!$K$22&lt;&gt;"YYYY/MM/DD",$G176&lt;&gt;""),申込書!$K$22,"")</f>
        <v/>
      </c>
      <c r="FC176" s="369" t="str">
        <f>IF(FB176="","",IF(INDEX('コンテンツ＆備考マスタ'!$H:$J,MATCH(学校情報!FB$3,'コンテンツ＆備考マスタ'!$H:$H,0),3)="●",IF(AND(FB176&lt;&gt;"",ISNUMBER(申込書!$AC$22)=TRUE,申込書!$C$66&lt;&gt;"▼プルダウンより選択してください",申込書!$C$66&lt;&gt;""),申込書!$AC$22,""),"-"))</f>
        <v/>
      </c>
      <c r="FD176" s="369"/>
      <c r="FE176" s="369"/>
      <c r="FF176" s="370" t="str">
        <f>IF(AND(申込書!$C$66&lt;&gt;"▼プルダウンより選択してください",申込書!$C$66&lt;&gt;"",$G176&lt;&gt;"",申込書!$V$66="特定学年のみ"),"申し込みする","")</f>
        <v/>
      </c>
      <c r="FG176" s="371"/>
      <c r="FH176" s="372"/>
      <c r="FI176" s="373" t="str">
        <f>IF(AND(申込書!$C$67&lt;&gt;"▼プルダウンより選択してください",申込書!$C$67&lt;&gt;"",申込書!$K$22&lt;&gt;"YYYY/MM/DD",$G176&lt;&gt;""),申込書!$K$22,"")</f>
        <v/>
      </c>
      <c r="FJ176" s="369" t="str">
        <f>IF(FI176="","",IF(INDEX('コンテンツ＆備考マスタ'!$H:$J,MATCH(学校情報!FI$3,'コンテンツ＆備考マスタ'!$H:$H,0),3)="●",IF(AND(FI176&lt;&gt;"",ISNUMBER(申込書!$AC$22)=TRUE,申込書!$C$67&lt;&gt;"▼プルダウンより選択してください",申込書!$C$67&lt;&gt;""),申込書!$AC$22,""),"-"))</f>
        <v/>
      </c>
      <c r="FK176" s="369"/>
      <c r="FL176" s="369"/>
      <c r="FM176" s="370" t="str">
        <f>IF(AND(申込書!$C$67&lt;&gt;"▼プルダウンより選択してください",申込書!$C$67&lt;&gt;"",$G176&lt;&gt;"",申込書!$V$67="特定学年のみ"),"申し込みする","")</f>
        <v/>
      </c>
      <c r="FN176" s="371"/>
      <c r="FO176" s="372"/>
      <c r="FP176" s="373" t="str">
        <f>IF(AND(申込書!$C$68&lt;&gt;"▼プルダウンより選択してください",申込書!$C$68&lt;&gt;"",申込書!$K$22&lt;&gt;"YYYY/MM/DD",$G176&lt;&gt;""),申込書!$K$22,"")</f>
        <v/>
      </c>
      <c r="FQ176" s="369" t="str">
        <f>IF(FP176="","",IF(INDEX('コンテンツ＆備考マスタ'!$H:$J,MATCH(学校情報!FP$3,'コンテンツ＆備考マスタ'!$H:$H,0),3)="●",IF(AND(FP176&lt;&gt;"",ISNUMBER(申込書!$AC$22)=TRUE,申込書!$C$68&lt;&gt;"▼プルダウンより選択してください",申込書!$C$68&lt;&gt;""),申込書!$AC$22,""),"-"))</f>
        <v/>
      </c>
      <c r="FR176" s="369"/>
      <c r="FS176" s="369"/>
      <c r="FT176" s="370" t="str">
        <f>IF(AND(申込書!$C$68&lt;&gt;"▼プルダウンより選択してください",申込書!$C$68&lt;&gt;"",$G176&lt;&gt;"",申込書!$V$68="特定学年のみ"),"申し込みする","")</f>
        <v/>
      </c>
      <c r="FU176" s="371"/>
      <c r="FV176" s="372"/>
      <c r="FW176" s="373" t="str">
        <f>IF(AND(申込書!$C$69&lt;&gt;"▼プルダウンより選択してください",申込書!$C$69&lt;&gt;"",申込書!$K$22&lt;&gt;"YYYY/MM/DD",$G176&lt;&gt;""),申込書!$K$22,"")</f>
        <v/>
      </c>
      <c r="FX176" s="369" t="str">
        <f>IF(FW176="","",IF(INDEX('コンテンツ＆備考マスタ'!$H:$J,MATCH(学校情報!FW$3,'コンテンツ＆備考マスタ'!$H:$H,0),3)="●",IF(AND(FW176&lt;&gt;"",ISNUMBER(申込書!$AC$22)=TRUE,申込書!$C$69&lt;&gt;"▼プルダウンより選択してください",申込書!$C$69&lt;&gt;""),申込書!$AC$22,""),"-"))</f>
        <v/>
      </c>
      <c r="FY176" s="369"/>
      <c r="FZ176" s="369"/>
      <c r="GA176" s="370" t="str">
        <f>IF(AND(申込書!$C$69&lt;&gt;"▼プルダウンより選択してください",申込書!$C$69&lt;&gt;"",$G176&lt;&gt;"",申込書!$V$69="特定学年のみ"),"申し込みする","")</f>
        <v/>
      </c>
      <c r="GB176" s="371"/>
      <c r="GC176" s="372"/>
      <c r="GD176" s="373" t="str">
        <f>IF(AND(申込書!$C$70&lt;&gt;"▼プルダウンより選択してください",申込書!$C$70&lt;&gt;"",申込書!$K$22&lt;&gt;"YYYY/MM/DD",$G176&lt;&gt;""),申込書!$K$22,"")</f>
        <v/>
      </c>
      <c r="GE176" s="369" t="str">
        <f>IF(GD176="","",IF(INDEX('コンテンツ＆備考マスタ'!$H:$J,MATCH(学校情報!GD$3,'コンテンツ＆備考マスタ'!$H:$H,0),3)="●",IF(AND(GD176&lt;&gt;"",ISNUMBER(申込書!$AC$22)=TRUE,申込書!$C$70&lt;&gt;"▼プルダウンより選択してください",申込書!$C$70&lt;&gt;""),申込書!$AC$22,""),"-"))</f>
        <v/>
      </c>
      <c r="GF176" s="369"/>
      <c r="GG176" s="369"/>
      <c r="GH176" s="370" t="str">
        <f>IF(AND(申込書!$C$70&lt;&gt;"▼プルダウンより選択してください",申込書!$C$70&lt;&gt;"",$G176&lt;&gt;"",申込書!$V$70="特定学年のみ"),"申し込みする","")</f>
        <v/>
      </c>
      <c r="GI176" s="371"/>
      <c r="GJ176" s="372"/>
      <c r="GK176" s="373" t="str">
        <f>IF(AND(申込書!$C$71&lt;&gt;"▼プルダウンより選択してください",申込書!$C$71&lt;&gt;"",申込書!$K$22&lt;&gt;"YYYY/MM/DD",$G176&lt;&gt;""),申込書!$K$22,"")</f>
        <v/>
      </c>
      <c r="GL176" s="369" t="str">
        <f>IF(GK176="","",IF(INDEX('コンテンツ＆備考マスタ'!$H:$J,MATCH(学校情報!GK$3,'コンテンツ＆備考マスタ'!$H:$H,0),3)="●",IF(AND(GK176&lt;&gt;"",ISNUMBER(申込書!$AC$22)=TRUE,申込書!$C$71&lt;&gt;"▼プルダウンより選択してください",申込書!$C$71&lt;&gt;""),申込書!$AC$22,""),"-"))</f>
        <v/>
      </c>
      <c r="GM176" s="369"/>
      <c r="GN176" s="369"/>
      <c r="GO176" s="370" t="str">
        <f>IF(AND(申込書!$C$71&lt;&gt;"▼プルダウンより選択してください",申込書!$C$71&lt;&gt;"",$G176&lt;&gt;"",申込書!$V$71="特定学年のみ"),"申し込みする","")</f>
        <v/>
      </c>
      <c r="GP176" s="371"/>
      <c r="GQ176" s="372"/>
      <c r="GR176" s="373" t="str">
        <f>IF(AND(申込書!$C$72&lt;&gt;"▼プルダウンより選択してください",申込書!$C$72&lt;&gt;"",申込書!$K$22&lt;&gt;"YYYY/MM/DD",$G176&lt;&gt;""),申込書!$K$22,"")</f>
        <v/>
      </c>
      <c r="GS176" s="369" t="str">
        <f>IF(GR176="","",IF(INDEX('コンテンツ＆備考マスタ'!$H:$J,MATCH(学校情報!GR$3,'コンテンツ＆備考マスタ'!$H:$H,0),3)="●",IF(AND(GR176&lt;&gt;"",ISNUMBER(申込書!$AC$22)=TRUE,申込書!$C$72&lt;&gt;"▼プルダウンより選択してください",申込書!$C$72&lt;&gt;""),申込書!$AC$22,""),"-"))</f>
        <v/>
      </c>
      <c r="GT176" s="369"/>
      <c r="GU176" s="369"/>
      <c r="GV176" s="370" t="str">
        <f>IF(AND(申込書!$C$72&lt;&gt;"▼プルダウンより選択してください",申込書!$C$72&lt;&gt;"",$G176&lt;&gt;"",申込書!$V$72="特定学年のみ"),"申し込みする","")</f>
        <v/>
      </c>
      <c r="GW176" s="371"/>
      <c r="GX176" s="372"/>
      <c r="GY176" s="373" t="str">
        <f>IF(AND(申込書!$C$73&lt;&gt;"▼プルダウンより選択してください",申込書!$C$73&lt;&gt;"",申込書!$K$22&lt;&gt;"YYYY/MM/DD",$G176&lt;&gt;""),申込書!$K$22,"")</f>
        <v/>
      </c>
      <c r="GZ176" s="369" t="str">
        <f>IF(GY176="","",IF(INDEX('コンテンツ＆備考マスタ'!$H:$J,MATCH(学校情報!GY$3,'コンテンツ＆備考マスタ'!$H:$H,0),3)="●",IF(AND(GY176&lt;&gt;"",ISNUMBER(申込書!$AC$22)=TRUE,申込書!$C$73&lt;&gt;"▼プルダウンより選択してください",申込書!$C$73&lt;&gt;""),申込書!$AC$22,""),"-"))</f>
        <v/>
      </c>
      <c r="HA176" s="369"/>
      <c r="HB176" s="369"/>
      <c r="HC176" s="370" t="str">
        <f>IF(AND(申込書!$C$73&lt;&gt;"▼プルダウンより選択してください",申込書!$C$73&lt;&gt;"",$G176&lt;&gt;"",申込書!$V$73="特定学年のみ"),"申し込みする","")</f>
        <v/>
      </c>
      <c r="HD176" s="371"/>
      <c r="HE176" s="372"/>
      <c r="HF176" s="373" t="str">
        <f>IF(AND(申込書!$C$74&lt;&gt;"▼プルダウンより選択してください",申込書!$C$74&lt;&gt;"",申込書!$K$22&lt;&gt;"YYYY/MM/DD",$G176&lt;&gt;""),申込書!$K$22,"")</f>
        <v/>
      </c>
      <c r="HG176" s="369" t="str">
        <f>IF(HF176="","",IF(INDEX('コンテンツ＆備考マスタ'!$H:$J,MATCH(学校情報!HF$3,'コンテンツ＆備考マスタ'!$H:$H,0),3)="●",IF(AND(HF176&lt;&gt;"",ISNUMBER(申込書!$AC$22)=TRUE,申込書!$C$74&lt;&gt;"▼プルダウンより選択してください",申込書!$C$74&lt;&gt;""),申込書!$AC$22,""),"-"))</f>
        <v/>
      </c>
      <c r="HH176" s="369"/>
      <c r="HI176" s="369"/>
      <c r="HJ176" s="370" t="str">
        <f>IF(AND(申込書!$C$74&lt;&gt;"▼プルダウンより選択してください",申込書!$C$74&lt;&gt;"",$G176&lt;&gt;"",申込書!$V$74="特定学年のみ"),"申し込みする","")</f>
        <v/>
      </c>
      <c r="HK176" s="371"/>
      <c r="HL176" s="372"/>
      <c r="HM176" s="373" t="str">
        <f>IF(AND(申込書!$C$75&lt;&gt;"▼プルダウンより選択してください",申込書!$C$75&lt;&gt;"",申込書!$K$22&lt;&gt;"YYYY/MM/DD",$G176&lt;&gt;""),申込書!$K$22,"")</f>
        <v/>
      </c>
      <c r="HN176" s="369" t="str">
        <f>IF(HM176="","",IF(INDEX('コンテンツ＆備考マスタ'!$H:$J,MATCH(学校情報!HM$3,'コンテンツ＆備考マスタ'!$H:$H,0),3)="●",IF(AND(HM176&lt;&gt;"",ISNUMBER(申込書!$AC$22)=TRUE,申込書!$C$75&lt;&gt;"▼プルダウンより選択してください",申込書!$C$75&lt;&gt;""),申込書!$AC$22,""),"-"))</f>
        <v/>
      </c>
      <c r="HO176" s="369"/>
      <c r="HP176" s="369"/>
      <c r="HQ176" s="370" t="str">
        <f>IF(AND(申込書!$C$75&lt;&gt;"▼プルダウンより選択してください",申込書!$C$75&lt;&gt;"",$G176&lt;&gt;"",申込書!$V$75="特定学年のみ"),"申し込みする","")</f>
        <v/>
      </c>
      <c r="HR176" s="371"/>
      <c r="HS176" s="371"/>
      <c r="HT176" s="374" t="str">
        <f>IF(AND(申込書!$C$76&lt;&gt;"▼プルダウンより選択してください",申込書!$C$76&lt;&gt;"",申込書!$K$22&lt;&gt;"YYYY/MM/DD",$G176&lt;&gt;""),申込書!$K$22,"")</f>
        <v/>
      </c>
      <c r="HU176" s="369" t="str">
        <f>IF(HT176="","",IF(INDEX('コンテンツ＆備考マスタ'!$H:$J,MATCH(学校情報!HT$3,'コンテンツ＆備考マスタ'!$H:$H,0),3)="●",IF(AND(HT176&lt;&gt;"",ISNUMBER(申込書!$AC$22)=TRUE,申込書!$C$76&lt;&gt;"▼プルダウンより選択してください",申込書!$C$76&lt;&gt;""),申込書!$AC$22,""),"-"))</f>
        <v/>
      </c>
      <c r="HV176" s="369"/>
      <c r="HW176" s="369"/>
      <c r="HX176" s="370" t="str">
        <f>IF(AND(申込書!$C$76&lt;&gt;"▼プルダウンより選択してください",申込書!$C$76&lt;&gt;"",$G176&lt;&gt;"",申込書!$V$76="特定学年のみ"),"申し込みする","")</f>
        <v/>
      </c>
      <c r="HY176" s="371"/>
      <c r="HZ176" s="372"/>
      <c r="IA176" s="69"/>
    </row>
    <row r="177" spans="2:235" ht="26.85" hidden="1" customHeight="1" outlineLevel="1">
      <c r="B177" s="365">
        <f t="shared" si="6"/>
        <v>172</v>
      </c>
      <c r="C177" s="55"/>
      <c r="D177" s="56"/>
      <c r="E177" s="154"/>
      <c r="F177" s="57"/>
      <c r="G177" s="58"/>
      <c r="H177" s="59"/>
      <c r="I177" s="60"/>
      <c r="J177" s="61"/>
      <c r="K177" s="366" t="str">
        <f t="shared" si="7"/>
        <v/>
      </c>
      <c r="L177" s="62"/>
      <c r="M177" s="322"/>
      <c r="N177" s="63"/>
      <c r="O177" s="64"/>
      <c r="P177" s="367" t="str">
        <f t="shared" si="8"/>
        <v/>
      </c>
      <c r="Q177" s="65"/>
      <c r="R177" s="66"/>
      <c r="S177" s="67"/>
      <c r="T177" s="68"/>
      <c r="U177" s="68"/>
      <c r="V177" s="68"/>
      <c r="W177" s="66"/>
      <c r="X177" s="281"/>
      <c r="Y177" s="368" t="str">
        <f>IF(AND(申込書!$C$47&lt;&gt;"▼プルダウンより選択してください",申込書!$C$47&lt;&gt;"",申込書!$K$22&lt;&gt;"YYYY/MM/DD",$G177&lt;&gt;""),申込書!$K$22,"")</f>
        <v/>
      </c>
      <c r="Z177" s="369" t="str">
        <f>IF(Y177="","",IF(INDEX('コンテンツ＆備考マスタ'!$H:$J,MATCH(学校情報!Y$3,'コンテンツ＆備考マスタ'!$H:$H,0),3)="●",IF(AND(Y177&lt;&gt;"",ISNUMBER(申込書!$AC$22)=TRUE,申込書!$C$47&lt;&gt;"▼プルダウンより選択してください",申込書!$C$47&lt;&gt;""),申込書!$AC$22,""),"-"))</f>
        <v/>
      </c>
      <c r="AA177" s="369"/>
      <c r="AB177" s="369"/>
      <c r="AC177" s="370" t="str">
        <f>IF(AND(申込書!$C$47&lt;&gt;"▼プルダウンより選択してください",申込書!$C$47&lt;&gt;"",$G177&lt;&gt;"",申込書!$V$47="特定学年のみ"),"申し込みする","")</f>
        <v/>
      </c>
      <c r="AD177" s="371"/>
      <c r="AE177" s="372"/>
      <c r="AF177" s="373" t="str">
        <f>IF(AND(申込書!$C$48&lt;&gt;"▼プルダウンより選択してください",申込書!$C$48&lt;&gt;"",申込書!$K$22&lt;&gt;"YYYY/MM/DD",$G177&lt;&gt;""),申込書!$K$22,"")</f>
        <v/>
      </c>
      <c r="AG177" s="369" t="str">
        <f>IF(AF177="","",IF(INDEX('コンテンツ＆備考マスタ'!$H:$J,MATCH(学校情報!AF$3,'コンテンツ＆備考マスタ'!$H:$H,0),3)="●",IF(AND(AF177&lt;&gt;"",ISNUMBER(申込書!$AC$22)=TRUE,申込書!$C$48&lt;&gt;"▼プルダウンより選択してください",申込書!$C$48&lt;&gt;""),申込書!$AC$22,""),"-"))</f>
        <v/>
      </c>
      <c r="AH177" s="369"/>
      <c r="AI177" s="369"/>
      <c r="AJ177" s="370" t="str">
        <f>IF(AND(申込書!$C$48&lt;&gt;"▼プルダウンより選択してください",申込書!$C$48&lt;&gt;"",$G177&lt;&gt;"",申込書!$V$48="特定学年のみ"),"申し込みする","")</f>
        <v/>
      </c>
      <c r="AK177" s="371"/>
      <c r="AL177" s="372"/>
      <c r="AM177" s="373" t="str">
        <f>IF(AND(申込書!$C$49&lt;&gt;"▼プルダウンより選択してください",申込書!$C$49&lt;&gt;"",申込書!$K$22&lt;&gt;"YYYY/MM/DD",$G177&lt;&gt;""),申込書!$K$22,"")</f>
        <v/>
      </c>
      <c r="AN177" s="369" t="str">
        <f>IF(AM177="","",IF(INDEX('コンテンツ＆備考マスタ'!$H:$J,MATCH(学校情報!AM$3,'コンテンツ＆備考マスタ'!$H:$H,0),3)="●",IF(AND(AM177&lt;&gt;"",ISNUMBER(申込書!$AC$22)=TRUE,申込書!$C$49&lt;&gt;"▼プルダウンより選択してください",申込書!$C$49&lt;&gt;""),申込書!$AC$22,""),"-"))</f>
        <v/>
      </c>
      <c r="AO177" s="369"/>
      <c r="AP177" s="369"/>
      <c r="AQ177" s="370" t="str">
        <f>IF(AND(申込書!$C$49&lt;&gt;"▼プルダウンより選択してください",申込書!$C$49&lt;&gt;"",$G177&lt;&gt;"",申込書!$V$49="特定学年のみ"),"申し込みする","")</f>
        <v/>
      </c>
      <c r="AR177" s="371"/>
      <c r="AS177" s="372"/>
      <c r="AT177" s="373" t="str">
        <f>IF(AND(申込書!$C$50&lt;&gt;"▼プルダウンより選択してください",申込書!$C$50&lt;&gt;"",申込書!$K$22&lt;&gt;"YYYY/MM/DD",$G177&lt;&gt;""),申込書!$K$22,"")</f>
        <v/>
      </c>
      <c r="AU177" s="369" t="str">
        <f>IF(AT177="","",IF(INDEX('コンテンツ＆備考マスタ'!$H:$J,MATCH(学校情報!AT$3,'コンテンツ＆備考マスタ'!$H:$H,0),3)="●",IF(AND(AT177&lt;&gt;"",ISNUMBER(申込書!$AC$22)=TRUE,申込書!$C$50&lt;&gt;"▼プルダウンより選択してください",申込書!$C$50&lt;&gt;""),申込書!$AC$22,""),"-"))</f>
        <v/>
      </c>
      <c r="AV177" s="369"/>
      <c r="AW177" s="369"/>
      <c r="AX177" s="370" t="str">
        <f>IF(AND(申込書!$C$50&lt;&gt;"▼プルダウンより選択してください",申込書!$C$50&lt;&gt;"",$G177&lt;&gt;"",申込書!$V$50="特定学年のみ"),"申し込みする","")</f>
        <v/>
      </c>
      <c r="AY177" s="371"/>
      <c r="AZ177" s="372"/>
      <c r="BA177" s="373" t="str">
        <f>IF(AND(申込書!$C$51&lt;&gt;"▼プルダウンより選択してください",申込書!$C$51&lt;&gt;"",申込書!$K$22&lt;&gt;"YYYY/MM/DD",$G177&lt;&gt;""),申込書!$K$22,"")</f>
        <v/>
      </c>
      <c r="BB177" s="369" t="str">
        <f>IF(BA177="","",IF(INDEX('コンテンツ＆備考マスタ'!$H:$J,MATCH(学校情報!BA$3,'コンテンツ＆備考マスタ'!$H:$H,0),3)="●",IF(AND(BA177&lt;&gt;"",ISNUMBER(申込書!$AC$22)=TRUE,申込書!$C$51&lt;&gt;"▼プルダウンより選択してください",申込書!$C$51&lt;&gt;""),申込書!$AC$22,""),"-"))</f>
        <v/>
      </c>
      <c r="BC177" s="369"/>
      <c r="BD177" s="369"/>
      <c r="BE177" s="370" t="str">
        <f>IF(AND(申込書!$C$51&lt;&gt;"▼プルダウンより選択してください",申込書!$C$51&lt;&gt;"",$G177&lt;&gt;"",申込書!$V$51="特定学年のみ"),"申し込みする","")</f>
        <v/>
      </c>
      <c r="BF177" s="371"/>
      <c r="BG177" s="372"/>
      <c r="BH177" s="373" t="str">
        <f>IF(AND(申込書!$C$52&lt;&gt;"▼プルダウンより選択してください",申込書!$C$52&lt;&gt;"",申込書!$K$22&lt;&gt;"YYYY/MM/DD",$G177&lt;&gt;""),申込書!$K$22,"")</f>
        <v/>
      </c>
      <c r="BI177" s="369" t="str">
        <f>IF(BH177="","",IF(INDEX('コンテンツ＆備考マスタ'!$H:$J,MATCH(学校情報!BH$3,'コンテンツ＆備考マスタ'!$H:$H,0),3)="●",IF(AND(BH177&lt;&gt;"",ISNUMBER(申込書!$AC$22)=TRUE,申込書!$C$52&lt;&gt;"▼プルダウンより選択してください",申込書!$C$52&lt;&gt;""),申込書!$AC$22,""),"-"))</f>
        <v/>
      </c>
      <c r="BJ177" s="369"/>
      <c r="BK177" s="369"/>
      <c r="BL177" s="370" t="str">
        <f>IF(AND(申込書!$C$52&lt;&gt;"▼プルダウンより選択してください",申込書!$C$52&lt;&gt;"",$G177&lt;&gt;"",申込書!$V$52="特定学年のみ"),"申し込みする","")</f>
        <v/>
      </c>
      <c r="BM177" s="371"/>
      <c r="BN177" s="372"/>
      <c r="BO177" s="373" t="str">
        <f>IF(AND(申込書!$C$53&lt;&gt;"▼プルダウンより選択してください",申込書!$C$53&lt;&gt;"",申込書!$K$22&lt;&gt;"YYYY/MM/DD",$G177&lt;&gt;""),申込書!$K$22,"")</f>
        <v/>
      </c>
      <c r="BP177" s="369" t="str">
        <f>IF(BO177="","",IF(INDEX('コンテンツ＆備考マスタ'!$H:$J,MATCH(学校情報!BO$3,'コンテンツ＆備考マスタ'!$H:$H,0),3)="●",IF(AND(BO177&lt;&gt;"",ISNUMBER(申込書!$AC$22)=TRUE,申込書!$C$53&lt;&gt;"▼プルダウンより選択してください",申込書!$C$53&lt;&gt;""),申込書!$AC$22,""),"-"))</f>
        <v/>
      </c>
      <c r="BQ177" s="369"/>
      <c r="BR177" s="369"/>
      <c r="BS177" s="370" t="str">
        <f>IF(AND(申込書!$C$53&lt;&gt;"▼プルダウンより選択してください",申込書!$C$53&lt;&gt;"",$G177&lt;&gt;"",申込書!$V$53="特定学年のみ"),"申し込みする","")</f>
        <v/>
      </c>
      <c r="BT177" s="371"/>
      <c r="BU177" s="372"/>
      <c r="BV177" s="373" t="str">
        <f>IF(AND(申込書!$C$54&lt;&gt;"▼プルダウンより選択してください",申込書!$C$54&lt;&gt;"",申込書!$K$22&lt;&gt;"YYYY/MM/DD",$G177&lt;&gt;""),申込書!$K$22,"")</f>
        <v/>
      </c>
      <c r="BW177" s="369" t="str">
        <f>IF(BV177="","",IF(INDEX('コンテンツ＆備考マスタ'!$H:$J,MATCH(学校情報!BV$3,'コンテンツ＆備考マスタ'!$H:$H,0),3)="●",IF(AND(BV177&lt;&gt;"",ISNUMBER(申込書!$AC$22)=TRUE,申込書!$C$54&lt;&gt;"▼プルダウンより選択してください",申込書!$C$54&lt;&gt;""),申込書!$AC$22,""),"-"))</f>
        <v/>
      </c>
      <c r="BX177" s="369"/>
      <c r="BY177" s="369"/>
      <c r="BZ177" s="370" t="str">
        <f>IF(AND(申込書!$C$54&lt;&gt;"▼プルダウンより選択してください",申込書!$C$54&lt;&gt;"",$G177&lt;&gt;"",申込書!$V$54="特定学年のみ"),"申し込みする","")</f>
        <v/>
      </c>
      <c r="CA177" s="371"/>
      <c r="CB177" s="372"/>
      <c r="CC177" s="373" t="str">
        <f>IF(AND(申込書!$C$55&lt;&gt;"▼プルダウンより選択してください",申込書!$C$55&lt;&gt;"",申込書!$K$22&lt;&gt;"YYYY/MM/DD",$G177&lt;&gt;""),申込書!$K$22,"")</f>
        <v/>
      </c>
      <c r="CD177" s="369" t="str">
        <f>IF(CC177="","",IF(INDEX('コンテンツ＆備考マスタ'!$H:$J,MATCH(学校情報!CC$3,'コンテンツ＆備考マスタ'!$H:$H,0),3)="●",IF(AND(CC177&lt;&gt;"",ISNUMBER(申込書!$AC$22)=TRUE,申込書!$C$55&lt;&gt;"▼プルダウンより選択してください",申込書!$C$55&lt;&gt;""),申込書!$AC$22,""),"-"))</f>
        <v/>
      </c>
      <c r="CE177" s="369"/>
      <c r="CF177" s="369"/>
      <c r="CG177" s="370" t="str">
        <f>IF(AND(申込書!$C$55&lt;&gt;"▼プルダウンより選択してください",申込書!$C$55&lt;&gt;"",$G177&lt;&gt;"",申込書!$V$55="特定学年のみ"),"申し込みする","")</f>
        <v/>
      </c>
      <c r="CH177" s="371"/>
      <c r="CI177" s="372"/>
      <c r="CJ177" s="373" t="str">
        <f>IF(AND(申込書!$C$56&lt;&gt;"▼プルダウンより選択してください",申込書!$C$56&lt;&gt;"",申込書!$K$22&lt;&gt;"YYYY/MM/DD",$G177&lt;&gt;""),申込書!$K$22,"")</f>
        <v/>
      </c>
      <c r="CK177" s="369" t="str">
        <f>IF(CJ177="","",IF(INDEX('コンテンツ＆備考マスタ'!$H:$J,MATCH(学校情報!CJ$3,'コンテンツ＆備考マスタ'!$H:$H,0),3)="●",IF(AND(CJ177&lt;&gt;"",ISNUMBER(申込書!$AC$22)=TRUE,申込書!$C$56&lt;&gt;"▼プルダウンより選択してください",申込書!$C$56&lt;&gt;""),申込書!$AC$22,""),"-"))</f>
        <v/>
      </c>
      <c r="CL177" s="369"/>
      <c r="CM177" s="369"/>
      <c r="CN177" s="370" t="str">
        <f>IF(AND(申込書!$C$56&lt;&gt;"▼プルダウンより選択してください",申込書!$C$56&lt;&gt;"",$G177&lt;&gt;"",申込書!$V$56="特定学年のみ"),"申し込みする","")</f>
        <v/>
      </c>
      <c r="CO177" s="371"/>
      <c r="CP177" s="372"/>
      <c r="CQ177" s="373" t="str">
        <f>IF(AND(申込書!$C$57&lt;&gt;"▼プルダウンより選択してください",申込書!$C$57&lt;&gt;"",申込書!$K$22&lt;&gt;"YYYY/MM/DD",$G177&lt;&gt;""),申込書!$K$22,"")</f>
        <v/>
      </c>
      <c r="CR177" s="369" t="str">
        <f>IF(CQ177="","",IF(INDEX('コンテンツ＆備考マスタ'!$H:$J,MATCH(学校情報!CQ$3,'コンテンツ＆備考マスタ'!$H:$H,0),3)="●",IF(AND(CQ177&lt;&gt;"",ISNUMBER(申込書!$AC$22)=TRUE,申込書!$C$57&lt;&gt;"▼プルダウンより選択してください",申込書!$C$57&lt;&gt;""),申込書!$AC$22,""),"-"))</f>
        <v/>
      </c>
      <c r="CS177" s="369"/>
      <c r="CT177" s="369"/>
      <c r="CU177" s="369" t="str">
        <f>IF(AND(申込書!$C$57&lt;&gt;"▼プルダウンより選択してください",申込書!$C$57&lt;&gt;"",$G177&lt;&gt;"",申込書!$V$57="特定学年のみ"),"申し込みする","")</f>
        <v/>
      </c>
      <c r="CV177" s="371"/>
      <c r="CW177" s="372"/>
      <c r="CX177" s="373" t="str">
        <f>IF(AND(申込書!$C$58&lt;&gt;"▼プルダウンより選択してください",申込書!$C$58&lt;&gt;"",申込書!$K$22&lt;&gt;"YYYY/MM/DD",$G177&lt;&gt;""),申込書!$K$22,"")</f>
        <v/>
      </c>
      <c r="CY177" s="369" t="str">
        <f>IF(CX177="","",IF(INDEX('コンテンツ＆備考マスタ'!$H:$J,MATCH(学校情報!CX$3,'コンテンツ＆備考マスタ'!$H:$H,0),3)="●",IF(AND(CX177&lt;&gt;"",ISNUMBER(申込書!$AC$22)=TRUE,申込書!$C$58&lt;&gt;"▼プルダウンより選択してください",申込書!$C$58&lt;&gt;""),申込書!$AC$22,""),"-"))</f>
        <v/>
      </c>
      <c r="CZ177" s="369"/>
      <c r="DA177" s="369"/>
      <c r="DB177" s="369" t="str">
        <f>IF(AND(申込書!$C$58&lt;&gt;"▼プルダウンより選択してください",申込書!$C$58&lt;&gt;"",$G177&lt;&gt;"",申込書!$V$58="特定学年のみ"),"申し込みする","")</f>
        <v/>
      </c>
      <c r="DC177" s="371"/>
      <c r="DD177" s="372"/>
      <c r="DE177" s="373" t="str">
        <f>IF(AND(申込書!$C$59&lt;&gt;"▼プルダウンより選択してください",申込書!$C$59&lt;&gt;"",申込書!$K$22&lt;&gt;"YYYY/MM/DD",$G177&lt;&gt;""),申込書!$K$22,"")</f>
        <v/>
      </c>
      <c r="DF177" s="369" t="str">
        <f>IF(DE177="","",IF(INDEX('コンテンツ＆備考マスタ'!$H:$J,MATCH(学校情報!DE$3,'コンテンツ＆備考マスタ'!$H:$H,0),3)="●",IF(AND(DE177&lt;&gt;"",ISNUMBER(申込書!$AC$22)=TRUE,申込書!$C$59&lt;&gt;"▼プルダウンより選択してください",申込書!$C$59&lt;&gt;""),申込書!$AC$22,""),"-"))</f>
        <v/>
      </c>
      <c r="DG177" s="369"/>
      <c r="DH177" s="369"/>
      <c r="DI177" s="369" t="str">
        <f>IF(AND(申込書!$C$59&lt;&gt;"▼プルダウンより選択してください",申込書!$C$59&lt;&gt;"",$G177&lt;&gt;"",申込書!$V$59="特定学年のみ"),"申し込みする","")</f>
        <v/>
      </c>
      <c r="DJ177" s="371"/>
      <c r="DK177" s="372"/>
      <c r="DL177" s="373" t="str">
        <f>IF(AND(申込書!$C$60&lt;&gt;"▼プルダウンより選択してください",申込書!$C$60&lt;&gt;"",申込書!$K$22&lt;&gt;"YYYY/MM/DD",$G177&lt;&gt;""),申込書!$K$22,"")</f>
        <v/>
      </c>
      <c r="DM177" s="369" t="str">
        <f>IF(DL177="","",IF(INDEX('コンテンツ＆備考マスタ'!$H:$J,MATCH(学校情報!DL$3,'コンテンツ＆備考マスタ'!$H:$H,0),3)="●",IF(AND(DL177&lt;&gt;"",ISNUMBER(申込書!$AC$22)=TRUE,申込書!$C$60&lt;&gt;"▼プルダウンより選択してください",申込書!$C$60&lt;&gt;""),申込書!$AC$22,""),"-"))</f>
        <v/>
      </c>
      <c r="DN177" s="369"/>
      <c r="DO177" s="369"/>
      <c r="DP177" s="369" t="str">
        <f>IF(AND(申込書!$C$60&lt;&gt;"▼プルダウンより選択してください",申込書!$C$60&lt;&gt;"",$G177&lt;&gt;"",申込書!$V$60="特定学年のみ"),"申し込みする","")</f>
        <v/>
      </c>
      <c r="DQ177" s="371"/>
      <c r="DR177" s="372"/>
      <c r="DS177" s="373" t="str">
        <f>IF(AND(申込書!$C$61&lt;&gt;"▼プルダウンより選択してください",申込書!$C$61&lt;&gt;"",申込書!$K$22&lt;&gt;"YYYY/MM/DD",$G177&lt;&gt;""),申込書!$K$22,"")</f>
        <v/>
      </c>
      <c r="DT177" s="369" t="str">
        <f>IF(DS177="","",IF(INDEX('コンテンツ＆備考マスタ'!$H:$J,MATCH(学校情報!DS$3,'コンテンツ＆備考マスタ'!$H:$H,0),3)="●",IF(AND(DS177&lt;&gt;"",ISNUMBER(申込書!$AC$22)=TRUE,申込書!$C$61&lt;&gt;"▼プルダウンより選択してください",申込書!$C$61&lt;&gt;""),申込書!$AC$22,""),"-"))</f>
        <v/>
      </c>
      <c r="DU177" s="369"/>
      <c r="DV177" s="369"/>
      <c r="DW177" s="369" t="str">
        <f>IF(AND(申込書!$C$61&lt;&gt;"▼プルダウンより選択してください",申込書!$C$61&lt;&gt;"",$G177&lt;&gt;"",申込書!$V$61="特定学年のみ"),"申し込みする","")</f>
        <v/>
      </c>
      <c r="DX177" s="371"/>
      <c r="DY177" s="372"/>
      <c r="DZ177" s="373" t="str">
        <f>IF(AND(申込書!$C$62&lt;&gt;"▼プルダウンより選択してください",申込書!$C$62&lt;&gt;"",申込書!$K$22&lt;&gt;"YYYY/MM/DD",$G177&lt;&gt;""),申込書!$K$22,"")</f>
        <v/>
      </c>
      <c r="EA177" s="369" t="str">
        <f>IF(DZ177="","",IF(INDEX('コンテンツ＆備考マスタ'!$H:$J,MATCH(学校情報!DZ$3,'コンテンツ＆備考マスタ'!$H:$H,0),3)="●",IF(AND(DZ177&lt;&gt;"",ISNUMBER(申込書!$AC$22)=TRUE,申込書!$C$62&lt;&gt;"▼プルダウンより選択してください",申込書!$C$62&lt;&gt;""),申込書!$AC$22,""),"-"))</f>
        <v/>
      </c>
      <c r="EB177" s="369"/>
      <c r="EC177" s="369"/>
      <c r="ED177" s="370" t="str">
        <f>IF(AND(申込書!$C$62&lt;&gt;"▼プルダウンより選択してください",申込書!$C$62&lt;&gt;"",$G177&lt;&gt;"",申込書!$V$62="特定学年のみ"),"申し込みする","")</f>
        <v/>
      </c>
      <c r="EE177" s="371"/>
      <c r="EF177" s="372"/>
      <c r="EG177" s="373" t="str">
        <f>IF(AND(申込書!$C$63&lt;&gt;"▼プルダウンより選択してください",申込書!$C$63&lt;&gt;"",申込書!$K$22&lt;&gt;"YYYY/MM/DD",$G177&lt;&gt;""),申込書!$K$22,"")</f>
        <v/>
      </c>
      <c r="EH177" s="369" t="str">
        <f>IF(EG177="","",IF(INDEX('コンテンツ＆備考マスタ'!$H:$J,MATCH(学校情報!EG$3,'コンテンツ＆備考マスタ'!$H:$H,0),3)="●",IF(AND(EG177&lt;&gt;"",ISNUMBER(申込書!$AC$22)=TRUE,申込書!$C$63&lt;&gt;"▼プルダウンより選択してください",申込書!$C$63&lt;&gt;""),申込書!$AC$22,""),"-"))</f>
        <v/>
      </c>
      <c r="EI177" s="369"/>
      <c r="EJ177" s="369"/>
      <c r="EK177" s="370" t="str">
        <f>IF(AND(申込書!$C$63&lt;&gt;"▼プルダウンより選択してください",申込書!$C$63&lt;&gt;"",$G177&lt;&gt;"",申込書!$V$63="特定学年のみ"),"申し込みする","")</f>
        <v/>
      </c>
      <c r="EL177" s="371"/>
      <c r="EM177" s="372"/>
      <c r="EN177" s="373" t="str">
        <f>IF(AND(申込書!$C$64&lt;&gt;"▼プルダウンより選択してください",申込書!$C$64&lt;&gt;"",申込書!$K$22&lt;&gt;"YYYY/MM/DD",$G177&lt;&gt;""),申込書!$K$22,"")</f>
        <v/>
      </c>
      <c r="EO177" s="369" t="str">
        <f>IF(EN177="","",IF(INDEX('コンテンツ＆備考マスタ'!$H:$J,MATCH(学校情報!EN$3,'コンテンツ＆備考マスタ'!$H:$H,0),3)="●",IF(AND(EN177&lt;&gt;"",ISNUMBER(申込書!$AC$22)=TRUE,申込書!$C$64&lt;&gt;"▼プルダウンより選択してください",申込書!$C$64&lt;&gt;""),申込書!$AC$22,""),"-"))</f>
        <v/>
      </c>
      <c r="EP177" s="369"/>
      <c r="EQ177" s="369"/>
      <c r="ER177" s="370" t="str">
        <f>IF(AND(申込書!$C$64&lt;&gt;"▼プルダウンより選択してください",申込書!$C$64&lt;&gt;"",$G177&lt;&gt;"",申込書!$V$64="特定学年のみ"),"申し込みする","")</f>
        <v/>
      </c>
      <c r="ES177" s="371"/>
      <c r="ET177" s="372"/>
      <c r="EU177" s="373" t="str">
        <f>IF(AND(申込書!$C$65&lt;&gt;"▼プルダウンより選択してください",申込書!$C$65&lt;&gt;"",申込書!$K$22&lt;&gt;"YYYY/MM/DD",$G177&lt;&gt;""),申込書!$K$22,"")</f>
        <v/>
      </c>
      <c r="EV177" s="369" t="str">
        <f>IF(EU177="","",IF(INDEX('コンテンツ＆備考マスタ'!$H:$J,MATCH(学校情報!EU$3,'コンテンツ＆備考マスタ'!$H:$H,0),3)="●",IF(AND(EU177&lt;&gt;"",ISNUMBER(申込書!$AC$22)=TRUE,申込書!$C$65&lt;&gt;"▼プルダウンより選択してください",申込書!$C$65&lt;&gt;""),申込書!$AC$22,""),"-"))</f>
        <v/>
      </c>
      <c r="EW177" s="369"/>
      <c r="EX177" s="369"/>
      <c r="EY177" s="370" t="str">
        <f>IF(AND(申込書!$C$65&lt;&gt;"▼プルダウンより選択してください",申込書!$C$65&lt;&gt;"",$G177&lt;&gt;"",申込書!$V$65="特定学年のみ"),"申し込みする","")</f>
        <v/>
      </c>
      <c r="EZ177" s="371"/>
      <c r="FA177" s="372"/>
      <c r="FB177" s="373" t="str">
        <f>IF(AND(申込書!$C$66&lt;&gt;"▼プルダウンより選択してください",申込書!$C$66&lt;&gt;"",申込書!$K$22&lt;&gt;"YYYY/MM/DD",$G177&lt;&gt;""),申込書!$K$22,"")</f>
        <v/>
      </c>
      <c r="FC177" s="369" t="str">
        <f>IF(FB177="","",IF(INDEX('コンテンツ＆備考マスタ'!$H:$J,MATCH(学校情報!FB$3,'コンテンツ＆備考マスタ'!$H:$H,0),3)="●",IF(AND(FB177&lt;&gt;"",ISNUMBER(申込書!$AC$22)=TRUE,申込書!$C$66&lt;&gt;"▼プルダウンより選択してください",申込書!$C$66&lt;&gt;""),申込書!$AC$22,""),"-"))</f>
        <v/>
      </c>
      <c r="FD177" s="369"/>
      <c r="FE177" s="369"/>
      <c r="FF177" s="370" t="str">
        <f>IF(AND(申込書!$C$66&lt;&gt;"▼プルダウンより選択してください",申込書!$C$66&lt;&gt;"",$G177&lt;&gt;"",申込書!$V$66="特定学年のみ"),"申し込みする","")</f>
        <v/>
      </c>
      <c r="FG177" s="371"/>
      <c r="FH177" s="372"/>
      <c r="FI177" s="373" t="str">
        <f>IF(AND(申込書!$C$67&lt;&gt;"▼プルダウンより選択してください",申込書!$C$67&lt;&gt;"",申込書!$K$22&lt;&gt;"YYYY/MM/DD",$G177&lt;&gt;""),申込書!$K$22,"")</f>
        <v/>
      </c>
      <c r="FJ177" s="369" t="str">
        <f>IF(FI177="","",IF(INDEX('コンテンツ＆備考マスタ'!$H:$J,MATCH(学校情報!FI$3,'コンテンツ＆備考マスタ'!$H:$H,0),3)="●",IF(AND(FI177&lt;&gt;"",ISNUMBER(申込書!$AC$22)=TRUE,申込書!$C$67&lt;&gt;"▼プルダウンより選択してください",申込書!$C$67&lt;&gt;""),申込書!$AC$22,""),"-"))</f>
        <v/>
      </c>
      <c r="FK177" s="369"/>
      <c r="FL177" s="369"/>
      <c r="FM177" s="370" t="str">
        <f>IF(AND(申込書!$C$67&lt;&gt;"▼プルダウンより選択してください",申込書!$C$67&lt;&gt;"",$G177&lt;&gt;"",申込書!$V$67="特定学年のみ"),"申し込みする","")</f>
        <v/>
      </c>
      <c r="FN177" s="371"/>
      <c r="FO177" s="372"/>
      <c r="FP177" s="373" t="str">
        <f>IF(AND(申込書!$C$68&lt;&gt;"▼プルダウンより選択してください",申込書!$C$68&lt;&gt;"",申込書!$K$22&lt;&gt;"YYYY/MM/DD",$G177&lt;&gt;""),申込書!$K$22,"")</f>
        <v/>
      </c>
      <c r="FQ177" s="369" t="str">
        <f>IF(FP177="","",IF(INDEX('コンテンツ＆備考マスタ'!$H:$J,MATCH(学校情報!FP$3,'コンテンツ＆備考マスタ'!$H:$H,0),3)="●",IF(AND(FP177&lt;&gt;"",ISNUMBER(申込書!$AC$22)=TRUE,申込書!$C$68&lt;&gt;"▼プルダウンより選択してください",申込書!$C$68&lt;&gt;""),申込書!$AC$22,""),"-"))</f>
        <v/>
      </c>
      <c r="FR177" s="369"/>
      <c r="FS177" s="369"/>
      <c r="FT177" s="370" t="str">
        <f>IF(AND(申込書!$C$68&lt;&gt;"▼プルダウンより選択してください",申込書!$C$68&lt;&gt;"",$G177&lt;&gt;"",申込書!$V$68="特定学年のみ"),"申し込みする","")</f>
        <v/>
      </c>
      <c r="FU177" s="371"/>
      <c r="FV177" s="372"/>
      <c r="FW177" s="373" t="str">
        <f>IF(AND(申込書!$C$69&lt;&gt;"▼プルダウンより選択してください",申込書!$C$69&lt;&gt;"",申込書!$K$22&lt;&gt;"YYYY/MM/DD",$G177&lt;&gt;""),申込書!$K$22,"")</f>
        <v/>
      </c>
      <c r="FX177" s="369" t="str">
        <f>IF(FW177="","",IF(INDEX('コンテンツ＆備考マスタ'!$H:$J,MATCH(学校情報!FW$3,'コンテンツ＆備考マスタ'!$H:$H,0),3)="●",IF(AND(FW177&lt;&gt;"",ISNUMBER(申込書!$AC$22)=TRUE,申込書!$C$69&lt;&gt;"▼プルダウンより選択してください",申込書!$C$69&lt;&gt;""),申込書!$AC$22,""),"-"))</f>
        <v/>
      </c>
      <c r="FY177" s="369"/>
      <c r="FZ177" s="369"/>
      <c r="GA177" s="370" t="str">
        <f>IF(AND(申込書!$C$69&lt;&gt;"▼プルダウンより選択してください",申込書!$C$69&lt;&gt;"",$G177&lt;&gt;"",申込書!$V$69="特定学年のみ"),"申し込みする","")</f>
        <v/>
      </c>
      <c r="GB177" s="371"/>
      <c r="GC177" s="372"/>
      <c r="GD177" s="373" t="str">
        <f>IF(AND(申込書!$C$70&lt;&gt;"▼プルダウンより選択してください",申込書!$C$70&lt;&gt;"",申込書!$K$22&lt;&gt;"YYYY/MM/DD",$G177&lt;&gt;""),申込書!$K$22,"")</f>
        <v/>
      </c>
      <c r="GE177" s="369" t="str">
        <f>IF(GD177="","",IF(INDEX('コンテンツ＆備考マスタ'!$H:$J,MATCH(学校情報!GD$3,'コンテンツ＆備考マスタ'!$H:$H,0),3)="●",IF(AND(GD177&lt;&gt;"",ISNUMBER(申込書!$AC$22)=TRUE,申込書!$C$70&lt;&gt;"▼プルダウンより選択してください",申込書!$C$70&lt;&gt;""),申込書!$AC$22,""),"-"))</f>
        <v/>
      </c>
      <c r="GF177" s="369"/>
      <c r="GG177" s="369"/>
      <c r="GH177" s="370" t="str">
        <f>IF(AND(申込書!$C$70&lt;&gt;"▼プルダウンより選択してください",申込書!$C$70&lt;&gt;"",$G177&lt;&gt;"",申込書!$V$70="特定学年のみ"),"申し込みする","")</f>
        <v/>
      </c>
      <c r="GI177" s="371"/>
      <c r="GJ177" s="372"/>
      <c r="GK177" s="373" t="str">
        <f>IF(AND(申込書!$C$71&lt;&gt;"▼プルダウンより選択してください",申込書!$C$71&lt;&gt;"",申込書!$K$22&lt;&gt;"YYYY/MM/DD",$G177&lt;&gt;""),申込書!$K$22,"")</f>
        <v/>
      </c>
      <c r="GL177" s="369" t="str">
        <f>IF(GK177="","",IF(INDEX('コンテンツ＆備考マスタ'!$H:$J,MATCH(学校情報!GK$3,'コンテンツ＆備考マスタ'!$H:$H,0),3)="●",IF(AND(GK177&lt;&gt;"",ISNUMBER(申込書!$AC$22)=TRUE,申込書!$C$71&lt;&gt;"▼プルダウンより選択してください",申込書!$C$71&lt;&gt;""),申込書!$AC$22,""),"-"))</f>
        <v/>
      </c>
      <c r="GM177" s="369"/>
      <c r="GN177" s="369"/>
      <c r="GO177" s="370" t="str">
        <f>IF(AND(申込書!$C$71&lt;&gt;"▼プルダウンより選択してください",申込書!$C$71&lt;&gt;"",$G177&lt;&gt;"",申込書!$V$71="特定学年のみ"),"申し込みする","")</f>
        <v/>
      </c>
      <c r="GP177" s="371"/>
      <c r="GQ177" s="372"/>
      <c r="GR177" s="373" t="str">
        <f>IF(AND(申込書!$C$72&lt;&gt;"▼プルダウンより選択してください",申込書!$C$72&lt;&gt;"",申込書!$K$22&lt;&gt;"YYYY/MM/DD",$G177&lt;&gt;""),申込書!$K$22,"")</f>
        <v/>
      </c>
      <c r="GS177" s="369" t="str">
        <f>IF(GR177="","",IF(INDEX('コンテンツ＆備考マスタ'!$H:$J,MATCH(学校情報!GR$3,'コンテンツ＆備考マスタ'!$H:$H,0),3)="●",IF(AND(GR177&lt;&gt;"",ISNUMBER(申込書!$AC$22)=TRUE,申込書!$C$72&lt;&gt;"▼プルダウンより選択してください",申込書!$C$72&lt;&gt;""),申込書!$AC$22,""),"-"))</f>
        <v/>
      </c>
      <c r="GT177" s="369"/>
      <c r="GU177" s="369"/>
      <c r="GV177" s="370" t="str">
        <f>IF(AND(申込書!$C$72&lt;&gt;"▼プルダウンより選択してください",申込書!$C$72&lt;&gt;"",$G177&lt;&gt;"",申込書!$V$72="特定学年のみ"),"申し込みする","")</f>
        <v/>
      </c>
      <c r="GW177" s="371"/>
      <c r="GX177" s="372"/>
      <c r="GY177" s="373" t="str">
        <f>IF(AND(申込書!$C$73&lt;&gt;"▼プルダウンより選択してください",申込書!$C$73&lt;&gt;"",申込書!$K$22&lt;&gt;"YYYY/MM/DD",$G177&lt;&gt;""),申込書!$K$22,"")</f>
        <v/>
      </c>
      <c r="GZ177" s="369" t="str">
        <f>IF(GY177="","",IF(INDEX('コンテンツ＆備考マスタ'!$H:$J,MATCH(学校情報!GY$3,'コンテンツ＆備考マスタ'!$H:$H,0),3)="●",IF(AND(GY177&lt;&gt;"",ISNUMBER(申込書!$AC$22)=TRUE,申込書!$C$73&lt;&gt;"▼プルダウンより選択してください",申込書!$C$73&lt;&gt;""),申込書!$AC$22,""),"-"))</f>
        <v/>
      </c>
      <c r="HA177" s="369"/>
      <c r="HB177" s="369"/>
      <c r="HC177" s="370" t="str">
        <f>IF(AND(申込書!$C$73&lt;&gt;"▼プルダウンより選択してください",申込書!$C$73&lt;&gt;"",$G177&lt;&gt;"",申込書!$V$73="特定学年のみ"),"申し込みする","")</f>
        <v/>
      </c>
      <c r="HD177" s="371"/>
      <c r="HE177" s="372"/>
      <c r="HF177" s="373" t="str">
        <f>IF(AND(申込書!$C$74&lt;&gt;"▼プルダウンより選択してください",申込書!$C$74&lt;&gt;"",申込書!$K$22&lt;&gt;"YYYY/MM/DD",$G177&lt;&gt;""),申込書!$K$22,"")</f>
        <v/>
      </c>
      <c r="HG177" s="369" t="str">
        <f>IF(HF177="","",IF(INDEX('コンテンツ＆備考マスタ'!$H:$J,MATCH(学校情報!HF$3,'コンテンツ＆備考マスタ'!$H:$H,0),3)="●",IF(AND(HF177&lt;&gt;"",ISNUMBER(申込書!$AC$22)=TRUE,申込書!$C$74&lt;&gt;"▼プルダウンより選択してください",申込書!$C$74&lt;&gt;""),申込書!$AC$22,""),"-"))</f>
        <v/>
      </c>
      <c r="HH177" s="369"/>
      <c r="HI177" s="369"/>
      <c r="HJ177" s="370" t="str">
        <f>IF(AND(申込書!$C$74&lt;&gt;"▼プルダウンより選択してください",申込書!$C$74&lt;&gt;"",$G177&lt;&gt;"",申込書!$V$74="特定学年のみ"),"申し込みする","")</f>
        <v/>
      </c>
      <c r="HK177" s="371"/>
      <c r="HL177" s="372"/>
      <c r="HM177" s="373" t="str">
        <f>IF(AND(申込書!$C$75&lt;&gt;"▼プルダウンより選択してください",申込書!$C$75&lt;&gt;"",申込書!$K$22&lt;&gt;"YYYY/MM/DD",$G177&lt;&gt;""),申込書!$K$22,"")</f>
        <v/>
      </c>
      <c r="HN177" s="369" t="str">
        <f>IF(HM177="","",IF(INDEX('コンテンツ＆備考マスタ'!$H:$J,MATCH(学校情報!HM$3,'コンテンツ＆備考マスタ'!$H:$H,0),3)="●",IF(AND(HM177&lt;&gt;"",ISNUMBER(申込書!$AC$22)=TRUE,申込書!$C$75&lt;&gt;"▼プルダウンより選択してください",申込書!$C$75&lt;&gt;""),申込書!$AC$22,""),"-"))</f>
        <v/>
      </c>
      <c r="HO177" s="369"/>
      <c r="HP177" s="369"/>
      <c r="HQ177" s="370" t="str">
        <f>IF(AND(申込書!$C$75&lt;&gt;"▼プルダウンより選択してください",申込書!$C$75&lt;&gt;"",$G177&lt;&gt;"",申込書!$V$75="特定学年のみ"),"申し込みする","")</f>
        <v/>
      </c>
      <c r="HR177" s="371"/>
      <c r="HS177" s="371"/>
      <c r="HT177" s="374" t="str">
        <f>IF(AND(申込書!$C$76&lt;&gt;"▼プルダウンより選択してください",申込書!$C$76&lt;&gt;"",申込書!$K$22&lt;&gt;"YYYY/MM/DD",$G177&lt;&gt;""),申込書!$K$22,"")</f>
        <v/>
      </c>
      <c r="HU177" s="369" t="str">
        <f>IF(HT177="","",IF(INDEX('コンテンツ＆備考マスタ'!$H:$J,MATCH(学校情報!HT$3,'コンテンツ＆備考マスタ'!$H:$H,0),3)="●",IF(AND(HT177&lt;&gt;"",ISNUMBER(申込書!$AC$22)=TRUE,申込書!$C$76&lt;&gt;"▼プルダウンより選択してください",申込書!$C$76&lt;&gt;""),申込書!$AC$22,""),"-"))</f>
        <v/>
      </c>
      <c r="HV177" s="369"/>
      <c r="HW177" s="369"/>
      <c r="HX177" s="370" t="str">
        <f>IF(AND(申込書!$C$76&lt;&gt;"▼プルダウンより選択してください",申込書!$C$76&lt;&gt;"",$G177&lt;&gt;"",申込書!$V$76="特定学年のみ"),"申し込みする","")</f>
        <v/>
      </c>
      <c r="HY177" s="371"/>
      <c r="HZ177" s="372"/>
      <c r="IA177" s="69"/>
    </row>
    <row r="178" spans="2:235" ht="26.85" hidden="1" customHeight="1" outlineLevel="1">
      <c r="B178" s="365">
        <f t="shared" si="6"/>
        <v>173</v>
      </c>
      <c r="C178" s="55"/>
      <c r="D178" s="56"/>
      <c r="E178" s="154"/>
      <c r="F178" s="57"/>
      <c r="G178" s="58"/>
      <c r="H178" s="59"/>
      <c r="I178" s="60"/>
      <c r="J178" s="61"/>
      <c r="K178" s="366" t="str">
        <f t="shared" si="7"/>
        <v/>
      </c>
      <c r="L178" s="62"/>
      <c r="M178" s="322"/>
      <c r="N178" s="63"/>
      <c r="O178" s="64"/>
      <c r="P178" s="367" t="str">
        <f t="shared" si="8"/>
        <v/>
      </c>
      <c r="Q178" s="65"/>
      <c r="R178" s="66"/>
      <c r="S178" s="67"/>
      <c r="T178" s="68"/>
      <c r="U178" s="68"/>
      <c r="V178" s="68"/>
      <c r="W178" s="66"/>
      <c r="X178" s="281"/>
      <c r="Y178" s="368" t="str">
        <f>IF(AND(申込書!$C$47&lt;&gt;"▼プルダウンより選択してください",申込書!$C$47&lt;&gt;"",申込書!$K$22&lt;&gt;"YYYY/MM/DD",$G178&lt;&gt;""),申込書!$K$22,"")</f>
        <v/>
      </c>
      <c r="Z178" s="369" t="str">
        <f>IF(Y178="","",IF(INDEX('コンテンツ＆備考マスタ'!$H:$J,MATCH(学校情報!Y$3,'コンテンツ＆備考マスタ'!$H:$H,0),3)="●",IF(AND(Y178&lt;&gt;"",ISNUMBER(申込書!$AC$22)=TRUE,申込書!$C$47&lt;&gt;"▼プルダウンより選択してください",申込書!$C$47&lt;&gt;""),申込書!$AC$22,""),"-"))</f>
        <v/>
      </c>
      <c r="AA178" s="369"/>
      <c r="AB178" s="369"/>
      <c r="AC178" s="370" t="str">
        <f>IF(AND(申込書!$C$47&lt;&gt;"▼プルダウンより選択してください",申込書!$C$47&lt;&gt;"",$G178&lt;&gt;"",申込書!$V$47="特定学年のみ"),"申し込みする","")</f>
        <v/>
      </c>
      <c r="AD178" s="371"/>
      <c r="AE178" s="372"/>
      <c r="AF178" s="373" t="str">
        <f>IF(AND(申込書!$C$48&lt;&gt;"▼プルダウンより選択してください",申込書!$C$48&lt;&gt;"",申込書!$K$22&lt;&gt;"YYYY/MM/DD",$G178&lt;&gt;""),申込書!$K$22,"")</f>
        <v/>
      </c>
      <c r="AG178" s="369" t="str">
        <f>IF(AF178="","",IF(INDEX('コンテンツ＆備考マスタ'!$H:$J,MATCH(学校情報!AF$3,'コンテンツ＆備考マスタ'!$H:$H,0),3)="●",IF(AND(AF178&lt;&gt;"",ISNUMBER(申込書!$AC$22)=TRUE,申込書!$C$48&lt;&gt;"▼プルダウンより選択してください",申込書!$C$48&lt;&gt;""),申込書!$AC$22,""),"-"))</f>
        <v/>
      </c>
      <c r="AH178" s="369"/>
      <c r="AI178" s="369"/>
      <c r="AJ178" s="370" t="str">
        <f>IF(AND(申込書!$C$48&lt;&gt;"▼プルダウンより選択してください",申込書!$C$48&lt;&gt;"",$G178&lt;&gt;"",申込書!$V$48="特定学年のみ"),"申し込みする","")</f>
        <v/>
      </c>
      <c r="AK178" s="371"/>
      <c r="AL178" s="372"/>
      <c r="AM178" s="373" t="str">
        <f>IF(AND(申込書!$C$49&lt;&gt;"▼プルダウンより選択してください",申込書!$C$49&lt;&gt;"",申込書!$K$22&lt;&gt;"YYYY/MM/DD",$G178&lt;&gt;""),申込書!$K$22,"")</f>
        <v/>
      </c>
      <c r="AN178" s="369" t="str">
        <f>IF(AM178="","",IF(INDEX('コンテンツ＆備考マスタ'!$H:$J,MATCH(学校情報!AM$3,'コンテンツ＆備考マスタ'!$H:$H,0),3)="●",IF(AND(AM178&lt;&gt;"",ISNUMBER(申込書!$AC$22)=TRUE,申込書!$C$49&lt;&gt;"▼プルダウンより選択してください",申込書!$C$49&lt;&gt;""),申込書!$AC$22,""),"-"))</f>
        <v/>
      </c>
      <c r="AO178" s="369"/>
      <c r="AP178" s="369"/>
      <c r="AQ178" s="370" t="str">
        <f>IF(AND(申込書!$C$49&lt;&gt;"▼プルダウンより選択してください",申込書!$C$49&lt;&gt;"",$G178&lt;&gt;"",申込書!$V$49="特定学年のみ"),"申し込みする","")</f>
        <v/>
      </c>
      <c r="AR178" s="371"/>
      <c r="AS178" s="372"/>
      <c r="AT178" s="373" t="str">
        <f>IF(AND(申込書!$C$50&lt;&gt;"▼プルダウンより選択してください",申込書!$C$50&lt;&gt;"",申込書!$K$22&lt;&gt;"YYYY/MM/DD",$G178&lt;&gt;""),申込書!$K$22,"")</f>
        <v/>
      </c>
      <c r="AU178" s="369" t="str">
        <f>IF(AT178="","",IF(INDEX('コンテンツ＆備考マスタ'!$H:$J,MATCH(学校情報!AT$3,'コンテンツ＆備考マスタ'!$H:$H,0),3)="●",IF(AND(AT178&lt;&gt;"",ISNUMBER(申込書!$AC$22)=TRUE,申込書!$C$50&lt;&gt;"▼プルダウンより選択してください",申込書!$C$50&lt;&gt;""),申込書!$AC$22,""),"-"))</f>
        <v/>
      </c>
      <c r="AV178" s="369"/>
      <c r="AW178" s="369"/>
      <c r="AX178" s="370" t="str">
        <f>IF(AND(申込書!$C$50&lt;&gt;"▼プルダウンより選択してください",申込書!$C$50&lt;&gt;"",$G178&lt;&gt;"",申込書!$V$50="特定学年のみ"),"申し込みする","")</f>
        <v/>
      </c>
      <c r="AY178" s="371"/>
      <c r="AZ178" s="372"/>
      <c r="BA178" s="373" t="str">
        <f>IF(AND(申込書!$C$51&lt;&gt;"▼プルダウンより選択してください",申込書!$C$51&lt;&gt;"",申込書!$K$22&lt;&gt;"YYYY/MM/DD",$G178&lt;&gt;""),申込書!$K$22,"")</f>
        <v/>
      </c>
      <c r="BB178" s="369" t="str">
        <f>IF(BA178="","",IF(INDEX('コンテンツ＆備考マスタ'!$H:$J,MATCH(学校情報!BA$3,'コンテンツ＆備考マスタ'!$H:$H,0),3)="●",IF(AND(BA178&lt;&gt;"",ISNUMBER(申込書!$AC$22)=TRUE,申込書!$C$51&lt;&gt;"▼プルダウンより選択してください",申込書!$C$51&lt;&gt;""),申込書!$AC$22,""),"-"))</f>
        <v/>
      </c>
      <c r="BC178" s="369"/>
      <c r="BD178" s="369"/>
      <c r="BE178" s="370" t="str">
        <f>IF(AND(申込書!$C$51&lt;&gt;"▼プルダウンより選択してください",申込書!$C$51&lt;&gt;"",$G178&lt;&gt;"",申込書!$V$51="特定学年のみ"),"申し込みする","")</f>
        <v/>
      </c>
      <c r="BF178" s="371"/>
      <c r="BG178" s="372"/>
      <c r="BH178" s="373" t="str">
        <f>IF(AND(申込書!$C$52&lt;&gt;"▼プルダウンより選択してください",申込書!$C$52&lt;&gt;"",申込書!$K$22&lt;&gt;"YYYY/MM/DD",$G178&lt;&gt;""),申込書!$K$22,"")</f>
        <v/>
      </c>
      <c r="BI178" s="369" t="str">
        <f>IF(BH178="","",IF(INDEX('コンテンツ＆備考マスタ'!$H:$J,MATCH(学校情報!BH$3,'コンテンツ＆備考マスタ'!$H:$H,0),3)="●",IF(AND(BH178&lt;&gt;"",ISNUMBER(申込書!$AC$22)=TRUE,申込書!$C$52&lt;&gt;"▼プルダウンより選択してください",申込書!$C$52&lt;&gt;""),申込書!$AC$22,""),"-"))</f>
        <v/>
      </c>
      <c r="BJ178" s="369"/>
      <c r="BK178" s="369"/>
      <c r="BL178" s="370" t="str">
        <f>IF(AND(申込書!$C$52&lt;&gt;"▼プルダウンより選択してください",申込書!$C$52&lt;&gt;"",$G178&lt;&gt;"",申込書!$V$52="特定学年のみ"),"申し込みする","")</f>
        <v/>
      </c>
      <c r="BM178" s="371"/>
      <c r="BN178" s="372"/>
      <c r="BO178" s="373" t="str">
        <f>IF(AND(申込書!$C$53&lt;&gt;"▼プルダウンより選択してください",申込書!$C$53&lt;&gt;"",申込書!$K$22&lt;&gt;"YYYY/MM/DD",$G178&lt;&gt;""),申込書!$K$22,"")</f>
        <v/>
      </c>
      <c r="BP178" s="369" t="str">
        <f>IF(BO178="","",IF(INDEX('コンテンツ＆備考マスタ'!$H:$J,MATCH(学校情報!BO$3,'コンテンツ＆備考マスタ'!$H:$H,0),3)="●",IF(AND(BO178&lt;&gt;"",ISNUMBER(申込書!$AC$22)=TRUE,申込書!$C$53&lt;&gt;"▼プルダウンより選択してください",申込書!$C$53&lt;&gt;""),申込書!$AC$22,""),"-"))</f>
        <v/>
      </c>
      <c r="BQ178" s="369"/>
      <c r="BR178" s="369"/>
      <c r="BS178" s="370" t="str">
        <f>IF(AND(申込書!$C$53&lt;&gt;"▼プルダウンより選択してください",申込書!$C$53&lt;&gt;"",$G178&lt;&gt;"",申込書!$V$53="特定学年のみ"),"申し込みする","")</f>
        <v/>
      </c>
      <c r="BT178" s="371"/>
      <c r="BU178" s="372"/>
      <c r="BV178" s="373" t="str">
        <f>IF(AND(申込書!$C$54&lt;&gt;"▼プルダウンより選択してください",申込書!$C$54&lt;&gt;"",申込書!$K$22&lt;&gt;"YYYY/MM/DD",$G178&lt;&gt;""),申込書!$K$22,"")</f>
        <v/>
      </c>
      <c r="BW178" s="369" t="str">
        <f>IF(BV178="","",IF(INDEX('コンテンツ＆備考マスタ'!$H:$J,MATCH(学校情報!BV$3,'コンテンツ＆備考マスタ'!$H:$H,0),3)="●",IF(AND(BV178&lt;&gt;"",ISNUMBER(申込書!$AC$22)=TRUE,申込書!$C$54&lt;&gt;"▼プルダウンより選択してください",申込書!$C$54&lt;&gt;""),申込書!$AC$22,""),"-"))</f>
        <v/>
      </c>
      <c r="BX178" s="369"/>
      <c r="BY178" s="369"/>
      <c r="BZ178" s="370" t="str">
        <f>IF(AND(申込書!$C$54&lt;&gt;"▼プルダウンより選択してください",申込書!$C$54&lt;&gt;"",$G178&lt;&gt;"",申込書!$V$54="特定学年のみ"),"申し込みする","")</f>
        <v/>
      </c>
      <c r="CA178" s="371"/>
      <c r="CB178" s="372"/>
      <c r="CC178" s="373" t="str">
        <f>IF(AND(申込書!$C$55&lt;&gt;"▼プルダウンより選択してください",申込書!$C$55&lt;&gt;"",申込書!$K$22&lt;&gt;"YYYY/MM/DD",$G178&lt;&gt;""),申込書!$K$22,"")</f>
        <v/>
      </c>
      <c r="CD178" s="369" t="str">
        <f>IF(CC178="","",IF(INDEX('コンテンツ＆備考マスタ'!$H:$J,MATCH(学校情報!CC$3,'コンテンツ＆備考マスタ'!$H:$H,0),3)="●",IF(AND(CC178&lt;&gt;"",ISNUMBER(申込書!$AC$22)=TRUE,申込書!$C$55&lt;&gt;"▼プルダウンより選択してください",申込書!$C$55&lt;&gt;""),申込書!$AC$22,""),"-"))</f>
        <v/>
      </c>
      <c r="CE178" s="369"/>
      <c r="CF178" s="369"/>
      <c r="CG178" s="370" t="str">
        <f>IF(AND(申込書!$C$55&lt;&gt;"▼プルダウンより選択してください",申込書!$C$55&lt;&gt;"",$G178&lt;&gt;"",申込書!$V$55="特定学年のみ"),"申し込みする","")</f>
        <v/>
      </c>
      <c r="CH178" s="371"/>
      <c r="CI178" s="372"/>
      <c r="CJ178" s="373" t="str">
        <f>IF(AND(申込書!$C$56&lt;&gt;"▼プルダウンより選択してください",申込書!$C$56&lt;&gt;"",申込書!$K$22&lt;&gt;"YYYY/MM/DD",$G178&lt;&gt;""),申込書!$K$22,"")</f>
        <v/>
      </c>
      <c r="CK178" s="369" t="str">
        <f>IF(CJ178="","",IF(INDEX('コンテンツ＆備考マスタ'!$H:$J,MATCH(学校情報!CJ$3,'コンテンツ＆備考マスタ'!$H:$H,0),3)="●",IF(AND(CJ178&lt;&gt;"",ISNUMBER(申込書!$AC$22)=TRUE,申込書!$C$56&lt;&gt;"▼プルダウンより選択してください",申込書!$C$56&lt;&gt;""),申込書!$AC$22,""),"-"))</f>
        <v/>
      </c>
      <c r="CL178" s="369"/>
      <c r="CM178" s="369"/>
      <c r="CN178" s="370" t="str">
        <f>IF(AND(申込書!$C$56&lt;&gt;"▼プルダウンより選択してください",申込書!$C$56&lt;&gt;"",$G178&lt;&gt;"",申込書!$V$56="特定学年のみ"),"申し込みする","")</f>
        <v/>
      </c>
      <c r="CO178" s="371"/>
      <c r="CP178" s="372"/>
      <c r="CQ178" s="373" t="str">
        <f>IF(AND(申込書!$C$57&lt;&gt;"▼プルダウンより選択してください",申込書!$C$57&lt;&gt;"",申込書!$K$22&lt;&gt;"YYYY/MM/DD",$G178&lt;&gt;""),申込書!$K$22,"")</f>
        <v/>
      </c>
      <c r="CR178" s="369" t="str">
        <f>IF(CQ178="","",IF(INDEX('コンテンツ＆備考マスタ'!$H:$J,MATCH(学校情報!CQ$3,'コンテンツ＆備考マスタ'!$H:$H,0),3)="●",IF(AND(CQ178&lt;&gt;"",ISNUMBER(申込書!$AC$22)=TRUE,申込書!$C$57&lt;&gt;"▼プルダウンより選択してください",申込書!$C$57&lt;&gt;""),申込書!$AC$22,""),"-"))</f>
        <v/>
      </c>
      <c r="CS178" s="369"/>
      <c r="CT178" s="369"/>
      <c r="CU178" s="369" t="str">
        <f>IF(AND(申込書!$C$57&lt;&gt;"▼プルダウンより選択してください",申込書!$C$57&lt;&gt;"",$G178&lt;&gt;"",申込書!$V$57="特定学年のみ"),"申し込みする","")</f>
        <v/>
      </c>
      <c r="CV178" s="371"/>
      <c r="CW178" s="372"/>
      <c r="CX178" s="373" t="str">
        <f>IF(AND(申込書!$C$58&lt;&gt;"▼プルダウンより選択してください",申込書!$C$58&lt;&gt;"",申込書!$K$22&lt;&gt;"YYYY/MM/DD",$G178&lt;&gt;""),申込書!$K$22,"")</f>
        <v/>
      </c>
      <c r="CY178" s="369" t="str">
        <f>IF(CX178="","",IF(INDEX('コンテンツ＆備考マスタ'!$H:$J,MATCH(学校情報!CX$3,'コンテンツ＆備考マスタ'!$H:$H,0),3)="●",IF(AND(CX178&lt;&gt;"",ISNUMBER(申込書!$AC$22)=TRUE,申込書!$C$58&lt;&gt;"▼プルダウンより選択してください",申込書!$C$58&lt;&gt;""),申込書!$AC$22,""),"-"))</f>
        <v/>
      </c>
      <c r="CZ178" s="369"/>
      <c r="DA178" s="369"/>
      <c r="DB178" s="369" t="str">
        <f>IF(AND(申込書!$C$58&lt;&gt;"▼プルダウンより選択してください",申込書!$C$58&lt;&gt;"",$G178&lt;&gt;"",申込書!$V$58="特定学年のみ"),"申し込みする","")</f>
        <v/>
      </c>
      <c r="DC178" s="371"/>
      <c r="DD178" s="372"/>
      <c r="DE178" s="373" t="str">
        <f>IF(AND(申込書!$C$59&lt;&gt;"▼プルダウンより選択してください",申込書!$C$59&lt;&gt;"",申込書!$K$22&lt;&gt;"YYYY/MM/DD",$G178&lt;&gt;""),申込書!$K$22,"")</f>
        <v/>
      </c>
      <c r="DF178" s="369" t="str">
        <f>IF(DE178="","",IF(INDEX('コンテンツ＆備考マスタ'!$H:$J,MATCH(学校情報!DE$3,'コンテンツ＆備考マスタ'!$H:$H,0),3)="●",IF(AND(DE178&lt;&gt;"",ISNUMBER(申込書!$AC$22)=TRUE,申込書!$C$59&lt;&gt;"▼プルダウンより選択してください",申込書!$C$59&lt;&gt;""),申込書!$AC$22,""),"-"))</f>
        <v/>
      </c>
      <c r="DG178" s="369"/>
      <c r="DH178" s="369"/>
      <c r="DI178" s="369" t="str">
        <f>IF(AND(申込書!$C$59&lt;&gt;"▼プルダウンより選択してください",申込書!$C$59&lt;&gt;"",$G178&lt;&gt;"",申込書!$V$59="特定学年のみ"),"申し込みする","")</f>
        <v/>
      </c>
      <c r="DJ178" s="371"/>
      <c r="DK178" s="372"/>
      <c r="DL178" s="373" t="str">
        <f>IF(AND(申込書!$C$60&lt;&gt;"▼プルダウンより選択してください",申込書!$C$60&lt;&gt;"",申込書!$K$22&lt;&gt;"YYYY/MM/DD",$G178&lt;&gt;""),申込書!$K$22,"")</f>
        <v/>
      </c>
      <c r="DM178" s="369" t="str">
        <f>IF(DL178="","",IF(INDEX('コンテンツ＆備考マスタ'!$H:$J,MATCH(学校情報!DL$3,'コンテンツ＆備考マスタ'!$H:$H,0),3)="●",IF(AND(DL178&lt;&gt;"",ISNUMBER(申込書!$AC$22)=TRUE,申込書!$C$60&lt;&gt;"▼プルダウンより選択してください",申込書!$C$60&lt;&gt;""),申込書!$AC$22,""),"-"))</f>
        <v/>
      </c>
      <c r="DN178" s="369"/>
      <c r="DO178" s="369"/>
      <c r="DP178" s="369" t="str">
        <f>IF(AND(申込書!$C$60&lt;&gt;"▼プルダウンより選択してください",申込書!$C$60&lt;&gt;"",$G178&lt;&gt;"",申込書!$V$60="特定学年のみ"),"申し込みする","")</f>
        <v/>
      </c>
      <c r="DQ178" s="371"/>
      <c r="DR178" s="372"/>
      <c r="DS178" s="373" t="str">
        <f>IF(AND(申込書!$C$61&lt;&gt;"▼プルダウンより選択してください",申込書!$C$61&lt;&gt;"",申込書!$K$22&lt;&gt;"YYYY/MM/DD",$G178&lt;&gt;""),申込書!$K$22,"")</f>
        <v/>
      </c>
      <c r="DT178" s="369" t="str">
        <f>IF(DS178="","",IF(INDEX('コンテンツ＆備考マスタ'!$H:$J,MATCH(学校情報!DS$3,'コンテンツ＆備考マスタ'!$H:$H,0),3)="●",IF(AND(DS178&lt;&gt;"",ISNUMBER(申込書!$AC$22)=TRUE,申込書!$C$61&lt;&gt;"▼プルダウンより選択してください",申込書!$C$61&lt;&gt;""),申込書!$AC$22,""),"-"))</f>
        <v/>
      </c>
      <c r="DU178" s="369"/>
      <c r="DV178" s="369"/>
      <c r="DW178" s="369" t="str">
        <f>IF(AND(申込書!$C$61&lt;&gt;"▼プルダウンより選択してください",申込書!$C$61&lt;&gt;"",$G178&lt;&gt;"",申込書!$V$61="特定学年のみ"),"申し込みする","")</f>
        <v/>
      </c>
      <c r="DX178" s="371"/>
      <c r="DY178" s="372"/>
      <c r="DZ178" s="373" t="str">
        <f>IF(AND(申込書!$C$62&lt;&gt;"▼プルダウンより選択してください",申込書!$C$62&lt;&gt;"",申込書!$K$22&lt;&gt;"YYYY/MM/DD",$G178&lt;&gt;""),申込書!$K$22,"")</f>
        <v/>
      </c>
      <c r="EA178" s="369" t="str">
        <f>IF(DZ178="","",IF(INDEX('コンテンツ＆備考マスタ'!$H:$J,MATCH(学校情報!DZ$3,'コンテンツ＆備考マスタ'!$H:$H,0),3)="●",IF(AND(DZ178&lt;&gt;"",ISNUMBER(申込書!$AC$22)=TRUE,申込書!$C$62&lt;&gt;"▼プルダウンより選択してください",申込書!$C$62&lt;&gt;""),申込書!$AC$22,""),"-"))</f>
        <v/>
      </c>
      <c r="EB178" s="369"/>
      <c r="EC178" s="369"/>
      <c r="ED178" s="370" t="str">
        <f>IF(AND(申込書!$C$62&lt;&gt;"▼プルダウンより選択してください",申込書!$C$62&lt;&gt;"",$G178&lt;&gt;"",申込書!$V$62="特定学年のみ"),"申し込みする","")</f>
        <v/>
      </c>
      <c r="EE178" s="371"/>
      <c r="EF178" s="372"/>
      <c r="EG178" s="373" t="str">
        <f>IF(AND(申込書!$C$63&lt;&gt;"▼プルダウンより選択してください",申込書!$C$63&lt;&gt;"",申込書!$K$22&lt;&gt;"YYYY/MM/DD",$G178&lt;&gt;""),申込書!$K$22,"")</f>
        <v/>
      </c>
      <c r="EH178" s="369" t="str">
        <f>IF(EG178="","",IF(INDEX('コンテンツ＆備考マスタ'!$H:$J,MATCH(学校情報!EG$3,'コンテンツ＆備考マスタ'!$H:$H,0),3)="●",IF(AND(EG178&lt;&gt;"",ISNUMBER(申込書!$AC$22)=TRUE,申込書!$C$63&lt;&gt;"▼プルダウンより選択してください",申込書!$C$63&lt;&gt;""),申込書!$AC$22,""),"-"))</f>
        <v/>
      </c>
      <c r="EI178" s="369"/>
      <c r="EJ178" s="369"/>
      <c r="EK178" s="370" t="str">
        <f>IF(AND(申込書!$C$63&lt;&gt;"▼プルダウンより選択してください",申込書!$C$63&lt;&gt;"",$G178&lt;&gt;"",申込書!$V$63="特定学年のみ"),"申し込みする","")</f>
        <v/>
      </c>
      <c r="EL178" s="371"/>
      <c r="EM178" s="372"/>
      <c r="EN178" s="373" t="str">
        <f>IF(AND(申込書!$C$64&lt;&gt;"▼プルダウンより選択してください",申込書!$C$64&lt;&gt;"",申込書!$K$22&lt;&gt;"YYYY/MM/DD",$G178&lt;&gt;""),申込書!$K$22,"")</f>
        <v/>
      </c>
      <c r="EO178" s="369" t="str">
        <f>IF(EN178="","",IF(INDEX('コンテンツ＆備考マスタ'!$H:$J,MATCH(学校情報!EN$3,'コンテンツ＆備考マスタ'!$H:$H,0),3)="●",IF(AND(EN178&lt;&gt;"",ISNUMBER(申込書!$AC$22)=TRUE,申込書!$C$64&lt;&gt;"▼プルダウンより選択してください",申込書!$C$64&lt;&gt;""),申込書!$AC$22,""),"-"))</f>
        <v/>
      </c>
      <c r="EP178" s="369"/>
      <c r="EQ178" s="369"/>
      <c r="ER178" s="370" t="str">
        <f>IF(AND(申込書!$C$64&lt;&gt;"▼プルダウンより選択してください",申込書!$C$64&lt;&gt;"",$G178&lt;&gt;"",申込書!$V$64="特定学年のみ"),"申し込みする","")</f>
        <v/>
      </c>
      <c r="ES178" s="371"/>
      <c r="ET178" s="372"/>
      <c r="EU178" s="373" t="str">
        <f>IF(AND(申込書!$C$65&lt;&gt;"▼プルダウンより選択してください",申込書!$C$65&lt;&gt;"",申込書!$K$22&lt;&gt;"YYYY/MM/DD",$G178&lt;&gt;""),申込書!$K$22,"")</f>
        <v/>
      </c>
      <c r="EV178" s="369" t="str">
        <f>IF(EU178="","",IF(INDEX('コンテンツ＆備考マスタ'!$H:$J,MATCH(学校情報!EU$3,'コンテンツ＆備考マスタ'!$H:$H,0),3)="●",IF(AND(EU178&lt;&gt;"",ISNUMBER(申込書!$AC$22)=TRUE,申込書!$C$65&lt;&gt;"▼プルダウンより選択してください",申込書!$C$65&lt;&gt;""),申込書!$AC$22,""),"-"))</f>
        <v/>
      </c>
      <c r="EW178" s="369"/>
      <c r="EX178" s="369"/>
      <c r="EY178" s="370" t="str">
        <f>IF(AND(申込書!$C$65&lt;&gt;"▼プルダウンより選択してください",申込書!$C$65&lt;&gt;"",$G178&lt;&gt;"",申込書!$V$65="特定学年のみ"),"申し込みする","")</f>
        <v/>
      </c>
      <c r="EZ178" s="371"/>
      <c r="FA178" s="372"/>
      <c r="FB178" s="373" t="str">
        <f>IF(AND(申込書!$C$66&lt;&gt;"▼プルダウンより選択してください",申込書!$C$66&lt;&gt;"",申込書!$K$22&lt;&gt;"YYYY/MM/DD",$G178&lt;&gt;""),申込書!$K$22,"")</f>
        <v/>
      </c>
      <c r="FC178" s="369" t="str">
        <f>IF(FB178="","",IF(INDEX('コンテンツ＆備考マスタ'!$H:$J,MATCH(学校情報!FB$3,'コンテンツ＆備考マスタ'!$H:$H,0),3)="●",IF(AND(FB178&lt;&gt;"",ISNUMBER(申込書!$AC$22)=TRUE,申込書!$C$66&lt;&gt;"▼プルダウンより選択してください",申込書!$C$66&lt;&gt;""),申込書!$AC$22,""),"-"))</f>
        <v/>
      </c>
      <c r="FD178" s="369"/>
      <c r="FE178" s="369"/>
      <c r="FF178" s="370" t="str">
        <f>IF(AND(申込書!$C$66&lt;&gt;"▼プルダウンより選択してください",申込書!$C$66&lt;&gt;"",$G178&lt;&gt;"",申込書!$V$66="特定学年のみ"),"申し込みする","")</f>
        <v/>
      </c>
      <c r="FG178" s="371"/>
      <c r="FH178" s="372"/>
      <c r="FI178" s="373" t="str">
        <f>IF(AND(申込書!$C$67&lt;&gt;"▼プルダウンより選択してください",申込書!$C$67&lt;&gt;"",申込書!$K$22&lt;&gt;"YYYY/MM/DD",$G178&lt;&gt;""),申込書!$K$22,"")</f>
        <v/>
      </c>
      <c r="FJ178" s="369" t="str">
        <f>IF(FI178="","",IF(INDEX('コンテンツ＆備考マスタ'!$H:$J,MATCH(学校情報!FI$3,'コンテンツ＆備考マスタ'!$H:$H,0),3)="●",IF(AND(FI178&lt;&gt;"",ISNUMBER(申込書!$AC$22)=TRUE,申込書!$C$67&lt;&gt;"▼プルダウンより選択してください",申込書!$C$67&lt;&gt;""),申込書!$AC$22,""),"-"))</f>
        <v/>
      </c>
      <c r="FK178" s="369"/>
      <c r="FL178" s="369"/>
      <c r="FM178" s="370" t="str">
        <f>IF(AND(申込書!$C$67&lt;&gt;"▼プルダウンより選択してください",申込書!$C$67&lt;&gt;"",$G178&lt;&gt;"",申込書!$V$67="特定学年のみ"),"申し込みする","")</f>
        <v/>
      </c>
      <c r="FN178" s="371"/>
      <c r="FO178" s="372"/>
      <c r="FP178" s="373" t="str">
        <f>IF(AND(申込書!$C$68&lt;&gt;"▼プルダウンより選択してください",申込書!$C$68&lt;&gt;"",申込書!$K$22&lt;&gt;"YYYY/MM/DD",$G178&lt;&gt;""),申込書!$K$22,"")</f>
        <v/>
      </c>
      <c r="FQ178" s="369" t="str">
        <f>IF(FP178="","",IF(INDEX('コンテンツ＆備考マスタ'!$H:$J,MATCH(学校情報!FP$3,'コンテンツ＆備考マスタ'!$H:$H,0),3)="●",IF(AND(FP178&lt;&gt;"",ISNUMBER(申込書!$AC$22)=TRUE,申込書!$C$68&lt;&gt;"▼プルダウンより選択してください",申込書!$C$68&lt;&gt;""),申込書!$AC$22,""),"-"))</f>
        <v/>
      </c>
      <c r="FR178" s="369"/>
      <c r="FS178" s="369"/>
      <c r="FT178" s="370" t="str">
        <f>IF(AND(申込書!$C$68&lt;&gt;"▼プルダウンより選択してください",申込書!$C$68&lt;&gt;"",$G178&lt;&gt;"",申込書!$V$68="特定学年のみ"),"申し込みする","")</f>
        <v/>
      </c>
      <c r="FU178" s="371"/>
      <c r="FV178" s="372"/>
      <c r="FW178" s="373" t="str">
        <f>IF(AND(申込書!$C$69&lt;&gt;"▼プルダウンより選択してください",申込書!$C$69&lt;&gt;"",申込書!$K$22&lt;&gt;"YYYY/MM/DD",$G178&lt;&gt;""),申込書!$K$22,"")</f>
        <v/>
      </c>
      <c r="FX178" s="369" t="str">
        <f>IF(FW178="","",IF(INDEX('コンテンツ＆備考マスタ'!$H:$J,MATCH(学校情報!FW$3,'コンテンツ＆備考マスタ'!$H:$H,0),3)="●",IF(AND(FW178&lt;&gt;"",ISNUMBER(申込書!$AC$22)=TRUE,申込書!$C$69&lt;&gt;"▼プルダウンより選択してください",申込書!$C$69&lt;&gt;""),申込書!$AC$22,""),"-"))</f>
        <v/>
      </c>
      <c r="FY178" s="369"/>
      <c r="FZ178" s="369"/>
      <c r="GA178" s="370" t="str">
        <f>IF(AND(申込書!$C$69&lt;&gt;"▼プルダウンより選択してください",申込書!$C$69&lt;&gt;"",$G178&lt;&gt;"",申込書!$V$69="特定学年のみ"),"申し込みする","")</f>
        <v/>
      </c>
      <c r="GB178" s="371"/>
      <c r="GC178" s="372"/>
      <c r="GD178" s="373" t="str">
        <f>IF(AND(申込書!$C$70&lt;&gt;"▼プルダウンより選択してください",申込書!$C$70&lt;&gt;"",申込書!$K$22&lt;&gt;"YYYY/MM/DD",$G178&lt;&gt;""),申込書!$K$22,"")</f>
        <v/>
      </c>
      <c r="GE178" s="369" t="str">
        <f>IF(GD178="","",IF(INDEX('コンテンツ＆備考マスタ'!$H:$J,MATCH(学校情報!GD$3,'コンテンツ＆備考マスタ'!$H:$H,0),3)="●",IF(AND(GD178&lt;&gt;"",ISNUMBER(申込書!$AC$22)=TRUE,申込書!$C$70&lt;&gt;"▼プルダウンより選択してください",申込書!$C$70&lt;&gt;""),申込書!$AC$22,""),"-"))</f>
        <v/>
      </c>
      <c r="GF178" s="369"/>
      <c r="GG178" s="369"/>
      <c r="GH178" s="370" t="str">
        <f>IF(AND(申込書!$C$70&lt;&gt;"▼プルダウンより選択してください",申込書!$C$70&lt;&gt;"",$G178&lt;&gt;"",申込書!$V$70="特定学年のみ"),"申し込みする","")</f>
        <v/>
      </c>
      <c r="GI178" s="371"/>
      <c r="GJ178" s="372"/>
      <c r="GK178" s="373" t="str">
        <f>IF(AND(申込書!$C$71&lt;&gt;"▼プルダウンより選択してください",申込書!$C$71&lt;&gt;"",申込書!$K$22&lt;&gt;"YYYY/MM/DD",$G178&lt;&gt;""),申込書!$K$22,"")</f>
        <v/>
      </c>
      <c r="GL178" s="369" t="str">
        <f>IF(GK178="","",IF(INDEX('コンテンツ＆備考マスタ'!$H:$J,MATCH(学校情報!GK$3,'コンテンツ＆備考マスタ'!$H:$H,0),3)="●",IF(AND(GK178&lt;&gt;"",ISNUMBER(申込書!$AC$22)=TRUE,申込書!$C$71&lt;&gt;"▼プルダウンより選択してください",申込書!$C$71&lt;&gt;""),申込書!$AC$22,""),"-"))</f>
        <v/>
      </c>
      <c r="GM178" s="369"/>
      <c r="GN178" s="369"/>
      <c r="GO178" s="370" t="str">
        <f>IF(AND(申込書!$C$71&lt;&gt;"▼プルダウンより選択してください",申込書!$C$71&lt;&gt;"",$G178&lt;&gt;"",申込書!$V$71="特定学年のみ"),"申し込みする","")</f>
        <v/>
      </c>
      <c r="GP178" s="371"/>
      <c r="GQ178" s="372"/>
      <c r="GR178" s="373" t="str">
        <f>IF(AND(申込書!$C$72&lt;&gt;"▼プルダウンより選択してください",申込書!$C$72&lt;&gt;"",申込書!$K$22&lt;&gt;"YYYY/MM/DD",$G178&lt;&gt;""),申込書!$K$22,"")</f>
        <v/>
      </c>
      <c r="GS178" s="369" t="str">
        <f>IF(GR178="","",IF(INDEX('コンテンツ＆備考マスタ'!$H:$J,MATCH(学校情報!GR$3,'コンテンツ＆備考マスタ'!$H:$H,0),3)="●",IF(AND(GR178&lt;&gt;"",ISNUMBER(申込書!$AC$22)=TRUE,申込書!$C$72&lt;&gt;"▼プルダウンより選択してください",申込書!$C$72&lt;&gt;""),申込書!$AC$22,""),"-"))</f>
        <v/>
      </c>
      <c r="GT178" s="369"/>
      <c r="GU178" s="369"/>
      <c r="GV178" s="370" t="str">
        <f>IF(AND(申込書!$C$72&lt;&gt;"▼プルダウンより選択してください",申込書!$C$72&lt;&gt;"",$G178&lt;&gt;"",申込書!$V$72="特定学年のみ"),"申し込みする","")</f>
        <v/>
      </c>
      <c r="GW178" s="371"/>
      <c r="GX178" s="372"/>
      <c r="GY178" s="373" t="str">
        <f>IF(AND(申込書!$C$73&lt;&gt;"▼プルダウンより選択してください",申込書!$C$73&lt;&gt;"",申込書!$K$22&lt;&gt;"YYYY/MM/DD",$G178&lt;&gt;""),申込書!$K$22,"")</f>
        <v/>
      </c>
      <c r="GZ178" s="369" t="str">
        <f>IF(GY178="","",IF(INDEX('コンテンツ＆備考マスタ'!$H:$J,MATCH(学校情報!GY$3,'コンテンツ＆備考マスタ'!$H:$H,0),3)="●",IF(AND(GY178&lt;&gt;"",ISNUMBER(申込書!$AC$22)=TRUE,申込書!$C$73&lt;&gt;"▼プルダウンより選択してください",申込書!$C$73&lt;&gt;""),申込書!$AC$22,""),"-"))</f>
        <v/>
      </c>
      <c r="HA178" s="369"/>
      <c r="HB178" s="369"/>
      <c r="HC178" s="370" t="str">
        <f>IF(AND(申込書!$C$73&lt;&gt;"▼プルダウンより選択してください",申込書!$C$73&lt;&gt;"",$G178&lt;&gt;"",申込書!$V$73="特定学年のみ"),"申し込みする","")</f>
        <v/>
      </c>
      <c r="HD178" s="371"/>
      <c r="HE178" s="372"/>
      <c r="HF178" s="373" t="str">
        <f>IF(AND(申込書!$C$74&lt;&gt;"▼プルダウンより選択してください",申込書!$C$74&lt;&gt;"",申込書!$K$22&lt;&gt;"YYYY/MM/DD",$G178&lt;&gt;""),申込書!$K$22,"")</f>
        <v/>
      </c>
      <c r="HG178" s="369" t="str">
        <f>IF(HF178="","",IF(INDEX('コンテンツ＆備考マスタ'!$H:$J,MATCH(学校情報!HF$3,'コンテンツ＆備考マスタ'!$H:$H,0),3)="●",IF(AND(HF178&lt;&gt;"",ISNUMBER(申込書!$AC$22)=TRUE,申込書!$C$74&lt;&gt;"▼プルダウンより選択してください",申込書!$C$74&lt;&gt;""),申込書!$AC$22,""),"-"))</f>
        <v/>
      </c>
      <c r="HH178" s="369"/>
      <c r="HI178" s="369"/>
      <c r="HJ178" s="370" t="str">
        <f>IF(AND(申込書!$C$74&lt;&gt;"▼プルダウンより選択してください",申込書!$C$74&lt;&gt;"",$G178&lt;&gt;"",申込書!$V$74="特定学年のみ"),"申し込みする","")</f>
        <v/>
      </c>
      <c r="HK178" s="371"/>
      <c r="HL178" s="372"/>
      <c r="HM178" s="373" t="str">
        <f>IF(AND(申込書!$C$75&lt;&gt;"▼プルダウンより選択してください",申込書!$C$75&lt;&gt;"",申込書!$K$22&lt;&gt;"YYYY/MM/DD",$G178&lt;&gt;""),申込書!$K$22,"")</f>
        <v/>
      </c>
      <c r="HN178" s="369" t="str">
        <f>IF(HM178="","",IF(INDEX('コンテンツ＆備考マスタ'!$H:$J,MATCH(学校情報!HM$3,'コンテンツ＆備考マスタ'!$H:$H,0),3)="●",IF(AND(HM178&lt;&gt;"",ISNUMBER(申込書!$AC$22)=TRUE,申込書!$C$75&lt;&gt;"▼プルダウンより選択してください",申込書!$C$75&lt;&gt;""),申込書!$AC$22,""),"-"))</f>
        <v/>
      </c>
      <c r="HO178" s="369"/>
      <c r="HP178" s="369"/>
      <c r="HQ178" s="370" t="str">
        <f>IF(AND(申込書!$C$75&lt;&gt;"▼プルダウンより選択してください",申込書!$C$75&lt;&gt;"",$G178&lt;&gt;"",申込書!$V$75="特定学年のみ"),"申し込みする","")</f>
        <v/>
      </c>
      <c r="HR178" s="371"/>
      <c r="HS178" s="371"/>
      <c r="HT178" s="374" t="str">
        <f>IF(AND(申込書!$C$76&lt;&gt;"▼プルダウンより選択してください",申込書!$C$76&lt;&gt;"",申込書!$K$22&lt;&gt;"YYYY/MM/DD",$G178&lt;&gt;""),申込書!$K$22,"")</f>
        <v/>
      </c>
      <c r="HU178" s="369" t="str">
        <f>IF(HT178="","",IF(INDEX('コンテンツ＆備考マスタ'!$H:$J,MATCH(学校情報!HT$3,'コンテンツ＆備考マスタ'!$H:$H,0),3)="●",IF(AND(HT178&lt;&gt;"",ISNUMBER(申込書!$AC$22)=TRUE,申込書!$C$76&lt;&gt;"▼プルダウンより選択してください",申込書!$C$76&lt;&gt;""),申込書!$AC$22,""),"-"))</f>
        <v/>
      </c>
      <c r="HV178" s="369"/>
      <c r="HW178" s="369"/>
      <c r="HX178" s="370" t="str">
        <f>IF(AND(申込書!$C$76&lt;&gt;"▼プルダウンより選択してください",申込書!$C$76&lt;&gt;"",$G178&lt;&gt;"",申込書!$V$76="特定学年のみ"),"申し込みする","")</f>
        <v/>
      </c>
      <c r="HY178" s="371"/>
      <c r="HZ178" s="372"/>
      <c r="IA178" s="69"/>
    </row>
    <row r="179" spans="2:235" ht="26.85" hidden="1" customHeight="1" outlineLevel="1">
      <c r="B179" s="365">
        <f t="shared" si="6"/>
        <v>174</v>
      </c>
      <c r="C179" s="55"/>
      <c r="D179" s="56"/>
      <c r="E179" s="154"/>
      <c r="F179" s="57"/>
      <c r="G179" s="58"/>
      <c r="H179" s="59"/>
      <c r="I179" s="60"/>
      <c r="J179" s="61"/>
      <c r="K179" s="366" t="str">
        <f t="shared" si="7"/>
        <v/>
      </c>
      <c r="L179" s="62"/>
      <c r="M179" s="322"/>
      <c r="N179" s="63"/>
      <c r="O179" s="64"/>
      <c r="P179" s="367" t="str">
        <f t="shared" si="8"/>
        <v/>
      </c>
      <c r="Q179" s="65"/>
      <c r="R179" s="66"/>
      <c r="S179" s="67"/>
      <c r="T179" s="68"/>
      <c r="U179" s="68"/>
      <c r="V179" s="68"/>
      <c r="W179" s="66"/>
      <c r="X179" s="281"/>
      <c r="Y179" s="368" t="str">
        <f>IF(AND(申込書!$C$47&lt;&gt;"▼プルダウンより選択してください",申込書!$C$47&lt;&gt;"",申込書!$K$22&lt;&gt;"YYYY/MM/DD",$G179&lt;&gt;""),申込書!$K$22,"")</f>
        <v/>
      </c>
      <c r="Z179" s="369" t="str">
        <f>IF(Y179="","",IF(INDEX('コンテンツ＆備考マスタ'!$H:$J,MATCH(学校情報!Y$3,'コンテンツ＆備考マスタ'!$H:$H,0),3)="●",IF(AND(Y179&lt;&gt;"",ISNUMBER(申込書!$AC$22)=TRUE,申込書!$C$47&lt;&gt;"▼プルダウンより選択してください",申込書!$C$47&lt;&gt;""),申込書!$AC$22,""),"-"))</f>
        <v/>
      </c>
      <c r="AA179" s="369"/>
      <c r="AB179" s="369"/>
      <c r="AC179" s="370" t="str">
        <f>IF(AND(申込書!$C$47&lt;&gt;"▼プルダウンより選択してください",申込書!$C$47&lt;&gt;"",$G179&lt;&gt;"",申込書!$V$47="特定学年のみ"),"申し込みする","")</f>
        <v/>
      </c>
      <c r="AD179" s="371"/>
      <c r="AE179" s="372"/>
      <c r="AF179" s="373" t="str">
        <f>IF(AND(申込書!$C$48&lt;&gt;"▼プルダウンより選択してください",申込書!$C$48&lt;&gt;"",申込書!$K$22&lt;&gt;"YYYY/MM/DD",$G179&lt;&gt;""),申込書!$K$22,"")</f>
        <v/>
      </c>
      <c r="AG179" s="369" t="str">
        <f>IF(AF179="","",IF(INDEX('コンテンツ＆備考マスタ'!$H:$J,MATCH(学校情報!AF$3,'コンテンツ＆備考マスタ'!$H:$H,0),3)="●",IF(AND(AF179&lt;&gt;"",ISNUMBER(申込書!$AC$22)=TRUE,申込書!$C$48&lt;&gt;"▼プルダウンより選択してください",申込書!$C$48&lt;&gt;""),申込書!$AC$22,""),"-"))</f>
        <v/>
      </c>
      <c r="AH179" s="369"/>
      <c r="AI179" s="369"/>
      <c r="AJ179" s="370" t="str">
        <f>IF(AND(申込書!$C$48&lt;&gt;"▼プルダウンより選択してください",申込書!$C$48&lt;&gt;"",$G179&lt;&gt;"",申込書!$V$48="特定学年のみ"),"申し込みする","")</f>
        <v/>
      </c>
      <c r="AK179" s="371"/>
      <c r="AL179" s="372"/>
      <c r="AM179" s="373" t="str">
        <f>IF(AND(申込書!$C$49&lt;&gt;"▼プルダウンより選択してください",申込書!$C$49&lt;&gt;"",申込書!$K$22&lt;&gt;"YYYY/MM/DD",$G179&lt;&gt;""),申込書!$K$22,"")</f>
        <v/>
      </c>
      <c r="AN179" s="369" t="str">
        <f>IF(AM179="","",IF(INDEX('コンテンツ＆備考マスタ'!$H:$J,MATCH(学校情報!AM$3,'コンテンツ＆備考マスタ'!$H:$H,0),3)="●",IF(AND(AM179&lt;&gt;"",ISNUMBER(申込書!$AC$22)=TRUE,申込書!$C$49&lt;&gt;"▼プルダウンより選択してください",申込書!$C$49&lt;&gt;""),申込書!$AC$22,""),"-"))</f>
        <v/>
      </c>
      <c r="AO179" s="369"/>
      <c r="AP179" s="369"/>
      <c r="AQ179" s="370" t="str">
        <f>IF(AND(申込書!$C$49&lt;&gt;"▼プルダウンより選択してください",申込書!$C$49&lt;&gt;"",$G179&lt;&gt;"",申込書!$V$49="特定学年のみ"),"申し込みする","")</f>
        <v/>
      </c>
      <c r="AR179" s="371"/>
      <c r="AS179" s="372"/>
      <c r="AT179" s="373" t="str">
        <f>IF(AND(申込書!$C$50&lt;&gt;"▼プルダウンより選択してください",申込書!$C$50&lt;&gt;"",申込書!$K$22&lt;&gt;"YYYY/MM/DD",$G179&lt;&gt;""),申込書!$K$22,"")</f>
        <v/>
      </c>
      <c r="AU179" s="369" t="str">
        <f>IF(AT179="","",IF(INDEX('コンテンツ＆備考マスタ'!$H:$J,MATCH(学校情報!AT$3,'コンテンツ＆備考マスタ'!$H:$H,0),3)="●",IF(AND(AT179&lt;&gt;"",ISNUMBER(申込書!$AC$22)=TRUE,申込書!$C$50&lt;&gt;"▼プルダウンより選択してください",申込書!$C$50&lt;&gt;""),申込書!$AC$22,""),"-"))</f>
        <v/>
      </c>
      <c r="AV179" s="369"/>
      <c r="AW179" s="369"/>
      <c r="AX179" s="370" t="str">
        <f>IF(AND(申込書!$C$50&lt;&gt;"▼プルダウンより選択してください",申込書!$C$50&lt;&gt;"",$G179&lt;&gt;"",申込書!$V$50="特定学年のみ"),"申し込みする","")</f>
        <v/>
      </c>
      <c r="AY179" s="371"/>
      <c r="AZ179" s="372"/>
      <c r="BA179" s="373" t="str">
        <f>IF(AND(申込書!$C$51&lt;&gt;"▼プルダウンより選択してください",申込書!$C$51&lt;&gt;"",申込書!$K$22&lt;&gt;"YYYY/MM/DD",$G179&lt;&gt;""),申込書!$K$22,"")</f>
        <v/>
      </c>
      <c r="BB179" s="369" t="str">
        <f>IF(BA179="","",IF(INDEX('コンテンツ＆備考マスタ'!$H:$J,MATCH(学校情報!BA$3,'コンテンツ＆備考マスタ'!$H:$H,0),3)="●",IF(AND(BA179&lt;&gt;"",ISNUMBER(申込書!$AC$22)=TRUE,申込書!$C$51&lt;&gt;"▼プルダウンより選択してください",申込書!$C$51&lt;&gt;""),申込書!$AC$22,""),"-"))</f>
        <v/>
      </c>
      <c r="BC179" s="369"/>
      <c r="BD179" s="369"/>
      <c r="BE179" s="370" t="str">
        <f>IF(AND(申込書!$C$51&lt;&gt;"▼プルダウンより選択してください",申込書!$C$51&lt;&gt;"",$G179&lt;&gt;"",申込書!$V$51="特定学年のみ"),"申し込みする","")</f>
        <v/>
      </c>
      <c r="BF179" s="371"/>
      <c r="BG179" s="372"/>
      <c r="BH179" s="373" t="str">
        <f>IF(AND(申込書!$C$52&lt;&gt;"▼プルダウンより選択してください",申込書!$C$52&lt;&gt;"",申込書!$K$22&lt;&gt;"YYYY/MM/DD",$G179&lt;&gt;""),申込書!$K$22,"")</f>
        <v/>
      </c>
      <c r="BI179" s="369" t="str">
        <f>IF(BH179="","",IF(INDEX('コンテンツ＆備考マスタ'!$H:$J,MATCH(学校情報!BH$3,'コンテンツ＆備考マスタ'!$H:$H,0),3)="●",IF(AND(BH179&lt;&gt;"",ISNUMBER(申込書!$AC$22)=TRUE,申込書!$C$52&lt;&gt;"▼プルダウンより選択してください",申込書!$C$52&lt;&gt;""),申込書!$AC$22,""),"-"))</f>
        <v/>
      </c>
      <c r="BJ179" s="369"/>
      <c r="BK179" s="369"/>
      <c r="BL179" s="370" t="str">
        <f>IF(AND(申込書!$C$52&lt;&gt;"▼プルダウンより選択してください",申込書!$C$52&lt;&gt;"",$G179&lt;&gt;"",申込書!$V$52="特定学年のみ"),"申し込みする","")</f>
        <v/>
      </c>
      <c r="BM179" s="371"/>
      <c r="BN179" s="372"/>
      <c r="BO179" s="373" t="str">
        <f>IF(AND(申込書!$C$53&lt;&gt;"▼プルダウンより選択してください",申込書!$C$53&lt;&gt;"",申込書!$K$22&lt;&gt;"YYYY/MM/DD",$G179&lt;&gt;""),申込書!$K$22,"")</f>
        <v/>
      </c>
      <c r="BP179" s="369" t="str">
        <f>IF(BO179="","",IF(INDEX('コンテンツ＆備考マスタ'!$H:$J,MATCH(学校情報!BO$3,'コンテンツ＆備考マスタ'!$H:$H,0),3)="●",IF(AND(BO179&lt;&gt;"",ISNUMBER(申込書!$AC$22)=TRUE,申込書!$C$53&lt;&gt;"▼プルダウンより選択してください",申込書!$C$53&lt;&gt;""),申込書!$AC$22,""),"-"))</f>
        <v/>
      </c>
      <c r="BQ179" s="369"/>
      <c r="BR179" s="369"/>
      <c r="BS179" s="370" t="str">
        <f>IF(AND(申込書!$C$53&lt;&gt;"▼プルダウンより選択してください",申込書!$C$53&lt;&gt;"",$G179&lt;&gt;"",申込書!$V$53="特定学年のみ"),"申し込みする","")</f>
        <v/>
      </c>
      <c r="BT179" s="371"/>
      <c r="BU179" s="372"/>
      <c r="BV179" s="373" t="str">
        <f>IF(AND(申込書!$C$54&lt;&gt;"▼プルダウンより選択してください",申込書!$C$54&lt;&gt;"",申込書!$K$22&lt;&gt;"YYYY/MM/DD",$G179&lt;&gt;""),申込書!$K$22,"")</f>
        <v/>
      </c>
      <c r="BW179" s="369" t="str">
        <f>IF(BV179="","",IF(INDEX('コンテンツ＆備考マスタ'!$H:$J,MATCH(学校情報!BV$3,'コンテンツ＆備考マスタ'!$H:$H,0),3)="●",IF(AND(BV179&lt;&gt;"",ISNUMBER(申込書!$AC$22)=TRUE,申込書!$C$54&lt;&gt;"▼プルダウンより選択してください",申込書!$C$54&lt;&gt;""),申込書!$AC$22,""),"-"))</f>
        <v/>
      </c>
      <c r="BX179" s="369"/>
      <c r="BY179" s="369"/>
      <c r="BZ179" s="370" t="str">
        <f>IF(AND(申込書!$C$54&lt;&gt;"▼プルダウンより選択してください",申込書!$C$54&lt;&gt;"",$G179&lt;&gt;"",申込書!$V$54="特定学年のみ"),"申し込みする","")</f>
        <v/>
      </c>
      <c r="CA179" s="371"/>
      <c r="CB179" s="372"/>
      <c r="CC179" s="373" t="str">
        <f>IF(AND(申込書!$C$55&lt;&gt;"▼プルダウンより選択してください",申込書!$C$55&lt;&gt;"",申込書!$K$22&lt;&gt;"YYYY/MM/DD",$G179&lt;&gt;""),申込書!$K$22,"")</f>
        <v/>
      </c>
      <c r="CD179" s="369" t="str">
        <f>IF(CC179="","",IF(INDEX('コンテンツ＆備考マスタ'!$H:$J,MATCH(学校情報!CC$3,'コンテンツ＆備考マスタ'!$H:$H,0),3)="●",IF(AND(CC179&lt;&gt;"",ISNUMBER(申込書!$AC$22)=TRUE,申込書!$C$55&lt;&gt;"▼プルダウンより選択してください",申込書!$C$55&lt;&gt;""),申込書!$AC$22,""),"-"))</f>
        <v/>
      </c>
      <c r="CE179" s="369"/>
      <c r="CF179" s="369"/>
      <c r="CG179" s="370" t="str">
        <f>IF(AND(申込書!$C$55&lt;&gt;"▼プルダウンより選択してください",申込書!$C$55&lt;&gt;"",$G179&lt;&gt;"",申込書!$V$55="特定学年のみ"),"申し込みする","")</f>
        <v/>
      </c>
      <c r="CH179" s="371"/>
      <c r="CI179" s="372"/>
      <c r="CJ179" s="373" t="str">
        <f>IF(AND(申込書!$C$56&lt;&gt;"▼プルダウンより選択してください",申込書!$C$56&lt;&gt;"",申込書!$K$22&lt;&gt;"YYYY/MM/DD",$G179&lt;&gt;""),申込書!$K$22,"")</f>
        <v/>
      </c>
      <c r="CK179" s="369" t="str">
        <f>IF(CJ179="","",IF(INDEX('コンテンツ＆備考マスタ'!$H:$J,MATCH(学校情報!CJ$3,'コンテンツ＆備考マスタ'!$H:$H,0),3)="●",IF(AND(CJ179&lt;&gt;"",ISNUMBER(申込書!$AC$22)=TRUE,申込書!$C$56&lt;&gt;"▼プルダウンより選択してください",申込書!$C$56&lt;&gt;""),申込書!$AC$22,""),"-"))</f>
        <v/>
      </c>
      <c r="CL179" s="369"/>
      <c r="CM179" s="369"/>
      <c r="CN179" s="370" t="str">
        <f>IF(AND(申込書!$C$56&lt;&gt;"▼プルダウンより選択してください",申込書!$C$56&lt;&gt;"",$G179&lt;&gt;"",申込書!$V$56="特定学年のみ"),"申し込みする","")</f>
        <v/>
      </c>
      <c r="CO179" s="371"/>
      <c r="CP179" s="372"/>
      <c r="CQ179" s="373" t="str">
        <f>IF(AND(申込書!$C$57&lt;&gt;"▼プルダウンより選択してください",申込書!$C$57&lt;&gt;"",申込書!$K$22&lt;&gt;"YYYY/MM/DD",$G179&lt;&gt;""),申込書!$K$22,"")</f>
        <v/>
      </c>
      <c r="CR179" s="369" t="str">
        <f>IF(CQ179="","",IF(INDEX('コンテンツ＆備考マスタ'!$H:$J,MATCH(学校情報!CQ$3,'コンテンツ＆備考マスタ'!$H:$H,0),3)="●",IF(AND(CQ179&lt;&gt;"",ISNUMBER(申込書!$AC$22)=TRUE,申込書!$C$57&lt;&gt;"▼プルダウンより選択してください",申込書!$C$57&lt;&gt;""),申込書!$AC$22,""),"-"))</f>
        <v/>
      </c>
      <c r="CS179" s="369"/>
      <c r="CT179" s="369"/>
      <c r="CU179" s="369" t="str">
        <f>IF(AND(申込書!$C$57&lt;&gt;"▼プルダウンより選択してください",申込書!$C$57&lt;&gt;"",$G179&lt;&gt;"",申込書!$V$57="特定学年のみ"),"申し込みする","")</f>
        <v/>
      </c>
      <c r="CV179" s="371"/>
      <c r="CW179" s="372"/>
      <c r="CX179" s="373" t="str">
        <f>IF(AND(申込書!$C$58&lt;&gt;"▼プルダウンより選択してください",申込書!$C$58&lt;&gt;"",申込書!$K$22&lt;&gt;"YYYY/MM/DD",$G179&lt;&gt;""),申込書!$K$22,"")</f>
        <v/>
      </c>
      <c r="CY179" s="369" t="str">
        <f>IF(CX179="","",IF(INDEX('コンテンツ＆備考マスタ'!$H:$J,MATCH(学校情報!CX$3,'コンテンツ＆備考マスタ'!$H:$H,0),3)="●",IF(AND(CX179&lt;&gt;"",ISNUMBER(申込書!$AC$22)=TRUE,申込書!$C$58&lt;&gt;"▼プルダウンより選択してください",申込書!$C$58&lt;&gt;""),申込書!$AC$22,""),"-"))</f>
        <v/>
      </c>
      <c r="CZ179" s="369"/>
      <c r="DA179" s="369"/>
      <c r="DB179" s="369" t="str">
        <f>IF(AND(申込書!$C$58&lt;&gt;"▼プルダウンより選択してください",申込書!$C$58&lt;&gt;"",$G179&lt;&gt;"",申込書!$V$58="特定学年のみ"),"申し込みする","")</f>
        <v/>
      </c>
      <c r="DC179" s="371"/>
      <c r="DD179" s="372"/>
      <c r="DE179" s="373" t="str">
        <f>IF(AND(申込書!$C$59&lt;&gt;"▼プルダウンより選択してください",申込書!$C$59&lt;&gt;"",申込書!$K$22&lt;&gt;"YYYY/MM/DD",$G179&lt;&gt;""),申込書!$K$22,"")</f>
        <v/>
      </c>
      <c r="DF179" s="369" t="str">
        <f>IF(DE179="","",IF(INDEX('コンテンツ＆備考マスタ'!$H:$J,MATCH(学校情報!DE$3,'コンテンツ＆備考マスタ'!$H:$H,0),3)="●",IF(AND(DE179&lt;&gt;"",ISNUMBER(申込書!$AC$22)=TRUE,申込書!$C$59&lt;&gt;"▼プルダウンより選択してください",申込書!$C$59&lt;&gt;""),申込書!$AC$22,""),"-"))</f>
        <v/>
      </c>
      <c r="DG179" s="369"/>
      <c r="DH179" s="369"/>
      <c r="DI179" s="369" t="str">
        <f>IF(AND(申込書!$C$59&lt;&gt;"▼プルダウンより選択してください",申込書!$C$59&lt;&gt;"",$G179&lt;&gt;"",申込書!$V$59="特定学年のみ"),"申し込みする","")</f>
        <v/>
      </c>
      <c r="DJ179" s="371"/>
      <c r="DK179" s="372"/>
      <c r="DL179" s="373" t="str">
        <f>IF(AND(申込書!$C$60&lt;&gt;"▼プルダウンより選択してください",申込書!$C$60&lt;&gt;"",申込書!$K$22&lt;&gt;"YYYY/MM/DD",$G179&lt;&gt;""),申込書!$K$22,"")</f>
        <v/>
      </c>
      <c r="DM179" s="369" t="str">
        <f>IF(DL179="","",IF(INDEX('コンテンツ＆備考マスタ'!$H:$J,MATCH(学校情報!DL$3,'コンテンツ＆備考マスタ'!$H:$H,0),3)="●",IF(AND(DL179&lt;&gt;"",ISNUMBER(申込書!$AC$22)=TRUE,申込書!$C$60&lt;&gt;"▼プルダウンより選択してください",申込書!$C$60&lt;&gt;""),申込書!$AC$22,""),"-"))</f>
        <v/>
      </c>
      <c r="DN179" s="369"/>
      <c r="DO179" s="369"/>
      <c r="DP179" s="369" t="str">
        <f>IF(AND(申込書!$C$60&lt;&gt;"▼プルダウンより選択してください",申込書!$C$60&lt;&gt;"",$G179&lt;&gt;"",申込書!$V$60="特定学年のみ"),"申し込みする","")</f>
        <v/>
      </c>
      <c r="DQ179" s="371"/>
      <c r="DR179" s="372"/>
      <c r="DS179" s="373" t="str">
        <f>IF(AND(申込書!$C$61&lt;&gt;"▼プルダウンより選択してください",申込書!$C$61&lt;&gt;"",申込書!$K$22&lt;&gt;"YYYY/MM/DD",$G179&lt;&gt;""),申込書!$K$22,"")</f>
        <v/>
      </c>
      <c r="DT179" s="369" t="str">
        <f>IF(DS179="","",IF(INDEX('コンテンツ＆備考マスタ'!$H:$J,MATCH(学校情報!DS$3,'コンテンツ＆備考マスタ'!$H:$H,0),3)="●",IF(AND(DS179&lt;&gt;"",ISNUMBER(申込書!$AC$22)=TRUE,申込書!$C$61&lt;&gt;"▼プルダウンより選択してください",申込書!$C$61&lt;&gt;""),申込書!$AC$22,""),"-"))</f>
        <v/>
      </c>
      <c r="DU179" s="369"/>
      <c r="DV179" s="369"/>
      <c r="DW179" s="369" t="str">
        <f>IF(AND(申込書!$C$61&lt;&gt;"▼プルダウンより選択してください",申込書!$C$61&lt;&gt;"",$G179&lt;&gt;"",申込書!$V$61="特定学年のみ"),"申し込みする","")</f>
        <v/>
      </c>
      <c r="DX179" s="371"/>
      <c r="DY179" s="372"/>
      <c r="DZ179" s="373" t="str">
        <f>IF(AND(申込書!$C$62&lt;&gt;"▼プルダウンより選択してください",申込書!$C$62&lt;&gt;"",申込書!$K$22&lt;&gt;"YYYY/MM/DD",$G179&lt;&gt;""),申込書!$K$22,"")</f>
        <v/>
      </c>
      <c r="EA179" s="369" t="str">
        <f>IF(DZ179="","",IF(INDEX('コンテンツ＆備考マスタ'!$H:$J,MATCH(学校情報!DZ$3,'コンテンツ＆備考マスタ'!$H:$H,0),3)="●",IF(AND(DZ179&lt;&gt;"",ISNUMBER(申込書!$AC$22)=TRUE,申込書!$C$62&lt;&gt;"▼プルダウンより選択してください",申込書!$C$62&lt;&gt;""),申込書!$AC$22,""),"-"))</f>
        <v/>
      </c>
      <c r="EB179" s="369"/>
      <c r="EC179" s="369"/>
      <c r="ED179" s="370" t="str">
        <f>IF(AND(申込書!$C$62&lt;&gt;"▼プルダウンより選択してください",申込書!$C$62&lt;&gt;"",$G179&lt;&gt;"",申込書!$V$62="特定学年のみ"),"申し込みする","")</f>
        <v/>
      </c>
      <c r="EE179" s="371"/>
      <c r="EF179" s="372"/>
      <c r="EG179" s="373" t="str">
        <f>IF(AND(申込書!$C$63&lt;&gt;"▼プルダウンより選択してください",申込書!$C$63&lt;&gt;"",申込書!$K$22&lt;&gt;"YYYY/MM/DD",$G179&lt;&gt;""),申込書!$K$22,"")</f>
        <v/>
      </c>
      <c r="EH179" s="369" t="str">
        <f>IF(EG179="","",IF(INDEX('コンテンツ＆備考マスタ'!$H:$J,MATCH(学校情報!EG$3,'コンテンツ＆備考マスタ'!$H:$H,0),3)="●",IF(AND(EG179&lt;&gt;"",ISNUMBER(申込書!$AC$22)=TRUE,申込書!$C$63&lt;&gt;"▼プルダウンより選択してください",申込書!$C$63&lt;&gt;""),申込書!$AC$22,""),"-"))</f>
        <v/>
      </c>
      <c r="EI179" s="369"/>
      <c r="EJ179" s="369"/>
      <c r="EK179" s="370" t="str">
        <f>IF(AND(申込書!$C$63&lt;&gt;"▼プルダウンより選択してください",申込書!$C$63&lt;&gt;"",$G179&lt;&gt;"",申込書!$V$63="特定学年のみ"),"申し込みする","")</f>
        <v/>
      </c>
      <c r="EL179" s="371"/>
      <c r="EM179" s="372"/>
      <c r="EN179" s="373" t="str">
        <f>IF(AND(申込書!$C$64&lt;&gt;"▼プルダウンより選択してください",申込書!$C$64&lt;&gt;"",申込書!$K$22&lt;&gt;"YYYY/MM/DD",$G179&lt;&gt;""),申込書!$K$22,"")</f>
        <v/>
      </c>
      <c r="EO179" s="369" t="str">
        <f>IF(EN179="","",IF(INDEX('コンテンツ＆備考マスタ'!$H:$J,MATCH(学校情報!EN$3,'コンテンツ＆備考マスタ'!$H:$H,0),3)="●",IF(AND(EN179&lt;&gt;"",ISNUMBER(申込書!$AC$22)=TRUE,申込書!$C$64&lt;&gt;"▼プルダウンより選択してください",申込書!$C$64&lt;&gt;""),申込書!$AC$22,""),"-"))</f>
        <v/>
      </c>
      <c r="EP179" s="369"/>
      <c r="EQ179" s="369"/>
      <c r="ER179" s="370" t="str">
        <f>IF(AND(申込書!$C$64&lt;&gt;"▼プルダウンより選択してください",申込書!$C$64&lt;&gt;"",$G179&lt;&gt;"",申込書!$V$64="特定学年のみ"),"申し込みする","")</f>
        <v/>
      </c>
      <c r="ES179" s="371"/>
      <c r="ET179" s="372"/>
      <c r="EU179" s="373" t="str">
        <f>IF(AND(申込書!$C$65&lt;&gt;"▼プルダウンより選択してください",申込書!$C$65&lt;&gt;"",申込書!$K$22&lt;&gt;"YYYY/MM/DD",$G179&lt;&gt;""),申込書!$K$22,"")</f>
        <v/>
      </c>
      <c r="EV179" s="369" t="str">
        <f>IF(EU179="","",IF(INDEX('コンテンツ＆備考マスタ'!$H:$J,MATCH(学校情報!EU$3,'コンテンツ＆備考マスタ'!$H:$H,0),3)="●",IF(AND(EU179&lt;&gt;"",ISNUMBER(申込書!$AC$22)=TRUE,申込書!$C$65&lt;&gt;"▼プルダウンより選択してください",申込書!$C$65&lt;&gt;""),申込書!$AC$22,""),"-"))</f>
        <v/>
      </c>
      <c r="EW179" s="369"/>
      <c r="EX179" s="369"/>
      <c r="EY179" s="370" t="str">
        <f>IF(AND(申込書!$C$65&lt;&gt;"▼プルダウンより選択してください",申込書!$C$65&lt;&gt;"",$G179&lt;&gt;"",申込書!$V$65="特定学年のみ"),"申し込みする","")</f>
        <v/>
      </c>
      <c r="EZ179" s="371"/>
      <c r="FA179" s="372"/>
      <c r="FB179" s="373" t="str">
        <f>IF(AND(申込書!$C$66&lt;&gt;"▼プルダウンより選択してください",申込書!$C$66&lt;&gt;"",申込書!$K$22&lt;&gt;"YYYY/MM/DD",$G179&lt;&gt;""),申込書!$K$22,"")</f>
        <v/>
      </c>
      <c r="FC179" s="369" t="str">
        <f>IF(FB179="","",IF(INDEX('コンテンツ＆備考マスタ'!$H:$J,MATCH(学校情報!FB$3,'コンテンツ＆備考マスタ'!$H:$H,0),3)="●",IF(AND(FB179&lt;&gt;"",ISNUMBER(申込書!$AC$22)=TRUE,申込書!$C$66&lt;&gt;"▼プルダウンより選択してください",申込書!$C$66&lt;&gt;""),申込書!$AC$22,""),"-"))</f>
        <v/>
      </c>
      <c r="FD179" s="369"/>
      <c r="FE179" s="369"/>
      <c r="FF179" s="370" t="str">
        <f>IF(AND(申込書!$C$66&lt;&gt;"▼プルダウンより選択してください",申込書!$C$66&lt;&gt;"",$G179&lt;&gt;"",申込書!$V$66="特定学年のみ"),"申し込みする","")</f>
        <v/>
      </c>
      <c r="FG179" s="371"/>
      <c r="FH179" s="372"/>
      <c r="FI179" s="373" t="str">
        <f>IF(AND(申込書!$C$67&lt;&gt;"▼プルダウンより選択してください",申込書!$C$67&lt;&gt;"",申込書!$K$22&lt;&gt;"YYYY/MM/DD",$G179&lt;&gt;""),申込書!$K$22,"")</f>
        <v/>
      </c>
      <c r="FJ179" s="369" t="str">
        <f>IF(FI179="","",IF(INDEX('コンテンツ＆備考マスタ'!$H:$J,MATCH(学校情報!FI$3,'コンテンツ＆備考マスタ'!$H:$H,0),3)="●",IF(AND(FI179&lt;&gt;"",ISNUMBER(申込書!$AC$22)=TRUE,申込書!$C$67&lt;&gt;"▼プルダウンより選択してください",申込書!$C$67&lt;&gt;""),申込書!$AC$22,""),"-"))</f>
        <v/>
      </c>
      <c r="FK179" s="369"/>
      <c r="FL179" s="369"/>
      <c r="FM179" s="370" t="str">
        <f>IF(AND(申込書!$C$67&lt;&gt;"▼プルダウンより選択してください",申込書!$C$67&lt;&gt;"",$G179&lt;&gt;"",申込書!$V$67="特定学年のみ"),"申し込みする","")</f>
        <v/>
      </c>
      <c r="FN179" s="371"/>
      <c r="FO179" s="372"/>
      <c r="FP179" s="373" t="str">
        <f>IF(AND(申込書!$C$68&lt;&gt;"▼プルダウンより選択してください",申込書!$C$68&lt;&gt;"",申込書!$K$22&lt;&gt;"YYYY/MM/DD",$G179&lt;&gt;""),申込書!$K$22,"")</f>
        <v/>
      </c>
      <c r="FQ179" s="369" t="str">
        <f>IF(FP179="","",IF(INDEX('コンテンツ＆備考マスタ'!$H:$J,MATCH(学校情報!FP$3,'コンテンツ＆備考マスタ'!$H:$H,0),3)="●",IF(AND(FP179&lt;&gt;"",ISNUMBER(申込書!$AC$22)=TRUE,申込書!$C$68&lt;&gt;"▼プルダウンより選択してください",申込書!$C$68&lt;&gt;""),申込書!$AC$22,""),"-"))</f>
        <v/>
      </c>
      <c r="FR179" s="369"/>
      <c r="FS179" s="369"/>
      <c r="FT179" s="370" t="str">
        <f>IF(AND(申込書!$C$68&lt;&gt;"▼プルダウンより選択してください",申込書!$C$68&lt;&gt;"",$G179&lt;&gt;"",申込書!$V$68="特定学年のみ"),"申し込みする","")</f>
        <v/>
      </c>
      <c r="FU179" s="371"/>
      <c r="FV179" s="372"/>
      <c r="FW179" s="373" t="str">
        <f>IF(AND(申込書!$C$69&lt;&gt;"▼プルダウンより選択してください",申込書!$C$69&lt;&gt;"",申込書!$K$22&lt;&gt;"YYYY/MM/DD",$G179&lt;&gt;""),申込書!$K$22,"")</f>
        <v/>
      </c>
      <c r="FX179" s="369" t="str">
        <f>IF(FW179="","",IF(INDEX('コンテンツ＆備考マスタ'!$H:$J,MATCH(学校情報!FW$3,'コンテンツ＆備考マスタ'!$H:$H,0),3)="●",IF(AND(FW179&lt;&gt;"",ISNUMBER(申込書!$AC$22)=TRUE,申込書!$C$69&lt;&gt;"▼プルダウンより選択してください",申込書!$C$69&lt;&gt;""),申込書!$AC$22,""),"-"))</f>
        <v/>
      </c>
      <c r="FY179" s="369"/>
      <c r="FZ179" s="369"/>
      <c r="GA179" s="370" t="str">
        <f>IF(AND(申込書!$C$69&lt;&gt;"▼プルダウンより選択してください",申込書!$C$69&lt;&gt;"",$G179&lt;&gt;"",申込書!$V$69="特定学年のみ"),"申し込みする","")</f>
        <v/>
      </c>
      <c r="GB179" s="371"/>
      <c r="GC179" s="372"/>
      <c r="GD179" s="373" t="str">
        <f>IF(AND(申込書!$C$70&lt;&gt;"▼プルダウンより選択してください",申込書!$C$70&lt;&gt;"",申込書!$K$22&lt;&gt;"YYYY/MM/DD",$G179&lt;&gt;""),申込書!$K$22,"")</f>
        <v/>
      </c>
      <c r="GE179" s="369" t="str">
        <f>IF(GD179="","",IF(INDEX('コンテンツ＆備考マスタ'!$H:$J,MATCH(学校情報!GD$3,'コンテンツ＆備考マスタ'!$H:$H,0),3)="●",IF(AND(GD179&lt;&gt;"",ISNUMBER(申込書!$AC$22)=TRUE,申込書!$C$70&lt;&gt;"▼プルダウンより選択してください",申込書!$C$70&lt;&gt;""),申込書!$AC$22,""),"-"))</f>
        <v/>
      </c>
      <c r="GF179" s="369"/>
      <c r="GG179" s="369"/>
      <c r="GH179" s="370" t="str">
        <f>IF(AND(申込書!$C$70&lt;&gt;"▼プルダウンより選択してください",申込書!$C$70&lt;&gt;"",$G179&lt;&gt;"",申込書!$V$70="特定学年のみ"),"申し込みする","")</f>
        <v/>
      </c>
      <c r="GI179" s="371"/>
      <c r="GJ179" s="372"/>
      <c r="GK179" s="373" t="str">
        <f>IF(AND(申込書!$C$71&lt;&gt;"▼プルダウンより選択してください",申込書!$C$71&lt;&gt;"",申込書!$K$22&lt;&gt;"YYYY/MM/DD",$G179&lt;&gt;""),申込書!$K$22,"")</f>
        <v/>
      </c>
      <c r="GL179" s="369" t="str">
        <f>IF(GK179="","",IF(INDEX('コンテンツ＆備考マスタ'!$H:$J,MATCH(学校情報!GK$3,'コンテンツ＆備考マスタ'!$H:$H,0),3)="●",IF(AND(GK179&lt;&gt;"",ISNUMBER(申込書!$AC$22)=TRUE,申込書!$C$71&lt;&gt;"▼プルダウンより選択してください",申込書!$C$71&lt;&gt;""),申込書!$AC$22,""),"-"))</f>
        <v/>
      </c>
      <c r="GM179" s="369"/>
      <c r="GN179" s="369"/>
      <c r="GO179" s="370" t="str">
        <f>IF(AND(申込書!$C$71&lt;&gt;"▼プルダウンより選択してください",申込書!$C$71&lt;&gt;"",$G179&lt;&gt;"",申込書!$V$71="特定学年のみ"),"申し込みする","")</f>
        <v/>
      </c>
      <c r="GP179" s="371"/>
      <c r="GQ179" s="372"/>
      <c r="GR179" s="373" t="str">
        <f>IF(AND(申込書!$C$72&lt;&gt;"▼プルダウンより選択してください",申込書!$C$72&lt;&gt;"",申込書!$K$22&lt;&gt;"YYYY/MM/DD",$G179&lt;&gt;""),申込書!$K$22,"")</f>
        <v/>
      </c>
      <c r="GS179" s="369" t="str">
        <f>IF(GR179="","",IF(INDEX('コンテンツ＆備考マスタ'!$H:$J,MATCH(学校情報!GR$3,'コンテンツ＆備考マスタ'!$H:$H,0),3)="●",IF(AND(GR179&lt;&gt;"",ISNUMBER(申込書!$AC$22)=TRUE,申込書!$C$72&lt;&gt;"▼プルダウンより選択してください",申込書!$C$72&lt;&gt;""),申込書!$AC$22,""),"-"))</f>
        <v/>
      </c>
      <c r="GT179" s="369"/>
      <c r="GU179" s="369"/>
      <c r="GV179" s="370" t="str">
        <f>IF(AND(申込書!$C$72&lt;&gt;"▼プルダウンより選択してください",申込書!$C$72&lt;&gt;"",$G179&lt;&gt;"",申込書!$V$72="特定学年のみ"),"申し込みする","")</f>
        <v/>
      </c>
      <c r="GW179" s="371"/>
      <c r="GX179" s="372"/>
      <c r="GY179" s="373" t="str">
        <f>IF(AND(申込書!$C$73&lt;&gt;"▼プルダウンより選択してください",申込書!$C$73&lt;&gt;"",申込書!$K$22&lt;&gt;"YYYY/MM/DD",$G179&lt;&gt;""),申込書!$K$22,"")</f>
        <v/>
      </c>
      <c r="GZ179" s="369" t="str">
        <f>IF(GY179="","",IF(INDEX('コンテンツ＆備考マスタ'!$H:$J,MATCH(学校情報!GY$3,'コンテンツ＆備考マスタ'!$H:$H,0),3)="●",IF(AND(GY179&lt;&gt;"",ISNUMBER(申込書!$AC$22)=TRUE,申込書!$C$73&lt;&gt;"▼プルダウンより選択してください",申込書!$C$73&lt;&gt;""),申込書!$AC$22,""),"-"))</f>
        <v/>
      </c>
      <c r="HA179" s="369"/>
      <c r="HB179" s="369"/>
      <c r="HC179" s="370" t="str">
        <f>IF(AND(申込書!$C$73&lt;&gt;"▼プルダウンより選択してください",申込書!$C$73&lt;&gt;"",$G179&lt;&gt;"",申込書!$V$73="特定学年のみ"),"申し込みする","")</f>
        <v/>
      </c>
      <c r="HD179" s="371"/>
      <c r="HE179" s="372"/>
      <c r="HF179" s="373" t="str">
        <f>IF(AND(申込書!$C$74&lt;&gt;"▼プルダウンより選択してください",申込書!$C$74&lt;&gt;"",申込書!$K$22&lt;&gt;"YYYY/MM/DD",$G179&lt;&gt;""),申込書!$K$22,"")</f>
        <v/>
      </c>
      <c r="HG179" s="369" t="str">
        <f>IF(HF179="","",IF(INDEX('コンテンツ＆備考マスタ'!$H:$J,MATCH(学校情報!HF$3,'コンテンツ＆備考マスタ'!$H:$H,0),3)="●",IF(AND(HF179&lt;&gt;"",ISNUMBER(申込書!$AC$22)=TRUE,申込書!$C$74&lt;&gt;"▼プルダウンより選択してください",申込書!$C$74&lt;&gt;""),申込書!$AC$22,""),"-"))</f>
        <v/>
      </c>
      <c r="HH179" s="369"/>
      <c r="HI179" s="369"/>
      <c r="HJ179" s="370" t="str">
        <f>IF(AND(申込書!$C$74&lt;&gt;"▼プルダウンより選択してください",申込書!$C$74&lt;&gt;"",$G179&lt;&gt;"",申込書!$V$74="特定学年のみ"),"申し込みする","")</f>
        <v/>
      </c>
      <c r="HK179" s="371"/>
      <c r="HL179" s="372"/>
      <c r="HM179" s="373" t="str">
        <f>IF(AND(申込書!$C$75&lt;&gt;"▼プルダウンより選択してください",申込書!$C$75&lt;&gt;"",申込書!$K$22&lt;&gt;"YYYY/MM/DD",$G179&lt;&gt;""),申込書!$K$22,"")</f>
        <v/>
      </c>
      <c r="HN179" s="369" t="str">
        <f>IF(HM179="","",IF(INDEX('コンテンツ＆備考マスタ'!$H:$J,MATCH(学校情報!HM$3,'コンテンツ＆備考マスタ'!$H:$H,0),3)="●",IF(AND(HM179&lt;&gt;"",ISNUMBER(申込書!$AC$22)=TRUE,申込書!$C$75&lt;&gt;"▼プルダウンより選択してください",申込書!$C$75&lt;&gt;""),申込書!$AC$22,""),"-"))</f>
        <v/>
      </c>
      <c r="HO179" s="369"/>
      <c r="HP179" s="369"/>
      <c r="HQ179" s="370" t="str">
        <f>IF(AND(申込書!$C$75&lt;&gt;"▼プルダウンより選択してください",申込書!$C$75&lt;&gt;"",$G179&lt;&gt;"",申込書!$V$75="特定学年のみ"),"申し込みする","")</f>
        <v/>
      </c>
      <c r="HR179" s="371"/>
      <c r="HS179" s="371"/>
      <c r="HT179" s="374" t="str">
        <f>IF(AND(申込書!$C$76&lt;&gt;"▼プルダウンより選択してください",申込書!$C$76&lt;&gt;"",申込書!$K$22&lt;&gt;"YYYY/MM/DD",$G179&lt;&gt;""),申込書!$K$22,"")</f>
        <v/>
      </c>
      <c r="HU179" s="369" t="str">
        <f>IF(HT179="","",IF(INDEX('コンテンツ＆備考マスタ'!$H:$J,MATCH(学校情報!HT$3,'コンテンツ＆備考マスタ'!$H:$H,0),3)="●",IF(AND(HT179&lt;&gt;"",ISNUMBER(申込書!$AC$22)=TRUE,申込書!$C$76&lt;&gt;"▼プルダウンより選択してください",申込書!$C$76&lt;&gt;""),申込書!$AC$22,""),"-"))</f>
        <v/>
      </c>
      <c r="HV179" s="369"/>
      <c r="HW179" s="369"/>
      <c r="HX179" s="370" t="str">
        <f>IF(AND(申込書!$C$76&lt;&gt;"▼プルダウンより選択してください",申込書!$C$76&lt;&gt;"",$G179&lt;&gt;"",申込書!$V$76="特定学年のみ"),"申し込みする","")</f>
        <v/>
      </c>
      <c r="HY179" s="371"/>
      <c r="HZ179" s="372"/>
      <c r="IA179" s="69"/>
    </row>
    <row r="180" spans="2:235" ht="26.85" hidden="1" customHeight="1" outlineLevel="1">
      <c r="B180" s="365">
        <f t="shared" si="6"/>
        <v>175</v>
      </c>
      <c r="C180" s="55"/>
      <c r="D180" s="56"/>
      <c r="E180" s="154"/>
      <c r="F180" s="57"/>
      <c r="G180" s="58"/>
      <c r="H180" s="59"/>
      <c r="I180" s="60"/>
      <c r="J180" s="61"/>
      <c r="K180" s="366" t="str">
        <f t="shared" si="7"/>
        <v/>
      </c>
      <c r="L180" s="62"/>
      <c r="M180" s="322"/>
      <c r="N180" s="63"/>
      <c r="O180" s="64"/>
      <c r="P180" s="367" t="str">
        <f t="shared" si="8"/>
        <v/>
      </c>
      <c r="Q180" s="65"/>
      <c r="R180" s="66"/>
      <c r="S180" s="67"/>
      <c r="T180" s="68"/>
      <c r="U180" s="68"/>
      <c r="V180" s="68"/>
      <c r="W180" s="66"/>
      <c r="X180" s="281"/>
      <c r="Y180" s="368" t="str">
        <f>IF(AND(申込書!$C$47&lt;&gt;"▼プルダウンより選択してください",申込書!$C$47&lt;&gt;"",申込書!$K$22&lt;&gt;"YYYY/MM/DD",$G180&lt;&gt;""),申込書!$K$22,"")</f>
        <v/>
      </c>
      <c r="Z180" s="369" t="str">
        <f>IF(Y180="","",IF(INDEX('コンテンツ＆備考マスタ'!$H:$J,MATCH(学校情報!Y$3,'コンテンツ＆備考マスタ'!$H:$H,0),3)="●",IF(AND(Y180&lt;&gt;"",ISNUMBER(申込書!$AC$22)=TRUE,申込書!$C$47&lt;&gt;"▼プルダウンより選択してください",申込書!$C$47&lt;&gt;""),申込書!$AC$22,""),"-"))</f>
        <v/>
      </c>
      <c r="AA180" s="369"/>
      <c r="AB180" s="369"/>
      <c r="AC180" s="370" t="str">
        <f>IF(AND(申込書!$C$47&lt;&gt;"▼プルダウンより選択してください",申込書!$C$47&lt;&gt;"",$G180&lt;&gt;"",申込書!$V$47="特定学年のみ"),"申し込みする","")</f>
        <v/>
      </c>
      <c r="AD180" s="371"/>
      <c r="AE180" s="372"/>
      <c r="AF180" s="373" t="str">
        <f>IF(AND(申込書!$C$48&lt;&gt;"▼プルダウンより選択してください",申込書!$C$48&lt;&gt;"",申込書!$K$22&lt;&gt;"YYYY/MM/DD",$G180&lt;&gt;""),申込書!$K$22,"")</f>
        <v/>
      </c>
      <c r="AG180" s="369" t="str">
        <f>IF(AF180="","",IF(INDEX('コンテンツ＆備考マスタ'!$H:$J,MATCH(学校情報!AF$3,'コンテンツ＆備考マスタ'!$H:$H,0),3)="●",IF(AND(AF180&lt;&gt;"",ISNUMBER(申込書!$AC$22)=TRUE,申込書!$C$48&lt;&gt;"▼プルダウンより選択してください",申込書!$C$48&lt;&gt;""),申込書!$AC$22,""),"-"))</f>
        <v/>
      </c>
      <c r="AH180" s="369"/>
      <c r="AI180" s="369"/>
      <c r="AJ180" s="370" t="str">
        <f>IF(AND(申込書!$C$48&lt;&gt;"▼プルダウンより選択してください",申込書!$C$48&lt;&gt;"",$G180&lt;&gt;"",申込書!$V$48="特定学年のみ"),"申し込みする","")</f>
        <v/>
      </c>
      <c r="AK180" s="371"/>
      <c r="AL180" s="372"/>
      <c r="AM180" s="373" t="str">
        <f>IF(AND(申込書!$C$49&lt;&gt;"▼プルダウンより選択してください",申込書!$C$49&lt;&gt;"",申込書!$K$22&lt;&gt;"YYYY/MM/DD",$G180&lt;&gt;""),申込書!$K$22,"")</f>
        <v/>
      </c>
      <c r="AN180" s="369" t="str">
        <f>IF(AM180="","",IF(INDEX('コンテンツ＆備考マスタ'!$H:$J,MATCH(学校情報!AM$3,'コンテンツ＆備考マスタ'!$H:$H,0),3)="●",IF(AND(AM180&lt;&gt;"",ISNUMBER(申込書!$AC$22)=TRUE,申込書!$C$49&lt;&gt;"▼プルダウンより選択してください",申込書!$C$49&lt;&gt;""),申込書!$AC$22,""),"-"))</f>
        <v/>
      </c>
      <c r="AO180" s="369"/>
      <c r="AP180" s="369"/>
      <c r="AQ180" s="370" t="str">
        <f>IF(AND(申込書!$C$49&lt;&gt;"▼プルダウンより選択してください",申込書!$C$49&lt;&gt;"",$G180&lt;&gt;"",申込書!$V$49="特定学年のみ"),"申し込みする","")</f>
        <v/>
      </c>
      <c r="AR180" s="371"/>
      <c r="AS180" s="372"/>
      <c r="AT180" s="373" t="str">
        <f>IF(AND(申込書!$C$50&lt;&gt;"▼プルダウンより選択してください",申込書!$C$50&lt;&gt;"",申込書!$K$22&lt;&gt;"YYYY/MM/DD",$G180&lt;&gt;""),申込書!$K$22,"")</f>
        <v/>
      </c>
      <c r="AU180" s="369" t="str">
        <f>IF(AT180="","",IF(INDEX('コンテンツ＆備考マスタ'!$H:$J,MATCH(学校情報!AT$3,'コンテンツ＆備考マスタ'!$H:$H,0),3)="●",IF(AND(AT180&lt;&gt;"",ISNUMBER(申込書!$AC$22)=TRUE,申込書!$C$50&lt;&gt;"▼プルダウンより選択してください",申込書!$C$50&lt;&gt;""),申込書!$AC$22,""),"-"))</f>
        <v/>
      </c>
      <c r="AV180" s="369"/>
      <c r="AW180" s="369"/>
      <c r="AX180" s="370" t="str">
        <f>IF(AND(申込書!$C$50&lt;&gt;"▼プルダウンより選択してください",申込書!$C$50&lt;&gt;"",$G180&lt;&gt;"",申込書!$V$50="特定学年のみ"),"申し込みする","")</f>
        <v/>
      </c>
      <c r="AY180" s="371"/>
      <c r="AZ180" s="372"/>
      <c r="BA180" s="373" t="str">
        <f>IF(AND(申込書!$C$51&lt;&gt;"▼プルダウンより選択してください",申込書!$C$51&lt;&gt;"",申込書!$K$22&lt;&gt;"YYYY/MM/DD",$G180&lt;&gt;""),申込書!$K$22,"")</f>
        <v/>
      </c>
      <c r="BB180" s="369" t="str">
        <f>IF(BA180="","",IF(INDEX('コンテンツ＆備考マスタ'!$H:$J,MATCH(学校情報!BA$3,'コンテンツ＆備考マスタ'!$H:$H,0),3)="●",IF(AND(BA180&lt;&gt;"",ISNUMBER(申込書!$AC$22)=TRUE,申込書!$C$51&lt;&gt;"▼プルダウンより選択してください",申込書!$C$51&lt;&gt;""),申込書!$AC$22,""),"-"))</f>
        <v/>
      </c>
      <c r="BC180" s="369"/>
      <c r="BD180" s="369"/>
      <c r="BE180" s="370" t="str">
        <f>IF(AND(申込書!$C$51&lt;&gt;"▼プルダウンより選択してください",申込書!$C$51&lt;&gt;"",$G180&lt;&gt;"",申込書!$V$51="特定学年のみ"),"申し込みする","")</f>
        <v/>
      </c>
      <c r="BF180" s="371"/>
      <c r="BG180" s="372"/>
      <c r="BH180" s="373" t="str">
        <f>IF(AND(申込書!$C$52&lt;&gt;"▼プルダウンより選択してください",申込書!$C$52&lt;&gt;"",申込書!$K$22&lt;&gt;"YYYY/MM/DD",$G180&lt;&gt;""),申込書!$K$22,"")</f>
        <v/>
      </c>
      <c r="BI180" s="369" t="str">
        <f>IF(BH180="","",IF(INDEX('コンテンツ＆備考マスタ'!$H:$J,MATCH(学校情報!BH$3,'コンテンツ＆備考マスタ'!$H:$H,0),3)="●",IF(AND(BH180&lt;&gt;"",ISNUMBER(申込書!$AC$22)=TRUE,申込書!$C$52&lt;&gt;"▼プルダウンより選択してください",申込書!$C$52&lt;&gt;""),申込書!$AC$22,""),"-"))</f>
        <v/>
      </c>
      <c r="BJ180" s="369"/>
      <c r="BK180" s="369"/>
      <c r="BL180" s="370" t="str">
        <f>IF(AND(申込書!$C$52&lt;&gt;"▼プルダウンより選択してください",申込書!$C$52&lt;&gt;"",$G180&lt;&gt;"",申込書!$V$52="特定学年のみ"),"申し込みする","")</f>
        <v/>
      </c>
      <c r="BM180" s="371"/>
      <c r="BN180" s="372"/>
      <c r="BO180" s="373" t="str">
        <f>IF(AND(申込書!$C$53&lt;&gt;"▼プルダウンより選択してください",申込書!$C$53&lt;&gt;"",申込書!$K$22&lt;&gt;"YYYY/MM/DD",$G180&lt;&gt;""),申込書!$K$22,"")</f>
        <v/>
      </c>
      <c r="BP180" s="369" t="str">
        <f>IF(BO180="","",IF(INDEX('コンテンツ＆備考マスタ'!$H:$J,MATCH(学校情報!BO$3,'コンテンツ＆備考マスタ'!$H:$H,0),3)="●",IF(AND(BO180&lt;&gt;"",ISNUMBER(申込書!$AC$22)=TRUE,申込書!$C$53&lt;&gt;"▼プルダウンより選択してください",申込書!$C$53&lt;&gt;""),申込書!$AC$22,""),"-"))</f>
        <v/>
      </c>
      <c r="BQ180" s="369"/>
      <c r="BR180" s="369"/>
      <c r="BS180" s="370" t="str">
        <f>IF(AND(申込書!$C$53&lt;&gt;"▼プルダウンより選択してください",申込書!$C$53&lt;&gt;"",$G180&lt;&gt;"",申込書!$V$53="特定学年のみ"),"申し込みする","")</f>
        <v/>
      </c>
      <c r="BT180" s="371"/>
      <c r="BU180" s="372"/>
      <c r="BV180" s="373" t="str">
        <f>IF(AND(申込書!$C$54&lt;&gt;"▼プルダウンより選択してください",申込書!$C$54&lt;&gt;"",申込書!$K$22&lt;&gt;"YYYY/MM/DD",$G180&lt;&gt;""),申込書!$K$22,"")</f>
        <v/>
      </c>
      <c r="BW180" s="369" t="str">
        <f>IF(BV180="","",IF(INDEX('コンテンツ＆備考マスタ'!$H:$J,MATCH(学校情報!BV$3,'コンテンツ＆備考マスタ'!$H:$H,0),3)="●",IF(AND(BV180&lt;&gt;"",ISNUMBER(申込書!$AC$22)=TRUE,申込書!$C$54&lt;&gt;"▼プルダウンより選択してください",申込書!$C$54&lt;&gt;""),申込書!$AC$22,""),"-"))</f>
        <v/>
      </c>
      <c r="BX180" s="369"/>
      <c r="BY180" s="369"/>
      <c r="BZ180" s="370" t="str">
        <f>IF(AND(申込書!$C$54&lt;&gt;"▼プルダウンより選択してください",申込書!$C$54&lt;&gt;"",$G180&lt;&gt;"",申込書!$V$54="特定学年のみ"),"申し込みする","")</f>
        <v/>
      </c>
      <c r="CA180" s="371"/>
      <c r="CB180" s="372"/>
      <c r="CC180" s="373" t="str">
        <f>IF(AND(申込書!$C$55&lt;&gt;"▼プルダウンより選択してください",申込書!$C$55&lt;&gt;"",申込書!$K$22&lt;&gt;"YYYY/MM/DD",$G180&lt;&gt;""),申込書!$K$22,"")</f>
        <v/>
      </c>
      <c r="CD180" s="369" t="str">
        <f>IF(CC180="","",IF(INDEX('コンテンツ＆備考マスタ'!$H:$J,MATCH(学校情報!CC$3,'コンテンツ＆備考マスタ'!$H:$H,0),3)="●",IF(AND(CC180&lt;&gt;"",ISNUMBER(申込書!$AC$22)=TRUE,申込書!$C$55&lt;&gt;"▼プルダウンより選択してください",申込書!$C$55&lt;&gt;""),申込書!$AC$22,""),"-"))</f>
        <v/>
      </c>
      <c r="CE180" s="369"/>
      <c r="CF180" s="369"/>
      <c r="CG180" s="370" t="str">
        <f>IF(AND(申込書!$C$55&lt;&gt;"▼プルダウンより選択してください",申込書!$C$55&lt;&gt;"",$G180&lt;&gt;"",申込書!$V$55="特定学年のみ"),"申し込みする","")</f>
        <v/>
      </c>
      <c r="CH180" s="371"/>
      <c r="CI180" s="372"/>
      <c r="CJ180" s="373" t="str">
        <f>IF(AND(申込書!$C$56&lt;&gt;"▼プルダウンより選択してください",申込書!$C$56&lt;&gt;"",申込書!$K$22&lt;&gt;"YYYY/MM/DD",$G180&lt;&gt;""),申込書!$K$22,"")</f>
        <v/>
      </c>
      <c r="CK180" s="369" t="str">
        <f>IF(CJ180="","",IF(INDEX('コンテンツ＆備考マスタ'!$H:$J,MATCH(学校情報!CJ$3,'コンテンツ＆備考マスタ'!$H:$H,0),3)="●",IF(AND(CJ180&lt;&gt;"",ISNUMBER(申込書!$AC$22)=TRUE,申込書!$C$56&lt;&gt;"▼プルダウンより選択してください",申込書!$C$56&lt;&gt;""),申込書!$AC$22,""),"-"))</f>
        <v/>
      </c>
      <c r="CL180" s="369"/>
      <c r="CM180" s="369"/>
      <c r="CN180" s="370" t="str">
        <f>IF(AND(申込書!$C$56&lt;&gt;"▼プルダウンより選択してください",申込書!$C$56&lt;&gt;"",$G180&lt;&gt;"",申込書!$V$56="特定学年のみ"),"申し込みする","")</f>
        <v/>
      </c>
      <c r="CO180" s="371"/>
      <c r="CP180" s="372"/>
      <c r="CQ180" s="373" t="str">
        <f>IF(AND(申込書!$C$57&lt;&gt;"▼プルダウンより選択してください",申込書!$C$57&lt;&gt;"",申込書!$K$22&lt;&gt;"YYYY/MM/DD",$G180&lt;&gt;""),申込書!$K$22,"")</f>
        <v/>
      </c>
      <c r="CR180" s="369" t="str">
        <f>IF(CQ180="","",IF(INDEX('コンテンツ＆備考マスタ'!$H:$J,MATCH(学校情報!CQ$3,'コンテンツ＆備考マスタ'!$H:$H,0),3)="●",IF(AND(CQ180&lt;&gt;"",ISNUMBER(申込書!$AC$22)=TRUE,申込書!$C$57&lt;&gt;"▼プルダウンより選択してください",申込書!$C$57&lt;&gt;""),申込書!$AC$22,""),"-"))</f>
        <v/>
      </c>
      <c r="CS180" s="369"/>
      <c r="CT180" s="369"/>
      <c r="CU180" s="369" t="str">
        <f>IF(AND(申込書!$C$57&lt;&gt;"▼プルダウンより選択してください",申込書!$C$57&lt;&gt;"",$G180&lt;&gt;"",申込書!$V$57="特定学年のみ"),"申し込みする","")</f>
        <v/>
      </c>
      <c r="CV180" s="371"/>
      <c r="CW180" s="372"/>
      <c r="CX180" s="373" t="str">
        <f>IF(AND(申込書!$C$58&lt;&gt;"▼プルダウンより選択してください",申込書!$C$58&lt;&gt;"",申込書!$K$22&lt;&gt;"YYYY/MM/DD",$G180&lt;&gt;""),申込書!$K$22,"")</f>
        <v/>
      </c>
      <c r="CY180" s="369" t="str">
        <f>IF(CX180="","",IF(INDEX('コンテンツ＆備考マスタ'!$H:$J,MATCH(学校情報!CX$3,'コンテンツ＆備考マスタ'!$H:$H,0),3)="●",IF(AND(CX180&lt;&gt;"",ISNUMBER(申込書!$AC$22)=TRUE,申込書!$C$58&lt;&gt;"▼プルダウンより選択してください",申込書!$C$58&lt;&gt;""),申込書!$AC$22,""),"-"))</f>
        <v/>
      </c>
      <c r="CZ180" s="369"/>
      <c r="DA180" s="369"/>
      <c r="DB180" s="369" t="str">
        <f>IF(AND(申込書!$C$58&lt;&gt;"▼プルダウンより選択してください",申込書!$C$58&lt;&gt;"",$G180&lt;&gt;"",申込書!$V$58="特定学年のみ"),"申し込みする","")</f>
        <v/>
      </c>
      <c r="DC180" s="371"/>
      <c r="DD180" s="372"/>
      <c r="DE180" s="373" t="str">
        <f>IF(AND(申込書!$C$59&lt;&gt;"▼プルダウンより選択してください",申込書!$C$59&lt;&gt;"",申込書!$K$22&lt;&gt;"YYYY/MM/DD",$G180&lt;&gt;""),申込書!$K$22,"")</f>
        <v/>
      </c>
      <c r="DF180" s="369" t="str">
        <f>IF(DE180="","",IF(INDEX('コンテンツ＆備考マスタ'!$H:$J,MATCH(学校情報!DE$3,'コンテンツ＆備考マスタ'!$H:$H,0),3)="●",IF(AND(DE180&lt;&gt;"",ISNUMBER(申込書!$AC$22)=TRUE,申込書!$C$59&lt;&gt;"▼プルダウンより選択してください",申込書!$C$59&lt;&gt;""),申込書!$AC$22,""),"-"))</f>
        <v/>
      </c>
      <c r="DG180" s="369"/>
      <c r="DH180" s="369"/>
      <c r="DI180" s="369" t="str">
        <f>IF(AND(申込書!$C$59&lt;&gt;"▼プルダウンより選択してください",申込書!$C$59&lt;&gt;"",$G180&lt;&gt;"",申込書!$V$59="特定学年のみ"),"申し込みする","")</f>
        <v/>
      </c>
      <c r="DJ180" s="371"/>
      <c r="DK180" s="372"/>
      <c r="DL180" s="373" t="str">
        <f>IF(AND(申込書!$C$60&lt;&gt;"▼プルダウンより選択してください",申込書!$C$60&lt;&gt;"",申込書!$K$22&lt;&gt;"YYYY/MM/DD",$G180&lt;&gt;""),申込書!$K$22,"")</f>
        <v/>
      </c>
      <c r="DM180" s="369" t="str">
        <f>IF(DL180="","",IF(INDEX('コンテンツ＆備考マスタ'!$H:$J,MATCH(学校情報!DL$3,'コンテンツ＆備考マスタ'!$H:$H,0),3)="●",IF(AND(DL180&lt;&gt;"",ISNUMBER(申込書!$AC$22)=TRUE,申込書!$C$60&lt;&gt;"▼プルダウンより選択してください",申込書!$C$60&lt;&gt;""),申込書!$AC$22,""),"-"))</f>
        <v/>
      </c>
      <c r="DN180" s="369"/>
      <c r="DO180" s="369"/>
      <c r="DP180" s="369" t="str">
        <f>IF(AND(申込書!$C$60&lt;&gt;"▼プルダウンより選択してください",申込書!$C$60&lt;&gt;"",$G180&lt;&gt;"",申込書!$V$60="特定学年のみ"),"申し込みする","")</f>
        <v/>
      </c>
      <c r="DQ180" s="371"/>
      <c r="DR180" s="372"/>
      <c r="DS180" s="373" t="str">
        <f>IF(AND(申込書!$C$61&lt;&gt;"▼プルダウンより選択してください",申込書!$C$61&lt;&gt;"",申込書!$K$22&lt;&gt;"YYYY/MM/DD",$G180&lt;&gt;""),申込書!$K$22,"")</f>
        <v/>
      </c>
      <c r="DT180" s="369" t="str">
        <f>IF(DS180="","",IF(INDEX('コンテンツ＆備考マスタ'!$H:$J,MATCH(学校情報!DS$3,'コンテンツ＆備考マスタ'!$H:$H,0),3)="●",IF(AND(DS180&lt;&gt;"",ISNUMBER(申込書!$AC$22)=TRUE,申込書!$C$61&lt;&gt;"▼プルダウンより選択してください",申込書!$C$61&lt;&gt;""),申込書!$AC$22,""),"-"))</f>
        <v/>
      </c>
      <c r="DU180" s="369"/>
      <c r="DV180" s="369"/>
      <c r="DW180" s="369" t="str">
        <f>IF(AND(申込書!$C$61&lt;&gt;"▼プルダウンより選択してください",申込書!$C$61&lt;&gt;"",$G180&lt;&gt;"",申込書!$V$61="特定学年のみ"),"申し込みする","")</f>
        <v/>
      </c>
      <c r="DX180" s="371"/>
      <c r="DY180" s="372"/>
      <c r="DZ180" s="373" t="str">
        <f>IF(AND(申込書!$C$62&lt;&gt;"▼プルダウンより選択してください",申込書!$C$62&lt;&gt;"",申込書!$K$22&lt;&gt;"YYYY/MM/DD",$G180&lt;&gt;""),申込書!$K$22,"")</f>
        <v/>
      </c>
      <c r="EA180" s="369" t="str">
        <f>IF(DZ180="","",IF(INDEX('コンテンツ＆備考マスタ'!$H:$J,MATCH(学校情報!DZ$3,'コンテンツ＆備考マスタ'!$H:$H,0),3)="●",IF(AND(DZ180&lt;&gt;"",ISNUMBER(申込書!$AC$22)=TRUE,申込書!$C$62&lt;&gt;"▼プルダウンより選択してください",申込書!$C$62&lt;&gt;""),申込書!$AC$22,""),"-"))</f>
        <v/>
      </c>
      <c r="EB180" s="369"/>
      <c r="EC180" s="369"/>
      <c r="ED180" s="370" t="str">
        <f>IF(AND(申込書!$C$62&lt;&gt;"▼プルダウンより選択してください",申込書!$C$62&lt;&gt;"",$G180&lt;&gt;"",申込書!$V$62="特定学年のみ"),"申し込みする","")</f>
        <v/>
      </c>
      <c r="EE180" s="371"/>
      <c r="EF180" s="372"/>
      <c r="EG180" s="373" t="str">
        <f>IF(AND(申込書!$C$63&lt;&gt;"▼プルダウンより選択してください",申込書!$C$63&lt;&gt;"",申込書!$K$22&lt;&gt;"YYYY/MM/DD",$G180&lt;&gt;""),申込書!$K$22,"")</f>
        <v/>
      </c>
      <c r="EH180" s="369" t="str">
        <f>IF(EG180="","",IF(INDEX('コンテンツ＆備考マスタ'!$H:$J,MATCH(学校情報!EG$3,'コンテンツ＆備考マスタ'!$H:$H,0),3)="●",IF(AND(EG180&lt;&gt;"",ISNUMBER(申込書!$AC$22)=TRUE,申込書!$C$63&lt;&gt;"▼プルダウンより選択してください",申込書!$C$63&lt;&gt;""),申込書!$AC$22,""),"-"))</f>
        <v/>
      </c>
      <c r="EI180" s="369"/>
      <c r="EJ180" s="369"/>
      <c r="EK180" s="370" t="str">
        <f>IF(AND(申込書!$C$63&lt;&gt;"▼プルダウンより選択してください",申込書!$C$63&lt;&gt;"",$G180&lt;&gt;"",申込書!$V$63="特定学年のみ"),"申し込みする","")</f>
        <v/>
      </c>
      <c r="EL180" s="371"/>
      <c r="EM180" s="372"/>
      <c r="EN180" s="373" t="str">
        <f>IF(AND(申込書!$C$64&lt;&gt;"▼プルダウンより選択してください",申込書!$C$64&lt;&gt;"",申込書!$K$22&lt;&gt;"YYYY/MM/DD",$G180&lt;&gt;""),申込書!$K$22,"")</f>
        <v/>
      </c>
      <c r="EO180" s="369" t="str">
        <f>IF(EN180="","",IF(INDEX('コンテンツ＆備考マスタ'!$H:$J,MATCH(学校情報!EN$3,'コンテンツ＆備考マスタ'!$H:$H,0),3)="●",IF(AND(EN180&lt;&gt;"",ISNUMBER(申込書!$AC$22)=TRUE,申込書!$C$64&lt;&gt;"▼プルダウンより選択してください",申込書!$C$64&lt;&gt;""),申込書!$AC$22,""),"-"))</f>
        <v/>
      </c>
      <c r="EP180" s="369"/>
      <c r="EQ180" s="369"/>
      <c r="ER180" s="370" t="str">
        <f>IF(AND(申込書!$C$64&lt;&gt;"▼プルダウンより選択してください",申込書!$C$64&lt;&gt;"",$G180&lt;&gt;"",申込書!$V$64="特定学年のみ"),"申し込みする","")</f>
        <v/>
      </c>
      <c r="ES180" s="371"/>
      <c r="ET180" s="372"/>
      <c r="EU180" s="373" t="str">
        <f>IF(AND(申込書!$C$65&lt;&gt;"▼プルダウンより選択してください",申込書!$C$65&lt;&gt;"",申込書!$K$22&lt;&gt;"YYYY/MM/DD",$G180&lt;&gt;""),申込書!$K$22,"")</f>
        <v/>
      </c>
      <c r="EV180" s="369" t="str">
        <f>IF(EU180="","",IF(INDEX('コンテンツ＆備考マスタ'!$H:$J,MATCH(学校情報!EU$3,'コンテンツ＆備考マスタ'!$H:$H,0),3)="●",IF(AND(EU180&lt;&gt;"",ISNUMBER(申込書!$AC$22)=TRUE,申込書!$C$65&lt;&gt;"▼プルダウンより選択してください",申込書!$C$65&lt;&gt;""),申込書!$AC$22,""),"-"))</f>
        <v/>
      </c>
      <c r="EW180" s="369"/>
      <c r="EX180" s="369"/>
      <c r="EY180" s="370" t="str">
        <f>IF(AND(申込書!$C$65&lt;&gt;"▼プルダウンより選択してください",申込書!$C$65&lt;&gt;"",$G180&lt;&gt;"",申込書!$V$65="特定学年のみ"),"申し込みする","")</f>
        <v/>
      </c>
      <c r="EZ180" s="371"/>
      <c r="FA180" s="372"/>
      <c r="FB180" s="373" t="str">
        <f>IF(AND(申込書!$C$66&lt;&gt;"▼プルダウンより選択してください",申込書!$C$66&lt;&gt;"",申込書!$K$22&lt;&gt;"YYYY/MM/DD",$G180&lt;&gt;""),申込書!$K$22,"")</f>
        <v/>
      </c>
      <c r="FC180" s="369" t="str">
        <f>IF(FB180="","",IF(INDEX('コンテンツ＆備考マスタ'!$H:$J,MATCH(学校情報!FB$3,'コンテンツ＆備考マスタ'!$H:$H,0),3)="●",IF(AND(FB180&lt;&gt;"",ISNUMBER(申込書!$AC$22)=TRUE,申込書!$C$66&lt;&gt;"▼プルダウンより選択してください",申込書!$C$66&lt;&gt;""),申込書!$AC$22,""),"-"))</f>
        <v/>
      </c>
      <c r="FD180" s="369"/>
      <c r="FE180" s="369"/>
      <c r="FF180" s="370" t="str">
        <f>IF(AND(申込書!$C$66&lt;&gt;"▼プルダウンより選択してください",申込書!$C$66&lt;&gt;"",$G180&lt;&gt;"",申込書!$V$66="特定学年のみ"),"申し込みする","")</f>
        <v/>
      </c>
      <c r="FG180" s="371"/>
      <c r="FH180" s="372"/>
      <c r="FI180" s="373" t="str">
        <f>IF(AND(申込書!$C$67&lt;&gt;"▼プルダウンより選択してください",申込書!$C$67&lt;&gt;"",申込書!$K$22&lt;&gt;"YYYY/MM/DD",$G180&lt;&gt;""),申込書!$K$22,"")</f>
        <v/>
      </c>
      <c r="FJ180" s="369" t="str">
        <f>IF(FI180="","",IF(INDEX('コンテンツ＆備考マスタ'!$H:$J,MATCH(学校情報!FI$3,'コンテンツ＆備考マスタ'!$H:$H,0),3)="●",IF(AND(FI180&lt;&gt;"",ISNUMBER(申込書!$AC$22)=TRUE,申込書!$C$67&lt;&gt;"▼プルダウンより選択してください",申込書!$C$67&lt;&gt;""),申込書!$AC$22,""),"-"))</f>
        <v/>
      </c>
      <c r="FK180" s="369"/>
      <c r="FL180" s="369"/>
      <c r="FM180" s="370" t="str">
        <f>IF(AND(申込書!$C$67&lt;&gt;"▼プルダウンより選択してください",申込書!$C$67&lt;&gt;"",$G180&lt;&gt;"",申込書!$V$67="特定学年のみ"),"申し込みする","")</f>
        <v/>
      </c>
      <c r="FN180" s="371"/>
      <c r="FO180" s="372"/>
      <c r="FP180" s="373" t="str">
        <f>IF(AND(申込書!$C$68&lt;&gt;"▼プルダウンより選択してください",申込書!$C$68&lt;&gt;"",申込書!$K$22&lt;&gt;"YYYY/MM/DD",$G180&lt;&gt;""),申込書!$K$22,"")</f>
        <v/>
      </c>
      <c r="FQ180" s="369" t="str">
        <f>IF(FP180="","",IF(INDEX('コンテンツ＆備考マスタ'!$H:$J,MATCH(学校情報!FP$3,'コンテンツ＆備考マスタ'!$H:$H,0),3)="●",IF(AND(FP180&lt;&gt;"",ISNUMBER(申込書!$AC$22)=TRUE,申込書!$C$68&lt;&gt;"▼プルダウンより選択してください",申込書!$C$68&lt;&gt;""),申込書!$AC$22,""),"-"))</f>
        <v/>
      </c>
      <c r="FR180" s="369"/>
      <c r="FS180" s="369"/>
      <c r="FT180" s="370" t="str">
        <f>IF(AND(申込書!$C$68&lt;&gt;"▼プルダウンより選択してください",申込書!$C$68&lt;&gt;"",$G180&lt;&gt;"",申込書!$V$68="特定学年のみ"),"申し込みする","")</f>
        <v/>
      </c>
      <c r="FU180" s="371"/>
      <c r="FV180" s="372"/>
      <c r="FW180" s="373" t="str">
        <f>IF(AND(申込書!$C$69&lt;&gt;"▼プルダウンより選択してください",申込書!$C$69&lt;&gt;"",申込書!$K$22&lt;&gt;"YYYY/MM/DD",$G180&lt;&gt;""),申込書!$K$22,"")</f>
        <v/>
      </c>
      <c r="FX180" s="369" t="str">
        <f>IF(FW180="","",IF(INDEX('コンテンツ＆備考マスタ'!$H:$J,MATCH(学校情報!FW$3,'コンテンツ＆備考マスタ'!$H:$H,0),3)="●",IF(AND(FW180&lt;&gt;"",ISNUMBER(申込書!$AC$22)=TRUE,申込書!$C$69&lt;&gt;"▼プルダウンより選択してください",申込書!$C$69&lt;&gt;""),申込書!$AC$22,""),"-"))</f>
        <v/>
      </c>
      <c r="FY180" s="369"/>
      <c r="FZ180" s="369"/>
      <c r="GA180" s="370" t="str">
        <f>IF(AND(申込書!$C$69&lt;&gt;"▼プルダウンより選択してください",申込書!$C$69&lt;&gt;"",$G180&lt;&gt;"",申込書!$V$69="特定学年のみ"),"申し込みする","")</f>
        <v/>
      </c>
      <c r="GB180" s="371"/>
      <c r="GC180" s="372"/>
      <c r="GD180" s="373" t="str">
        <f>IF(AND(申込書!$C$70&lt;&gt;"▼プルダウンより選択してください",申込書!$C$70&lt;&gt;"",申込書!$K$22&lt;&gt;"YYYY/MM/DD",$G180&lt;&gt;""),申込書!$K$22,"")</f>
        <v/>
      </c>
      <c r="GE180" s="369" t="str">
        <f>IF(GD180="","",IF(INDEX('コンテンツ＆備考マスタ'!$H:$J,MATCH(学校情報!GD$3,'コンテンツ＆備考マスタ'!$H:$H,0),3)="●",IF(AND(GD180&lt;&gt;"",ISNUMBER(申込書!$AC$22)=TRUE,申込書!$C$70&lt;&gt;"▼プルダウンより選択してください",申込書!$C$70&lt;&gt;""),申込書!$AC$22,""),"-"))</f>
        <v/>
      </c>
      <c r="GF180" s="369"/>
      <c r="GG180" s="369"/>
      <c r="GH180" s="370" t="str">
        <f>IF(AND(申込書!$C$70&lt;&gt;"▼プルダウンより選択してください",申込書!$C$70&lt;&gt;"",$G180&lt;&gt;"",申込書!$V$70="特定学年のみ"),"申し込みする","")</f>
        <v/>
      </c>
      <c r="GI180" s="371"/>
      <c r="GJ180" s="372"/>
      <c r="GK180" s="373" t="str">
        <f>IF(AND(申込書!$C$71&lt;&gt;"▼プルダウンより選択してください",申込書!$C$71&lt;&gt;"",申込書!$K$22&lt;&gt;"YYYY/MM/DD",$G180&lt;&gt;""),申込書!$K$22,"")</f>
        <v/>
      </c>
      <c r="GL180" s="369" t="str">
        <f>IF(GK180="","",IF(INDEX('コンテンツ＆備考マスタ'!$H:$J,MATCH(学校情報!GK$3,'コンテンツ＆備考マスタ'!$H:$H,0),3)="●",IF(AND(GK180&lt;&gt;"",ISNUMBER(申込書!$AC$22)=TRUE,申込書!$C$71&lt;&gt;"▼プルダウンより選択してください",申込書!$C$71&lt;&gt;""),申込書!$AC$22,""),"-"))</f>
        <v/>
      </c>
      <c r="GM180" s="369"/>
      <c r="GN180" s="369"/>
      <c r="GO180" s="370" t="str">
        <f>IF(AND(申込書!$C$71&lt;&gt;"▼プルダウンより選択してください",申込書!$C$71&lt;&gt;"",$G180&lt;&gt;"",申込書!$V$71="特定学年のみ"),"申し込みする","")</f>
        <v/>
      </c>
      <c r="GP180" s="371"/>
      <c r="GQ180" s="372"/>
      <c r="GR180" s="373" t="str">
        <f>IF(AND(申込書!$C$72&lt;&gt;"▼プルダウンより選択してください",申込書!$C$72&lt;&gt;"",申込書!$K$22&lt;&gt;"YYYY/MM/DD",$G180&lt;&gt;""),申込書!$K$22,"")</f>
        <v/>
      </c>
      <c r="GS180" s="369" t="str">
        <f>IF(GR180="","",IF(INDEX('コンテンツ＆備考マスタ'!$H:$J,MATCH(学校情報!GR$3,'コンテンツ＆備考マスタ'!$H:$H,0),3)="●",IF(AND(GR180&lt;&gt;"",ISNUMBER(申込書!$AC$22)=TRUE,申込書!$C$72&lt;&gt;"▼プルダウンより選択してください",申込書!$C$72&lt;&gt;""),申込書!$AC$22,""),"-"))</f>
        <v/>
      </c>
      <c r="GT180" s="369"/>
      <c r="GU180" s="369"/>
      <c r="GV180" s="370" t="str">
        <f>IF(AND(申込書!$C$72&lt;&gt;"▼プルダウンより選択してください",申込書!$C$72&lt;&gt;"",$G180&lt;&gt;"",申込書!$V$72="特定学年のみ"),"申し込みする","")</f>
        <v/>
      </c>
      <c r="GW180" s="371"/>
      <c r="GX180" s="372"/>
      <c r="GY180" s="373" t="str">
        <f>IF(AND(申込書!$C$73&lt;&gt;"▼プルダウンより選択してください",申込書!$C$73&lt;&gt;"",申込書!$K$22&lt;&gt;"YYYY/MM/DD",$G180&lt;&gt;""),申込書!$K$22,"")</f>
        <v/>
      </c>
      <c r="GZ180" s="369" t="str">
        <f>IF(GY180="","",IF(INDEX('コンテンツ＆備考マスタ'!$H:$J,MATCH(学校情報!GY$3,'コンテンツ＆備考マスタ'!$H:$H,0),3)="●",IF(AND(GY180&lt;&gt;"",ISNUMBER(申込書!$AC$22)=TRUE,申込書!$C$73&lt;&gt;"▼プルダウンより選択してください",申込書!$C$73&lt;&gt;""),申込書!$AC$22,""),"-"))</f>
        <v/>
      </c>
      <c r="HA180" s="369"/>
      <c r="HB180" s="369"/>
      <c r="HC180" s="370" t="str">
        <f>IF(AND(申込書!$C$73&lt;&gt;"▼プルダウンより選択してください",申込書!$C$73&lt;&gt;"",$G180&lt;&gt;"",申込書!$V$73="特定学年のみ"),"申し込みする","")</f>
        <v/>
      </c>
      <c r="HD180" s="371"/>
      <c r="HE180" s="372"/>
      <c r="HF180" s="373" t="str">
        <f>IF(AND(申込書!$C$74&lt;&gt;"▼プルダウンより選択してください",申込書!$C$74&lt;&gt;"",申込書!$K$22&lt;&gt;"YYYY/MM/DD",$G180&lt;&gt;""),申込書!$K$22,"")</f>
        <v/>
      </c>
      <c r="HG180" s="369" t="str">
        <f>IF(HF180="","",IF(INDEX('コンテンツ＆備考マスタ'!$H:$J,MATCH(学校情報!HF$3,'コンテンツ＆備考マスタ'!$H:$H,0),3)="●",IF(AND(HF180&lt;&gt;"",ISNUMBER(申込書!$AC$22)=TRUE,申込書!$C$74&lt;&gt;"▼プルダウンより選択してください",申込書!$C$74&lt;&gt;""),申込書!$AC$22,""),"-"))</f>
        <v/>
      </c>
      <c r="HH180" s="369"/>
      <c r="HI180" s="369"/>
      <c r="HJ180" s="370" t="str">
        <f>IF(AND(申込書!$C$74&lt;&gt;"▼プルダウンより選択してください",申込書!$C$74&lt;&gt;"",$G180&lt;&gt;"",申込書!$V$74="特定学年のみ"),"申し込みする","")</f>
        <v/>
      </c>
      <c r="HK180" s="371"/>
      <c r="HL180" s="372"/>
      <c r="HM180" s="373" t="str">
        <f>IF(AND(申込書!$C$75&lt;&gt;"▼プルダウンより選択してください",申込書!$C$75&lt;&gt;"",申込書!$K$22&lt;&gt;"YYYY/MM/DD",$G180&lt;&gt;""),申込書!$K$22,"")</f>
        <v/>
      </c>
      <c r="HN180" s="369" t="str">
        <f>IF(HM180="","",IF(INDEX('コンテンツ＆備考マスタ'!$H:$J,MATCH(学校情報!HM$3,'コンテンツ＆備考マスタ'!$H:$H,0),3)="●",IF(AND(HM180&lt;&gt;"",ISNUMBER(申込書!$AC$22)=TRUE,申込書!$C$75&lt;&gt;"▼プルダウンより選択してください",申込書!$C$75&lt;&gt;""),申込書!$AC$22,""),"-"))</f>
        <v/>
      </c>
      <c r="HO180" s="369"/>
      <c r="HP180" s="369"/>
      <c r="HQ180" s="370" t="str">
        <f>IF(AND(申込書!$C$75&lt;&gt;"▼プルダウンより選択してください",申込書!$C$75&lt;&gt;"",$G180&lt;&gt;"",申込書!$V$75="特定学年のみ"),"申し込みする","")</f>
        <v/>
      </c>
      <c r="HR180" s="371"/>
      <c r="HS180" s="371"/>
      <c r="HT180" s="374" t="str">
        <f>IF(AND(申込書!$C$76&lt;&gt;"▼プルダウンより選択してください",申込書!$C$76&lt;&gt;"",申込書!$K$22&lt;&gt;"YYYY/MM/DD",$G180&lt;&gt;""),申込書!$K$22,"")</f>
        <v/>
      </c>
      <c r="HU180" s="369" t="str">
        <f>IF(HT180="","",IF(INDEX('コンテンツ＆備考マスタ'!$H:$J,MATCH(学校情報!HT$3,'コンテンツ＆備考マスタ'!$H:$H,0),3)="●",IF(AND(HT180&lt;&gt;"",ISNUMBER(申込書!$AC$22)=TRUE,申込書!$C$76&lt;&gt;"▼プルダウンより選択してください",申込書!$C$76&lt;&gt;""),申込書!$AC$22,""),"-"))</f>
        <v/>
      </c>
      <c r="HV180" s="369"/>
      <c r="HW180" s="369"/>
      <c r="HX180" s="370" t="str">
        <f>IF(AND(申込書!$C$76&lt;&gt;"▼プルダウンより選択してください",申込書!$C$76&lt;&gt;"",$G180&lt;&gt;"",申込書!$V$76="特定学年のみ"),"申し込みする","")</f>
        <v/>
      </c>
      <c r="HY180" s="371"/>
      <c r="HZ180" s="372"/>
      <c r="IA180" s="69"/>
    </row>
    <row r="181" spans="2:235" ht="26.85" hidden="1" customHeight="1" outlineLevel="1">
      <c r="B181" s="365">
        <f t="shared" si="6"/>
        <v>176</v>
      </c>
      <c r="C181" s="55"/>
      <c r="D181" s="56"/>
      <c r="E181" s="154"/>
      <c r="F181" s="57"/>
      <c r="G181" s="58"/>
      <c r="H181" s="59"/>
      <c r="I181" s="60"/>
      <c r="J181" s="61"/>
      <c r="K181" s="366" t="str">
        <f t="shared" si="7"/>
        <v/>
      </c>
      <c r="L181" s="62"/>
      <c r="M181" s="322"/>
      <c r="N181" s="63"/>
      <c r="O181" s="64"/>
      <c r="P181" s="367" t="str">
        <f t="shared" si="8"/>
        <v/>
      </c>
      <c r="Q181" s="65"/>
      <c r="R181" s="66"/>
      <c r="S181" s="67"/>
      <c r="T181" s="68"/>
      <c r="U181" s="68"/>
      <c r="V181" s="68"/>
      <c r="W181" s="66"/>
      <c r="X181" s="281"/>
      <c r="Y181" s="368" t="str">
        <f>IF(AND(申込書!$C$47&lt;&gt;"▼プルダウンより選択してください",申込書!$C$47&lt;&gt;"",申込書!$K$22&lt;&gt;"YYYY/MM/DD",$G181&lt;&gt;""),申込書!$K$22,"")</f>
        <v/>
      </c>
      <c r="Z181" s="369" t="str">
        <f>IF(Y181="","",IF(INDEX('コンテンツ＆備考マスタ'!$H:$J,MATCH(学校情報!Y$3,'コンテンツ＆備考マスタ'!$H:$H,0),3)="●",IF(AND(Y181&lt;&gt;"",ISNUMBER(申込書!$AC$22)=TRUE,申込書!$C$47&lt;&gt;"▼プルダウンより選択してください",申込書!$C$47&lt;&gt;""),申込書!$AC$22,""),"-"))</f>
        <v/>
      </c>
      <c r="AA181" s="369"/>
      <c r="AB181" s="369"/>
      <c r="AC181" s="370" t="str">
        <f>IF(AND(申込書!$C$47&lt;&gt;"▼プルダウンより選択してください",申込書!$C$47&lt;&gt;"",$G181&lt;&gt;"",申込書!$V$47="特定学年のみ"),"申し込みする","")</f>
        <v/>
      </c>
      <c r="AD181" s="371"/>
      <c r="AE181" s="372"/>
      <c r="AF181" s="373" t="str">
        <f>IF(AND(申込書!$C$48&lt;&gt;"▼プルダウンより選択してください",申込書!$C$48&lt;&gt;"",申込書!$K$22&lt;&gt;"YYYY/MM/DD",$G181&lt;&gt;""),申込書!$K$22,"")</f>
        <v/>
      </c>
      <c r="AG181" s="369" t="str">
        <f>IF(AF181="","",IF(INDEX('コンテンツ＆備考マスタ'!$H:$J,MATCH(学校情報!AF$3,'コンテンツ＆備考マスタ'!$H:$H,0),3)="●",IF(AND(AF181&lt;&gt;"",ISNUMBER(申込書!$AC$22)=TRUE,申込書!$C$48&lt;&gt;"▼プルダウンより選択してください",申込書!$C$48&lt;&gt;""),申込書!$AC$22,""),"-"))</f>
        <v/>
      </c>
      <c r="AH181" s="369"/>
      <c r="AI181" s="369"/>
      <c r="AJ181" s="370" t="str">
        <f>IF(AND(申込書!$C$48&lt;&gt;"▼プルダウンより選択してください",申込書!$C$48&lt;&gt;"",$G181&lt;&gt;"",申込書!$V$48="特定学年のみ"),"申し込みする","")</f>
        <v/>
      </c>
      <c r="AK181" s="371"/>
      <c r="AL181" s="372"/>
      <c r="AM181" s="373" t="str">
        <f>IF(AND(申込書!$C$49&lt;&gt;"▼プルダウンより選択してください",申込書!$C$49&lt;&gt;"",申込書!$K$22&lt;&gt;"YYYY/MM/DD",$G181&lt;&gt;""),申込書!$K$22,"")</f>
        <v/>
      </c>
      <c r="AN181" s="369" t="str">
        <f>IF(AM181="","",IF(INDEX('コンテンツ＆備考マスタ'!$H:$J,MATCH(学校情報!AM$3,'コンテンツ＆備考マスタ'!$H:$H,0),3)="●",IF(AND(AM181&lt;&gt;"",ISNUMBER(申込書!$AC$22)=TRUE,申込書!$C$49&lt;&gt;"▼プルダウンより選択してください",申込書!$C$49&lt;&gt;""),申込書!$AC$22,""),"-"))</f>
        <v/>
      </c>
      <c r="AO181" s="369"/>
      <c r="AP181" s="369"/>
      <c r="AQ181" s="370" t="str">
        <f>IF(AND(申込書!$C$49&lt;&gt;"▼プルダウンより選択してください",申込書!$C$49&lt;&gt;"",$G181&lt;&gt;"",申込書!$V$49="特定学年のみ"),"申し込みする","")</f>
        <v/>
      </c>
      <c r="AR181" s="371"/>
      <c r="AS181" s="372"/>
      <c r="AT181" s="373" t="str">
        <f>IF(AND(申込書!$C$50&lt;&gt;"▼プルダウンより選択してください",申込書!$C$50&lt;&gt;"",申込書!$K$22&lt;&gt;"YYYY/MM/DD",$G181&lt;&gt;""),申込書!$K$22,"")</f>
        <v/>
      </c>
      <c r="AU181" s="369" t="str">
        <f>IF(AT181="","",IF(INDEX('コンテンツ＆備考マスタ'!$H:$J,MATCH(学校情報!AT$3,'コンテンツ＆備考マスタ'!$H:$H,0),3)="●",IF(AND(AT181&lt;&gt;"",ISNUMBER(申込書!$AC$22)=TRUE,申込書!$C$50&lt;&gt;"▼プルダウンより選択してください",申込書!$C$50&lt;&gt;""),申込書!$AC$22,""),"-"))</f>
        <v/>
      </c>
      <c r="AV181" s="369"/>
      <c r="AW181" s="369"/>
      <c r="AX181" s="370" t="str">
        <f>IF(AND(申込書!$C$50&lt;&gt;"▼プルダウンより選択してください",申込書!$C$50&lt;&gt;"",$G181&lt;&gt;"",申込書!$V$50="特定学年のみ"),"申し込みする","")</f>
        <v/>
      </c>
      <c r="AY181" s="371"/>
      <c r="AZ181" s="372"/>
      <c r="BA181" s="373" t="str">
        <f>IF(AND(申込書!$C$51&lt;&gt;"▼プルダウンより選択してください",申込書!$C$51&lt;&gt;"",申込書!$K$22&lt;&gt;"YYYY/MM/DD",$G181&lt;&gt;""),申込書!$K$22,"")</f>
        <v/>
      </c>
      <c r="BB181" s="369" t="str">
        <f>IF(BA181="","",IF(INDEX('コンテンツ＆備考マスタ'!$H:$J,MATCH(学校情報!BA$3,'コンテンツ＆備考マスタ'!$H:$H,0),3)="●",IF(AND(BA181&lt;&gt;"",ISNUMBER(申込書!$AC$22)=TRUE,申込書!$C$51&lt;&gt;"▼プルダウンより選択してください",申込書!$C$51&lt;&gt;""),申込書!$AC$22,""),"-"))</f>
        <v/>
      </c>
      <c r="BC181" s="369"/>
      <c r="BD181" s="369"/>
      <c r="BE181" s="370" t="str">
        <f>IF(AND(申込書!$C$51&lt;&gt;"▼プルダウンより選択してください",申込書!$C$51&lt;&gt;"",$G181&lt;&gt;"",申込書!$V$51="特定学年のみ"),"申し込みする","")</f>
        <v/>
      </c>
      <c r="BF181" s="371"/>
      <c r="BG181" s="372"/>
      <c r="BH181" s="373" t="str">
        <f>IF(AND(申込書!$C$52&lt;&gt;"▼プルダウンより選択してください",申込書!$C$52&lt;&gt;"",申込書!$K$22&lt;&gt;"YYYY/MM/DD",$G181&lt;&gt;""),申込書!$K$22,"")</f>
        <v/>
      </c>
      <c r="BI181" s="369" t="str">
        <f>IF(BH181="","",IF(INDEX('コンテンツ＆備考マスタ'!$H:$J,MATCH(学校情報!BH$3,'コンテンツ＆備考マスタ'!$H:$H,0),3)="●",IF(AND(BH181&lt;&gt;"",ISNUMBER(申込書!$AC$22)=TRUE,申込書!$C$52&lt;&gt;"▼プルダウンより選択してください",申込書!$C$52&lt;&gt;""),申込書!$AC$22,""),"-"))</f>
        <v/>
      </c>
      <c r="BJ181" s="369"/>
      <c r="BK181" s="369"/>
      <c r="BL181" s="370" t="str">
        <f>IF(AND(申込書!$C$52&lt;&gt;"▼プルダウンより選択してください",申込書!$C$52&lt;&gt;"",$G181&lt;&gt;"",申込書!$V$52="特定学年のみ"),"申し込みする","")</f>
        <v/>
      </c>
      <c r="BM181" s="371"/>
      <c r="BN181" s="372"/>
      <c r="BO181" s="373" t="str">
        <f>IF(AND(申込書!$C$53&lt;&gt;"▼プルダウンより選択してください",申込書!$C$53&lt;&gt;"",申込書!$K$22&lt;&gt;"YYYY/MM/DD",$G181&lt;&gt;""),申込書!$K$22,"")</f>
        <v/>
      </c>
      <c r="BP181" s="369" t="str">
        <f>IF(BO181="","",IF(INDEX('コンテンツ＆備考マスタ'!$H:$J,MATCH(学校情報!BO$3,'コンテンツ＆備考マスタ'!$H:$H,0),3)="●",IF(AND(BO181&lt;&gt;"",ISNUMBER(申込書!$AC$22)=TRUE,申込書!$C$53&lt;&gt;"▼プルダウンより選択してください",申込書!$C$53&lt;&gt;""),申込書!$AC$22,""),"-"))</f>
        <v/>
      </c>
      <c r="BQ181" s="369"/>
      <c r="BR181" s="369"/>
      <c r="BS181" s="370" t="str">
        <f>IF(AND(申込書!$C$53&lt;&gt;"▼プルダウンより選択してください",申込書!$C$53&lt;&gt;"",$G181&lt;&gt;"",申込書!$V$53="特定学年のみ"),"申し込みする","")</f>
        <v/>
      </c>
      <c r="BT181" s="371"/>
      <c r="BU181" s="372"/>
      <c r="BV181" s="373" t="str">
        <f>IF(AND(申込書!$C$54&lt;&gt;"▼プルダウンより選択してください",申込書!$C$54&lt;&gt;"",申込書!$K$22&lt;&gt;"YYYY/MM/DD",$G181&lt;&gt;""),申込書!$K$22,"")</f>
        <v/>
      </c>
      <c r="BW181" s="369" t="str">
        <f>IF(BV181="","",IF(INDEX('コンテンツ＆備考マスタ'!$H:$J,MATCH(学校情報!BV$3,'コンテンツ＆備考マスタ'!$H:$H,0),3)="●",IF(AND(BV181&lt;&gt;"",ISNUMBER(申込書!$AC$22)=TRUE,申込書!$C$54&lt;&gt;"▼プルダウンより選択してください",申込書!$C$54&lt;&gt;""),申込書!$AC$22,""),"-"))</f>
        <v/>
      </c>
      <c r="BX181" s="369"/>
      <c r="BY181" s="369"/>
      <c r="BZ181" s="370" t="str">
        <f>IF(AND(申込書!$C$54&lt;&gt;"▼プルダウンより選択してください",申込書!$C$54&lt;&gt;"",$G181&lt;&gt;"",申込書!$V$54="特定学年のみ"),"申し込みする","")</f>
        <v/>
      </c>
      <c r="CA181" s="371"/>
      <c r="CB181" s="372"/>
      <c r="CC181" s="373" t="str">
        <f>IF(AND(申込書!$C$55&lt;&gt;"▼プルダウンより選択してください",申込書!$C$55&lt;&gt;"",申込書!$K$22&lt;&gt;"YYYY/MM/DD",$G181&lt;&gt;""),申込書!$K$22,"")</f>
        <v/>
      </c>
      <c r="CD181" s="369" t="str">
        <f>IF(CC181="","",IF(INDEX('コンテンツ＆備考マスタ'!$H:$J,MATCH(学校情報!CC$3,'コンテンツ＆備考マスタ'!$H:$H,0),3)="●",IF(AND(CC181&lt;&gt;"",ISNUMBER(申込書!$AC$22)=TRUE,申込書!$C$55&lt;&gt;"▼プルダウンより選択してください",申込書!$C$55&lt;&gt;""),申込書!$AC$22,""),"-"))</f>
        <v/>
      </c>
      <c r="CE181" s="369"/>
      <c r="CF181" s="369"/>
      <c r="CG181" s="370" t="str">
        <f>IF(AND(申込書!$C$55&lt;&gt;"▼プルダウンより選択してください",申込書!$C$55&lt;&gt;"",$G181&lt;&gt;"",申込書!$V$55="特定学年のみ"),"申し込みする","")</f>
        <v/>
      </c>
      <c r="CH181" s="371"/>
      <c r="CI181" s="372"/>
      <c r="CJ181" s="373" t="str">
        <f>IF(AND(申込書!$C$56&lt;&gt;"▼プルダウンより選択してください",申込書!$C$56&lt;&gt;"",申込書!$K$22&lt;&gt;"YYYY/MM/DD",$G181&lt;&gt;""),申込書!$K$22,"")</f>
        <v/>
      </c>
      <c r="CK181" s="369" t="str">
        <f>IF(CJ181="","",IF(INDEX('コンテンツ＆備考マスタ'!$H:$J,MATCH(学校情報!CJ$3,'コンテンツ＆備考マスタ'!$H:$H,0),3)="●",IF(AND(CJ181&lt;&gt;"",ISNUMBER(申込書!$AC$22)=TRUE,申込書!$C$56&lt;&gt;"▼プルダウンより選択してください",申込書!$C$56&lt;&gt;""),申込書!$AC$22,""),"-"))</f>
        <v/>
      </c>
      <c r="CL181" s="369"/>
      <c r="CM181" s="369"/>
      <c r="CN181" s="370" t="str">
        <f>IF(AND(申込書!$C$56&lt;&gt;"▼プルダウンより選択してください",申込書!$C$56&lt;&gt;"",$G181&lt;&gt;"",申込書!$V$56="特定学年のみ"),"申し込みする","")</f>
        <v/>
      </c>
      <c r="CO181" s="371"/>
      <c r="CP181" s="372"/>
      <c r="CQ181" s="373" t="str">
        <f>IF(AND(申込書!$C$57&lt;&gt;"▼プルダウンより選択してください",申込書!$C$57&lt;&gt;"",申込書!$K$22&lt;&gt;"YYYY/MM/DD",$G181&lt;&gt;""),申込書!$K$22,"")</f>
        <v/>
      </c>
      <c r="CR181" s="369" t="str">
        <f>IF(CQ181="","",IF(INDEX('コンテンツ＆備考マスタ'!$H:$J,MATCH(学校情報!CQ$3,'コンテンツ＆備考マスタ'!$H:$H,0),3)="●",IF(AND(CQ181&lt;&gt;"",ISNUMBER(申込書!$AC$22)=TRUE,申込書!$C$57&lt;&gt;"▼プルダウンより選択してください",申込書!$C$57&lt;&gt;""),申込書!$AC$22,""),"-"))</f>
        <v/>
      </c>
      <c r="CS181" s="369"/>
      <c r="CT181" s="369"/>
      <c r="CU181" s="369" t="str">
        <f>IF(AND(申込書!$C$57&lt;&gt;"▼プルダウンより選択してください",申込書!$C$57&lt;&gt;"",$G181&lt;&gt;"",申込書!$V$57="特定学年のみ"),"申し込みする","")</f>
        <v/>
      </c>
      <c r="CV181" s="371"/>
      <c r="CW181" s="372"/>
      <c r="CX181" s="373" t="str">
        <f>IF(AND(申込書!$C$58&lt;&gt;"▼プルダウンより選択してください",申込書!$C$58&lt;&gt;"",申込書!$K$22&lt;&gt;"YYYY/MM/DD",$G181&lt;&gt;""),申込書!$K$22,"")</f>
        <v/>
      </c>
      <c r="CY181" s="369" t="str">
        <f>IF(CX181="","",IF(INDEX('コンテンツ＆備考マスタ'!$H:$J,MATCH(学校情報!CX$3,'コンテンツ＆備考マスタ'!$H:$H,0),3)="●",IF(AND(CX181&lt;&gt;"",ISNUMBER(申込書!$AC$22)=TRUE,申込書!$C$58&lt;&gt;"▼プルダウンより選択してください",申込書!$C$58&lt;&gt;""),申込書!$AC$22,""),"-"))</f>
        <v/>
      </c>
      <c r="CZ181" s="369"/>
      <c r="DA181" s="369"/>
      <c r="DB181" s="369" t="str">
        <f>IF(AND(申込書!$C$58&lt;&gt;"▼プルダウンより選択してください",申込書!$C$58&lt;&gt;"",$G181&lt;&gt;"",申込書!$V$58="特定学年のみ"),"申し込みする","")</f>
        <v/>
      </c>
      <c r="DC181" s="371"/>
      <c r="DD181" s="372"/>
      <c r="DE181" s="373" t="str">
        <f>IF(AND(申込書!$C$59&lt;&gt;"▼プルダウンより選択してください",申込書!$C$59&lt;&gt;"",申込書!$K$22&lt;&gt;"YYYY/MM/DD",$G181&lt;&gt;""),申込書!$K$22,"")</f>
        <v/>
      </c>
      <c r="DF181" s="369" t="str">
        <f>IF(DE181="","",IF(INDEX('コンテンツ＆備考マスタ'!$H:$J,MATCH(学校情報!DE$3,'コンテンツ＆備考マスタ'!$H:$H,0),3)="●",IF(AND(DE181&lt;&gt;"",ISNUMBER(申込書!$AC$22)=TRUE,申込書!$C$59&lt;&gt;"▼プルダウンより選択してください",申込書!$C$59&lt;&gt;""),申込書!$AC$22,""),"-"))</f>
        <v/>
      </c>
      <c r="DG181" s="369"/>
      <c r="DH181" s="369"/>
      <c r="DI181" s="369" t="str">
        <f>IF(AND(申込書!$C$59&lt;&gt;"▼プルダウンより選択してください",申込書!$C$59&lt;&gt;"",$G181&lt;&gt;"",申込書!$V$59="特定学年のみ"),"申し込みする","")</f>
        <v/>
      </c>
      <c r="DJ181" s="371"/>
      <c r="DK181" s="372"/>
      <c r="DL181" s="373" t="str">
        <f>IF(AND(申込書!$C$60&lt;&gt;"▼プルダウンより選択してください",申込書!$C$60&lt;&gt;"",申込書!$K$22&lt;&gt;"YYYY/MM/DD",$G181&lt;&gt;""),申込書!$K$22,"")</f>
        <v/>
      </c>
      <c r="DM181" s="369" t="str">
        <f>IF(DL181="","",IF(INDEX('コンテンツ＆備考マスタ'!$H:$J,MATCH(学校情報!DL$3,'コンテンツ＆備考マスタ'!$H:$H,0),3)="●",IF(AND(DL181&lt;&gt;"",ISNUMBER(申込書!$AC$22)=TRUE,申込書!$C$60&lt;&gt;"▼プルダウンより選択してください",申込書!$C$60&lt;&gt;""),申込書!$AC$22,""),"-"))</f>
        <v/>
      </c>
      <c r="DN181" s="369"/>
      <c r="DO181" s="369"/>
      <c r="DP181" s="369" t="str">
        <f>IF(AND(申込書!$C$60&lt;&gt;"▼プルダウンより選択してください",申込書!$C$60&lt;&gt;"",$G181&lt;&gt;"",申込書!$V$60="特定学年のみ"),"申し込みする","")</f>
        <v/>
      </c>
      <c r="DQ181" s="371"/>
      <c r="DR181" s="372"/>
      <c r="DS181" s="373" t="str">
        <f>IF(AND(申込書!$C$61&lt;&gt;"▼プルダウンより選択してください",申込書!$C$61&lt;&gt;"",申込書!$K$22&lt;&gt;"YYYY/MM/DD",$G181&lt;&gt;""),申込書!$K$22,"")</f>
        <v/>
      </c>
      <c r="DT181" s="369" t="str">
        <f>IF(DS181="","",IF(INDEX('コンテンツ＆備考マスタ'!$H:$J,MATCH(学校情報!DS$3,'コンテンツ＆備考マスタ'!$H:$H,0),3)="●",IF(AND(DS181&lt;&gt;"",ISNUMBER(申込書!$AC$22)=TRUE,申込書!$C$61&lt;&gt;"▼プルダウンより選択してください",申込書!$C$61&lt;&gt;""),申込書!$AC$22,""),"-"))</f>
        <v/>
      </c>
      <c r="DU181" s="369"/>
      <c r="DV181" s="369"/>
      <c r="DW181" s="369" t="str">
        <f>IF(AND(申込書!$C$61&lt;&gt;"▼プルダウンより選択してください",申込書!$C$61&lt;&gt;"",$G181&lt;&gt;"",申込書!$V$61="特定学年のみ"),"申し込みする","")</f>
        <v/>
      </c>
      <c r="DX181" s="371"/>
      <c r="DY181" s="372"/>
      <c r="DZ181" s="373" t="str">
        <f>IF(AND(申込書!$C$62&lt;&gt;"▼プルダウンより選択してください",申込書!$C$62&lt;&gt;"",申込書!$K$22&lt;&gt;"YYYY/MM/DD",$G181&lt;&gt;""),申込書!$K$22,"")</f>
        <v/>
      </c>
      <c r="EA181" s="369" t="str">
        <f>IF(DZ181="","",IF(INDEX('コンテンツ＆備考マスタ'!$H:$J,MATCH(学校情報!DZ$3,'コンテンツ＆備考マスタ'!$H:$H,0),3)="●",IF(AND(DZ181&lt;&gt;"",ISNUMBER(申込書!$AC$22)=TRUE,申込書!$C$62&lt;&gt;"▼プルダウンより選択してください",申込書!$C$62&lt;&gt;""),申込書!$AC$22,""),"-"))</f>
        <v/>
      </c>
      <c r="EB181" s="369"/>
      <c r="EC181" s="369"/>
      <c r="ED181" s="370" t="str">
        <f>IF(AND(申込書!$C$62&lt;&gt;"▼プルダウンより選択してください",申込書!$C$62&lt;&gt;"",$G181&lt;&gt;"",申込書!$V$62="特定学年のみ"),"申し込みする","")</f>
        <v/>
      </c>
      <c r="EE181" s="371"/>
      <c r="EF181" s="372"/>
      <c r="EG181" s="373" t="str">
        <f>IF(AND(申込書!$C$63&lt;&gt;"▼プルダウンより選択してください",申込書!$C$63&lt;&gt;"",申込書!$K$22&lt;&gt;"YYYY/MM/DD",$G181&lt;&gt;""),申込書!$K$22,"")</f>
        <v/>
      </c>
      <c r="EH181" s="369" t="str">
        <f>IF(EG181="","",IF(INDEX('コンテンツ＆備考マスタ'!$H:$J,MATCH(学校情報!EG$3,'コンテンツ＆備考マスタ'!$H:$H,0),3)="●",IF(AND(EG181&lt;&gt;"",ISNUMBER(申込書!$AC$22)=TRUE,申込書!$C$63&lt;&gt;"▼プルダウンより選択してください",申込書!$C$63&lt;&gt;""),申込書!$AC$22,""),"-"))</f>
        <v/>
      </c>
      <c r="EI181" s="369"/>
      <c r="EJ181" s="369"/>
      <c r="EK181" s="370" t="str">
        <f>IF(AND(申込書!$C$63&lt;&gt;"▼プルダウンより選択してください",申込書!$C$63&lt;&gt;"",$G181&lt;&gt;"",申込書!$V$63="特定学年のみ"),"申し込みする","")</f>
        <v/>
      </c>
      <c r="EL181" s="371"/>
      <c r="EM181" s="372"/>
      <c r="EN181" s="373" t="str">
        <f>IF(AND(申込書!$C$64&lt;&gt;"▼プルダウンより選択してください",申込書!$C$64&lt;&gt;"",申込書!$K$22&lt;&gt;"YYYY/MM/DD",$G181&lt;&gt;""),申込書!$K$22,"")</f>
        <v/>
      </c>
      <c r="EO181" s="369" t="str">
        <f>IF(EN181="","",IF(INDEX('コンテンツ＆備考マスタ'!$H:$J,MATCH(学校情報!EN$3,'コンテンツ＆備考マスタ'!$H:$H,0),3)="●",IF(AND(EN181&lt;&gt;"",ISNUMBER(申込書!$AC$22)=TRUE,申込書!$C$64&lt;&gt;"▼プルダウンより選択してください",申込書!$C$64&lt;&gt;""),申込書!$AC$22,""),"-"))</f>
        <v/>
      </c>
      <c r="EP181" s="369"/>
      <c r="EQ181" s="369"/>
      <c r="ER181" s="370" t="str">
        <f>IF(AND(申込書!$C$64&lt;&gt;"▼プルダウンより選択してください",申込書!$C$64&lt;&gt;"",$G181&lt;&gt;"",申込書!$V$64="特定学年のみ"),"申し込みする","")</f>
        <v/>
      </c>
      <c r="ES181" s="371"/>
      <c r="ET181" s="372"/>
      <c r="EU181" s="373" t="str">
        <f>IF(AND(申込書!$C$65&lt;&gt;"▼プルダウンより選択してください",申込書!$C$65&lt;&gt;"",申込書!$K$22&lt;&gt;"YYYY/MM/DD",$G181&lt;&gt;""),申込書!$K$22,"")</f>
        <v/>
      </c>
      <c r="EV181" s="369" t="str">
        <f>IF(EU181="","",IF(INDEX('コンテンツ＆備考マスタ'!$H:$J,MATCH(学校情報!EU$3,'コンテンツ＆備考マスタ'!$H:$H,0),3)="●",IF(AND(EU181&lt;&gt;"",ISNUMBER(申込書!$AC$22)=TRUE,申込書!$C$65&lt;&gt;"▼プルダウンより選択してください",申込書!$C$65&lt;&gt;""),申込書!$AC$22,""),"-"))</f>
        <v/>
      </c>
      <c r="EW181" s="369"/>
      <c r="EX181" s="369"/>
      <c r="EY181" s="370" t="str">
        <f>IF(AND(申込書!$C$65&lt;&gt;"▼プルダウンより選択してください",申込書!$C$65&lt;&gt;"",$G181&lt;&gt;"",申込書!$V$65="特定学年のみ"),"申し込みする","")</f>
        <v/>
      </c>
      <c r="EZ181" s="371"/>
      <c r="FA181" s="372"/>
      <c r="FB181" s="373" t="str">
        <f>IF(AND(申込書!$C$66&lt;&gt;"▼プルダウンより選択してください",申込書!$C$66&lt;&gt;"",申込書!$K$22&lt;&gt;"YYYY/MM/DD",$G181&lt;&gt;""),申込書!$K$22,"")</f>
        <v/>
      </c>
      <c r="FC181" s="369" t="str">
        <f>IF(FB181="","",IF(INDEX('コンテンツ＆備考マスタ'!$H:$J,MATCH(学校情報!FB$3,'コンテンツ＆備考マスタ'!$H:$H,0),3)="●",IF(AND(FB181&lt;&gt;"",ISNUMBER(申込書!$AC$22)=TRUE,申込書!$C$66&lt;&gt;"▼プルダウンより選択してください",申込書!$C$66&lt;&gt;""),申込書!$AC$22,""),"-"))</f>
        <v/>
      </c>
      <c r="FD181" s="369"/>
      <c r="FE181" s="369"/>
      <c r="FF181" s="370" t="str">
        <f>IF(AND(申込書!$C$66&lt;&gt;"▼プルダウンより選択してください",申込書!$C$66&lt;&gt;"",$G181&lt;&gt;"",申込書!$V$66="特定学年のみ"),"申し込みする","")</f>
        <v/>
      </c>
      <c r="FG181" s="371"/>
      <c r="FH181" s="372"/>
      <c r="FI181" s="373" t="str">
        <f>IF(AND(申込書!$C$67&lt;&gt;"▼プルダウンより選択してください",申込書!$C$67&lt;&gt;"",申込書!$K$22&lt;&gt;"YYYY/MM/DD",$G181&lt;&gt;""),申込書!$K$22,"")</f>
        <v/>
      </c>
      <c r="FJ181" s="369" t="str">
        <f>IF(FI181="","",IF(INDEX('コンテンツ＆備考マスタ'!$H:$J,MATCH(学校情報!FI$3,'コンテンツ＆備考マスタ'!$H:$H,0),3)="●",IF(AND(FI181&lt;&gt;"",ISNUMBER(申込書!$AC$22)=TRUE,申込書!$C$67&lt;&gt;"▼プルダウンより選択してください",申込書!$C$67&lt;&gt;""),申込書!$AC$22,""),"-"))</f>
        <v/>
      </c>
      <c r="FK181" s="369"/>
      <c r="FL181" s="369"/>
      <c r="FM181" s="370" t="str">
        <f>IF(AND(申込書!$C$67&lt;&gt;"▼プルダウンより選択してください",申込書!$C$67&lt;&gt;"",$G181&lt;&gt;"",申込書!$V$67="特定学年のみ"),"申し込みする","")</f>
        <v/>
      </c>
      <c r="FN181" s="371"/>
      <c r="FO181" s="372"/>
      <c r="FP181" s="373" t="str">
        <f>IF(AND(申込書!$C$68&lt;&gt;"▼プルダウンより選択してください",申込書!$C$68&lt;&gt;"",申込書!$K$22&lt;&gt;"YYYY/MM/DD",$G181&lt;&gt;""),申込書!$K$22,"")</f>
        <v/>
      </c>
      <c r="FQ181" s="369" t="str">
        <f>IF(FP181="","",IF(INDEX('コンテンツ＆備考マスタ'!$H:$J,MATCH(学校情報!FP$3,'コンテンツ＆備考マスタ'!$H:$H,0),3)="●",IF(AND(FP181&lt;&gt;"",ISNUMBER(申込書!$AC$22)=TRUE,申込書!$C$68&lt;&gt;"▼プルダウンより選択してください",申込書!$C$68&lt;&gt;""),申込書!$AC$22,""),"-"))</f>
        <v/>
      </c>
      <c r="FR181" s="369"/>
      <c r="FS181" s="369"/>
      <c r="FT181" s="370" t="str">
        <f>IF(AND(申込書!$C$68&lt;&gt;"▼プルダウンより選択してください",申込書!$C$68&lt;&gt;"",$G181&lt;&gt;"",申込書!$V$68="特定学年のみ"),"申し込みする","")</f>
        <v/>
      </c>
      <c r="FU181" s="371"/>
      <c r="FV181" s="372"/>
      <c r="FW181" s="373" t="str">
        <f>IF(AND(申込書!$C$69&lt;&gt;"▼プルダウンより選択してください",申込書!$C$69&lt;&gt;"",申込書!$K$22&lt;&gt;"YYYY/MM/DD",$G181&lt;&gt;""),申込書!$K$22,"")</f>
        <v/>
      </c>
      <c r="FX181" s="369" t="str">
        <f>IF(FW181="","",IF(INDEX('コンテンツ＆備考マスタ'!$H:$J,MATCH(学校情報!FW$3,'コンテンツ＆備考マスタ'!$H:$H,0),3)="●",IF(AND(FW181&lt;&gt;"",ISNUMBER(申込書!$AC$22)=TRUE,申込書!$C$69&lt;&gt;"▼プルダウンより選択してください",申込書!$C$69&lt;&gt;""),申込書!$AC$22,""),"-"))</f>
        <v/>
      </c>
      <c r="FY181" s="369"/>
      <c r="FZ181" s="369"/>
      <c r="GA181" s="370" t="str">
        <f>IF(AND(申込書!$C$69&lt;&gt;"▼プルダウンより選択してください",申込書!$C$69&lt;&gt;"",$G181&lt;&gt;"",申込書!$V$69="特定学年のみ"),"申し込みする","")</f>
        <v/>
      </c>
      <c r="GB181" s="371"/>
      <c r="GC181" s="372"/>
      <c r="GD181" s="373" t="str">
        <f>IF(AND(申込書!$C$70&lt;&gt;"▼プルダウンより選択してください",申込書!$C$70&lt;&gt;"",申込書!$K$22&lt;&gt;"YYYY/MM/DD",$G181&lt;&gt;""),申込書!$K$22,"")</f>
        <v/>
      </c>
      <c r="GE181" s="369" t="str">
        <f>IF(GD181="","",IF(INDEX('コンテンツ＆備考マスタ'!$H:$J,MATCH(学校情報!GD$3,'コンテンツ＆備考マスタ'!$H:$H,0),3)="●",IF(AND(GD181&lt;&gt;"",ISNUMBER(申込書!$AC$22)=TRUE,申込書!$C$70&lt;&gt;"▼プルダウンより選択してください",申込書!$C$70&lt;&gt;""),申込書!$AC$22,""),"-"))</f>
        <v/>
      </c>
      <c r="GF181" s="369"/>
      <c r="GG181" s="369"/>
      <c r="GH181" s="370" t="str">
        <f>IF(AND(申込書!$C$70&lt;&gt;"▼プルダウンより選択してください",申込書!$C$70&lt;&gt;"",$G181&lt;&gt;"",申込書!$V$70="特定学年のみ"),"申し込みする","")</f>
        <v/>
      </c>
      <c r="GI181" s="371"/>
      <c r="GJ181" s="372"/>
      <c r="GK181" s="373" t="str">
        <f>IF(AND(申込書!$C$71&lt;&gt;"▼プルダウンより選択してください",申込書!$C$71&lt;&gt;"",申込書!$K$22&lt;&gt;"YYYY/MM/DD",$G181&lt;&gt;""),申込書!$K$22,"")</f>
        <v/>
      </c>
      <c r="GL181" s="369" t="str">
        <f>IF(GK181="","",IF(INDEX('コンテンツ＆備考マスタ'!$H:$J,MATCH(学校情報!GK$3,'コンテンツ＆備考マスタ'!$H:$H,0),3)="●",IF(AND(GK181&lt;&gt;"",ISNUMBER(申込書!$AC$22)=TRUE,申込書!$C$71&lt;&gt;"▼プルダウンより選択してください",申込書!$C$71&lt;&gt;""),申込書!$AC$22,""),"-"))</f>
        <v/>
      </c>
      <c r="GM181" s="369"/>
      <c r="GN181" s="369"/>
      <c r="GO181" s="370" t="str">
        <f>IF(AND(申込書!$C$71&lt;&gt;"▼プルダウンより選択してください",申込書!$C$71&lt;&gt;"",$G181&lt;&gt;"",申込書!$V$71="特定学年のみ"),"申し込みする","")</f>
        <v/>
      </c>
      <c r="GP181" s="371"/>
      <c r="GQ181" s="372"/>
      <c r="GR181" s="373" t="str">
        <f>IF(AND(申込書!$C$72&lt;&gt;"▼プルダウンより選択してください",申込書!$C$72&lt;&gt;"",申込書!$K$22&lt;&gt;"YYYY/MM/DD",$G181&lt;&gt;""),申込書!$K$22,"")</f>
        <v/>
      </c>
      <c r="GS181" s="369" t="str">
        <f>IF(GR181="","",IF(INDEX('コンテンツ＆備考マスタ'!$H:$J,MATCH(学校情報!GR$3,'コンテンツ＆備考マスタ'!$H:$H,0),3)="●",IF(AND(GR181&lt;&gt;"",ISNUMBER(申込書!$AC$22)=TRUE,申込書!$C$72&lt;&gt;"▼プルダウンより選択してください",申込書!$C$72&lt;&gt;""),申込書!$AC$22,""),"-"))</f>
        <v/>
      </c>
      <c r="GT181" s="369"/>
      <c r="GU181" s="369"/>
      <c r="GV181" s="370" t="str">
        <f>IF(AND(申込書!$C$72&lt;&gt;"▼プルダウンより選択してください",申込書!$C$72&lt;&gt;"",$G181&lt;&gt;"",申込書!$V$72="特定学年のみ"),"申し込みする","")</f>
        <v/>
      </c>
      <c r="GW181" s="371"/>
      <c r="GX181" s="372"/>
      <c r="GY181" s="373" t="str">
        <f>IF(AND(申込書!$C$73&lt;&gt;"▼プルダウンより選択してください",申込書!$C$73&lt;&gt;"",申込書!$K$22&lt;&gt;"YYYY/MM/DD",$G181&lt;&gt;""),申込書!$K$22,"")</f>
        <v/>
      </c>
      <c r="GZ181" s="369" t="str">
        <f>IF(GY181="","",IF(INDEX('コンテンツ＆備考マスタ'!$H:$J,MATCH(学校情報!GY$3,'コンテンツ＆備考マスタ'!$H:$H,0),3)="●",IF(AND(GY181&lt;&gt;"",ISNUMBER(申込書!$AC$22)=TRUE,申込書!$C$73&lt;&gt;"▼プルダウンより選択してください",申込書!$C$73&lt;&gt;""),申込書!$AC$22,""),"-"))</f>
        <v/>
      </c>
      <c r="HA181" s="369"/>
      <c r="HB181" s="369"/>
      <c r="HC181" s="370" t="str">
        <f>IF(AND(申込書!$C$73&lt;&gt;"▼プルダウンより選択してください",申込書!$C$73&lt;&gt;"",$G181&lt;&gt;"",申込書!$V$73="特定学年のみ"),"申し込みする","")</f>
        <v/>
      </c>
      <c r="HD181" s="371"/>
      <c r="HE181" s="372"/>
      <c r="HF181" s="373" t="str">
        <f>IF(AND(申込書!$C$74&lt;&gt;"▼プルダウンより選択してください",申込書!$C$74&lt;&gt;"",申込書!$K$22&lt;&gt;"YYYY/MM/DD",$G181&lt;&gt;""),申込書!$K$22,"")</f>
        <v/>
      </c>
      <c r="HG181" s="369" t="str">
        <f>IF(HF181="","",IF(INDEX('コンテンツ＆備考マスタ'!$H:$J,MATCH(学校情報!HF$3,'コンテンツ＆備考マスタ'!$H:$H,0),3)="●",IF(AND(HF181&lt;&gt;"",ISNUMBER(申込書!$AC$22)=TRUE,申込書!$C$74&lt;&gt;"▼プルダウンより選択してください",申込書!$C$74&lt;&gt;""),申込書!$AC$22,""),"-"))</f>
        <v/>
      </c>
      <c r="HH181" s="369"/>
      <c r="HI181" s="369"/>
      <c r="HJ181" s="370" t="str">
        <f>IF(AND(申込書!$C$74&lt;&gt;"▼プルダウンより選択してください",申込書!$C$74&lt;&gt;"",$G181&lt;&gt;"",申込書!$V$74="特定学年のみ"),"申し込みする","")</f>
        <v/>
      </c>
      <c r="HK181" s="371"/>
      <c r="HL181" s="372"/>
      <c r="HM181" s="373" t="str">
        <f>IF(AND(申込書!$C$75&lt;&gt;"▼プルダウンより選択してください",申込書!$C$75&lt;&gt;"",申込書!$K$22&lt;&gt;"YYYY/MM/DD",$G181&lt;&gt;""),申込書!$K$22,"")</f>
        <v/>
      </c>
      <c r="HN181" s="369" t="str">
        <f>IF(HM181="","",IF(INDEX('コンテンツ＆備考マスタ'!$H:$J,MATCH(学校情報!HM$3,'コンテンツ＆備考マスタ'!$H:$H,0),3)="●",IF(AND(HM181&lt;&gt;"",ISNUMBER(申込書!$AC$22)=TRUE,申込書!$C$75&lt;&gt;"▼プルダウンより選択してください",申込書!$C$75&lt;&gt;""),申込書!$AC$22,""),"-"))</f>
        <v/>
      </c>
      <c r="HO181" s="369"/>
      <c r="HP181" s="369"/>
      <c r="HQ181" s="370" t="str">
        <f>IF(AND(申込書!$C$75&lt;&gt;"▼プルダウンより選択してください",申込書!$C$75&lt;&gt;"",$G181&lt;&gt;"",申込書!$V$75="特定学年のみ"),"申し込みする","")</f>
        <v/>
      </c>
      <c r="HR181" s="371"/>
      <c r="HS181" s="371"/>
      <c r="HT181" s="374" t="str">
        <f>IF(AND(申込書!$C$76&lt;&gt;"▼プルダウンより選択してください",申込書!$C$76&lt;&gt;"",申込書!$K$22&lt;&gt;"YYYY/MM/DD",$G181&lt;&gt;""),申込書!$K$22,"")</f>
        <v/>
      </c>
      <c r="HU181" s="369" t="str">
        <f>IF(HT181="","",IF(INDEX('コンテンツ＆備考マスタ'!$H:$J,MATCH(学校情報!HT$3,'コンテンツ＆備考マスタ'!$H:$H,0),3)="●",IF(AND(HT181&lt;&gt;"",ISNUMBER(申込書!$AC$22)=TRUE,申込書!$C$76&lt;&gt;"▼プルダウンより選択してください",申込書!$C$76&lt;&gt;""),申込書!$AC$22,""),"-"))</f>
        <v/>
      </c>
      <c r="HV181" s="369"/>
      <c r="HW181" s="369"/>
      <c r="HX181" s="370" t="str">
        <f>IF(AND(申込書!$C$76&lt;&gt;"▼プルダウンより選択してください",申込書!$C$76&lt;&gt;"",$G181&lt;&gt;"",申込書!$V$76="特定学年のみ"),"申し込みする","")</f>
        <v/>
      </c>
      <c r="HY181" s="371"/>
      <c r="HZ181" s="372"/>
      <c r="IA181" s="69"/>
    </row>
    <row r="182" spans="2:235" ht="26.85" hidden="1" customHeight="1" outlineLevel="1">
      <c r="B182" s="365">
        <f t="shared" si="6"/>
        <v>177</v>
      </c>
      <c r="C182" s="55"/>
      <c r="D182" s="56"/>
      <c r="E182" s="154"/>
      <c r="F182" s="57"/>
      <c r="G182" s="58"/>
      <c r="H182" s="59"/>
      <c r="I182" s="60"/>
      <c r="J182" s="61"/>
      <c r="K182" s="366" t="str">
        <f t="shared" si="7"/>
        <v/>
      </c>
      <c r="L182" s="62"/>
      <c r="M182" s="322"/>
      <c r="N182" s="63"/>
      <c r="O182" s="64"/>
      <c r="P182" s="367" t="str">
        <f t="shared" si="8"/>
        <v/>
      </c>
      <c r="Q182" s="65"/>
      <c r="R182" s="66"/>
      <c r="S182" s="67"/>
      <c r="T182" s="68"/>
      <c r="U182" s="68"/>
      <c r="V182" s="68"/>
      <c r="W182" s="66"/>
      <c r="X182" s="281"/>
      <c r="Y182" s="368" t="str">
        <f>IF(AND(申込書!$C$47&lt;&gt;"▼プルダウンより選択してください",申込書!$C$47&lt;&gt;"",申込書!$K$22&lt;&gt;"YYYY/MM/DD",$G182&lt;&gt;""),申込書!$K$22,"")</f>
        <v/>
      </c>
      <c r="Z182" s="369" t="str">
        <f>IF(Y182="","",IF(INDEX('コンテンツ＆備考マスタ'!$H:$J,MATCH(学校情報!Y$3,'コンテンツ＆備考マスタ'!$H:$H,0),3)="●",IF(AND(Y182&lt;&gt;"",ISNUMBER(申込書!$AC$22)=TRUE,申込書!$C$47&lt;&gt;"▼プルダウンより選択してください",申込書!$C$47&lt;&gt;""),申込書!$AC$22,""),"-"))</f>
        <v/>
      </c>
      <c r="AA182" s="369"/>
      <c r="AB182" s="369"/>
      <c r="AC182" s="370" t="str">
        <f>IF(AND(申込書!$C$47&lt;&gt;"▼プルダウンより選択してください",申込書!$C$47&lt;&gt;"",$G182&lt;&gt;"",申込書!$V$47="特定学年のみ"),"申し込みする","")</f>
        <v/>
      </c>
      <c r="AD182" s="371"/>
      <c r="AE182" s="372"/>
      <c r="AF182" s="373" t="str">
        <f>IF(AND(申込書!$C$48&lt;&gt;"▼プルダウンより選択してください",申込書!$C$48&lt;&gt;"",申込書!$K$22&lt;&gt;"YYYY/MM/DD",$G182&lt;&gt;""),申込書!$K$22,"")</f>
        <v/>
      </c>
      <c r="AG182" s="369" t="str">
        <f>IF(AF182="","",IF(INDEX('コンテンツ＆備考マスタ'!$H:$J,MATCH(学校情報!AF$3,'コンテンツ＆備考マスタ'!$H:$H,0),3)="●",IF(AND(AF182&lt;&gt;"",ISNUMBER(申込書!$AC$22)=TRUE,申込書!$C$48&lt;&gt;"▼プルダウンより選択してください",申込書!$C$48&lt;&gt;""),申込書!$AC$22,""),"-"))</f>
        <v/>
      </c>
      <c r="AH182" s="369"/>
      <c r="AI182" s="369"/>
      <c r="AJ182" s="370" t="str">
        <f>IF(AND(申込書!$C$48&lt;&gt;"▼プルダウンより選択してください",申込書!$C$48&lt;&gt;"",$G182&lt;&gt;"",申込書!$V$48="特定学年のみ"),"申し込みする","")</f>
        <v/>
      </c>
      <c r="AK182" s="371"/>
      <c r="AL182" s="372"/>
      <c r="AM182" s="373" t="str">
        <f>IF(AND(申込書!$C$49&lt;&gt;"▼プルダウンより選択してください",申込書!$C$49&lt;&gt;"",申込書!$K$22&lt;&gt;"YYYY/MM/DD",$G182&lt;&gt;""),申込書!$K$22,"")</f>
        <v/>
      </c>
      <c r="AN182" s="369" t="str">
        <f>IF(AM182="","",IF(INDEX('コンテンツ＆備考マスタ'!$H:$J,MATCH(学校情報!AM$3,'コンテンツ＆備考マスタ'!$H:$H,0),3)="●",IF(AND(AM182&lt;&gt;"",ISNUMBER(申込書!$AC$22)=TRUE,申込書!$C$49&lt;&gt;"▼プルダウンより選択してください",申込書!$C$49&lt;&gt;""),申込書!$AC$22,""),"-"))</f>
        <v/>
      </c>
      <c r="AO182" s="369"/>
      <c r="AP182" s="369"/>
      <c r="AQ182" s="370" t="str">
        <f>IF(AND(申込書!$C$49&lt;&gt;"▼プルダウンより選択してください",申込書!$C$49&lt;&gt;"",$G182&lt;&gt;"",申込書!$V$49="特定学年のみ"),"申し込みする","")</f>
        <v/>
      </c>
      <c r="AR182" s="371"/>
      <c r="AS182" s="372"/>
      <c r="AT182" s="373" t="str">
        <f>IF(AND(申込書!$C$50&lt;&gt;"▼プルダウンより選択してください",申込書!$C$50&lt;&gt;"",申込書!$K$22&lt;&gt;"YYYY/MM/DD",$G182&lt;&gt;""),申込書!$K$22,"")</f>
        <v/>
      </c>
      <c r="AU182" s="369" t="str">
        <f>IF(AT182="","",IF(INDEX('コンテンツ＆備考マスタ'!$H:$J,MATCH(学校情報!AT$3,'コンテンツ＆備考マスタ'!$H:$H,0),3)="●",IF(AND(AT182&lt;&gt;"",ISNUMBER(申込書!$AC$22)=TRUE,申込書!$C$50&lt;&gt;"▼プルダウンより選択してください",申込書!$C$50&lt;&gt;""),申込書!$AC$22,""),"-"))</f>
        <v/>
      </c>
      <c r="AV182" s="369"/>
      <c r="AW182" s="369"/>
      <c r="AX182" s="370" t="str">
        <f>IF(AND(申込書!$C$50&lt;&gt;"▼プルダウンより選択してください",申込書!$C$50&lt;&gt;"",$G182&lt;&gt;"",申込書!$V$50="特定学年のみ"),"申し込みする","")</f>
        <v/>
      </c>
      <c r="AY182" s="371"/>
      <c r="AZ182" s="372"/>
      <c r="BA182" s="373" t="str">
        <f>IF(AND(申込書!$C$51&lt;&gt;"▼プルダウンより選択してください",申込書!$C$51&lt;&gt;"",申込書!$K$22&lt;&gt;"YYYY/MM/DD",$G182&lt;&gt;""),申込書!$K$22,"")</f>
        <v/>
      </c>
      <c r="BB182" s="369" t="str">
        <f>IF(BA182="","",IF(INDEX('コンテンツ＆備考マスタ'!$H:$J,MATCH(学校情報!BA$3,'コンテンツ＆備考マスタ'!$H:$H,0),3)="●",IF(AND(BA182&lt;&gt;"",ISNUMBER(申込書!$AC$22)=TRUE,申込書!$C$51&lt;&gt;"▼プルダウンより選択してください",申込書!$C$51&lt;&gt;""),申込書!$AC$22,""),"-"))</f>
        <v/>
      </c>
      <c r="BC182" s="369"/>
      <c r="BD182" s="369"/>
      <c r="BE182" s="370" t="str">
        <f>IF(AND(申込書!$C$51&lt;&gt;"▼プルダウンより選択してください",申込書!$C$51&lt;&gt;"",$G182&lt;&gt;"",申込書!$V$51="特定学年のみ"),"申し込みする","")</f>
        <v/>
      </c>
      <c r="BF182" s="371"/>
      <c r="BG182" s="372"/>
      <c r="BH182" s="373" t="str">
        <f>IF(AND(申込書!$C$52&lt;&gt;"▼プルダウンより選択してください",申込書!$C$52&lt;&gt;"",申込書!$K$22&lt;&gt;"YYYY/MM/DD",$G182&lt;&gt;""),申込書!$K$22,"")</f>
        <v/>
      </c>
      <c r="BI182" s="369" t="str">
        <f>IF(BH182="","",IF(INDEX('コンテンツ＆備考マスタ'!$H:$J,MATCH(学校情報!BH$3,'コンテンツ＆備考マスタ'!$H:$H,0),3)="●",IF(AND(BH182&lt;&gt;"",ISNUMBER(申込書!$AC$22)=TRUE,申込書!$C$52&lt;&gt;"▼プルダウンより選択してください",申込書!$C$52&lt;&gt;""),申込書!$AC$22,""),"-"))</f>
        <v/>
      </c>
      <c r="BJ182" s="369"/>
      <c r="BK182" s="369"/>
      <c r="BL182" s="370" t="str">
        <f>IF(AND(申込書!$C$52&lt;&gt;"▼プルダウンより選択してください",申込書!$C$52&lt;&gt;"",$G182&lt;&gt;"",申込書!$V$52="特定学年のみ"),"申し込みする","")</f>
        <v/>
      </c>
      <c r="BM182" s="371"/>
      <c r="BN182" s="372"/>
      <c r="BO182" s="373" t="str">
        <f>IF(AND(申込書!$C$53&lt;&gt;"▼プルダウンより選択してください",申込書!$C$53&lt;&gt;"",申込書!$K$22&lt;&gt;"YYYY/MM/DD",$G182&lt;&gt;""),申込書!$K$22,"")</f>
        <v/>
      </c>
      <c r="BP182" s="369" t="str">
        <f>IF(BO182="","",IF(INDEX('コンテンツ＆備考マスタ'!$H:$J,MATCH(学校情報!BO$3,'コンテンツ＆備考マスタ'!$H:$H,0),3)="●",IF(AND(BO182&lt;&gt;"",ISNUMBER(申込書!$AC$22)=TRUE,申込書!$C$53&lt;&gt;"▼プルダウンより選択してください",申込書!$C$53&lt;&gt;""),申込書!$AC$22,""),"-"))</f>
        <v/>
      </c>
      <c r="BQ182" s="369"/>
      <c r="BR182" s="369"/>
      <c r="BS182" s="370" t="str">
        <f>IF(AND(申込書!$C$53&lt;&gt;"▼プルダウンより選択してください",申込書!$C$53&lt;&gt;"",$G182&lt;&gt;"",申込書!$V$53="特定学年のみ"),"申し込みする","")</f>
        <v/>
      </c>
      <c r="BT182" s="371"/>
      <c r="BU182" s="372"/>
      <c r="BV182" s="373" t="str">
        <f>IF(AND(申込書!$C$54&lt;&gt;"▼プルダウンより選択してください",申込書!$C$54&lt;&gt;"",申込書!$K$22&lt;&gt;"YYYY/MM/DD",$G182&lt;&gt;""),申込書!$K$22,"")</f>
        <v/>
      </c>
      <c r="BW182" s="369" t="str">
        <f>IF(BV182="","",IF(INDEX('コンテンツ＆備考マスタ'!$H:$J,MATCH(学校情報!BV$3,'コンテンツ＆備考マスタ'!$H:$H,0),3)="●",IF(AND(BV182&lt;&gt;"",ISNUMBER(申込書!$AC$22)=TRUE,申込書!$C$54&lt;&gt;"▼プルダウンより選択してください",申込書!$C$54&lt;&gt;""),申込書!$AC$22,""),"-"))</f>
        <v/>
      </c>
      <c r="BX182" s="369"/>
      <c r="BY182" s="369"/>
      <c r="BZ182" s="370" t="str">
        <f>IF(AND(申込書!$C$54&lt;&gt;"▼プルダウンより選択してください",申込書!$C$54&lt;&gt;"",$G182&lt;&gt;"",申込書!$V$54="特定学年のみ"),"申し込みする","")</f>
        <v/>
      </c>
      <c r="CA182" s="371"/>
      <c r="CB182" s="372"/>
      <c r="CC182" s="373" t="str">
        <f>IF(AND(申込書!$C$55&lt;&gt;"▼プルダウンより選択してください",申込書!$C$55&lt;&gt;"",申込書!$K$22&lt;&gt;"YYYY/MM/DD",$G182&lt;&gt;""),申込書!$K$22,"")</f>
        <v/>
      </c>
      <c r="CD182" s="369" t="str">
        <f>IF(CC182="","",IF(INDEX('コンテンツ＆備考マスタ'!$H:$J,MATCH(学校情報!CC$3,'コンテンツ＆備考マスタ'!$H:$H,0),3)="●",IF(AND(CC182&lt;&gt;"",ISNUMBER(申込書!$AC$22)=TRUE,申込書!$C$55&lt;&gt;"▼プルダウンより選択してください",申込書!$C$55&lt;&gt;""),申込書!$AC$22,""),"-"))</f>
        <v/>
      </c>
      <c r="CE182" s="369"/>
      <c r="CF182" s="369"/>
      <c r="CG182" s="370" t="str">
        <f>IF(AND(申込書!$C$55&lt;&gt;"▼プルダウンより選択してください",申込書!$C$55&lt;&gt;"",$G182&lt;&gt;"",申込書!$V$55="特定学年のみ"),"申し込みする","")</f>
        <v/>
      </c>
      <c r="CH182" s="371"/>
      <c r="CI182" s="372"/>
      <c r="CJ182" s="373" t="str">
        <f>IF(AND(申込書!$C$56&lt;&gt;"▼プルダウンより選択してください",申込書!$C$56&lt;&gt;"",申込書!$K$22&lt;&gt;"YYYY/MM/DD",$G182&lt;&gt;""),申込書!$K$22,"")</f>
        <v/>
      </c>
      <c r="CK182" s="369" t="str">
        <f>IF(CJ182="","",IF(INDEX('コンテンツ＆備考マスタ'!$H:$J,MATCH(学校情報!CJ$3,'コンテンツ＆備考マスタ'!$H:$H,0),3)="●",IF(AND(CJ182&lt;&gt;"",ISNUMBER(申込書!$AC$22)=TRUE,申込書!$C$56&lt;&gt;"▼プルダウンより選択してください",申込書!$C$56&lt;&gt;""),申込書!$AC$22,""),"-"))</f>
        <v/>
      </c>
      <c r="CL182" s="369"/>
      <c r="CM182" s="369"/>
      <c r="CN182" s="370" t="str">
        <f>IF(AND(申込書!$C$56&lt;&gt;"▼プルダウンより選択してください",申込書!$C$56&lt;&gt;"",$G182&lt;&gt;"",申込書!$V$56="特定学年のみ"),"申し込みする","")</f>
        <v/>
      </c>
      <c r="CO182" s="371"/>
      <c r="CP182" s="372"/>
      <c r="CQ182" s="373" t="str">
        <f>IF(AND(申込書!$C$57&lt;&gt;"▼プルダウンより選択してください",申込書!$C$57&lt;&gt;"",申込書!$K$22&lt;&gt;"YYYY/MM/DD",$G182&lt;&gt;""),申込書!$K$22,"")</f>
        <v/>
      </c>
      <c r="CR182" s="369" t="str">
        <f>IF(CQ182="","",IF(INDEX('コンテンツ＆備考マスタ'!$H:$J,MATCH(学校情報!CQ$3,'コンテンツ＆備考マスタ'!$H:$H,0),3)="●",IF(AND(CQ182&lt;&gt;"",ISNUMBER(申込書!$AC$22)=TRUE,申込書!$C$57&lt;&gt;"▼プルダウンより選択してください",申込書!$C$57&lt;&gt;""),申込書!$AC$22,""),"-"))</f>
        <v/>
      </c>
      <c r="CS182" s="369"/>
      <c r="CT182" s="369"/>
      <c r="CU182" s="369" t="str">
        <f>IF(AND(申込書!$C$57&lt;&gt;"▼プルダウンより選択してください",申込書!$C$57&lt;&gt;"",$G182&lt;&gt;"",申込書!$V$57="特定学年のみ"),"申し込みする","")</f>
        <v/>
      </c>
      <c r="CV182" s="371"/>
      <c r="CW182" s="372"/>
      <c r="CX182" s="373" t="str">
        <f>IF(AND(申込書!$C$58&lt;&gt;"▼プルダウンより選択してください",申込書!$C$58&lt;&gt;"",申込書!$K$22&lt;&gt;"YYYY/MM/DD",$G182&lt;&gt;""),申込書!$K$22,"")</f>
        <v/>
      </c>
      <c r="CY182" s="369" t="str">
        <f>IF(CX182="","",IF(INDEX('コンテンツ＆備考マスタ'!$H:$J,MATCH(学校情報!CX$3,'コンテンツ＆備考マスタ'!$H:$H,0),3)="●",IF(AND(CX182&lt;&gt;"",ISNUMBER(申込書!$AC$22)=TRUE,申込書!$C$58&lt;&gt;"▼プルダウンより選択してください",申込書!$C$58&lt;&gt;""),申込書!$AC$22,""),"-"))</f>
        <v/>
      </c>
      <c r="CZ182" s="369"/>
      <c r="DA182" s="369"/>
      <c r="DB182" s="369" t="str">
        <f>IF(AND(申込書!$C$58&lt;&gt;"▼プルダウンより選択してください",申込書!$C$58&lt;&gt;"",$G182&lt;&gt;"",申込書!$V$58="特定学年のみ"),"申し込みする","")</f>
        <v/>
      </c>
      <c r="DC182" s="371"/>
      <c r="DD182" s="372"/>
      <c r="DE182" s="373" t="str">
        <f>IF(AND(申込書!$C$59&lt;&gt;"▼プルダウンより選択してください",申込書!$C$59&lt;&gt;"",申込書!$K$22&lt;&gt;"YYYY/MM/DD",$G182&lt;&gt;""),申込書!$K$22,"")</f>
        <v/>
      </c>
      <c r="DF182" s="369" t="str">
        <f>IF(DE182="","",IF(INDEX('コンテンツ＆備考マスタ'!$H:$J,MATCH(学校情報!DE$3,'コンテンツ＆備考マスタ'!$H:$H,0),3)="●",IF(AND(DE182&lt;&gt;"",ISNUMBER(申込書!$AC$22)=TRUE,申込書!$C$59&lt;&gt;"▼プルダウンより選択してください",申込書!$C$59&lt;&gt;""),申込書!$AC$22,""),"-"))</f>
        <v/>
      </c>
      <c r="DG182" s="369"/>
      <c r="DH182" s="369"/>
      <c r="DI182" s="369" t="str">
        <f>IF(AND(申込書!$C$59&lt;&gt;"▼プルダウンより選択してください",申込書!$C$59&lt;&gt;"",$G182&lt;&gt;"",申込書!$V$59="特定学年のみ"),"申し込みする","")</f>
        <v/>
      </c>
      <c r="DJ182" s="371"/>
      <c r="DK182" s="372"/>
      <c r="DL182" s="373" t="str">
        <f>IF(AND(申込書!$C$60&lt;&gt;"▼プルダウンより選択してください",申込書!$C$60&lt;&gt;"",申込書!$K$22&lt;&gt;"YYYY/MM/DD",$G182&lt;&gt;""),申込書!$K$22,"")</f>
        <v/>
      </c>
      <c r="DM182" s="369" t="str">
        <f>IF(DL182="","",IF(INDEX('コンテンツ＆備考マスタ'!$H:$J,MATCH(学校情報!DL$3,'コンテンツ＆備考マスタ'!$H:$H,0),3)="●",IF(AND(DL182&lt;&gt;"",ISNUMBER(申込書!$AC$22)=TRUE,申込書!$C$60&lt;&gt;"▼プルダウンより選択してください",申込書!$C$60&lt;&gt;""),申込書!$AC$22,""),"-"))</f>
        <v/>
      </c>
      <c r="DN182" s="369"/>
      <c r="DO182" s="369"/>
      <c r="DP182" s="369" t="str">
        <f>IF(AND(申込書!$C$60&lt;&gt;"▼プルダウンより選択してください",申込書!$C$60&lt;&gt;"",$G182&lt;&gt;"",申込書!$V$60="特定学年のみ"),"申し込みする","")</f>
        <v/>
      </c>
      <c r="DQ182" s="371"/>
      <c r="DR182" s="372"/>
      <c r="DS182" s="373" t="str">
        <f>IF(AND(申込書!$C$61&lt;&gt;"▼プルダウンより選択してください",申込書!$C$61&lt;&gt;"",申込書!$K$22&lt;&gt;"YYYY/MM/DD",$G182&lt;&gt;""),申込書!$K$22,"")</f>
        <v/>
      </c>
      <c r="DT182" s="369" t="str">
        <f>IF(DS182="","",IF(INDEX('コンテンツ＆備考マスタ'!$H:$J,MATCH(学校情報!DS$3,'コンテンツ＆備考マスタ'!$H:$H,0),3)="●",IF(AND(DS182&lt;&gt;"",ISNUMBER(申込書!$AC$22)=TRUE,申込書!$C$61&lt;&gt;"▼プルダウンより選択してください",申込書!$C$61&lt;&gt;""),申込書!$AC$22,""),"-"))</f>
        <v/>
      </c>
      <c r="DU182" s="369"/>
      <c r="DV182" s="369"/>
      <c r="DW182" s="369" t="str">
        <f>IF(AND(申込書!$C$61&lt;&gt;"▼プルダウンより選択してください",申込書!$C$61&lt;&gt;"",$G182&lt;&gt;"",申込書!$V$61="特定学年のみ"),"申し込みする","")</f>
        <v/>
      </c>
      <c r="DX182" s="371"/>
      <c r="DY182" s="372"/>
      <c r="DZ182" s="373" t="str">
        <f>IF(AND(申込書!$C$62&lt;&gt;"▼プルダウンより選択してください",申込書!$C$62&lt;&gt;"",申込書!$K$22&lt;&gt;"YYYY/MM/DD",$G182&lt;&gt;""),申込書!$K$22,"")</f>
        <v/>
      </c>
      <c r="EA182" s="369" t="str">
        <f>IF(DZ182="","",IF(INDEX('コンテンツ＆備考マスタ'!$H:$J,MATCH(学校情報!DZ$3,'コンテンツ＆備考マスタ'!$H:$H,0),3)="●",IF(AND(DZ182&lt;&gt;"",ISNUMBER(申込書!$AC$22)=TRUE,申込書!$C$62&lt;&gt;"▼プルダウンより選択してください",申込書!$C$62&lt;&gt;""),申込書!$AC$22,""),"-"))</f>
        <v/>
      </c>
      <c r="EB182" s="369"/>
      <c r="EC182" s="369"/>
      <c r="ED182" s="370" t="str">
        <f>IF(AND(申込書!$C$62&lt;&gt;"▼プルダウンより選択してください",申込書!$C$62&lt;&gt;"",$G182&lt;&gt;"",申込書!$V$62="特定学年のみ"),"申し込みする","")</f>
        <v/>
      </c>
      <c r="EE182" s="371"/>
      <c r="EF182" s="372"/>
      <c r="EG182" s="373" t="str">
        <f>IF(AND(申込書!$C$63&lt;&gt;"▼プルダウンより選択してください",申込書!$C$63&lt;&gt;"",申込書!$K$22&lt;&gt;"YYYY/MM/DD",$G182&lt;&gt;""),申込書!$K$22,"")</f>
        <v/>
      </c>
      <c r="EH182" s="369" t="str">
        <f>IF(EG182="","",IF(INDEX('コンテンツ＆備考マスタ'!$H:$J,MATCH(学校情報!EG$3,'コンテンツ＆備考マスタ'!$H:$H,0),3)="●",IF(AND(EG182&lt;&gt;"",ISNUMBER(申込書!$AC$22)=TRUE,申込書!$C$63&lt;&gt;"▼プルダウンより選択してください",申込書!$C$63&lt;&gt;""),申込書!$AC$22,""),"-"))</f>
        <v/>
      </c>
      <c r="EI182" s="369"/>
      <c r="EJ182" s="369"/>
      <c r="EK182" s="370" t="str">
        <f>IF(AND(申込書!$C$63&lt;&gt;"▼プルダウンより選択してください",申込書!$C$63&lt;&gt;"",$G182&lt;&gt;"",申込書!$V$63="特定学年のみ"),"申し込みする","")</f>
        <v/>
      </c>
      <c r="EL182" s="371"/>
      <c r="EM182" s="372"/>
      <c r="EN182" s="373" t="str">
        <f>IF(AND(申込書!$C$64&lt;&gt;"▼プルダウンより選択してください",申込書!$C$64&lt;&gt;"",申込書!$K$22&lt;&gt;"YYYY/MM/DD",$G182&lt;&gt;""),申込書!$K$22,"")</f>
        <v/>
      </c>
      <c r="EO182" s="369" t="str">
        <f>IF(EN182="","",IF(INDEX('コンテンツ＆備考マスタ'!$H:$J,MATCH(学校情報!EN$3,'コンテンツ＆備考マスタ'!$H:$H,0),3)="●",IF(AND(EN182&lt;&gt;"",ISNUMBER(申込書!$AC$22)=TRUE,申込書!$C$64&lt;&gt;"▼プルダウンより選択してください",申込書!$C$64&lt;&gt;""),申込書!$AC$22,""),"-"))</f>
        <v/>
      </c>
      <c r="EP182" s="369"/>
      <c r="EQ182" s="369"/>
      <c r="ER182" s="370" t="str">
        <f>IF(AND(申込書!$C$64&lt;&gt;"▼プルダウンより選択してください",申込書!$C$64&lt;&gt;"",$G182&lt;&gt;"",申込書!$V$64="特定学年のみ"),"申し込みする","")</f>
        <v/>
      </c>
      <c r="ES182" s="371"/>
      <c r="ET182" s="372"/>
      <c r="EU182" s="373" t="str">
        <f>IF(AND(申込書!$C$65&lt;&gt;"▼プルダウンより選択してください",申込書!$C$65&lt;&gt;"",申込書!$K$22&lt;&gt;"YYYY/MM/DD",$G182&lt;&gt;""),申込書!$K$22,"")</f>
        <v/>
      </c>
      <c r="EV182" s="369" t="str">
        <f>IF(EU182="","",IF(INDEX('コンテンツ＆備考マスタ'!$H:$J,MATCH(学校情報!EU$3,'コンテンツ＆備考マスタ'!$H:$H,0),3)="●",IF(AND(EU182&lt;&gt;"",ISNUMBER(申込書!$AC$22)=TRUE,申込書!$C$65&lt;&gt;"▼プルダウンより選択してください",申込書!$C$65&lt;&gt;""),申込書!$AC$22,""),"-"))</f>
        <v/>
      </c>
      <c r="EW182" s="369"/>
      <c r="EX182" s="369"/>
      <c r="EY182" s="370" t="str">
        <f>IF(AND(申込書!$C$65&lt;&gt;"▼プルダウンより選択してください",申込書!$C$65&lt;&gt;"",$G182&lt;&gt;"",申込書!$V$65="特定学年のみ"),"申し込みする","")</f>
        <v/>
      </c>
      <c r="EZ182" s="371"/>
      <c r="FA182" s="372"/>
      <c r="FB182" s="373" t="str">
        <f>IF(AND(申込書!$C$66&lt;&gt;"▼プルダウンより選択してください",申込書!$C$66&lt;&gt;"",申込書!$K$22&lt;&gt;"YYYY/MM/DD",$G182&lt;&gt;""),申込書!$K$22,"")</f>
        <v/>
      </c>
      <c r="FC182" s="369" t="str">
        <f>IF(FB182="","",IF(INDEX('コンテンツ＆備考マスタ'!$H:$J,MATCH(学校情報!FB$3,'コンテンツ＆備考マスタ'!$H:$H,0),3)="●",IF(AND(FB182&lt;&gt;"",ISNUMBER(申込書!$AC$22)=TRUE,申込書!$C$66&lt;&gt;"▼プルダウンより選択してください",申込書!$C$66&lt;&gt;""),申込書!$AC$22,""),"-"))</f>
        <v/>
      </c>
      <c r="FD182" s="369"/>
      <c r="FE182" s="369"/>
      <c r="FF182" s="370" t="str">
        <f>IF(AND(申込書!$C$66&lt;&gt;"▼プルダウンより選択してください",申込書!$C$66&lt;&gt;"",$G182&lt;&gt;"",申込書!$V$66="特定学年のみ"),"申し込みする","")</f>
        <v/>
      </c>
      <c r="FG182" s="371"/>
      <c r="FH182" s="372"/>
      <c r="FI182" s="373" t="str">
        <f>IF(AND(申込書!$C$67&lt;&gt;"▼プルダウンより選択してください",申込書!$C$67&lt;&gt;"",申込書!$K$22&lt;&gt;"YYYY/MM/DD",$G182&lt;&gt;""),申込書!$K$22,"")</f>
        <v/>
      </c>
      <c r="FJ182" s="369" t="str">
        <f>IF(FI182="","",IF(INDEX('コンテンツ＆備考マスタ'!$H:$J,MATCH(学校情報!FI$3,'コンテンツ＆備考マスタ'!$H:$H,0),3)="●",IF(AND(FI182&lt;&gt;"",ISNUMBER(申込書!$AC$22)=TRUE,申込書!$C$67&lt;&gt;"▼プルダウンより選択してください",申込書!$C$67&lt;&gt;""),申込書!$AC$22,""),"-"))</f>
        <v/>
      </c>
      <c r="FK182" s="369"/>
      <c r="FL182" s="369"/>
      <c r="FM182" s="370" t="str">
        <f>IF(AND(申込書!$C$67&lt;&gt;"▼プルダウンより選択してください",申込書!$C$67&lt;&gt;"",$G182&lt;&gt;"",申込書!$V$67="特定学年のみ"),"申し込みする","")</f>
        <v/>
      </c>
      <c r="FN182" s="371"/>
      <c r="FO182" s="372"/>
      <c r="FP182" s="373" t="str">
        <f>IF(AND(申込書!$C$68&lt;&gt;"▼プルダウンより選択してください",申込書!$C$68&lt;&gt;"",申込書!$K$22&lt;&gt;"YYYY/MM/DD",$G182&lt;&gt;""),申込書!$K$22,"")</f>
        <v/>
      </c>
      <c r="FQ182" s="369" t="str">
        <f>IF(FP182="","",IF(INDEX('コンテンツ＆備考マスタ'!$H:$J,MATCH(学校情報!FP$3,'コンテンツ＆備考マスタ'!$H:$H,0),3)="●",IF(AND(FP182&lt;&gt;"",ISNUMBER(申込書!$AC$22)=TRUE,申込書!$C$68&lt;&gt;"▼プルダウンより選択してください",申込書!$C$68&lt;&gt;""),申込書!$AC$22,""),"-"))</f>
        <v/>
      </c>
      <c r="FR182" s="369"/>
      <c r="FS182" s="369"/>
      <c r="FT182" s="370" t="str">
        <f>IF(AND(申込書!$C$68&lt;&gt;"▼プルダウンより選択してください",申込書!$C$68&lt;&gt;"",$G182&lt;&gt;"",申込書!$V$68="特定学年のみ"),"申し込みする","")</f>
        <v/>
      </c>
      <c r="FU182" s="371"/>
      <c r="FV182" s="372"/>
      <c r="FW182" s="373" t="str">
        <f>IF(AND(申込書!$C$69&lt;&gt;"▼プルダウンより選択してください",申込書!$C$69&lt;&gt;"",申込書!$K$22&lt;&gt;"YYYY/MM/DD",$G182&lt;&gt;""),申込書!$K$22,"")</f>
        <v/>
      </c>
      <c r="FX182" s="369" t="str">
        <f>IF(FW182="","",IF(INDEX('コンテンツ＆備考マスタ'!$H:$J,MATCH(学校情報!FW$3,'コンテンツ＆備考マスタ'!$H:$H,0),3)="●",IF(AND(FW182&lt;&gt;"",ISNUMBER(申込書!$AC$22)=TRUE,申込書!$C$69&lt;&gt;"▼プルダウンより選択してください",申込書!$C$69&lt;&gt;""),申込書!$AC$22,""),"-"))</f>
        <v/>
      </c>
      <c r="FY182" s="369"/>
      <c r="FZ182" s="369"/>
      <c r="GA182" s="370" t="str">
        <f>IF(AND(申込書!$C$69&lt;&gt;"▼プルダウンより選択してください",申込書!$C$69&lt;&gt;"",$G182&lt;&gt;"",申込書!$V$69="特定学年のみ"),"申し込みする","")</f>
        <v/>
      </c>
      <c r="GB182" s="371"/>
      <c r="GC182" s="372"/>
      <c r="GD182" s="373" t="str">
        <f>IF(AND(申込書!$C$70&lt;&gt;"▼プルダウンより選択してください",申込書!$C$70&lt;&gt;"",申込書!$K$22&lt;&gt;"YYYY/MM/DD",$G182&lt;&gt;""),申込書!$K$22,"")</f>
        <v/>
      </c>
      <c r="GE182" s="369" t="str">
        <f>IF(GD182="","",IF(INDEX('コンテンツ＆備考マスタ'!$H:$J,MATCH(学校情報!GD$3,'コンテンツ＆備考マスタ'!$H:$H,0),3)="●",IF(AND(GD182&lt;&gt;"",ISNUMBER(申込書!$AC$22)=TRUE,申込書!$C$70&lt;&gt;"▼プルダウンより選択してください",申込書!$C$70&lt;&gt;""),申込書!$AC$22,""),"-"))</f>
        <v/>
      </c>
      <c r="GF182" s="369"/>
      <c r="GG182" s="369"/>
      <c r="GH182" s="370" t="str">
        <f>IF(AND(申込書!$C$70&lt;&gt;"▼プルダウンより選択してください",申込書!$C$70&lt;&gt;"",$G182&lt;&gt;"",申込書!$V$70="特定学年のみ"),"申し込みする","")</f>
        <v/>
      </c>
      <c r="GI182" s="371"/>
      <c r="GJ182" s="372"/>
      <c r="GK182" s="373" t="str">
        <f>IF(AND(申込書!$C$71&lt;&gt;"▼プルダウンより選択してください",申込書!$C$71&lt;&gt;"",申込書!$K$22&lt;&gt;"YYYY/MM/DD",$G182&lt;&gt;""),申込書!$K$22,"")</f>
        <v/>
      </c>
      <c r="GL182" s="369" t="str">
        <f>IF(GK182="","",IF(INDEX('コンテンツ＆備考マスタ'!$H:$J,MATCH(学校情報!GK$3,'コンテンツ＆備考マスタ'!$H:$H,0),3)="●",IF(AND(GK182&lt;&gt;"",ISNUMBER(申込書!$AC$22)=TRUE,申込書!$C$71&lt;&gt;"▼プルダウンより選択してください",申込書!$C$71&lt;&gt;""),申込書!$AC$22,""),"-"))</f>
        <v/>
      </c>
      <c r="GM182" s="369"/>
      <c r="GN182" s="369"/>
      <c r="GO182" s="370" t="str">
        <f>IF(AND(申込書!$C$71&lt;&gt;"▼プルダウンより選択してください",申込書!$C$71&lt;&gt;"",$G182&lt;&gt;"",申込書!$V$71="特定学年のみ"),"申し込みする","")</f>
        <v/>
      </c>
      <c r="GP182" s="371"/>
      <c r="GQ182" s="372"/>
      <c r="GR182" s="373" t="str">
        <f>IF(AND(申込書!$C$72&lt;&gt;"▼プルダウンより選択してください",申込書!$C$72&lt;&gt;"",申込書!$K$22&lt;&gt;"YYYY/MM/DD",$G182&lt;&gt;""),申込書!$K$22,"")</f>
        <v/>
      </c>
      <c r="GS182" s="369" t="str">
        <f>IF(GR182="","",IF(INDEX('コンテンツ＆備考マスタ'!$H:$J,MATCH(学校情報!GR$3,'コンテンツ＆備考マスタ'!$H:$H,0),3)="●",IF(AND(GR182&lt;&gt;"",ISNUMBER(申込書!$AC$22)=TRUE,申込書!$C$72&lt;&gt;"▼プルダウンより選択してください",申込書!$C$72&lt;&gt;""),申込書!$AC$22,""),"-"))</f>
        <v/>
      </c>
      <c r="GT182" s="369"/>
      <c r="GU182" s="369"/>
      <c r="GV182" s="370" t="str">
        <f>IF(AND(申込書!$C$72&lt;&gt;"▼プルダウンより選択してください",申込書!$C$72&lt;&gt;"",$G182&lt;&gt;"",申込書!$V$72="特定学年のみ"),"申し込みする","")</f>
        <v/>
      </c>
      <c r="GW182" s="371"/>
      <c r="GX182" s="372"/>
      <c r="GY182" s="373" t="str">
        <f>IF(AND(申込書!$C$73&lt;&gt;"▼プルダウンより選択してください",申込書!$C$73&lt;&gt;"",申込書!$K$22&lt;&gt;"YYYY/MM/DD",$G182&lt;&gt;""),申込書!$K$22,"")</f>
        <v/>
      </c>
      <c r="GZ182" s="369" t="str">
        <f>IF(GY182="","",IF(INDEX('コンテンツ＆備考マスタ'!$H:$J,MATCH(学校情報!GY$3,'コンテンツ＆備考マスタ'!$H:$H,0),3)="●",IF(AND(GY182&lt;&gt;"",ISNUMBER(申込書!$AC$22)=TRUE,申込書!$C$73&lt;&gt;"▼プルダウンより選択してください",申込書!$C$73&lt;&gt;""),申込書!$AC$22,""),"-"))</f>
        <v/>
      </c>
      <c r="HA182" s="369"/>
      <c r="HB182" s="369"/>
      <c r="HC182" s="370" t="str">
        <f>IF(AND(申込書!$C$73&lt;&gt;"▼プルダウンより選択してください",申込書!$C$73&lt;&gt;"",$G182&lt;&gt;"",申込書!$V$73="特定学年のみ"),"申し込みする","")</f>
        <v/>
      </c>
      <c r="HD182" s="371"/>
      <c r="HE182" s="372"/>
      <c r="HF182" s="373" t="str">
        <f>IF(AND(申込書!$C$74&lt;&gt;"▼プルダウンより選択してください",申込書!$C$74&lt;&gt;"",申込書!$K$22&lt;&gt;"YYYY/MM/DD",$G182&lt;&gt;""),申込書!$K$22,"")</f>
        <v/>
      </c>
      <c r="HG182" s="369" t="str">
        <f>IF(HF182="","",IF(INDEX('コンテンツ＆備考マスタ'!$H:$J,MATCH(学校情報!HF$3,'コンテンツ＆備考マスタ'!$H:$H,0),3)="●",IF(AND(HF182&lt;&gt;"",ISNUMBER(申込書!$AC$22)=TRUE,申込書!$C$74&lt;&gt;"▼プルダウンより選択してください",申込書!$C$74&lt;&gt;""),申込書!$AC$22,""),"-"))</f>
        <v/>
      </c>
      <c r="HH182" s="369"/>
      <c r="HI182" s="369"/>
      <c r="HJ182" s="370" t="str">
        <f>IF(AND(申込書!$C$74&lt;&gt;"▼プルダウンより選択してください",申込書!$C$74&lt;&gt;"",$G182&lt;&gt;"",申込書!$V$74="特定学年のみ"),"申し込みする","")</f>
        <v/>
      </c>
      <c r="HK182" s="371"/>
      <c r="HL182" s="372"/>
      <c r="HM182" s="373" t="str">
        <f>IF(AND(申込書!$C$75&lt;&gt;"▼プルダウンより選択してください",申込書!$C$75&lt;&gt;"",申込書!$K$22&lt;&gt;"YYYY/MM/DD",$G182&lt;&gt;""),申込書!$K$22,"")</f>
        <v/>
      </c>
      <c r="HN182" s="369" t="str">
        <f>IF(HM182="","",IF(INDEX('コンテンツ＆備考マスタ'!$H:$J,MATCH(学校情報!HM$3,'コンテンツ＆備考マスタ'!$H:$H,0),3)="●",IF(AND(HM182&lt;&gt;"",ISNUMBER(申込書!$AC$22)=TRUE,申込書!$C$75&lt;&gt;"▼プルダウンより選択してください",申込書!$C$75&lt;&gt;""),申込書!$AC$22,""),"-"))</f>
        <v/>
      </c>
      <c r="HO182" s="369"/>
      <c r="HP182" s="369"/>
      <c r="HQ182" s="370" t="str">
        <f>IF(AND(申込書!$C$75&lt;&gt;"▼プルダウンより選択してください",申込書!$C$75&lt;&gt;"",$G182&lt;&gt;"",申込書!$V$75="特定学年のみ"),"申し込みする","")</f>
        <v/>
      </c>
      <c r="HR182" s="371"/>
      <c r="HS182" s="371"/>
      <c r="HT182" s="374" t="str">
        <f>IF(AND(申込書!$C$76&lt;&gt;"▼プルダウンより選択してください",申込書!$C$76&lt;&gt;"",申込書!$K$22&lt;&gt;"YYYY/MM/DD",$G182&lt;&gt;""),申込書!$K$22,"")</f>
        <v/>
      </c>
      <c r="HU182" s="369" t="str">
        <f>IF(HT182="","",IF(INDEX('コンテンツ＆備考マスタ'!$H:$J,MATCH(学校情報!HT$3,'コンテンツ＆備考マスタ'!$H:$H,0),3)="●",IF(AND(HT182&lt;&gt;"",ISNUMBER(申込書!$AC$22)=TRUE,申込書!$C$76&lt;&gt;"▼プルダウンより選択してください",申込書!$C$76&lt;&gt;""),申込書!$AC$22,""),"-"))</f>
        <v/>
      </c>
      <c r="HV182" s="369"/>
      <c r="HW182" s="369"/>
      <c r="HX182" s="370" t="str">
        <f>IF(AND(申込書!$C$76&lt;&gt;"▼プルダウンより選択してください",申込書!$C$76&lt;&gt;"",$G182&lt;&gt;"",申込書!$V$76="特定学年のみ"),"申し込みする","")</f>
        <v/>
      </c>
      <c r="HY182" s="371"/>
      <c r="HZ182" s="372"/>
      <c r="IA182" s="69"/>
    </row>
    <row r="183" spans="2:235" ht="26.85" hidden="1" customHeight="1" outlineLevel="1">
      <c r="B183" s="365">
        <f t="shared" si="6"/>
        <v>178</v>
      </c>
      <c r="C183" s="55"/>
      <c r="D183" s="56"/>
      <c r="E183" s="154"/>
      <c r="F183" s="57"/>
      <c r="G183" s="58"/>
      <c r="H183" s="59"/>
      <c r="I183" s="60"/>
      <c r="J183" s="61"/>
      <c r="K183" s="366" t="str">
        <f t="shared" si="7"/>
        <v/>
      </c>
      <c r="L183" s="62"/>
      <c r="M183" s="322"/>
      <c r="N183" s="63"/>
      <c r="O183" s="64"/>
      <c r="P183" s="367" t="str">
        <f t="shared" si="8"/>
        <v/>
      </c>
      <c r="Q183" s="65"/>
      <c r="R183" s="66"/>
      <c r="S183" s="67"/>
      <c r="T183" s="68"/>
      <c r="U183" s="68"/>
      <c r="V183" s="68"/>
      <c r="W183" s="66"/>
      <c r="X183" s="281"/>
      <c r="Y183" s="368" t="str">
        <f>IF(AND(申込書!$C$47&lt;&gt;"▼プルダウンより選択してください",申込書!$C$47&lt;&gt;"",申込書!$K$22&lt;&gt;"YYYY/MM/DD",$G183&lt;&gt;""),申込書!$K$22,"")</f>
        <v/>
      </c>
      <c r="Z183" s="369" t="str">
        <f>IF(Y183="","",IF(INDEX('コンテンツ＆備考マスタ'!$H:$J,MATCH(学校情報!Y$3,'コンテンツ＆備考マスタ'!$H:$H,0),3)="●",IF(AND(Y183&lt;&gt;"",ISNUMBER(申込書!$AC$22)=TRUE,申込書!$C$47&lt;&gt;"▼プルダウンより選択してください",申込書!$C$47&lt;&gt;""),申込書!$AC$22,""),"-"))</f>
        <v/>
      </c>
      <c r="AA183" s="369"/>
      <c r="AB183" s="369"/>
      <c r="AC183" s="370" t="str">
        <f>IF(AND(申込書!$C$47&lt;&gt;"▼プルダウンより選択してください",申込書!$C$47&lt;&gt;"",$G183&lt;&gt;"",申込書!$V$47="特定学年のみ"),"申し込みする","")</f>
        <v/>
      </c>
      <c r="AD183" s="371"/>
      <c r="AE183" s="372"/>
      <c r="AF183" s="373" t="str">
        <f>IF(AND(申込書!$C$48&lt;&gt;"▼プルダウンより選択してください",申込書!$C$48&lt;&gt;"",申込書!$K$22&lt;&gt;"YYYY/MM/DD",$G183&lt;&gt;""),申込書!$K$22,"")</f>
        <v/>
      </c>
      <c r="AG183" s="369" t="str">
        <f>IF(AF183="","",IF(INDEX('コンテンツ＆備考マスタ'!$H:$J,MATCH(学校情報!AF$3,'コンテンツ＆備考マスタ'!$H:$H,0),3)="●",IF(AND(AF183&lt;&gt;"",ISNUMBER(申込書!$AC$22)=TRUE,申込書!$C$48&lt;&gt;"▼プルダウンより選択してください",申込書!$C$48&lt;&gt;""),申込書!$AC$22,""),"-"))</f>
        <v/>
      </c>
      <c r="AH183" s="369"/>
      <c r="AI183" s="369"/>
      <c r="AJ183" s="370" t="str">
        <f>IF(AND(申込書!$C$48&lt;&gt;"▼プルダウンより選択してください",申込書!$C$48&lt;&gt;"",$G183&lt;&gt;"",申込書!$V$48="特定学年のみ"),"申し込みする","")</f>
        <v/>
      </c>
      <c r="AK183" s="371"/>
      <c r="AL183" s="372"/>
      <c r="AM183" s="373" t="str">
        <f>IF(AND(申込書!$C$49&lt;&gt;"▼プルダウンより選択してください",申込書!$C$49&lt;&gt;"",申込書!$K$22&lt;&gt;"YYYY/MM/DD",$G183&lt;&gt;""),申込書!$K$22,"")</f>
        <v/>
      </c>
      <c r="AN183" s="369" t="str">
        <f>IF(AM183="","",IF(INDEX('コンテンツ＆備考マスタ'!$H:$J,MATCH(学校情報!AM$3,'コンテンツ＆備考マスタ'!$H:$H,0),3)="●",IF(AND(AM183&lt;&gt;"",ISNUMBER(申込書!$AC$22)=TRUE,申込書!$C$49&lt;&gt;"▼プルダウンより選択してください",申込書!$C$49&lt;&gt;""),申込書!$AC$22,""),"-"))</f>
        <v/>
      </c>
      <c r="AO183" s="369"/>
      <c r="AP183" s="369"/>
      <c r="AQ183" s="370" t="str">
        <f>IF(AND(申込書!$C$49&lt;&gt;"▼プルダウンより選択してください",申込書!$C$49&lt;&gt;"",$G183&lt;&gt;"",申込書!$V$49="特定学年のみ"),"申し込みする","")</f>
        <v/>
      </c>
      <c r="AR183" s="371"/>
      <c r="AS183" s="372"/>
      <c r="AT183" s="373" t="str">
        <f>IF(AND(申込書!$C$50&lt;&gt;"▼プルダウンより選択してください",申込書!$C$50&lt;&gt;"",申込書!$K$22&lt;&gt;"YYYY/MM/DD",$G183&lt;&gt;""),申込書!$K$22,"")</f>
        <v/>
      </c>
      <c r="AU183" s="369" t="str">
        <f>IF(AT183="","",IF(INDEX('コンテンツ＆備考マスタ'!$H:$J,MATCH(学校情報!AT$3,'コンテンツ＆備考マスタ'!$H:$H,0),3)="●",IF(AND(AT183&lt;&gt;"",ISNUMBER(申込書!$AC$22)=TRUE,申込書!$C$50&lt;&gt;"▼プルダウンより選択してください",申込書!$C$50&lt;&gt;""),申込書!$AC$22,""),"-"))</f>
        <v/>
      </c>
      <c r="AV183" s="369"/>
      <c r="AW183" s="369"/>
      <c r="AX183" s="370" t="str">
        <f>IF(AND(申込書!$C$50&lt;&gt;"▼プルダウンより選択してください",申込書!$C$50&lt;&gt;"",$G183&lt;&gt;"",申込書!$V$50="特定学年のみ"),"申し込みする","")</f>
        <v/>
      </c>
      <c r="AY183" s="371"/>
      <c r="AZ183" s="372"/>
      <c r="BA183" s="373" t="str">
        <f>IF(AND(申込書!$C$51&lt;&gt;"▼プルダウンより選択してください",申込書!$C$51&lt;&gt;"",申込書!$K$22&lt;&gt;"YYYY/MM/DD",$G183&lt;&gt;""),申込書!$K$22,"")</f>
        <v/>
      </c>
      <c r="BB183" s="369" t="str">
        <f>IF(BA183="","",IF(INDEX('コンテンツ＆備考マスタ'!$H:$J,MATCH(学校情報!BA$3,'コンテンツ＆備考マスタ'!$H:$H,0),3)="●",IF(AND(BA183&lt;&gt;"",ISNUMBER(申込書!$AC$22)=TRUE,申込書!$C$51&lt;&gt;"▼プルダウンより選択してください",申込書!$C$51&lt;&gt;""),申込書!$AC$22,""),"-"))</f>
        <v/>
      </c>
      <c r="BC183" s="369"/>
      <c r="BD183" s="369"/>
      <c r="BE183" s="370" t="str">
        <f>IF(AND(申込書!$C$51&lt;&gt;"▼プルダウンより選択してください",申込書!$C$51&lt;&gt;"",$G183&lt;&gt;"",申込書!$V$51="特定学年のみ"),"申し込みする","")</f>
        <v/>
      </c>
      <c r="BF183" s="371"/>
      <c r="BG183" s="372"/>
      <c r="BH183" s="373" t="str">
        <f>IF(AND(申込書!$C$52&lt;&gt;"▼プルダウンより選択してください",申込書!$C$52&lt;&gt;"",申込書!$K$22&lt;&gt;"YYYY/MM/DD",$G183&lt;&gt;""),申込書!$K$22,"")</f>
        <v/>
      </c>
      <c r="BI183" s="369" t="str">
        <f>IF(BH183="","",IF(INDEX('コンテンツ＆備考マスタ'!$H:$J,MATCH(学校情報!BH$3,'コンテンツ＆備考マスタ'!$H:$H,0),3)="●",IF(AND(BH183&lt;&gt;"",ISNUMBER(申込書!$AC$22)=TRUE,申込書!$C$52&lt;&gt;"▼プルダウンより選択してください",申込書!$C$52&lt;&gt;""),申込書!$AC$22,""),"-"))</f>
        <v/>
      </c>
      <c r="BJ183" s="369"/>
      <c r="BK183" s="369"/>
      <c r="BL183" s="370" t="str">
        <f>IF(AND(申込書!$C$52&lt;&gt;"▼プルダウンより選択してください",申込書!$C$52&lt;&gt;"",$G183&lt;&gt;"",申込書!$V$52="特定学年のみ"),"申し込みする","")</f>
        <v/>
      </c>
      <c r="BM183" s="371"/>
      <c r="BN183" s="372"/>
      <c r="BO183" s="373" t="str">
        <f>IF(AND(申込書!$C$53&lt;&gt;"▼プルダウンより選択してください",申込書!$C$53&lt;&gt;"",申込書!$K$22&lt;&gt;"YYYY/MM/DD",$G183&lt;&gt;""),申込書!$K$22,"")</f>
        <v/>
      </c>
      <c r="BP183" s="369" t="str">
        <f>IF(BO183="","",IF(INDEX('コンテンツ＆備考マスタ'!$H:$J,MATCH(学校情報!BO$3,'コンテンツ＆備考マスタ'!$H:$H,0),3)="●",IF(AND(BO183&lt;&gt;"",ISNUMBER(申込書!$AC$22)=TRUE,申込書!$C$53&lt;&gt;"▼プルダウンより選択してください",申込書!$C$53&lt;&gt;""),申込書!$AC$22,""),"-"))</f>
        <v/>
      </c>
      <c r="BQ183" s="369"/>
      <c r="BR183" s="369"/>
      <c r="BS183" s="370" t="str">
        <f>IF(AND(申込書!$C$53&lt;&gt;"▼プルダウンより選択してください",申込書!$C$53&lt;&gt;"",$G183&lt;&gt;"",申込書!$V$53="特定学年のみ"),"申し込みする","")</f>
        <v/>
      </c>
      <c r="BT183" s="371"/>
      <c r="BU183" s="372"/>
      <c r="BV183" s="373" t="str">
        <f>IF(AND(申込書!$C$54&lt;&gt;"▼プルダウンより選択してください",申込書!$C$54&lt;&gt;"",申込書!$K$22&lt;&gt;"YYYY/MM/DD",$G183&lt;&gt;""),申込書!$K$22,"")</f>
        <v/>
      </c>
      <c r="BW183" s="369" t="str">
        <f>IF(BV183="","",IF(INDEX('コンテンツ＆備考マスタ'!$H:$J,MATCH(学校情報!BV$3,'コンテンツ＆備考マスタ'!$H:$H,0),3)="●",IF(AND(BV183&lt;&gt;"",ISNUMBER(申込書!$AC$22)=TRUE,申込書!$C$54&lt;&gt;"▼プルダウンより選択してください",申込書!$C$54&lt;&gt;""),申込書!$AC$22,""),"-"))</f>
        <v/>
      </c>
      <c r="BX183" s="369"/>
      <c r="BY183" s="369"/>
      <c r="BZ183" s="370" t="str">
        <f>IF(AND(申込書!$C$54&lt;&gt;"▼プルダウンより選択してください",申込書!$C$54&lt;&gt;"",$G183&lt;&gt;"",申込書!$V$54="特定学年のみ"),"申し込みする","")</f>
        <v/>
      </c>
      <c r="CA183" s="371"/>
      <c r="CB183" s="372"/>
      <c r="CC183" s="373" t="str">
        <f>IF(AND(申込書!$C$55&lt;&gt;"▼プルダウンより選択してください",申込書!$C$55&lt;&gt;"",申込書!$K$22&lt;&gt;"YYYY/MM/DD",$G183&lt;&gt;""),申込書!$K$22,"")</f>
        <v/>
      </c>
      <c r="CD183" s="369" t="str">
        <f>IF(CC183="","",IF(INDEX('コンテンツ＆備考マスタ'!$H:$J,MATCH(学校情報!CC$3,'コンテンツ＆備考マスタ'!$H:$H,0),3)="●",IF(AND(CC183&lt;&gt;"",ISNUMBER(申込書!$AC$22)=TRUE,申込書!$C$55&lt;&gt;"▼プルダウンより選択してください",申込書!$C$55&lt;&gt;""),申込書!$AC$22,""),"-"))</f>
        <v/>
      </c>
      <c r="CE183" s="369"/>
      <c r="CF183" s="369"/>
      <c r="CG183" s="370" t="str">
        <f>IF(AND(申込書!$C$55&lt;&gt;"▼プルダウンより選択してください",申込書!$C$55&lt;&gt;"",$G183&lt;&gt;"",申込書!$V$55="特定学年のみ"),"申し込みする","")</f>
        <v/>
      </c>
      <c r="CH183" s="371"/>
      <c r="CI183" s="372"/>
      <c r="CJ183" s="373" t="str">
        <f>IF(AND(申込書!$C$56&lt;&gt;"▼プルダウンより選択してください",申込書!$C$56&lt;&gt;"",申込書!$K$22&lt;&gt;"YYYY/MM/DD",$G183&lt;&gt;""),申込書!$K$22,"")</f>
        <v/>
      </c>
      <c r="CK183" s="369" t="str">
        <f>IF(CJ183="","",IF(INDEX('コンテンツ＆備考マスタ'!$H:$J,MATCH(学校情報!CJ$3,'コンテンツ＆備考マスタ'!$H:$H,0),3)="●",IF(AND(CJ183&lt;&gt;"",ISNUMBER(申込書!$AC$22)=TRUE,申込書!$C$56&lt;&gt;"▼プルダウンより選択してください",申込書!$C$56&lt;&gt;""),申込書!$AC$22,""),"-"))</f>
        <v/>
      </c>
      <c r="CL183" s="369"/>
      <c r="CM183" s="369"/>
      <c r="CN183" s="370" t="str">
        <f>IF(AND(申込書!$C$56&lt;&gt;"▼プルダウンより選択してください",申込書!$C$56&lt;&gt;"",$G183&lt;&gt;"",申込書!$V$56="特定学年のみ"),"申し込みする","")</f>
        <v/>
      </c>
      <c r="CO183" s="371"/>
      <c r="CP183" s="372"/>
      <c r="CQ183" s="373" t="str">
        <f>IF(AND(申込書!$C$57&lt;&gt;"▼プルダウンより選択してください",申込書!$C$57&lt;&gt;"",申込書!$K$22&lt;&gt;"YYYY/MM/DD",$G183&lt;&gt;""),申込書!$K$22,"")</f>
        <v/>
      </c>
      <c r="CR183" s="369" t="str">
        <f>IF(CQ183="","",IF(INDEX('コンテンツ＆備考マスタ'!$H:$J,MATCH(学校情報!CQ$3,'コンテンツ＆備考マスタ'!$H:$H,0),3)="●",IF(AND(CQ183&lt;&gt;"",ISNUMBER(申込書!$AC$22)=TRUE,申込書!$C$57&lt;&gt;"▼プルダウンより選択してください",申込書!$C$57&lt;&gt;""),申込書!$AC$22,""),"-"))</f>
        <v/>
      </c>
      <c r="CS183" s="369"/>
      <c r="CT183" s="369"/>
      <c r="CU183" s="369" t="str">
        <f>IF(AND(申込書!$C$57&lt;&gt;"▼プルダウンより選択してください",申込書!$C$57&lt;&gt;"",$G183&lt;&gt;"",申込書!$V$57="特定学年のみ"),"申し込みする","")</f>
        <v/>
      </c>
      <c r="CV183" s="371"/>
      <c r="CW183" s="372"/>
      <c r="CX183" s="373" t="str">
        <f>IF(AND(申込書!$C$58&lt;&gt;"▼プルダウンより選択してください",申込書!$C$58&lt;&gt;"",申込書!$K$22&lt;&gt;"YYYY/MM/DD",$G183&lt;&gt;""),申込書!$K$22,"")</f>
        <v/>
      </c>
      <c r="CY183" s="369" t="str">
        <f>IF(CX183="","",IF(INDEX('コンテンツ＆備考マスタ'!$H:$J,MATCH(学校情報!CX$3,'コンテンツ＆備考マスタ'!$H:$H,0),3)="●",IF(AND(CX183&lt;&gt;"",ISNUMBER(申込書!$AC$22)=TRUE,申込書!$C$58&lt;&gt;"▼プルダウンより選択してください",申込書!$C$58&lt;&gt;""),申込書!$AC$22,""),"-"))</f>
        <v/>
      </c>
      <c r="CZ183" s="369"/>
      <c r="DA183" s="369"/>
      <c r="DB183" s="369" t="str">
        <f>IF(AND(申込書!$C$58&lt;&gt;"▼プルダウンより選択してください",申込書!$C$58&lt;&gt;"",$G183&lt;&gt;"",申込書!$V$58="特定学年のみ"),"申し込みする","")</f>
        <v/>
      </c>
      <c r="DC183" s="371"/>
      <c r="DD183" s="372"/>
      <c r="DE183" s="373" t="str">
        <f>IF(AND(申込書!$C$59&lt;&gt;"▼プルダウンより選択してください",申込書!$C$59&lt;&gt;"",申込書!$K$22&lt;&gt;"YYYY/MM/DD",$G183&lt;&gt;""),申込書!$K$22,"")</f>
        <v/>
      </c>
      <c r="DF183" s="369" t="str">
        <f>IF(DE183="","",IF(INDEX('コンテンツ＆備考マスタ'!$H:$J,MATCH(学校情報!DE$3,'コンテンツ＆備考マスタ'!$H:$H,0),3)="●",IF(AND(DE183&lt;&gt;"",ISNUMBER(申込書!$AC$22)=TRUE,申込書!$C$59&lt;&gt;"▼プルダウンより選択してください",申込書!$C$59&lt;&gt;""),申込書!$AC$22,""),"-"))</f>
        <v/>
      </c>
      <c r="DG183" s="369"/>
      <c r="DH183" s="369"/>
      <c r="DI183" s="369" t="str">
        <f>IF(AND(申込書!$C$59&lt;&gt;"▼プルダウンより選択してください",申込書!$C$59&lt;&gt;"",$G183&lt;&gt;"",申込書!$V$59="特定学年のみ"),"申し込みする","")</f>
        <v/>
      </c>
      <c r="DJ183" s="371"/>
      <c r="DK183" s="372"/>
      <c r="DL183" s="373" t="str">
        <f>IF(AND(申込書!$C$60&lt;&gt;"▼プルダウンより選択してください",申込書!$C$60&lt;&gt;"",申込書!$K$22&lt;&gt;"YYYY/MM/DD",$G183&lt;&gt;""),申込書!$K$22,"")</f>
        <v/>
      </c>
      <c r="DM183" s="369" t="str">
        <f>IF(DL183="","",IF(INDEX('コンテンツ＆備考マスタ'!$H:$J,MATCH(学校情報!DL$3,'コンテンツ＆備考マスタ'!$H:$H,0),3)="●",IF(AND(DL183&lt;&gt;"",ISNUMBER(申込書!$AC$22)=TRUE,申込書!$C$60&lt;&gt;"▼プルダウンより選択してください",申込書!$C$60&lt;&gt;""),申込書!$AC$22,""),"-"))</f>
        <v/>
      </c>
      <c r="DN183" s="369"/>
      <c r="DO183" s="369"/>
      <c r="DP183" s="369" t="str">
        <f>IF(AND(申込書!$C$60&lt;&gt;"▼プルダウンより選択してください",申込書!$C$60&lt;&gt;"",$G183&lt;&gt;"",申込書!$V$60="特定学年のみ"),"申し込みする","")</f>
        <v/>
      </c>
      <c r="DQ183" s="371"/>
      <c r="DR183" s="372"/>
      <c r="DS183" s="373" t="str">
        <f>IF(AND(申込書!$C$61&lt;&gt;"▼プルダウンより選択してください",申込書!$C$61&lt;&gt;"",申込書!$K$22&lt;&gt;"YYYY/MM/DD",$G183&lt;&gt;""),申込書!$K$22,"")</f>
        <v/>
      </c>
      <c r="DT183" s="369" t="str">
        <f>IF(DS183="","",IF(INDEX('コンテンツ＆備考マスタ'!$H:$J,MATCH(学校情報!DS$3,'コンテンツ＆備考マスタ'!$H:$H,0),3)="●",IF(AND(DS183&lt;&gt;"",ISNUMBER(申込書!$AC$22)=TRUE,申込書!$C$61&lt;&gt;"▼プルダウンより選択してください",申込書!$C$61&lt;&gt;""),申込書!$AC$22,""),"-"))</f>
        <v/>
      </c>
      <c r="DU183" s="369"/>
      <c r="DV183" s="369"/>
      <c r="DW183" s="369" t="str">
        <f>IF(AND(申込書!$C$61&lt;&gt;"▼プルダウンより選択してください",申込書!$C$61&lt;&gt;"",$G183&lt;&gt;"",申込書!$V$61="特定学年のみ"),"申し込みする","")</f>
        <v/>
      </c>
      <c r="DX183" s="371"/>
      <c r="DY183" s="372"/>
      <c r="DZ183" s="373" t="str">
        <f>IF(AND(申込書!$C$62&lt;&gt;"▼プルダウンより選択してください",申込書!$C$62&lt;&gt;"",申込書!$K$22&lt;&gt;"YYYY/MM/DD",$G183&lt;&gt;""),申込書!$K$22,"")</f>
        <v/>
      </c>
      <c r="EA183" s="369" t="str">
        <f>IF(DZ183="","",IF(INDEX('コンテンツ＆備考マスタ'!$H:$J,MATCH(学校情報!DZ$3,'コンテンツ＆備考マスタ'!$H:$H,0),3)="●",IF(AND(DZ183&lt;&gt;"",ISNUMBER(申込書!$AC$22)=TRUE,申込書!$C$62&lt;&gt;"▼プルダウンより選択してください",申込書!$C$62&lt;&gt;""),申込書!$AC$22,""),"-"))</f>
        <v/>
      </c>
      <c r="EB183" s="369"/>
      <c r="EC183" s="369"/>
      <c r="ED183" s="370" t="str">
        <f>IF(AND(申込書!$C$62&lt;&gt;"▼プルダウンより選択してください",申込書!$C$62&lt;&gt;"",$G183&lt;&gt;"",申込書!$V$62="特定学年のみ"),"申し込みする","")</f>
        <v/>
      </c>
      <c r="EE183" s="371"/>
      <c r="EF183" s="372"/>
      <c r="EG183" s="373" t="str">
        <f>IF(AND(申込書!$C$63&lt;&gt;"▼プルダウンより選択してください",申込書!$C$63&lt;&gt;"",申込書!$K$22&lt;&gt;"YYYY/MM/DD",$G183&lt;&gt;""),申込書!$K$22,"")</f>
        <v/>
      </c>
      <c r="EH183" s="369" t="str">
        <f>IF(EG183="","",IF(INDEX('コンテンツ＆備考マスタ'!$H:$J,MATCH(学校情報!EG$3,'コンテンツ＆備考マスタ'!$H:$H,0),3)="●",IF(AND(EG183&lt;&gt;"",ISNUMBER(申込書!$AC$22)=TRUE,申込書!$C$63&lt;&gt;"▼プルダウンより選択してください",申込書!$C$63&lt;&gt;""),申込書!$AC$22,""),"-"))</f>
        <v/>
      </c>
      <c r="EI183" s="369"/>
      <c r="EJ183" s="369"/>
      <c r="EK183" s="370" t="str">
        <f>IF(AND(申込書!$C$63&lt;&gt;"▼プルダウンより選択してください",申込書!$C$63&lt;&gt;"",$G183&lt;&gt;"",申込書!$V$63="特定学年のみ"),"申し込みする","")</f>
        <v/>
      </c>
      <c r="EL183" s="371"/>
      <c r="EM183" s="372"/>
      <c r="EN183" s="373" t="str">
        <f>IF(AND(申込書!$C$64&lt;&gt;"▼プルダウンより選択してください",申込書!$C$64&lt;&gt;"",申込書!$K$22&lt;&gt;"YYYY/MM/DD",$G183&lt;&gt;""),申込書!$K$22,"")</f>
        <v/>
      </c>
      <c r="EO183" s="369" t="str">
        <f>IF(EN183="","",IF(INDEX('コンテンツ＆備考マスタ'!$H:$J,MATCH(学校情報!EN$3,'コンテンツ＆備考マスタ'!$H:$H,0),3)="●",IF(AND(EN183&lt;&gt;"",ISNUMBER(申込書!$AC$22)=TRUE,申込書!$C$64&lt;&gt;"▼プルダウンより選択してください",申込書!$C$64&lt;&gt;""),申込書!$AC$22,""),"-"))</f>
        <v/>
      </c>
      <c r="EP183" s="369"/>
      <c r="EQ183" s="369"/>
      <c r="ER183" s="370" t="str">
        <f>IF(AND(申込書!$C$64&lt;&gt;"▼プルダウンより選択してください",申込書!$C$64&lt;&gt;"",$G183&lt;&gt;"",申込書!$V$64="特定学年のみ"),"申し込みする","")</f>
        <v/>
      </c>
      <c r="ES183" s="371"/>
      <c r="ET183" s="372"/>
      <c r="EU183" s="373" t="str">
        <f>IF(AND(申込書!$C$65&lt;&gt;"▼プルダウンより選択してください",申込書!$C$65&lt;&gt;"",申込書!$K$22&lt;&gt;"YYYY/MM/DD",$G183&lt;&gt;""),申込書!$K$22,"")</f>
        <v/>
      </c>
      <c r="EV183" s="369" t="str">
        <f>IF(EU183="","",IF(INDEX('コンテンツ＆備考マスタ'!$H:$J,MATCH(学校情報!EU$3,'コンテンツ＆備考マスタ'!$H:$H,0),3)="●",IF(AND(EU183&lt;&gt;"",ISNUMBER(申込書!$AC$22)=TRUE,申込書!$C$65&lt;&gt;"▼プルダウンより選択してください",申込書!$C$65&lt;&gt;""),申込書!$AC$22,""),"-"))</f>
        <v/>
      </c>
      <c r="EW183" s="369"/>
      <c r="EX183" s="369"/>
      <c r="EY183" s="370" t="str">
        <f>IF(AND(申込書!$C$65&lt;&gt;"▼プルダウンより選択してください",申込書!$C$65&lt;&gt;"",$G183&lt;&gt;"",申込書!$V$65="特定学年のみ"),"申し込みする","")</f>
        <v/>
      </c>
      <c r="EZ183" s="371"/>
      <c r="FA183" s="372"/>
      <c r="FB183" s="373" t="str">
        <f>IF(AND(申込書!$C$66&lt;&gt;"▼プルダウンより選択してください",申込書!$C$66&lt;&gt;"",申込書!$K$22&lt;&gt;"YYYY/MM/DD",$G183&lt;&gt;""),申込書!$K$22,"")</f>
        <v/>
      </c>
      <c r="FC183" s="369" t="str">
        <f>IF(FB183="","",IF(INDEX('コンテンツ＆備考マスタ'!$H:$J,MATCH(学校情報!FB$3,'コンテンツ＆備考マスタ'!$H:$H,0),3)="●",IF(AND(FB183&lt;&gt;"",ISNUMBER(申込書!$AC$22)=TRUE,申込書!$C$66&lt;&gt;"▼プルダウンより選択してください",申込書!$C$66&lt;&gt;""),申込書!$AC$22,""),"-"))</f>
        <v/>
      </c>
      <c r="FD183" s="369"/>
      <c r="FE183" s="369"/>
      <c r="FF183" s="370" t="str">
        <f>IF(AND(申込書!$C$66&lt;&gt;"▼プルダウンより選択してください",申込書!$C$66&lt;&gt;"",$G183&lt;&gt;"",申込書!$V$66="特定学年のみ"),"申し込みする","")</f>
        <v/>
      </c>
      <c r="FG183" s="371"/>
      <c r="FH183" s="372"/>
      <c r="FI183" s="373" t="str">
        <f>IF(AND(申込書!$C$67&lt;&gt;"▼プルダウンより選択してください",申込書!$C$67&lt;&gt;"",申込書!$K$22&lt;&gt;"YYYY/MM/DD",$G183&lt;&gt;""),申込書!$K$22,"")</f>
        <v/>
      </c>
      <c r="FJ183" s="369" t="str">
        <f>IF(FI183="","",IF(INDEX('コンテンツ＆備考マスタ'!$H:$J,MATCH(学校情報!FI$3,'コンテンツ＆備考マスタ'!$H:$H,0),3)="●",IF(AND(FI183&lt;&gt;"",ISNUMBER(申込書!$AC$22)=TRUE,申込書!$C$67&lt;&gt;"▼プルダウンより選択してください",申込書!$C$67&lt;&gt;""),申込書!$AC$22,""),"-"))</f>
        <v/>
      </c>
      <c r="FK183" s="369"/>
      <c r="FL183" s="369"/>
      <c r="FM183" s="370" t="str">
        <f>IF(AND(申込書!$C$67&lt;&gt;"▼プルダウンより選択してください",申込書!$C$67&lt;&gt;"",$G183&lt;&gt;"",申込書!$V$67="特定学年のみ"),"申し込みする","")</f>
        <v/>
      </c>
      <c r="FN183" s="371"/>
      <c r="FO183" s="372"/>
      <c r="FP183" s="373" t="str">
        <f>IF(AND(申込書!$C$68&lt;&gt;"▼プルダウンより選択してください",申込書!$C$68&lt;&gt;"",申込書!$K$22&lt;&gt;"YYYY/MM/DD",$G183&lt;&gt;""),申込書!$K$22,"")</f>
        <v/>
      </c>
      <c r="FQ183" s="369" t="str">
        <f>IF(FP183="","",IF(INDEX('コンテンツ＆備考マスタ'!$H:$J,MATCH(学校情報!FP$3,'コンテンツ＆備考マスタ'!$H:$H,0),3)="●",IF(AND(FP183&lt;&gt;"",ISNUMBER(申込書!$AC$22)=TRUE,申込書!$C$68&lt;&gt;"▼プルダウンより選択してください",申込書!$C$68&lt;&gt;""),申込書!$AC$22,""),"-"))</f>
        <v/>
      </c>
      <c r="FR183" s="369"/>
      <c r="FS183" s="369"/>
      <c r="FT183" s="370" t="str">
        <f>IF(AND(申込書!$C$68&lt;&gt;"▼プルダウンより選択してください",申込書!$C$68&lt;&gt;"",$G183&lt;&gt;"",申込書!$V$68="特定学年のみ"),"申し込みする","")</f>
        <v/>
      </c>
      <c r="FU183" s="371"/>
      <c r="FV183" s="372"/>
      <c r="FW183" s="373" t="str">
        <f>IF(AND(申込書!$C$69&lt;&gt;"▼プルダウンより選択してください",申込書!$C$69&lt;&gt;"",申込書!$K$22&lt;&gt;"YYYY/MM/DD",$G183&lt;&gt;""),申込書!$K$22,"")</f>
        <v/>
      </c>
      <c r="FX183" s="369" t="str">
        <f>IF(FW183="","",IF(INDEX('コンテンツ＆備考マスタ'!$H:$J,MATCH(学校情報!FW$3,'コンテンツ＆備考マスタ'!$H:$H,0),3)="●",IF(AND(FW183&lt;&gt;"",ISNUMBER(申込書!$AC$22)=TRUE,申込書!$C$69&lt;&gt;"▼プルダウンより選択してください",申込書!$C$69&lt;&gt;""),申込書!$AC$22,""),"-"))</f>
        <v/>
      </c>
      <c r="FY183" s="369"/>
      <c r="FZ183" s="369"/>
      <c r="GA183" s="370" t="str">
        <f>IF(AND(申込書!$C$69&lt;&gt;"▼プルダウンより選択してください",申込書!$C$69&lt;&gt;"",$G183&lt;&gt;"",申込書!$V$69="特定学年のみ"),"申し込みする","")</f>
        <v/>
      </c>
      <c r="GB183" s="371"/>
      <c r="GC183" s="372"/>
      <c r="GD183" s="373" t="str">
        <f>IF(AND(申込書!$C$70&lt;&gt;"▼プルダウンより選択してください",申込書!$C$70&lt;&gt;"",申込書!$K$22&lt;&gt;"YYYY/MM/DD",$G183&lt;&gt;""),申込書!$K$22,"")</f>
        <v/>
      </c>
      <c r="GE183" s="369" t="str">
        <f>IF(GD183="","",IF(INDEX('コンテンツ＆備考マスタ'!$H:$J,MATCH(学校情報!GD$3,'コンテンツ＆備考マスタ'!$H:$H,0),3)="●",IF(AND(GD183&lt;&gt;"",ISNUMBER(申込書!$AC$22)=TRUE,申込書!$C$70&lt;&gt;"▼プルダウンより選択してください",申込書!$C$70&lt;&gt;""),申込書!$AC$22,""),"-"))</f>
        <v/>
      </c>
      <c r="GF183" s="369"/>
      <c r="GG183" s="369"/>
      <c r="GH183" s="370" t="str">
        <f>IF(AND(申込書!$C$70&lt;&gt;"▼プルダウンより選択してください",申込書!$C$70&lt;&gt;"",$G183&lt;&gt;"",申込書!$V$70="特定学年のみ"),"申し込みする","")</f>
        <v/>
      </c>
      <c r="GI183" s="371"/>
      <c r="GJ183" s="372"/>
      <c r="GK183" s="373" t="str">
        <f>IF(AND(申込書!$C$71&lt;&gt;"▼プルダウンより選択してください",申込書!$C$71&lt;&gt;"",申込書!$K$22&lt;&gt;"YYYY/MM/DD",$G183&lt;&gt;""),申込書!$K$22,"")</f>
        <v/>
      </c>
      <c r="GL183" s="369" t="str">
        <f>IF(GK183="","",IF(INDEX('コンテンツ＆備考マスタ'!$H:$J,MATCH(学校情報!GK$3,'コンテンツ＆備考マスタ'!$H:$H,0),3)="●",IF(AND(GK183&lt;&gt;"",ISNUMBER(申込書!$AC$22)=TRUE,申込書!$C$71&lt;&gt;"▼プルダウンより選択してください",申込書!$C$71&lt;&gt;""),申込書!$AC$22,""),"-"))</f>
        <v/>
      </c>
      <c r="GM183" s="369"/>
      <c r="GN183" s="369"/>
      <c r="GO183" s="370" t="str">
        <f>IF(AND(申込書!$C$71&lt;&gt;"▼プルダウンより選択してください",申込書!$C$71&lt;&gt;"",$G183&lt;&gt;"",申込書!$V$71="特定学年のみ"),"申し込みする","")</f>
        <v/>
      </c>
      <c r="GP183" s="371"/>
      <c r="GQ183" s="372"/>
      <c r="GR183" s="373" t="str">
        <f>IF(AND(申込書!$C$72&lt;&gt;"▼プルダウンより選択してください",申込書!$C$72&lt;&gt;"",申込書!$K$22&lt;&gt;"YYYY/MM/DD",$G183&lt;&gt;""),申込書!$K$22,"")</f>
        <v/>
      </c>
      <c r="GS183" s="369" t="str">
        <f>IF(GR183="","",IF(INDEX('コンテンツ＆備考マスタ'!$H:$J,MATCH(学校情報!GR$3,'コンテンツ＆備考マスタ'!$H:$H,0),3)="●",IF(AND(GR183&lt;&gt;"",ISNUMBER(申込書!$AC$22)=TRUE,申込書!$C$72&lt;&gt;"▼プルダウンより選択してください",申込書!$C$72&lt;&gt;""),申込書!$AC$22,""),"-"))</f>
        <v/>
      </c>
      <c r="GT183" s="369"/>
      <c r="GU183" s="369"/>
      <c r="GV183" s="370" t="str">
        <f>IF(AND(申込書!$C$72&lt;&gt;"▼プルダウンより選択してください",申込書!$C$72&lt;&gt;"",$G183&lt;&gt;"",申込書!$V$72="特定学年のみ"),"申し込みする","")</f>
        <v/>
      </c>
      <c r="GW183" s="371"/>
      <c r="GX183" s="372"/>
      <c r="GY183" s="373" t="str">
        <f>IF(AND(申込書!$C$73&lt;&gt;"▼プルダウンより選択してください",申込書!$C$73&lt;&gt;"",申込書!$K$22&lt;&gt;"YYYY/MM/DD",$G183&lt;&gt;""),申込書!$K$22,"")</f>
        <v/>
      </c>
      <c r="GZ183" s="369" t="str">
        <f>IF(GY183="","",IF(INDEX('コンテンツ＆備考マスタ'!$H:$J,MATCH(学校情報!GY$3,'コンテンツ＆備考マスタ'!$H:$H,0),3)="●",IF(AND(GY183&lt;&gt;"",ISNUMBER(申込書!$AC$22)=TRUE,申込書!$C$73&lt;&gt;"▼プルダウンより選択してください",申込書!$C$73&lt;&gt;""),申込書!$AC$22,""),"-"))</f>
        <v/>
      </c>
      <c r="HA183" s="369"/>
      <c r="HB183" s="369"/>
      <c r="HC183" s="370" t="str">
        <f>IF(AND(申込書!$C$73&lt;&gt;"▼プルダウンより選択してください",申込書!$C$73&lt;&gt;"",$G183&lt;&gt;"",申込書!$V$73="特定学年のみ"),"申し込みする","")</f>
        <v/>
      </c>
      <c r="HD183" s="371"/>
      <c r="HE183" s="372"/>
      <c r="HF183" s="373" t="str">
        <f>IF(AND(申込書!$C$74&lt;&gt;"▼プルダウンより選択してください",申込書!$C$74&lt;&gt;"",申込書!$K$22&lt;&gt;"YYYY/MM/DD",$G183&lt;&gt;""),申込書!$K$22,"")</f>
        <v/>
      </c>
      <c r="HG183" s="369" t="str">
        <f>IF(HF183="","",IF(INDEX('コンテンツ＆備考マスタ'!$H:$J,MATCH(学校情報!HF$3,'コンテンツ＆備考マスタ'!$H:$H,0),3)="●",IF(AND(HF183&lt;&gt;"",ISNUMBER(申込書!$AC$22)=TRUE,申込書!$C$74&lt;&gt;"▼プルダウンより選択してください",申込書!$C$74&lt;&gt;""),申込書!$AC$22,""),"-"))</f>
        <v/>
      </c>
      <c r="HH183" s="369"/>
      <c r="HI183" s="369"/>
      <c r="HJ183" s="370" t="str">
        <f>IF(AND(申込書!$C$74&lt;&gt;"▼プルダウンより選択してください",申込書!$C$74&lt;&gt;"",$G183&lt;&gt;"",申込書!$V$74="特定学年のみ"),"申し込みする","")</f>
        <v/>
      </c>
      <c r="HK183" s="371"/>
      <c r="HL183" s="372"/>
      <c r="HM183" s="373" t="str">
        <f>IF(AND(申込書!$C$75&lt;&gt;"▼プルダウンより選択してください",申込書!$C$75&lt;&gt;"",申込書!$K$22&lt;&gt;"YYYY/MM/DD",$G183&lt;&gt;""),申込書!$K$22,"")</f>
        <v/>
      </c>
      <c r="HN183" s="369" t="str">
        <f>IF(HM183="","",IF(INDEX('コンテンツ＆備考マスタ'!$H:$J,MATCH(学校情報!HM$3,'コンテンツ＆備考マスタ'!$H:$H,0),3)="●",IF(AND(HM183&lt;&gt;"",ISNUMBER(申込書!$AC$22)=TRUE,申込書!$C$75&lt;&gt;"▼プルダウンより選択してください",申込書!$C$75&lt;&gt;""),申込書!$AC$22,""),"-"))</f>
        <v/>
      </c>
      <c r="HO183" s="369"/>
      <c r="HP183" s="369"/>
      <c r="HQ183" s="370" t="str">
        <f>IF(AND(申込書!$C$75&lt;&gt;"▼プルダウンより選択してください",申込書!$C$75&lt;&gt;"",$G183&lt;&gt;"",申込書!$V$75="特定学年のみ"),"申し込みする","")</f>
        <v/>
      </c>
      <c r="HR183" s="371"/>
      <c r="HS183" s="371"/>
      <c r="HT183" s="374" t="str">
        <f>IF(AND(申込書!$C$76&lt;&gt;"▼プルダウンより選択してください",申込書!$C$76&lt;&gt;"",申込書!$K$22&lt;&gt;"YYYY/MM/DD",$G183&lt;&gt;""),申込書!$K$22,"")</f>
        <v/>
      </c>
      <c r="HU183" s="369" t="str">
        <f>IF(HT183="","",IF(INDEX('コンテンツ＆備考マスタ'!$H:$J,MATCH(学校情報!HT$3,'コンテンツ＆備考マスタ'!$H:$H,0),3)="●",IF(AND(HT183&lt;&gt;"",ISNUMBER(申込書!$AC$22)=TRUE,申込書!$C$76&lt;&gt;"▼プルダウンより選択してください",申込書!$C$76&lt;&gt;""),申込書!$AC$22,""),"-"))</f>
        <v/>
      </c>
      <c r="HV183" s="369"/>
      <c r="HW183" s="369"/>
      <c r="HX183" s="370" t="str">
        <f>IF(AND(申込書!$C$76&lt;&gt;"▼プルダウンより選択してください",申込書!$C$76&lt;&gt;"",$G183&lt;&gt;"",申込書!$V$76="特定学年のみ"),"申し込みする","")</f>
        <v/>
      </c>
      <c r="HY183" s="371"/>
      <c r="HZ183" s="372"/>
      <c r="IA183" s="69"/>
    </row>
    <row r="184" spans="2:235" ht="26.85" hidden="1" customHeight="1" outlineLevel="1">
      <c r="B184" s="365">
        <f t="shared" si="6"/>
        <v>179</v>
      </c>
      <c r="C184" s="55"/>
      <c r="D184" s="56"/>
      <c r="E184" s="154"/>
      <c r="F184" s="57"/>
      <c r="G184" s="58"/>
      <c r="H184" s="59"/>
      <c r="I184" s="60"/>
      <c r="J184" s="61"/>
      <c r="K184" s="366" t="str">
        <f t="shared" si="7"/>
        <v/>
      </c>
      <c r="L184" s="62"/>
      <c r="M184" s="322"/>
      <c r="N184" s="63"/>
      <c r="O184" s="64"/>
      <c r="P184" s="367" t="str">
        <f t="shared" si="8"/>
        <v/>
      </c>
      <c r="Q184" s="65"/>
      <c r="R184" s="66"/>
      <c r="S184" s="67"/>
      <c r="T184" s="68"/>
      <c r="U184" s="68"/>
      <c r="V184" s="68"/>
      <c r="W184" s="66"/>
      <c r="X184" s="281"/>
      <c r="Y184" s="368" t="str">
        <f>IF(AND(申込書!$C$47&lt;&gt;"▼プルダウンより選択してください",申込書!$C$47&lt;&gt;"",申込書!$K$22&lt;&gt;"YYYY/MM/DD",$G184&lt;&gt;""),申込書!$K$22,"")</f>
        <v/>
      </c>
      <c r="Z184" s="369" t="str">
        <f>IF(Y184="","",IF(INDEX('コンテンツ＆備考マスタ'!$H:$J,MATCH(学校情報!Y$3,'コンテンツ＆備考マスタ'!$H:$H,0),3)="●",IF(AND(Y184&lt;&gt;"",ISNUMBER(申込書!$AC$22)=TRUE,申込書!$C$47&lt;&gt;"▼プルダウンより選択してください",申込書!$C$47&lt;&gt;""),申込書!$AC$22,""),"-"))</f>
        <v/>
      </c>
      <c r="AA184" s="369"/>
      <c r="AB184" s="369"/>
      <c r="AC184" s="370" t="str">
        <f>IF(AND(申込書!$C$47&lt;&gt;"▼プルダウンより選択してください",申込書!$C$47&lt;&gt;"",$G184&lt;&gt;"",申込書!$V$47="特定学年のみ"),"申し込みする","")</f>
        <v/>
      </c>
      <c r="AD184" s="371"/>
      <c r="AE184" s="372"/>
      <c r="AF184" s="373" t="str">
        <f>IF(AND(申込書!$C$48&lt;&gt;"▼プルダウンより選択してください",申込書!$C$48&lt;&gt;"",申込書!$K$22&lt;&gt;"YYYY/MM/DD",$G184&lt;&gt;""),申込書!$K$22,"")</f>
        <v/>
      </c>
      <c r="AG184" s="369" t="str">
        <f>IF(AF184="","",IF(INDEX('コンテンツ＆備考マスタ'!$H:$J,MATCH(学校情報!AF$3,'コンテンツ＆備考マスタ'!$H:$H,0),3)="●",IF(AND(AF184&lt;&gt;"",ISNUMBER(申込書!$AC$22)=TRUE,申込書!$C$48&lt;&gt;"▼プルダウンより選択してください",申込書!$C$48&lt;&gt;""),申込書!$AC$22,""),"-"))</f>
        <v/>
      </c>
      <c r="AH184" s="369"/>
      <c r="AI184" s="369"/>
      <c r="AJ184" s="370" t="str">
        <f>IF(AND(申込書!$C$48&lt;&gt;"▼プルダウンより選択してください",申込書!$C$48&lt;&gt;"",$G184&lt;&gt;"",申込書!$V$48="特定学年のみ"),"申し込みする","")</f>
        <v/>
      </c>
      <c r="AK184" s="371"/>
      <c r="AL184" s="372"/>
      <c r="AM184" s="373" t="str">
        <f>IF(AND(申込書!$C$49&lt;&gt;"▼プルダウンより選択してください",申込書!$C$49&lt;&gt;"",申込書!$K$22&lt;&gt;"YYYY/MM/DD",$G184&lt;&gt;""),申込書!$K$22,"")</f>
        <v/>
      </c>
      <c r="AN184" s="369" t="str">
        <f>IF(AM184="","",IF(INDEX('コンテンツ＆備考マスタ'!$H:$J,MATCH(学校情報!AM$3,'コンテンツ＆備考マスタ'!$H:$H,0),3)="●",IF(AND(AM184&lt;&gt;"",ISNUMBER(申込書!$AC$22)=TRUE,申込書!$C$49&lt;&gt;"▼プルダウンより選択してください",申込書!$C$49&lt;&gt;""),申込書!$AC$22,""),"-"))</f>
        <v/>
      </c>
      <c r="AO184" s="369"/>
      <c r="AP184" s="369"/>
      <c r="AQ184" s="370" t="str">
        <f>IF(AND(申込書!$C$49&lt;&gt;"▼プルダウンより選択してください",申込書!$C$49&lt;&gt;"",$G184&lt;&gt;"",申込書!$V$49="特定学年のみ"),"申し込みする","")</f>
        <v/>
      </c>
      <c r="AR184" s="371"/>
      <c r="AS184" s="372"/>
      <c r="AT184" s="373" t="str">
        <f>IF(AND(申込書!$C$50&lt;&gt;"▼プルダウンより選択してください",申込書!$C$50&lt;&gt;"",申込書!$K$22&lt;&gt;"YYYY/MM/DD",$G184&lt;&gt;""),申込書!$K$22,"")</f>
        <v/>
      </c>
      <c r="AU184" s="369" t="str">
        <f>IF(AT184="","",IF(INDEX('コンテンツ＆備考マスタ'!$H:$J,MATCH(学校情報!AT$3,'コンテンツ＆備考マスタ'!$H:$H,0),3)="●",IF(AND(AT184&lt;&gt;"",ISNUMBER(申込書!$AC$22)=TRUE,申込書!$C$50&lt;&gt;"▼プルダウンより選択してください",申込書!$C$50&lt;&gt;""),申込書!$AC$22,""),"-"))</f>
        <v/>
      </c>
      <c r="AV184" s="369"/>
      <c r="AW184" s="369"/>
      <c r="AX184" s="370" t="str">
        <f>IF(AND(申込書!$C$50&lt;&gt;"▼プルダウンより選択してください",申込書!$C$50&lt;&gt;"",$G184&lt;&gt;"",申込書!$V$50="特定学年のみ"),"申し込みする","")</f>
        <v/>
      </c>
      <c r="AY184" s="371"/>
      <c r="AZ184" s="372"/>
      <c r="BA184" s="373" t="str">
        <f>IF(AND(申込書!$C$51&lt;&gt;"▼プルダウンより選択してください",申込書!$C$51&lt;&gt;"",申込書!$K$22&lt;&gt;"YYYY/MM/DD",$G184&lt;&gt;""),申込書!$K$22,"")</f>
        <v/>
      </c>
      <c r="BB184" s="369" t="str">
        <f>IF(BA184="","",IF(INDEX('コンテンツ＆備考マスタ'!$H:$J,MATCH(学校情報!BA$3,'コンテンツ＆備考マスタ'!$H:$H,0),3)="●",IF(AND(BA184&lt;&gt;"",ISNUMBER(申込書!$AC$22)=TRUE,申込書!$C$51&lt;&gt;"▼プルダウンより選択してください",申込書!$C$51&lt;&gt;""),申込書!$AC$22,""),"-"))</f>
        <v/>
      </c>
      <c r="BC184" s="369"/>
      <c r="BD184" s="369"/>
      <c r="BE184" s="370" t="str">
        <f>IF(AND(申込書!$C$51&lt;&gt;"▼プルダウンより選択してください",申込書!$C$51&lt;&gt;"",$G184&lt;&gt;"",申込書!$V$51="特定学年のみ"),"申し込みする","")</f>
        <v/>
      </c>
      <c r="BF184" s="371"/>
      <c r="BG184" s="372"/>
      <c r="BH184" s="373" t="str">
        <f>IF(AND(申込書!$C$52&lt;&gt;"▼プルダウンより選択してください",申込書!$C$52&lt;&gt;"",申込書!$K$22&lt;&gt;"YYYY/MM/DD",$G184&lt;&gt;""),申込書!$K$22,"")</f>
        <v/>
      </c>
      <c r="BI184" s="369" t="str">
        <f>IF(BH184="","",IF(INDEX('コンテンツ＆備考マスタ'!$H:$J,MATCH(学校情報!BH$3,'コンテンツ＆備考マスタ'!$H:$H,0),3)="●",IF(AND(BH184&lt;&gt;"",ISNUMBER(申込書!$AC$22)=TRUE,申込書!$C$52&lt;&gt;"▼プルダウンより選択してください",申込書!$C$52&lt;&gt;""),申込書!$AC$22,""),"-"))</f>
        <v/>
      </c>
      <c r="BJ184" s="369"/>
      <c r="BK184" s="369"/>
      <c r="BL184" s="370" t="str">
        <f>IF(AND(申込書!$C$52&lt;&gt;"▼プルダウンより選択してください",申込書!$C$52&lt;&gt;"",$G184&lt;&gt;"",申込書!$V$52="特定学年のみ"),"申し込みする","")</f>
        <v/>
      </c>
      <c r="BM184" s="371"/>
      <c r="BN184" s="372"/>
      <c r="BO184" s="373" t="str">
        <f>IF(AND(申込書!$C$53&lt;&gt;"▼プルダウンより選択してください",申込書!$C$53&lt;&gt;"",申込書!$K$22&lt;&gt;"YYYY/MM/DD",$G184&lt;&gt;""),申込書!$K$22,"")</f>
        <v/>
      </c>
      <c r="BP184" s="369" t="str">
        <f>IF(BO184="","",IF(INDEX('コンテンツ＆備考マスタ'!$H:$J,MATCH(学校情報!BO$3,'コンテンツ＆備考マスタ'!$H:$H,0),3)="●",IF(AND(BO184&lt;&gt;"",ISNUMBER(申込書!$AC$22)=TRUE,申込書!$C$53&lt;&gt;"▼プルダウンより選択してください",申込書!$C$53&lt;&gt;""),申込書!$AC$22,""),"-"))</f>
        <v/>
      </c>
      <c r="BQ184" s="369"/>
      <c r="BR184" s="369"/>
      <c r="BS184" s="370" t="str">
        <f>IF(AND(申込書!$C$53&lt;&gt;"▼プルダウンより選択してください",申込書!$C$53&lt;&gt;"",$G184&lt;&gt;"",申込書!$V$53="特定学年のみ"),"申し込みする","")</f>
        <v/>
      </c>
      <c r="BT184" s="371"/>
      <c r="BU184" s="372"/>
      <c r="BV184" s="373" t="str">
        <f>IF(AND(申込書!$C$54&lt;&gt;"▼プルダウンより選択してください",申込書!$C$54&lt;&gt;"",申込書!$K$22&lt;&gt;"YYYY/MM/DD",$G184&lt;&gt;""),申込書!$K$22,"")</f>
        <v/>
      </c>
      <c r="BW184" s="369" t="str">
        <f>IF(BV184="","",IF(INDEX('コンテンツ＆備考マスタ'!$H:$J,MATCH(学校情報!BV$3,'コンテンツ＆備考マスタ'!$H:$H,0),3)="●",IF(AND(BV184&lt;&gt;"",ISNUMBER(申込書!$AC$22)=TRUE,申込書!$C$54&lt;&gt;"▼プルダウンより選択してください",申込書!$C$54&lt;&gt;""),申込書!$AC$22,""),"-"))</f>
        <v/>
      </c>
      <c r="BX184" s="369"/>
      <c r="BY184" s="369"/>
      <c r="BZ184" s="370" t="str">
        <f>IF(AND(申込書!$C$54&lt;&gt;"▼プルダウンより選択してください",申込書!$C$54&lt;&gt;"",$G184&lt;&gt;"",申込書!$V$54="特定学年のみ"),"申し込みする","")</f>
        <v/>
      </c>
      <c r="CA184" s="371"/>
      <c r="CB184" s="372"/>
      <c r="CC184" s="373" t="str">
        <f>IF(AND(申込書!$C$55&lt;&gt;"▼プルダウンより選択してください",申込書!$C$55&lt;&gt;"",申込書!$K$22&lt;&gt;"YYYY/MM/DD",$G184&lt;&gt;""),申込書!$K$22,"")</f>
        <v/>
      </c>
      <c r="CD184" s="369" t="str">
        <f>IF(CC184="","",IF(INDEX('コンテンツ＆備考マスタ'!$H:$J,MATCH(学校情報!CC$3,'コンテンツ＆備考マスタ'!$H:$H,0),3)="●",IF(AND(CC184&lt;&gt;"",ISNUMBER(申込書!$AC$22)=TRUE,申込書!$C$55&lt;&gt;"▼プルダウンより選択してください",申込書!$C$55&lt;&gt;""),申込書!$AC$22,""),"-"))</f>
        <v/>
      </c>
      <c r="CE184" s="369"/>
      <c r="CF184" s="369"/>
      <c r="CG184" s="370" t="str">
        <f>IF(AND(申込書!$C$55&lt;&gt;"▼プルダウンより選択してください",申込書!$C$55&lt;&gt;"",$G184&lt;&gt;"",申込書!$V$55="特定学年のみ"),"申し込みする","")</f>
        <v/>
      </c>
      <c r="CH184" s="371"/>
      <c r="CI184" s="372"/>
      <c r="CJ184" s="373" t="str">
        <f>IF(AND(申込書!$C$56&lt;&gt;"▼プルダウンより選択してください",申込書!$C$56&lt;&gt;"",申込書!$K$22&lt;&gt;"YYYY/MM/DD",$G184&lt;&gt;""),申込書!$K$22,"")</f>
        <v/>
      </c>
      <c r="CK184" s="369" t="str">
        <f>IF(CJ184="","",IF(INDEX('コンテンツ＆備考マスタ'!$H:$J,MATCH(学校情報!CJ$3,'コンテンツ＆備考マスタ'!$H:$H,0),3)="●",IF(AND(CJ184&lt;&gt;"",ISNUMBER(申込書!$AC$22)=TRUE,申込書!$C$56&lt;&gt;"▼プルダウンより選択してください",申込書!$C$56&lt;&gt;""),申込書!$AC$22,""),"-"))</f>
        <v/>
      </c>
      <c r="CL184" s="369"/>
      <c r="CM184" s="369"/>
      <c r="CN184" s="370" t="str">
        <f>IF(AND(申込書!$C$56&lt;&gt;"▼プルダウンより選択してください",申込書!$C$56&lt;&gt;"",$G184&lt;&gt;"",申込書!$V$56="特定学年のみ"),"申し込みする","")</f>
        <v/>
      </c>
      <c r="CO184" s="371"/>
      <c r="CP184" s="372"/>
      <c r="CQ184" s="373" t="str">
        <f>IF(AND(申込書!$C$57&lt;&gt;"▼プルダウンより選択してください",申込書!$C$57&lt;&gt;"",申込書!$K$22&lt;&gt;"YYYY/MM/DD",$G184&lt;&gt;""),申込書!$K$22,"")</f>
        <v/>
      </c>
      <c r="CR184" s="369" t="str">
        <f>IF(CQ184="","",IF(INDEX('コンテンツ＆備考マスタ'!$H:$J,MATCH(学校情報!CQ$3,'コンテンツ＆備考マスタ'!$H:$H,0),3)="●",IF(AND(CQ184&lt;&gt;"",ISNUMBER(申込書!$AC$22)=TRUE,申込書!$C$57&lt;&gt;"▼プルダウンより選択してください",申込書!$C$57&lt;&gt;""),申込書!$AC$22,""),"-"))</f>
        <v/>
      </c>
      <c r="CS184" s="369"/>
      <c r="CT184" s="369"/>
      <c r="CU184" s="369" t="str">
        <f>IF(AND(申込書!$C$57&lt;&gt;"▼プルダウンより選択してください",申込書!$C$57&lt;&gt;"",$G184&lt;&gt;"",申込書!$V$57="特定学年のみ"),"申し込みする","")</f>
        <v/>
      </c>
      <c r="CV184" s="371"/>
      <c r="CW184" s="372"/>
      <c r="CX184" s="373" t="str">
        <f>IF(AND(申込書!$C$58&lt;&gt;"▼プルダウンより選択してください",申込書!$C$58&lt;&gt;"",申込書!$K$22&lt;&gt;"YYYY/MM/DD",$G184&lt;&gt;""),申込書!$K$22,"")</f>
        <v/>
      </c>
      <c r="CY184" s="369" t="str">
        <f>IF(CX184="","",IF(INDEX('コンテンツ＆備考マスタ'!$H:$J,MATCH(学校情報!CX$3,'コンテンツ＆備考マスタ'!$H:$H,0),3)="●",IF(AND(CX184&lt;&gt;"",ISNUMBER(申込書!$AC$22)=TRUE,申込書!$C$58&lt;&gt;"▼プルダウンより選択してください",申込書!$C$58&lt;&gt;""),申込書!$AC$22,""),"-"))</f>
        <v/>
      </c>
      <c r="CZ184" s="369"/>
      <c r="DA184" s="369"/>
      <c r="DB184" s="369" t="str">
        <f>IF(AND(申込書!$C$58&lt;&gt;"▼プルダウンより選択してください",申込書!$C$58&lt;&gt;"",$G184&lt;&gt;"",申込書!$V$58="特定学年のみ"),"申し込みする","")</f>
        <v/>
      </c>
      <c r="DC184" s="371"/>
      <c r="DD184" s="372"/>
      <c r="DE184" s="373" t="str">
        <f>IF(AND(申込書!$C$59&lt;&gt;"▼プルダウンより選択してください",申込書!$C$59&lt;&gt;"",申込書!$K$22&lt;&gt;"YYYY/MM/DD",$G184&lt;&gt;""),申込書!$K$22,"")</f>
        <v/>
      </c>
      <c r="DF184" s="369" t="str">
        <f>IF(DE184="","",IF(INDEX('コンテンツ＆備考マスタ'!$H:$J,MATCH(学校情報!DE$3,'コンテンツ＆備考マスタ'!$H:$H,0),3)="●",IF(AND(DE184&lt;&gt;"",ISNUMBER(申込書!$AC$22)=TRUE,申込書!$C$59&lt;&gt;"▼プルダウンより選択してください",申込書!$C$59&lt;&gt;""),申込書!$AC$22,""),"-"))</f>
        <v/>
      </c>
      <c r="DG184" s="369"/>
      <c r="DH184" s="369"/>
      <c r="DI184" s="369" t="str">
        <f>IF(AND(申込書!$C$59&lt;&gt;"▼プルダウンより選択してください",申込書!$C$59&lt;&gt;"",$G184&lt;&gt;"",申込書!$V$59="特定学年のみ"),"申し込みする","")</f>
        <v/>
      </c>
      <c r="DJ184" s="371"/>
      <c r="DK184" s="372"/>
      <c r="DL184" s="373" t="str">
        <f>IF(AND(申込書!$C$60&lt;&gt;"▼プルダウンより選択してください",申込書!$C$60&lt;&gt;"",申込書!$K$22&lt;&gt;"YYYY/MM/DD",$G184&lt;&gt;""),申込書!$K$22,"")</f>
        <v/>
      </c>
      <c r="DM184" s="369" t="str">
        <f>IF(DL184="","",IF(INDEX('コンテンツ＆備考マスタ'!$H:$J,MATCH(学校情報!DL$3,'コンテンツ＆備考マスタ'!$H:$H,0),3)="●",IF(AND(DL184&lt;&gt;"",ISNUMBER(申込書!$AC$22)=TRUE,申込書!$C$60&lt;&gt;"▼プルダウンより選択してください",申込書!$C$60&lt;&gt;""),申込書!$AC$22,""),"-"))</f>
        <v/>
      </c>
      <c r="DN184" s="369"/>
      <c r="DO184" s="369"/>
      <c r="DP184" s="369" t="str">
        <f>IF(AND(申込書!$C$60&lt;&gt;"▼プルダウンより選択してください",申込書!$C$60&lt;&gt;"",$G184&lt;&gt;"",申込書!$V$60="特定学年のみ"),"申し込みする","")</f>
        <v/>
      </c>
      <c r="DQ184" s="371"/>
      <c r="DR184" s="372"/>
      <c r="DS184" s="373" t="str">
        <f>IF(AND(申込書!$C$61&lt;&gt;"▼プルダウンより選択してください",申込書!$C$61&lt;&gt;"",申込書!$K$22&lt;&gt;"YYYY/MM/DD",$G184&lt;&gt;""),申込書!$K$22,"")</f>
        <v/>
      </c>
      <c r="DT184" s="369" t="str">
        <f>IF(DS184="","",IF(INDEX('コンテンツ＆備考マスタ'!$H:$J,MATCH(学校情報!DS$3,'コンテンツ＆備考マスタ'!$H:$H,0),3)="●",IF(AND(DS184&lt;&gt;"",ISNUMBER(申込書!$AC$22)=TRUE,申込書!$C$61&lt;&gt;"▼プルダウンより選択してください",申込書!$C$61&lt;&gt;""),申込書!$AC$22,""),"-"))</f>
        <v/>
      </c>
      <c r="DU184" s="369"/>
      <c r="DV184" s="369"/>
      <c r="DW184" s="369" t="str">
        <f>IF(AND(申込書!$C$61&lt;&gt;"▼プルダウンより選択してください",申込書!$C$61&lt;&gt;"",$G184&lt;&gt;"",申込書!$V$61="特定学年のみ"),"申し込みする","")</f>
        <v/>
      </c>
      <c r="DX184" s="371"/>
      <c r="DY184" s="372"/>
      <c r="DZ184" s="373" t="str">
        <f>IF(AND(申込書!$C$62&lt;&gt;"▼プルダウンより選択してください",申込書!$C$62&lt;&gt;"",申込書!$K$22&lt;&gt;"YYYY/MM/DD",$G184&lt;&gt;""),申込書!$K$22,"")</f>
        <v/>
      </c>
      <c r="EA184" s="369" t="str">
        <f>IF(DZ184="","",IF(INDEX('コンテンツ＆備考マスタ'!$H:$J,MATCH(学校情報!DZ$3,'コンテンツ＆備考マスタ'!$H:$H,0),3)="●",IF(AND(DZ184&lt;&gt;"",ISNUMBER(申込書!$AC$22)=TRUE,申込書!$C$62&lt;&gt;"▼プルダウンより選択してください",申込書!$C$62&lt;&gt;""),申込書!$AC$22,""),"-"))</f>
        <v/>
      </c>
      <c r="EB184" s="369"/>
      <c r="EC184" s="369"/>
      <c r="ED184" s="370" t="str">
        <f>IF(AND(申込書!$C$62&lt;&gt;"▼プルダウンより選択してください",申込書!$C$62&lt;&gt;"",$G184&lt;&gt;"",申込書!$V$62="特定学年のみ"),"申し込みする","")</f>
        <v/>
      </c>
      <c r="EE184" s="371"/>
      <c r="EF184" s="372"/>
      <c r="EG184" s="373" t="str">
        <f>IF(AND(申込書!$C$63&lt;&gt;"▼プルダウンより選択してください",申込書!$C$63&lt;&gt;"",申込書!$K$22&lt;&gt;"YYYY/MM/DD",$G184&lt;&gt;""),申込書!$K$22,"")</f>
        <v/>
      </c>
      <c r="EH184" s="369" t="str">
        <f>IF(EG184="","",IF(INDEX('コンテンツ＆備考マスタ'!$H:$J,MATCH(学校情報!EG$3,'コンテンツ＆備考マスタ'!$H:$H,0),3)="●",IF(AND(EG184&lt;&gt;"",ISNUMBER(申込書!$AC$22)=TRUE,申込書!$C$63&lt;&gt;"▼プルダウンより選択してください",申込書!$C$63&lt;&gt;""),申込書!$AC$22,""),"-"))</f>
        <v/>
      </c>
      <c r="EI184" s="369"/>
      <c r="EJ184" s="369"/>
      <c r="EK184" s="370" t="str">
        <f>IF(AND(申込書!$C$63&lt;&gt;"▼プルダウンより選択してください",申込書!$C$63&lt;&gt;"",$G184&lt;&gt;"",申込書!$V$63="特定学年のみ"),"申し込みする","")</f>
        <v/>
      </c>
      <c r="EL184" s="371"/>
      <c r="EM184" s="372"/>
      <c r="EN184" s="373" t="str">
        <f>IF(AND(申込書!$C$64&lt;&gt;"▼プルダウンより選択してください",申込書!$C$64&lt;&gt;"",申込書!$K$22&lt;&gt;"YYYY/MM/DD",$G184&lt;&gt;""),申込書!$K$22,"")</f>
        <v/>
      </c>
      <c r="EO184" s="369" t="str">
        <f>IF(EN184="","",IF(INDEX('コンテンツ＆備考マスタ'!$H:$J,MATCH(学校情報!EN$3,'コンテンツ＆備考マスタ'!$H:$H,0),3)="●",IF(AND(EN184&lt;&gt;"",ISNUMBER(申込書!$AC$22)=TRUE,申込書!$C$64&lt;&gt;"▼プルダウンより選択してください",申込書!$C$64&lt;&gt;""),申込書!$AC$22,""),"-"))</f>
        <v/>
      </c>
      <c r="EP184" s="369"/>
      <c r="EQ184" s="369"/>
      <c r="ER184" s="370" t="str">
        <f>IF(AND(申込書!$C$64&lt;&gt;"▼プルダウンより選択してください",申込書!$C$64&lt;&gt;"",$G184&lt;&gt;"",申込書!$V$64="特定学年のみ"),"申し込みする","")</f>
        <v/>
      </c>
      <c r="ES184" s="371"/>
      <c r="ET184" s="372"/>
      <c r="EU184" s="373" t="str">
        <f>IF(AND(申込書!$C$65&lt;&gt;"▼プルダウンより選択してください",申込書!$C$65&lt;&gt;"",申込書!$K$22&lt;&gt;"YYYY/MM/DD",$G184&lt;&gt;""),申込書!$K$22,"")</f>
        <v/>
      </c>
      <c r="EV184" s="369" t="str">
        <f>IF(EU184="","",IF(INDEX('コンテンツ＆備考マスタ'!$H:$J,MATCH(学校情報!EU$3,'コンテンツ＆備考マスタ'!$H:$H,0),3)="●",IF(AND(EU184&lt;&gt;"",ISNUMBER(申込書!$AC$22)=TRUE,申込書!$C$65&lt;&gt;"▼プルダウンより選択してください",申込書!$C$65&lt;&gt;""),申込書!$AC$22,""),"-"))</f>
        <v/>
      </c>
      <c r="EW184" s="369"/>
      <c r="EX184" s="369"/>
      <c r="EY184" s="370" t="str">
        <f>IF(AND(申込書!$C$65&lt;&gt;"▼プルダウンより選択してください",申込書!$C$65&lt;&gt;"",$G184&lt;&gt;"",申込書!$V$65="特定学年のみ"),"申し込みする","")</f>
        <v/>
      </c>
      <c r="EZ184" s="371"/>
      <c r="FA184" s="372"/>
      <c r="FB184" s="373" t="str">
        <f>IF(AND(申込書!$C$66&lt;&gt;"▼プルダウンより選択してください",申込書!$C$66&lt;&gt;"",申込書!$K$22&lt;&gt;"YYYY/MM/DD",$G184&lt;&gt;""),申込書!$K$22,"")</f>
        <v/>
      </c>
      <c r="FC184" s="369" t="str">
        <f>IF(FB184="","",IF(INDEX('コンテンツ＆備考マスタ'!$H:$J,MATCH(学校情報!FB$3,'コンテンツ＆備考マスタ'!$H:$H,0),3)="●",IF(AND(FB184&lt;&gt;"",ISNUMBER(申込書!$AC$22)=TRUE,申込書!$C$66&lt;&gt;"▼プルダウンより選択してください",申込書!$C$66&lt;&gt;""),申込書!$AC$22,""),"-"))</f>
        <v/>
      </c>
      <c r="FD184" s="369"/>
      <c r="FE184" s="369"/>
      <c r="FF184" s="370" t="str">
        <f>IF(AND(申込書!$C$66&lt;&gt;"▼プルダウンより選択してください",申込書!$C$66&lt;&gt;"",$G184&lt;&gt;"",申込書!$V$66="特定学年のみ"),"申し込みする","")</f>
        <v/>
      </c>
      <c r="FG184" s="371"/>
      <c r="FH184" s="372"/>
      <c r="FI184" s="373" t="str">
        <f>IF(AND(申込書!$C$67&lt;&gt;"▼プルダウンより選択してください",申込書!$C$67&lt;&gt;"",申込書!$K$22&lt;&gt;"YYYY/MM/DD",$G184&lt;&gt;""),申込書!$K$22,"")</f>
        <v/>
      </c>
      <c r="FJ184" s="369" t="str">
        <f>IF(FI184="","",IF(INDEX('コンテンツ＆備考マスタ'!$H:$J,MATCH(学校情報!FI$3,'コンテンツ＆備考マスタ'!$H:$H,0),3)="●",IF(AND(FI184&lt;&gt;"",ISNUMBER(申込書!$AC$22)=TRUE,申込書!$C$67&lt;&gt;"▼プルダウンより選択してください",申込書!$C$67&lt;&gt;""),申込書!$AC$22,""),"-"))</f>
        <v/>
      </c>
      <c r="FK184" s="369"/>
      <c r="FL184" s="369"/>
      <c r="FM184" s="370" t="str">
        <f>IF(AND(申込書!$C$67&lt;&gt;"▼プルダウンより選択してください",申込書!$C$67&lt;&gt;"",$G184&lt;&gt;"",申込書!$V$67="特定学年のみ"),"申し込みする","")</f>
        <v/>
      </c>
      <c r="FN184" s="371"/>
      <c r="FO184" s="372"/>
      <c r="FP184" s="373" t="str">
        <f>IF(AND(申込書!$C$68&lt;&gt;"▼プルダウンより選択してください",申込書!$C$68&lt;&gt;"",申込書!$K$22&lt;&gt;"YYYY/MM/DD",$G184&lt;&gt;""),申込書!$K$22,"")</f>
        <v/>
      </c>
      <c r="FQ184" s="369" t="str">
        <f>IF(FP184="","",IF(INDEX('コンテンツ＆備考マスタ'!$H:$J,MATCH(学校情報!FP$3,'コンテンツ＆備考マスタ'!$H:$H,0),3)="●",IF(AND(FP184&lt;&gt;"",ISNUMBER(申込書!$AC$22)=TRUE,申込書!$C$68&lt;&gt;"▼プルダウンより選択してください",申込書!$C$68&lt;&gt;""),申込書!$AC$22,""),"-"))</f>
        <v/>
      </c>
      <c r="FR184" s="369"/>
      <c r="FS184" s="369"/>
      <c r="FT184" s="370" t="str">
        <f>IF(AND(申込書!$C$68&lt;&gt;"▼プルダウンより選択してください",申込書!$C$68&lt;&gt;"",$G184&lt;&gt;"",申込書!$V$68="特定学年のみ"),"申し込みする","")</f>
        <v/>
      </c>
      <c r="FU184" s="371"/>
      <c r="FV184" s="372"/>
      <c r="FW184" s="373" t="str">
        <f>IF(AND(申込書!$C$69&lt;&gt;"▼プルダウンより選択してください",申込書!$C$69&lt;&gt;"",申込書!$K$22&lt;&gt;"YYYY/MM/DD",$G184&lt;&gt;""),申込書!$K$22,"")</f>
        <v/>
      </c>
      <c r="FX184" s="369" t="str">
        <f>IF(FW184="","",IF(INDEX('コンテンツ＆備考マスタ'!$H:$J,MATCH(学校情報!FW$3,'コンテンツ＆備考マスタ'!$H:$H,0),3)="●",IF(AND(FW184&lt;&gt;"",ISNUMBER(申込書!$AC$22)=TRUE,申込書!$C$69&lt;&gt;"▼プルダウンより選択してください",申込書!$C$69&lt;&gt;""),申込書!$AC$22,""),"-"))</f>
        <v/>
      </c>
      <c r="FY184" s="369"/>
      <c r="FZ184" s="369"/>
      <c r="GA184" s="370" t="str">
        <f>IF(AND(申込書!$C$69&lt;&gt;"▼プルダウンより選択してください",申込書!$C$69&lt;&gt;"",$G184&lt;&gt;"",申込書!$V$69="特定学年のみ"),"申し込みする","")</f>
        <v/>
      </c>
      <c r="GB184" s="371"/>
      <c r="GC184" s="372"/>
      <c r="GD184" s="373" t="str">
        <f>IF(AND(申込書!$C$70&lt;&gt;"▼プルダウンより選択してください",申込書!$C$70&lt;&gt;"",申込書!$K$22&lt;&gt;"YYYY/MM/DD",$G184&lt;&gt;""),申込書!$K$22,"")</f>
        <v/>
      </c>
      <c r="GE184" s="369" t="str">
        <f>IF(GD184="","",IF(INDEX('コンテンツ＆備考マスタ'!$H:$J,MATCH(学校情報!GD$3,'コンテンツ＆備考マスタ'!$H:$H,0),3)="●",IF(AND(GD184&lt;&gt;"",ISNUMBER(申込書!$AC$22)=TRUE,申込書!$C$70&lt;&gt;"▼プルダウンより選択してください",申込書!$C$70&lt;&gt;""),申込書!$AC$22,""),"-"))</f>
        <v/>
      </c>
      <c r="GF184" s="369"/>
      <c r="GG184" s="369"/>
      <c r="GH184" s="370" t="str">
        <f>IF(AND(申込書!$C$70&lt;&gt;"▼プルダウンより選択してください",申込書!$C$70&lt;&gt;"",$G184&lt;&gt;"",申込書!$V$70="特定学年のみ"),"申し込みする","")</f>
        <v/>
      </c>
      <c r="GI184" s="371"/>
      <c r="GJ184" s="372"/>
      <c r="GK184" s="373" t="str">
        <f>IF(AND(申込書!$C$71&lt;&gt;"▼プルダウンより選択してください",申込書!$C$71&lt;&gt;"",申込書!$K$22&lt;&gt;"YYYY/MM/DD",$G184&lt;&gt;""),申込書!$K$22,"")</f>
        <v/>
      </c>
      <c r="GL184" s="369" t="str">
        <f>IF(GK184="","",IF(INDEX('コンテンツ＆備考マスタ'!$H:$J,MATCH(学校情報!GK$3,'コンテンツ＆備考マスタ'!$H:$H,0),3)="●",IF(AND(GK184&lt;&gt;"",ISNUMBER(申込書!$AC$22)=TRUE,申込書!$C$71&lt;&gt;"▼プルダウンより選択してください",申込書!$C$71&lt;&gt;""),申込書!$AC$22,""),"-"))</f>
        <v/>
      </c>
      <c r="GM184" s="369"/>
      <c r="GN184" s="369"/>
      <c r="GO184" s="370" t="str">
        <f>IF(AND(申込書!$C$71&lt;&gt;"▼プルダウンより選択してください",申込書!$C$71&lt;&gt;"",$G184&lt;&gt;"",申込書!$V$71="特定学年のみ"),"申し込みする","")</f>
        <v/>
      </c>
      <c r="GP184" s="371"/>
      <c r="GQ184" s="372"/>
      <c r="GR184" s="373" t="str">
        <f>IF(AND(申込書!$C$72&lt;&gt;"▼プルダウンより選択してください",申込書!$C$72&lt;&gt;"",申込書!$K$22&lt;&gt;"YYYY/MM/DD",$G184&lt;&gt;""),申込書!$K$22,"")</f>
        <v/>
      </c>
      <c r="GS184" s="369" t="str">
        <f>IF(GR184="","",IF(INDEX('コンテンツ＆備考マスタ'!$H:$J,MATCH(学校情報!GR$3,'コンテンツ＆備考マスタ'!$H:$H,0),3)="●",IF(AND(GR184&lt;&gt;"",ISNUMBER(申込書!$AC$22)=TRUE,申込書!$C$72&lt;&gt;"▼プルダウンより選択してください",申込書!$C$72&lt;&gt;""),申込書!$AC$22,""),"-"))</f>
        <v/>
      </c>
      <c r="GT184" s="369"/>
      <c r="GU184" s="369"/>
      <c r="GV184" s="370" t="str">
        <f>IF(AND(申込書!$C$72&lt;&gt;"▼プルダウンより選択してください",申込書!$C$72&lt;&gt;"",$G184&lt;&gt;"",申込書!$V$72="特定学年のみ"),"申し込みする","")</f>
        <v/>
      </c>
      <c r="GW184" s="371"/>
      <c r="GX184" s="372"/>
      <c r="GY184" s="373" t="str">
        <f>IF(AND(申込書!$C$73&lt;&gt;"▼プルダウンより選択してください",申込書!$C$73&lt;&gt;"",申込書!$K$22&lt;&gt;"YYYY/MM/DD",$G184&lt;&gt;""),申込書!$K$22,"")</f>
        <v/>
      </c>
      <c r="GZ184" s="369" t="str">
        <f>IF(GY184="","",IF(INDEX('コンテンツ＆備考マスタ'!$H:$J,MATCH(学校情報!GY$3,'コンテンツ＆備考マスタ'!$H:$H,0),3)="●",IF(AND(GY184&lt;&gt;"",ISNUMBER(申込書!$AC$22)=TRUE,申込書!$C$73&lt;&gt;"▼プルダウンより選択してください",申込書!$C$73&lt;&gt;""),申込書!$AC$22,""),"-"))</f>
        <v/>
      </c>
      <c r="HA184" s="369"/>
      <c r="HB184" s="369"/>
      <c r="HC184" s="370" t="str">
        <f>IF(AND(申込書!$C$73&lt;&gt;"▼プルダウンより選択してください",申込書!$C$73&lt;&gt;"",$G184&lt;&gt;"",申込書!$V$73="特定学年のみ"),"申し込みする","")</f>
        <v/>
      </c>
      <c r="HD184" s="371"/>
      <c r="HE184" s="372"/>
      <c r="HF184" s="373" t="str">
        <f>IF(AND(申込書!$C$74&lt;&gt;"▼プルダウンより選択してください",申込書!$C$74&lt;&gt;"",申込書!$K$22&lt;&gt;"YYYY/MM/DD",$G184&lt;&gt;""),申込書!$K$22,"")</f>
        <v/>
      </c>
      <c r="HG184" s="369" t="str">
        <f>IF(HF184="","",IF(INDEX('コンテンツ＆備考マスタ'!$H:$J,MATCH(学校情報!HF$3,'コンテンツ＆備考マスタ'!$H:$H,0),3)="●",IF(AND(HF184&lt;&gt;"",ISNUMBER(申込書!$AC$22)=TRUE,申込書!$C$74&lt;&gt;"▼プルダウンより選択してください",申込書!$C$74&lt;&gt;""),申込書!$AC$22,""),"-"))</f>
        <v/>
      </c>
      <c r="HH184" s="369"/>
      <c r="HI184" s="369"/>
      <c r="HJ184" s="370" t="str">
        <f>IF(AND(申込書!$C$74&lt;&gt;"▼プルダウンより選択してください",申込書!$C$74&lt;&gt;"",$G184&lt;&gt;"",申込書!$V$74="特定学年のみ"),"申し込みする","")</f>
        <v/>
      </c>
      <c r="HK184" s="371"/>
      <c r="HL184" s="372"/>
      <c r="HM184" s="373" t="str">
        <f>IF(AND(申込書!$C$75&lt;&gt;"▼プルダウンより選択してください",申込書!$C$75&lt;&gt;"",申込書!$K$22&lt;&gt;"YYYY/MM/DD",$G184&lt;&gt;""),申込書!$K$22,"")</f>
        <v/>
      </c>
      <c r="HN184" s="369" t="str">
        <f>IF(HM184="","",IF(INDEX('コンテンツ＆備考マスタ'!$H:$J,MATCH(学校情報!HM$3,'コンテンツ＆備考マスタ'!$H:$H,0),3)="●",IF(AND(HM184&lt;&gt;"",ISNUMBER(申込書!$AC$22)=TRUE,申込書!$C$75&lt;&gt;"▼プルダウンより選択してください",申込書!$C$75&lt;&gt;""),申込書!$AC$22,""),"-"))</f>
        <v/>
      </c>
      <c r="HO184" s="369"/>
      <c r="HP184" s="369"/>
      <c r="HQ184" s="370" t="str">
        <f>IF(AND(申込書!$C$75&lt;&gt;"▼プルダウンより選択してください",申込書!$C$75&lt;&gt;"",$G184&lt;&gt;"",申込書!$V$75="特定学年のみ"),"申し込みする","")</f>
        <v/>
      </c>
      <c r="HR184" s="371"/>
      <c r="HS184" s="371"/>
      <c r="HT184" s="374" t="str">
        <f>IF(AND(申込書!$C$76&lt;&gt;"▼プルダウンより選択してください",申込書!$C$76&lt;&gt;"",申込書!$K$22&lt;&gt;"YYYY/MM/DD",$G184&lt;&gt;""),申込書!$K$22,"")</f>
        <v/>
      </c>
      <c r="HU184" s="369" t="str">
        <f>IF(HT184="","",IF(INDEX('コンテンツ＆備考マスタ'!$H:$J,MATCH(学校情報!HT$3,'コンテンツ＆備考マスタ'!$H:$H,0),3)="●",IF(AND(HT184&lt;&gt;"",ISNUMBER(申込書!$AC$22)=TRUE,申込書!$C$76&lt;&gt;"▼プルダウンより選択してください",申込書!$C$76&lt;&gt;""),申込書!$AC$22,""),"-"))</f>
        <v/>
      </c>
      <c r="HV184" s="369"/>
      <c r="HW184" s="369"/>
      <c r="HX184" s="370" t="str">
        <f>IF(AND(申込書!$C$76&lt;&gt;"▼プルダウンより選択してください",申込書!$C$76&lt;&gt;"",$G184&lt;&gt;"",申込書!$V$76="特定学年のみ"),"申し込みする","")</f>
        <v/>
      </c>
      <c r="HY184" s="371"/>
      <c r="HZ184" s="372"/>
      <c r="IA184" s="69"/>
    </row>
    <row r="185" spans="2:235" ht="26.85" hidden="1" customHeight="1" outlineLevel="1">
      <c r="B185" s="365">
        <f t="shared" si="6"/>
        <v>180</v>
      </c>
      <c r="C185" s="55"/>
      <c r="D185" s="56"/>
      <c r="E185" s="154"/>
      <c r="F185" s="57"/>
      <c r="G185" s="58"/>
      <c r="H185" s="59"/>
      <c r="I185" s="60"/>
      <c r="J185" s="61"/>
      <c r="K185" s="366" t="str">
        <f t="shared" si="7"/>
        <v/>
      </c>
      <c r="L185" s="62"/>
      <c r="M185" s="322"/>
      <c r="N185" s="63"/>
      <c r="O185" s="64"/>
      <c r="P185" s="367" t="str">
        <f t="shared" si="8"/>
        <v/>
      </c>
      <c r="Q185" s="65"/>
      <c r="R185" s="66"/>
      <c r="S185" s="67"/>
      <c r="T185" s="68"/>
      <c r="U185" s="68"/>
      <c r="V185" s="68"/>
      <c r="W185" s="66"/>
      <c r="X185" s="281"/>
      <c r="Y185" s="368" t="str">
        <f>IF(AND(申込書!$C$47&lt;&gt;"▼プルダウンより選択してください",申込書!$C$47&lt;&gt;"",申込書!$K$22&lt;&gt;"YYYY/MM/DD",$G185&lt;&gt;""),申込書!$K$22,"")</f>
        <v/>
      </c>
      <c r="Z185" s="369" t="str">
        <f>IF(Y185="","",IF(INDEX('コンテンツ＆備考マスタ'!$H:$J,MATCH(学校情報!Y$3,'コンテンツ＆備考マスタ'!$H:$H,0),3)="●",IF(AND(Y185&lt;&gt;"",ISNUMBER(申込書!$AC$22)=TRUE,申込書!$C$47&lt;&gt;"▼プルダウンより選択してください",申込書!$C$47&lt;&gt;""),申込書!$AC$22,""),"-"))</f>
        <v/>
      </c>
      <c r="AA185" s="369"/>
      <c r="AB185" s="369"/>
      <c r="AC185" s="370" t="str">
        <f>IF(AND(申込書!$C$47&lt;&gt;"▼プルダウンより選択してください",申込書!$C$47&lt;&gt;"",$G185&lt;&gt;"",申込書!$V$47="特定学年のみ"),"申し込みする","")</f>
        <v/>
      </c>
      <c r="AD185" s="371"/>
      <c r="AE185" s="372"/>
      <c r="AF185" s="373" t="str">
        <f>IF(AND(申込書!$C$48&lt;&gt;"▼プルダウンより選択してください",申込書!$C$48&lt;&gt;"",申込書!$K$22&lt;&gt;"YYYY/MM/DD",$G185&lt;&gt;""),申込書!$K$22,"")</f>
        <v/>
      </c>
      <c r="AG185" s="369" t="str">
        <f>IF(AF185="","",IF(INDEX('コンテンツ＆備考マスタ'!$H:$J,MATCH(学校情報!AF$3,'コンテンツ＆備考マスタ'!$H:$H,0),3)="●",IF(AND(AF185&lt;&gt;"",ISNUMBER(申込書!$AC$22)=TRUE,申込書!$C$48&lt;&gt;"▼プルダウンより選択してください",申込書!$C$48&lt;&gt;""),申込書!$AC$22,""),"-"))</f>
        <v/>
      </c>
      <c r="AH185" s="369"/>
      <c r="AI185" s="369"/>
      <c r="AJ185" s="370" t="str">
        <f>IF(AND(申込書!$C$48&lt;&gt;"▼プルダウンより選択してください",申込書!$C$48&lt;&gt;"",$G185&lt;&gt;"",申込書!$V$48="特定学年のみ"),"申し込みする","")</f>
        <v/>
      </c>
      <c r="AK185" s="371"/>
      <c r="AL185" s="372"/>
      <c r="AM185" s="373" t="str">
        <f>IF(AND(申込書!$C$49&lt;&gt;"▼プルダウンより選択してください",申込書!$C$49&lt;&gt;"",申込書!$K$22&lt;&gt;"YYYY/MM/DD",$G185&lt;&gt;""),申込書!$K$22,"")</f>
        <v/>
      </c>
      <c r="AN185" s="369" t="str">
        <f>IF(AM185="","",IF(INDEX('コンテンツ＆備考マスタ'!$H:$J,MATCH(学校情報!AM$3,'コンテンツ＆備考マスタ'!$H:$H,0),3)="●",IF(AND(AM185&lt;&gt;"",ISNUMBER(申込書!$AC$22)=TRUE,申込書!$C$49&lt;&gt;"▼プルダウンより選択してください",申込書!$C$49&lt;&gt;""),申込書!$AC$22,""),"-"))</f>
        <v/>
      </c>
      <c r="AO185" s="369"/>
      <c r="AP185" s="369"/>
      <c r="AQ185" s="370" t="str">
        <f>IF(AND(申込書!$C$49&lt;&gt;"▼プルダウンより選択してください",申込書!$C$49&lt;&gt;"",$G185&lt;&gt;"",申込書!$V$49="特定学年のみ"),"申し込みする","")</f>
        <v/>
      </c>
      <c r="AR185" s="371"/>
      <c r="AS185" s="372"/>
      <c r="AT185" s="373" t="str">
        <f>IF(AND(申込書!$C$50&lt;&gt;"▼プルダウンより選択してください",申込書!$C$50&lt;&gt;"",申込書!$K$22&lt;&gt;"YYYY/MM/DD",$G185&lt;&gt;""),申込書!$K$22,"")</f>
        <v/>
      </c>
      <c r="AU185" s="369" t="str">
        <f>IF(AT185="","",IF(INDEX('コンテンツ＆備考マスタ'!$H:$J,MATCH(学校情報!AT$3,'コンテンツ＆備考マスタ'!$H:$H,0),3)="●",IF(AND(AT185&lt;&gt;"",ISNUMBER(申込書!$AC$22)=TRUE,申込書!$C$50&lt;&gt;"▼プルダウンより選択してください",申込書!$C$50&lt;&gt;""),申込書!$AC$22,""),"-"))</f>
        <v/>
      </c>
      <c r="AV185" s="369"/>
      <c r="AW185" s="369"/>
      <c r="AX185" s="370" t="str">
        <f>IF(AND(申込書!$C$50&lt;&gt;"▼プルダウンより選択してください",申込書!$C$50&lt;&gt;"",$G185&lt;&gt;"",申込書!$V$50="特定学年のみ"),"申し込みする","")</f>
        <v/>
      </c>
      <c r="AY185" s="371"/>
      <c r="AZ185" s="372"/>
      <c r="BA185" s="373" t="str">
        <f>IF(AND(申込書!$C$51&lt;&gt;"▼プルダウンより選択してください",申込書!$C$51&lt;&gt;"",申込書!$K$22&lt;&gt;"YYYY/MM/DD",$G185&lt;&gt;""),申込書!$K$22,"")</f>
        <v/>
      </c>
      <c r="BB185" s="369" t="str">
        <f>IF(BA185="","",IF(INDEX('コンテンツ＆備考マスタ'!$H:$J,MATCH(学校情報!BA$3,'コンテンツ＆備考マスタ'!$H:$H,0),3)="●",IF(AND(BA185&lt;&gt;"",ISNUMBER(申込書!$AC$22)=TRUE,申込書!$C$51&lt;&gt;"▼プルダウンより選択してください",申込書!$C$51&lt;&gt;""),申込書!$AC$22,""),"-"))</f>
        <v/>
      </c>
      <c r="BC185" s="369"/>
      <c r="BD185" s="369"/>
      <c r="BE185" s="370" t="str">
        <f>IF(AND(申込書!$C$51&lt;&gt;"▼プルダウンより選択してください",申込書!$C$51&lt;&gt;"",$G185&lt;&gt;"",申込書!$V$51="特定学年のみ"),"申し込みする","")</f>
        <v/>
      </c>
      <c r="BF185" s="371"/>
      <c r="BG185" s="372"/>
      <c r="BH185" s="373" t="str">
        <f>IF(AND(申込書!$C$52&lt;&gt;"▼プルダウンより選択してください",申込書!$C$52&lt;&gt;"",申込書!$K$22&lt;&gt;"YYYY/MM/DD",$G185&lt;&gt;""),申込書!$K$22,"")</f>
        <v/>
      </c>
      <c r="BI185" s="369" t="str">
        <f>IF(BH185="","",IF(INDEX('コンテンツ＆備考マスタ'!$H:$J,MATCH(学校情報!BH$3,'コンテンツ＆備考マスタ'!$H:$H,0),3)="●",IF(AND(BH185&lt;&gt;"",ISNUMBER(申込書!$AC$22)=TRUE,申込書!$C$52&lt;&gt;"▼プルダウンより選択してください",申込書!$C$52&lt;&gt;""),申込書!$AC$22,""),"-"))</f>
        <v/>
      </c>
      <c r="BJ185" s="369"/>
      <c r="BK185" s="369"/>
      <c r="BL185" s="370" t="str">
        <f>IF(AND(申込書!$C$52&lt;&gt;"▼プルダウンより選択してください",申込書!$C$52&lt;&gt;"",$G185&lt;&gt;"",申込書!$V$52="特定学年のみ"),"申し込みする","")</f>
        <v/>
      </c>
      <c r="BM185" s="371"/>
      <c r="BN185" s="372"/>
      <c r="BO185" s="373" t="str">
        <f>IF(AND(申込書!$C$53&lt;&gt;"▼プルダウンより選択してください",申込書!$C$53&lt;&gt;"",申込書!$K$22&lt;&gt;"YYYY/MM/DD",$G185&lt;&gt;""),申込書!$K$22,"")</f>
        <v/>
      </c>
      <c r="BP185" s="369" t="str">
        <f>IF(BO185="","",IF(INDEX('コンテンツ＆備考マスタ'!$H:$J,MATCH(学校情報!BO$3,'コンテンツ＆備考マスタ'!$H:$H,0),3)="●",IF(AND(BO185&lt;&gt;"",ISNUMBER(申込書!$AC$22)=TRUE,申込書!$C$53&lt;&gt;"▼プルダウンより選択してください",申込書!$C$53&lt;&gt;""),申込書!$AC$22,""),"-"))</f>
        <v/>
      </c>
      <c r="BQ185" s="369"/>
      <c r="BR185" s="369"/>
      <c r="BS185" s="370" t="str">
        <f>IF(AND(申込書!$C$53&lt;&gt;"▼プルダウンより選択してください",申込書!$C$53&lt;&gt;"",$G185&lt;&gt;"",申込書!$V$53="特定学年のみ"),"申し込みする","")</f>
        <v/>
      </c>
      <c r="BT185" s="371"/>
      <c r="BU185" s="372"/>
      <c r="BV185" s="373" t="str">
        <f>IF(AND(申込書!$C$54&lt;&gt;"▼プルダウンより選択してください",申込書!$C$54&lt;&gt;"",申込書!$K$22&lt;&gt;"YYYY/MM/DD",$G185&lt;&gt;""),申込書!$K$22,"")</f>
        <v/>
      </c>
      <c r="BW185" s="369" t="str">
        <f>IF(BV185="","",IF(INDEX('コンテンツ＆備考マスタ'!$H:$J,MATCH(学校情報!BV$3,'コンテンツ＆備考マスタ'!$H:$H,0),3)="●",IF(AND(BV185&lt;&gt;"",ISNUMBER(申込書!$AC$22)=TRUE,申込書!$C$54&lt;&gt;"▼プルダウンより選択してください",申込書!$C$54&lt;&gt;""),申込書!$AC$22,""),"-"))</f>
        <v/>
      </c>
      <c r="BX185" s="369"/>
      <c r="BY185" s="369"/>
      <c r="BZ185" s="370" t="str">
        <f>IF(AND(申込書!$C$54&lt;&gt;"▼プルダウンより選択してください",申込書!$C$54&lt;&gt;"",$G185&lt;&gt;"",申込書!$V$54="特定学年のみ"),"申し込みする","")</f>
        <v/>
      </c>
      <c r="CA185" s="371"/>
      <c r="CB185" s="372"/>
      <c r="CC185" s="373" t="str">
        <f>IF(AND(申込書!$C$55&lt;&gt;"▼プルダウンより選択してください",申込書!$C$55&lt;&gt;"",申込書!$K$22&lt;&gt;"YYYY/MM/DD",$G185&lt;&gt;""),申込書!$K$22,"")</f>
        <v/>
      </c>
      <c r="CD185" s="369" t="str">
        <f>IF(CC185="","",IF(INDEX('コンテンツ＆備考マスタ'!$H:$J,MATCH(学校情報!CC$3,'コンテンツ＆備考マスタ'!$H:$H,0),3)="●",IF(AND(CC185&lt;&gt;"",ISNUMBER(申込書!$AC$22)=TRUE,申込書!$C$55&lt;&gt;"▼プルダウンより選択してください",申込書!$C$55&lt;&gt;""),申込書!$AC$22,""),"-"))</f>
        <v/>
      </c>
      <c r="CE185" s="369"/>
      <c r="CF185" s="369"/>
      <c r="CG185" s="370" t="str">
        <f>IF(AND(申込書!$C$55&lt;&gt;"▼プルダウンより選択してください",申込書!$C$55&lt;&gt;"",$G185&lt;&gt;"",申込書!$V$55="特定学年のみ"),"申し込みする","")</f>
        <v/>
      </c>
      <c r="CH185" s="371"/>
      <c r="CI185" s="372"/>
      <c r="CJ185" s="373" t="str">
        <f>IF(AND(申込書!$C$56&lt;&gt;"▼プルダウンより選択してください",申込書!$C$56&lt;&gt;"",申込書!$K$22&lt;&gt;"YYYY/MM/DD",$G185&lt;&gt;""),申込書!$K$22,"")</f>
        <v/>
      </c>
      <c r="CK185" s="369" t="str">
        <f>IF(CJ185="","",IF(INDEX('コンテンツ＆備考マスタ'!$H:$J,MATCH(学校情報!CJ$3,'コンテンツ＆備考マスタ'!$H:$H,0),3)="●",IF(AND(CJ185&lt;&gt;"",ISNUMBER(申込書!$AC$22)=TRUE,申込書!$C$56&lt;&gt;"▼プルダウンより選択してください",申込書!$C$56&lt;&gt;""),申込書!$AC$22,""),"-"))</f>
        <v/>
      </c>
      <c r="CL185" s="369"/>
      <c r="CM185" s="369"/>
      <c r="CN185" s="370" t="str">
        <f>IF(AND(申込書!$C$56&lt;&gt;"▼プルダウンより選択してください",申込書!$C$56&lt;&gt;"",$G185&lt;&gt;"",申込書!$V$56="特定学年のみ"),"申し込みする","")</f>
        <v/>
      </c>
      <c r="CO185" s="371"/>
      <c r="CP185" s="372"/>
      <c r="CQ185" s="373" t="str">
        <f>IF(AND(申込書!$C$57&lt;&gt;"▼プルダウンより選択してください",申込書!$C$57&lt;&gt;"",申込書!$K$22&lt;&gt;"YYYY/MM/DD",$G185&lt;&gt;""),申込書!$K$22,"")</f>
        <v/>
      </c>
      <c r="CR185" s="369" t="str">
        <f>IF(CQ185="","",IF(INDEX('コンテンツ＆備考マスタ'!$H:$J,MATCH(学校情報!CQ$3,'コンテンツ＆備考マスタ'!$H:$H,0),3)="●",IF(AND(CQ185&lt;&gt;"",ISNUMBER(申込書!$AC$22)=TRUE,申込書!$C$57&lt;&gt;"▼プルダウンより選択してください",申込書!$C$57&lt;&gt;""),申込書!$AC$22,""),"-"))</f>
        <v/>
      </c>
      <c r="CS185" s="369"/>
      <c r="CT185" s="369"/>
      <c r="CU185" s="369" t="str">
        <f>IF(AND(申込書!$C$57&lt;&gt;"▼プルダウンより選択してください",申込書!$C$57&lt;&gt;"",$G185&lt;&gt;"",申込書!$V$57="特定学年のみ"),"申し込みする","")</f>
        <v/>
      </c>
      <c r="CV185" s="371"/>
      <c r="CW185" s="372"/>
      <c r="CX185" s="373" t="str">
        <f>IF(AND(申込書!$C$58&lt;&gt;"▼プルダウンより選択してください",申込書!$C$58&lt;&gt;"",申込書!$K$22&lt;&gt;"YYYY/MM/DD",$G185&lt;&gt;""),申込書!$K$22,"")</f>
        <v/>
      </c>
      <c r="CY185" s="369" t="str">
        <f>IF(CX185="","",IF(INDEX('コンテンツ＆備考マスタ'!$H:$J,MATCH(学校情報!CX$3,'コンテンツ＆備考マスタ'!$H:$H,0),3)="●",IF(AND(CX185&lt;&gt;"",ISNUMBER(申込書!$AC$22)=TRUE,申込書!$C$58&lt;&gt;"▼プルダウンより選択してください",申込書!$C$58&lt;&gt;""),申込書!$AC$22,""),"-"))</f>
        <v/>
      </c>
      <c r="CZ185" s="369"/>
      <c r="DA185" s="369"/>
      <c r="DB185" s="369" t="str">
        <f>IF(AND(申込書!$C$58&lt;&gt;"▼プルダウンより選択してください",申込書!$C$58&lt;&gt;"",$G185&lt;&gt;"",申込書!$V$58="特定学年のみ"),"申し込みする","")</f>
        <v/>
      </c>
      <c r="DC185" s="371"/>
      <c r="DD185" s="372"/>
      <c r="DE185" s="373" t="str">
        <f>IF(AND(申込書!$C$59&lt;&gt;"▼プルダウンより選択してください",申込書!$C$59&lt;&gt;"",申込書!$K$22&lt;&gt;"YYYY/MM/DD",$G185&lt;&gt;""),申込書!$K$22,"")</f>
        <v/>
      </c>
      <c r="DF185" s="369" t="str">
        <f>IF(DE185="","",IF(INDEX('コンテンツ＆備考マスタ'!$H:$J,MATCH(学校情報!DE$3,'コンテンツ＆備考マスタ'!$H:$H,0),3)="●",IF(AND(DE185&lt;&gt;"",ISNUMBER(申込書!$AC$22)=TRUE,申込書!$C$59&lt;&gt;"▼プルダウンより選択してください",申込書!$C$59&lt;&gt;""),申込書!$AC$22,""),"-"))</f>
        <v/>
      </c>
      <c r="DG185" s="369"/>
      <c r="DH185" s="369"/>
      <c r="DI185" s="369" t="str">
        <f>IF(AND(申込書!$C$59&lt;&gt;"▼プルダウンより選択してください",申込書!$C$59&lt;&gt;"",$G185&lt;&gt;"",申込書!$V$59="特定学年のみ"),"申し込みする","")</f>
        <v/>
      </c>
      <c r="DJ185" s="371"/>
      <c r="DK185" s="372"/>
      <c r="DL185" s="373" t="str">
        <f>IF(AND(申込書!$C$60&lt;&gt;"▼プルダウンより選択してください",申込書!$C$60&lt;&gt;"",申込書!$K$22&lt;&gt;"YYYY/MM/DD",$G185&lt;&gt;""),申込書!$K$22,"")</f>
        <v/>
      </c>
      <c r="DM185" s="369" t="str">
        <f>IF(DL185="","",IF(INDEX('コンテンツ＆備考マスタ'!$H:$J,MATCH(学校情報!DL$3,'コンテンツ＆備考マスタ'!$H:$H,0),3)="●",IF(AND(DL185&lt;&gt;"",ISNUMBER(申込書!$AC$22)=TRUE,申込書!$C$60&lt;&gt;"▼プルダウンより選択してください",申込書!$C$60&lt;&gt;""),申込書!$AC$22,""),"-"))</f>
        <v/>
      </c>
      <c r="DN185" s="369"/>
      <c r="DO185" s="369"/>
      <c r="DP185" s="369" t="str">
        <f>IF(AND(申込書!$C$60&lt;&gt;"▼プルダウンより選択してください",申込書!$C$60&lt;&gt;"",$G185&lt;&gt;"",申込書!$V$60="特定学年のみ"),"申し込みする","")</f>
        <v/>
      </c>
      <c r="DQ185" s="371"/>
      <c r="DR185" s="372"/>
      <c r="DS185" s="373" t="str">
        <f>IF(AND(申込書!$C$61&lt;&gt;"▼プルダウンより選択してください",申込書!$C$61&lt;&gt;"",申込書!$K$22&lt;&gt;"YYYY/MM/DD",$G185&lt;&gt;""),申込書!$K$22,"")</f>
        <v/>
      </c>
      <c r="DT185" s="369" t="str">
        <f>IF(DS185="","",IF(INDEX('コンテンツ＆備考マスタ'!$H:$J,MATCH(学校情報!DS$3,'コンテンツ＆備考マスタ'!$H:$H,0),3)="●",IF(AND(DS185&lt;&gt;"",ISNUMBER(申込書!$AC$22)=TRUE,申込書!$C$61&lt;&gt;"▼プルダウンより選択してください",申込書!$C$61&lt;&gt;""),申込書!$AC$22,""),"-"))</f>
        <v/>
      </c>
      <c r="DU185" s="369"/>
      <c r="DV185" s="369"/>
      <c r="DW185" s="369" t="str">
        <f>IF(AND(申込書!$C$61&lt;&gt;"▼プルダウンより選択してください",申込書!$C$61&lt;&gt;"",$G185&lt;&gt;"",申込書!$V$61="特定学年のみ"),"申し込みする","")</f>
        <v/>
      </c>
      <c r="DX185" s="371"/>
      <c r="DY185" s="372"/>
      <c r="DZ185" s="373" t="str">
        <f>IF(AND(申込書!$C$62&lt;&gt;"▼プルダウンより選択してください",申込書!$C$62&lt;&gt;"",申込書!$K$22&lt;&gt;"YYYY/MM/DD",$G185&lt;&gt;""),申込書!$K$22,"")</f>
        <v/>
      </c>
      <c r="EA185" s="369" t="str">
        <f>IF(DZ185="","",IF(INDEX('コンテンツ＆備考マスタ'!$H:$J,MATCH(学校情報!DZ$3,'コンテンツ＆備考マスタ'!$H:$H,0),3)="●",IF(AND(DZ185&lt;&gt;"",ISNUMBER(申込書!$AC$22)=TRUE,申込書!$C$62&lt;&gt;"▼プルダウンより選択してください",申込書!$C$62&lt;&gt;""),申込書!$AC$22,""),"-"))</f>
        <v/>
      </c>
      <c r="EB185" s="369"/>
      <c r="EC185" s="369"/>
      <c r="ED185" s="370" t="str">
        <f>IF(AND(申込書!$C$62&lt;&gt;"▼プルダウンより選択してください",申込書!$C$62&lt;&gt;"",$G185&lt;&gt;"",申込書!$V$62="特定学年のみ"),"申し込みする","")</f>
        <v/>
      </c>
      <c r="EE185" s="371"/>
      <c r="EF185" s="372"/>
      <c r="EG185" s="373" t="str">
        <f>IF(AND(申込書!$C$63&lt;&gt;"▼プルダウンより選択してください",申込書!$C$63&lt;&gt;"",申込書!$K$22&lt;&gt;"YYYY/MM/DD",$G185&lt;&gt;""),申込書!$K$22,"")</f>
        <v/>
      </c>
      <c r="EH185" s="369" t="str">
        <f>IF(EG185="","",IF(INDEX('コンテンツ＆備考マスタ'!$H:$J,MATCH(学校情報!EG$3,'コンテンツ＆備考マスタ'!$H:$H,0),3)="●",IF(AND(EG185&lt;&gt;"",ISNUMBER(申込書!$AC$22)=TRUE,申込書!$C$63&lt;&gt;"▼プルダウンより選択してください",申込書!$C$63&lt;&gt;""),申込書!$AC$22,""),"-"))</f>
        <v/>
      </c>
      <c r="EI185" s="369"/>
      <c r="EJ185" s="369"/>
      <c r="EK185" s="370" t="str">
        <f>IF(AND(申込書!$C$63&lt;&gt;"▼プルダウンより選択してください",申込書!$C$63&lt;&gt;"",$G185&lt;&gt;"",申込書!$V$63="特定学年のみ"),"申し込みする","")</f>
        <v/>
      </c>
      <c r="EL185" s="371"/>
      <c r="EM185" s="372"/>
      <c r="EN185" s="373" t="str">
        <f>IF(AND(申込書!$C$64&lt;&gt;"▼プルダウンより選択してください",申込書!$C$64&lt;&gt;"",申込書!$K$22&lt;&gt;"YYYY/MM/DD",$G185&lt;&gt;""),申込書!$K$22,"")</f>
        <v/>
      </c>
      <c r="EO185" s="369" t="str">
        <f>IF(EN185="","",IF(INDEX('コンテンツ＆備考マスタ'!$H:$J,MATCH(学校情報!EN$3,'コンテンツ＆備考マスタ'!$H:$H,0),3)="●",IF(AND(EN185&lt;&gt;"",ISNUMBER(申込書!$AC$22)=TRUE,申込書!$C$64&lt;&gt;"▼プルダウンより選択してください",申込書!$C$64&lt;&gt;""),申込書!$AC$22,""),"-"))</f>
        <v/>
      </c>
      <c r="EP185" s="369"/>
      <c r="EQ185" s="369"/>
      <c r="ER185" s="370" t="str">
        <f>IF(AND(申込書!$C$64&lt;&gt;"▼プルダウンより選択してください",申込書!$C$64&lt;&gt;"",$G185&lt;&gt;"",申込書!$V$64="特定学年のみ"),"申し込みする","")</f>
        <v/>
      </c>
      <c r="ES185" s="371"/>
      <c r="ET185" s="372"/>
      <c r="EU185" s="373" t="str">
        <f>IF(AND(申込書!$C$65&lt;&gt;"▼プルダウンより選択してください",申込書!$C$65&lt;&gt;"",申込書!$K$22&lt;&gt;"YYYY/MM/DD",$G185&lt;&gt;""),申込書!$K$22,"")</f>
        <v/>
      </c>
      <c r="EV185" s="369" t="str">
        <f>IF(EU185="","",IF(INDEX('コンテンツ＆備考マスタ'!$H:$J,MATCH(学校情報!EU$3,'コンテンツ＆備考マスタ'!$H:$H,0),3)="●",IF(AND(EU185&lt;&gt;"",ISNUMBER(申込書!$AC$22)=TRUE,申込書!$C$65&lt;&gt;"▼プルダウンより選択してください",申込書!$C$65&lt;&gt;""),申込書!$AC$22,""),"-"))</f>
        <v/>
      </c>
      <c r="EW185" s="369"/>
      <c r="EX185" s="369"/>
      <c r="EY185" s="370" t="str">
        <f>IF(AND(申込書!$C$65&lt;&gt;"▼プルダウンより選択してください",申込書!$C$65&lt;&gt;"",$G185&lt;&gt;"",申込書!$V$65="特定学年のみ"),"申し込みする","")</f>
        <v/>
      </c>
      <c r="EZ185" s="371"/>
      <c r="FA185" s="372"/>
      <c r="FB185" s="373" t="str">
        <f>IF(AND(申込書!$C$66&lt;&gt;"▼プルダウンより選択してください",申込書!$C$66&lt;&gt;"",申込書!$K$22&lt;&gt;"YYYY/MM/DD",$G185&lt;&gt;""),申込書!$K$22,"")</f>
        <v/>
      </c>
      <c r="FC185" s="369" t="str">
        <f>IF(FB185="","",IF(INDEX('コンテンツ＆備考マスタ'!$H:$J,MATCH(学校情報!FB$3,'コンテンツ＆備考マスタ'!$H:$H,0),3)="●",IF(AND(FB185&lt;&gt;"",ISNUMBER(申込書!$AC$22)=TRUE,申込書!$C$66&lt;&gt;"▼プルダウンより選択してください",申込書!$C$66&lt;&gt;""),申込書!$AC$22,""),"-"))</f>
        <v/>
      </c>
      <c r="FD185" s="369"/>
      <c r="FE185" s="369"/>
      <c r="FF185" s="370" t="str">
        <f>IF(AND(申込書!$C$66&lt;&gt;"▼プルダウンより選択してください",申込書!$C$66&lt;&gt;"",$G185&lt;&gt;"",申込書!$V$66="特定学年のみ"),"申し込みする","")</f>
        <v/>
      </c>
      <c r="FG185" s="371"/>
      <c r="FH185" s="372"/>
      <c r="FI185" s="373" t="str">
        <f>IF(AND(申込書!$C$67&lt;&gt;"▼プルダウンより選択してください",申込書!$C$67&lt;&gt;"",申込書!$K$22&lt;&gt;"YYYY/MM/DD",$G185&lt;&gt;""),申込書!$K$22,"")</f>
        <v/>
      </c>
      <c r="FJ185" s="369" t="str">
        <f>IF(FI185="","",IF(INDEX('コンテンツ＆備考マスタ'!$H:$J,MATCH(学校情報!FI$3,'コンテンツ＆備考マスタ'!$H:$H,0),3)="●",IF(AND(FI185&lt;&gt;"",ISNUMBER(申込書!$AC$22)=TRUE,申込書!$C$67&lt;&gt;"▼プルダウンより選択してください",申込書!$C$67&lt;&gt;""),申込書!$AC$22,""),"-"))</f>
        <v/>
      </c>
      <c r="FK185" s="369"/>
      <c r="FL185" s="369"/>
      <c r="FM185" s="370" t="str">
        <f>IF(AND(申込書!$C$67&lt;&gt;"▼プルダウンより選択してください",申込書!$C$67&lt;&gt;"",$G185&lt;&gt;"",申込書!$V$67="特定学年のみ"),"申し込みする","")</f>
        <v/>
      </c>
      <c r="FN185" s="371"/>
      <c r="FO185" s="372"/>
      <c r="FP185" s="373" t="str">
        <f>IF(AND(申込書!$C$68&lt;&gt;"▼プルダウンより選択してください",申込書!$C$68&lt;&gt;"",申込書!$K$22&lt;&gt;"YYYY/MM/DD",$G185&lt;&gt;""),申込書!$K$22,"")</f>
        <v/>
      </c>
      <c r="FQ185" s="369" t="str">
        <f>IF(FP185="","",IF(INDEX('コンテンツ＆備考マスタ'!$H:$J,MATCH(学校情報!FP$3,'コンテンツ＆備考マスタ'!$H:$H,0),3)="●",IF(AND(FP185&lt;&gt;"",ISNUMBER(申込書!$AC$22)=TRUE,申込書!$C$68&lt;&gt;"▼プルダウンより選択してください",申込書!$C$68&lt;&gt;""),申込書!$AC$22,""),"-"))</f>
        <v/>
      </c>
      <c r="FR185" s="369"/>
      <c r="FS185" s="369"/>
      <c r="FT185" s="370" t="str">
        <f>IF(AND(申込書!$C$68&lt;&gt;"▼プルダウンより選択してください",申込書!$C$68&lt;&gt;"",$G185&lt;&gt;"",申込書!$V$68="特定学年のみ"),"申し込みする","")</f>
        <v/>
      </c>
      <c r="FU185" s="371"/>
      <c r="FV185" s="372"/>
      <c r="FW185" s="373" t="str">
        <f>IF(AND(申込書!$C$69&lt;&gt;"▼プルダウンより選択してください",申込書!$C$69&lt;&gt;"",申込書!$K$22&lt;&gt;"YYYY/MM/DD",$G185&lt;&gt;""),申込書!$K$22,"")</f>
        <v/>
      </c>
      <c r="FX185" s="369" t="str">
        <f>IF(FW185="","",IF(INDEX('コンテンツ＆備考マスタ'!$H:$J,MATCH(学校情報!FW$3,'コンテンツ＆備考マスタ'!$H:$H,0),3)="●",IF(AND(FW185&lt;&gt;"",ISNUMBER(申込書!$AC$22)=TRUE,申込書!$C$69&lt;&gt;"▼プルダウンより選択してください",申込書!$C$69&lt;&gt;""),申込書!$AC$22,""),"-"))</f>
        <v/>
      </c>
      <c r="FY185" s="369"/>
      <c r="FZ185" s="369"/>
      <c r="GA185" s="370" t="str">
        <f>IF(AND(申込書!$C$69&lt;&gt;"▼プルダウンより選択してください",申込書!$C$69&lt;&gt;"",$G185&lt;&gt;"",申込書!$V$69="特定学年のみ"),"申し込みする","")</f>
        <v/>
      </c>
      <c r="GB185" s="371"/>
      <c r="GC185" s="372"/>
      <c r="GD185" s="373" t="str">
        <f>IF(AND(申込書!$C$70&lt;&gt;"▼プルダウンより選択してください",申込書!$C$70&lt;&gt;"",申込書!$K$22&lt;&gt;"YYYY/MM/DD",$G185&lt;&gt;""),申込書!$K$22,"")</f>
        <v/>
      </c>
      <c r="GE185" s="369" t="str">
        <f>IF(GD185="","",IF(INDEX('コンテンツ＆備考マスタ'!$H:$J,MATCH(学校情報!GD$3,'コンテンツ＆備考マスタ'!$H:$H,0),3)="●",IF(AND(GD185&lt;&gt;"",ISNUMBER(申込書!$AC$22)=TRUE,申込書!$C$70&lt;&gt;"▼プルダウンより選択してください",申込書!$C$70&lt;&gt;""),申込書!$AC$22,""),"-"))</f>
        <v/>
      </c>
      <c r="GF185" s="369"/>
      <c r="GG185" s="369"/>
      <c r="GH185" s="370" t="str">
        <f>IF(AND(申込書!$C$70&lt;&gt;"▼プルダウンより選択してください",申込書!$C$70&lt;&gt;"",$G185&lt;&gt;"",申込書!$V$70="特定学年のみ"),"申し込みする","")</f>
        <v/>
      </c>
      <c r="GI185" s="371"/>
      <c r="GJ185" s="372"/>
      <c r="GK185" s="373" t="str">
        <f>IF(AND(申込書!$C$71&lt;&gt;"▼プルダウンより選択してください",申込書!$C$71&lt;&gt;"",申込書!$K$22&lt;&gt;"YYYY/MM/DD",$G185&lt;&gt;""),申込書!$K$22,"")</f>
        <v/>
      </c>
      <c r="GL185" s="369" t="str">
        <f>IF(GK185="","",IF(INDEX('コンテンツ＆備考マスタ'!$H:$J,MATCH(学校情報!GK$3,'コンテンツ＆備考マスタ'!$H:$H,0),3)="●",IF(AND(GK185&lt;&gt;"",ISNUMBER(申込書!$AC$22)=TRUE,申込書!$C$71&lt;&gt;"▼プルダウンより選択してください",申込書!$C$71&lt;&gt;""),申込書!$AC$22,""),"-"))</f>
        <v/>
      </c>
      <c r="GM185" s="369"/>
      <c r="GN185" s="369"/>
      <c r="GO185" s="370" t="str">
        <f>IF(AND(申込書!$C$71&lt;&gt;"▼プルダウンより選択してください",申込書!$C$71&lt;&gt;"",$G185&lt;&gt;"",申込書!$V$71="特定学年のみ"),"申し込みする","")</f>
        <v/>
      </c>
      <c r="GP185" s="371"/>
      <c r="GQ185" s="372"/>
      <c r="GR185" s="373" t="str">
        <f>IF(AND(申込書!$C$72&lt;&gt;"▼プルダウンより選択してください",申込書!$C$72&lt;&gt;"",申込書!$K$22&lt;&gt;"YYYY/MM/DD",$G185&lt;&gt;""),申込書!$K$22,"")</f>
        <v/>
      </c>
      <c r="GS185" s="369" t="str">
        <f>IF(GR185="","",IF(INDEX('コンテンツ＆備考マスタ'!$H:$J,MATCH(学校情報!GR$3,'コンテンツ＆備考マスタ'!$H:$H,0),3)="●",IF(AND(GR185&lt;&gt;"",ISNUMBER(申込書!$AC$22)=TRUE,申込書!$C$72&lt;&gt;"▼プルダウンより選択してください",申込書!$C$72&lt;&gt;""),申込書!$AC$22,""),"-"))</f>
        <v/>
      </c>
      <c r="GT185" s="369"/>
      <c r="GU185" s="369"/>
      <c r="GV185" s="370" t="str">
        <f>IF(AND(申込書!$C$72&lt;&gt;"▼プルダウンより選択してください",申込書!$C$72&lt;&gt;"",$G185&lt;&gt;"",申込書!$V$72="特定学年のみ"),"申し込みする","")</f>
        <v/>
      </c>
      <c r="GW185" s="371"/>
      <c r="GX185" s="372"/>
      <c r="GY185" s="373" t="str">
        <f>IF(AND(申込書!$C$73&lt;&gt;"▼プルダウンより選択してください",申込書!$C$73&lt;&gt;"",申込書!$K$22&lt;&gt;"YYYY/MM/DD",$G185&lt;&gt;""),申込書!$K$22,"")</f>
        <v/>
      </c>
      <c r="GZ185" s="369" t="str">
        <f>IF(GY185="","",IF(INDEX('コンテンツ＆備考マスタ'!$H:$J,MATCH(学校情報!GY$3,'コンテンツ＆備考マスタ'!$H:$H,0),3)="●",IF(AND(GY185&lt;&gt;"",ISNUMBER(申込書!$AC$22)=TRUE,申込書!$C$73&lt;&gt;"▼プルダウンより選択してください",申込書!$C$73&lt;&gt;""),申込書!$AC$22,""),"-"))</f>
        <v/>
      </c>
      <c r="HA185" s="369"/>
      <c r="HB185" s="369"/>
      <c r="HC185" s="370" t="str">
        <f>IF(AND(申込書!$C$73&lt;&gt;"▼プルダウンより選択してください",申込書!$C$73&lt;&gt;"",$G185&lt;&gt;"",申込書!$V$73="特定学年のみ"),"申し込みする","")</f>
        <v/>
      </c>
      <c r="HD185" s="371"/>
      <c r="HE185" s="372"/>
      <c r="HF185" s="373" t="str">
        <f>IF(AND(申込書!$C$74&lt;&gt;"▼プルダウンより選択してください",申込書!$C$74&lt;&gt;"",申込書!$K$22&lt;&gt;"YYYY/MM/DD",$G185&lt;&gt;""),申込書!$K$22,"")</f>
        <v/>
      </c>
      <c r="HG185" s="369" t="str">
        <f>IF(HF185="","",IF(INDEX('コンテンツ＆備考マスタ'!$H:$J,MATCH(学校情報!HF$3,'コンテンツ＆備考マスタ'!$H:$H,0),3)="●",IF(AND(HF185&lt;&gt;"",ISNUMBER(申込書!$AC$22)=TRUE,申込書!$C$74&lt;&gt;"▼プルダウンより選択してください",申込書!$C$74&lt;&gt;""),申込書!$AC$22,""),"-"))</f>
        <v/>
      </c>
      <c r="HH185" s="369"/>
      <c r="HI185" s="369"/>
      <c r="HJ185" s="370" t="str">
        <f>IF(AND(申込書!$C$74&lt;&gt;"▼プルダウンより選択してください",申込書!$C$74&lt;&gt;"",$G185&lt;&gt;"",申込書!$V$74="特定学年のみ"),"申し込みする","")</f>
        <v/>
      </c>
      <c r="HK185" s="371"/>
      <c r="HL185" s="372"/>
      <c r="HM185" s="373" t="str">
        <f>IF(AND(申込書!$C$75&lt;&gt;"▼プルダウンより選択してください",申込書!$C$75&lt;&gt;"",申込書!$K$22&lt;&gt;"YYYY/MM/DD",$G185&lt;&gt;""),申込書!$K$22,"")</f>
        <v/>
      </c>
      <c r="HN185" s="369" t="str">
        <f>IF(HM185="","",IF(INDEX('コンテンツ＆備考マスタ'!$H:$J,MATCH(学校情報!HM$3,'コンテンツ＆備考マスタ'!$H:$H,0),3)="●",IF(AND(HM185&lt;&gt;"",ISNUMBER(申込書!$AC$22)=TRUE,申込書!$C$75&lt;&gt;"▼プルダウンより選択してください",申込書!$C$75&lt;&gt;""),申込書!$AC$22,""),"-"))</f>
        <v/>
      </c>
      <c r="HO185" s="369"/>
      <c r="HP185" s="369"/>
      <c r="HQ185" s="370" t="str">
        <f>IF(AND(申込書!$C$75&lt;&gt;"▼プルダウンより選択してください",申込書!$C$75&lt;&gt;"",$G185&lt;&gt;"",申込書!$V$75="特定学年のみ"),"申し込みする","")</f>
        <v/>
      </c>
      <c r="HR185" s="371"/>
      <c r="HS185" s="371"/>
      <c r="HT185" s="374" t="str">
        <f>IF(AND(申込書!$C$76&lt;&gt;"▼プルダウンより選択してください",申込書!$C$76&lt;&gt;"",申込書!$K$22&lt;&gt;"YYYY/MM/DD",$G185&lt;&gt;""),申込書!$K$22,"")</f>
        <v/>
      </c>
      <c r="HU185" s="369" t="str">
        <f>IF(HT185="","",IF(INDEX('コンテンツ＆備考マスタ'!$H:$J,MATCH(学校情報!HT$3,'コンテンツ＆備考マスタ'!$H:$H,0),3)="●",IF(AND(HT185&lt;&gt;"",ISNUMBER(申込書!$AC$22)=TRUE,申込書!$C$76&lt;&gt;"▼プルダウンより選択してください",申込書!$C$76&lt;&gt;""),申込書!$AC$22,""),"-"))</f>
        <v/>
      </c>
      <c r="HV185" s="369"/>
      <c r="HW185" s="369"/>
      <c r="HX185" s="370" t="str">
        <f>IF(AND(申込書!$C$76&lt;&gt;"▼プルダウンより選択してください",申込書!$C$76&lt;&gt;"",$G185&lt;&gt;"",申込書!$V$76="特定学年のみ"),"申し込みする","")</f>
        <v/>
      </c>
      <c r="HY185" s="371"/>
      <c r="HZ185" s="372"/>
      <c r="IA185" s="69"/>
    </row>
    <row r="186" spans="2:235" ht="26.85" hidden="1" customHeight="1" outlineLevel="1">
      <c r="B186" s="365">
        <f t="shared" si="6"/>
        <v>181</v>
      </c>
      <c r="C186" s="55"/>
      <c r="D186" s="56"/>
      <c r="E186" s="154"/>
      <c r="F186" s="57"/>
      <c r="G186" s="58"/>
      <c r="H186" s="59"/>
      <c r="I186" s="60"/>
      <c r="J186" s="61"/>
      <c r="K186" s="366" t="str">
        <f t="shared" si="7"/>
        <v/>
      </c>
      <c r="L186" s="62"/>
      <c r="M186" s="322"/>
      <c r="N186" s="63"/>
      <c r="O186" s="64"/>
      <c r="P186" s="367" t="str">
        <f t="shared" si="8"/>
        <v/>
      </c>
      <c r="Q186" s="65"/>
      <c r="R186" s="66"/>
      <c r="S186" s="67"/>
      <c r="T186" s="68"/>
      <c r="U186" s="68"/>
      <c r="V186" s="68"/>
      <c r="W186" s="66"/>
      <c r="X186" s="281"/>
      <c r="Y186" s="368" t="str">
        <f>IF(AND(申込書!$C$47&lt;&gt;"▼プルダウンより選択してください",申込書!$C$47&lt;&gt;"",申込書!$K$22&lt;&gt;"YYYY/MM/DD",$G186&lt;&gt;""),申込書!$K$22,"")</f>
        <v/>
      </c>
      <c r="Z186" s="369" t="str">
        <f>IF(Y186="","",IF(INDEX('コンテンツ＆備考マスタ'!$H:$J,MATCH(学校情報!Y$3,'コンテンツ＆備考マスタ'!$H:$H,0),3)="●",IF(AND(Y186&lt;&gt;"",ISNUMBER(申込書!$AC$22)=TRUE,申込書!$C$47&lt;&gt;"▼プルダウンより選択してください",申込書!$C$47&lt;&gt;""),申込書!$AC$22,""),"-"))</f>
        <v/>
      </c>
      <c r="AA186" s="369"/>
      <c r="AB186" s="369"/>
      <c r="AC186" s="370" t="str">
        <f>IF(AND(申込書!$C$47&lt;&gt;"▼プルダウンより選択してください",申込書!$C$47&lt;&gt;"",$G186&lt;&gt;"",申込書!$V$47="特定学年のみ"),"申し込みする","")</f>
        <v/>
      </c>
      <c r="AD186" s="371"/>
      <c r="AE186" s="372"/>
      <c r="AF186" s="373" t="str">
        <f>IF(AND(申込書!$C$48&lt;&gt;"▼プルダウンより選択してください",申込書!$C$48&lt;&gt;"",申込書!$K$22&lt;&gt;"YYYY/MM/DD",$G186&lt;&gt;""),申込書!$K$22,"")</f>
        <v/>
      </c>
      <c r="AG186" s="369" t="str">
        <f>IF(AF186="","",IF(INDEX('コンテンツ＆備考マスタ'!$H:$J,MATCH(学校情報!AF$3,'コンテンツ＆備考マスタ'!$H:$H,0),3)="●",IF(AND(AF186&lt;&gt;"",ISNUMBER(申込書!$AC$22)=TRUE,申込書!$C$48&lt;&gt;"▼プルダウンより選択してください",申込書!$C$48&lt;&gt;""),申込書!$AC$22,""),"-"))</f>
        <v/>
      </c>
      <c r="AH186" s="369"/>
      <c r="AI186" s="369"/>
      <c r="AJ186" s="370" t="str">
        <f>IF(AND(申込書!$C$48&lt;&gt;"▼プルダウンより選択してください",申込書!$C$48&lt;&gt;"",$G186&lt;&gt;"",申込書!$V$48="特定学年のみ"),"申し込みする","")</f>
        <v/>
      </c>
      <c r="AK186" s="371"/>
      <c r="AL186" s="372"/>
      <c r="AM186" s="373" t="str">
        <f>IF(AND(申込書!$C$49&lt;&gt;"▼プルダウンより選択してください",申込書!$C$49&lt;&gt;"",申込書!$K$22&lt;&gt;"YYYY/MM/DD",$G186&lt;&gt;""),申込書!$K$22,"")</f>
        <v/>
      </c>
      <c r="AN186" s="369" t="str">
        <f>IF(AM186="","",IF(INDEX('コンテンツ＆備考マスタ'!$H:$J,MATCH(学校情報!AM$3,'コンテンツ＆備考マスタ'!$H:$H,0),3)="●",IF(AND(AM186&lt;&gt;"",ISNUMBER(申込書!$AC$22)=TRUE,申込書!$C$49&lt;&gt;"▼プルダウンより選択してください",申込書!$C$49&lt;&gt;""),申込書!$AC$22,""),"-"))</f>
        <v/>
      </c>
      <c r="AO186" s="369"/>
      <c r="AP186" s="369"/>
      <c r="AQ186" s="370" t="str">
        <f>IF(AND(申込書!$C$49&lt;&gt;"▼プルダウンより選択してください",申込書!$C$49&lt;&gt;"",$G186&lt;&gt;"",申込書!$V$49="特定学年のみ"),"申し込みする","")</f>
        <v/>
      </c>
      <c r="AR186" s="371"/>
      <c r="AS186" s="372"/>
      <c r="AT186" s="373" t="str">
        <f>IF(AND(申込書!$C$50&lt;&gt;"▼プルダウンより選択してください",申込書!$C$50&lt;&gt;"",申込書!$K$22&lt;&gt;"YYYY/MM/DD",$G186&lt;&gt;""),申込書!$K$22,"")</f>
        <v/>
      </c>
      <c r="AU186" s="369" t="str">
        <f>IF(AT186="","",IF(INDEX('コンテンツ＆備考マスタ'!$H:$J,MATCH(学校情報!AT$3,'コンテンツ＆備考マスタ'!$H:$H,0),3)="●",IF(AND(AT186&lt;&gt;"",ISNUMBER(申込書!$AC$22)=TRUE,申込書!$C$50&lt;&gt;"▼プルダウンより選択してください",申込書!$C$50&lt;&gt;""),申込書!$AC$22,""),"-"))</f>
        <v/>
      </c>
      <c r="AV186" s="369"/>
      <c r="AW186" s="369"/>
      <c r="AX186" s="370" t="str">
        <f>IF(AND(申込書!$C$50&lt;&gt;"▼プルダウンより選択してください",申込書!$C$50&lt;&gt;"",$G186&lt;&gt;"",申込書!$V$50="特定学年のみ"),"申し込みする","")</f>
        <v/>
      </c>
      <c r="AY186" s="371"/>
      <c r="AZ186" s="372"/>
      <c r="BA186" s="373" t="str">
        <f>IF(AND(申込書!$C$51&lt;&gt;"▼プルダウンより選択してください",申込書!$C$51&lt;&gt;"",申込書!$K$22&lt;&gt;"YYYY/MM/DD",$G186&lt;&gt;""),申込書!$K$22,"")</f>
        <v/>
      </c>
      <c r="BB186" s="369" t="str">
        <f>IF(BA186="","",IF(INDEX('コンテンツ＆備考マスタ'!$H:$J,MATCH(学校情報!BA$3,'コンテンツ＆備考マスタ'!$H:$H,0),3)="●",IF(AND(BA186&lt;&gt;"",ISNUMBER(申込書!$AC$22)=TRUE,申込書!$C$51&lt;&gt;"▼プルダウンより選択してください",申込書!$C$51&lt;&gt;""),申込書!$AC$22,""),"-"))</f>
        <v/>
      </c>
      <c r="BC186" s="369"/>
      <c r="BD186" s="369"/>
      <c r="BE186" s="370" t="str">
        <f>IF(AND(申込書!$C$51&lt;&gt;"▼プルダウンより選択してください",申込書!$C$51&lt;&gt;"",$G186&lt;&gt;"",申込書!$V$51="特定学年のみ"),"申し込みする","")</f>
        <v/>
      </c>
      <c r="BF186" s="371"/>
      <c r="BG186" s="372"/>
      <c r="BH186" s="373" t="str">
        <f>IF(AND(申込書!$C$52&lt;&gt;"▼プルダウンより選択してください",申込書!$C$52&lt;&gt;"",申込書!$K$22&lt;&gt;"YYYY/MM/DD",$G186&lt;&gt;""),申込書!$K$22,"")</f>
        <v/>
      </c>
      <c r="BI186" s="369" t="str">
        <f>IF(BH186="","",IF(INDEX('コンテンツ＆備考マスタ'!$H:$J,MATCH(学校情報!BH$3,'コンテンツ＆備考マスタ'!$H:$H,0),3)="●",IF(AND(BH186&lt;&gt;"",ISNUMBER(申込書!$AC$22)=TRUE,申込書!$C$52&lt;&gt;"▼プルダウンより選択してください",申込書!$C$52&lt;&gt;""),申込書!$AC$22,""),"-"))</f>
        <v/>
      </c>
      <c r="BJ186" s="369"/>
      <c r="BK186" s="369"/>
      <c r="BL186" s="370" t="str">
        <f>IF(AND(申込書!$C$52&lt;&gt;"▼プルダウンより選択してください",申込書!$C$52&lt;&gt;"",$G186&lt;&gt;"",申込書!$V$52="特定学年のみ"),"申し込みする","")</f>
        <v/>
      </c>
      <c r="BM186" s="371"/>
      <c r="BN186" s="372"/>
      <c r="BO186" s="373" t="str">
        <f>IF(AND(申込書!$C$53&lt;&gt;"▼プルダウンより選択してください",申込書!$C$53&lt;&gt;"",申込書!$K$22&lt;&gt;"YYYY/MM/DD",$G186&lt;&gt;""),申込書!$K$22,"")</f>
        <v/>
      </c>
      <c r="BP186" s="369" t="str">
        <f>IF(BO186="","",IF(INDEX('コンテンツ＆備考マスタ'!$H:$J,MATCH(学校情報!BO$3,'コンテンツ＆備考マスタ'!$H:$H,0),3)="●",IF(AND(BO186&lt;&gt;"",ISNUMBER(申込書!$AC$22)=TRUE,申込書!$C$53&lt;&gt;"▼プルダウンより選択してください",申込書!$C$53&lt;&gt;""),申込書!$AC$22,""),"-"))</f>
        <v/>
      </c>
      <c r="BQ186" s="369"/>
      <c r="BR186" s="369"/>
      <c r="BS186" s="370" t="str">
        <f>IF(AND(申込書!$C$53&lt;&gt;"▼プルダウンより選択してください",申込書!$C$53&lt;&gt;"",$G186&lt;&gt;"",申込書!$V$53="特定学年のみ"),"申し込みする","")</f>
        <v/>
      </c>
      <c r="BT186" s="371"/>
      <c r="BU186" s="372"/>
      <c r="BV186" s="373" t="str">
        <f>IF(AND(申込書!$C$54&lt;&gt;"▼プルダウンより選択してください",申込書!$C$54&lt;&gt;"",申込書!$K$22&lt;&gt;"YYYY/MM/DD",$G186&lt;&gt;""),申込書!$K$22,"")</f>
        <v/>
      </c>
      <c r="BW186" s="369" t="str">
        <f>IF(BV186="","",IF(INDEX('コンテンツ＆備考マスタ'!$H:$J,MATCH(学校情報!BV$3,'コンテンツ＆備考マスタ'!$H:$H,0),3)="●",IF(AND(BV186&lt;&gt;"",ISNUMBER(申込書!$AC$22)=TRUE,申込書!$C$54&lt;&gt;"▼プルダウンより選択してください",申込書!$C$54&lt;&gt;""),申込書!$AC$22,""),"-"))</f>
        <v/>
      </c>
      <c r="BX186" s="369"/>
      <c r="BY186" s="369"/>
      <c r="BZ186" s="370" t="str">
        <f>IF(AND(申込書!$C$54&lt;&gt;"▼プルダウンより選択してください",申込書!$C$54&lt;&gt;"",$G186&lt;&gt;"",申込書!$V$54="特定学年のみ"),"申し込みする","")</f>
        <v/>
      </c>
      <c r="CA186" s="371"/>
      <c r="CB186" s="372"/>
      <c r="CC186" s="373" t="str">
        <f>IF(AND(申込書!$C$55&lt;&gt;"▼プルダウンより選択してください",申込書!$C$55&lt;&gt;"",申込書!$K$22&lt;&gt;"YYYY/MM/DD",$G186&lt;&gt;""),申込書!$K$22,"")</f>
        <v/>
      </c>
      <c r="CD186" s="369" t="str">
        <f>IF(CC186="","",IF(INDEX('コンテンツ＆備考マスタ'!$H:$J,MATCH(学校情報!CC$3,'コンテンツ＆備考マスタ'!$H:$H,0),3)="●",IF(AND(CC186&lt;&gt;"",ISNUMBER(申込書!$AC$22)=TRUE,申込書!$C$55&lt;&gt;"▼プルダウンより選択してください",申込書!$C$55&lt;&gt;""),申込書!$AC$22,""),"-"))</f>
        <v/>
      </c>
      <c r="CE186" s="369"/>
      <c r="CF186" s="369"/>
      <c r="CG186" s="370" t="str">
        <f>IF(AND(申込書!$C$55&lt;&gt;"▼プルダウンより選択してください",申込書!$C$55&lt;&gt;"",$G186&lt;&gt;"",申込書!$V$55="特定学年のみ"),"申し込みする","")</f>
        <v/>
      </c>
      <c r="CH186" s="371"/>
      <c r="CI186" s="372"/>
      <c r="CJ186" s="373" t="str">
        <f>IF(AND(申込書!$C$56&lt;&gt;"▼プルダウンより選択してください",申込書!$C$56&lt;&gt;"",申込書!$K$22&lt;&gt;"YYYY/MM/DD",$G186&lt;&gt;""),申込書!$K$22,"")</f>
        <v/>
      </c>
      <c r="CK186" s="369" t="str">
        <f>IF(CJ186="","",IF(INDEX('コンテンツ＆備考マスタ'!$H:$J,MATCH(学校情報!CJ$3,'コンテンツ＆備考マスタ'!$H:$H,0),3)="●",IF(AND(CJ186&lt;&gt;"",ISNUMBER(申込書!$AC$22)=TRUE,申込書!$C$56&lt;&gt;"▼プルダウンより選択してください",申込書!$C$56&lt;&gt;""),申込書!$AC$22,""),"-"))</f>
        <v/>
      </c>
      <c r="CL186" s="369"/>
      <c r="CM186" s="369"/>
      <c r="CN186" s="370" t="str">
        <f>IF(AND(申込書!$C$56&lt;&gt;"▼プルダウンより選択してください",申込書!$C$56&lt;&gt;"",$G186&lt;&gt;"",申込書!$V$56="特定学年のみ"),"申し込みする","")</f>
        <v/>
      </c>
      <c r="CO186" s="371"/>
      <c r="CP186" s="372"/>
      <c r="CQ186" s="373" t="str">
        <f>IF(AND(申込書!$C$57&lt;&gt;"▼プルダウンより選択してください",申込書!$C$57&lt;&gt;"",申込書!$K$22&lt;&gt;"YYYY/MM/DD",$G186&lt;&gt;""),申込書!$K$22,"")</f>
        <v/>
      </c>
      <c r="CR186" s="369" t="str">
        <f>IF(CQ186="","",IF(INDEX('コンテンツ＆備考マスタ'!$H:$J,MATCH(学校情報!CQ$3,'コンテンツ＆備考マスタ'!$H:$H,0),3)="●",IF(AND(CQ186&lt;&gt;"",ISNUMBER(申込書!$AC$22)=TRUE,申込書!$C$57&lt;&gt;"▼プルダウンより選択してください",申込書!$C$57&lt;&gt;""),申込書!$AC$22,""),"-"))</f>
        <v/>
      </c>
      <c r="CS186" s="369"/>
      <c r="CT186" s="369"/>
      <c r="CU186" s="369" t="str">
        <f>IF(AND(申込書!$C$57&lt;&gt;"▼プルダウンより選択してください",申込書!$C$57&lt;&gt;"",$G186&lt;&gt;"",申込書!$V$57="特定学年のみ"),"申し込みする","")</f>
        <v/>
      </c>
      <c r="CV186" s="371"/>
      <c r="CW186" s="372"/>
      <c r="CX186" s="373" t="str">
        <f>IF(AND(申込書!$C$58&lt;&gt;"▼プルダウンより選択してください",申込書!$C$58&lt;&gt;"",申込書!$K$22&lt;&gt;"YYYY/MM/DD",$G186&lt;&gt;""),申込書!$K$22,"")</f>
        <v/>
      </c>
      <c r="CY186" s="369" t="str">
        <f>IF(CX186="","",IF(INDEX('コンテンツ＆備考マスタ'!$H:$J,MATCH(学校情報!CX$3,'コンテンツ＆備考マスタ'!$H:$H,0),3)="●",IF(AND(CX186&lt;&gt;"",ISNUMBER(申込書!$AC$22)=TRUE,申込書!$C$58&lt;&gt;"▼プルダウンより選択してください",申込書!$C$58&lt;&gt;""),申込書!$AC$22,""),"-"))</f>
        <v/>
      </c>
      <c r="CZ186" s="369"/>
      <c r="DA186" s="369"/>
      <c r="DB186" s="369" t="str">
        <f>IF(AND(申込書!$C$58&lt;&gt;"▼プルダウンより選択してください",申込書!$C$58&lt;&gt;"",$G186&lt;&gt;"",申込書!$V$58="特定学年のみ"),"申し込みする","")</f>
        <v/>
      </c>
      <c r="DC186" s="371"/>
      <c r="DD186" s="372"/>
      <c r="DE186" s="373" t="str">
        <f>IF(AND(申込書!$C$59&lt;&gt;"▼プルダウンより選択してください",申込書!$C$59&lt;&gt;"",申込書!$K$22&lt;&gt;"YYYY/MM/DD",$G186&lt;&gt;""),申込書!$K$22,"")</f>
        <v/>
      </c>
      <c r="DF186" s="369" t="str">
        <f>IF(DE186="","",IF(INDEX('コンテンツ＆備考マスタ'!$H:$J,MATCH(学校情報!DE$3,'コンテンツ＆備考マスタ'!$H:$H,0),3)="●",IF(AND(DE186&lt;&gt;"",ISNUMBER(申込書!$AC$22)=TRUE,申込書!$C$59&lt;&gt;"▼プルダウンより選択してください",申込書!$C$59&lt;&gt;""),申込書!$AC$22,""),"-"))</f>
        <v/>
      </c>
      <c r="DG186" s="369"/>
      <c r="DH186" s="369"/>
      <c r="DI186" s="369" t="str">
        <f>IF(AND(申込書!$C$59&lt;&gt;"▼プルダウンより選択してください",申込書!$C$59&lt;&gt;"",$G186&lt;&gt;"",申込書!$V$59="特定学年のみ"),"申し込みする","")</f>
        <v/>
      </c>
      <c r="DJ186" s="371"/>
      <c r="DK186" s="372"/>
      <c r="DL186" s="373" t="str">
        <f>IF(AND(申込書!$C$60&lt;&gt;"▼プルダウンより選択してください",申込書!$C$60&lt;&gt;"",申込書!$K$22&lt;&gt;"YYYY/MM/DD",$G186&lt;&gt;""),申込書!$K$22,"")</f>
        <v/>
      </c>
      <c r="DM186" s="369" t="str">
        <f>IF(DL186="","",IF(INDEX('コンテンツ＆備考マスタ'!$H:$J,MATCH(学校情報!DL$3,'コンテンツ＆備考マスタ'!$H:$H,0),3)="●",IF(AND(DL186&lt;&gt;"",ISNUMBER(申込書!$AC$22)=TRUE,申込書!$C$60&lt;&gt;"▼プルダウンより選択してください",申込書!$C$60&lt;&gt;""),申込書!$AC$22,""),"-"))</f>
        <v/>
      </c>
      <c r="DN186" s="369"/>
      <c r="DO186" s="369"/>
      <c r="DP186" s="369" t="str">
        <f>IF(AND(申込書!$C$60&lt;&gt;"▼プルダウンより選択してください",申込書!$C$60&lt;&gt;"",$G186&lt;&gt;"",申込書!$V$60="特定学年のみ"),"申し込みする","")</f>
        <v/>
      </c>
      <c r="DQ186" s="371"/>
      <c r="DR186" s="372"/>
      <c r="DS186" s="373" t="str">
        <f>IF(AND(申込書!$C$61&lt;&gt;"▼プルダウンより選択してください",申込書!$C$61&lt;&gt;"",申込書!$K$22&lt;&gt;"YYYY/MM/DD",$G186&lt;&gt;""),申込書!$K$22,"")</f>
        <v/>
      </c>
      <c r="DT186" s="369" t="str">
        <f>IF(DS186="","",IF(INDEX('コンテンツ＆備考マスタ'!$H:$J,MATCH(学校情報!DS$3,'コンテンツ＆備考マスタ'!$H:$H,0),3)="●",IF(AND(DS186&lt;&gt;"",ISNUMBER(申込書!$AC$22)=TRUE,申込書!$C$61&lt;&gt;"▼プルダウンより選択してください",申込書!$C$61&lt;&gt;""),申込書!$AC$22,""),"-"))</f>
        <v/>
      </c>
      <c r="DU186" s="369"/>
      <c r="DV186" s="369"/>
      <c r="DW186" s="369" t="str">
        <f>IF(AND(申込書!$C$61&lt;&gt;"▼プルダウンより選択してください",申込書!$C$61&lt;&gt;"",$G186&lt;&gt;"",申込書!$V$61="特定学年のみ"),"申し込みする","")</f>
        <v/>
      </c>
      <c r="DX186" s="371"/>
      <c r="DY186" s="372"/>
      <c r="DZ186" s="373" t="str">
        <f>IF(AND(申込書!$C$62&lt;&gt;"▼プルダウンより選択してください",申込書!$C$62&lt;&gt;"",申込書!$K$22&lt;&gt;"YYYY/MM/DD",$G186&lt;&gt;""),申込書!$K$22,"")</f>
        <v/>
      </c>
      <c r="EA186" s="369" t="str">
        <f>IF(DZ186="","",IF(INDEX('コンテンツ＆備考マスタ'!$H:$J,MATCH(学校情報!DZ$3,'コンテンツ＆備考マスタ'!$H:$H,0),3)="●",IF(AND(DZ186&lt;&gt;"",ISNUMBER(申込書!$AC$22)=TRUE,申込書!$C$62&lt;&gt;"▼プルダウンより選択してください",申込書!$C$62&lt;&gt;""),申込書!$AC$22,""),"-"))</f>
        <v/>
      </c>
      <c r="EB186" s="369"/>
      <c r="EC186" s="369"/>
      <c r="ED186" s="370" t="str">
        <f>IF(AND(申込書!$C$62&lt;&gt;"▼プルダウンより選択してください",申込書!$C$62&lt;&gt;"",$G186&lt;&gt;"",申込書!$V$62="特定学年のみ"),"申し込みする","")</f>
        <v/>
      </c>
      <c r="EE186" s="371"/>
      <c r="EF186" s="372"/>
      <c r="EG186" s="373" t="str">
        <f>IF(AND(申込書!$C$63&lt;&gt;"▼プルダウンより選択してください",申込書!$C$63&lt;&gt;"",申込書!$K$22&lt;&gt;"YYYY/MM/DD",$G186&lt;&gt;""),申込書!$K$22,"")</f>
        <v/>
      </c>
      <c r="EH186" s="369" t="str">
        <f>IF(EG186="","",IF(INDEX('コンテンツ＆備考マスタ'!$H:$J,MATCH(学校情報!EG$3,'コンテンツ＆備考マスタ'!$H:$H,0),3)="●",IF(AND(EG186&lt;&gt;"",ISNUMBER(申込書!$AC$22)=TRUE,申込書!$C$63&lt;&gt;"▼プルダウンより選択してください",申込書!$C$63&lt;&gt;""),申込書!$AC$22,""),"-"))</f>
        <v/>
      </c>
      <c r="EI186" s="369"/>
      <c r="EJ186" s="369"/>
      <c r="EK186" s="370" t="str">
        <f>IF(AND(申込書!$C$63&lt;&gt;"▼プルダウンより選択してください",申込書!$C$63&lt;&gt;"",$G186&lt;&gt;"",申込書!$V$63="特定学年のみ"),"申し込みする","")</f>
        <v/>
      </c>
      <c r="EL186" s="371"/>
      <c r="EM186" s="372"/>
      <c r="EN186" s="373" t="str">
        <f>IF(AND(申込書!$C$64&lt;&gt;"▼プルダウンより選択してください",申込書!$C$64&lt;&gt;"",申込書!$K$22&lt;&gt;"YYYY/MM/DD",$G186&lt;&gt;""),申込書!$K$22,"")</f>
        <v/>
      </c>
      <c r="EO186" s="369" t="str">
        <f>IF(EN186="","",IF(INDEX('コンテンツ＆備考マスタ'!$H:$J,MATCH(学校情報!EN$3,'コンテンツ＆備考マスタ'!$H:$H,0),3)="●",IF(AND(EN186&lt;&gt;"",ISNUMBER(申込書!$AC$22)=TRUE,申込書!$C$64&lt;&gt;"▼プルダウンより選択してください",申込書!$C$64&lt;&gt;""),申込書!$AC$22,""),"-"))</f>
        <v/>
      </c>
      <c r="EP186" s="369"/>
      <c r="EQ186" s="369"/>
      <c r="ER186" s="370" t="str">
        <f>IF(AND(申込書!$C$64&lt;&gt;"▼プルダウンより選択してください",申込書!$C$64&lt;&gt;"",$G186&lt;&gt;"",申込書!$V$64="特定学年のみ"),"申し込みする","")</f>
        <v/>
      </c>
      <c r="ES186" s="371"/>
      <c r="ET186" s="372"/>
      <c r="EU186" s="373" t="str">
        <f>IF(AND(申込書!$C$65&lt;&gt;"▼プルダウンより選択してください",申込書!$C$65&lt;&gt;"",申込書!$K$22&lt;&gt;"YYYY/MM/DD",$G186&lt;&gt;""),申込書!$K$22,"")</f>
        <v/>
      </c>
      <c r="EV186" s="369" t="str">
        <f>IF(EU186="","",IF(INDEX('コンテンツ＆備考マスタ'!$H:$J,MATCH(学校情報!EU$3,'コンテンツ＆備考マスタ'!$H:$H,0),3)="●",IF(AND(EU186&lt;&gt;"",ISNUMBER(申込書!$AC$22)=TRUE,申込書!$C$65&lt;&gt;"▼プルダウンより選択してください",申込書!$C$65&lt;&gt;""),申込書!$AC$22,""),"-"))</f>
        <v/>
      </c>
      <c r="EW186" s="369"/>
      <c r="EX186" s="369"/>
      <c r="EY186" s="370" t="str">
        <f>IF(AND(申込書!$C$65&lt;&gt;"▼プルダウンより選択してください",申込書!$C$65&lt;&gt;"",$G186&lt;&gt;"",申込書!$V$65="特定学年のみ"),"申し込みする","")</f>
        <v/>
      </c>
      <c r="EZ186" s="371"/>
      <c r="FA186" s="372"/>
      <c r="FB186" s="373" t="str">
        <f>IF(AND(申込書!$C$66&lt;&gt;"▼プルダウンより選択してください",申込書!$C$66&lt;&gt;"",申込書!$K$22&lt;&gt;"YYYY/MM/DD",$G186&lt;&gt;""),申込書!$K$22,"")</f>
        <v/>
      </c>
      <c r="FC186" s="369" t="str">
        <f>IF(FB186="","",IF(INDEX('コンテンツ＆備考マスタ'!$H:$J,MATCH(学校情報!FB$3,'コンテンツ＆備考マスタ'!$H:$H,0),3)="●",IF(AND(FB186&lt;&gt;"",ISNUMBER(申込書!$AC$22)=TRUE,申込書!$C$66&lt;&gt;"▼プルダウンより選択してください",申込書!$C$66&lt;&gt;""),申込書!$AC$22,""),"-"))</f>
        <v/>
      </c>
      <c r="FD186" s="369"/>
      <c r="FE186" s="369"/>
      <c r="FF186" s="370" t="str">
        <f>IF(AND(申込書!$C$66&lt;&gt;"▼プルダウンより選択してください",申込書!$C$66&lt;&gt;"",$G186&lt;&gt;"",申込書!$V$66="特定学年のみ"),"申し込みする","")</f>
        <v/>
      </c>
      <c r="FG186" s="371"/>
      <c r="FH186" s="372"/>
      <c r="FI186" s="373" t="str">
        <f>IF(AND(申込書!$C$67&lt;&gt;"▼プルダウンより選択してください",申込書!$C$67&lt;&gt;"",申込書!$K$22&lt;&gt;"YYYY/MM/DD",$G186&lt;&gt;""),申込書!$K$22,"")</f>
        <v/>
      </c>
      <c r="FJ186" s="369" t="str">
        <f>IF(FI186="","",IF(INDEX('コンテンツ＆備考マスタ'!$H:$J,MATCH(学校情報!FI$3,'コンテンツ＆備考マスタ'!$H:$H,0),3)="●",IF(AND(FI186&lt;&gt;"",ISNUMBER(申込書!$AC$22)=TRUE,申込書!$C$67&lt;&gt;"▼プルダウンより選択してください",申込書!$C$67&lt;&gt;""),申込書!$AC$22,""),"-"))</f>
        <v/>
      </c>
      <c r="FK186" s="369"/>
      <c r="FL186" s="369"/>
      <c r="FM186" s="370" t="str">
        <f>IF(AND(申込書!$C$67&lt;&gt;"▼プルダウンより選択してください",申込書!$C$67&lt;&gt;"",$G186&lt;&gt;"",申込書!$V$67="特定学年のみ"),"申し込みする","")</f>
        <v/>
      </c>
      <c r="FN186" s="371"/>
      <c r="FO186" s="372"/>
      <c r="FP186" s="373" t="str">
        <f>IF(AND(申込書!$C$68&lt;&gt;"▼プルダウンより選択してください",申込書!$C$68&lt;&gt;"",申込書!$K$22&lt;&gt;"YYYY/MM/DD",$G186&lt;&gt;""),申込書!$K$22,"")</f>
        <v/>
      </c>
      <c r="FQ186" s="369" t="str">
        <f>IF(FP186="","",IF(INDEX('コンテンツ＆備考マスタ'!$H:$J,MATCH(学校情報!FP$3,'コンテンツ＆備考マスタ'!$H:$H,0),3)="●",IF(AND(FP186&lt;&gt;"",ISNUMBER(申込書!$AC$22)=TRUE,申込書!$C$68&lt;&gt;"▼プルダウンより選択してください",申込書!$C$68&lt;&gt;""),申込書!$AC$22,""),"-"))</f>
        <v/>
      </c>
      <c r="FR186" s="369"/>
      <c r="FS186" s="369"/>
      <c r="FT186" s="370" t="str">
        <f>IF(AND(申込書!$C$68&lt;&gt;"▼プルダウンより選択してください",申込書!$C$68&lt;&gt;"",$G186&lt;&gt;"",申込書!$V$68="特定学年のみ"),"申し込みする","")</f>
        <v/>
      </c>
      <c r="FU186" s="371"/>
      <c r="FV186" s="372"/>
      <c r="FW186" s="373" t="str">
        <f>IF(AND(申込書!$C$69&lt;&gt;"▼プルダウンより選択してください",申込書!$C$69&lt;&gt;"",申込書!$K$22&lt;&gt;"YYYY/MM/DD",$G186&lt;&gt;""),申込書!$K$22,"")</f>
        <v/>
      </c>
      <c r="FX186" s="369" t="str">
        <f>IF(FW186="","",IF(INDEX('コンテンツ＆備考マスタ'!$H:$J,MATCH(学校情報!FW$3,'コンテンツ＆備考マスタ'!$H:$H,0),3)="●",IF(AND(FW186&lt;&gt;"",ISNUMBER(申込書!$AC$22)=TRUE,申込書!$C$69&lt;&gt;"▼プルダウンより選択してください",申込書!$C$69&lt;&gt;""),申込書!$AC$22,""),"-"))</f>
        <v/>
      </c>
      <c r="FY186" s="369"/>
      <c r="FZ186" s="369"/>
      <c r="GA186" s="370" t="str">
        <f>IF(AND(申込書!$C$69&lt;&gt;"▼プルダウンより選択してください",申込書!$C$69&lt;&gt;"",$G186&lt;&gt;"",申込書!$V$69="特定学年のみ"),"申し込みする","")</f>
        <v/>
      </c>
      <c r="GB186" s="371"/>
      <c r="GC186" s="372"/>
      <c r="GD186" s="373" t="str">
        <f>IF(AND(申込書!$C$70&lt;&gt;"▼プルダウンより選択してください",申込書!$C$70&lt;&gt;"",申込書!$K$22&lt;&gt;"YYYY/MM/DD",$G186&lt;&gt;""),申込書!$K$22,"")</f>
        <v/>
      </c>
      <c r="GE186" s="369" t="str">
        <f>IF(GD186="","",IF(INDEX('コンテンツ＆備考マスタ'!$H:$J,MATCH(学校情報!GD$3,'コンテンツ＆備考マスタ'!$H:$H,0),3)="●",IF(AND(GD186&lt;&gt;"",ISNUMBER(申込書!$AC$22)=TRUE,申込書!$C$70&lt;&gt;"▼プルダウンより選択してください",申込書!$C$70&lt;&gt;""),申込書!$AC$22,""),"-"))</f>
        <v/>
      </c>
      <c r="GF186" s="369"/>
      <c r="GG186" s="369"/>
      <c r="GH186" s="370" t="str">
        <f>IF(AND(申込書!$C$70&lt;&gt;"▼プルダウンより選択してください",申込書!$C$70&lt;&gt;"",$G186&lt;&gt;"",申込書!$V$70="特定学年のみ"),"申し込みする","")</f>
        <v/>
      </c>
      <c r="GI186" s="371"/>
      <c r="GJ186" s="372"/>
      <c r="GK186" s="373" t="str">
        <f>IF(AND(申込書!$C$71&lt;&gt;"▼プルダウンより選択してください",申込書!$C$71&lt;&gt;"",申込書!$K$22&lt;&gt;"YYYY/MM/DD",$G186&lt;&gt;""),申込書!$K$22,"")</f>
        <v/>
      </c>
      <c r="GL186" s="369" t="str">
        <f>IF(GK186="","",IF(INDEX('コンテンツ＆備考マスタ'!$H:$J,MATCH(学校情報!GK$3,'コンテンツ＆備考マスタ'!$H:$H,0),3)="●",IF(AND(GK186&lt;&gt;"",ISNUMBER(申込書!$AC$22)=TRUE,申込書!$C$71&lt;&gt;"▼プルダウンより選択してください",申込書!$C$71&lt;&gt;""),申込書!$AC$22,""),"-"))</f>
        <v/>
      </c>
      <c r="GM186" s="369"/>
      <c r="GN186" s="369"/>
      <c r="GO186" s="370" t="str">
        <f>IF(AND(申込書!$C$71&lt;&gt;"▼プルダウンより選択してください",申込書!$C$71&lt;&gt;"",$G186&lt;&gt;"",申込書!$V$71="特定学年のみ"),"申し込みする","")</f>
        <v/>
      </c>
      <c r="GP186" s="371"/>
      <c r="GQ186" s="372"/>
      <c r="GR186" s="373" t="str">
        <f>IF(AND(申込書!$C$72&lt;&gt;"▼プルダウンより選択してください",申込書!$C$72&lt;&gt;"",申込書!$K$22&lt;&gt;"YYYY/MM/DD",$G186&lt;&gt;""),申込書!$K$22,"")</f>
        <v/>
      </c>
      <c r="GS186" s="369" t="str">
        <f>IF(GR186="","",IF(INDEX('コンテンツ＆備考マスタ'!$H:$J,MATCH(学校情報!GR$3,'コンテンツ＆備考マスタ'!$H:$H,0),3)="●",IF(AND(GR186&lt;&gt;"",ISNUMBER(申込書!$AC$22)=TRUE,申込書!$C$72&lt;&gt;"▼プルダウンより選択してください",申込書!$C$72&lt;&gt;""),申込書!$AC$22,""),"-"))</f>
        <v/>
      </c>
      <c r="GT186" s="369"/>
      <c r="GU186" s="369"/>
      <c r="GV186" s="370" t="str">
        <f>IF(AND(申込書!$C$72&lt;&gt;"▼プルダウンより選択してください",申込書!$C$72&lt;&gt;"",$G186&lt;&gt;"",申込書!$V$72="特定学年のみ"),"申し込みする","")</f>
        <v/>
      </c>
      <c r="GW186" s="371"/>
      <c r="GX186" s="372"/>
      <c r="GY186" s="373" t="str">
        <f>IF(AND(申込書!$C$73&lt;&gt;"▼プルダウンより選択してください",申込書!$C$73&lt;&gt;"",申込書!$K$22&lt;&gt;"YYYY/MM/DD",$G186&lt;&gt;""),申込書!$K$22,"")</f>
        <v/>
      </c>
      <c r="GZ186" s="369" t="str">
        <f>IF(GY186="","",IF(INDEX('コンテンツ＆備考マスタ'!$H:$J,MATCH(学校情報!GY$3,'コンテンツ＆備考マスタ'!$H:$H,0),3)="●",IF(AND(GY186&lt;&gt;"",ISNUMBER(申込書!$AC$22)=TRUE,申込書!$C$73&lt;&gt;"▼プルダウンより選択してください",申込書!$C$73&lt;&gt;""),申込書!$AC$22,""),"-"))</f>
        <v/>
      </c>
      <c r="HA186" s="369"/>
      <c r="HB186" s="369"/>
      <c r="HC186" s="370" t="str">
        <f>IF(AND(申込書!$C$73&lt;&gt;"▼プルダウンより選択してください",申込書!$C$73&lt;&gt;"",$G186&lt;&gt;"",申込書!$V$73="特定学年のみ"),"申し込みする","")</f>
        <v/>
      </c>
      <c r="HD186" s="371"/>
      <c r="HE186" s="372"/>
      <c r="HF186" s="373" t="str">
        <f>IF(AND(申込書!$C$74&lt;&gt;"▼プルダウンより選択してください",申込書!$C$74&lt;&gt;"",申込書!$K$22&lt;&gt;"YYYY/MM/DD",$G186&lt;&gt;""),申込書!$K$22,"")</f>
        <v/>
      </c>
      <c r="HG186" s="369" t="str">
        <f>IF(HF186="","",IF(INDEX('コンテンツ＆備考マスタ'!$H:$J,MATCH(学校情報!HF$3,'コンテンツ＆備考マスタ'!$H:$H,0),3)="●",IF(AND(HF186&lt;&gt;"",ISNUMBER(申込書!$AC$22)=TRUE,申込書!$C$74&lt;&gt;"▼プルダウンより選択してください",申込書!$C$74&lt;&gt;""),申込書!$AC$22,""),"-"))</f>
        <v/>
      </c>
      <c r="HH186" s="369"/>
      <c r="HI186" s="369"/>
      <c r="HJ186" s="370" t="str">
        <f>IF(AND(申込書!$C$74&lt;&gt;"▼プルダウンより選択してください",申込書!$C$74&lt;&gt;"",$G186&lt;&gt;"",申込書!$V$74="特定学年のみ"),"申し込みする","")</f>
        <v/>
      </c>
      <c r="HK186" s="371"/>
      <c r="HL186" s="372"/>
      <c r="HM186" s="373" t="str">
        <f>IF(AND(申込書!$C$75&lt;&gt;"▼プルダウンより選択してください",申込書!$C$75&lt;&gt;"",申込書!$K$22&lt;&gt;"YYYY/MM/DD",$G186&lt;&gt;""),申込書!$K$22,"")</f>
        <v/>
      </c>
      <c r="HN186" s="369" t="str">
        <f>IF(HM186="","",IF(INDEX('コンテンツ＆備考マスタ'!$H:$J,MATCH(学校情報!HM$3,'コンテンツ＆備考マスタ'!$H:$H,0),3)="●",IF(AND(HM186&lt;&gt;"",ISNUMBER(申込書!$AC$22)=TRUE,申込書!$C$75&lt;&gt;"▼プルダウンより選択してください",申込書!$C$75&lt;&gt;""),申込書!$AC$22,""),"-"))</f>
        <v/>
      </c>
      <c r="HO186" s="369"/>
      <c r="HP186" s="369"/>
      <c r="HQ186" s="370" t="str">
        <f>IF(AND(申込書!$C$75&lt;&gt;"▼プルダウンより選択してください",申込書!$C$75&lt;&gt;"",$G186&lt;&gt;"",申込書!$V$75="特定学年のみ"),"申し込みする","")</f>
        <v/>
      </c>
      <c r="HR186" s="371"/>
      <c r="HS186" s="371"/>
      <c r="HT186" s="374" t="str">
        <f>IF(AND(申込書!$C$76&lt;&gt;"▼プルダウンより選択してください",申込書!$C$76&lt;&gt;"",申込書!$K$22&lt;&gt;"YYYY/MM/DD",$G186&lt;&gt;""),申込書!$K$22,"")</f>
        <v/>
      </c>
      <c r="HU186" s="369" t="str">
        <f>IF(HT186="","",IF(INDEX('コンテンツ＆備考マスタ'!$H:$J,MATCH(学校情報!HT$3,'コンテンツ＆備考マスタ'!$H:$H,0),3)="●",IF(AND(HT186&lt;&gt;"",ISNUMBER(申込書!$AC$22)=TRUE,申込書!$C$76&lt;&gt;"▼プルダウンより選択してください",申込書!$C$76&lt;&gt;""),申込書!$AC$22,""),"-"))</f>
        <v/>
      </c>
      <c r="HV186" s="369"/>
      <c r="HW186" s="369"/>
      <c r="HX186" s="370" t="str">
        <f>IF(AND(申込書!$C$76&lt;&gt;"▼プルダウンより選択してください",申込書!$C$76&lt;&gt;"",$G186&lt;&gt;"",申込書!$V$76="特定学年のみ"),"申し込みする","")</f>
        <v/>
      </c>
      <c r="HY186" s="371"/>
      <c r="HZ186" s="372"/>
      <c r="IA186" s="69"/>
    </row>
    <row r="187" spans="2:235" ht="26.85" hidden="1" customHeight="1" outlineLevel="1">
      <c r="B187" s="365">
        <f t="shared" si="6"/>
        <v>182</v>
      </c>
      <c r="C187" s="55"/>
      <c r="D187" s="56"/>
      <c r="E187" s="154"/>
      <c r="F187" s="57"/>
      <c r="G187" s="58"/>
      <c r="H187" s="59"/>
      <c r="I187" s="60"/>
      <c r="J187" s="61"/>
      <c r="K187" s="366" t="str">
        <f t="shared" si="7"/>
        <v/>
      </c>
      <c r="L187" s="62"/>
      <c r="M187" s="322"/>
      <c r="N187" s="63"/>
      <c r="O187" s="64"/>
      <c r="P187" s="367" t="str">
        <f t="shared" si="8"/>
        <v/>
      </c>
      <c r="Q187" s="65"/>
      <c r="R187" s="66"/>
      <c r="S187" s="67"/>
      <c r="T187" s="68"/>
      <c r="U187" s="68"/>
      <c r="V187" s="68"/>
      <c r="W187" s="66"/>
      <c r="X187" s="281"/>
      <c r="Y187" s="368" t="str">
        <f>IF(AND(申込書!$C$47&lt;&gt;"▼プルダウンより選択してください",申込書!$C$47&lt;&gt;"",申込書!$K$22&lt;&gt;"YYYY/MM/DD",$G187&lt;&gt;""),申込書!$K$22,"")</f>
        <v/>
      </c>
      <c r="Z187" s="369" t="str">
        <f>IF(Y187="","",IF(INDEX('コンテンツ＆備考マスタ'!$H:$J,MATCH(学校情報!Y$3,'コンテンツ＆備考マスタ'!$H:$H,0),3)="●",IF(AND(Y187&lt;&gt;"",ISNUMBER(申込書!$AC$22)=TRUE,申込書!$C$47&lt;&gt;"▼プルダウンより選択してください",申込書!$C$47&lt;&gt;""),申込書!$AC$22,""),"-"))</f>
        <v/>
      </c>
      <c r="AA187" s="369"/>
      <c r="AB187" s="369"/>
      <c r="AC187" s="370" t="str">
        <f>IF(AND(申込書!$C$47&lt;&gt;"▼プルダウンより選択してください",申込書!$C$47&lt;&gt;"",$G187&lt;&gt;"",申込書!$V$47="特定学年のみ"),"申し込みする","")</f>
        <v/>
      </c>
      <c r="AD187" s="371"/>
      <c r="AE187" s="372"/>
      <c r="AF187" s="373" t="str">
        <f>IF(AND(申込書!$C$48&lt;&gt;"▼プルダウンより選択してください",申込書!$C$48&lt;&gt;"",申込書!$K$22&lt;&gt;"YYYY/MM/DD",$G187&lt;&gt;""),申込書!$K$22,"")</f>
        <v/>
      </c>
      <c r="AG187" s="369" t="str">
        <f>IF(AF187="","",IF(INDEX('コンテンツ＆備考マスタ'!$H:$J,MATCH(学校情報!AF$3,'コンテンツ＆備考マスタ'!$H:$H,0),3)="●",IF(AND(AF187&lt;&gt;"",ISNUMBER(申込書!$AC$22)=TRUE,申込書!$C$48&lt;&gt;"▼プルダウンより選択してください",申込書!$C$48&lt;&gt;""),申込書!$AC$22,""),"-"))</f>
        <v/>
      </c>
      <c r="AH187" s="369"/>
      <c r="AI187" s="369"/>
      <c r="AJ187" s="370" t="str">
        <f>IF(AND(申込書!$C$48&lt;&gt;"▼プルダウンより選択してください",申込書!$C$48&lt;&gt;"",$G187&lt;&gt;"",申込書!$V$48="特定学年のみ"),"申し込みする","")</f>
        <v/>
      </c>
      <c r="AK187" s="371"/>
      <c r="AL187" s="372"/>
      <c r="AM187" s="373" t="str">
        <f>IF(AND(申込書!$C$49&lt;&gt;"▼プルダウンより選択してください",申込書!$C$49&lt;&gt;"",申込書!$K$22&lt;&gt;"YYYY/MM/DD",$G187&lt;&gt;""),申込書!$K$22,"")</f>
        <v/>
      </c>
      <c r="AN187" s="369" t="str">
        <f>IF(AM187="","",IF(INDEX('コンテンツ＆備考マスタ'!$H:$J,MATCH(学校情報!AM$3,'コンテンツ＆備考マスタ'!$H:$H,0),3)="●",IF(AND(AM187&lt;&gt;"",ISNUMBER(申込書!$AC$22)=TRUE,申込書!$C$49&lt;&gt;"▼プルダウンより選択してください",申込書!$C$49&lt;&gt;""),申込書!$AC$22,""),"-"))</f>
        <v/>
      </c>
      <c r="AO187" s="369"/>
      <c r="AP187" s="369"/>
      <c r="AQ187" s="370" t="str">
        <f>IF(AND(申込書!$C$49&lt;&gt;"▼プルダウンより選択してください",申込書!$C$49&lt;&gt;"",$G187&lt;&gt;"",申込書!$V$49="特定学年のみ"),"申し込みする","")</f>
        <v/>
      </c>
      <c r="AR187" s="371"/>
      <c r="AS187" s="372"/>
      <c r="AT187" s="373" t="str">
        <f>IF(AND(申込書!$C$50&lt;&gt;"▼プルダウンより選択してください",申込書!$C$50&lt;&gt;"",申込書!$K$22&lt;&gt;"YYYY/MM/DD",$G187&lt;&gt;""),申込書!$K$22,"")</f>
        <v/>
      </c>
      <c r="AU187" s="369" t="str">
        <f>IF(AT187="","",IF(INDEX('コンテンツ＆備考マスタ'!$H:$J,MATCH(学校情報!AT$3,'コンテンツ＆備考マスタ'!$H:$H,0),3)="●",IF(AND(AT187&lt;&gt;"",ISNUMBER(申込書!$AC$22)=TRUE,申込書!$C$50&lt;&gt;"▼プルダウンより選択してください",申込書!$C$50&lt;&gt;""),申込書!$AC$22,""),"-"))</f>
        <v/>
      </c>
      <c r="AV187" s="369"/>
      <c r="AW187" s="369"/>
      <c r="AX187" s="370" t="str">
        <f>IF(AND(申込書!$C$50&lt;&gt;"▼プルダウンより選択してください",申込書!$C$50&lt;&gt;"",$G187&lt;&gt;"",申込書!$V$50="特定学年のみ"),"申し込みする","")</f>
        <v/>
      </c>
      <c r="AY187" s="371"/>
      <c r="AZ187" s="372"/>
      <c r="BA187" s="373" t="str">
        <f>IF(AND(申込書!$C$51&lt;&gt;"▼プルダウンより選択してください",申込書!$C$51&lt;&gt;"",申込書!$K$22&lt;&gt;"YYYY/MM/DD",$G187&lt;&gt;""),申込書!$K$22,"")</f>
        <v/>
      </c>
      <c r="BB187" s="369" t="str">
        <f>IF(BA187="","",IF(INDEX('コンテンツ＆備考マスタ'!$H:$J,MATCH(学校情報!BA$3,'コンテンツ＆備考マスタ'!$H:$H,0),3)="●",IF(AND(BA187&lt;&gt;"",ISNUMBER(申込書!$AC$22)=TRUE,申込書!$C$51&lt;&gt;"▼プルダウンより選択してください",申込書!$C$51&lt;&gt;""),申込書!$AC$22,""),"-"))</f>
        <v/>
      </c>
      <c r="BC187" s="369"/>
      <c r="BD187" s="369"/>
      <c r="BE187" s="370" t="str">
        <f>IF(AND(申込書!$C$51&lt;&gt;"▼プルダウンより選択してください",申込書!$C$51&lt;&gt;"",$G187&lt;&gt;"",申込書!$V$51="特定学年のみ"),"申し込みする","")</f>
        <v/>
      </c>
      <c r="BF187" s="371"/>
      <c r="BG187" s="372"/>
      <c r="BH187" s="373" t="str">
        <f>IF(AND(申込書!$C$52&lt;&gt;"▼プルダウンより選択してください",申込書!$C$52&lt;&gt;"",申込書!$K$22&lt;&gt;"YYYY/MM/DD",$G187&lt;&gt;""),申込書!$K$22,"")</f>
        <v/>
      </c>
      <c r="BI187" s="369" t="str">
        <f>IF(BH187="","",IF(INDEX('コンテンツ＆備考マスタ'!$H:$J,MATCH(学校情報!BH$3,'コンテンツ＆備考マスタ'!$H:$H,0),3)="●",IF(AND(BH187&lt;&gt;"",ISNUMBER(申込書!$AC$22)=TRUE,申込書!$C$52&lt;&gt;"▼プルダウンより選択してください",申込書!$C$52&lt;&gt;""),申込書!$AC$22,""),"-"))</f>
        <v/>
      </c>
      <c r="BJ187" s="369"/>
      <c r="BK187" s="369"/>
      <c r="BL187" s="370" t="str">
        <f>IF(AND(申込書!$C$52&lt;&gt;"▼プルダウンより選択してください",申込書!$C$52&lt;&gt;"",$G187&lt;&gt;"",申込書!$V$52="特定学年のみ"),"申し込みする","")</f>
        <v/>
      </c>
      <c r="BM187" s="371"/>
      <c r="BN187" s="372"/>
      <c r="BO187" s="373" t="str">
        <f>IF(AND(申込書!$C$53&lt;&gt;"▼プルダウンより選択してください",申込書!$C$53&lt;&gt;"",申込書!$K$22&lt;&gt;"YYYY/MM/DD",$G187&lt;&gt;""),申込書!$K$22,"")</f>
        <v/>
      </c>
      <c r="BP187" s="369" t="str">
        <f>IF(BO187="","",IF(INDEX('コンテンツ＆備考マスタ'!$H:$J,MATCH(学校情報!BO$3,'コンテンツ＆備考マスタ'!$H:$H,0),3)="●",IF(AND(BO187&lt;&gt;"",ISNUMBER(申込書!$AC$22)=TRUE,申込書!$C$53&lt;&gt;"▼プルダウンより選択してください",申込書!$C$53&lt;&gt;""),申込書!$AC$22,""),"-"))</f>
        <v/>
      </c>
      <c r="BQ187" s="369"/>
      <c r="BR187" s="369"/>
      <c r="BS187" s="370" t="str">
        <f>IF(AND(申込書!$C$53&lt;&gt;"▼プルダウンより選択してください",申込書!$C$53&lt;&gt;"",$G187&lt;&gt;"",申込書!$V$53="特定学年のみ"),"申し込みする","")</f>
        <v/>
      </c>
      <c r="BT187" s="371"/>
      <c r="BU187" s="372"/>
      <c r="BV187" s="373" t="str">
        <f>IF(AND(申込書!$C$54&lt;&gt;"▼プルダウンより選択してください",申込書!$C$54&lt;&gt;"",申込書!$K$22&lt;&gt;"YYYY/MM/DD",$G187&lt;&gt;""),申込書!$K$22,"")</f>
        <v/>
      </c>
      <c r="BW187" s="369" t="str">
        <f>IF(BV187="","",IF(INDEX('コンテンツ＆備考マスタ'!$H:$J,MATCH(学校情報!BV$3,'コンテンツ＆備考マスタ'!$H:$H,0),3)="●",IF(AND(BV187&lt;&gt;"",ISNUMBER(申込書!$AC$22)=TRUE,申込書!$C$54&lt;&gt;"▼プルダウンより選択してください",申込書!$C$54&lt;&gt;""),申込書!$AC$22,""),"-"))</f>
        <v/>
      </c>
      <c r="BX187" s="369"/>
      <c r="BY187" s="369"/>
      <c r="BZ187" s="370" t="str">
        <f>IF(AND(申込書!$C$54&lt;&gt;"▼プルダウンより選択してください",申込書!$C$54&lt;&gt;"",$G187&lt;&gt;"",申込書!$V$54="特定学年のみ"),"申し込みする","")</f>
        <v/>
      </c>
      <c r="CA187" s="371"/>
      <c r="CB187" s="372"/>
      <c r="CC187" s="373" t="str">
        <f>IF(AND(申込書!$C$55&lt;&gt;"▼プルダウンより選択してください",申込書!$C$55&lt;&gt;"",申込書!$K$22&lt;&gt;"YYYY/MM/DD",$G187&lt;&gt;""),申込書!$K$22,"")</f>
        <v/>
      </c>
      <c r="CD187" s="369" t="str">
        <f>IF(CC187="","",IF(INDEX('コンテンツ＆備考マスタ'!$H:$J,MATCH(学校情報!CC$3,'コンテンツ＆備考マスタ'!$H:$H,0),3)="●",IF(AND(CC187&lt;&gt;"",ISNUMBER(申込書!$AC$22)=TRUE,申込書!$C$55&lt;&gt;"▼プルダウンより選択してください",申込書!$C$55&lt;&gt;""),申込書!$AC$22,""),"-"))</f>
        <v/>
      </c>
      <c r="CE187" s="369"/>
      <c r="CF187" s="369"/>
      <c r="CG187" s="370" t="str">
        <f>IF(AND(申込書!$C$55&lt;&gt;"▼プルダウンより選択してください",申込書!$C$55&lt;&gt;"",$G187&lt;&gt;"",申込書!$V$55="特定学年のみ"),"申し込みする","")</f>
        <v/>
      </c>
      <c r="CH187" s="371"/>
      <c r="CI187" s="372"/>
      <c r="CJ187" s="373" t="str">
        <f>IF(AND(申込書!$C$56&lt;&gt;"▼プルダウンより選択してください",申込書!$C$56&lt;&gt;"",申込書!$K$22&lt;&gt;"YYYY/MM/DD",$G187&lt;&gt;""),申込書!$K$22,"")</f>
        <v/>
      </c>
      <c r="CK187" s="369" t="str">
        <f>IF(CJ187="","",IF(INDEX('コンテンツ＆備考マスタ'!$H:$J,MATCH(学校情報!CJ$3,'コンテンツ＆備考マスタ'!$H:$H,0),3)="●",IF(AND(CJ187&lt;&gt;"",ISNUMBER(申込書!$AC$22)=TRUE,申込書!$C$56&lt;&gt;"▼プルダウンより選択してください",申込書!$C$56&lt;&gt;""),申込書!$AC$22,""),"-"))</f>
        <v/>
      </c>
      <c r="CL187" s="369"/>
      <c r="CM187" s="369"/>
      <c r="CN187" s="370" t="str">
        <f>IF(AND(申込書!$C$56&lt;&gt;"▼プルダウンより選択してください",申込書!$C$56&lt;&gt;"",$G187&lt;&gt;"",申込書!$V$56="特定学年のみ"),"申し込みする","")</f>
        <v/>
      </c>
      <c r="CO187" s="371"/>
      <c r="CP187" s="372"/>
      <c r="CQ187" s="373" t="str">
        <f>IF(AND(申込書!$C$57&lt;&gt;"▼プルダウンより選択してください",申込書!$C$57&lt;&gt;"",申込書!$K$22&lt;&gt;"YYYY/MM/DD",$G187&lt;&gt;""),申込書!$K$22,"")</f>
        <v/>
      </c>
      <c r="CR187" s="369" t="str">
        <f>IF(CQ187="","",IF(INDEX('コンテンツ＆備考マスタ'!$H:$J,MATCH(学校情報!CQ$3,'コンテンツ＆備考マスタ'!$H:$H,0),3)="●",IF(AND(CQ187&lt;&gt;"",ISNUMBER(申込書!$AC$22)=TRUE,申込書!$C$57&lt;&gt;"▼プルダウンより選択してください",申込書!$C$57&lt;&gt;""),申込書!$AC$22,""),"-"))</f>
        <v/>
      </c>
      <c r="CS187" s="369"/>
      <c r="CT187" s="369"/>
      <c r="CU187" s="369" t="str">
        <f>IF(AND(申込書!$C$57&lt;&gt;"▼プルダウンより選択してください",申込書!$C$57&lt;&gt;"",$G187&lt;&gt;"",申込書!$V$57="特定学年のみ"),"申し込みする","")</f>
        <v/>
      </c>
      <c r="CV187" s="371"/>
      <c r="CW187" s="372"/>
      <c r="CX187" s="373" t="str">
        <f>IF(AND(申込書!$C$58&lt;&gt;"▼プルダウンより選択してください",申込書!$C$58&lt;&gt;"",申込書!$K$22&lt;&gt;"YYYY/MM/DD",$G187&lt;&gt;""),申込書!$K$22,"")</f>
        <v/>
      </c>
      <c r="CY187" s="369" t="str">
        <f>IF(CX187="","",IF(INDEX('コンテンツ＆備考マスタ'!$H:$J,MATCH(学校情報!CX$3,'コンテンツ＆備考マスタ'!$H:$H,0),3)="●",IF(AND(CX187&lt;&gt;"",ISNUMBER(申込書!$AC$22)=TRUE,申込書!$C$58&lt;&gt;"▼プルダウンより選択してください",申込書!$C$58&lt;&gt;""),申込書!$AC$22,""),"-"))</f>
        <v/>
      </c>
      <c r="CZ187" s="369"/>
      <c r="DA187" s="369"/>
      <c r="DB187" s="369" t="str">
        <f>IF(AND(申込書!$C$58&lt;&gt;"▼プルダウンより選択してください",申込書!$C$58&lt;&gt;"",$G187&lt;&gt;"",申込書!$V$58="特定学年のみ"),"申し込みする","")</f>
        <v/>
      </c>
      <c r="DC187" s="371"/>
      <c r="DD187" s="372"/>
      <c r="DE187" s="373" t="str">
        <f>IF(AND(申込書!$C$59&lt;&gt;"▼プルダウンより選択してください",申込書!$C$59&lt;&gt;"",申込書!$K$22&lt;&gt;"YYYY/MM/DD",$G187&lt;&gt;""),申込書!$K$22,"")</f>
        <v/>
      </c>
      <c r="DF187" s="369" t="str">
        <f>IF(DE187="","",IF(INDEX('コンテンツ＆備考マスタ'!$H:$J,MATCH(学校情報!DE$3,'コンテンツ＆備考マスタ'!$H:$H,0),3)="●",IF(AND(DE187&lt;&gt;"",ISNUMBER(申込書!$AC$22)=TRUE,申込書!$C$59&lt;&gt;"▼プルダウンより選択してください",申込書!$C$59&lt;&gt;""),申込書!$AC$22,""),"-"))</f>
        <v/>
      </c>
      <c r="DG187" s="369"/>
      <c r="DH187" s="369"/>
      <c r="DI187" s="369" t="str">
        <f>IF(AND(申込書!$C$59&lt;&gt;"▼プルダウンより選択してください",申込書!$C$59&lt;&gt;"",$G187&lt;&gt;"",申込書!$V$59="特定学年のみ"),"申し込みする","")</f>
        <v/>
      </c>
      <c r="DJ187" s="371"/>
      <c r="DK187" s="372"/>
      <c r="DL187" s="373" t="str">
        <f>IF(AND(申込書!$C$60&lt;&gt;"▼プルダウンより選択してください",申込書!$C$60&lt;&gt;"",申込書!$K$22&lt;&gt;"YYYY/MM/DD",$G187&lt;&gt;""),申込書!$K$22,"")</f>
        <v/>
      </c>
      <c r="DM187" s="369" t="str">
        <f>IF(DL187="","",IF(INDEX('コンテンツ＆備考マスタ'!$H:$J,MATCH(学校情報!DL$3,'コンテンツ＆備考マスタ'!$H:$H,0),3)="●",IF(AND(DL187&lt;&gt;"",ISNUMBER(申込書!$AC$22)=TRUE,申込書!$C$60&lt;&gt;"▼プルダウンより選択してください",申込書!$C$60&lt;&gt;""),申込書!$AC$22,""),"-"))</f>
        <v/>
      </c>
      <c r="DN187" s="369"/>
      <c r="DO187" s="369"/>
      <c r="DP187" s="369" t="str">
        <f>IF(AND(申込書!$C$60&lt;&gt;"▼プルダウンより選択してください",申込書!$C$60&lt;&gt;"",$G187&lt;&gt;"",申込書!$V$60="特定学年のみ"),"申し込みする","")</f>
        <v/>
      </c>
      <c r="DQ187" s="371"/>
      <c r="DR187" s="372"/>
      <c r="DS187" s="373" t="str">
        <f>IF(AND(申込書!$C$61&lt;&gt;"▼プルダウンより選択してください",申込書!$C$61&lt;&gt;"",申込書!$K$22&lt;&gt;"YYYY/MM/DD",$G187&lt;&gt;""),申込書!$K$22,"")</f>
        <v/>
      </c>
      <c r="DT187" s="369" t="str">
        <f>IF(DS187="","",IF(INDEX('コンテンツ＆備考マスタ'!$H:$J,MATCH(学校情報!DS$3,'コンテンツ＆備考マスタ'!$H:$H,0),3)="●",IF(AND(DS187&lt;&gt;"",ISNUMBER(申込書!$AC$22)=TRUE,申込書!$C$61&lt;&gt;"▼プルダウンより選択してください",申込書!$C$61&lt;&gt;""),申込書!$AC$22,""),"-"))</f>
        <v/>
      </c>
      <c r="DU187" s="369"/>
      <c r="DV187" s="369"/>
      <c r="DW187" s="369" t="str">
        <f>IF(AND(申込書!$C$61&lt;&gt;"▼プルダウンより選択してください",申込書!$C$61&lt;&gt;"",$G187&lt;&gt;"",申込書!$V$61="特定学年のみ"),"申し込みする","")</f>
        <v/>
      </c>
      <c r="DX187" s="371"/>
      <c r="DY187" s="372"/>
      <c r="DZ187" s="373" t="str">
        <f>IF(AND(申込書!$C$62&lt;&gt;"▼プルダウンより選択してください",申込書!$C$62&lt;&gt;"",申込書!$K$22&lt;&gt;"YYYY/MM/DD",$G187&lt;&gt;""),申込書!$K$22,"")</f>
        <v/>
      </c>
      <c r="EA187" s="369" t="str">
        <f>IF(DZ187="","",IF(INDEX('コンテンツ＆備考マスタ'!$H:$J,MATCH(学校情報!DZ$3,'コンテンツ＆備考マスタ'!$H:$H,0),3)="●",IF(AND(DZ187&lt;&gt;"",ISNUMBER(申込書!$AC$22)=TRUE,申込書!$C$62&lt;&gt;"▼プルダウンより選択してください",申込書!$C$62&lt;&gt;""),申込書!$AC$22,""),"-"))</f>
        <v/>
      </c>
      <c r="EB187" s="369"/>
      <c r="EC187" s="369"/>
      <c r="ED187" s="370" t="str">
        <f>IF(AND(申込書!$C$62&lt;&gt;"▼プルダウンより選択してください",申込書!$C$62&lt;&gt;"",$G187&lt;&gt;"",申込書!$V$62="特定学年のみ"),"申し込みする","")</f>
        <v/>
      </c>
      <c r="EE187" s="371"/>
      <c r="EF187" s="372"/>
      <c r="EG187" s="373" t="str">
        <f>IF(AND(申込書!$C$63&lt;&gt;"▼プルダウンより選択してください",申込書!$C$63&lt;&gt;"",申込書!$K$22&lt;&gt;"YYYY/MM/DD",$G187&lt;&gt;""),申込書!$K$22,"")</f>
        <v/>
      </c>
      <c r="EH187" s="369" t="str">
        <f>IF(EG187="","",IF(INDEX('コンテンツ＆備考マスタ'!$H:$J,MATCH(学校情報!EG$3,'コンテンツ＆備考マスタ'!$H:$H,0),3)="●",IF(AND(EG187&lt;&gt;"",ISNUMBER(申込書!$AC$22)=TRUE,申込書!$C$63&lt;&gt;"▼プルダウンより選択してください",申込書!$C$63&lt;&gt;""),申込書!$AC$22,""),"-"))</f>
        <v/>
      </c>
      <c r="EI187" s="369"/>
      <c r="EJ187" s="369"/>
      <c r="EK187" s="370" t="str">
        <f>IF(AND(申込書!$C$63&lt;&gt;"▼プルダウンより選択してください",申込書!$C$63&lt;&gt;"",$G187&lt;&gt;"",申込書!$V$63="特定学年のみ"),"申し込みする","")</f>
        <v/>
      </c>
      <c r="EL187" s="371"/>
      <c r="EM187" s="372"/>
      <c r="EN187" s="373" t="str">
        <f>IF(AND(申込書!$C$64&lt;&gt;"▼プルダウンより選択してください",申込書!$C$64&lt;&gt;"",申込書!$K$22&lt;&gt;"YYYY/MM/DD",$G187&lt;&gt;""),申込書!$K$22,"")</f>
        <v/>
      </c>
      <c r="EO187" s="369" t="str">
        <f>IF(EN187="","",IF(INDEX('コンテンツ＆備考マスタ'!$H:$J,MATCH(学校情報!EN$3,'コンテンツ＆備考マスタ'!$H:$H,0),3)="●",IF(AND(EN187&lt;&gt;"",ISNUMBER(申込書!$AC$22)=TRUE,申込書!$C$64&lt;&gt;"▼プルダウンより選択してください",申込書!$C$64&lt;&gt;""),申込書!$AC$22,""),"-"))</f>
        <v/>
      </c>
      <c r="EP187" s="369"/>
      <c r="EQ187" s="369"/>
      <c r="ER187" s="370" t="str">
        <f>IF(AND(申込書!$C$64&lt;&gt;"▼プルダウンより選択してください",申込書!$C$64&lt;&gt;"",$G187&lt;&gt;"",申込書!$V$64="特定学年のみ"),"申し込みする","")</f>
        <v/>
      </c>
      <c r="ES187" s="371"/>
      <c r="ET187" s="372"/>
      <c r="EU187" s="373" t="str">
        <f>IF(AND(申込書!$C$65&lt;&gt;"▼プルダウンより選択してください",申込書!$C$65&lt;&gt;"",申込書!$K$22&lt;&gt;"YYYY/MM/DD",$G187&lt;&gt;""),申込書!$K$22,"")</f>
        <v/>
      </c>
      <c r="EV187" s="369" t="str">
        <f>IF(EU187="","",IF(INDEX('コンテンツ＆備考マスタ'!$H:$J,MATCH(学校情報!EU$3,'コンテンツ＆備考マスタ'!$H:$H,0),3)="●",IF(AND(EU187&lt;&gt;"",ISNUMBER(申込書!$AC$22)=TRUE,申込書!$C$65&lt;&gt;"▼プルダウンより選択してください",申込書!$C$65&lt;&gt;""),申込書!$AC$22,""),"-"))</f>
        <v/>
      </c>
      <c r="EW187" s="369"/>
      <c r="EX187" s="369"/>
      <c r="EY187" s="370" t="str">
        <f>IF(AND(申込書!$C$65&lt;&gt;"▼プルダウンより選択してください",申込書!$C$65&lt;&gt;"",$G187&lt;&gt;"",申込書!$V$65="特定学年のみ"),"申し込みする","")</f>
        <v/>
      </c>
      <c r="EZ187" s="371"/>
      <c r="FA187" s="372"/>
      <c r="FB187" s="373" t="str">
        <f>IF(AND(申込書!$C$66&lt;&gt;"▼プルダウンより選択してください",申込書!$C$66&lt;&gt;"",申込書!$K$22&lt;&gt;"YYYY/MM/DD",$G187&lt;&gt;""),申込書!$K$22,"")</f>
        <v/>
      </c>
      <c r="FC187" s="369" t="str">
        <f>IF(FB187="","",IF(INDEX('コンテンツ＆備考マスタ'!$H:$J,MATCH(学校情報!FB$3,'コンテンツ＆備考マスタ'!$H:$H,0),3)="●",IF(AND(FB187&lt;&gt;"",ISNUMBER(申込書!$AC$22)=TRUE,申込書!$C$66&lt;&gt;"▼プルダウンより選択してください",申込書!$C$66&lt;&gt;""),申込書!$AC$22,""),"-"))</f>
        <v/>
      </c>
      <c r="FD187" s="369"/>
      <c r="FE187" s="369"/>
      <c r="FF187" s="370" t="str">
        <f>IF(AND(申込書!$C$66&lt;&gt;"▼プルダウンより選択してください",申込書!$C$66&lt;&gt;"",$G187&lt;&gt;"",申込書!$V$66="特定学年のみ"),"申し込みする","")</f>
        <v/>
      </c>
      <c r="FG187" s="371"/>
      <c r="FH187" s="372"/>
      <c r="FI187" s="373" t="str">
        <f>IF(AND(申込書!$C$67&lt;&gt;"▼プルダウンより選択してください",申込書!$C$67&lt;&gt;"",申込書!$K$22&lt;&gt;"YYYY/MM/DD",$G187&lt;&gt;""),申込書!$K$22,"")</f>
        <v/>
      </c>
      <c r="FJ187" s="369" t="str">
        <f>IF(FI187="","",IF(INDEX('コンテンツ＆備考マスタ'!$H:$J,MATCH(学校情報!FI$3,'コンテンツ＆備考マスタ'!$H:$H,0),3)="●",IF(AND(FI187&lt;&gt;"",ISNUMBER(申込書!$AC$22)=TRUE,申込書!$C$67&lt;&gt;"▼プルダウンより選択してください",申込書!$C$67&lt;&gt;""),申込書!$AC$22,""),"-"))</f>
        <v/>
      </c>
      <c r="FK187" s="369"/>
      <c r="FL187" s="369"/>
      <c r="FM187" s="370" t="str">
        <f>IF(AND(申込書!$C$67&lt;&gt;"▼プルダウンより選択してください",申込書!$C$67&lt;&gt;"",$G187&lt;&gt;"",申込書!$V$67="特定学年のみ"),"申し込みする","")</f>
        <v/>
      </c>
      <c r="FN187" s="371"/>
      <c r="FO187" s="372"/>
      <c r="FP187" s="373" t="str">
        <f>IF(AND(申込書!$C$68&lt;&gt;"▼プルダウンより選択してください",申込書!$C$68&lt;&gt;"",申込書!$K$22&lt;&gt;"YYYY/MM/DD",$G187&lt;&gt;""),申込書!$K$22,"")</f>
        <v/>
      </c>
      <c r="FQ187" s="369" t="str">
        <f>IF(FP187="","",IF(INDEX('コンテンツ＆備考マスタ'!$H:$J,MATCH(学校情報!FP$3,'コンテンツ＆備考マスタ'!$H:$H,0),3)="●",IF(AND(FP187&lt;&gt;"",ISNUMBER(申込書!$AC$22)=TRUE,申込書!$C$68&lt;&gt;"▼プルダウンより選択してください",申込書!$C$68&lt;&gt;""),申込書!$AC$22,""),"-"))</f>
        <v/>
      </c>
      <c r="FR187" s="369"/>
      <c r="FS187" s="369"/>
      <c r="FT187" s="370" t="str">
        <f>IF(AND(申込書!$C$68&lt;&gt;"▼プルダウンより選択してください",申込書!$C$68&lt;&gt;"",$G187&lt;&gt;"",申込書!$V$68="特定学年のみ"),"申し込みする","")</f>
        <v/>
      </c>
      <c r="FU187" s="371"/>
      <c r="FV187" s="372"/>
      <c r="FW187" s="373" t="str">
        <f>IF(AND(申込書!$C$69&lt;&gt;"▼プルダウンより選択してください",申込書!$C$69&lt;&gt;"",申込書!$K$22&lt;&gt;"YYYY/MM/DD",$G187&lt;&gt;""),申込書!$K$22,"")</f>
        <v/>
      </c>
      <c r="FX187" s="369" t="str">
        <f>IF(FW187="","",IF(INDEX('コンテンツ＆備考マスタ'!$H:$J,MATCH(学校情報!FW$3,'コンテンツ＆備考マスタ'!$H:$H,0),3)="●",IF(AND(FW187&lt;&gt;"",ISNUMBER(申込書!$AC$22)=TRUE,申込書!$C$69&lt;&gt;"▼プルダウンより選択してください",申込書!$C$69&lt;&gt;""),申込書!$AC$22,""),"-"))</f>
        <v/>
      </c>
      <c r="FY187" s="369"/>
      <c r="FZ187" s="369"/>
      <c r="GA187" s="370" t="str">
        <f>IF(AND(申込書!$C$69&lt;&gt;"▼プルダウンより選択してください",申込書!$C$69&lt;&gt;"",$G187&lt;&gt;"",申込書!$V$69="特定学年のみ"),"申し込みする","")</f>
        <v/>
      </c>
      <c r="GB187" s="371"/>
      <c r="GC187" s="372"/>
      <c r="GD187" s="373" t="str">
        <f>IF(AND(申込書!$C$70&lt;&gt;"▼プルダウンより選択してください",申込書!$C$70&lt;&gt;"",申込書!$K$22&lt;&gt;"YYYY/MM/DD",$G187&lt;&gt;""),申込書!$K$22,"")</f>
        <v/>
      </c>
      <c r="GE187" s="369" t="str">
        <f>IF(GD187="","",IF(INDEX('コンテンツ＆備考マスタ'!$H:$J,MATCH(学校情報!GD$3,'コンテンツ＆備考マスタ'!$H:$H,0),3)="●",IF(AND(GD187&lt;&gt;"",ISNUMBER(申込書!$AC$22)=TRUE,申込書!$C$70&lt;&gt;"▼プルダウンより選択してください",申込書!$C$70&lt;&gt;""),申込書!$AC$22,""),"-"))</f>
        <v/>
      </c>
      <c r="GF187" s="369"/>
      <c r="GG187" s="369"/>
      <c r="GH187" s="370" t="str">
        <f>IF(AND(申込書!$C$70&lt;&gt;"▼プルダウンより選択してください",申込書!$C$70&lt;&gt;"",$G187&lt;&gt;"",申込書!$V$70="特定学年のみ"),"申し込みする","")</f>
        <v/>
      </c>
      <c r="GI187" s="371"/>
      <c r="GJ187" s="372"/>
      <c r="GK187" s="373" t="str">
        <f>IF(AND(申込書!$C$71&lt;&gt;"▼プルダウンより選択してください",申込書!$C$71&lt;&gt;"",申込書!$K$22&lt;&gt;"YYYY/MM/DD",$G187&lt;&gt;""),申込書!$K$22,"")</f>
        <v/>
      </c>
      <c r="GL187" s="369" t="str">
        <f>IF(GK187="","",IF(INDEX('コンテンツ＆備考マスタ'!$H:$J,MATCH(学校情報!GK$3,'コンテンツ＆備考マスタ'!$H:$H,0),3)="●",IF(AND(GK187&lt;&gt;"",ISNUMBER(申込書!$AC$22)=TRUE,申込書!$C$71&lt;&gt;"▼プルダウンより選択してください",申込書!$C$71&lt;&gt;""),申込書!$AC$22,""),"-"))</f>
        <v/>
      </c>
      <c r="GM187" s="369"/>
      <c r="GN187" s="369"/>
      <c r="GO187" s="370" t="str">
        <f>IF(AND(申込書!$C$71&lt;&gt;"▼プルダウンより選択してください",申込書!$C$71&lt;&gt;"",$G187&lt;&gt;"",申込書!$V$71="特定学年のみ"),"申し込みする","")</f>
        <v/>
      </c>
      <c r="GP187" s="371"/>
      <c r="GQ187" s="372"/>
      <c r="GR187" s="373" t="str">
        <f>IF(AND(申込書!$C$72&lt;&gt;"▼プルダウンより選択してください",申込書!$C$72&lt;&gt;"",申込書!$K$22&lt;&gt;"YYYY/MM/DD",$G187&lt;&gt;""),申込書!$K$22,"")</f>
        <v/>
      </c>
      <c r="GS187" s="369" t="str">
        <f>IF(GR187="","",IF(INDEX('コンテンツ＆備考マスタ'!$H:$J,MATCH(学校情報!GR$3,'コンテンツ＆備考マスタ'!$H:$H,0),3)="●",IF(AND(GR187&lt;&gt;"",ISNUMBER(申込書!$AC$22)=TRUE,申込書!$C$72&lt;&gt;"▼プルダウンより選択してください",申込書!$C$72&lt;&gt;""),申込書!$AC$22,""),"-"))</f>
        <v/>
      </c>
      <c r="GT187" s="369"/>
      <c r="GU187" s="369"/>
      <c r="GV187" s="370" t="str">
        <f>IF(AND(申込書!$C$72&lt;&gt;"▼プルダウンより選択してください",申込書!$C$72&lt;&gt;"",$G187&lt;&gt;"",申込書!$V$72="特定学年のみ"),"申し込みする","")</f>
        <v/>
      </c>
      <c r="GW187" s="371"/>
      <c r="GX187" s="372"/>
      <c r="GY187" s="373" t="str">
        <f>IF(AND(申込書!$C$73&lt;&gt;"▼プルダウンより選択してください",申込書!$C$73&lt;&gt;"",申込書!$K$22&lt;&gt;"YYYY/MM/DD",$G187&lt;&gt;""),申込書!$K$22,"")</f>
        <v/>
      </c>
      <c r="GZ187" s="369" t="str">
        <f>IF(GY187="","",IF(INDEX('コンテンツ＆備考マスタ'!$H:$J,MATCH(学校情報!GY$3,'コンテンツ＆備考マスタ'!$H:$H,0),3)="●",IF(AND(GY187&lt;&gt;"",ISNUMBER(申込書!$AC$22)=TRUE,申込書!$C$73&lt;&gt;"▼プルダウンより選択してください",申込書!$C$73&lt;&gt;""),申込書!$AC$22,""),"-"))</f>
        <v/>
      </c>
      <c r="HA187" s="369"/>
      <c r="HB187" s="369"/>
      <c r="HC187" s="370" t="str">
        <f>IF(AND(申込書!$C$73&lt;&gt;"▼プルダウンより選択してください",申込書!$C$73&lt;&gt;"",$G187&lt;&gt;"",申込書!$V$73="特定学年のみ"),"申し込みする","")</f>
        <v/>
      </c>
      <c r="HD187" s="371"/>
      <c r="HE187" s="372"/>
      <c r="HF187" s="373" t="str">
        <f>IF(AND(申込書!$C$74&lt;&gt;"▼プルダウンより選択してください",申込書!$C$74&lt;&gt;"",申込書!$K$22&lt;&gt;"YYYY/MM/DD",$G187&lt;&gt;""),申込書!$K$22,"")</f>
        <v/>
      </c>
      <c r="HG187" s="369" t="str">
        <f>IF(HF187="","",IF(INDEX('コンテンツ＆備考マスタ'!$H:$J,MATCH(学校情報!HF$3,'コンテンツ＆備考マスタ'!$H:$H,0),3)="●",IF(AND(HF187&lt;&gt;"",ISNUMBER(申込書!$AC$22)=TRUE,申込書!$C$74&lt;&gt;"▼プルダウンより選択してください",申込書!$C$74&lt;&gt;""),申込書!$AC$22,""),"-"))</f>
        <v/>
      </c>
      <c r="HH187" s="369"/>
      <c r="HI187" s="369"/>
      <c r="HJ187" s="370" t="str">
        <f>IF(AND(申込書!$C$74&lt;&gt;"▼プルダウンより選択してください",申込書!$C$74&lt;&gt;"",$G187&lt;&gt;"",申込書!$V$74="特定学年のみ"),"申し込みする","")</f>
        <v/>
      </c>
      <c r="HK187" s="371"/>
      <c r="HL187" s="372"/>
      <c r="HM187" s="373" t="str">
        <f>IF(AND(申込書!$C$75&lt;&gt;"▼プルダウンより選択してください",申込書!$C$75&lt;&gt;"",申込書!$K$22&lt;&gt;"YYYY/MM/DD",$G187&lt;&gt;""),申込書!$K$22,"")</f>
        <v/>
      </c>
      <c r="HN187" s="369" t="str">
        <f>IF(HM187="","",IF(INDEX('コンテンツ＆備考マスタ'!$H:$J,MATCH(学校情報!HM$3,'コンテンツ＆備考マスタ'!$H:$H,0),3)="●",IF(AND(HM187&lt;&gt;"",ISNUMBER(申込書!$AC$22)=TRUE,申込書!$C$75&lt;&gt;"▼プルダウンより選択してください",申込書!$C$75&lt;&gt;""),申込書!$AC$22,""),"-"))</f>
        <v/>
      </c>
      <c r="HO187" s="369"/>
      <c r="HP187" s="369"/>
      <c r="HQ187" s="370" t="str">
        <f>IF(AND(申込書!$C$75&lt;&gt;"▼プルダウンより選択してください",申込書!$C$75&lt;&gt;"",$G187&lt;&gt;"",申込書!$V$75="特定学年のみ"),"申し込みする","")</f>
        <v/>
      </c>
      <c r="HR187" s="371"/>
      <c r="HS187" s="371"/>
      <c r="HT187" s="374" t="str">
        <f>IF(AND(申込書!$C$76&lt;&gt;"▼プルダウンより選択してください",申込書!$C$76&lt;&gt;"",申込書!$K$22&lt;&gt;"YYYY/MM/DD",$G187&lt;&gt;""),申込書!$K$22,"")</f>
        <v/>
      </c>
      <c r="HU187" s="369" t="str">
        <f>IF(HT187="","",IF(INDEX('コンテンツ＆備考マスタ'!$H:$J,MATCH(学校情報!HT$3,'コンテンツ＆備考マスタ'!$H:$H,0),3)="●",IF(AND(HT187&lt;&gt;"",ISNUMBER(申込書!$AC$22)=TRUE,申込書!$C$76&lt;&gt;"▼プルダウンより選択してください",申込書!$C$76&lt;&gt;""),申込書!$AC$22,""),"-"))</f>
        <v/>
      </c>
      <c r="HV187" s="369"/>
      <c r="HW187" s="369"/>
      <c r="HX187" s="370" t="str">
        <f>IF(AND(申込書!$C$76&lt;&gt;"▼プルダウンより選択してください",申込書!$C$76&lt;&gt;"",$G187&lt;&gt;"",申込書!$V$76="特定学年のみ"),"申し込みする","")</f>
        <v/>
      </c>
      <c r="HY187" s="371"/>
      <c r="HZ187" s="372"/>
      <c r="IA187" s="69"/>
    </row>
    <row r="188" spans="2:235" ht="26.85" hidden="1" customHeight="1" outlineLevel="1">
      <c r="B188" s="365">
        <f t="shared" si="6"/>
        <v>183</v>
      </c>
      <c r="C188" s="55"/>
      <c r="D188" s="56"/>
      <c r="E188" s="154"/>
      <c r="F188" s="57"/>
      <c r="G188" s="58"/>
      <c r="H188" s="59"/>
      <c r="I188" s="60"/>
      <c r="J188" s="61"/>
      <c r="K188" s="366" t="str">
        <f t="shared" si="7"/>
        <v/>
      </c>
      <c r="L188" s="62"/>
      <c r="M188" s="322"/>
      <c r="N188" s="63"/>
      <c r="O188" s="64"/>
      <c r="P188" s="367" t="str">
        <f t="shared" si="8"/>
        <v/>
      </c>
      <c r="Q188" s="65"/>
      <c r="R188" s="66"/>
      <c r="S188" s="67"/>
      <c r="T188" s="68"/>
      <c r="U188" s="68"/>
      <c r="V188" s="68"/>
      <c r="W188" s="66"/>
      <c r="X188" s="281"/>
      <c r="Y188" s="368" t="str">
        <f>IF(AND(申込書!$C$47&lt;&gt;"▼プルダウンより選択してください",申込書!$C$47&lt;&gt;"",申込書!$K$22&lt;&gt;"YYYY/MM/DD",$G188&lt;&gt;""),申込書!$K$22,"")</f>
        <v/>
      </c>
      <c r="Z188" s="369" t="str">
        <f>IF(Y188="","",IF(INDEX('コンテンツ＆備考マスタ'!$H:$J,MATCH(学校情報!Y$3,'コンテンツ＆備考マスタ'!$H:$H,0),3)="●",IF(AND(Y188&lt;&gt;"",ISNUMBER(申込書!$AC$22)=TRUE,申込書!$C$47&lt;&gt;"▼プルダウンより選択してください",申込書!$C$47&lt;&gt;""),申込書!$AC$22,""),"-"))</f>
        <v/>
      </c>
      <c r="AA188" s="369"/>
      <c r="AB188" s="369"/>
      <c r="AC188" s="370" t="str">
        <f>IF(AND(申込書!$C$47&lt;&gt;"▼プルダウンより選択してください",申込書!$C$47&lt;&gt;"",$G188&lt;&gt;"",申込書!$V$47="特定学年のみ"),"申し込みする","")</f>
        <v/>
      </c>
      <c r="AD188" s="371"/>
      <c r="AE188" s="372"/>
      <c r="AF188" s="373" t="str">
        <f>IF(AND(申込書!$C$48&lt;&gt;"▼プルダウンより選択してください",申込書!$C$48&lt;&gt;"",申込書!$K$22&lt;&gt;"YYYY/MM/DD",$G188&lt;&gt;""),申込書!$K$22,"")</f>
        <v/>
      </c>
      <c r="AG188" s="369" t="str">
        <f>IF(AF188="","",IF(INDEX('コンテンツ＆備考マスタ'!$H:$J,MATCH(学校情報!AF$3,'コンテンツ＆備考マスタ'!$H:$H,0),3)="●",IF(AND(AF188&lt;&gt;"",ISNUMBER(申込書!$AC$22)=TRUE,申込書!$C$48&lt;&gt;"▼プルダウンより選択してください",申込書!$C$48&lt;&gt;""),申込書!$AC$22,""),"-"))</f>
        <v/>
      </c>
      <c r="AH188" s="369"/>
      <c r="AI188" s="369"/>
      <c r="AJ188" s="370" t="str">
        <f>IF(AND(申込書!$C$48&lt;&gt;"▼プルダウンより選択してください",申込書!$C$48&lt;&gt;"",$G188&lt;&gt;"",申込書!$V$48="特定学年のみ"),"申し込みする","")</f>
        <v/>
      </c>
      <c r="AK188" s="371"/>
      <c r="AL188" s="372"/>
      <c r="AM188" s="373" t="str">
        <f>IF(AND(申込書!$C$49&lt;&gt;"▼プルダウンより選択してください",申込書!$C$49&lt;&gt;"",申込書!$K$22&lt;&gt;"YYYY/MM/DD",$G188&lt;&gt;""),申込書!$K$22,"")</f>
        <v/>
      </c>
      <c r="AN188" s="369" t="str">
        <f>IF(AM188="","",IF(INDEX('コンテンツ＆備考マスタ'!$H:$J,MATCH(学校情報!AM$3,'コンテンツ＆備考マスタ'!$H:$H,0),3)="●",IF(AND(AM188&lt;&gt;"",ISNUMBER(申込書!$AC$22)=TRUE,申込書!$C$49&lt;&gt;"▼プルダウンより選択してください",申込書!$C$49&lt;&gt;""),申込書!$AC$22,""),"-"))</f>
        <v/>
      </c>
      <c r="AO188" s="369"/>
      <c r="AP188" s="369"/>
      <c r="AQ188" s="370" t="str">
        <f>IF(AND(申込書!$C$49&lt;&gt;"▼プルダウンより選択してください",申込書!$C$49&lt;&gt;"",$G188&lt;&gt;"",申込書!$V$49="特定学年のみ"),"申し込みする","")</f>
        <v/>
      </c>
      <c r="AR188" s="371"/>
      <c r="AS188" s="372"/>
      <c r="AT188" s="373" t="str">
        <f>IF(AND(申込書!$C$50&lt;&gt;"▼プルダウンより選択してください",申込書!$C$50&lt;&gt;"",申込書!$K$22&lt;&gt;"YYYY/MM/DD",$G188&lt;&gt;""),申込書!$K$22,"")</f>
        <v/>
      </c>
      <c r="AU188" s="369" t="str">
        <f>IF(AT188="","",IF(INDEX('コンテンツ＆備考マスタ'!$H:$J,MATCH(学校情報!AT$3,'コンテンツ＆備考マスタ'!$H:$H,0),3)="●",IF(AND(AT188&lt;&gt;"",ISNUMBER(申込書!$AC$22)=TRUE,申込書!$C$50&lt;&gt;"▼プルダウンより選択してください",申込書!$C$50&lt;&gt;""),申込書!$AC$22,""),"-"))</f>
        <v/>
      </c>
      <c r="AV188" s="369"/>
      <c r="AW188" s="369"/>
      <c r="AX188" s="370" t="str">
        <f>IF(AND(申込書!$C$50&lt;&gt;"▼プルダウンより選択してください",申込書!$C$50&lt;&gt;"",$G188&lt;&gt;"",申込書!$V$50="特定学年のみ"),"申し込みする","")</f>
        <v/>
      </c>
      <c r="AY188" s="371"/>
      <c r="AZ188" s="372"/>
      <c r="BA188" s="373" t="str">
        <f>IF(AND(申込書!$C$51&lt;&gt;"▼プルダウンより選択してください",申込書!$C$51&lt;&gt;"",申込書!$K$22&lt;&gt;"YYYY/MM/DD",$G188&lt;&gt;""),申込書!$K$22,"")</f>
        <v/>
      </c>
      <c r="BB188" s="369" t="str">
        <f>IF(BA188="","",IF(INDEX('コンテンツ＆備考マスタ'!$H:$J,MATCH(学校情報!BA$3,'コンテンツ＆備考マスタ'!$H:$H,0),3)="●",IF(AND(BA188&lt;&gt;"",ISNUMBER(申込書!$AC$22)=TRUE,申込書!$C$51&lt;&gt;"▼プルダウンより選択してください",申込書!$C$51&lt;&gt;""),申込書!$AC$22,""),"-"))</f>
        <v/>
      </c>
      <c r="BC188" s="369"/>
      <c r="BD188" s="369"/>
      <c r="BE188" s="370" t="str">
        <f>IF(AND(申込書!$C$51&lt;&gt;"▼プルダウンより選択してください",申込書!$C$51&lt;&gt;"",$G188&lt;&gt;"",申込書!$V$51="特定学年のみ"),"申し込みする","")</f>
        <v/>
      </c>
      <c r="BF188" s="371"/>
      <c r="BG188" s="372"/>
      <c r="BH188" s="373" t="str">
        <f>IF(AND(申込書!$C$52&lt;&gt;"▼プルダウンより選択してください",申込書!$C$52&lt;&gt;"",申込書!$K$22&lt;&gt;"YYYY/MM/DD",$G188&lt;&gt;""),申込書!$K$22,"")</f>
        <v/>
      </c>
      <c r="BI188" s="369" t="str">
        <f>IF(BH188="","",IF(INDEX('コンテンツ＆備考マスタ'!$H:$J,MATCH(学校情報!BH$3,'コンテンツ＆備考マスタ'!$H:$H,0),3)="●",IF(AND(BH188&lt;&gt;"",ISNUMBER(申込書!$AC$22)=TRUE,申込書!$C$52&lt;&gt;"▼プルダウンより選択してください",申込書!$C$52&lt;&gt;""),申込書!$AC$22,""),"-"))</f>
        <v/>
      </c>
      <c r="BJ188" s="369"/>
      <c r="BK188" s="369"/>
      <c r="BL188" s="370" t="str">
        <f>IF(AND(申込書!$C$52&lt;&gt;"▼プルダウンより選択してください",申込書!$C$52&lt;&gt;"",$G188&lt;&gt;"",申込書!$V$52="特定学年のみ"),"申し込みする","")</f>
        <v/>
      </c>
      <c r="BM188" s="371"/>
      <c r="BN188" s="372"/>
      <c r="BO188" s="373" t="str">
        <f>IF(AND(申込書!$C$53&lt;&gt;"▼プルダウンより選択してください",申込書!$C$53&lt;&gt;"",申込書!$K$22&lt;&gt;"YYYY/MM/DD",$G188&lt;&gt;""),申込書!$K$22,"")</f>
        <v/>
      </c>
      <c r="BP188" s="369" t="str">
        <f>IF(BO188="","",IF(INDEX('コンテンツ＆備考マスタ'!$H:$J,MATCH(学校情報!BO$3,'コンテンツ＆備考マスタ'!$H:$H,0),3)="●",IF(AND(BO188&lt;&gt;"",ISNUMBER(申込書!$AC$22)=TRUE,申込書!$C$53&lt;&gt;"▼プルダウンより選択してください",申込書!$C$53&lt;&gt;""),申込書!$AC$22,""),"-"))</f>
        <v/>
      </c>
      <c r="BQ188" s="369"/>
      <c r="BR188" s="369"/>
      <c r="BS188" s="370" t="str">
        <f>IF(AND(申込書!$C$53&lt;&gt;"▼プルダウンより選択してください",申込書!$C$53&lt;&gt;"",$G188&lt;&gt;"",申込書!$V$53="特定学年のみ"),"申し込みする","")</f>
        <v/>
      </c>
      <c r="BT188" s="371"/>
      <c r="BU188" s="372"/>
      <c r="BV188" s="373" t="str">
        <f>IF(AND(申込書!$C$54&lt;&gt;"▼プルダウンより選択してください",申込書!$C$54&lt;&gt;"",申込書!$K$22&lt;&gt;"YYYY/MM/DD",$G188&lt;&gt;""),申込書!$K$22,"")</f>
        <v/>
      </c>
      <c r="BW188" s="369" t="str">
        <f>IF(BV188="","",IF(INDEX('コンテンツ＆備考マスタ'!$H:$J,MATCH(学校情報!BV$3,'コンテンツ＆備考マスタ'!$H:$H,0),3)="●",IF(AND(BV188&lt;&gt;"",ISNUMBER(申込書!$AC$22)=TRUE,申込書!$C$54&lt;&gt;"▼プルダウンより選択してください",申込書!$C$54&lt;&gt;""),申込書!$AC$22,""),"-"))</f>
        <v/>
      </c>
      <c r="BX188" s="369"/>
      <c r="BY188" s="369"/>
      <c r="BZ188" s="370" t="str">
        <f>IF(AND(申込書!$C$54&lt;&gt;"▼プルダウンより選択してください",申込書!$C$54&lt;&gt;"",$G188&lt;&gt;"",申込書!$V$54="特定学年のみ"),"申し込みする","")</f>
        <v/>
      </c>
      <c r="CA188" s="371"/>
      <c r="CB188" s="372"/>
      <c r="CC188" s="373" t="str">
        <f>IF(AND(申込書!$C$55&lt;&gt;"▼プルダウンより選択してください",申込書!$C$55&lt;&gt;"",申込書!$K$22&lt;&gt;"YYYY/MM/DD",$G188&lt;&gt;""),申込書!$K$22,"")</f>
        <v/>
      </c>
      <c r="CD188" s="369" t="str">
        <f>IF(CC188="","",IF(INDEX('コンテンツ＆備考マスタ'!$H:$J,MATCH(学校情報!CC$3,'コンテンツ＆備考マスタ'!$H:$H,0),3)="●",IF(AND(CC188&lt;&gt;"",ISNUMBER(申込書!$AC$22)=TRUE,申込書!$C$55&lt;&gt;"▼プルダウンより選択してください",申込書!$C$55&lt;&gt;""),申込書!$AC$22,""),"-"))</f>
        <v/>
      </c>
      <c r="CE188" s="369"/>
      <c r="CF188" s="369"/>
      <c r="CG188" s="370" t="str">
        <f>IF(AND(申込書!$C$55&lt;&gt;"▼プルダウンより選択してください",申込書!$C$55&lt;&gt;"",$G188&lt;&gt;"",申込書!$V$55="特定学年のみ"),"申し込みする","")</f>
        <v/>
      </c>
      <c r="CH188" s="371"/>
      <c r="CI188" s="372"/>
      <c r="CJ188" s="373" t="str">
        <f>IF(AND(申込書!$C$56&lt;&gt;"▼プルダウンより選択してください",申込書!$C$56&lt;&gt;"",申込書!$K$22&lt;&gt;"YYYY/MM/DD",$G188&lt;&gt;""),申込書!$K$22,"")</f>
        <v/>
      </c>
      <c r="CK188" s="369" t="str">
        <f>IF(CJ188="","",IF(INDEX('コンテンツ＆備考マスタ'!$H:$J,MATCH(学校情報!CJ$3,'コンテンツ＆備考マスタ'!$H:$H,0),3)="●",IF(AND(CJ188&lt;&gt;"",ISNUMBER(申込書!$AC$22)=TRUE,申込書!$C$56&lt;&gt;"▼プルダウンより選択してください",申込書!$C$56&lt;&gt;""),申込書!$AC$22,""),"-"))</f>
        <v/>
      </c>
      <c r="CL188" s="369"/>
      <c r="CM188" s="369"/>
      <c r="CN188" s="370" t="str">
        <f>IF(AND(申込書!$C$56&lt;&gt;"▼プルダウンより選択してください",申込書!$C$56&lt;&gt;"",$G188&lt;&gt;"",申込書!$V$56="特定学年のみ"),"申し込みする","")</f>
        <v/>
      </c>
      <c r="CO188" s="371"/>
      <c r="CP188" s="372"/>
      <c r="CQ188" s="373" t="str">
        <f>IF(AND(申込書!$C$57&lt;&gt;"▼プルダウンより選択してください",申込書!$C$57&lt;&gt;"",申込書!$K$22&lt;&gt;"YYYY/MM/DD",$G188&lt;&gt;""),申込書!$K$22,"")</f>
        <v/>
      </c>
      <c r="CR188" s="369" t="str">
        <f>IF(CQ188="","",IF(INDEX('コンテンツ＆備考マスタ'!$H:$J,MATCH(学校情報!CQ$3,'コンテンツ＆備考マスタ'!$H:$H,0),3)="●",IF(AND(CQ188&lt;&gt;"",ISNUMBER(申込書!$AC$22)=TRUE,申込書!$C$57&lt;&gt;"▼プルダウンより選択してください",申込書!$C$57&lt;&gt;""),申込書!$AC$22,""),"-"))</f>
        <v/>
      </c>
      <c r="CS188" s="369"/>
      <c r="CT188" s="369"/>
      <c r="CU188" s="369" t="str">
        <f>IF(AND(申込書!$C$57&lt;&gt;"▼プルダウンより選択してください",申込書!$C$57&lt;&gt;"",$G188&lt;&gt;"",申込書!$V$57="特定学年のみ"),"申し込みする","")</f>
        <v/>
      </c>
      <c r="CV188" s="371"/>
      <c r="CW188" s="372"/>
      <c r="CX188" s="373" t="str">
        <f>IF(AND(申込書!$C$58&lt;&gt;"▼プルダウンより選択してください",申込書!$C$58&lt;&gt;"",申込書!$K$22&lt;&gt;"YYYY/MM/DD",$G188&lt;&gt;""),申込書!$K$22,"")</f>
        <v/>
      </c>
      <c r="CY188" s="369" t="str">
        <f>IF(CX188="","",IF(INDEX('コンテンツ＆備考マスタ'!$H:$J,MATCH(学校情報!CX$3,'コンテンツ＆備考マスタ'!$H:$H,0),3)="●",IF(AND(CX188&lt;&gt;"",ISNUMBER(申込書!$AC$22)=TRUE,申込書!$C$58&lt;&gt;"▼プルダウンより選択してください",申込書!$C$58&lt;&gt;""),申込書!$AC$22,""),"-"))</f>
        <v/>
      </c>
      <c r="CZ188" s="369"/>
      <c r="DA188" s="369"/>
      <c r="DB188" s="369" t="str">
        <f>IF(AND(申込書!$C$58&lt;&gt;"▼プルダウンより選択してください",申込書!$C$58&lt;&gt;"",$G188&lt;&gt;"",申込書!$V$58="特定学年のみ"),"申し込みする","")</f>
        <v/>
      </c>
      <c r="DC188" s="371"/>
      <c r="DD188" s="372"/>
      <c r="DE188" s="373" t="str">
        <f>IF(AND(申込書!$C$59&lt;&gt;"▼プルダウンより選択してください",申込書!$C$59&lt;&gt;"",申込書!$K$22&lt;&gt;"YYYY/MM/DD",$G188&lt;&gt;""),申込書!$K$22,"")</f>
        <v/>
      </c>
      <c r="DF188" s="369" t="str">
        <f>IF(DE188="","",IF(INDEX('コンテンツ＆備考マスタ'!$H:$J,MATCH(学校情報!DE$3,'コンテンツ＆備考マスタ'!$H:$H,0),3)="●",IF(AND(DE188&lt;&gt;"",ISNUMBER(申込書!$AC$22)=TRUE,申込書!$C$59&lt;&gt;"▼プルダウンより選択してください",申込書!$C$59&lt;&gt;""),申込書!$AC$22,""),"-"))</f>
        <v/>
      </c>
      <c r="DG188" s="369"/>
      <c r="DH188" s="369"/>
      <c r="DI188" s="369" t="str">
        <f>IF(AND(申込書!$C$59&lt;&gt;"▼プルダウンより選択してください",申込書!$C$59&lt;&gt;"",$G188&lt;&gt;"",申込書!$V$59="特定学年のみ"),"申し込みする","")</f>
        <v/>
      </c>
      <c r="DJ188" s="371"/>
      <c r="DK188" s="372"/>
      <c r="DL188" s="373" t="str">
        <f>IF(AND(申込書!$C$60&lt;&gt;"▼プルダウンより選択してください",申込書!$C$60&lt;&gt;"",申込書!$K$22&lt;&gt;"YYYY/MM/DD",$G188&lt;&gt;""),申込書!$K$22,"")</f>
        <v/>
      </c>
      <c r="DM188" s="369" t="str">
        <f>IF(DL188="","",IF(INDEX('コンテンツ＆備考マスタ'!$H:$J,MATCH(学校情報!DL$3,'コンテンツ＆備考マスタ'!$H:$H,0),3)="●",IF(AND(DL188&lt;&gt;"",ISNUMBER(申込書!$AC$22)=TRUE,申込書!$C$60&lt;&gt;"▼プルダウンより選択してください",申込書!$C$60&lt;&gt;""),申込書!$AC$22,""),"-"))</f>
        <v/>
      </c>
      <c r="DN188" s="369"/>
      <c r="DO188" s="369"/>
      <c r="DP188" s="369" t="str">
        <f>IF(AND(申込書!$C$60&lt;&gt;"▼プルダウンより選択してください",申込書!$C$60&lt;&gt;"",$G188&lt;&gt;"",申込書!$V$60="特定学年のみ"),"申し込みする","")</f>
        <v/>
      </c>
      <c r="DQ188" s="371"/>
      <c r="DR188" s="372"/>
      <c r="DS188" s="373" t="str">
        <f>IF(AND(申込書!$C$61&lt;&gt;"▼プルダウンより選択してください",申込書!$C$61&lt;&gt;"",申込書!$K$22&lt;&gt;"YYYY/MM/DD",$G188&lt;&gt;""),申込書!$K$22,"")</f>
        <v/>
      </c>
      <c r="DT188" s="369" t="str">
        <f>IF(DS188="","",IF(INDEX('コンテンツ＆備考マスタ'!$H:$J,MATCH(学校情報!DS$3,'コンテンツ＆備考マスタ'!$H:$H,0),3)="●",IF(AND(DS188&lt;&gt;"",ISNUMBER(申込書!$AC$22)=TRUE,申込書!$C$61&lt;&gt;"▼プルダウンより選択してください",申込書!$C$61&lt;&gt;""),申込書!$AC$22,""),"-"))</f>
        <v/>
      </c>
      <c r="DU188" s="369"/>
      <c r="DV188" s="369"/>
      <c r="DW188" s="369" t="str">
        <f>IF(AND(申込書!$C$61&lt;&gt;"▼プルダウンより選択してください",申込書!$C$61&lt;&gt;"",$G188&lt;&gt;"",申込書!$V$61="特定学年のみ"),"申し込みする","")</f>
        <v/>
      </c>
      <c r="DX188" s="371"/>
      <c r="DY188" s="372"/>
      <c r="DZ188" s="373" t="str">
        <f>IF(AND(申込書!$C$62&lt;&gt;"▼プルダウンより選択してください",申込書!$C$62&lt;&gt;"",申込書!$K$22&lt;&gt;"YYYY/MM/DD",$G188&lt;&gt;""),申込書!$K$22,"")</f>
        <v/>
      </c>
      <c r="EA188" s="369" t="str">
        <f>IF(DZ188="","",IF(INDEX('コンテンツ＆備考マスタ'!$H:$J,MATCH(学校情報!DZ$3,'コンテンツ＆備考マスタ'!$H:$H,0),3)="●",IF(AND(DZ188&lt;&gt;"",ISNUMBER(申込書!$AC$22)=TRUE,申込書!$C$62&lt;&gt;"▼プルダウンより選択してください",申込書!$C$62&lt;&gt;""),申込書!$AC$22,""),"-"))</f>
        <v/>
      </c>
      <c r="EB188" s="369"/>
      <c r="EC188" s="369"/>
      <c r="ED188" s="370" t="str">
        <f>IF(AND(申込書!$C$62&lt;&gt;"▼プルダウンより選択してください",申込書!$C$62&lt;&gt;"",$G188&lt;&gt;"",申込書!$V$62="特定学年のみ"),"申し込みする","")</f>
        <v/>
      </c>
      <c r="EE188" s="371"/>
      <c r="EF188" s="372"/>
      <c r="EG188" s="373" t="str">
        <f>IF(AND(申込書!$C$63&lt;&gt;"▼プルダウンより選択してください",申込書!$C$63&lt;&gt;"",申込書!$K$22&lt;&gt;"YYYY/MM/DD",$G188&lt;&gt;""),申込書!$K$22,"")</f>
        <v/>
      </c>
      <c r="EH188" s="369" t="str">
        <f>IF(EG188="","",IF(INDEX('コンテンツ＆備考マスタ'!$H:$J,MATCH(学校情報!EG$3,'コンテンツ＆備考マスタ'!$H:$H,0),3)="●",IF(AND(EG188&lt;&gt;"",ISNUMBER(申込書!$AC$22)=TRUE,申込書!$C$63&lt;&gt;"▼プルダウンより選択してください",申込書!$C$63&lt;&gt;""),申込書!$AC$22,""),"-"))</f>
        <v/>
      </c>
      <c r="EI188" s="369"/>
      <c r="EJ188" s="369"/>
      <c r="EK188" s="370" t="str">
        <f>IF(AND(申込書!$C$63&lt;&gt;"▼プルダウンより選択してください",申込書!$C$63&lt;&gt;"",$G188&lt;&gt;"",申込書!$V$63="特定学年のみ"),"申し込みする","")</f>
        <v/>
      </c>
      <c r="EL188" s="371"/>
      <c r="EM188" s="372"/>
      <c r="EN188" s="373" t="str">
        <f>IF(AND(申込書!$C$64&lt;&gt;"▼プルダウンより選択してください",申込書!$C$64&lt;&gt;"",申込書!$K$22&lt;&gt;"YYYY/MM/DD",$G188&lt;&gt;""),申込書!$K$22,"")</f>
        <v/>
      </c>
      <c r="EO188" s="369" t="str">
        <f>IF(EN188="","",IF(INDEX('コンテンツ＆備考マスタ'!$H:$J,MATCH(学校情報!EN$3,'コンテンツ＆備考マスタ'!$H:$H,0),3)="●",IF(AND(EN188&lt;&gt;"",ISNUMBER(申込書!$AC$22)=TRUE,申込書!$C$64&lt;&gt;"▼プルダウンより選択してください",申込書!$C$64&lt;&gt;""),申込書!$AC$22,""),"-"))</f>
        <v/>
      </c>
      <c r="EP188" s="369"/>
      <c r="EQ188" s="369"/>
      <c r="ER188" s="370" t="str">
        <f>IF(AND(申込書!$C$64&lt;&gt;"▼プルダウンより選択してください",申込書!$C$64&lt;&gt;"",$G188&lt;&gt;"",申込書!$V$64="特定学年のみ"),"申し込みする","")</f>
        <v/>
      </c>
      <c r="ES188" s="371"/>
      <c r="ET188" s="372"/>
      <c r="EU188" s="373" t="str">
        <f>IF(AND(申込書!$C$65&lt;&gt;"▼プルダウンより選択してください",申込書!$C$65&lt;&gt;"",申込書!$K$22&lt;&gt;"YYYY/MM/DD",$G188&lt;&gt;""),申込書!$K$22,"")</f>
        <v/>
      </c>
      <c r="EV188" s="369" t="str">
        <f>IF(EU188="","",IF(INDEX('コンテンツ＆備考マスタ'!$H:$J,MATCH(学校情報!EU$3,'コンテンツ＆備考マスタ'!$H:$H,0),3)="●",IF(AND(EU188&lt;&gt;"",ISNUMBER(申込書!$AC$22)=TRUE,申込書!$C$65&lt;&gt;"▼プルダウンより選択してください",申込書!$C$65&lt;&gt;""),申込書!$AC$22,""),"-"))</f>
        <v/>
      </c>
      <c r="EW188" s="369"/>
      <c r="EX188" s="369"/>
      <c r="EY188" s="370" t="str">
        <f>IF(AND(申込書!$C$65&lt;&gt;"▼プルダウンより選択してください",申込書!$C$65&lt;&gt;"",$G188&lt;&gt;"",申込書!$V$65="特定学年のみ"),"申し込みする","")</f>
        <v/>
      </c>
      <c r="EZ188" s="371"/>
      <c r="FA188" s="372"/>
      <c r="FB188" s="373" t="str">
        <f>IF(AND(申込書!$C$66&lt;&gt;"▼プルダウンより選択してください",申込書!$C$66&lt;&gt;"",申込書!$K$22&lt;&gt;"YYYY/MM/DD",$G188&lt;&gt;""),申込書!$K$22,"")</f>
        <v/>
      </c>
      <c r="FC188" s="369" t="str">
        <f>IF(FB188="","",IF(INDEX('コンテンツ＆備考マスタ'!$H:$J,MATCH(学校情報!FB$3,'コンテンツ＆備考マスタ'!$H:$H,0),3)="●",IF(AND(FB188&lt;&gt;"",ISNUMBER(申込書!$AC$22)=TRUE,申込書!$C$66&lt;&gt;"▼プルダウンより選択してください",申込書!$C$66&lt;&gt;""),申込書!$AC$22,""),"-"))</f>
        <v/>
      </c>
      <c r="FD188" s="369"/>
      <c r="FE188" s="369"/>
      <c r="FF188" s="370" t="str">
        <f>IF(AND(申込書!$C$66&lt;&gt;"▼プルダウンより選択してください",申込書!$C$66&lt;&gt;"",$G188&lt;&gt;"",申込書!$V$66="特定学年のみ"),"申し込みする","")</f>
        <v/>
      </c>
      <c r="FG188" s="371"/>
      <c r="FH188" s="372"/>
      <c r="FI188" s="373" t="str">
        <f>IF(AND(申込書!$C$67&lt;&gt;"▼プルダウンより選択してください",申込書!$C$67&lt;&gt;"",申込書!$K$22&lt;&gt;"YYYY/MM/DD",$G188&lt;&gt;""),申込書!$K$22,"")</f>
        <v/>
      </c>
      <c r="FJ188" s="369" t="str">
        <f>IF(FI188="","",IF(INDEX('コンテンツ＆備考マスタ'!$H:$J,MATCH(学校情報!FI$3,'コンテンツ＆備考マスタ'!$H:$H,0),3)="●",IF(AND(FI188&lt;&gt;"",ISNUMBER(申込書!$AC$22)=TRUE,申込書!$C$67&lt;&gt;"▼プルダウンより選択してください",申込書!$C$67&lt;&gt;""),申込書!$AC$22,""),"-"))</f>
        <v/>
      </c>
      <c r="FK188" s="369"/>
      <c r="FL188" s="369"/>
      <c r="FM188" s="370" t="str">
        <f>IF(AND(申込書!$C$67&lt;&gt;"▼プルダウンより選択してください",申込書!$C$67&lt;&gt;"",$G188&lt;&gt;"",申込書!$V$67="特定学年のみ"),"申し込みする","")</f>
        <v/>
      </c>
      <c r="FN188" s="371"/>
      <c r="FO188" s="372"/>
      <c r="FP188" s="373" t="str">
        <f>IF(AND(申込書!$C$68&lt;&gt;"▼プルダウンより選択してください",申込書!$C$68&lt;&gt;"",申込書!$K$22&lt;&gt;"YYYY/MM/DD",$G188&lt;&gt;""),申込書!$K$22,"")</f>
        <v/>
      </c>
      <c r="FQ188" s="369" t="str">
        <f>IF(FP188="","",IF(INDEX('コンテンツ＆備考マスタ'!$H:$J,MATCH(学校情報!FP$3,'コンテンツ＆備考マスタ'!$H:$H,0),3)="●",IF(AND(FP188&lt;&gt;"",ISNUMBER(申込書!$AC$22)=TRUE,申込書!$C$68&lt;&gt;"▼プルダウンより選択してください",申込書!$C$68&lt;&gt;""),申込書!$AC$22,""),"-"))</f>
        <v/>
      </c>
      <c r="FR188" s="369"/>
      <c r="FS188" s="369"/>
      <c r="FT188" s="370" t="str">
        <f>IF(AND(申込書!$C$68&lt;&gt;"▼プルダウンより選択してください",申込書!$C$68&lt;&gt;"",$G188&lt;&gt;"",申込書!$V$68="特定学年のみ"),"申し込みする","")</f>
        <v/>
      </c>
      <c r="FU188" s="371"/>
      <c r="FV188" s="372"/>
      <c r="FW188" s="373" t="str">
        <f>IF(AND(申込書!$C$69&lt;&gt;"▼プルダウンより選択してください",申込書!$C$69&lt;&gt;"",申込書!$K$22&lt;&gt;"YYYY/MM/DD",$G188&lt;&gt;""),申込書!$K$22,"")</f>
        <v/>
      </c>
      <c r="FX188" s="369" t="str">
        <f>IF(FW188="","",IF(INDEX('コンテンツ＆備考マスタ'!$H:$J,MATCH(学校情報!FW$3,'コンテンツ＆備考マスタ'!$H:$H,0),3)="●",IF(AND(FW188&lt;&gt;"",ISNUMBER(申込書!$AC$22)=TRUE,申込書!$C$69&lt;&gt;"▼プルダウンより選択してください",申込書!$C$69&lt;&gt;""),申込書!$AC$22,""),"-"))</f>
        <v/>
      </c>
      <c r="FY188" s="369"/>
      <c r="FZ188" s="369"/>
      <c r="GA188" s="370" t="str">
        <f>IF(AND(申込書!$C$69&lt;&gt;"▼プルダウンより選択してください",申込書!$C$69&lt;&gt;"",$G188&lt;&gt;"",申込書!$V$69="特定学年のみ"),"申し込みする","")</f>
        <v/>
      </c>
      <c r="GB188" s="371"/>
      <c r="GC188" s="372"/>
      <c r="GD188" s="373" t="str">
        <f>IF(AND(申込書!$C$70&lt;&gt;"▼プルダウンより選択してください",申込書!$C$70&lt;&gt;"",申込書!$K$22&lt;&gt;"YYYY/MM/DD",$G188&lt;&gt;""),申込書!$K$22,"")</f>
        <v/>
      </c>
      <c r="GE188" s="369" t="str">
        <f>IF(GD188="","",IF(INDEX('コンテンツ＆備考マスタ'!$H:$J,MATCH(学校情報!GD$3,'コンテンツ＆備考マスタ'!$H:$H,0),3)="●",IF(AND(GD188&lt;&gt;"",ISNUMBER(申込書!$AC$22)=TRUE,申込書!$C$70&lt;&gt;"▼プルダウンより選択してください",申込書!$C$70&lt;&gt;""),申込書!$AC$22,""),"-"))</f>
        <v/>
      </c>
      <c r="GF188" s="369"/>
      <c r="GG188" s="369"/>
      <c r="GH188" s="370" t="str">
        <f>IF(AND(申込書!$C$70&lt;&gt;"▼プルダウンより選択してください",申込書!$C$70&lt;&gt;"",$G188&lt;&gt;"",申込書!$V$70="特定学年のみ"),"申し込みする","")</f>
        <v/>
      </c>
      <c r="GI188" s="371"/>
      <c r="GJ188" s="372"/>
      <c r="GK188" s="373" t="str">
        <f>IF(AND(申込書!$C$71&lt;&gt;"▼プルダウンより選択してください",申込書!$C$71&lt;&gt;"",申込書!$K$22&lt;&gt;"YYYY/MM/DD",$G188&lt;&gt;""),申込書!$K$22,"")</f>
        <v/>
      </c>
      <c r="GL188" s="369" t="str">
        <f>IF(GK188="","",IF(INDEX('コンテンツ＆備考マスタ'!$H:$J,MATCH(学校情報!GK$3,'コンテンツ＆備考マスタ'!$H:$H,0),3)="●",IF(AND(GK188&lt;&gt;"",ISNUMBER(申込書!$AC$22)=TRUE,申込書!$C$71&lt;&gt;"▼プルダウンより選択してください",申込書!$C$71&lt;&gt;""),申込書!$AC$22,""),"-"))</f>
        <v/>
      </c>
      <c r="GM188" s="369"/>
      <c r="GN188" s="369"/>
      <c r="GO188" s="370" t="str">
        <f>IF(AND(申込書!$C$71&lt;&gt;"▼プルダウンより選択してください",申込書!$C$71&lt;&gt;"",$G188&lt;&gt;"",申込書!$V$71="特定学年のみ"),"申し込みする","")</f>
        <v/>
      </c>
      <c r="GP188" s="371"/>
      <c r="GQ188" s="372"/>
      <c r="GR188" s="373" t="str">
        <f>IF(AND(申込書!$C$72&lt;&gt;"▼プルダウンより選択してください",申込書!$C$72&lt;&gt;"",申込書!$K$22&lt;&gt;"YYYY/MM/DD",$G188&lt;&gt;""),申込書!$K$22,"")</f>
        <v/>
      </c>
      <c r="GS188" s="369" t="str">
        <f>IF(GR188="","",IF(INDEX('コンテンツ＆備考マスタ'!$H:$J,MATCH(学校情報!GR$3,'コンテンツ＆備考マスタ'!$H:$H,0),3)="●",IF(AND(GR188&lt;&gt;"",ISNUMBER(申込書!$AC$22)=TRUE,申込書!$C$72&lt;&gt;"▼プルダウンより選択してください",申込書!$C$72&lt;&gt;""),申込書!$AC$22,""),"-"))</f>
        <v/>
      </c>
      <c r="GT188" s="369"/>
      <c r="GU188" s="369"/>
      <c r="GV188" s="370" t="str">
        <f>IF(AND(申込書!$C$72&lt;&gt;"▼プルダウンより選択してください",申込書!$C$72&lt;&gt;"",$G188&lt;&gt;"",申込書!$V$72="特定学年のみ"),"申し込みする","")</f>
        <v/>
      </c>
      <c r="GW188" s="371"/>
      <c r="GX188" s="372"/>
      <c r="GY188" s="373" t="str">
        <f>IF(AND(申込書!$C$73&lt;&gt;"▼プルダウンより選択してください",申込書!$C$73&lt;&gt;"",申込書!$K$22&lt;&gt;"YYYY/MM/DD",$G188&lt;&gt;""),申込書!$K$22,"")</f>
        <v/>
      </c>
      <c r="GZ188" s="369" t="str">
        <f>IF(GY188="","",IF(INDEX('コンテンツ＆備考マスタ'!$H:$J,MATCH(学校情報!GY$3,'コンテンツ＆備考マスタ'!$H:$H,0),3)="●",IF(AND(GY188&lt;&gt;"",ISNUMBER(申込書!$AC$22)=TRUE,申込書!$C$73&lt;&gt;"▼プルダウンより選択してください",申込書!$C$73&lt;&gt;""),申込書!$AC$22,""),"-"))</f>
        <v/>
      </c>
      <c r="HA188" s="369"/>
      <c r="HB188" s="369"/>
      <c r="HC188" s="370" t="str">
        <f>IF(AND(申込書!$C$73&lt;&gt;"▼プルダウンより選択してください",申込書!$C$73&lt;&gt;"",$G188&lt;&gt;"",申込書!$V$73="特定学年のみ"),"申し込みする","")</f>
        <v/>
      </c>
      <c r="HD188" s="371"/>
      <c r="HE188" s="372"/>
      <c r="HF188" s="373" t="str">
        <f>IF(AND(申込書!$C$74&lt;&gt;"▼プルダウンより選択してください",申込書!$C$74&lt;&gt;"",申込書!$K$22&lt;&gt;"YYYY/MM/DD",$G188&lt;&gt;""),申込書!$K$22,"")</f>
        <v/>
      </c>
      <c r="HG188" s="369" t="str">
        <f>IF(HF188="","",IF(INDEX('コンテンツ＆備考マスタ'!$H:$J,MATCH(学校情報!HF$3,'コンテンツ＆備考マスタ'!$H:$H,0),3)="●",IF(AND(HF188&lt;&gt;"",ISNUMBER(申込書!$AC$22)=TRUE,申込書!$C$74&lt;&gt;"▼プルダウンより選択してください",申込書!$C$74&lt;&gt;""),申込書!$AC$22,""),"-"))</f>
        <v/>
      </c>
      <c r="HH188" s="369"/>
      <c r="HI188" s="369"/>
      <c r="HJ188" s="370" t="str">
        <f>IF(AND(申込書!$C$74&lt;&gt;"▼プルダウンより選択してください",申込書!$C$74&lt;&gt;"",$G188&lt;&gt;"",申込書!$V$74="特定学年のみ"),"申し込みする","")</f>
        <v/>
      </c>
      <c r="HK188" s="371"/>
      <c r="HL188" s="372"/>
      <c r="HM188" s="373" t="str">
        <f>IF(AND(申込書!$C$75&lt;&gt;"▼プルダウンより選択してください",申込書!$C$75&lt;&gt;"",申込書!$K$22&lt;&gt;"YYYY/MM/DD",$G188&lt;&gt;""),申込書!$K$22,"")</f>
        <v/>
      </c>
      <c r="HN188" s="369" t="str">
        <f>IF(HM188="","",IF(INDEX('コンテンツ＆備考マスタ'!$H:$J,MATCH(学校情報!HM$3,'コンテンツ＆備考マスタ'!$H:$H,0),3)="●",IF(AND(HM188&lt;&gt;"",ISNUMBER(申込書!$AC$22)=TRUE,申込書!$C$75&lt;&gt;"▼プルダウンより選択してください",申込書!$C$75&lt;&gt;""),申込書!$AC$22,""),"-"))</f>
        <v/>
      </c>
      <c r="HO188" s="369"/>
      <c r="HP188" s="369"/>
      <c r="HQ188" s="370" t="str">
        <f>IF(AND(申込書!$C$75&lt;&gt;"▼プルダウンより選択してください",申込書!$C$75&lt;&gt;"",$G188&lt;&gt;"",申込書!$V$75="特定学年のみ"),"申し込みする","")</f>
        <v/>
      </c>
      <c r="HR188" s="371"/>
      <c r="HS188" s="371"/>
      <c r="HT188" s="374" t="str">
        <f>IF(AND(申込書!$C$76&lt;&gt;"▼プルダウンより選択してください",申込書!$C$76&lt;&gt;"",申込書!$K$22&lt;&gt;"YYYY/MM/DD",$G188&lt;&gt;""),申込書!$K$22,"")</f>
        <v/>
      </c>
      <c r="HU188" s="369" t="str">
        <f>IF(HT188="","",IF(INDEX('コンテンツ＆備考マスタ'!$H:$J,MATCH(学校情報!HT$3,'コンテンツ＆備考マスタ'!$H:$H,0),3)="●",IF(AND(HT188&lt;&gt;"",ISNUMBER(申込書!$AC$22)=TRUE,申込書!$C$76&lt;&gt;"▼プルダウンより選択してください",申込書!$C$76&lt;&gt;""),申込書!$AC$22,""),"-"))</f>
        <v/>
      </c>
      <c r="HV188" s="369"/>
      <c r="HW188" s="369"/>
      <c r="HX188" s="370" t="str">
        <f>IF(AND(申込書!$C$76&lt;&gt;"▼プルダウンより選択してください",申込書!$C$76&lt;&gt;"",$G188&lt;&gt;"",申込書!$V$76="特定学年のみ"),"申し込みする","")</f>
        <v/>
      </c>
      <c r="HY188" s="371"/>
      <c r="HZ188" s="372"/>
      <c r="IA188" s="69"/>
    </row>
    <row r="189" spans="2:235" ht="26.85" hidden="1" customHeight="1" outlineLevel="1">
      <c r="B189" s="365">
        <f t="shared" si="6"/>
        <v>184</v>
      </c>
      <c r="C189" s="55"/>
      <c r="D189" s="56"/>
      <c r="E189" s="154"/>
      <c r="F189" s="57"/>
      <c r="G189" s="58"/>
      <c r="H189" s="59"/>
      <c r="I189" s="60"/>
      <c r="J189" s="61"/>
      <c r="K189" s="366" t="str">
        <f t="shared" si="7"/>
        <v/>
      </c>
      <c r="L189" s="62"/>
      <c r="M189" s="322"/>
      <c r="N189" s="63"/>
      <c r="O189" s="64"/>
      <c r="P189" s="367" t="str">
        <f t="shared" si="8"/>
        <v/>
      </c>
      <c r="Q189" s="65"/>
      <c r="R189" s="66"/>
      <c r="S189" s="67"/>
      <c r="T189" s="68"/>
      <c r="U189" s="68"/>
      <c r="V189" s="68"/>
      <c r="W189" s="66"/>
      <c r="X189" s="281"/>
      <c r="Y189" s="368" t="str">
        <f>IF(AND(申込書!$C$47&lt;&gt;"▼プルダウンより選択してください",申込書!$C$47&lt;&gt;"",申込書!$K$22&lt;&gt;"YYYY/MM/DD",$G189&lt;&gt;""),申込書!$K$22,"")</f>
        <v/>
      </c>
      <c r="Z189" s="369" t="str">
        <f>IF(Y189="","",IF(INDEX('コンテンツ＆備考マスタ'!$H:$J,MATCH(学校情報!Y$3,'コンテンツ＆備考マスタ'!$H:$H,0),3)="●",IF(AND(Y189&lt;&gt;"",ISNUMBER(申込書!$AC$22)=TRUE,申込書!$C$47&lt;&gt;"▼プルダウンより選択してください",申込書!$C$47&lt;&gt;""),申込書!$AC$22,""),"-"))</f>
        <v/>
      </c>
      <c r="AA189" s="369"/>
      <c r="AB189" s="369"/>
      <c r="AC189" s="370" t="str">
        <f>IF(AND(申込書!$C$47&lt;&gt;"▼プルダウンより選択してください",申込書!$C$47&lt;&gt;"",$G189&lt;&gt;"",申込書!$V$47="特定学年のみ"),"申し込みする","")</f>
        <v/>
      </c>
      <c r="AD189" s="371"/>
      <c r="AE189" s="372"/>
      <c r="AF189" s="373" t="str">
        <f>IF(AND(申込書!$C$48&lt;&gt;"▼プルダウンより選択してください",申込書!$C$48&lt;&gt;"",申込書!$K$22&lt;&gt;"YYYY/MM/DD",$G189&lt;&gt;""),申込書!$K$22,"")</f>
        <v/>
      </c>
      <c r="AG189" s="369" t="str">
        <f>IF(AF189="","",IF(INDEX('コンテンツ＆備考マスタ'!$H:$J,MATCH(学校情報!AF$3,'コンテンツ＆備考マスタ'!$H:$H,0),3)="●",IF(AND(AF189&lt;&gt;"",ISNUMBER(申込書!$AC$22)=TRUE,申込書!$C$48&lt;&gt;"▼プルダウンより選択してください",申込書!$C$48&lt;&gt;""),申込書!$AC$22,""),"-"))</f>
        <v/>
      </c>
      <c r="AH189" s="369"/>
      <c r="AI189" s="369"/>
      <c r="AJ189" s="370" t="str">
        <f>IF(AND(申込書!$C$48&lt;&gt;"▼プルダウンより選択してください",申込書!$C$48&lt;&gt;"",$G189&lt;&gt;"",申込書!$V$48="特定学年のみ"),"申し込みする","")</f>
        <v/>
      </c>
      <c r="AK189" s="371"/>
      <c r="AL189" s="372"/>
      <c r="AM189" s="373" t="str">
        <f>IF(AND(申込書!$C$49&lt;&gt;"▼プルダウンより選択してください",申込書!$C$49&lt;&gt;"",申込書!$K$22&lt;&gt;"YYYY/MM/DD",$G189&lt;&gt;""),申込書!$K$22,"")</f>
        <v/>
      </c>
      <c r="AN189" s="369" t="str">
        <f>IF(AM189="","",IF(INDEX('コンテンツ＆備考マスタ'!$H:$J,MATCH(学校情報!AM$3,'コンテンツ＆備考マスタ'!$H:$H,0),3)="●",IF(AND(AM189&lt;&gt;"",ISNUMBER(申込書!$AC$22)=TRUE,申込書!$C$49&lt;&gt;"▼プルダウンより選択してください",申込書!$C$49&lt;&gt;""),申込書!$AC$22,""),"-"))</f>
        <v/>
      </c>
      <c r="AO189" s="369"/>
      <c r="AP189" s="369"/>
      <c r="AQ189" s="370" t="str">
        <f>IF(AND(申込書!$C$49&lt;&gt;"▼プルダウンより選択してください",申込書!$C$49&lt;&gt;"",$G189&lt;&gt;"",申込書!$V$49="特定学年のみ"),"申し込みする","")</f>
        <v/>
      </c>
      <c r="AR189" s="371"/>
      <c r="AS189" s="372"/>
      <c r="AT189" s="373" t="str">
        <f>IF(AND(申込書!$C$50&lt;&gt;"▼プルダウンより選択してください",申込書!$C$50&lt;&gt;"",申込書!$K$22&lt;&gt;"YYYY/MM/DD",$G189&lt;&gt;""),申込書!$K$22,"")</f>
        <v/>
      </c>
      <c r="AU189" s="369" t="str">
        <f>IF(AT189="","",IF(INDEX('コンテンツ＆備考マスタ'!$H:$J,MATCH(学校情報!AT$3,'コンテンツ＆備考マスタ'!$H:$H,0),3)="●",IF(AND(AT189&lt;&gt;"",ISNUMBER(申込書!$AC$22)=TRUE,申込書!$C$50&lt;&gt;"▼プルダウンより選択してください",申込書!$C$50&lt;&gt;""),申込書!$AC$22,""),"-"))</f>
        <v/>
      </c>
      <c r="AV189" s="369"/>
      <c r="AW189" s="369"/>
      <c r="AX189" s="370" t="str">
        <f>IF(AND(申込書!$C$50&lt;&gt;"▼プルダウンより選択してください",申込書!$C$50&lt;&gt;"",$G189&lt;&gt;"",申込書!$V$50="特定学年のみ"),"申し込みする","")</f>
        <v/>
      </c>
      <c r="AY189" s="371"/>
      <c r="AZ189" s="372"/>
      <c r="BA189" s="373" t="str">
        <f>IF(AND(申込書!$C$51&lt;&gt;"▼プルダウンより選択してください",申込書!$C$51&lt;&gt;"",申込書!$K$22&lt;&gt;"YYYY/MM/DD",$G189&lt;&gt;""),申込書!$K$22,"")</f>
        <v/>
      </c>
      <c r="BB189" s="369" t="str">
        <f>IF(BA189="","",IF(INDEX('コンテンツ＆備考マスタ'!$H:$J,MATCH(学校情報!BA$3,'コンテンツ＆備考マスタ'!$H:$H,0),3)="●",IF(AND(BA189&lt;&gt;"",ISNUMBER(申込書!$AC$22)=TRUE,申込書!$C$51&lt;&gt;"▼プルダウンより選択してください",申込書!$C$51&lt;&gt;""),申込書!$AC$22,""),"-"))</f>
        <v/>
      </c>
      <c r="BC189" s="369"/>
      <c r="BD189" s="369"/>
      <c r="BE189" s="370" t="str">
        <f>IF(AND(申込書!$C$51&lt;&gt;"▼プルダウンより選択してください",申込書!$C$51&lt;&gt;"",$G189&lt;&gt;"",申込書!$V$51="特定学年のみ"),"申し込みする","")</f>
        <v/>
      </c>
      <c r="BF189" s="371"/>
      <c r="BG189" s="372"/>
      <c r="BH189" s="373" t="str">
        <f>IF(AND(申込書!$C$52&lt;&gt;"▼プルダウンより選択してください",申込書!$C$52&lt;&gt;"",申込書!$K$22&lt;&gt;"YYYY/MM/DD",$G189&lt;&gt;""),申込書!$K$22,"")</f>
        <v/>
      </c>
      <c r="BI189" s="369" t="str">
        <f>IF(BH189="","",IF(INDEX('コンテンツ＆備考マスタ'!$H:$J,MATCH(学校情報!BH$3,'コンテンツ＆備考マスタ'!$H:$H,0),3)="●",IF(AND(BH189&lt;&gt;"",ISNUMBER(申込書!$AC$22)=TRUE,申込書!$C$52&lt;&gt;"▼プルダウンより選択してください",申込書!$C$52&lt;&gt;""),申込書!$AC$22,""),"-"))</f>
        <v/>
      </c>
      <c r="BJ189" s="369"/>
      <c r="BK189" s="369"/>
      <c r="BL189" s="370" t="str">
        <f>IF(AND(申込書!$C$52&lt;&gt;"▼プルダウンより選択してください",申込書!$C$52&lt;&gt;"",$G189&lt;&gt;"",申込書!$V$52="特定学年のみ"),"申し込みする","")</f>
        <v/>
      </c>
      <c r="BM189" s="371"/>
      <c r="BN189" s="372"/>
      <c r="BO189" s="373" t="str">
        <f>IF(AND(申込書!$C$53&lt;&gt;"▼プルダウンより選択してください",申込書!$C$53&lt;&gt;"",申込書!$K$22&lt;&gt;"YYYY/MM/DD",$G189&lt;&gt;""),申込書!$K$22,"")</f>
        <v/>
      </c>
      <c r="BP189" s="369" t="str">
        <f>IF(BO189="","",IF(INDEX('コンテンツ＆備考マスタ'!$H:$J,MATCH(学校情報!BO$3,'コンテンツ＆備考マスタ'!$H:$H,0),3)="●",IF(AND(BO189&lt;&gt;"",ISNUMBER(申込書!$AC$22)=TRUE,申込書!$C$53&lt;&gt;"▼プルダウンより選択してください",申込書!$C$53&lt;&gt;""),申込書!$AC$22,""),"-"))</f>
        <v/>
      </c>
      <c r="BQ189" s="369"/>
      <c r="BR189" s="369"/>
      <c r="BS189" s="370" t="str">
        <f>IF(AND(申込書!$C$53&lt;&gt;"▼プルダウンより選択してください",申込書!$C$53&lt;&gt;"",$G189&lt;&gt;"",申込書!$V$53="特定学年のみ"),"申し込みする","")</f>
        <v/>
      </c>
      <c r="BT189" s="371"/>
      <c r="BU189" s="372"/>
      <c r="BV189" s="373" t="str">
        <f>IF(AND(申込書!$C$54&lt;&gt;"▼プルダウンより選択してください",申込書!$C$54&lt;&gt;"",申込書!$K$22&lt;&gt;"YYYY/MM/DD",$G189&lt;&gt;""),申込書!$K$22,"")</f>
        <v/>
      </c>
      <c r="BW189" s="369" t="str">
        <f>IF(BV189="","",IF(INDEX('コンテンツ＆備考マスタ'!$H:$J,MATCH(学校情報!BV$3,'コンテンツ＆備考マスタ'!$H:$H,0),3)="●",IF(AND(BV189&lt;&gt;"",ISNUMBER(申込書!$AC$22)=TRUE,申込書!$C$54&lt;&gt;"▼プルダウンより選択してください",申込書!$C$54&lt;&gt;""),申込書!$AC$22,""),"-"))</f>
        <v/>
      </c>
      <c r="BX189" s="369"/>
      <c r="BY189" s="369"/>
      <c r="BZ189" s="370" t="str">
        <f>IF(AND(申込書!$C$54&lt;&gt;"▼プルダウンより選択してください",申込書!$C$54&lt;&gt;"",$G189&lt;&gt;"",申込書!$V$54="特定学年のみ"),"申し込みする","")</f>
        <v/>
      </c>
      <c r="CA189" s="371"/>
      <c r="CB189" s="372"/>
      <c r="CC189" s="373" t="str">
        <f>IF(AND(申込書!$C$55&lt;&gt;"▼プルダウンより選択してください",申込書!$C$55&lt;&gt;"",申込書!$K$22&lt;&gt;"YYYY/MM/DD",$G189&lt;&gt;""),申込書!$K$22,"")</f>
        <v/>
      </c>
      <c r="CD189" s="369" t="str">
        <f>IF(CC189="","",IF(INDEX('コンテンツ＆備考マスタ'!$H:$J,MATCH(学校情報!CC$3,'コンテンツ＆備考マスタ'!$H:$H,0),3)="●",IF(AND(CC189&lt;&gt;"",ISNUMBER(申込書!$AC$22)=TRUE,申込書!$C$55&lt;&gt;"▼プルダウンより選択してください",申込書!$C$55&lt;&gt;""),申込書!$AC$22,""),"-"))</f>
        <v/>
      </c>
      <c r="CE189" s="369"/>
      <c r="CF189" s="369"/>
      <c r="CG189" s="370" t="str">
        <f>IF(AND(申込書!$C$55&lt;&gt;"▼プルダウンより選択してください",申込書!$C$55&lt;&gt;"",$G189&lt;&gt;"",申込書!$V$55="特定学年のみ"),"申し込みする","")</f>
        <v/>
      </c>
      <c r="CH189" s="371"/>
      <c r="CI189" s="372"/>
      <c r="CJ189" s="373" t="str">
        <f>IF(AND(申込書!$C$56&lt;&gt;"▼プルダウンより選択してください",申込書!$C$56&lt;&gt;"",申込書!$K$22&lt;&gt;"YYYY/MM/DD",$G189&lt;&gt;""),申込書!$K$22,"")</f>
        <v/>
      </c>
      <c r="CK189" s="369" t="str">
        <f>IF(CJ189="","",IF(INDEX('コンテンツ＆備考マスタ'!$H:$J,MATCH(学校情報!CJ$3,'コンテンツ＆備考マスタ'!$H:$H,0),3)="●",IF(AND(CJ189&lt;&gt;"",ISNUMBER(申込書!$AC$22)=TRUE,申込書!$C$56&lt;&gt;"▼プルダウンより選択してください",申込書!$C$56&lt;&gt;""),申込書!$AC$22,""),"-"))</f>
        <v/>
      </c>
      <c r="CL189" s="369"/>
      <c r="CM189" s="369"/>
      <c r="CN189" s="370" t="str">
        <f>IF(AND(申込書!$C$56&lt;&gt;"▼プルダウンより選択してください",申込書!$C$56&lt;&gt;"",$G189&lt;&gt;"",申込書!$V$56="特定学年のみ"),"申し込みする","")</f>
        <v/>
      </c>
      <c r="CO189" s="371"/>
      <c r="CP189" s="372"/>
      <c r="CQ189" s="373" t="str">
        <f>IF(AND(申込書!$C$57&lt;&gt;"▼プルダウンより選択してください",申込書!$C$57&lt;&gt;"",申込書!$K$22&lt;&gt;"YYYY/MM/DD",$G189&lt;&gt;""),申込書!$K$22,"")</f>
        <v/>
      </c>
      <c r="CR189" s="369" t="str">
        <f>IF(CQ189="","",IF(INDEX('コンテンツ＆備考マスタ'!$H:$J,MATCH(学校情報!CQ$3,'コンテンツ＆備考マスタ'!$H:$H,0),3)="●",IF(AND(CQ189&lt;&gt;"",ISNUMBER(申込書!$AC$22)=TRUE,申込書!$C$57&lt;&gt;"▼プルダウンより選択してください",申込書!$C$57&lt;&gt;""),申込書!$AC$22,""),"-"))</f>
        <v/>
      </c>
      <c r="CS189" s="369"/>
      <c r="CT189" s="369"/>
      <c r="CU189" s="369" t="str">
        <f>IF(AND(申込書!$C$57&lt;&gt;"▼プルダウンより選択してください",申込書!$C$57&lt;&gt;"",$G189&lt;&gt;"",申込書!$V$57="特定学年のみ"),"申し込みする","")</f>
        <v/>
      </c>
      <c r="CV189" s="371"/>
      <c r="CW189" s="372"/>
      <c r="CX189" s="373" t="str">
        <f>IF(AND(申込書!$C$58&lt;&gt;"▼プルダウンより選択してください",申込書!$C$58&lt;&gt;"",申込書!$K$22&lt;&gt;"YYYY/MM/DD",$G189&lt;&gt;""),申込書!$K$22,"")</f>
        <v/>
      </c>
      <c r="CY189" s="369" t="str">
        <f>IF(CX189="","",IF(INDEX('コンテンツ＆備考マスタ'!$H:$J,MATCH(学校情報!CX$3,'コンテンツ＆備考マスタ'!$H:$H,0),3)="●",IF(AND(CX189&lt;&gt;"",ISNUMBER(申込書!$AC$22)=TRUE,申込書!$C$58&lt;&gt;"▼プルダウンより選択してください",申込書!$C$58&lt;&gt;""),申込書!$AC$22,""),"-"))</f>
        <v/>
      </c>
      <c r="CZ189" s="369"/>
      <c r="DA189" s="369"/>
      <c r="DB189" s="369" t="str">
        <f>IF(AND(申込書!$C$58&lt;&gt;"▼プルダウンより選択してください",申込書!$C$58&lt;&gt;"",$G189&lt;&gt;"",申込書!$V$58="特定学年のみ"),"申し込みする","")</f>
        <v/>
      </c>
      <c r="DC189" s="371"/>
      <c r="DD189" s="372"/>
      <c r="DE189" s="373" t="str">
        <f>IF(AND(申込書!$C$59&lt;&gt;"▼プルダウンより選択してください",申込書!$C$59&lt;&gt;"",申込書!$K$22&lt;&gt;"YYYY/MM/DD",$G189&lt;&gt;""),申込書!$K$22,"")</f>
        <v/>
      </c>
      <c r="DF189" s="369" t="str">
        <f>IF(DE189="","",IF(INDEX('コンテンツ＆備考マスタ'!$H:$J,MATCH(学校情報!DE$3,'コンテンツ＆備考マスタ'!$H:$H,0),3)="●",IF(AND(DE189&lt;&gt;"",ISNUMBER(申込書!$AC$22)=TRUE,申込書!$C$59&lt;&gt;"▼プルダウンより選択してください",申込書!$C$59&lt;&gt;""),申込書!$AC$22,""),"-"))</f>
        <v/>
      </c>
      <c r="DG189" s="369"/>
      <c r="DH189" s="369"/>
      <c r="DI189" s="369" t="str">
        <f>IF(AND(申込書!$C$59&lt;&gt;"▼プルダウンより選択してください",申込書!$C$59&lt;&gt;"",$G189&lt;&gt;"",申込書!$V$59="特定学年のみ"),"申し込みする","")</f>
        <v/>
      </c>
      <c r="DJ189" s="371"/>
      <c r="DK189" s="372"/>
      <c r="DL189" s="373" t="str">
        <f>IF(AND(申込書!$C$60&lt;&gt;"▼プルダウンより選択してください",申込書!$C$60&lt;&gt;"",申込書!$K$22&lt;&gt;"YYYY/MM/DD",$G189&lt;&gt;""),申込書!$K$22,"")</f>
        <v/>
      </c>
      <c r="DM189" s="369" t="str">
        <f>IF(DL189="","",IF(INDEX('コンテンツ＆備考マスタ'!$H:$J,MATCH(学校情報!DL$3,'コンテンツ＆備考マスタ'!$H:$H,0),3)="●",IF(AND(DL189&lt;&gt;"",ISNUMBER(申込書!$AC$22)=TRUE,申込書!$C$60&lt;&gt;"▼プルダウンより選択してください",申込書!$C$60&lt;&gt;""),申込書!$AC$22,""),"-"))</f>
        <v/>
      </c>
      <c r="DN189" s="369"/>
      <c r="DO189" s="369"/>
      <c r="DP189" s="369" t="str">
        <f>IF(AND(申込書!$C$60&lt;&gt;"▼プルダウンより選択してください",申込書!$C$60&lt;&gt;"",$G189&lt;&gt;"",申込書!$V$60="特定学年のみ"),"申し込みする","")</f>
        <v/>
      </c>
      <c r="DQ189" s="371"/>
      <c r="DR189" s="372"/>
      <c r="DS189" s="373" t="str">
        <f>IF(AND(申込書!$C$61&lt;&gt;"▼プルダウンより選択してください",申込書!$C$61&lt;&gt;"",申込書!$K$22&lt;&gt;"YYYY/MM/DD",$G189&lt;&gt;""),申込書!$K$22,"")</f>
        <v/>
      </c>
      <c r="DT189" s="369" t="str">
        <f>IF(DS189="","",IF(INDEX('コンテンツ＆備考マスタ'!$H:$J,MATCH(学校情報!DS$3,'コンテンツ＆備考マスタ'!$H:$H,0),3)="●",IF(AND(DS189&lt;&gt;"",ISNUMBER(申込書!$AC$22)=TRUE,申込書!$C$61&lt;&gt;"▼プルダウンより選択してください",申込書!$C$61&lt;&gt;""),申込書!$AC$22,""),"-"))</f>
        <v/>
      </c>
      <c r="DU189" s="369"/>
      <c r="DV189" s="369"/>
      <c r="DW189" s="369" t="str">
        <f>IF(AND(申込書!$C$61&lt;&gt;"▼プルダウンより選択してください",申込書!$C$61&lt;&gt;"",$G189&lt;&gt;"",申込書!$V$61="特定学年のみ"),"申し込みする","")</f>
        <v/>
      </c>
      <c r="DX189" s="371"/>
      <c r="DY189" s="372"/>
      <c r="DZ189" s="373" t="str">
        <f>IF(AND(申込書!$C$62&lt;&gt;"▼プルダウンより選択してください",申込書!$C$62&lt;&gt;"",申込書!$K$22&lt;&gt;"YYYY/MM/DD",$G189&lt;&gt;""),申込書!$K$22,"")</f>
        <v/>
      </c>
      <c r="EA189" s="369" t="str">
        <f>IF(DZ189="","",IF(INDEX('コンテンツ＆備考マスタ'!$H:$J,MATCH(学校情報!DZ$3,'コンテンツ＆備考マスタ'!$H:$H,0),3)="●",IF(AND(DZ189&lt;&gt;"",ISNUMBER(申込書!$AC$22)=TRUE,申込書!$C$62&lt;&gt;"▼プルダウンより選択してください",申込書!$C$62&lt;&gt;""),申込書!$AC$22,""),"-"))</f>
        <v/>
      </c>
      <c r="EB189" s="369"/>
      <c r="EC189" s="369"/>
      <c r="ED189" s="370" t="str">
        <f>IF(AND(申込書!$C$62&lt;&gt;"▼プルダウンより選択してください",申込書!$C$62&lt;&gt;"",$G189&lt;&gt;"",申込書!$V$62="特定学年のみ"),"申し込みする","")</f>
        <v/>
      </c>
      <c r="EE189" s="371"/>
      <c r="EF189" s="372"/>
      <c r="EG189" s="373" t="str">
        <f>IF(AND(申込書!$C$63&lt;&gt;"▼プルダウンより選択してください",申込書!$C$63&lt;&gt;"",申込書!$K$22&lt;&gt;"YYYY/MM/DD",$G189&lt;&gt;""),申込書!$K$22,"")</f>
        <v/>
      </c>
      <c r="EH189" s="369" t="str">
        <f>IF(EG189="","",IF(INDEX('コンテンツ＆備考マスタ'!$H:$J,MATCH(学校情報!EG$3,'コンテンツ＆備考マスタ'!$H:$H,0),3)="●",IF(AND(EG189&lt;&gt;"",ISNUMBER(申込書!$AC$22)=TRUE,申込書!$C$63&lt;&gt;"▼プルダウンより選択してください",申込書!$C$63&lt;&gt;""),申込書!$AC$22,""),"-"))</f>
        <v/>
      </c>
      <c r="EI189" s="369"/>
      <c r="EJ189" s="369"/>
      <c r="EK189" s="370" t="str">
        <f>IF(AND(申込書!$C$63&lt;&gt;"▼プルダウンより選択してください",申込書!$C$63&lt;&gt;"",$G189&lt;&gt;"",申込書!$V$63="特定学年のみ"),"申し込みする","")</f>
        <v/>
      </c>
      <c r="EL189" s="371"/>
      <c r="EM189" s="372"/>
      <c r="EN189" s="373" t="str">
        <f>IF(AND(申込書!$C$64&lt;&gt;"▼プルダウンより選択してください",申込書!$C$64&lt;&gt;"",申込書!$K$22&lt;&gt;"YYYY/MM/DD",$G189&lt;&gt;""),申込書!$K$22,"")</f>
        <v/>
      </c>
      <c r="EO189" s="369" t="str">
        <f>IF(EN189="","",IF(INDEX('コンテンツ＆備考マスタ'!$H:$J,MATCH(学校情報!EN$3,'コンテンツ＆備考マスタ'!$H:$H,0),3)="●",IF(AND(EN189&lt;&gt;"",ISNUMBER(申込書!$AC$22)=TRUE,申込書!$C$64&lt;&gt;"▼プルダウンより選択してください",申込書!$C$64&lt;&gt;""),申込書!$AC$22,""),"-"))</f>
        <v/>
      </c>
      <c r="EP189" s="369"/>
      <c r="EQ189" s="369"/>
      <c r="ER189" s="370" t="str">
        <f>IF(AND(申込書!$C$64&lt;&gt;"▼プルダウンより選択してください",申込書!$C$64&lt;&gt;"",$G189&lt;&gt;"",申込書!$V$64="特定学年のみ"),"申し込みする","")</f>
        <v/>
      </c>
      <c r="ES189" s="371"/>
      <c r="ET189" s="372"/>
      <c r="EU189" s="373" t="str">
        <f>IF(AND(申込書!$C$65&lt;&gt;"▼プルダウンより選択してください",申込書!$C$65&lt;&gt;"",申込書!$K$22&lt;&gt;"YYYY/MM/DD",$G189&lt;&gt;""),申込書!$K$22,"")</f>
        <v/>
      </c>
      <c r="EV189" s="369" t="str">
        <f>IF(EU189="","",IF(INDEX('コンテンツ＆備考マスタ'!$H:$J,MATCH(学校情報!EU$3,'コンテンツ＆備考マスタ'!$H:$H,0),3)="●",IF(AND(EU189&lt;&gt;"",ISNUMBER(申込書!$AC$22)=TRUE,申込書!$C$65&lt;&gt;"▼プルダウンより選択してください",申込書!$C$65&lt;&gt;""),申込書!$AC$22,""),"-"))</f>
        <v/>
      </c>
      <c r="EW189" s="369"/>
      <c r="EX189" s="369"/>
      <c r="EY189" s="370" t="str">
        <f>IF(AND(申込書!$C$65&lt;&gt;"▼プルダウンより選択してください",申込書!$C$65&lt;&gt;"",$G189&lt;&gt;"",申込書!$V$65="特定学年のみ"),"申し込みする","")</f>
        <v/>
      </c>
      <c r="EZ189" s="371"/>
      <c r="FA189" s="372"/>
      <c r="FB189" s="373" t="str">
        <f>IF(AND(申込書!$C$66&lt;&gt;"▼プルダウンより選択してください",申込書!$C$66&lt;&gt;"",申込書!$K$22&lt;&gt;"YYYY/MM/DD",$G189&lt;&gt;""),申込書!$K$22,"")</f>
        <v/>
      </c>
      <c r="FC189" s="369" t="str">
        <f>IF(FB189="","",IF(INDEX('コンテンツ＆備考マスタ'!$H:$J,MATCH(学校情報!FB$3,'コンテンツ＆備考マスタ'!$H:$H,0),3)="●",IF(AND(FB189&lt;&gt;"",ISNUMBER(申込書!$AC$22)=TRUE,申込書!$C$66&lt;&gt;"▼プルダウンより選択してください",申込書!$C$66&lt;&gt;""),申込書!$AC$22,""),"-"))</f>
        <v/>
      </c>
      <c r="FD189" s="369"/>
      <c r="FE189" s="369"/>
      <c r="FF189" s="370" t="str">
        <f>IF(AND(申込書!$C$66&lt;&gt;"▼プルダウンより選択してください",申込書!$C$66&lt;&gt;"",$G189&lt;&gt;"",申込書!$V$66="特定学年のみ"),"申し込みする","")</f>
        <v/>
      </c>
      <c r="FG189" s="371"/>
      <c r="FH189" s="372"/>
      <c r="FI189" s="373" t="str">
        <f>IF(AND(申込書!$C$67&lt;&gt;"▼プルダウンより選択してください",申込書!$C$67&lt;&gt;"",申込書!$K$22&lt;&gt;"YYYY/MM/DD",$G189&lt;&gt;""),申込書!$K$22,"")</f>
        <v/>
      </c>
      <c r="FJ189" s="369" t="str">
        <f>IF(FI189="","",IF(INDEX('コンテンツ＆備考マスタ'!$H:$J,MATCH(学校情報!FI$3,'コンテンツ＆備考マスタ'!$H:$H,0),3)="●",IF(AND(FI189&lt;&gt;"",ISNUMBER(申込書!$AC$22)=TRUE,申込書!$C$67&lt;&gt;"▼プルダウンより選択してください",申込書!$C$67&lt;&gt;""),申込書!$AC$22,""),"-"))</f>
        <v/>
      </c>
      <c r="FK189" s="369"/>
      <c r="FL189" s="369"/>
      <c r="FM189" s="370" t="str">
        <f>IF(AND(申込書!$C$67&lt;&gt;"▼プルダウンより選択してください",申込書!$C$67&lt;&gt;"",$G189&lt;&gt;"",申込書!$V$67="特定学年のみ"),"申し込みする","")</f>
        <v/>
      </c>
      <c r="FN189" s="371"/>
      <c r="FO189" s="372"/>
      <c r="FP189" s="373" t="str">
        <f>IF(AND(申込書!$C$68&lt;&gt;"▼プルダウンより選択してください",申込書!$C$68&lt;&gt;"",申込書!$K$22&lt;&gt;"YYYY/MM/DD",$G189&lt;&gt;""),申込書!$K$22,"")</f>
        <v/>
      </c>
      <c r="FQ189" s="369" t="str">
        <f>IF(FP189="","",IF(INDEX('コンテンツ＆備考マスタ'!$H:$J,MATCH(学校情報!FP$3,'コンテンツ＆備考マスタ'!$H:$H,0),3)="●",IF(AND(FP189&lt;&gt;"",ISNUMBER(申込書!$AC$22)=TRUE,申込書!$C$68&lt;&gt;"▼プルダウンより選択してください",申込書!$C$68&lt;&gt;""),申込書!$AC$22,""),"-"))</f>
        <v/>
      </c>
      <c r="FR189" s="369"/>
      <c r="FS189" s="369"/>
      <c r="FT189" s="370" t="str">
        <f>IF(AND(申込書!$C$68&lt;&gt;"▼プルダウンより選択してください",申込書!$C$68&lt;&gt;"",$G189&lt;&gt;"",申込書!$V$68="特定学年のみ"),"申し込みする","")</f>
        <v/>
      </c>
      <c r="FU189" s="371"/>
      <c r="FV189" s="372"/>
      <c r="FW189" s="373" t="str">
        <f>IF(AND(申込書!$C$69&lt;&gt;"▼プルダウンより選択してください",申込書!$C$69&lt;&gt;"",申込書!$K$22&lt;&gt;"YYYY/MM/DD",$G189&lt;&gt;""),申込書!$K$22,"")</f>
        <v/>
      </c>
      <c r="FX189" s="369" t="str">
        <f>IF(FW189="","",IF(INDEX('コンテンツ＆備考マスタ'!$H:$J,MATCH(学校情報!FW$3,'コンテンツ＆備考マスタ'!$H:$H,0),3)="●",IF(AND(FW189&lt;&gt;"",ISNUMBER(申込書!$AC$22)=TRUE,申込書!$C$69&lt;&gt;"▼プルダウンより選択してください",申込書!$C$69&lt;&gt;""),申込書!$AC$22,""),"-"))</f>
        <v/>
      </c>
      <c r="FY189" s="369"/>
      <c r="FZ189" s="369"/>
      <c r="GA189" s="370" t="str">
        <f>IF(AND(申込書!$C$69&lt;&gt;"▼プルダウンより選択してください",申込書!$C$69&lt;&gt;"",$G189&lt;&gt;"",申込書!$V$69="特定学年のみ"),"申し込みする","")</f>
        <v/>
      </c>
      <c r="GB189" s="371"/>
      <c r="GC189" s="372"/>
      <c r="GD189" s="373" t="str">
        <f>IF(AND(申込書!$C$70&lt;&gt;"▼プルダウンより選択してください",申込書!$C$70&lt;&gt;"",申込書!$K$22&lt;&gt;"YYYY/MM/DD",$G189&lt;&gt;""),申込書!$K$22,"")</f>
        <v/>
      </c>
      <c r="GE189" s="369" t="str">
        <f>IF(GD189="","",IF(INDEX('コンテンツ＆備考マスタ'!$H:$J,MATCH(学校情報!GD$3,'コンテンツ＆備考マスタ'!$H:$H,0),3)="●",IF(AND(GD189&lt;&gt;"",ISNUMBER(申込書!$AC$22)=TRUE,申込書!$C$70&lt;&gt;"▼プルダウンより選択してください",申込書!$C$70&lt;&gt;""),申込書!$AC$22,""),"-"))</f>
        <v/>
      </c>
      <c r="GF189" s="369"/>
      <c r="GG189" s="369"/>
      <c r="GH189" s="370" t="str">
        <f>IF(AND(申込書!$C$70&lt;&gt;"▼プルダウンより選択してください",申込書!$C$70&lt;&gt;"",$G189&lt;&gt;"",申込書!$V$70="特定学年のみ"),"申し込みする","")</f>
        <v/>
      </c>
      <c r="GI189" s="371"/>
      <c r="GJ189" s="372"/>
      <c r="GK189" s="373" t="str">
        <f>IF(AND(申込書!$C$71&lt;&gt;"▼プルダウンより選択してください",申込書!$C$71&lt;&gt;"",申込書!$K$22&lt;&gt;"YYYY/MM/DD",$G189&lt;&gt;""),申込書!$K$22,"")</f>
        <v/>
      </c>
      <c r="GL189" s="369" t="str">
        <f>IF(GK189="","",IF(INDEX('コンテンツ＆備考マスタ'!$H:$J,MATCH(学校情報!GK$3,'コンテンツ＆備考マスタ'!$H:$H,0),3)="●",IF(AND(GK189&lt;&gt;"",ISNUMBER(申込書!$AC$22)=TRUE,申込書!$C$71&lt;&gt;"▼プルダウンより選択してください",申込書!$C$71&lt;&gt;""),申込書!$AC$22,""),"-"))</f>
        <v/>
      </c>
      <c r="GM189" s="369"/>
      <c r="GN189" s="369"/>
      <c r="GO189" s="370" t="str">
        <f>IF(AND(申込書!$C$71&lt;&gt;"▼プルダウンより選択してください",申込書!$C$71&lt;&gt;"",$G189&lt;&gt;"",申込書!$V$71="特定学年のみ"),"申し込みする","")</f>
        <v/>
      </c>
      <c r="GP189" s="371"/>
      <c r="GQ189" s="372"/>
      <c r="GR189" s="373" t="str">
        <f>IF(AND(申込書!$C$72&lt;&gt;"▼プルダウンより選択してください",申込書!$C$72&lt;&gt;"",申込書!$K$22&lt;&gt;"YYYY/MM/DD",$G189&lt;&gt;""),申込書!$K$22,"")</f>
        <v/>
      </c>
      <c r="GS189" s="369" t="str">
        <f>IF(GR189="","",IF(INDEX('コンテンツ＆備考マスタ'!$H:$J,MATCH(学校情報!GR$3,'コンテンツ＆備考マスタ'!$H:$H,0),3)="●",IF(AND(GR189&lt;&gt;"",ISNUMBER(申込書!$AC$22)=TRUE,申込書!$C$72&lt;&gt;"▼プルダウンより選択してください",申込書!$C$72&lt;&gt;""),申込書!$AC$22,""),"-"))</f>
        <v/>
      </c>
      <c r="GT189" s="369"/>
      <c r="GU189" s="369"/>
      <c r="GV189" s="370" t="str">
        <f>IF(AND(申込書!$C$72&lt;&gt;"▼プルダウンより選択してください",申込書!$C$72&lt;&gt;"",$G189&lt;&gt;"",申込書!$V$72="特定学年のみ"),"申し込みする","")</f>
        <v/>
      </c>
      <c r="GW189" s="371"/>
      <c r="GX189" s="372"/>
      <c r="GY189" s="373" t="str">
        <f>IF(AND(申込書!$C$73&lt;&gt;"▼プルダウンより選択してください",申込書!$C$73&lt;&gt;"",申込書!$K$22&lt;&gt;"YYYY/MM/DD",$G189&lt;&gt;""),申込書!$K$22,"")</f>
        <v/>
      </c>
      <c r="GZ189" s="369" t="str">
        <f>IF(GY189="","",IF(INDEX('コンテンツ＆備考マスタ'!$H:$J,MATCH(学校情報!GY$3,'コンテンツ＆備考マスタ'!$H:$H,0),3)="●",IF(AND(GY189&lt;&gt;"",ISNUMBER(申込書!$AC$22)=TRUE,申込書!$C$73&lt;&gt;"▼プルダウンより選択してください",申込書!$C$73&lt;&gt;""),申込書!$AC$22,""),"-"))</f>
        <v/>
      </c>
      <c r="HA189" s="369"/>
      <c r="HB189" s="369"/>
      <c r="HC189" s="370" t="str">
        <f>IF(AND(申込書!$C$73&lt;&gt;"▼プルダウンより選択してください",申込書!$C$73&lt;&gt;"",$G189&lt;&gt;"",申込書!$V$73="特定学年のみ"),"申し込みする","")</f>
        <v/>
      </c>
      <c r="HD189" s="371"/>
      <c r="HE189" s="372"/>
      <c r="HF189" s="373" t="str">
        <f>IF(AND(申込書!$C$74&lt;&gt;"▼プルダウンより選択してください",申込書!$C$74&lt;&gt;"",申込書!$K$22&lt;&gt;"YYYY/MM/DD",$G189&lt;&gt;""),申込書!$K$22,"")</f>
        <v/>
      </c>
      <c r="HG189" s="369" t="str">
        <f>IF(HF189="","",IF(INDEX('コンテンツ＆備考マスタ'!$H:$J,MATCH(学校情報!HF$3,'コンテンツ＆備考マスタ'!$H:$H,0),3)="●",IF(AND(HF189&lt;&gt;"",ISNUMBER(申込書!$AC$22)=TRUE,申込書!$C$74&lt;&gt;"▼プルダウンより選択してください",申込書!$C$74&lt;&gt;""),申込書!$AC$22,""),"-"))</f>
        <v/>
      </c>
      <c r="HH189" s="369"/>
      <c r="HI189" s="369"/>
      <c r="HJ189" s="370" t="str">
        <f>IF(AND(申込書!$C$74&lt;&gt;"▼プルダウンより選択してください",申込書!$C$74&lt;&gt;"",$G189&lt;&gt;"",申込書!$V$74="特定学年のみ"),"申し込みする","")</f>
        <v/>
      </c>
      <c r="HK189" s="371"/>
      <c r="HL189" s="372"/>
      <c r="HM189" s="373" t="str">
        <f>IF(AND(申込書!$C$75&lt;&gt;"▼プルダウンより選択してください",申込書!$C$75&lt;&gt;"",申込書!$K$22&lt;&gt;"YYYY/MM/DD",$G189&lt;&gt;""),申込書!$K$22,"")</f>
        <v/>
      </c>
      <c r="HN189" s="369" t="str">
        <f>IF(HM189="","",IF(INDEX('コンテンツ＆備考マスタ'!$H:$J,MATCH(学校情報!HM$3,'コンテンツ＆備考マスタ'!$H:$H,0),3)="●",IF(AND(HM189&lt;&gt;"",ISNUMBER(申込書!$AC$22)=TRUE,申込書!$C$75&lt;&gt;"▼プルダウンより選択してください",申込書!$C$75&lt;&gt;""),申込書!$AC$22,""),"-"))</f>
        <v/>
      </c>
      <c r="HO189" s="369"/>
      <c r="HP189" s="369"/>
      <c r="HQ189" s="370" t="str">
        <f>IF(AND(申込書!$C$75&lt;&gt;"▼プルダウンより選択してください",申込書!$C$75&lt;&gt;"",$G189&lt;&gt;"",申込書!$V$75="特定学年のみ"),"申し込みする","")</f>
        <v/>
      </c>
      <c r="HR189" s="371"/>
      <c r="HS189" s="371"/>
      <c r="HT189" s="374" t="str">
        <f>IF(AND(申込書!$C$76&lt;&gt;"▼プルダウンより選択してください",申込書!$C$76&lt;&gt;"",申込書!$K$22&lt;&gt;"YYYY/MM/DD",$G189&lt;&gt;""),申込書!$K$22,"")</f>
        <v/>
      </c>
      <c r="HU189" s="369" t="str">
        <f>IF(HT189="","",IF(INDEX('コンテンツ＆備考マスタ'!$H:$J,MATCH(学校情報!HT$3,'コンテンツ＆備考マスタ'!$H:$H,0),3)="●",IF(AND(HT189&lt;&gt;"",ISNUMBER(申込書!$AC$22)=TRUE,申込書!$C$76&lt;&gt;"▼プルダウンより選択してください",申込書!$C$76&lt;&gt;""),申込書!$AC$22,""),"-"))</f>
        <v/>
      </c>
      <c r="HV189" s="369"/>
      <c r="HW189" s="369"/>
      <c r="HX189" s="370" t="str">
        <f>IF(AND(申込書!$C$76&lt;&gt;"▼プルダウンより選択してください",申込書!$C$76&lt;&gt;"",$G189&lt;&gt;"",申込書!$V$76="特定学年のみ"),"申し込みする","")</f>
        <v/>
      </c>
      <c r="HY189" s="371"/>
      <c r="HZ189" s="372"/>
      <c r="IA189" s="69"/>
    </row>
    <row r="190" spans="2:235" ht="26.85" hidden="1" customHeight="1" outlineLevel="1">
      <c r="B190" s="365">
        <f t="shared" si="6"/>
        <v>185</v>
      </c>
      <c r="C190" s="55"/>
      <c r="D190" s="56"/>
      <c r="E190" s="154"/>
      <c r="F190" s="57"/>
      <c r="G190" s="58"/>
      <c r="H190" s="59"/>
      <c r="I190" s="60"/>
      <c r="J190" s="61"/>
      <c r="K190" s="366" t="str">
        <f t="shared" si="7"/>
        <v/>
      </c>
      <c r="L190" s="62"/>
      <c r="M190" s="322"/>
      <c r="N190" s="63"/>
      <c r="O190" s="64"/>
      <c r="P190" s="367" t="str">
        <f t="shared" si="8"/>
        <v/>
      </c>
      <c r="Q190" s="65"/>
      <c r="R190" s="66"/>
      <c r="S190" s="67"/>
      <c r="T190" s="68"/>
      <c r="U190" s="68"/>
      <c r="V190" s="68"/>
      <c r="W190" s="66"/>
      <c r="X190" s="281"/>
      <c r="Y190" s="368" t="str">
        <f>IF(AND(申込書!$C$47&lt;&gt;"▼プルダウンより選択してください",申込書!$C$47&lt;&gt;"",申込書!$K$22&lt;&gt;"YYYY/MM/DD",$G190&lt;&gt;""),申込書!$K$22,"")</f>
        <v/>
      </c>
      <c r="Z190" s="369" t="str">
        <f>IF(Y190="","",IF(INDEX('コンテンツ＆備考マスタ'!$H:$J,MATCH(学校情報!Y$3,'コンテンツ＆備考マスタ'!$H:$H,0),3)="●",IF(AND(Y190&lt;&gt;"",ISNUMBER(申込書!$AC$22)=TRUE,申込書!$C$47&lt;&gt;"▼プルダウンより選択してください",申込書!$C$47&lt;&gt;""),申込書!$AC$22,""),"-"))</f>
        <v/>
      </c>
      <c r="AA190" s="369"/>
      <c r="AB190" s="369"/>
      <c r="AC190" s="370" t="str">
        <f>IF(AND(申込書!$C$47&lt;&gt;"▼プルダウンより選択してください",申込書!$C$47&lt;&gt;"",$G190&lt;&gt;"",申込書!$V$47="特定学年のみ"),"申し込みする","")</f>
        <v/>
      </c>
      <c r="AD190" s="371"/>
      <c r="AE190" s="372"/>
      <c r="AF190" s="373" t="str">
        <f>IF(AND(申込書!$C$48&lt;&gt;"▼プルダウンより選択してください",申込書!$C$48&lt;&gt;"",申込書!$K$22&lt;&gt;"YYYY/MM/DD",$G190&lt;&gt;""),申込書!$K$22,"")</f>
        <v/>
      </c>
      <c r="AG190" s="369" t="str">
        <f>IF(AF190="","",IF(INDEX('コンテンツ＆備考マスタ'!$H:$J,MATCH(学校情報!AF$3,'コンテンツ＆備考マスタ'!$H:$H,0),3)="●",IF(AND(AF190&lt;&gt;"",ISNUMBER(申込書!$AC$22)=TRUE,申込書!$C$48&lt;&gt;"▼プルダウンより選択してください",申込書!$C$48&lt;&gt;""),申込書!$AC$22,""),"-"))</f>
        <v/>
      </c>
      <c r="AH190" s="369"/>
      <c r="AI190" s="369"/>
      <c r="AJ190" s="370" t="str">
        <f>IF(AND(申込書!$C$48&lt;&gt;"▼プルダウンより選択してください",申込書!$C$48&lt;&gt;"",$G190&lt;&gt;"",申込書!$V$48="特定学年のみ"),"申し込みする","")</f>
        <v/>
      </c>
      <c r="AK190" s="371"/>
      <c r="AL190" s="372"/>
      <c r="AM190" s="373" t="str">
        <f>IF(AND(申込書!$C$49&lt;&gt;"▼プルダウンより選択してください",申込書!$C$49&lt;&gt;"",申込書!$K$22&lt;&gt;"YYYY/MM/DD",$G190&lt;&gt;""),申込書!$K$22,"")</f>
        <v/>
      </c>
      <c r="AN190" s="369" t="str">
        <f>IF(AM190="","",IF(INDEX('コンテンツ＆備考マスタ'!$H:$J,MATCH(学校情報!AM$3,'コンテンツ＆備考マスタ'!$H:$H,0),3)="●",IF(AND(AM190&lt;&gt;"",ISNUMBER(申込書!$AC$22)=TRUE,申込書!$C$49&lt;&gt;"▼プルダウンより選択してください",申込書!$C$49&lt;&gt;""),申込書!$AC$22,""),"-"))</f>
        <v/>
      </c>
      <c r="AO190" s="369"/>
      <c r="AP190" s="369"/>
      <c r="AQ190" s="370" t="str">
        <f>IF(AND(申込書!$C$49&lt;&gt;"▼プルダウンより選択してください",申込書!$C$49&lt;&gt;"",$G190&lt;&gt;"",申込書!$V$49="特定学年のみ"),"申し込みする","")</f>
        <v/>
      </c>
      <c r="AR190" s="371"/>
      <c r="AS190" s="372"/>
      <c r="AT190" s="373" t="str">
        <f>IF(AND(申込書!$C$50&lt;&gt;"▼プルダウンより選択してください",申込書!$C$50&lt;&gt;"",申込書!$K$22&lt;&gt;"YYYY/MM/DD",$G190&lt;&gt;""),申込書!$K$22,"")</f>
        <v/>
      </c>
      <c r="AU190" s="369" t="str">
        <f>IF(AT190="","",IF(INDEX('コンテンツ＆備考マスタ'!$H:$J,MATCH(学校情報!AT$3,'コンテンツ＆備考マスタ'!$H:$H,0),3)="●",IF(AND(AT190&lt;&gt;"",ISNUMBER(申込書!$AC$22)=TRUE,申込書!$C$50&lt;&gt;"▼プルダウンより選択してください",申込書!$C$50&lt;&gt;""),申込書!$AC$22,""),"-"))</f>
        <v/>
      </c>
      <c r="AV190" s="369"/>
      <c r="AW190" s="369"/>
      <c r="AX190" s="370" t="str">
        <f>IF(AND(申込書!$C$50&lt;&gt;"▼プルダウンより選択してください",申込書!$C$50&lt;&gt;"",$G190&lt;&gt;"",申込書!$V$50="特定学年のみ"),"申し込みする","")</f>
        <v/>
      </c>
      <c r="AY190" s="371"/>
      <c r="AZ190" s="372"/>
      <c r="BA190" s="373" t="str">
        <f>IF(AND(申込書!$C$51&lt;&gt;"▼プルダウンより選択してください",申込書!$C$51&lt;&gt;"",申込書!$K$22&lt;&gt;"YYYY/MM/DD",$G190&lt;&gt;""),申込書!$K$22,"")</f>
        <v/>
      </c>
      <c r="BB190" s="369" t="str">
        <f>IF(BA190="","",IF(INDEX('コンテンツ＆備考マスタ'!$H:$J,MATCH(学校情報!BA$3,'コンテンツ＆備考マスタ'!$H:$H,0),3)="●",IF(AND(BA190&lt;&gt;"",ISNUMBER(申込書!$AC$22)=TRUE,申込書!$C$51&lt;&gt;"▼プルダウンより選択してください",申込書!$C$51&lt;&gt;""),申込書!$AC$22,""),"-"))</f>
        <v/>
      </c>
      <c r="BC190" s="369"/>
      <c r="BD190" s="369"/>
      <c r="BE190" s="370" t="str">
        <f>IF(AND(申込書!$C$51&lt;&gt;"▼プルダウンより選択してください",申込書!$C$51&lt;&gt;"",$G190&lt;&gt;"",申込書!$V$51="特定学年のみ"),"申し込みする","")</f>
        <v/>
      </c>
      <c r="BF190" s="371"/>
      <c r="BG190" s="372"/>
      <c r="BH190" s="373" t="str">
        <f>IF(AND(申込書!$C$52&lt;&gt;"▼プルダウンより選択してください",申込書!$C$52&lt;&gt;"",申込書!$K$22&lt;&gt;"YYYY/MM/DD",$G190&lt;&gt;""),申込書!$K$22,"")</f>
        <v/>
      </c>
      <c r="BI190" s="369" t="str">
        <f>IF(BH190="","",IF(INDEX('コンテンツ＆備考マスタ'!$H:$J,MATCH(学校情報!BH$3,'コンテンツ＆備考マスタ'!$H:$H,0),3)="●",IF(AND(BH190&lt;&gt;"",ISNUMBER(申込書!$AC$22)=TRUE,申込書!$C$52&lt;&gt;"▼プルダウンより選択してください",申込書!$C$52&lt;&gt;""),申込書!$AC$22,""),"-"))</f>
        <v/>
      </c>
      <c r="BJ190" s="369"/>
      <c r="BK190" s="369"/>
      <c r="BL190" s="370" t="str">
        <f>IF(AND(申込書!$C$52&lt;&gt;"▼プルダウンより選択してください",申込書!$C$52&lt;&gt;"",$G190&lt;&gt;"",申込書!$V$52="特定学年のみ"),"申し込みする","")</f>
        <v/>
      </c>
      <c r="BM190" s="371"/>
      <c r="BN190" s="372"/>
      <c r="BO190" s="373" t="str">
        <f>IF(AND(申込書!$C$53&lt;&gt;"▼プルダウンより選択してください",申込書!$C$53&lt;&gt;"",申込書!$K$22&lt;&gt;"YYYY/MM/DD",$G190&lt;&gt;""),申込書!$K$22,"")</f>
        <v/>
      </c>
      <c r="BP190" s="369" t="str">
        <f>IF(BO190="","",IF(INDEX('コンテンツ＆備考マスタ'!$H:$J,MATCH(学校情報!BO$3,'コンテンツ＆備考マスタ'!$H:$H,0),3)="●",IF(AND(BO190&lt;&gt;"",ISNUMBER(申込書!$AC$22)=TRUE,申込書!$C$53&lt;&gt;"▼プルダウンより選択してください",申込書!$C$53&lt;&gt;""),申込書!$AC$22,""),"-"))</f>
        <v/>
      </c>
      <c r="BQ190" s="369"/>
      <c r="BR190" s="369"/>
      <c r="BS190" s="370" t="str">
        <f>IF(AND(申込書!$C$53&lt;&gt;"▼プルダウンより選択してください",申込書!$C$53&lt;&gt;"",$G190&lt;&gt;"",申込書!$V$53="特定学年のみ"),"申し込みする","")</f>
        <v/>
      </c>
      <c r="BT190" s="371"/>
      <c r="BU190" s="372"/>
      <c r="BV190" s="373" t="str">
        <f>IF(AND(申込書!$C$54&lt;&gt;"▼プルダウンより選択してください",申込書!$C$54&lt;&gt;"",申込書!$K$22&lt;&gt;"YYYY/MM/DD",$G190&lt;&gt;""),申込書!$K$22,"")</f>
        <v/>
      </c>
      <c r="BW190" s="369" t="str">
        <f>IF(BV190="","",IF(INDEX('コンテンツ＆備考マスタ'!$H:$J,MATCH(学校情報!BV$3,'コンテンツ＆備考マスタ'!$H:$H,0),3)="●",IF(AND(BV190&lt;&gt;"",ISNUMBER(申込書!$AC$22)=TRUE,申込書!$C$54&lt;&gt;"▼プルダウンより選択してください",申込書!$C$54&lt;&gt;""),申込書!$AC$22,""),"-"))</f>
        <v/>
      </c>
      <c r="BX190" s="369"/>
      <c r="BY190" s="369"/>
      <c r="BZ190" s="370" t="str">
        <f>IF(AND(申込書!$C$54&lt;&gt;"▼プルダウンより選択してください",申込書!$C$54&lt;&gt;"",$G190&lt;&gt;"",申込書!$V$54="特定学年のみ"),"申し込みする","")</f>
        <v/>
      </c>
      <c r="CA190" s="371"/>
      <c r="CB190" s="372"/>
      <c r="CC190" s="373" t="str">
        <f>IF(AND(申込書!$C$55&lt;&gt;"▼プルダウンより選択してください",申込書!$C$55&lt;&gt;"",申込書!$K$22&lt;&gt;"YYYY/MM/DD",$G190&lt;&gt;""),申込書!$K$22,"")</f>
        <v/>
      </c>
      <c r="CD190" s="369" t="str">
        <f>IF(CC190="","",IF(INDEX('コンテンツ＆備考マスタ'!$H:$J,MATCH(学校情報!CC$3,'コンテンツ＆備考マスタ'!$H:$H,0),3)="●",IF(AND(CC190&lt;&gt;"",ISNUMBER(申込書!$AC$22)=TRUE,申込書!$C$55&lt;&gt;"▼プルダウンより選択してください",申込書!$C$55&lt;&gt;""),申込書!$AC$22,""),"-"))</f>
        <v/>
      </c>
      <c r="CE190" s="369"/>
      <c r="CF190" s="369"/>
      <c r="CG190" s="370" t="str">
        <f>IF(AND(申込書!$C$55&lt;&gt;"▼プルダウンより選択してください",申込書!$C$55&lt;&gt;"",$G190&lt;&gt;"",申込書!$V$55="特定学年のみ"),"申し込みする","")</f>
        <v/>
      </c>
      <c r="CH190" s="371"/>
      <c r="CI190" s="372"/>
      <c r="CJ190" s="373" t="str">
        <f>IF(AND(申込書!$C$56&lt;&gt;"▼プルダウンより選択してください",申込書!$C$56&lt;&gt;"",申込書!$K$22&lt;&gt;"YYYY/MM/DD",$G190&lt;&gt;""),申込書!$K$22,"")</f>
        <v/>
      </c>
      <c r="CK190" s="369" t="str">
        <f>IF(CJ190="","",IF(INDEX('コンテンツ＆備考マスタ'!$H:$J,MATCH(学校情報!CJ$3,'コンテンツ＆備考マスタ'!$H:$H,0),3)="●",IF(AND(CJ190&lt;&gt;"",ISNUMBER(申込書!$AC$22)=TRUE,申込書!$C$56&lt;&gt;"▼プルダウンより選択してください",申込書!$C$56&lt;&gt;""),申込書!$AC$22,""),"-"))</f>
        <v/>
      </c>
      <c r="CL190" s="369"/>
      <c r="CM190" s="369"/>
      <c r="CN190" s="370" t="str">
        <f>IF(AND(申込書!$C$56&lt;&gt;"▼プルダウンより選択してください",申込書!$C$56&lt;&gt;"",$G190&lt;&gt;"",申込書!$V$56="特定学年のみ"),"申し込みする","")</f>
        <v/>
      </c>
      <c r="CO190" s="371"/>
      <c r="CP190" s="372"/>
      <c r="CQ190" s="373" t="str">
        <f>IF(AND(申込書!$C$57&lt;&gt;"▼プルダウンより選択してください",申込書!$C$57&lt;&gt;"",申込書!$K$22&lt;&gt;"YYYY/MM/DD",$G190&lt;&gt;""),申込書!$K$22,"")</f>
        <v/>
      </c>
      <c r="CR190" s="369" t="str">
        <f>IF(CQ190="","",IF(INDEX('コンテンツ＆備考マスタ'!$H:$J,MATCH(学校情報!CQ$3,'コンテンツ＆備考マスタ'!$H:$H,0),3)="●",IF(AND(CQ190&lt;&gt;"",ISNUMBER(申込書!$AC$22)=TRUE,申込書!$C$57&lt;&gt;"▼プルダウンより選択してください",申込書!$C$57&lt;&gt;""),申込書!$AC$22,""),"-"))</f>
        <v/>
      </c>
      <c r="CS190" s="369"/>
      <c r="CT190" s="369"/>
      <c r="CU190" s="369" t="str">
        <f>IF(AND(申込書!$C$57&lt;&gt;"▼プルダウンより選択してください",申込書!$C$57&lt;&gt;"",$G190&lt;&gt;"",申込書!$V$57="特定学年のみ"),"申し込みする","")</f>
        <v/>
      </c>
      <c r="CV190" s="371"/>
      <c r="CW190" s="372"/>
      <c r="CX190" s="373" t="str">
        <f>IF(AND(申込書!$C$58&lt;&gt;"▼プルダウンより選択してください",申込書!$C$58&lt;&gt;"",申込書!$K$22&lt;&gt;"YYYY/MM/DD",$G190&lt;&gt;""),申込書!$K$22,"")</f>
        <v/>
      </c>
      <c r="CY190" s="369" t="str">
        <f>IF(CX190="","",IF(INDEX('コンテンツ＆備考マスタ'!$H:$J,MATCH(学校情報!CX$3,'コンテンツ＆備考マスタ'!$H:$H,0),3)="●",IF(AND(CX190&lt;&gt;"",ISNUMBER(申込書!$AC$22)=TRUE,申込書!$C$58&lt;&gt;"▼プルダウンより選択してください",申込書!$C$58&lt;&gt;""),申込書!$AC$22,""),"-"))</f>
        <v/>
      </c>
      <c r="CZ190" s="369"/>
      <c r="DA190" s="369"/>
      <c r="DB190" s="369" t="str">
        <f>IF(AND(申込書!$C$58&lt;&gt;"▼プルダウンより選択してください",申込書!$C$58&lt;&gt;"",$G190&lt;&gt;"",申込書!$V$58="特定学年のみ"),"申し込みする","")</f>
        <v/>
      </c>
      <c r="DC190" s="371"/>
      <c r="DD190" s="372"/>
      <c r="DE190" s="373" t="str">
        <f>IF(AND(申込書!$C$59&lt;&gt;"▼プルダウンより選択してください",申込書!$C$59&lt;&gt;"",申込書!$K$22&lt;&gt;"YYYY/MM/DD",$G190&lt;&gt;""),申込書!$K$22,"")</f>
        <v/>
      </c>
      <c r="DF190" s="369" t="str">
        <f>IF(DE190="","",IF(INDEX('コンテンツ＆備考マスタ'!$H:$J,MATCH(学校情報!DE$3,'コンテンツ＆備考マスタ'!$H:$H,0),3)="●",IF(AND(DE190&lt;&gt;"",ISNUMBER(申込書!$AC$22)=TRUE,申込書!$C$59&lt;&gt;"▼プルダウンより選択してください",申込書!$C$59&lt;&gt;""),申込書!$AC$22,""),"-"))</f>
        <v/>
      </c>
      <c r="DG190" s="369"/>
      <c r="DH190" s="369"/>
      <c r="DI190" s="369" t="str">
        <f>IF(AND(申込書!$C$59&lt;&gt;"▼プルダウンより選択してください",申込書!$C$59&lt;&gt;"",$G190&lt;&gt;"",申込書!$V$59="特定学年のみ"),"申し込みする","")</f>
        <v/>
      </c>
      <c r="DJ190" s="371"/>
      <c r="DK190" s="372"/>
      <c r="DL190" s="373" t="str">
        <f>IF(AND(申込書!$C$60&lt;&gt;"▼プルダウンより選択してください",申込書!$C$60&lt;&gt;"",申込書!$K$22&lt;&gt;"YYYY/MM/DD",$G190&lt;&gt;""),申込書!$K$22,"")</f>
        <v/>
      </c>
      <c r="DM190" s="369" t="str">
        <f>IF(DL190="","",IF(INDEX('コンテンツ＆備考マスタ'!$H:$J,MATCH(学校情報!DL$3,'コンテンツ＆備考マスタ'!$H:$H,0),3)="●",IF(AND(DL190&lt;&gt;"",ISNUMBER(申込書!$AC$22)=TRUE,申込書!$C$60&lt;&gt;"▼プルダウンより選択してください",申込書!$C$60&lt;&gt;""),申込書!$AC$22,""),"-"))</f>
        <v/>
      </c>
      <c r="DN190" s="369"/>
      <c r="DO190" s="369"/>
      <c r="DP190" s="369" t="str">
        <f>IF(AND(申込書!$C$60&lt;&gt;"▼プルダウンより選択してください",申込書!$C$60&lt;&gt;"",$G190&lt;&gt;"",申込書!$V$60="特定学年のみ"),"申し込みする","")</f>
        <v/>
      </c>
      <c r="DQ190" s="371"/>
      <c r="DR190" s="372"/>
      <c r="DS190" s="373" t="str">
        <f>IF(AND(申込書!$C$61&lt;&gt;"▼プルダウンより選択してください",申込書!$C$61&lt;&gt;"",申込書!$K$22&lt;&gt;"YYYY/MM/DD",$G190&lt;&gt;""),申込書!$K$22,"")</f>
        <v/>
      </c>
      <c r="DT190" s="369" t="str">
        <f>IF(DS190="","",IF(INDEX('コンテンツ＆備考マスタ'!$H:$J,MATCH(学校情報!DS$3,'コンテンツ＆備考マスタ'!$H:$H,0),3)="●",IF(AND(DS190&lt;&gt;"",ISNUMBER(申込書!$AC$22)=TRUE,申込書!$C$61&lt;&gt;"▼プルダウンより選択してください",申込書!$C$61&lt;&gt;""),申込書!$AC$22,""),"-"))</f>
        <v/>
      </c>
      <c r="DU190" s="369"/>
      <c r="DV190" s="369"/>
      <c r="DW190" s="369" t="str">
        <f>IF(AND(申込書!$C$61&lt;&gt;"▼プルダウンより選択してください",申込書!$C$61&lt;&gt;"",$G190&lt;&gt;"",申込書!$V$61="特定学年のみ"),"申し込みする","")</f>
        <v/>
      </c>
      <c r="DX190" s="371"/>
      <c r="DY190" s="372"/>
      <c r="DZ190" s="373" t="str">
        <f>IF(AND(申込書!$C$62&lt;&gt;"▼プルダウンより選択してください",申込書!$C$62&lt;&gt;"",申込書!$K$22&lt;&gt;"YYYY/MM/DD",$G190&lt;&gt;""),申込書!$K$22,"")</f>
        <v/>
      </c>
      <c r="EA190" s="369" t="str">
        <f>IF(DZ190="","",IF(INDEX('コンテンツ＆備考マスタ'!$H:$J,MATCH(学校情報!DZ$3,'コンテンツ＆備考マスタ'!$H:$H,0),3)="●",IF(AND(DZ190&lt;&gt;"",ISNUMBER(申込書!$AC$22)=TRUE,申込書!$C$62&lt;&gt;"▼プルダウンより選択してください",申込書!$C$62&lt;&gt;""),申込書!$AC$22,""),"-"))</f>
        <v/>
      </c>
      <c r="EB190" s="369"/>
      <c r="EC190" s="369"/>
      <c r="ED190" s="370" t="str">
        <f>IF(AND(申込書!$C$62&lt;&gt;"▼プルダウンより選択してください",申込書!$C$62&lt;&gt;"",$G190&lt;&gt;"",申込書!$V$62="特定学年のみ"),"申し込みする","")</f>
        <v/>
      </c>
      <c r="EE190" s="371"/>
      <c r="EF190" s="372"/>
      <c r="EG190" s="373" t="str">
        <f>IF(AND(申込書!$C$63&lt;&gt;"▼プルダウンより選択してください",申込書!$C$63&lt;&gt;"",申込書!$K$22&lt;&gt;"YYYY/MM/DD",$G190&lt;&gt;""),申込書!$K$22,"")</f>
        <v/>
      </c>
      <c r="EH190" s="369" t="str">
        <f>IF(EG190="","",IF(INDEX('コンテンツ＆備考マスタ'!$H:$J,MATCH(学校情報!EG$3,'コンテンツ＆備考マスタ'!$H:$H,0),3)="●",IF(AND(EG190&lt;&gt;"",ISNUMBER(申込書!$AC$22)=TRUE,申込書!$C$63&lt;&gt;"▼プルダウンより選択してください",申込書!$C$63&lt;&gt;""),申込書!$AC$22,""),"-"))</f>
        <v/>
      </c>
      <c r="EI190" s="369"/>
      <c r="EJ190" s="369"/>
      <c r="EK190" s="370" t="str">
        <f>IF(AND(申込書!$C$63&lt;&gt;"▼プルダウンより選択してください",申込書!$C$63&lt;&gt;"",$G190&lt;&gt;"",申込書!$V$63="特定学年のみ"),"申し込みする","")</f>
        <v/>
      </c>
      <c r="EL190" s="371"/>
      <c r="EM190" s="372"/>
      <c r="EN190" s="373" t="str">
        <f>IF(AND(申込書!$C$64&lt;&gt;"▼プルダウンより選択してください",申込書!$C$64&lt;&gt;"",申込書!$K$22&lt;&gt;"YYYY/MM/DD",$G190&lt;&gt;""),申込書!$K$22,"")</f>
        <v/>
      </c>
      <c r="EO190" s="369" t="str">
        <f>IF(EN190="","",IF(INDEX('コンテンツ＆備考マスタ'!$H:$J,MATCH(学校情報!EN$3,'コンテンツ＆備考マスタ'!$H:$H,0),3)="●",IF(AND(EN190&lt;&gt;"",ISNUMBER(申込書!$AC$22)=TRUE,申込書!$C$64&lt;&gt;"▼プルダウンより選択してください",申込書!$C$64&lt;&gt;""),申込書!$AC$22,""),"-"))</f>
        <v/>
      </c>
      <c r="EP190" s="369"/>
      <c r="EQ190" s="369"/>
      <c r="ER190" s="370" t="str">
        <f>IF(AND(申込書!$C$64&lt;&gt;"▼プルダウンより選択してください",申込書!$C$64&lt;&gt;"",$G190&lt;&gt;"",申込書!$V$64="特定学年のみ"),"申し込みする","")</f>
        <v/>
      </c>
      <c r="ES190" s="371"/>
      <c r="ET190" s="372"/>
      <c r="EU190" s="373" t="str">
        <f>IF(AND(申込書!$C$65&lt;&gt;"▼プルダウンより選択してください",申込書!$C$65&lt;&gt;"",申込書!$K$22&lt;&gt;"YYYY/MM/DD",$G190&lt;&gt;""),申込書!$K$22,"")</f>
        <v/>
      </c>
      <c r="EV190" s="369" t="str">
        <f>IF(EU190="","",IF(INDEX('コンテンツ＆備考マスタ'!$H:$J,MATCH(学校情報!EU$3,'コンテンツ＆備考マスタ'!$H:$H,0),3)="●",IF(AND(EU190&lt;&gt;"",ISNUMBER(申込書!$AC$22)=TRUE,申込書!$C$65&lt;&gt;"▼プルダウンより選択してください",申込書!$C$65&lt;&gt;""),申込書!$AC$22,""),"-"))</f>
        <v/>
      </c>
      <c r="EW190" s="369"/>
      <c r="EX190" s="369"/>
      <c r="EY190" s="370" t="str">
        <f>IF(AND(申込書!$C$65&lt;&gt;"▼プルダウンより選択してください",申込書!$C$65&lt;&gt;"",$G190&lt;&gt;"",申込書!$V$65="特定学年のみ"),"申し込みする","")</f>
        <v/>
      </c>
      <c r="EZ190" s="371"/>
      <c r="FA190" s="372"/>
      <c r="FB190" s="373" t="str">
        <f>IF(AND(申込書!$C$66&lt;&gt;"▼プルダウンより選択してください",申込書!$C$66&lt;&gt;"",申込書!$K$22&lt;&gt;"YYYY/MM/DD",$G190&lt;&gt;""),申込書!$K$22,"")</f>
        <v/>
      </c>
      <c r="FC190" s="369" t="str">
        <f>IF(FB190="","",IF(INDEX('コンテンツ＆備考マスタ'!$H:$J,MATCH(学校情報!FB$3,'コンテンツ＆備考マスタ'!$H:$H,0),3)="●",IF(AND(FB190&lt;&gt;"",ISNUMBER(申込書!$AC$22)=TRUE,申込書!$C$66&lt;&gt;"▼プルダウンより選択してください",申込書!$C$66&lt;&gt;""),申込書!$AC$22,""),"-"))</f>
        <v/>
      </c>
      <c r="FD190" s="369"/>
      <c r="FE190" s="369"/>
      <c r="FF190" s="370" t="str">
        <f>IF(AND(申込書!$C$66&lt;&gt;"▼プルダウンより選択してください",申込書!$C$66&lt;&gt;"",$G190&lt;&gt;"",申込書!$V$66="特定学年のみ"),"申し込みする","")</f>
        <v/>
      </c>
      <c r="FG190" s="371"/>
      <c r="FH190" s="372"/>
      <c r="FI190" s="373" t="str">
        <f>IF(AND(申込書!$C$67&lt;&gt;"▼プルダウンより選択してください",申込書!$C$67&lt;&gt;"",申込書!$K$22&lt;&gt;"YYYY/MM/DD",$G190&lt;&gt;""),申込書!$K$22,"")</f>
        <v/>
      </c>
      <c r="FJ190" s="369" t="str">
        <f>IF(FI190="","",IF(INDEX('コンテンツ＆備考マスタ'!$H:$J,MATCH(学校情報!FI$3,'コンテンツ＆備考マスタ'!$H:$H,0),3)="●",IF(AND(FI190&lt;&gt;"",ISNUMBER(申込書!$AC$22)=TRUE,申込書!$C$67&lt;&gt;"▼プルダウンより選択してください",申込書!$C$67&lt;&gt;""),申込書!$AC$22,""),"-"))</f>
        <v/>
      </c>
      <c r="FK190" s="369"/>
      <c r="FL190" s="369"/>
      <c r="FM190" s="370" t="str">
        <f>IF(AND(申込書!$C$67&lt;&gt;"▼プルダウンより選択してください",申込書!$C$67&lt;&gt;"",$G190&lt;&gt;"",申込書!$V$67="特定学年のみ"),"申し込みする","")</f>
        <v/>
      </c>
      <c r="FN190" s="371"/>
      <c r="FO190" s="372"/>
      <c r="FP190" s="373" t="str">
        <f>IF(AND(申込書!$C$68&lt;&gt;"▼プルダウンより選択してください",申込書!$C$68&lt;&gt;"",申込書!$K$22&lt;&gt;"YYYY/MM/DD",$G190&lt;&gt;""),申込書!$K$22,"")</f>
        <v/>
      </c>
      <c r="FQ190" s="369" t="str">
        <f>IF(FP190="","",IF(INDEX('コンテンツ＆備考マスタ'!$H:$J,MATCH(学校情報!FP$3,'コンテンツ＆備考マスタ'!$H:$H,0),3)="●",IF(AND(FP190&lt;&gt;"",ISNUMBER(申込書!$AC$22)=TRUE,申込書!$C$68&lt;&gt;"▼プルダウンより選択してください",申込書!$C$68&lt;&gt;""),申込書!$AC$22,""),"-"))</f>
        <v/>
      </c>
      <c r="FR190" s="369"/>
      <c r="FS190" s="369"/>
      <c r="FT190" s="370" t="str">
        <f>IF(AND(申込書!$C$68&lt;&gt;"▼プルダウンより選択してください",申込書!$C$68&lt;&gt;"",$G190&lt;&gt;"",申込書!$V$68="特定学年のみ"),"申し込みする","")</f>
        <v/>
      </c>
      <c r="FU190" s="371"/>
      <c r="FV190" s="372"/>
      <c r="FW190" s="373" t="str">
        <f>IF(AND(申込書!$C$69&lt;&gt;"▼プルダウンより選択してください",申込書!$C$69&lt;&gt;"",申込書!$K$22&lt;&gt;"YYYY/MM/DD",$G190&lt;&gt;""),申込書!$K$22,"")</f>
        <v/>
      </c>
      <c r="FX190" s="369" t="str">
        <f>IF(FW190="","",IF(INDEX('コンテンツ＆備考マスタ'!$H:$J,MATCH(学校情報!FW$3,'コンテンツ＆備考マスタ'!$H:$H,0),3)="●",IF(AND(FW190&lt;&gt;"",ISNUMBER(申込書!$AC$22)=TRUE,申込書!$C$69&lt;&gt;"▼プルダウンより選択してください",申込書!$C$69&lt;&gt;""),申込書!$AC$22,""),"-"))</f>
        <v/>
      </c>
      <c r="FY190" s="369"/>
      <c r="FZ190" s="369"/>
      <c r="GA190" s="370" t="str">
        <f>IF(AND(申込書!$C$69&lt;&gt;"▼プルダウンより選択してください",申込書!$C$69&lt;&gt;"",$G190&lt;&gt;"",申込書!$V$69="特定学年のみ"),"申し込みする","")</f>
        <v/>
      </c>
      <c r="GB190" s="371"/>
      <c r="GC190" s="372"/>
      <c r="GD190" s="373" t="str">
        <f>IF(AND(申込書!$C$70&lt;&gt;"▼プルダウンより選択してください",申込書!$C$70&lt;&gt;"",申込書!$K$22&lt;&gt;"YYYY/MM/DD",$G190&lt;&gt;""),申込書!$K$22,"")</f>
        <v/>
      </c>
      <c r="GE190" s="369" t="str">
        <f>IF(GD190="","",IF(INDEX('コンテンツ＆備考マスタ'!$H:$J,MATCH(学校情報!GD$3,'コンテンツ＆備考マスタ'!$H:$H,0),3)="●",IF(AND(GD190&lt;&gt;"",ISNUMBER(申込書!$AC$22)=TRUE,申込書!$C$70&lt;&gt;"▼プルダウンより選択してください",申込書!$C$70&lt;&gt;""),申込書!$AC$22,""),"-"))</f>
        <v/>
      </c>
      <c r="GF190" s="369"/>
      <c r="GG190" s="369"/>
      <c r="GH190" s="370" t="str">
        <f>IF(AND(申込書!$C$70&lt;&gt;"▼プルダウンより選択してください",申込書!$C$70&lt;&gt;"",$G190&lt;&gt;"",申込書!$V$70="特定学年のみ"),"申し込みする","")</f>
        <v/>
      </c>
      <c r="GI190" s="371"/>
      <c r="GJ190" s="372"/>
      <c r="GK190" s="373" t="str">
        <f>IF(AND(申込書!$C$71&lt;&gt;"▼プルダウンより選択してください",申込書!$C$71&lt;&gt;"",申込書!$K$22&lt;&gt;"YYYY/MM/DD",$G190&lt;&gt;""),申込書!$K$22,"")</f>
        <v/>
      </c>
      <c r="GL190" s="369" t="str">
        <f>IF(GK190="","",IF(INDEX('コンテンツ＆備考マスタ'!$H:$J,MATCH(学校情報!GK$3,'コンテンツ＆備考マスタ'!$H:$H,0),3)="●",IF(AND(GK190&lt;&gt;"",ISNUMBER(申込書!$AC$22)=TRUE,申込書!$C$71&lt;&gt;"▼プルダウンより選択してください",申込書!$C$71&lt;&gt;""),申込書!$AC$22,""),"-"))</f>
        <v/>
      </c>
      <c r="GM190" s="369"/>
      <c r="GN190" s="369"/>
      <c r="GO190" s="370" t="str">
        <f>IF(AND(申込書!$C$71&lt;&gt;"▼プルダウンより選択してください",申込書!$C$71&lt;&gt;"",$G190&lt;&gt;"",申込書!$V$71="特定学年のみ"),"申し込みする","")</f>
        <v/>
      </c>
      <c r="GP190" s="371"/>
      <c r="GQ190" s="372"/>
      <c r="GR190" s="373" t="str">
        <f>IF(AND(申込書!$C$72&lt;&gt;"▼プルダウンより選択してください",申込書!$C$72&lt;&gt;"",申込書!$K$22&lt;&gt;"YYYY/MM/DD",$G190&lt;&gt;""),申込書!$K$22,"")</f>
        <v/>
      </c>
      <c r="GS190" s="369" t="str">
        <f>IF(GR190="","",IF(INDEX('コンテンツ＆備考マスタ'!$H:$J,MATCH(学校情報!GR$3,'コンテンツ＆備考マスタ'!$H:$H,0),3)="●",IF(AND(GR190&lt;&gt;"",ISNUMBER(申込書!$AC$22)=TRUE,申込書!$C$72&lt;&gt;"▼プルダウンより選択してください",申込書!$C$72&lt;&gt;""),申込書!$AC$22,""),"-"))</f>
        <v/>
      </c>
      <c r="GT190" s="369"/>
      <c r="GU190" s="369"/>
      <c r="GV190" s="370" t="str">
        <f>IF(AND(申込書!$C$72&lt;&gt;"▼プルダウンより選択してください",申込書!$C$72&lt;&gt;"",$G190&lt;&gt;"",申込書!$V$72="特定学年のみ"),"申し込みする","")</f>
        <v/>
      </c>
      <c r="GW190" s="371"/>
      <c r="GX190" s="372"/>
      <c r="GY190" s="373" t="str">
        <f>IF(AND(申込書!$C$73&lt;&gt;"▼プルダウンより選択してください",申込書!$C$73&lt;&gt;"",申込書!$K$22&lt;&gt;"YYYY/MM/DD",$G190&lt;&gt;""),申込書!$K$22,"")</f>
        <v/>
      </c>
      <c r="GZ190" s="369" t="str">
        <f>IF(GY190="","",IF(INDEX('コンテンツ＆備考マスタ'!$H:$J,MATCH(学校情報!GY$3,'コンテンツ＆備考マスタ'!$H:$H,0),3)="●",IF(AND(GY190&lt;&gt;"",ISNUMBER(申込書!$AC$22)=TRUE,申込書!$C$73&lt;&gt;"▼プルダウンより選択してください",申込書!$C$73&lt;&gt;""),申込書!$AC$22,""),"-"))</f>
        <v/>
      </c>
      <c r="HA190" s="369"/>
      <c r="HB190" s="369"/>
      <c r="HC190" s="370" t="str">
        <f>IF(AND(申込書!$C$73&lt;&gt;"▼プルダウンより選択してください",申込書!$C$73&lt;&gt;"",$G190&lt;&gt;"",申込書!$V$73="特定学年のみ"),"申し込みする","")</f>
        <v/>
      </c>
      <c r="HD190" s="371"/>
      <c r="HE190" s="372"/>
      <c r="HF190" s="373" t="str">
        <f>IF(AND(申込書!$C$74&lt;&gt;"▼プルダウンより選択してください",申込書!$C$74&lt;&gt;"",申込書!$K$22&lt;&gt;"YYYY/MM/DD",$G190&lt;&gt;""),申込書!$K$22,"")</f>
        <v/>
      </c>
      <c r="HG190" s="369" t="str">
        <f>IF(HF190="","",IF(INDEX('コンテンツ＆備考マスタ'!$H:$J,MATCH(学校情報!HF$3,'コンテンツ＆備考マスタ'!$H:$H,0),3)="●",IF(AND(HF190&lt;&gt;"",ISNUMBER(申込書!$AC$22)=TRUE,申込書!$C$74&lt;&gt;"▼プルダウンより選択してください",申込書!$C$74&lt;&gt;""),申込書!$AC$22,""),"-"))</f>
        <v/>
      </c>
      <c r="HH190" s="369"/>
      <c r="HI190" s="369"/>
      <c r="HJ190" s="370" t="str">
        <f>IF(AND(申込書!$C$74&lt;&gt;"▼プルダウンより選択してください",申込書!$C$74&lt;&gt;"",$G190&lt;&gt;"",申込書!$V$74="特定学年のみ"),"申し込みする","")</f>
        <v/>
      </c>
      <c r="HK190" s="371"/>
      <c r="HL190" s="372"/>
      <c r="HM190" s="373" t="str">
        <f>IF(AND(申込書!$C$75&lt;&gt;"▼プルダウンより選択してください",申込書!$C$75&lt;&gt;"",申込書!$K$22&lt;&gt;"YYYY/MM/DD",$G190&lt;&gt;""),申込書!$K$22,"")</f>
        <v/>
      </c>
      <c r="HN190" s="369" t="str">
        <f>IF(HM190="","",IF(INDEX('コンテンツ＆備考マスタ'!$H:$J,MATCH(学校情報!HM$3,'コンテンツ＆備考マスタ'!$H:$H,0),3)="●",IF(AND(HM190&lt;&gt;"",ISNUMBER(申込書!$AC$22)=TRUE,申込書!$C$75&lt;&gt;"▼プルダウンより選択してください",申込書!$C$75&lt;&gt;""),申込書!$AC$22,""),"-"))</f>
        <v/>
      </c>
      <c r="HO190" s="369"/>
      <c r="HP190" s="369"/>
      <c r="HQ190" s="370" t="str">
        <f>IF(AND(申込書!$C$75&lt;&gt;"▼プルダウンより選択してください",申込書!$C$75&lt;&gt;"",$G190&lt;&gt;"",申込書!$V$75="特定学年のみ"),"申し込みする","")</f>
        <v/>
      </c>
      <c r="HR190" s="371"/>
      <c r="HS190" s="371"/>
      <c r="HT190" s="374" t="str">
        <f>IF(AND(申込書!$C$76&lt;&gt;"▼プルダウンより選択してください",申込書!$C$76&lt;&gt;"",申込書!$K$22&lt;&gt;"YYYY/MM/DD",$G190&lt;&gt;""),申込書!$K$22,"")</f>
        <v/>
      </c>
      <c r="HU190" s="369" t="str">
        <f>IF(HT190="","",IF(INDEX('コンテンツ＆備考マスタ'!$H:$J,MATCH(学校情報!HT$3,'コンテンツ＆備考マスタ'!$H:$H,0),3)="●",IF(AND(HT190&lt;&gt;"",ISNUMBER(申込書!$AC$22)=TRUE,申込書!$C$76&lt;&gt;"▼プルダウンより選択してください",申込書!$C$76&lt;&gt;""),申込書!$AC$22,""),"-"))</f>
        <v/>
      </c>
      <c r="HV190" s="369"/>
      <c r="HW190" s="369"/>
      <c r="HX190" s="370" t="str">
        <f>IF(AND(申込書!$C$76&lt;&gt;"▼プルダウンより選択してください",申込書!$C$76&lt;&gt;"",$G190&lt;&gt;"",申込書!$V$76="特定学年のみ"),"申し込みする","")</f>
        <v/>
      </c>
      <c r="HY190" s="371"/>
      <c r="HZ190" s="372"/>
      <c r="IA190" s="69"/>
    </row>
    <row r="191" spans="2:235" ht="26.85" hidden="1" customHeight="1" outlineLevel="1">
      <c r="B191" s="365">
        <f t="shared" si="6"/>
        <v>186</v>
      </c>
      <c r="C191" s="55"/>
      <c r="D191" s="56"/>
      <c r="E191" s="154"/>
      <c r="F191" s="57"/>
      <c r="G191" s="58"/>
      <c r="H191" s="59"/>
      <c r="I191" s="60"/>
      <c r="J191" s="61"/>
      <c r="K191" s="366" t="str">
        <f t="shared" si="7"/>
        <v/>
      </c>
      <c r="L191" s="62"/>
      <c r="M191" s="322"/>
      <c r="N191" s="63"/>
      <c r="O191" s="64"/>
      <c r="P191" s="367" t="str">
        <f t="shared" si="8"/>
        <v/>
      </c>
      <c r="Q191" s="65"/>
      <c r="R191" s="66"/>
      <c r="S191" s="67"/>
      <c r="T191" s="68"/>
      <c r="U191" s="68"/>
      <c r="V191" s="68"/>
      <c r="W191" s="66"/>
      <c r="X191" s="281"/>
      <c r="Y191" s="368" t="str">
        <f>IF(AND(申込書!$C$47&lt;&gt;"▼プルダウンより選択してください",申込書!$C$47&lt;&gt;"",申込書!$K$22&lt;&gt;"YYYY/MM/DD",$G191&lt;&gt;""),申込書!$K$22,"")</f>
        <v/>
      </c>
      <c r="Z191" s="369" t="str">
        <f>IF(Y191="","",IF(INDEX('コンテンツ＆備考マスタ'!$H:$J,MATCH(学校情報!Y$3,'コンテンツ＆備考マスタ'!$H:$H,0),3)="●",IF(AND(Y191&lt;&gt;"",ISNUMBER(申込書!$AC$22)=TRUE,申込書!$C$47&lt;&gt;"▼プルダウンより選択してください",申込書!$C$47&lt;&gt;""),申込書!$AC$22,""),"-"))</f>
        <v/>
      </c>
      <c r="AA191" s="369"/>
      <c r="AB191" s="369"/>
      <c r="AC191" s="370" t="str">
        <f>IF(AND(申込書!$C$47&lt;&gt;"▼プルダウンより選択してください",申込書!$C$47&lt;&gt;"",$G191&lt;&gt;"",申込書!$V$47="特定学年のみ"),"申し込みする","")</f>
        <v/>
      </c>
      <c r="AD191" s="371"/>
      <c r="AE191" s="372"/>
      <c r="AF191" s="373" t="str">
        <f>IF(AND(申込書!$C$48&lt;&gt;"▼プルダウンより選択してください",申込書!$C$48&lt;&gt;"",申込書!$K$22&lt;&gt;"YYYY/MM/DD",$G191&lt;&gt;""),申込書!$K$22,"")</f>
        <v/>
      </c>
      <c r="AG191" s="369" t="str">
        <f>IF(AF191="","",IF(INDEX('コンテンツ＆備考マスタ'!$H:$J,MATCH(学校情報!AF$3,'コンテンツ＆備考マスタ'!$H:$H,0),3)="●",IF(AND(AF191&lt;&gt;"",ISNUMBER(申込書!$AC$22)=TRUE,申込書!$C$48&lt;&gt;"▼プルダウンより選択してください",申込書!$C$48&lt;&gt;""),申込書!$AC$22,""),"-"))</f>
        <v/>
      </c>
      <c r="AH191" s="369"/>
      <c r="AI191" s="369"/>
      <c r="AJ191" s="370" t="str">
        <f>IF(AND(申込書!$C$48&lt;&gt;"▼プルダウンより選択してください",申込書!$C$48&lt;&gt;"",$G191&lt;&gt;"",申込書!$V$48="特定学年のみ"),"申し込みする","")</f>
        <v/>
      </c>
      <c r="AK191" s="371"/>
      <c r="AL191" s="372"/>
      <c r="AM191" s="373" t="str">
        <f>IF(AND(申込書!$C$49&lt;&gt;"▼プルダウンより選択してください",申込書!$C$49&lt;&gt;"",申込書!$K$22&lt;&gt;"YYYY/MM/DD",$G191&lt;&gt;""),申込書!$K$22,"")</f>
        <v/>
      </c>
      <c r="AN191" s="369" t="str">
        <f>IF(AM191="","",IF(INDEX('コンテンツ＆備考マスタ'!$H:$J,MATCH(学校情報!AM$3,'コンテンツ＆備考マスタ'!$H:$H,0),3)="●",IF(AND(AM191&lt;&gt;"",ISNUMBER(申込書!$AC$22)=TRUE,申込書!$C$49&lt;&gt;"▼プルダウンより選択してください",申込書!$C$49&lt;&gt;""),申込書!$AC$22,""),"-"))</f>
        <v/>
      </c>
      <c r="AO191" s="369"/>
      <c r="AP191" s="369"/>
      <c r="AQ191" s="370" t="str">
        <f>IF(AND(申込書!$C$49&lt;&gt;"▼プルダウンより選択してください",申込書!$C$49&lt;&gt;"",$G191&lt;&gt;"",申込書!$V$49="特定学年のみ"),"申し込みする","")</f>
        <v/>
      </c>
      <c r="AR191" s="371"/>
      <c r="AS191" s="372"/>
      <c r="AT191" s="373" t="str">
        <f>IF(AND(申込書!$C$50&lt;&gt;"▼プルダウンより選択してください",申込書!$C$50&lt;&gt;"",申込書!$K$22&lt;&gt;"YYYY/MM/DD",$G191&lt;&gt;""),申込書!$K$22,"")</f>
        <v/>
      </c>
      <c r="AU191" s="369" t="str">
        <f>IF(AT191="","",IF(INDEX('コンテンツ＆備考マスタ'!$H:$J,MATCH(学校情報!AT$3,'コンテンツ＆備考マスタ'!$H:$H,0),3)="●",IF(AND(AT191&lt;&gt;"",ISNUMBER(申込書!$AC$22)=TRUE,申込書!$C$50&lt;&gt;"▼プルダウンより選択してください",申込書!$C$50&lt;&gt;""),申込書!$AC$22,""),"-"))</f>
        <v/>
      </c>
      <c r="AV191" s="369"/>
      <c r="AW191" s="369"/>
      <c r="AX191" s="370" t="str">
        <f>IF(AND(申込書!$C$50&lt;&gt;"▼プルダウンより選択してください",申込書!$C$50&lt;&gt;"",$G191&lt;&gt;"",申込書!$V$50="特定学年のみ"),"申し込みする","")</f>
        <v/>
      </c>
      <c r="AY191" s="371"/>
      <c r="AZ191" s="372"/>
      <c r="BA191" s="373" t="str">
        <f>IF(AND(申込書!$C$51&lt;&gt;"▼プルダウンより選択してください",申込書!$C$51&lt;&gt;"",申込書!$K$22&lt;&gt;"YYYY/MM/DD",$G191&lt;&gt;""),申込書!$K$22,"")</f>
        <v/>
      </c>
      <c r="BB191" s="369" t="str">
        <f>IF(BA191="","",IF(INDEX('コンテンツ＆備考マスタ'!$H:$J,MATCH(学校情報!BA$3,'コンテンツ＆備考マスタ'!$H:$H,0),3)="●",IF(AND(BA191&lt;&gt;"",ISNUMBER(申込書!$AC$22)=TRUE,申込書!$C$51&lt;&gt;"▼プルダウンより選択してください",申込書!$C$51&lt;&gt;""),申込書!$AC$22,""),"-"))</f>
        <v/>
      </c>
      <c r="BC191" s="369"/>
      <c r="BD191" s="369"/>
      <c r="BE191" s="370" t="str">
        <f>IF(AND(申込書!$C$51&lt;&gt;"▼プルダウンより選択してください",申込書!$C$51&lt;&gt;"",$G191&lt;&gt;"",申込書!$V$51="特定学年のみ"),"申し込みする","")</f>
        <v/>
      </c>
      <c r="BF191" s="371"/>
      <c r="BG191" s="372"/>
      <c r="BH191" s="373" t="str">
        <f>IF(AND(申込書!$C$52&lt;&gt;"▼プルダウンより選択してください",申込書!$C$52&lt;&gt;"",申込書!$K$22&lt;&gt;"YYYY/MM/DD",$G191&lt;&gt;""),申込書!$K$22,"")</f>
        <v/>
      </c>
      <c r="BI191" s="369" t="str">
        <f>IF(BH191="","",IF(INDEX('コンテンツ＆備考マスタ'!$H:$J,MATCH(学校情報!BH$3,'コンテンツ＆備考マスタ'!$H:$H,0),3)="●",IF(AND(BH191&lt;&gt;"",ISNUMBER(申込書!$AC$22)=TRUE,申込書!$C$52&lt;&gt;"▼プルダウンより選択してください",申込書!$C$52&lt;&gt;""),申込書!$AC$22,""),"-"))</f>
        <v/>
      </c>
      <c r="BJ191" s="369"/>
      <c r="BK191" s="369"/>
      <c r="BL191" s="370" t="str">
        <f>IF(AND(申込書!$C$52&lt;&gt;"▼プルダウンより選択してください",申込書!$C$52&lt;&gt;"",$G191&lt;&gt;"",申込書!$V$52="特定学年のみ"),"申し込みする","")</f>
        <v/>
      </c>
      <c r="BM191" s="371"/>
      <c r="BN191" s="372"/>
      <c r="BO191" s="373" t="str">
        <f>IF(AND(申込書!$C$53&lt;&gt;"▼プルダウンより選択してください",申込書!$C$53&lt;&gt;"",申込書!$K$22&lt;&gt;"YYYY/MM/DD",$G191&lt;&gt;""),申込書!$K$22,"")</f>
        <v/>
      </c>
      <c r="BP191" s="369" t="str">
        <f>IF(BO191="","",IF(INDEX('コンテンツ＆備考マスタ'!$H:$J,MATCH(学校情報!BO$3,'コンテンツ＆備考マスタ'!$H:$H,0),3)="●",IF(AND(BO191&lt;&gt;"",ISNUMBER(申込書!$AC$22)=TRUE,申込書!$C$53&lt;&gt;"▼プルダウンより選択してください",申込書!$C$53&lt;&gt;""),申込書!$AC$22,""),"-"))</f>
        <v/>
      </c>
      <c r="BQ191" s="369"/>
      <c r="BR191" s="369"/>
      <c r="BS191" s="370" t="str">
        <f>IF(AND(申込書!$C$53&lt;&gt;"▼プルダウンより選択してください",申込書!$C$53&lt;&gt;"",$G191&lt;&gt;"",申込書!$V$53="特定学年のみ"),"申し込みする","")</f>
        <v/>
      </c>
      <c r="BT191" s="371"/>
      <c r="BU191" s="372"/>
      <c r="BV191" s="373" t="str">
        <f>IF(AND(申込書!$C$54&lt;&gt;"▼プルダウンより選択してください",申込書!$C$54&lt;&gt;"",申込書!$K$22&lt;&gt;"YYYY/MM/DD",$G191&lt;&gt;""),申込書!$K$22,"")</f>
        <v/>
      </c>
      <c r="BW191" s="369" t="str">
        <f>IF(BV191="","",IF(INDEX('コンテンツ＆備考マスタ'!$H:$J,MATCH(学校情報!BV$3,'コンテンツ＆備考マスタ'!$H:$H,0),3)="●",IF(AND(BV191&lt;&gt;"",ISNUMBER(申込書!$AC$22)=TRUE,申込書!$C$54&lt;&gt;"▼プルダウンより選択してください",申込書!$C$54&lt;&gt;""),申込書!$AC$22,""),"-"))</f>
        <v/>
      </c>
      <c r="BX191" s="369"/>
      <c r="BY191" s="369"/>
      <c r="BZ191" s="370" t="str">
        <f>IF(AND(申込書!$C$54&lt;&gt;"▼プルダウンより選択してください",申込書!$C$54&lt;&gt;"",$G191&lt;&gt;"",申込書!$V$54="特定学年のみ"),"申し込みする","")</f>
        <v/>
      </c>
      <c r="CA191" s="371"/>
      <c r="CB191" s="372"/>
      <c r="CC191" s="373" t="str">
        <f>IF(AND(申込書!$C$55&lt;&gt;"▼プルダウンより選択してください",申込書!$C$55&lt;&gt;"",申込書!$K$22&lt;&gt;"YYYY/MM/DD",$G191&lt;&gt;""),申込書!$K$22,"")</f>
        <v/>
      </c>
      <c r="CD191" s="369" t="str">
        <f>IF(CC191="","",IF(INDEX('コンテンツ＆備考マスタ'!$H:$J,MATCH(学校情報!CC$3,'コンテンツ＆備考マスタ'!$H:$H,0),3)="●",IF(AND(CC191&lt;&gt;"",ISNUMBER(申込書!$AC$22)=TRUE,申込書!$C$55&lt;&gt;"▼プルダウンより選択してください",申込書!$C$55&lt;&gt;""),申込書!$AC$22,""),"-"))</f>
        <v/>
      </c>
      <c r="CE191" s="369"/>
      <c r="CF191" s="369"/>
      <c r="CG191" s="370" t="str">
        <f>IF(AND(申込書!$C$55&lt;&gt;"▼プルダウンより選択してください",申込書!$C$55&lt;&gt;"",$G191&lt;&gt;"",申込書!$V$55="特定学年のみ"),"申し込みする","")</f>
        <v/>
      </c>
      <c r="CH191" s="371"/>
      <c r="CI191" s="372"/>
      <c r="CJ191" s="373" t="str">
        <f>IF(AND(申込書!$C$56&lt;&gt;"▼プルダウンより選択してください",申込書!$C$56&lt;&gt;"",申込書!$K$22&lt;&gt;"YYYY/MM/DD",$G191&lt;&gt;""),申込書!$K$22,"")</f>
        <v/>
      </c>
      <c r="CK191" s="369" t="str">
        <f>IF(CJ191="","",IF(INDEX('コンテンツ＆備考マスタ'!$H:$J,MATCH(学校情報!CJ$3,'コンテンツ＆備考マスタ'!$H:$H,0),3)="●",IF(AND(CJ191&lt;&gt;"",ISNUMBER(申込書!$AC$22)=TRUE,申込書!$C$56&lt;&gt;"▼プルダウンより選択してください",申込書!$C$56&lt;&gt;""),申込書!$AC$22,""),"-"))</f>
        <v/>
      </c>
      <c r="CL191" s="369"/>
      <c r="CM191" s="369"/>
      <c r="CN191" s="370" t="str">
        <f>IF(AND(申込書!$C$56&lt;&gt;"▼プルダウンより選択してください",申込書!$C$56&lt;&gt;"",$G191&lt;&gt;"",申込書!$V$56="特定学年のみ"),"申し込みする","")</f>
        <v/>
      </c>
      <c r="CO191" s="371"/>
      <c r="CP191" s="372"/>
      <c r="CQ191" s="373" t="str">
        <f>IF(AND(申込書!$C$57&lt;&gt;"▼プルダウンより選択してください",申込書!$C$57&lt;&gt;"",申込書!$K$22&lt;&gt;"YYYY/MM/DD",$G191&lt;&gt;""),申込書!$K$22,"")</f>
        <v/>
      </c>
      <c r="CR191" s="369" t="str">
        <f>IF(CQ191="","",IF(INDEX('コンテンツ＆備考マスタ'!$H:$J,MATCH(学校情報!CQ$3,'コンテンツ＆備考マスタ'!$H:$H,0),3)="●",IF(AND(CQ191&lt;&gt;"",ISNUMBER(申込書!$AC$22)=TRUE,申込書!$C$57&lt;&gt;"▼プルダウンより選択してください",申込書!$C$57&lt;&gt;""),申込書!$AC$22,""),"-"))</f>
        <v/>
      </c>
      <c r="CS191" s="369"/>
      <c r="CT191" s="369"/>
      <c r="CU191" s="369" t="str">
        <f>IF(AND(申込書!$C$57&lt;&gt;"▼プルダウンより選択してください",申込書!$C$57&lt;&gt;"",$G191&lt;&gt;"",申込書!$V$57="特定学年のみ"),"申し込みする","")</f>
        <v/>
      </c>
      <c r="CV191" s="371"/>
      <c r="CW191" s="372"/>
      <c r="CX191" s="373" t="str">
        <f>IF(AND(申込書!$C$58&lt;&gt;"▼プルダウンより選択してください",申込書!$C$58&lt;&gt;"",申込書!$K$22&lt;&gt;"YYYY/MM/DD",$G191&lt;&gt;""),申込書!$K$22,"")</f>
        <v/>
      </c>
      <c r="CY191" s="369" t="str">
        <f>IF(CX191="","",IF(INDEX('コンテンツ＆備考マスタ'!$H:$J,MATCH(学校情報!CX$3,'コンテンツ＆備考マスタ'!$H:$H,0),3)="●",IF(AND(CX191&lt;&gt;"",ISNUMBER(申込書!$AC$22)=TRUE,申込書!$C$58&lt;&gt;"▼プルダウンより選択してください",申込書!$C$58&lt;&gt;""),申込書!$AC$22,""),"-"))</f>
        <v/>
      </c>
      <c r="CZ191" s="369"/>
      <c r="DA191" s="369"/>
      <c r="DB191" s="369" t="str">
        <f>IF(AND(申込書!$C$58&lt;&gt;"▼プルダウンより選択してください",申込書!$C$58&lt;&gt;"",$G191&lt;&gt;"",申込書!$V$58="特定学年のみ"),"申し込みする","")</f>
        <v/>
      </c>
      <c r="DC191" s="371"/>
      <c r="DD191" s="372"/>
      <c r="DE191" s="373" t="str">
        <f>IF(AND(申込書!$C$59&lt;&gt;"▼プルダウンより選択してください",申込書!$C$59&lt;&gt;"",申込書!$K$22&lt;&gt;"YYYY/MM/DD",$G191&lt;&gt;""),申込書!$K$22,"")</f>
        <v/>
      </c>
      <c r="DF191" s="369" t="str">
        <f>IF(DE191="","",IF(INDEX('コンテンツ＆備考マスタ'!$H:$J,MATCH(学校情報!DE$3,'コンテンツ＆備考マスタ'!$H:$H,0),3)="●",IF(AND(DE191&lt;&gt;"",ISNUMBER(申込書!$AC$22)=TRUE,申込書!$C$59&lt;&gt;"▼プルダウンより選択してください",申込書!$C$59&lt;&gt;""),申込書!$AC$22,""),"-"))</f>
        <v/>
      </c>
      <c r="DG191" s="369"/>
      <c r="DH191" s="369"/>
      <c r="DI191" s="369" t="str">
        <f>IF(AND(申込書!$C$59&lt;&gt;"▼プルダウンより選択してください",申込書!$C$59&lt;&gt;"",$G191&lt;&gt;"",申込書!$V$59="特定学年のみ"),"申し込みする","")</f>
        <v/>
      </c>
      <c r="DJ191" s="371"/>
      <c r="DK191" s="372"/>
      <c r="DL191" s="373" t="str">
        <f>IF(AND(申込書!$C$60&lt;&gt;"▼プルダウンより選択してください",申込書!$C$60&lt;&gt;"",申込書!$K$22&lt;&gt;"YYYY/MM/DD",$G191&lt;&gt;""),申込書!$K$22,"")</f>
        <v/>
      </c>
      <c r="DM191" s="369" t="str">
        <f>IF(DL191="","",IF(INDEX('コンテンツ＆備考マスタ'!$H:$J,MATCH(学校情報!DL$3,'コンテンツ＆備考マスタ'!$H:$H,0),3)="●",IF(AND(DL191&lt;&gt;"",ISNUMBER(申込書!$AC$22)=TRUE,申込書!$C$60&lt;&gt;"▼プルダウンより選択してください",申込書!$C$60&lt;&gt;""),申込書!$AC$22,""),"-"))</f>
        <v/>
      </c>
      <c r="DN191" s="369"/>
      <c r="DO191" s="369"/>
      <c r="DP191" s="369" t="str">
        <f>IF(AND(申込書!$C$60&lt;&gt;"▼プルダウンより選択してください",申込書!$C$60&lt;&gt;"",$G191&lt;&gt;"",申込書!$V$60="特定学年のみ"),"申し込みする","")</f>
        <v/>
      </c>
      <c r="DQ191" s="371"/>
      <c r="DR191" s="372"/>
      <c r="DS191" s="373" t="str">
        <f>IF(AND(申込書!$C$61&lt;&gt;"▼プルダウンより選択してください",申込書!$C$61&lt;&gt;"",申込書!$K$22&lt;&gt;"YYYY/MM/DD",$G191&lt;&gt;""),申込書!$K$22,"")</f>
        <v/>
      </c>
      <c r="DT191" s="369" t="str">
        <f>IF(DS191="","",IF(INDEX('コンテンツ＆備考マスタ'!$H:$J,MATCH(学校情報!DS$3,'コンテンツ＆備考マスタ'!$H:$H,0),3)="●",IF(AND(DS191&lt;&gt;"",ISNUMBER(申込書!$AC$22)=TRUE,申込書!$C$61&lt;&gt;"▼プルダウンより選択してください",申込書!$C$61&lt;&gt;""),申込書!$AC$22,""),"-"))</f>
        <v/>
      </c>
      <c r="DU191" s="369"/>
      <c r="DV191" s="369"/>
      <c r="DW191" s="369" t="str">
        <f>IF(AND(申込書!$C$61&lt;&gt;"▼プルダウンより選択してください",申込書!$C$61&lt;&gt;"",$G191&lt;&gt;"",申込書!$V$61="特定学年のみ"),"申し込みする","")</f>
        <v/>
      </c>
      <c r="DX191" s="371"/>
      <c r="DY191" s="372"/>
      <c r="DZ191" s="373" t="str">
        <f>IF(AND(申込書!$C$62&lt;&gt;"▼プルダウンより選択してください",申込書!$C$62&lt;&gt;"",申込書!$K$22&lt;&gt;"YYYY/MM/DD",$G191&lt;&gt;""),申込書!$K$22,"")</f>
        <v/>
      </c>
      <c r="EA191" s="369" t="str">
        <f>IF(DZ191="","",IF(INDEX('コンテンツ＆備考マスタ'!$H:$J,MATCH(学校情報!DZ$3,'コンテンツ＆備考マスタ'!$H:$H,0),3)="●",IF(AND(DZ191&lt;&gt;"",ISNUMBER(申込書!$AC$22)=TRUE,申込書!$C$62&lt;&gt;"▼プルダウンより選択してください",申込書!$C$62&lt;&gt;""),申込書!$AC$22,""),"-"))</f>
        <v/>
      </c>
      <c r="EB191" s="369"/>
      <c r="EC191" s="369"/>
      <c r="ED191" s="370" t="str">
        <f>IF(AND(申込書!$C$62&lt;&gt;"▼プルダウンより選択してください",申込書!$C$62&lt;&gt;"",$G191&lt;&gt;"",申込書!$V$62="特定学年のみ"),"申し込みする","")</f>
        <v/>
      </c>
      <c r="EE191" s="371"/>
      <c r="EF191" s="372"/>
      <c r="EG191" s="373" t="str">
        <f>IF(AND(申込書!$C$63&lt;&gt;"▼プルダウンより選択してください",申込書!$C$63&lt;&gt;"",申込書!$K$22&lt;&gt;"YYYY/MM/DD",$G191&lt;&gt;""),申込書!$K$22,"")</f>
        <v/>
      </c>
      <c r="EH191" s="369" t="str">
        <f>IF(EG191="","",IF(INDEX('コンテンツ＆備考マスタ'!$H:$J,MATCH(学校情報!EG$3,'コンテンツ＆備考マスタ'!$H:$H,0),3)="●",IF(AND(EG191&lt;&gt;"",ISNUMBER(申込書!$AC$22)=TRUE,申込書!$C$63&lt;&gt;"▼プルダウンより選択してください",申込書!$C$63&lt;&gt;""),申込書!$AC$22,""),"-"))</f>
        <v/>
      </c>
      <c r="EI191" s="369"/>
      <c r="EJ191" s="369"/>
      <c r="EK191" s="370" t="str">
        <f>IF(AND(申込書!$C$63&lt;&gt;"▼プルダウンより選択してください",申込書!$C$63&lt;&gt;"",$G191&lt;&gt;"",申込書!$V$63="特定学年のみ"),"申し込みする","")</f>
        <v/>
      </c>
      <c r="EL191" s="371"/>
      <c r="EM191" s="372"/>
      <c r="EN191" s="373" t="str">
        <f>IF(AND(申込書!$C$64&lt;&gt;"▼プルダウンより選択してください",申込書!$C$64&lt;&gt;"",申込書!$K$22&lt;&gt;"YYYY/MM/DD",$G191&lt;&gt;""),申込書!$K$22,"")</f>
        <v/>
      </c>
      <c r="EO191" s="369" t="str">
        <f>IF(EN191="","",IF(INDEX('コンテンツ＆備考マスタ'!$H:$J,MATCH(学校情報!EN$3,'コンテンツ＆備考マスタ'!$H:$H,0),3)="●",IF(AND(EN191&lt;&gt;"",ISNUMBER(申込書!$AC$22)=TRUE,申込書!$C$64&lt;&gt;"▼プルダウンより選択してください",申込書!$C$64&lt;&gt;""),申込書!$AC$22,""),"-"))</f>
        <v/>
      </c>
      <c r="EP191" s="369"/>
      <c r="EQ191" s="369"/>
      <c r="ER191" s="370" t="str">
        <f>IF(AND(申込書!$C$64&lt;&gt;"▼プルダウンより選択してください",申込書!$C$64&lt;&gt;"",$G191&lt;&gt;"",申込書!$V$64="特定学年のみ"),"申し込みする","")</f>
        <v/>
      </c>
      <c r="ES191" s="371"/>
      <c r="ET191" s="372"/>
      <c r="EU191" s="373" t="str">
        <f>IF(AND(申込書!$C$65&lt;&gt;"▼プルダウンより選択してください",申込書!$C$65&lt;&gt;"",申込書!$K$22&lt;&gt;"YYYY/MM/DD",$G191&lt;&gt;""),申込書!$K$22,"")</f>
        <v/>
      </c>
      <c r="EV191" s="369" t="str">
        <f>IF(EU191="","",IF(INDEX('コンテンツ＆備考マスタ'!$H:$J,MATCH(学校情報!EU$3,'コンテンツ＆備考マスタ'!$H:$H,0),3)="●",IF(AND(EU191&lt;&gt;"",ISNUMBER(申込書!$AC$22)=TRUE,申込書!$C$65&lt;&gt;"▼プルダウンより選択してください",申込書!$C$65&lt;&gt;""),申込書!$AC$22,""),"-"))</f>
        <v/>
      </c>
      <c r="EW191" s="369"/>
      <c r="EX191" s="369"/>
      <c r="EY191" s="370" t="str">
        <f>IF(AND(申込書!$C$65&lt;&gt;"▼プルダウンより選択してください",申込書!$C$65&lt;&gt;"",$G191&lt;&gt;"",申込書!$V$65="特定学年のみ"),"申し込みする","")</f>
        <v/>
      </c>
      <c r="EZ191" s="371"/>
      <c r="FA191" s="372"/>
      <c r="FB191" s="373" t="str">
        <f>IF(AND(申込書!$C$66&lt;&gt;"▼プルダウンより選択してください",申込書!$C$66&lt;&gt;"",申込書!$K$22&lt;&gt;"YYYY/MM/DD",$G191&lt;&gt;""),申込書!$K$22,"")</f>
        <v/>
      </c>
      <c r="FC191" s="369" t="str">
        <f>IF(FB191="","",IF(INDEX('コンテンツ＆備考マスタ'!$H:$J,MATCH(学校情報!FB$3,'コンテンツ＆備考マスタ'!$H:$H,0),3)="●",IF(AND(FB191&lt;&gt;"",ISNUMBER(申込書!$AC$22)=TRUE,申込書!$C$66&lt;&gt;"▼プルダウンより選択してください",申込書!$C$66&lt;&gt;""),申込書!$AC$22,""),"-"))</f>
        <v/>
      </c>
      <c r="FD191" s="369"/>
      <c r="FE191" s="369"/>
      <c r="FF191" s="370" t="str">
        <f>IF(AND(申込書!$C$66&lt;&gt;"▼プルダウンより選択してください",申込書!$C$66&lt;&gt;"",$G191&lt;&gt;"",申込書!$V$66="特定学年のみ"),"申し込みする","")</f>
        <v/>
      </c>
      <c r="FG191" s="371"/>
      <c r="FH191" s="372"/>
      <c r="FI191" s="373" t="str">
        <f>IF(AND(申込書!$C$67&lt;&gt;"▼プルダウンより選択してください",申込書!$C$67&lt;&gt;"",申込書!$K$22&lt;&gt;"YYYY/MM/DD",$G191&lt;&gt;""),申込書!$K$22,"")</f>
        <v/>
      </c>
      <c r="FJ191" s="369" t="str">
        <f>IF(FI191="","",IF(INDEX('コンテンツ＆備考マスタ'!$H:$J,MATCH(学校情報!FI$3,'コンテンツ＆備考マスタ'!$H:$H,0),3)="●",IF(AND(FI191&lt;&gt;"",ISNUMBER(申込書!$AC$22)=TRUE,申込書!$C$67&lt;&gt;"▼プルダウンより選択してください",申込書!$C$67&lt;&gt;""),申込書!$AC$22,""),"-"))</f>
        <v/>
      </c>
      <c r="FK191" s="369"/>
      <c r="FL191" s="369"/>
      <c r="FM191" s="370" t="str">
        <f>IF(AND(申込書!$C$67&lt;&gt;"▼プルダウンより選択してください",申込書!$C$67&lt;&gt;"",$G191&lt;&gt;"",申込書!$V$67="特定学年のみ"),"申し込みする","")</f>
        <v/>
      </c>
      <c r="FN191" s="371"/>
      <c r="FO191" s="372"/>
      <c r="FP191" s="373" t="str">
        <f>IF(AND(申込書!$C$68&lt;&gt;"▼プルダウンより選択してください",申込書!$C$68&lt;&gt;"",申込書!$K$22&lt;&gt;"YYYY/MM/DD",$G191&lt;&gt;""),申込書!$K$22,"")</f>
        <v/>
      </c>
      <c r="FQ191" s="369" t="str">
        <f>IF(FP191="","",IF(INDEX('コンテンツ＆備考マスタ'!$H:$J,MATCH(学校情報!FP$3,'コンテンツ＆備考マスタ'!$H:$H,0),3)="●",IF(AND(FP191&lt;&gt;"",ISNUMBER(申込書!$AC$22)=TRUE,申込書!$C$68&lt;&gt;"▼プルダウンより選択してください",申込書!$C$68&lt;&gt;""),申込書!$AC$22,""),"-"))</f>
        <v/>
      </c>
      <c r="FR191" s="369"/>
      <c r="FS191" s="369"/>
      <c r="FT191" s="370" t="str">
        <f>IF(AND(申込書!$C$68&lt;&gt;"▼プルダウンより選択してください",申込書!$C$68&lt;&gt;"",$G191&lt;&gt;"",申込書!$V$68="特定学年のみ"),"申し込みする","")</f>
        <v/>
      </c>
      <c r="FU191" s="371"/>
      <c r="FV191" s="372"/>
      <c r="FW191" s="373" t="str">
        <f>IF(AND(申込書!$C$69&lt;&gt;"▼プルダウンより選択してください",申込書!$C$69&lt;&gt;"",申込書!$K$22&lt;&gt;"YYYY/MM/DD",$G191&lt;&gt;""),申込書!$K$22,"")</f>
        <v/>
      </c>
      <c r="FX191" s="369" t="str">
        <f>IF(FW191="","",IF(INDEX('コンテンツ＆備考マスタ'!$H:$J,MATCH(学校情報!FW$3,'コンテンツ＆備考マスタ'!$H:$H,0),3)="●",IF(AND(FW191&lt;&gt;"",ISNUMBER(申込書!$AC$22)=TRUE,申込書!$C$69&lt;&gt;"▼プルダウンより選択してください",申込書!$C$69&lt;&gt;""),申込書!$AC$22,""),"-"))</f>
        <v/>
      </c>
      <c r="FY191" s="369"/>
      <c r="FZ191" s="369"/>
      <c r="GA191" s="370" t="str">
        <f>IF(AND(申込書!$C$69&lt;&gt;"▼プルダウンより選択してください",申込書!$C$69&lt;&gt;"",$G191&lt;&gt;"",申込書!$V$69="特定学年のみ"),"申し込みする","")</f>
        <v/>
      </c>
      <c r="GB191" s="371"/>
      <c r="GC191" s="372"/>
      <c r="GD191" s="373" t="str">
        <f>IF(AND(申込書!$C$70&lt;&gt;"▼プルダウンより選択してください",申込書!$C$70&lt;&gt;"",申込書!$K$22&lt;&gt;"YYYY/MM/DD",$G191&lt;&gt;""),申込書!$K$22,"")</f>
        <v/>
      </c>
      <c r="GE191" s="369" t="str">
        <f>IF(GD191="","",IF(INDEX('コンテンツ＆備考マスタ'!$H:$J,MATCH(学校情報!GD$3,'コンテンツ＆備考マスタ'!$H:$H,0),3)="●",IF(AND(GD191&lt;&gt;"",ISNUMBER(申込書!$AC$22)=TRUE,申込書!$C$70&lt;&gt;"▼プルダウンより選択してください",申込書!$C$70&lt;&gt;""),申込書!$AC$22,""),"-"))</f>
        <v/>
      </c>
      <c r="GF191" s="369"/>
      <c r="GG191" s="369"/>
      <c r="GH191" s="370" t="str">
        <f>IF(AND(申込書!$C$70&lt;&gt;"▼プルダウンより選択してください",申込書!$C$70&lt;&gt;"",$G191&lt;&gt;"",申込書!$V$70="特定学年のみ"),"申し込みする","")</f>
        <v/>
      </c>
      <c r="GI191" s="371"/>
      <c r="GJ191" s="372"/>
      <c r="GK191" s="373" t="str">
        <f>IF(AND(申込書!$C$71&lt;&gt;"▼プルダウンより選択してください",申込書!$C$71&lt;&gt;"",申込書!$K$22&lt;&gt;"YYYY/MM/DD",$G191&lt;&gt;""),申込書!$K$22,"")</f>
        <v/>
      </c>
      <c r="GL191" s="369" t="str">
        <f>IF(GK191="","",IF(INDEX('コンテンツ＆備考マスタ'!$H:$J,MATCH(学校情報!GK$3,'コンテンツ＆備考マスタ'!$H:$H,0),3)="●",IF(AND(GK191&lt;&gt;"",ISNUMBER(申込書!$AC$22)=TRUE,申込書!$C$71&lt;&gt;"▼プルダウンより選択してください",申込書!$C$71&lt;&gt;""),申込書!$AC$22,""),"-"))</f>
        <v/>
      </c>
      <c r="GM191" s="369"/>
      <c r="GN191" s="369"/>
      <c r="GO191" s="370" t="str">
        <f>IF(AND(申込書!$C$71&lt;&gt;"▼プルダウンより選択してください",申込書!$C$71&lt;&gt;"",$G191&lt;&gt;"",申込書!$V$71="特定学年のみ"),"申し込みする","")</f>
        <v/>
      </c>
      <c r="GP191" s="371"/>
      <c r="GQ191" s="372"/>
      <c r="GR191" s="373" t="str">
        <f>IF(AND(申込書!$C$72&lt;&gt;"▼プルダウンより選択してください",申込書!$C$72&lt;&gt;"",申込書!$K$22&lt;&gt;"YYYY/MM/DD",$G191&lt;&gt;""),申込書!$K$22,"")</f>
        <v/>
      </c>
      <c r="GS191" s="369" t="str">
        <f>IF(GR191="","",IF(INDEX('コンテンツ＆備考マスタ'!$H:$J,MATCH(学校情報!GR$3,'コンテンツ＆備考マスタ'!$H:$H,0),3)="●",IF(AND(GR191&lt;&gt;"",ISNUMBER(申込書!$AC$22)=TRUE,申込書!$C$72&lt;&gt;"▼プルダウンより選択してください",申込書!$C$72&lt;&gt;""),申込書!$AC$22,""),"-"))</f>
        <v/>
      </c>
      <c r="GT191" s="369"/>
      <c r="GU191" s="369"/>
      <c r="GV191" s="370" t="str">
        <f>IF(AND(申込書!$C$72&lt;&gt;"▼プルダウンより選択してください",申込書!$C$72&lt;&gt;"",$G191&lt;&gt;"",申込書!$V$72="特定学年のみ"),"申し込みする","")</f>
        <v/>
      </c>
      <c r="GW191" s="371"/>
      <c r="GX191" s="372"/>
      <c r="GY191" s="373" t="str">
        <f>IF(AND(申込書!$C$73&lt;&gt;"▼プルダウンより選択してください",申込書!$C$73&lt;&gt;"",申込書!$K$22&lt;&gt;"YYYY/MM/DD",$G191&lt;&gt;""),申込書!$K$22,"")</f>
        <v/>
      </c>
      <c r="GZ191" s="369" t="str">
        <f>IF(GY191="","",IF(INDEX('コンテンツ＆備考マスタ'!$H:$J,MATCH(学校情報!GY$3,'コンテンツ＆備考マスタ'!$H:$H,0),3)="●",IF(AND(GY191&lt;&gt;"",ISNUMBER(申込書!$AC$22)=TRUE,申込書!$C$73&lt;&gt;"▼プルダウンより選択してください",申込書!$C$73&lt;&gt;""),申込書!$AC$22,""),"-"))</f>
        <v/>
      </c>
      <c r="HA191" s="369"/>
      <c r="HB191" s="369"/>
      <c r="HC191" s="370" t="str">
        <f>IF(AND(申込書!$C$73&lt;&gt;"▼プルダウンより選択してください",申込書!$C$73&lt;&gt;"",$G191&lt;&gt;"",申込書!$V$73="特定学年のみ"),"申し込みする","")</f>
        <v/>
      </c>
      <c r="HD191" s="371"/>
      <c r="HE191" s="372"/>
      <c r="HF191" s="373" t="str">
        <f>IF(AND(申込書!$C$74&lt;&gt;"▼プルダウンより選択してください",申込書!$C$74&lt;&gt;"",申込書!$K$22&lt;&gt;"YYYY/MM/DD",$G191&lt;&gt;""),申込書!$K$22,"")</f>
        <v/>
      </c>
      <c r="HG191" s="369" t="str">
        <f>IF(HF191="","",IF(INDEX('コンテンツ＆備考マスタ'!$H:$J,MATCH(学校情報!HF$3,'コンテンツ＆備考マスタ'!$H:$H,0),3)="●",IF(AND(HF191&lt;&gt;"",ISNUMBER(申込書!$AC$22)=TRUE,申込書!$C$74&lt;&gt;"▼プルダウンより選択してください",申込書!$C$74&lt;&gt;""),申込書!$AC$22,""),"-"))</f>
        <v/>
      </c>
      <c r="HH191" s="369"/>
      <c r="HI191" s="369"/>
      <c r="HJ191" s="370" t="str">
        <f>IF(AND(申込書!$C$74&lt;&gt;"▼プルダウンより選択してください",申込書!$C$74&lt;&gt;"",$G191&lt;&gt;"",申込書!$V$74="特定学年のみ"),"申し込みする","")</f>
        <v/>
      </c>
      <c r="HK191" s="371"/>
      <c r="HL191" s="372"/>
      <c r="HM191" s="373" t="str">
        <f>IF(AND(申込書!$C$75&lt;&gt;"▼プルダウンより選択してください",申込書!$C$75&lt;&gt;"",申込書!$K$22&lt;&gt;"YYYY/MM/DD",$G191&lt;&gt;""),申込書!$K$22,"")</f>
        <v/>
      </c>
      <c r="HN191" s="369" t="str">
        <f>IF(HM191="","",IF(INDEX('コンテンツ＆備考マスタ'!$H:$J,MATCH(学校情報!HM$3,'コンテンツ＆備考マスタ'!$H:$H,0),3)="●",IF(AND(HM191&lt;&gt;"",ISNUMBER(申込書!$AC$22)=TRUE,申込書!$C$75&lt;&gt;"▼プルダウンより選択してください",申込書!$C$75&lt;&gt;""),申込書!$AC$22,""),"-"))</f>
        <v/>
      </c>
      <c r="HO191" s="369"/>
      <c r="HP191" s="369"/>
      <c r="HQ191" s="370" t="str">
        <f>IF(AND(申込書!$C$75&lt;&gt;"▼プルダウンより選択してください",申込書!$C$75&lt;&gt;"",$G191&lt;&gt;"",申込書!$V$75="特定学年のみ"),"申し込みする","")</f>
        <v/>
      </c>
      <c r="HR191" s="371"/>
      <c r="HS191" s="371"/>
      <c r="HT191" s="374" t="str">
        <f>IF(AND(申込書!$C$76&lt;&gt;"▼プルダウンより選択してください",申込書!$C$76&lt;&gt;"",申込書!$K$22&lt;&gt;"YYYY/MM/DD",$G191&lt;&gt;""),申込書!$K$22,"")</f>
        <v/>
      </c>
      <c r="HU191" s="369" t="str">
        <f>IF(HT191="","",IF(INDEX('コンテンツ＆備考マスタ'!$H:$J,MATCH(学校情報!HT$3,'コンテンツ＆備考マスタ'!$H:$H,0),3)="●",IF(AND(HT191&lt;&gt;"",ISNUMBER(申込書!$AC$22)=TRUE,申込書!$C$76&lt;&gt;"▼プルダウンより選択してください",申込書!$C$76&lt;&gt;""),申込書!$AC$22,""),"-"))</f>
        <v/>
      </c>
      <c r="HV191" s="369"/>
      <c r="HW191" s="369"/>
      <c r="HX191" s="370" t="str">
        <f>IF(AND(申込書!$C$76&lt;&gt;"▼プルダウンより選択してください",申込書!$C$76&lt;&gt;"",$G191&lt;&gt;"",申込書!$V$76="特定学年のみ"),"申し込みする","")</f>
        <v/>
      </c>
      <c r="HY191" s="371"/>
      <c r="HZ191" s="372"/>
      <c r="IA191" s="69"/>
    </row>
    <row r="192" spans="2:235" ht="26.85" hidden="1" customHeight="1" outlineLevel="1">
      <c r="B192" s="365">
        <f t="shared" si="6"/>
        <v>187</v>
      </c>
      <c r="C192" s="55"/>
      <c r="D192" s="56"/>
      <c r="E192" s="154"/>
      <c r="F192" s="57"/>
      <c r="G192" s="58"/>
      <c r="H192" s="59"/>
      <c r="I192" s="60"/>
      <c r="J192" s="61"/>
      <c r="K192" s="366" t="str">
        <f t="shared" si="7"/>
        <v/>
      </c>
      <c r="L192" s="62"/>
      <c r="M192" s="322"/>
      <c r="N192" s="63"/>
      <c r="O192" s="64"/>
      <c r="P192" s="367" t="str">
        <f t="shared" si="8"/>
        <v/>
      </c>
      <c r="Q192" s="65"/>
      <c r="R192" s="66"/>
      <c r="S192" s="67"/>
      <c r="T192" s="68"/>
      <c r="U192" s="68"/>
      <c r="V192" s="68"/>
      <c r="W192" s="66"/>
      <c r="X192" s="281"/>
      <c r="Y192" s="368" t="str">
        <f>IF(AND(申込書!$C$47&lt;&gt;"▼プルダウンより選択してください",申込書!$C$47&lt;&gt;"",申込書!$K$22&lt;&gt;"YYYY/MM/DD",$G192&lt;&gt;""),申込書!$K$22,"")</f>
        <v/>
      </c>
      <c r="Z192" s="369" t="str">
        <f>IF(Y192="","",IF(INDEX('コンテンツ＆備考マスタ'!$H:$J,MATCH(学校情報!Y$3,'コンテンツ＆備考マスタ'!$H:$H,0),3)="●",IF(AND(Y192&lt;&gt;"",ISNUMBER(申込書!$AC$22)=TRUE,申込書!$C$47&lt;&gt;"▼プルダウンより選択してください",申込書!$C$47&lt;&gt;""),申込書!$AC$22,""),"-"))</f>
        <v/>
      </c>
      <c r="AA192" s="369"/>
      <c r="AB192" s="369"/>
      <c r="AC192" s="370" t="str">
        <f>IF(AND(申込書!$C$47&lt;&gt;"▼プルダウンより選択してください",申込書!$C$47&lt;&gt;"",$G192&lt;&gt;"",申込書!$V$47="特定学年のみ"),"申し込みする","")</f>
        <v/>
      </c>
      <c r="AD192" s="371"/>
      <c r="AE192" s="372"/>
      <c r="AF192" s="373" t="str">
        <f>IF(AND(申込書!$C$48&lt;&gt;"▼プルダウンより選択してください",申込書!$C$48&lt;&gt;"",申込書!$K$22&lt;&gt;"YYYY/MM/DD",$G192&lt;&gt;""),申込書!$K$22,"")</f>
        <v/>
      </c>
      <c r="AG192" s="369" t="str">
        <f>IF(AF192="","",IF(INDEX('コンテンツ＆備考マスタ'!$H:$J,MATCH(学校情報!AF$3,'コンテンツ＆備考マスタ'!$H:$H,0),3)="●",IF(AND(AF192&lt;&gt;"",ISNUMBER(申込書!$AC$22)=TRUE,申込書!$C$48&lt;&gt;"▼プルダウンより選択してください",申込書!$C$48&lt;&gt;""),申込書!$AC$22,""),"-"))</f>
        <v/>
      </c>
      <c r="AH192" s="369"/>
      <c r="AI192" s="369"/>
      <c r="AJ192" s="370" t="str">
        <f>IF(AND(申込書!$C$48&lt;&gt;"▼プルダウンより選択してください",申込書!$C$48&lt;&gt;"",$G192&lt;&gt;"",申込書!$V$48="特定学年のみ"),"申し込みする","")</f>
        <v/>
      </c>
      <c r="AK192" s="371"/>
      <c r="AL192" s="372"/>
      <c r="AM192" s="373" t="str">
        <f>IF(AND(申込書!$C$49&lt;&gt;"▼プルダウンより選択してください",申込書!$C$49&lt;&gt;"",申込書!$K$22&lt;&gt;"YYYY/MM/DD",$G192&lt;&gt;""),申込書!$K$22,"")</f>
        <v/>
      </c>
      <c r="AN192" s="369" t="str">
        <f>IF(AM192="","",IF(INDEX('コンテンツ＆備考マスタ'!$H:$J,MATCH(学校情報!AM$3,'コンテンツ＆備考マスタ'!$H:$H,0),3)="●",IF(AND(AM192&lt;&gt;"",ISNUMBER(申込書!$AC$22)=TRUE,申込書!$C$49&lt;&gt;"▼プルダウンより選択してください",申込書!$C$49&lt;&gt;""),申込書!$AC$22,""),"-"))</f>
        <v/>
      </c>
      <c r="AO192" s="369"/>
      <c r="AP192" s="369"/>
      <c r="AQ192" s="370" t="str">
        <f>IF(AND(申込書!$C$49&lt;&gt;"▼プルダウンより選択してください",申込書!$C$49&lt;&gt;"",$G192&lt;&gt;"",申込書!$V$49="特定学年のみ"),"申し込みする","")</f>
        <v/>
      </c>
      <c r="AR192" s="371"/>
      <c r="AS192" s="372"/>
      <c r="AT192" s="373" t="str">
        <f>IF(AND(申込書!$C$50&lt;&gt;"▼プルダウンより選択してください",申込書!$C$50&lt;&gt;"",申込書!$K$22&lt;&gt;"YYYY/MM/DD",$G192&lt;&gt;""),申込書!$K$22,"")</f>
        <v/>
      </c>
      <c r="AU192" s="369" t="str">
        <f>IF(AT192="","",IF(INDEX('コンテンツ＆備考マスタ'!$H:$J,MATCH(学校情報!AT$3,'コンテンツ＆備考マスタ'!$H:$H,0),3)="●",IF(AND(AT192&lt;&gt;"",ISNUMBER(申込書!$AC$22)=TRUE,申込書!$C$50&lt;&gt;"▼プルダウンより選択してください",申込書!$C$50&lt;&gt;""),申込書!$AC$22,""),"-"))</f>
        <v/>
      </c>
      <c r="AV192" s="369"/>
      <c r="AW192" s="369"/>
      <c r="AX192" s="370" t="str">
        <f>IF(AND(申込書!$C$50&lt;&gt;"▼プルダウンより選択してください",申込書!$C$50&lt;&gt;"",$G192&lt;&gt;"",申込書!$V$50="特定学年のみ"),"申し込みする","")</f>
        <v/>
      </c>
      <c r="AY192" s="371"/>
      <c r="AZ192" s="372"/>
      <c r="BA192" s="373" t="str">
        <f>IF(AND(申込書!$C$51&lt;&gt;"▼プルダウンより選択してください",申込書!$C$51&lt;&gt;"",申込書!$K$22&lt;&gt;"YYYY/MM/DD",$G192&lt;&gt;""),申込書!$K$22,"")</f>
        <v/>
      </c>
      <c r="BB192" s="369" t="str">
        <f>IF(BA192="","",IF(INDEX('コンテンツ＆備考マスタ'!$H:$J,MATCH(学校情報!BA$3,'コンテンツ＆備考マスタ'!$H:$H,0),3)="●",IF(AND(BA192&lt;&gt;"",ISNUMBER(申込書!$AC$22)=TRUE,申込書!$C$51&lt;&gt;"▼プルダウンより選択してください",申込書!$C$51&lt;&gt;""),申込書!$AC$22,""),"-"))</f>
        <v/>
      </c>
      <c r="BC192" s="369"/>
      <c r="BD192" s="369"/>
      <c r="BE192" s="370" t="str">
        <f>IF(AND(申込書!$C$51&lt;&gt;"▼プルダウンより選択してください",申込書!$C$51&lt;&gt;"",$G192&lt;&gt;"",申込書!$V$51="特定学年のみ"),"申し込みする","")</f>
        <v/>
      </c>
      <c r="BF192" s="371"/>
      <c r="BG192" s="372"/>
      <c r="BH192" s="373" t="str">
        <f>IF(AND(申込書!$C$52&lt;&gt;"▼プルダウンより選択してください",申込書!$C$52&lt;&gt;"",申込書!$K$22&lt;&gt;"YYYY/MM/DD",$G192&lt;&gt;""),申込書!$K$22,"")</f>
        <v/>
      </c>
      <c r="BI192" s="369" t="str">
        <f>IF(BH192="","",IF(INDEX('コンテンツ＆備考マスタ'!$H:$J,MATCH(学校情報!BH$3,'コンテンツ＆備考マスタ'!$H:$H,0),3)="●",IF(AND(BH192&lt;&gt;"",ISNUMBER(申込書!$AC$22)=TRUE,申込書!$C$52&lt;&gt;"▼プルダウンより選択してください",申込書!$C$52&lt;&gt;""),申込書!$AC$22,""),"-"))</f>
        <v/>
      </c>
      <c r="BJ192" s="369"/>
      <c r="BK192" s="369"/>
      <c r="BL192" s="370" t="str">
        <f>IF(AND(申込書!$C$52&lt;&gt;"▼プルダウンより選択してください",申込書!$C$52&lt;&gt;"",$G192&lt;&gt;"",申込書!$V$52="特定学年のみ"),"申し込みする","")</f>
        <v/>
      </c>
      <c r="BM192" s="371"/>
      <c r="BN192" s="372"/>
      <c r="BO192" s="373" t="str">
        <f>IF(AND(申込書!$C$53&lt;&gt;"▼プルダウンより選択してください",申込書!$C$53&lt;&gt;"",申込書!$K$22&lt;&gt;"YYYY/MM/DD",$G192&lt;&gt;""),申込書!$K$22,"")</f>
        <v/>
      </c>
      <c r="BP192" s="369" t="str">
        <f>IF(BO192="","",IF(INDEX('コンテンツ＆備考マスタ'!$H:$J,MATCH(学校情報!BO$3,'コンテンツ＆備考マスタ'!$H:$H,0),3)="●",IF(AND(BO192&lt;&gt;"",ISNUMBER(申込書!$AC$22)=TRUE,申込書!$C$53&lt;&gt;"▼プルダウンより選択してください",申込書!$C$53&lt;&gt;""),申込書!$AC$22,""),"-"))</f>
        <v/>
      </c>
      <c r="BQ192" s="369"/>
      <c r="BR192" s="369"/>
      <c r="BS192" s="370" t="str">
        <f>IF(AND(申込書!$C$53&lt;&gt;"▼プルダウンより選択してください",申込書!$C$53&lt;&gt;"",$G192&lt;&gt;"",申込書!$V$53="特定学年のみ"),"申し込みする","")</f>
        <v/>
      </c>
      <c r="BT192" s="371"/>
      <c r="BU192" s="372"/>
      <c r="BV192" s="373" t="str">
        <f>IF(AND(申込書!$C$54&lt;&gt;"▼プルダウンより選択してください",申込書!$C$54&lt;&gt;"",申込書!$K$22&lt;&gt;"YYYY/MM/DD",$G192&lt;&gt;""),申込書!$K$22,"")</f>
        <v/>
      </c>
      <c r="BW192" s="369" t="str">
        <f>IF(BV192="","",IF(INDEX('コンテンツ＆備考マスタ'!$H:$J,MATCH(学校情報!BV$3,'コンテンツ＆備考マスタ'!$H:$H,0),3)="●",IF(AND(BV192&lt;&gt;"",ISNUMBER(申込書!$AC$22)=TRUE,申込書!$C$54&lt;&gt;"▼プルダウンより選択してください",申込書!$C$54&lt;&gt;""),申込書!$AC$22,""),"-"))</f>
        <v/>
      </c>
      <c r="BX192" s="369"/>
      <c r="BY192" s="369"/>
      <c r="BZ192" s="370" t="str">
        <f>IF(AND(申込書!$C$54&lt;&gt;"▼プルダウンより選択してください",申込書!$C$54&lt;&gt;"",$G192&lt;&gt;"",申込書!$V$54="特定学年のみ"),"申し込みする","")</f>
        <v/>
      </c>
      <c r="CA192" s="371"/>
      <c r="CB192" s="372"/>
      <c r="CC192" s="373" t="str">
        <f>IF(AND(申込書!$C$55&lt;&gt;"▼プルダウンより選択してください",申込書!$C$55&lt;&gt;"",申込書!$K$22&lt;&gt;"YYYY/MM/DD",$G192&lt;&gt;""),申込書!$K$22,"")</f>
        <v/>
      </c>
      <c r="CD192" s="369" t="str">
        <f>IF(CC192="","",IF(INDEX('コンテンツ＆備考マスタ'!$H:$J,MATCH(学校情報!CC$3,'コンテンツ＆備考マスタ'!$H:$H,0),3)="●",IF(AND(CC192&lt;&gt;"",ISNUMBER(申込書!$AC$22)=TRUE,申込書!$C$55&lt;&gt;"▼プルダウンより選択してください",申込書!$C$55&lt;&gt;""),申込書!$AC$22,""),"-"))</f>
        <v/>
      </c>
      <c r="CE192" s="369"/>
      <c r="CF192" s="369"/>
      <c r="CG192" s="370" t="str">
        <f>IF(AND(申込書!$C$55&lt;&gt;"▼プルダウンより選択してください",申込書!$C$55&lt;&gt;"",$G192&lt;&gt;"",申込書!$V$55="特定学年のみ"),"申し込みする","")</f>
        <v/>
      </c>
      <c r="CH192" s="371"/>
      <c r="CI192" s="372"/>
      <c r="CJ192" s="373" t="str">
        <f>IF(AND(申込書!$C$56&lt;&gt;"▼プルダウンより選択してください",申込書!$C$56&lt;&gt;"",申込書!$K$22&lt;&gt;"YYYY/MM/DD",$G192&lt;&gt;""),申込書!$K$22,"")</f>
        <v/>
      </c>
      <c r="CK192" s="369" t="str">
        <f>IF(CJ192="","",IF(INDEX('コンテンツ＆備考マスタ'!$H:$J,MATCH(学校情報!CJ$3,'コンテンツ＆備考マスタ'!$H:$H,0),3)="●",IF(AND(CJ192&lt;&gt;"",ISNUMBER(申込書!$AC$22)=TRUE,申込書!$C$56&lt;&gt;"▼プルダウンより選択してください",申込書!$C$56&lt;&gt;""),申込書!$AC$22,""),"-"))</f>
        <v/>
      </c>
      <c r="CL192" s="369"/>
      <c r="CM192" s="369"/>
      <c r="CN192" s="370" t="str">
        <f>IF(AND(申込書!$C$56&lt;&gt;"▼プルダウンより選択してください",申込書!$C$56&lt;&gt;"",$G192&lt;&gt;"",申込書!$V$56="特定学年のみ"),"申し込みする","")</f>
        <v/>
      </c>
      <c r="CO192" s="371"/>
      <c r="CP192" s="372"/>
      <c r="CQ192" s="373" t="str">
        <f>IF(AND(申込書!$C$57&lt;&gt;"▼プルダウンより選択してください",申込書!$C$57&lt;&gt;"",申込書!$K$22&lt;&gt;"YYYY/MM/DD",$G192&lt;&gt;""),申込書!$K$22,"")</f>
        <v/>
      </c>
      <c r="CR192" s="369" t="str">
        <f>IF(CQ192="","",IF(INDEX('コンテンツ＆備考マスタ'!$H:$J,MATCH(学校情報!CQ$3,'コンテンツ＆備考マスタ'!$H:$H,0),3)="●",IF(AND(CQ192&lt;&gt;"",ISNUMBER(申込書!$AC$22)=TRUE,申込書!$C$57&lt;&gt;"▼プルダウンより選択してください",申込書!$C$57&lt;&gt;""),申込書!$AC$22,""),"-"))</f>
        <v/>
      </c>
      <c r="CS192" s="369"/>
      <c r="CT192" s="369"/>
      <c r="CU192" s="369" t="str">
        <f>IF(AND(申込書!$C$57&lt;&gt;"▼プルダウンより選択してください",申込書!$C$57&lt;&gt;"",$G192&lt;&gt;"",申込書!$V$57="特定学年のみ"),"申し込みする","")</f>
        <v/>
      </c>
      <c r="CV192" s="371"/>
      <c r="CW192" s="372"/>
      <c r="CX192" s="373" t="str">
        <f>IF(AND(申込書!$C$58&lt;&gt;"▼プルダウンより選択してください",申込書!$C$58&lt;&gt;"",申込書!$K$22&lt;&gt;"YYYY/MM/DD",$G192&lt;&gt;""),申込書!$K$22,"")</f>
        <v/>
      </c>
      <c r="CY192" s="369" t="str">
        <f>IF(CX192="","",IF(INDEX('コンテンツ＆備考マスタ'!$H:$J,MATCH(学校情報!CX$3,'コンテンツ＆備考マスタ'!$H:$H,0),3)="●",IF(AND(CX192&lt;&gt;"",ISNUMBER(申込書!$AC$22)=TRUE,申込書!$C$58&lt;&gt;"▼プルダウンより選択してください",申込書!$C$58&lt;&gt;""),申込書!$AC$22,""),"-"))</f>
        <v/>
      </c>
      <c r="CZ192" s="369"/>
      <c r="DA192" s="369"/>
      <c r="DB192" s="369" t="str">
        <f>IF(AND(申込書!$C$58&lt;&gt;"▼プルダウンより選択してください",申込書!$C$58&lt;&gt;"",$G192&lt;&gt;"",申込書!$V$58="特定学年のみ"),"申し込みする","")</f>
        <v/>
      </c>
      <c r="DC192" s="371"/>
      <c r="DD192" s="372"/>
      <c r="DE192" s="373" t="str">
        <f>IF(AND(申込書!$C$59&lt;&gt;"▼プルダウンより選択してください",申込書!$C$59&lt;&gt;"",申込書!$K$22&lt;&gt;"YYYY/MM/DD",$G192&lt;&gt;""),申込書!$K$22,"")</f>
        <v/>
      </c>
      <c r="DF192" s="369" t="str">
        <f>IF(DE192="","",IF(INDEX('コンテンツ＆備考マスタ'!$H:$J,MATCH(学校情報!DE$3,'コンテンツ＆備考マスタ'!$H:$H,0),3)="●",IF(AND(DE192&lt;&gt;"",ISNUMBER(申込書!$AC$22)=TRUE,申込書!$C$59&lt;&gt;"▼プルダウンより選択してください",申込書!$C$59&lt;&gt;""),申込書!$AC$22,""),"-"))</f>
        <v/>
      </c>
      <c r="DG192" s="369"/>
      <c r="DH192" s="369"/>
      <c r="DI192" s="369" t="str">
        <f>IF(AND(申込書!$C$59&lt;&gt;"▼プルダウンより選択してください",申込書!$C$59&lt;&gt;"",$G192&lt;&gt;"",申込書!$V$59="特定学年のみ"),"申し込みする","")</f>
        <v/>
      </c>
      <c r="DJ192" s="371"/>
      <c r="DK192" s="372"/>
      <c r="DL192" s="373" t="str">
        <f>IF(AND(申込書!$C$60&lt;&gt;"▼プルダウンより選択してください",申込書!$C$60&lt;&gt;"",申込書!$K$22&lt;&gt;"YYYY/MM/DD",$G192&lt;&gt;""),申込書!$K$22,"")</f>
        <v/>
      </c>
      <c r="DM192" s="369" t="str">
        <f>IF(DL192="","",IF(INDEX('コンテンツ＆備考マスタ'!$H:$J,MATCH(学校情報!DL$3,'コンテンツ＆備考マスタ'!$H:$H,0),3)="●",IF(AND(DL192&lt;&gt;"",ISNUMBER(申込書!$AC$22)=TRUE,申込書!$C$60&lt;&gt;"▼プルダウンより選択してください",申込書!$C$60&lt;&gt;""),申込書!$AC$22,""),"-"))</f>
        <v/>
      </c>
      <c r="DN192" s="369"/>
      <c r="DO192" s="369"/>
      <c r="DP192" s="369" t="str">
        <f>IF(AND(申込書!$C$60&lt;&gt;"▼プルダウンより選択してください",申込書!$C$60&lt;&gt;"",$G192&lt;&gt;"",申込書!$V$60="特定学年のみ"),"申し込みする","")</f>
        <v/>
      </c>
      <c r="DQ192" s="371"/>
      <c r="DR192" s="372"/>
      <c r="DS192" s="373" t="str">
        <f>IF(AND(申込書!$C$61&lt;&gt;"▼プルダウンより選択してください",申込書!$C$61&lt;&gt;"",申込書!$K$22&lt;&gt;"YYYY/MM/DD",$G192&lt;&gt;""),申込書!$K$22,"")</f>
        <v/>
      </c>
      <c r="DT192" s="369" t="str">
        <f>IF(DS192="","",IF(INDEX('コンテンツ＆備考マスタ'!$H:$J,MATCH(学校情報!DS$3,'コンテンツ＆備考マスタ'!$H:$H,0),3)="●",IF(AND(DS192&lt;&gt;"",ISNUMBER(申込書!$AC$22)=TRUE,申込書!$C$61&lt;&gt;"▼プルダウンより選択してください",申込書!$C$61&lt;&gt;""),申込書!$AC$22,""),"-"))</f>
        <v/>
      </c>
      <c r="DU192" s="369"/>
      <c r="DV192" s="369"/>
      <c r="DW192" s="369" t="str">
        <f>IF(AND(申込書!$C$61&lt;&gt;"▼プルダウンより選択してください",申込書!$C$61&lt;&gt;"",$G192&lt;&gt;"",申込書!$V$61="特定学年のみ"),"申し込みする","")</f>
        <v/>
      </c>
      <c r="DX192" s="371"/>
      <c r="DY192" s="372"/>
      <c r="DZ192" s="373" t="str">
        <f>IF(AND(申込書!$C$62&lt;&gt;"▼プルダウンより選択してください",申込書!$C$62&lt;&gt;"",申込書!$K$22&lt;&gt;"YYYY/MM/DD",$G192&lt;&gt;""),申込書!$K$22,"")</f>
        <v/>
      </c>
      <c r="EA192" s="369" t="str">
        <f>IF(DZ192="","",IF(INDEX('コンテンツ＆備考マスタ'!$H:$J,MATCH(学校情報!DZ$3,'コンテンツ＆備考マスタ'!$H:$H,0),3)="●",IF(AND(DZ192&lt;&gt;"",ISNUMBER(申込書!$AC$22)=TRUE,申込書!$C$62&lt;&gt;"▼プルダウンより選択してください",申込書!$C$62&lt;&gt;""),申込書!$AC$22,""),"-"))</f>
        <v/>
      </c>
      <c r="EB192" s="369"/>
      <c r="EC192" s="369"/>
      <c r="ED192" s="370" t="str">
        <f>IF(AND(申込書!$C$62&lt;&gt;"▼プルダウンより選択してください",申込書!$C$62&lt;&gt;"",$G192&lt;&gt;"",申込書!$V$62="特定学年のみ"),"申し込みする","")</f>
        <v/>
      </c>
      <c r="EE192" s="371"/>
      <c r="EF192" s="372"/>
      <c r="EG192" s="373" t="str">
        <f>IF(AND(申込書!$C$63&lt;&gt;"▼プルダウンより選択してください",申込書!$C$63&lt;&gt;"",申込書!$K$22&lt;&gt;"YYYY/MM/DD",$G192&lt;&gt;""),申込書!$K$22,"")</f>
        <v/>
      </c>
      <c r="EH192" s="369" t="str">
        <f>IF(EG192="","",IF(INDEX('コンテンツ＆備考マスタ'!$H:$J,MATCH(学校情報!EG$3,'コンテンツ＆備考マスタ'!$H:$H,0),3)="●",IF(AND(EG192&lt;&gt;"",ISNUMBER(申込書!$AC$22)=TRUE,申込書!$C$63&lt;&gt;"▼プルダウンより選択してください",申込書!$C$63&lt;&gt;""),申込書!$AC$22,""),"-"))</f>
        <v/>
      </c>
      <c r="EI192" s="369"/>
      <c r="EJ192" s="369"/>
      <c r="EK192" s="370" t="str">
        <f>IF(AND(申込書!$C$63&lt;&gt;"▼プルダウンより選択してください",申込書!$C$63&lt;&gt;"",$G192&lt;&gt;"",申込書!$V$63="特定学年のみ"),"申し込みする","")</f>
        <v/>
      </c>
      <c r="EL192" s="371"/>
      <c r="EM192" s="372"/>
      <c r="EN192" s="373" t="str">
        <f>IF(AND(申込書!$C$64&lt;&gt;"▼プルダウンより選択してください",申込書!$C$64&lt;&gt;"",申込書!$K$22&lt;&gt;"YYYY/MM/DD",$G192&lt;&gt;""),申込書!$K$22,"")</f>
        <v/>
      </c>
      <c r="EO192" s="369" t="str">
        <f>IF(EN192="","",IF(INDEX('コンテンツ＆備考マスタ'!$H:$J,MATCH(学校情報!EN$3,'コンテンツ＆備考マスタ'!$H:$H,0),3)="●",IF(AND(EN192&lt;&gt;"",ISNUMBER(申込書!$AC$22)=TRUE,申込書!$C$64&lt;&gt;"▼プルダウンより選択してください",申込書!$C$64&lt;&gt;""),申込書!$AC$22,""),"-"))</f>
        <v/>
      </c>
      <c r="EP192" s="369"/>
      <c r="EQ192" s="369"/>
      <c r="ER192" s="370" t="str">
        <f>IF(AND(申込書!$C$64&lt;&gt;"▼プルダウンより選択してください",申込書!$C$64&lt;&gt;"",$G192&lt;&gt;"",申込書!$V$64="特定学年のみ"),"申し込みする","")</f>
        <v/>
      </c>
      <c r="ES192" s="371"/>
      <c r="ET192" s="372"/>
      <c r="EU192" s="373" t="str">
        <f>IF(AND(申込書!$C$65&lt;&gt;"▼プルダウンより選択してください",申込書!$C$65&lt;&gt;"",申込書!$K$22&lt;&gt;"YYYY/MM/DD",$G192&lt;&gt;""),申込書!$K$22,"")</f>
        <v/>
      </c>
      <c r="EV192" s="369" t="str">
        <f>IF(EU192="","",IF(INDEX('コンテンツ＆備考マスタ'!$H:$J,MATCH(学校情報!EU$3,'コンテンツ＆備考マスタ'!$H:$H,0),3)="●",IF(AND(EU192&lt;&gt;"",ISNUMBER(申込書!$AC$22)=TRUE,申込書!$C$65&lt;&gt;"▼プルダウンより選択してください",申込書!$C$65&lt;&gt;""),申込書!$AC$22,""),"-"))</f>
        <v/>
      </c>
      <c r="EW192" s="369"/>
      <c r="EX192" s="369"/>
      <c r="EY192" s="370" t="str">
        <f>IF(AND(申込書!$C$65&lt;&gt;"▼プルダウンより選択してください",申込書!$C$65&lt;&gt;"",$G192&lt;&gt;"",申込書!$V$65="特定学年のみ"),"申し込みする","")</f>
        <v/>
      </c>
      <c r="EZ192" s="371"/>
      <c r="FA192" s="372"/>
      <c r="FB192" s="373" t="str">
        <f>IF(AND(申込書!$C$66&lt;&gt;"▼プルダウンより選択してください",申込書!$C$66&lt;&gt;"",申込書!$K$22&lt;&gt;"YYYY/MM/DD",$G192&lt;&gt;""),申込書!$K$22,"")</f>
        <v/>
      </c>
      <c r="FC192" s="369" t="str">
        <f>IF(FB192="","",IF(INDEX('コンテンツ＆備考マスタ'!$H:$J,MATCH(学校情報!FB$3,'コンテンツ＆備考マスタ'!$H:$H,0),3)="●",IF(AND(FB192&lt;&gt;"",ISNUMBER(申込書!$AC$22)=TRUE,申込書!$C$66&lt;&gt;"▼プルダウンより選択してください",申込書!$C$66&lt;&gt;""),申込書!$AC$22,""),"-"))</f>
        <v/>
      </c>
      <c r="FD192" s="369"/>
      <c r="FE192" s="369"/>
      <c r="FF192" s="370" t="str">
        <f>IF(AND(申込書!$C$66&lt;&gt;"▼プルダウンより選択してください",申込書!$C$66&lt;&gt;"",$G192&lt;&gt;"",申込書!$V$66="特定学年のみ"),"申し込みする","")</f>
        <v/>
      </c>
      <c r="FG192" s="371"/>
      <c r="FH192" s="372"/>
      <c r="FI192" s="373" t="str">
        <f>IF(AND(申込書!$C$67&lt;&gt;"▼プルダウンより選択してください",申込書!$C$67&lt;&gt;"",申込書!$K$22&lt;&gt;"YYYY/MM/DD",$G192&lt;&gt;""),申込書!$K$22,"")</f>
        <v/>
      </c>
      <c r="FJ192" s="369" t="str">
        <f>IF(FI192="","",IF(INDEX('コンテンツ＆備考マスタ'!$H:$J,MATCH(学校情報!FI$3,'コンテンツ＆備考マスタ'!$H:$H,0),3)="●",IF(AND(FI192&lt;&gt;"",ISNUMBER(申込書!$AC$22)=TRUE,申込書!$C$67&lt;&gt;"▼プルダウンより選択してください",申込書!$C$67&lt;&gt;""),申込書!$AC$22,""),"-"))</f>
        <v/>
      </c>
      <c r="FK192" s="369"/>
      <c r="FL192" s="369"/>
      <c r="FM192" s="370" t="str">
        <f>IF(AND(申込書!$C$67&lt;&gt;"▼プルダウンより選択してください",申込書!$C$67&lt;&gt;"",$G192&lt;&gt;"",申込書!$V$67="特定学年のみ"),"申し込みする","")</f>
        <v/>
      </c>
      <c r="FN192" s="371"/>
      <c r="FO192" s="372"/>
      <c r="FP192" s="373" t="str">
        <f>IF(AND(申込書!$C$68&lt;&gt;"▼プルダウンより選択してください",申込書!$C$68&lt;&gt;"",申込書!$K$22&lt;&gt;"YYYY/MM/DD",$G192&lt;&gt;""),申込書!$K$22,"")</f>
        <v/>
      </c>
      <c r="FQ192" s="369" t="str">
        <f>IF(FP192="","",IF(INDEX('コンテンツ＆備考マスタ'!$H:$J,MATCH(学校情報!FP$3,'コンテンツ＆備考マスタ'!$H:$H,0),3)="●",IF(AND(FP192&lt;&gt;"",ISNUMBER(申込書!$AC$22)=TRUE,申込書!$C$68&lt;&gt;"▼プルダウンより選択してください",申込書!$C$68&lt;&gt;""),申込書!$AC$22,""),"-"))</f>
        <v/>
      </c>
      <c r="FR192" s="369"/>
      <c r="FS192" s="369"/>
      <c r="FT192" s="370" t="str">
        <f>IF(AND(申込書!$C$68&lt;&gt;"▼プルダウンより選択してください",申込書!$C$68&lt;&gt;"",$G192&lt;&gt;"",申込書!$V$68="特定学年のみ"),"申し込みする","")</f>
        <v/>
      </c>
      <c r="FU192" s="371"/>
      <c r="FV192" s="372"/>
      <c r="FW192" s="373" t="str">
        <f>IF(AND(申込書!$C$69&lt;&gt;"▼プルダウンより選択してください",申込書!$C$69&lt;&gt;"",申込書!$K$22&lt;&gt;"YYYY/MM/DD",$G192&lt;&gt;""),申込書!$K$22,"")</f>
        <v/>
      </c>
      <c r="FX192" s="369" t="str">
        <f>IF(FW192="","",IF(INDEX('コンテンツ＆備考マスタ'!$H:$J,MATCH(学校情報!FW$3,'コンテンツ＆備考マスタ'!$H:$H,0),3)="●",IF(AND(FW192&lt;&gt;"",ISNUMBER(申込書!$AC$22)=TRUE,申込書!$C$69&lt;&gt;"▼プルダウンより選択してください",申込書!$C$69&lt;&gt;""),申込書!$AC$22,""),"-"))</f>
        <v/>
      </c>
      <c r="FY192" s="369"/>
      <c r="FZ192" s="369"/>
      <c r="GA192" s="370" t="str">
        <f>IF(AND(申込書!$C$69&lt;&gt;"▼プルダウンより選択してください",申込書!$C$69&lt;&gt;"",$G192&lt;&gt;"",申込書!$V$69="特定学年のみ"),"申し込みする","")</f>
        <v/>
      </c>
      <c r="GB192" s="371"/>
      <c r="GC192" s="372"/>
      <c r="GD192" s="373" t="str">
        <f>IF(AND(申込書!$C$70&lt;&gt;"▼プルダウンより選択してください",申込書!$C$70&lt;&gt;"",申込書!$K$22&lt;&gt;"YYYY/MM/DD",$G192&lt;&gt;""),申込書!$K$22,"")</f>
        <v/>
      </c>
      <c r="GE192" s="369" t="str">
        <f>IF(GD192="","",IF(INDEX('コンテンツ＆備考マスタ'!$H:$J,MATCH(学校情報!GD$3,'コンテンツ＆備考マスタ'!$H:$H,0),3)="●",IF(AND(GD192&lt;&gt;"",ISNUMBER(申込書!$AC$22)=TRUE,申込書!$C$70&lt;&gt;"▼プルダウンより選択してください",申込書!$C$70&lt;&gt;""),申込書!$AC$22,""),"-"))</f>
        <v/>
      </c>
      <c r="GF192" s="369"/>
      <c r="GG192" s="369"/>
      <c r="GH192" s="370" t="str">
        <f>IF(AND(申込書!$C$70&lt;&gt;"▼プルダウンより選択してください",申込書!$C$70&lt;&gt;"",$G192&lt;&gt;"",申込書!$V$70="特定学年のみ"),"申し込みする","")</f>
        <v/>
      </c>
      <c r="GI192" s="371"/>
      <c r="GJ192" s="372"/>
      <c r="GK192" s="373" t="str">
        <f>IF(AND(申込書!$C$71&lt;&gt;"▼プルダウンより選択してください",申込書!$C$71&lt;&gt;"",申込書!$K$22&lt;&gt;"YYYY/MM/DD",$G192&lt;&gt;""),申込書!$K$22,"")</f>
        <v/>
      </c>
      <c r="GL192" s="369" t="str">
        <f>IF(GK192="","",IF(INDEX('コンテンツ＆備考マスタ'!$H:$J,MATCH(学校情報!GK$3,'コンテンツ＆備考マスタ'!$H:$H,0),3)="●",IF(AND(GK192&lt;&gt;"",ISNUMBER(申込書!$AC$22)=TRUE,申込書!$C$71&lt;&gt;"▼プルダウンより選択してください",申込書!$C$71&lt;&gt;""),申込書!$AC$22,""),"-"))</f>
        <v/>
      </c>
      <c r="GM192" s="369"/>
      <c r="GN192" s="369"/>
      <c r="GO192" s="370" t="str">
        <f>IF(AND(申込書!$C$71&lt;&gt;"▼プルダウンより選択してください",申込書!$C$71&lt;&gt;"",$G192&lt;&gt;"",申込書!$V$71="特定学年のみ"),"申し込みする","")</f>
        <v/>
      </c>
      <c r="GP192" s="371"/>
      <c r="GQ192" s="372"/>
      <c r="GR192" s="373" t="str">
        <f>IF(AND(申込書!$C$72&lt;&gt;"▼プルダウンより選択してください",申込書!$C$72&lt;&gt;"",申込書!$K$22&lt;&gt;"YYYY/MM/DD",$G192&lt;&gt;""),申込書!$K$22,"")</f>
        <v/>
      </c>
      <c r="GS192" s="369" t="str">
        <f>IF(GR192="","",IF(INDEX('コンテンツ＆備考マスタ'!$H:$J,MATCH(学校情報!GR$3,'コンテンツ＆備考マスタ'!$H:$H,0),3)="●",IF(AND(GR192&lt;&gt;"",ISNUMBER(申込書!$AC$22)=TRUE,申込書!$C$72&lt;&gt;"▼プルダウンより選択してください",申込書!$C$72&lt;&gt;""),申込書!$AC$22,""),"-"))</f>
        <v/>
      </c>
      <c r="GT192" s="369"/>
      <c r="GU192" s="369"/>
      <c r="GV192" s="370" t="str">
        <f>IF(AND(申込書!$C$72&lt;&gt;"▼プルダウンより選択してください",申込書!$C$72&lt;&gt;"",$G192&lt;&gt;"",申込書!$V$72="特定学年のみ"),"申し込みする","")</f>
        <v/>
      </c>
      <c r="GW192" s="371"/>
      <c r="GX192" s="372"/>
      <c r="GY192" s="373" t="str">
        <f>IF(AND(申込書!$C$73&lt;&gt;"▼プルダウンより選択してください",申込書!$C$73&lt;&gt;"",申込書!$K$22&lt;&gt;"YYYY/MM/DD",$G192&lt;&gt;""),申込書!$K$22,"")</f>
        <v/>
      </c>
      <c r="GZ192" s="369" t="str">
        <f>IF(GY192="","",IF(INDEX('コンテンツ＆備考マスタ'!$H:$J,MATCH(学校情報!GY$3,'コンテンツ＆備考マスタ'!$H:$H,0),3)="●",IF(AND(GY192&lt;&gt;"",ISNUMBER(申込書!$AC$22)=TRUE,申込書!$C$73&lt;&gt;"▼プルダウンより選択してください",申込書!$C$73&lt;&gt;""),申込書!$AC$22,""),"-"))</f>
        <v/>
      </c>
      <c r="HA192" s="369"/>
      <c r="HB192" s="369"/>
      <c r="HC192" s="370" t="str">
        <f>IF(AND(申込書!$C$73&lt;&gt;"▼プルダウンより選択してください",申込書!$C$73&lt;&gt;"",$G192&lt;&gt;"",申込書!$V$73="特定学年のみ"),"申し込みする","")</f>
        <v/>
      </c>
      <c r="HD192" s="371"/>
      <c r="HE192" s="372"/>
      <c r="HF192" s="373" t="str">
        <f>IF(AND(申込書!$C$74&lt;&gt;"▼プルダウンより選択してください",申込書!$C$74&lt;&gt;"",申込書!$K$22&lt;&gt;"YYYY/MM/DD",$G192&lt;&gt;""),申込書!$K$22,"")</f>
        <v/>
      </c>
      <c r="HG192" s="369" t="str">
        <f>IF(HF192="","",IF(INDEX('コンテンツ＆備考マスタ'!$H:$J,MATCH(学校情報!HF$3,'コンテンツ＆備考マスタ'!$H:$H,0),3)="●",IF(AND(HF192&lt;&gt;"",ISNUMBER(申込書!$AC$22)=TRUE,申込書!$C$74&lt;&gt;"▼プルダウンより選択してください",申込書!$C$74&lt;&gt;""),申込書!$AC$22,""),"-"))</f>
        <v/>
      </c>
      <c r="HH192" s="369"/>
      <c r="HI192" s="369"/>
      <c r="HJ192" s="370" t="str">
        <f>IF(AND(申込書!$C$74&lt;&gt;"▼プルダウンより選択してください",申込書!$C$74&lt;&gt;"",$G192&lt;&gt;"",申込書!$V$74="特定学年のみ"),"申し込みする","")</f>
        <v/>
      </c>
      <c r="HK192" s="371"/>
      <c r="HL192" s="372"/>
      <c r="HM192" s="373" t="str">
        <f>IF(AND(申込書!$C$75&lt;&gt;"▼プルダウンより選択してください",申込書!$C$75&lt;&gt;"",申込書!$K$22&lt;&gt;"YYYY/MM/DD",$G192&lt;&gt;""),申込書!$K$22,"")</f>
        <v/>
      </c>
      <c r="HN192" s="369" t="str">
        <f>IF(HM192="","",IF(INDEX('コンテンツ＆備考マスタ'!$H:$J,MATCH(学校情報!HM$3,'コンテンツ＆備考マスタ'!$H:$H,0),3)="●",IF(AND(HM192&lt;&gt;"",ISNUMBER(申込書!$AC$22)=TRUE,申込書!$C$75&lt;&gt;"▼プルダウンより選択してください",申込書!$C$75&lt;&gt;""),申込書!$AC$22,""),"-"))</f>
        <v/>
      </c>
      <c r="HO192" s="369"/>
      <c r="HP192" s="369"/>
      <c r="HQ192" s="370" t="str">
        <f>IF(AND(申込書!$C$75&lt;&gt;"▼プルダウンより選択してください",申込書!$C$75&lt;&gt;"",$G192&lt;&gt;"",申込書!$V$75="特定学年のみ"),"申し込みする","")</f>
        <v/>
      </c>
      <c r="HR192" s="371"/>
      <c r="HS192" s="371"/>
      <c r="HT192" s="374" t="str">
        <f>IF(AND(申込書!$C$76&lt;&gt;"▼プルダウンより選択してください",申込書!$C$76&lt;&gt;"",申込書!$K$22&lt;&gt;"YYYY/MM/DD",$G192&lt;&gt;""),申込書!$K$22,"")</f>
        <v/>
      </c>
      <c r="HU192" s="369" t="str">
        <f>IF(HT192="","",IF(INDEX('コンテンツ＆備考マスタ'!$H:$J,MATCH(学校情報!HT$3,'コンテンツ＆備考マスタ'!$H:$H,0),3)="●",IF(AND(HT192&lt;&gt;"",ISNUMBER(申込書!$AC$22)=TRUE,申込書!$C$76&lt;&gt;"▼プルダウンより選択してください",申込書!$C$76&lt;&gt;""),申込書!$AC$22,""),"-"))</f>
        <v/>
      </c>
      <c r="HV192" s="369"/>
      <c r="HW192" s="369"/>
      <c r="HX192" s="370" t="str">
        <f>IF(AND(申込書!$C$76&lt;&gt;"▼プルダウンより選択してください",申込書!$C$76&lt;&gt;"",$G192&lt;&gt;"",申込書!$V$76="特定学年のみ"),"申し込みする","")</f>
        <v/>
      </c>
      <c r="HY192" s="371"/>
      <c r="HZ192" s="372"/>
      <c r="IA192" s="69"/>
    </row>
    <row r="193" spans="2:235" ht="26.85" hidden="1" customHeight="1" outlineLevel="1">
      <c r="B193" s="365">
        <f t="shared" si="6"/>
        <v>188</v>
      </c>
      <c r="C193" s="55"/>
      <c r="D193" s="56"/>
      <c r="E193" s="154"/>
      <c r="F193" s="57"/>
      <c r="G193" s="58"/>
      <c r="H193" s="59"/>
      <c r="I193" s="60"/>
      <c r="J193" s="61"/>
      <c r="K193" s="366" t="str">
        <f t="shared" si="7"/>
        <v/>
      </c>
      <c r="L193" s="62"/>
      <c r="M193" s="322"/>
      <c r="N193" s="63"/>
      <c r="O193" s="64"/>
      <c r="P193" s="367" t="str">
        <f t="shared" si="8"/>
        <v/>
      </c>
      <c r="Q193" s="65"/>
      <c r="R193" s="66"/>
      <c r="S193" s="67"/>
      <c r="T193" s="68"/>
      <c r="U193" s="68"/>
      <c r="V193" s="68"/>
      <c r="W193" s="66"/>
      <c r="X193" s="281"/>
      <c r="Y193" s="368" t="str">
        <f>IF(AND(申込書!$C$47&lt;&gt;"▼プルダウンより選択してください",申込書!$C$47&lt;&gt;"",申込書!$K$22&lt;&gt;"YYYY/MM/DD",$G193&lt;&gt;""),申込書!$K$22,"")</f>
        <v/>
      </c>
      <c r="Z193" s="369" t="str">
        <f>IF(Y193="","",IF(INDEX('コンテンツ＆備考マスタ'!$H:$J,MATCH(学校情報!Y$3,'コンテンツ＆備考マスタ'!$H:$H,0),3)="●",IF(AND(Y193&lt;&gt;"",ISNUMBER(申込書!$AC$22)=TRUE,申込書!$C$47&lt;&gt;"▼プルダウンより選択してください",申込書!$C$47&lt;&gt;""),申込書!$AC$22,""),"-"))</f>
        <v/>
      </c>
      <c r="AA193" s="369"/>
      <c r="AB193" s="369"/>
      <c r="AC193" s="370" t="str">
        <f>IF(AND(申込書!$C$47&lt;&gt;"▼プルダウンより選択してください",申込書!$C$47&lt;&gt;"",$G193&lt;&gt;"",申込書!$V$47="特定学年のみ"),"申し込みする","")</f>
        <v/>
      </c>
      <c r="AD193" s="371"/>
      <c r="AE193" s="372"/>
      <c r="AF193" s="373" t="str">
        <f>IF(AND(申込書!$C$48&lt;&gt;"▼プルダウンより選択してください",申込書!$C$48&lt;&gt;"",申込書!$K$22&lt;&gt;"YYYY/MM/DD",$G193&lt;&gt;""),申込書!$K$22,"")</f>
        <v/>
      </c>
      <c r="AG193" s="369" t="str">
        <f>IF(AF193="","",IF(INDEX('コンテンツ＆備考マスタ'!$H:$J,MATCH(学校情報!AF$3,'コンテンツ＆備考マスタ'!$H:$H,0),3)="●",IF(AND(AF193&lt;&gt;"",ISNUMBER(申込書!$AC$22)=TRUE,申込書!$C$48&lt;&gt;"▼プルダウンより選択してください",申込書!$C$48&lt;&gt;""),申込書!$AC$22,""),"-"))</f>
        <v/>
      </c>
      <c r="AH193" s="369"/>
      <c r="AI193" s="369"/>
      <c r="AJ193" s="370" t="str">
        <f>IF(AND(申込書!$C$48&lt;&gt;"▼プルダウンより選択してください",申込書!$C$48&lt;&gt;"",$G193&lt;&gt;"",申込書!$V$48="特定学年のみ"),"申し込みする","")</f>
        <v/>
      </c>
      <c r="AK193" s="371"/>
      <c r="AL193" s="372"/>
      <c r="AM193" s="373" t="str">
        <f>IF(AND(申込書!$C$49&lt;&gt;"▼プルダウンより選択してください",申込書!$C$49&lt;&gt;"",申込書!$K$22&lt;&gt;"YYYY/MM/DD",$G193&lt;&gt;""),申込書!$K$22,"")</f>
        <v/>
      </c>
      <c r="AN193" s="369" t="str">
        <f>IF(AM193="","",IF(INDEX('コンテンツ＆備考マスタ'!$H:$J,MATCH(学校情報!AM$3,'コンテンツ＆備考マスタ'!$H:$H,0),3)="●",IF(AND(AM193&lt;&gt;"",ISNUMBER(申込書!$AC$22)=TRUE,申込書!$C$49&lt;&gt;"▼プルダウンより選択してください",申込書!$C$49&lt;&gt;""),申込書!$AC$22,""),"-"))</f>
        <v/>
      </c>
      <c r="AO193" s="369"/>
      <c r="AP193" s="369"/>
      <c r="AQ193" s="370" t="str">
        <f>IF(AND(申込書!$C$49&lt;&gt;"▼プルダウンより選択してください",申込書!$C$49&lt;&gt;"",$G193&lt;&gt;"",申込書!$V$49="特定学年のみ"),"申し込みする","")</f>
        <v/>
      </c>
      <c r="AR193" s="371"/>
      <c r="AS193" s="372"/>
      <c r="AT193" s="373" t="str">
        <f>IF(AND(申込書!$C$50&lt;&gt;"▼プルダウンより選択してください",申込書!$C$50&lt;&gt;"",申込書!$K$22&lt;&gt;"YYYY/MM/DD",$G193&lt;&gt;""),申込書!$K$22,"")</f>
        <v/>
      </c>
      <c r="AU193" s="369" t="str">
        <f>IF(AT193="","",IF(INDEX('コンテンツ＆備考マスタ'!$H:$J,MATCH(学校情報!AT$3,'コンテンツ＆備考マスタ'!$H:$H,0),3)="●",IF(AND(AT193&lt;&gt;"",ISNUMBER(申込書!$AC$22)=TRUE,申込書!$C$50&lt;&gt;"▼プルダウンより選択してください",申込書!$C$50&lt;&gt;""),申込書!$AC$22,""),"-"))</f>
        <v/>
      </c>
      <c r="AV193" s="369"/>
      <c r="AW193" s="369"/>
      <c r="AX193" s="370" t="str">
        <f>IF(AND(申込書!$C$50&lt;&gt;"▼プルダウンより選択してください",申込書!$C$50&lt;&gt;"",$G193&lt;&gt;"",申込書!$V$50="特定学年のみ"),"申し込みする","")</f>
        <v/>
      </c>
      <c r="AY193" s="371"/>
      <c r="AZ193" s="372"/>
      <c r="BA193" s="373" t="str">
        <f>IF(AND(申込書!$C$51&lt;&gt;"▼プルダウンより選択してください",申込書!$C$51&lt;&gt;"",申込書!$K$22&lt;&gt;"YYYY/MM/DD",$G193&lt;&gt;""),申込書!$K$22,"")</f>
        <v/>
      </c>
      <c r="BB193" s="369" t="str">
        <f>IF(BA193="","",IF(INDEX('コンテンツ＆備考マスタ'!$H:$J,MATCH(学校情報!BA$3,'コンテンツ＆備考マスタ'!$H:$H,0),3)="●",IF(AND(BA193&lt;&gt;"",ISNUMBER(申込書!$AC$22)=TRUE,申込書!$C$51&lt;&gt;"▼プルダウンより選択してください",申込書!$C$51&lt;&gt;""),申込書!$AC$22,""),"-"))</f>
        <v/>
      </c>
      <c r="BC193" s="369"/>
      <c r="BD193" s="369"/>
      <c r="BE193" s="370" t="str">
        <f>IF(AND(申込書!$C$51&lt;&gt;"▼プルダウンより選択してください",申込書!$C$51&lt;&gt;"",$G193&lt;&gt;"",申込書!$V$51="特定学年のみ"),"申し込みする","")</f>
        <v/>
      </c>
      <c r="BF193" s="371"/>
      <c r="BG193" s="372"/>
      <c r="BH193" s="373" t="str">
        <f>IF(AND(申込書!$C$52&lt;&gt;"▼プルダウンより選択してください",申込書!$C$52&lt;&gt;"",申込書!$K$22&lt;&gt;"YYYY/MM/DD",$G193&lt;&gt;""),申込書!$K$22,"")</f>
        <v/>
      </c>
      <c r="BI193" s="369" t="str">
        <f>IF(BH193="","",IF(INDEX('コンテンツ＆備考マスタ'!$H:$J,MATCH(学校情報!BH$3,'コンテンツ＆備考マスタ'!$H:$H,0),3)="●",IF(AND(BH193&lt;&gt;"",ISNUMBER(申込書!$AC$22)=TRUE,申込書!$C$52&lt;&gt;"▼プルダウンより選択してください",申込書!$C$52&lt;&gt;""),申込書!$AC$22,""),"-"))</f>
        <v/>
      </c>
      <c r="BJ193" s="369"/>
      <c r="BK193" s="369"/>
      <c r="BL193" s="370" t="str">
        <f>IF(AND(申込書!$C$52&lt;&gt;"▼プルダウンより選択してください",申込書!$C$52&lt;&gt;"",$G193&lt;&gt;"",申込書!$V$52="特定学年のみ"),"申し込みする","")</f>
        <v/>
      </c>
      <c r="BM193" s="371"/>
      <c r="BN193" s="372"/>
      <c r="BO193" s="373" t="str">
        <f>IF(AND(申込書!$C$53&lt;&gt;"▼プルダウンより選択してください",申込書!$C$53&lt;&gt;"",申込書!$K$22&lt;&gt;"YYYY/MM/DD",$G193&lt;&gt;""),申込書!$K$22,"")</f>
        <v/>
      </c>
      <c r="BP193" s="369" t="str">
        <f>IF(BO193="","",IF(INDEX('コンテンツ＆備考マスタ'!$H:$J,MATCH(学校情報!BO$3,'コンテンツ＆備考マスタ'!$H:$H,0),3)="●",IF(AND(BO193&lt;&gt;"",ISNUMBER(申込書!$AC$22)=TRUE,申込書!$C$53&lt;&gt;"▼プルダウンより選択してください",申込書!$C$53&lt;&gt;""),申込書!$AC$22,""),"-"))</f>
        <v/>
      </c>
      <c r="BQ193" s="369"/>
      <c r="BR193" s="369"/>
      <c r="BS193" s="370" t="str">
        <f>IF(AND(申込書!$C$53&lt;&gt;"▼プルダウンより選択してください",申込書!$C$53&lt;&gt;"",$G193&lt;&gt;"",申込書!$V$53="特定学年のみ"),"申し込みする","")</f>
        <v/>
      </c>
      <c r="BT193" s="371"/>
      <c r="BU193" s="372"/>
      <c r="BV193" s="373" t="str">
        <f>IF(AND(申込書!$C$54&lt;&gt;"▼プルダウンより選択してください",申込書!$C$54&lt;&gt;"",申込書!$K$22&lt;&gt;"YYYY/MM/DD",$G193&lt;&gt;""),申込書!$K$22,"")</f>
        <v/>
      </c>
      <c r="BW193" s="369" t="str">
        <f>IF(BV193="","",IF(INDEX('コンテンツ＆備考マスタ'!$H:$J,MATCH(学校情報!BV$3,'コンテンツ＆備考マスタ'!$H:$H,0),3)="●",IF(AND(BV193&lt;&gt;"",ISNUMBER(申込書!$AC$22)=TRUE,申込書!$C$54&lt;&gt;"▼プルダウンより選択してください",申込書!$C$54&lt;&gt;""),申込書!$AC$22,""),"-"))</f>
        <v/>
      </c>
      <c r="BX193" s="369"/>
      <c r="BY193" s="369"/>
      <c r="BZ193" s="370" t="str">
        <f>IF(AND(申込書!$C$54&lt;&gt;"▼プルダウンより選択してください",申込書!$C$54&lt;&gt;"",$G193&lt;&gt;"",申込書!$V$54="特定学年のみ"),"申し込みする","")</f>
        <v/>
      </c>
      <c r="CA193" s="371"/>
      <c r="CB193" s="372"/>
      <c r="CC193" s="373" t="str">
        <f>IF(AND(申込書!$C$55&lt;&gt;"▼プルダウンより選択してください",申込書!$C$55&lt;&gt;"",申込書!$K$22&lt;&gt;"YYYY/MM/DD",$G193&lt;&gt;""),申込書!$K$22,"")</f>
        <v/>
      </c>
      <c r="CD193" s="369" t="str">
        <f>IF(CC193="","",IF(INDEX('コンテンツ＆備考マスタ'!$H:$J,MATCH(学校情報!CC$3,'コンテンツ＆備考マスタ'!$H:$H,0),3)="●",IF(AND(CC193&lt;&gt;"",ISNUMBER(申込書!$AC$22)=TRUE,申込書!$C$55&lt;&gt;"▼プルダウンより選択してください",申込書!$C$55&lt;&gt;""),申込書!$AC$22,""),"-"))</f>
        <v/>
      </c>
      <c r="CE193" s="369"/>
      <c r="CF193" s="369"/>
      <c r="CG193" s="370" t="str">
        <f>IF(AND(申込書!$C$55&lt;&gt;"▼プルダウンより選択してください",申込書!$C$55&lt;&gt;"",$G193&lt;&gt;"",申込書!$V$55="特定学年のみ"),"申し込みする","")</f>
        <v/>
      </c>
      <c r="CH193" s="371"/>
      <c r="CI193" s="372"/>
      <c r="CJ193" s="373" t="str">
        <f>IF(AND(申込書!$C$56&lt;&gt;"▼プルダウンより選択してください",申込書!$C$56&lt;&gt;"",申込書!$K$22&lt;&gt;"YYYY/MM/DD",$G193&lt;&gt;""),申込書!$K$22,"")</f>
        <v/>
      </c>
      <c r="CK193" s="369" t="str">
        <f>IF(CJ193="","",IF(INDEX('コンテンツ＆備考マスタ'!$H:$J,MATCH(学校情報!CJ$3,'コンテンツ＆備考マスタ'!$H:$H,0),3)="●",IF(AND(CJ193&lt;&gt;"",ISNUMBER(申込書!$AC$22)=TRUE,申込書!$C$56&lt;&gt;"▼プルダウンより選択してください",申込書!$C$56&lt;&gt;""),申込書!$AC$22,""),"-"))</f>
        <v/>
      </c>
      <c r="CL193" s="369"/>
      <c r="CM193" s="369"/>
      <c r="CN193" s="370" t="str">
        <f>IF(AND(申込書!$C$56&lt;&gt;"▼プルダウンより選択してください",申込書!$C$56&lt;&gt;"",$G193&lt;&gt;"",申込書!$V$56="特定学年のみ"),"申し込みする","")</f>
        <v/>
      </c>
      <c r="CO193" s="371"/>
      <c r="CP193" s="372"/>
      <c r="CQ193" s="373" t="str">
        <f>IF(AND(申込書!$C$57&lt;&gt;"▼プルダウンより選択してください",申込書!$C$57&lt;&gt;"",申込書!$K$22&lt;&gt;"YYYY/MM/DD",$G193&lt;&gt;""),申込書!$K$22,"")</f>
        <v/>
      </c>
      <c r="CR193" s="369" t="str">
        <f>IF(CQ193="","",IF(INDEX('コンテンツ＆備考マスタ'!$H:$J,MATCH(学校情報!CQ$3,'コンテンツ＆備考マスタ'!$H:$H,0),3)="●",IF(AND(CQ193&lt;&gt;"",ISNUMBER(申込書!$AC$22)=TRUE,申込書!$C$57&lt;&gt;"▼プルダウンより選択してください",申込書!$C$57&lt;&gt;""),申込書!$AC$22,""),"-"))</f>
        <v/>
      </c>
      <c r="CS193" s="369"/>
      <c r="CT193" s="369"/>
      <c r="CU193" s="369" t="str">
        <f>IF(AND(申込書!$C$57&lt;&gt;"▼プルダウンより選択してください",申込書!$C$57&lt;&gt;"",$G193&lt;&gt;"",申込書!$V$57="特定学年のみ"),"申し込みする","")</f>
        <v/>
      </c>
      <c r="CV193" s="371"/>
      <c r="CW193" s="372"/>
      <c r="CX193" s="373" t="str">
        <f>IF(AND(申込書!$C$58&lt;&gt;"▼プルダウンより選択してください",申込書!$C$58&lt;&gt;"",申込書!$K$22&lt;&gt;"YYYY/MM/DD",$G193&lt;&gt;""),申込書!$K$22,"")</f>
        <v/>
      </c>
      <c r="CY193" s="369" t="str">
        <f>IF(CX193="","",IF(INDEX('コンテンツ＆備考マスタ'!$H:$J,MATCH(学校情報!CX$3,'コンテンツ＆備考マスタ'!$H:$H,0),3)="●",IF(AND(CX193&lt;&gt;"",ISNUMBER(申込書!$AC$22)=TRUE,申込書!$C$58&lt;&gt;"▼プルダウンより選択してください",申込書!$C$58&lt;&gt;""),申込書!$AC$22,""),"-"))</f>
        <v/>
      </c>
      <c r="CZ193" s="369"/>
      <c r="DA193" s="369"/>
      <c r="DB193" s="369" t="str">
        <f>IF(AND(申込書!$C$58&lt;&gt;"▼プルダウンより選択してください",申込書!$C$58&lt;&gt;"",$G193&lt;&gt;"",申込書!$V$58="特定学年のみ"),"申し込みする","")</f>
        <v/>
      </c>
      <c r="DC193" s="371"/>
      <c r="DD193" s="372"/>
      <c r="DE193" s="373" t="str">
        <f>IF(AND(申込書!$C$59&lt;&gt;"▼プルダウンより選択してください",申込書!$C$59&lt;&gt;"",申込書!$K$22&lt;&gt;"YYYY/MM/DD",$G193&lt;&gt;""),申込書!$K$22,"")</f>
        <v/>
      </c>
      <c r="DF193" s="369" t="str">
        <f>IF(DE193="","",IF(INDEX('コンテンツ＆備考マスタ'!$H:$J,MATCH(学校情報!DE$3,'コンテンツ＆備考マスタ'!$H:$H,0),3)="●",IF(AND(DE193&lt;&gt;"",ISNUMBER(申込書!$AC$22)=TRUE,申込書!$C$59&lt;&gt;"▼プルダウンより選択してください",申込書!$C$59&lt;&gt;""),申込書!$AC$22,""),"-"))</f>
        <v/>
      </c>
      <c r="DG193" s="369"/>
      <c r="DH193" s="369"/>
      <c r="DI193" s="369" t="str">
        <f>IF(AND(申込書!$C$59&lt;&gt;"▼プルダウンより選択してください",申込書!$C$59&lt;&gt;"",$G193&lt;&gt;"",申込書!$V$59="特定学年のみ"),"申し込みする","")</f>
        <v/>
      </c>
      <c r="DJ193" s="371"/>
      <c r="DK193" s="372"/>
      <c r="DL193" s="373" t="str">
        <f>IF(AND(申込書!$C$60&lt;&gt;"▼プルダウンより選択してください",申込書!$C$60&lt;&gt;"",申込書!$K$22&lt;&gt;"YYYY/MM/DD",$G193&lt;&gt;""),申込書!$K$22,"")</f>
        <v/>
      </c>
      <c r="DM193" s="369" t="str">
        <f>IF(DL193="","",IF(INDEX('コンテンツ＆備考マスタ'!$H:$J,MATCH(学校情報!DL$3,'コンテンツ＆備考マスタ'!$H:$H,0),3)="●",IF(AND(DL193&lt;&gt;"",ISNUMBER(申込書!$AC$22)=TRUE,申込書!$C$60&lt;&gt;"▼プルダウンより選択してください",申込書!$C$60&lt;&gt;""),申込書!$AC$22,""),"-"))</f>
        <v/>
      </c>
      <c r="DN193" s="369"/>
      <c r="DO193" s="369"/>
      <c r="DP193" s="369" t="str">
        <f>IF(AND(申込書!$C$60&lt;&gt;"▼プルダウンより選択してください",申込書!$C$60&lt;&gt;"",$G193&lt;&gt;"",申込書!$V$60="特定学年のみ"),"申し込みする","")</f>
        <v/>
      </c>
      <c r="DQ193" s="371"/>
      <c r="DR193" s="372"/>
      <c r="DS193" s="373" t="str">
        <f>IF(AND(申込書!$C$61&lt;&gt;"▼プルダウンより選択してください",申込書!$C$61&lt;&gt;"",申込書!$K$22&lt;&gt;"YYYY/MM/DD",$G193&lt;&gt;""),申込書!$K$22,"")</f>
        <v/>
      </c>
      <c r="DT193" s="369" t="str">
        <f>IF(DS193="","",IF(INDEX('コンテンツ＆備考マスタ'!$H:$J,MATCH(学校情報!DS$3,'コンテンツ＆備考マスタ'!$H:$H,0),3)="●",IF(AND(DS193&lt;&gt;"",ISNUMBER(申込書!$AC$22)=TRUE,申込書!$C$61&lt;&gt;"▼プルダウンより選択してください",申込書!$C$61&lt;&gt;""),申込書!$AC$22,""),"-"))</f>
        <v/>
      </c>
      <c r="DU193" s="369"/>
      <c r="DV193" s="369"/>
      <c r="DW193" s="369" t="str">
        <f>IF(AND(申込書!$C$61&lt;&gt;"▼プルダウンより選択してください",申込書!$C$61&lt;&gt;"",$G193&lt;&gt;"",申込書!$V$61="特定学年のみ"),"申し込みする","")</f>
        <v/>
      </c>
      <c r="DX193" s="371"/>
      <c r="DY193" s="372"/>
      <c r="DZ193" s="373" t="str">
        <f>IF(AND(申込書!$C$62&lt;&gt;"▼プルダウンより選択してください",申込書!$C$62&lt;&gt;"",申込書!$K$22&lt;&gt;"YYYY/MM/DD",$G193&lt;&gt;""),申込書!$K$22,"")</f>
        <v/>
      </c>
      <c r="EA193" s="369" t="str">
        <f>IF(DZ193="","",IF(INDEX('コンテンツ＆備考マスタ'!$H:$J,MATCH(学校情報!DZ$3,'コンテンツ＆備考マスタ'!$H:$H,0),3)="●",IF(AND(DZ193&lt;&gt;"",ISNUMBER(申込書!$AC$22)=TRUE,申込書!$C$62&lt;&gt;"▼プルダウンより選択してください",申込書!$C$62&lt;&gt;""),申込書!$AC$22,""),"-"))</f>
        <v/>
      </c>
      <c r="EB193" s="369"/>
      <c r="EC193" s="369"/>
      <c r="ED193" s="370" t="str">
        <f>IF(AND(申込書!$C$62&lt;&gt;"▼プルダウンより選択してください",申込書!$C$62&lt;&gt;"",$G193&lt;&gt;"",申込書!$V$62="特定学年のみ"),"申し込みする","")</f>
        <v/>
      </c>
      <c r="EE193" s="371"/>
      <c r="EF193" s="372"/>
      <c r="EG193" s="373" t="str">
        <f>IF(AND(申込書!$C$63&lt;&gt;"▼プルダウンより選択してください",申込書!$C$63&lt;&gt;"",申込書!$K$22&lt;&gt;"YYYY/MM/DD",$G193&lt;&gt;""),申込書!$K$22,"")</f>
        <v/>
      </c>
      <c r="EH193" s="369" t="str">
        <f>IF(EG193="","",IF(INDEX('コンテンツ＆備考マスタ'!$H:$J,MATCH(学校情報!EG$3,'コンテンツ＆備考マスタ'!$H:$H,0),3)="●",IF(AND(EG193&lt;&gt;"",ISNUMBER(申込書!$AC$22)=TRUE,申込書!$C$63&lt;&gt;"▼プルダウンより選択してください",申込書!$C$63&lt;&gt;""),申込書!$AC$22,""),"-"))</f>
        <v/>
      </c>
      <c r="EI193" s="369"/>
      <c r="EJ193" s="369"/>
      <c r="EK193" s="370" t="str">
        <f>IF(AND(申込書!$C$63&lt;&gt;"▼プルダウンより選択してください",申込書!$C$63&lt;&gt;"",$G193&lt;&gt;"",申込書!$V$63="特定学年のみ"),"申し込みする","")</f>
        <v/>
      </c>
      <c r="EL193" s="371"/>
      <c r="EM193" s="372"/>
      <c r="EN193" s="373" t="str">
        <f>IF(AND(申込書!$C$64&lt;&gt;"▼プルダウンより選択してください",申込書!$C$64&lt;&gt;"",申込書!$K$22&lt;&gt;"YYYY/MM/DD",$G193&lt;&gt;""),申込書!$K$22,"")</f>
        <v/>
      </c>
      <c r="EO193" s="369" t="str">
        <f>IF(EN193="","",IF(INDEX('コンテンツ＆備考マスタ'!$H:$J,MATCH(学校情報!EN$3,'コンテンツ＆備考マスタ'!$H:$H,0),3)="●",IF(AND(EN193&lt;&gt;"",ISNUMBER(申込書!$AC$22)=TRUE,申込書!$C$64&lt;&gt;"▼プルダウンより選択してください",申込書!$C$64&lt;&gt;""),申込書!$AC$22,""),"-"))</f>
        <v/>
      </c>
      <c r="EP193" s="369"/>
      <c r="EQ193" s="369"/>
      <c r="ER193" s="370" t="str">
        <f>IF(AND(申込書!$C$64&lt;&gt;"▼プルダウンより選択してください",申込書!$C$64&lt;&gt;"",$G193&lt;&gt;"",申込書!$V$64="特定学年のみ"),"申し込みする","")</f>
        <v/>
      </c>
      <c r="ES193" s="371"/>
      <c r="ET193" s="372"/>
      <c r="EU193" s="373" t="str">
        <f>IF(AND(申込書!$C$65&lt;&gt;"▼プルダウンより選択してください",申込書!$C$65&lt;&gt;"",申込書!$K$22&lt;&gt;"YYYY/MM/DD",$G193&lt;&gt;""),申込書!$K$22,"")</f>
        <v/>
      </c>
      <c r="EV193" s="369" t="str">
        <f>IF(EU193="","",IF(INDEX('コンテンツ＆備考マスタ'!$H:$J,MATCH(学校情報!EU$3,'コンテンツ＆備考マスタ'!$H:$H,0),3)="●",IF(AND(EU193&lt;&gt;"",ISNUMBER(申込書!$AC$22)=TRUE,申込書!$C$65&lt;&gt;"▼プルダウンより選択してください",申込書!$C$65&lt;&gt;""),申込書!$AC$22,""),"-"))</f>
        <v/>
      </c>
      <c r="EW193" s="369"/>
      <c r="EX193" s="369"/>
      <c r="EY193" s="370" t="str">
        <f>IF(AND(申込書!$C$65&lt;&gt;"▼プルダウンより選択してください",申込書!$C$65&lt;&gt;"",$G193&lt;&gt;"",申込書!$V$65="特定学年のみ"),"申し込みする","")</f>
        <v/>
      </c>
      <c r="EZ193" s="371"/>
      <c r="FA193" s="372"/>
      <c r="FB193" s="373" t="str">
        <f>IF(AND(申込書!$C$66&lt;&gt;"▼プルダウンより選択してください",申込書!$C$66&lt;&gt;"",申込書!$K$22&lt;&gt;"YYYY/MM/DD",$G193&lt;&gt;""),申込書!$K$22,"")</f>
        <v/>
      </c>
      <c r="FC193" s="369" t="str">
        <f>IF(FB193="","",IF(INDEX('コンテンツ＆備考マスタ'!$H:$J,MATCH(学校情報!FB$3,'コンテンツ＆備考マスタ'!$H:$H,0),3)="●",IF(AND(FB193&lt;&gt;"",ISNUMBER(申込書!$AC$22)=TRUE,申込書!$C$66&lt;&gt;"▼プルダウンより選択してください",申込書!$C$66&lt;&gt;""),申込書!$AC$22,""),"-"))</f>
        <v/>
      </c>
      <c r="FD193" s="369"/>
      <c r="FE193" s="369"/>
      <c r="FF193" s="370" t="str">
        <f>IF(AND(申込書!$C$66&lt;&gt;"▼プルダウンより選択してください",申込書!$C$66&lt;&gt;"",$G193&lt;&gt;"",申込書!$V$66="特定学年のみ"),"申し込みする","")</f>
        <v/>
      </c>
      <c r="FG193" s="371"/>
      <c r="FH193" s="372"/>
      <c r="FI193" s="373" t="str">
        <f>IF(AND(申込書!$C$67&lt;&gt;"▼プルダウンより選択してください",申込書!$C$67&lt;&gt;"",申込書!$K$22&lt;&gt;"YYYY/MM/DD",$G193&lt;&gt;""),申込書!$K$22,"")</f>
        <v/>
      </c>
      <c r="FJ193" s="369" t="str">
        <f>IF(FI193="","",IF(INDEX('コンテンツ＆備考マスタ'!$H:$J,MATCH(学校情報!FI$3,'コンテンツ＆備考マスタ'!$H:$H,0),3)="●",IF(AND(FI193&lt;&gt;"",ISNUMBER(申込書!$AC$22)=TRUE,申込書!$C$67&lt;&gt;"▼プルダウンより選択してください",申込書!$C$67&lt;&gt;""),申込書!$AC$22,""),"-"))</f>
        <v/>
      </c>
      <c r="FK193" s="369"/>
      <c r="FL193" s="369"/>
      <c r="FM193" s="370" t="str">
        <f>IF(AND(申込書!$C$67&lt;&gt;"▼プルダウンより選択してください",申込書!$C$67&lt;&gt;"",$G193&lt;&gt;"",申込書!$V$67="特定学年のみ"),"申し込みする","")</f>
        <v/>
      </c>
      <c r="FN193" s="371"/>
      <c r="FO193" s="372"/>
      <c r="FP193" s="373" t="str">
        <f>IF(AND(申込書!$C$68&lt;&gt;"▼プルダウンより選択してください",申込書!$C$68&lt;&gt;"",申込書!$K$22&lt;&gt;"YYYY/MM/DD",$G193&lt;&gt;""),申込書!$K$22,"")</f>
        <v/>
      </c>
      <c r="FQ193" s="369" t="str">
        <f>IF(FP193="","",IF(INDEX('コンテンツ＆備考マスタ'!$H:$J,MATCH(学校情報!FP$3,'コンテンツ＆備考マスタ'!$H:$H,0),3)="●",IF(AND(FP193&lt;&gt;"",ISNUMBER(申込書!$AC$22)=TRUE,申込書!$C$68&lt;&gt;"▼プルダウンより選択してください",申込書!$C$68&lt;&gt;""),申込書!$AC$22,""),"-"))</f>
        <v/>
      </c>
      <c r="FR193" s="369"/>
      <c r="FS193" s="369"/>
      <c r="FT193" s="370" t="str">
        <f>IF(AND(申込書!$C$68&lt;&gt;"▼プルダウンより選択してください",申込書!$C$68&lt;&gt;"",$G193&lt;&gt;"",申込書!$V$68="特定学年のみ"),"申し込みする","")</f>
        <v/>
      </c>
      <c r="FU193" s="371"/>
      <c r="FV193" s="372"/>
      <c r="FW193" s="373" t="str">
        <f>IF(AND(申込書!$C$69&lt;&gt;"▼プルダウンより選択してください",申込書!$C$69&lt;&gt;"",申込書!$K$22&lt;&gt;"YYYY/MM/DD",$G193&lt;&gt;""),申込書!$K$22,"")</f>
        <v/>
      </c>
      <c r="FX193" s="369" t="str">
        <f>IF(FW193="","",IF(INDEX('コンテンツ＆備考マスタ'!$H:$J,MATCH(学校情報!FW$3,'コンテンツ＆備考マスタ'!$H:$H,0),3)="●",IF(AND(FW193&lt;&gt;"",ISNUMBER(申込書!$AC$22)=TRUE,申込書!$C$69&lt;&gt;"▼プルダウンより選択してください",申込書!$C$69&lt;&gt;""),申込書!$AC$22,""),"-"))</f>
        <v/>
      </c>
      <c r="FY193" s="369"/>
      <c r="FZ193" s="369"/>
      <c r="GA193" s="370" t="str">
        <f>IF(AND(申込書!$C$69&lt;&gt;"▼プルダウンより選択してください",申込書!$C$69&lt;&gt;"",$G193&lt;&gt;"",申込書!$V$69="特定学年のみ"),"申し込みする","")</f>
        <v/>
      </c>
      <c r="GB193" s="371"/>
      <c r="GC193" s="372"/>
      <c r="GD193" s="373" t="str">
        <f>IF(AND(申込書!$C$70&lt;&gt;"▼プルダウンより選択してください",申込書!$C$70&lt;&gt;"",申込書!$K$22&lt;&gt;"YYYY/MM/DD",$G193&lt;&gt;""),申込書!$K$22,"")</f>
        <v/>
      </c>
      <c r="GE193" s="369" t="str">
        <f>IF(GD193="","",IF(INDEX('コンテンツ＆備考マスタ'!$H:$J,MATCH(学校情報!GD$3,'コンテンツ＆備考マスタ'!$H:$H,0),3)="●",IF(AND(GD193&lt;&gt;"",ISNUMBER(申込書!$AC$22)=TRUE,申込書!$C$70&lt;&gt;"▼プルダウンより選択してください",申込書!$C$70&lt;&gt;""),申込書!$AC$22,""),"-"))</f>
        <v/>
      </c>
      <c r="GF193" s="369"/>
      <c r="GG193" s="369"/>
      <c r="GH193" s="370" t="str">
        <f>IF(AND(申込書!$C$70&lt;&gt;"▼プルダウンより選択してください",申込書!$C$70&lt;&gt;"",$G193&lt;&gt;"",申込書!$V$70="特定学年のみ"),"申し込みする","")</f>
        <v/>
      </c>
      <c r="GI193" s="371"/>
      <c r="GJ193" s="372"/>
      <c r="GK193" s="373" t="str">
        <f>IF(AND(申込書!$C$71&lt;&gt;"▼プルダウンより選択してください",申込書!$C$71&lt;&gt;"",申込書!$K$22&lt;&gt;"YYYY/MM/DD",$G193&lt;&gt;""),申込書!$K$22,"")</f>
        <v/>
      </c>
      <c r="GL193" s="369" t="str">
        <f>IF(GK193="","",IF(INDEX('コンテンツ＆備考マスタ'!$H:$J,MATCH(学校情報!GK$3,'コンテンツ＆備考マスタ'!$H:$H,0),3)="●",IF(AND(GK193&lt;&gt;"",ISNUMBER(申込書!$AC$22)=TRUE,申込書!$C$71&lt;&gt;"▼プルダウンより選択してください",申込書!$C$71&lt;&gt;""),申込書!$AC$22,""),"-"))</f>
        <v/>
      </c>
      <c r="GM193" s="369"/>
      <c r="GN193" s="369"/>
      <c r="GO193" s="370" t="str">
        <f>IF(AND(申込書!$C$71&lt;&gt;"▼プルダウンより選択してください",申込書!$C$71&lt;&gt;"",$G193&lt;&gt;"",申込書!$V$71="特定学年のみ"),"申し込みする","")</f>
        <v/>
      </c>
      <c r="GP193" s="371"/>
      <c r="GQ193" s="372"/>
      <c r="GR193" s="373" t="str">
        <f>IF(AND(申込書!$C$72&lt;&gt;"▼プルダウンより選択してください",申込書!$C$72&lt;&gt;"",申込書!$K$22&lt;&gt;"YYYY/MM/DD",$G193&lt;&gt;""),申込書!$K$22,"")</f>
        <v/>
      </c>
      <c r="GS193" s="369" t="str">
        <f>IF(GR193="","",IF(INDEX('コンテンツ＆備考マスタ'!$H:$J,MATCH(学校情報!GR$3,'コンテンツ＆備考マスタ'!$H:$H,0),3)="●",IF(AND(GR193&lt;&gt;"",ISNUMBER(申込書!$AC$22)=TRUE,申込書!$C$72&lt;&gt;"▼プルダウンより選択してください",申込書!$C$72&lt;&gt;""),申込書!$AC$22,""),"-"))</f>
        <v/>
      </c>
      <c r="GT193" s="369"/>
      <c r="GU193" s="369"/>
      <c r="GV193" s="370" t="str">
        <f>IF(AND(申込書!$C$72&lt;&gt;"▼プルダウンより選択してください",申込書!$C$72&lt;&gt;"",$G193&lt;&gt;"",申込書!$V$72="特定学年のみ"),"申し込みする","")</f>
        <v/>
      </c>
      <c r="GW193" s="371"/>
      <c r="GX193" s="372"/>
      <c r="GY193" s="373" t="str">
        <f>IF(AND(申込書!$C$73&lt;&gt;"▼プルダウンより選択してください",申込書!$C$73&lt;&gt;"",申込書!$K$22&lt;&gt;"YYYY/MM/DD",$G193&lt;&gt;""),申込書!$K$22,"")</f>
        <v/>
      </c>
      <c r="GZ193" s="369" t="str">
        <f>IF(GY193="","",IF(INDEX('コンテンツ＆備考マスタ'!$H:$J,MATCH(学校情報!GY$3,'コンテンツ＆備考マスタ'!$H:$H,0),3)="●",IF(AND(GY193&lt;&gt;"",ISNUMBER(申込書!$AC$22)=TRUE,申込書!$C$73&lt;&gt;"▼プルダウンより選択してください",申込書!$C$73&lt;&gt;""),申込書!$AC$22,""),"-"))</f>
        <v/>
      </c>
      <c r="HA193" s="369"/>
      <c r="HB193" s="369"/>
      <c r="HC193" s="370" t="str">
        <f>IF(AND(申込書!$C$73&lt;&gt;"▼プルダウンより選択してください",申込書!$C$73&lt;&gt;"",$G193&lt;&gt;"",申込書!$V$73="特定学年のみ"),"申し込みする","")</f>
        <v/>
      </c>
      <c r="HD193" s="371"/>
      <c r="HE193" s="372"/>
      <c r="HF193" s="373" t="str">
        <f>IF(AND(申込書!$C$74&lt;&gt;"▼プルダウンより選択してください",申込書!$C$74&lt;&gt;"",申込書!$K$22&lt;&gt;"YYYY/MM/DD",$G193&lt;&gt;""),申込書!$K$22,"")</f>
        <v/>
      </c>
      <c r="HG193" s="369" t="str">
        <f>IF(HF193="","",IF(INDEX('コンテンツ＆備考マスタ'!$H:$J,MATCH(学校情報!HF$3,'コンテンツ＆備考マスタ'!$H:$H,0),3)="●",IF(AND(HF193&lt;&gt;"",ISNUMBER(申込書!$AC$22)=TRUE,申込書!$C$74&lt;&gt;"▼プルダウンより選択してください",申込書!$C$74&lt;&gt;""),申込書!$AC$22,""),"-"))</f>
        <v/>
      </c>
      <c r="HH193" s="369"/>
      <c r="HI193" s="369"/>
      <c r="HJ193" s="370" t="str">
        <f>IF(AND(申込書!$C$74&lt;&gt;"▼プルダウンより選択してください",申込書!$C$74&lt;&gt;"",$G193&lt;&gt;"",申込書!$V$74="特定学年のみ"),"申し込みする","")</f>
        <v/>
      </c>
      <c r="HK193" s="371"/>
      <c r="HL193" s="372"/>
      <c r="HM193" s="373" t="str">
        <f>IF(AND(申込書!$C$75&lt;&gt;"▼プルダウンより選択してください",申込書!$C$75&lt;&gt;"",申込書!$K$22&lt;&gt;"YYYY/MM/DD",$G193&lt;&gt;""),申込書!$K$22,"")</f>
        <v/>
      </c>
      <c r="HN193" s="369" t="str">
        <f>IF(HM193="","",IF(INDEX('コンテンツ＆備考マスタ'!$H:$J,MATCH(学校情報!HM$3,'コンテンツ＆備考マスタ'!$H:$H,0),3)="●",IF(AND(HM193&lt;&gt;"",ISNUMBER(申込書!$AC$22)=TRUE,申込書!$C$75&lt;&gt;"▼プルダウンより選択してください",申込書!$C$75&lt;&gt;""),申込書!$AC$22,""),"-"))</f>
        <v/>
      </c>
      <c r="HO193" s="369"/>
      <c r="HP193" s="369"/>
      <c r="HQ193" s="370" t="str">
        <f>IF(AND(申込書!$C$75&lt;&gt;"▼プルダウンより選択してください",申込書!$C$75&lt;&gt;"",$G193&lt;&gt;"",申込書!$V$75="特定学年のみ"),"申し込みする","")</f>
        <v/>
      </c>
      <c r="HR193" s="371"/>
      <c r="HS193" s="371"/>
      <c r="HT193" s="374" t="str">
        <f>IF(AND(申込書!$C$76&lt;&gt;"▼プルダウンより選択してください",申込書!$C$76&lt;&gt;"",申込書!$K$22&lt;&gt;"YYYY/MM/DD",$G193&lt;&gt;""),申込書!$K$22,"")</f>
        <v/>
      </c>
      <c r="HU193" s="369" t="str">
        <f>IF(HT193="","",IF(INDEX('コンテンツ＆備考マスタ'!$H:$J,MATCH(学校情報!HT$3,'コンテンツ＆備考マスタ'!$H:$H,0),3)="●",IF(AND(HT193&lt;&gt;"",ISNUMBER(申込書!$AC$22)=TRUE,申込書!$C$76&lt;&gt;"▼プルダウンより選択してください",申込書!$C$76&lt;&gt;""),申込書!$AC$22,""),"-"))</f>
        <v/>
      </c>
      <c r="HV193" s="369"/>
      <c r="HW193" s="369"/>
      <c r="HX193" s="370" t="str">
        <f>IF(AND(申込書!$C$76&lt;&gt;"▼プルダウンより選択してください",申込書!$C$76&lt;&gt;"",$G193&lt;&gt;"",申込書!$V$76="特定学年のみ"),"申し込みする","")</f>
        <v/>
      </c>
      <c r="HY193" s="371"/>
      <c r="HZ193" s="372"/>
      <c r="IA193" s="69"/>
    </row>
    <row r="194" spans="2:235" ht="26.85" hidden="1" customHeight="1" outlineLevel="1">
      <c r="B194" s="365">
        <f t="shared" si="6"/>
        <v>189</v>
      </c>
      <c r="C194" s="55"/>
      <c r="D194" s="56"/>
      <c r="E194" s="154"/>
      <c r="F194" s="57"/>
      <c r="G194" s="58"/>
      <c r="H194" s="59"/>
      <c r="I194" s="60"/>
      <c r="J194" s="61"/>
      <c r="K194" s="366" t="str">
        <f t="shared" si="7"/>
        <v/>
      </c>
      <c r="L194" s="62"/>
      <c r="M194" s="322"/>
      <c r="N194" s="63"/>
      <c r="O194" s="64"/>
      <c r="P194" s="367" t="str">
        <f t="shared" si="8"/>
        <v/>
      </c>
      <c r="Q194" s="65"/>
      <c r="R194" s="66"/>
      <c r="S194" s="67"/>
      <c r="T194" s="68"/>
      <c r="U194" s="68"/>
      <c r="V194" s="68"/>
      <c r="W194" s="66"/>
      <c r="X194" s="281"/>
      <c r="Y194" s="368" t="str">
        <f>IF(AND(申込書!$C$47&lt;&gt;"▼プルダウンより選択してください",申込書!$C$47&lt;&gt;"",申込書!$K$22&lt;&gt;"YYYY/MM/DD",$G194&lt;&gt;""),申込書!$K$22,"")</f>
        <v/>
      </c>
      <c r="Z194" s="369" t="str">
        <f>IF(Y194="","",IF(INDEX('コンテンツ＆備考マスタ'!$H:$J,MATCH(学校情報!Y$3,'コンテンツ＆備考マスタ'!$H:$H,0),3)="●",IF(AND(Y194&lt;&gt;"",ISNUMBER(申込書!$AC$22)=TRUE,申込書!$C$47&lt;&gt;"▼プルダウンより選択してください",申込書!$C$47&lt;&gt;""),申込書!$AC$22,""),"-"))</f>
        <v/>
      </c>
      <c r="AA194" s="369"/>
      <c r="AB194" s="369"/>
      <c r="AC194" s="370" t="str">
        <f>IF(AND(申込書!$C$47&lt;&gt;"▼プルダウンより選択してください",申込書!$C$47&lt;&gt;"",$G194&lt;&gt;"",申込書!$V$47="特定学年のみ"),"申し込みする","")</f>
        <v/>
      </c>
      <c r="AD194" s="371"/>
      <c r="AE194" s="372"/>
      <c r="AF194" s="373" t="str">
        <f>IF(AND(申込書!$C$48&lt;&gt;"▼プルダウンより選択してください",申込書!$C$48&lt;&gt;"",申込書!$K$22&lt;&gt;"YYYY/MM/DD",$G194&lt;&gt;""),申込書!$K$22,"")</f>
        <v/>
      </c>
      <c r="AG194" s="369" t="str">
        <f>IF(AF194="","",IF(INDEX('コンテンツ＆備考マスタ'!$H:$J,MATCH(学校情報!AF$3,'コンテンツ＆備考マスタ'!$H:$H,0),3)="●",IF(AND(AF194&lt;&gt;"",ISNUMBER(申込書!$AC$22)=TRUE,申込書!$C$48&lt;&gt;"▼プルダウンより選択してください",申込書!$C$48&lt;&gt;""),申込書!$AC$22,""),"-"))</f>
        <v/>
      </c>
      <c r="AH194" s="369"/>
      <c r="AI194" s="369"/>
      <c r="AJ194" s="370" t="str">
        <f>IF(AND(申込書!$C$48&lt;&gt;"▼プルダウンより選択してください",申込書!$C$48&lt;&gt;"",$G194&lt;&gt;"",申込書!$V$48="特定学年のみ"),"申し込みする","")</f>
        <v/>
      </c>
      <c r="AK194" s="371"/>
      <c r="AL194" s="372"/>
      <c r="AM194" s="373" t="str">
        <f>IF(AND(申込書!$C$49&lt;&gt;"▼プルダウンより選択してください",申込書!$C$49&lt;&gt;"",申込書!$K$22&lt;&gt;"YYYY/MM/DD",$G194&lt;&gt;""),申込書!$K$22,"")</f>
        <v/>
      </c>
      <c r="AN194" s="369" t="str">
        <f>IF(AM194="","",IF(INDEX('コンテンツ＆備考マスタ'!$H:$J,MATCH(学校情報!AM$3,'コンテンツ＆備考マスタ'!$H:$H,0),3)="●",IF(AND(AM194&lt;&gt;"",ISNUMBER(申込書!$AC$22)=TRUE,申込書!$C$49&lt;&gt;"▼プルダウンより選択してください",申込書!$C$49&lt;&gt;""),申込書!$AC$22,""),"-"))</f>
        <v/>
      </c>
      <c r="AO194" s="369"/>
      <c r="AP194" s="369"/>
      <c r="AQ194" s="370" t="str">
        <f>IF(AND(申込書!$C$49&lt;&gt;"▼プルダウンより選択してください",申込書!$C$49&lt;&gt;"",$G194&lt;&gt;"",申込書!$V$49="特定学年のみ"),"申し込みする","")</f>
        <v/>
      </c>
      <c r="AR194" s="371"/>
      <c r="AS194" s="372"/>
      <c r="AT194" s="373" t="str">
        <f>IF(AND(申込書!$C$50&lt;&gt;"▼プルダウンより選択してください",申込書!$C$50&lt;&gt;"",申込書!$K$22&lt;&gt;"YYYY/MM/DD",$G194&lt;&gt;""),申込書!$K$22,"")</f>
        <v/>
      </c>
      <c r="AU194" s="369" t="str">
        <f>IF(AT194="","",IF(INDEX('コンテンツ＆備考マスタ'!$H:$J,MATCH(学校情報!AT$3,'コンテンツ＆備考マスタ'!$H:$H,0),3)="●",IF(AND(AT194&lt;&gt;"",ISNUMBER(申込書!$AC$22)=TRUE,申込書!$C$50&lt;&gt;"▼プルダウンより選択してください",申込書!$C$50&lt;&gt;""),申込書!$AC$22,""),"-"))</f>
        <v/>
      </c>
      <c r="AV194" s="369"/>
      <c r="AW194" s="369"/>
      <c r="AX194" s="370" t="str">
        <f>IF(AND(申込書!$C$50&lt;&gt;"▼プルダウンより選択してください",申込書!$C$50&lt;&gt;"",$G194&lt;&gt;"",申込書!$V$50="特定学年のみ"),"申し込みする","")</f>
        <v/>
      </c>
      <c r="AY194" s="371"/>
      <c r="AZ194" s="372"/>
      <c r="BA194" s="373" t="str">
        <f>IF(AND(申込書!$C$51&lt;&gt;"▼プルダウンより選択してください",申込書!$C$51&lt;&gt;"",申込書!$K$22&lt;&gt;"YYYY/MM/DD",$G194&lt;&gt;""),申込書!$K$22,"")</f>
        <v/>
      </c>
      <c r="BB194" s="369" t="str">
        <f>IF(BA194="","",IF(INDEX('コンテンツ＆備考マスタ'!$H:$J,MATCH(学校情報!BA$3,'コンテンツ＆備考マスタ'!$H:$H,0),3)="●",IF(AND(BA194&lt;&gt;"",ISNUMBER(申込書!$AC$22)=TRUE,申込書!$C$51&lt;&gt;"▼プルダウンより選択してください",申込書!$C$51&lt;&gt;""),申込書!$AC$22,""),"-"))</f>
        <v/>
      </c>
      <c r="BC194" s="369"/>
      <c r="BD194" s="369"/>
      <c r="BE194" s="370" t="str">
        <f>IF(AND(申込書!$C$51&lt;&gt;"▼プルダウンより選択してください",申込書!$C$51&lt;&gt;"",$G194&lt;&gt;"",申込書!$V$51="特定学年のみ"),"申し込みする","")</f>
        <v/>
      </c>
      <c r="BF194" s="371"/>
      <c r="BG194" s="372"/>
      <c r="BH194" s="373" t="str">
        <f>IF(AND(申込書!$C$52&lt;&gt;"▼プルダウンより選択してください",申込書!$C$52&lt;&gt;"",申込書!$K$22&lt;&gt;"YYYY/MM/DD",$G194&lt;&gt;""),申込書!$K$22,"")</f>
        <v/>
      </c>
      <c r="BI194" s="369" t="str">
        <f>IF(BH194="","",IF(INDEX('コンテンツ＆備考マスタ'!$H:$J,MATCH(学校情報!BH$3,'コンテンツ＆備考マスタ'!$H:$H,0),3)="●",IF(AND(BH194&lt;&gt;"",ISNUMBER(申込書!$AC$22)=TRUE,申込書!$C$52&lt;&gt;"▼プルダウンより選択してください",申込書!$C$52&lt;&gt;""),申込書!$AC$22,""),"-"))</f>
        <v/>
      </c>
      <c r="BJ194" s="369"/>
      <c r="BK194" s="369"/>
      <c r="BL194" s="370" t="str">
        <f>IF(AND(申込書!$C$52&lt;&gt;"▼プルダウンより選択してください",申込書!$C$52&lt;&gt;"",$G194&lt;&gt;"",申込書!$V$52="特定学年のみ"),"申し込みする","")</f>
        <v/>
      </c>
      <c r="BM194" s="371"/>
      <c r="BN194" s="372"/>
      <c r="BO194" s="373" t="str">
        <f>IF(AND(申込書!$C$53&lt;&gt;"▼プルダウンより選択してください",申込書!$C$53&lt;&gt;"",申込書!$K$22&lt;&gt;"YYYY/MM/DD",$G194&lt;&gt;""),申込書!$K$22,"")</f>
        <v/>
      </c>
      <c r="BP194" s="369" t="str">
        <f>IF(BO194="","",IF(INDEX('コンテンツ＆備考マスタ'!$H:$J,MATCH(学校情報!BO$3,'コンテンツ＆備考マスタ'!$H:$H,0),3)="●",IF(AND(BO194&lt;&gt;"",ISNUMBER(申込書!$AC$22)=TRUE,申込書!$C$53&lt;&gt;"▼プルダウンより選択してください",申込書!$C$53&lt;&gt;""),申込書!$AC$22,""),"-"))</f>
        <v/>
      </c>
      <c r="BQ194" s="369"/>
      <c r="BR194" s="369"/>
      <c r="BS194" s="370" t="str">
        <f>IF(AND(申込書!$C$53&lt;&gt;"▼プルダウンより選択してください",申込書!$C$53&lt;&gt;"",$G194&lt;&gt;"",申込書!$V$53="特定学年のみ"),"申し込みする","")</f>
        <v/>
      </c>
      <c r="BT194" s="371"/>
      <c r="BU194" s="372"/>
      <c r="BV194" s="373" t="str">
        <f>IF(AND(申込書!$C$54&lt;&gt;"▼プルダウンより選択してください",申込書!$C$54&lt;&gt;"",申込書!$K$22&lt;&gt;"YYYY/MM/DD",$G194&lt;&gt;""),申込書!$K$22,"")</f>
        <v/>
      </c>
      <c r="BW194" s="369" t="str">
        <f>IF(BV194="","",IF(INDEX('コンテンツ＆備考マスタ'!$H:$J,MATCH(学校情報!BV$3,'コンテンツ＆備考マスタ'!$H:$H,0),3)="●",IF(AND(BV194&lt;&gt;"",ISNUMBER(申込書!$AC$22)=TRUE,申込書!$C$54&lt;&gt;"▼プルダウンより選択してください",申込書!$C$54&lt;&gt;""),申込書!$AC$22,""),"-"))</f>
        <v/>
      </c>
      <c r="BX194" s="369"/>
      <c r="BY194" s="369"/>
      <c r="BZ194" s="370" t="str">
        <f>IF(AND(申込書!$C$54&lt;&gt;"▼プルダウンより選択してください",申込書!$C$54&lt;&gt;"",$G194&lt;&gt;"",申込書!$V$54="特定学年のみ"),"申し込みする","")</f>
        <v/>
      </c>
      <c r="CA194" s="371"/>
      <c r="CB194" s="372"/>
      <c r="CC194" s="373" t="str">
        <f>IF(AND(申込書!$C$55&lt;&gt;"▼プルダウンより選択してください",申込書!$C$55&lt;&gt;"",申込書!$K$22&lt;&gt;"YYYY/MM/DD",$G194&lt;&gt;""),申込書!$K$22,"")</f>
        <v/>
      </c>
      <c r="CD194" s="369" t="str">
        <f>IF(CC194="","",IF(INDEX('コンテンツ＆備考マスタ'!$H:$J,MATCH(学校情報!CC$3,'コンテンツ＆備考マスタ'!$H:$H,0),3)="●",IF(AND(CC194&lt;&gt;"",ISNUMBER(申込書!$AC$22)=TRUE,申込書!$C$55&lt;&gt;"▼プルダウンより選択してください",申込書!$C$55&lt;&gt;""),申込書!$AC$22,""),"-"))</f>
        <v/>
      </c>
      <c r="CE194" s="369"/>
      <c r="CF194" s="369"/>
      <c r="CG194" s="370" t="str">
        <f>IF(AND(申込書!$C$55&lt;&gt;"▼プルダウンより選択してください",申込書!$C$55&lt;&gt;"",$G194&lt;&gt;"",申込書!$V$55="特定学年のみ"),"申し込みする","")</f>
        <v/>
      </c>
      <c r="CH194" s="371"/>
      <c r="CI194" s="372"/>
      <c r="CJ194" s="373" t="str">
        <f>IF(AND(申込書!$C$56&lt;&gt;"▼プルダウンより選択してください",申込書!$C$56&lt;&gt;"",申込書!$K$22&lt;&gt;"YYYY/MM/DD",$G194&lt;&gt;""),申込書!$K$22,"")</f>
        <v/>
      </c>
      <c r="CK194" s="369" t="str">
        <f>IF(CJ194="","",IF(INDEX('コンテンツ＆備考マスタ'!$H:$J,MATCH(学校情報!CJ$3,'コンテンツ＆備考マスタ'!$H:$H,0),3)="●",IF(AND(CJ194&lt;&gt;"",ISNUMBER(申込書!$AC$22)=TRUE,申込書!$C$56&lt;&gt;"▼プルダウンより選択してください",申込書!$C$56&lt;&gt;""),申込書!$AC$22,""),"-"))</f>
        <v/>
      </c>
      <c r="CL194" s="369"/>
      <c r="CM194" s="369"/>
      <c r="CN194" s="370" t="str">
        <f>IF(AND(申込書!$C$56&lt;&gt;"▼プルダウンより選択してください",申込書!$C$56&lt;&gt;"",$G194&lt;&gt;"",申込書!$V$56="特定学年のみ"),"申し込みする","")</f>
        <v/>
      </c>
      <c r="CO194" s="371"/>
      <c r="CP194" s="372"/>
      <c r="CQ194" s="373" t="str">
        <f>IF(AND(申込書!$C$57&lt;&gt;"▼プルダウンより選択してください",申込書!$C$57&lt;&gt;"",申込書!$K$22&lt;&gt;"YYYY/MM/DD",$G194&lt;&gt;""),申込書!$K$22,"")</f>
        <v/>
      </c>
      <c r="CR194" s="369" t="str">
        <f>IF(CQ194="","",IF(INDEX('コンテンツ＆備考マスタ'!$H:$J,MATCH(学校情報!CQ$3,'コンテンツ＆備考マスタ'!$H:$H,0),3)="●",IF(AND(CQ194&lt;&gt;"",ISNUMBER(申込書!$AC$22)=TRUE,申込書!$C$57&lt;&gt;"▼プルダウンより選択してください",申込書!$C$57&lt;&gt;""),申込書!$AC$22,""),"-"))</f>
        <v/>
      </c>
      <c r="CS194" s="369"/>
      <c r="CT194" s="369"/>
      <c r="CU194" s="369" t="str">
        <f>IF(AND(申込書!$C$57&lt;&gt;"▼プルダウンより選択してください",申込書!$C$57&lt;&gt;"",$G194&lt;&gt;"",申込書!$V$57="特定学年のみ"),"申し込みする","")</f>
        <v/>
      </c>
      <c r="CV194" s="371"/>
      <c r="CW194" s="372"/>
      <c r="CX194" s="373" t="str">
        <f>IF(AND(申込書!$C$58&lt;&gt;"▼プルダウンより選択してください",申込書!$C$58&lt;&gt;"",申込書!$K$22&lt;&gt;"YYYY/MM/DD",$G194&lt;&gt;""),申込書!$K$22,"")</f>
        <v/>
      </c>
      <c r="CY194" s="369" t="str">
        <f>IF(CX194="","",IF(INDEX('コンテンツ＆備考マスタ'!$H:$J,MATCH(学校情報!CX$3,'コンテンツ＆備考マスタ'!$H:$H,0),3)="●",IF(AND(CX194&lt;&gt;"",ISNUMBER(申込書!$AC$22)=TRUE,申込書!$C$58&lt;&gt;"▼プルダウンより選択してください",申込書!$C$58&lt;&gt;""),申込書!$AC$22,""),"-"))</f>
        <v/>
      </c>
      <c r="CZ194" s="369"/>
      <c r="DA194" s="369"/>
      <c r="DB194" s="369" t="str">
        <f>IF(AND(申込書!$C$58&lt;&gt;"▼プルダウンより選択してください",申込書!$C$58&lt;&gt;"",$G194&lt;&gt;"",申込書!$V$58="特定学年のみ"),"申し込みする","")</f>
        <v/>
      </c>
      <c r="DC194" s="371"/>
      <c r="DD194" s="372"/>
      <c r="DE194" s="373" t="str">
        <f>IF(AND(申込書!$C$59&lt;&gt;"▼プルダウンより選択してください",申込書!$C$59&lt;&gt;"",申込書!$K$22&lt;&gt;"YYYY/MM/DD",$G194&lt;&gt;""),申込書!$K$22,"")</f>
        <v/>
      </c>
      <c r="DF194" s="369" t="str">
        <f>IF(DE194="","",IF(INDEX('コンテンツ＆備考マスタ'!$H:$J,MATCH(学校情報!DE$3,'コンテンツ＆備考マスタ'!$H:$H,0),3)="●",IF(AND(DE194&lt;&gt;"",ISNUMBER(申込書!$AC$22)=TRUE,申込書!$C$59&lt;&gt;"▼プルダウンより選択してください",申込書!$C$59&lt;&gt;""),申込書!$AC$22,""),"-"))</f>
        <v/>
      </c>
      <c r="DG194" s="369"/>
      <c r="DH194" s="369"/>
      <c r="DI194" s="369" t="str">
        <f>IF(AND(申込書!$C$59&lt;&gt;"▼プルダウンより選択してください",申込書!$C$59&lt;&gt;"",$G194&lt;&gt;"",申込書!$V$59="特定学年のみ"),"申し込みする","")</f>
        <v/>
      </c>
      <c r="DJ194" s="371"/>
      <c r="DK194" s="372"/>
      <c r="DL194" s="373" t="str">
        <f>IF(AND(申込書!$C$60&lt;&gt;"▼プルダウンより選択してください",申込書!$C$60&lt;&gt;"",申込書!$K$22&lt;&gt;"YYYY/MM/DD",$G194&lt;&gt;""),申込書!$K$22,"")</f>
        <v/>
      </c>
      <c r="DM194" s="369" t="str">
        <f>IF(DL194="","",IF(INDEX('コンテンツ＆備考マスタ'!$H:$J,MATCH(学校情報!DL$3,'コンテンツ＆備考マスタ'!$H:$H,0),3)="●",IF(AND(DL194&lt;&gt;"",ISNUMBER(申込書!$AC$22)=TRUE,申込書!$C$60&lt;&gt;"▼プルダウンより選択してください",申込書!$C$60&lt;&gt;""),申込書!$AC$22,""),"-"))</f>
        <v/>
      </c>
      <c r="DN194" s="369"/>
      <c r="DO194" s="369"/>
      <c r="DP194" s="369" t="str">
        <f>IF(AND(申込書!$C$60&lt;&gt;"▼プルダウンより選択してください",申込書!$C$60&lt;&gt;"",$G194&lt;&gt;"",申込書!$V$60="特定学年のみ"),"申し込みする","")</f>
        <v/>
      </c>
      <c r="DQ194" s="371"/>
      <c r="DR194" s="372"/>
      <c r="DS194" s="373" t="str">
        <f>IF(AND(申込書!$C$61&lt;&gt;"▼プルダウンより選択してください",申込書!$C$61&lt;&gt;"",申込書!$K$22&lt;&gt;"YYYY/MM/DD",$G194&lt;&gt;""),申込書!$K$22,"")</f>
        <v/>
      </c>
      <c r="DT194" s="369" t="str">
        <f>IF(DS194="","",IF(INDEX('コンテンツ＆備考マスタ'!$H:$J,MATCH(学校情報!DS$3,'コンテンツ＆備考マスタ'!$H:$H,0),3)="●",IF(AND(DS194&lt;&gt;"",ISNUMBER(申込書!$AC$22)=TRUE,申込書!$C$61&lt;&gt;"▼プルダウンより選択してください",申込書!$C$61&lt;&gt;""),申込書!$AC$22,""),"-"))</f>
        <v/>
      </c>
      <c r="DU194" s="369"/>
      <c r="DV194" s="369"/>
      <c r="DW194" s="369" t="str">
        <f>IF(AND(申込書!$C$61&lt;&gt;"▼プルダウンより選択してください",申込書!$C$61&lt;&gt;"",$G194&lt;&gt;"",申込書!$V$61="特定学年のみ"),"申し込みする","")</f>
        <v/>
      </c>
      <c r="DX194" s="371"/>
      <c r="DY194" s="372"/>
      <c r="DZ194" s="373" t="str">
        <f>IF(AND(申込書!$C$62&lt;&gt;"▼プルダウンより選択してください",申込書!$C$62&lt;&gt;"",申込書!$K$22&lt;&gt;"YYYY/MM/DD",$G194&lt;&gt;""),申込書!$K$22,"")</f>
        <v/>
      </c>
      <c r="EA194" s="369" t="str">
        <f>IF(DZ194="","",IF(INDEX('コンテンツ＆備考マスタ'!$H:$J,MATCH(学校情報!DZ$3,'コンテンツ＆備考マスタ'!$H:$H,0),3)="●",IF(AND(DZ194&lt;&gt;"",ISNUMBER(申込書!$AC$22)=TRUE,申込書!$C$62&lt;&gt;"▼プルダウンより選択してください",申込書!$C$62&lt;&gt;""),申込書!$AC$22,""),"-"))</f>
        <v/>
      </c>
      <c r="EB194" s="369"/>
      <c r="EC194" s="369"/>
      <c r="ED194" s="370" t="str">
        <f>IF(AND(申込書!$C$62&lt;&gt;"▼プルダウンより選択してください",申込書!$C$62&lt;&gt;"",$G194&lt;&gt;"",申込書!$V$62="特定学年のみ"),"申し込みする","")</f>
        <v/>
      </c>
      <c r="EE194" s="371"/>
      <c r="EF194" s="372"/>
      <c r="EG194" s="373" t="str">
        <f>IF(AND(申込書!$C$63&lt;&gt;"▼プルダウンより選択してください",申込書!$C$63&lt;&gt;"",申込書!$K$22&lt;&gt;"YYYY/MM/DD",$G194&lt;&gt;""),申込書!$K$22,"")</f>
        <v/>
      </c>
      <c r="EH194" s="369" t="str">
        <f>IF(EG194="","",IF(INDEX('コンテンツ＆備考マスタ'!$H:$J,MATCH(学校情報!EG$3,'コンテンツ＆備考マスタ'!$H:$H,0),3)="●",IF(AND(EG194&lt;&gt;"",ISNUMBER(申込書!$AC$22)=TRUE,申込書!$C$63&lt;&gt;"▼プルダウンより選択してください",申込書!$C$63&lt;&gt;""),申込書!$AC$22,""),"-"))</f>
        <v/>
      </c>
      <c r="EI194" s="369"/>
      <c r="EJ194" s="369"/>
      <c r="EK194" s="370" t="str">
        <f>IF(AND(申込書!$C$63&lt;&gt;"▼プルダウンより選択してください",申込書!$C$63&lt;&gt;"",$G194&lt;&gt;"",申込書!$V$63="特定学年のみ"),"申し込みする","")</f>
        <v/>
      </c>
      <c r="EL194" s="371"/>
      <c r="EM194" s="372"/>
      <c r="EN194" s="373" t="str">
        <f>IF(AND(申込書!$C$64&lt;&gt;"▼プルダウンより選択してください",申込書!$C$64&lt;&gt;"",申込書!$K$22&lt;&gt;"YYYY/MM/DD",$G194&lt;&gt;""),申込書!$K$22,"")</f>
        <v/>
      </c>
      <c r="EO194" s="369" t="str">
        <f>IF(EN194="","",IF(INDEX('コンテンツ＆備考マスタ'!$H:$J,MATCH(学校情報!EN$3,'コンテンツ＆備考マスタ'!$H:$H,0),3)="●",IF(AND(EN194&lt;&gt;"",ISNUMBER(申込書!$AC$22)=TRUE,申込書!$C$64&lt;&gt;"▼プルダウンより選択してください",申込書!$C$64&lt;&gt;""),申込書!$AC$22,""),"-"))</f>
        <v/>
      </c>
      <c r="EP194" s="369"/>
      <c r="EQ194" s="369"/>
      <c r="ER194" s="370" t="str">
        <f>IF(AND(申込書!$C$64&lt;&gt;"▼プルダウンより選択してください",申込書!$C$64&lt;&gt;"",$G194&lt;&gt;"",申込書!$V$64="特定学年のみ"),"申し込みする","")</f>
        <v/>
      </c>
      <c r="ES194" s="371"/>
      <c r="ET194" s="372"/>
      <c r="EU194" s="373" t="str">
        <f>IF(AND(申込書!$C$65&lt;&gt;"▼プルダウンより選択してください",申込書!$C$65&lt;&gt;"",申込書!$K$22&lt;&gt;"YYYY/MM/DD",$G194&lt;&gt;""),申込書!$K$22,"")</f>
        <v/>
      </c>
      <c r="EV194" s="369" t="str">
        <f>IF(EU194="","",IF(INDEX('コンテンツ＆備考マスタ'!$H:$J,MATCH(学校情報!EU$3,'コンテンツ＆備考マスタ'!$H:$H,0),3)="●",IF(AND(EU194&lt;&gt;"",ISNUMBER(申込書!$AC$22)=TRUE,申込書!$C$65&lt;&gt;"▼プルダウンより選択してください",申込書!$C$65&lt;&gt;""),申込書!$AC$22,""),"-"))</f>
        <v/>
      </c>
      <c r="EW194" s="369"/>
      <c r="EX194" s="369"/>
      <c r="EY194" s="370" t="str">
        <f>IF(AND(申込書!$C$65&lt;&gt;"▼プルダウンより選択してください",申込書!$C$65&lt;&gt;"",$G194&lt;&gt;"",申込書!$V$65="特定学年のみ"),"申し込みする","")</f>
        <v/>
      </c>
      <c r="EZ194" s="371"/>
      <c r="FA194" s="372"/>
      <c r="FB194" s="373" t="str">
        <f>IF(AND(申込書!$C$66&lt;&gt;"▼プルダウンより選択してください",申込書!$C$66&lt;&gt;"",申込書!$K$22&lt;&gt;"YYYY/MM/DD",$G194&lt;&gt;""),申込書!$K$22,"")</f>
        <v/>
      </c>
      <c r="FC194" s="369" t="str">
        <f>IF(FB194="","",IF(INDEX('コンテンツ＆備考マスタ'!$H:$J,MATCH(学校情報!FB$3,'コンテンツ＆備考マスタ'!$H:$H,0),3)="●",IF(AND(FB194&lt;&gt;"",ISNUMBER(申込書!$AC$22)=TRUE,申込書!$C$66&lt;&gt;"▼プルダウンより選択してください",申込書!$C$66&lt;&gt;""),申込書!$AC$22,""),"-"))</f>
        <v/>
      </c>
      <c r="FD194" s="369"/>
      <c r="FE194" s="369"/>
      <c r="FF194" s="370" t="str">
        <f>IF(AND(申込書!$C$66&lt;&gt;"▼プルダウンより選択してください",申込書!$C$66&lt;&gt;"",$G194&lt;&gt;"",申込書!$V$66="特定学年のみ"),"申し込みする","")</f>
        <v/>
      </c>
      <c r="FG194" s="371"/>
      <c r="FH194" s="372"/>
      <c r="FI194" s="373" t="str">
        <f>IF(AND(申込書!$C$67&lt;&gt;"▼プルダウンより選択してください",申込書!$C$67&lt;&gt;"",申込書!$K$22&lt;&gt;"YYYY/MM/DD",$G194&lt;&gt;""),申込書!$K$22,"")</f>
        <v/>
      </c>
      <c r="FJ194" s="369" t="str">
        <f>IF(FI194="","",IF(INDEX('コンテンツ＆備考マスタ'!$H:$J,MATCH(学校情報!FI$3,'コンテンツ＆備考マスタ'!$H:$H,0),3)="●",IF(AND(FI194&lt;&gt;"",ISNUMBER(申込書!$AC$22)=TRUE,申込書!$C$67&lt;&gt;"▼プルダウンより選択してください",申込書!$C$67&lt;&gt;""),申込書!$AC$22,""),"-"))</f>
        <v/>
      </c>
      <c r="FK194" s="369"/>
      <c r="FL194" s="369"/>
      <c r="FM194" s="370" t="str">
        <f>IF(AND(申込書!$C$67&lt;&gt;"▼プルダウンより選択してください",申込書!$C$67&lt;&gt;"",$G194&lt;&gt;"",申込書!$V$67="特定学年のみ"),"申し込みする","")</f>
        <v/>
      </c>
      <c r="FN194" s="371"/>
      <c r="FO194" s="372"/>
      <c r="FP194" s="373" t="str">
        <f>IF(AND(申込書!$C$68&lt;&gt;"▼プルダウンより選択してください",申込書!$C$68&lt;&gt;"",申込書!$K$22&lt;&gt;"YYYY/MM/DD",$G194&lt;&gt;""),申込書!$K$22,"")</f>
        <v/>
      </c>
      <c r="FQ194" s="369" t="str">
        <f>IF(FP194="","",IF(INDEX('コンテンツ＆備考マスタ'!$H:$J,MATCH(学校情報!FP$3,'コンテンツ＆備考マスタ'!$H:$H,0),3)="●",IF(AND(FP194&lt;&gt;"",ISNUMBER(申込書!$AC$22)=TRUE,申込書!$C$68&lt;&gt;"▼プルダウンより選択してください",申込書!$C$68&lt;&gt;""),申込書!$AC$22,""),"-"))</f>
        <v/>
      </c>
      <c r="FR194" s="369"/>
      <c r="FS194" s="369"/>
      <c r="FT194" s="370" t="str">
        <f>IF(AND(申込書!$C$68&lt;&gt;"▼プルダウンより選択してください",申込書!$C$68&lt;&gt;"",$G194&lt;&gt;"",申込書!$V$68="特定学年のみ"),"申し込みする","")</f>
        <v/>
      </c>
      <c r="FU194" s="371"/>
      <c r="FV194" s="372"/>
      <c r="FW194" s="373" t="str">
        <f>IF(AND(申込書!$C$69&lt;&gt;"▼プルダウンより選択してください",申込書!$C$69&lt;&gt;"",申込書!$K$22&lt;&gt;"YYYY/MM/DD",$G194&lt;&gt;""),申込書!$K$22,"")</f>
        <v/>
      </c>
      <c r="FX194" s="369" t="str">
        <f>IF(FW194="","",IF(INDEX('コンテンツ＆備考マスタ'!$H:$J,MATCH(学校情報!FW$3,'コンテンツ＆備考マスタ'!$H:$H,0),3)="●",IF(AND(FW194&lt;&gt;"",ISNUMBER(申込書!$AC$22)=TRUE,申込書!$C$69&lt;&gt;"▼プルダウンより選択してください",申込書!$C$69&lt;&gt;""),申込書!$AC$22,""),"-"))</f>
        <v/>
      </c>
      <c r="FY194" s="369"/>
      <c r="FZ194" s="369"/>
      <c r="GA194" s="370" t="str">
        <f>IF(AND(申込書!$C$69&lt;&gt;"▼プルダウンより選択してください",申込書!$C$69&lt;&gt;"",$G194&lt;&gt;"",申込書!$V$69="特定学年のみ"),"申し込みする","")</f>
        <v/>
      </c>
      <c r="GB194" s="371"/>
      <c r="GC194" s="372"/>
      <c r="GD194" s="373" t="str">
        <f>IF(AND(申込書!$C$70&lt;&gt;"▼プルダウンより選択してください",申込書!$C$70&lt;&gt;"",申込書!$K$22&lt;&gt;"YYYY/MM/DD",$G194&lt;&gt;""),申込書!$K$22,"")</f>
        <v/>
      </c>
      <c r="GE194" s="369" t="str">
        <f>IF(GD194="","",IF(INDEX('コンテンツ＆備考マスタ'!$H:$J,MATCH(学校情報!GD$3,'コンテンツ＆備考マスタ'!$H:$H,0),3)="●",IF(AND(GD194&lt;&gt;"",ISNUMBER(申込書!$AC$22)=TRUE,申込書!$C$70&lt;&gt;"▼プルダウンより選択してください",申込書!$C$70&lt;&gt;""),申込書!$AC$22,""),"-"))</f>
        <v/>
      </c>
      <c r="GF194" s="369"/>
      <c r="GG194" s="369"/>
      <c r="GH194" s="370" t="str">
        <f>IF(AND(申込書!$C$70&lt;&gt;"▼プルダウンより選択してください",申込書!$C$70&lt;&gt;"",$G194&lt;&gt;"",申込書!$V$70="特定学年のみ"),"申し込みする","")</f>
        <v/>
      </c>
      <c r="GI194" s="371"/>
      <c r="GJ194" s="372"/>
      <c r="GK194" s="373" t="str">
        <f>IF(AND(申込書!$C$71&lt;&gt;"▼プルダウンより選択してください",申込書!$C$71&lt;&gt;"",申込書!$K$22&lt;&gt;"YYYY/MM/DD",$G194&lt;&gt;""),申込書!$K$22,"")</f>
        <v/>
      </c>
      <c r="GL194" s="369" t="str">
        <f>IF(GK194="","",IF(INDEX('コンテンツ＆備考マスタ'!$H:$J,MATCH(学校情報!GK$3,'コンテンツ＆備考マスタ'!$H:$H,0),3)="●",IF(AND(GK194&lt;&gt;"",ISNUMBER(申込書!$AC$22)=TRUE,申込書!$C$71&lt;&gt;"▼プルダウンより選択してください",申込書!$C$71&lt;&gt;""),申込書!$AC$22,""),"-"))</f>
        <v/>
      </c>
      <c r="GM194" s="369"/>
      <c r="GN194" s="369"/>
      <c r="GO194" s="370" t="str">
        <f>IF(AND(申込書!$C$71&lt;&gt;"▼プルダウンより選択してください",申込書!$C$71&lt;&gt;"",$G194&lt;&gt;"",申込書!$V$71="特定学年のみ"),"申し込みする","")</f>
        <v/>
      </c>
      <c r="GP194" s="371"/>
      <c r="GQ194" s="372"/>
      <c r="GR194" s="373" t="str">
        <f>IF(AND(申込書!$C$72&lt;&gt;"▼プルダウンより選択してください",申込書!$C$72&lt;&gt;"",申込書!$K$22&lt;&gt;"YYYY/MM/DD",$G194&lt;&gt;""),申込書!$K$22,"")</f>
        <v/>
      </c>
      <c r="GS194" s="369" t="str">
        <f>IF(GR194="","",IF(INDEX('コンテンツ＆備考マスタ'!$H:$J,MATCH(学校情報!GR$3,'コンテンツ＆備考マスタ'!$H:$H,0),3)="●",IF(AND(GR194&lt;&gt;"",ISNUMBER(申込書!$AC$22)=TRUE,申込書!$C$72&lt;&gt;"▼プルダウンより選択してください",申込書!$C$72&lt;&gt;""),申込書!$AC$22,""),"-"))</f>
        <v/>
      </c>
      <c r="GT194" s="369"/>
      <c r="GU194" s="369"/>
      <c r="GV194" s="370" t="str">
        <f>IF(AND(申込書!$C$72&lt;&gt;"▼プルダウンより選択してください",申込書!$C$72&lt;&gt;"",$G194&lt;&gt;"",申込書!$V$72="特定学年のみ"),"申し込みする","")</f>
        <v/>
      </c>
      <c r="GW194" s="371"/>
      <c r="GX194" s="372"/>
      <c r="GY194" s="373" t="str">
        <f>IF(AND(申込書!$C$73&lt;&gt;"▼プルダウンより選択してください",申込書!$C$73&lt;&gt;"",申込書!$K$22&lt;&gt;"YYYY/MM/DD",$G194&lt;&gt;""),申込書!$K$22,"")</f>
        <v/>
      </c>
      <c r="GZ194" s="369" t="str">
        <f>IF(GY194="","",IF(INDEX('コンテンツ＆備考マスタ'!$H:$J,MATCH(学校情報!GY$3,'コンテンツ＆備考マスタ'!$H:$H,0),3)="●",IF(AND(GY194&lt;&gt;"",ISNUMBER(申込書!$AC$22)=TRUE,申込書!$C$73&lt;&gt;"▼プルダウンより選択してください",申込書!$C$73&lt;&gt;""),申込書!$AC$22,""),"-"))</f>
        <v/>
      </c>
      <c r="HA194" s="369"/>
      <c r="HB194" s="369"/>
      <c r="HC194" s="370" t="str">
        <f>IF(AND(申込書!$C$73&lt;&gt;"▼プルダウンより選択してください",申込書!$C$73&lt;&gt;"",$G194&lt;&gt;"",申込書!$V$73="特定学年のみ"),"申し込みする","")</f>
        <v/>
      </c>
      <c r="HD194" s="371"/>
      <c r="HE194" s="372"/>
      <c r="HF194" s="373" t="str">
        <f>IF(AND(申込書!$C$74&lt;&gt;"▼プルダウンより選択してください",申込書!$C$74&lt;&gt;"",申込書!$K$22&lt;&gt;"YYYY/MM/DD",$G194&lt;&gt;""),申込書!$K$22,"")</f>
        <v/>
      </c>
      <c r="HG194" s="369" t="str">
        <f>IF(HF194="","",IF(INDEX('コンテンツ＆備考マスタ'!$H:$J,MATCH(学校情報!HF$3,'コンテンツ＆備考マスタ'!$H:$H,0),3)="●",IF(AND(HF194&lt;&gt;"",ISNUMBER(申込書!$AC$22)=TRUE,申込書!$C$74&lt;&gt;"▼プルダウンより選択してください",申込書!$C$74&lt;&gt;""),申込書!$AC$22,""),"-"))</f>
        <v/>
      </c>
      <c r="HH194" s="369"/>
      <c r="HI194" s="369"/>
      <c r="HJ194" s="370" t="str">
        <f>IF(AND(申込書!$C$74&lt;&gt;"▼プルダウンより選択してください",申込書!$C$74&lt;&gt;"",$G194&lt;&gt;"",申込書!$V$74="特定学年のみ"),"申し込みする","")</f>
        <v/>
      </c>
      <c r="HK194" s="371"/>
      <c r="HL194" s="372"/>
      <c r="HM194" s="373" t="str">
        <f>IF(AND(申込書!$C$75&lt;&gt;"▼プルダウンより選択してください",申込書!$C$75&lt;&gt;"",申込書!$K$22&lt;&gt;"YYYY/MM/DD",$G194&lt;&gt;""),申込書!$K$22,"")</f>
        <v/>
      </c>
      <c r="HN194" s="369" t="str">
        <f>IF(HM194="","",IF(INDEX('コンテンツ＆備考マスタ'!$H:$J,MATCH(学校情報!HM$3,'コンテンツ＆備考マスタ'!$H:$H,0),3)="●",IF(AND(HM194&lt;&gt;"",ISNUMBER(申込書!$AC$22)=TRUE,申込書!$C$75&lt;&gt;"▼プルダウンより選択してください",申込書!$C$75&lt;&gt;""),申込書!$AC$22,""),"-"))</f>
        <v/>
      </c>
      <c r="HO194" s="369"/>
      <c r="HP194" s="369"/>
      <c r="HQ194" s="370" t="str">
        <f>IF(AND(申込書!$C$75&lt;&gt;"▼プルダウンより選択してください",申込書!$C$75&lt;&gt;"",$G194&lt;&gt;"",申込書!$V$75="特定学年のみ"),"申し込みする","")</f>
        <v/>
      </c>
      <c r="HR194" s="371"/>
      <c r="HS194" s="371"/>
      <c r="HT194" s="374" t="str">
        <f>IF(AND(申込書!$C$76&lt;&gt;"▼プルダウンより選択してください",申込書!$C$76&lt;&gt;"",申込書!$K$22&lt;&gt;"YYYY/MM/DD",$G194&lt;&gt;""),申込書!$K$22,"")</f>
        <v/>
      </c>
      <c r="HU194" s="369" t="str">
        <f>IF(HT194="","",IF(INDEX('コンテンツ＆備考マスタ'!$H:$J,MATCH(学校情報!HT$3,'コンテンツ＆備考マスタ'!$H:$H,0),3)="●",IF(AND(HT194&lt;&gt;"",ISNUMBER(申込書!$AC$22)=TRUE,申込書!$C$76&lt;&gt;"▼プルダウンより選択してください",申込書!$C$76&lt;&gt;""),申込書!$AC$22,""),"-"))</f>
        <v/>
      </c>
      <c r="HV194" s="369"/>
      <c r="HW194" s="369"/>
      <c r="HX194" s="370" t="str">
        <f>IF(AND(申込書!$C$76&lt;&gt;"▼プルダウンより選択してください",申込書!$C$76&lt;&gt;"",$G194&lt;&gt;"",申込書!$V$76="特定学年のみ"),"申し込みする","")</f>
        <v/>
      </c>
      <c r="HY194" s="371"/>
      <c r="HZ194" s="372"/>
      <c r="IA194" s="69"/>
    </row>
    <row r="195" spans="2:235" ht="26.85" hidden="1" customHeight="1" outlineLevel="1">
      <c r="B195" s="365">
        <f t="shared" si="6"/>
        <v>190</v>
      </c>
      <c r="C195" s="55"/>
      <c r="D195" s="56"/>
      <c r="E195" s="154"/>
      <c r="F195" s="57"/>
      <c r="G195" s="58"/>
      <c r="H195" s="59"/>
      <c r="I195" s="60"/>
      <c r="J195" s="61"/>
      <c r="K195" s="366" t="str">
        <f t="shared" si="7"/>
        <v/>
      </c>
      <c r="L195" s="62"/>
      <c r="M195" s="322"/>
      <c r="N195" s="63"/>
      <c r="O195" s="64"/>
      <c r="P195" s="367" t="str">
        <f t="shared" si="8"/>
        <v/>
      </c>
      <c r="Q195" s="65"/>
      <c r="R195" s="66"/>
      <c r="S195" s="67"/>
      <c r="T195" s="68"/>
      <c r="U195" s="68"/>
      <c r="V195" s="68"/>
      <c r="W195" s="66"/>
      <c r="X195" s="281"/>
      <c r="Y195" s="368" t="str">
        <f>IF(AND(申込書!$C$47&lt;&gt;"▼プルダウンより選択してください",申込書!$C$47&lt;&gt;"",申込書!$K$22&lt;&gt;"YYYY/MM/DD",$G195&lt;&gt;""),申込書!$K$22,"")</f>
        <v/>
      </c>
      <c r="Z195" s="369" t="str">
        <f>IF(Y195="","",IF(INDEX('コンテンツ＆備考マスタ'!$H:$J,MATCH(学校情報!Y$3,'コンテンツ＆備考マスタ'!$H:$H,0),3)="●",IF(AND(Y195&lt;&gt;"",ISNUMBER(申込書!$AC$22)=TRUE,申込書!$C$47&lt;&gt;"▼プルダウンより選択してください",申込書!$C$47&lt;&gt;""),申込書!$AC$22,""),"-"))</f>
        <v/>
      </c>
      <c r="AA195" s="369"/>
      <c r="AB195" s="369"/>
      <c r="AC195" s="370" t="str">
        <f>IF(AND(申込書!$C$47&lt;&gt;"▼プルダウンより選択してください",申込書!$C$47&lt;&gt;"",$G195&lt;&gt;"",申込書!$V$47="特定学年のみ"),"申し込みする","")</f>
        <v/>
      </c>
      <c r="AD195" s="371"/>
      <c r="AE195" s="372"/>
      <c r="AF195" s="373" t="str">
        <f>IF(AND(申込書!$C$48&lt;&gt;"▼プルダウンより選択してください",申込書!$C$48&lt;&gt;"",申込書!$K$22&lt;&gt;"YYYY/MM/DD",$G195&lt;&gt;""),申込書!$K$22,"")</f>
        <v/>
      </c>
      <c r="AG195" s="369" t="str">
        <f>IF(AF195="","",IF(INDEX('コンテンツ＆備考マスタ'!$H:$J,MATCH(学校情報!AF$3,'コンテンツ＆備考マスタ'!$H:$H,0),3)="●",IF(AND(AF195&lt;&gt;"",ISNUMBER(申込書!$AC$22)=TRUE,申込書!$C$48&lt;&gt;"▼プルダウンより選択してください",申込書!$C$48&lt;&gt;""),申込書!$AC$22,""),"-"))</f>
        <v/>
      </c>
      <c r="AH195" s="369"/>
      <c r="AI195" s="369"/>
      <c r="AJ195" s="370" t="str">
        <f>IF(AND(申込書!$C$48&lt;&gt;"▼プルダウンより選択してください",申込書!$C$48&lt;&gt;"",$G195&lt;&gt;"",申込書!$V$48="特定学年のみ"),"申し込みする","")</f>
        <v/>
      </c>
      <c r="AK195" s="371"/>
      <c r="AL195" s="372"/>
      <c r="AM195" s="373" t="str">
        <f>IF(AND(申込書!$C$49&lt;&gt;"▼プルダウンより選択してください",申込書!$C$49&lt;&gt;"",申込書!$K$22&lt;&gt;"YYYY/MM/DD",$G195&lt;&gt;""),申込書!$K$22,"")</f>
        <v/>
      </c>
      <c r="AN195" s="369" t="str">
        <f>IF(AM195="","",IF(INDEX('コンテンツ＆備考マスタ'!$H:$J,MATCH(学校情報!AM$3,'コンテンツ＆備考マスタ'!$H:$H,0),3)="●",IF(AND(AM195&lt;&gt;"",ISNUMBER(申込書!$AC$22)=TRUE,申込書!$C$49&lt;&gt;"▼プルダウンより選択してください",申込書!$C$49&lt;&gt;""),申込書!$AC$22,""),"-"))</f>
        <v/>
      </c>
      <c r="AO195" s="369"/>
      <c r="AP195" s="369"/>
      <c r="AQ195" s="370" t="str">
        <f>IF(AND(申込書!$C$49&lt;&gt;"▼プルダウンより選択してください",申込書!$C$49&lt;&gt;"",$G195&lt;&gt;"",申込書!$V$49="特定学年のみ"),"申し込みする","")</f>
        <v/>
      </c>
      <c r="AR195" s="371"/>
      <c r="AS195" s="372"/>
      <c r="AT195" s="373" t="str">
        <f>IF(AND(申込書!$C$50&lt;&gt;"▼プルダウンより選択してください",申込書!$C$50&lt;&gt;"",申込書!$K$22&lt;&gt;"YYYY/MM/DD",$G195&lt;&gt;""),申込書!$K$22,"")</f>
        <v/>
      </c>
      <c r="AU195" s="369" t="str">
        <f>IF(AT195="","",IF(INDEX('コンテンツ＆備考マスタ'!$H:$J,MATCH(学校情報!AT$3,'コンテンツ＆備考マスタ'!$H:$H,0),3)="●",IF(AND(AT195&lt;&gt;"",ISNUMBER(申込書!$AC$22)=TRUE,申込書!$C$50&lt;&gt;"▼プルダウンより選択してください",申込書!$C$50&lt;&gt;""),申込書!$AC$22,""),"-"))</f>
        <v/>
      </c>
      <c r="AV195" s="369"/>
      <c r="AW195" s="369"/>
      <c r="AX195" s="370" t="str">
        <f>IF(AND(申込書!$C$50&lt;&gt;"▼プルダウンより選択してください",申込書!$C$50&lt;&gt;"",$G195&lt;&gt;"",申込書!$V$50="特定学年のみ"),"申し込みする","")</f>
        <v/>
      </c>
      <c r="AY195" s="371"/>
      <c r="AZ195" s="372"/>
      <c r="BA195" s="373" t="str">
        <f>IF(AND(申込書!$C$51&lt;&gt;"▼プルダウンより選択してください",申込書!$C$51&lt;&gt;"",申込書!$K$22&lt;&gt;"YYYY/MM/DD",$G195&lt;&gt;""),申込書!$K$22,"")</f>
        <v/>
      </c>
      <c r="BB195" s="369" t="str">
        <f>IF(BA195="","",IF(INDEX('コンテンツ＆備考マスタ'!$H:$J,MATCH(学校情報!BA$3,'コンテンツ＆備考マスタ'!$H:$H,0),3)="●",IF(AND(BA195&lt;&gt;"",ISNUMBER(申込書!$AC$22)=TRUE,申込書!$C$51&lt;&gt;"▼プルダウンより選択してください",申込書!$C$51&lt;&gt;""),申込書!$AC$22,""),"-"))</f>
        <v/>
      </c>
      <c r="BC195" s="369"/>
      <c r="BD195" s="369"/>
      <c r="BE195" s="370" t="str">
        <f>IF(AND(申込書!$C$51&lt;&gt;"▼プルダウンより選択してください",申込書!$C$51&lt;&gt;"",$G195&lt;&gt;"",申込書!$V$51="特定学年のみ"),"申し込みする","")</f>
        <v/>
      </c>
      <c r="BF195" s="371"/>
      <c r="BG195" s="372"/>
      <c r="BH195" s="373" t="str">
        <f>IF(AND(申込書!$C$52&lt;&gt;"▼プルダウンより選択してください",申込書!$C$52&lt;&gt;"",申込書!$K$22&lt;&gt;"YYYY/MM/DD",$G195&lt;&gt;""),申込書!$K$22,"")</f>
        <v/>
      </c>
      <c r="BI195" s="369" t="str">
        <f>IF(BH195="","",IF(INDEX('コンテンツ＆備考マスタ'!$H:$J,MATCH(学校情報!BH$3,'コンテンツ＆備考マスタ'!$H:$H,0),3)="●",IF(AND(BH195&lt;&gt;"",ISNUMBER(申込書!$AC$22)=TRUE,申込書!$C$52&lt;&gt;"▼プルダウンより選択してください",申込書!$C$52&lt;&gt;""),申込書!$AC$22,""),"-"))</f>
        <v/>
      </c>
      <c r="BJ195" s="369"/>
      <c r="BK195" s="369"/>
      <c r="BL195" s="370" t="str">
        <f>IF(AND(申込書!$C$52&lt;&gt;"▼プルダウンより選択してください",申込書!$C$52&lt;&gt;"",$G195&lt;&gt;"",申込書!$V$52="特定学年のみ"),"申し込みする","")</f>
        <v/>
      </c>
      <c r="BM195" s="371"/>
      <c r="BN195" s="372"/>
      <c r="BO195" s="373" t="str">
        <f>IF(AND(申込書!$C$53&lt;&gt;"▼プルダウンより選択してください",申込書!$C$53&lt;&gt;"",申込書!$K$22&lt;&gt;"YYYY/MM/DD",$G195&lt;&gt;""),申込書!$K$22,"")</f>
        <v/>
      </c>
      <c r="BP195" s="369" t="str">
        <f>IF(BO195="","",IF(INDEX('コンテンツ＆備考マスタ'!$H:$J,MATCH(学校情報!BO$3,'コンテンツ＆備考マスタ'!$H:$H,0),3)="●",IF(AND(BO195&lt;&gt;"",ISNUMBER(申込書!$AC$22)=TRUE,申込書!$C$53&lt;&gt;"▼プルダウンより選択してください",申込書!$C$53&lt;&gt;""),申込書!$AC$22,""),"-"))</f>
        <v/>
      </c>
      <c r="BQ195" s="369"/>
      <c r="BR195" s="369"/>
      <c r="BS195" s="370" t="str">
        <f>IF(AND(申込書!$C$53&lt;&gt;"▼プルダウンより選択してください",申込書!$C$53&lt;&gt;"",$G195&lt;&gt;"",申込書!$V$53="特定学年のみ"),"申し込みする","")</f>
        <v/>
      </c>
      <c r="BT195" s="371"/>
      <c r="BU195" s="372"/>
      <c r="BV195" s="373" t="str">
        <f>IF(AND(申込書!$C$54&lt;&gt;"▼プルダウンより選択してください",申込書!$C$54&lt;&gt;"",申込書!$K$22&lt;&gt;"YYYY/MM/DD",$G195&lt;&gt;""),申込書!$K$22,"")</f>
        <v/>
      </c>
      <c r="BW195" s="369" t="str">
        <f>IF(BV195="","",IF(INDEX('コンテンツ＆備考マスタ'!$H:$J,MATCH(学校情報!BV$3,'コンテンツ＆備考マスタ'!$H:$H,0),3)="●",IF(AND(BV195&lt;&gt;"",ISNUMBER(申込書!$AC$22)=TRUE,申込書!$C$54&lt;&gt;"▼プルダウンより選択してください",申込書!$C$54&lt;&gt;""),申込書!$AC$22,""),"-"))</f>
        <v/>
      </c>
      <c r="BX195" s="369"/>
      <c r="BY195" s="369"/>
      <c r="BZ195" s="370" t="str">
        <f>IF(AND(申込書!$C$54&lt;&gt;"▼プルダウンより選択してください",申込書!$C$54&lt;&gt;"",$G195&lt;&gt;"",申込書!$V$54="特定学年のみ"),"申し込みする","")</f>
        <v/>
      </c>
      <c r="CA195" s="371"/>
      <c r="CB195" s="372"/>
      <c r="CC195" s="373" t="str">
        <f>IF(AND(申込書!$C$55&lt;&gt;"▼プルダウンより選択してください",申込書!$C$55&lt;&gt;"",申込書!$K$22&lt;&gt;"YYYY/MM/DD",$G195&lt;&gt;""),申込書!$K$22,"")</f>
        <v/>
      </c>
      <c r="CD195" s="369" t="str">
        <f>IF(CC195="","",IF(INDEX('コンテンツ＆備考マスタ'!$H:$J,MATCH(学校情報!CC$3,'コンテンツ＆備考マスタ'!$H:$H,0),3)="●",IF(AND(CC195&lt;&gt;"",ISNUMBER(申込書!$AC$22)=TRUE,申込書!$C$55&lt;&gt;"▼プルダウンより選択してください",申込書!$C$55&lt;&gt;""),申込書!$AC$22,""),"-"))</f>
        <v/>
      </c>
      <c r="CE195" s="369"/>
      <c r="CF195" s="369"/>
      <c r="CG195" s="370" t="str">
        <f>IF(AND(申込書!$C$55&lt;&gt;"▼プルダウンより選択してください",申込書!$C$55&lt;&gt;"",$G195&lt;&gt;"",申込書!$V$55="特定学年のみ"),"申し込みする","")</f>
        <v/>
      </c>
      <c r="CH195" s="371"/>
      <c r="CI195" s="372"/>
      <c r="CJ195" s="373" t="str">
        <f>IF(AND(申込書!$C$56&lt;&gt;"▼プルダウンより選択してください",申込書!$C$56&lt;&gt;"",申込書!$K$22&lt;&gt;"YYYY/MM/DD",$G195&lt;&gt;""),申込書!$K$22,"")</f>
        <v/>
      </c>
      <c r="CK195" s="369" t="str">
        <f>IF(CJ195="","",IF(INDEX('コンテンツ＆備考マスタ'!$H:$J,MATCH(学校情報!CJ$3,'コンテンツ＆備考マスタ'!$H:$H,0),3)="●",IF(AND(CJ195&lt;&gt;"",ISNUMBER(申込書!$AC$22)=TRUE,申込書!$C$56&lt;&gt;"▼プルダウンより選択してください",申込書!$C$56&lt;&gt;""),申込書!$AC$22,""),"-"))</f>
        <v/>
      </c>
      <c r="CL195" s="369"/>
      <c r="CM195" s="369"/>
      <c r="CN195" s="370" t="str">
        <f>IF(AND(申込書!$C$56&lt;&gt;"▼プルダウンより選択してください",申込書!$C$56&lt;&gt;"",$G195&lt;&gt;"",申込書!$V$56="特定学年のみ"),"申し込みする","")</f>
        <v/>
      </c>
      <c r="CO195" s="371"/>
      <c r="CP195" s="372"/>
      <c r="CQ195" s="373" t="str">
        <f>IF(AND(申込書!$C$57&lt;&gt;"▼プルダウンより選択してください",申込書!$C$57&lt;&gt;"",申込書!$K$22&lt;&gt;"YYYY/MM/DD",$G195&lt;&gt;""),申込書!$K$22,"")</f>
        <v/>
      </c>
      <c r="CR195" s="369" t="str">
        <f>IF(CQ195="","",IF(INDEX('コンテンツ＆備考マスタ'!$H:$J,MATCH(学校情報!CQ$3,'コンテンツ＆備考マスタ'!$H:$H,0),3)="●",IF(AND(CQ195&lt;&gt;"",ISNUMBER(申込書!$AC$22)=TRUE,申込書!$C$57&lt;&gt;"▼プルダウンより選択してください",申込書!$C$57&lt;&gt;""),申込書!$AC$22,""),"-"))</f>
        <v/>
      </c>
      <c r="CS195" s="369"/>
      <c r="CT195" s="369"/>
      <c r="CU195" s="369" t="str">
        <f>IF(AND(申込書!$C$57&lt;&gt;"▼プルダウンより選択してください",申込書!$C$57&lt;&gt;"",$G195&lt;&gt;"",申込書!$V$57="特定学年のみ"),"申し込みする","")</f>
        <v/>
      </c>
      <c r="CV195" s="371"/>
      <c r="CW195" s="372"/>
      <c r="CX195" s="373" t="str">
        <f>IF(AND(申込書!$C$58&lt;&gt;"▼プルダウンより選択してください",申込書!$C$58&lt;&gt;"",申込書!$K$22&lt;&gt;"YYYY/MM/DD",$G195&lt;&gt;""),申込書!$K$22,"")</f>
        <v/>
      </c>
      <c r="CY195" s="369" t="str">
        <f>IF(CX195="","",IF(INDEX('コンテンツ＆備考マスタ'!$H:$J,MATCH(学校情報!CX$3,'コンテンツ＆備考マスタ'!$H:$H,0),3)="●",IF(AND(CX195&lt;&gt;"",ISNUMBER(申込書!$AC$22)=TRUE,申込書!$C$58&lt;&gt;"▼プルダウンより選択してください",申込書!$C$58&lt;&gt;""),申込書!$AC$22,""),"-"))</f>
        <v/>
      </c>
      <c r="CZ195" s="369"/>
      <c r="DA195" s="369"/>
      <c r="DB195" s="369" t="str">
        <f>IF(AND(申込書!$C$58&lt;&gt;"▼プルダウンより選択してください",申込書!$C$58&lt;&gt;"",$G195&lt;&gt;"",申込書!$V$58="特定学年のみ"),"申し込みする","")</f>
        <v/>
      </c>
      <c r="DC195" s="371"/>
      <c r="DD195" s="372"/>
      <c r="DE195" s="373" t="str">
        <f>IF(AND(申込書!$C$59&lt;&gt;"▼プルダウンより選択してください",申込書!$C$59&lt;&gt;"",申込書!$K$22&lt;&gt;"YYYY/MM/DD",$G195&lt;&gt;""),申込書!$K$22,"")</f>
        <v/>
      </c>
      <c r="DF195" s="369" t="str">
        <f>IF(DE195="","",IF(INDEX('コンテンツ＆備考マスタ'!$H:$J,MATCH(学校情報!DE$3,'コンテンツ＆備考マスタ'!$H:$H,0),3)="●",IF(AND(DE195&lt;&gt;"",ISNUMBER(申込書!$AC$22)=TRUE,申込書!$C$59&lt;&gt;"▼プルダウンより選択してください",申込書!$C$59&lt;&gt;""),申込書!$AC$22,""),"-"))</f>
        <v/>
      </c>
      <c r="DG195" s="369"/>
      <c r="DH195" s="369"/>
      <c r="DI195" s="369" t="str">
        <f>IF(AND(申込書!$C$59&lt;&gt;"▼プルダウンより選択してください",申込書!$C$59&lt;&gt;"",$G195&lt;&gt;"",申込書!$V$59="特定学年のみ"),"申し込みする","")</f>
        <v/>
      </c>
      <c r="DJ195" s="371"/>
      <c r="DK195" s="372"/>
      <c r="DL195" s="373" t="str">
        <f>IF(AND(申込書!$C$60&lt;&gt;"▼プルダウンより選択してください",申込書!$C$60&lt;&gt;"",申込書!$K$22&lt;&gt;"YYYY/MM/DD",$G195&lt;&gt;""),申込書!$K$22,"")</f>
        <v/>
      </c>
      <c r="DM195" s="369" t="str">
        <f>IF(DL195="","",IF(INDEX('コンテンツ＆備考マスタ'!$H:$J,MATCH(学校情報!DL$3,'コンテンツ＆備考マスタ'!$H:$H,0),3)="●",IF(AND(DL195&lt;&gt;"",ISNUMBER(申込書!$AC$22)=TRUE,申込書!$C$60&lt;&gt;"▼プルダウンより選択してください",申込書!$C$60&lt;&gt;""),申込書!$AC$22,""),"-"))</f>
        <v/>
      </c>
      <c r="DN195" s="369"/>
      <c r="DO195" s="369"/>
      <c r="DP195" s="369" t="str">
        <f>IF(AND(申込書!$C$60&lt;&gt;"▼プルダウンより選択してください",申込書!$C$60&lt;&gt;"",$G195&lt;&gt;"",申込書!$V$60="特定学年のみ"),"申し込みする","")</f>
        <v/>
      </c>
      <c r="DQ195" s="371"/>
      <c r="DR195" s="372"/>
      <c r="DS195" s="373" t="str">
        <f>IF(AND(申込書!$C$61&lt;&gt;"▼プルダウンより選択してください",申込書!$C$61&lt;&gt;"",申込書!$K$22&lt;&gt;"YYYY/MM/DD",$G195&lt;&gt;""),申込書!$K$22,"")</f>
        <v/>
      </c>
      <c r="DT195" s="369" t="str">
        <f>IF(DS195="","",IF(INDEX('コンテンツ＆備考マスタ'!$H:$J,MATCH(学校情報!DS$3,'コンテンツ＆備考マスタ'!$H:$H,0),3)="●",IF(AND(DS195&lt;&gt;"",ISNUMBER(申込書!$AC$22)=TRUE,申込書!$C$61&lt;&gt;"▼プルダウンより選択してください",申込書!$C$61&lt;&gt;""),申込書!$AC$22,""),"-"))</f>
        <v/>
      </c>
      <c r="DU195" s="369"/>
      <c r="DV195" s="369"/>
      <c r="DW195" s="369" t="str">
        <f>IF(AND(申込書!$C$61&lt;&gt;"▼プルダウンより選択してください",申込書!$C$61&lt;&gt;"",$G195&lt;&gt;"",申込書!$V$61="特定学年のみ"),"申し込みする","")</f>
        <v/>
      </c>
      <c r="DX195" s="371"/>
      <c r="DY195" s="372"/>
      <c r="DZ195" s="373" t="str">
        <f>IF(AND(申込書!$C$62&lt;&gt;"▼プルダウンより選択してください",申込書!$C$62&lt;&gt;"",申込書!$K$22&lt;&gt;"YYYY/MM/DD",$G195&lt;&gt;""),申込書!$K$22,"")</f>
        <v/>
      </c>
      <c r="EA195" s="369" t="str">
        <f>IF(DZ195="","",IF(INDEX('コンテンツ＆備考マスタ'!$H:$J,MATCH(学校情報!DZ$3,'コンテンツ＆備考マスタ'!$H:$H,0),3)="●",IF(AND(DZ195&lt;&gt;"",ISNUMBER(申込書!$AC$22)=TRUE,申込書!$C$62&lt;&gt;"▼プルダウンより選択してください",申込書!$C$62&lt;&gt;""),申込書!$AC$22,""),"-"))</f>
        <v/>
      </c>
      <c r="EB195" s="369"/>
      <c r="EC195" s="369"/>
      <c r="ED195" s="370" t="str">
        <f>IF(AND(申込書!$C$62&lt;&gt;"▼プルダウンより選択してください",申込書!$C$62&lt;&gt;"",$G195&lt;&gt;"",申込書!$V$62="特定学年のみ"),"申し込みする","")</f>
        <v/>
      </c>
      <c r="EE195" s="371"/>
      <c r="EF195" s="372"/>
      <c r="EG195" s="373" t="str">
        <f>IF(AND(申込書!$C$63&lt;&gt;"▼プルダウンより選択してください",申込書!$C$63&lt;&gt;"",申込書!$K$22&lt;&gt;"YYYY/MM/DD",$G195&lt;&gt;""),申込書!$K$22,"")</f>
        <v/>
      </c>
      <c r="EH195" s="369" t="str">
        <f>IF(EG195="","",IF(INDEX('コンテンツ＆備考マスタ'!$H:$J,MATCH(学校情報!EG$3,'コンテンツ＆備考マスタ'!$H:$H,0),3)="●",IF(AND(EG195&lt;&gt;"",ISNUMBER(申込書!$AC$22)=TRUE,申込書!$C$63&lt;&gt;"▼プルダウンより選択してください",申込書!$C$63&lt;&gt;""),申込書!$AC$22,""),"-"))</f>
        <v/>
      </c>
      <c r="EI195" s="369"/>
      <c r="EJ195" s="369"/>
      <c r="EK195" s="370" t="str">
        <f>IF(AND(申込書!$C$63&lt;&gt;"▼プルダウンより選択してください",申込書!$C$63&lt;&gt;"",$G195&lt;&gt;"",申込書!$V$63="特定学年のみ"),"申し込みする","")</f>
        <v/>
      </c>
      <c r="EL195" s="371"/>
      <c r="EM195" s="372"/>
      <c r="EN195" s="373" t="str">
        <f>IF(AND(申込書!$C$64&lt;&gt;"▼プルダウンより選択してください",申込書!$C$64&lt;&gt;"",申込書!$K$22&lt;&gt;"YYYY/MM/DD",$G195&lt;&gt;""),申込書!$K$22,"")</f>
        <v/>
      </c>
      <c r="EO195" s="369" t="str">
        <f>IF(EN195="","",IF(INDEX('コンテンツ＆備考マスタ'!$H:$J,MATCH(学校情報!EN$3,'コンテンツ＆備考マスタ'!$H:$H,0),3)="●",IF(AND(EN195&lt;&gt;"",ISNUMBER(申込書!$AC$22)=TRUE,申込書!$C$64&lt;&gt;"▼プルダウンより選択してください",申込書!$C$64&lt;&gt;""),申込書!$AC$22,""),"-"))</f>
        <v/>
      </c>
      <c r="EP195" s="369"/>
      <c r="EQ195" s="369"/>
      <c r="ER195" s="370" t="str">
        <f>IF(AND(申込書!$C$64&lt;&gt;"▼プルダウンより選択してください",申込書!$C$64&lt;&gt;"",$G195&lt;&gt;"",申込書!$V$64="特定学年のみ"),"申し込みする","")</f>
        <v/>
      </c>
      <c r="ES195" s="371"/>
      <c r="ET195" s="372"/>
      <c r="EU195" s="373" t="str">
        <f>IF(AND(申込書!$C$65&lt;&gt;"▼プルダウンより選択してください",申込書!$C$65&lt;&gt;"",申込書!$K$22&lt;&gt;"YYYY/MM/DD",$G195&lt;&gt;""),申込書!$K$22,"")</f>
        <v/>
      </c>
      <c r="EV195" s="369" t="str">
        <f>IF(EU195="","",IF(INDEX('コンテンツ＆備考マスタ'!$H:$J,MATCH(学校情報!EU$3,'コンテンツ＆備考マスタ'!$H:$H,0),3)="●",IF(AND(EU195&lt;&gt;"",ISNUMBER(申込書!$AC$22)=TRUE,申込書!$C$65&lt;&gt;"▼プルダウンより選択してください",申込書!$C$65&lt;&gt;""),申込書!$AC$22,""),"-"))</f>
        <v/>
      </c>
      <c r="EW195" s="369"/>
      <c r="EX195" s="369"/>
      <c r="EY195" s="370" t="str">
        <f>IF(AND(申込書!$C$65&lt;&gt;"▼プルダウンより選択してください",申込書!$C$65&lt;&gt;"",$G195&lt;&gt;"",申込書!$V$65="特定学年のみ"),"申し込みする","")</f>
        <v/>
      </c>
      <c r="EZ195" s="371"/>
      <c r="FA195" s="372"/>
      <c r="FB195" s="373" t="str">
        <f>IF(AND(申込書!$C$66&lt;&gt;"▼プルダウンより選択してください",申込書!$C$66&lt;&gt;"",申込書!$K$22&lt;&gt;"YYYY/MM/DD",$G195&lt;&gt;""),申込書!$K$22,"")</f>
        <v/>
      </c>
      <c r="FC195" s="369" t="str">
        <f>IF(FB195="","",IF(INDEX('コンテンツ＆備考マスタ'!$H:$J,MATCH(学校情報!FB$3,'コンテンツ＆備考マスタ'!$H:$H,0),3)="●",IF(AND(FB195&lt;&gt;"",ISNUMBER(申込書!$AC$22)=TRUE,申込書!$C$66&lt;&gt;"▼プルダウンより選択してください",申込書!$C$66&lt;&gt;""),申込書!$AC$22,""),"-"))</f>
        <v/>
      </c>
      <c r="FD195" s="369"/>
      <c r="FE195" s="369"/>
      <c r="FF195" s="370" t="str">
        <f>IF(AND(申込書!$C$66&lt;&gt;"▼プルダウンより選択してください",申込書!$C$66&lt;&gt;"",$G195&lt;&gt;"",申込書!$V$66="特定学年のみ"),"申し込みする","")</f>
        <v/>
      </c>
      <c r="FG195" s="371"/>
      <c r="FH195" s="372"/>
      <c r="FI195" s="373" t="str">
        <f>IF(AND(申込書!$C$67&lt;&gt;"▼プルダウンより選択してください",申込書!$C$67&lt;&gt;"",申込書!$K$22&lt;&gt;"YYYY/MM/DD",$G195&lt;&gt;""),申込書!$K$22,"")</f>
        <v/>
      </c>
      <c r="FJ195" s="369" t="str">
        <f>IF(FI195="","",IF(INDEX('コンテンツ＆備考マスタ'!$H:$J,MATCH(学校情報!FI$3,'コンテンツ＆備考マスタ'!$H:$H,0),3)="●",IF(AND(FI195&lt;&gt;"",ISNUMBER(申込書!$AC$22)=TRUE,申込書!$C$67&lt;&gt;"▼プルダウンより選択してください",申込書!$C$67&lt;&gt;""),申込書!$AC$22,""),"-"))</f>
        <v/>
      </c>
      <c r="FK195" s="369"/>
      <c r="FL195" s="369"/>
      <c r="FM195" s="370" t="str">
        <f>IF(AND(申込書!$C$67&lt;&gt;"▼プルダウンより選択してください",申込書!$C$67&lt;&gt;"",$G195&lt;&gt;"",申込書!$V$67="特定学年のみ"),"申し込みする","")</f>
        <v/>
      </c>
      <c r="FN195" s="371"/>
      <c r="FO195" s="372"/>
      <c r="FP195" s="373" t="str">
        <f>IF(AND(申込書!$C$68&lt;&gt;"▼プルダウンより選択してください",申込書!$C$68&lt;&gt;"",申込書!$K$22&lt;&gt;"YYYY/MM/DD",$G195&lt;&gt;""),申込書!$K$22,"")</f>
        <v/>
      </c>
      <c r="FQ195" s="369" t="str">
        <f>IF(FP195="","",IF(INDEX('コンテンツ＆備考マスタ'!$H:$J,MATCH(学校情報!FP$3,'コンテンツ＆備考マスタ'!$H:$H,0),3)="●",IF(AND(FP195&lt;&gt;"",ISNUMBER(申込書!$AC$22)=TRUE,申込書!$C$68&lt;&gt;"▼プルダウンより選択してください",申込書!$C$68&lt;&gt;""),申込書!$AC$22,""),"-"))</f>
        <v/>
      </c>
      <c r="FR195" s="369"/>
      <c r="FS195" s="369"/>
      <c r="FT195" s="370" t="str">
        <f>IF(AND(申込書!$C$68&lt;&gt;"▼プルダウンより選択してください",申込書!$C$68&lt;&gt;"",$G195&lt;&gt;"",申込書!$V$68="特定学年のみ"),"申し込みする","")</f>
        <v/>
      </c>
      <c r="FU195" s="371"/>
      <c r="FV195" s="372"/>
      <c r="FW195" s="373" t="str">
        <f>IF(AND(申込書!$C$69&lt;&gt;"▼プルダウンより選択してください",申込書!$C$69&lt;&gt;"",申込書!$K$22&lt;&gt;"YYYY/MM/DD",$G195&lt;&gt;""),申込書!$K$22,"")</f>
        <v/>
      </c>
      <c r="FX195" s="369" t="str">
        <f>IF(FW195="","",IF(INDEX('コンテンツ＆備考マスタ'!$H:$J,MATCH(学校情報!FW$3,'コンテンツ＆備考マスタ'!$H:$H,0),3)="●",IF(AND(FW195&lt;&gt;"",ISNUMBER(申込書!$AC$22)=TRUE,申込書!$C$69&lt;&gt;"▼プルダウンより選択してください",申込書!$C$69&lt;&gt;""),申込書!$AC$22,""),"-"))</f>
        <v/>
      </c>
      <c r="FY195" s="369"/>
      <c r="FZ195" s="369"/>
      <c r="GA195" s="370" t="str">
        <f>IF(AND(申込書!$C$69&lt;&gt;"▼プルダウンより選択してください",申込書!$C$69&lt;&gt;"",$G195&lt;&gt;"",申込書!$V$69="特定学年のみ"),"申し込みする","")</f>
        <v/>
      </c>
      <c r="GB195" s="371"/>
      <c r="GC195" s="372"/>
      <c r="GD195" s="373" t="str">
        <f>IF(AND(申込書!$C$70&lt;&gt;"▼プルダウンより選択してください",申込書!$C$70&lt;&gt;"",申込書!$K$22&lt;&gt;"YYYY/MM/DD",$G195&lt;&gt;""),申込書!$K$22,"")</f>
        <v/>
      </c>
      <c r="GE195" s="369" t="str">
        <f>IF(GD195="","",IF(INDEX('コンテンツ＆備考マスタ'!$H:$J,MATCH(学校情報!GD$3,'コンテンツ＆備考マスタ'!$H:$H,0),3)="●",IF(AND(GD195&lt;&gt;"",ISNUMBER(申込書!$AC$22)=TRUE,申込書!$C$70&lt;&gt;"▼プルダウンより選択してください",申込書!$C$70&lt;&gt;""),申込書!$AC$22,""),"-"))</f>
        <v/>
      </c>
      <c r="GF195" s="369"/>
      <c r="GG195" s="369"/>
      <c r="GH195" s="370" t="str">
        <f>IF(AND(申込書!$C$70&lt;&gt;"▼プルダウンより選択してください",申込書!$C$70&lt;&gt;"",$G195&lt;&gt;"",申込書!$V$70="特定学年のみ"),"申し込みする","")</f>
        <v/>
      </c>
      <c r="GI195" s="371"/>
      <c r="GJ195" s="372"/>
      <c r="GK195" s="373" t="str">
        <f>IF(AND(申込書!$C$71&lt;&gt;"▼プルダウンより選択してください",申込書!$C$71&lt;&gt;"",申込書!$K$22&lt;&gt;"YYYY/MM/DD",$G195&lt;&gt;""),申込書!$K$22,"")</f>
        <v/>
      </c>
      <c r="GL195" s="369" t="str">
        <f>IF(GK195="","",IF(INDEX('コンテンツ＆備考マスタ'!$H:$J,MATCH(学校情報!GK$3,'コンテンツ＆備考マスタ'!$H:$H,0),3)="●",IF(AND(GK195&lt;&gt;"",ISNUMBER(申込書!$AC$22)=TRUE,申込書!$C$71&lt;&gt;"▼プルダウンより選択してください",申込書!$C$71&lt;&gt;""),申込書!$AC$22,""),"-"))</f>
        <v/>
      </c>
      <c r="GM195" s="369"/>
      <c r="GN195" s="369"/>
      <c r="GO195" s="370" t="str">
        <f>IF(AND(申込書!$C$71&lt;&gt;"▼プルダウンより選択してください",申込書!$C$71&lt;&gt;"",$G195&lt;&gt;"",申込書!$V$71="特定学年のみ"),"申し込みする","")</f>
        <v/>
      </c>
      <c r="GP195" s="371"/>
      <c r="GQ195" s="372"/>
      <c r="GR195" s="373" t="str">
        <f>IF(AND(申込書!$C$72&lt;&gt;"▼プルダウンより選択してください",申込書!$C$72&lt;&gt;"",申込書!$K$22&lt;&gt;"YYYY/MM/DD",$G195&lt;&gt;""),申込書!$K$22,"")</f>
        <v/>
      </c>
      <c r="GS195" s="369" t="str">
        <f>IF(GR195="","",IF(INDEX('コンテンツ＆備考マスタ'!$H:$J,MATCH(学校情報!GR$3,'コンテンツ＆備考マスタ'!$H:$H,0),3)="●",IF(AND(GR195&lt;&gt;"",ISNUMBER(申込書!$AC$22)=TRUE,申込書!$C$72&lt;&gt;"▼プルダウンより選択してください",申込書!$C$72&lt;&gt;""),申込書!$AC$22,""),"-"))</f>
        <v/>
      </c>
      <c r="GT195" s="369"/>
      <c r="GU195" s="369"/>
      <c r="GV195" s="370" t="str">
        <f>IF(AND(申込書!$C$72&lt;&gt;"▼プルダウンより選択してください",申込書!$C$72&lt;&gt;"",$G195&lt;&gt;"",申込書!$V$72="特定学年のみ"),"申し込みする","")</f>
        <v/>
      </c>
      <c r="GW195" s="371"/>
      <c r="GX195" s="372"/>
      <c r="GY195" s="373" t="str">
        <f>IF(AND(申込書!$C$73&lt;&gt;"▼プルダウンより選択してください",申込書!$C$73&lt;&gt;"",申込書!$K$22&lt;&gt;"YYYY/MM/DD",$G195&lt;&gt;""),申込書!$K$22,"")</f>
        <v/>
      </c>
      <c r="GZ195" s="369" t="str">
        <f>IF(GY195="","",IF(INDEX('コンテンツ＆備考マスタ'!$H:$J,MATCH(学校情報!GY$3,'コンテンツ＆備考マスタ'!$H:$H,0),3)="●",IF(AND(GY195&lt;&gt;"",ISNUMBER(申込書!$AC$22)=TRUE,申込書!$C$73&lt;&gt;"▼プルダウンより選択してください",申込書!$C$73&lt;&gt;""),申込書!$AC$22,""),"-"))</f>
        <v/>
      </c>
      <c r="HA195" s="369"/>
      <c r="HB195" s="369"/>
      <c r="HC195" s="370" t="str">
        <f>IF(AND(申込書!$C$73&lt;&gt;"▼プルダウンより選択してください",申込書!$C$73&lt;&gt;"",$G195&lt;&gt;"",申込書!$V$73="特定学年のみ"),"申し込みする","")</f>
        <v/>
      </c>
      <c r="HD195" s="371"/>
      <c r="HE195" s="372"/>
      <c r="HF195" s="373" t="str">
        <f>IF(AND(申込書!$C$74&lt;&gt;"▼プルダウンより選択してください",申込書!$C$74&lt;&gt;"",申込書!$K$22&lt;&gt;"YYYY/MM/DD",$G195&lt;&gt;""),申込書!$K$22,"")</f>
        <v/>
      </c>
      <c r="HG195" s="369" t="str">
        <f>IF(HF195="","",IF(INDEX('コンテンツ＆備考マスタ'!$H:$J,MATCH(学校情報!HF$3,'コンテンツ＆備考マスタ'!$H:$H,0),3)="●",IF(AND(HF195&lt;&gt;"",ISNUMBER(申込書!$AC$22)=TRUE,申込書!$C$74&lt;&gt;"▼プルダウンより選択してください",申込書!$C$74&lt;&gt;""),申込書!$AC$22,""),"-"))</f>
        <v/>
      </c>
      <c r="HH195" s="369"/>
      <c r="HI195" s="369"/>
      <c r="HJ195" s="370" t="str">
        <f>IF(AND(申込書!$C$74&lt;&gt;"▼プルダウンより選択してください",申込書!$C$74&lt;&gt;"",$G195&lt;&gt;"",申込書!$V$74="特定学年のみ"),"申し込みする","")</f>
        <v/>
      </c>
      <c r="HK195" s="371"/>
      <c r="HL195" s="372"/>
      <c r="HM195" s="373" t="str">
        <f>IF(AND(申込書!$C$75&lt;&gt;"▼プルダウンより選択してください",申込書!$C$75&lt;&gt;"",申込書!$K$22&lt;&gt;"YYYY/MM/DD",$G195&lt;&gt;""),申込書!$K$22,"")</f>
        <v/>
      </c>
      <c r="HN195" s="369" t="str">
        <f>IF(HM195="","",IF(INDEX('コンテンツ＆備考マスタ'!$H:$J,MATCH(学校情報!HM$3,'コンテンツ＆備考マスタ'!$H:$H,0),3)="●",IF(AND(HM195&lt;&gt;"",ISNUMBER(申込書!$AC$22)=TRUE,申込書!$C$75&lt;&gt;"▼プルダウンより選択してください",申込書!$C$75&lt;&gt;""),申込書!$AC$22,""),"-"))</f>
        <v/>
      </c>
      <c r="HO195" s="369"/>
      <c r="HP195" s="369"/>
      <c r="HQ195" s="370" t="str">
        <f>IF(AND(申込書!$C$75&lt;&gt;"▼プルダウンより選択してください",申込書!$C$75&lt;&gt;"",$G195&lt;&gt;"",申込書!$V$75="特定学年のみ"),"申し込みする","")</f>
        <v/>
      </c>
      <c r="HR195" s="371"/>
      <c r="HS195" s="371"/>
      <c r="HT195" s="374" t="str">
        <f>IF(AND(申込書!$C$76&lt;&gt;"▼プルダウンより選択してください",申込書!$C$76&lt;&gt;"",申込書!$K$22&lt;&gt;"YYYY/MM/DD",$G195&lt;&gt;""),申込書!$K$22,"")</f>
        <v/>
      </c>
      <c r="HU195" s="369" t="str">
        <f>IF(HT195="","",IF(INDEX('コンテンツ＆備考マスタ'!$H:$J,MATCH(学校情報!HT$3,'コンテンツ＆備考マスタ'!$H:$H,0),3)="●",IF(AND(HT195&lt;&gt;"",ISNUMBER(申込書!$AC$22)=TRUE,申込書!$C$76&lt;&gt;"▼プルダウンより選択してください",申込書!$C$76&lt;&gt;""),申込書!$AC$22,""),"-"))</f>
        <v/>
      </c>
      <c r="HV195" s="369"/>
      <c r="HW195" s="369"/>
      <c r="HX195" s="370" t="str">
        <f>IF(AND(申込書!$C$76&lt;&gt;"▼プルダウンより選択してください",申込書!$C$76&lt;&gt;"",$G195&lt;&gt;"",申込書!$V$76="特定学年のみ"),"申し込みする","")</f>
        <v/>
      </c>
      <c r="HY195" s="371"/>
      <c r="HZ195" s="372"/>
      <c r="IA195" s="69"/>
    </row>
    <row r="196" spans="2:235" ht="26.85" hidden="1" customHeight="1" outlineLevel="1">
      <c r="B196" s="365">
        <f t="shared" si="6"/>
        <v>191</v>
      </c>
      <c r="C196" s="55"/>
      <c r="D196" s="56"/>
      <c r="E196" s="154"/>
      <c r="F196" s="57"/>
      <c r="G196" s="58"/>
      <c r="H196" s="59"/>
      <c r="I196" s="60"/>
      <c r="J196" s="61"/>
      <c r="K196" s="366" t="str">
        <f t="shared" si="7"/>
        <v/>
      </c>
      <c r="L196" s="62"/>
      <c r="M196" s="322"/>
      <c r="N196" s="63"/>
      <c r="O196" s="64"/>
      <c r="P196" s="367" t="str">
        <f t="shared" si="8"/>
        <v/>
      </c>
      <c r="Q196" s="65"/>
      <c r="R196" s="66"/>
      <c r="S196" s="67"/>
      <c r="T196" s="68"/>
      <c r="U196" s="68"/>
      <c r="V196" s="68"/>
      <c r="W196" s="66"/>
      <c r="X196" s="281"/>
      <c r="Y196" s="368" t="str">
        <f>IF(AND(申込書!$C$47&lt;&gt;"▼プルダウンより選択してください",申込書!$C$47&lt;&gt;"",申込書!$K$22&lt;&gt;"YYYY/MM/DD",$G196&lt;&gt;""),申込書!$K$22,"")</f>
        <v/>
      </c>
      <c r="Z196" s="369" t="str">
        <f>IF(Y196="","",IF(INDEX('コンテンツ＆備考マスタ'!$H:$J,MATCH(学校情報!Y$3,'コンテンツ＆備考マスタ'!$H:$H,0),3)="●",IF(AND(Y196&lt;&gt;"",ISNUMBER(申込書!$AC$22)=TRUE,申込書!$C$47&lt;&gt;"▼プルダウンより選択してください",申込書!$C$47&lt;&gt;""),申込書!$AC$22,""),"-"))</f>
        <v/>
      </c>
      <c r="AA196" s="369"/>
      <c r="AB196" s="369"/>
      <c r="AC196" s="370" t="str">
        <f>IF(AND(申込書!$C$47&lt;&gt;"▼プルダウンより選択してください",申込書!$C$47&lt;&gt;"",$G196&lt;&gt;"",申込書!$V$47="特定学年のみ"),"申し込みする","")</f>
        <v/>
      </c>
      <c r="AD196" s="371"/>
      <c r="AE196" s="372"/>
      <c r="AF196" s="373" t="str">
        <f>IF(AND(申込書!$C$48&lt;&gt;"▼プルダウンより選択してください",申込書!$C$48&lt;&gt;"",申込書!$K$22&lt;&gt;"YYYY/MM/DD",$G196&lt;&gt;""),申込書!$K$22,"")</f>
        <v/>
      </c>
      <c r="AG196" s="369" t="str">
        <f>IF(AF196="","",IF(INDEX('コンテンツ＆備考マスタ'!$H:$J,MATCH(学校情報!AF$3,'コンテンツ＆備考マスタ'!$H:$H,0),3)="●",IF(AND(AF196&lt;&gt;"",ISNUMBER(申込書!$AC$22)=TRUE,申込書!$C$48&lt;&gt;"▼プルダウンより選択してください",申込書!$C$48&lt;&gt;""),申込書!$AC$22,""),"-"))</f>
        <v/>
      </c>
      <c r="AH196" s="369"/>
      <c r="AI196" s="369"/>
      <c r="AJ196" s="370" t="str">
        <f>IF(AND(申込書!$C$48&lt;&gt;"▼プルダウンより選択してください",申込書!$C$48&lt;&gt;"",$G196&lt;&gt;"",申込書!$V$48="特定学年のみ"),"申し込みする","")</f>
        <v/>
      </c>
      <c r="AK196" s="371"/>
      <c r="AL196" s="372"/>
      <c r="AM196" s="373" t="str">
        <f>IF(AND(申込書!$C$49&lt;&gt;"▼プルダウンより選択してください",申込書!$C$49&lt;&gt;"",申込書!$K$22&lt;&gt;"YYYY/MM/DD",$G196&lt;&gt;""),申込書!$K$22,"")</f>
        <v/>
      </c>
      <c r="AN196" s="369" t="str">
        <f>IF(AM196="","",IF(INDEX('コンテンツ＆備考マスタ'!$H:$J,MATCH(学校情報!AM$3,'コンテンツ＆備考マスタ'!$H:$H,0),3)="●",IF(AND(AM196&lt;&gt;"",ISNUMBER(申込書!$AC$22)=TRUE,申込書!$C$49&lt;&gt;"▼プルダウンより選択してください",申込書!$C$49&lt;&gt;""),申込書!$AC$22,""),"-"))</f>
        <v/>
      </c>
      <c r="AO196" s="369"/>
      <c r="AP196" s="369"/>
      <c r="AQ196" s="370" t="str">
        <f>IF(AND(申込書!$C$49&lt;&gt;"▼プルダウンより選択してください",申込書!$C$49&lt;&gt;"",$G196&lt;&gt;"",申込書!$V$49="特定学年のみ"),"申し込みする","")</f>
        <v/>
      </c>
      <c r="AR196" s="371"/>
      <c r="AS196" s="372"/>
      <c r="AT196" s="373" t="str">
        <f>IF(AND(申込書!$C$50&lt;&gt;"▼プルダウンより選択してください",申込書!$C$50&lt;&gt;"",申込書!$K$22&lt;&gt;"YYYY/MM/DD",$G196&lt;&gt;""),申込書!$K$22,"")</f>
        <v/>
      </c>
      <c r="AU196" s="369" t="str">
        <f>IF(AT196="","",IF(INDEX('コンテンツ＆備考マスタ'!$H:$J,MATCH(学校情報!AT$3,'コンテンツ＆備考マスタ'!$H:$H,0),3)="●",IF(AND(AT196&lt;&gt;"",ISNUMBER(申込書!$AC$22)=TRUE,申込書!$C$50&lt;&gt;"▼プルダウンより選択してください",申込書!$C$50&lt;&gt;""),申込書!$AC$22,""),"-"))</f>
        <v/>
      </c>
      <c r="AV196" s="369"/>
      <c r="AW196" s="369"/>
      <c r="AX196" s="370" t="str">
        <f>IF(AND(申込書!$C$50&lt;&gt;"▼プルダウンより選択してください",申込書!$C$50&lt;&gt;"",$G196&lt;&gt;"",申込書!$V$50="特定学年のみ"),"申し込みする","")</f>
        <v/>
      </c>
      <c r="AY196" s="371"/>
      <c r="AZ196" s="372"/>
      <c r="BA196" s="373" t="str">
        <f>IF(AND(申込書!$C$51&lt;&gt;"▼プルダウンより選択してください",申込書!$C$51&lt;&gt;"",申込書!$K$22&lt;&gt;"YYYY/MM/DD",$G196&lt;&gt;""),申込書!$K$22,"")</f>
        <v/>
      </c>
      <c r="BB196" s="369" t="str">
        <f>IF(BA196="","",IF(INDEX('コンテンツ＆備考マスタ'!$H:$J,MATCH(学校情報!BA$3,'コンテンツ＆備考マスタ'!$H:$H,0),3)="●",IF(AND(BA196&lt;&gt;"",ISNUMBER(申込書!$AC$22)=TRUE,申込書!$C$51&lt;&gt;"▼プルダウンより選択してください",申込書!$C$51&lt;&gt;""),申込書!$AC$22,""),"-"))</f>
        <v/>
      </c>
      <c r="BC196" s="369"/>
      <c r="BD196" s="369"/>
      <c r="BE196" s="370" t="str">
        <f>IF(AND(申込書!$C$51&lt;&gt;"▼プルダウンより選択してください",申込書!$C$51&lt;&gt;"",$G196&lt;&gt;"",申込書!$V$51="特定学年のみ"),"申し込みする","")</f>
        <v/>
      </c>
      <c r="BF196" s="371"/>
      <c r="BG196" s="372"/>
      <c r="BH196" s="373" t="str">
        <f>IF(AND(申込書!$C$52&lt;&gt;"▼プルダウンより選択してください",申込書!$C$52&lt;&gt;"",申込書!$K$22&lt;&gt;"YYYY/MM/DD",$G196&lt;&gt;""),申込書!$K$22,"")</f>
        <v/>
      </c>
      <c r="BI196" s="369" t="str">
        <f>IF(BH196="","",IF(INDEX('コンテンツ＆備考マスタ'!$H:$J,MATCH(学校情報!BH$3,'コンテンツ＆備考マスタ'!$H:$H,0),3)="●",IF(AND(BH196&lt;&gt;"",ISNUMBER(申込書!$AC$22)=TRUE,申込書!$C$52&lt;&gt;"▼プルダウンより選択してください",申込書!$C$52&lt;&gt;""),申込書!$AC$22,""),"-"))</f>
        <v/>
      </c>
      <c r="BJ196" s="369"/>
      <c r="BK196" s="369"/>
      <c r="BL196" s="370" t="str">
        <f>IF(AND(申込書!$C$52&lt;&gt;"▼プルダウンより選択してください",申込書!$C$52&lt;&gt;"",$G196&lt;&gt;"",申込書!$V$52="特定学年のみ"),"申し込みする","")</f>
        <v/>
      </c>
      <c r="BM196" s="371"/>
      <c r="BN196" s="372"/>
      <c r="BO196" s="373" t="str">
        <f>IF(AND(申込書!$C$53&lt;&gt;"▼プルダウンより選択してください",申込書!$C$53&lt;&gt;"",申込書!$K$22&lt;&gt;"YYYY/MM/DD",$G196&lt;&gt;""),申込書!$K$22,"")</f>
        <v/>
      </c>
      <c r="BP196" s="369" t="str">
        <f>IF(BO196="","",IF(INDEX('コンテンツ＆備考マスタ'!$H:$J,MATCH(学校情報!BO$3,'コンテンツ＆備考マスタ'!$H:$H,0),3)="●",IF(AND(BO196&lt;&gt;"",ISNUMBER(申込書!$AC$22)=TRUE,申込書!$C$53&lt;&gt;"▼プルダウンより選択してください",申込書!$C$53&lt;&gt;""),申込書!$AC$22,""),"-"))</f>
        <v/>
      </c>
      <c r="BQ196" s="369"/>
      <c r="BR196" s="369"/>
      <c r="BS196" s="370" t="str">
        <f>IF(AND(申込書!$C$53&lt;&gt;"▼プルダウンより選択してください",申込書!$C$53&lt;&gt;"",$G196&lt;&gt;"",申込書!$V$53="特定学年のみ"),"申し込みする","")</f>
        <v/>
      </c>
      <c r="BT196" s="371"/>
      <c r="BU196" s="372"/>
      <c r="BV196" s="373" t="str">
        <f>IF(AND(申込書!$C$54&lt;&gt;"▼プルダウンより選択してください",申込書!$C$54&lt;&gt;"",申込書!$K$22&lt;&gt;"YYYY/MM/DD",$G196&lt;&gt;""),申込書!$K$22,"")</f>
        <v/>
      </c>
      <c r="BW196" s="369" t="str">
        <f>IF(BV196="","",IF(INDEX('コンテンツ＆備考マスタ'!$H:$J,MATCH(学校情報!BV$3,'コンテンツ＆備考マスタ'!$H:$H,0),3)="●",IF(AND(BV196&lt;&gt;"",ISNUMBER(申込書!$AC$22)=TRUE,申込書!$C$54&lt;&gt;"▼プルダウンより選択してください",申込書!$C$54&lt;&gt;""),申込書!$AC$22,""),"-"))</f>
        <v/>
      </c>
      <c r="BX196" s="369"/>
      <c r="BY196" s="369"/>
      <c r="BZ196" s="370" t="str">
        <f>IF(AND(申込書!$C$54&lt;&gt;"▼プルダウンより選択してください",申込書!$C$54&lt;&gt;"",$G196&lt;&gt;"",申込書!$V$54="特定学年のみ"),"申し込みする","")</f>
        <v/>
      </c>
      <c r="CA196" s="371"/>
      <c r="CB196" s="372"/>
      <c r="CC196" s="373" t="str">
        <f>IF(AND(申込書!$C$55&lt;&gt;"▼プルダウンより選択してください",申込書!$C$55&lt;&gt;"",申込書!$K$22&lt;&gt;"YYYY/MM/DD",$G196&lt;&gt;""),申込書!$K$22,"")</f>
        <v/>
      </c>
      <c r="CD196" s="369" t="str">
        <f>IF(CC196="","",IF(INDEX('コンテンツ＆備考マスタ'!$H:$J,MATCH(学校情報!CC$3,'コンテンツ＆備考マスタ'!$H:$H,0),3)="●",IF(AND(CC196&lt;&gt;"",ISNUMBER(申込書!$AC$22)=TRUE,申込書!$C$55&lt;&gt;"▼プルダウンより選択してください",申込書!$C$55&lt;&gt;""),申込書!$AC$22,""),"-"))</f>
        <v/>
      </c>
      <c r="CE196" s="369"/>
      <c r="CF196" s="369"/>
      <c r="CG196" s="370" t="str">
        <f>IF(AND(申込書!$C$55&lt;&gt;"▼プルダウンより選択してください",申込書!$C$55&lt;&gt;"",$G196&lt;&gt;"",申込書!$V$55="特定学年のみ"),"申し込みする","")</f>
        <v/>
      </c>
      <c r="CH196" s="371"/>
      <c r="CI196" s="372"/>
      <c r="CJ196" s="373" t="str">
        <f>IF(AND(申込書!$C$56&lt;&gt;"▼プルダウンより選択してください",申込書!$C$56&lt;&gt;"",申込書!$K$22&lt;&gt;"YYYY/MM/DD",$G196&lt;&gt;""),申込書!$K$22,"")</f>
        <v/>
      </c>
      <c r="CK196" s="369" t="str">
        <f>IF(CJ196="","",IF(INDEX('コンテンツ＆備考マスタ'!$H:$J,MATCH(学校情報!CJ$3,'コンテンツ＆備考マスタ'!$H:$H,0),3)="●",IF(AND(CJ196&lt;&gt;"",ISNUMBER(申込書!$AC$22)=TRUE,申込書!$C$56&lt;&gt;"▼プルダウンより選択してください",申込書!$C$56&lt;&gt;""),申込書!$AC$22,""),"-"))</f>
        <v/>
      </c>
      <c r="CL196" s="369"/>
      <c r="CM196" s="369"/>
      <c r="CN196" s="370" t="str">
        <f>IF(AND(申込書!$C$56&lt;&gt;"▼プルダウンより選択してください",申込書!$C$56&lt;&gt;"",$G196&lt;&gt;"",申込書!$V$56="特定学年のみ"),"申し込みする","")</f>
        <v/>
      </c>
      <c r="CO196" s="371"/>
      <c r="CP196" s="372"/>
      <c r="CQ196" s="373" t="str">
        <f>IF(AND(申込書!$C$57&lt;&gt;"▼プルダウンより選択してください",申込書!$C$57&lt;&gt;"",申込書!$K$22&lt;&gt;"YYYY/MM/DD",$G196&lt;&gt;""),申込書!$K$22,"")</f>
        <v/>
      </c>
      <c r="CR196" s="369" t="str">
        <f>IF(CQ196="","",IF(INDEX('コンテンツ＆備考マスタ'!$H:$J,MATCH(学校情報!CQ$3,'コンテンツ＆備考マスタ'!$H:$H,0),3)="●",IF(AND(CQ196&lt;&gt;"",ISNUMBER(申込書!$AC$22)=TRUE,申込書!$C$57&lt;&gt;"▼プルダウンより選択してください",申込書!$C$57&lt;&gt;""),申込書!$AC$22,""),"-"))</f>
        <v/>
      </c>
      <c r="CS196" s="369"/>
      <c r="CT196" s="369"/>
      <c r="CU196" s="369" t="str">
        <f>IF(AND(申込書!$C$57&lt;&gt;"▼プルダウンより選択してください",申込書!$C$57&lt;&gt;"",$G196&lt;&gt;"",申込書!$V$57="特定学年のみ"),"申し込みする","")</f>
        <v/>
      </c>
      <c r="CV196" s="371"/>
      <c r="CW196" s="372"/>
      <c r="CX196" s="373" t="str">
        <f>IF(AND(申込書!$C$58&lt;&gt;"▼プルダウンより選択してください",申込書!$C$58&lt;&gt;"",申込書!$K$22&lt;&gt;"YYYY/MM/DD",$G196&lt;&gt;""),申込書!$K$22,"")</f>
        <v/>
      </c>
      <c r="CY196" s="369" t="str">
        <f>IF(CX196="","",IF(INDEX('コンテンツ＆備考マスタ'!$H:$J,MATCH(学校情報!CX$3,'コンテンツ＆備考マスタ'!$H:$H,0),3)="●",IF(AND(CX196&lt;&gt;"",ISNUMBER(申込書!$AC$22)=TRUE,申込書!$C$58&lt;&gt;"▼プルダウンより選択してください",申込書!$C$58&lt;&gt;""),申込書!$AC$22,""),"-"))</f>
        <v/>
      </c>
      <c r="CZ196" s="369"/>
      <c r="DA196" s="369"/>
      <c r="DB196" s="369" t="str">
        <f>IF(AND(申込書!$C$58&lt;&gt;"▼プルダウンより選択してください",申込書!$C$58&lt;&gt;"",$G196&lt;&gt;"",申込書!$V$58="特定学年のみ"),"申し込みする","")</f>
        <v/>
      </c>
      <c r="DC196" s="371"/>
      <c r="DD196" s="372"/>
      <c r="DE196" s="373" t="str">
        <f>IF(AND(申込書!$C$59&lt;&gt;"▼プルダウンより選択してください",申込書!$C$59&lt;&gt;"",申込書!$K$22&lt;&gt;"YYYY/MM/DD",$G196&lt;&gt;""),申込書!$K$22,"")</f>
        <v/>
      </c>
      <c r="DF196" s="369" t="str">
        <f>IF(DE196="","",IF(INDEX('コンテンツ＆備考マスタ'!$H:$J,MATCH(学校情報!DE$3,'コンテンツ＆備考マスタ'!$H:$H,0),3)="●",IF(AND(DE196&lt;&gt;"",ISNUMBER(申込書!$AC$22)=TRUE,申込書!$C$59&lt;&gt;"▼プルダウンより選択してください",申込書!$C$59&lt;&gt;""),申込書!$AC$22,""),"-"))</f>
        <v/>
      </c>
      <c r="DG196" s="369"/>
      <c r="DH196" s="369"/>
      <c r="DI196" s="369" t="str">
        <f>IF(AND(申込書!$C$59&lt;&gt;"▼プルダウンより選択してください",申込書!$C$59&lt;&gt;"",$G196&lt;&gt;"",申込書!$V$59="特定学年のみ"),"申し込みする","")</f>
        <v/>
      </c>
      <c r="DJ196" s="371"/>
      <c r="DK196" s="372"/>
      <c r="DL196" s="373" t="str">
        <f>IF(AND(申込書!$C$60&lt;&gt;"▼プルダウンより選択してください",申込書!$C$60&lt;&gt;"",申込書!$K$22&lt;&gt;"YYYY/MM/DD",$G196&lt;&gt;""),申込書!$K$22,"")</f>
        <v/>
      </c>
      <c r="DM196" s="369" t="str">
        <f>IF(DL196="","",IF(INDEX('コンテンツ＆備考マスタ'!$H:$J,MATCH(学校情報!DL$3,'コンテンツ＆備考マスタ'!$H:$H,0),3)="●",IF(AND(DL196&lt;&gt;"",ISNUMBER(申込書!$AC$22)=TRUE,申込書!$C$60&lt;&gt;"▼プルダウンより選択してください",申込書!$C$60&lt;&gt;""),申込書!$AC$22,""),"-"))</f>
        <v/>
      </c>
      <c r="DN196" s="369"/>
      <c r="DO196" s="369"/>
      <c r="DP196" s="369" t="str">
        <f>IF(AND(申込書!$C$60&lt;&gt;"▼プルダウンより選択してください",申込書!$C$60&lt;&gt;"",$G196&lt;&gt;"",申込書!$V$60="特定学年のみ"),"申し込みする","")</f>
        <v/>
      </c>
      <c r="DQ196" s="371"/>
      <c r="DR196" s="372"/>
      <c r="DS196" s="373" t="str">
        <f>IF(AND(申込書!$C$61&lt;&gt;"▼プルダウンより選択してください",申込書!$C$61&lt;&gt;"",申込書!$K$22&lt;&gt;"YYYY/MM/DD",$G196&lt;&gt;""),申込書!$K$22,"")</f>
        <v/>
      </c>
      <c r="DT196" s="369" t="str">
        <f>IF(DS196="","",IF(INDEX('コンテンツ＆備考マスタ'!$H:$J,MATCH(学校情報!DS$3,'コンテンツ＆備考マスタ'!$H:$H,0),3)="●",IF(AND(DS196&lt;&gt;"",ISNUMBER(申込書!$AC$22)=TRUE,申込書!$C$61&lt;&gt;"▼プルダウンより選択してください",申込書!$C$61&lt;&gt;""),申込書!$AC$22,""),"-"))</f>
        <v/>
      </c>
      <c r="DU196" s="369"/>
      <c r="DV196" s="369"/>
      <c r="DW196" s="369" t="str">
        <f>IF(AND(申込書!$C$61&lt;&gt;"▼プルダウンより選択してください",申込書!$C$61&lt;&gt;"",$G196&lt;&gt;"",申込書!$V$61="特定学年のみ"),"申し込みする","")</f>
        <v/>
      </c>
      <c r="DX196" s="371"/>
      <c r="DY196" s="372"/>
      <c r="DZ196" s="373" t="str">
        <f>IF(AND(申込書!$C$62&lt;&gt;"▼プルダウンより選択してください",申込書!$C$62&lt;&gt;"",申込書!$K$22&lt;&gt;"YYYY/MM/DD",$G196&lt;&gt;""),申込書!$K$22,"")</f>
        <v/>
      </c>
      <c r="EA196" s="369" t="str">
        <f>IF(DZ196="","",IF(INDEX('コンテンツ＆備考マスタ'!$H:$J,MATCH(学校情報!DZ$3,'コンテンツ＆備考マスタ'!$H:$H,0),3)="●",IF(AND(DZ196&lt;&gt;"",ISNUMBER(申込書!$AC$22)=TRUE,申込書!$C$62&lt;&gt;"▼プルダウンより選択してください",申込書!$C$62&lt;&gt;""),申込書!$AC$22,""),"-"))</f>
        <v/>
      </c>
      <c r="EB196" s="369"/>
      <c r="EC196" s="369"/>
      <c r="ED196" s="370" t="str">
        <f>IF(AND(申込書!$C$62&lt;&gt;"▼プルダウンより選択してください",申込書!$C$62&lt;&gt;"",$G196&lt;&gt;"",申込書!$V$62="特定学年のみ"),"申し込みする","")</f>
        <v/>
      </c>
      <c r="EE196" s="371"/>
      <c r="EF196" s="372"/>
      <c r="EG196" s="373" t="str">
        <f>IF(AND(申込書!$C$63&lt;&gt;"▼プルダウンより選択してください",申込書!$C$63&lt;&gt;"",申込書!$K$22&lt;&gt;"YYYY/MM/DD",$G196&lt;&gt;""),申込書!$K$22,"")</f>
        <v/>
      </c>
      <c r="EH196" s="369" t="str">
        <f>IF(EG196="","",IF(INDEX('コンテンツ＆備考マスタ'!$H:$J,MATCH(学校情報!EG$3,'コンテンツ＆備考マスタ'!$H:$H,0),3)="●",IF(AND(EG196&lt;&gt;"",ISNUMBER(申込書!$AC$22)=TRUE,申込書!$C$63&lt;&gt;"▼プルダウンより選択してください",申込書!$C$63&lt;&gt;""),申込書!$AC$22,""),"-"))</f>
        <v/>
      </c>
      <c r="EI196" s="369"/>
      <c r="EJ196" s="369"/>
      <c r="EK196" s="370" t="str">
        <f>IF(AND(申込書!$C$63&lt;&gt;"▼プルダウンより選択してください",申込書!$C$63&lt;&gt;"",$G196&lt;&gt;"",申込書!$V$63="特定学年のみ"),"申し込みする","")</f>
        <v/>
      </c>
      <c r="EL196" s="371"/>
      <c r="EM196" s="372"/>
      <c r="EN196" s="373" t="str">
        <f>IF(AND(申込書!$C$64&lt;&gt;"▼プルダウンより選択してください",申込書!$C$64&lt;&gt;"",申込書!$K$22&lt;&gt;"YYYY/MM/DD",$G196&lt;&gt;""),申込書!$K$22,"")</f>
        <v/>
      </c>
      <c r="EO196" s="369" t="str">
        <f>IF(EN196="","",IF(INDEX('コンテンツ＆備考マスタ'!$H:$J,MATCH(学校情報!EN$3,'コンテンツ＆備考マスタ'!$H:$H,0),3)="●",IF(AND(EN196&lt;&gt;"",ISNUMBER(申込書!$AC$22)=TRUE,申込書!$C$64&lt;&gt;"▼プルダウンより選択してください",申込書!$C$64&lt;&gt;""),申込書!$AC$22,""),"-"))</f>
        <v/>
      </c>
      <c r="EP196" s="369"/>
      <c r="EQ196" s="369"/>
      <c r="ER196" s="370" t="str">
        <f>IF(AND(申込書!$C$64&lt;&gt;"▼プルダウンより選択してください",申込書!$C$64&lt;&gt;"",$G196&lt;&gt;"",申込書!$V$64="特定学年のみ"),"申し込みする","")</f>
        <v/>
      </c>
      <c r="ES196" s="371"/>
      <c r="ET196" s="372"/>
      <c r="EU196" s="373" t="str">
        <f>IF(AND(申込書!$C$65&lt;&gt;"▼プルダウンより選択してください",申込書!$C$65&lt;&gt;"",申込書!$K$22&lt;&gt;"YYYY/MM/DD",$G196&lt;&gt;""),申込書!$K$22,"")</f>
        <v/>
      </c>
      <c r="EV196" s="369" t="str">
        <f>IF(EU196="","",IF(INDEX('コンテンツ＆備考マスタ'!$H:$J,MATCH(学校情報!EU$3,'コンテンツ＆備考マスタ'!$H:$H,0),3)="●",IF(AND(EU196&lt;&gt;"",ISNUMBER(申込書!$AC$22)=TRUE,申込書!$C$65&lt;&gt;"▼プルダウンより選択してください",申込書!$C$65&lt;&gt;""),申込書!$AC$22,""),"-"))</f>
        <v/>
      </c>
      <c r="EW196" s="369"/>
      <c r="EX196" s="369"/>
      <c r="EY196" s="370" t="str">
        <f>IF(AND(申込書!$C$65&lt;&gt;"▼プルダウンより選択してください",申込書!$C$65&lt;&gt;"",$G196&lt;&gt;"",申込書!$V$65="特定学年のみ"),"申し込みする","")</f>
        <v/>
      </c>
      <c r="EZ196" s="371"/>
      <c r="FA196" s="372"/>
      <c r="FB196" s="373" t="str">
        <f>IF(AND(申込書!$C$66&lt;&gt;"▼プルダウンより選択してください",申込書!$C$66&lt;&gt;"",申込書!$K$22&lt;&gt;"YYYY/MM/DD",$G196&lt;&gt;""),申込書!$K$22,"")</f>
        <v/>
      </c>
      <c r="FC196" s="369" t="str">
        <f>IF(FB196="","",IF(INDEX('コンテンツ＆備考マスタ'!$H:$J,MATCH(学校情報!FB$3,'コンテンツ＆備考マスタ'!$H:$H,0),3)="●",IF(AND(FB196&lt;&gt;"",ISNUMBER(申込書!$AC$22)=TRUE,申込書!$C$66&lt;&gt;"▼プルダウンより選択してください",申込書!$C$66&lt;&gt;""),申込書!$AC$22,""),"-"))</f>
        <v/>
      </c>
      <c r="FD196" s="369"/>
      <c r="FE196" s="369"/>
      <c r="FF196" s="370" t="str">
        <f>IF(AND(申込書!$C$66&lt;&gt;"▼プルダウンより選択してください",申込書!$C$66&lt;&gt;"",$G196&lt;&gt;"",申込書!$V$66="特定学年のみ"),"申し込みする","")</f>
        <v/>
      </c>
      <c r="FG196" s="371"/>
      <c r="FH196" s="372"/>
      <c r="FI196" s="373" t="str">
        <f>IF(AND(申込書!$C$67&lt;&gt;"▼プルダウンより選択してください",申込書!$C$67&lt;&gt;"",申込書!$K$22&lt;&gt;"YYYY/MM/DD",$G196&lt;&gt;""),申込書!$K$22,"")</f>
        <v/>
      </c>
      <c r="FJ196" s="369" t="str">
        <f>IF(FI196="","",IF(INDEX('コンテンツ＆備考マスタ'!$H:$J,MATCH(学校情報!FI$3,'コンテンツ＆備考マスタ'!$H:$H,0),3)="●",IF(AND(FI196&lt;&gt;"",ISNUMBER(申込書!$AC$22)=TRUE,申込書!$C$67&lt;&gt;"▼プルダウンより選択してください",申込書!$C$67&lt;&gt;""),申込書!$AC$22,""),"-"))</f>
        <v/>
      </c>
      <c r="FK196" s="369"/>
      <c r="FL196" s="369"/>
      <c r="FM196" s="370" t="str">
        <f>IF(AND(申込書!$C$67&lt;&gt;"▼プルダウンより選択してください",申込書!$C$67&lt;&gt;"",$G196&lt;&gt;"",申込書!$V$67="特定学年のみ"),"申し込みする","")</f>
        <v/>
      </c>
      <c r="FN196" s="371"/>
      <c r="FO196" s="372"/>
      <c r="FP196" s="373" t="str">
        <f>IF(AND(申込書!$C$68&lt;&gt;"▼プルダウンより選択してください",申込書!$C$68&lt;&gt;"",申込書!$K$22&lt;&gt;"YYYY/MM/DD",$G196&lt;&gt;""),申込書!$K$22,"")</f>
        <v/>
      </c>
      <c r="FQ196" s="369" t="str">
        <f>IF(FP196="","",IF(INDEX('コンテンツ＆備考マスタ'!$H:$J,MATCH(学校情報!FP$3,'コンテンツ＆備考マスタ'!$H:$H,0),3)="●",IF(AND(FP196&lt;&gt;"",ISNUMBER(申込書!$AC$22)=TRUE,申込書!$C$68&lt;&gt;"▼プルダウンより選択してください",申込書!$C$68&lt;&gt;""),申込書!$AC$22,""),"-"))</f>
        <v/>
      </c>
      <c r="FR196" s="369"/>
      <c r="FS196" s="369"/>
      <c r="FT196" s="370" t="str">
        <f>IF(AND(申込書!$C$68&lt;&gt;"▼プルダウンより選択してください",申込書!$C$68&lt;&gt;"",$G196&lt;&gt;"",申込書!$V$68="特定学年のみ"),"申し込みする","")</f>
        <v/>
      </c>
      <c r="FU196" s="371"/>
      <c r="FV196" s="372"/>
      <c r="FW196" s="373" t="str">
        <f>IF(AND(申込書!$C$69&lt;&gt;"▼プルダウンより選択してください",申込書!$C$69&lt;&gt;"",申込書!$K$22&lt;&gt;"YYYY/MM/DD",$G196&lt;&gt;""),申込書!$K$22,"")</f>
        <v/>
      </c>
      <c r="FX196" s="369" t="str">
        <f>IF(FW196="","",IF(INDEX('コンテンツ＆備考マスタ'!$H:$J,MATCH(学校情報!FW$3,'コンテンツ＆備考マスタ'!$H:$H,0),3)="●",IF(AND(FW196&lt;&gt;"",ISNUMBER(申込書!$AC$22)=TRUE,申込書!$C$69&lt;&gt;"▼プルダウンより選択してください",申込書!$C$69&lt;&gt;""),申込書!$AC$22,""),"-"))</f>
        <v/>
      </c>
      <c r="FY196" s="369"/>
      <c r="FZ196" s="369"/>
      <c r="GA196" s="370" t="str">
        <f>IF(AND(申込書!$C$69&lt;&gt;"▼プルダウンより選択してください",申込書!$C$69&lt;&gt;"",$G196&lt;&gt;"",申込書!$V$69="特定学年のみ"),"申し込みする","")</f>
        <v/>
      </c>
      <c r="GB196" s="371"/>
      <c r="GC196" s="372"/>
      <c r="GD196" s="373" t="str">
        <f>IF(AND(申込書!$C$70&lt;&gt;"▼プルダウンより選択してください",申込書!$C$70&lt;&gt;"",申込書!$K$22&lt;&gt;"YYYY/MM/DD",$G196&lt;&gt;""),申込書!$K$22,"")</f>
        <v/>
      </c>
      <c r="GE196" s="369" t="str">
        <f>IF(GD196="","",IF(INDEX('コンテンツ＆備考マスタ'!$H:$J,MATCH(学校情報!GD$3,'コンテンツ＆備考マスタ'!$H:$H,0),3)="●",IF(AND(GD196&lt;&gt;"",ISNUMBER(申込書!$AC$22)=TRUE,申込書!$C$70&lt;&gt;"▼プルダウンより選択してください",申込書!$C$70&lt;&gt;""),申込書!$AC$22,""),"-"))</f>
        <v/>
      </c>
      <c r="GF196" s="369"/>
      <c r="GG196" s="369"/>
      <c r="GH196" s="370" t="str">
        <f>IF(AND(申込書!$C$70&lt;&gt;"▼プルダウンより選択してください",申込書!$C$70&lt;&gt;"",$G196&lt;&gt;"",申込書!$V$70="特定学年のみ"),"申し込みする","")</f>
        <v/>
      </c>
      <c r="GI196" s="371"/>
      <c r="GJ196" s="372"/>
      <c r="GK196" s="373" t="str">
        <f>IF(AND(申込書!$C$71&lt;&gt;"▼プルダウンより選択してください",申込書!$C$71&lt;&gt;"",申込書!$K$22&lt;&gt;"YYYY/MM/DD",$G196&lt;&gt;""),申込書!$K$22,"")</f>
        <v/>
      </c>
      <c r="GL196" s="369" t="str">
        <f>IF(GK196="","",IF(INDEX('コンテンツ＆備考マスタ'!$H:$J,MATCH(学校情報!GK$3,'コンテンツ＆備考マスタ'!$H:$H,0),3)="●",IF(AND(GK196&lt;&gt;"",ISNUMBER(申込書!$AC$22)=TRUE,申込書!$C$71&lt;&gt;"▼プルダウンより選択してください",申込書!$C$71&lt;&gt;""),申込書!$AC$22,""),"-"))</f>
        <v/>
      </c>
      <c r="GM196" s="369"/>
      <c r="GN196" s="369"/>
      <c r="GO196" s="370" t="str">
        <f>IF(AND(申込書!$C$71&lt;&gt;"▼プルダウンより選択してください",申込書!$C$71&lt;&gt;"",$G196&lt;&gt;"",申込書!$V$71="特定学年のみ"),"申し込みする","")</f>
        <v/>
      </c>
      <c r="GP196" s="371"/>
      <c r="GQ196" s="372"/>
      <c r="GR196" s="373" t="str">
        <f>IF(AND(申込書!$C$72&lt;&gt;"▼プルダウンより選択してください",申込書!$C$72&lt;&gt;"",申込書!$K$22&lt;&gt;"YYYY/MM/DD",$G196&lt;&gt;""),申込書!$K$22,"")</f>
        <v/>
      </c>
      <c r="GS196" s="369" t="str">
        <f>IF(GR196="","",IF(INDEX('コンテンツ＆備考マスタ'!$H:$J,MATCH(学校情報!GR$3,'コンテンツ＆備考マスタ'!$H:$H,0),3)="●",IF(AND(GR196&lt;&gt;"",ISNUMBER(申込書!$AC$22)=TRUE,申込書!$C$72&lt;&gt;"▼プルダウンより選択してください",申込書!$C$72&lt;&gt;""),申込書!$AC$22,""),"-"))</f>
        <v/>
      </c>
      <c r="GT196" s="369"/>
      <c r="GU196" s="369"/>
      <c r="GV196" s="370" t="str">
        <f>IF(AND(申込書!$C$72&lt;&gt;"▼プルダウンより選択してください",申込書!$C$72&lt;&gt;"",$G196&lt;&gt;"",申込書!$V$72="特定学年のみ"),"申し込みする","")</f>
        <v/>
      </c>
      <c r="GW196" s="371"/>
      <c r="GX196" s="372"/>
      <c r="GY196" s="373" t="str">
        <f>IF(AND(申込書!$C$73&lt;&gt;"▼プルダウンより選択してください",申込書!$C$73&lt;&gt;"",申込書!$K$22&lt;&gt;"YYYY/MM/DD",$G196&lt;&gt;""),申込書!$K$22,"")</f>
        <v/>
      </c>
      <c r="GZ196" s="369" t="str">
        <f>IF(GY196="","",IF(INDEX('コンテンツ＆備考マスタ'!$H:$J,MATCH(学校情報!GY$3,'コンテンツ＆備考マスタ'!$H:$H,0),3)="●",IF(AND(GY196&lt;&gt;"",ISNUMBER(申込書!$AC$22)=TRUE,申込書!$C$73&lt;&gt;"▼プルダウンより選択してください",申込書!$C$73&lt;&gt;""),申込書!$AC$22,""),"-"))</f>
        <v/>
      </c>
      <c r="HA196" s="369"/>
      <c r="HB196" s="369"/>
      <c r="HC196" s="370" t="str">
        <f>IF(AND(申込書!$C$73&lt;&gt;"▼プルダウンより選択してください",申込書!$C$73&lt;&gt;"",$G196&lt;&gt;"",申込書!$V$73="特定学年のみ"),"申し込みする","")</f>
        <v/>
      </c>
      <c r="HD196" s="371"/>
      <c r="HE196" s="372"/>
      <c r="HF196" s="373" t="str">
        <f>IF(AND(申込書!$C$74&lt;&gt;"▼プルダウンより選択してください",申込書!$C$74&lt;&gt;"",申込書!$K$22&lt;&gt;"YYYY/MM/DD",$G196&lt;&gt;""),申込書!$K$22,"")</f>
        <v/>
      </c>
      <c r="HG196" s="369" t="str">
        <f>IF(HF196="","",IF(INDEX('コンテンツ＆備考マスタ'!$H:$J,MATCH(学校情報!HF$3,'コンテンツ＆備考マスタ'!$H:$H,0),3)="●",IF(AND(HF196&lt;&gt;"",ISNUMBER(申込書!$AC$22)=TRUE,申込書!$C$74&lt;&gt;"▼プルダウンより選択してください",申込書!$C$74&lt;&gt;""),申込書!$AC$22,""),"-"))</f>
        <v/>
      </c>
      <c r="HH196" s="369"/>
      <c r="HI196" s="369"/>
      <c r="HJ196" s="370" t="str">
        <f>IF(AND(申込書!$C$74&lt;&gt;"▼プルダウンより選択してください",申込書!$C$74&lt;&gt;"",$G196&lt;&gt;"",申込書!$V$74="特定学年のみ"),"申し込みする","")</f>
        <v/>
      </c>
      <c r="HK196" s="371"/>
      <c r="HL196" s="372"/>
      <c r="HM196" s="373" t="str">
        <f>IF(AND(申込書!$C$75&lt;&gt;"▼プルダウンより選択してください",申込書!$C$75&lt;&gt;"",申込書!$K$22&lt;&gt;"YYYY/MM/DD",$G196&lt;&gt;""),申込書!$K$22,"")</f>
        <v/>
      </c>
      <c r="HN196" s="369" t="str">
        <f>IF(HM196="","",IF(INDEX('コンテンツ＆備考マスタ'!$H:$J,MATCH(学校情報!HM$3,'コンテンツ＆備考マスタ'!$H:$H,0),3)="●",IF(AND(HM196&lt;&gt;"",ISNUMBER(申込書!$AC$22)=TRUE,申込書!$C$75&lt;&gt;"▼プルダウンより選択してください",申込書!$C$75&lt;&gt;""),申込書!$AC$22,""),"-"))</f>
        <v/>
      </c>
      <c r="HO196" s="369"/>
      <c r="HP196" s="369"/>
      <c r="HQ196" s="370" t="str">
        <f>IF(AND(申込書!$C$75&lt;&gt;"▼プルダウンより選択してください",申込書!$C$75&lt;&gt;"",$G196&lt;&gt;"",申込書!$V$75="特定学年のみ"),"申し込みする","")</f>
        <v/>
      </c>
      <c r="HR196" s="371"/>
      <c r="HS196" s="371"/>
      <c r="HT196" s="374" t="str">
        <f>IF(AND(申込書!$C$76&lt;&gt;"▼プルダウンより選択してください",申込書!$C$76&lt;&gt;"",申込書!$K$22&lt;&gt;"YYYY/MM/DD",$G196&lt;&gt;""),申込書!$K$22,"")</f>
        <v/>
      </c>
      <c r="HU196" s="369" t="str">
        <f>IF(HT196="","",IF(INDEX('コンテンツ＆備考マスタ'!$H:$J,MATCH(学校情報!HT$3,'コンテンツ＆備考マスタ'!$H:$H,0),3)="●",IF(AND(HT196&lt;&gt;"",ISNUMBER(申込書!$AC$22)=TRUE,申込書!$C$76&lt;&gt;"▼プルダウンより選択してください",申込書!$C$76&lt;&gt;""),申込書!$AC$22,""),"-"))</f>
        <v/>
      </c>
      <c r="HV196" s="369"/>
      <c r="HW196" s="369"/>
      <c r="HX196" s="370" t="str">
        <f>IF(AND(申込書!$C$76&lt;&gt;"▼プルダウンより選択してください",申込書!$C$76&lt;&gt;"",$G196&lt;&gt;"",申込書!$V$76="特定学年のみ"),"申し込みする","")</f>
        <v/>
      </c>
      <c r="HY196" s="371"/>
      <c r="HZ196" s="372"/>
      <c r="IA196" s="69"/>
    </row>
    <row r="197" spans="2:235" ht="26.85" hidden="1" customHeight="1" outlineLevel="1">
      <c r="B197" s="365">
        <f t="shared" si="6"/>
        <v>192</v>
      </c>
      <c r="C197" s="55"/>
      <c r="D197" s="56"/>
      <c r="E197" s="154"/>
      <c r="F197" s="57"/>
      <c r="G197" s="58"/>
      <c r="H197" s="59"/>
      <c r="I197" s="60"/>
      <c r="J197" s="61"/>
      <c r="K197" s="366" t="str">
        <f t="shared" si="7"/>
        <v/>
      </c>
      <c r="L197" s="62"/>
      <c r="M197" s="322"/>
      <c r="N197" s="63"/>
      <c r="O197" s="64"/>
      <c r="P197" s="367" t="str">
        <f t="shared" si="8"/>
        <v/>
      </c>
      <c r="Q197" s="65"/>
      <c r="R197" s="66"/>
      <c r="S197" s="67"/>
      <c r="T197" s="68"/>
      <c r="U197" s="68"/>
      <c r="V197" s="68"/>
      <c r="W197" s="66"/>
      <c r="X197" s="281"/>
      <c r="Y197" s="368" t="str">
        <f>IF(AND(申込書!$C$47&lt;&gt;"▼プルダウンより選択してください",申込書!$C$47&lt;&gt;"",申込書!$K$22&lt;&gt;"YYYY/MM/DD",$G197&lt;&gt;""),申込書!$K$22,"")</f>
        <v/>
      </c>
      <c r="Z197" s="369" t="str">
        <f>IF(Y197="","",IF(INDEX('コンテンツ＆備考マスタ'!$H:$J,MATCH(学校情報!Y$3,'コンテンツ＆備考マスタ'!$H:$H,0),3)="●",IF(AND(Y197&lt;&gt;"",ISNUMBER(申込書!$AC$22)=TRUE,申込書!$C$47&lt;&gt;"▼プルダウンより選択してください",申込書!$C$47&lt;&gt;""),申込書!$AC$22,""),"-"))</f>
        <v/>
      </c>
      <c r="AA197" s="369"/>
      <c r="AB197" s="369"/>
      <c r="AC197" s="370" t="str">
        <f>IF(AND(申込書!$C$47&lt;&gt;"▼プルダウンより選択してください",申込書!$C$47&lt;&gt;"",$G197&lt;&gt;"",申込書!$V$47="特定学年のみ"),"申し込みする","")</f>
        <v/>
      </c>
      <c r="AD197" s="371"/>
      <c r="AE197" s="372"/>
      <c r="AF197" s="373" t="str">
        <f>IF(AND(申込書!$C$48&lt;&gt;"▼プルダウンより選択してください",申込書!$C$48&lt;&gt;"",申込書!$K$22&lt;&gt;"YYYY/MM/DD",$G197&lt;&gt;""),申込書!$K$22,"")</f>
        <v/>
      </c>
      <c r="AG197" s="369" t="str">
        <f>IF(AF197="","",IF(INDEX('コンテンツ＆備考マスタ'!$H:$J,MATCH(学校情報!AF$3,'コンテンツ＆備考マスタ'!$H:$H,0),3)="●",IF(AND(AF197&lt;&gt;"",ISNUMBER(申込書!$AC$22)=TRUE,申込書!$C$48&lt;&gt;"▼プルダウンより選択してください",申込書!$C$48&lt;&gt;""),申込書!$AC$22,""),"-"))</f>
        <v/>
      </c>
      <c r="AH197" s="369"/>
      <c r="AI197" s="369"/>
      <c r="AJ197" s="370" t="str">
        <f>IF(AND(申込書!$C$48&lt;&gt;"▼プルダウンより選択してください",申込書!$C$48&lt;&gt;"",$G197&lt;&gt;"",申込書!$V$48="特定学年のみ"),"申し込みする","")</f>
        <v/>
      </c>
      <c r="AK197" s="371"/>
      <c r="AL197" s="372"/>
      <c r="AM197" s="373" t="str">
        <f>IF(AND(申込書!$C$49&lt;&gt;"▼プルダウンより選択してください",申込書!$C$49&lt;&gt;"",申込書!$K$22&lt;&gt;"YYYY/MM/DD",$G197&lt;&gt;""),申込書!$K$22,"")</f>
        <v/>
      </c>
      <c r="AN197" s="369" t="str">
        <f>IF(AM197="","",IF(INDEX('コンテンツ＆備考マスタ'!$H:$J,MATCH(学校情報!AM$3,'コンテンツ＆備考マスタ'!$H:$H,0),3)="●",IF(AND(AM197&lt;&gt;"",ISNUMBER(申込書!$AC$22)=TRUE,申込書!$C$49&lt;&gt;"▼プルダウンより選択してください",申込書!$C$49&lt;&gt;""),申込書!$AC$22,""),"-"))</f>
        <v/>
      </c>
      <c r="AO197" s="369"/>
      <c r="AP197" s="369"/>
      <c r="AQ197" s="370" t="str">
        <f>IF(AND(申込書!$C$49&lt;&gt;"▼プルダウンより選択してください",申込書!$C$49&lt;&gt;"",$G197&lt;&gt;"",申込書!$V$49="特定学年のみ"),"申し込みする","")</f>
        <v/>
      </c>
      <c r="AR197" s="371"/>
      <c r="AS197" s="372"/>
      <c r="AT197" s="373" t="str">
        <f>IF(AND(申込書!$C$50&lt;&gt;"▼プルダウンより選択してください",申込書!$C$50&lt;&gt;"",申込書!$K$22&lt;&gt;"YYYY/MM/DD",$G197&lt;&gt;""),申込書!$K$22,"")</f>
        <v/>
      </c>
      <c r="AU197" s="369" t="str">
        <f>IF(AT197="","",IF(INDEX('コンテンツ＆備考マスタ'!$H:$J,MATCH(学校情報!AT$3,'コンテンツ＆備考マスタ'!$H:$H,0),3)="●",IF(AND(AT197&lt;&gt;"",ISNUMBER(申込書!$AC$22)=TRUE,申込書!$C$50&lt;&gt;"▼プルダウンより選択してください",申込書!$C$50&lt;&gt;""),申込書!$AC$22,""),"-"))</f>
        <v/>
      </c>
      <c r="AV197" s="369"/>
      <c r="AW197" s="369"/>
      <c r="AX197" s="370" t="str">
        <f>IF(AND(申込書!$C$50&lt;&gt;"▼プルダウンより選択してください",申込書!$C$50&lt;&gt;"",$G197&lt;&gt;"",申込書!$V$50="特定学年のみ"),"申し込みする","")</f>
        <v/>
      </c>
      <c r="AY197" s="371"/>
      <c r="AZ197" s="372"/>
      <c r="BA197" s="373" t="str">
        <f>IF(AND(申込書!$C$51&lt;&gt;"▼プルダウンより選択してください",申込書!$C$51&lt;&gt;"",申込書!$K$22&lt;&gt;"YYYY/MM/DD",$G197&lt;&gt;""),申込書!$K$22,"")</f>
        <v/>
      </c>
      <c r="BB197" s="369" t="str">
        <f>IF(BA197="","",IF(INDEX('コンテンツ＆備考マスタ'!$H:$J,MATCH(学校情報!BA$3,'コンテンツ＆備考マスタ'!$H:$H,0),3)="●",IF(AND(BA197&lt;&gt;"",ISNUMBER(申込書!$AC$22)=TRUE,申込書!$C$51&lt;&gt;"▼プルダウンより選択してください",申込書!$C$51&lt;&gt;""),申込書!$AC$22,""),"-"))</f>
        <v/>
      </c>
      <c r="BC197" s="369"/>
      <c r="BD197" s="369"/>
      <c r="BE197" s="370" t="str">
        <f>IF(AND(申込書!$C$51&lt;&gt;"▼プルダウンより選択してください",申込書!$C$51&lt;&gt;"",$G197&lt;&gt;"",申込書!$V$51="特定学年のみ"),"申し込みする","")</f>
        <v/>
      </c>
      <c r="BF197" s="371"/>
      <c r="BG197" s="372"/>
      <c r="BH197" s="373" t="str">
        <f>IF(AND(申込書!$C$52&lt;&gt;"▼プルダウンより選択してください",申込書!$C$52&lt;&gt;"",申込書!$K$22&lt;&gt;"YYYY/MM/DD",$G197&lt;&gt;""),申込書!$K$22,"")</f>
        <v/>
      </c>
      <c r="BI197" s="369" t="str">
        <f>IF(BH197="","",IF(INDEX('コンテンツ＆備考マスタ'!$H:$J,MATCH(学校情報!BH$3,'コンテンツ＆備考マスタ'!$H:$H,0),3)="●",IF(AND(BH197&lt;&gt;"",ISNUMBER(申込書!$AC$22)=TRUE,申込書!$C$52&lt;&gt;"▼プルダウンより選択してください",申込書!$C$52&lt;&gt;""),申込書!$AC$22,""),"-"))</f>
        <v/>
      </c>
      <c r="BJ197" s="369"/>
      <c r="BK197" s="369"/>
      <c r="BL197" s="370" t="str">
        <f>IF(AND(申込書!$C$52&lt;&gt;"▼プルダウンより選択してください",申込書!$C$52&lt;&gt;"",$G197&lt;&gt;"",申込書!$V$52="特定学年のみ"),"申し込みする","")</f>
        <v/>
      </c>
      <c r="BM197" s="371"/>
      <c r="BN197" s="372"/>
      <c r="BO197" s="373" t="str">
        <f>IF(AND(申込書!$C$53&lt;&gt;"▼プルダウンより選択してください",申込書!$C$53&lt;&gt;"",申込書!$K$22&lt;&gt;"YYYY/MM/DD",$G197&lt;&gt;""),申込書!$K$22,"")</f>
        <v/>
      </c>
      <c r="BP197" s="369" t="str">
        <f>IF(BO197="","",IF(INDEX('コンテンツ＆備考マスタ'!$H:$J,MATCH(学校情報!BO$3,'コンテンツ＆備考マスタ'!$H:$H,0),3)="●",IF(AND(BO197&lt;&gt;"",ISNUMBER(申込書!$AC$22)=TRUE,申込書!$C$53&lt;&gt;"▼プルダウンより選択してください",申込書!$C$53&lt;&gt;""),申込書!$AC$22,""),"-"))</f>
        <v/>
      </c>
      <c r="BQ197" s="369"/>
      <c r="BR197" s="369"/>
      <c r="BS197" s="370" t="str">
        <f>IF(AND(申込書!$C$53&lt;&gt;"▼プルダウンより選択してください",申込書!$C$53&lt;&gt;"",$G197&lt;&gt;"",申込書!$V$53="特定学年のみ"),"申し込みする","")</f>
        <v/>
      </c>
      <c r="BT197" s="371"/>
      <c r="BU197" s="372"/>
      <c r="BV197" s="373" t="str">
        <f>IF(AND(申込書!$C$54&lt;&gt;"▼プルダウンより選択してください",申込書!$C$54&lt;&gt;"",申込書!$K$22&lt;&gt;"YYYY/MM/DD",$G197&lt;&gt;""),申込書!$K$22,"")</f>
        <v/>
      </c>
      <c r="BW197" s="369" t="str">
        <f>IF(BV197="","",IF(INDEX('コンテンツ＆備考マスタ'!$H:$J,MATCH(学校情報!BV$3,'コンテンツ＆備考マスタ'!$H:$H,0),3)="●",IF(AND(BV197&lt;&gt;"",ISNUMBER(申込書!$AC$22)=TRUE,申込書!$C$54&lt;&gt;"▼プルダウンより選択してください",申込書!$C$54&lt;&gt;""),申込書!$AC$22,""),"-"))</f>
        <v/>
      </c>
      <c r="BX197" s="369"/>
      <c r="BY197" s="369"/>
      <c r="BZ197" s="370" t="str">
        <f>IF(AND(申込書!$C$54&lt;&gt;"▼プルダウンより選択してください",申込書!$C$54&lt;&gt;"",$G197&lt;&gt;"",申込書!$V$54="特定学年のみ"),"申し込みする","")</f>
        <v/>
      </c>
      <c r="CA197" s="371"/>
      <c r="CB197" s="372"/>
      <c r="CC197" s="373" t="str">
        <f>IF(AND(申込書!$C$55&lt;&gt;"▼プルダウンより選択してください",申込書!$C$55&lt;&gt;"",申込書!$K$22&lt;&gt;"YYYY/MM/DD",$G197&lt;&gt;""),申込書!$K$22,"")</f>
        <v/>
      </c>
      <c r="CD197" s="369" t="str">
        <f>IF(CC197="","",IF(INDEX('コンテンツ＆備考マスタ'!$H:$J,MATCH(学校情報!CC$3,'コンテンツ＆備考マスタ'!$H:$H,0),3)="●",IF(AND(CC197&lt;&gt;"",ISNUMBER(申込書!$AC$22)=TRUE,申込書!$C$55&lt;&gt;"▼プルダウンより選択してください",申込書!$C$55&lt;&gt;""),申込書!$AC$22,""),"-"))</f>
        <v/>
      </c>
      <c r="CE197" s="369"/>
      <c r="CF197" s="369"/>
      <c r="CG197" s="370" t="str">
        <f>IF(AND(申込書!$C$55&lt;&gt;"▼プルダウンより選択してください",申込書!$C$55&lt;&gt;"",$G197&lt;&gt;"",申込書!$V$55="特定学年のみ"),"申し込みする","")</f>
        <v/>
      </c>
      <c r="CH197" s="371"/>
      <c r="CI197" s="372"/>
      <c r="CJ197" s="373" t="str">
        <f>IF(AND(申込書!$C$56&lt;&gt;"▼プルダウンより選択してください",申込書!$C$56&lt;&gt;"",申込書!$K$22&lt;&gt;"YYYY/MM/DD",$G197&lt;&gt;""),申込書!$K$22,"")</f>
        <v/>
      </c>
      <c r="CK197" s="369" t="str">
        <f>IF(CJ197="","",IF(INDEX('コンテンツ＆備考マスタ'!$H:$J,MATCH(学校情報!CJ$3,'コンテンツ＆備考マスタ'!$H:$H,0),3)="●",IF(AND(CJ197&lt;&gt;"",ISNUMBER(申込書!$AC$22)=TRUE,申込書!$C$56&lt;&gt;"▼プルダウンより選択してください",申込書!$C$56&lt;&gt;""),申込書!$AC$22,""),"-"))</f>
        <v/>
      </c>
      <c r="CL197" s="369"/>
      <c r="CM197" s="369"/>
      <c r="CN197" s="370" t="str">
        <f>IF(AND(申込書!$C$56&lt;&gt;"▼プルダウンより選択してください",申込書!$C$56&lt;&gt;"",$G197&lt;&gt;"",申込書!$V$56="特定学年のみ"),"申し込みする","")</f>
        <v/>
      </c>
      <c r="CO197" s="371"/>
      <c r="CP197" s="372"/>
      <c r="CQ197" s="373" t="str">
        <f>IF(AND(申込書!$C$57&lt;&gt;"▼プルダウンより選択してください",申込書!$C$57&lt;&gt;"",申込書!$K$22&lt;&gt;"YYYY/MM/DD",$G197&lt;&gt;""),申込書!$K$22,"")</f>
        <v/>
      </c>
      <c r="CR197" s="369" t="str">
        <f>IF(CQ197="","",IF(INDEX('コンテンツ＆備考マスタ'!$H:$J,MATCH(学校情報!CQ$3,'コンテンツ＆備考マスタ'!$H:$H,0),3)="●",IF(AND(CQ197&lt;&gt;"",ISNUMBER(申込書!$AC$22)=TRUE,申込書!$C$57&lt;&gt;"▼プルダウンより選択してください",申込書!$C$57&lt;&gt;""),申込書!$AC$22,""),"-"))</f>
        <v/>
      </c>
      <c r="CS197" s="369"/>
      <c r="CT197" s="369"/>
      <c r="CU197" s="369" t="str">
        <f>IF(AND(申込書!$C$57&lt;&gt;"▼プルダウンより選択してください",申込書!$C$57&lt;&gt;"",$G197&lt;&gt;"",申込書!$V$57="特定学年のみ"),"申し込みする","")</f>
        <v/>
      </c>
      <c r="CV197" s="371"/>
      <c r="CW197" s="372"/>
      <c r="CX197" s="373" t="str">
        <f>IF(AND(申込書!$C$58&lt;&gt;"▼プルダウンより選択してください",申込書!$C$58&lt;&gt;"",申込書!$K$22&lt;&gt;"YYYY/MM/DD",$G197&lt;&gt;""),申込書!$K$22,"")</f>
        <v/>
      </c>
      <c r="CY197" s="369" t="str">
        <f>IF(CX197="","",IF(INDEX('コンテンツ＆備考マスタ'!$H:$J,MATCH(学校情報!CX$3,'コンテンツ＆備考マスタ'!$H:$H,0),3)="●",IF(AND(CX197&lt;&gt;"",ISNUMBER(申込書!$AC$22)=TRUE,申込書!$C$58&lt;&gt;"▼プルダウンより選択してください",申込書!$C$58&lt;&gt;""),申込書!$AC$22,""),"-"))</f>
        <v/>
      </c>
      <c r="CZ197" s="369"/>
      <c r="DA197" s="369"/>
      <c r="DB197" s="369" t="str">
        <f>IF(AND(申込書!$C$58&lt;&gt;"▼プルダウンより選択してください",申込書!$C$58&lt;&gt;"",$G197&lt;&gt;"",申込書!$V$58="特定学年のみ"),"申し込みする","")</f>
        <v/>
      </c>
      <c r="DC197" s="371"/>
      <c r="DD197" s="372"/>
      <c r="DE197" s="373" t="str">
        <f>IF(AND(申込書!$C$59&lt;&gt;"▼プルダウンより選択してください",申込書!$C$59&lt;&gt;"",申込書!$K$22&lt;&gt;"YYYY/MM/DD",$G197&lt;&gt;""),申込書!$K$22,"")</f>
        <v/>
      </c>
      <c r="DF197" s="369" t="str">
        <f>IF(DE197="","",IF(INDEX('コンテンツ＆備考マスタ'!$H:$J,MATCH(学校情報!DE$3,'コンテンツ＆備考マスタ'!$H:$H,0),3)="●",IF(AND(DE197&lt;&gt;"",ISNUMBER(申込書!$AC$22)=TRUE,申込書!$C$59&lt;&gt;"▼プルダウンより選択してください",申込書!$C$59&lt;&gt;""),申込書!$AC$22,""),"-"))</f>
        <v/>
      </c>
      <c r="DG197" s="369"/>
      <c r="DH197" s="369"/>
      <c r="DI197" s="369" t="str">
        <f>IF(AND(申込書!$C$59&lt;&gt;"▼プルダウンより選択してください",申込書!$C$59&lt;&gt;"",$G197&lt;&gt;"",申込書!$V$59="特定学年のみ"),"申し込みする","")</f>
        <v/>
      </c>
      <c r="DJ197" s="371"/>
      <c r="DK197" s="372"/>
      <c r="DL197" s="373" t="str">
        <f>IF(AND(申込書!$C$60&lt;&gt;"▼プルダウンより選択してください",申込書!$C$60&lt;&gt;"",申込書!$K$22&lt;&gt;"YYYY/MM/DD",$G197&lt;&gt;""),申込書!$K$22,"")</f>
        <v/>
      </c>
      <c r="DM197" s="369" t="str">
        <f>IF(DL197="","",IF(INDEX('コンテンツ＆備考マスタ'!$H:$J,MATCH(学校情報!DL$3,'コンテンツ＆備考マスタ'!$H:$H,0),3)="●",IF(AND(DL197&lt;&gt;"",ISNUMBER(申込書!$AC$22)=TRUE,申込書!$C$60&lt;&gt;"▼プルダウンより選択してください",申込書!$C$60&lt;&gt;""),申込書!$AC$22,""),"-"))</f>
        <v/>
      </c>
      <c r="DN197" s="369"/>
      <c r="DO197" s="369"/>
      <c r="DP197" s="369" t="str">
        <f>IF(AND(申込書!$C$60&lt;&gt;"▼プルダウンより選択してください",申込書!$C$60&lt;&gt;"",$G197&lt;&gt;"",申込書!$V$60="特定学年のみ"),"申し込みする","")</f>
        <v/>
      </c>
      <c r="DQ197" s="371"/>
      <c r="DR197" s="372"/>
      <c r="DS197" s="373" t="str">
        <f>IF(AND(申込書!$C$61&lt;&gt;"▼プルダウンより選択してください",申込書!$C$61&lt;&gt;"",申込書!$K$22&lt;&gt;"YYYY/MM/DD",$G197&lt;&gt;""),申込書!$K$22,"")</f>
        <v/>
      </c>
      <c r="DT197" s="369" t="str">
        <f>IF(DS197="","",IF(INDEX('コンテンツ＆備考マスタ'!$H:$J,MATCH(学校情報!DS$3,'コンテンツ＆備考マスタ'!$H:$H,0),3)="●",IF(AND(DS197&lt;&gt;"",ISNUMBER(申込書!$AC$22)=TRUE,申込書!$C$61&lt;&gt;"▼プルダウンより選択してください",申込書!$C$61&lt;&gt;""),申込書!$AC$22,""),"-"))</f>
        <v/>
      </c>
      <c r="DU197" s="369"/>
      <c r="DV197" s="369"/>
      <c r="DW197" s="369" t="str">
        <f>IF(AND(申込書!$C$61&lt;&gt;"▼プルダウンより選択してください",申込書!$C$61&lt;&gt;"",$G197&lt;&gt;"",申込書!$V$61="特定学年のみ"),"申し込みする","")</f>
        <v/>
      </c>
      <c r="DX197" s="371"/>
      <c r="DY197" s="372"/>
      <c r="DZ197" s="373" t="str">
        <f>IF(AND(申込書!$C$62&lt;&gt;"▼プルダウンより選択してください",申込書!$C$62&lt;&gt;"",申込書!$K$22&lt;&gt;"YYYY/MM/DD",$G197&lt;&gt;""),申込書!$K$22,"")</f>
        <v/>
      </c>
      <c r="EA197" s="369" t="str">
        <f>IF(DZ197="","",IF(INDEX('コンテンツ＆備考マスタ'!$H:$J,MATCH(学校情報!DZ$3,'コンテンツ＆備考マスタ'!$H:$H,0),3)="●",IF(AND(DZ197&lt;&gt;"",ISNUMBER(申込書!$AC$22)=TRUE,申込書!$C$62&lt;&gt;"▼プルダウンより選択してください",申込書!$C$62&lt;&gt;""),申込書!$AC$22,""),"-"))</f>
        <v/>
      </c>
      <c r="EB197" s="369"/>
      <c r="EC197" s="369"/>
      <c r="ED197" s="370" t="str">
        <f>IF(AND(申込書!$C$62&lt;&gt;"▼プルダウンより選択してください",申込書!$C$62&lt;&gt;"",$G197&lt;&gt;"",申込書!$V$62="特定学年のみ"),"申し込みする","")</f>
        <v/>
      </c>
      <c r="EE197" s="371"/>
      <c r="EF197" s="372"/>
      <c r="EG197" s="373" t="str">
        <f>IF(AND(申込書!$C$63&lt;&gt;"▼プルダウンより選択してください",申込書!$C$63&lt;&gt;"",申込書!$K$22&lt;&gt;"YYYY/MM/DD",$G197&lt;&gt;""),申込書!$K$22,"")</f>
        <v/>
      </c>
      <c r="EH197" s="369" t="str">
        <f>IF(EG197="","",IF(INDEX('コンテンツ＆備考マスタ'!$H:$J,MATCH(学校情報!EG$3,'コンテンツ＆備考マスタ'!$H:$H,0),3)="●",IF(AND(EG197&lt;&gt;"",ISNUMBER(申込書!$AC$22)=TRUE,申込書!$C$63&lt;&gt;"▼プルダウンより選択してください",申込書!$C$63&lt;&gt;""),申込書!$AC$22,""),"-"))</f>
        <v/>
      </c>
      <c r="EI197" s="369"/>
      <c r="EJ197" s="369"/>
      <c r="EK197" s="370" t="str">
        <f>IF(AND(申込書!$C$63&lt;&gt;"▼プルダウンより選択してください",申込書!$C$63&lt;&gt;"",$G197&lt;&gt;"",申込書!$V$63="特定学年のみ"),"申し込みする","")</f>
        <v/>
      </c>
      <c r="EL197" s="371"/>
      <c r="EM197" s="372"/>
      <c r="EN197" s="373" t="str">
        <f>IF(AND(申込書!$C$64&lt;&gt;"▼プルダウンより選択してください",申込書!$C$64&lt;&gt;"",申込書!$K$22&lt;&gt;"YYYY/MM/DD",$G197&lt;&gt;""),申込書!$K$22,"")</f>
        <v/>
      </c>
      <c r="EO197" s="369" t="str">
        <f>IF(EN197="","",IF(INDEX('コンテンツ＆備考マスタ'!$H:$J,MATCH(学校情報!EN$3,'コンテンツ＆備考マスタ'!$H:$H,0),3)="●",IF(AND(EN197&lt;&gt;"",ISNUMBER(申込書!$AC$22)=TRUE,申込書!$C$64&lt;&gt;"▼プルダウンより選択してください",申込書!$C$64&lt;&gt;""),申込書!$AC$22,""),"-"))</f>
        <v/>
      </c>
      <c r="EP197" s="369"/>
      <c r="EQ197" s="369"/>
      <c r="ER197" s="370" t="str">
        <f>IF(AND(申込書!$C$64&lt;&gt;"▼プルダウンより選択してください",申込書!$C$64&lt;&gt;"",$G197&lt;&gt;"",申込書!$V$64="特定学年のみ"),"申し込みする","")</f>
        <v/>
      </c>
      <c r="ES197" s="371"/>
      <c r="ET197" s="372"/>
      <c r="EU197" s="373" t="str">
        <f>IF(AND(申込書!$C$65&lt;&gt;"▼プルダウンより選択してください",申込書!$C$65&lt;&gt;"",申込書!$K$22&lt;&gt;"YYYY/MM/DD",$G197&lt;&gt;""),申込書!$K$22,"")</f>
        <v/>
      </c>
      <c r="EV197" s="369" t="str">
        <f>IF(EU197="","",IF(INDEX('コンテンツ＆備考マスタ'!$H:$J,MATCH(学校情報!EU$3,'コンテンツ＆備考マスタ'!$H:$H,0),3)="●",IF(AND(EU197&lt;&gt;"",ISNUMBER(申込書!$AC$22)=TRUE,申込書!$C$65&lt;&gt;"▼プルダウンより選択してください",申込書!$C$65&lt;&gt;""),申込書!$AC$22,""),"-"))</f>
        <v/>
      </c>
      <c r="EW197" s="369"/>
      <c r="EX197" s="369"/>
      <c r="EY197" s="370" t="str">
        <f>IF(AND(申込書!$C$65&lt;&gt;"▼プルダウンより選択してください",申込書!$C$65&lt;&gt;"",$G197&lt;&gt;"",申込書!$V$65="特定学年のみ"),"申し込みする","")</f>
        <v/>
      </c>
      <c r="EZ197" s="371"/>
      <c r="FA197" s="372"/>
      <c r="FB197" s="373" t="str">
        <f>IF(AND(申込書!$C$66&lt;&gt;"▼プルダウンより選択してください",申込書!$C$66&lt;&gt;"",申込書!$K$22&lt;&gt;"YYYY/MM/DD",$G197&lt;&gt;""),申込書!$K$22,"")</f>
        <v/>
      </c>
      <c r="FC197" s="369" t="str">
        <f>IF(FB197="","",IF(INDEX('コンテンツ＆備考マスタ'!$H:$J,MATCH(学校情報!FB$3,'コンテンツ＆備考マスタ'!$H:$H,0),3)="●",IF(AND(FB197&lt;&gt;"",ISNUMBER(申込書!$AC$22)=TRUE,申込書!$C$66&lt;&gt;"▼プルダウンより選択してください",申込書!$C$66&lt;&gt;""),申込書!$AC$22,""),"-"))</f>
        <v/>
      </c>
      <c r="FD197" s="369"/>
      <c r="FE197" s="369"/>
      <c r="FF197" s="370" t="str">
        <f>IF(AND(申込書!$C$66&lt;&gt;"▼プルダウンより選択してください",申込書!$C$66&lt;&gt;"",$G197&lt;&gt;"",申込書!$V$66="特定学年のみ"),"申し込みする","")</f>
        <v/>
      </c>
      <c r="FG197" s="371"/>
      <c r="FH197" s="372"/>
      <c r="FI197" s="373" t="str">
        <f>IF(AND(申込書!$C$67&lt;&gt;"▼プルダウンより選択してください",申込書!$C$67&lt;&gt;"",申込書!$K$22&lt;&gt;"YYYY/MM/DD",$G197&lt;&gt;""),申込書!$K$22,"")</f>
        <v/>
      </c>
      <c r="FJ197" s="369" t="str">
        <f>IF(FI197="","",IF(INDEX('コンテンツ＆備考マスタ'!$H:$J,MATCH(学校情報!FI$3,'コンテンツ＆備考マスタ'!$H:$H,0),3)="●",IF(AND(FI197&lt;&gt;"",ISNUMBER(申込書!$AC$22)=TRUE,申込書!$C$67&lt;&gt;"▼プルダウンより選択してください",申込書!$C$67&lt;&gt;""),申込書!$AC$22,""),"-"))</f>
        <v/>
      </c>
      <c r="FK197" s="369"/>
      <c r="FL197" s="369"/>
      <c r="FM197" s="370" t="str">
        <f>IF(AND(申込書!$C$67&lt;&gt;"▼プルダウンより選択してください",申込書!$C$67&lt;&gt;"",$G197&lt;&gt;"",申込書!$V$67="特定学年のみ"),"申し込みする","")</f>
        <v/>
      </c>
      <c r="FN197" s="371"/>
      <c r="FO197" s="372"/>
      <c r="FP197" s="373" t="str">
        <f>IF(AND(申込書!$C$68&lt;&gt;"▼プルダウンより選択してください",申込書!$C$68&lt;&gt;"",申込書!$K$22&lt;&gt;"YYYY/MM/DD",$G197&lt;&gt;""),申込書!$K$22,"")</f>
        <v/>
      </c>
      <c r="FQ197" s="369" t="str">
        <f>IF(FP197="","",IF(INDEX('コンテンツ＆備考マスタ'!$H:$J,MATCH(学校情報!FP$3,'コンテンツ＆備考マスタ'!$H:$H,0),3)="●",IF(AND(FP197&lt;&gt;"",ISNUMBER(申込書!$AC$22)=TRUE,申込書!$C$68&lt;&gt;"▼プルダウンより選択してください",申込書!$C$68&lt;&gt;""),申込書!$AC$22,""),"-"))</f>
        <v/>
      </c>
      <c r="FR197" s="369"/>
      <c r="FS197" s="369"/>
      <c r="FT197" s="370" t="str">
        <f>IF(AND(申込書!$C$68&lt;&gt;"▼プルダウンより選択してください",申込書!$C$68&lt;&gt;"",$G197&lt;&gt;"",申込書!$V$68="特定学年のみ"),"申し込みする","")</f>
        <v/>
      </c>
      <c r="FU197" s="371"/>
      <c r="FV197" s="372"/>
      <c r="FW197" s="373" t="str">
        <f>IF(AND(申込書!$C$69&lt;&gt;"▼プルダウンより選択してください",申込書!$C$69&lt;&gt;"",申込書!$K$22&lt;&gt;"YYYY/MM/DD",$G197&lt;&gt;""),申込書!$K$22,"")</f>
        <v/>
      </c>
      <c r="FX197" s="369" t="str">
        <f>IF(FW197="","",IF(INDEX('コンテンツ＆備考マスタ'!$H:$J,MATCH(学校情報!FW$3,'コンテンツ＆備考マスタ'!$H:$H,0),3)="●",IF(AND(FW197&lt;&gt;"",ISNUMBER(申込書!$AC$22)=TRUE,申込書!$C$69&lt;&gt;"▼プルダウンより選択してください",申込書!$C$69&lt;&gt;""),申込書!$AC$22,""),"-"))</f>
        <v/>
      </c>
      <c r="FY197" s="369"/>
      <c r="FZ197" s="369"/>
      <c r="GA197" s="370" t="str">
        <f>IF(AND(申込書!$C$69&lt;&gt;"▼プルダウンより選択してください",申込書!$C$69&lt;&gt;"",$G197&lt;&gt;"",申込書!$V$69="特定学年のみ"),"申し込みする","")</f>
        <v/>
      </c>
      <c r="GB197" s="371"/>
      <c r="GC197" s="372"/>
      <c r="GD197" s="373" t="str">
        <f>IF(AND(申込書!$C$70&lt;&gt;"▼プルダウンより選択してください",申込書!$C$70&lt;&gt;"",申込書!$K$22&lt;&gt;"YYYY/MM/DD",$G197&lt;&gt;""),申込書!$K$22,"")</f>
        <v/>
      </c>
      <c r="GE197" s="369" t="str">
        <f>IF(GD197="","",IF(INDEX('コンテンツ＆備考マスタ'!$H:$J,MATCH(学校情報!GD$3,'コンテンツ＆備考マスタ'!$H:$H,0),3)="●",IF(AND(GD197&lt;&gt;"",ISNUMBER(申込書!$AC$22)=TRUE,申込書!$C$70&lt;&gt;"▼プルダウンより選択してください",申込書!$C$70&lt;&gt;""),申込書!$AC$22,""),"-"))</f>
        <v/>
      </c>
      <c r="GF197" s="369"/>
      <c r="GG197" s="369"/>
      <c r="GH197" s="370" t="str">
        <f>IF(AND(申込書!$C$70&lt;&gt;"▼プルダウンより選択してください",申込書!$C$70&lt;&gt;"",$G197&lt;&gt;"",申込書!$V$70="特定学年のみ"),"申し込みする","")</f>
        <v/>
      </c>
      <c r="GI197" s="371"/>
      <c r="GJ197" s="372"/>
      <c r="GK197" s="373" t="str">
        <f>IF(AND(申込書!$C$71&lt;&gt;"▼プルダウンより選択してください",申込書!$C$71&lt;&gt;"",申込書!$K$22&lt;&gt;"YYYY/MM/DD",$G197&lt;&gt;""),申込書!$K$22,"")</f>
        <v/>
      </c>
      <c r="GL197" s="369" t="str">
        <f>IF(GK197="","",IF(INDEX('コンテンツ＆備考マスタ'!$H:$J,MATCH(学校情報!GK$3,'コンテンツ＆備考マスタ'!$H:$H,0),3)="●",IF(AND(GK197&lt;&gt;"",ISNUMBER(申込書!$AC$22)=TRUE,申込書!$C$71&lt;&gt;"▼プルダウンより選択してください",申込書!$C$71&lt;&gt;""),申込書!$AC$22,""),"-"))</f>
        <v/>
      </c>
      <c r="GM197" s="369"/>
      <c r="GN197" s="369"/>
      <c r="GO197" s="370" t="str">
        <f>IF(AND(申込書!$C$71&lt;&gt;"▼プルダウンより選択してください",申込書!$C$71&lt;&gt;"",$G197&lt;&gt;"",申込書!$V$71="特定学年のみ"),"申し込みする","")</f>
        <v/>
      </c>
      <c r="GP197" s="371"/>
      <c r="GQ197" s="372"/>
      <c r="GR197" s="373" t="str">
        <f>IF(AND(申込書!$C$72&lt;&gt;"▼プルダウンより選択してください",申込書!$C$72&lt;&gt;"",申込書!$K$22&lt;&gt;"YYYY/MM/DD",$G197&lt;&gt;""),申込書!$K$22,"")</f>
        <v/>
      </c>
      <c r="GS197" s="369" t="str">
        <f>IF(GR197="","",IF(INDEX('コンテンツ＆備考マスタ'!$H:$J,MATCH(学校情報!GR$3,'コンテンツ＆備考マスタ'!$H:$H,0),3)="●",IF(AND(GR197&lt;&gt;"",ISNUMBER(申込書!$AC$22)=TRUE,申込書!$C$72&lt;&gt;"▼プルダウンより選択してください",申込書!$C$72&lt;&gt;""),申込書!$AC$22,""),"-"))</f>
        <v/>
      </c>
      <c r="GT197" s="369"/>
      <c r="GU197" s="369"/>
      <c r="GV197" s="370" t="str">
        <f>IF(AND(申込書!$C$72&lt;&gt;"▼プルダウンより選択してください",申込書!$C$72&lt;&gt;"",$G197&lt;&gt;"",申込書!$V$72="特定学年のみ"),"申し込みする","")</f>
        <v/>
      </c>
      <c r="GW197" s="371"/>
      <c r="GX197" s="372"/>
      <c r="GY197" s="373" t="str">
        <f>IF(AND(申込書!$C$73&lt;&gt;"▼プルダウンより選択してください",申込書!$C$73&lt;&gt;"",申込書!$K$22&lt;&gt;"YYYY/MM/DD",$G197&lt;&gt;""),申込書!$K$22,"")</f>
        <v/>
      </c>
      <c r="GZ197" s="369" t="str">
        <f>IF(GY197="","",IF(INDEX('コンテンツ＆備考マスタ'!$H:$J,MATCH(学校情報!GY$3,'コンテンツ＆備考マスタ'!$H:$H,0),3)="●",IF(AND(GY197&lt;&gt;"",ISNUMBER(申込書!$AC$22)=TRUE,申込書!$C$73&lt;&gt;"▼プルダウンより選択してください",申込書!$C$73&lt;&gt;""),申込書!$AC$22,""),"-"))</f>
        <v/>
      </c>
      <c r="HA197" s="369"/>
      <c r="HB197" s="369"/>
      <c r="HC197" s="370" t="str">
        <f>IF(AND(申込書!$C$73&lt;&gt;"▼プルダウンより選択してください",申込書!$C$73&lt;&gt;"",$G197&lt;&gt;"",申込書!$V$73="特定学年のみ"),"申し込みする","")</f>
        <v/>
      </c>
      <c r="HD197" s="371"/>
      <c r="HE197" s="372"/>
      <c r="HF197" s="373" t="str">
        <f>IF(AND(申込書!$C$74&lt;&gt;"▼プルダウンより選択してください",申込書!$C$74&lt;&gt;"",申込書!$K$22&lt;&gt;"YYYY/MM/DD",$G197&lt;&gt;""),申込書!$K$22,"")</f>
        <v/>
      </c>
      <c r="HG197" s="369" t="str">
        <f>IF(HF197="","",IF(INDEX('コンテンツ＆備考マスタ'!$H:$J,MATCH(学校情報!HF$3,'コンテンツ＆備考マスタ'!$H:$H,0),3)="●",IF(AND(HF197&lt;&gt;"",ISNUMBER(申込書!$AC$22)=TRUE,申込書!$C$74&lt;&gt;"▼プルダウンより選択してください",申込書!$C$74&lt;&gt;""),申込書!$AC$22,""),"-"))</f>
        <v/>
      </c>
      <c r="HH197" s="369"/>
      <c r="HI197" s="369"/>
      <c r="HJ197" s="370" t="str">
        <f>IF(AND(申込書!$C$74&lt;&gt;"▼プルダウンより選択してください",申込書!$C$74&lt;&gt;"",$G197&lt;&gt;"",申込書!$V$74="特定学年のみ"),"申し込みする","")</f>
        <v/>
      </c>
      <c r="HK197" s="371"/>
      <c r="HL197" s="372"/>
      <c r="HM197" s="373" t="str">
        <f>IF(AND(申込書!$C$75&lt;&gt;"▼プルダウンより選択してください",申込書!$C$75&lt;&gt;"",申込書!$K$22&lt;&gt;"YYYY/MM/DD",$G197&lt;&gt;""),申込書!$K$22,"")</f>
        <v/>
      </c>
      <c r="HN197" s="369" t="str">
        <f>IF(HM197="","",IF(INDEX('コンテンツ＆備考マスタ'!$H:$J,MATCH(学校情報!HM$3,'コンテンツ＆備考マスタ'!$H:$H,0),3)="●",IF(AND(HM197&lt;&gt;"",ISNUMBER(申込書!$AC$22)=TRUE,申込書!$C$75&lt;&gt;"▼プルダウンより選択してください",申込書!$C$75&lt;&gt;""),申込書!$AC$22,""),"-"))</f>
        <v/>
      </c>
      <c r="HO197" s="369"/>
      <c r="HP197" s="369"/>
      <c r="HQ197" s="370" t="str">
        <f>IF(AND(申込書!$C$75&lt;&gt;"▼プルダウンより選択してください",申込書!$C$75&lt;&gt;"",$G197&lt;&gt;"",申込書!$V$75="特定学年のみ"),"申し込みする","")</f>
        <v/>
      </c>
      <c r="HR197" s="371"/>
      <c r="HS197" s="371"/>
      <c r="HT197" s="374" t="str">
        <f>IF(AND(申込書!$C$76&lt;&gt;"▼プルダウンより選択してください",申込書!$C$76&lt;&gt;"",申込書!$K$22&lt;&gt;"YYYY/MM/DD",$G197&lt;&gt;""),申込書!$K$22,"")</f>
        <v/>
      </c>
      <c r="HU197" s="369" t="str">
        <f>IF(HT197="","",IF(INDEX('コンテンツ＆備考マスタ'!$H:$J,MATCH(学校情報!HT$3,'コンテンツ＆備考マスタ'!$H:$H,0),3)="●",IF(AND(HT197&lt;&gt;"",ISNUMBER(申込書!$AC$22)=TRUE,申込書!$C$76&lt;&gt;"▼プルダウンより選択してください",申込書!$C$76&lt;&gt;""),申込書!$AC$22,""),"-"))</f>
        <v/>
      </c>
      <c r="HV197" s="369"/>
      <c r="HW197" s="369"/>
      <c r="HX197" s="370" t="str">
        <f>IF(AND(申込書!$C$76&lt;&gt;"▼プルダウンより選択してください",申込書!$C$76&lt;&gt;"",$G197&lt;&gt;"",申込書!$V$76="特定学年のみ"),"申し込みする","")</f>
        <v/>
      </c>
      <c r="HY197" s="371"/>
      <c r="HZ197" s="372"/>
      <c r="IA197" s="69"/>
    </row>
    <row r="198" spans="2:235" ht="26.85" hidden="1" customHeight="1" outlineLevel="1">
      <c r="B198" s="365">
        <f t="shared" si="6"/>
        <v>193</v>
      </c>
      <c r="C198" s="55"/>
      <c r="D198" s="56"/>
      <c r="E198" s="154"/>
      <c r="F198" s="57"/>
      <c r="G198" s="58"/>
      <c r="H198" s="59"/>
      <c r="I198" s="60"/>
      <c r="J198" s="61"/>
      <c r="K198" s="366" t="str">
        <f t="shared" si="7"/>
        <v/>
      </c>
      <c r="L198" s="62"/>
      <c r="M198" s="322"/>
      <c r="N198" s="63"/>
      <c r="O198" s="64"/>
      <c r="P198" s="367" t="str">
        <f t="shared" si="8"/>
        <v/>
      </c>
      <c r="Q198" s="65"/>
      <c r="R198" s="66"/>
      <c r="S198" s="67"/>
      <c r="T198" s="68"/>
      <c r="U198" s="68"/>
      <c r="V198" s="68"/>
      <c r="W198" s="66"/>
      <c r="X198" s="281"/>
      <c r="Y198" s="368" t="str">
        <f>IF(AND(申込書!$C$47&lt;&gt;"▼プルダウンより選択してください",申込書!$C$47&lt;&gt;"",申込書!$K$22&lt;&gt;"YYYY/MM/DD",$G198&lt;&gt;""),申込書!$K$22,"")</f>
        <v/>
      </c>
      <c r="Z198" s="369" t="str">
        <f>IF(Y198="","",IF(INDEX('コンテンツ＆備考マスタ'!$H:$J,MATCH(学校情報!Y$3,'コンテンツ＆備考マスタ'!$H:$H,0),3)="●",IF(AND(Y198&lt;&gt;"",ISNUMBER(申込書!$AC$22)=TRUE,申込書!$C$47&lt;&gt;"▼プルダウンより選択してください",申込書!$C$47&lt;&gt;""),申込書!$AC$22,""),"-"))</f>
        <v/>
      </c>
      <c r="AA198" s="369"/>
      <c r="AB198" s="369"/>
      <c r="AC198" s="370" t="str">
        <f>IF(AND(申込書!$C$47&lt;&gt;"▼プルダウンより選択してください",申込書!$C$47&lt;&gt;"",$G198&lt;&gt;"",申込書!$V$47="特定学年のみ"),"申し込みする","")</f>
        <v/>
      </c>
      <c r="AD198" s="371"/>
      <c r="AE198" s="372"/>
      <c r="AF198" s="373" t="str">
        <f>IF(AND(申込書!$C$48&lt;&gt;"▼プルダウンより選択してください",申込書!$C$48&lt;&gt;"",申込書!$K$22&lt;&gt;"YYYY/MM/DD",$G198&lt;&gt;""),申込書!$K$22,"")</f>
        <v/>
      </c>
      <c r="AG198" s="369" t="str">
        <f>IF(AF198="","",IF(INDEX('コンテンツ＆備考マスタ'!$H:$J,MATCH(学校情報!AF$3,'コンテンツ＆備考マスタ'!$H:$H,0),3)="●",IF(AND(AF198&lt;&gt;"",ISNUMBER(申込書!$AC$22)=TRUE,申込書!$C$48&lt;&gt;"▼プルダウンより選択してください",申込書!$C$48&lt;&gt;""),申込書!$AC$22,""),"-"))</f>
        <v/>
      </c>
      <c r="AH198" s="369"/>
      <c r="AI198" s="369"/>
      <c r="AJ198" s="370" t="str">
        <f>IF(AND(申込書!$C$48&lt;&gt;"▼プルダウンより選択してください",申込書!$C$48&lt;&gt;"",$G198&lt;&gt;"",申込書!$V$48="特定学年のみ"),"申し込みする","")</f>
        <v/>
      </c>
      <c r="AK198" s="371"/>
      <c r="AL198" s="372"/>
      <c r="AM198" s="373" t="str">
        <f>IF(AND(申込書!$C$49&lt;&gt;"▼プルダウンより選択してください",申込書!$C$49&lt;&gt;"",申込書!$K$22&lt;&gt;"YYYY/MM/DD",$G198&lt;&gt;""),申込書!$K$22,"")</f>
        <v/>
      </c>
      <c r="AN198" s="369" t="str">
        <f>IF(AM198="","",IF(INDEX('コンテンツ＆備考マスタ'!$H:$J,MATCH(学校情報!AM$3,'コンテンツ＆備考マスタ'!$H:$H,0),3)="●",IF(AND(AM198&lt;&gt;"",ISNUMBER(申込書!$AC$22)=TRUE,申込書!$C$49&lt;&gt;"▼プルダウンより選択してください",申込書!$C$49&lt;&gt;""),申込書!$AC$22,""),"-"))</f>
        <v/>
      </c>
      <c r="AO198" s="369"/>
      <c r="AP198" s="369"/>
      <c r="AQ198" s="370" t="str">
        <f>IF(AND(申込書!$C$49&lt;&gt;"▼プルダウンより選択してください",申込書!$C$49&lt;&gt;"",$G198&lt;&gt;"",申込書!$V$49="特定学年のみ"),"申し込みする","")</f>
        <v/>
      </c>
      <c r="AR198" s="371"/>
      <c r="AS198" s="372"/>
      <c r="AT198" s="373" t="str">
        <f>IF(AND(申込書!$C$50&lt;&gt;"▼プルダウンより選択してください",申込書!$C$50&lt;&gt;"",申込書!$K$22&lt;&gt;"YYYY/MM/DD",$G198&lt;&gt;""),申込書!$K$22,"")</f>
        <v/>
      </c>
      <c r="AU198" s="369" t="str">
        <f>IF(AT198="","",IF(INDEX('コンテンツ＆備考マスタ'!$H:$J,MATCH(学校情報!AT$3,'コンテンツ＆備考マスタ'!$H:$H,0),3)="●",IF(AND(AT198&lt;&gt;"",ISNUMBER(申込書!$AC$22)=TRUE,申込書!$C$50&lt;&gt;"▼プルダウンより選択してください",申込書!$C$50&lt;&gt;""),申込書!$AC$22,""),"-"))</f>
        <v/>
      </c>
      <c r="AV198" s="369"/>
      <c r="AW198" s="369"/>
      <c r="AX198" s="370" t="str">
        <f>IF(AND(申込書!$C$50&lt;&gt;"▼プルダウンより選択してください",申込書!$C$50&lt;&gt;"",$G198&lt;&gt;"",申込書!$V$50="特定学年のみ"),"申し込みする","")</f>
        <v/>
      </c>
      <c r="AY198" s="371"/>
      <c r="AZ198" s="372"/>
      <c r="BA198" s="373" t="str">
        <f>IF(AND(申込書!$C$51&lt;&gt;"▼プルダウンより選択してください",申込書!$C$51&lt;&gt;"",申込書!$K$22&lt;&gt;"YYYY/MM/DD",$G198&lt;&gt;""),申込書!$K$22,"")</f>
        <v/>
      </c>
      <c r="BB198" s="369" t="str">
        <f>IF(BA198="","",IF(INDEX('コンテンツ＆備考マスタ'!$H:$J,MATCH(学校情報!BA$3,'コンテンツ＆備考マスタ'!$H:$H,0),3)="●",IF(AND(BA198&lt;&gt;"",ISNUMBER(申込書!$AC$22)=TRUE,申込書!$C$51&lt;&gt;"▼プルダウンより選択してください",申込書!$C$51&lt;&gt;""),申込書!$AC$22,""),"-"))</f>
        <v/>
      </c>
      <c r="BC198" s="369"/>
      <c r="BD198" s="369"/>
      <c r="BE198" s="370" t="str">
        <f>IF(AND(申込書!$C$51&lt;&gt;"▼プルダウンより選択してください",申込書!$C$51&lt;&gt;"",$G198&lt;&gt;"",申込書!$V$51="特定学年のみ"),"申し込みする","")</f>
        <v/>
      </c>
      <c r="BF198" s="371"/>
      <c r="BG198" s="372"/>
      <c r="BH198" s="373" t="str">
        <f>IF(AND(申込書!$C$52&lt;&gt;"▼プルダウンより選択してください",申込書!$C$52&lt;&gt;"",申込書!$K$22&lt;&gt;"YYYY/MM/DD",$G198&lt;&gt;""),申込書!$K$22,"")</f>
        <v/>
      </c>
      <c r="BI198" s="369" t="str">
        <f>IF(BH198="","",IF(INDEX('コンテンツ＆備考マスタ'!$H:$J,MATCH(学校情報!BH$3,'コンテンツ＆備考マスタ'!$H:$H,0),3)="●",IF(AND(BH198&lt;&gt;"",ISNUMBER(申込書!$AC$22)=TRUE,申込書!$C$52&lt;&gt;"▼プルダウンより選択してください",申込書!$C$52&lt;&gt;""),申込書!$AC$22,""),"-"))</f>
        <v/>
      </c>
      <c r="BJ198" s="369"/>
      <c r="BK198" s="369"/>
      <c r="BL198" s="370" t="str">
        <f>IF(AND(申込書!$C$52&lt;&gt;"▼プルダウンより選択してください",申込書!$C$52&lt;&gt;"",$G198&lt;&gt;"",申込書!$V$52="特定学年のみ"),"申し込みする","")</f>
        <v/>
      </c>
      <c r="BM198" s="371"/>
      <c r="BN198" s="372"/>
      <c r="BO198" s="373" t="str">
        <f>IF(AND(申込書!$C$53&lt;&gt;"▼プルダウンより選択してください",申込書!$C$53&lt;&gt;"",申込書!$K$22&lt;&gt;"YYYY/MM/DD",$G198&lt;&gt;""),申込書!$K$22,"")</f>
        <v/>
      </c>
      <c r="BP198" s="369" t="str">
        <f>IF(BO198="","",IF(INDEX('コンテンツ＆備考マスタ'!$H:$J,MATCH(学校情報!BO$3,'コンテンツ＆備考マスタ'!$H:$H,0),3)="●",IF(AND(BO198&lt;&gt;"",ISNUMBER(申込書!$AC$22)=TRUE,申込書!$C$53&lt;&gt;"▼プルダウンより選択してください",申込書!$C$53&lt;&gt;""),申込書!$AC$22,""),"-"))</f>
        <v/>
      </c>
      <c r="BQ198" s="369"/>
      <c r="BR198" s="369"/>
      <c r="BS198" s="370" t="str">
        <f>IF(AND(申込書!$C$53&lt;&gt;"▼プルダウンより選択してください",申込書!$C$53&lt;&gt;"",$G198&lt;&gt;"",申込書!$V$53="特定学年のみ"),"申し込みする","")</f>
        <v/>
      </c>
      <c r="BT198" s="371"/>
      <c r="BU198" s="372"/>
      <c r="BV198" s="373" t="str">
        <f>IF(AND(申込書!$C$54&lt;&gt;"▼プルダウンより選択してください",申込書!$C$54&lt;&gt;"",申込書!$K$22&lt;&gt;"YYYY/MM/DD",$G198&lt;&gt;""),申込書!$K$22,"")</f>
        <v/>
      </c>
      <c r="BW198" s="369" t="str">
        <f>IF(BV198="","",IF(INDEX('コンテンツ＆備考マスタ'!$H:$J,MATCH(学校情報!BV$3,'コンテンツ＆備考マスタ'!$H:$H,0),3)="●",IF(AND(BV198&lt;&gt;"",ISNUMBER(申込書!$AC$22)=TRUE,申込書!$C$54&lt;&gt;"▼プルダウンより選択してください",申込書!$C$54&lt;&gt;""),申込書!$AC$22,""),"-"))</f>
        <v/>
      </c>
      <c r="BX198" s="369"/>
      <c r="BY198" s="369"/>
      <c r="BZ198" s="370" t="str">
        <f>IF(AND(申込書!$C$54&lt;&gt;"▼プルダウンより選択してください",申込書!$C$54&lt;&gt;"",$G198&lt;&gt;"",申込書!$V$54="特定学年のみ"),"申し込みする","")</f>
        <v/>
      </c>
      <c r="CA198" s="371"/>
      <c r="CB198" s="372"/>
      <c r="CC198" s="373" t="str">
        <f>IF(AND(申込書!$C$55&lt;&gt;"▼プルダウンより選択してください",申込書!$C$55&lt;&gt;"",申込書!$K$22&lt;&gt;"YYYY/MM/DD",$G198&lt;&gt;""),申込書!$K$22,"")</f>
        <v/>
      </c>
      <c r="CD198" s="369" t="str">
        <f>IF(CC198="","",IF(INDEX('コンテンツ＆備考マスタ'!$H:$J,MATCH(学校情報!CC$3,'コンテンツ＆備考マスタ'!$H:$H,0),3)="●",IF(AND(CC198&lt;&gt;"",ISNUMBER(申込書!$AC$22)=TRUE,申込書!$C$55&lt;&gt;"▼プルダウンより選択してください",申込書!$C$55&lt;&gt;""),申込書!$AC$22,""),"-"))</f>
        <v/>
      </c>
      <c r="CE198" s="369"/>
      <c r="CF198" s="369"/>
      <c r="CG198" s="370" t="str">
        <f>IF(AND(申込書!$C$55&lt;&gt;"▼プルダウンより選択してください",申込書!$C$55&lt;&gt;"",$G198&lt;&gt;"",申込書!$V$55="特定学年のみ"),"申し込みする","")</f>
        <v/>
      </c>
      <c r="CH198" s="371"/>
      <c r="CI198" s="372"/>
      <c r="CJ198" s="373" t="str">
        <f>IF(AND(申込書!$C$56&lt;&gt;"▼プルダウンより選択してください",申込書!$C$56&lt;&gt;"",申込書!$K$22&lt;&gt;"YYYY/MM/DD",$G198&lt;&gt;""),申込書!$K$22,"")</f>
        <v/>
      </c>
      <c r="CK198" s="369" t="str">
        <f>IF(CJ198="","",IF(INDEX('コンテンツ＆備考マスタ'!$H:$J,MATCH(学校情報!CJ$3,'コンテンツ＆備考マスタ'!$H:$H,0),3)="●",IF(AND(CJ198&lt;&gt;"",ISNUMBER(申込書!$AC$22)=TRUE,申込書!$C$56&lt;&gt;"▼プルダウンより選択してください",申込書!$C$56&lt;&gt;""),申込書!$AC$22,""),"-"))</f>
        <v/>
      </c>
      <c r="CL198" s="369"/>
      <c r="CM198" s="369"/>
      <c r="CN198" s="370" t="str">
        <f>IF(AND(申込書!$C$56&lt;&gt;"▼プルダウンより選択してください",申込書!$C$56&lt;&gt;"",$G198&lt;&gt;"",申込書!$V$56="特定学年のみ"),"申し込みする","")</f>
        <v/>
      </c>
      <c r="CO198" s="371"/>
      <c r="CP198" s="372"/>
      <c r="CQ198" s="373" t="str">
        <f>IF(AND(申込書!$C$57&lt;&gt;"▼プルダウンより選択してください",申込書!$C$57&lt;&gt;"",申込書!$K$22&lt;&gt;"YYYY/MM/DD",$G198&lt;&gt;""),申込書!$K$22,"")</f>
        <v/>
      </c>
      <c r="CR198" s="369" t="str">
        <f>IF(CQ198="","",IF(INDEX('コンテンツ＆備考マスタ'!$H:$J,MATCH(学校情報!CQ$3,'コンテンツ＆備考マスタ'!$H:$H,0),3)="●",IF(AND(CQ198&lt;&gt;"",ISNUMBER(申込書!$AC$22)=TRUE,申込書!$C$57&lt;&gt;"▼プルダウンより選択してください",申込書!$C$57&lt;&gt;""),申込書!$AC$22,""),"-"))</f>
        <v/>
      </c>
      <c r="CS198" s="369"/>
      <c r="CT198" s="369"/>
      <c r="CU198" s="369" t="str">
        <f>IF(AND(申込書!$C$57&lt;&gt;"▼プルダウンより選択してください",申込書!$C$57&lt;&gt;"",$G198&lt;&gt;"",申込書!$V$57="特定学年のみ"),"申し込みする","")</f>
        <v/>
      </c>
      <c r="CV198" s="371"/>
      <c r="CW198" s="372"/>
      <c r="CX198" s="373" t="str">
        <f>IF(AND(申込書!$C$58&lt;&gt;"▼プルダウンより選択してください",申込書!$C$58&lt;&gt;"",申込書!$K$22&lt;&gt;"YYYY/MM/DD",$G198&lt;&gt;""),申込書!$K$22,"")</f>
        <v/>
      </c>
      <c r="CY198" s="369" t="str">
        <f>IF(CX198="","",IF(INDEX('コンテンツ＆備考マスタ'!$H:$J,MATCH(学校情報!CX$3,'コンテンツ＆備考マスタ'!$H:$H,0),3)="●",IF(AND(CX198&lt;&gt;"",ISNUMBER(申込書!$AC$22)=TRUE,申込書!$C$58&lt;&gt;"▼プルダウンより選択してください",申込書!$C$58&lt;&gt;""),申込書!$AC$22,""),"-"))</f>
        <v/>
      </c>
      <c r="CZ198" s="369"/>
      <c r="DA198" s="369"/>
      <c r="DB198" s="369" t="str">
        <f>IF(AND(申込書!$C$58&lt;&gt;"▼プルダウンより選択してください",申込書!$C$58&lt;&gt;"",$G198&lt;&gt;"",申込書!$V$58="特定学年のみ"),"申し込みする","")</f>
        <v/>
      </c>
      <c r="DC198" s="371"/>
      <c r="DD198" s="372"/>
      <c r="DE198" s="373" t="str">
        <f>IF(AND(申込書!$C$59&lt;&gt;"▼プルダウンより選択してください",申込書!$C$59&lt;&gt;"",申込書!$K$22&lt;&gt;"YYYY/MM/DD",$G198&lt;&gt;""),申込書!$K$22,"")</f>
        <v/>
      </c>
      <c r="DF198" s="369" t="str">
        <f>IF(DE198="","",IF(INDEX('コンテンツ＆備考マスタ'!$H:$J,MATCH(学校情報!DE$3,'コンテンツ＆備考マスタ'!$H:$H,0),3)="●",IF(AND(DE198&lt;&gt;"",ISNUMBER(申込書!$AC$22)=TRUE,申込書!$C$59&lt;&gt;"▼プルダウンより選択してください",申込書!$C$59&lt;&gt;""),申込書!$AC$22,""),"-"))</f>
        <v/>
      </c>
      <c r="DG198" s="369"/>
      <c r="DH198" s="369"/>
      <c r="DI198" s="369" t="str">
        <f>IF(AND(申込書!$C$59&lt;&gt;"▼プルダウンより選択してください",申込書!$C$59&lt;&gt;"",$G198&lt;&gt;"",申込書!$V$59="特定学年のみ"),"申し込みする","")</f>
        <v/>
      </c>
      <c r="DJ198" s="371"/>
      <c r="DK198" s="372"/>
      <c r="DL198" s="373" t="str">
        <f>IF(AND(申込書!$C$60&lt;&gt;"▼プルダウンより選択してください",申込書!$C$60&lt;&gt;"",申込書!$K$22&lt;&gt;"YYYY/MM/DD",$G198&lt;&gt;""),申込書!$K$22,"")</f>
        <v/>
      </c>
      <c r="DM198" s="369" t="str">
        <f>IF(DL198="","",IF(INDEX('コンテンツ＆備考マスタ'!$H:$J,MATCH(学校情報!DL$3,'コンテンツ＆備考マスタ'!$H:$H,0),3)="●",IF(AND(DL198&lt;&gt;"",ISNUMBER(申込書!$AC$22)=TRUE,申込書!$C$60&lt;&gt;"▼プルダウンより選択してください",申込書!$C$60&lt;&gt;""),申込書!$AC$22,""),"-"))</f>
        <v/>
      </c>
      <c r="DN198" s="369"/>
      <c r="DO198" s="369"/>
      <c r="DP198" s="369" t="str">
        <f>IF(AND(申込書!$C$60&lt;&gt;"▼プルダウンより選択してください",申込書!$C$60&lt;&gt;"",$G198&lt;&gt;"",申込書!$V$60="特定学年のみ"),"申し込みする","")</f>
        <v/>
      </c>
      <c r="DQ198" s="371"/>
      <c r="DR198" s="372"/>
      <c r="DS198" s="373" t="str">
        <f>IF(AND(申込書!$C$61&lt;&gt;"▼プルダウンより選択してください",申込書!$C$61&lt;&gt;"",申込書!$K$22&lt;&gt;"YYYY/MM/DD",$G198&lt;&gt;""),申込書!$K$22,"")</f>
        <v/>
      </c>
      <c r="DT198" s="369" t="str">
        <f>IF(DS198="","",IF(INDEX('コンテンツ＆備考マスタ'!$H:$J,MATCH(学校情報!DS$3,'コンテンツ＆備考マスタ'!$H:$H,0),3)="●",IF(AND(DS198&lt;&gt;"",ISNUMBER(申込書!$AC$22)=TRUE,申込書!$C$61&lt;&gt;"▼プルダウンより選択してください",申込書!$C$61&lt;&gt;""),申込書!$AC$22,""),"-"))</f>
        <v/>
      </c>
      <c r="DU198" s="369"/>
      <c r="DV198" s="369"/>
      <c r="DW198" s="369" t="str">
        <f>IF(AND(申込書!$C$61&lt;&gt;"▼プルダウンより選択してください",申込書!$C$61&lt;&gt;"",$G198&lt;&gt;"",申込書!$V$61="特定学年のみ"),"申し込みする","")</f>
        <v/>
      </c>
      <c r="DX198" s="371"/>
      <c r="DY198" s="372"/>
      <c r="DZ198" s="373" t="str">
        <f>IF(AND(申込書!$C$62&lt;&gt;"▼プルダウンより選択してください",申込書!$C$62&lt;&gt;"",申込書!$K$22&lt;&gt;"YYYY/MM/DD",$G198&lt;&gt;""),申込書!$K$22,"")</f>
        <v/>
      </c>
      <c r="EA198" s="369" t="str">
        <f>IF(DZ198="","",IF(INDEX('コンテンツ＆備考マスタ'!$H:$J,MATCH(学校情報!DZ$3,'コンテンツ＆備考マスタ'!$H:$H,0),3)="●",IF(AND(DZ198&lt;&gt;"",ISNUMBER(申込書!$AC$22)=TRUE,申込書!$C$62&lt;&gt;"▼プルダウンより選択してください",申込書!$C$62&lt;&gt;""),申込書!$AC$22,""),"-"))</f>
        <v/>
      </c>
      <c r="EB198" s="369"/>
      <c r="EC198" s="369"/>
      <c r="ED198" s="370" t="str">
        <f>IF(AND(申込書!$C$62&lt;&gt;"▼プルダウンより選択してください",申込書!$C$62&lt;&gt;"",$G198&lt;&gt;"",申込書!$V$62="特定学年のみ"),"申し込みする","")</f>
        <v/>
      </c>
      <c r="EE198" s="371"/>
      <c r="EF198" s="372"/>
      <c r="EG198" s="373" t="str">
        <f>IF(AND(申込書!$C$63&lt;&gt;"▼プルダウンより選択してください",申込書!$C$63&lt;&gt;"",申込書!$K$22&lt;&gt;"YYYY/MM/DD",$G198&lt;&gt;""),申込書!$K$22,"")</f>
        <v/>
      </c>
      <c r="EH198" s="369" t="str">
        <f>IF(EG198="","",IF(INDEX('コンテンツ＆備考マスタ'!$H:$J,MATCH(学校情報!EG$3,'コンテンツ＆備考マスタ'!$H:$H,0),3)="●",IF(AND(EG198&lt;&gt;"",ISNUMBER(申込書!$AC$22)=TRUE,申込書!$C$63&lt;&gt;"▼プルダウンより選択してください",申込書!$C$63&lt;&gt;""),申込書!$AC$22,""),"-"))</f>
        <v/>
      </c>
      <c r="EI198" s="369"/>
      <c r="EJ198" s="369"/>
      <c r="EK198" s="370" t="str">
        <f>IF(AND(申込書!$C$63&lt;&gt;"▼プルダウンより選択してください",申込書!$C$63&lt;&gt;"",$G198&lt;&gt;"",申込書!$V$63="特定学年のみ"),"申し込みする","")</f>
        <v/>
      </c>
      <c r="EL198" s="371"/>
      <c r="EM198" s="372"/>
      <c r="EN198" s="373" t="str">
        <f>IF(AND(申込書!$C$64&lt;&gt;"▼プルダウンより選択してください",申込書!$C$64&lt;&gt;"",申込書!$K$22&lt;&gt;"YYYY/MM/DD",$G198&lt;&gt;""),申込書!$K$22,"")</f>
        <v/>
      </c>
      <c r="EO198" s="369" t="str">
        <f>IF(EN198="","",IF(INDEX('コンテンツ＆備考マスタ'!$H:$J,MATCH(学校情報!EN$3,'コンテンツ＆備考マスタ'!$H:$H,0),3)="●",IF(AND(EN198&lt;&gt;"",ISNUMBER(申込書!$AC$22)=TRUE,申込書!$C$64&lt;&gt;"▼プルダウンより選択してください",申込書!$C$64&lt;&gt;""),申込書!$AC$22,""),"-"))</f>
        <v/>
      </c>
      <c r="EP198" s="369"/>
      <c r="EQ198" s="369"/>
      <c r="ER198" s="370" t="str">
        <f>IF(AND(申込書!$C$64&lt;&gt;"▼プルダウンより選択してください",申込書!$C$64&lt;&gt;"",$G198&lt;&gt;"",申込書!$V$64="特定学年のみ"),"申し込みする","")</f>
        <v/>
      </c>
      <c r="ES198" s="371"/>
      <c r="ET198" s="372"/>
      <c r="EU198" s="373" t="str">
        <f>IF(AND(申込書!$C$65&lt;&gt;"▼プルダウンより選択してください",申込書!$C$65&lt;&gt;"",申込書!$K$22&lt;&gt;"YYYY/MM/DD",$G198&lt;&gt;""),申込書!$K$22,"")</f>
        <v/>
      </c>
      <c r="EV198" s="369" t="str">
        <f>IF(EU198="","",IF(INDEX('コンテンツ＆備考マスタ'!$H:$J,MATCH(学校情報!EU$3,'コンテンツ＆備考マスタ'!$H:$H,0),3)="●",IF(AND(EU198&lt;&gt;"",ISNUMBER(申込書!$AC$22)=TRUE,申込書!$C$65&lt;&gt;"▼プルダウンより選択してください",申込書!$C$65&lt;&gt;""),申込書!$AC$22,""),"-"))</f>
        <v/>
      </c>
      <c r="EW198" s="369"/>
      <c r="EX198" s="369"/>
      <c r="EY198" s="370" t="str">
        <f>IF(AND(申込書!$C$65&lt;&gt;"▼プルダウンより選択してください",申込書!$C$65&lt;&gt;"",$G198&lt;&gt;"",申込書!$V$65="特定学年のみ"),"申し込みする","")</f>
        <v/>
      </c>
      <c r="EZ198" s="371"/>
      <c r="FA198" s="372"/>
      <c r="FB198" s="373" t="str">
        <f>IF(AND(申込書!$C$66&lt;&gt;"▼プルダウンより選択してください",申込書!$C$66&lt;&gt;"",申込書!$K$22&lt;&gt;"YYYY/MM/DD",$G198&lt;&gt;""),申込書!$K$22,"")</f>
        <v/>
      </c>
      <c r="FC198" s="369" t="str">
        <f>IF(FB198="","",IF(INDEX('コンテンツ＆備考マスタ'!$H:$J,MATCH(学校情報!FB$3,'コンテンツ＆備考マスタ'!$H:$H,0),3)="●",IF(AND(FB198&lt;&gt;"",ISNUMBER(申込書!$AC$22)=TRUE,申込書!$C$66&lt;&gt;"▼プルダウンより選択してください",申込書!$C$66&lt;&gt;""),申込書!$AC$22,""),"-"))</f>
        <v/>
      </c>
      <c r="FD198" s="369"/>
      <c r="FE198" s="369"/>
      <c r="FF198" s="370" t="str">
        <f>IF(AND(申込書!$C$66&lt;&gt;"▼プルダウンより選択してください",申込書!$C$66&lt;&gt;"",$G198&lt;&gt;"",申込書!$V$66="特定学年のみ"),"申し込みする","")</f>
        <v/>
      </c>
      <c r="FG198" s="371"/>
      <c r="FH198" s="372"/>
      <c r="FI198" s="373" t="str">
        <f>IF(AND(申込書!$C$67&lt;&gt;"▼プルダウンより選択してください",申込書!$C$67&lt;&gt;"",申込書!$K$22&lt;&gt;"YYYY/MM/DD",$G198&lt;&gt;""),申込書!$K$22,"")</f>
        <v/>
      </c>
      <c r="FJ198" s="369" t="str">
        <f>IF(FI198="","",IF(INDEX('コンテンツ＆備考マスタ'!$H:$J,MATCH(学校情報!FI$3,'コンテンツ＆備考マスタ'!$H:$H,0),3)="●",IF(AND(FI198&lt;&gt;"",ISNUMBER(申込書!$AC$22)=TRUE,申込書!$C$67&lt;&gt;"▼プルダウンより選択してください",申込書!$C$67&lt;&gt;""),申込書!$AC$22,""),"-"))</f>
        <v/>
      </c>
      <c r="FK198" s="369"/>
      <c r="FL198" s="369"/>
      <c r="FM198" s="370" t="str">
        <f>IF(AND(申込書!$C$67&lt;&gt;"▼プルダウンより選択してください",申込書!$C$67&lt;&gt;"",$G198&lt;&gt;"",申込書!$V$67="特定学年のみ"),"申し込みする","")</f>
        <v/>
      </c>
      <c r="FN198" s="371"/>
      <c r="FO198" s="372"/>
      <c r="FP198" s="373" t="str">
        <f>IF(AND(申込書!$C$68&lt;&gt;"▼プルダウンより選択してください",申込書!$C$68&lt;&gt;"",申込書!$K$22&lt;&gt;"YYYY/MM/DD",$G198&lt;&gt;""),申込書!$K$22,"")</f>
        <v/>
      </c>
      <c r="FQ198" s="369" t="str">
        <f>IF(FP198="","",IF(INDEX('コンテンツ＆備考マスタ'!$H:$J,MATCH(学校情報!FP$3,'コンテンツ＆備考マスタ'!$H:$H,0),3)="●",IF(AND(FP198&lt;&gt;"",ISNUMBER(申込書!$AC$22)=TRUE,申込書!$C$68&lt;&gt;"▼プルダウンより選択してください",申込書!$C$68&lt;&gt;""),申込書!$AC$22,""),"-"))</f>
        <v/>
      </c>
      <c r="FR198" s="369"/>
      <c r="FS198" s="369"/>
      <c r="FT198" s="370" t="str">
        <f>IF(AND(申込書!$C$68&lt;&gt;"▼プルダウンより選択してください",申込書!$C$68&lt;&gt;"",$G198&lt;&gt;"",申込書!$V$68="特定学年のみ"),"申し込みする","")</f>
        <v/>
      </c>
      <c r="FU198" s="371"/>
      <c r="FV198" s="372"/>
      <c r="FW198" s="373" t="str">
        <f>IF(AND(申込書!$C$69&lt;&gt;"▼プルダウンより選択してください",申込書!$C$69&lt;&gt;"",申込書!$K$22&lt;&gt;"YYYY/MM/DD",$G198&lt;&gt;""),申込書!$K$22,"")</f>
        <v/>
      </c>
      <c r="FX198" s="369" t="str">
        <f>IF(FW198="","",IF(INDEX('コンテンツ＆備考マスタ'!$H:$J,MATCH(学校情報!FW$3,'コンテンツ＆備考マスタ'!$H:$H,0),3)="●",IF(AND(FW198&lt;&gt;"",ISNUMBER(申込書!$AC$22)=TRUE,申込書!$C$69&lt;&gt;"▼プルダウンより選択してください",申込書!$C$69&lt;&gt;""),申込書!$AC$22,""),"-"))</f>
        <v/>
      </c>
      <c r="FY198" s="369"/>
      <c r="FZ198" s="369"/>
      <c r="GA198" s="370" t="str">
        <f>IF(AND(申込書!$C$69&lt;&gt;"▼プルダウンより選択してください",申込書!$C$69&lt;&gt;"",$G198&lt;&gt;"",申込書!$V$69="特定学年のみ"),"申し込みする","")</f>
        <v/>
      </c>
      <c r="GB198" s="371"/>
      <c r="GC198" s="372"/>
      <c r="GD198" s="373" t="str">
        <f>IF(AND(申込書!$C$70&lt;&gt;"▼プルダウンより選択してください",申込書!$C$70&lt;&gt;"",申込書!$K$22&lt;&gt;"YYYY/MM/DD",$G198&lt;&gt;""),申込書!$K$22,"")</f>
        <v/>
      </c>
      <c r="GE198" s="369" t="str">
        <f>IF(GD198="","",IF(INDEX('コンテンツ＆備考マスタ'!$H:$J,MATCH(学校情報!GD$3,'コンテンツ＆備考マスタ'!$H:$H,0),3)="●",IF(AND(GD198&lt;&gt;"",ISNUMBER(申込書!$AC$22)=TRUE,申込書!$C$70&lt;&gt;"▼プルダウンより選択してください",申込書!$C$70&lt;&gt;""),申込書!$AC$22,""),"-"))</f>
        <v/>
      </c>
      <c r="GF198" s="369"/>
      <c r="GG198" s="369"/>
      <c r="GH198" s="370" t="str">
        <f>IF(AND(申込書!$C$70&lt;&gt;"▼プルダウンより選択してください",申込書!$C$70&lt;&gt;"",$G198&lt;&gt;"",申込書!$V$70="特定学年のみ"),"申し込みする","")</f>
        <v/>
      </c>
      <c r="GI198" s="371"/>
      <c r="GJ198" s="372"/>
      <c r="GK198" s="373" t="str">
        <f>IF(AND(申込書!$C$71&lt;&gt;"▼プルダウンより選択してください",申込書!$C$71&lt;&gt;"",申込書!$K$22&lt;&gt;"YYYY/MM/DD",$G198&lt;&gt;""),申込書!$K$22,"")</f>
        <v/>
      </c>
      <c r="GL198" s="369" t="str">
        <f>IF(GK198="","",IF(INDEX('コンテンツ＆備考マスタ'!$H:$J,MATCH(学校情報!GK$3,'コンテンツ＆備考マスタ'!$H:$H,0),3)="●",IF(AND(GK198&lt;&gt;"",ISNUMBER(申込書!$AC$22)=TRUE,申込書!$C$71&lt;&gt;"▼プルダウンより選択してください",申込書!$C$71&lt;&gt;""),申込書!$AC$22,""),"-"))</f>
        <v/>
      </c>
      <c r="GM198" s="369"/>
      <c r="GN198" s="369"/>
      <c r="GO198" s="370" t="str">
        <f>IF(AND(申込書!$C$71&lt;&gt;"▼プルダウンより選択してください",申込書!$C$71&lt;&gt;"",$G198&lt;&gt;"",申込書!$V$71="特定学年のみ"),"申し込みする","")</f>
        <v/>
      </c>
      <c r="GP198" s="371"/>
      <c r="GQ198" s="372"/>
      <c r="GR198" s="373" t="str">
        <f>IF(AND(申込書!$C$72&lt;&gt;"▼プルダウンより選択してください",申込書!$C$72&lt;&gt;"",申込書!$K$22&lt;&gt;"YYYY/MM/DD",$G198&lt;&gt;""),申込書!$K$22,"")</f>
        <v/>
      </c>
      <c r="GS198" s="369" t="str">
        <f>IF(GR198="","",IF(INDEX('コンテンツ＆備考マスタ'!$H:$J,MATCH(学校情報!GR$3,'コンテンツ＆備考マスタ'!$H:$H,0),3)="●",IF(AND(GR198&lt;&gt;"",ISNUMBER(申込書!$AC$22)=TRUE,申込書!$C$72&lt;&gt;"▼プルダウンより選択してください",申込書!$C$72&lt;&gt;""),申込書!$AC$22,""),"-"))</f>
        <v/>
      </c>
      <c r="GT198" s="369"/>
      <c r="GU198" s="369"/>
      <c r="GV198" s="370" t="str">
        <f>IF(AND(申込書!$C$72&lt;&gt;"▼プルダウンより選択してください",申込書!$C$72&lt;&gt;"",$G198&lt;&gt;"",申込書!$V$72="特定学年のみ"),"申し込みする","")</f>
        <v/>
      </c>
      <c r="GW198" s="371"/>
      <c r="GX198" s="372"/>
      <c r="GY198" s="373" t="str">
        <f>IF(AND(申込書!$C$73&lt;&gt;"▼プルダウンより選択してください",申込書!$C$73&lt;&gt;"",申込書!$K$22&lt;&gt;"YYYY/MM/DD",$G198&lt;&gt;""),申込書!$K$22,"")</f>
        <v/>
      </c>
      <c r="GZ198" s="369" t="str">
        <f>IF(GY198="","",IF(INDEX('コンテンツ＆備考マスタ'!$H:$J,MATCH(学校情報!GY$3,'コンテンツ＆備考マスタ'!$H:$H,0),3)="●",IF(AND(GY198&lt;&gt;"",ISNUMBER(申込書!$AC$22)=TRUE,申込書!$C$73&lt;&gt;"▼プルダウンより選択してください",申込書!$C$73&lt;&gt;""),申込書!$AC$22,""),"-"))</f>
        <v/>
      </c>
      <c r="HA198" s="369"/>
      <c r="HB198" s="369"/>
      <c r="HC198" s="370" t="str">
        <f>IF(AND(申込書!$C$73&lt;&gt;"▼プルダウンより選択してください",申込書!$C$73&lt;&gt;"",$G198&lt;&gt;"",申込書!$V$73="特定学年のみ"),"申し込みする","")</f>
        <v/>
      </c>
      <c r="HD198" s="371"/>
      <c r="HE198" s="372"/>
      <c r="HF198" s="373" t="str">
        <f>IF(AND(申込書!$C$74&lt;&gt;"▼プルダウンより選択してください",申込書!$C$74&lt;&gt;"",申込書!$K$22&lt;&gt;"YYYY/MM/DD",$G198&lt;&gt;""),申込書!$K$22,"")</f>
        <v/>
      </c>
      <c r="HG198" s="369" t="str">
        <f>IF(HF198="","",IF(INDEX('コンテンツ＆備考マスタ'!$H:$J,MATCH(学校情報!HF$3,'コンテンツ＆備考マスタ'!$H:$H,0),3)="●",IF(AND(HF198&lt;&gt;"",ISNUMBER(申込書!$AC$22)=TRUE,申込書!$C$74&lt;&gt;"▼プルダウンより選択してください",申込書!$C$74&lt;&gt;""),申込書!$AC$22,""),"-"))</f>
        <v/>
      </c>
      <c r="HH198" s="369"/>
      <c r="HI198" s="369"/>
      <c r="HJ198" s="370" t="str">
        <f>IF(AND(申込書!$C$74&lt;&gt;"▼プルダウンより選択してください",申込書!$C$74&lt;&gt;"",$G198&lt;&gt;"",申込書!$V$74="特定学年のみ"),"申し込みする","")</f>
        <v/>
      </c>
      <c r="HK198" s="371"/>
      <c r="HL198" s="372"/>
      <c r="HM198" s="373" t="str">
        <f>IF(AND(申込書!$C$75&lt;&gt;"▼プルダウンより選択してください",申込書!$C$75&lt;&gt;"",申込書!$K$22&lt;&gt;"YYYY/MM/DD",$G198&lt;&gt;""),申込書!$K$22,"")</f>
        <v/>
      </c>
      <c r="HN198" s="369" t="str">
        <f>IF(HM198="","",IF(INDEX('コンテンツ＆備考マスタ'!$H:$J,MATCH(学校情報!HM$3,'コンテンツ＆備考マスタ'!$H:$H,0),3)="●",IF(AND(HM198&lt;&gt;"",ISNUMBER(申込書!$AC$22)=TRUE,申込書!$C$75&lt;&gt;"▼プルダウンより選択してください",申込書!$C$75&lt;&gt;""),申込書!$AC$22,""),"-"))</f>
        <v/>
      </c>
      <c r="HO198" s="369"/>
      <c r="HP198" s="369"/>
      <c r="HQ198" s="370" t="str">
        <f>IF(AND(申込書!$C$75&lt;&gt;"▼プルダウンより選択してください",申込書!$C$75&lt;&gt;"",$G198&lt;&gt;"",申込書!$V$75="特定学年のみ"),"申し込みする","")</f>
        <v/>
      </c>
      <c r="HR198" s="371"/>
      <c r="HS198" s="371"/>
      <c r="HT198" s="374" t="str">
        <f>IF(AND(申込書!$C$76&lt;&gt;"▼プルダウンより選択してください",申込書!$C$76&lt;&gt;"",申込書!$K$22&lt;&gt;"YYYY/MM/DD",$G198&lt;&gt;""),申込書!$K$22,"")</f>
        <v/>
      </c>
      <c r="HU198" s="369" t="str">
        <f>IF(HT198="","",IF(INDEX('コンテンツ＆備考マスタ'!$H:$J,MATCH(学校情報!HT$3,'コンテンツ＆備考マスタ'!$H:$H,0),3)="●",IF(AND(HT198&lt;&gt;"",ISNUMBER(申込書!$AC$22)=TRUE,申込書!$C$76&lt;&gt;"▼プルダウンより選択してください",申込書!$C$76&lt;&gt;""),申込書!$AC$22,""),"-"))</f>
        <v/>
      </c>
      <c r="HV198" s="369"/>
      <c r="HW198" s="369"/>
      <c r="HX198" s="370" t="str">
        <f>IF(AND(申込書!$C$76&lt;&gt;"▼プルダウンより選択してください",申込書!$C$76&lt;&gt;"",$G198&lt;&gt;"",申込書!$V$76="特定学年のみ"),"申し込みする","")</f>
        <v/>
      </c>
      <c r="HY198" s="371"/>
      <c r="HZ198" s="372"/>
      <c r="IA198" s="69"/>
    </row>
    <row r="199" spans="2:235" ht="26.85" hidden="1" customHeight="1" outlineLevel="1">
      <c r="B199" s="365">
        <f t="shared" ref="B199:B262" si="9">ROW()-5</f>
        <v>194</v>
      </c>
      <c r="C199" s="55"/>
      <c r="D199" s="56"/>
      <c r="E199" s="154"/>
      <c r="F199" s="57"/>
      <c r="G199" s="58"/>
      <c r="H199" s="59"/>
      <c r="I199" s="60"/>
      <c r="J199" s="61"/>
      <c r="K199" s="366" t="str">
        <f t="shared" ref="K199:K262" si="10">IF(AND(OR($C199="既存環境あり",$C199="既存環境あり（住所変更）"),$G199&lt;&gt;""),"現設定を継続する",IF(AND($C199="既存環境なし",$G199&lt;&gt;""),"選択してください",""))</f>
        <v/>
      </c>
      <c r="L199" s="62"/>
      <c r="M199" s="322"/>
      <c r="N199" s="63"/>
      <c r="O199" s="64"/>
      <c r="P199" s="367" t="str">
        <f t="shared" ref="P199:P262" si="11">IF(AND(OR($C199="既存環境あり",$C199="既存環境あり（住所変更）"),$G199&lt;&gt;""),"現設定を継続する",IF(AND($C199="既存環境なし",$G199&lt;&gt;""),"選択してください",""))</f>
        <v/>
      </c>
      <c r="Q199" s="65"/>
      <c r="R199" s="66"/>
      <c r="S199" s="67"/>
      <c r="T199" s="68"/>
      <c r="U199" s="68"/>
      <c r="V199" s="68"/>
      <c r="W199" s="66"/>
      <c r="X199" s="281"/>
      <c r="Y199" s="368" t="str">
        <f>IF(AND(申込書!$C$47&lt;&gt;"▼プルダウンより選択してください",申込書!$C$47&lt;&gt;"",申込書!$K$22&lt;&gt;"YYYY/MM/DD",$G199&lt;&gt;""),申込書!$K$22,"")</f>
        <v/>
      </c>
      <c r="Z199" s="369" t="str">
        <f>IF(Y199="","",IF(INDEX('コンテンツ＆備考マスタ'!$H:$J,MATCH(学校情報!Y$3,'コンテンツ＆備考マスタ'!$H:$H,0),3)="●",IF(AND(Y199&lt;&gt;"",ISNUMBER(申込書!$AC$22)=TRUE,申込書!$C$47&lt;&gt;"▼プルダウンより選択してください",申込書!$C$47&lt;&gt;""),申込書!$AC$22,""),"-"))</f>
        <v/>
      </c>
      <c r="AA199" s="369"/>
      <c r="AB199" s="369"/>
      <c r="AC199" s="370" t="str">
        <f>IF(AND(申込書!$C$47&lt;&gt;"▼プルダウンより選択してください",申込書!$C$47&lt;&gt;"",$G199&lt;&gt;"",申込書!$V$47="特定学年のみ"),"申し込みする","")</f>
        <v/>
      </c>
      <c r="AD199" s="371"/>
      <c r="AE199" s="372"/>
      <c r="AF199" s="373" t="str">
        <f>IF(AND(申込書!$C$48&lt;&gt;"▼プルダウンより選択してください",申込書!$C$48&lt;&gt;"",申込書!$K$22&lt;&gt;"YYYY/MM/DD",$G199&lt;&gt;""),申込書!$K$22,"")</f>
        <v/>
      </c>
      <c r="AG199" s="369" t="str">
        <f>IF(AF199="","",IF(INDEX('コンテンツ＆備考マスタ'!$H:$J,MATCH(学校情報!AF$3,'コンテンツ＆備考マスタ'!$H:$H,0),3)="●",IF(AND(AF199&lt;&gt;"",ISNUMBER(申込書!$AC$22)=TRUE,申込書!$C$48&lt;&gt;"▼プルダウンより選択してください",申込書!$C$48&lt;&gt;""),申込書!$AC$22,""),"-"))</f>
        <v/>
      </c>
      <c r="AH199" s="369"/>
      <c r="AI199" s="369"/>
      <c r="AJ199" s="370" t="str">
        <f>IF(AND(申込書!$C$48&lt;&gt;"▼プルダウンより選択してください",申込書!$C$48&lt;&gt;"",$G199&lt;&gt;"",申込書!$V$48="特定学年のみ"),"申し込みする","")</f>
        <v/>
      </c>
      <c r="AK199" s="371"/>
      <c r="AL199" s="372"/>
      <c r="AM199" s="373" t="str">
        <f>IF(AND(申込書!$C$49&lt;&gt;"▼プルダウンより選択してください",申込書!$C$49&lt;&gt;"",申込書!$K$22&lt;&gt;"YYYY/MM/DD",$G199&lt;&gt;""),申込書!$K$22,"")</f>
        <v/>
      </c>
      <c r="AN199" s="369" t="str">
        <f>IF(AM199="","",IF(INDEX('コンテンツ＆備考マスタ'!$H:$J,MATCH(学校情報!AM$3,'コンテンツ＆備考マスタ'!$H:$H,0),3)="●",IF(AND(AM199&lt;&gt;"",ISNUMBER(申込書!$AC$22)=TRUE,申込書!$C$49&lt;&gt;"▼プルダウンより選択してください",申込書!$C$49&lt;&gt;""),申込書!$AC$22,""),"-"))</f>
        <v/>
      </c>
      <c r="AO199" s="369"/>
      <c r="AP199" s="369"/>
      <c r="AQ199" s="370" t="str">
        <f>IF(AND(申込書!$C$49&lt;&gt;"▼プルダウンより選択してください",申込書!$C$49&lt;&gt;"",$G199&lt;&gt;"",申込書!$V$49="特定学年のみ"),"申し込みする","")</f>
        <v/>
      </c>
      <c r="AR199" s="371"/>
      <c r="AS199" s="372"/>
      <c r="AT199" s="373" t="str">
        <f>IF(AND(申込書!$C$50&lt;&gt;"▼プルダウンより選択してください",申込書!$C$50&lt;&gt;"",申込書!$K$22&lt;&gt;"YYYY/MM/DD",$G199&lt;&gt;""),申込書!$K$22,"")</f>
        <v/>
      </c>
      <c r="AU199" s="369" t="str">
        <f>IF(AT199="","",IF(INDEX('コンテンツ＆備考マスタ'!$H:$J,MATCH(学校情報!AT$3,'コンテンツ＆備考マスタ'!$H:$H,0),3)="●",IF(AND(AT199&lt;&gt;"",ISNUMBER(申込書!$AC$22)=TRUE,申込書!$C$50&lt;&gt;"▼プルダウンより選択してください",申込書!$C$50&lt;&gt;""),申込書!$AC$22,""),"-"))</f>
        <v/>
      </c>
      <c r="AV199" s="369"/>
      <c r="AW199" s="369"/>
      <c r="AX199" s="370" t="str">
        <f>IF(AND(申込書!$C$50&lt;&gt;"▼プルダウンより選択してください",申込書!$C$50&lt;&gt;"",$G199&lt;&gt;"",申込書!$V$50="特定学年のみ"),"申し込みする","")</f>
        <v/>
      </c>
      <c r="AY199" s="371"/>
      <c r="AZ199" s="372"/>
      <c r="BA199" s="373" t="str">
        <f>IF(AND(申込書!$C$51&lt;&gt;"▼プルダウンより選択してください",申込書!$C$51&lt;&gt;"",申込書!$K$22&lt;&gt;"YYYY/MM/DD",$G199&lt;&gt;""),申込書!$K$22,"")</f>
        <v/>
      </c>
      <c r="BB199" s="369" t="str">
        <f>IF(BA199="","",IF(INDEX('コンテンツ＆備考マスタ'!$H:$J,MATCH(学校情報!BA$3,'コンテンツ＆備考マスタ'!$H:$H,0),3)="●",IF(AND(BA199&lt;&gt;"",ISNUMBER(申込書!$AC$22)=TRUE,申込書!$C$51&lt;&gt;"▼プルダウンより選択してください",申込書!$C$51&lt;&gt;""),申込書!$AC$22,""),"-"))</f>
        <v/>
      </c>
      <c r="BC199" s="369"/>
      <c r="BD199" s="369"/>
      <c r="BE199" s="370" t="str">
        <f>IF(AND(申込書!$C$51&lt;&gt;"▼プルダウンより選択してください",申込書!$C$51&lt;&gt;"",$G199&lt;&gt;"",申込書!$V$51="特定学年のみ"),"申し込みする","")</f>
        <v/>
      </c>
      <c r="BF199" s="371"/>
      <c r="BG199" s="372"/>
      <c r="BH199" s="373" t="str">
        <f>IF(AND(申込書!$C$52&lt;&gt;"▼プルダウンより選択してください",申込書!$C$52&lt;&gt;"",申込書!$K$22&lt;&gt;"YYYY/MM/DD",$G199&lt;&gt;""),申込書!$K$22,"")</f>
        <v/>
      </c>
      <c r="BI199" s="369" t="str">
        <f>IF(BH199="","",IF(INDEX('コンテンツ＆備考マスタ'!$H:$J,MATCH(学校情報!BH$3,'コンテンツ＆備考マスタ'!$H:$H,0),3)="●",IF(AND(BH199&lt;&gt;"",ISNUMBER(申込書!$AC$22)=TRUE,申込書!$C$52&lt;&gt;"▼プルダウンより選択してください",申込書!$C$52&lt;&gt;""),申込書!$AC$22,""),"-"))</f>
        <v/>
      </c>
      <c r="BJ199" s="369"/>
      <c r="BK199" s="369"/>
      <c r="BL199" s="370" t="str">
        <f>IF(AND(申込書!$C$52&lt;&gt;"▼プルダウンより選択してください",申込書!$C$52&lt;&gt;"",$G199&lt;&gt;"",申込書!$V$52="特定学年のみ"),"申し込みする","")</f>
        <v/>
      </c>
      <c r="BM199" s="371"/>
      <c r="BN199" s="372"/>
      <c r="BO199" s="373" t="str">
        <f>IF(AND(申込書!$C$53&lt;&gt;"▼プルダウンより選択してください",申込書!$C$53&lt;&gt;"",申込書!$K$22&lt;&gt;"YYYY/MM/DD",$G199&lt;&gt;""),申込書!$K$22,"")</f>
        <v/>
      </c>
      <c r="BP199" s="369" t="str">
        <f>IF(BO199="","",IF(INDEX('コンテンツ＆備考マスタ'!$H:$J,MATCH(学校情報!BO$3,'コンテンツ＆備考マスタ'!$H:$H,0),3)="●",IF(AND(BO199&lt;&gt;"",ISNUMBER(申込書!$AC$22)=TRUE,申込書!$C$53&lt;&gt;"▼プルダウンより選択してください",申込書!$C$53&lt;&gt;""),申込書!$AC$22,""),"-"))</f>
        <v/>
      </c>
      <c r="BQ199" s="369"/>
      <c r="BR199" s="369"/>
      <c r="BS199" s="370" t="str">
        <f>IF(AND(申込書!$C$53&lt;&gt;"▼プルダウンより選択してください",申込書!$C$53&lt;&gt;"",$G199&lt;&gt;"",申込書!$V$53="特定学年のみ"),"申し込みする","")</f>
        <v/>
      </c>
      <c r="BT199" s="371"/>
      <c r="BU199" s="372"/>
      <c r="BV199" s="373" t="str">
        <f>IF(AND(申込書!$C$54&lt;&gt;"▼プルダウンより選択してください",申込書!$C$54&lt;&gt;"",申込書!$K$22&lt;&gt;"YYYY/MM/DD",$G199&lt;&gt;""),申込書!$K$22,"")</f>
        <v/>
      </c>
      <c r="BW199" s="369" t="str">
        <f>IF(BV199="","",IF(INDEX('コンテンツ＆備考マスタ'!$H:$J,MATCH(学校情報!BV$3,'コンテンツ＆備考マスタ'!$H:$H,0),3)="●",IF(AND(BV199&lt;&gt;"",ISNUMBER(申込書!$AC$22)=TRUE,申込書!$C$54&lt;&gt;"▼プルダウンより選択してください",申込書!$C$54&lt;&gt;""),申込書!$AC$22,""),"-"))</f>
        <v/>
      </c>
      <c r="BX199" s="369"/>
      <c r="BY199" s="369"/>
      <c r="BZ199" s="370" t="str">
        <f>IF(AND(申込書!$C$54&lt;&gt;"▼プルダウンより選択してください",申込書!$C$54&lt;&gt;"",$G199&lt;&gt;"",申込書!$V$54="特定学年のみ"),"申し込みする","")</f>
        <v/>
      </c>
      <c r="CA199" s="371"/>
      <c r="CB199" s="372"/>
      <c r="CC199" s="373" t="str">
        <f>IF(AND(申込書!$C$55&lt;&gt;"▼プルダウンより選択してください",申込書!$C$55&lt;&gt;"",申込書!$K$22&lt;&gt;"YYYY/MM/DD",$G199&lt;&gt;""),申込書!$K$22,"")</f>
        <v/>
      </c>
      <c r="CD199" s="369" t="str">
        <f>IF(CC199="","",IF(INDEX('コンテンツ＆備考マスタ'!$H:$J,MATCH(学校情報!CC$3,'コンテンツ＆備考マスタ'!$H:$H,0),3)="●",IF(AND(CC199&lt;&gt;"",ISNUMBER(申込書!$AC$22)=TRUE,申込書!$C$55&lt;&gt;"▼プルダウンより選択してください",申込書!$C$55&lt;&gt;""),申込書!$AC$22,""),"-"))</f>
        <v/>
      </c>
      <c r="CE199" s="369"/>
      <c r="CF199" s="369"/>
      <c r="CG199" s="370" t="str">
        <f>IF(AND(申込書!$C$55&lt;&gt;"▼プルダウンより選択してください",申込書!$C$55&lt;&gt;"",$G199&lt;&gt;"",申込書!$V$55="特定学年のみ"),"申し込みする","")</f>
        <v/>
      </c>
      <c r="CH199" s="371"/>
      <c r="CI199" s="372"/>
      <c r="CJ199" s="373" t="str">
        <f>IF(AND(申込書!$C$56&lt;&gt;"▼プルダウンより選択してください",申込書!$C$56&lt;&gt;"",申込書!$K$22&lt;&gt;"YYYY/MM/DD",$G199&lt;&gt;""),申込書!$K$22,"")</f>
        <v/>
      </c>
      <c r="CK199" s="369" t="str">
        <f>IF(CJ199="","",IF(INDEX('コンテンツ＆備考マスタ'!$H:$J,MATCH(学校情報!CJ$3,'コンテンツ＆備考マスタ'!$H:$H,0),3)="●",IF(AND(CJ199&lt;&gt;"",ISNUMBER(申込書!$AC$22)=TRUE,申込書!$C$56&lt;&gt;"▼プルダウンより選択してください",申込書!$C$56&lt;&gt;""),申込書!$AC$22,""),"-"))</f>
        <v/>
      </c>
      <c r="CL199" s="369"/>
      <c r="CM199" s="369"/>
      <c r="CN199" s="370" t="str">
        <f>IF(AND(申込書!$C$56&lt;&gt;"▼プルダウンより選択してください",申込書!$C$56&lt;&gt;"",$G199&lt;&gt;"",申込書!$V$56="特定学年のみ"),"申し込みする","")</f>
        <v/>
      </c>
      <c r="CO199" s="371"/>
      <c r="CP199" s="372"/>
      <c r="CQ199" s="373" t="str">
        <f>IF(AND(申込書!$C$57&lt;&gt;"▼プルダウンより選択してください",申込書!$C$57&lt;&gt;"",申込書!$K$22&lt;&gt;"YYYY/MM/DD",$G199&lt;&gt;""),申込書!$K$22,"")</f>
        <v/>
      </c>
      <c r="CR199" s="369" t="str">
        <f>IF(CQ199="","",IF(INDEX('コンテンツ＆備考マスタ'!$H:$J,MATCH(学校情報!CQ$3,'コンテンツ＆備考マスタ'!$H:$H,0),3)="●",IF(AND(CQ199&lt;&gt;"",ISNUMBER(申込書!$AC$22)=TRUE,申込書!$C$57&lt;&gt;"▼プルダウンより選択してください",申込書!$C$57&lt;&gt;""),申込書!$AC$22,""),"-"))</f>
        <v/>
      </c>
      <c r="CS199" s="369"/>
      <c r="CT199" s="369"/>
      <c r="CU199" s="369" t="str">
        <f>IF(AND(申込書!$C$57&lt;&gt;"▼プルダウンより選択してください",申込書!$C$57&lt;&gt;"",$G199&lt;&gt;"",申込書!$V$57="特定学年のみ"),"申し込みする","")</f>
        <v/>
      </c>
      <c r="CV199" s="371"/>
      <c r="CW199" s="372"/>
      <c r="CX199" s="373" t="str">
        <f>IF(AND(申込書!$C$58&lt;&gt;"▼プルダウンより選択してください",申込書!$C$58&lt;&gt;"",申込書!$K$22&lt;&gt;"YYYY/MM/DD",$G199&lt;&gt;""),申込書!$K$22,"")</f>
        <v/>
      </c>
      <c r="CY199" s="369" t="str">
        <f>IF(CX199="","",IF(INDEX('コンテンツ＆備考マスタ'!$H:$J,MATCH(学校情報!CX$3,'コンテンツ＆備考マスタ'!$H:$H,0),3)="●",IF(AND(CX199&lt;&gt;"",ISNUMBER(申込書!$AC$22)=TRUE,申込書!$C$58&lt;&gt;"▼プルダウンより選択してください",申込書!$C$58&lt;&gt;""),申込書!$AC$22,""),"-"))</f>
        <v/>
      </c>
      <c r="CZ199" s="369"/>
      <c r="DA199" s="369"/>
      <c r="DB199" s="369" t="str">
        <f>IF(AND(申込書!$C$58&lt;&gt;"▼プルダウンより選択してください",申込書!$C$58&lt;&gt;"",$G199&lt;&gt;"",申込書!$V$58="特定学年のみ"),"申し込みする","")</f>
        <v/>
      </c>
      <c r="DC199" s="371"/>
      <c r="DD199" s="372"/>
      <c r="DE199" s="373" t="str">
        <f>IF(AND(申込書!$C$59&lt;&gt;"▼プルダウンより選択してください",申込書!$C$59&lt;&gt;"",申込書!$K$22&lt;&gt;"YYYY/MM/DD",$G199&lt;&gt;""),申込書!$K$22,"")</f>
        <v/>
      </c>
      <c r="DF199" s="369" t="str">
        <f>IF(DE199="","",IF(INDEX('コンテンツ＆備考マスタ'!$H:$J,MATCH(学校情報!DE$3,'コンテンツ＆備考マスタ'!$H:$H,0),3)="●",IF(AND(DE199&lt;&gt;"",ISNUMBER(申込書!$AC$22)=TRUE,申込書!$C$59&lt;&gt;"▼プルダウンより選択してください",申込書!$C$59&lt;&gt;""),申込書!$AC$22,""),"-"))</f>
        <v/>
      </c>
      <c r="DG199" s="369"/>
      <c r="DH199" s="369"/>
      <c r="DI199" s="369" t="str">
        <f>IF(AND(申込書!$C$59&lt;&gt;"▼プルダウンより選択してください",申込書!$C$59&lt;&gt;"",$G199&lt;&gt;"",申込書!$V$59="特定学年のみ"),"申し込みする","")</f>
        <v/>
      </c>
      <c r="DJ199" s="371"/>
      <c r="DK199" s="372"/>
      <c r="DL199" s="373" t="str">
        <f>IF(AND(申込書!$C$60&lt;&gt;"▼プルダウンより選択してください",申込書!$C$60&lt;&gt;"",申込書!$K$22&lt;&gt;"YYYY/MM/DD",$G199&lt;&gt;""),申込書!$K$22,"")</f>
        <v/>
      </c>
      <c r="DM199" s="369" t="str">
        <f>IF(DL199="","",IF(INDEX('コンテンツ＆備考マスタ'!$H:$J,MATCH(学校情報!DL$3,'コンテンツ＆備考マスタ'!$H:$H,0),3)="●",IF(AND(DL199&lt;&gt;"",ISNUMBER(申込書!$AC$22)=TRUE,申込書!$C$60&lt;&gt;"▼プルダウンより選択してください",申込書!$C$60&lt;&gt;""),申込書!$AC$22,""),"-"))</f>
        <v/>
      </c>
      <c r="DN199" s="369"/>
      <c r="DO199" s="369"/>
      <c r="DP199" s="369" t="str">
        <f>IF(AND(申込書!$C$60&lt;&gt;"▼プルダウンより選択してください",申込書!$C$60&lt;&gt;"",$G199&lt;&gt;"",申込書!$V$60="特定学年のみ"),"申し込みする","")</f>
        <v/>
      </c>
      <c r="DQ199" s="371"/>
      <c r="DR199" s="372"/>
      <c r="DS199" s="373" t="str">
        <f>IF(AND(申込書!$C$61&lt;&gt;"▼プルダウンより選択してください",申込書!$C$61&lt;&gt;"",申込書!$K$22&lt;&gt;"YYYY/MM/DD",$G199&lt;&gt;""),申込書!$K$22,"")</f>
        <v/>
      </c>
      <c r="DT199" s="369" t="str">
        <f>IF(DS199="","",IF(INDEX('コンテンツ＆備考マスタ'!$H:$J,MATCH(学校情報!DS$3,'コンテンツ＆備考マスタ'!$H:$H,0),3)="●",IF(AND(DS199&lt;&gt;"",ISNUMBER(申込書!$AC$22)=TRUE,申込書!$C$61&lt;&gt;"▼プルダウンより選択してください",申込書!$C$61&lt;&gt;""),申込書!$AC$22,""),"-"))</f>
        <v/>
      </c>
      <c r="DU199" s="369"/>
      <c r="DV199" s="369"/>
      <c r="DW199" s="369" t="str">
        <f>IF(AND(申込書!$C$61&lt;&gt;"▼プルダウンより選択してください",申込書!$C$61&lt;&gt;"",$G199&lt;&gt;"",申込書!$V$61="特定学年のみ"),"申し込みする","")</f>
        <v/>
      </c>
      <c r="DX199" s="371"/>
      <c r="DY199" s="372"/>
      <c r="DZ199" s="373" t="str">
        <f>IF(AND(申込書!$C$62&lt;&gt;"▼プルダウンより選択してください",申込書!$C$62&lt;&gt;"",申込書!$K$22&lt;&gt;"YYYY/MM/DD",$G199&lt;&gt;""),申込書!$K$22,"")</f>
        <v/>
      </c>
      <c r="EA199" s="369" t="str">
        <f>IF(DZ199="","",IF(INDEX('コンテンツ＆備考マスタ'!$H:$J,MATCH(学校情報!DZ$3,'コンテンツ＆備考マスタ'!$H:$H,0),3)="●",IF(AND(DZ199&lt;&gt;"",ISNUMBER(申込書!$AC$22)=TRUE,申込書!$C$62&lt;&gt;"▼プルダウンより選択してください",申込書!$C$62&lt;&gt;""),申込書!$AC$22,""),"-"))</f>
        <v/>
      </c>
      <c r="EB199" s="369"/>
      <c r="EC199" s="369"/>
      <c r="ED199" s="370" t="str">
        <f>IF(AND(申込書!$C$62&lt;&gt;"▼プルダウンより選択してください",申込書!$C$62&lt;&gt;"",$G199&lt;&gt;"",申込書!$V$62="特定学年のみ"),"申し込みする","")</f>
        <v/>
      </c>
      <c r="EE199" s="371"/>
      <c r="EF199" s="372"/>
      <c r="EG199" s="373" t="str">
        <f>IF(AND(申込書!$C$63&lt;&gt;"▼プルダウンより選択してください",申込書!$C$63&lt;&gt;"",申込書!$K$22&lt;&gt;"YYYY/MM/DD",$G199&lt;&gt;""),申込書!$K$22,"")</f>
        <v/>
      </c>
      <c r="EH199" s="369" t="str">
        <f>IF(EG199="","",IF(INDEX('コンテンツ＆備考マスタ'!$H:$J,MATCH(学校情報!EG$3,'コンテンツ＆備考マスタ'!$H:$H,0),3)="●",IF(AND(EG199&lt;&gt;"",ISNUMBER(申込書!$AC$22)=TRUE,申込書!$C$63&lt;&gt;"▼プルダウンより選択してください",申込書!$C$63&lt;&gt;""),申込書!$AC$22,""),"-"))</f>
        <v/>
      </c>
      <c r="EI199" s="369"/>
      <c r="EJ199" s="369"/>
      <c r="EK199" s="370" t="str">
        <f>IF(AND(申込書!$C$63&lt;&gt;"▼プルダウンより選択してください",申込書!$C$63&lt;&gt;"",$G199&lt;&gt;"",申込書!$V$63="特定学年のみ"),"申し込みする","")</f>
        <v/>
      </c>
      <c r="EL199" s="371"/>
      <c r="EM199" s="372"/>
      <c r="EN199" s="373" t="str">
        <f>IF(AND(申込書!$C$64&lt;&gt;"▼プルダウンより選択してください",申込書!$C$64&lt;&gt;"",申込書!$K$22&lt;&gt;"YYYY/MM/DD",$G199&lt;&gt;""),申込書!$K$22,"")</f>
        <v/>
      </c>
      <c r="EO199" s="369" t="str">
        <f>IF(EN199="","",IF(INDEX('コンテンツ＆備考マスタ'!$H:$J,MATCH(学校情報!EN$3,'コンテンツ＆備考マスタ'!$H:$H,0),3)="●",IF(AND(EN199&lt;&gt;"",ISNUMBER(申込書!$AC$22)=TRUE,申込書!$C$64&lt;&gt;"▼プルダウンより選択してください",申込書!$C$64&lt;&gt;""),申込書!$AC$22,""),"-"))</f>
        <v/>
      </c>
      <c r="EP199" s="369"/>
      <c r="EQ199" s="369"/>
      <c r="ER199" s="370" t="str">
        <f>IF(AND(申込書!$C$64&lt;&gt;"▼プルダウンより選択してください",申込書!$C$64&lt;&gt;"",$G199&lt;&gt;"",申込書!$V$64="特定学年のみ"),"申し込みする","")</f>
        <v/>
      </c>
      <c r="ES199" s="371"/>
      <c r="ET199" s="372"/>
      <c r="EU199" s="373" t="str">
        <f>IF(AND(申込書!$C$65&lt;&gt;"▼プルダウンより選択してください",申込書!$C$65&lt;&gt;"",申込書!$K$22&lt;&gt;"YYYY/MM/DD",$G199&lt;&gt;""),申込書!$K$22,"")</f>
        <v/>
      </c>
      <c r="EV199" s="369" t="str">
        <f>IF(EU199="","",IF(INDEX('コンテンツ＆備考マスタ'!$H:$J,MATCH(学校情報!EU$3,'コンテンツ＆備考マスタ'!$H:$H,0),3)="●",IF(AND(EU199&lt;&gt;"",ISNUMBER(申込書!$AC$22)=TRUE,申込書!$C$65&lt;&gt;"▼プルダウンより選択してください",申込書!$C$65&lt;&gt;""),申込書!$AC$22,""),"-"))</f>
        <v/>
      </c>
      <c r="EW199" s="369"/>
      <c r="EX199" s="369"/>
      <c r="EY199" s="370" t="str">
        <f>IF(AND(申込書!$C$65&lt;&gt;"▼プルダウンより選択してください",申込書!$C$65&lt;&gt;"",$G199&lt;&gt;"",申込書!$V$65="特定学年のみ"),"申し込みする","")</f>
        <v/>
      </c>
      <c r="EZ199" s="371"/>
      <c r="FA199" s="372"/>
      <c r="FB199" s="373" t="str">
        <f>IF(AND(申込書!$C$66&lt;&gt;"▼プルダウンより選択してください",申込書!$C$66&lt;&gt;"",申込書!$K$22&lt;&gt;"YYYY/MM/DD",$G199&lt;&gt;""),申込書!$K$22,"")</f>
        <v/>
      </c>
      <c r="FC199" s="369" t="str">
        <f>IF(FB199="","",IF(INDEX('コンテンツ＆備考マスタ'!$H:$J,MATCH(学校情報!FB$3,'コンテンツ＆備考マスタ'!$H:$H,0),3)="●",IF(AND(FB199&lt;&gt;"",ISNUMBER(申込書!$AC$22)=TRUE,申込書!$C$66&lt;&gt;"▼プルダウンより選択してください",申込書!$C$66&lt;&gt;""),申込書!$AC$22,""),"-"))</f>
        <v/>
      </c>
      <c r="FD199" s="369"/>
      <c r="FE199" s="369"/>
      <c r="FF199" s="370" t="str">
        <f>IF(AND(申込書!$C$66&lt;&gt;"▼プルダウンより選択してください",申込書!$C$66&lt;&gt;"",$G199&lt;&gt;"",申込書!$V$66="特定学年のみ"),"申し込みする","")</f>
        <v/>
      </c>
      <c r="FG199" s="371"/>
      <c r="FH199" s="372"/>
      <c r="FI199" s="373" t="str">
        <f>IF(AND(申込書!$C$67&lt;&gt;"▼プルダウンより選択してください",申込書!$C$67&lt;&gt;"",申込書!$K$22&lt;&gt;"YYYY/MM/DD",$G199&lt;&gt;""),申込書!$K$22,"")</f>
        <v/>
      </c>
      <c r="FJ199" s="369" t="str">
        <f>IF(FI199="","",IF(INDEX('コンテンツ＆備考マスタ'!$H:$J,MATCH(学校情報!FI$3,'コンテンツ＆備考マスタ'!$H:$H,0),3)="●",IF(AND(FI199&lt;&gt;"",ISNUMBER(申込書!$AC$22)=TRUE,申込書!$C$67&lt;&gt;"▼プルダウンより選択してください",申込書!$C$67&lt;&gt;""),申込書!$AC$22,""),"-"))</f>
        <v/>
      </c>
      <c r="FK199" s="369"/>
      <c r="FL199" s="369"/>
      <c r="FM199" s="370" t="str">
        <f>IF(AND(申込書!$C$67&lt;&gt;"▼プルダウンより選択してください",申込書!$C$67&lt;&gt;"",$G199&lt;&gt;"",申込書!$V$67="特定学年のみ"),"申し込みする","")</f>
        <v/>
      </c>
      <c r="FN199" s="371"/>
      <c r="FO199" s="372"/>
      <c r="FP199" s="373" t="str">
        <f>IF(AND(申込書!$C$68&lt;&gt;"▼プルダウンより選択してください",申込書!$C$68&lt;&gt;"",申込書!$K$22&lt;&gt;"YYYY/MM/DD",$G199&lt;&gt;""),申込書!$K$22,"")</f>
        <v/>
      </c>
      <c r="FQ199" s="369" t="str">
        <f>IF(FP199="","",IF(INDEX('コンテンツ＆備考マスタ'!$H:$J,MATCH(学校情報!FP$3,'コンテンツ＆備考マスタ'!$H:$H,0),3)="●",IF(AND(FP199&lt;&gt;"",ISNUMBER(申込書!$AC$22)=TRUE,申込書!$C$68&lt;&gt;"▼プルダウンより選択してください",申込書!$C$68&lt;&gt;""),申込書!$AC$22,""),"-"))</f>
        <v/>
      </c>
      <c r="FR199" s="369"/>
      <c r="FS199" s="369"/>
      <c r="FT199" s="370" t="str">
        <f>IF(AND(申込書!$C$68&lt;&gt;"▼プルダウンより選択してください",申込書!$C$68&lt;&gt;"",$G199&lt;&gt;"",申込書!$V$68="特定学年のみ"),"申し込みする","")</f>
        <v/>
      </c>
      <c r="FU199" s="371"/>
      <c r="FV199" s="372"/>
      <c r="FW199" s="373" t="str">
        <f>IF(AND(申込書!$C$69&lt;&gt;"▼プルダウンより選択してください",申込書!$C$69&lt;&gt;"",申込書!$K$22&lt;&gt;"YYYY/MM/DD",$G199&lt;&gt;""),申込書!$K$22,"")</f>
        <v/>
      </c>
      <c r="FX199" s="369" t="str">
        <f>IF(FW199="","",IF(INDEX('コンテンツ＆備考マスタ'!$H:$J,MATCH(学校情報!FW$3,'コンテンツ＆備考マスタ'!$H:$H,0),3)="●",IF(AND(FW199&lt;&gt;"",ISNUMBER(申込書!$AC$22)=TRUE,申込書!$C$69&lt;&gt;"▼プルダウンより選択してください",申込書!$C$69&lt;&gt;""),申込書!$AC$22,""),"-"))</f>
        <v/>
      </c>
      <c r="FY199" s="369"/>
      <c r="FZ199" s="369"/>
      <c r="GA199" s="370" t="str">
        <f>IF(AND(申込書!$C$69&lt;&gt;"▼プルダウンより選択してください",申込書!$C$69&lt;&gt;"",$G199&lt;&gt;"",申込書!$V$69="特定学年のみ"),"申し込みする","")</f>
        <v/>
      </c>
      <c r="GB199" s="371"/>
      <c r="GC199" s="372"/>
      <c r="GD199" s="373" t="str">
        <f>IF(AND(申込書!$C$70&lt;&gt;"▼プルダウンより選択してください",申込書!$C$70&lt;&gt;"",申込書!$K$22&lt;&gt;"YYYY/MM/DD",$G199&lt;&gt;""),申込書!$K$22,"")</f>
        <v/>
      </c>
      <c r="GE199" s="369" t="str">
        <f>IF(GD199="","",IF(INDEX('コンテンツ＆備考マスタ'!$H:$J,MATCH(学校情報!GD$3,'コンテンツ＆備考マスタ'!$H:$H,0),3)="●",IF(AND(GD199&lt;&gt;"",ISNUMBER(申込書!$AC$22)=TRUE,申込書!$C$70&lt;&gt;"▼プルダウンより選択してください",申込書!$C$70&lt;&gt;""),申込書!$AC$22,""),"-"))</f>
        <v/>
      </c>
      <c r="GF199" s="369"/>
      <c r="GG199" s="369"/>
      <c r="GH199" s="370" t="str">
        <f>IF(AND(申込書!$C$70&lt;&gt;"▼プルダウンより選択してください",申込書!$C$70&lt;&gt;"",$G199&lt;&gt;"",申込書!$V$70="特定学年のみ"),"申し込みする","")</f>
        <v/>
      </c>
      <c r="GI199" s="371"/>
      <c r="GJ199" s="372"/>
      <c r="GK199" s="373" t="str">
        <f>IF(AND(申込書!$C$71&lt;&gt;"▼プルダウンより選択してください",申込書!$C$71&lt;&gt;"",申込書!$K$22&lt;&gt;"YYYY/MM/DD",$G199&lt;&gt;""),申込書!$K$22,"")</f>
        <v/>
      </c>
      <c r="GL199" s="369" t="str">
        <f>IF(GK199="","",IF(INDEX('コンテンツ＆備考マスタ'!$H:$J,MATCH(学校情報!GK$3,'コンテンツ＆備考マスタ'!$H:$H,0),3)="●",IF(AND(GK199&lt;&gt;"",ISNUMBER(申込書!$AC$22)=TRUE,申込書!$C$71&lt;&gt;"▼プルダウンより選択してください",申込書!$C$71&lt;&gt;""),申込書!$AC$22,""),"-"))</f>
        <v/>
      </c>
      <c r="GM199" s="369"/>
      <c r="GN199" s="369"/>
      <c r="GO199" s="370" t="str">
        <f>IF(AND(申込書!$C$71&lt;&gt;"▼プルダウンより選択してください",申込書!$C$71&lt;&gt;"",$G199&lt;&gt;"",申込書!$V$71="特定学年のみ"),"申し込みする","")</f>
        <v/>
      </c>
      <c r="GP199" s="371"/>
      <c r="GQ199" s="372"/>
      <c r="GR199" s="373" t="str">
        <f>IF(AND(申込書!$C$72&lt;&gt;"▼プルダウンより選択してください",申込書!$C$72&lt;&gt;"",申込書!$K$22&lt;&gt;"YYYY/MM/DD",$G199&lt;&gt;""),申込書!$K$22,"")</f>
        <v/>
      </c>
      <c r="GS199" s="369" t="str">
        <f>IF(GR199="","",IF(INDEX('コンテンツ＆備考マスタ'!$H:$J,MATCH(学校情報!GR$3,'コンテンツ＆備考マスタ'!$H:$H,0),3)="●",IF(AND(GR199&lt;&gt;"",ISNUMBER(申込書!$AC$22)=TRUE,申込書!$C$72&lt;&gt;"▼プルダウンより選択してください",申込書!$C$72&lt;&gt;""),申込書!$AC$22,""),"-"))</f>
        <v/>
      </c>
      <c r="GT199" s="369"/>
      <c r="GU199" s="369"/>
      <c r="GV199" s="370" t="str">
        <f>IF(AND(申込書!$C$72&lt;&gt;"▼プルダウンより選択してください",申込書!$C$72&lt;&gt;"",$G199&lt;&gt;"",申込書!$V$72="特定学年のみ"),"申し込みする","")</f>
        <v/>
      </c>
      <c r="GW199" s="371"/>
      <c r="GX199" s="372"/>
      <c r="GY199" s="373" t="str">
        <f>IF(AND(申込書!$C$73&lt;&gt;"▼プルダウンより選択してください",申込書!$C$73&lt;&gt;"",申込書!$K$22&lt;&gt;"YYYY/MM/DD",$G199&lt;&gt;""),申込書!$K$22,"")</f>
        <v/>
      </c>
      <c r="GZ199" s="369" t="str">
        <f>IF(GY199="","",IF(INDEX('コンテンツ＆備考マスタ'!$H:$J,MATCH(学校情報!GY$3,'コンテンツ＆備考マスタ'!$H:$H,0),3)="●",IF(AND(GY199&lt;&gt;"",ISNUMBER(申込書!$AC$22)=TRUE,申込書!$C$73&lt;&gt;"▼プルダウンより選択してください",申込書!$C$73&lt;&gt;""),申込書!$AC$22,""),"-"))</f>
        <v/>
      </c>
      <c r="HA199" s="369"/>
      <c r="HB199" s="369"/>
      <c r="HC199" s="370" t="str">
        <f>IF(AND(申込書!$C$73&lt;&gt;"▼プルダウンより選択してください",申込書!$C$73&lt;&gt;"",$G199&lt;&gt;"",申込書!$V$73="特定学年のみ"),"申し込みする","")</f>
        <v/>
      </c>
      <c r="HD199" s="371"/>
      <c r="HE199" s="372"/>
      <c r="HF199" s="373" t="str">
        <f>IF(AND(申込書!$C$74&lt;&gt;"▼プルダウンより選択してください",申込書!$C$74&lt;&gt;"",申込書!$K$22&lt;&gt;"YYYY/MM/DD",$G199&lt;&gt;""),申込書!$K$22,"")</f>
        <v/>
      </c>
      <c r="HG199" s="369" t="str">
        <f>IF(HF199="","",IF(INDEX('コンテンツ＆備考マスタ'!$H:$J,MATCH(学校情報!HF$3,'コンテンツ＆備考マスタ'!$H:$H,0),3)="●",IF(AND(HF199&lt;&gt;"",ISNUMBER(申込書!$AC$22)=TRUE,申込書!$C$74&lt;&gt;"▼プルダウンより選択してください",申込書!$C$74&lt;&gt;""),申込書!$AC$22,""),"-"))</f>
        <v/>
      </c>
      <c r="HH199" s="369"/>
      <c r="HI199" s="369"/>
      <c r="HJ199" s="370" t="str">
        <f>IF(AND(申込書!$C$74&lt;&gt;"▼プルダウンより選択してください",申込書!$C$74&lt;&gt;"",$G199&lt;&gt;"",申込書!$V$74="特定学年のみ"),"申し込みする","")</f>
        <v/>
      </c>
      <c r="HK199" s="371"/>
      <c r="HL199" s="372"/>
      <c r="HM199" s="373" t="str">
        <f>IF(AND(申込書!$C$75&lt;&gt;"▼プルダウンより選択してください",申込書!$C$75&lt;&gt;"",申込書!$K$22&lt;&gt;"YYYY/MM/DD",$G199&lt;&gt;""),申込書!$K$22,"")</f>
        <v/>
      </c>
      <c r="HN199" s="369" t="str">
        <f>IF(HM199="","",IF(INDEX('コンテンツ＆備考マスタ'!$H:$J,MATCH(学校情報!HM$3,'コンテンツ＆備考マスタ'!$H:$H,0),3)="●",IF(AND(HM199&lt;&gt;"",ISNUMBER(申込書!$AC$22)=TRUE,申込書!$C$75&lt;&gt;"▼プルダウンより選択してください",申込書!$C$75&lt;&gt;""),申込書!$AC$22,""),"-"))</f>
        <v/>
      </c>
      <c r="HO199" s="369"/>
      <c r="HP199" s="369"/>
      <c r="HQ199" s="370" t="str">
        <f>IF(AND(申込書!$C$75&lt;&gt;"▼プルダウンより選択してください",申込書!$C$75&lt;&gt;"",$G199&lt;&gt;"",申込書!$V$75="特定学年のみ"),"申し込みする","")</f>
        <v/>
      </c>
      <c r="HR199" s="371"/>
      <c r="HS199" s="371"/>
      <c r="HT199" s="374" t="str">
        <f>IF(AND(申込書!$C$76&lt;&gt;"▼プルダウンより選択してください",申込書!$C$76&lt;&gt;"",申込書!$K$22&lt;&gt;"YYYY/MM/DD",$G199&lt;&gt;""),申込書!$K$22,"")</f>
        <v/>
      </c>
      <c r="HU199" s="369" t="str">
        <f>IF(HT199="","",IF(INDEX('コンテンツ＆備考マスタ'!$H:$J,MATCH(学校情報!HT$3,'コンテンツ＆備考マスタ'!$H:$H,0),3)="●",IF(AND(HT199&lt;&gt;"",ISNUMBER(申込書!$AC$22)=TRUE,申込書!$C$76&lt;&gt;"▼プルダウンより選択してください",申込書!$C$76&lt;&gt;""),申込書!$AC$22,""),"-"))</f>
        <v/>
      </c>
      <c r="HV199" s="369"/>
      <c r="HW199" s="369"/>
      <c r="HX199" s="370" t="str">
        <f>IF(AND(申込書!$C$76&lt;&gt;"▼プルダウンより選択してください",申込書!$C$76&lt;&gt;"",$G199&lt;&gt;"",申込書!$V$76="特定学年のみ"),"申し込みする","")</f>
        <v/>
      </c>
      <c r="HY199" s="371"/>
      <c r="HZ199" s="372"/>
      <c r="IA199" s="69"/>
    </row>
    <row r="200" spans="2:235" ht="26.85" hidden="1" customHeight="1" outlineLevel="1">
      <c r="B200" s="365">
        <f t="shared" si="9"/>
        <v>195</v>
      </c>
      <c r="C200" s="55"/>
      <c r="D200" s="56"/>
      <c r="E200" s="154"/>
      <c r="F200" s="57"/>
      <c r="G200" s="58"/>
      <c r="H200" s="59"/>
      <c r="I200" s="60"/>
      <c r="J200" s="61"/>
      <c r="K200" s="366" t="str">
        <f t="shared" si="10"/>
        <v/>
      </c>
      <c r="L200" s="62"/>
      <c r="M200" s="322"/>
      <c r="N200" s="63"/>
      <c r="O200" s="64"/>
      <c r="P200" s="367" t="str">
        <f t="shared" si="11"/>
        <v/>
      </c>
      <c r="Q200" s="65"/>
      <c r="R200" s="66"/>
      <c r="S200" s="67"/>
      <c r="T200" s="68"/>
      <c r="U200" s="68"/>
      <c r="V200" s="68"/>
      <c r="W200" s="66"/>
      <c r="X200" s="281"/>
      <c r="Y200" s="368" t="str">
        <f>IF(AND(申込書!$C$47&lt;&gt;"▼プルダウンより選択してください",申込書!$C$47&lt;&gt;"",申込書!$K$22&lt;&gt;"YYYY/MM/DD",$G200&lt;&gt;""),申込書!$K$22,"")</f>
        <v/>
      </c>
      <c r="Z200" s="369" t="str">
        <f>IF(Y200="","",IF(INDEX('コンテンツ＆備考マスタ'!$H:$J,MATCH(学校情報!Y$3,'コンテンツ＆備考マスタ'!$H:$H,0),3)="●",IF(AND(Y200&lt;&gt;"",ISNUMBER(申込書!$AC$22)=TRUE,申込書!$C$47&lt;&gt;"▼プルダウンより選択してください",申込書!$C$47&lt;&gt;""),申込書!$AC$22,""),"-"))</f>
        <v/>
      </c>
      <c r="AA200" s="369"/>
      <c r="AB200" s="369"/>
      <c r="AC200" s="370" t="str">
        <f>IF(AND(申込書!$C$47&lt;&gt;"▼プルダウンより選択してください",申込書!$C$47&lt;&gt;"",$G200&lt;&gt;"",申込書!$V$47="特定学年のみ"),"申し込みする","")</f>
        <v/>
      </c>
      <c r="AD200" s="371"/>
      <c r="AE200" s="372"/>
      <c r="AF200" s="373" t="str">
        <f>IF(AND(申込書!$C$48&lt;&gt;"▼プルダウンより選択してください",申込書!$C$48&lt;&gt;"",申込書!$K$22&lt;&gt;"YYYY/MM/DD",$G200&lt;&gt;""),申込書!$K$22,"")</f>
        <v/>
      </c>
      <c r="AG200" s="369" t="str">
        <f>IF(AF200="","",IF(INDEX('コンテンツ＆備考マスタ'!$H:$J,MATCH(学校情報!AF$3,'コンテンツ＆備考マスタ'!$H:$H,0),3)="●",IF(AND(AF200&lt;&gt;"",ISNUMBER(申込書!$AC$22)=TRUE,申込書!$C$48&lt;&gt;"▼プルダウンより選択してください",申込書!$C$48&lt;&gt;""),申込書!$AC$22,""),"-"))</f>
        <v/>
      </c>
      <c r="AH200" s="369"/>
      <c r="AI200" s="369"/>
      <c r="AJ200" s="370" t="str">
        <f>IF(AND(申込書!$C$48&lt;&gt;"▼プルダウンより選択してください",申込書!$C$48&lt;&gt;"",$G200&lt;&gt;"",申込書!$V$48="特定学年のみ"),"申し込みする","")</f>
        <v/>
      </c>
      <c r="AK200" s="371"/>
      <c r="AL200" s="372"/>
      <c r="AM200" s="373" t="str">
        <f>IF(AND(申込書!$C$49&lt;&gt;"▼プルダウンより選択してください",申込書!$C$49&lt;&gt;"",申込書!$K$22&lt;&gt;"YYYY/MM/DD",$G200&lt;&gt;""),申込書!$K$22,"")</f>
        <v/>
      </c>
      <c r="AN200" s="369" t="str">
        <f>IF(AM200="","",IF(INDEX('コンテンツ＆備考マスタ'!$H:$J,MATCH(学校情報!AM$3,'コンテンツ＆備考マスタ'!$H:$H,0),3)="●",IF(AND(AM200&lt;&gt;"",ISNUMBER(申込書!$AC$22)=TRUE,申込書!$C$49&lt;&gt;"▼プルダウンより選択してください",申込書!$C$49&lt;&gt;""),申込書!$AC$22,""),"-"))</f>
        <v/>
      </c>
      <c r="AO200" s="369"/>
      <c r="AP200" s="369"/>
      <c r="AQ200" s="370" t="str">
        <f>IF(AND(申込書!$C$49&lt;&gt;"▼プルダウンより選択してください",申込書!$C$49&lt;&gt;"",$G200&lt;&gt;"",申込書!$V$49="特定学年のみ"),"申し込みする","")</f>
        <v/>
      </c>
      <c r="AR200" s="371"/>
      <c r="AS200" s="372"/>
      <c r="AT200" s="373" t="str">
        <f>IF(AND(申込書!$C$50&lt;&gt;"▼プルダウンより選択してください",申込書!$C$50&lt;&gt;"",申込書!$K$22&lt;&gt;"YYYY/MM/DD",$G200&lt;&gt;""),申込書!$K$22,"")</f>
        <v/>
      </c>
      <c r="AU200" s="369" t="str">
        <f>IF(AT200="","",IF(INDEX('コンテンツ＆備考マスタ'!$H:$J,MATCH(学校情報!AT$3,'コンテンツ＆備考マスタ'!$H:$H,0),3)="●",IF(AND(AT200&lt;&gt;"",ISNUMBER(申込書!$AC$22)=TRUE,申込書!$C$50&lt;&gt;"▼プルダウンより選択してください",申込書!$C$50&lt;&gt;""),申込書!$AC$22,""),"-"))</f>
        <v/>
      </c>
      <c r="AV200" s="369"/>
      <c r="AW200" s="369"/>
      <c r="AX200" s="370" t="str">
        <f>IF(AND(申込書!$C$50&lt;&gt;"▼プルダウンより選択してください",申込書!$C$50&lt;&gt;"",$G200&lt;&gt;"",申込書!$V$50="特定学年のみ"),"申し込みする","")</f>
        <v/>
      </c>
      <c r="AY200" s="371"/>
      <c r="AZ200" s="372"/>
      <c r="BA200" s="373" t="str">
        <f>IF(AND(申込書!$C$51&lt;&gt;"▼プルダウンより選択してください",申込書!$C$51&lt;&gt;"",申込書!$K$22&lt;&gt;"YYYY/MM/DD",$G200&lt;&gt;""),申込書!$K$22,"")</f>
        <v/>
      </c>
      <c r="BB200" s="369" t="str">
        <f>IF(BA200="","",IF(INDEX('コンテンツ＆備考マスタ'!$H:$J,MATCH(学校情報!BA$3,'コンテンツ＆備考マスタ'!$H:$H,0),3)="●",IF(AND(BA200&lt;&gt;"",ISNUMBER(申込書!$AC$22)=TRUE,申込書!$C$51&lt;&gt;"▼プルダウンより選択してください",申込書!$C$51&lt;&gt;""),申込書!$AC$22,""),"-"))</f>
        <v/>
      </c>
      <c r="BC200" s="369"/>
      <c r="BD200" s="369"/>
      <c r="BE200" s="370" t="str">
        <f>IF(AND(申込書!$C$51&lt;&gt;"▼プルダウンより選択してください",申込書!$C$51&lt;&gt;"",$G200&lt;&gt;"",申込書!$V$51="特定学年のみ"),"申し込みする","")</f>
        <v/>
      </c>
      <c r="BF200" s="371"/>
      <c r="BG200" s="372"/>
      <c r="BH200" s="373" t="str">
        <f>IF(AND(申込書!$C$52&lt;&gt;"▼プルダウンより選択してください",申込書!$C$52&lt;&gt;"",申込書!$K$22&lt;&gt;"YYYY/MM/DD",$G200&lt;&gt;""),申込書!$K$22,"")</f>
        <v/>
      </c>
      <c r="BI200" s="369" t="str">
        <f>IF(BH200="","",IF(INDEX('コンテンツ＆備考マスタ'!$H:$J,MATCH(学校情報!BH$3,'コンテンツ＆備考マスタ'!$H:$H,0),3)="●",IF(AND(BH200&lt;&gt;"",ISNUMBER(申込書!$AC$22)=TRUE,申込書!$C$52&lt;&gt;"▼プルダウンより選択してください",申込書!$C$52&lt;&gt;""),申込書!$AC$22,""),"-"))</f>
        <v/>
      </c>
      <c r="BJ200" s="369"/>
      <c r="BK200" s="369"/>
      <c r="BL200" s="370" t="str">
        <f>IF(AND(申込書!$C$52&lt;&gt;"▼プルダウンより選択してください",申込書!$C$52&lt;&gt;"",$G200&lt;&gt;"",申込書!$V$52="特定学年のみ"),"申し込みする","")</f>
        <v/>
      </c>
      <c r="BM200" s="371"/>
      <c r="BN200" s="372"/>
      <c r="BO200" s="373" t="str">
        <f>IF(AND(申込書!$C$53&lt;&gt;"▼プルダウンより選択してください",申込書!$C$53&lt;&gt;"",申込書!$K$22&lt;&gt;"YYYY/MM/DD",$G200&lt;&gt;""),申込書!$K$22,"")</f>
        <v/>
      </c>
      <c r="BP200" s="369" t="str">
        <f>IF(BO200="","",IF(INDEX('コンテンツ＆備考マスタ'!$H:$J,MATCH(学校情報!BO$3,'コンテンツ＆備考マスタ'!$H:$H,0),3)="●",IF(AND(BO200&lt;&gt;"",ISNUMBER(申込書!$AC$22)=TRUE,申込書!$C$53&lt;&gt;"▼プルダウンより選択してください",申込書!$C$53&lt;&gt;""),申込書!$AC$22,""),"-"))</f>
        <v/>
      </c>
      <c r="BQ200" s="369"/>
      <c r="BR200" s="369"/>
      <c r="BS200" s="370" t="str">
        <f>IF(AND(申込書!$C$53&lt;&gt;"▼プルダウンより選択してください",申込書!$C$53&lt;&gt;"",$G200&lt;&gt;"",申込書!$V$53="特定学年のみ"),"申し込みする","")</f>
        <v/>
      </c>
      <c r="BT200" s="371"/>
      <c r="BU200" s="372"/>
      <c r="BV200" s="373" t="str">
        <f>IF(AND(申込書!$C$54&lt;&gt;"▼プルダウンより選択してください",申込書!$C$54&lt;&gt;"",申込書!$K$22&lt;&gt;"YYYY/MM/DD",$G200&lt;&gt;""),申込書!$K$22,"")</f>
        <v/>
      </c>
      <c r="BW200" s="369" t="str">
        <f>IF(BV200="","",IF(INDEX('コンテンツ＆備考マスタ'!$H:$J,MATCH(学校情報!BV$3,'コンテンツ＆備考マスタ'!$H:$H,0),3)="●",IF(AND(BV200&lt;&gt;"",ISNUMBER(申込書!$AC$22)=TRUE,申込書!$C$54&lt;&gt;"▼プルダウンより選択してください",申込書!$C$54&lt;&gt;""),申込書!$AC$22,""),"-"))</f>
        <v/>
      </c>
      <c r="BX200" s="369"/>
      <c r="BY200" s="369"/>
      <c r="BZ200" s="370" t="str">
        <f>IF(AND(申込書!$C$54&lt;&gt;"▼プルダウンより選択してください",申込書!$C$54&lt;&gt;"",$G200&lt;&gt;"",申込書!$V$54="特定学年のみ"),"申し込みする","")</f>
        <v/>
      </c>
      <c r="CA200" s="371"/>
      <c r="CB200" s="372"/>
      <c r="CC200" s="373" t="str">
        <f>IF(AND(申込書!$C$55&lt;&gt;"▼プルダウンより選択してください",申込書!$C$55&lt;&gt;"",申込書!$K$22&lt;&gt;"YYYY/MM/DD",$G200&lt;&gt;""),申込書!$K$22,"")</f>
        <v/>
      </c>
      <c r="CD200" s="369" t="str">
        <f>IF(CC200="","",IF(INDEX('コンテンツ＆備考マスタ'!$H:$J,MATCH(学校情報!CC$3,'コンテンツ＆備考マスタ'!$H:$H,0),3)="●",IF(AND(CC200&lt;&gt;"",ISNUMBER(申込書!$AC$22)=TRUE,申込書!$C$55&lt;&gt;"▼プルダウンより選択してください",申込書!$C$55&lt;&gt;""),申込書!$AC$22,""),"-"))</f>
        <v/>
      </c>
      <c r="CE200" s="369"/>
      <c r="CF200" s="369"/>
      <c r="CG200" s="370" t="str">
        <f>IF(AND(申込書!$C$55&lt;&gt;"▼プルダウンより選択してください",申込書!$C$55&lt;&gt;"",$G200&lt;&gt;"",申込書!$V$55="特定学年のみ"),"申し込みする","")</f>
        <v/>
      </c>
      <c r="CH200" s="371"/>
      <c r="CI200" s="372"/>
      <c r="CJ200" s="373" t="str">
        <f>IF(AND(申込書!$C$56&lt;&gt;"▼プルダウンより選択してください",申込書!$C$56&lt;&gt;"",申込書!$K$22&lt;&gt;"YYYY/MM/DD",$G200&lt;&gt;""),申込書!$K$22,"")</f>
        <v/>
      </c>
      <c r="CK200" s="369" t="str">
        <f>IF(CJ200="","",IF(INDEX('コンテンツ＆備考マスタ'!$H:$J,MATCH(学校情報!CJ$3,'コンテンツ＆備考マスタ'!$H:$H,0),3)="●",IF(AND(CJ200&lt;&gt;"",ISNUMBER(申込書!$AC$22)=TRUE,申込書!$C$56&lt;&gt;"▼プルダウンより選択してください",申込書!$C$56&lt;&gt;""),申込書!$AC$22,""),"-"))</f>
        <v/>
      </c>
      <c r="CL200" s="369"/>
      <c r="CM200" s="369"/>
      <c r="CN200" s="370" t="str">
        <f>IF(AND(申込書!$C$56&lt;&gt;"▼プルダウンより選択してください",申込書!$C$56&lt;&gt;"",$G200&lt;&gt;"",申込書!$V$56="特定学年のみ"),"申し込みする","")</f>
        <v/>
      </c>
      <c r="CO200" s="371"/>
      <c r="CP200" s="372"/>
      <c r="CQ200" s="373" t="str">
        <f>IF(AND(申込書!$C$57&lt;&gt;"▼プルダウンより選択してください",申込書!$C$57&lt;&gt;"",申込書!$K$22&lt;&gt;"YYYY/MM/DD",$G200&lt;&gt;""),申込書!$K$22,"")</f>
        <v/>
      </c>
      <c r="CR200" s="369" t="str">
        <f>IF(CQ200="","",IF(INDEX('コンテンツ＆備考マスタ'!$H:$J,MATCH(学校情報!CQ$3,'コンテンツ＆備考マスタ'!$H:$H,0),3)="●",IF(AND(CQ200&lt;&gt;"",ISNUMBER(申込書!$AC$22)=TRUE,申込書!$C$57&lt;&gt;"▼プルダウンより選択してください",申込書!$C$57&lt;&gt;""),申込書!$AC$22,""),"-"))</f>
        <v/>
      </c>
      <c r="CS200" s="369"/>
      <c r="CT200" s="369"/>
      <c r="CU200" s="369" t="str">
        <f>IF(AND(申込書!$C$57&lt;&gt;"▼プルダウンより選択してください",申込書!$C$57&lt;&gt;"",$G200&lt;&gt;"",申込書!$V$57="特定学年のみ"),"申し込みする","")</f>
        <v/>
      </c>
      <c r="CV200" s="371"/>
      <c r="CW200" s="372"/>
      <c r="CX200" s="373" t="str">
        <f>IF(AND(申込書!$C$58&lt;&gt;"▼プルダウンより選択してください",申込書!$C$58&lt;&gt;"",申込書!$K$22&lt;&gt;"YYYY/MM/DD",$G200&lt;&gt;""),申込書!$K$22,"")</f>
        <v/>
      </c>
      <c r="CY200" s="369" t="str">
        <f>IF(CX200="","",IF(INDEX('コンテンツ＆備考マスタ'!$H:$J,MATCH(学校情報!CX$3,'コンテンツ＆備考マスタ'!$H:$H,0),3)="●",IF(AND(CX200&lt;&gt;"",ISNUMBER(申込書!$AC$22)=TRUE,申込書!$C$58&lt;&gt;"▼プルダウンより選択してください",申込書!$C$58&lt;&gt;""),申込書!$AC$22,""),"-"))</f>
        <v/>
      </c>
      <c r="CZ200" s="369"/>
      <c r="DA200" s="369"/>
      <c r="DB200" s="369" t="str">
        <f>IF(AND(申込書!$C$58&lt;&gt;"▼プルダウンより選択してください",申込書!$C$58&lt;&gt;"",$G200&lt;&gt;"",申込書!$V$58="特定学年のみ"),"申し込みする","")</f>
        <v/>
      </c>
      <c r="DC200" s="371"/>
      <c r="DD200" s="372"/>
      <c r="DE200" s="373" t="str">
        <f>IF(AND(申込書!$C$59&lt;&gt;"▼プルダウンより選択してください",申込書!$C$59&lt;&gt;"",申込書!$K$22&lt;&gt;"YYYY/MM/DD",$G200&lt;&gt;""),申込書!$K$22,"")</f>
        <v/>
      </c>
      <c r="DF200" s="369" t="str">
        <f>IF(DE200="","",IF(INDEX('コンテンツ＆備考マスタ'!$H:$J,MATCH(学校情報!DE$3,'コンテンツ＆備考マスタ'!$H:$H,0),3)="●",IF(AND(DE200&lt;&gt;"",ISNUMBER(申込書!$AC$22)=TRUE,申込書!$C$59&lt;&gt;"▼プルダウンより選択してください",申込書!$C$59&lt;&gt;""),申込書!$AC$22,""),"-"))</f>
        <v/>
      </c>
      <c r="DG200" s="369"/>
      <c r="DH200" s="369"/>
      <c r="DI200" s="369" t="str">
        <f>IF(AND(申込書!$C$59&lt;&gt;"▼プルダウンより選択してください",申込書!$C$59&lt;&gt;"",$G200&lt;&gt;"",申込書!$V$59="特定学年のみ"),"申し込みする","")</f>
        <v/>
      </c>
      <c r="DJ200" s="371"/>
      <c r="DK200" s="372"/>
      <c r="DL200" s="373" t="str">
        <f>IF(AND(申込書!$C$60&lt;&gt;"▼プルダウンより選択してください",申込書!$C$60&lt;&gt;"",申込書!$K$22&lt;&gt;"YYYY/MM/DD",$G200&lt;&gt;""),申込書!$K$22,"")</f>
        <v/>
      </c>
      <c r="DM200" s="369" t="str">
        <f>IF(DL200="","",IF(INDEX('コンテンツ＆備考マスタ'!$H:$J,MATCH(学校情報!DL$3,'コンテンツ＆備考マスタ'!$H:$H,0),3)="●",IF(AND(DL200&lt;&gt;"",ISNUMBER(申込書!$AC$22)=TRUE,申込書!$C$60&lt;&gt;"▼プルダウンより選択してください",申込書!$C$60&lt;&gt;""),申込書!$AC$22,""),"-"))</f>
        <v/>
      </c>
      <c r="DN200" s="369"/>
      <c r="DO200" s="369"/>
      <c r="DP200" s="369" t="str">
        <f>IF(AND(申込書!$C$60&lt;&gt;"▼プルダウンより選択してください",申込書!$C$60&lt;&gt;"",$G200&lt;&gt;"",申込書!$V$60="特定学年のみ"),"申し込みする","")</f>
        <v/>
      </c>
      <c r="DQ200" s="371"/>
      <c r="DR200" s="372"/>
      <c r="DS200" s="373" t="str">
        <f>IF(AND(申込書!$C$61&lt;&gt;"▼プルダウンより選択してください",申込書!$C$61&lt;&gt;"",申込書!$K$22&lt;&gt;"YYYY/MM/DD",$G200&lt;&gt;""),申込書!$K$22,"")</f>
        <v/>
      </c>
      <c r="DT200" s="369" t="str">
        <f>IF(DS200="","",IF(INDEX('コンテンツ＆備考マスタ'!$H:$J,MATCH(学校情報!DS$3,'コンテンツ＆備考マスタ'!$H:$H,0),3)="●",IF(AND(DS200&lt;&gt;"",ISNUMBER(申込書!$AC$22)=TRUE,申込書!$C$61&lt;&gt;"▼プルダウンより選択してください",申込書!$C$61&lt;&gt;""),申込書!$AC$22,""),"-"))</f>
        <v/>
      </c>
      <c r="DU200" s="369"/>
      <c r="DV200" s="369"/>
      <c r="DW200" s="369" t="str">
        <f>IF(AND(申込書!$C$61&lt;&gt;"▼プルダウンより選択してください",申込書!$C$61&lt;&gt;"",$G200&lt;&gt;"",申込書!$V$61="特定学年のみ"),"申し込みする","")</f>
        <v/>
      </c>
      <c r="DX200" s="371"/>
      <c r="DY200" s="372"/>
      <c r="DZ200" s="373" t="str">
        <f>IF(AND(申込書!$C$62&lt;&gt;"▼プルダウンより選択してください",申込書!$C$62&lt;&gt;"",申込書!$K$22&lt;&gt;"YYYY/MM/DD",$G200&lt;&gt;""),申込書!$K$22,"")</f>
        <v/>
      </c>
      <c r="EA200" s="369" t="str">
        <f>IF(DZ200="","",IF(INDEX('コンテンツ＆備考マスタ'!$H:$J,MATCH(学校情報!DZ$3,'コンテンツ＆備考マスタ'!$H:$H,0),3)="●",IF(AND(DZ200&lt;&gt;"",ISNUMBER(申込書!$AC$22)=TRUE,申込書!$C$62&lt;&gt;"▼プルダウンより選択してください",申込書!$C$62&lt;&gt;""),申込書!$AC$22,""),"-"))</f>
        <v/>
      </c>
      <c r="EB200" s="369"/>
      <c r="EC200" s="369"/>
      <c r="ED200" s="370" t="str">
        <f>IF(AND(申込書!$C$62&lt;&gt;"▼プルダウンより選択してください",申込書!$C$62&lt;&gt;"",$G200&lt;&gt;"",申込書!$V$62="特定学年のみ"),"申し込みする","")</f>
        <v/>
      </c>
      <c r="EE200" s="371"/>
      <c r="EF200" s="372"/>
      <c r="EG200" s="373" t="str">
        <f>IF(AND(申込書!$C$63&lt;&gt;"▼プルダウンより選択してください",申込書!$C$63&lt;&gt;"",申込書!$K$22&lt;&gt;"YYYY/MM/DD",$G200&lt;&gt;""),申込書!$K$22,"")</f>
        <v/>
      </c>
      <c r="EH200" s="369" t="str">
        <f>IF(EG200="","",IF(INDEX('コンテンツ＆備考マスタ'!$H:$J,MATCH(学校情報!EG$3,'コンテンツ＆備考マスタ'!$H:$H,0),3)="●",IF(AND(EG200&lt;&gt;"",ISNUMBER(申込書!$AC$22)=TRUE,申込書!$C$63&lt;&gt;"▼プルダウンより選択してください",申込書!$C$63&lt;&gt;""),申込書!$AC$22,""),"-"))</f>
        <v/>
      </c>
      <c r="EI200" s="369"/>
      <c r="EJ200" s="369"/>
      <c r="EK200" s="370" t="str">
        <f>IF(AND(申込書!$C$63&lt;&gt;"▼プルダウンより選択してください",申込書!$C$63&lt;&gt;"",$G200&lt;&gt;"",申込書!$V$63="特定学年のみ"),"申し込みする","")</f>
        <v/>
      </c>
      <c r="EL200" s="371"/>
      <c r="EM200" s="372"/>
      <c r="EN200" s="373" t="str">
        <f>IF(AND(申込書!$C$64&lt;&gt;"▼プルダウンより選択してください",申込書!$C$64&lt;&gt;"",申込書!$K$22&lt;&gt;"YYYY/MM/DD",$G200&lt;&gt;""),申込書!$K$22,"")</f>
        <v/>
      </c>
      <c r="EO200" s="369" t="str">
        <f>IF(EN200="","",IF(INDEX('コンテンツ＆備考マスタ'!$H:$J,MATCH(学校情報!EN$3,'コンテンツ＆備考マスタ'!$H:$H,0),3)="●",IF(AND(EN200&lt;&gt;"",ISNUMBER(申込書!$AC$22)=TRUE,申込書!$C$64&lt;&gt;"▼プルダウンより選択してください",申込書!$C$64&lt;&gt;""),申込書!$AC$22,""),"-"))</f>
        <v/>
      </c>
      <c r="EP200" s="369"/>
      <c r="EQ200" s="369"/>
      <c r="ER200" s="370" t="str">
        <f>IF(AND(申込書!$C$64&lt;&gt;"▼プルダウンより選択してください",申込書!$C$64&lt;&gt;"",$G200&lt;&gt;"",申込書!$V$64="特定学年のみ"),"申し込みする","")</f>
        <v/>
      </c>
      <c r="ES200" s="371"/>
      <c r="ET200" s="372"/>
      <c r="EU200" s="373" t="str">
        <f>IF(AND(申込書!$C$65&lt;&gt;"▼プルダウンより選択してください",申込書!$C$65&lt;&gt;"",申込書!$K$22&lt;&gt;"YYYY/MM/DD",$G200&lt;&gt;""),申込書!$K$22,"")</f>
        <v/>
      </c>
      <c r="EV200" s="369" t="str">
        <f>IF(EU200="","",IF(INDEX('コンテンツ＆備考マスタ'!$H:$J,MATCH(学校情報!EU$3,'コンテンツ＆備考マスタ'!$H:$H,0),3)="●",IF(AND(EU200&lt;&gt;"",ISNUMBER(申込書!$AC$22)=TRUE,申込書!$C$65&lt;&gt;"▼プルダウンより選択してください",申込書!$C$65&lt;&gt;""),申込書!$AC$22,""),"-"))</f>
        <v/>
      </c>
      <c r="EW200" s="369"/>
      <c r="EX200" s="369"/>
      <c r="EY200" s="370" t="str">
        <f>IF(AND(申込書!$C$65&lt;&gt;"▼プルダウンより選択してください",申込書!$C$65&lt;&gt;"",$G200&lt;&gt;"",申込書!$V$65="特定学年のみ"),"申し込みする","")</f>
        <v/>
      </c>
      <c r="EZ200" s="371"/>
      <c r="FA200" s="372"/>
      <c r="FB200" s="373" t="str">
        <f>IF(AND(申込書!$C$66&lt;&gt;"▼プルダウンより選択してください",申込書!$C$66&lt;&gt;"",申込書!$K$22&lt;&gt;"YYYY/MM/DD",$G200&lt;&gt;""),申込書!$K$22,"")</f>
        <v/>
      </c>
      <c r="FC200" s="369" t="str">
        <f>IF(FB200="","",IF(INDEX('コンテンツ＆備考マスタ'!$H:$J,MATCH(学校情報!FB$3,'コンテンツ＆備考マスタ'!$H:$H,0),3)="●",IF(AND(FB200&lt;&gt;"",ISNUMBER(申込書!$AC$22)=TRUE,申込書!$C$66&lt;&gt;"▼プルダウンより選択してください",申込書!$C$66&lt;&gt;""),申込書!$AC$22,""),"-"))</f>
        <v/>
      </c>
      <c r="FD200" s="369"/>
      <c r="FE200" s="369"/>
      <c r="FF200" s="370" t="str">
        <f>IF(AND(申込書!$C$66&lt;&gt;"▼プルダウンより選択してください",申込書!$C$66&lt;&gt;"",$G200&lt;&gt;"",申込書!$V$66="特定学年のみ"),"申し込みする","")</f>
        <v/>
      </c>
      <c r="FG200" s="371"/>
      <c r="FH200" s="372"/>
      <c r="FI200" s="373" t="str">
        <f>IF(AND(申込書!$C$67&lt;&gt;"▼プルダウンより選択してください",申込書!$C$67&lt;&gt;"",申込書!$K$22&lt;&gt;"YYYY/MM/DD",$G200&lt;&gt;""),申込書!$K$22,"")</f>
        <v/>
      </c>
      <c r="FJ200" s="369" t="str">
        <f>IF(FI200="","",IF(INDEX('コンテンツ＆備考マスタ'!$H:$J,MATCH(学校情報!FI$3,'コンテンツ＆備考マスタ'!$H:$H,0),3)="●",IF(AND(FI200&lt;&gt;"",ISNUMBER(申込書!$AC$22)=TRUE,申込書!$C$67&lt;&gt;"▼プルダウンより選択してください",申込書!$C$67&lt;&gt;""),申込書!$AC$22,""),"-"))</f>
        <v/>
      </c>
      <c r="FK200" s="369"/>
      <c r="FL200" s="369"/>
      <c r="FM200" s="370" t="str">
        <f>IF(AND(申込書!$C$67&lt;&gt;"▼プルダウンより選択してください",申込書!$C$67&lt;&gt;"",$G200&lt;&gt;"",申込書!$V$67="特定学年のみ"),"申し込みする","")</f>
        <v/>
      </c>
      <c r="FN200" s="371"/>
      <c r="FO200" s="372"/>
      <c r="FP200" s="373" t="str">
        <f>IF(AND(申込書!$C$68&lt;&gt;"▼プルダウンより選択してください",申込書!$C$68&lt;&gt;"",申込書!$K$22&lt;&gt;"YYYY/MM/DD",$G200&lt;&gt;""),申込書!$K$22,"")</f>
        <v/>
      </c>
      <c r="FQ200" s="369" t="str">
        <f>IF(FP200="","",IF(INDEX('コンテンツ＆備考マスタ'!$H:$J,MATCH(学校情報!FP$3,'コンテンツ＆備考マスタ'!$H:$H,0),3)="●",IF(AND(FP200&lt;&gt;"",ISNUMBER(申込書!$AC$22)=TRUE,申込書!$C$68&lt;&gt;"▼プルダウンより選択してください",申込書!$C$68&lt;&gt;""),申込書!$AC$22,""),"-"))</f>
        <v/>
      </c>
      <c r="FR200" s="369"/>
      <c r="FS200" s="369"/>
      <c r="FT200" s="370" t="str">
        <f>IF(AND(申込書!$C$68&lt;&gt;"▼プルダウンより選択してください",申込書!$C$68&lt;&gt;"",$G200&lt;&gt;"",申込書!$V$68="特定学年のみ"),"申し込みする","")</f>
        <v/>
      </c>
      <c r="FU200" s="371"/>
      <c r="FV200" s="372"/>
      <c r="FW200" s="373" t="str">
        <f>IF(AND(申込書!$C$69&lt;&gt;"▼プルダウンより選択してください",申込書!$C$69&lt;&gt;"",申込書!$K$22&lt;&gt;"YYYY/MM/DD",$G200&lt;&gt;""),申込書!$K$22,"")</f>
        <v/>
      </c>
      <c r="FX200" s="369" t="str">
        <f>IF(FW200="","",IF(INDEX('コンテンツ＆備考マスタ'!$H:$J,MATCH(学校情報!FW$3,'コンテンツ＆備考マスタ'!$H:$H,0),3)="●",IF(AND(FW200&lt;&gt;"",ISNUMBER(申込書!$AC$22)=TRUE,申込書!$C$69&lt;&gt;"▼プルダウンより選択してください",申込書!$C$69&lt;&gt;""),申込書!$AC$22,""),"-"))</f>
        <v/>
      </c>
      <c r="FY200" s="369"/>
      <c r="FZ200" s="369"/>
      <c r="GA200" s="370" t="str">
        <f>IF(AND(申込書!$C$69&lt;&gt;"▼プルダウンより選択してください",申込書!$C$69&lt;&gt;"",$G200&lt;&gt;"",申込書!$V$69="特定学年のみ"),"申し込みする","")</f>
        <v/>
      </c>
      <c r="GB200" s="371"/>
      <c r="GC200" s="372"/>
      <c r="GD200" s="373" t="str">
        <f>IF(AND(申込書!$C$70&lt;&gt;"▼プルダウンより選択してください",申込書!$C$70&lt;&gt;"",申込書!$K$22&lt;&gt;"YYYY/MM/DD",$G200&lt;&gt;""),申込書!$K$22,"")</f>
        <v/>
      </c>
      <c r="GE200" s="369" t="str">
        <f>IF(GD200="","",IF(INDEX('コンテンツ＆備考マスタ'!$H:$J,MATCH(学校情報!GD$3,'コンテンツ＆備考マスタ'!$H:$H,0),3)="●",IF(AND(GD200&lt;&gt;"",ISNUMBER(申込書!$AC$22)=TRUE,申込書!$C$70&lt;&gt;"▼プルダウンより選択してください",申込書!$C$70&lt;&gt;""),申込書!$AC$22,""),"-"))</f>
        <v/>
      </c>
      <c r="GF200" s="369"/>
      <c r="GG200" s="369"/>
      <c r="GH200" s="370" t="str">
        <f>IF(AND(申込書!$C$70&lt;&gt;"▼プルダウンより選択してください",申込書!$C$70&lt;&gt;"",$G200&lt;&gt;"",申込書!$V$70="特定学年のみ"),"申し込みする","")</f>
        <v/>
      </c>
      <c r="GI200" s="371"/>
      <c r="GJ200" s="372"/>
      <c r="GK200" s="373" t="str">
        <f>IF(AND(申込書!$C$71&lt;&gt;"▼プルダウンより選択してください",申込書!$C$71&lt;&gt;"",申込書!$K$22&lt;&gt;"YYYY/MM/DD",$G200&lt;&gt;""),申込書!$K$22,"")</f>
        <v/>
      </c>
      <c r="GL200" s="369" t="str">
        <f>IF(GK200="","",IF(INDEX('コンテンツ＆備考マスタ'!$H:$J,MATCH(学校情報!GK$3,'コンテンツ＆備考マスタ'!$H:$H,0),3)="●",IF(AND(GK200&lt;&gt;"",ISNUMBER(申込書!$AC$22)=TRUE,申込書!$C$71&lt;&gt;"▼プルダウンより選択してください",申込書!$C$71&lt;&gt;""),申込書!$AC$22,""),"-"))</f>
        <v/>
      </c>
      <c r="GM200" s="369"/>
      <c r="GN200" s="369"/>
      <c r="GO200" s="370" t="str">
        <f>IF(AND(申込書!$C$71&lt;&gt;"▼プルダウンより選択してください",申込書!$C$71&lt;&gt;"",$G200&lt;&gt;"",申込書!$V$71="特定学年のみ"),"申し込みする","")</f>
        <v/>
      </c>
      <c r="GP200" s="371"/>
      <c r="GQ200" s="372"/>
      <c r="GR200" s="373" t="str">
        <f>IF(AND(申込書!$C$72&lt;&gt;"▼プルダウンより選択してください",申込書!$C$72&lt;&gt;"",申込書!$K$22&lt;&gt;"YYYY/MM/DD",$G200&lt;&gt;""),申込書!$K$22,"")</f>
        <v/>
      </c>
      <c r="GS200" s="369" t="str">
        <f>IF(GR200="","",IF(INDEX('コンテンツ＆備考マスタ'!$H:$J,MATCH(学校情報!GR$3,'コンテンツ＆備考マスタ'!$H:$H,0),3)="●",IF(AND(GR200&lt;&gt;"",ISNUMBER(申込書!$AC$22)=TRUE,申込書!$C$72&lt;&gt;"▼プルダウンより選択してください",申込書!$C$72&lt;&gt;""),申込書!$AC$22,""),"-"))</f>
        <v/>
      </c>
      <c r="GT200" s="369"/>
      <c r="GU200" s="369"/>
      <c r="GV200" s="370" t="str">
        <f>IF(AND(申込書!$C$72&lt;&gt;"▼プルダウンより選択してください",申込書!$C$72&lt;&gt;"",$G200&lt;&gt;"",申込書!$V$72="特定学年のみ"),"申し込みする","")</f>
        <v/>
      </c>
      <c r="GW200" s="371"/>
      <c r="GX200" s="372"/>
      <c r="GY200" s="373" t="str">
        <f>IF(AND(申込書!$C$73&lt;&gt;"▼プルダウンより選択してください",申込書!$C$73&lt;&gt;"",申込書!$K$22&lt;&gt;"YYYY/MM/DD",$G200&lt;&gt;""),申込書!$K$22,"")</f>
        <v/>
      </c>
      <c r="GZ200" s="369" t="str">
        <f>IF(GY200="","",IF(INDEX('コンテンツ＆備考マスタ'!$H:$J,MATCH(学校情報!GY$3,'コンテンツ＆備考マスタ'!$H:$H,0),3)="●",IF(AND(GY200&lt;&gt;"",ISNUMBER(申込書!$AC$22)=TRUE,申込書!$C$73&lt;&gt;"▼プルダウンより選択してください",申込書!$C$73&lt;&gt;""),申込書!$AC$22,""),"-"))</f>
        <v/>
      </c>
      <c r="HA200" s="369"/>
      <c r="HB200" s="369"/>
      <c r="HC200" s="370" t="str">
        <f>IF(AND(申込書!$C$73&lt;&gt;"▼プルダウンより選択してください",申込書!$C$73&lt;&gt;"",$G200&lt;&gt;"",申込書!$V$73="特定学年のみ"),"申し込みする","")</f>
        <v/>
      </c>
      <c r="HD200" s="371"/>
      <c r="HE200" s="372"/>
      <c r="HF200" s="373" t="str">
        <f>IF(AND(申込書!$C$74&lt;&gt;"▼プルダウンより選択してください",申込書!$C$74&lt;&gt;"",申込書!$K$22&lt;&gt;"YYYY/MM/DD",$G200&lt;&gt;""),申込書!$K$22,"")</f>
        <v/>
      </c>
      <c r="HG200" s="369" t="str">
        <f>IF(HF200="","",IF(INDEX('コンテンツ＆備考マスタ'!$H:$J,MATCH(学校情報!HF$3,'コンテンツ＆備考マスタ'!$H:$H,0),3)="●",IF(AND(HF200&lt;&gt;"",ISNUMBER(申込書!$AC$22)=TRUE,申込書!$C$74&lt;&gt;"▼プルダウンより選択してください",申込書!$C$74&lt;&gt;""),申込書!$AC$22,""),"-"))</f>
        <v/>
      </c>
      <c r="HH200" s="369"/>
      <c r="HI200" s="369"/>
      <c r="HJ200" s="370" t="str">
        <f>IF(AND(申込書!$C$74&lt;&gt;"▼プルダウンより選択してください",申込書!$C$74&lt;&gt;"",$G200&lt;&gt;"",申込書!$V$74="特定学年のみ"),"申し込みする","")</f>
        <v/>
      </c>
      <c r="HK200" s="371"/>
      <c r="HL200" s="372"/>
      <c r="HM200" s="373" t="str">
        <f>IF(AND(申込書!$C$75&lt;&gt;"▼プルダウンより選択してください",申込書!$C$75&lt;&gt;"",申込書!$K$22&lt;&gt;"YYYY/MM/DD",$G200&lt;&gt;""),申込書!$K$22,"")</f>
        <v/>
      </c>
      <c r="HN200" s="369" t="str">
        <f>IF(HM200="","",IF(INDEX('コンテンツ＆備考マスタ'!$H:$J,MATCH(学校情報!HM$3,'コンテンツ＆備考マスタ'!$H:$H,0),3)="●",IF(AND(HM200&lt;&gt;"",ISNUMBER(申込書!$AC$22)=TRUE,申込書!$C$75&lt;&gt;"▼プルダウンより選択してください",申込書!$C$75&lt;&gt;""),申込書!$AC$22,""),"-"))</f>
        <v/>
      </c>
      <c r="HO200" s="369"/>
      <c r="HP200" s="369"/>
      <c r="HQ200" s="370" t="str">
        <f>IF(AND(申込書!$C$75&lt;&gt;"▼プルダウンより選択してください",申込書!$C$75&lt;&gt;"",$G200&lt;&gt;"",申込書!$V$75="特定学年のみ"),"申し込みする","")</f>
        <v/>
      </c>
      <c r="HR200" s="371"/>
      <c r="HS200" s="371"/>
      <c r="HT200" s="374" t="str">
        <f>IF(AND(申込書!$C$76&lt;&gt;"▼プルダウンより選択してください",申込書!$C$76&lt;&gt;"",申込書!$K$22&lt;&gt;"YYYY/MM/DD",$G200&lt;&gt;""),申込書!$K$22,"")</f>
        <v/>
      </c>
      <c r="HU200" s="369" t="str">
        <f>IF(HT200="","",IF(INDEX('コンテンツ＆備考マスタ'!$H:$J,MATCH(学校情報!HT$3,'コンテンツ＆備考マスタ'!$H:$H,0),3)="●",IF(AND(HT200&lt;&gt;"",ISNUMBER(申込書!$AC$22)=TRUE,申込書!$C$76&lt;&gt;"▼プルダウンより選択してください",申込書!$C$76&lt;&gt;""),申込書!$AC$22,""),"-"))</f>
        <v/>
      </c>
      <c r="HV200" s="369"/>
      <c r="HW200" s="369"/>
      <c r="HX200" s="370" t="str">
        <f>IF(AND(申込書!$C$76&lt;&gt;"▼プルダウンより選択してください",申込書!$C$76&lt;&gt;"",$G200&lt;&gt;"",申込書!$V$76="特定学年のみ"),"申し込みする","")</f>
        <v/>
      </c>
      <c r="HY200" s="371"/>
      <c r="HZ200" s="372"/>
      <c r="IA200" s="69"/>
    </row>
    <row r="201" spans="2:235" ht="26.85" hidden="1" customHeight="1" outlineLevel="1">
      <c r="B201" s="365">
        <f t="shared" si="9"/>
        <v>196</v>
      </c>
      <c r="C201" s="55"/>
      <c r="D201" s="56"/>
      <c r="E201" s="154"/>
      <c r="F201" s="57"/>
      <c r="G201" s="58"/>
      <c r="H201" s="59"/>
      <c r="I201" s="60"/>
      <c r="J201" s="61"/>
      <c r="K201" s="366" t="str">
        <f t="shared" si="10"/>
        <v/>
      </c>
      <c r="L201" s="62"/>
      <c r="M201" s="322"/>
      <c r="N201" s="63"/>
      <c r="O201" s="64"/>
      <c r="P201" s="367" t="str">
        <f t="shared" si="11"/>
        <v/>
      </c>
      <c r="Q201" s="65"/>
      <c r="R201" s="66"/>
      <c r="S201" s="67"/>
      <c r="T201" s="68"/>
      <c r="U201" s="68"/>
      <c r="V201" s="68"/>
      <c r="W201" s="66"/>
      <c r="X201" s="281"/>
      <c r="Y201" s="368" t="str">
        <f>IF(AND(申込書!$C$47&lt;&gt;"▼プルダウンより選択してください",申込書!$C$47&lt;&gt;"",申込書!$K$22&lt;&gt;"YYYY/MM/DD",$G201&lt;&gt;""),申込書!$K$22,"")</f>
        <v/>
      </c>
      <c r="Z201" s="369" t="str">
        <f>IF(Y201="","",IF(INDEX('コンテンツ＆備考マスタ'!$H:$J,MATCH(学校情報!Y$3,'コンテンツ＆備考マスタ'!$H:$H,0),3)="●",IF(AND(Y201&lt;&gt;"",ISNUMBER(申込書!$AC$22)=TRUE,申込書!$C$47&lt;&gt;"▼プルダウンより選択してください",申込書!$C$47&lt;&gt;""),申込書!$AC$22,""),"-"))</f>
        <v/>
      </c>
      <c r="AA201" s="369"/>
      <c r="AB201" s="369"/>
      <c r="AC201" s="370" t="str">
        <f>IF(AND(申込書!$C$47&lt;&gt;"▼プルダウンより選択してください",申込書!$C$47&lt;&gt;"",$G201&lt;&gt;"",申込書!$V$47="特定学年のみ"),"申し込みする","")</f>
        <v/>
      </c>
      <c r="AD201" s="371"/>
      <c r="AE201" s="372"/>
      <c r="AF201" s="373" t="str">
        <f>IF(AND(申込書!$C$48&lt;&gt;"▼プルダウンより選択してください",申込書!$C$48&lt;&gt;"",申込書!$K$22&lt;&gt;"YYYY/MM/DD",$G201&lt;&gt;""),申込書!$K$22,"")</f>
        <v/>
      </c>
      <c r="AG201" s="369" t="str">
        <f>IF(AF201="","",IF(INDEX('コンテンツ＆備考マスタ'!$H:$J,MATCH(学校情報!AF$3,'コンテンツ＆備考マスタ'!$H:$H,0),3)="●",IF(AND(AF201&lt;&gt;"",ISNUMBER(申込書!$AC$22)=TRUE,申込書!$C$48&lt;&gt;"▼プルダウンより選択してください",申込書!$C$48&lt;&gt;""),申込書!$AC$22,""),"-"))</f>
        <v/>
      </c>
      <c r="AH201" s="369"/>
      <c r="AI201" s="369"/>
      <c r="AJ201" s="370" t="str">
        <f>IF(AND(申込書!$C$48&lt;&gt;"▼プルダウンより選択してください",申込書!$C$48&lt;&gt;"",$G201&lt;&gt;"",申込書!$V$48="特定学年のみ"),"申し込みする","")</f>
        <v/>
      </c>
      <c r="AK201" s="371"/>
      <c r="AL201" s="372"/>
      <c r="AM201" s="373" t="str">
        <f>IF(AND(申込書!$C$49&lt;&gt;"▼プルダウンより選択してください",申込書!$C$49&lt;&gt;"",申込書!$K$22&lt;&gt;"YYYY/MM/DD",$G201&lt;&gt;""),申込書!$K$22,"")</f>
        <v/>
      </c>
      <c r="AN201" s="369" t="str">
        <f>IF(AM201="","",IF(INDEX('コンテンツ＆備考マスタ'!$H:$J,MATCH(学校情報!AM$3,'コンテンツ＆備考マスタ'!$H:$H,0),3)="●",IF(AND(AM201&lt;&gt;"",ISNUMBER(申込書!$AC$22)=TRUE,申込書!$C$49&lt;&gt;"▼プルダウンより選択してください",申込書!$C$49&lt;&gt;""),申込書!$AC$22,""),"-"))</f>
        <v/>
      </c>
      <c r="AO201" s="369"/>
      <c r="AP201" s="369"/>
      <c r="AQ201" s="370" t="str">
        <f>IF(AND(申込書!$C$49&lt;&gt;"▼プルダウンより選択してください",申込書!$C$49&lt;&gt;"",$G201&lt;&gt;"",申込書!$V$49="特定学年のみ"),"申し込みする","")</f>
        <v/>
      </c>
      <c r="AR201" s="371"/>
      <c r="AS201" s="372"/>
      <c r="AT201" s="373" t="str">
        <f>IF(AND(申込書!$C$50&lt;&gt;"▼プルダウンより選択してください",申込書!$C$50&lt;&gt;"",申込書!$K$22&lt;&gt;"YYYY/MM/DD",$G201&lt;&gt;""),申込書!$K$22,"")</f>
        <v/>
      </c>
      <c r="AU201" s="369" t="str">
        <f>IF(AT201="","",IF(INDEX('コンテンツ＆備考マスタ'!$H:$J,MATCH(学校情報!AT$3,'コンテンツ＆備考マスタ'!$H:$H,0),3)="●",IF(AND(AT201&lt;&gt;"",ISNUMBER(申込書!$AC$22)=TRUE,申込書!$C$50&lt;&gt;"▼プルダウンより選択してください",申込書!$C$50&lt;&gt;""),申込書!$AC$22,""),"-"))</f>
        <v/>
      </c>
      <c r="AV201" s="369"/>
      <c r="AW201" s="369"/>
      <c r="AX201" s="370" t="str">
        <f>IF(AND(申込書!$C$50&lt;&gt;"▼プルダウンより選択してください",申込書!$C$50&lt;&gt;"",$G201&lt;&gt;"",申込書!$V$50="特定学年のみ"),"申し込みする","")</f>
        <v/>
      </c>
      <c r="AY201" s="371"/>
      <c r="AZ201" s="372"/>
      <c r="BA201" s="373" t="str">
        <f>IF(AND(申込書!$C$51&lt;&gt;"▼プルダウンより選択してください",申込書!$C$51&lt;&gt;"",申込書!$K$22&lt;&gt;"YYYY/MM/DD",$G201&lt;&gt;""),申込書!$K$22,"")</f>
        <v/>
      </c>
      <c r="BB201" s="369" t="str">
        <f>IF(BA201="","",IF(INDEX('コンテンツ＆備考マスタ'!$H:$J,MATCH(学校情報!BA$3,'コンテンツ＆備考マスタ'!$H:$H,0),3)="●",IF(AND(BA201&lt;&gt;"",ISNUMBER(申込書!$AC$22)=TRUE,申込書!$C$51&lt;&gt;"▼プルダウンより選択してください",申込書!$C$51&lt;&gt;""),申込書!$AC$22,""),"-"))</f>
        <v/>
      </c>
      <c r="BC201" s="369"/>
      <c r="BD201" s="369"/>
      <c r="BE201" s="370" t="str">
        <f>IF(AND(申込書!$C$51&lt;&gt;"▼プルダウンより選択してください",申込書!$C$51&lt;&gt;"",$G201&lt;&gt;"",申込書!$V$51="特定学年のみ"),"申し込みする","")</f>
        <v/>
      </c>
      <c r="BF201" s="371"/>
      <c r="BG201" s="372"/>
      <c r="BH201" s="373" t="str">
        <f>IF(AND(申込書!$C$52&lt;&gt;"▼プルダウンより選択してください",申込書!$C$52&lt;&gt;"",申込書!$K$22&lt;&gt;"YYYY/MM/DD",$G201&lt;&gt;""),申込書!$K$22,"")</f>
        <v/>
      </c>
      <c r="BI201" s="369" t="str">
        <f>IF(BH201="","",IF(INDEX('コンテンツ＆備考マスタ'!$H:$J,MATCH(学校情報!BH$3,'コンテンツ＆備考マスタ'!$H:$H,0),3)="●",IF(AND(BH201&lt;&gt;"",ISNUMBER(申込書!$AC$22)=TRUE,申込書!$C$52&lt;&gt;"▼プルダウンより選択してください",申込書!$C$52&lt;&gt;""),申込書!$AC$22,""),"-"))</f>
        <v/>
      </c>
      <c r="BJ201" s="369"/>
      <c r="BK201" s="369"/>
      <c r="BL201" s="370" t="str">
        <f>IF(AND(申込書!$C$52&lt;&gt;"▼プルダウンより選択してください",申込書!$C$52&lt;&gt;"",$G201&lt;&gt;"",申込書!$V$52="特定学年のみ"),"申し込みする","")</f>
        <v/>
      </c>
      <c r="BM201" s="371"/>
      <c r="BN201" s="372"/>
      <c r="BO201" s="373" t="str">
        <f>IF(AND(申込書!$C$53&lt;&gt;"▼プルダウンより選択してください",申込書!$C$53&lt;&gt;"",申込書!$K$22&lt;&gt;"YYYY/MM/DD",$G201&lt;&gt;""),申込書!$K$22,"")</f>
        <v/>
      </c>
      <c r="BP201" s="369" t="str">
        <f>IF(BO201="","",IF(INDEX('コンテンツ＆備考マスタ'!$H:$J,MATCH(学校情報!BO$3,'コンテンツ＆備考マスタ'!$H:$H,0),3)="●",IF(AND(BO201&lt;&gt;"",ISNUMBER(申込書!$AC$22)=TRUE,申込書!$C$53&lt;&gt;"▼プルダウンより選択してください",申込書!$C$53&lt;&gt;""),申込書!$AC$22,""),"-"))</f>
        <v/>
      </c>
      <c r="BQ201" s="369"/>
      <c r="BR201" s="369"/>
      <c r="BS201" s="370" t="str">
        <f>IF(AND(申込書!$C$53&lt;&gt;"▼プルダウンより選択してください",申込書!$C$53&lt;&gt;"",$G201&lt;&gt;"",申込書!$V$53="特定学年のみ"),"申し込みする","")</f>
        <v/>
      </c>
      <c r="BT201" s="371"/>
      <c r="BU201" s="372"/>
      <c r="BV201" s="373" t="str">
        <f>IF(AND(申込書!$C$54&lt;&gt;"▼プルダウンより選択してください",申込書!$C$54&lt;&gt;"",申込書!$K$22&lt;&gt;"YYYY/MM/DD",$G201&lt;&gt;""),申込書!$K$22,"")</f>
        <v/>
      </c>
      <c r="BW201" s="369" t="str">
        <f>IF(BV201="","",IF(INDEX('コンテンツ＆備考マスタ'!$H:$J,MATCH(学校情報!BV$3,'コンテンツ＆備考マスタ'!$H:$H,0),3)="●",IF(AND(BV201&lt;&gt;"",ISNUMBER(申込書!$AC$22)=TRUE,申込書!$C$54&lt;&gt;"▼プルダウンより選択してください",申込書!$C$54&lt;&gt;""),申込書!$AC$22,""),"-"))</f>
        <v/>
      </c>
      <c r="BX201" s="369"/>
      <c r="BY201" s="369"/>
      <c r="BZ201" s="370" t="str">
        <f>IF(AND(申込書!$C$54&lt;&gt;"▼プルダウンより選択してください",申込書!$C$54&lt;&gt;"",$G201&lt;&gt;"",申込書!$V$54="特定学年のみ"),"申し込みする","")</f>
        <v/>
      </c>
      <c r="CA201" s="371"/>
      <c r="CB201" s="372"/>
      <c r="CC201" s="373" t="str">
        <f>IF(AND(申込書!$C$55&lt;&gt;"▼プルダウンより選択してください",申込書!$C$55&lt;&gt;"",申込書!$K$22&lt;&gt;"YYYY/MM/DD",$G201&lt;&gt;""),申込書!$K$22,"")</f>
        <v/>
      </c>
      <c r="CD201" s="369" t="str">
        <f>IF(CC201="","",IF(INDEX('コンテンツ＆備考マスタ'!$H:$J,MATCH(学校情報!CC$3,'コンテンツ＆備考マスタ'!$H:$H,0),3)="●",IF(AND(CC201&lt;&gt;"",ISNUMBER(申込書!$AC$22)=TRUE,申込書!$C$55&lt;&gt;"▼プルダウンより選択してください",申込書!$C$55&lt;&gt;""),申込書!$AC$22,""),"-"))</f>
        <v/>
      </c>
      <c r="CE201" s="369"/>
      <c r="CF201" s="369"/>
      <c r="CG201" s="370" t="str">
        <f>IF(AND(申込書!$C$55&lt;&gt;"▼プルダウンより選択してください",申込書!$C$55&lt;&gt;"",$G201&lt;&gt;"",申込書!$V$55="特定学年のみ"),"申し込みする","")</f>
        <v/>
      </c>
      <c r="CH201" s="371"/>
      <c r="CI201" s="372"/>
      <c r="CJ201" s="373" t="str">
        <f>IF(AND(申込書!$C$56&lt;&gt;"▼プルダウンより選択してください",申込書!$C$56&lt;&gt;"",申込書!$K$22&lt;&gt;"YYYY/MM/DD",$G201&lt;&gt;""),申込書!$K$22,"")</f>
        <v/>
      </c>
      <c r="CK201" s="369" t="str">
        <f>IF(CJ201="","",IF(INDEX('コンテンツ＆備考マスタ'!$H:$J,MATCH(学校情報!CJ$3,'コンテンツ＆備考マスタ'!$H:$H,0),3)="●",IF(AND(CJ201&lt;&gt;"",ISNUMBER(申込書!$AC$22)=TRUE,申込書!$C$56&lt;&gt;"▼プルダウンより選択してください",申込書!$C$56&lt;&gt;""),申込書!$AC$22,""),"-"))</f>
        <v/>
      </c>
      <c r="CL201" s="369"/>
      <c r="CM201" s="369"/>
      <c r="CN201" s="370" t="str">
        <f>IF(AND(申込書!$C$56&lt;&gt;"▼プルダウンより選択してください",申込書!$C$56&lt;&gt;"",$G201&lt;&gt;"",申込書!$V$56="特定学年のみ"),"申し込みする","")</f>
        <v/>
      </c>
      <c r="CO201" s="371"/>
      <c r="CP201" s="372"/>
      <c r="CQ201" s="373" t="str">
        <f>IF(AND(申込書!$C$57&lt;&gt;"▼プルダウンより選択してください",申込書!$C$57&lt;&gt;"",申込書!$K$22&lt;&gt;"YYYY/MM/DD",$G201&lt;&gt;""),申込書!$K$22,"")</f>
        <v/>
      </c>
      <c r="CR201" s="369" t="str">
        <f>IF(CQ201="","",IF(INDEX('コンテンツ＆備考マスタ'!$H:$J,MATCH(学校情報!CQ$3,'コンテンツ＆備考マスタ'!$H:$H,0),3)="●",IF(AND(CQ201&lt;&gt;"",ISNUMBER(申込書!$AC$22)=TRUE,申込書!$C$57&lt;&gt;"▼プルダウンより選択してください",申込書!$C$57&lt;&gt;""),申込書!$AC$22,""),"-"))</f>
        <v/>
      </c>
      <c r="CS201" s="369"/>
      <c r="CT201" s="369"/>
      <c r="CU201" s="369" t="str">
        <f>IF(AND(申込書!$C$57&lt;&gt;"▼プルダウンより選択してください",申込書!$C$57&lt;&gt;"",$G201&lt;&gt;"",申込書!$V$57="特定学年のみ"),"申し込みする","")</f>
        <v/>
      </c>
      <c r="CV201" s="371"/>
      <c r="CW201" s="372"/>
      <c r="CX201" s="373" t="str">
        <f>IF(AND(申込書!$C$58&lt;&gt;"▼プルダウンより選択してください",申込書!$C$58&lt;&gt;"",申込書!$K$22&lt;&gt;"YYYY/MM/DD",$G201&lt;&gt;""),申込書!$K$22,"")</f>
        <v/>
      </c>
      <c r="CY201" s="369" t="str">
        <f>IF(CX201="","",IF(INDEX('コンテンツ＆備考マスタ'!$H:$J,MATCH(学校情報!CX$3,'コンテンツ＆備考マスタ'!$H:$H,0),3)="●",IF(AND(CX201&lt;&gt;"",ISNUMBER(申込書!$AC$22)=TRUE,申込書!$C$58&lt;&gt;"▼プルダウンより選択してください",申込書!$C$58&lt;&gt;""),申込書!$AC$22,""),"-"))</f>
        <v/>
      </c>
      <c r="CZ201" s="369"/>
      <c r="DA201" s="369"/>
      <c r="DB201" s="369" t="str">
        <f>IF(AND(申込書!$C$58&lt;&gt;"▼プルダウンより選択してください",申込書!$C$58&lt;&gt;"",$G201&lt;&gt;"",申込書!$V$58="特定学年のみ"),"申し込みする","")</f>
        <v/>
      </c>
      <c r="DC201" s="371"/>
      <c r="DD201" s="372"/>
      <c r="DE201" s="373" t="str">
        <f>IF(AND(申込書!$C$59&lt;&gt;"▼プルダウンより選択してください",申込書!$C$59&lt;&gt;"",申込書!$K$22&lt;&gt;"YYYY/MM/DD",$G201&lt;&gt;""),申込書!$K$22,"")</f>
        <v/>
      </c>
      <c r="DF201" s="369" t="str">
        <f>IF(DE201="","",IF(INDEX('コンテンツ＆備考マスタ'!$H:$J,MATCH(学校情報!DE$3,'コンテンツ＆備考マスタ'!$H:$H,0),3)="●",IF(AND(DE201&lt;&gt;"",ISNUMBER(申込書!$AC$22)=TRUE,申込書!$C$59&lt;&gt;"▼プルダウンより選択してください",申込書!$C$59&lt;&gt;""),申込書!$AC$22,""),"-"))</f>
        <v/>
      </c>
      <c r="DG201" s="369"/>
      <c r="DH201" s="369"/>
      <c r="DI201" s="369" t="str">
        <f>IF(AND(申込書!$C$59&lt;&gt;"▼プルダウンより選択してください",申込書!$C$59&lt;&gt;"",$G201&lt;&gt;"",申込書!$V$59="特定学年のみ"),"申し込みする","")</f>
        <v/>
      </c>
      <c r="DJ201" s="371"/>
      <c r="DK201" s="372"/>
      <c r="DL201" s="373" t="str">
        <f>IF(AND(申込書!$C$60&lt;&gt;"▼プルダウンより選択してください",申込書!$C$60&lt;&gt;"",申込書!$K$22&lt;&gt;"YYYY/MM/DD",$G201&lt;&gt;""),申込書!$K$22,"")</f>
        <v/>
      </c>
      <c r="DM201" s="369" t="str">
        <f>IF(DL201="","",IF(INDEX('コンテンツ＆備考マスタ'!$H:$J,MATCH(学校情報!DL$3,'コンテンツ＆備考マスタ'!$H:$H,0),3)="●",IF(AND(DL201&lt;&gt;"",ISNUMBER(申込書!$AC$22)=TRUE,申込書!$C$60&lt;&gt;"▼プルダウンより選択してください",申込書!$C$60&lt;&gt;""),申込書!$AC$22,""),"-"))</f>
        <v/>
      </c>
      <c r="DN201" s="369"/>
      <c r="DO201" s="369"/>
      <c r="DP201" s="369" t="str">
        <f>IF(AND(申込書!$C$60&lt;&gt;"▼プルダウンより選択してください",申込書!$C$60&lt;&gt;"",$G201&lt;&gt;"",申込書!$V$60="特定学年のみ"),"申し込みする","")</f>
        <v/>
      </c>
      <c r="DQ201" s="371"/>
      <c r="DR201" s="372"/>
      <c r="DS201" s="373" t="str">
        <f>IF(AND(申込書!$C$61&lt;&gt;"▼プルダウンより選択してください",申込書!$C$61&lt;&gt;"",申込書!$K$22&lt;&gt;"YYYY/MM/DD",$G201&lt;&gt;""),申込書!$K$22,"")</f>
        <v/>
      </c>
      <c r="DT201" s="369" t="str">
        <f>IF(DS201="","",IF(INDEX('コンテンツ＆備考マスタ'!$H:$J,MATCH(学校情報!DS$3,'コンテンツ＆備考マスタ'!$H:$H,0),3)="●",IF(AND(DS201&lt;&gt;"",ISNUMBER(申込書!$AC$22)=TRUE,申込書!$C$61&lt;&gt;"▼プルダウンより選択してください",申込書!$C$61&lt;&gt;""),申込書!$AC$22,""),"-"))</f>
        <v/>
      </c>
      <c r="DU201" s="369"/>
      <c r="DV201" s="369"/>
      <c r="DW201" s="369" t="str">
        <f>IF(AND(申込書!$C$61&lt;&gt;"▼プルダウンより選択してください",申込書!$C$61&lt;&gt;"",$G201&lt;&gt;"",申込書!$V$61="特定学年のみ"),"申し込みする","")</f>
        <v/>
      </c>
      <c r="DX201" s="371"/>
      <c r="DY201" s="372"/>
      <c r="DZ201" s="373" t="str">
        <f>IF(AND(申込書!$C$62&lt;&gt;"▼プルダウンより選択してください",申込書!$C$62&lt;&gt;"",申込書!$K$22&lt;&gt;"YYYY/MM/DD",$G201&lt;&gt;""),申込書!$K$22,"")</f>
        <v/>
      </c>
      <c r="EA201" s="369" t="str">
        <f>IF(DZ201="","",IF(INDEX('コンテンツ＆備考マスタ'!$H:$J,MATCH(学校情報!DZ$3,'コンテンツ＆備考マスタ'!$H:$H,0),3)="●",IF(AND(DZ201&lt;&gt;"",ISNUMBER(申込書!$AC$22)=TRUE,申込書!$C$62&lt;&gt;"▼プルダウンより選択してください",申込書!$C$62&lt;&gt;""),申込書!$AC$22,""),"-"))</f>
        <v/>
      </c>
      <c r="EB201" s="369"/>
      <c r="EC201" s="369"/>
      <c r="ED201" s="370" t="str">
        <f>IF(AND(申込書!$C$62&lt;&gt;"▼プルダウンより選択してください",申込書!$C$62&lt;&gt;"",$G201&lt;&gt;"",申込書!$V$62="特定学年のみ"),"申し込みする","")</f>
        <v/>
      </c>
      <c r="EE201" s="371"/>
      <c r="EF201" s="372"/>
      <c r="EG201" s="373" t="str">
        <f>IF(AND(申込書!$C$63&lt;&gt;"▼プルダウンより選択してください",申込書!$C$63&lt;&gt;"",申込書!$K$22&lt;&gt;"YYYY/MM/DD",$G201&lt;&gt;""),申込書!$K$22,"")</f>
        <v/>
      </c>
      <c r="EH201" s="369" t="str">
        <f>IF(EG201="","",IF(INDEX('コンテンツ＆備考マスタ'!$H:$J,MATCH(学校情報!EG$3,'コンテンツ＆備考マスタ'!$H:$H,0),3)="●",IF(AND(EG201&lt;&gt;"",ISNUMBER(申込書!$AC$22)=TRUE,申込書!$C$63&lt;&gt;"▼プルダウンより選択してください",申込書!$C$63&lt;&gt;""),申込書!$AC$22,""),"-"))</f>
        <v/>
      </c>
      <c r="EI201" s="369"/>
      <c r="EJ201" s="369"/>
      <c r="EK201" s="370" t="str">
        <f>IF(AND(申込書!$C$63&lt;&gt;"▼プルダウンより選択してください",申込書!$C$63&lt;&gt;"",$G201&lt;&gt;"",申込書!$V$63="特定学年のみ"),"申し込みする","")</f>
        <v/>
      </c>
      <c r="EL201" s="371"/>
      <c r="EM201" s="372"/>
      <c r="EN201" s="373" t="str">
        <f>IF(AND(申込書!$C$64&lt;&gt;"▼プルダウンより選択してください",申込書!$C$64&lt;&gt;"",申込書!$K$22&lt;&gt;"YYYY/MM/DD",$G201&lt;&gt;""),申込書!$K$22,"")</f>
        <v/>
      </c>
      <c r="EO201" s="369" t="str">
        <f>IF(EN201="","",IF(INDEX('コンテンツ＆備考マスタ'!$H:$J,MATCH(学校情報!EN$3,'コンテンツ＆備考マスタ'!$H:$H,0),3)="●",IF(AND(EN201&lt;&gt;"",ISNUMBER(申込書!$AC$22)=TRUE,申込書!$C$64&lt;&gt;"▼プルダウンより選択してください",申込書!$C$64&lt;&gt;""),申込書!$AC$22,""),"-"))</f>
        <v/>
      </c>
      <c r="EP201" s="369"/>
      <c r="EQ201" s="369"/>
      <c r="ER201" s="370" t="str">
        <f>IF(AND(申込書!$C$64&lt;&gt;"▼プルダウンより選択してください",申込書!$C$64&lt;&gt;"",$G201&lt;&gt;"",申込書!$V$64="特定学年のみ"),"申し込みする","")</f>
        <v/>
      </c>
      <c r="ES201" s="371"/>
      <c r="ET201" s="372"/>
      <c r="EU201" s="373" t="str">
        <f>IF(AND(申込書!$C$65&lt;&gt;"▼プルダウンより選択してください",申込書!$C$65&lt;&gt;"",申込書!$K$22&lt;&gt;"YYYY/MM/DD",$G201&lt;&gt;""),申込書!$K$22,"")</f>
        <v/>
      </c>
      <c r="EV201" s="369" t="str">
        <f>IF(EU201="","",IF(INDEX('コンテンツ＆備考マスタ'!$H:$J,MATCH(学校情報!EU$3,'コンテンツ＆備考マスタ'!$H:$H,0),3)="●",IF(AND(EU201&lt;&gt;"",ISNUMBER(申込書!$AC$22)=TRUE,申込書!$C$65&lt;&gt;"▼プルダウンより選択してください",申込書!$C$65&lt;&gt;""),申込書!$AC$22,""),"-"))</f>
        <v/>
      </c>
      <c r="EW201" s="369"/>
      <c r="EX201" s="369"/>
      <c r="EY201" s="370" t="str">
        <f>IF(AND(申込書!$C$65&lt;&gt;"▼プルダウンより選択してください",申込書!$C$65&lt;&gt;"",$G201&lt;&gt;"",申込書!$V$65="特定学年のみ"),"申し込みする","")</f>
        <v/>
      </c>
      <c r="EZ201" s="371"/>
      <c r="FA201" s="372"/>
      <c r="FB201" s="373" t="str">
        <f>IF(AND(申込書!$C$66&lt;&gt;"▼プルダウンより選択してください",申込書!$C$66&lt;&gt;"",申込書!$K$22&lt;&gt;"YYYY/MM/DD",$G201&lt;&gt;""),申込書!$K$22,"")</f>
        <v/>
      </c>
      <c r="FC201" s="369" t="str">
        <f>IF(FB201="","",IF(INDEX('コンテンツ＆備考マスタ'!$H:$J,MATCH(学校情報!FB$3,'コンテンツ＆備考マスタ'!$H:$H,0),3)="●",IF(AND(FB201&lt;&gt;"",ISNUMBER(申込書!$AC$22)=TRUE,申込書!$C$66&lt;&gt;"▼プルダウンより選択してください",申込書!$C$66&lt;&gt;""),申込書!$AC$22,""),"-"))</f>
        <v/>
      </c>
      <c r="FD201" s="369"/>
      <c r="FE201" s="369"/>
      <c r="FF201" s="370" t="str">
        <f>IF(AND(申込書!$C$66&lt;&gt;"▼プルダウンより選択してください",申込書!$C$66&lt;&gt;"",$G201&lt;&gt;"",申込書!$V$66="特定学年のみ"),"申し込みする","")</f>
        <v/>
      </c>
      <c r="FG201" s="371"/>
      <c r="FH201" s="372"/>
      <c r="FI201" s="373" t="str">
        <f>IF(AND(申込書!$C$67&lt;&gt;"▼プルダウンより選択してください",申込書!$C$67&lt;&gt;"",申込書!$K$22&lt;&gt;"YYYY/MM/DD",$G201&lt;&gt;""),申込書!$K$22,"")</f>
        <v/>
      </c>
      <c r="FJ201" s="369" t="str">
        <f>IF(FI201="","",IF(INDEX('コンテンツ＆備考マスタ'!$H:$J,MATCH(学校情報!FI$3,'コンテンツ＆備考マスタ'!$H:$H,0),3)="●",IF(AND(FI201&lt;&gt;"",ISNUMBER(申込書!$AC$22)=TRUE,申込書!$C$67&lt;&gt;"▼プルダウンより選択してください",申込書!$C$67&lt;&gt;""),申込書!$AC$22,""),"-"))</f>
        <v/>
      </c>
      <c r="FK201" s="369"/>
      <c r="FL201" s="369"/>
      <c r="FM201" s="370" t="str">
        <f>IF(AND(申込書!$C$67&lt;&gt;"▼プルダウンより選択してください",申込書!$C$67&lt;&gt;"",$G201&lt;&gt;"",申込書!$V$67="特定学年のみ"),"申し込みする","")</f>
        <v/>
      </c>
      <c r="FN201" s="371"/>
      <c r="FO201" s="372"/>
      <c r="FP201" s="373" t="str">
        <f>IF(AND(申込書!$C$68&lt;&gt;"▼プルダウンより選択してください",申込書!$C$68&lt;&gt;"",申込書!$K$22&lt;&gt;"YYYY/MM/DD",$G201&lt;&gt;""),申込書!$K$22,"")</f>
        <v/>
      </c>
      <c r="FQ201" s="369" t="str">
        <f>IF(FP201="","",IF(INDEX('コンテンツ＆備考マスタ'!$H:$J,MATCH(学校情報!FP$3,'コンテンツ＆備考マスタ'!$H:$H,0),3)="●",IF(AND(FP201&lt;&gt;"",ISNUMBER(申込書!$AC$22)=TRUE,申込書!$C$68&lt;&gt;"▼プルダウンより選択してください",申込書!$C$68&lt;&gt;""),申込書!$AC$22,""),"-"))</f>
        <v/>
      </c>
      <c r="FR201" s="369"/>
      <c r="FS201" s="369"/>
      <c r="FT201" s="370" t="str">
        <f>IF(AND(申込書!$C$68&lt;&gt;"▼プルダウンより選択してください",申込書!$C$68&lt;&gt;"",$G201&lt;&gt;"",申込書!$V$68="特定学年のみ"),"申し込みする","")</f>
        <v/>
      </c>
      <c r="FU201" s="371"/>
      <c r="FV201" s="372"/>
      <c r="FW201" s="373" t="str">
        <f>IF(AND(申込書!$C$69&lt;&gt;"▼プルダウンより選択してください",申込書!$C$69&lt;&gt;"",申込書!$K$22&lt;&gt;"YYYY/MM/DD",$G201&lt;&gt;""),申込書!$K$22,"")</f>
        <v/>
      </c>
      <c r="FX201" s="369" t="str">
        <f>IF(FW201="","",IF(INDEX('コンテンツ＆備考マスタ'!$H:$J,MATCH(学校情報!FW$3,'コンテンツ＆備考マスタ'!$H:$H,0),3)="●",IF(AND(FW201&lt;&gt;"",ISNUMBER(申込書!$AC$22)=TRUE,申込書!$C$69&lt;&gt;"▼プルダウンより選択してください",申込書!$C$69&lt;&gt;""),申込書!$AC$22,""),"-"))</f>
        <v/>
      </c>
      <c r="FY201" s="369"/>
      <c r="FZ201" s="369"/>
      <c r="GA201" s="370" t="str">
        <f>IF(AND(申込書!$C$69&lt;&gt;"▼プルダウンより選択してください",申込書!$C$69&lt;&gt;"",$G201&lt;&gt;"",申込書!$V$69="特定学年のみ"),"申し込みする","")</f>
        <v/>
      </c>
      <c r="GB201" s="371"/>
      <c r="GC201" s="372"/>
      <c r="GD201" s="373" t="str">
        <f>IF(AND(申込書!$C$70&lt;&gt;"▼プルダウンより選択してください",申込書!$C$70&lt;&gt;"",申込書!$K$22&lt;&gt;"YYYY/MM/DD",$G201&lt;&gt;""),申込書!$K$22,"")</f>
        <v/>
      </c>
      <c r="GE201" s="369" t="str">
        <f>IF(GD201="","",IF(INDEX('コンテンツ＆備考マスタ'!$H:$J,MATCH(学校情報!GD$3,'コンテンツ＆備考マスタ'!$H:$H,0),3)="●",IF(AND(GD201&lt;&gt;"",ISNUMBER(申込書!$AC$22)=TRUE,申込書!$C$70&lt;&gt;"▼プルダウンより選択してください",申込書!$C$70&lt;&gt;""),申込書!$AC$22,""),"-"))</f>
        <v/>
      </c>
      <c r="GF201" s="369"/>
      <c r="GG201" s="369"/>
      <c r="GH201" s="370" t="str">
        <f>IF(AND(申込書!$C$70&lt;&gt;"▼プルダウンより選択してください",申込書!$C$70&lt;&gt;"",$G201&lt;&gt;"",申込書!$V$70="特定学年のみ"),"申し込みする","")</f>
        <v/>
      </c>
      <c r="GI201" s="371"/>
      <c r="GJ201" s="372"/>
      <c r="GK201" s="373" t="str">
        <f>IF(AND(申込書!$C$71&lt;&gt;"▼プルダウンより選択してください",申込書!$C$71&lt;&gt;"",申込書!$K$22&lt;&gt;"YYYY/MM/DD",$G201&lt;&gt;""),申込書!$K$22,"")</f>
        <v/>
      </c>
      <c r="GL201" s="369" t="str">
        <f>IF(GK201="","",IF(INDEX('コンテンツ＆備考マスタ'!$H:$J,MATCH(学校情報!GK$3,'コンテンツ＆備考マスタ'!$H:$H,0),3)="●",IF(AND(GK201&lt;&gt;"",ISNUMBER(申込書!$AC$22)=TRUE,申込書!$C$71&lt;&gt;"▼プルダウンより選択してください",申込書!$C$71&lt;&gt;""),申込書!$AC$22,""),"-"))</f>
        <v/>
      </c>
      <c r="GM201" s="369"/>
      <c r="GN201" s="369"/>
      <c r="GO201" s="370" t="str">
        <f>IF(AND(申込書!$C$71&lt;&gt;"▼プルダウンより選択してください",申込書!$C$71&lt;&gt;"",$G201&lt;&gt;"",申込書!$V$71="特定学年のみ"),"申し込みする","")</f>
        <v/>
      </c>
      <c r="GP201" s="371"/>
      <c r="GQ201" s="372"/>
      <c r="GR201" s="373" t="str">
        <f>IF(AND(申込書!$C$72&lt;&gt;"▼プルダウンより選択してください",申込書!$C$72&lt;&gt;"",申込書!$K$22&lt;&gt;"YYYY/MM/DD",$G201&lt;&gt;""),申込書!$K$22,"")</f>
        <v/>
      </c>
      <c r="GS201" s="369" t="str">
        <f>IF(GR201="","",IF(INDEX('コンテンツ＆備考マスタ'!$H:$J,MATCH(学校情報!GR$3,'コンテンツ＆備考マスタ'!$H:$H,0),3)="●",IF(AND(GR201&lt;&gt;"",ISNUMBER(申込書!$AC$22)=TRUE,申込書!$C$72&lt;&gt;"▼プルダウンより選択してください",申込書!$C$72&lt;&gt;""),申込書!$AC$22,""),"-"))</f>
        <v/>
      </c>
      <c r="GT201" s="369"/>
      <c r="GU201" s="369"/>
      <c r="GV201" s="370" t="str">
        <f>IF(AND(申込書!$C$72&lt;&gt;"▼プルダウンより選択してください",申込書!$C$72&lt;&gt;"",$G201&lt;&gt;"",申込書!$V$72="特定学年のみ"),"申し込みする","")</f>
        <v/>
      </c>
      <c r="GW201" s="371"/>
      <c r="GX201" s="372"/>
      <c r="GY201" s="373" t="str">
        <f>IF(AND(申込書!$C$73&lt;&gt;"▼プルダウンより選択してください",申込書!$C$73&lt;&gt;"",申込書!$K$22&lt;&gt;"YYYY/MM/DD",$G201&lt;&gt;""),申込書!$K$22,"")</f>
        <v/>
      </c>
      <c r="GZ201" s="369" t="str">
        <f>IF(GY201="","",IF(INDEX('コンテンツ＆備考マスタ'!$H:$J,MATCH(学校情報!GY$3,'コンテンツ＆備考マスタ'!$H:$H,0),3)="●",IF(AND(GY201&lt;&gt;"",ISNUMBER(申込書!$AC$22)=TRUE,申込書!$C$73&lt;&gt;"▼プルダウンより選択してください",申込書!$C$73&lt;&gt;""),申込書!$AC$22,""),"-"))</f>
        <v/>
      </c>
      <c r="HA201" s="369"/>
      <c r="HB201" s="369"/>
      <c r="HC201" s="370" t="str">
        <f>IF(AND(申込書!$C$73&lt;&gt;"▼プルダウンより選択してください",申込書!$C$73&lt;&gt;"",$G201&lt;&gt;"",申込書!$V$73="特定学年のみ"),"申し込みする","")</f>
        <v/>
      </c>
      <c r="HD201" s="371"/>
      <c r="HE201" s="372"/>
      <c r="HF201" s="373" t="str">
        <f>IF(AND(申込書!$C$74&lt;&gt;"▼プルダウンより選択してください",申込書!$C$74&lt;&gt;"",申込書!$K$22&lt;&gt;"YYYY/MM/DD",$G201&lt;&gt;""),申込書!$K$22,"")</f>
        <v/>
      </c>
      <c r="HG201" s="369" t="str">
        <f>IF(HF201="","",IF(INDEX('コンテンツ＆備考マスタ'!$H:$J,MATCH(学校情報!HF$3,'コンテンツ＆備考マスタ'!$H:$H,0),3)="●",IF(AND(HF201&lt;&gt;"",ISNUMBER(申込書!$AC$22)=TRUE,申込書!$C$74&lt;&gt;"▼プルダウンより選択してください",申込書!$C$74&lt;&gt;""),申込書!$AC$22,""),"-"))</f>
        <v/>
      </c>
      <c r="HH201" s="369"/>
      <c r="HI201" s="369"/>
      <c r="HJ201" s="370" t="str">
        <f>IF(AND(申込書!$C$74&lt;&gt;"▼プルダウンより選択してください",申込書!$C$74&lt;&gt;"",$G201&lt;&gt;"",申込書!$V$74="特定学年のみ"),"申し込みする","")</f>
        <v/>
      </c>
      <c r="HK201" s="371"/>
      <c r="HL201" s="372"/>
      <c r="HM201" s="373" t="str">
        <f>IF(AND(申込書!$C$75&lt;&gt;"▼プルダウンより選択してください",申込書!$C$75&lt;&gt;"",申込書!$K$22&lt;&gt;"YYYY/MM/DD",$G201&lt;&gt;""),申込書!$K$22,"")</f>
        <v/>
      </c>
      <c r="HN201" s="369" t="str">
        <f>IF(HM201="","",IF(INDEX('コンテンツ＆備考マスタ'!$H:$J,MATCH(学校情報!HM$3,'コンテンツ＆備考マスタ'!$H:$H,0),3)="●",IF(AND(HM201&lt;&gt;"",ISNUMBER(申込書!$AC$22)=TRUE,申込書!$C$75&lt;&gt;"▼プルダウンより選択してください",申込書!$C$75&lt;&gt;""),申込書!$AC$22,""),"-"))</f>
        <v/>
      </c>
      <c r="HO201" s="369"/>
      <c r="HP201" s="369"/>
      <c r="HQ201" s="370" t="str">
        <f>IF(AND(申込書!$C$75&lt;&gt;"▼プルダウンより選択してください",申込書!$C$75&lt;&gt;"",$G201&lt;&gt;"",申込書!$V$75="特定学年のみ"),"申し込みする","")</f>
        <v/>
      </c>
      <c r="HR201" s="371"/>
      <c r="HS201" s="371"/>
      <c r="HT201" s="374" t="str">
        <f>IF(AND(申込書!$C$76&lt;&gt;"▼プルダウンより選択してください",申込書!$C$76&lt;&gt;"",申込書!$K$22&lt;&gt;"YYYY/MM/DD",$G201&lt;&gt;""),申込書!$K$22,"")</f>
        <v/>
      </c>
      <c r="HU201" s="369" t="str">
        <f>IF(HT201="","",IF(INDEX('コンテンツ＆備考マスタ'!$H:$J,MATCH(学校情報!HT$3,'コンテンツ＆備考マスタ'!$H:$H,0),3)="●",IF(AND(HT201&lt;&gt;"",ISNUMBER(申込書!$AC$22)=TRUE,申込書!$C$76&lt;&gt;"▼プルダウンより選択してください",申込書!$C$76&lt;&gt;""),申込書!$AC$22,""),"-"))</f>
        <v/>
      </c>
      <c r="HV201" s="369"/>
      <c r="HW201" s="369"/>
      <c r="HX201" s="370" t="str">
        <f>IF(AND(申込書!$C$76&lt;&gt;"▼プルダウンより選択してください",申込書!$C$76&lt;&gt;"",$G201&lt;&gt;"",申込書!$V$76="特定学年のみ"),"申し込みする","")</f>
        <v/>
      </c>
      <c r="HY201" s="371"/>
      <c r="HZ201" s="372"/>
      <c r="IA201" s="69"/>
    </row>
    <row r="202" spans="2:235" ht="26.85" hidden="1" customHeight="1" outlineLevel="1">
      <c r="B202" s="365">
        <f t="shared" si="9"/>
        <v>197</v>
      </c>
      <c r="C202" s="55"/>
      <c r="D202" s="56"/>
      <c r="E202" s="154"/>
      <c r="F202" s="57"/>
      <c r="G202" s="58"/>
      <c r="H202" s="59"/>
      <c r="I202" s="60"/>
      <c r="J202" s="61"/>
      <c r="K202" s="366" t="str">
        <f t="shared" si="10"/>
        <v/>
      </c>
      <c r="L202" s="62"/>
      <c r="M202" s="322"/>
      <c r="N202" s="63"/>
      <c r="O202" s="64"/>
      <c r="P202" s="367" t="str">
        <f t="shared" si="11"/>
        <v/>
      </c>
      <c r="Q202" s="65"/>
      <c r="R202" s="66"/>
      <c r="S202" s="67"/>
      <c r="T202" s="68"/>
      <c r="U202" s="68"/>
      <c r="V202" s="68"/>
      <c r="W202" s="66"/>
      <c r="X202" s="281"/>
      <c r="Y202" s="368" t="str">
        <f>IF(AND(申込書!$C$47&lt;&gt;"▼プルダウンより選択してください",申込書!$C$47&lt;&gt;"",申込書!$K$22&lt;&gt;"YYYY/MM/DD",$G202&lt;&gt;""),申込書!$K$22,"")</f>
        <v/>
      </c>
      <c r="Z202" s="369" t="str">
        <f>IF(Y202="","",IF(INDEX('コンテンツ＆備考マスタ'!$H:$J,MATCH(学校情報!Y$3,'コンテンツ＆備考マスタ'!$H:$H,0),3)="●",IF(AND(Y202&lt;&gt;"",ISNUMBER(申込書!$AC$22)=TRUE,申込書!$C$47&lt;&gt;"▼プルダウンより選択してください",申込書!$C$47&lt;&gt;""),申込書!$AC$22,""),"-"))</f>
        <v/>
      </c>
      <c r="AA202" s="369"/>
      <c r="AB202" s="369"/>
      <c r="AC202" s="370" t="str">
        <f>IF(AND(申込書!$C$47&lt;&gt;"▼プルダウンより選択してください",申込書!$C$47&lt;&gt;"",$G202&lt;&gt;"",申込書!$V$47="特定学年のみ"),"申し込みする","")</f>
        <v/>
      </c>
      <c r="AD202" s="371"/>
      <c r="AE202" s="372"/>
      <c r="AF202" s="373" t="str">
        <f>IF(AND(申込書!$C$48&lt;&gt;"▼プルダウンより選択してください",申込書!$C$48&lt;&gt;"",申込書!$K$22&lt;&gt;"YYYY/MM/DD",$G202&lt;&gt;""),申込書!$K$22,"")</f>
        <v/>
      </c>
      <c r="AG202" s="369" t="str">
        <f>IF(AF202="","",IF(INDEX('コンテンツ＆備考マスタ'!$H:$J,MATCH(学校情報!AF$3,'コンテンツ＆備考マスタ'!$H:$H,0),3)="●",IF(AND(AF202&lt;&gt;"",ISNUMBER(申込書!$AC$22)=TRUE,申込書!$C$48&lt;&gt;"▼プルダウンより選択してください",申込書!$C$48&lt;&gt;""),申込書!$AC$22,""),"-"))</f>
        <v/>
      </c>
      <c r="AH202" s="369"/>
      <c r="AI202" s="369"/>
      <c r="AJ202" s="370" t="str">
        <f>IF(AND(申込書!$C$48&lt;&gt;"▼プルダウンより選択してください",申込書!$C$48&lt;&gt;"",$G202&lt;&gt;"",申込書!$V$48="特定学年のみ"),"申し込みする","")</f>
        <v/>
      </c>
      <c r="AK202" s="371"/>
      <c r="AL202" s="372"/>
      <c r="AM202" s="373" t="str">
        <f>IF(AND(申込書!$C$49&lt;&gt;"▼プルダウンより選択してください",申込書!$C$49&lt;&gt;"",申込書!$K$22&lt;&gt;"YYYY/MM/DD",$G202&lt;&gt;""),申込書!$K$22,"")</f>
        <v/>
      </c>
      <c r="AN202" s="369" t="str">
        <f>IF(AM202="","",IF(INDEX('コンテンツ＆備考マスタ'!$H:$J,MATCH(学校情報!AM$3,'コンテンツ＆備考マスタ'!$H:$H,0),3)="●",IF(AND(AM202&lt;&gt;"",ISNUMBER(申込書!$AC$22)=TRUE,申込書!$C$49&lt;&gt;"▼プルダウンより選択してください",申込書!$C$49&lt;&gt;""),申込書!$AC$22,""),"-"))</f>
        <v/>
      </c>
      <c r="AO202" s="369"/>
      <c r="AP202" s="369"/>
      <c r="AQ202" s="370" t="str">
        <f>IF(AND(申込書!$C$49&lt;&gt;"▼プルダウンより選択してください",申込書!$C$49&lt;&gt;"",$G202&lt;&gt;"",申込書!$V$49="特定学年のみ"),"申し込みする","")</f>
        <v/>
      </c>
      <c r="AR202" s="371"/>
      <c r="AS202" s="372"/>
      <c r="AT202" s="373" t="str">
        <f>IF(AND(申込書!$C$50&lt;&gt;"▼プルダウンより選択してください",申込書!$C$50&lt;&gt;"",申込書!$K$22&lt;&gt;"YYYY/MM/DD",$G202&lt;&gt;""),申込書!$K$22,"")</f>
        <v/>
      </c>
      <c r="AU202" s="369" t="str">
        <f>IF(AT202="","",IF(INDEX('コンテンツ＆備考マスタ'!$H:$J,MATCH(学校情報!AT$3,'コンテンツ＆備考マスタ'!$H:$H,0),3)="●",IF(AND(AT202&lt;&gt;"",ISNUMBER(申込書!$AC$22)=TRUE,申込書!$C$50&lt;&gt;"▼プルダウンより選択してください",申込書!$C$50&lt;&gt;""),申込書!$AC$22,""),"-"))</f>
        <v/>
      </c>
      <c r="AV202" s="369"/>
      <c r="AW202" s="369"/>
      <c r="AX202" s="370" t="str">
        <f>IF(AND(申込書!$C$50&lt;&gt;"▼プルダウンより選択してください",申込書!$C$50&lt;&gt;"",$G202&lt;&gt;"",申込書!$V$50="特定学年のみ"),"申し込みする","")</f>
        <v/>
      </c>
      <c r="AY202" s="371"/>
      <c r="AZ202" s="372"/>
      <c r="BA202" s="373" t="str">
        <f>IF(AND(申込書!$C$51&lt;&gt;"▼プルダウンより選択してください",申込書!$C$51&lt;&gt;"",申込書!$K$22&lt;&gt;"YYYY/MM/DD",$G202&lt;&gt;""),申込書!$K$22,"")</f>
        <v/>
      </c>
      <c r="BB202" s="369" t="str">
        <f>IF(BA202="","",IF(INDEX('コンテンツ＆備考マスタ'!$H:$J,MATCH(学校情報!BA$3,'コンテンツ＆備考マスタ'!$H:$H,0),3)="●",IF(AND(BA202&lt;&gt;"",ISNUMBER(申込書!$AC$22)=TRUE,申込書!$C$51&lt;&gt;"▼プルダウンより選択してください",申込書!$C$51&lt;&gt;""),申込書!$AC$22,""),"-"))</f>
        <v/>
      </c>
      <c r="BC202" s="369"/>
      <c r="BD202" s="369"/>
      <c r="BE202" s="370" t="str">
        <f>IF(AND(申込書!$C$51&lt;&gt;"▼プルダウンより選択してください",申込書!$C$51&lt;&gt;"",$G202&lt;&gt;"",申込書!$V$51="特定学年のみ"),"申し込みする","")</f>
        <v/>
      </c>
      <c r="BF202" s="371"/>
      <c r="BG202" s="372"/>
      <c r="BH202" s="373" t="str">
        <f>IF(AND(申込書!$C$52&lt;&gt;"▼プルダウンより選択してください",申込書!$C$52&lt;&gt;"",申込書!$K$22&lt;&gt;"YYYY/MM/DD",$G202&lt;&gt;""),申込書!$K$22,"")</f>
        <v/>
      </c>
      <c r="BI202" s="369" t="str">
        <f>IF(BH202="","",IF(INDEX('コンテンツ＆備考マスタ'!$H:$J,MATCH(学校情報!BH$3,'コンテンツ＆備考マスタ'!$H:$H,0),3)="●",IF(AND(BH202&lt;&gt;"",ISNUMBER(申込書!$AC$22)=TRUE,申込書!$C$52&lt;&gt;"▼プルダウンより選択してください",申込書!$C$52&lt;&gt;""),申込書!$AC$22,""),"-"))</f>
        <v/>
      </c>
      <c r="BJ202" s="369"/>
      <c r="BK202" s="369"/>
      <c r="BL202" s="370" t="str">
        <f>IF(AND(申込書!$C$52&lt;&gt;"▼プルダウンより選択してください",申込書!$C$52&lt;&gt;"",$G202&lt;&gt;"",申込書!$V$52="特定学年のみ"),"申し込みする","")</f>
        <v/>
      </c>
      <c r="BM202" s="371"/>
      <c r="BN202" s="372"/>
      <c r="BO202" s="373" t="str">
        <f>IF(AND(申込書!$C$53&lt;&gt;"▼プルダウンより選択してください",申込書!$C$53&lt;&gt;"",申込書!$K$22&lt;&gt;"YYYY/MM/DD",$G202&lt;&gt;""),申込書!$K$22,"")</f>
        <v/>
      </c>
      <c r="BP202" s="369" t="str">
        <f>IF(BO202="","",IF(INDEX('コンテンツ＆備考マスタ'!$H:$J,MATCH(学校情報!BO$3,'コンテンツ＆備考マスタ'!$H:$H,0),3)="●",IF(AND(BO202&lt;&gt;"",ISNUMBER(申込書!$AC$22)=TRUE,申込書!$C$53&lt;&gt;"▼プルダウンより選択してください",申込書!$C$53&lt;&gt;""),申込書!$AC$22,""),"-"))</f>
        <v/>
      </c>
      <c r="BQ202" s="369"/>
      <c r="BR202" s="369"/>
      <c r="BS202" s="370" t="str">
        <f>IF(AND(申込書!$C$53&lt;&gt;"▼プルダウンより選択してください",申込書!$C$53&lt;&gt;"",$G202&lt;&gt;"",申込書!$V$53="特定学年のみ"),"申し込みする","")</f>
        <v/>
      </c>
      <c r="BT202" s="371"/>
      <c r="BU202" s="372"/>
      <c r="BV202" s="373" t="str">
        <f>IF(AND(申込書!$C$54&lt;&gt;"▼プルダウンより選択してください",申込書!$C$54&lt;&gt;"",申込書!$K$22&lt;&gt;"YYYY/MM/DD",$G202&lt;&gt;""),申込書!$K$22,"")</f>
        <v/>
      </c>
      <c r="BW202" s="369" t="str">
        <f>IF(BV202="","",IF(INDEX('コンテンツ＆備考マスタ'!$H:$J,MATCH(学校情報!BV$3,'コンテンツ＆備考マスタ'!$H:$H,0),3)="●",IF(AND(BV202&lt;&gt;"",ISNUMBER(申込書!$AC$22)=TRUE,申込書!$C$54&lt;&gt;"▼プルダウンより選択してください",申込書!$C$54&lt;&gt;""),申込書!$AC$22,""),"-"))</f>
        <v/>
      </c>
      <c r="BX202" s="369"/>
      <c r="BY202" s="369"/>
      <c r="BZ202" s="370" t="str">
        <f>IF(AND(申込書!$C$54&lt;&gt;"▼プルダウンより選択してください",申込書!$C$54&lt;&gt;"",$G202&lt;&gt;"",申込書!$V$54="特定学年のみ"),"申し込みする","")</f>
        <v/>
      </c>
      <c r="CA202" s="371"/>
      <c r="CB202" s="372"/>
      <c r="CC202" s="373" t="str">
        <f>IF(AND(申込書!$C$55&lt;&gt;"▼プルダウンより選択してください",申込書!$C$55&lt;&gt;"",申込書!$K$22&lt;&gt;"YYYY/MM/DD",$G202&lt;&gt;""),申込書!$K$22,"")</f>
        <v/>
      </c>
      <c r="CD202" s="369" t="str">
        <f>IF(CC202="","",IF(INDEX('コンテンツ＆備考マスタ'!$H:$J,MATCH(学校情報!CC$3,'コンテンツ＆備考マスタ'!$H:$H,0),3)="●",IF(AND(CC202&lt;&gt;"",ISNUMBER(申込書!$AC$22)=TRUE,申込書!$C$55&lt;&gt;"▼プルダウンより選択してください",申込書!$C$55&lt;&gt;""),申込書!$AC$22,""),"-"))</f>
        <v/>
      </c>
      <c r="CE202" s="369"/>
      <c r="CF202" s="369"/>
      <c r="CG202" s="370" t="str">
        <f>IF(AND(申込書!$C$55&lt;&gt;"▼プルダウンより選択してください",申込書!$C$55&lt;&gt;"",$G202&lt;&gt;"",申込書!$V$55="特定学年のみ"),"申し込みする","")</f>
        <v/>
      </c>
      <c r="CH202" s="371"/>
      <c r="CI202" s="372"/>
      <c r="CJ202" s="373" t="str">
        <f>IF(AND(申込書!$C$56&lt;&gt;"▼プルダウンより選択してください",申込書!$C$56&lt;&gt;"",申込書!$K$22&lt;&gt;"YYYY/MM/DD",$G202&lt;&gt;""),申込書!$K$22,"")</f>
        <v/>
      </c>
      <c r="CK202" s="369" t="str">
        <f>IF(CJ202="","",IF(INDEX('コンテンツ＆備考マスタ'!$H:$J,MATCH(学校情報!CJ$3,'コンテンツ＆備考マスタ'!$H:$H,0),3)="●",IF(AND(CJ202&lt;&gt;"",ISNUMBER(申込書!$AC$22)=TRUE,申込書!$C$56&lt;&gt;"▼プルダウンより選択してください",申込書!$C$56&lt;&gt;""),申込書!$AC$22,""),"-"))</f>
        <v/>
      </c>
      <c r="CL202" s="369"/>
      <c r="CM202" s="369"/>
      <c r="CN202" s="370" t="str">
        <f>IF(AND(申込書!$C$56&lt;&gt;"▼プルダウンより選択してください",申込書!$C$56&lt;&gt;"",$G202&lt;&gt;"",申込書!$V$56="特定学年のみ"),"申し込みする","")</f>
        <v/>
      </c>
      <c r="CO202" s="371"/>
      <c r="CP202" s="372"/>
      <c r="CQ202" s="373" t="str">
        <f>IF(AND(申込書!$C$57&lt;&gt;"▼プルダウンより選択してください",申込書!$C$57&lt;&gt;"",申込書!$K$22&lt;&gt;"YYYY/MM/DD",$G202&lt;&gt;""),申込書!$K$22,"")</f>
        <v/>
      </c>
      <c r="CR202" s="369" t="str">
        <f>IF(CQ202="","",IF(INDEX('コンテンツ＆備考マスタ'!$H:$J,MATCH(学校情報!CQ$3,'コンテンツ＆備考マスタ'!$H:$H,0),3)="●",IF(AND(CQ202&lt;&gt;"",ISNUMBER(申込書!$AC$22)=TRUE,申込書!$C$57&lt;&gt;"▼プルダウンより選択してください",申込書!$C$57&lt;&gt;""),申込書!$AC$22,""),"-"))</f>
        <v/>
      </c>
      <c r="CS202" s="369"/>
      <c r="CT202" s="369"/>
      <c r="CU202" s="369" t="str">
        <f>IF(AND(申込書!$C$57&lt;&gt;"▼プルダウンより選択してください",申込書!$C$57&lt;&gt;"",$G202&lt;&gt;"",申込書!$V$57="特定学年のみ"),"申し込みする","")</f>
        <v/>
      </c>
      <c r="CV202" s="371"/>
      <c r="CW202" s="372"/>
      <c r="CX202" s="373" t="str">
        <f>IF(AND(申込書!$C$58&lt;&gt;"▼プルダウンより選択してください",申込書!$C$58&lt;&gt;"",申込書!$K$22&lt;&gt;"YYYY/MM/DD",$G202&lt;&gt;""),申込書!$K$22,"")</f>
        <v/>
      </c>
      <c r="CY202" s="369" t="str">
        <f>IF(CX202="","",IF(INDEX('コンテンツ＆備考マスタ'!$H:$J,MATCH(学校情報!CX$3,'コンテンツ＆備考マスタ'!$H:$H,0),3)="●",IF(AND(CX202&lt;&gt;"",ISNUMBER(申込書!$AC$22)=TRUE,申込書!$C$58&lt;&gt;"▼プルダウンより選択してください",申込書!$C$58&lt;&gt;""),申込書!$AC$22,""),"-"))</f>
        <v/>
      </c>
      <c r="CZ202" s="369"/>
      <c r="DA202" s="369"/>
      <c r="DB202" s="369" t="str">
        <f>IF(AND(申込書!$C$58&lt;&gt;"▼プルダウンより選択してください",申込書!$C$58&lt;&gt;"",$G202&lt;&gt;"",申込書!$V$58="特定学年のみ"),"申し込みする","")</f>
        <v/>
      </c>
      <c r="DC202" s="371"/>
      <c r="DD202" s="372"/>
      <c r="DE202" s="373" t="str">
        <f>IF(AND(申込書!$C$59&lt;&gt;"▼プルダウンより選択してください",申込書!$C$59&lt;&gt;"",申込書!$K$22&lt;&gt;"YYYY/MM/DD",$G202&lt;&gt;""),申込書!$K$22,"")</f>
        <v/>
      </c>
      <c r="DF202" s="369" t="str">
        <f>IF(DE202="","",IF(INDEX('コンテンツ＆備考マスタ'!$H:$J,MATCH(学校情報!DE$3,'コンテンツ＆備考マスタ'!$H:$H,0),3)="●",IF(AND(DE202&lt;&gt;"",ISNUMBER(申込書!$AC$22)=TRUE,申込書!$C$59&lt;&gt;"▼プルダウンより選択してください",申込書!$C$59&lt;&gt;""),申込書!$AC$22,""),"-"))</f>
        <v/>
      </c>
      <c r="DG202" s="369"/>
      <c r="DH202" s="369"/>
      <c r="DI202" s="369" t="str">
        <f>IF(AND(申込書!$C$59&lt;&gt;"▼プルダウンより選択してください",申込書!$C$59&lt;&gt;"",$G202&lt;&gt;"",申込書!$V$59="特定学年のみ"),"申し込みする","")</f>
        <v/>
      </c>
      <c r="DJ202" s="371"/>
      <c r="DK202" s="372"/>
      <c r="DL202" s="373" t="str">
        <f>IF(AND(申込書!$C$60&lt;&gt;"▼プルダウンより選択してください",申込書!$C$60&lt;&gt;"",申込書!$K$22&lt;&gt;"YYYY/MM/DD",$G202&lt;&gt;""),申込書!$K$22,"")</f>
        <v/>
      </c>
      <c r="DM202" s="369" t="str">
        <f>IF(DL202="","",IF(INDEX('コンテンツ＆備考マスタ'!$H:$J,MATCH(学校情報!DL$3,'コンテンツ＆備考マスタ'!$H:$H,0),3)="●",IF(AND(DL202&lt;&gt;"",ISNUMBER(申込書!$AC$22)=TRUE,申込書!$C$60&lt;&gt;"▼プルダウンより選択してください",申込書!$C$60&lt;&gt;""),申込書!$AC$22,""),"-"))</f>
        <v/>
      </c>
      <c r="DN202" s="369"/>
      <c r="DO202" s="369"/>
      <c r="DP202" s="369" t="str">
        <f>IF(AND(申込書!$C$60&lt;&gt;"▼プルダウンより選択してください",申込書!$C$60&lt;&gt;"",$G202&lt;&gt;"",申込書!$V$60="特定学年のみ"),"申し込みする","")</f>
        <v/>
      </c>
      <c r="DQ202" s="371"/>
      <c r="DR202" s="372"/>
      <c r="DS202" s="373" t="str">
        <f>IF(AND(申込書!$C$61&lt;&gt;"▼プルダウンより選択してください",申込書!$C$61&lt;&gt;"",申込書!$K$22&lt;&gt;"YYYY/MM/DD",$G202&lt;&gt;""),申込書!$K$22,"")</f>
        <v/>
      </c>
      <c r="DT202" s="369" t="str">
        <f>IF(DS202="","",IF(INDEX('コンテンツ＆備考マスタ'!$H:$J,MATCH(学校情報!DS$3,'コンテンツ＆備考マスタ'!$H:$H,0),3)="●",IF(AND(DS202&lt;&gt;"",ISNUMBER(申込書!$AC$22)=TRUE,申込書!$C$61&lt;&gt;"▼プルダウンより選択してください",申込書!$C$61&lt;&gt;""),申込書!$AC$22,""),"-"))</f>
        <v/>
      </c>
      <c r="DU202" s="369"/>
      <c r="DV202" s="369"/>
      <c r="DW202" s="369" t="str">
        <f>IF(AND(申込書!$C$61&lt;&gt;"▼プルダウンより選択してください",申込書!$C$61&lt;&gt;"",$G202&lt;&gt;"",申込書!$V$61="特定学年のみ"),"申し込みする","")</f>
        <v/>
      </c>
      <c r="DX202" s="371"/>
      <c r="DY202" s="372"/>
      <c r="DZ202" s="373" t="str">
        <f>IF(AND(申込書!$C$62&lt;&gt;"▼プルダウンより選択してください",申込書!$C$62&lt;&gt;"",申込書!$K$22&lt;&gt;"YYYY/MM/DD",$G202&lt;&gt;""),申込書!$K$22,"")</f>
        <v/>
      </c>
      <c r="EA202" s="369" t="str">
        <f>IF(DZ202="","",IF(INDEX('コンテンツ＆備考マスタ'!$H:$J,MATCH(学校情報!DZ$3,'コンテンツ＆備考マスタ'!$H:$H,0),3)="●",IF(AND(DZ202&lt;&gt;"",ISNUMBER(申込書!$AC$22)=TRUE,申込書!$C$62&lt;&gt;"▼プルダウンより選択してください",申込書!$C$62&lt;&gt;""),申込書!$AC$22,""),"-"))</f>
        <v/>
      </c>
      <c r="EB202" s="369"/>
      <c r="EC202" s="369"/>
      <c r="ED202" s="370" t="str">
        <f>IF(AND(申込書!$C$62&lt;&gt;"▼プルダウンより選択してください",申込書!$C$62&lt;&gt;"",$G202&lt;&gt;"",申込書!$V$62="特定学年のみ"),"申し込みする","")</f>
        <v/>
      </c>
      <c r="EE202" s="371"/>
      <c r="EF202" s="372"/>
      <c r="EG202" s="373" t="str">
        <f>IF(AND(申込書!$C$63&lt;&gt;"▼プルダウンより選択してください",申込書!$C$63&lt;&gt;"",申込書!$K$22&lt;&gt;"YYYY/MM/DD",$G202&lt;&gt;""),申込書!$K$22,"")</f>
        <v/>
      </c>
      <c r="EH202" s="369" t="str">
        <f>IF(EG202="","",IF(INDEX('コンテンツ＆備考マスタ'!$H:$J,MATCH(学校情報!EG$3,'コンテンツ＆備考マスタ'!$H:$H,0),3)="●",IF(AND(EG202&lt;&gt;"",ISNUMBER(申込書!$AC$22)=TRUE,申込書!$C$63&lt;&gt;"▼プルダウンより選択してください",申込書!$C$63&lt;&gt;""),申込書!$AC$22,""),"-"))</f>
        <v/>
      </c>
      <c r="EI202" s="369"/>
      <c r="EJ202" s="369"/>
      <c r="EK202" s="370" t="str">
        <f>IF(AND(申込書!$C$63&lt;&gt;"▼プルダウンより選択してください",申込書!$C$63&lt;&gt;"",$G202&lt;&gt;"",申込書!$V$63="特定学年のみ"),"申し込みする","")</f>
        <v/>
      </c>
      <c r="EL202" s="371"/>
      <c r="EM202" s="372"/>
      <c r="EN202" s="373" t="str">
        <f>IF(AND(申込書!$C$64&lt;&gt;"▼プルダウンより選択してください",申込書!$C$64&lt;&gt;"",申込書!$K$22&lt;&gt;"YYYY/MM/DD",$G202&lt;&gt;""),申込書!$K$22,"")</f>
        <v/>
      </c>
      <c r="EO202" s="369" t="str">
        <f>IF(EN202="","",IF(INDEX('コンテンツ＆備考マスタ'!$H:$J,MATCH(学校情報!EN$3,'コンテンツ＆備考マスタ'!$H:$H,0),3)="●",IF(AND(EN202&lt;&gt;"",ISNUMBER(申込書!$AC$22)=TRUE,申込書!$C$64&lt;&gt;"▼プルダウンより選択してください",申込書!$C$64&lt;&gt;""),申込書!$AC$22,""),"-"))</f>
        <v/>
      </c>
      <c r="EP202" s="369"/>
      <c r="EQ202" s="369"/>
      <c r="ER202" s="370" t="str">
        <f>IF(AND(申込書!$C$64&lt;&gt;"▼プルダウンより選択してください",申込書!$C$64&lt;&gt;"",$G202&lt;&gt;"",申込書!$V$64="特定学年のみ"),"申し込みする","")</f>
        <v/>
      </c>
      <c r="ES202" s="371"/>
      <c r="ET202" s="372"/>
      <c r="EU202" s="373" t="str">
        <f>IF(AND(申込書!$C$65&lt;&gt;"▼プルダウンより選択してください",申込書!$C$65&lt;&gt;"",申込書!$K$22&lt;&gt;"YYYY/MM/DD",$G202&lt;&gt;""),申込書!$K$22,"")</f>
        <v/>
      </c>
      <c r="EV202" s="369" t="str">
        <f>IF(EU202="","",IF(INDEX('コンテンツ＆備考マスタ'!$H:$J,MATCH(学校情報!EU$3,'コンテンツ＆備考マスタ'!$H:$H,0),3)="●",IF(AND(EU202&lt;&gt;"",ISNUMBER(申込書!$AC$22)=TRUE,申込書!$C$65&lt;&gt;"▼プルダウンより選択してください",申込書!$C$65&lt;&gt;""),申込書!$AC$22,""),"-"))</f>
        <v/>
      </c>
      <c r="EW202" s="369"/>
      <c r="EX202" s="369"/>
      <c r="EY202" s="370" t="str">
        <f>IF(AND(申込書!$C$65&lt;&gt;"▼プルダウンより選択してください",申込書!$C$65&lt;&gt;"",$G202&lt;&gt;"",申込書!$V$65="特定学年のみ"),"申し込みする","")</f>
        <v/>
      </c>
      <c r="EZ202" s="371"/>
      <c r="FA202" s="372"/>
      <c r="FB202" s="373" t="str">
        <f>IF(AND(申込書!$C$66&lt;&gt;"▼プルダウンより選択してください",申込書!$C$66&lt;&gt;"",申込書!$K$22&lt;&gt;"YYYY/MM/DD",$G202&lt;&gt;""),申込書!$K$22,"")</f>
        <v/>
      </c>
      <c r="FC202" s="369" t="str">
        <f>IF(FB202="","",IF(INDEX('コンテンツ＆備考マスタ'!$H:$J,MATCH(学校情報!FB$3,'コンテンツ＆備考マスタ'!$H:$H,0),3)="●",IF(AND(FB202&lt;&gt;"",ISNUMBER(申込書!$AC$22)=TRUE,申込書!$C$66&lt;&gt;"▼プルダウンより選択してください",申込書!$C$66&lt;&gt;""),申込書!$AC$22,""),"-"))</f>
        <v/>
      </c>
      <c r="FD202" s="369"/>
      <c r="FE202" s="369"/>
      <c r="FF202" s="370" t="str">
        <f>IF(AND(申込書!$C$66&lt;&gt;"▼プルダウンより選択してください",申込書!$C$66&lt;&gt;"",$G202&lt;&gt;"",申込書!$V$66="特定学年のみ"),"申し込みする","")</f>
        <v/>
      </c>
      <c r="FG202" s="371"/>
      <c r="FH202" s="372"/>
      <c r="FI202" s="373" t="str">
        <f>IF(AND(申込書!$C$67&lt;&gt;"▼プルダウンより選択してください",申込書!$C$67&lt;&gt;"",申込書!$K$22&lt;&gt;"YYYY/MM/DD",$G202&lt;&gt;""),申込書!$K$22,"")</f>
        <v/>
      </c>
      <c r="FJ202" s="369" t="str">
        <f>IF(FI202="","",IF(INDEX('コンテンツ＆備考マスタ'!$H:$J,MATCH(学校情報!FI$3,'コンテンツ＆備考マスタ'!$H:$H,0),3)="●",IF(AND(FI202&lt;&gt;"",ISNUMBER(申込書!$AC$22)=TRUE,申込書!$C$67&lt;&gt;"▼プルダウンより選択してください",申込書!$C$67&lt;&gt;""),申込書!$AC$22,""),"-"))</f>
        <v/>
      </c>
      <c r="FK202" s="369"/>
      <c r="FL202" s="369"/>
      <c r="FM202" s="370" t="str">
        <f>IF(AND(申込書!$C$67&lt;&gt;"▼プルダウンより選択してください",申込書!$C$67&lt;&gt;"",$G202&lt;&gt;"",申込書!$V$67="特定学年のみ"),"申し込みする","")</f>
        <v/>
      </c>
      <c r="FN202" s="371"/>
      <c r="FO202" s="372"/>
      <c r="FP202" s="373" t="str">
        <f>IF(AND(申込書!$C$68&lt;&gt;"▼プルダウンより選択してください",申込書!$C$68&lt;&gt;"",申込書!$K$22&lt;&gt;"YYYY/MM/DD",$G202&lt;&gt;""),申込書!$K$22,"")</f>
        <v/>
      </c>
      <c r="FQ202" s="369" t="str">
        <f>IF(FP202="","",IF(INDEX('コンテンツ＆備考マスタ'!$H:$J,MATCH(学校情報!FP$3,'コンテンツ＆備考マスタ'!$H:$H,0),3)="●",IF(AND(FP202&lt;&gt;"",ISNUMBER(申込書!$AC$22)=TRUE,申込書!$C$68&lt;&gt;"▼プルダウンより選択してください",申込書!$C$68&lt;&gt;""),申込書!$AC$22,""),"-"))</f>
        <v/>
      </c>
      <c r="FR202" s="369"/>
      <c r="FS202" s="369"/>
      <c r="FT202" s="370" t="str">
        <f>IF(AND(申込書!$C$68&lt;&gt;"▼プルダウンより選択してください",申込書!$C$68&lt;&gt;"",$G202&lt;&gt;"",申込書!$V$68="特定学年のみ"),"申し込みする","")</f>
        <v/>
      </c>
      <c r="FU202" s="371"/>
      <c r="FV202" s="372"/>
      <c r="FW202" s="373" t="str">
        <f>IF(AND(申込書!$C$69&lt;&gt;"▼プルダウンより選択してください",申込書!$C$69&lt;&gt;"",申込書!$K$22&lt;&gt;"YYYY/MM/DD",$G202&lt;&gt;""),申込書!$K$22,"")</f>
        <v/>
      </c>
      <c r="FX202" s="369" t="str">
        <f>IF(FW202="","",IF(INDEX('コンテンツ＆備考マスタ'!$H:$J,MATCH(学校情報!FW$3,'コンテンツ＆備考マスタ'!$H:$H,0),3)="●",IF(AND(FW202&lt;&gt;"",ISNUMBER(申込書!$AC$22)=TRUE,申込書!$C$69&lt;&gt;"▼プルダウンより選択してください",申込書!$C$69&lt;&gt;""),申込書!$AC$22,""),"-"))</f>
        <v/>
      </c>
      <c r="FY202" s="369"/>
      <c r="FZ202" s="369"/>
      <c r="GA202" s="370" t="str">
        <f>IF(AND(申込書!$C$69&lt;&gt;"▼プルダウンより選択してください",申込書!$C$69&lt;&gt;"",$G202&lt;&gt;"",申込書!$V$69="特定学年のみ"),"申し込みする","")</f>
        <v/>
      </c>
      <c r="GB202" s="371"/>
      <c r="GC202" s="372"/>
      <c r="GD202" s="373" t="str">
        <f>IF(AND(申込書!$C$70&lt;&gt;"▼プルダウンより選択してください",申込書!$C$70&lt;&gt;"",申込書!$K$22&lt;&gt;"YYYY/MM/DD",$G202&lt;&gt;""),申込書!$K$22,"")</f>
        <v/>
      </c>
      <c r="GE202" s="369" t="str">
        <f>IF(GD202="","",IF(INDEX('コンテンツ＆備考マスタ'!$H:$J,MATCH(学校情報!GD$3,'コンテンツ＆備考マスタ'!$H:$H,0),3)="●",IF(AND(GD202&lt;&gt;"",ISNUMBER(申込書!$AC$22)=TRUE,申込書!$C$70&lt;&gt;"▼プルダウンより選択してください",申込書!$C$70&lt;&gt;""),申込書!$AC$22,""),"-"))</f>
        <v/>
      </c>
      <c r="GF202" s="369"/>
      <c r="GG202" s="369"/>
      <c r="GH202" s="370" t="str">
        <f>IF(AND(申込書!$C$70&lt;&gt;"▼プルダウンより選択してください",申込書!$C$70&lt;&gt;"",$G202&lt;&gt;"",申込書!$V$70="特定学年のみ"),"申し込みする","")</f>
        <v/>
      </c>
      <c r="GI202" s="371"/>
      <c r="GJ202" s="372"/>
      <c r="GK202" s="373" t="str">
        <f>IF(AND(申込書!$C$71&lt;&gt;"▼プルダウンより選択してください",申込書!$C$71&lt;&gt;"",申込書!$K$22&lt;&gt;"YYYY/MM/DD",$G202&lt;&gt;""),申込書!$K$22,"")</f>
        <v/>
      </c>
      <c r="GL202" s="369" t="str">
        <f>IF(GK202="","",IF(INDEX('コンテンツ＆備考マスタ'!$H:$J,MATCH(学校情報!GK$3,'コンテンツ＆備考マスタ'!$H:$H,0),3)="●",IF(AND(GK202&lt;&gt;"",ISNUMBER(申込書!$AC$22)=TRUE,申込書!$C$71&lt;&gt;"▼プルダウンより選択してください",申込書!$C$71&lt;&gt;""),申込書!$AC$22,""),"-"))</f>
        <v/>
      </c>
      <c r="GM202" s="369"/>
      <c r="GN202" s="369"/>
      <c r="GO202" s="370" t="str">
        <f>IF(AND(申込書!$C$71&lt;&gt;"▼プルダウンより選択してください",申込書!$C$71&lt;&gt;"",$G202&lt;&gt;"",申込書!$V$71="特定学年のみ"),"申し込みする","")</f>
        <v/>
      </c>
      <c r="GP202" s="371"/>
      <c r="GQ202" s="372"/>
      <c r="GR202" s="373" t="str">
        <f>IF(AND(申込書!$C$72&lt;&gt;"▼プルダウンより選択してください",申込書!$C$72&lt;&gt;"",申込書!$K$22&lt;&gt;"YYYY/MM/DD",$G202&lt;&gt;""),申込書!$K$22,"")</f>
        <v/>
      </c>
      <c r="GS202" s="369" t="str">
        <f>IF(GR202="","",IF(INDEX('コンテンツ＆備考マスタ'!$H:$J,MATCH(学校情報!GR$3,'コンテンツ＆備考マスタ'!$H:$H,0),3)="●",IF(AND(GR202&lt;&gt;"",ISNUMBER(申込書!$AC$22)=TRUE,申込書!$C$72&lt;&gt;"▼プルダウンより選択してください",申込書!$C$72&lt;&gt;""),申込書!$AC$22,""),"-"))</f>
        <v/>
      </c>
      <c r="GT202" s="369"/>
      <c r="GU202" s="369"/>
      <c r="GV202" s="370" t="str">
        <f>IF(AND(申込書!$C$72&lt;&gt;"▼プルダウンより選択してください",申込書!$C$72&lt;&gt;"",$G202&lt;&gt;"",申込書!$V$72="特定学年のみ"),"申し込みする","")</f>
        <v/>
      </c>
      <c r="GW202" s="371"/>
      <c r="GX202" s="372"/>
      <c r="GY202" s="373" t="str">
        <f>IF(AND(申込書!$C$73&lt;&gt;"▼プルダウンより選択してください",申込書!$C$73&lt;&gt;"",申込書!$K$22&lt;&gt;"YYYY/MM/DD",$G202&lt;&gt;""),申込書!$K$22,"")</f>
        <v/>
      </c>
      <c r="GZ202" s="369" t="str">
        <f>IF(GY202="","",IF(INDEX('コンテンツ＆備考マスタ'!$H:$J,MATCH(学校情報!GY$3,'コンテンツ＆備考マスタ'!$H:$H,0),3)="●",IF(AND(GY202&lt;&gt;"",ISNUMBER(申込書!$AC$22)=TRUE,申込書!$C$73&lt;&gt;"▼プルダウンより選択してください",申込書!$C$73&lt;&gt;""),申込書!$AC$22,""),"-"))</f>
        <v/>
      </c>
      <c r="HA202" s="369"/>
      <c r="HB202" s="369"/>
      <c r="HC202" s="370" t="str">
        <f>IF(AND(申込書!$C$73&lt;&gt;"▼プルダウンより選択してください",申込書!$C$73&lt;&gt;"",$G202&lt;&gt;"",申込書!$V$73="特定学年のみ"),"申し込みする","")</f>
        <v/>
      </c>
      <c r="HD202" s="371"/>
      <c r="HE202" s="372"/>
      <c r="HF202" s="373" t="str">
        <f>IF(AND(申込書!$C$74&lt;&gt;"▼プルダウンより選択してください",申込書!$C$74&lt;&gt;"",申込書!$K$22&lt;&gt;"YYYY/MM/DD",$G202&lt;&gt;""),申込書!$K$22,"")</f>
        <v/>
      </c>
      <c r="HG202" s="369" t="str">
        <f>IF(HF202="","",IF(INDEX('コンテンツ＆備考マスタ'!$H:$J,MATCH(学校情報!HF$3,'コンテンツ＆備考マスタ'!$H:$H,0),3)="●",IF(AND(HF202&lt;&gt;"",ISNUMBER(申込書!$AC$22)=TRUE,申込書!$C$74&lt;&gt;"▼プルダウンより選択してください",申込書!$C$74&lt;&gt;""),申込書!$AC$22,""),"-"))</f>
        <v/>
      </c>
      <c r="HH202" s="369"/>
      <c r="HI202" s="369"/>
      <c r="HJ202" s="370" t="str">
        <f>IF(AND(申込書!$C$74&lt;&gt;"▼プルダウンより選択してください",申込書!$C$74&lt;&gt;"",$G202&lt;&gt;"",申込書!$V$74="特定学年のみ"),"申し込みする","")</f>
        <v/>
      </c>
      <c r="HK202" s="371"/>
      <c r="HL202" s="372"/>
      <c r="HM202" s="373" t="str">
        <f>IF(AND(申込書!$C$75&lt;&gt;"▼プルダウンより選択してください",申込書!$C$75&lt;&gt;"",申込書!$K$22&lt;&gt;"YYYY/MM/DD",$G202&lt;&gt;""),申込書!$K$22,"")</f>
        <v/>
      </c>
      <c r="HN202" s="369" t="str">
        <f>IF(HM202="","",IF(INDEX('コンテンツ＆備考マスタ'!$H:$J,MATCH(学校情報!HM$3,'コンテンツ＆備考マスタ'!$H:$H,0),3)="●",IF(AND(HM202&lt;&gt;"",ISNUMBER(申込書!$AC$22)=TRUE,申込書!$C$75&lt;&gt;"▼プルダウンより選択してください",申込書!$C$75&lt;&gt;""),申込書!$AC$22,""),"-"))</f>
        <v/>
      </c>
      <c r="HO202" s="369"/>
      <c r="HP202" s="369"/>
      <c r="HQ202" s="370" t="str">
        <f>IF(AND(申込書!$C$75&lt;&gt;"▼プルダウンより選択してください",申込書!$C$75&lt;&gt;"",$G202&lt;&gt;"",申込書!$V$75="特定学年のみ"),"申し込みする","")</f>
        <v/>
      </c>
      <c r="HR202" s="371"/>
      <c r="HS202" s="371"/>
      <c r="HT202" s="374" t="str">
        <f>IF(AND(申込書!$C$76&lt;&gt;"▼プルダウンより選択してください",申込書!$C$76&lt;&gt;"",申込書!$K$22&lt;&gt;"YYYY/MM/DD",$G202&lt;&gt;""),申込書!$K$22,"")</f>
        <v/>
      </c>
      <c r="HU202" s="369" t="str">
        <f>IF(HT202="","",IF(INDEX('コンテンツ＆備考マスタ'!$H:$J,MATCH(学校情報!HT$3,'コンテンツ＆備考マスタ'!$H:$H,0),3)="●",IF(AND(HT202&lt;&gt;"",ISNUMBER(申込書!$AC$22)=TRUE,申込書!$C$76&lt;&gt;"▼プルダウンより選択してください",申込書!$C$76&lt;&gt;""),申込書!$AC$22,""),"-"))</f>
        <v/>
      </c>
      <c r="HV202" s="369"/>
      <c r="HW202" s="369"/>
      <c r="HX202" s="370" t="str">
        <f>IF(AND(申込書!$C$76&lt;&gt;"▼プルダウンより選択してください",申込書!$C$76&lt;&gt;"",$G202&lt;&gt;"",申込書!$V$76="特定学年のみ"),"申し込みする","")</f>
        <v/>
      </c>
      <c r="HY202" s="371"/>
      <c r="HZ202" s="372"/>
      <c r="IA202" s="69"/>
    </row>
    <row r="203" spans="2:235" ht="26.85" hidden="1" customHeight="1" outlineLevel="1">
      <c r="B203" s="365">
        <f t="shared" si="9"/>
        <v>198</v>
      </c>
      <c r="C203" s="55"/>
      <c r="D203" s="56"/>
      <c r="E203" s="154"/>
      <c r="F203" s="57"/>
      <c r="G203" s="58"/>
      <c r="H203" s="59"/>
      <c r="I203" s="60"/>
      <c r="J203" s="61"/>
      <c r="K203" s="366" t="str">
        <f t="shared" si="10"/>
        <v/>
      </c>
      <c r="L203" s="62"/>
      <c r="M203" s="322"/>
      <c r="N203" s="63"/>
      <c r="O203" s="64"/>
      <c r="P203" s="367" t="str">
        <f t="shared" si="11"/>
        <v/>
      </c>
      <c r="Q203" s="65"/>
      <c r="R203" s="66"/>
      <c r="S203" s="67"/>
      <c r="T203" s="68"/>
      <c r="U203" s="68"/>
      <c r="V203" s="68"/>
      <c r="W203" s="66"/>
      <c r="X203" s="281"/>
      <c r="Y203" s="368" t="str">
        <f>IF(AND(申込書!$C$47&lt;&gt;"▼プルダウンより選択してください",申込書!$C$47&lt;&gt;"",申込書!$K$22&lt;&gt;"YYYY/MM/DD",$G203&lt;&gt;""),申込書!$K$22,"")</f>
        <v/>
      </c>
      <c r="Z203" s="369" t="str">
        <f>IF(Y203="","",IF(INDEX('コンテンツ＆備考マスタ'!$H:$J,MATCH(学校情報!Y$3,'コンテンツ＆備考マスタ'!$H:$H,0),3)="●",IF(AND(Y203&lt;&gt;"",ISNUMBER(申込書!$AC$22)=TRUE,申込書!$C$47&lt;&gt;"▼プルダウンより選択してください",申込書!$C$47&lt;&gt;""),申込書!$AC$22,""),"-"))</f>
        <v/>
      </c>
      <c r="AA203" s="369"/>
      <c r="AB203" s="369"/>
      <c r="AC203" s="370" t="str">
        <f>IF(AND(申込書!$C$47&lt;&gt;"▼プルダウンより選択してください",申込書!$C$47&lt;&gt;"",$G203&lt;&gt;"",申込書!$V$47="特定学年のみ"),"申し込みする","")</f>
        <v/>
      </c>
      <c r="AD203" s="371"/>
      <c r="AE203" s="372"/>
      <c r="AF203" s="373" t="str">
        <f>IF(AND(申込書!$C$48&lt;&gt;"▼プルダウンより選択してください",申込書!$C$48&lt;&gt;"",申込書!$K$22&lt;&gt;"YYYY/MM/DD",$G203&lt;&gt;""),申込書!$K$22,"")</f>
        <v/>
      </c>
      <c r="AG203" s="369" t="str">
        <f>IF(AF203="","",IF(INDEX('コンテンツ＆備考マスタ'!$H:$J,MATCH(学校情報!AF$3,'コンテンツ＆備考マスタ'!$H:$H,0),3)="●",IF(AND(AF203&lt;&gt;"",ISNUMBER(申込書!$AC$22)=TRUE,申込書!$C$48&lt;&gt;"▼プルダウンより選択してください",申込書!$C$48&lt;&gt;""),申込書!$AC$22,""),"-"))</f>
        <v/>
      </c>
      <c r="AH203" s="369"/>
      <c r="AI203" s="369"/>
      <c r="AJ203" s="370" t="str">
        <f>IF(AND(申込書!$C$48&lt;&gt;"▼プルダウンより選択してください",申込書!$C$48&lt;&gt;"",$G203&lt;&gt;"",申込書!$V$48="特定学年のみ"),"申し込みする","")</f>
        <v/>
      </c>
      <c r="AK203" s="371"/>
      <c r="AL203" s="372"/>
      <c r="AM203" s="373" t="str">
        <f>IF(AND(申込書!$C$49&lt;&gt;"▼プルダウンより選択してください",申込書!$C$49&lt;&gt;"",申込書!$K$22&lt;&gt;"YYYY/MM/DD",$G203&lt;&gt;""),申込書!$K$22,"")</f>
        <v/>
      </c>
      <c r="AN203" s="369" t="str">
        <f>IF(AM203="","",IF(INDEX('コンテンツ＆備考マスタ'!$H:$J,MATCH(学校情報!AM$3,'コンテンツ＆備考マスタ'!$H:$H,0),3)="●",IF(AND(AM203&lt;&gt;"",ISNUMBER(申込書!$AC$22)=TRUE,申込書!$C$49&lt;&gt;"▼プルダウンより選択してください",申込書!$C$49&lt;&gt;""),申込書!$AC$22,""),"-"))</f>
        <v/>
      </c>
      <c r="AO203" s="369"/>
      <c r="AP203" s="369"/>
      <c r="AQ203" s="370" t="str">
        <f>IF(AND(申込書!$C$49&lt;&gt;"▼プルダウンより選択してください",申込書!$C$49&lt;&gt;"",$G203&lt;&gt;"",申込書!$V$49="特定学年のみ"),"申し込みする","")</f>
        <v/>
      </c>
      <c r="AR203" s="371"/>
      <c r="AS203" s="372"/>
      <c r="AT203" s="373" t="str">
        <f>IF(AND(申込書!$C$50&lt;&gt;"▼プルダウンより選択してください",申込書!$C$50&lt;&gt;"",申込書!$K$22&lt;&gt;"YYYY/MM/DD",$G203&lt;&gt;""),申込書!$K$22,"")</f>
        <v/>
      </c>
      <c r="AU203" s="369" t="str">
        <f>IF(AT203="","",IF(INDEX('コンテンツ＆備考マスタ'!$H:$J,MATCH(学校情報!AT$3,'コンテンツ＆備考マスタ'!$H:$H,0),3)="●",IF(AND(AT203&lt;&gt;"",ISNUMBER(申込書!$AC$22)=TRUE,申込書!$C$50&lt;&gt;"▼プルダウンより選択してください",申込書!$C$50&lt;&gt;""),申込書!$AC$22,""),"-"))</f>
        <v/>
      </c>
      <c r="AV203" s="369"/>
      <c r="AW203" s="369"/>
      <c r="AX203" s="370" t="str">
        <f>IF(AND(申込書!$C$50&lt;&gt;"▼プルダウンより選択してください",申込書!$C$50&lt;&gt;"",$G203&lt;&gt;"",申込書!$V$50="特定学年のみ"),"申し込みする","")</f>
        <v/>
      </c>
      <c r="AY203" s="371"/>
      <c r="AZ203" s="372"/>
      <c r="BA203" s="373" t="str">
        <f>IF(AND(申込書!$C$51&lt;&gt;"▼プルダウンより選択してください",申込書!$C$51&lt;&gt;"",申込書!$K$22&lt;&gt;"YYYY/MM/DD",$G203&lt;&gt;""),申込書!$K$22,"")</f>
        <v/>
      </c>
      <c r="BB203" s="369" t="str">
        <f>IF(BA203="","",IF(INDEX('コンテンツ＆備考マスタ'!$H:$J,MATCH(学校情報!BA$3,'コンテンツ＆備考マスタ'!$H:$H,0),3)="●",IF(AND(BA203&lt;&gt;"",ISNUMBER(申込書!$AC$22)=TRUE,申込書!$C$51&lt;&gt;"▼プルダウンより選択してください",申込書!$C$51&lt;&gt;""),申込書!$AC$22,""),"-"))</f>
        <v/>
      </c>
      <c r="BC203" s="369"/>
      <c r="BD203" s="369"/>
      <c r="BE203" s="370" t="str">
        <f>IF(AND(申込書!$C$51&lt;&gt;"▼プルダウンより選択してください",申込書!$C$51&lt;&gt;"",$G203&lt;&gt;"",申込書!$V$51="特定学年のみ"),"申し込みする","")</f>
        <v/>
      </c>
      <c r="BF203" s="371"/>
      <c r="BG203" s="372"/>
      <c r="BH203" s="373" t="str">
        <f>IF(AND(申込書!$C$52&lt;&gt;"▼プルダウンより選択してください",申込書!$C$52&lt;&gt;"",申込書!$K$22&lt;&gt;"YYYY/MM/DD",$G203&lt;&gt;""),申込書!$K$22,"")</f>
        <v/>
      </c>
      <c r="BI203" s="369" t="str">
        <f>IF(BH203="","",IF(INDEX('コンテンツ＆備考マスタ'!$H:$J,MATCH(学校情報!BH$3,'コンテンツ＆備考マスタ'!$H:$H,0),3)="●",IF(AND(BH203&lt;&gt;"",ISNUMBER(申込書!$AC$22)=TRUE,申込書!$C$52&lt;&gt;"▼プルダウンより選択してください",申込書!$C$52&lt;&gt;""),申込書!$AC$22,""),"-"))</f>
        <v/>
      </c>
      <c r="BJ203" s="369"/>
      <c r="BK203" s="369"/>
      <c r="BL203" s="370" t="str">
        <f>IF(AND(申込書!$C$52&lt;&gt;"▼プルダウンより選択してください",申込書!$C$52&lt;&gt;"",$G203&lt;&gt;"",申込書!$V$52="特定学年のみ"),"申し込みする","")</f>
        <v/>
      </c>
      <c r="BM203" s="371"/>
      <c r="BN203" s="372"/>
      <c r="BO203" s="373" t="str">
        <f>IF(AND(申込書!$C$53&lt;&gt;"▼プルダウンより選択してください",申込書!$C$53&lt;&gt;"",申込書!$K$22&lt;&gt;"YYYY/MM/DD",$G203&lt;&gt;""),申込書!$K$22,"")</f>
        <v/>
      </c>
      <c r="BP203" s="369" t="str">
        <f>IF(BO203="","",IF(INDEX('コンテンツ＆備考マスタ'!$H:$J,MATCH(学校情報!BO$3,'コンテンツ＆備考マスタ'!$H:$H,0),3)="●",IF(AND(BO203&lt;&gt;"",ISNUMBER(申込書!$AC$22)=TRUE,申込書!$C$53&lt;&gt;"▼プルダウンより選択してください",申込書!$C$53&lt;&gt;""),申込書!$AC$22,""),"-"))</f>
        <v/>
      </c>
      <c r="BQ203" s="369"/>
      <c r="BR203" s="369"/>
      <c r="BS203" s="370" t="str">
        <f>IF(AND(申込書!$C$53&lt;&gt;"▼プルダウンより選択してください",申込書!$C$53&lt;&gt;"",$G203&lt;&gt;"",申込書!$V$53="特定学年のみ"),"申し込みする","")</f>
        <v/>
      </c>
      <c r="BT203" s="371"/>
      <c r="BU203" s="372"/>
      <c r="BV203" s="373" t="str">
        <f>IF(AND(申込書!$C$54&lt;&gt;"▼プルダウンより選択してください",申込書!$C$54&lt;&gt;"",申込書!$K$22&lt;&gt;"YYYY/MM/DD",$G203&lt;&gt;""),申込書!$K$22,"")</f>
        <v/>
      </c>
      <c r="BW203" s="369" t="str">
        <f>IF(BV203="","",IF(INDEX('コンテンツ＆備考マスタ'!$H:$J,MATCH(学校情報!BV$3,'コンテンツ＆備考マスタ'!$H:$H,0),3)="●",IF(AND(BV203&lt;&gt;"",ISNUMBER(申込書!$AC$22)=TRUE,申込書!$C$54&lt;&gt;"▼プルダウンより選択してください",申込書!$C$54&lt;&gt;""),申込書!$AC$22,""),"-"))</f>
        <v/>
      </c>
      <c r="BX203" s="369"/>
      <c r="BY203" s="369"/>
      <c r="BZ203" s="370" t="str">
        <f>IF(AND(申込書!$C$54&lt;&gt;"▼プルダウンより選択してください",申込書!$C$54&lt;&gt;"",$G203&lt;&gt;"",申込書!$V$54="特定学年のみ"),"申し込みする","")</f>
        <v/>
      </c>
      <c r="CA203" s="371"/>
      <c r="CB203" s="372"/>
      <c r="CC203" s="373" t="str">
        <f>IF(AND(申込書!$C$55&lt;&gt;"▼プルダウンより選択してください",申込書!$C$55&lt;&gt;"",申込書!$K$22&lt;&gt;"YYYY/MM/DD",$G203&lt;&gt;""),申込書!$K$22,"")</f>
        <v/>
      </c>
      <c r="CD203" s="369" t="str">
        <f>IF(CC203="","",IF(INDEX('コンテンツ＆備考マスタ'!$H:$J,MATCH(学校情報!CC$3,'コンテンツ＆備考マスタ'!$H:$H,0),3)="●",IF(AND(CC203&lt;&gt;"",ISNUMBER(申込書!$AC$22)=TRUE,申込書!$C$55&lt;&gt;"▼プルダウンより選択してください",申込書!$C$55&lt;&gt;""),申込書!$AC$22,""),"-"))</f>
        <v/>
      </c>
      <c r="CE203" s="369"/>
      <c r="CF203" s="369"/>
      <c r="CG203" s="370" t="str">
        <f>IF(AND(申込書!$C$55&lt;&gt;"▼プルダウンより選択してください",申込書!$C$55&lt;&gt;"",$G203&lt;&gt;"",申込書!$V$55="特定学年のみ"),"申し込みする","")</f>
        <v/>
      </c>
      <c r="CH203" s="371"/>
      <c r="CI203" s="372"/>
      <c r="CJ203" s="373" t="str">
        <f>IF(AND(申込書!$C$56&lt;&gt;"▼プルダウンより選択してください",申込書!$C$56&lt;&gt;"",申込書!$K$22&lt;&gt;"YYYY/MM/DD",$G203&lt;&gt;""),申込書!$K$22,"")</f>
        <v/>
      </c>
      <c r="CK203" s="369" t="str">
        <f>IF(CJ203="","",IF(INDEX('コンテンツ＆備考マスタ'!$H:$J,MATCH(学校情報!CJ$3,'コンテンツ＆備考マスタ'!$H:$H,0),3)="●",IF(AND(CJ203&lt;&gt;"",ISNUMBER(申込書!$AC$22)=TRUE,申込書!$C$56&lt;&gt;"▼プルダウンより選択してください",申込書!$C$56&lt;&gt;""),申込書!$AC$22,""),"-"))</f>
        <v/>
      </c>
      <c r="CL203" s="369"/>
      <c r="CM203" s="369"/>
      <c r="CN203" s="370" t="str">
        <f>IF(AND(申込書!$C$56&lt;&gt;"▼プルダウンより選択してください",申込書!$C$56&lt;&gt;"",$G203&lt;&gt;"",申込書!$V$56="特定学年のみ"),"申し込みする","")</f>
        <v/>
      </c>
      <c r="CO203" s="371"/>
      <c r="CP203" s="372"/>
      <c r="CQ203" s="373" t="str">
        <f>IF(AND(申込書!$C$57&lt;&gt;"▼プルダウンより選択してください",申込書!$C$57&lt;&gt;"",申込書!$K$22&lt;&gt;"YYYY/MM/DD",$G203&lt;&gt;""),申込書!$K$22,"")</f>
        <v/>
      </c>
      <c r="CR203" s="369" t="str">
        <f>IF(CQ203="","",IF(INDEX('コンテンツ＆備考マスタ'!$H:$J,MATCH(学校情報!CQ$3,'コンテンツ＆備考マスタ'!$H:$H,0),3)="●",IF(AND(CQ203&lt;&gt;"",ISNUMBER(申込書!$AC$22)=TRUE,申込書!$C$57&lt;&gt;"▼プルダウンより選択してください",申込書!$C$57&lt;&gt;""),申込書!$AC$22,""),"-"))</f>
        <v/>
      </c>
      <c r="CS203" s="369"/>
      <c r="CT203" s="369"/>
      <c r="CU203" s="369" t="str">
        <f>IF(AND(申込書!$C$57&lt;&gt;"▼プルダウンより選択してください",申込書!$C$57&lt;&gt;"",$G203&lt;&gt;"",申込書!$V$57="特定学年のみ"),"申し込みする","")</f>
        <v/>
      </c>
      <c r="CV203" s="371"/>
      <c r="CW203" s="372"/>
      <c r="CX203" s="373" t="str">
        <f>IF(AND(申込書!$C$58&lt;&gt;"▼プルダウンより選択してください",申込書!$C$58&lt;&gt;"",申込書!$K$22&lt;&gt;"YYYY/MM/DD",$G203&lt;&gt;""),申込書!$K$22,"")</f>
        <v/>
      </c>
      <c r="CY203" s="369" t="str">
        <f>IF(CX203="","",IF(INDEX('コンテンツ＆備考マスタ'!$H:$J,MATCH(学校情報!CX$3,'コンテンツ＆備考マスタ'!$H:$H,0),3)="●",IF(AND(CX203&lt;&gt;"",ISNUMBER(申込書!$AC$22)=TRUE,申込書!$C$58&lt;&gt;"▼プルダウンより選択してください",申込書!$C$58&lt;&gt;""),申込書!$AC$22,""),"-"))</f>
        <v/>
      </c>
      <c r="CZ203" s="369"/>
      <c r="DA203" s="369"/>
      <c r="DB203" s="369" t="str">
        <f>IF(AND(申込書!$C$58&lt;&gt;"▼プルダウンより選択してください",申込書!$C$58&lt;&gt;"",$G203&lt;&gt;"",申込書!$V$58="特定学年のみ"),"申し込みする","")</f>
        <v/>
      </c>
      <c r="DC203" s="371"/>
      <c r="DD203" s="372"/>
      <c r="DE203" s="373" t="str">
        <f>IF(AND(申込書!$C$59&lt;&gt;"▼プルダウンより選択してください",申込書!$C$59&lt;&gt;"",申込書!$K$22&lt;&gt;"YYYY/MM/DD",$G203&lt;&gt;""),申込書!$K$22,"")</f>
        <v/>
      </c>
      <c r="DF203" s="369" t="str">
        <f>IF(DE203="","",IF(INDEX('コンテンツ＆備考マスタ'!$H:$J,MATCH(学校情報!DE$3,'コンテンツ＆備考マスタ'!$H:$H,0),3)="●",IF(AND(DE203&lt;&gt;"",ISNUMBER(申込書!$AC$22)=TRUE,申込書!$C$59&lt;&gt;"▼プルダウンより選択してください",申込書!$C$59&lt;&gt;""),申込書!$AC$22,""),"-"))</f>
        <v/>
      </c>
      <c r="DG203" s="369"/>
      <c r="DH203" s="369"/>
      <c r="DI203" s="369" t="str">
        <f>IF(AND(申込書!$C$59&lt;&gt;"▼プルダウンより選択してください",申込書!$C$59&lt;&gt;"",$G203&lt;&gt;"",申込書!$V$59="特定学年のみ"),"申し込みする","")</f>
        <v/>
      </c>
      <c r="DJ203" s="371"/>
      <c r="DK203" s="372"/>
      <c r="DL203" s="373" t="str">
        <f>IF(AND(申込書!$C$60&lt;&gt;"▼プルダウンより選択してください",申込書!$C$60&lt;&gt;"",申込書!$K$22&lt;&gt;"YYYY/MM/DD",$G203&lt;&gt;""),申込書!$K$22,"")</f>
        <v/>
      </c>
      <c r="DM203" s="369" t="str">
        <f>IF(DL203="","",IF(INDEX('コンテンツ＆備考マスタ'!$H:$J,MATCH(学校情報!DL$3,'コンテンツ＆備考マスタ'!$H:$H,0),3)="●",IF(AND(DL203&lt;&gt;"",ISNUMBER(申込書!$AC$22)=TRUE,申込書!$C$60&lt;&gt;"▼プルダウンより選択してください",申込書!$C$60&lt;&gt;""),申込書!$AC$22,""),"-"))</f>
        <v/>
      </c>
      <c r="DN203" s="369"/>
      <c r="DO203" s="369"/>
      <c r="DP203" s="369" t="str">
        <f>IF(AND(申込書!$C$60&lt;&gt;"▼プルダウンより選択してください",申込書!$C$60&lt;&gt;"",$G203&lt;&gt;"",申込書!$V$60="特定学年のみ"),"申し込みする","")</f>
        <v/>
      </c>
      <c r="DQ203" s="371"/>
      <c r="DR203" s="372"/>
      <c r="DS203" s="373" t="str">
        <f>IF(AND(申込書!$C$61&lt;&gt;"▼プルダウンより選択してください",申込書!$C$61&lt;&gt;"",申込書!$K$22&lt;&gt;"YYYY/MM/DD",$G203&lt;&gt;""),申込書!$K$22,"")</f>
        <v/>
      </c>
      <c r="DT203" s="369" t="str">
        <f>IF(DS203="","",IF(INDEX('コンテンツ＆備考マスタ'!$H:$J,MATCH(学校情報!DS$3,'コンテンツ＆備考マスタ'!$H:$H,0),3)="●",IF(AND(DS203&lt;&gt;"",ISNUMBER(申込書!$AC$22)=TRUE,申込書!$C$61&lt;&gt;"▼プルダウンより選択してください",申込書!$C$61&lt;&gt;""),申込書!$AC$22,""),"-"))</f>
        <v/>
      </c>
      <c r="DU203" s="369"/>
      <c r="DV203" s="369"/>
      <c r="DW203" s="369" t="str">
        <f>IF(AND(申込書!$C$61&lt;&gt;"▼プルダウンより選択してください",申込書!$C$61&lt;&gt;"",$G203&lt;&gt;"",申込書!$V$61="特定学年のみ"),"申し込みする","")</f>
        <v/>
      </c>
      <c r="DX203" s="371"/>
      <c r="DY203" s="372"/>
      <c r="DZ203" s="373" t="str">
        <f>IF(AND(申込書!$C$62&lt;&gt;"▼プルダウンより選択してください",申込書!$C$62&lt;&gt;"",申込書!$K$22&lt;&gt;"YYYY/MM/DD",$G203&lt;&gt;""),申込書!$K$22,"")</f>
        <v/>
      </c>
      <c r="EA203" s="369" t="str">
        <f>IF(DZ203="","",IF(INDEX('コンテンツ＆備考マスタ'!$H:$J,MATCH(学校情報!DZ$3,'コンテンツ＆備考マスタ'!$H:$H,0),3)="●",IF(AND(DZ203&lt;&gt;"",ISNUMBER(申込書!$AC$22)=TRUE,申込書!$C$62&lt;&gt;"▼プルダウンより選択してください",申込書!$C$62&lt;&gt;""),申込書!$AC$22,""),"-"))</f>
        <v/>
      </c>
      <c r="EB203" s="369"/>
      <c r="EC203" s="369"/>
      <c r="ED203" s="370" t="str">
        <f>IF(AND(申込書!$C$62&lt;&gt;"▼プルダウンより選択してください",申込書!$C$62&lt;&gt;"",$G203&lt;&gt;"",申込書!$V$62="特定学年のみ"),"申し込みする","")</f>
        <v/>
      </c>
      <c r="EE203" s="371"/>
      <c r="EF203" s="372"/>
      <c r="EG203" s="373" t="str">
        <f>IF(AND(申込書!$C$63&lt;&gt;"▼プルダウンより選択してください",申込書!$C$63&lt;&gt;"",申込書!$K$22&lt;&gt;"YYYY/MM/DD",$G203&lt;&gt;""),申込書!$K$22,"")</f>
        <v/>
      </c>
      <c r="EH203" s="369" t="str">
        <f>IF(EG203="","",IF(INDEX('コンテンツ＆備考マスタ'!$H:$J,MATCH(学校情報!EG$3,'コンテンツ＆備考マスタ'!$H:$H,0),3)="●",IF(AND(EG203&lt;&gt;"",ISNUMBER(申込書!$AC$22)=TRUE,申込書!$C$63&lt;&gt;"▼プルダウンより選択してください",申込書!$C$63&lt;&gt;""),申込書!$AC$22,""),"-"))</f>
        <v/>
      </c>
      <c r="EI203" s="369"/>
      <c r="EJ203" s="369"/>
      <c r="EK203" s="370" t="str">
        <f>IF(AND(申込書!$C$63&lt;&gt;"▼プルダウンより選択してください",申込書!$C$63&lt;&gt;"",$G203&lt;&gt;"",申込書!$V$63="特定学年のみ"),"申し込みする","")</f>
        <v/>
      </c>
      <c r="EL203" s="371"/>
      <c r="EM203" s="372"/>
      <c r="EN203" s="373" t="str">
        <f>IF(AND(申込書!$C$64&lt;&gt;"▼プルダウンより選択してください",申込書!$C$64&lt;&gt;"",申込書!$K$22&lt;&gt;"YYYY/MM/DD",$G203&lt;&gt;""),申込書!$K$22,"")</f>
        <v/>
      </c>
      <c r="EO203" s="369" t="str">
        <f>IF(EN203="","",IF(INDEX('コンテンツ＆備考マスタ'!$H:$J,MATCH(学校情報!EN$3,'コンテンツ＆備考マスタ'!$H:$H,0),3)="●",IF(AND(EN203&lt;&gt;"",ISNUMBER(申込書!$AC$22)=TRUE,申込書!$C$64&lt;&gt;"▼プルダウンより選択してください",申込書!$C$64&lt;&gt;""),申込書!$AC$22,""),"-"))</f>
        <v/>
      </c>
      <c r="EP203" s="369"/>
      <c r="EQ203" s="369"/>
      <c r="ER203" s="370" t="str">
        <f>IF(AND(申込書!$C$64&lt;&gt;"▼プルダウンより選択してください",申込書!$C$64&lt;&gt;"",$G203&lt;&gt;"",申込書!$V$64="特定学年のみ"),"申し込みする","")</f>
        <v/>
      </c>
      <c r="ES203" s="371"/>
      <c r="ET203" s="372"/>
      <c r="EU203" s="373" t="str">
        <f>IF(AND(申込書!$C$65&lt;&gt;"▼プルダウンより選択してください",申込書!$C$65&lt;&gt;"",申込書!$K$22&lt;&gt;"YYYY/MM/DD",$G203&lt;&gt;""),申込書!$K$22,"")</f>
        <v/>
      </c>
      <c r="EV203" s="369" t="str">
        <f>IF(EU203="","",IF(INDEX('コンテンツ＆備考マスタ'!$H:$J,MATCH(学校情報!EU$3,'コンテンツ＆備考マスタ'!$H:$H,0),3)="●",IF(AND(EU203&lt;&gt;"",ISNUMBER(申込書!$AC$22)=TRUE,申込書!$C$65&lt;&gt;"▼プルダウンより選択してください",申込書!$C$65&lt;&gt;""),申込書!$AC$22,""),"-"))</f>
        <v/>
      </c>
      <c r="EW203" s="369"/>
      <c r="EX203" s="369"/>
      <c r="EY203" s="370" t="str">
        <f>IF(AND(申込書!$C$65&lt;&gt;"▼プルダウンより選択してください",申込書!$C$65&lt;&gt;"",$G203&lt;&gt;"",申込書!$V$65="特定学年のみ"),"申し込みする","")</f>
        <v/>
      </c>
      <c r="EZ203" s="371"/>
      <c r="FA203" s="372"/>
      <c r="FB203" s="373" t="str">
        <f>IF(AND(申込書!$C$66&lt;&gt;"▼プルダウンより選択してください",申込書!$C$66&lt;&gt;"",申込書!$K$22&lt;&gt;"YYYY/MM/DD",$G203&lt;&gt;""),申込書!$K$22,"")</f>
        <v/>
      </c>
      <c r="FC203" s="369" t="str">
        <f>IF(FB203="","",IF(INDEX('コンテンツ＆備考マスタ'!$H:$J,MATCH(学校情報!FB$3,'コンテンツ＆備考マスタ'!$H:$H,0),3)="●",IF(AND(FB203&lt;&gt;"",ISNUMBER(申込書!$AC$22)=TRUE,申込書!$C$66&lt;&gt;"▼プルダウンより選択してください",申込書!$C$66&lt;&gt;""),申込書!$AC$22,""),"-"))</f>
        <v/>
      </c>
      <c r="FD203" s="369"/>
      <c r="FE203" s="369"/>
      <c r="FF203" s="370" t="str">
        <f>IF(AND(申込書!$C$66&lt;&gt;"▼プルダウンより選択してください",申込書!$C$66&lt;&gt;"",$G203&lt;&gt;"",申込書!$V$66="特定学年のみ"),"申し込みする","")</f>
        <v/>
      </c>
      <c r="FG203" s="371"/>
      <c r="FH203" s="372"/>
      <c r="FI203" s="373" t="str">
        <f>IF(AND(申込書!$C$67&lt;&gt;"▼プルダウンより選択してください",申込書!$C$67&lt;&gt;"",申込書!$K$22&lt;&gt;"YYYY/MM/DD",$G203&lt;&gt;""),申込書!$K$22,"")</f>
        <v/>
      </c>
      <c r="FJ203" s="369" t="str">
        <f>IF(FI203="","",IF(INDEX('コンテンツ＆備考マスタ'!$H:$J,MATCH(学校情報!FI$3,'コンテンツ＆備考マスタ'!$H:$H,0),3)="●",IF(AND(FI203&lt;&gt;"",ISNUMBER(申込書!$AC$22)=TRUE,申込書!$C$67&lt;&gt;"▼プルダウンより選択してください",申込書!$C$67&lt;&gt;""),申込書!$AC$22,""),"-"))</f>
        <v/>
      </c>
      <c r="FK203" s="369"/>
      <c r="FL203" s="369"/>
      <c r="FM203" s="370" t="str">
        <f>IF(AND(申込書!$C$67&lt;&gt;"▼プルダウンより選択してください",申込書!$C$67&lt;&gt;"",$G203&lt;&gt;"",申込書!$V$67="特定学年のみ"),"申し込みする","")</f>
        <v/>
      </c>
      <c r="FN203" s="371"/>
      <c r="FO203" s="372"/>
      <c r="FP203" s="373" t="str">
        <f>IF(AND(申込書!$C$68&lt;&gt;"▼プルダウンより選択してください",申込書!$C$68&lt;&gt;"",申込書!$K$22&lt;&gt;"YYYY/MM/DD",$G203&lt;&gt;""),申込書!$K$22,"")</f>
        <v/>
      </c>
      <c r="FQ203" s="369" t="str">
        <f>IF(FP203="","",IF(INDEX('コンテンツ＆備考マスタ'!$H:$J,MATCH(学校情報!FP$3,'コンテンツ＆備考マスタ'!$H:$H,0),3)="●",IF(AND(FP203&lt;&gt;"",ISNUMBER(申込書!$AC$22)=TRUE,申込書!$C$68&lt;&gt;"▼プルダウンより選択してください",申込書!$C$68&lt;&gt;""),申込書!$AC$22,""),"-"))</f>
        <v/>
      </c>
      <c r="FR203" s="369"/>
      <c r="FS203" s="369"/>
      <c r="FT203" s="370" t="str">
        <f>IF(AND(申込書!$C$68&lt;&gt;"▼プルダウンより選択してください",申込書!$C$68&lt;&gt;"",$G203&lt;&gt;"",申込書!$V$68="特定学年のみ"),"申し込みする","")</f>
        <v/>
      </c>
      <c r="FU203" s="371"/>
      <c r="FV203" s="372"/>
      <c r="FW203" s="373" t="str">
        <f>IF(AND(申込書!$C$69&lt;&gt;"▼プルダウンより選択してください",申込書!$C$69&lt;&gt;"",申込書!$K$22&lt;&gt;"YYYY/MM/DD",$G203&lt;&gt;""),申込書!$K$22,"")</f>
        <v/>
      </c>
      <c r="FX203" s="369" t="str">
        <f>IF(FW203="","",IF(INDEX('コンテンツ＆備考マスタ'!$H:$J,MATCH(学校情報!FW$3,'コンテンツ＆備考マスタ'!$H:$H,0),3)="●",IF(AND(FW203&lt;&gt;"",ISNUMBER(申込書!$AC$22)=TRUE,申込書!$C$69&lt;&gt;"▼プルダウンより選択してください",申込書!$C$69&lt;&gt;""),申込書!$AC$22,""),"-"))</f>
        <v/>
      </c>
      <c r="FY203" s="369"/>
      <c r="FZ203" s="369"/>
      <c r="GA203" s="370" t="str">
        <f>IF(AND(申込書!$C$69&lt;&gt;"▼プルダウンより選択してください",申込書!$C$69&lt;&gt;"",$G203&lt;&gt;"",申込書!$V$69="特定学年のみ"),"申し込みする","")</f>
        <v/>
      </c>
      <c r="GB203" s="371"/>
      <c r="GC203" s="372"/>
      <c r="GD203" s="373" t="str">
        <f>IF(AND(申込書!$C$70&lt;&gt;"▼プルダウンより選択してください",申込書!$C$70&lt;&gt;"",申込書!$K$22&lt;&gt;"YYYY/MM/DD",$G203&lt;&gt;""),申込書!$K$22,"")</f>
        <v/>
      </c>
      <c r="GE203" s="369" t="str">
        <f>IF(GD203="","",IF(INDEX('コンテンツ＆備考マスタ'!$H:$J,MATCH(学校情報!GD$3,'コンテンツ＆備考マスタ'!$H:$H,0),3)="●",IF(AND(GD203&lt;&gt;"",ISNUMBER(申込書!$AC$22)=TRUE,申込書!$C$70&lt;&gt;"▼プルダウンより選択してください",申込書!$C$70&lt;&gt;""),申込書!$AC$22,""),"-"))</f>
        <v/>
      </c>
      <c r="GF203" s="369"/>
      <c r="GG203" s="369"/>
      <c r="GH203" s="370" t="str">
        <f>IF(AND(申込書!$C$70&lt;&gt;"▼プルダウンより選択してください",申込書!$C$70&lt;&gt;"",$G203&lt;&gt;"",申込書!$V$70="特定学年のみ"),"申し込みする","")</f>
        <v/>
      </c>
      <c r="GI203" s="371"/>
      <c r="GJ203" s="372"/>
      <c r="GK203" s="373" t="str">
        <f>IF(AND(申込書!$C$71&lt;&gt;"▼プルダウンより選択してください",申込書!$C$71&lt;&gt;"",申込書!$K$22&lt;&gt;"YYYY/MM/DD",$G203&lt;&gt;""),申込書!$K$22,"")</f>
        <v/>
      </c>
      <c r="GL203" s="369" t="str">
        <f>IF(GK203="","",IF(INDEX('コンテンツ＆備考マスタ'!$H:$J,MATCH(学校情報!GK$3,'コンテンツ＆備考マスタ'!$H:$H,0),3)="●",IF(AND(GK203&lt;&gt;"",ISNUMBER(申込書!$AC$22)=TRUE,申込書!$C$71&lt;&gt;"▼プルダウンより選択してください",申込書!$C$71&lt;&gt;""),申込書!$AC$22,""),"-"))</f>
        <v/>
      </c>
      <c r="GM203" s="369"/>
      <c r="GN203" s="369"/>
      <c r="GO203" s="370" t="str">
        <f>IF(AND(申込書!$C$71&lt;&gt;"▼プルダウンより選択してください",申込書!$C$71&lt;&gt;"",$G203&lt;&gt;"",申込書!$V$71="特定学年のみ"),"申し込みする","")</f>
        <v/>
      </c>
      <c r="GP203" s="371"/>
      <c r="GQ203" s="372"/>
      <c r="GR203" s="373" t="str">
        <f>IF(AND(申込書!$C$72&lt;&gt;"▼プルダウンより選択してください",申込書!$C$72&lt;&gt;"",申込書!$K$22&lt;&gt;"YYYY/MM/DD",$G203&lt;&gt;""),申込書!$K$22,"")</f>
        <v/>
      </c>
      <c r="GS203" s="369" t="str">
        <f>IF(GR203="","",IF(INDEX('コンテンツ＆備考マスタ'!$H:$J,MATCH(学校情報!GR$3,'コンテンツ＆備考マスタ'!$H:$H,0),3)="●",IF(AND(GR203&lt;&gt;"",ISNUMBER(申込書!$AC$22)=TRUE,申込書!$C$72&lt;&gt;"▼プルダウンより選択してください",申込書!$C$72&lt;&gt;""),申込書!$AC$22,""),"-"))</f>
        <v/>
      </c>
      <c r="GT203" s="369"/>
      <c r="GU203" s="369"/>
      <c r="GV203" s="370" t="str">
        <f>IF(AND(申込書!$C$72&lt;&gt;"▼プルダウンより選択してください",申込書!$C$72&lt;&gt;"",$G203&lt;&gt;"",申込書!$V$72="特定学年のみ"),"申し込みする","")</f>
        <v/>
      </c>
      <c r="GW203" s="371"/>
      <c r="GX203" s="372"/>
      <c r="GY203" s="373" t="str">
        <f>IF(AND(申込書!$C$73&lt;&gt;"▼プルダウンより選択してください",申込書!$C$73&lt;&gt;"",申込書!$K$22&lt;&gt;"YYYY/MM/DD",$G203&lt;&gt;""),申込書!$K$22,"")</f>
        <v/>
      </c>
      <c r="GZ203" s="369" t="str">
        <f>IF(GY203="","",IF(INDEX('コンテンツ＆備考マスタ'!$H:$J,MATCH(学校情報!GY$3,'コンテンツ＆備考マスタ'!$H:$H,0),3)="●",IF(AND(GY203&lt;&gt;"",ISNUMBER(申込書!$AC$22)=TRUE,申込書!$C$73&lt;&gt;"▼プルダウンより選択してください",申込書!$C$73&lt;&gt;""),申込書!$AC$22,""),"-"))</f>
        <v/>
      </c>
      <c r="HA203" s="369"/>
      <c r="HB203" s="369"/>
      <c r="HC203" s="370" t="str">
        <f>IF(AND(申込書!$C$73&lt;&gt;"▼プルダウンより選択してください",申込書!$C$73&lt;&gt;"",$G203&lt;&gt;"",申込書!$V$73="特定学年のみ"),"申し込みする","")</f>
        <v/>
      </c>
      <c r="HD203" s="371"/>
      <c r="HE203" s="372"/>
      <c r="HF203" s="373" t="str">
        <f>IF(AND(申込書!$C$74&lt;&gt;"▼プルダウンより選択してください",申込書!$C$74&lt;&gt;"",申込書!$K$22&lt;&gt;"YYYY/MM/DD",$G203&lt;&gt;""),申込書!$K$22,"")</f>
        <v/>
      </c>
      <c r="HG203" s="369" t="str">
        <f>IF(HF203="","",IF(INDEX('コンテンツ＆備考マスタ'!$H:$J,MATCH(学校情報!HF$3,'コンテンツ＆備考マスタ'!$H:$H,0),3)="●",IF(AND(HF203&lt;&gt;"",ISNUMBER(申込書!$AC$22)=TRUE,申込書!$C$74&lt;&gt;"▼プルダウンより選択してください",申込書!$C$74&lt;&gt;""),申込書!$AC$22,""),"-"))</f>
        <v/>
      </c>
      <c r="HH203" s="369"/>
      <c r="HI203" s="369"/>
      <c r="HJ203" s="370" t="str">
        <f>IF(AND(申込書!$C$74&lt;&gt;"▼プルダウンより選択してください",申込書!$C$74&lt;&gt;"",$G203&lt;&gt;"",申込書!$V$74="特定学年のみ"),"申し込みする","")</f>
        <v/>
      </c>
      <c r="HK203" s="371"/>
      <c r="HL203" s="372"/>
      <c r="HM203" s="373" t="str">
        <f>IF(AND(申込書!$C$75&lt;&gt;"▼プルダウンより選択してください",申込書!$C$75&lt;&gt;"",申込書!$K$22&lt;&gt;"YYYY/MM/DD",$G203&lt;&gt;""),申込書!$K$22,"")</f>
        <v/>
      </c>
      <c r="HN203" s="369" t="str">
        <f>IF(HM203="","",IF(INDEX('コンテンツ＆備考マスタ'!$H:$J,MATCH(学校情報!HM$3,'コンテンツ＆備考マスタ'!$H:$H,0),3)="●",IF(AND(HM203&lt;&gt;"",ISNUMBER(申込書!$AC$22)=TRUE,申込書!$C$75&lt;&gt;"▼プルダウンより選択してください",申込書!$C$75&lt;&gt;""),申込書!$AC$22,""),"-"))</f>
        <v/>
      </c>
      <c r="HO203" s="369"/>
      <c r="HP203" s="369"/>
      <c r="HQ203" s="370" t="str">
        <f>IF(AND(申込書!$C$75&lt;&gt;"▼プルダウンより選択してください",申込書!$C$75&lt;&gt;"",$G203&lt;&gt;"",申込書!$V$75="特定学年のみ"),"申し込みする","")</f>
        <v/>
      </c>
      <c r="HR203" s="371"/>
      <c r="HS203" s="371"/>
      <c r="HT203" s="374" t="str">
        <f>IF(AND(申込書!$C$76&lt;&gt;"▼プルダウンより選択してください",申込書!$C$76&lt;&gt;"",申込書!$K$22&lt;&gt;"YYYY/MM/DD",$G203&lt;&gt;""),申込書!$K$22,"")</f>
        <v/>
      </c>
      <c r="HU203" s="369" t="str">
        <f>IF(HT203="","",IF(INDEX('コンテンツ＆備考マスタ'!$H:$J,MATCH(学校情報!HT$3,'コンテンツ＆備考マスタ'!$H:$H,0),3)="●",IF(AND(HT203&lt;&gt;"",ISNUMBER(申込書!$AC$22)=TRUE,申込書!$C$76&lt;&gt;"▼プルダウンより選択してください",申込書!$C$76&lt;&gt;""),申込書!$AC$22,""),"-"))</f>
        <v/>
      </c>
      <c r="HV203" s="369"/>
      <c r="HW203" s="369"/>
      <c r="HX203" s="370" t="str">
        <f>IF(AND(申込書!$C$76&lt;&gt;"▼プルダウンより選択してください",申込書!$C$76&lt;&gt;"",$G203&lt;&gt;"",申込書!$V$76="特定学年のみ"),"申し込みする","")</f>
        <v/>
      </c>
      <c r="HY203" s="371"/>
      <c r="HZ203" s="372"/>
      <c r="IA203" s="69"/>
    </row>
    <row r="204" spans="2:235" ht="26.85" hidden="1" customHeight="1" outlineLevel="1">
      <c r="B204" s="365">
        <f t="shared" si="9"/>
        <v>199</v>
      </c>
      <c r="C204" s="55"/>
      <c r="D204" s="56"/>
      <c r="E204" s="154"/>
      <c r="F204" s="57"/>
      <c r="G204" s="58"/>
      <c r="H204" s="59"/>
      <c r="I204" s="60"/>
      <c r="J204" s="61"/>
      <c r="K204" s="366" t="str">
        <f t="shared" si="10"/>
        <v/>
      </c>
      <c r="L204" s="62"/>
      <c r="M204" s="322"/>
      <c r="N204" s="63"/>
      <c r="O204" s="64"/>
      <c r="P204" s="367" t="str">
        <f t="shared" si="11"/>
        <v/>
      </c>
      <c r="Q204" s="65"/>
      <c r="R204" s="66"/>
      <c r="S204" s="67"/>
      <c r="T204" s="68"/>
      <c r="U204" s="68"/>
      <c r="V204" s="68"/>
      <c r="W204" s="66"/>
      <c r="X204" s="281"/>
      <c r="Y204" s="368" t="str">
        <f>IF(AND(申込書!$C$47&lt;&gt;"▼プルダウンより選択してください",申込書!$C$47&lt;&gt;"",申込書!$K$22&lt;&gt;"YYYY/MM/DD",$G204&lt;&gt;""),申込書!$K$22,"")</f>
        <v/>
      </c>
      <c r="Z204" s="369" t="str">
        <f>IF(Y204="","",IF(INDEX('コンテンツ＆備考マスタ'!$H:$J,MATCH(学校情報!Y$3,'コンテンツ＆備考マスタ'!$H:$H,0),3)="●",IF(AND(Y204&lt;&gt;"",ISNUMBER(申込書!$AC$22)=TRUE,申込書!$C$47&lt;&gt;"▼プルダウンより選択してください",申込書!$C$47&lt;&gt;""),申込書!$AC$22,""),"-"))</f>
        <v/>
      </c>
      <c r="AA204" s="369"/>
      <c r="AB204" s="369"/>
      <c r="AC204" s="370" t="str">
        <f>IF(AND(申込書!$C$47&lt;&gt;"▼プルダウンより選択してください",申込書!$C$47&lt;&gt;"",$G204&lt;&gt;"",申込書!$V$47="特定学年のみ"),"申し込みする","")</f>
        <v/>
      </c>
      <c r="AD204" s="371"/>
      <c r="AE204" s="372"/>
      <c r="AF204" s="373" t="str">
        <f>IF(AND(申込書!$C$48&lt;&gt;"▼プルダウンより選択してください",申込書!$C$48&lt;&gt;"",申込書!$K$22&lt;&gt;"YYYY/MM/DD",$G204&lt;&gt;""),申込書!$K$22,"")</f>
        <v/>
      </c>
      <c r="AG204" s="369" t="str">
        <f>IF(AF204="","",IF(INDEX('コンテンツ＆備考マスタ'!$H:$J,MATCH(学校情報!AF$3,'コンテンツ＆備考マスタ'!$H:$H,0),3)="●",IF(AND(AF204&lt;&gt;"",ISNUMBER(申込書!$AC$22)=TRUE,申込書!$C$48&lt;&gt;"▼プルダウンより選択してください",申込書!$C$48&lt;&gt;""),申込書!$AC$22,""),"-"))</f>
        <v/>
      </c>
      <c r="AH204" s="369"/>
      <c r="AI204" s="369"/>
      <c r="AJ204" s="370" t="str">
        <f>IF(AND(申込書!$C$48&lt;&gt;"▼プルダウンより選択してください",申込書!$C$48&lt;&gt;"",$G204&lt;&gt;"",申込書!$V$48="特定学年のみ"),"申し込みする","")</f>
        <v/>
      </c>
      <c r="AK204" s="371"/>
      <c r="AL204" s="372"/>
      <c r="AM204" s="373" t="str">
        <f>IF(AND(申込書!$C$49&lt;&gt;"▼プルダウンより選択してください",申込書!$C$49&lt;&gt;"",申込書!$K$22&lt;&gt;"YYYY/MM/DD",$G204&lt;&gt;""),申込書!$K$22,"")</f>
        <v/>
      </c>
      <c r="AN204" s="369" t="str">
        <f>IF(AM204="","",IF(INDEX('コンテンツ＆備考マスタ'!$H:$J,MATCH(学校情報!AM$3,'コンテンツ＆備考マスタ'!$H:$H,0),3)="●",IF(AND(AM204&lt;&gt;"",ISNUMBER(申込書!$AC$22)=TRUE,申込書!$C$49&lt;&gt;"▼プルダウンより選択してください",申込書!$C$49&lt;&gt;""),申込書!$AC$22,""),"-"))</f>
        <v/>
      </c>
      <c r="AO204" s="369"/>
      <c r="AP204" s="369"/>
      <c r="AQ204" s="370" t="str">
        <f>IF(AND(申込書!$C$49&lt;&gt;"▼プルダウンより選択してください",申込書!$C$49&lt;&gt;"",$G204&lt;&gt;"",申込書!$V$49="特定学年のみ"),"申し込みする","")</f>
        <v/>
      </c>
      <c r="AR204" s="371"/>
      <c r="AS204" s="372"/>
      <c r="AT204" s="373" t="str">
        <f>IF(AND(申込書!$C$50&lt;&gt;"▼プルダウンより選択してください",申込書!$C$50&lt;&gt;"",申込書!$K$22&lt;&gt;"YYYY/MM/DD",$G204&lt;&gt;""),申込書!$K$22,"")</f>
        <v/>
      </c>
      <c r="AU204" s="369" t="str">
        <f>IF(AT204="","",IF(INDEX('コンテンツ＆備考マスタ'!$H:$J,MATCH(学校情報!AT$3,'コンテンツ＆備考マスタ'!$H:$H,0),3)="●",IF(AND(AT204&lt;&gt;"",ISNUMBER(申込書!$AC$22)=TRUE,申込書!$C$50&lt;&gt;"▼プルダウンより選択してください",申込書!$C$50&lt;&gt;""),申込書!$AC$22,""),"-"))</f>
        <v/>
      </c>
      <c r="AV204" s="369"/>
      <c r="AW204" s="369"/>
      <c r="AX204" s="370" t="str">
        <f>IF(AND(申込書!$C$50&lt;&gt;"▼プルダウンより選択してください",申込書!$C$50&lt;&gt;"",$G204&lt;&gt;"",申込書!$V$50="特定学年のみ"),"申し込みする","")</f>
        <v/>
      </c>
      <c r="AY204" s="371"/>
      <c r="AZ204" s="372"/>
      <c r="BA204" s="373" t="str">
        <f>IF(AND(申込書!$C$51&lt;&gt;"▼プルダウンより選択してください",申込書!$C$51&lt;&gt;"",申込書!$K$22&lt;&gt;"YYYY/MM/DD",$G204&lt;&gt;""),申込書!$K$22,"")</f>
        <v/>
      </c>
      <c r="BB204" s="369" t="str">
        <f>IF(BA204="","",IF(INDEX('コンテンツ＆備考マスタ'!$H:$J,MATCH(学校情報!BA$3,'コンテンツ＆備考マスタ'!$H:$H,0),3)="●",IF(AND(BA204&lt;&gt;"",ISNUMBER(申込書!$AC$22)=TRUE,申込書!$C$51&lt;&gt;"▼プルダウンより選択してください",申込書!$C$51&lt;&gt;""),申込書!$AC$22,""),"-"))</f>
        <v/>
      </c>
      <c r="BC204" s="369"/>
      <c r="BD204" s="369"/>
      <c r="BE204" s="370" t="str">
        <f>IF(AND(申込書!$C$51&lt;&gt;"▼プルダウンより選択してください",申込書!$C$51&lt;&gt;"",$G204&lt;&gt;"",申込書!$V$51="特定学年のみ"),"申し込みする","")</f>
        <v/>
      </c>
      <c r="BF204" s="371"/>
      <c r="BG204" s="372"/>
      <c r="BH204" s="373" t="str">
        <f>IF(AND(申込書!$C$52&lt;&gt;"▼プルダウンより選択してください",申込書!$C$52&lt;&gt;"",申込書!$K$22&lt;&gt;"YYYY/MM/DD",$G204&lt;&gt;""),申込書!$K$22,"")</f>
        <v/>
      </c>
      <c r="BI204" s="369" t="str">
        <f>IF(BH204="","",IF(INDEX('コンテンツ＆備考マスタ'!$H:$J,MATCH(学校情報!BH$3,'コンテンツ＆備考マスタ'!$H:$H,0),3)="●",IF(AND(BH204&lt;&gt;"",ISNUMBER(申込書!$AC$22)=TRUE,申込書!$C$52&lt;&gt;"▼プルダウンより選択してください",申込書!$C$52&lt;&gt;""),申込書!$AC$22,""),"-"))</f>
        <v/>
      </c>
      <c r="BJ204" s="369"/>
      <c r="BK204" s="369"/>
      <c r="BL204" s="370" t="str">
        <f>IF(AND(申込書!$C$52&lt;&gt;"▼プルダウンより選択してください",申込書!$C$52&lt;&gt;"",$G204&lt;&gt;"",申込書!$V$52="特定学年のみ"),"申し込みする","")</f>
        <v/>
      </c>
      <c r="BM204" s="371"/>
      <c r="BN204" s="372"/>
      <c r="BO204" s="373" t="str">
        <f>IF(AND(申込書!$C$53&lt;&gt;"▼プルダウンより選択してください",申込書!$C$53&lt;&gt;"",申込書!$K$22&lt;&gt;"YYYY/MM/DD",$G204&lt;&gt;""),申込書!$K$22,"")</f>
        <v/>
      </c>
      <c r="BP204" s="369" t="str">
        <f>IF(BO204="","",IF(INDEX('コンテンツ＆備考マスタ'!$H:$J,MATCH(学校情報!BO$3,'コンテンツ＆備考マスタ'!$H:$H,0),3)="●",IF(AND(BO204&lt;&gt;"",ISNUMBER(申込書!$AC$22)=TRUE,申込書!$C$53&lt;&gt;"▼プルダウンより選択してください",申込書!$C$53&lt;&gt;""),申込書!$AC$22,""),"-"))</f>
        <v/>
      </c>
      <c r="BQ204" s="369"/>
      <c r="BR204" s="369"/>
      <c r="BS204" s="370" t="str">
        <f>IF(AND(申込書!$C$53&lt;&gt;"▼プルダウンより選択してください",申込書!$C$53&lt;&gt;"",$G204&lt;&gt;"",申込書!$V$53="特定学年のみ"),"申し込みする","")</f>
        <v/>
      </c>
      <c r="BT204" s="371"/>
      <c r="BU204" s="372"/>
      <c r="BV204" s="373" t="str">
        <f>IF(AND(申込書!$C$54&lt;&gt;"▼プルダウンより選択してください",申込書!$C$54&lt;&gt;"",申込書!$K$22&lt;&gt;"YYYY/MM/DD",$G204&lt;&gt;""),申込書!$K$22,"")</f>
        <v/>
      </c>
      <c r="BW204" s="369" t="str">
        <f>IF(BV204="","",IF(INDEX('コンテンツ＆備考マスタ'!$H:$J,MATCH(学校情報!BV$3,'コンテンツ＆備考マスタ'!$H:$H,0),3)="●",IF(AND(BV204&lt;&gt;"",ISNUMBER(申込書!$AC$22)=TRUE,申込書!$C$54&lt;&gt;"▼プルダウンより選択してください",申込書!$C$54&lt;&gt;""),申込書!$AC$22,""),"-"))</f>
        <v/>
      </c>
      <c r="BX204" s="369"/>
      <c r="BY204" s="369"/>
      <c r="BZ204" s="370" t="str">
        <f>IF(AND(申込書!$C$54&lt;&gt;"▼プルダウンより選択してください",申込書!$C$54&lt;&gt;"",$G204&lt;&gt;"",申込書!$V$54="特定学年のみ"),"申し込みする","")</f>
        <v/>
      </c>
      <c r="CA204" s="371"/>
      <c r="CB204" s="372"/>
      <c r="CC204" s="373" t="str">
        <f>IF(AND(申込書!$C$55&lt;&gt;"▼プルダウンより選択してください",申込書!$C$55&lt;&gt;"",申込書!$K$22&lt;&gt;"YYYY/MM/DD",$G204&lt;&gt;""),申込書!$K$22,"")</f>
        <v/>
      </c>
      <c r="CD204" s="369" t="str">
        <f>IF(CC204="","",IF(INDEX('コンテンツ＆備考マスタ'!$H:$J,MATCH(学校情報!CC$3,'コンテンツ＆備考マスタ'!$H:$H,0),3)="●",IF(AND(CC204&lt;&gt;"",ISNUMBER(申込書!$AC$22)=TRUE,申込書!$C$55&lt;&gt;"▼プルダウンより選択してください",申込書!$C$55&lt;&gt;""),申込書!$AC$22,""),"-"))</f>
        <v/>
      </c>
      <c r="CE204" s="369"/>
      <c r="CF204" s="369"/>
      <c r="CG204" s="370" t="str">
        <f>IF(AND(申込書!$C$55&lt;&gt;"▼プルダウンより選択してください",申込書!$C$55&lt;&gt;"",$G204&lt;&gt;"",申込書!$V$55="特定学年のみ"),"申し込みする","")</f>
        <v/>
      </c>
      <c r="CH204" s="371"/>
      <c r="CI204" s="372"/>
      <c r="CJ204" s="373" t="str">
        <f>IF(AND(申込書!$C$56&lt;&gt;"▼プルダウンより選択してください",申込書!$C$56&lt;&gt;"",申込書!$K$22&lt;&gt;"YYYY/MM/DD",$G204&lt;&gt;""),申込書!$K$22,"")</f>
        <v/>
      </c>
      <c r="CK204" s="369" t="str">
        <f>IF(CJ204="","",IF(INDEX('コンテンツ＆備考マスタ'!$H:$J,MATCH(学校情報!CJ$3,'コンテンツ＆備考マスタ'!$H:$H,0),3)="●",IF(AND(CJ204&lt;&gt;"",ISNUMBER(申込書!$AC$22)=TRUE,申込書!$C$56&lt;&gt;"▼プルダウンより選択してください",申込書!$C$56&lt;&gt;""),申込書!$AC$22,""),"-"))</f>
        <v/>
      </c>
      <c r="CL204" s="369"/>
      <c r="CM204" s="369"/>
      <c r="CN204" s="370" t="str">
        <f>IF(AND(申込書!$C$56&lt;&gt;"▼プルダウンより選択してください",申込書!$C$56&lt;&gt;"",$G204&lt;&gt;"",申込書!$V$56="特定学年のみ"),"申し込みする","")</f>
        <v/>
      </c>
      <c r="CO204" s="371"/>
      <c r="CP204" s="372"/>
      <c r="CQ204" s="373" t="str">
        <f>IF(AND(申込書!$C$57&lt;&gt;"▼プルダウンより選択してください",申込書!$C$57&lt;&gt;"",申込書!$K$22&lt;&gt;"YYYY/MM/DD",$G204&lt;&gt;""),申込書!$K$22,"")</f>
        <v/>
      </c>
      <c r="CR204" s="369" t="str">
        <f>IF(CQ204="","",IF(INDEX('コンテンツ＆備考マスタ'!$H:$J,MATCH(学校情報!CQ$3,'コンテンツ＆備考マスタ'!$H:$H,0),3)="●",IF(AND(CQ204&lt;&gt;"",ISNUMBER(申込書!$AC$22)=TRUE,申込書!$C$57&lt;&gt;"▼プルダウンより選択してください",申込書!$C$57&lt;&gt;""),申込書!$AC$22,""),"-"))</f>
        <v/>
      </c>
      <c r="CS204" s="369"/>
      <c r="CT204" s="369"/>
      <c r="CU204" s="369" t="str">
        <f>IF(AND(申込書!$C$57&lt;&gt;"▼プルダウンより選択してください",申込書!$C$57&lt;&gt;"",$G204&lt;&gt;"",申込書!$V$57="特定学年のみ"),"申し込みする","")</f>
        <v/>
      </c>
      <c r="CV204" s="371"/>
      <c r="CW204" s="372"/>
      <c r="CX204" s="373" t="str">
        <f>IF(AND(申込書!$C$58&lt;&gt;"▼プルダウンより選択してください",申込書!$C$58&lt;&gt;"",申込書!$K$22&lt;&gt;"YYYY/MM/DD",$G204&lt;&gt;""),申込書!$K$22,"")</f>
        <v/>
      </c>
      <c r="CY204" s="369" t="str">
        <f>IF(CX204="","",IF(INDEX('コンテンツ＆備考マスタ'!$H:$J,MATCH(学校情報!CX$3,'コンテンツ＆備考マスタ'!$H:$H,0),3)="●",IF(AND(CX204&lt;&gt;"",ISNUMBER(申込書!$AC$22)=TRUE,申込書!$C$58&lt;&gt;"▼プルダウンより選択してください",申込書!$C$58&lt;&gt;""),申込書!$AC$22,""),"-"))</f>
        <v/>
      </c>
      <c r="CZ204" s="369"/>
      <c r="DA204" s="369"/>
      <c r="DB204" s="369" t="str">
        <f>IF(AND(申込書!$C$58&lt;&gt;"▼プルダウンより選択してください",申込書!$C$58&lt;&gt;"",$G204&lt;&gt;"",申込書!$V$58="特定学年のみ"),"申し込みする","")</f>
        <v/>
      </c>
      <c r="DC204" s="371"/>
      <c r="DD204" s="372"/>
      <c r="DE204" s="373" t="str">
        <f>IF(AND(申込書!$C$59&lt;&gt;"▼プルダウンより選択してください",申込書!$C$59&lt;&gt;"",申込書!$K$22&lt;&gt;"YYYY/MM/DD",$G204&lt;&gt;""),申込書!$K$22,"")</f>
        <v/>
      </c>
      <c r="DF204" s="369" t="str">
        <f>IF(DE204="","",IF(INDEX('コンテンツ＆備考マスタ'!$H:$J,MATCH(学校情報!DE$3,'コンテンツ＆備考マスタ'!$H:$H,0),3)="●",IF(AND(DE204&lt;&gt;"",ISNUMBER(申込書!$AC$22)=TRUE,申込書!$C$59&lt;&gt;"▼プルダウンより選択してください",申込書!$C$59&lt;&gt;""),申込書!$AC$22,""),"-"))</f>
        <v/>
      </c>
      <c r="DG204" s="369"/>
      <c r="DH204" s="369"/>
      <c r="DI204" s="369" t="str">
        <f>IF(AND(申込書!$C$59&lt;&gt;"▼プルダウンより選択してください",申込書!$C$59&lt;&gt;"",$G204&lt;&gt;"",申込書!$V$59="特定学年のみ"),"申し込みする","")</f>
        <v/>
      </c>
      <c r="DJ204" s="371"/>
      <c r="DK204" s="372"/>
      <c r="DL204" s="373" t="str">
        <f>IF(AND(申込書!$C$60&lt;&gt;"▼プルダウンより選択してください",申込書!$C$60&lt;&gt;"",申込書!$K$22&lt;&gt;"YYYY/MM/DD",$G204&lt;&gt;""),申込書!$K$22,"")</f>
        <v/>
      </c>
      <c r="DM204" s="369" t="str">
        <f>IF(DL204="","",IF(INDEX('コンテンツ＆備考マスタ'!$H:$J,MATCH(学校情報!DL$3,'コンテンツ＆備考マスタ'!$H:$H,0),3)="●",IF(AND(DL204&lt;&gt;"",ISNUMBER(申込書!$AC$22)=TRUE,申込書!$C$60&lt;&gt;"▼プルダウンより選択してください",申込書!$C$60&lt;&gt;""),申込書!$AC$22,""),"-"))</f>
        <v/>
      </c>
      <c r="DN204" s="369"/>
      <c r="DO204" s="369"/>
      <c r="DP204" s="369" t="str">
        <f>IF(AND(申込書!$C$60&lt;&gt;"▼プルダウンより選択してください",申込書!$C$60&lt;&gt;"",$G204&lt;&gt;"",申込書!$V$60="特定学年のみ"),"申し込みする","")</f>
        <v/>
      </c>
      <c r="DQ204" s="371"/>
      <c r="DR204" s="372"/>
      <c r="DS204" s="373" t="str">
        <f>IF(AND(申込書!$C$61&lt;&gt;"▼プルダウンより選択してください",申込書!$C$61&lt;&gt;"",申込書!$K$22&lt;&gt;"YYYY/MM/DD",$G204&lt;&gt;""),申込書!$K$22,"")</f>
        <v/>
      </c>
      <c r="DT204" s="369" t="str">
        <f>IF(DS204="","",IF(INDEX('コンテンツ＆備考マスタ'!$H:$J,MATCH(学校情報!DS$3,'コンテンツ＆備考マスタ'!$H:$H,0),3)="●",IF(AND(DS204&lt;&gt;"",ISNUMBER(申込書!$AC$22)=TRUE,申込書!$C$61&lt;&gt;"▼プルダウンより選択してください",申込書!$C$61&lt;&gt;""),申込書!$AC$22,""),"-"))</f>
        <v/>
      </c>
      <c r="DU204" s="369"/>
      <c r="DV204" s="369"/>
      <c r="DW204" s="369" t="str">
        <f>IF(AND(申込書!$C$61&lt;&gt;"▼プルダウンより選択してください",申込書!$C$61&lt;&gt;"",$G204&lt;&gt;"",申込書!$V$61="特定学年のみ"),"申し込みする","")</f>
        <v/>
      </c>
      <c r="DX204" s="371"/>
      <c r="DY204" s="372"/>
      <c r="DZ204" s="373" t="str">
        <f>IF(AND(申込書!$C$62&lt;&gt;"▼プルダウンより選択してください",申込書!$C$62&lt;&gt;"",申込書!$K$22&lt;&gt;"YYYY/MM/DD",$G204&lt;&gt;""),申込書!$K$22,"")</f>
        <v/>
      </c>
      <c r="EA204" s="369" t="str">
        <f>IF(DZ204="","",IF(INDEX('コンテンツ＆備考マスタ'!$H:$J,MATCH(学校情報!DZ$3,'コンテンツ＆備考マスタ'!$H:$H,0),3)="●",IF(AND(DZ204&lt;&gt;"",ISNUMBER(申込書!$AC$22)=TRUE,申込書!$C$62&lt;&gt;"▼プルダウンより選択してください",申込書!$C$62&lt;&gt;""),申込書!$AC$22,""),"-"))</f>
        <v/>
      </c>
      <c r="EB204" s="369"/>
      <c r="EC204" s="369"/>
      <c r="ED204" s="370" t="str">
        <f>IF(AND(申込書!$C$62&lt;&gt;"▼プルダウンより選択してください",申込書!$C$62&lt;&gt;"",$G204&lt;&gt;"",申込書!$V$62="特定学年のみ"),"申し込みする","")</f>
        <v/>
      </c>
      <c r="EE204" s="371"/>
      <c r="EF204" s="372"/>
      <c r="EG204" s="373" t="str">
        <f>IF(AND(申込書!$C$63&lt;&gt;"▼プルダウンより選択してください",申込書!$C$63&lt;&gt;"",申込書!$K$22&lt;&gt;"YYYY/MM/DD",$G204&lt;&gt;""),申込書!$K$22,"")</f>
        <v/>
      </c>
      <c r="EH204" s="369" t="str">
        <f>IF(EG204="","",IF(INDEX('コンテンツ＆備考マスタ'!$H:$J,MATCH(学校情報!EG$3,'コンテンツ＆備考マスタ'!$H:$H,0),3)="●",IF(AND(EG204&lt;&gt;"",ISNUMBER(申込書!$AC$22)=TRUE,申込書!$C$63&lt;&gt;"▼プルダウンより選択してください",申込書!$C$63&lt;&gt;""),申込書!$AC$22,""),"-"))</f>
        <v/>
      </c>
      <c r="EI204" s="369"/>
      <c r="EJ204" s="369"/>
      <c r="EK204" s="370" t="str">
        <f>IF(AND(申込書!$C$63&lt;&gt;"▼プルダウンより選択してください",申込書!$C$63&lt;&gt;"",$G204&lt;&gt;"",申込書!$V$63="特定学年のみ"),"申し込みする","")</f>
        <v/>
      </c>
      <c r="EL204" s="371"/>
      <c r="EM204" s="372"/>
      <c r="EN204" s="373" t="str">
        <f>IF(AND(申込書!$C$64&lt;&gt;"▼プルダウンより選択してください",申込書!$C$64&lt;&gt;"",申込書!$K$22&lt;&gt;"YYYY/MM/DD",$G204&lt;&gt;""),申込書!$K$22,"")</f>
        <v/>
      </c>
      <c r="EO204" s="369" t="str">
        <f>IF(EN204="","",IF(INDEX('コンテンツ＆備考マスタ'!$H:$J,MATCH(学校情報!EN$3,'コンテンツ＆備考マスタ'!$H:$H,0),3)="●",IF(AND(EN204&lt;&gt;"",ISNUMBER(申込書!$AC$22)=TRUE,申込書!$C$64&lt;&gt;"▼プルダウンより選択してください",申込書!$C$64&lt;&gt;""),申込書!$AC$22,""),"-"))</f>
        <v/>
      </c>
      <c r="EP204" s="369"/>
      <c r="EQ204" s="369"/>
      <c r="ER204" s="370" t="str">
        <f>IF(AND(申込書!$C$64&lt;&gt;"▼プルダウンより選択してください",申込書!$C$64&lt;&gt;"",$G204&lt;&gt;"",申込書!$V$64="特定学年のみ"),"申し込みする","")</f>
        <v/>
      </c>
      <c r="ES204" s="371"/>
      <c r="ET204" s="372"/>
      <c r="EU204" s="373" t="str">
        <f>IF(AND(申込書!$C$65&lt;&gt;"▼プルダウンより選択してください",申込書!$C$65&lt;&gt;"",申込書!$K$22&lt;&gt;"YYYY/MM/DD",$G204&lt;&gt;""),申込書!$K$22,"")</f>
        <v/>
      </c>
      <c r="EV204" s="369" t="str">
        <f>IF(EU204="","",IF(INDEX('コンテンツ＆備考マスタ'!$H:$J,MATCH(学校情報!EU$3,'コンテンツ＆備考マスタ'!$H:$H,0),3)="●",IF(AND(EU204&lt;&gt;"",ISNUMBER(申込書!$AC$22)=TRUE,申込書!$C$65&lt;&gt;"▼プルダウンより選択してください",申込書!$C$65&lt;&gt;""),申込書!$AC$22,""),"-"))</f>
        <v/>
      </c>
      <c r="EW204" s="369"/>
      <c r="EX204" s="369"/>
      <c r="EY204" s="370" t="str">
        <f>IF(AND(申込書!$C$65&lt;&gt;"▼プルダウンより選択してください",申込書!$C$65&lt;&gt;"",$G204&lt;&gt;"",申込書!$V$65="特定学年のみ"),"申し込みする","")</f>
        <v/>
      </c>
      <c r="EZ204" s="371"/>
      <c r="FA204" s="372"/>
      <c r="FB204" s="373" t="str">
        <f>IF(AND(申込書!$C$66&lt;&gt;"▼プルダウンより選択してください",申込書!$C$66&lt;&gt;"",申込書!$K$22&lt;&gt;"YYYY/MM/DD",$G204&lt;&gt;""),申込書!$K$22,"")</f>
        <v/>
      </c>
      <c r="FC204" s="369" t="str">
        <f>IF(FB204="","",IF(INDEX('コンテンツ＆備考マスタ'!$H:$J,MATCH(学校情報!FB$3,'コンテンツ＆備考マスタ'!$H:$H,0),3)="●",IF(AND(FB204&lt;&gt;"",ISNUMBER(申込書!$AC$22)=TRUE,申込書!$C$66&lt;&gt;"▼プルダウンより選択してください",申込書!$C$66&lt;&gt;""),申込書!$AC$22,""),"-"))</f>
        <v/>
      </c>
      <c r="FD204" s="369"/>
      <c r="FE204" s="369"/>
      <c r="FF204" s="370" t="str">
        <f>IF(AND(申込書!$C$66&lt;&gt;"▼プルダウンより選択してください",申込書!$C$66&lt;&gt;"",$G204&lt;&gt;"",申込書!$V$66="特定学年のみ"),"申し込みする","")</f>
        <v/>
      </c>
      <c r="FG204" s="371"/>
      <c r="FH204" s="372"/>
      <c r="FI204" s="373" t="str">
        <f>IF(AND(申込書!$C$67&lt;&gt;"▼プルダウンより選択してください",申込書!$C$67&lt;&gt;"",申込書!$K$22&lt;&gt;"YYYY/MM/DD",$G204&lt;&gt;""),申込書!$K$22,"")</f>
        <v/>
      </c>
      <c r="FJ204" s="369" t="str">
        <f>IF(FI204="","",IF(INDEX('コンテンツ＆備考マスタ'!$H:$J,MATCH(学校情報!FI$3,'コンテンツ＆備考マスタ'!$H:$H,0),3)="●",IF(AND(FI204&lt;&gt;"",ISNUMBER(申込書!$AC$22)=TRUE,申込書!$C$67&lt;&gt;"▼プルダウンより選択してください",申込書!$C$67&lt;&gt;""),申込書!$AC$22,""),"-"))</f>
        <v/>
      </c>
      <c r="FK204" s="369"/>
      <c r="FL204" s="369"/>
      <c r="FM204" s="370" t="str">
        <f>IF(AND(申込書!$C$67&lt;&gt;"▼プルダウンより選択してください",申込書!$C$67&lt;&gt;"",$G204&lt;&gt;"",申込書!$V$67="特定学年のみ"),"申し込みする","")</f>
        <v/>
      </c>
      <c r="FN204" s="371"/>
      <c r="FO204" s="372"/>
      <c r="FP204" s="373" t="str">
        <f>IF(AND(申込書!$C$68&lt;&gt;"▼プルダウンより選択してください",申込書!$C$68&lt;&gt;"",申込書!$K$22&lt;&gt;"YYYY/MM/DD",$G204&lt;&gt;""),申込書!$K$22,"")</f>
        <v/>
      </c>
      <c r="FQ204" s="369" t="str">
        <f>IF(FP204="","",IF(INDEX('コンテンツ＆備考マスタ'!$H:$J,MATCH(学校情報!FP$3,'コンテンツ＆備考マスタ'!$H:$H,0),3)="●",IF(AND(FP204&lt;&gt;"",ISNUMBER(申込書!$AC$22)=TRUE,申込書!$C$68&lt;&gt;"▼プルダウンより選択してください",申込書!$C$68&lt;&gt;""),申込書!$AC$22,""),"-"))</f>
        <v/>
      </c>
      <c r="FR204" s="369"/>
      <c r="FS204" s="369"/>
      <c r="FT204" s="370" t="str">
        <f>IF(AND(申込書!$C$68&lt;&gt;"▼プルダウンより選択してください",申込書!$C$68&lt;&gt;"",$G204&lt;&gt;"",申込書!$V$68="特定学年のみ"),"申し込みする","")</f>
        <v/>
      </c>
      <c r="FU204" s="371"/>
      <c r="FV204" s="372"/>
      <c r="FW204" s="373" t="str">
        <f>IF(AND(申込書!$C$69&lt;&gt;"▼プルダウンより選択してください",申込書!$C$69&lt;&gt;"",申込書!$K$22&lt;&gt;"YYYY/MM/DD",$G204&lt;&gt;""),申込書!$K$22,"")</f>
        <v/>
      </c>
      <c r="FX204" s="369" t="str">
        <f>IF(FW204="","",IF(INDEX('コンテンツ＆備考マスタ'!$H:$J,MATCH(学校情報!FW$3,'コンテンツ＆備考マスタ'!$H:$H,0),3)="●",IF(AND(FW204&lt;&gt;"",ISNUMBER(申込書!$AC$22)=TRUE,申込書!$C$69&lt;&gt;"▼プルダウンより選択してください",申込書!$C$69&lt;&gt;""),申込書!$AC$22,""),"-"))</f>
        <v/>
      </c>
      <c r="FY204" s="369"/>
      <c r="FZ204" s="369"/>
      <c r="GA204" s="370" t="str">
        <f>IF(AND(申込書!$C$69&lt;&gt;"▼プルダウンより選択してください",申込書!$C$69&lt;&gt;"",$G204&lt;&gt;"",申込書!$V$69="特定学年のみ"),"申し込みする","")</f>
        <v/>
      </c>
      <c r="GB204" s="371"/>
      <c r="GC204" s="372"/>
      <c r="GD204" s="373" t="str">
        <f>IF(AND(申込書!$C$70&lt;&gt;"▼プルダウンより選択してください",申込書!$C$70&lt;&gt;"",申込書!$K$22&lt;&gt;"YYYY/MM/DD",$G204&lt;&gt;""),申込書!$K$22,"")</f>
        <v/>
      </c>
      <c r="GE204" s="369" t="str">
        <f>IF(GD204="","",IF(INDEX('コンテンツ＆備考マスタ'!$H:$J,MATCH(学校情報!GD$3,'コンテンツ＆備考マスタ'!$H:$H,0),3)="●",IF(AND(GD204&lt;&gt;"",ISNUMBER(申込書!$AC$22)=TRUE,申込書!$C$70&lt;&gt;"▼プルダウンより選択してください",申込書!$C$70&lt;&gt;""),申込書!$AC$22,""),"-"))</f>
        <v/>
      </c>
      <c r="GF204" s="369"/>
      <c r="GG204" s="369"/>
      <c r="GH204" s="370" t="str">
        <f>IF(AND(申込書!$C$70&lt;&gt;"▼プルダウンより選択してください",申込書!$C$70&lt;&gt;"",$G204&lt;&gt;"",申込書!$V$70="特定学年のみ"),"申し込みする","")</f>
        <v/>
      </c>
      <c r="GI204" s="371"/>
      <c r="GJ204" s="372"/>
      <c r="GK204" s="373" t="str">
        <f>IF(AND(申込書!$C$71&lt;&gt;"▼プルダウンより選択してください",申込書!$C$71&lt;&gt;"",申込書!$K$22&lt;&gt;"YYYY/MM/DD",$G204&lt;&gt;""),申込書!$K$22,"")</f>
        <v/>
      </c>
      <c r="GL204" s="369" t="str">
        <f>IF(GK204="","",IF(INDEX('コンテンツ＆備考マスタ'!$H:$J,MATCH(学校情報!GK$3,'コンテンツ＆備考マスタ'!$H:$H,0),3)="●",IF(AND(GK204&lt;&gt;"",ISNUMBER(申込書!$AC$22)=TRUE,申込書!$C$71&lt;&gt;"▼プルダウンより選択してください",申込書!$C$71&lt;&gt;""),申込書!$AC$22,""),"-"))</f>
        <v/>
      </c>
      <c r="GM204" s="369"/>
      <c r="GN204" s="369"/>
      <c r="GO204" s="370" t="str">
        <f>IF(AND(申込書!$C$71&lt;&gt;"▼プルダウンより選択してください",申込書!$C$71&lt;&gt;"",$G204&lt;&gt;"",申込書!$V$71="特定学年のみ"),"申し込みする","")</f>
        <v/>
      </c>
      <c r="GP204" s="371"/>
      <c r="GQ204" s="372"/>
      <c r="GR204" s="373" t="str">
        <f>IF(AND(申込書!$C$72&lt;&gt;"▼プルダウンより選択してください",申込書!$C$72&lt;&gt;"",申込書!$K$22&lt;&gt;"YYYY/MM/DD",$G204&lt;&gt;""),申込書!$K$22,"")</f>
        <v/>
      </c>
      <c r="GS204" s="369" t="str">
        <f>IF(GR204="","",IF(INDEX('コンテンツ＆備考マスタ'!$H:$J,MATCH(学校情報!GR$3,'コンテンツ＆備考マスタ'!$H:$H,0),3)="●",IF(AND(GR204&lt;&gt;"",ISNUMBER(申込書!$AC$22)=TRUE,申込書!$C$72&lt;&gt;"▼プルダウンより選択してください",申込書!$C$72&lt;&gt;""),申込書!$AC$22,""),"-"))</f>
        <v/>
      </c>
      <c r="GT204" s="369"/>
      <c r="GU204" s="369"/>
      <c r="GV204" s="370" t="str">
        <f>IF(AND(申込書!$C$72&lt;&gt;"▼プルダウンより選択してください",申込書!$C$72&lt;&gt;"",$G204&lt;&gt;"",申込書!$V$72="特定学年のみ"),"申し込みする","")</f>
        <v/>
      </c>
      <c r="GW204" s="371"/>
      <c r="GX204" s="372"/>
      <c r="GY204" s="373" t="str">
        <f>IF(AND(申込書!$C$73&lt;&gt;"▼プルダウンより選択してください",申込書!$C$73&lt;&gt;"",申込書!$K$22&lt;&gt;"YYYY/MM/DD",$G204&lt;&gt;""),申込書!$K$22,"")</f>
        <v/>
      </c>
      <c r="GZ204" s="369" t="str">
        <f>IF(GY204="","",IF(INDEX('コンテンツ＆備考マスタ'!$H:$J,MATCH(学校情報!GY$3,'コンテンツ＆備考マスタ'!$H:$H,0),3)="●",IF(AND(GY204&lt;&gt;"",ISNUMBER(申込書!$AC$22)=TRUE,申込書!$C$73&lt;&gt;"▼プルダウンより選択してください",申込書!$C$73&lt;&gt;""),申込書!$AC$22,""),"-"))</f>
        <v/>
      </c>
      <c r="HA204" s="369"/>
      <c r="HB204" s="369"/>
      <c r="HC204" s="370" t="str">
        <f>IF(AND(申込書!$C$73&lt;&gt;"▼プルダウンより選択してください",申込書!$C$73&lt;&gt;"",$G204&lt;&gt;"",申込書!$V$73="特定学年のみ"),"申し込みする","")</f>
        <v/>
      </c>
      <c r="HD204" s="371"/>
      <c r="HE204" s="372"/>
      <c r="HF204" s="373" t="str">
        <f>IF(AND(申込書!$C$74&lt;&gt;"▼プルダウンより選択してください",申込書!$C$74&lt;&gt;"",申込書!$K$22&lt;&gt;"YYYY/MM/DD",$G204&lt;&gt;""),申込書!$K$22,"")</f>
        <v/>
      </c>
      <c r="HG204" s="369" t="str">
        <f>IF(HF204="","",IF(INDEX('コンテンツ＆備考マスタ'!$H:$J,MATCH(学校情報!HF$3,'コンテンツ＆備考マスタ'!$H:$H,0),3)="●",IF(AND(HF204&lt;&gt;"",ISNUMBER(申込書!$AC$22)=TRUE,申込書!$C$74&lt;&gt;"▼プルダウンより選択してください",申込書!$C$74&lt;&gt;""),申込書!$AC$22,""),"-"))</f>
        <v/>
      </c>
      <c r="HH204" s="369"/>
      <c r="HI204" s="369"/>
      <c r="HJ204" s="370" t="str">
        <f>IF(AND(申込書!$C$74&lt;&gt;"▼プルダウンより選択してください",申込書!$C$74&lt;&gt;"",$G204&lt;&gt;"",申込書!$V$74="特定学年のみ"),"申し込みする","")</f>
        <v/>
      </c>
      <c r="HK204" s="371"/>
      <c r="HL204" s="372"/>
      <c r="HM204" s="373" t="str">
        <f>IF(AND(申込書!$C$75&lt;&gt;"▼プルダウンより選択してください",申込書!$C$75&lt;&gt;"",申込書!$K$22&lt;&gt;"YYYY/MM/DD",$G204&lt;&gt;""),申込書!$K$22,"")</f>
        <v/>
      </c>
      <c r="HN204" s="369" t="str">
        <f>IF(HM204="","",IF(INDEX('コンテンツ＆備考マスタ'!$H:$J,MATCH(学校情報!HM$3,'コンテンツ＆備考マスタ'!$H:$H,0),3)="●",IF(AND(HM204&lt;&gt;"",ISNUMBER(申込書!$AC$22)=TRUE,申込書!$C$75&lt;&gt;"▼プルダウンより選択してください",申込書!$C$75&lt;&gt;""),申込書!$AC$22,""),"-"))</f>
        <v/>
      </c>
      <c r="HO204" s="369"/>
      <c r="HP204" s="369"/>
      <c r="HQ204" s="370" t="str">
        <f>IF(AND(申込書!$C$75&lt;&gt;"▼プルダウンより選択してください",申込書!$C$75&lt;&gt;"",$G204&lt;&gt;"",申込書!$V$75="特定学年のみ"),"申し込みする","")</f>
        <v/>
      </c>
      <c r="HR204" s="371"/>
      <c r="HS204" s="371"/>
      <c r="HT204" s="374" t="str">
        <f>IF(AND(申込書!$C$76&lt;&gt;"▼プルダウンより選択してください",申込書!$C$76&lt;&gt;"",申込書!$K$22&lt;&gt;"YYYY/MM/DD",$G204&lt;&gt;""),申込書!$K$22,"")</f>
        <v/>
      </c>
      <c r="HU204" s="369" t="str">
        <f>IF(HT204="","",IF(INDEX('コンテンツ＆備考マスタ'!$H:$J,MATCH(学校情報!HT$3,'コンテンツ＆備考マスタ'!$H:$H,0),3)="●",IF(AND(HT204&lt;&gt;"",ISNUMBER(申込書!$AC$22)=TRUE,申込書!$C$76&lt;&gt;"▼プルダウンより選択してください",申込書!$C$76&lt;&gt;""),申込書!$AC$22,""),"-"))</f>
        <v/>
      </c>
      <c r="HV204" s="369"/>
      <c r="HW204" s="369"/>
      <c r="HX204" s="370" t="str">
        <f>IF(AND(申込書!$C$76&lt;&gt;"▼プルダウンより選択してください",申込書!$C$76&lt;&gt;"",$G204&lt;&gt;"",申込書!$V$76="特定学年のみ"),"申し込みする","")</f>
        <v/>
      </c>
      <c r="HY204" s="371"/>
      <c r="HZ204" s="372"/>
      <c r="IA204" s="69"/>
    </row>
    <row r="205" spans="2:235" ht="26.85" customHeight="1" collapsed="1">
      <c r="B205" s="365">
        <f t="shared" si="9"/>
        <v>200</v>
      </c>
      <c r="C205" s="55"/>
      <c r="D205" s="56"/>
      <c r="E205" s="154"/>
      <c r="F205" s="57"/>
      <c r="G205" s="58"/>
      <c r="H205" s="59"/>
      <c r="I205" s="60"/>
      <c r="J205" s="61"/>
      <c r="K205" s="366" t="str">
        <f t="shared" si="10"/>
        <v/>
      </c>
      <c r="L205" s="62"/>
      <c r="M205" s="322"/>
      <c r="N205" s="63"/>
      <c r="O205" s="64"/>
      <c r="P205" s="367" t="str">
        <f t="shared" si="11"/>
        <v/>
      </c>
      <c r="Q205" s="65"/>
      <c r="R205" s="66"/>
      <c r="S205" s="67"/>
      <c r="T205" s="68"/>
      <c r="U205" s="68"/>
      <c r="V205" s="68"/>
      <c r="W205" s="66"/>
      <c r="X205" s="281"/>
      <c r="Y205" s="368" t="str">
        <f>IF(AND(申込書!$C$47&lt;&gt;"▼プルダウンより選択してください",申込書!$C$47&lt;&gt;"",申込書!$K$22&lt;&gt;"YYYY/MM/DD",$G205&lt;&gt;""),申込書!$K$22,"")</f>
        <v/>
      </c>
      <c r="Z205" s="369" t="str">
        <f>IF(Y205="","",IF(INDEX('コンテンツ＆備考マスタ'!$H:$J,MATCH(学校情報!Y$3,'コンテンツ＆備考マスタ'!$H:$H,0),3)="●",IF(AND(Y205&lt;&gt;"",ISNUMBER(申込書!$AC$22)=TRUE,申込書!$C$47&lt;&gt;"▼プルダウンより選択してください",申込書!$C$47&lt;&gt;""),申込書!$AC$22,""),"-"))</f>
        <v/>
      </c>
      <c r="AA205" s="369"/>
      <c r="AB205" s="369"/>
      <c r="AC205" s="370" t="str">
        <f>IF(AND(申込書!$C$47&lt;&gt;"▼プルダウンより選択してください",申込書!$C$47&lt;&gt;"",$G205&lt;&gt;"",申込書!$V$47="特定学年のみ"),"申し込みする","")</f>
        <v/>
      </c>
      <c r="AD205" s="371"/>
      <c r="AE205" s="372"/>
      <c r="AF205" s="373" t="str">
        <f>IF(AND(申込書!$C$48&lt;&gt;"▼プルダウンより選択してください",申込書!$C$48&lt;&gt;"",申込書!$K$22&lt;&gt;"YYYY/MM/DD",$G205&lt;&gt;""),申込書!$K$22,"")</f>
        <v/>
      </c>
      <c r="AG205" s="369" t="str">
        <f>IF(AF205="","",IF(INDEX('コンテンツ＆備考マスタ'!$H:$J,MATCH(学校情報!AF$3,'コンテンツ＆備考マスタ'!$H:$H,0),3)="●",IF(AND(AF205&lt;&gt;"",ISNUMBER(申込書!$AC$22)=TRUE,申込書!$C$48&lt;&gt;"▼プルダウンより選択してください",申込書!$C$48&lt;&gt;""),申込書!$AC$22,""),"-"))</f>
        <v/>
      </c>
      <c r="AH205" s="369"/>
      <c r="AI205" s="369"/>
      <c r="AJ205" s="370" t="str">
        <f>IF(AND(申込書!$C$48&lt;&gt;"▼プルダウンより選択してください",申込書!$C$48&lt;&gt;"",$G205&lt;&gt;"",申込書!$V$48="特定学年のみ"),"申し込みする","")</f>
        <v/>
      </c>
      <c r="AK205" s="371"/>
      <c r="AL205" s="372"/>
      <c r="AM205" s="373" t="str">
        <f>IF(AND(申込書!$C$49&lt;&gt;"▼プルダウンより選択してください",申込書!$C$49&lt;&gt;"",申込書!$K$22&lt;&gt;"YYYY/MM/DD",$G205&lt;&gt;""),申込書!$K$22,"")</f>
        <v/>
      </c>
      <c r="AN205" s="369" t="str">
        <f>IF(AM205="","",IF(INDEX('コンテンツ＆備考マスタ'!$H:$J,MATCH(学校情報!AM$3,'コンテンツ＆備考マスタ'!$H:$H,0),3)="●",IF(AND(AM205&lt;&gt;"",ISNUMBER(申込書!$AC$22)=TRUE,申込書!$C$49&lt;&gt;"▼プルダウンより選択してください",申込書!$C$49&lt;&gt;""),申込書!$AC$22,""),"-"))</f>
        <v/>
      </c>
      <c r="AO205" s="369"/>
      <c r="AP205" s="369"/>
      <c r="AQ205" s="370" t="str">
        <f>IF(AND(申込書!$C$49&lt;&gt;"▼プルダウンより選択してください",申込書!$C$49&lt;&gt;"",$G205&lt;&gt;"",申込書!$V$49="特定学年のみ"),"申し込みする","")</f>
        <v/>
      </c>
      <c r="AR205" s="371"/>
      <c r="AS205" s="372"/>
      <c r="AT205" s="373" t="str">
        <f>IF(AND(申込書!$C$50&lt;&gt;"▼プルダウンより選択してください",申込書!$C$50&lt;&gt;"",申込書!$K$22&lt;&gt;"YYYY/MM/DD",$G205&lt;&gt;""),申込書!$K$22,"")</f>
        <v/>
      </c>
      <c r="AU205" s="369" t="str">
        <f>IF(AT205="","",IF(INDEX('コンテンツ＆備考マスタ'!$H:$J,MATCH(学校情報!AT$3,'コンテンツ＆備考マスタ'!$H:$H,0),3)="●",IF(AND(AT205&lt;&gt;"",ISNUMBER(申込書!$AC$22)=TRUE,申込書!$C$50&lt;&gt;"▼プルダウンより選択してください",申込書!$C$50&lt;&gt;""),申込書!$AC$22,""),"-"))</f>
        <v/>
      </c>
      <c r="AV205" s="369"/>
      <c r="AW205" s="369"/>
      <c r="AX205" s="370" t="str">
        <f>IF(AND(申込書!$C$50&lt;&gt;"▼プルダウンより選択してください",申込書!$C$50&lt;&gt;"",$G205&lt;&gt;"",申込書!$V$50="特定学年のみ"),"申し込みする","")</f>
        <v/>
      </c>
      <c r="AY205" s="371"/>
      <c r="AZ205" s="372"/>
      <c r="BA205" s="373" t="str">
        <f>IF(AND(申込書!$C$51&lt;&gt;"▼プルダウンより選択してください",申込書!$C$51&lt;&gt;"",申込書!$K$22&lt;&gt;"YYYY/MM/DD",$G205&lt;&gt;""),申込書!$K$22,"")</f>
        <v/>
      </c>
      <c r="BB205" s="369" t="str">
        <f>IF(BA205="","",IF(INDEX('コンテンツ＆備考マスタ'!$H:$J,MATCH(学校情報!BA$3,'コンテンツ＆備考マスタ'!$H:$H,0),3)="●",IF(AND(BA205&lt;&gt;"",ISNUMBER(申込書!$AC$22)=TRUE,申込書!$C$51&lt;&gt;"▼プルダウンより選択してください",申込書!$C$51&lt;&gt;""),申込書!$AC$22,""),"-"))</f>
        <v/>
      </c>
      <c r="BC205" s="369"/>
      <c r="BD205" s="369"/>
      <c r="BE205" s="370" t="str">
        <f>IF(AND(申込書!$C$51&lt;&gt;"▼プルダウンより選択してください",申込書!$C$51&lt;&gt;"",$G205&lt;&gt;"",申込書!$V$51="特定学年のみ"),"申し込みする","")</f>
        <v/>
      </c>
      <c r="BF205" s="371"/>
      <c r="BG205" s="372"/>
      <c r="BH205" s="373" t="str">
        <f>IF(AND(申込書!$C$52&lt;&gt;"▼プルダウンより選択してください",申込書!$C$52&lt;&gt;"",申込書!$K$22&lt;&gt;"YYYY/MM/DD",$G205&lt;&gt;""),申込書!$K$22,"")</f>
        <v/>
      </c>
      <c r="BI205" s="369" t="str">
        <f>IF(BH205="","",IF(INDEX('コンテンツ＆備考マスタ'!$H:$J,MATCH(学校情報!BH$3,'コンテンツ＆備考マスタ'!$H:$H,0),3)="●",IF(AND(BH205&lt;&gt;"",ISNUMBER(申込書!$AC$22)=TRUE,申込書!$C$52&lt;&gt;"▼プルダウンより選択してください",申込書!$C$52&lt;&gt;""),申込書!$AC$22,""),"-"))</f>
        <v/>
      </c>
      <c r="BJ205" s="369"/>
      <c r="BK205" s="369"/>
      <c r="BL205" s="370" t="str">
        <f>IF(AND(申込書!$C$52&lt;&gt;"▼プルダウンより選択してください",申込書!$C$52&lt;&gt;"",$G205&lt;&gt;"",申込書!$V$52="特定学年のみ"),"申し込みする","")</f>
        <v/>
      </c>
      <c r="BM205" s="371"/>
      <c r="BN205" s="372"/>
      <c r="BO205" s="373" t="str">
        <f>IF(AND(申込書!$C$53&lt;&gt;"▼プルダウンより選択してください",申込書!$C$53&lt;&gt;"",申込書!$K$22&lt;&gt;"YYYY/MM/DD",$G205&lt;&gt;""),申込書!$K$22,"")</f>
        <v/>
      </c>
      <c r="BP205" s="369" t="str">
        <f>IF(BO205="","",IF(INDEX('コンテンツ＆備考マスタ'!$H:$J,MATCH(学校情報!BO$3,'コンテンツ＆備考マスタ'!$H:$H,0),3)="●",IF(AND(BO205&lt;&gt;"",ISNUMBER(申込書!$AC$22)=TRUE,申込書!$C$53&lt;&gt;"▼プルダウンより選択してください",申込書!$C$53&lt;&gt;""),申込書!$AC$22,""),"-"))</f>
        <v/>
      </c>
      <c r="BQ205" s="369"/>
      <c r="BR205" s="369"/>
      <c r="BS205" s="370" t="str">
        <f>IF(AND(申込書!$C$53&lt;&gt;"▼プルダウンより選択してください",申込書!$C$53&lt;&gt;"",$G205&lt;&gt;"",申込書!$V$53="特定学年のみ"),"申し込みする","")</f>
        <v/>
      </c>
      <c r="BT205" s="371"/>
      <c r="BU205" s="372"/>
      <c r="BV205" s="373" t="str">
        <f>IF(AND(申込書!$C$54&lt;&gt;"▼プルダウンより選択してください",申込書!$C$54&lt;&gt;"",申込書!$K$22&lt;&gt;"YYYY/MM/DD",$G205&lt;&gt;""),申込書!$K$22,"")</f>
        <v/>
      </c>
      <c r="BW205" s="369" t="str">
        <f>IF(BV205="","",IF(INDEX('コンテンツ＆備考マスタ'!$H:$J,MATCH(学校情報!BV$3,'コンテンツ＆備考マスタ'!$H:$H,0),3)="●",IF(AND(BV205&lt;&gt;"",ISNUMBER(申込書!$AC$22)=TRUE,申込書!$C$54&lt;&gt;"▼プルダウンより選択してください",申込書!$C$54&lt;&gt;""),申込書!$AC$22,""),"-"))</f>
        <v/>
      </c>
      <c r="BX205" s="369"/>
      <c r="BY205" s="369"/>
      <c r="BZ205" s="370" t="str">
        <f>IF(AND(申込書!$C$54&lt;&gt;"▼プルダウンより選択してください",申込書!$C$54&lt;&gt;"",$G205&lt;&gt;"",申込書!$V$54="特定学年のみ"),"申し込みする","")</f>
        <v/>
      </c>
      <c r="CA205" s="371"/>
      <c r="CB205" s="372"/>
      <c r="CC205" s="373" t="str">
        <f>IF(AND(申込書!$C$55&lt;&gt;"▼プルダウンより選択してください",申込書!$C$55&lt;&gt;"",申込書!$K$22&lt;&gt;"YYYY/MM/DD",$G205&lt;&gt;""),申込書!$K$22,"")</f>
        <v/>
      </c>
      <c r="CD205" s="369" t="str">
        <f>IF(CC205="","",IF(INDEX('コンテンツ＆備考マスタ'!$H:$J,MATCH(学校情報!CC$3,'コンテンツ＆備考マスタ'!$H:$H,0),3)="●",IF(AND(CC205&lt;&gt;"",ISNUMBER(申込書!$AC$22)=TRUE,申込書!$C$55&lt;&gt;"▼プルダウンより選択してください",申込書!$C$55&lt;&gt;""),申込書!$AC$22,""),"-"))</f>
        <v/>
      </c>
      <c r="CE205" s="369"/>
      <c r="CF205" s="369"/>
      <c r="CG205" s="370" t="str">
        <f>IF(AND(申込書!$C$55&lt;&gt;"▼プルダウンより選択してください",申込書!$C$55&lt;&gt;"",$G205&lt;&gt;"",申込書!$V$55="特定学年のみ"),"申し込みする","")</f>
        <v/>
      </c>
      <c r="CH205" s="371"/>
      <c r="CI205" s="372"/>
      <c r="CJ205" s="373" t="str">
        <f>IF(AND(申込書!$C$56&lt;&gt;"▼プルダウンより選択してください",申込書!$C$56&lt;&gt;"",申込書!$K$22&lt;&gt;"YYYY/MM/DD",$G205&lt;&gt;""),申込書!$K$22,"")</f>
        <v/>
      </c>
      <c r="CK205" s="369" t="str">
        <f>IF(CJ205="","",IF(INDEX('コンテンツ＆備考マスタ'!$H:$J,MATCH(学校情報!CJ$3,'コンテンツ＆備考マスタ'!$H:$H,0),3)="●",IF(AND(CJ205&lt;&gt;"",ISNUMBER(申込書!$AC$22)=TRUE,申込書!$C$56&lt;&gt;"▼プルダウンより選択してください",申込書!$C$56&lt;&gt;""),申込書!$AC$22,""),"-"))</f>
        <v/>
      </c>
      <c r="CL205" s="369"/>
      <c r="CM205" s="369"/>
      <c r="CN205" s="370" t="str">
        <f>IF(AND(申込書!$C$56&lt;&gt;"▼プルダウンより選択してください",申込書!$C$56&lt;&gt;"",$G205&lt;&gt;"",申込書!$V$56="特定学年のみ"),"申し込みする","")</f>
        <v/>
      </c>
      <c r="CO205" s="371"/>
      <c r="CP205" s="372"/>
      <c r="CQ205" s="373" t="str">
        <f>IF(AND(申込書!$C$57&lt;&gt;"▼プルダウンより選択してください",申込書!$C$57&lt;&gt;"",申込書!$K$22&lt;&gt;"YYYY/MM/DD",$G205&lt;&gt;""),申込書!$K$22,"")</f>
        <v/>
      </c>
      <c r="CR205" s="369" t="str">
        <f>IF(CQ205="","",IF(INDEX('コンテンツ＆備考マスタ'!$H:$J,MATCH(学校情報!CQ$3,'コンテンツ＆備考マスタ'!$H:$H,0),3)="●",IF(AND(CQ205&lt;&gt;"",ISNUMBER(申込書!$AC$22)=TRUE,申込書!$C$57&lt;&gt;"▼プルダウンより選択してください",申込書!$C$57&lt;&gt;""),申込書!$AC$22,""),"-"))</f>
        <v/>
      </c>
      <c r="CS205" s="369"/>
      <c r="CT205" s="369"/>
      <c r="CU205" s="369" t="str">
        <f>IF(AND(申込書!$C$57&lt;&gt;"▼プルダウンより選択してください",申込書!$C$57&lt;&gt;"",$G205&lt;&gt;"",申込書!$V$57="特定学年のみ"),"申し込みする","")</f>
        <v/>
      </c>
      <c r="CV205" s="371"/>
      <c r="CW205" s="372"/>
      <c r="CX205" s="373" t="str">
        <f>IF(AND(申込書!$C$58&lt;&gt;"▼プルダウンより選択してください",申込書!$C$58&lt;&gt;"",申込書!$K$22&lt;&gt;"YYYY/MM/DD",$G205&lt;&gt;""),申込書!$K$22,"")</f>
        <v/>
      </c>
      <c r="CY205" s="369" t="str">
        <f>IF(CX205="","",IF(INDEX('コンテンツ＆備考マスタ'!$H:$J,MATCH(学校情報!CX$3,'コンテンツ＆備考マスタ'!$H:$H,0),3)="●",IF(AND(CX205&lt;&gt;"",ISNUMBER(申込書!$AC$22)=TRUE,申込書!$C$58&lt;&gt;"▼プルダウンより選択してください",申込書!$C$58&lt;&gt;""),申込書!$AC$22,""),"-"))</f>
        <v/>
      </c>
      <c r="CZ205" s="369"/>
      <c r="DA205" s="369"/>
      <c r="DB205" s="369" t="str">
        <f>IF(AND(申込書!$C$58&lt;&gt;"▼プルダウンより選択してください",申込書!$C$58&lt;&gt;"",$G205&lt;&gt;"",申込書!$V$58="特定学年のみ"),"申し込みする","")</f>
        <v/>
      </c>
      <c r="DC205" s="371"/>
      <c r="DD205" s="372"/>
      <c r="DE205" s="373" t="str">
        <f>IF(AND(申込書!$C$59&lt;&gt;"▼プルダウンより選択してください",申込書!$C$59&lt;&gt;"",申込書!$K$22&lt;&gt;"YYYY/MM/DD",$G205&lt;&gt;""),申込書!$K$22,"")</f>
        <v/>
      </c>
      <c r="DF205" s="369" t="str">
        <f>IF(DE205="","",IF(INDEX('コンテンツ＆備考マスタ'!$H:$J,MATCH(学校情報!DE$3,'コンテンツ＆備考マスタ'!$H:$H,0),3)="●",IF(AND(DE205&lt;&gt;"",ISNUMBER(申込書!$AC$22)=TRUE,申込書!$C$59&lt;&gt;"▼プルダウンより選択してください",申込書!$C$59&lt;&gt;""),申込書!$AC$22,""),"-"))</f>
        <v/>
      </c>
      <c r="DG205" s="369"/>
      <c r="DH205" s="369"/>
      <c r="DI205" s="369" t="str">
        <f>IF(AND(申込書!$C$59&lt;&gt;"▼プルダウンより選択してください",申込書!$C$59&lt;&gt;"",$G205&lt;&gt;"",申込書!$V$59="特定学年のみ"),"申し込みする","")</f>
        <v/>
      </c>
      <c r="DJ205" s="371"/>
      <c r="DK205" s="372"/>
      <c r="DL205" s="373" t="str">
        <f>IF(AND(申込書!$C$60&lt;&gt;"▼プルダウンより選択してください",申込書!$C$60&lt;&gt;"",申込書!$K$22&lt;&gt;"YYYY/MM/DD",$G205&lt;&gt;""),申込書!$K$22,"")</f>
        <v/>
      </c>
      <c r="DM205" s="369" t="str">
        <f>IF(DL205="","",IF(INDEX('コンテンツ＆備考マスタ'!$H:$J,MATCH(学校情報!DL$3,'コンテンツ＆備考マスタ'!$H:$H,0),3)="●",IF(AND(DL205&lt;&gt;"",ISNUMBER(申込書!$AC$22)=TRUE,申込書!$C$60&lt;&gt;"▼プルダウンより選択してください",申込書!$C$60&lt;&gt;""),申込書!$AC$22,""),"-"))</f>
        <v/>
      </c>
      <c r="DN205" s="369"/>
      <c r="DO205" s="369"/>
      <c r="DP205" s="369" t="str">
        <f>IF(AND(申込書!$C$60&lt;&gt;"▼プルダウンより選択してください",申込書!$C$60&lt;&gt;"",$G205&lt;&gt;"",申込書!$V$60="特定学年のみ"),"申し込みする","")</f>
        <v/>
      </c>
      <c r="DQ205" s="371"/>
      <c r="DR205" s="372"/>
      <c r="DS205" s="373" t="str">
        <f>IF(AND(申込書!$C$61&lt;&gt;"▼プルダウンより選択してください",申込書!$C$61&lt;&gt;"",申込書!$K$22&lt;&gt;"YYYY/MM/DD",$G205&lt;&gt;""),申込書!$K$22,"")</f>
        <v/>
      </c>
      <c r="DT205" s="369" t="str">
        <f>IF(DS205="","",IF(INDEX('コンテンツ＆備考マスタ'!$H:$J,MATCH(学校情報!DS$3,'コンテンツ＆備考マスタ'!$H:$H,0),3)="●",IF(AND(DS205&lt;&gt;"",ISNUMBER(申込書!$AC$22)=TRUE,申込書!$C$61&lt;&gt;"▼プルダウンより選択してください",申込書!$C$61&lt;&gt;""),申込書!$AC$22,""),"-"))</f>
        <v/>
      </c>
      <c r="DU205" s="369"/>
      <c r="DV205" s="369"/>
      <c r="DW205" s="369" t="str">
        <f>IF(AND(申込書!$C$61&lt;&gt;"▼プルダウンより選択してください",申込書!$C$61&lt;&gt;"",$G205&lt;&gt;"",申込書!$V$61="特定学年のみ"),"申し込みする","")</f>
        <v/>
      </c>
      <c r="DX205" s="371"/>
      <c r="DY205" s="372"/>
      <c r="DZ205" s="373" t="str">
        <f>IF(AND(申込書!$C$62&lt;&gt;"▼プルダウンより選択してください",申込書!$C$62&lt;&gt;"",申込書!$K$22&lt;&gt;"YYYY/MM/DD",$G205&lt;&gt;""),申込書!$K$22,"")</f>
        <v/>
      </c>
      <c r="EA205" s="369" t="str">
        <f>IF(DZ205="","",IF(INDEX('コンテンツ＆備考マスタ'!$H:$J,MATCH(学校情報!DZ$3,'コンテンツ＆備考マスタ'!$H:$H,0),3)="●",IF(AND(DZ205&lt;&gt;"",ISNUMBER(申込書!$AC$22)=TRUE,申込書!$C$62&lt;&gt;"▼プルダウンより選択してください",申込書!$C$62&lt;&gt;""),申込書!$AC$22,""),"-"))</f>
        <v/>
      </c>
      <c r="EB205" s="369"/>
      <c r="EC205" s="369"/>
      <c r="ED205" s="370" t="str">
        <f>IF(AND(申込書!$C$62&lt;&gt;"▼プルダウンより選択してください",申込書!$C$62&lt;&gt;"",$G205&lt;&gt;"",申込書!$V$62="特定学年のみ"),"申し込みする","")</f>
        <v/>
      </c>
      <c r="EE205" s="371"/>
      <c r="EF205" s="372"/>
      <c r="EG205" s="373" t="str">
        <f>IF(AND(申込書!$C$63&lt;&gt;"▼プルダウンより選択してください",申込書!$C$63&lt;&gt;"",申込書!$K$22&lt;&gt;"YYYY/MM/DD",$G205&lt;&gt;""),申込書!$K$22,"")</f>
        <v/>
      </c>
      <c r="EH205" s="369" t="str">
        <f>IF(EG205="","",IF(INDEX('コンテンツ＆備考マスタ'!$H:$J,MATCH(学校情報!EG$3,'コンテンツ＆備考マスタ'!$H:$H,0),3)="●",IF(AND(EG205&lt;&gt;"",ISNUMBER(申込書!$AC$22)=TRUE,申込書!$C$63&lt;&gt;"▼プルダウンより選択してください",申込書!$C$63&lt;&gt;""),申込書!$AC$22,""),"-"))</f>
        <v/>
      </c>
      <c r="EI205" s="369"/>
      <c r="EJ205" s="369"/>
      <c r="EK205" s="370" t="str">
        <f>IF(AND(申込書!$C$63&lt;&gt;"▼プルダウンより選択してください",申込書!$C$63&lt;&gt;"",$G205&lt;&gt;"",申込書!$V$63="特定学年のみ"),"申し込みする","")</f>
        <v/>
      </c>
      <c r="EL205" s="371"/>
      <c r="EM205" s="372"/>
      <c r="EN205" s="373" t="str">
        <f>IF(AND(申込書!$C$64&lt;&gt;"▼プルダウンより選択してください",申込書!$C$64&lt;&gt;"",申込書!$K$22&lt;&gt;"YYYY/MM/DD",$G205&lt;&gt;""),申込書!$K$22,"")</f>
        <v/>
      </c>
      <c r="EO205" s="369" t="str">
        <f>IF(EN205="","",IF(INDEX('コンテンツ＆備考マスタ'!$H:$J,MATCH(学校情報!EN$3,'コンテンツ＆備考マスタ'!$H:$H,0),3)="●",IF(AND(EN205&lt;&gt;"",ISNUMBER(申込書!$AC$22)=TRUE,申込書!$C$64&lt;&gt;"▼プルダウンより選択してください",申込書!$C$64&lt;&gt;""),申込書!$AC$22,""),"-"))</f>
        <v/>
      </c>
      <c r="EP205" s="369"/>
      <c r="EQ205" s="369"/>
      <c r="ER205" s="370" t="str">
        <f>IF(AND(申込書!$C$64&lt;&gt;"▼プルダウンより選択してください",申込書!$C$64&lt;&gt;"",$G205&lt;&gt;"",申込書!$V$64="特定学年のみ"),"申し込みする","")</f>
        <v/>
      </c>
      <c r="ES205" s="371"/>
      <c r="ET205" s="372"/>
      <c r="EU205" s="373" t="str">
        <f>IF(AND(申込書!$C$65&lt;&gt;"▼プルダウンより選択してください",申込書!$C$65&lt;&gt;"",申込書!$K$22&lt;&gt;"YYYY/MM/DD",$G205&lt;&gt;""),申込書!$K$22,"")</f>
        <v/>
      </c>
      <c r="EV205" s="369" t="str">
        <f>IF(EU205="","",IF(INDEX('コンテンツ＆備考マスタ'!$H:$J,MATCH(学校情報!EU$3,'コンテンツ＆備考マスタ'!$H:$H,0),3)="●",IF(AND(EU205&lt;&gt;"",ISNUMBER(申込書!$AC$22)=TRUE,申込書!$C$65&lt;&gt;"▼プルダウンより選択してください",申込書!$C$65&lt;&gt;""),申込書!$AC$22,""),"-"))</f>
        <v/>
      </c>
      <c r="EW205" s="369"/>
      <c r="EX205" s="369"/>
      <c r="EY205" s="370" t="str">
        <f>IF(AND(申込書!$C$65&lt;&gt;"▼プルダウンより選択してください",申込書!$C$65&lt;&gt;"",$G205&lt;&gt;"",申込書!$V$65="特定学年のみ"),"申し込みする","")</f>
        <v/>
      </c>
      <c r="EZ205" s="371"/>
      <c r="FA205" s="372"/>
      <c r="FB205" s="373" t="str">
        <f>IF(AND(申込書!$C$66&lt;&gt;"▼プルダウンより選択してください",申込書!$C$66&lt;&gt;"",申込書!$K$22&lt;&gt;"YYYY/MM/DD",$G205&lt;&gt;""),申込書!$K$22,"")</f>
        <v/>
      </c>
      <c r="FC205" s="369" t="str">
        <f>IF(FB205="","",IF(INDEX('コンテンツ＆備考マスタ'!$H:$J,MATCH(学校情報!FB$3,'コンテンツ＆備考マスタ'!$H:$H,0),3)="●",IF(AND(FB205&lt;&gt;"",ISNUMBER(申込書!$AC$22)=TRUE,申込書!$C$66&lt;&gt;"▼プルダウンより選択してください",申込書!$C$66&lt;&gt;""),申込書!$AC$22,""),"-"))</f>
        <v/>
      </c>
      <c r="FD205" s="369"/>
      <c r="FE205" s="369"/>
      <c r="FF205" s="370" t="str">
        <f>IF(AND(申込書!$C$66&lt;&gt;"▼プルダウンより選択してください",申込書!$C$66&lt;&gt;"",$G205&lt;&gt;"",申込書!$V$66="特定学年のみ"),"申し込みする","")</f>
        <v/>
      </c>
      <c r="FG205" s="371"/>
      <c r="FH205" s="372"/>
      <c r="FI205" s="373" t="str">
        <f>IF(AND(申込書!$C$67&lt;&gt;"▼プルダウンより選択してください",申込書!$C$67&lt;&gt;"",申込書!$K$22&lt;&gt;"YYYY/MM/DD",$G205&lt;&gt;""),申込書!$K$22,"")</f>
        <v/>
      </c>
      <c r="FJ205" s="369" t="str">
        <f>IF(FI205="","",IF(INDEX('コンテンツ＆備考マスタ'!$H:$J,MATCH(学校情報!FI$3,'コンテンツ＆備考マスタ'!$H:$H,0),3)="●",IF(AND(FI205&lt;&gt;"",ISNUMBER(申込書!$AC$22)=TRUE,申込書!$C$67&lt;&gt;"▼プルダウンより選択してください",申込書!$C$67&lt;&gt;""),申込書!$AC$22,""),"-"))</f>
        <v/>
      </c>
      <c r="FK205" s="369"/>
      <c r="FL205" s="369"/>
      <c r="FM205" s="370" t="str">
        <f>IF(AND(申込書!$C$67&lt;&gt;"▼プルダウンより選択してください",申込書!$C$67&lt;&gt;"",$G205&lt;&gt;"",申込書!$V$67="特定学年のみ"),"申し込みする","")</f>
        <v/>
      </c>
      <c r="FN205" s="371"/>
      <c r="FO205" s="372"/>
      <c r="FP205" s="373" t="str">
        <f>IF(AND(申込書!$C$68&lt;&gt;"▼プルダウンより選択してください",申込書!$C$68&lt;&gt;"",申込書!$K$22&lt;&gt;"YYYY/MM/DD",$G205&lt;&gt;""),申込書!$K$22,"")</f>
        <v/>
      </c>
      <c r="FQ205" s="369" t="str">
        <f>IF(FP205="","",IF(INDEX('コンテンツ＆備考マスタ'!$H:$J,MATCH(学校情報!FP$3,'コンテンツ＆備考マスタ'!$H:$H,0),3)="●",IF(AND(FP205&lt;&gt;"",ISNUMBER(申込書!$AC$22)=TRUE,申込書!$C$68&lt;&gt;"▼プルダウンより選択してください",申込書!$C$68&lt;&gt;""),申込書!$AC$22,""),"-"))</f>
        <v/>
      </c>
      <c r="FR205" s="369"/>
      <c r="FS205" s="369"/>
      <c r="FT205" s="370" t="str">
        <f>IF(AND(申込書!$C$68&lt;&gt;"▼プルダウンより選択してください",申込書!$C$68&lt;&gt;"",$G205&lt;&gt;"",申込書!$V$68="特定学年のみ"),"申し込みする","")</f>
        <v/>
      </c>
      <c r="FU205" s="371"/>
      <c r="FV205" s="372"/>
      <c r="FW205" s="373" t="str">
        <f>IF(AND(申込書!$C$69&lt;&gt;"▼プルダウンより選択してください",申込書!$C$69&lt;&gt;"",申込書!$K$22&lt;&gt;"YYYY/MM/DD",$G205&lt;&gt;""),申込書!$K$22,"")</f>
        <v/>
      </c>
      <c r="FX205" s="369" t="str">
        <f>IF(FW205="","",IF(INDEX('コンテンツ＆備考マスタ'!$H:$J,MATCH(学校情報!FW$3,'コンテンツ＆備考マスタ'!$H:$H,0),3)="●",IF(AND(FW205&lt;&gt;"",ISNUMBER(申込書!$AC$22)=TRUE,申込書!$C$69&lt;&gt;"▼プルダウンより選択してください",申込書!$C$69&lt;&gt;""),申込書!$AC$22,""),"-"))</f>
        <v/>
      </c>
      <c r="FY205" s="369"/>
      <c r="FZ205" s="369"/>
      <c r="GA205" s="370" t="str">
        <f>IF(AND(申込書!$C$69&lt;&gt;"▼プルダウンより選択してください",申込書!$C$69&lt;&gt;"",$G205&lt;&gt;"",申込書!$V$69="特定学年のみ"),"申し込みする","")</f>
        <v/>
      </c>
      <c r="GB205" s="371"/>
      <c r="GC205" s="372"/>
      <c r="GD205" s="373" t="str">
        <f>IF(AND(申込書!$C$70&lt;&gt;"▼プルダウンより選択してください",申込書!$C$70&lt;&gt;"",申込書!$K$22&lt;&gt;"YYYY/MM/DD",$G205&lt;&gt;""),申込書!$K$22,"")</f>
        <v/>
      </c>
      <c r="GE205" s="369" t="str">
        <f>IF(GD205="","",IF(INDEX('コンテンツ＆備考マスタ'!$H:$J,MATCH(学校情報!GD$3,'コンテンツ＆備考マスタ'!$H:$H,0),3)="●",IF(AND(GD205&lt;&gt;"",ISNUMBER(申込書!$AC$22)=TRUE,申込書!$C$70&lt;&gt;"▼プルダウンより選択してください",申込書!$C$70&lt;&gt;""),申込書!$AC$22,""),"-"))</f>
        <v/>
      </c>
      <c r="GF205" s="369"/>
      <c r="GG205" s="369"/>
      <c r="GH205" s="370" t="str">
        <f>IF(AND(申込書!$C$70&lt;&gt;"▼プルダウンより選択してください",申込書!$C$70&lt;&gt;"",$G205&lt;&gt;"",申込書!$V$70="特定学年のみ"),"申し込みする","")</f>
        <v/>
      </c>
      <c r="GI205" s="371"/>
      <c r="GJ205" s="372"/>
      <c r="GK205" s="373" t="str">
        <f>IF(AND(申込書!$C$71&lt;&gt;"▼プルダウンより選択してください",申込書!$C$71&lt;&gt;"",申込書!$K$22&lt;&gt;"YYYY/MM/DD",$G205&lt;&gt;""),申込書!$K$22,"")</f>
        <v/>
      </c>
      <c r="GL205" s="369" t="str">
        <f>IF(GK205="","",IF(INDEX('コンテンツ＆備考マスタ'!$H:$J,MATCH(学校情報!GK$3,'コンテンツ＆備考マスタ'!$H:$H,0),3)="●",IF(AND(GK205&lt;&gt;"",ISNUMBER(申込書!$AC$22)=TRUE,申込書!$C$71&lt;&gt;"▼プルダウンより選択してください",申込書!$C$71&lt;&gt;""),申込書!$AC$22,""),"-"))</f>
        <v/>
      </c>
      <c r="GM205" s="369"/>
      <c r="GN205" s="369"/>
      <c r="GO205" s="370" t="str">
        <f>IF(AND(申込書!$C$71&lt;&gt;"▼プルダウンより選択してください",申込書!$C$71&lt;&gt;"",$G205&lt;&gt;"",申込書!$V$71="特定学年のみ"),"申し込みする","")</f>
        <v/>
      </c>
      <c r="GP205" s="371"/>
      <c r="GQ205" s="372"/>
      <c r="GR205" s="373" t="str">
        <f>IF(AND(申込書!$C$72&lt;&gt;"▼プルダウンより選択してください",申込書!$C$72&lt;&gt;"",申込書!$K$22&lt;&gt;"YYYY/MM/DD",$G205&lt;&gt;""),申込書!$K$22,"")</f>
        <v/>
      </c>
      <c r="GS205" s="369" t="str">
        <f>IF(GR205="","",IF(INDEX('コンテンツ＆備考マスタ'!$H:$J,MATCH(学校情報!GR$3,'コンテンツ＆備考マスタ'!$H:$H,0),3)="●",IF(AND(GR205&lt;&gt;"",ISNUMBER(申込書!$AC$22)=TRUE,申込書!$C$72&lt;&gt;"▼プルダウンより選択してください",申込書!$C$72&lt;&gt;""),申込書!$AC$22,""),"-"))</f>
        <v/>
      </c>
      <c r="GT205" s="369"/>
      <c r="GU205" s="369"/>
      <c r="GV205" s="370" t="str">
        <f>IF(AND(申込書!$C$72&lt;&gt;"▼プルダウンより選択してください",申込書!$C$72&lt;&gt;"",$G205&lt;&gt;"",申込書!$V$72="特定学年のみ"),"申し込みする","")</f>
        <v/>
      </c>
      <c r="GW205" s="371"/>
      <c r="GX205" s="372"/>
      <c r="GY205" s="373" t="str">
        <f>IF(AND(申込書!$C$73&lt;&gt;"▼プルダウンより選択してください",申込書!$C$73&lt;&gt;"",申込書!$K$22&lt;&gt;"YYYY/MM/DD",$G205&lt;&gt;""),申込書!$K$22,"")</f>
        <v/>
      </c>
      <c r="GZ205" s="369" t="str">
        <f>IF(GY205="","",IF(INDEX('コンテンツ＆備考マスタ'!$H:$J,MATCH(学校情報!GY$3,'コンテンツ＆備考マスタ'!$H:$H,0),3)="●",IF(AND(GY205&lt;&gt;"",ISNUMBER(申込書!$AC$22)=TRUE,申込書!$C$73&lt;&gt;"▼プルダウンより選択してください",申込書!$C$73&lt;&gt;""),申込書!$AC$22,""),"-"))</f>
        <v/>
      </c>
      <c r="HA205" s="369"/>
      <c r="HB205" s="369"/>
      <c r="HC205" s="370" t="str">
        <f>IF(AND(申込書!$C$73&lt;&gt;"▼プルダウンより選択してください",申込書!$C$73&lt;&gt;"",$G205&lt;&gt;"",申込書!$V$73="特定学年のみ"),"申し込みする","")</f>
        <v/>
      </c>
      <c r="HD205" s="371"/>
      <c r="HE205" s="372"/>
      <c r="HF205" s="373" t="str">
        <f>IF(AND(申込書!$C$74&lt;&gt;"▼プルダウンより選択してください",申込書!$C$74&lt;&gt;"",申込書!$K$22&lt;&gt;"YYYY/MM/DD",$G205&lt;&gt;""),申込書!$K$22,"")</f>
        <v/>
      </c>
      <c r="HG205" s="369" t="str">
        <f>IF(HF205="","",IF(INDEX('コンテンツ＆備考マスタ'!$H:$J,MATCH(学校情報!HF$3,'コンテンツ＆備考マスタ'!$H:$H,0),3)="●",IF(AND(HF205&lt;&gt;"",ISNUMBER(申込書!$AC$22)=TRUE,申込書!$C$74&lt;&gt;"▼プルダウンより選択してください",申込書!$C$74&lt;&gt;""),申込書!$AC$22,""),"-"))</f>
        <v/>
      </c>
      <c r="HH205" s="369"/>
      <c r="HI205" s="369"/>
      <c r="HJ205" s="370" t="str">
        <f>IF(AND(申込書!$C$74&lt;&gt;"▼プルダウンより選択してください",申込書!$C$74&lt;&gt;"",$G205&lt;&gt;"",申込書!$V$74="特定学年のみ"),"申し込みする","")</f>
        <v/>
      </c>
      <c r="HK205" s="371"/>
      <c r="HL205" s="372"/>
      <c r="HM205" s="373" t="str">
        <f>IF(AND(申込書!$C$75&lt;&gt;"▼プルダウンより選択してください",申込書!$C$75&lt;&gt;"",申込書!$K$22&lt;&gt;"YYYY/MM/DD",$G205&lt;&gt;""),申込書!$K$22,"")</f>
        <v/>
      </c>
      <c r="HN205" s="369" t="str">
        <f>IF(HM205="","",IF(INDEX('コンテンツ＆備考マスタ'!$H:$J,MATCH(学校情報!HM$3,'コンテンツ＆備考マスタ'!$H:$H,0),3)="●",IF(AND(HM205&lt;&gt;"",ISNUMBER(申込書!$AC$22)=TRUE,申込書!$C$75&lt;&gt;"▼プルダウンより選択してください",申込書!$C$75&lt;&gt;""),申込書!$AC$22,""),"-"))</f>
        <v/>
      </c>
      <c r="HO205" s="369"/>
      <c r="HP205" s="369"/>
      <c r="HQ205" s="370" t="str">
        <f>IF(AND(申込書!$C$75&lt;&gt;"▼プルダウンより選択してください",申込書!$C$75&lt;&gt;"",$G205&lt;&gt;"",申込書!$V$75="特定学年のみ"),"申し込みする","")</f>
        <v/>
      </c>
      <c r="HR205" s="371"/>
      <c r="HS205" s="371"/>
      <c r="HT205" s="374" t="str">
        <f>IF(AND(申込書!$C$76&lt;&gt;"▼プルダウンより選択してください",申込書!$C$76&lt;&gt;"",申込書!$K$22&lt;&gt;"YYYY/MM/DD",$G205&lt;&gt;""),申込書!$K$22,"")</f>
        <v/>
      </c>
      <c r="HU205" s="369" t="str">
        <f>IF(HT205="","",IF(INDEX('コンテンツ＆備考マスタ'!$H:$J,MATCH(学校情報!HT$3,'コンテンツ＆備考マスタ'!$H:$H,0),3)="●",IF(AND(HT205&lt;&gt;"",ISNUMBER(申込書!$AC$22)=TRUE,申込書!$C$76&lt;&gt;"▼プルダウンより選択してください",申込書!$C$76&lt;&gt;""),申込書!$AC$22,""),"-"))</f>
        <v/>
      </c>
      <c r="HV205" s="369"/>
      <c r="HW205" s="369"/>
      <c r="HX205" s="370" t="str">
        <f>IF(AND(申込書!$C$76&lt;&gt;"▼プルダウンより選択してください",申込書!$C$76&lt;&gt;"",$G205&lt;&gt;"",申込書!$V$76="特定学年のみ"),"申し込みする","")</f>
        <v/>
      </c>
      <c r="HY205" s="371"/>
      <c r="HZ205" s="372"/>
      <c r="IA205" s="69"/>
    </row>
    <row r="206" spans="2:235" ht="26.85" hidden="1" customHeight="1" outlineLevel="1">
      <c r="B206" s="365">
        <f t="shared" si="9"/>
        <v>201</v>
      </c>
      <c r="C206" s="55"/>
      <c r="D206" s="56"/>
      <c r="E206" s="154"/>
      <c r="F206" s="57"/>
      <c r="G206" s="58"/>
      <c r="H206" s="59"/>
      <c r="I206" s="60"/>
      <c r="J206" s="61"/>
      <c r="K206" s="366" t="str">
        <f t="shared" si="10"/>
        <v/>
      </c>
      <c r="L206" s="62"/>
      <c r="M206" s="322"/>
      <c r="N206" s="63"/>
      <c r="O206" s="64"/>
      <c r="P206" s="367" t="str">
        <f t="shared" si="11"/>
        <v/>
      </c>
      <c r="Q206" s="65"/>
      <c r="R206" s="66"/>
      <c r="S206" s="67"/>
      <c r="T206" s="68"/>
      <c r="U206" s="68"/>
      <c r="V206" s="68"/>
      <c r="W206" s="66"/>
      <c r="X206" s="281"/>
      <c r="Y206" s="368" t="str">
        <f>IF(AND(申込書!$C$47&lt;&gt;"▼プルダウンより選択してください",申込書!$C$47&lt;&gt;"",申込書!$K$22&lt;&gt;"YYYY/MM/DD",$G206&lt;&gt;""),申込書!$K$22,"")</f>
        <v/>
      </c>
      <c r="Z206" s="369" t="str">
        <f>IF(Y206="","",IF(INDEX('コンテンツ＆備考マスタ'!$H:$J,MATCH(学校情報!Y$3,'コンテンツ＆備考マスタ'!$H:$H,0),3)="●",IF(AND(Y206&lt;&gt;"",ISNUMBER(申込書!$AC$22)=TRUE,申込書!$C$47&lt;&gt;"▼プルダウンより選択してください",申込書!$C$47&lt;&gt;""),申込書!$AC$22,""),"-"))</f>
        <v/>
      </c>
      <c r="AA206" s="369"/>
      <c r="AB206" s="369"/>
      <c r="AC206" s="370" t="str">
        <f>IF(AND(申込書!$C$47&lt;&gt;"▼プルダウンより選択してください",申込書!$C$47&lt;&gt;"",$G206&lt;&gt;"",申込書!$V$47="特定学年のみ"),"申し込みする","")</f>
        <v/>
      </c>
      <c r="AD206" s="371"/>
      <c r="AE206" s="372"/>
      <c r="AF206" s="373" t="str">
        <f>IF(AND(申込書!$C$48&lt;&gt;"▼プルダウンより選択してください",申込書!$C$48&lt;&gt;"",申込書!$K$22&lt;&gt;"YYYY/MM/DD",$G206&lt;&gt;""),申込書!$K$22,"")</f>
        <v/>
      </c>
      <c r="AG206" s="369" t="str">
        <f>IF(AF206="","",IF(INDEX('コンテンツ＆備考マスタ'!$H:$J,MATCH(学校情報!AF$3,'コンテンツ＆備考マスタ'!$H:$H,0),3)="●",IF(AND(AF206&lt;&gt;"",ISNUMBER(申込書!$AC$22)=TRUE,申込書!$C$48&lt;&gt;"▼プルダウンより選択してください",申込書!$C$48&lt;&gt;""),申込書!$AC$22,""),"-"))</f>
        <v/>
      </c>
      <c r="AH206" s="369"/>
      <c r="AI206" s="369"/>
      <c r="AJ206" s="370" t="str">
        <f>IF(AND(申込書!$C$48&lt;&gt;"▼プルダウンより選択してください",申込書!$C$48&lt;&gt;"",$G206&lt;&gt;"",申込書!$V$48="特定学年のみ"),"申し込みする","")</f>
        <v/>
      </c>
      <c r="AK206" s="371"/>
      <c r="AL206" s="372"/>
      <c r="AM206" s="373" t="str">
        <f>IF(AND(申込書!$C$49&lt;&gt;"▼プルダウンより選択してください",申込書!$C$49&lt;&gt;"",申込書!$K$22&lt;&gt;"YYYY/MM/DD",$G206&lt;&gt;""),申込書!$K$22,"")</f>
        <v/>
      </c>
      <c r="AN206" s="369" t="str">
        <f>IF(AM206="","",IF(INDEX('コンテンツ＆備考マスタ'!$H:$J,MATCH(学校情報!AM$3,'コンテンツ＆備考マスタ'!$H:$H,0),3)="●",IF(AND(AM206&lt;&gt;"",ISNUMBER(申込書!$AC$22)=TRUE,申込書!$C$49&lt;&gt;"▼プルダウンより選択してください",申込書!$C$49&lt;&gt;""),申込書!$AC$22,""),"-"))</f>
        <v/>
      </c>
      <c r="AO206" s="369"/>
      <c r="AP206" s="369"/>
      <c r="AQ206" s="370" t="str">
        <f>IF(AND(申込書!$C$49&lt;&gt;"▼プルダウンより選択してください",申込書!$C$49&lt;&gt;"",$G206&lt;&gt;"",申込書!$V$49="特定学年のみ"),"申し込みする","")</f>
        <v/>
      </c>
      <c r="AR206" s="371"/>
      <c r="AS206" s="372"/>
      <c r="AT206" s="373" t="str">
        <f>IF(AND(申込書!$C$50&lt;&gt;"▼プルダウンより選択してください",申込書!$C$50&lt;&gt;"",申込書!$K$22&lt;&gt;"YYYY/MM/DD",$G206&lt;&gt;""),申込書!$K$22,"")</f>
        <v/>
      </c>
      <c r="AU206" s="369" t="str">
        <f>IF(AT206="","",IF(INDEX('コンテンツ＆備考マスタ'!$H:$J,MATCH(学校情報!AT$3,'コンテンツ＆備考マスタ'!$H:$H,0),3)="●",IF(AND(AT206&lt;&gt;"",ISNUMBER(申込書!$AC$22)=TRUE,申込書!$C$50&lt;&gt;"▼プルダウンより選択してください",申込書!$C$50&lt;&gt;""),申込書!$AC$22,""),"-"))</f>
        <v/>
      </c>
      <c r="AV206" s="369"/>
      <c r="AW206" s="369"/>
      <c r="AX206" s="370" t="str">
        <f>IF(AND(申込書!$C$50&lt;&gt;"▼プルダウンより選択してください",申込書!$C$50&lt;&gt;"",$G206&lt;&gt;"",申込書!$V$50="特定学年のみ"),"申し込みする","")</f>
        <v/>
      </c>
      <c r="AY206" s="371"/>
      <c r="AZ206" s="372"/>
      <c r="BA206" s="373" t="str">
        <f>IF(AND(申込書!$C$51&lt;&gt;"▼プルダウンより選択してください",申込書!$C$51&lt;&gt;"",申込書!$K$22&lt;&gt;"YYYY/MM/DD",$G206&lt;&gt;""),申込書!$K$22,"")</f>
        <v/>
      </c>
      <c r="BB206" s="369" t="str">
        <f>IF(BA206="","",IF(INDEX('コンテンツ＆備考マスタ'!$H:$J,MATCH(学校情報!BA$3,'コンテンツ＆備考マスタ'!$H:$H,0),3)="●",IF(AND(BA206&lt;&gt;"",ISNUMBER(申込書!$AC$22)=TRUE,申込書!$C$51&lt;&gt;"▼プルダウンより選択してください",申込書!$C$51&lt;&gt;""),申込書!$AC$22,""),"-"))</f>
        <v/>
      </c>
      <c r="BC206" s="369"/>
      <c r="BD206" s="369"/>
      <c r="BE206" s="370" t="str">
        <f>IF(AND(申込書!$C$51&lt;&gt;"▼プルダウンより選択してください",申込書!$C$51&lt;&gt;"",$G206&lt;&gt;"",申込書!$V$51="特定学年のみ"),"申し込みする","")</f>
        <v/>
      </c>
      <c r="BF206" s="371"/>
      <c r="BG206" s="372"/>
      <c r="BH206" s="373" t="str">
        <f>IF(AND(申込書!$C$52&lt;&gt;"▼プルダウンより選択してください",申込書!$C$52&lt;&gt;"",申込書!$K$22&lt;&gt;"YYYY/MM/DD",$G206&lt;&gt;""),申込書!$K$22,"")</f>
        <v/>
      </c>
      <c r="BI206" s="369" t="str">
        <f>IF(BH206="","",IF(INDEX('コンテンツ＆備考マスタ'!$H:$J,MATCH(学校情報!BH$3,'コンテンツ＆備考マスタ'!$H:$H,0),3)="●",IF(AND(BH206&lt;&gt;"",ISNUMBER(申込書!$AC$22)=TRUE,申込書!$C$52&lt;&gt;"▼プルダウンより選択してください",申込書!$C$52&lt;&gt;""),申込書!$AC$22,""),"-"))</f>
        <v/>
      </c>
      <c r="BJ206" s="369"/>
      <c r="BK206" s="369"/>
      <c r="BL206" s="370" t="str">
        <f>IF(AND(申込書!$C$52&lt;&gt;"▼プルダウンより選択してください",申込書!$C$52&lt;&gt;"",$G206&lt;&gt;"",申込書!$V$52="特定学年のみ"),"申し込みする","")</f>
        <v/>
      </c>
      <c r="BM206" s="371"/>
      <c r="BN206" s="372"/>
      <c r="BO206" s="373" t="str">
        <f>IF(AND(申込書!$C$53&lt;&gt;"▼プルダウンより選択してください",申込書!$C$53&lt;&gt;"",申込書!$K$22&lt;&gt;"YYYY/MM/DD",$G206&lt;&gt;""),申込書!$K$22,"")</f>
        <v/>
      </c>
      <c r="BP206" s="369" t="str">
        <f>IF(BO206="","",IF(INDEX('コンテンツ＆備考マスタ'!$H:$J,MATCH(学校情報!BO$3,'コンテンツ＆備考マスタ'!$H:$H,0),3)="●",IF(AND(BO206&lt;&gt;"",ISNUMBER(申込書!$AC$22)=TRUE,申込書!$C$53&lt;&gt;"▼プルダウンより選択してください",申込書!$C$53&lt;&gt;""),申込書!$AC$22,""),"-"))</f>
        <v/>
      </c>
      <c r="BQ206" s="369"/>
      <c r="BR206" s="369"/>
      <c r="BS206" s="370" t="str">
        <f>IF(AND(申込書!$C$53&lt;&gt;"▼プルダウンより選択してください",申込書!$C$53&lt;&gt;"",$G206&lt;&gt;"",申込書!$V$53="特定学年のみ"),"申し込みする","")</f>
        <v/>
      </c>
      <c r="BT206" s="371"/>
      <c r="BU206" s="372"/>
      <c r="BV206" s="373" t="str">
        <f>IF(AND(申込書!$C$54&lt;&gt;"▼プルダウンより選択してください",申込書!$C$54&lt;&gt;"",申込書!$K$22&lt;&gt;"YYYY/MM/DD",$G206&lt;&gt;""),申込書!$K$22,"")</f>
        <v/>
      </c>
      <c r="BW206" s="369" t="str">
        <f>IF(BV206="","",IF(INDEX('コンテンツ＆備考マスタ'!$H:$J,MATCH(学校情報!BV$3,'コンテンツ＆備考マスタ'!$H:$H,0),3)="●",IF(AND(BV206&lt;&gt;"",ISNUMBER(申込書!$AC$22)=TRUE,申込書!$C$54&lt;&gt;"▼プルダウンより選択してください",申込書!$C$54&lt;&gt;""),申込書!$AC$22,""),"-"))</f>
        <v/>
      </c>
      <c r="BX206" s="369"/>
      <c r="BY206" s="369"/>
      <c r="BZ206" s="370" t="str">
        <f>IF(AND(申込書!$C$54&lt;&gt;"▼プルダウンより選択してください",申込書!$C$54&lt;&gt;"",$G206&lt;&gt;"",申込書!$V$54="特定学年のみ"),"申し込みする","")</f>
        <v/>
      </c>
      <c r="CA206" s="371"/>
      <c r="CB206" s="372"/>
      <c r="CC206" s="373" t="str">
        <f>IF(AND(申込書!$C$55&lt;&gt;"▼プルダウンより選択してください",申込書!$C$55&lt;&gt;"",申込書!$K$22&lt;&gt;"YYYY/MM/DD",$G206&lt;&gt;""),申込書!$K$22,"")</f>
        <v/>
      </c>
      <c r="CD206" s="369" t="str">
        <f>IF(CC206="","",IF(INDEX('コンテンツ＆備考マスタ'!$H:$J,MATCH(学校情報!CC$3,'コンテンツ＆備考マスタ'!$H:$H,0),3)="●",IF(AND(CC206&lt;&gt;"",ISNUMBER(申込書!$AC$22)=TRUE,申込書!$C$55&lt;&gt;"▼プルダウンより選択してください",申込書!$C$55&lt;&gt;""),申込書!$AC$22,""),"-"))</f>
        <v/>
      </c>
      <c r="CE206" s="369"/>
      <c r="CF206" s="369"/>
      <c r="CG206" s="370" t="str">
        <f>IF(AND(申込書!$C$55&lt;&gt;"▼プルダウンより選択してください",申込書!$C$55&lt;&gt;"",$G206&lt;&gt;"",申込書!$V$55="特定学年のみ"),"申し込みする","")</f>
        <v/>
      </c>
      <c r="CH206" s="371"/>
      <c r="CI206" s="372"/>
      <c r="CJ206" s="373" t="str">
        <f>IF(AND(申込書!$C$56&lt;&gt;"▼プルダウンより選択してください",申込書!$C$56&lt;&gt;"",申込書!$K$22&lt;&gt;"YYYY/MM/DD",$G206&lt;&gt;""),申込書!$K$22,"")</f>
        <v/>
      </c>
      <c r="CK206" s="369" t="str">
        <f>IF(CJ206="","",IF(INDEX('コンテンツ＆備考マスタ'!$H:$J,MATCH(学校情報!CJ$3,'コンテンツ＆備考マスタ'!$H:$H,0),3)="●",IF(AND(CJ206&lt;&gt;"",ISNUMBER(申込書!$AC$22)=TRUE,申込書!$C$56&lt;&gt;"▼プルダウンより選択してください",申込書!$C$56&lt;&gt;""),申込書!$AC$22,""),"-"))</f>
        <v/>
      </c>
      <c r="CL206" s="369"/>
      <c r="CM206" s="369"/>
      <c r="CN206" s="370" t="str">
        <f>IF(AND(申込書!$C$56&lt;&gt;"▼プルダウンより選択してください",申込書!$C$56&lt;&gt;"",$G206&lt;&gt;"",申込書!$V$56="特定学年のみ"),"申し込みする","")</f>
        <v/>
      </c>
      <c r="CO206" s="371"/>
      <c r="CP206" s="372"/>
      <c r="CQ206" s="373" t="str">
        <f>IF(AND(申込書!$C$57&lt;&gt;"▼プルダウンより選択してください",申込書!$C$57&lt;&gt;"",申込書!$K$22&lt;&gt;"YYYY/MM/DD",$G206&lt;&gt;""),申込書!$K$22,"")</f>
        <v/>
      </c>
      <c r="CR206" s="369" t="str">
        <f>IF(CQ206="","",IF(INDEX('コンテンツ＆備考マスタ'!$H:$J,MATCH(学校情報!CQ$3,'コンテンツ＆備考マスタ'!$H:$H,0),3)="●",IF(AND(CQ206&lt;&gt;"",ISNUMBER(申込書!$AC$22)=TRUE,申込書!$C$57&lt;&gt;"▼プルダウンより選択してください",申込書!$C$57&lt;&gt;""),申込書!$AC$22,""),"-"))</f>
        <v/>
      </c>
      <c r="CS206" s="369"/>
      <c r="CT206" s="369"/>
      <c r="CU206" s="369" t="str">
        <f>IF(AND(申込書!$C$57&lt;&gt;"▼プルダウンより選択してください",申込書!$C$57&lt;&gt;"",$G206&lt;&gt;"",申込書!$V$57="特定学年のみ"),"申し込みする","")</f>
        <v/>
      </c>
      <c r="CV206" s="371"/>
      <c r="CW206" s="372"/>
      <c r="CX206" s="373" t="str">
        <f>IF(AND(申込書!$C$58&lt;&gt;"▼プルダウンより選択してください",申込書!$C$58&lt;&gt;"",申込書!$K$22&lt;&gt;"YYYY/MM/DD",$G206&lt;&gt;""),申込書!$K$22,"")</f>
        <v/>
      </c>
      <c r="CY206" s="369" t="str">
        <f>IF(CX206="","",IF(INDEX('コンテンツ＆備考マスタ'!$H:$J,MATCH(学校情報!CX$3,'コンテンツ＆備考マスタ'!$H:$H,0),3)="●",IF(AND(CX206&lt;&gt;"",ISNUMBER(申込書!$AC$22)=TRUE,申込書!$C$58&lt;&gt;"▼プルダウンより選択してください",申込書!$C$58&lt;&gt;""),申込書!$AC$22,""),"-"))</f>
        <v/>
      </c>
      <c r="CZ206" s="369"/>
      <c r="DA206" s="369"/>
      <c r="DB206" s="369" t="str">
        <f>IF(AND(申込書!$C$58&lt;&gt;"▼プルダウンより選択してください",申込書!$C$58&lt;&gt;"",$G206&lt;&gt;"",申込書!$V$58="特定学年のみ"),"申し込みする","")</f>
        <v/>
      </c>
      <c r="DC206" s="371"/>
      <c r="DD206" s="372"/>
      <c r="DE206" s="373" t="str">
        <f>IF(AND(申込書!$C$59&lt;&gt;"▼プルダウンより選択してください",申込書!$C$59&lt;&gt;"",申込書!$K$22&lt;&gt;"YYYY/MM/DD",$G206&lt;&gt;""),申込書!$K$22,"")</f>
        <v/>
      </c>
      <c r="DF206" s="369" t="str">
        <f>IF(DE206="","",IF(INDEX('コンテンツ＆備考マスタ'!$H:$J,MATCH(学校情報!DE$3,'コンテンツ＆備考マスタ'!$H:$H,0),3)="●",IF(AND(DE206&lt;&gt;"",ISNUMBER(申込書!$AC$22)=TRUE,申込書!$C$59&lt;&gt;"▼プルダウンより選択してください",申込書!$C$59&lt;&gt;""),申込書!$AC$22,""),"-"))</f>
        <v/>
      </c>
      <c r="DG206" s="369"/>
      <c r="DH206" s="369"/>
      <c r="DI206" s="369" t="str">
        <f>IF(AND(申込書!$C$59&lt;&gt;"▼プルダウンより選択してください",申込書!$C$59&lt;&gt;"",$G206&lt;&gt;"",申込書!$V$59="特定学年のみ"),"申し込みする","")</f>
        <v/>
      </c>
      <c r="DJ206" s="371"/>
      <c r="DK206" s="372"/>
      <c r="DL206" s="373" t="str">
        <f>IF(AND(申込書!$C$60&lt;&gt;"▼プルダウンより選択してください",申込書!$C$60&lt;&gt;"",申込書!$K$22&lt;&gt;"YYYY/MM/DD",$G206&lt;&gt;""),申込書!$K$22,"")</f>
        <v/>
      </c>
      <c r="DM206" s="369" t="str">
        <f>IF(DL206="","",IF(INDEX('コンテンツ＆備考マスタ'!$H:$J,MATCH(学校情報!DL$3,'コンテンツ＆備考マスタ'!$H:$H,0),3)="●",IF(AND(DL206&lt;&gt;"",ISNUMBER(申込書!$AC$22)=TRUE,申込書!$C$60&lt;&gt;"▼プルダウンより選択してください",申込書!$C$60&lt;&gt;""),申込書!$AC$22,""),"-"))</f>
        <v/>
      </c>
      <c r="DN206" s="369"/>
      <c r="DO206" s="369"/>
      <c r="DP206" s="369" t="str">
        <f>IF(AND(申込書!$C$60&lt;&gt;"▼プルダウンより選択してください",申込書!$C$60&lt;&gt;"",$G206&lt;&gt;"",申込書!$V$60="特定学年のみ"),"申し込みする","")</f>
        <v/>
      </c>
      <c r="DQ206" s="371"/>
      <c r="DR206" s="372"/>
      <c r="DS206" s="373" t="str">
        <f>IF(AND(申込書!$C$61&lt;&gt;"▼プルダウンより選択してください",申込書!$C$61&lt;&gt;"",申込書!$K$22&lt;&gt;"YYYY/MM/DD",$G206&lt;&gt;""),申込書!$K$22,"")</f>
        <v/>
      </c>
      <c r="DT206" s="369" t="str">
        <f>IF(DS206="","",IF(INDEX('コンテンツ＆備考マスタ'!$H:$J,MATCH(学校情報!DS$3,'コンテンツ＆備考マスタ'!$H:$H,0),3)="●",IF(AND(DS206&lt;&gt;"",ISNUMBER(申込書!$AC$22)=TRUE,申込書!$C$61&lt;&gt;"▼プルダウンより選択してください",申込書!$C$61&lt;&gt;""),申込書!$AC$22,""),"-"))</f>
        <v/>
      </c>
      <c r="DU206" s="369"/>
      <c r="DV206" s="369"/>
      <c r="DW206" s="369" t="str">
        <f>IF(AND(申込書!$C$61&lt;&gt;"▼プルダウンより選択してください",申込書!$C$61&lt;&gt;"",$G206&lt;&gt;"",申込書!$V$61="特定学年のみ"),"申し込みする","")</f>
        <v/>
      </c>
      <c r="DX206" s="371"/>
      <c r="DY206" s="372"/>
      <c r="DZ206" s="373" t="str">
        <f>IF(AND(申込書!$C$62&lt;&gt;"▼プルダウンより選択してください",申込書!$C$62&lt;&gt;"",申込書!$K$22&lt;&gt;"YYYY/MM/DD",$G206&lt;&gt;""),申込書!$K$22,"")</f>
        <v/>
      </c>
      <c r="EA206" s="369" t="str">
        <f>IF(DZ206="","",IF(INDEX('コンテンツ＆備考マスタ'!$H:$J,MATCH(学校情報!DZ$3,'コンテンツ＆備考マスタ'!$H:$H,0),3)="●",IF(AND(DZ206&lt;&gt;"",ISNUMBER(申込書!$AC$22)=TRUE,申込書!$C$62&lt;&gt;"▼プルダウンより選択してください",申込書!$C$62&lt;&gt;""),申込書!$AC$22,""),"-"))</f>
        <v/>
      </c>
      <c r="EB206" s="369"/>
      <c r="EC206" s="369"/>
      <c r="ED206" s="370" t="str">
        <f>IF(AND(申込書!$C$62&lt;&gt;"▼プルダウンより選択してください",申込書!$C$62&lt;&gt;"",$G206&lt;&gt;"",申込書!$V$62="特定学年のみ"),"申し込みする","")</f>
        <v/>
      </c>
      <c r="EE206" s="371"/>
      <c r="EF206" s="372"/>
      <c r="EG206" s="373" t="str">
        <f>IF(AND(申込書!$C$63&lt;&gt;"▼プルダウンより選択してください",申込書!$C$63&lt;&gt;"",申込書!$K$22&lt;&gt;"YYYY/MM/DD",$G206&lt;&gt;""),申込書!$K$22,"")</f>
        <v/>
      </c>
      <c r="EH206" s="369" t="str">
        <f>IF(EG206="","",IF(INDEX('コンテンツ＆備考マスタ'!$H:$J,MATCH(学校情報!EG$3,'コンテンツ＆備考マスタ'!$H:$H,0),3)="●",IF(AND(EG206&lt;&gt;"",ISNUMBER(申込書!$AC$22)=TRUE,申込書!$C$63&lt;&gt;"▼プルダウンより選択してください",申込書!$C$63&lt;&gt;""),申込書!$AC$22,""),"-"))</f>
        <v/>
      </c>
      <c r="EI206" s="369"/>
      <c r="EJ206" s="369"/>
      <c r="EK206" s="370" t="str">
        <f>IF(AND(申込書!$C$63&lt;&gt;"▼プルダウンより選択してください",申込書!$C$63&lt;&gt;"",$G206&lt;&gt;"",申込書!$V$63="特定学年のみ"),"申し込みする","")</f>
        <v/>
      </c>
      <c r="EL206" s="371"/>
      <c r="EM206" s="372"/>
      <c r="EN206" s="373" t="str">
        <f>IF(AND(申込書!$C$64&lt;&gt;"▼プルダウンより選択してください",申込書!$C$64&lt;&gt;"",申込書!$K$22&lt;&gt;"YYYY/MM/DD",$G206&lt;&gt;""),申込書!$K$22,"")</f>
        <v/>
      </c>
      <c r="EO206" s="369" t="str">
        <f>IF(EN206="","",IF(INDEX('コンテンツ＆備考マスタ'!$H:$J,MATCH(学校情報!EN$3,'コンテンツ＆備考マスタ'!$H:$H,0),3)="●",IF(AND(EN206&lt;&gt;"",ISNUMBER(申込書!$AC$22)=TRUE,申込書!$C$64&lt;&gt;"▼プルダウンより選択してください",申込書!$C$64&lt;&gt;""),申込書!$AC$22,""),"-"))</f>
        <v/>
      </c>
      <c r="EP206" s="369"/>
      <c r="EQ206" s="369"/>
      <c r="ER206" s="370" t="str">
        <f>IF(AND(申込書!$C$64&lt;&gt;"▼プルダウンより選択してください",申込書!$C$64&lt;&gt;"",$G206&lt;&gt;"",申込書!$V$64="特定学年のみ"),"申し込みする","")</f>
        <v/>
      </c>
      <c r="ES206" s="371"/>
      <c r="ET206" s="372"/>
      <c r="EU206" s="373" t="str">
        <f>IF(AND(申込書!$C$65&lt;&gt;"▼プルダウンより選択してください",申込書!$C$65&lt;&gt;"",申込書!$K$22&lt;&gt;"YYYY/MM/DD",$G206&lt;&gt;""),申込書!$K$22,"")</f>
        <v/>
      </c>
      <c r="EV206" s="369" t="str">
        <f>IF(EU206="","",IF(INDEX('コンテンツ＆備考マスタ'!$H:$J,MATCH(学校情報!EU$3,'コンテンツ＆備考マスタ'!$H:$H,0),3)="●",IF(AND(EU206&lt;&gt;"",ISNUMBER(申込書!$AC$22)=TRUE,申込書!$C$65&lt;&gt;"▼プルダウンより選択してください",申込書!$C$65&lt;&gt;""),申込書!$AC$22,""),"-"))</f>
        <v/>
      </c>
      <c r="EW206" s="369"/>
      <c r="EX206" s="369"/>
      <c r="EY206" s="370" t="str">
        <f>IF(AND(申込書!$C$65&lt;&gt;"▼プルダウンより選択してください",申込書!$C$65&lt;&gt;"",$G206&lt;&gt;"",申込書!$V$65="特定学年のみ"),"申し込みする","")</f>
        <v/>
      </c>
      <c r="EZ206" s="371"/>
      <c r="FA206" s="372"/>
      <c r="FB206" s="373" t="str">
        <f>IF(AND(申込書!$C$66&lt;&gt;"▼プルダウンより選択してください",申込書!$C$66&lt;&gt;"",申込書!$K$22&lt;&gt;"YYYY/MM/DD",$G206&lt;&gt;""),申込書!$K$22,"")</f>
        <v/>
      </c>
      <c r="FC206" s="369" t="str">
        <f>IF(FB206="","",IF(INDEX('コンテンツ＆備考マスタ'!$H:$J,MATCH(学校情報!FB$3,'コンテンツ＆備考マスタ'!$H:$H,0),3)="●",IF(AND(FB206&lt;&gt;"",ISNUMBER(申込書!$AC$22)=TRUE,申込書!$C$66&lt;&gt;"▼プルダウンより選択してください",申込書!$C$66&lt;&gt;""),申込書!$AC$22,""),"-"))</f>
        <v/>
      </c>
      <c r="FD206" s="369"/>
      <c r="FE206" s="369"/>
      <c r="FF206" s="370" t="str">
        <f>IF(AND(申込書!$C$66&lt;&gt;"▼プルダウンより選択してください",申込書!$C$66&lt;&gt;"",$G206&lt;&gt;"",申込書!$V$66="特定学年のみ"),"申し込みする","")</f>
        <v/>
      </c>
      <c r="FG206" s="371"/>
      <c r="FH206" s="372"/>
      <c r="FI206" s="373" t="str">
        <f>IF(AND(申込書!$C$67&lt;&gt;"▼プルダウンより選択してください",申込書!$C$67&lt;&gt;"",申込書!$K$22&lt;&gt;"YYYY/MM/DD",$G206&lt;&gt;""),申込書!$K$22,"")</f>
        <v/>
      </c>
      <c r="FJ206" s="369" t="str">
        <f>IF(FI206="","",IF(INDEX('コンテンツ＆備考マスタ'!$H:$J,MATCH(学校情報!FI$3,'コンテンツ＆備考マスタ'!$H:$H,0),3)="●",IF(AND(FI206&lt;&gt;"",ISNUMBER(申込書!$AC$22)=TRUE,申込書!$C$67&lt;&gt;"▼プルダウンより選択してください",申込書!$C$67&lt;&gt;""),申込書!$AC$22,""),"-"))</f>
        <v/>
      </c>
      <c r="FK206" s="369"/>
      <c r="FL206" s="369"/>
      <c r="FM206" s="370" t="str">
        <f>IF(AND(申込書!$C$67&lt;&gt;"▼プルダウンより選択してください",申込書!$C$67&lt;&gt;"",$G206&lt;&gt;"",申込書!$V$67="特定学年のみ"),"申し込みする","")</f>
        <v/>
      </c>
      <c r="FN206" s="371"/>
      <c r="FO206" s="372"/>
      <c r="FP206" s="373" t="str">
        <f>IF(AND(申込書!$C$68&lt;&gt;"▼プルダウンより選択してください",申込書!$C$68&lt;&gt;"",申込書!$K$22&lt;&gt;"YYYY/MM/DD",$G206&lt;&gt;""),申込書!$K$22,"")</f>
        <v/>
      </c>
      <c r="FQ206" s="369" t="str">
        <f>IF(FP206="","",IF(INDEX('コンテンツ＆備考マスタ'!$H:$J,MATCH(学校情報!FP$3,'コンテンツ＆備考マスタ'!$H:$H,0),3)="●",IF(AND(FP206&lt;&gt;"",ISNUMBER(申込書!$AC$22)=TRUE,申込書!$C$68&lt;&gt;"▼プルダウンより選択してください",申込書!$C$68&lt;&gt;""),申込書!$AC$22,""),"-"))</f>
        <v/>
      </c>
      <c r="FR206" s="369"/>
      <c r="FS206" s="369"/>
      <c r="FT206" s="370" t="str">
        <f>IF(AND(申込書!$C$68&lt;&gt;"▼プルダウンより選択してください",申込書!$C$68&lt;&gt;"",$G206&lt;&gt;"",申込書!$V$68="特定学年のみ"),"申し込みする","")</f>
        <v/>
      </c>
      <c r="FU206" s="371"/>
      <c r="FV206" s="372"/>
      <c r="FW206" s="373" t="str">
        <f>IF(AND(申込書!$C$69&lt;&gt;"▼プルダウンより選択してください",申込書!$C$69&lt;&gt;"",申込書!$K$22&lt;&gt;"YYYY/MM/DD",$G206&lt;&gt;""),申込書!$K$22,"")</f>
        <v/>
      </c>
      <c r="FX206" s="369" t="str">
        <f>IF(FW206="","",IF(INDEX('コンテンツ＆備考マスタ'!$H:$J,MATCH(学校情報!FW$3,'コンテンツ＆備考マスタ'!$H:$H,0),3)="●",IF(AND(FW206&lt;&gt;"",ISNUMBER(申込書!$AC$22)=TRUE,申込書!$C$69&lt;&gt;"▼プルダウンより選択してください",申込書!$C$69&lt;&gt;""),申込書!$AC$22,""),"-"))</f>
        <v/>
      </c>
      <c r="FY206" s="369"/>
      <c r="FZ206" s="369"/>
      <c r="GA206" s="370" t="str">
        <f>IF(AND(申込書!$C$69&lt;&gt;"▼プルダウンより選択してください",申込書!$C$69&lt;&gt;"",$G206&lt;&gt;"",申込書!$V$69="特定学年のみ"),"申し込みする","")</f>
        <v/>
      </c>
      <c r="GB206" s="371"/>
      <c r="GC206" s="372"/>
      <c r="GD206" s="373" t="str">
        <f>IF(AND(申込書!$C$70&lt;&gt;"▼プルダウンより選択してください",申込書!$C$70&lt;&gt;"",申込書!$K$22&lt;&gt;"YYYY/MM/DD",$G206&lt;&gt;""),申込書!$K$22,"")</f>
        <v/>
      </c>
      <c r="GE206" s="369" t="str">
        <f>IF(GD206="","",IF(INDEX('コンテンツ＆備考マスタ'!$H:$J,MATCH(学校情報!GD$3,'コンテンツ＆備考マスタ'!$H:$H,0),3)="●",IF(AND(GD206&lt;&gt;"",ISNUMBER(申込書!$AC$22)=TRUE,申込書!$C$70&lt;&gt;"▼プルダウンより選択してください",申込書!$C$70&lt;&gt;""),申込書!$AC$22,""),"-"))</f>
        <v/>
      </c>
      <c r="GF206" s="369"/>
      <c r="GG206" s="369"/>
      <c r="GH206" s="370" t="str">
        <f>IF(AND(申込書!$C$70&lt;&gt;"▼プルダウンより選択してください",申込書!$C$70&lt;&gt;"",$G206&lt;&gt;"",申込書!$V$70="特定学年のみ"),"申し込みする","")</f>
        <v/>
      </c>
      <c r="GI206" s="371"/>
      <c r="GJ206" s="372"/>
      <c r="GK206" s="373" t="str">
        <f>IF(AND(申込書!$C$71&lt;&gt;"▼プルダウンより選択してください",申込書!$C$71&lt;&gt;"",申込書!$K$22&lt;&gt;"YYYY/MM/DD",$G206&lt;&gt;""),申込書!$K$22,"")</f>
        <v/>
      </c>
      <c r="GL206" s="369" t="str">
        <f>IF(GK206="","",IF(INDEX('コンテンツ＆備考マスタ'!$H:$J,MATCH(学校情報!GK$3,'コンテンツ＆備考マスタ'!$H:$H,0),3)="●",IF(AND(GK206&lt;&gt;"",ISNUMBER(申込書!$AC$22)=TRUE,申込書!$C$71&lt;&gt;"▼プルダウンより選択してください",申込書!$C$71&lt;&gt;""),申込書!$AC$22,""),"-"))</f>
        <v/>
      </c>
      <c r="GM206" s="369"/>
      <c r="GN206" s="369"/>
      <c r="GO206" s="370" t="str">
        <f>IF(AND(申込書!$C$71&lt;&gt;"▼プルダウンより選択してください",申込書!$C$71&lt;&gt;"",$G206&lt;&gt;"",申込書!$V$71="特定学年のみ"),"申し込みする","")</f>
        <v/>
      </c>
      <c r="GP206" s="371"/>
      <c r="GQ206" s="372"/>
      <c r="GR206" s="373" t="str">
        <f>IF(AND(申込書!$C$72&lt;&gt;"▼プルダウンより選択してください",申込書!$C$72&lt;&gt;"",申込書!$K$22&lt;&gt;"YYYY/MM/DD",$G206&lt;&gt;""),申込書!$K$22,"")</f>
        <v/>
      </c>
      <c r="GS206" s="369" t="str">
        <f>IF(GR206="","",IF(INDEX('コンテンツ＆備考マスタ'!$H:$J,MATCH(学校情報!GR$3,'コンテンツ＆備考マスタ'!$H:$H,0),3)="●",IF(AND(GR206&lt;&gt;"",ISNUMBER(申込書!$AC$22)=TRUE,申込書!$C$72&lt;&gt;"▼プルダウンより選択してください",申込書!$C$72&lt;&gt;""),申込書!$AC$22,""),"-"))</f>
        <v/>
      </c>
      <c r="GT206" s="369"/>
      <c r="GU206" s="369"/>
      <c r="GV206" s="370" t="str">
        <f>IF(AND(申込書!$C$72&lt;&gt;"▼プルダウンより選択してください",申込書!$C$72&lt;&gt;"",$G206&lt;&gt;"",申込書!$V$72="特定学年のみ"),"申し込みする","")</f>
        <v/>
      </c>
      <c r="GW206" s="371"/>
      <c r="GX206" s="372"/>
      <c r="GY206" s="373" t="str">
        <f>IF(AND(申込書!$C$73&lt;&gt;"▼プルダウンより選択してください",申込書!$C$73&lt;&gt;"",申込書!$K$22&lt;&gt;"YYYY/MM/DD",$G206&lt;&gt;""),申込書!$K$22,"")</f>
        <v/>
      </c>
      <c r="GZ206" s="369" t="str">
        <f>IF(GY206="","",IF(INDEX('コンテンツ＆備考マスタ'!$H:$J,MATCH(学校情報!GY$3,'コンテンツ＆備考マスタ'!$H:$H,0),3)="●",IF(AND(GY206&lt;&gt;"",ISNUMBER(申込書!$AC$22)=TRUE,申込書!$C$73&lt;&gt;"▼プルダウンより選択してください",申込書!$C$73&lt;&gt;""),申込書!$AC$22,""),"-"))</f>
        <v/>
      </c>
      <c r="HA206" s="369"/>
      <c r="HB206" s="369"/>
      <c r="HC206" s="370" t="str">
        <f>IF(AND(申込書!$C$73&lt;&gt;"▼プルダウンより選択してください",申込書!$C$73&lt;&gt;"",$G206&lt;&gt;"",申込書!$V$73="特定学年のみ"),"申し込みする","")</f>
        <v/>
      </c>
      <c r="HD206" s="371"/>
      <c r="HE206" s="372"/>
      <c r="HF206" s="373" t="str">
        <f>IF(AND(申込書!$C$74&lt;&gt;"▼プルダウンより選択してください",申込書!$C$74&lt;&gt;"",申込書!$K$22&lt;&gt;"YYYY/MM/DD",$G206&lt;&gt;""),申込書!$K$22,"")</f>
        <v/>
      </c>
      <c r="HG206" s="369" t="str">
        <f>IF(HF206="","",IF(INDEX('コンテンツ＆備考マスタ'!$H:$J,MATCH(学校情報!HF$3,'コンテンツ＆備考マスタ'!$H:$H,0),3)="●",IF(AND(HF206&lt;&gt;"",ISNUMBER(申込書!$AC$22)=TRUE,申込書!$C$74&lt;&gt;"▼プルダウンより選択してください",申込書!$C$74&lt;&gt;""),申込書!$AC$22,""),"-"))</f>
        <v/>
      </c>
      <c r="HH206" s="369"/>
      <c r="HI206" s="369"/>
      <c r="HJ206" s="370" t="str">
        <f>IF(AND(申込書!$C$74&lt;&gt;"▼プルダウンより選択してください",申込書!$C$74&lt;&gt;"",$G206&lt;&gt;"",申込書!$V$74="特定学年のみ"),"申し込みする","")</f>
        <v/>
      </c>
      <c r="HK206" s="371"/>
      <c r="HL206" s="372"/>
      <c r="HM206" s="373" t="str">
        <f>IF(AND(申込書!$C$75&lt;&gt;"▼プルダウンより選択してください",申込書!$C$75&lt;&gt;"",申込書!$K$22&lt;&gt;"YYYY/MM/DD",$G206&lt;&gt;""),申込書!$K$22,"")</f>
        <v/>
      </c>
      <c r="HN206" s="369" t="str">
        <f>IF(HM206="","",IF(INDEX('コンテンツ＆備考マスタ'!$H:$J,MATCH(学校情報!HM$3,'コンテンツ＆備考マスタ'!$H:$H,0),3)="●",IF(AND(HM206&lt;&gt;"",ISNUMBER(申込書!$AC$22)=TRUE,申込書!$C$75&lt;&gt;"▼プルダウンより選択してください",申込書!$C$75&lt;&gt;""),申込書!$AC$22,""),"-"))</f>
        <v/>
      </c>
      <c r="HO206" s="369"/>
      <c r="HP206" s="369"/>
      <c r="HQ206" s="370" t="str">
        <f>IF(AND(申込書!$C$75&lt;&gt;"▼プルダウンより選択してください",申込書!$C$75&lt;&gt;"",$G206&lt;&gt;"",申込書!$V$75="特定学年のみ"),"申し込みする","")</f>
        <v/>
      </c>
      <c r="HR206" s="371"/>
      <c r="HS206" s="371"/>
      <c r="HT206" s="374" t="str">
        <f>IF(AND(申込書!$C$76&lt;&gt;"▼プルダウンより選択してください",申込書!$C$76&lt;&gt;"",申込書!$K$22&lt;&gt;"YYYY/MM/DD",$G206&lt;&gt;""),申込書!$K$22,"")</f>
        <v/>
      </c>
      <c r="HU206" s="369" t="str">
        <f>IF(HT206="","",IF(INDEX('コンテンツ＆備考マスタ'!$H:$J,MATCH(学校情報!HT$3,'コンテンツ＆備考マスタ'!$H:$H,0),3)="●",IF(AND(HT206&lt;&gt;"",ISNUMBER(申込書!$AC$22)=TRUE,申込書!$C$76&lt;&gt;"▼プルダウンより選択してください",申込書!$C$76&lt;&gt;""),申込書!$AC$22,""),"-"))</f>
        <v/>
      </c>
      <c r="HV206" s="369"/>
      <c r="HW206" s="369"/>
      <c r="HX206" s="370" t="str">
        <f>IF(AND(申込書!$C$76&lt;&gt;"▼プルダウンより選択してください",申込書!$C$76&lt;&gt;"",$G206&lt;&gt;"",申込書!$V$76="特定学年のみ"),"申し込みする","")</f>
        <v/>
      </c>
      <c r="HY206" s="371"/>
      <c r="HZ206" s="372"/>
      <c r="IA206" s="69"/>
    </row>
    <row r="207" spans="2:235" ht="26.85" hidden="1" customHeight="1" outlineLevel="1">
      <c r="B207" s="365">
        <f t="shared" si="9"/>
        <v>202</v>
      </c>
      <c r="C207" s="55"/>
      <c r="D207" s="56"/>
      <c r="E207" s="154"/>
      <c r="F207" s="57"/>
      <c r="G207" s="58"/>
      <c r="H207" s="59"/>
      <c r="I207" s="60"/>
      <c r="J207" s="61"/>
      <c r="K207" s="366" t="str">
        <f t="shared" si="10"/>
        <v/>
      </c>
      <c r="L207" s="62"/>
      <c r="M207" s="322"/>
      <c r="N207" s="63"/>
      <c r="O207" s="64"/>
      <c r="P207" s="367" t="str">
        <f t="shared" si="11"/>
        <v/>
      </c>
      <c r="Q207" s="65"/>
      <c r="R207" s="66"/>
      <c r="S207" s="67"/>
      <c r="T207" s="68"/>
      <c r="U207" s="68"/>
      <c r="V207" s="68"/>
      <c r="W207" s="66"/>
      <c r="X207" s="281"/>
      <c r="Y207" s="368" t="str">
        <f>IF(AND(申込書!$C$47&lt;&gt;"▼プルダウンより選択してください",申込書!$C$47&lt;&gt;"",申込書!$K$22&lt;&gt;"YYYY/MM/DD",$G207&lt;&gt;""),申込書!$K$22,"")</f>
        <v/>
      </c>
      <c r="Z207" s="369" t="str">
        <f>IF(Y207="","",IF(INDEX('コンテンツ＆備考マスタ'!$H:$J,MATCH(学校情報!Y$3,'コンテンツ＆備考マスタ'!$H:$H,0),3)="●",IF(AND(Y207&lt;&gt;"",ISNUMBER(申込書!$AC$22)=TRUE,申込書!$C$47&lt;&gt;"▼プルダウンより選択してください",申込書!$C$47&lt;&gt;""),申込書!$AC$22,""),"-"))</f>
        <v/>
      </c>
      <c r="AA207" s="369"/>
      <c r="AB207" s="369"/>
      <c r="AC207" s="370" t="str">
        <f>IF(AND(申込書!$C$47&lt;&gt;"▼プルダウンより選択してください",申込書!$C$47&lt;&gt;"",$G207&lt;&gt;"",申込書!$V$47="特定学年のみ"),"申し込みする","")</f>
        <v/>
      </c>
      <c r="AD207" s="371"/>
      <c r="AE207" s="372"/>
      <c r="AF207" s="373" t="str">
        <f>IF(AND(申込書!$C$48&lt;&gt;"▼プルダウンより選択してください",申込書!$C$48&lt;&gt;"",申込書!$K$22&lt;&gt;"YYYY/MM/DD",$G207&lt;&gt;""),申込書!$K$22,"")</f>
        <v/>
      </c>
      <c r="AG207" s="369" t="str">
        <f>IF(AF207="","",IF(INDEX('コンテンツ＆備考マスタ'!$H:$J,MATCH(学校情報!AF$3,'コンテンツ＆備考マスタ'!$H:$H,0),3)="●",IF(AND(AF207&lt;&gt;"",ISNUMBER(申込書!$AC$22)=TRUE,申込書!$C$48&lt;&gt;"▼プルダウンより選択してください",申込書!$C$48&lt;&gt;""),申込書!$AC$22,""),"-"))</f>
        <v/>
      </c>
      <c r="AH207" s="369"/>
      <c r="AI207" s="369"/>
      <c r="AJ207" s="370" t="str">
        <f>IF(AND(申込書!$C$48&lt;&gt;"▼プルダウンより選択してください",申込書!$C$48&lt;&gt;"",$G207&lt;&gt;"",申込書!$V$48="特定学年のみ"),"申し込みする","")</f>
        <v/>
      </c>
      <c r="AK207" s="371"/>
      <c r="AL207" s="372"/>
      <c r="AM207" s="373" t="str">
        <f>IF(AND(申込書!$C$49&lt;&gt;"▼プルダウンより選択してください",申込書!$C$49&lt;&gt;"",申込書!$K$22&lt;&gt;"YYYY/MM/DD",$G207&lt;&gt;""),申込書!$K$22,"")</f>
        <v/>
      </c>
      <c r="AN207" s="369" t="str">
        <f>IF(AM207="","",IF(INDEX('コンテンツ＆備考マスタ'!$H:$J,MATCH(学校情報!AM$3,'コンテンツ＆備考マスタ'!$H:$H,0),3)="●",IF(AND(AM207&lt;&gt;"",ISNUMBER(申込書!$AC$22)=TRUE,申込書!$C$49&lt;&gt;"▼プルダウンより選択してください",申込書!$C$49&lt;&gt;""),申込書!$AC$22,""),"-"))</f>
        <v/>
      </c>
      <c r="AO207" s="369"/>
      <c r="AP207" s="369"/>
      <c r="AQ207" s="370" t="str">
        <f>IF(AND(申込書!$C$49&lt;&gt;"▼プルダウンより選択してください",申込書!$C$49&lt;&gt;"",$G207&lt;&gt;"",申込書!$V$49="特定学年のみ"),"申し込みする","")</f>
        <v/>
      </c>
      <c r="AR207" s="371"/>
      <c r="AS207" s="372"/>
      <c r="AT207" s="373" t="str">
        <f>IF(AND(申込書!$C$50&lt;&gt;"▼プルダウンより選択してください",申込書!$C$50&lt;&gt;"",申込書!$K$22&lt;&gt;"YYYY/MM/DD",$G207&lt;&gt;""),申込書!$K$22,"")</f>
        <v/>
      </c>
      <c r="AU207" s="369" t="str">
        <f>IF(AT207="","",IF(INDEX('コンテンツ＆備考マスタ'!$H:$J,MATCH(学校情報!AT$3,'コンテンツ＆備考マスタ'!$H:$H,0),3)="●",IF(AND(AT207&lt;&gt;"",ISNUMBER(申込書!$AC$22)=TRUE,申込書!$C$50&lt;&gt;"▼プルダウンより選択してください",申込書!$C$50&lt;&gt;""),申込書!$AC$22,""),"-"))</f>
        <v/>
      </c>
      <c r="AV207" s="369"/>
      <c r="AW207" s="369"/>
      <c r="AX207" s="370" t="str">
        <f>IF(AND(申込書!$C$50&lt;&gt;"▼プルダウンより選択してください",申込書!$C$50&lt;&gt;"",$G207&lt;&gt;"",申込書!$V$50="特定学年のみ"),"申し込みする","")</f>
        <v/>
      </c>
      <c r="AY207" s="371"/>
      <c r="AZ207" s="372"/>
      <c r="BA207" s="373" t="str">
        <f>IF(AND(申込書!$C$51&lt;&gt;"▼プルダウンより選択してください",申込書!$C$51&lt;&gt;"",申込書!$K$22&lt;&gt;"YYYY/MM/DD",$G207&lt;&gt;""),申込書!$K$22,"")</f>
        <v/>
      </c>
      <c r="BB207" s="369" t="str">
        <f>IF(BA207="","",IF(INDEX('コンテンツ＆備考マスタ'!$H:$J,MATCH(学校情報!BA$3,'コンテンツ＆備考マスタ'!$H:$H,0),3)="●",IF(AND(BA207&lt;&gt;"",ISNUMBER(申込書!$AC$22)=TRUE,申込書!$C$51&lt;&gt;"▼プルダウンより選択してください",申込書!$C$51&lt;&gt;""),申込書!$AC$22,""),"-"))</f>
        <v/>
      </c>
      <c r="BC207" s="369"/>
      <c r="BD207" s="369"/>
      <c r="BE207" s="370" t="str">
        <f>IF(AND(申込書!$C$51&lt;&gt;"▼プルダウンより選択してください",申込書!$C$51&lt;&gt;"",$G207&lt;&gt;"",申込書!$V$51="特定学年のみ"),"申し込みする","")</f>
        <v/>
      </c>
      <c r="BF207" s="371"/>
      <c r="BG207" s="372"/>
      <c r="BH207" s="373" t="str">
        <f>IF(AND(申込書!$C$52&lt;&gt;"▼プルダウンより選択してください",申込書!$C$52&lt;&gt;"",申込書!$K$22&lt;&gt;"YYYY/MM/DD",$G207&lt;&gt;""),申込書!$K$22,"")</f>
        <v/>
      </c>
      <c r="BI207" s="369" t="str">
        <f>IF(BH207="","",IF(INDEX('コンテンツ＆備考マスタ'!$H:$J,MATCH(学校情報!BH$3,'コンテンツ＆備考マスタ'!$H:$H,0),3)="●",IF(AND(BH207&lt;&gt;"",ISNUMBER(申込書!$AC$22)=TRUE,申込書!$C$52&lt;&gt;"▼プルダウンより選択してください",申込書!$C$52&lt;&gt;""),申込書!$AC$22,""),"-"))</f>
        <v/>
      </c>
      <c r="BJ207" s="369"/>
      <c r="BK207" s="369"/>
      <c r="BL207" s="370" t="str">
        <f>IF(AND(申込書!$C$52&lt;&gt;"▼プルダウンより選択してください",申込書!$C$52&lt;&gt;"",$G207&lt;&gt;"",申込書!$V$52="特定学年のみ"),"申し込みする","")</f>
        <v/>
      </c>
      <c r="BM207" s="371"/>
      <c r="BN207" s="372"/>
      <c r="BO207" s="373" t="str">
        <f>IF(AND(申込書!$C$53&lt;&gt;"▼プルダウンより選択してください",申込書!$C$53&lt;&gt;"",申込書!$K$22&lt;&gt;"YYYY/MM/DD",$G207&lt;&gt;""),申込書!$K$22,"")</f>
        <v/>
      </c>
      <c r="BP207" s="369" t="str">
        <f>IF(BO207="","",IF(INDEX('コンテンツ＆備考マスタ'!$H:$J,MATCH(学校情報!BO$3,'コンテンツ＆備考マスタ'!$H:$H,0),3)="●",IF(AND(BO207&lt;&gt;"",ISNUMBER(申込書!$AC$22)=TRUE,申込書!$C$53&lt;&gt;"▼プルダウンより選択してください",申込書!$C$53&lt;&gt;""),申込書!$AC$22,""),"-"))</f>
        <v/>
      </c>
      <c r="BQ207" s="369"/>
      <c r="BR207" s="369"/>
      <c r="BS207" s="370" t="str">
        <f>IF(AND(申込書!$C$53&lt;&gt;"▼プルダウンより選択してください",申込書!$C$53&lt;&gt;"",$G207&lt;&gt;"",申込書!$V$53="特定学年のみ"),"申し込みする","")</f>
        <v/>
      </c>
      <c r="BT207" s="371"/>
      <c r="BU207" s="372"/>
      <c r="BV207" s="373" t="str">
        <f>IF(AND(申込書!$C$54&lt;&gt;"▼プルダウンより選択してください",申込書!$C$54&lt;&gt;"",申込書!$K$22&lt;&gt;"YYYY/MM/DD",$G207&lt;&gt;""),申込書!$K$22,"")</f>
        <v/>
      </c>
      <c r="BW207" s="369" t="str">
        <f>IF(BV207="","",IF(INDEX('コンテンツ＆備考マスタ'!$H:$J,MATCH(学校情報!BV$3,'コンテンツ＆備考マスタ'!$H:$H,0),3)="●",IF(AND(BV207&lt;&gt;"",ISNUMBER(申込書!$AC$22)=TRUE,申込書!$C$54&lt;&gt;"▼プルダウンより選択してください",申込書!$C$54&lt;&gt;""),申込書!$AC$22,""),"-"))</f>
        <v/>
      </c>
      <c r="BX207" s="369"/>
      <c r="BY207" s="369"/>
      <c r="BZ207" s="370" t="str">
        <f>IF(AND(申込書!$C$54&lt;&gt;"▼プルダウンより選択してください",申込書!$C$54&lt;&gt;"",$G207&lt;&gt;"",申込書!$V$54="特定学年のみ"),"申し込みする","")</f>
        <v/>
      </c>
      <c r="CA207" s="371"/>
      <c r="CB207" s="372"/>
      <c r="CC207" s="373" t="str">
        <f>IF(AND(申込書!$C$55&lt;&gt;"▼プルダウンより選択してください",申込書!$C$55&lt;&gt;"",申込書!$K$22&lt;&gt;"YYYY/MM/DD",$G207&lt;&gt;""),申込書!$K$22,"")</f>
        <v/>
      </c>
      <c r="CD207" s="369" t="str">
        <f>IF(CC207="","",IF(INDEX('コンテンツ＆備考マスタ'!$H:$J,MATCH(学校情報!CC$3,'コンテンツ＆備考マスタ'!$H:$H,0),3)="●",IF(AND(CC207&lt;&gt;"",ISNUMBER(申込書!$AC$22)=TRUE,申込書!$C$55&lt;&gt;"▼プルダウンより選択してください",申込書!$C$55&lt;&gt;""),申込書!$AC$22,""),"-"))</f>
        <v/>
      </c>
      <c r="CE207" s="369"/>
      <c r="CF207" s="369"/>
      <c r="CG207" s="370" t="str">
        <f>IF(AND(申込書!$C$55&lt;&gt;"▼プルダウンより選択してください",申込書!$C$55&lt;&gt;"",$G207&lt;&gt;"",申込書!$V$55="特定学年のみ"),"申し込みする","")</f>
        <v/>
      </c>
      <c r="CH207" s="371"/>
      <c r="CI207" s="372"/>
      <c r="CJ207" s="373" t="str">
        <f>IF(AND(申込書!$C$56&lt;&gt;"▼プルダウンより選択してください",申込書!$C$56&lt;&gt;"",申込書!$K$22&lt;&gt;"YYYY/MM/DD",$G207&lt;&gt;""),申込書!$K$22,"")</f>
        <v/>
      </c>
      <c r="CK207" s="369" t="str">
        <f>IF(CJ207="","",IF(INDEX('コンテンツ＆備考マスタ'!$H:$J,MATCH(学校情報!CJ$3,'コンテンツ＆備考マスタ'!$H:$H,0),3)="●",IF(AND(CJ207&lt;&gt;"",ISNUMBER(申込書!$AC$22)=TRUE,申込書!$C$56&lt;&gt;"▼プルダウンより選択してください",申込書!$C$56&lt;&gt;""),申込書!$AC$22,""),"-"))</f>
        <v/>
      </c>
      <c r="CL207" s="369"/>
      <c r="CM207" s="369"/>
      <c r="CN207" s="370" t="str">
        <f>IF(AND(申込書!$C$56&lt;&gt;"▼プルダウンより選択してください",申込書!$C$56&lt;&gt;"",$G207&lt;&gt;"",申込書!$V$56="特定学年のみ"),"申し込みする","")</f>
        <v/>
      </c>
      <c r="CO207" s="371"/>
      <c r="CP207" s="372"/>
      <c r="CQ207" s="373" t="str">
        <f>IF(AND(申込書!$C$57&lt;&gt;"▼プルダウンより選択してください",申込書!$C$57&lt;&gt;"",申込書!$K$22&lt;&gt;"YYYY/MM/DD",$G207&lt;&gt;""),申込書!$K$22,"")</f>
        <v/>
      </c>
      <c r="CR207" s="369" t="str">
        <f>IF(CQ207="","",IF(INDEX('コンテンツ＆備考マスタ'!$H:$J,MATCH(学校情報!CQ$3,'コンテンツ＆備考マスタ'!$H:$H,0),3)="●",IF(AND(CQ207&lt;&gt;"",ISNUMBER(申込書!$AC$22)=TRUE,申込書!$C$57&lt;&gt;"▼プルダウンより選択してください",申込書!$C$57&lt;&gt;""),申込書!$AC$22,""),"-"))</f>
        <v/>
      </c>
      <c r="CS207" s="369"/>
      <c r="CT207" s="369"/>
      <c r="CU207" s="369" t="str">
        <f>IF(AND(申込書!$C$57&lt;&gt;"▼プルダウンより選択してください",申込書!$C$57&lt;&gt;"",$G207&lt;&gt;"",申込書!$V$57="特定学年のみ"),"申し込みする","")</f>
        <v/>
      </c>
      <c r="CV207" s="371"/>
      <c r="CW207" s="372"/>
      <c r="CX207" s="373" t="str">
        <f>IF(AND(申込書!$C$58&lt;&gt;"▼プルダウンより選択してください",申込書!$C$58&lt;&gt;"",申込書!$K$22&lt;&gt;"YYYY/MM/DD",$G207&lt;&gt;""),申込書!$K$22,"")</f>
        <v/>
      </c>
      <c r="CY207" s="369" t="str">
        <f>IF(CX207="","",IF(INDEX('コンテンツ＆備考マスタ'!$H:$J,MATCH(学校情報!CX$3,'コンテンツ＆備考マスタ'!$H:$H,0),3)="●",IF(AND(CX207&lt;&gt;"",ISNUMBER(申込書!$AC$22)=TRUE,申込書!$C$58&lt;&gt;"▼プルダウンより選択してください",申込書!$C$58&lt;&gt;""),申込書!$AC$22,""),"-"))</f>
        <v/>
      </c>
      <c r="CZ207" s="369"/>
      <c r="DA207" s="369"/>
      <c r="DB207" s="369" t="str">
        <f>IF(AND(申込書!$C$58&lt;&gt;"▼プルダウンより選択してください",申込書!$C$58&lt;&gt;"",$G207&lt;&gt;"",申込書!$V$58="特定学年のみ"),"申し込みする","")</f>
        <v/>
      </c>
      <c r="DC207" s="371"/>
      <c r="DD207" s="372"/>
      <c r="DE207" s="373" t="str">
        <f>IF(AND(申込書!$C$59&lt;&gt;"▼プルダウンより選択してください",申込書!$C$59&lt;&gt;"",申込書!$K$22&lt;&gt;"YYYY/MM/DD",$G207&lt;&gt;""),申込書!$K$22,"")</f>
        <v/>
      </c>
      <c r="DF207" s="369" t="str">
        <f>IF(DE207="","",IF(INDEX('コンテンツ＆備考マスタ'!$H:$J,MATCH(学校情報!DE$3,'コンテンツ＆備考マスタ'!$H:$H,0),3)="●",IF(AND(DE207&lt;&gt;"",ISNUMBER(申込書!$AC$22)=TRUE,申込書!$C$59&lt;&gt;"▼プルダウンより選択してください",申込書!$C$59&lt;&gt;""),申込書!$AC$22,""),"-"))</f>
        <v/>
      </c>
      <c r="DG207" s="369"/>
      <c r="DH207" s="369"/>
      <c r="DI207" s="369" t="str">
        <f>IF(AND(申込書!$C$59&lt;&gt;"▼プルダウンより選択してください",申込書!$C$59&lt;&gt;"",$G207&lt;&gt;"",申込書!$V$59="特定学年のみ"),"申し込みする","")</f>
        <v/>
      </c>
      <c r="DJ207" s="371"/>
      <c r="DK207" s="372"/>
      <c r="DL207" s="373" t="str">
        <f>IF(AND(申込書!$C$60&lt;&gt;"▼プルダウンより選択してください",申込書!$C$60&lt;&gt;"",申込書!$K$22&lt;&gt;"YYYY/MM/DD",$G207&lt;&gt;""),申込書!$K$22,"")</f>
        <v/>
      </c>
      <c r="DM207" s="369" t="str">
        <f>IF(DL207="","",IF(INDEX('コンテンツ＆備考マスタ'!$H:$J,MATCH(学校情報!DL$3,'コンテンツ＆備考マスタ'!$H:$H,0),3)="●",IF(AND(DL207&lt;&gt;"",ISNUMBER(申込書!$AC$22)=TRUE,申込書!$C$60&lt;&gt;"▼プルダウンより選択してください",申込書!$C$60&lt;&gt;""),申込書!$AC$22,""),"-"))</f>
        <v/>
      </c>
      <c r="DN207" s="369"/>
      <c r="DO207" s="369"/>
      <c r="DP207" s="369" t="str">
        <f>IF(AND(申込書!$C$60&lt;&gt;"▼プルダウンより選択してください",申込書!$C$60&lt;&gt;"",$G207&lt;&gt;"",申込書!$V$60="特定学年のみ"),"申し込みする","")</f>
        <v/>
      </c>
      <c r="DQ207" s="371"/>
      <c r="DR207" s="372"/>
      <c r="DS207" s="373" t="str">
        <f>IF(AND(申込書!$C$61&lt;&gt;"▼プルダウンより選択してください",申込書!$C$61&lt;&gt;"",申込書!$K$22&lt;&gt;"YYYY/MM/DD",$G207&lt;&gt;""),申込書!$K$22,"")</f>
        <v/>
      </c>
      <c r="DT207" s="369" t="str">
        <f>IF(DS207="","",IF(INDEX('コンテンツ＆備考マスタ'!$H:$J,MATCH(学校情報!DS$3,'コンテンツ＆備考マスタ'!$H:$H,0),3)="●",IF(AND(DS207&lt;&gt;"",ISNUMBER(申込書!$AC$22)=TRUE,申込書!$C$61&lt;&gt;"▼プルダウンより選択してください",申込書!$C$61&lt;&gt;""),申込書!$AC$22,""),"-"))</f>
        <v/>
      </c>
      <c r="DU207" s="369"/>
      <c r="DV207" s="369"/>
      <c r="DW207" s="369" t="str">
        <f>IF(AND(申込書!$C$61&lt;&gt;"▼プルダウンより選択してください",申込書!$C$61&lt;&gt;"",$G207&lt;&gt;"",申込書!$V$61="特定学年のみ"),"申し込みする","")</f>
        <v/>
      </c>
      <c r="DX207" s="371"/>
      <c r="DY207" s="372"/>
      <c r="DZ207" s="373" t="str">
        <f>IF(AND(申込書!$C$62&lt;&gt;"▼プルダウンより選択してください",申込書!$C$62&lt;&gt;"",申込書!$K$22&lt;&gt;"YYYY/MM/DD",$G207&lt;&gt;""),申込書!$K$22,"")</f>
        <v/>
      </c>
      <c r="EA207" s="369" t="str">
        <f>IF(DZ207="","",IF(INDEX('コンテンツ＆備考マスタ'!$H:$J,MATCH(学校情報!DZ$3,'コンテンツ＆備考マスタ'!$H:$H,0),3)="●",IF(AND(DZ207&lt;&gt;"",ISNUMBER(申込書!$AC$22)=TRUE,申込書!$C$62&lt;&gt;"▼プルダウンより選択してください",申込書!$C$62&lt;&gt;""),申込書!$AC$22,""),"-"))</f>
        <v/>
      </c>
      <c r="EB207" s="369"/>
      <c r="EC207" s="369"/>
      <c r="ED207" s="370" t="str">
        <f>IF(AND(申込書!$C$62&lt;&gt;"▼プルダウンより選択してください",申込書!$C$62&lt;&gt;"",$G207&lt;&gt;"",申込書!$V$62="特定学年のみ"),"申し込みする","")</f>
        <v/>
      </c>
      <c r="EE207" s="371"/>
      <c r="EF207" s="372"/>
      <c r="EG207" s="373" t="str">
        <f>IF(AND(申込書!$C$63&lt;&gt;"▼プルダウンより選択してください",申込書!$C$63&lt;&gt;"",申込書!$K$22&lt;&gt;"YYYY/MM/DD",$G207&lt;&gt;""),申込書!$K$22,"")</f>
        <v/>
      </c>
      <c r="EH207" s="369" t="str">
        <f>IF(EG207="","",IF(INDEX('コンテンツ＆備考マスタ'!$H:$J,MATCH(学校情報!EG$3,'コンテンツ＆備考マスタ'!$H:$H,0),3)="●",IF(AND(EG207&lt;&gt;"",ISNUMBER(申込書!$AC$22)=TRUE,申込書!$C$63&lt;&gt;"▼プルダウンより選択してください",申込書!$C$63&lt;&gt;""),申込書!$AC$22,""),"-"))</f>
        <v/>
      </c>
      <c r="EI207" s="369"/>
      <c r="EJ207" s="369"/>
      <c r="EK207" s="370" t="str">
        <f>IF(AND(申込書!$C$63&lt;&gt;"▼プルダウンより選択してください",申込書!$C$63&lt;&gt;"",$G207&lt;&gt;"",申込書!$V$63="特定学年のみ"),"申し込みする","")</f>
        <v/>
      </c>
      <c r="EL207" s="371"/>
      <c r="EM207" s="372"/>
      <c r="EN207" s="373" t="str">
        <f>IF(AND(申込書!$C$64&lt;&gt;"▼プルダウンより選択してください",申込書!$C$64&lt;&gt;"",申込書!$K$22&lt;&gt;"YYYY/MM/DD",$G207&lt;&gt;""),申込書!$K$22,"")</f>
        <v/>
      </c>
      <c r="EO207" s="369" t="str">
        <f>IF(EN207="","",IF(INDEX('コンテンツ＆備考マスタ'!$H:$J,MATCH(学校情報!EN$3,'コンテンツ＆備考マスタ'!$H:$H,0),3)="●",IF(AND(EN207&lt;&gt;"",ISNUMBER(申込書!$AC$22)=TRUE,申込書!$C$64&lt;&gt;"▼プルダウンより選択してください",申込書!$C$64&lt;&gt;""),申込書!$AC$22,""),"-"))</f>
        <v/>
      </c>
      <c r="EP207" s="369"/>
      <c r="EQ207" s="369"/>
      <c r="ER207" s="370" t="str">
        <f>IF(AND(申込書!$C$64&lt;&gt;"▼プルダウンより選択してください",申込書!$C$64&lt;&gt;"",$G207&lt;&gt;"",申込書!$V$64="特定学年のみ"),"申し込みする","")</f>
        <v/>
      </c>
      <c r="ES207" s="371"/>
      <c r="ET207" s="372"/>
      <c r="EU207" s="373" t="str">
        <f>IF(AND(申込書!$C$65&lt;&gt;"▼プルダウンより選択してください",申込書!$C$65&lt;&gt;"",申込書!$K$22&lt;&gt;"YYYY/MM/DD",$G207&lt;&gt;""),申込書!$K$22,"")</f>
        <v/>
      </c>
      <c r="EV207" s="369" t="str">
        <f>IF(EU207="","",IF(INDEX('コンテンツ＆備考マスタ'!$H:$J,MATCH(学校情報!EU$3,'コンテンツ＆備考マスタ'!$H:$H,0),3)="●",IF(AND(EU207&lt;&gt;"",ISNUMBER(申込書!$AC$22)=TRUE,申込書!$C$65&lt;&gt;"▼プルダウンより選択してください",申込書!$C$65&lt;&gt;""),申込書!$AC$22,""),"-"))</f>
        <v/>
      </c>
      <c r="EW207" s="369"/>
      <c r="EX207" s="369"/>
      <c r="EY207" s="370" t="str">
        <f>IF(AND(申込書!$C$65&lt;&gt;"▼プルダウンより選択してください",申込書!$C$65&lt;&gt;"",$G207&lt;&gt;"",申込書!$V$65="特定学年のみ"),"申し込みする","")</f>
        <v/>
      </c>
      <c r="EZ207" s="371"/>
      <c r="FA207" s="372"/>
      <c r="FB207" s="373" t="str">
        <f>IF(AND(申込書!$C$66&lt;&gt;"▼プルダウンより選択してください",申込書!$C$66&lt;&gt;"",申込書!$K$22&lt;&gt;"YYYY/MM/DD",$G207&lt;&gt;""),申込書!$K$22,"")</f>
        <v/>
      </c>
      <c r="FC207" s="369" t="str">
        <f>IF(FB207="","",IF(INDEX('コンテンツ＆備考マスタ'!$H:$J,MATCH(学校情報!FB$3,'コンテンツ＆備考マスタ'!$H:$H,0),3)="●",IF(AND(FB207&lt;&gt;"",ISNUMBER(申込書!$AC$22)=TRUE,申込書!$C$66&lt;&gt;"▼プルダウンより選択してください",申込書!$C$66&lt;&gt;""),申込書!$AC$22,""),"-"))</f>
        <v/>
      </c>
      <c r="FD207" s="369"/>
      <c r="FE207" s="369"/>
      <c r="FF207" s="370" t="str">
        <f>IF(AND(申込書!$C$66&lt;&gt;"▼プルダウンより選択してください",申込書!$C$66&lt;&gt;"",$G207&lt;&gt;"",申込書!$V$66="特定学年のみ"),"申し込みする","")</f>
        <v/>
      </c>
      <c r="FG207" s="371"/>
      <c r="FH207" s="372"/>
      <c r="FI207" s="373" t="str">
        <f>IF(AND(申込書!$C$67&lt;&gt;"▼プルダウンより選択してください",申込書!$C$67&lt;&gt;"",申込書!$K$22&lt;&gt;"YYYY/MM/DD",$G207&lt;&gt;""),申込書!$K$22,"")</f>
        <v/>
      </c>
      <c r="FJ207" s="369" t="str">
        <f>IF(FI207="","",IF(INDEX('コンテンツ＆備考マスタ'!$H:$J,MATCH(学校情報!FI$3,'コンテンツ＆備考マスタ'!$H:$H,0),3)="●",IF(AND(FI207&lt;&gt;"",ISNUMBER(申込書!$AC$22)=TRUE,申込書!$C$67&lt;&gt;"▼プルダウンより選択してください",申込書!$C$67&lt;&gt;""),申込書!$AC$22,""),"-"))</f>
        <v/>
      </c>
      <c r="FK207" s="369"/>
      <c r="FL207" s="369"/>
      <c r="FM207" s="370" t="str">
        <f>IF(AND(申込書!$C$67&lt;&gt;"▼プルダウンより選択してください",申込書!$C$67&lt;&gt;"",$G207&lt;&gt;"",申込書!$V$67="特定学年のみ"),"申し込みする","")</f>
        <v/>
      </c>
      <c r="FN207" s="371"/>
      <c r="FO207" s="372"/>
      <c r="FP207" s="373" t="str">
        <f>IF(AND(申込書!$C$68&lt;&gt;"▼プルダウンより選択してください",申込書!$C$68&lt;&gt;"",申込書!$K$22&lt;&gt;"YYYY/MM/DD",$G207&lt;&gt;""),申込書!$K$22,"")</f>
        <v/>
      </c>
      <c r="FQ207" s="369" t="str">
        <f>IF(FP207="","",IF(INDEX('コンテンツ＆備考マスタ'!$H:$J,MATCH(学校情報!FP$3,'コンテンツ＆備考マスタ'!$H:$H,0),3)="●",IF(AND(FP207&lt;&gt;"",ISNUMBER(申込書!$AC$22)=TRUE,申込書!$C$68&lt;&gt;"▼プルダウンより選択してください",申込書!$C$68&lt;&gt;""),申込書!$AC$22,""),"-"))</f>
        <v/>
      </c>
      <c r="FR207" s="369"/>
      <c r="FS207" s="369"/>
      <c r="FT207" s="370" t="str">
        <f>IF(AND(申込書!$C$68&lt;&gt;"▼プルダウンより選択してください",申込書!$C$68&lt;&gt;"",$G207&lt;&gt;"",申込書!$V$68="特定学年のみ"),"申し込みする","")</f>
        <v/>
      </c>
      <c r="FU207" s="371"/>
      <c r="FV207" s="372"/>
      <c r="FW207" s="373" t="str">
        <f>IF(AND(申込書!$C$69&lt;&gt;"▼プルダウンより選択してください",申込書!$C$69&lt;&gt;"",申込書!$K$22&lt;&gt;"YYYY/MM/DD",$G207&lt;&gt;""),申込書!$K$22,"")</f>
        <v/>
      </c>
      <c r="FX207" s="369" t="str">
        <f>IF(FW207="","",IF(INDEX('コンテンツ＆備考マスタ'!$H:$J,MATCH(学校情報!FW$3,'コンテンツ＆備考マスタ'!$H:$H,0),3)="●",IF(AND(FW207&lt;&gt;"",ISNUMBER(申込書!$AC$22)=TRUE,申込書!$C$69&lt;&gt;"▼プルダウンより選択してください",申込書!$C$69&lt;&gt;""),申込書!$AC$22,""),"-"))</f>
        <v/>
      </c>
      <c r="FY207" s="369"/>
      <c r="FZ207" s="369"/>
      <c r="GA207" s="370" t="str">
        <f>IF(AND(申込書!$C$69&lt;&gt;"▼プルダウンより選択してください",申込書!$C$69&lt;&gt;"",$G207&lt;&gt;"",申込書!$V$69="特定学年のみ"),"申し込みする","")</f>
        <v/>
      </c>
      <c r="GB207" s="371"/>
      <c r="GC207" s="372"/>
      <c r="GD207" s="373" t="str">
        <f>IF(AND(申込書!$C$70&lt;&gt;"▼プルダウンより選択してください",申込書!$C$70&lt;&gt;"",申込書!$K$22&lt;&gt;"YYYY/MM/DD",$G207&lt;&gt;""),申込書!$K$22,"")</f>
        <v/>
      </c>
      <c r="GE207" s="369" t="str">
        <f>IF(GD207="","",IF(INDEX('コンテンツ＆備考マスタ'!$H:$J,MATCH(学校情報!GD$3,'コンテンツ＆備考マスタ'!$H:$H,0),3)="●",IF(AND(GD207&lt;&gt;"",ISNUMBER(申込書!$AC$22)=TRUE,申込書!$C$70&lt;&gt;"▼プルダウンより選択してください",申込書!$C$70&lt;&gt;""),申込書!$AC$22,""),"-"))</f>
        <v/>
      </c>
      <c r="GF207" s="369"/>
      <c r="GG207" s="369"/>
      <c r="GH207" s="370" t="str">
        <f>IF(AND(申込書!$C$70&lt;&gt;"▼プルダウンより選択してください",申込書!$C$70&lt;&gt;"",$G207&lt;&gt;"",申込書!$V$70="特定学年のみ"),"申し込みする","")</f>
        <v/>
      </c>
      <c r="GI207" s="371"/>
      <c r="GJ207" s="372"/>
      <c r="GK207" s="373" t="str">
        <f>IF(AND(申込書!$C$71&lt;&gt;"▼プルダウンより選択してください",申込書!$C$71&lt;&gt;"",申込書!$K$22&lt;&gt;"YYYY/MM/DD",$G207&lt;&gt;""),申込書!$K$22,"")</f>
        <v/>
      </c>
      <c r="GL207" s="369" t="str">
        <f>IF(GK207="","",IF(INDEX('コンテンツ＆備考マスタ'!$H:$J,MATCH(学校情報!GK$3,'コンテンツ＆備考マスタ'!$H:$H,0),3)="●",IF(AND(GK207&lt;&gt;"",ISNUMBER(申込書!$AC$22)=TRUE,申込書!$C$71&lt;&gt;"▼プルダウンより選択してください",申込書!$C$71&lt;&gt;""),申込書!$AC$22,""),"-"))</f>
        <v/>
      </c>
      <c r="GM207" s="369"/>
      <c r="GN207" s="369"/>
      <c r="GO207" s="370" t="str">
        <f>IF(AND(申込書!$C$71&lt;&gt;"▼プルダウンより選択してください",申込書!$C$71&lt;&gt;"",$G207&lt;&gt;"",申込書!$V$71="特定学年のみ"),"申し込みする","")</f>
        <v/>
      </c>
      <c r="GP207" s="371"/>
      <c r="GQ207" s="372"/>
      <c r="GR207" s="373" t="str">
        <f>IF(AND(申込書!$C$72&lt;&gt;"▼プルダウンより選択してください",申込書!$C$72&lt;&gt;"",申込書!$K$22&lt;&gt;"YYYY/MM/DD",$G207&lt;&gt;""),申込書!$K$22,"")</f>
        <v/>
      </c>
      <c r="GS207" s="369" t="str">
        <f>IF(GR207="","",IF(INDEX('コンテンツ＆備考マスタ'!$H:$J,MATCH(学校情報!GR$3,'コンテンツ＆備考マスタ'!$H:$H,0),3)="●",IF(AND(GR207&lt;&gt;"",ISNUMBER(申込書!$AC$22)=TRUE,申込書!$C$72&lt;&gt;"▼プルダウンより選択してください",申込書!$C$72&lt;&gt;""),申込書!$AC$22,""),"-"))</f>
        <v/>
      </c>
      <c r="GT207" s="369"/>
      <c r="GU207" s="369"/>
      <c r="GV207" s="370" t="str">
        <f>IF(AND(申込書!$C$72&lt;&gt;"▼プルダウンより選択してください",申込書!$C$72&lt;&gt;"",$G207&lt;&gt;"",申込書!$V$72="特定学年のみ"),"申し込みする","")</f>
        <v/>
      </c>
      <c r="GW207" s="371"/>
      <c r="GX207" s="372"/>
      <c r="GY207" s="373" t="str">
        <f>IF(AND(申込書!$C$73&lt;&gt;"▼プルダウンより選択してください",申込書!$C$73&lt;&gt;"",申込書!$K$22&lt;&gt;"YYYY/MM/DD",$G207&lt;&gt;""),申込書!$K$22,"")</f>
        <v/>
      </c>
      <c r="GZ207" s="369" t="str">
        <f>IF(GY207="","",IF(INDEX('コンテンツ＆備考マスタ'!$H:$J,MATCH(学校情報!GY$3,'コンテンツ＆備考マスタ'!$H:$H,0),3)="●",IF(AND(GY207&lt;&gt;"",ISNUMBER(申込書!$AC$22)=TRUE,申込書!$C$73&lt;&gt;"▼プルダウンより選択してください",申込書!$C$73&lt;&gt;""),申込書!$AC$22,""),"-"))</f>
        <v/>
      </c>
      <c r="HA207" s="369"/>
      <c r="HB207" s="369"/>
      <c r="HC207" s="370" t="str">
        <f>IF(AND(申込書!$C$73&lt;&gt;"▼プルダウンより選択してください",申込書!$C$73&lt;&gt;"",$G207&lt;&gt;"",申込書!$V$73="特定学年のみ"),"申し込みする","")</f>
        <v/>
      </c>
      <c r="HD207" s="371"/>
      <c r="HE207" s="372"/>
      <c r="HF207" s="373" t="str">
        <f>IF(AND(申込書!$C$74&lt;&gt;"▼プルダウンより選択してください",申込書!$C$74&lt;&gt;"",申込書!$K$22&lt;&gt;"YYYY/MM/DD",$G207&lt;&gt;""),申込書!$K$22,"")</f>
        <v/>
      </c>
      <c r="HG207" s="369" t="str">
        <f>IF(HF207="","",IF(INDEX('コンテンツ＆備考マスタ'!$H:$J,MATCH(学校情報!HF$3,'コンテンツ＆備考マスタ'!$H:$H,0),3)="●",IF(AND(HF207&lt;&gt;"",ISNUMBER(申込書!$AC$22)=TRUE,申込書!$C$74&lt;&gt;"▼プルダウンより選択してください",申込書!$C$74&lt;&gt;""),申込書!$AC$22,""),"-"))</f>
        <v/>
      </c>
      <c r="HH207" s="369"/>
      <c r="HI207" s="369"/>
      <c r="HJ207" s="370" t="str">
        <f>IF(AND(申込書!$C$74&lt;&gt;"▼プルダウンより選択してください",申込書!$C$74&lt;&gt;"",$G207&lt;&gt;"",申込書!$V$74="特定学年のみ"),"申し込みする","")</f>
        <v/>
      </c>
      <c r="HK207" s="371"/>
      <c r="HL207" s="372"/>
      <c r="HM207" s="373" t="str">
        <f>IF(AND(申込書!$C$75&lt;&gt;"▼プルダウンより選択してください",申込書!$C$75&lt;&gt;"",申込書!$K$22&lt;&gt;"YYYY/MM/DD",$G207&lt;&gt;""),申込書!$K$22,"")</f>
        <v/>
      </c>
      <c r="HN207" s="369" t="str">
        <f>IF(HM207="","",IF(INDEX('コンテンツ＆備考マスタ'!$H:$J,MATCH(学校情報!HM$3,'コンテンツ＆備考マスタ'!$H:$H,0),3)="●",IF(AND(HM207&lt;&gt;"",ISNUMBER(申込書!$AC$22)=TRUE,申込書!$C$75&lt;&gt;"▼プルダウンより選択してください",申込書!$C$75&lt;&gt;""),申込書!$AC$22,""),"-"))</f>
        <v/>
      </c>
      <c r="HO207" s="369"/>
      <c r="HP207" s="369"/>
      <c r="HQ207" s="370" t="str">
        <f>IF(AND(申込書!$C$75&lt;&gt;"▼プルダウンより選択してください",申込書!$C$75&lt;&gt;"",$G207&lt;&gt;"",申込書!$V$75="特定学年のみ"),"申し込みする","")</f>
        <v/>
      </c>
      <c r="HR207" s="371"/>
      <c r="HS207" s="371"/>
      <c r="HT207" s="374" t="str">
        <f>IF(AND(申込書!$C$76&lt;&gt;"▼プルダウンより選択してください",申込書!$C$76&lt;&gt;"",申込書!$K$22&lt;&gt;"YYYY/MM/DD",$G207&lt;&gt;""),申込書!$K$22,"")</f>
        <v/>
      </c>
      <c r="HU207" s="369" t="str">
        <f>IF(HT207="","",IF(INDEX('コンテンツ＆備考マスタ'!$H:$J,MATCH(学校情報!HT$3,'コンテンツ＆備考マスタ'!$H:$H,0),3)="●",IF(AND(HT207&lt;&gt;"",ISNUMBER(申込書!$AC$22)=TRUE,申込書!$C$76&lt;&gt;"▼プルダウンより選択してください",申込書!$C$76&lt;&gt;""),申込書!$AC$22,""),"-"))</f>
        <v/>
      </c>
      <c r="HV207" s="369"/>
      <c r="HW207" s="369"/>
      <c r="HX207" s="370" t="str">
        <f>IF(AND(申込書!$C$76&lt;&gt;"▼プルダウンより選択してください",申込書!$C$76&lt;&gt;"",$G207&lt;&gt;"",申込書!$V$76="特定学年のみ"),"申し込みする","")</f>
        <v/>
      </c>
      <c r="HY207" s="371"/>
      <c r="HZ207" s="372"/>
      <c r="IA207" s="69"/>
    </row>
    <row r="208" spans="2:235" ht="26.85" hidden="1" customHeight="1" outlineLevel="1">
      <c r="B208" s="365">
        <f t="shared" si="9"/>
        <v>203</v>
      </c>
      <c r="C208" s="55"/>
      <c r="D208" s="56"/>
      <c r="E208" s="154"/>
      <c r="F208" s="57"/>
      <c r="G208" s="58"/>
      <c r="H208" s="59"/>
      <c r="I208" s="60"/>
      <c r="J208" s="61"/>
      <c r="K208" s="366" t="str">
        <f t="shared" si="10"/>
        <v/>
      </c>
      <c r="L208" s="62"/>
      <c r="M208" s="322"/>
      <c r="N208" s="63"/>
      <c r="O208" s="64"/>
      <c r="P208" s="367" t="str">
        <f t="shared" si="11"/>
        <v/>
      </c>
      <c r="Q208" s="65"/>
      <c r="R208" s="66"/>
      <c r="S208" s="67"/>
      <c r="T208" s="68"/>
      <c r="U208" s="68"/>
      <c r="V208" s="68"/>
      <c r="W208" s="66"/>
      <c r="X208" s="281"/>
      <c r="Y208" s="368" t="str">
        <f>IF(AND(申込書!$C$47&lt;&gt;"▼プルダウンより選択してください",申込書!$C$47&lt;&gt;"",申込書!$K$22&lt;&gt;"YYYY/MM/DD",$G208&lt;&gt;""),申込書!$K$22,"")</f>
        <v/>
      </c>
      <c r="Z208" s="369" t="str">
        <f>IF(Y208="","",IF(INDEX('コンテンツ＆備考マスタ'!$H:$J,MATCH(学校情報!Y$3,'コンテンツ＆備考マスタ'!$H:$H,0),3)="●",IF(AND(Y208&lt;&gt;"",ISNUMBER(申込書!$AC$22)=TRUE,申込書!$C$47&lt;&gt;"▼プルダウンより選択してください",申込書!$C$47&lt;&gt;""),申込書!$AC$22,""),"-"))</f>
        <v/>
      </c>
      <c r="AA208" s="369"/>
      <c r="AB208" s="369"/>
      <c r="AC208" s="370" t="str">
        <f>IF(AND(申込書!$C$47&lt;&gt;"▼プルダウンより選択してください",申込書!$C$47&lt;&gt;"",$G208&lt;&gt;"",申込書!$V$47="特定学年のみ"),"申し込みする","")</f>
        <v/>
      </c>
      <c r="AD208" s="371"/>
      <c r="AE208" s="372"/>
      <c r="AF208" s="373" t="str">
        <f>IF(AND(申込書!$C$48&lt;&gt;"▼プルダウンより選択してください",申込書!$C$48&lt;&gt;"",申込書!$K$22&lt;&gt;"YYYY/MM/DD",$G208&lt;&gt;""),申込書!$K$22,"")</f>
        <v/>
      </c>
      <c r="AG208" s="369" t="str">
        <f>IF(AF208="","",IF(INDEX('コンテンツ＆備考マスタ'!$H:$J,MATCH(学校情報!AF$3,'コンテンツ＆備考マスタ'!$H:$H,0),3)="●",IF(AND(AF208&lt;&gt;"",ISNUMBER(申込書!$AC$22)=TRUE,申込書!$C$48&lt;&gt;"▼プルダウンより選択してください",申込書!$C$48&lt;&gt;""),申込書!$AC$22,""),"-"))</f>
        <v/>
      </c>
      <c r="AH208" s="369"/>
      <c r="AI208" s="369"/>
      <c r="AJ208" s="370" t="str">
        <f>IF(AND(申込書!$C$48&lt;&gt;"▼プルダウンより選択してください",申込書!$C$48&lt;&gt;"",$G208&lt;&gt;"",申込書!$V$48="特定学年のみ"),"申し込みする","")</f>
        <v/>
      </c>
      <c r="AK208" s="371"/>
      <c r="AL208" s="372"/>
      <c r="AM208" s="373" t="str">
        <f>IF(AND(申込書!$C$49&lt;&gt;"▼プルダウンより選択してください",申込書!$C$49&lt;&gt;"",申込書!$K$22&lt;&gt;"YYYY/MM/DD",$G208&lt;&gt;""),申込書!$K$22,"")</f>
        <v/>
      </c>
      <c r="AN208" s="369" t="str">
        <f>IF(AM208="","",IF(INDEX('コンテンツ＆備考マスタ'!$H:$J,MATCH(学校情報!AM$3,'コンテンツ＆備考マスタ'!$H:$H,0),3)="●",IF(AND(AM208&lt;&gt;"",ISNUMBER(申込書!$AC$22)=TRUE,申込書!$C$49&lt;&gt;"▼プルダウンより選択してください",申込書!$C$49&lt;&gt;""),申込書!$AC$22,""),"-"))</f>
        <v/>
      </c>
      <c r="AO208" s="369"/>
      <c r="AP208" s="369"/>
      <c r="AQ208" s="370" t="str">
        <f>IF(AND(申込書!$C$49&lt;&gt;"▼プルダウンより選択してください",申込書!$C$49&lt;&gt;"",$G208&lt;&gt;"",申込書!$V$49="特定学年のみ"),"申し込みする","")</f>
        <v/>
      </c>
      <c r="AR208" s="371"/>
      <c r="AS208" s="372"/>
      <c r="AT208" s="373" t="str">
        <f>IF(AND(申込書!$C$50&lt;&gt;"▼プルダウンより選択してください",申込書!$C$50&lt;&gt;"",申込書!$K$22&lt;&gt;"YYYY/MM/DD",$G208&lt;&gt;""),申込書!$K$22,"")</f>
        <v/>
      </c>
      <c r="AU208" s="369" t="str">
        <f>IF(AT208="","",IF(INDEX('コンテンツ＆備考マスタ'!$H:$J,MATCH(学校情報!AT$3,'コンテンツ＆備考マスタ'!$H:$H,0),3)="●",IF(AND(AT208&lt;&gt;"",ISNUMBER(申込書!$AC$22)=TRUE,申込書!$C$50&lt;&gt;"▼プルダウンより選択してください",申込書!$C$50&lt;&gt;""),申込書!$AC$22,""),"-"))</f>
        <v/>
      </c>
      <c r="AV208" s="369"/>
      <c r="AW208" s="369"/>
      <c r="AX208" s="370" t="str">
        <f>IF(AND(申込書!$C$50&lt;&gt;"▼プルダウンより選択してください",申込書!$C$50&lt;&gt;"",$G208&lt;&gt;"",申込書!$V$50="特定学年のみ"),"申し込みする","")</f>
        <v/>
      </c>
      <c r="AY208" s="371"/>
      <c r="AZ208" s="372"/>
      <c r="BA208" s="373" t="str">
        <f>IF(AND(申込書!$C$51&lt;&gt;"▼プルダウンより選択してください",申込書!$C$51&lt;&gt;"",申込書!$K$22&lt;&gt;"YYYY/MM/DD",$G208&lt;&gt;""),申込書!$K$22,"")</f>
        <v/>
      </c>
      <c r="BB208" s="369" t="str">
        <f>IF(BA208="","",IF(INDEX('コンテンツ＆備考マスタ'!$H:$J,MATCH(学校情報!BA$3,'コンテンツ＆備考マスタ'!$H:$H,0),3)="●",IF(AND(BA208&lt;&gt;"",ISNUMBER(申込書!$AC$22)=TRUE,申込書!$C$51&lt;&gt;"▼プルダウンより選択してください",申込書!$C$51&lt;&gt;""),申込書!$AC$22,""),"-"))</f>
        <v/>
      </c>
      <c r="BC208" s="369"/>
      <c r="BD208" s="369"/>
      <c r="BE208" s="370" t="str">
        <f>IF(AND(申込書!$C$51&lt;&gt;"▼プルダウンより選択してください",申込書!$C$51&lt;&gt;"",$G208&lt;&gt;"",申込書!$V$51="特定学年のみ"),"申し込みする","")</f>
        <v/>
      </c>
      <c r="BF208" s="371"/>
      <c r="BG208" s="372"/>
      <c r="BH208" s="373" t="str">
        <f>IF(AND(申込書!$C$52&lt;&gt;"▼プルダウンより選択してください",申込書!$C$52&lt;&gt;"",申込書!$K$22&lt;&gt;"YYYY/MM/DD",$G208&lt;&gt;""),申込書!$K$22,"")</f>
        <v/>
      </c>
      <c r="BI208" s="369" t="str">
        <f>IF(BH208="","",IF(INDEX('コンテンツ＆備考マスタ'!$H:$J,MATCH(学校情報!BH$3,'コンテンツ＆備考マスタ'!$H:$H,0),3)="●",IF(AND(BH208&lt;&gt;"",ISNUMBER(申込書!$AC$22)=TRUE,申込書!$C$52&lt;&gt;"▼プルダウンより選択してください",申込書!$C$52&lt;&gt;""),申込書!$AC$22,""),"-"))</f>
        <v/>
      </c>
      <c r="BJ208" s="369"/>
      <c r="BK208" s="369"/>
      <c r="BL208" s="370" t="str">
        <f>IF(AND(申込書!$C$52&lt;&gt;"▼プルダウンより選択してください",申込書!$C$52&lt;&gt;"",$G208&lt;&gt;"",申込書!$V$52="特定学年のみ"),"申し込みする","")</f>
        <v/>
      </c>
      <c r="BM208" s="371"/>
      <c r="BN208" s="372"/>
      <c r="BO208" s="373" t="str">
        <f>IF(AND(申込書!$C$53&lt;&gt;"▼プルダウンより選択してください",申込書!$C$53&lt;&gt;"",申込書!$K$22&lt;&gt;"YYYY/MM/DD",$G208&lt;&gt;""),申込書!$K$22,"")</f>
        <v/>
      </c>
      <c r="BP208" s="369" t="str">
        <f>IF(BO208="","",IF(INDEX('コンテンツ＆備考マスタ'!$H:$J,MATCH(学校情報!BO$3,'コンテンツ＆備考マスタ'!$H:$H,0),3)="●",IF(AND(BO208&lt;&gt;"",ISNUMBER(申込書!$AC$22)=TRUE,申込書!$C$53&lt;&gt;"▼プルダウンより選択してください",申込書!$C$53&lt;&gt;""),申込書!$AC$22,""),"-"))</f>
        <v/>
      </c>
      <c r="BQ208" s="369"/>
      <c r="BR208" s="369"/>
      <c r="BS208" s="370" t="str">
        <f>IF(AND(申込書!$C$53&lt;&gt;"▼プルダウンより選択してください",申込書!$C$53&lt;&gt;"",$G208&lt;&gt;"",申込書!$V$53="特定学年のみ"),"申し込みする","")</f>
        <v/>
      </c>
      <c r="BT208" s="371"/>
      <c r="BU208" s="372"/>
      <c r="BV208" s="373" t="str">
        <f>IF(AND(申込書!$C$54&lt;&gt;"▼プルダウンより選択してください",申込書!$C$54&lt;&gt;"",申込書!$K$22&lt;&gt;"YYYY/MM/DD",$G208&lt;&gt;""),申込書!$K$22,"")</f>
        <v/>
      </c>
      <c r="BW208" s="369" t="str">
        <f>IF(BV208="","",IF(INDEX('コンテンツ＆備考マスタ'!$H:$J,MATCH(学校情報!BV$3,'コンテンツ＆備考マスタ'!$H:$H,0),3)="●",IF(AND(BV208&lt;&gt;"",ISNUMBER(申込書!$AC$22)=TRUE,申込書!$C$54&lt;&gt;"▼プルダウンより選択してください",申込書!$C$54&lt;&gt;""),申込書!$AC$22,""),"-"))</f>
        <v/>
      </c>
      <c r="BX208" s="369"/>
      <c r="BY208" s="369"/>
      <c r="BZ208" s="370" t="str">
        <f>IF(AND(申込書!$C$54&lt;&gt;"▼プルダウンより選択してください",申込書!$C$54&lt;&gt;"",$G208&lt;&gt;"",申込書!$V$54="特定学年のみ"),"申し込みする","")</f>
        <v/>
      </c>
      <c r="CA208" s="371"/>
      <c r="CB208" s="372"/>
      <c r="CC208" s="373" t="str">
        <f>IF(AND(申込書!$C$55&lt;&gt;"▼プルダウンより選択してください",申込書!$C$55&lt;&gt;"",申込書!$K$22&lt;&gt;"YYYY/MM/DD",$G208&lt;&gt;""),申込書!$K$22,"")</f>
        <v/>
      </c>
      <c r="CD208" s="369" t="str">
        <f>IF(CC208="","",IF(INDEX('コンテンツ＆備考マスタ'!$H:$J,MATCH(学校情報!CC$3,'コンテンツ＆備考マスタ'!$H:$H,0),3)="●",IF(AND(CC208&lt;&gt;"",ISNUMBER(申込書!$AC$22)=TRUE,申込書!$C$55&lt;&gt;"▼プルダウンより選択してください",申込書!$C$55&lt;&gt;""),申込書!$AC$22,""),"-"))</f>
        <v/>
      </c>
      <c r="CE208" s="369"/>
      <c r="CF208" s="369"/>
      <c r="CG208" s="370" t="str">
        <f>IF(AND(申込書!$C$55&lt;&gt;"▼プルダウンより選択してください",申込書!$C$55&lt;&gt;"",$G208&lt;&gt;"",申込書!$V$55="特定学年のみ"),"申し込みする","")</f>
        <v/>
      </c>
      <c r="CH208" s="371"/>
      <c r="CI208" s="372"/>
      <c r="CJ208" s="373" t="str">
        <f>IF(AND(申込書!$C$56&lt;&gt;"▼プルダウンより選択してください",申込書!$C$56&lt;&gt;"",申込書!$K$22&lt;&gt;"YYYY/MM/DD",$G208&lt;&gt;""),申込書!$K$22,"")</f>
        <v/>
      </c>
      <c r="CK208" s="369" t="str">
        <f>IF(CJ208="","",IF(INDEX('コンテンツ＆備考マスタ'!$H:$J,MATCH(学校情報!CJ$3,'コンテンツ＆備考マスタ'!$H:$H,0),3)="●",IF(AND(CJ208&lt;&gt;"",ISNUMBER(申込書!$AC$22)=TRUE,申込書!$C$56&lt;&gt;"▼プルダウンより選択してください",申込書!$C$56&lt;&gt;""),申込書!$AC$22,""),"-"))</f>
        <v/>
      </c>
      <c r="CL208" s="369"/>
      <c r="CM208" s="369"/>
      <c r="CN208" s="370" t="str">
        <f>IF(AND(申込書!$C$56&lt;&gt;"▼プルダウンより選択してください",申込書!$C$56&lt;&gt;"",$G208&lt;&gt;"",申込書!$V$56="特定学年のみ"),"申し込みする","")</f>
        <v/>
      </c>
      <c r="CO208" s="371"/>
      <c r="CP208" s="372"/>
      <c r="CQ208" s="373" t="str">
        <f>IF(AND(申込書!$C$57&lt;&gt;"▼プルダウンより選択してください",申込書!$C$57&lt;&gt;"",申込書!$K$22&lt;&gt;"YYYY/MM/DD",$G208&lt;&gt;""),申込書!$K$22,"")</f>
        <v/>
      </c>
      <c r="CR208" s="369" t="str">
        <f>IF(CQ208="","",IF(INDEX('コンテンツ＆備考マスタ'!$H:$J,MATCH(学校情報!CQ$3,'コンテンツ＆備考マスタ'!$H:$H,0),3)="●",IF(AND(CQ208&lt;&gt;"",ISNUMBER(申込書!$AC$22)=TRUE,申込書!$C$57&lt;&gt;"▼プルダウンより選択してください",申込書!$C$57&lt;&gt;""),申込書!$AC$22,""),"-"))</f>
        <v/>
      </c>
      <c r="CS208" s="369"/>
      <c r="CT208" s="369"/>
      <c r="CU208" s="369" t="str">
        <f>IF(AND(申込書!$C$57&lt;&gt;"▼プルダウンより選択してください",申込書!$C$57&lt;&gt;"",$G208&lt;&gt;"",申込書!$V$57="特定学年のみ"),"申し込みする","")</f>
        <v/>
      </c>
      <c r="CV208" s="371"/>
      <c r="CW208" s="372"/>
      <c r="CX208" s="373" t="str">
        <f>IF(AND(申込書!$C$58&lt;&gt;"▼プルダウンより選択してください",申込書!$C$58&lt;&gt;"",申込書!$K$22&lt;&gt;"YYYY/MM/DD",$G208&lt;&gt;""),申込書!$K$22,"")</f>
        <v/>
      </c>
      <c r="CY208" s="369" t="str">
        <f>IF(CX208="","",IF(INDEX('コンテンツ＆備考マスタ'!$H:$J,MATCH(学校情報!CX$3,'コンテンツ＆備考マスタ'!$H:$H,0),3)="●",IF(AND(CX208&lt;&gt;"",ISNUMBER(申込書!$AC$22)=TRUE,申込書!$C$58&lt;&gt;"▼プルダウンより選択してください",申込書!$C$58&lt;&gt;""),申込書!$AC$22,""),"-"))</f>
        <v/>
      </c>
      <c r="CZ208" s="369"/>
      <c r="DA208" s="369"/>
      <c r="DB208" s="369" t="str">
        <f>IF(AND(申込書!$C$58&lt;&gt;"▼プルダウンより選択してください",申込書!$C$58&lt;&gt;"",$G208&lt;&gt;"",申込書!$V$58="特定学年のみ"),"申し込みする","")</f>
        <v/>
      </c>
      <c r="DC208" s="371"/>
      <c r="DD208" s="372"/>
      <c r="DE208" s="373" t="str">
        <f>IF(AND(申込書!$C$59&lt;&gt;"▼プルダウンより選択してください",申込書!$C$59&lt;&gt;"",申込書!$K$22&lt;&gt;"YYYY/MM/DD",$G208&lt;&gt;""),申込書!$K$22,"")</f>
        <v/>
      </c>
      <c r="DF208" s="369" t="str">
        <f>IF(DE208="","",IF(INDEX('コンテンツ＆備考マスタ'!$H:$J,MATCH(学校情報!DE$3,'コンテンツ＆備考マスタ'!$H:$H,0),3)="●",IF(AND(DE208&lt;&gt;"",ISNUMBER(申込書!$AC$22)=TRUE,申込書!$C$59&lt;&gt;"▼プルダウンより選択してください",申込書!$C$59&lt;&gt;""),申込書!$AC$22,""),"-"))</f>
        <v/>
      </c>
      <c r="DG208" s="369"/>
      <c r="DH208" s="369"/>
      <c r="DI208" s="369" t="str">
        <f>IF(AND(申込書!$C$59&lt;&gt;"▼プルダウンより選択してください",申込書!$C$59&lt;&gt;"",$G208&lt;&gt;"",申込書!$V$59="特定学年のみ"),"申し込みする","")</f>
        <v/>
      </c>
      <c r="DJ208" s="371"/>
      <c r="DK208" s="372"/>
      <c r="DL208" s="373" t="str">
        <f>IF(AND(申込書!$C$60&lt;&gt;"▼プルダウンより選択してください",申込書!$C$60&lt;&gt;"",申込書!$K$22&lt;&gt;"YYYY/MM/DD",$G208&lt;&gt;""),申込書!$K$22,"")</f>
        <v/>
      </c>
      <c r="DM208" s="369" t="str">
        <f>IF(DL208="","",IF(INDEX('コンテンツ＆備考マスタ'!$H:$J,MATCH(学校情報!DL$3,'コンテンツ＆備考マスタ'!$H:$H,0),3)="●",IF(AND(DL208&lt;&gt;"",ISNUMBER(申込書!$AC$22)=TRUE,申込書!$C$60&lt;&gt;"▼プルダウンより選択してください",申込書!$C$60&lt;&gt;""),申込書!$AC$22,""),"-"))</f>
        <v/>
      </c>
      <c r="DN208" s="369"/>
      <c r="DO208" s="369"/>
      <c r="DP208" s="369" t="str">
        <f>IF(AND(申込書!$C$60&lt;&gt;"▼プルダウンより選択してください",申込書!$C$60&lt;&gt;"",$G208&lt;&gt;"",申込書!$V$60="特定学年のみ"),"申し込みする","")</f>
        <v/>
      </c>
      <c r="DQ208" s="371"/>
      <c r="DR208" s="372"/>
      <c r="DS208" s="373" t="str">
        <f>IF(AND(申込書!$C$61&lt;&gt;"▼プルダウンより選択してください",申込書!$C$61&lt;&gt;"",申込書!$K$22&lt;&gt;"YYYY/MM/DD",$G208&lt;&gt;""),申込書!$K$22,"")</f>
        <v/>
      </c>
      <c r="DT208" s="369" t="str">
        <f>IF(DS208="","",IF(INDEX('コンテンツ＆備考マスタ'!$H:$J,MATCH(学校情報!DS$3,'コンテンツ＆備考マスタ'!$H:$H,0),3)="●",IF(AND(DS208&lt;&gt;"",ISNUMBER(申込書!$AC$22)=TRUE,申込書!$C$61&lt;&gt;"▼プルダウンより選択してください",申込書!$C$61&lt;&gt;""),申込書!$AC$22,""),"-"))</f>
        <v/>
      </c>
      <c r="DU208" s="369"/>
      <c r="DV208" s="369"/>
      <c r="DW208" s="369" t="str">
        <f>IF(AND(申込書!$C$61&lt;&gt;"▼プルダウンより選択してください",申込書!$C$61&lt;&gt;"",$G208&lt;&gt;"",申込書!$V$61="特定学年のみ"),"申し込みする","")</f>
        <v/>
      </c>
      <c r="DX208" s="371"/>
      <c r="DY208" s="372"/>
      <c r="DZ208" s="373" t="str">
        <f>IF(AND(申込書!$C$62&lt;&gt;"▼プルダウンより選択してください",申込書!$C$62&lt;&gt;"",申込書!$K$22&lt;&gt;"YYYY/MM/DD",$G208&lt;&gt;""),申込書!$K$22,"")</f>
        <v/>
      </c>
      <c r="EA208" s="369" t="str">
        <f>IF(DZ208="","",IF(INDEX('コンテンツ＆備考マスタ'!$H:$J,MATCH(学校情報!DZ$3,'コンテンツ＆備考マスタ'!$H:$H,0),3)="●",IF(AND(DZ208&lt;&gt;"",ISNUMBER(申込書!$AC$22)=TRUE,申込書!$C$62&lt;&gt;"▼プルダウンより選択してください",申込書!$C$62&lt;&gt;""),申込書!$AC$22,""),"-"))</f>
        <v/>
      </c>
      <c r="EB208" s="369"/>
      <c r="EC208" s="369"/>
      <c r="ED208" s="370" t="str">
        <f>IF(AND(申込書!$C$62&lt;&gt;"▼プルダウンより選択してください",申込書!$C$62&lt;&gt;"",$G208&lt;&gt;"",申込書!$V$62="特定学年のみ"),"申し込みする","")</f>
        <v/>
      </c>
      <c r="EE208" s="371"/>
      <c r="EF208" s="372"/>
      <c r="EG208" s="373" t="str">
        <f>IF(AND(申込書!$C$63&lt;&gt;"▼プルダウンより選択してください",申込書!$C$63&lt;&gt;"",申込書!$K$22&lt;&gt;"YYYY/MM/DD",$G208&lt;&gt;""),申込書!$K$22,"")</f>
        <v/>
      </c>
      <c r="EH208" s="369" t="str">
        <f>IF(EG208="","",IF(INDEX('コンテンツ＆備考マスタ'!$H:$J,MATCH(学校情報!EG$3,'コンテンツ＆備考マスタ'!$H:$H,0),3)="●",IF(AND(EG208&lt;&gt;"",ISNUMBER(申込書!$AC$22)=TRUE,申込書!$C$63&lt;&gt;"▼プルダウンより選択してください",申込書!$C$63&lt;&gt;""),申込書!$AC$22,""),"-"))</f>
        <v/>
      </c>
      <c r="EI208" s="369"/>
      <c r="EJ208" s="369"/>
      <c r="EK208" s="370" t="str">
        <f>IF(AND(申込書!$C$63&lt;&gt;"▼プルダウンより選択してください",申込書!$C$63&lt;&gt;"",$G208&lt;&gt;"",申込書!$V$63="特定学年のみ"),"申し込みする","")</f>
        <v/>
      </c>
      <c r="EL208" s="371"/>
      <c r="EM208" s="372"/>
      <c r="EN208" s="373" t="str">
        <f>IF(AND(申込書!$C$64&lt;&gt;"▼プルダウンより選択してください",申込書!$C$64&lt;&gt;"",申込書!$K$22&lt;&gt;"YYYY/MM/DD",$G208&lt;&gt;""),申込書!$K$22,"")</f>
        <v/>
      </c>
      <c r="EO208" s="369" t="str">
        <f>IF(EN208="","",IF(INDEX('コンテンツ＆備考マスタ'!$H:$J,MATCH(学校情報!EN$3,'コンテンツ＆備考マスタ'!$H:$H,0),3)="●",IF(AND(EN208&lt;&gt;"",ISNUMBER(申込書!$AC$22)=TRUE,申込書!$C$64&lt;&gt;"▼プルダウンより選択してください",申込書!$C$64&lt;&gt;""),申込書!$AC$22,""),"-"))</f>
        <v/>
      </c>
      <c r="EP208" s="369"/>
      <c r="EQ208" s="369"/>
      <c r="ER208" s="370" t="str">
        <f>IF(AND(申込書!$C$64&lt;&gt;"▼プルダウンより選択してください",申込書!$C$64&lt;&gt;"",$G208&lt;&gt;"",申込書!$V$64="特定学年のみ"),"申し込みする","")</f>
        <v/>
      </c>
      <c r="ES208" s="371"/>
      <c r="ET208" s="372"/>
      <c r="EU208" s="373" t="str">
        <f>IF(AND(申込書!$C$65&lt;&gt;"▼プルダウンより選択してください",申込書!$C$65&lt;&gt;"",申込書!$K$22&lt;&gt;"YYYY/MM/DD",$G208&lt;&gt;""),申込書!$K$22,"")</f>
        <v/>
      </c>
      <c r="EV208" s="369" t="str">
        <f>IF(EU208="","",IF(INDEX('コンテンツ＆備考マスタ'!$H:$J,MATCH(学校情報!EU$3,'コンテンツ＆備考マスタ'!$H:$H,0),3)="●",IF(AND(EU208&lt;&gt;"",ISNUMBER(申込書!$AC$22)=TRUE,申込書!$C$65&lt;&gt;"▼プルダウンより選択してください",申込書!$C$65&lt;&gt;""),申込書!$AC$22,""),"-"))</f>
        <v/>
      </c>
      <c r="EW208" s="369"/>
      <c r="EX208" s="369"/>
      <c r="EY208" s="370" t="str">
        <f>IF(AND(申込書!$C$65&lt;&gt;"▼プルダウンより選択してください",申込書!$C$65&lt;&gt;"",$G208&lt;&gt;"",申込書!$V$65="特定学年のみ"),"申し込みする","")</f>
        <v/>
      </c>
      <c r="EZ208" s="371"/>
      <c r="FA208" s="372"/>
      <c r="FB208" s="373" t="str">
        <f>IF(AND(申込書!$C$66&lt;&gt;"▼プルダウンより選択してください",申込書!$C$66&lt;&gt;"",申込書!$K$22&lt;&gt;"YYYY/MM/DD",$G208&lt;&gt;""),申込書!$K$22,"")</f>
        <v/>
      </c>
      <c r="FC208" s="369" t="str">
        <f>IF(FB208="","",IF(INDEX('コンテンツ＆備考マスタ'!$H:$J,MATCH(学校情報!FB$3,'コンテンツ＆備考マスタ'!$H:$H,0),3)="●",IF(AND(FB208&lt;&gt;"",ISNUMBER(申込書!$AC$22)=TRUE,申込書!$C$66&lt;&gt;"▼プルダウンより選択してください",申込書!$C$66&lt;&gt;""),申込書!$AC$22,""),"-"))</f>
        <v/>
      </c>
      <c r="FD208" s="369"/>
      <c r="FE208" s="369"/>
      <c r="FF208" s="370" t="str">
        <f>IF(AND(申込書!$C$66&lt;&gt;"▼プルダウンより選択してください",申込書!$C$66&lt;&gt;"",$G208&lt;&gt;"",申込書!$V$66="特定学年のみ"),"申し込みする","")</f>
        <v/>
      </c>
      <c r="FG208" s="371"/>
      <c r="FH208" s="372"/>
      <c r="FI208" s="373" t="str">
        <f>IF(AND(申込書!$C$67&lt;&gt;"▼プルダウンより選択してください",申込書!$C$67&lt;&gt;"",申込書!$K$22&lt;&gt;"YYYY/MM/DD",$G208&lt;&gt;""),申込書!$K$22,"")</f>
        <v/>
      </c>
      <c r="FJ208" s="369" t="str">
        <f>IF(FI208="","",IF(INDEX('コンテンツ＆備考マスタ'!$H:$J,MATCH(学校情報!FI$3,'コンテンツ＆備考マスタ'!$H:$H,0),3)="●",IF(AND(FI208&lt;&gt;"",ISNUMBER(申込書!$AC$22)=TRUE,申込書!$C$67&lt;&gt;"▼プルダウンより選択してください",申込書!$C$67&lt;&gt;""),申込書!$AC$22,""),"-"))</f>
        <v/>
      </c>
      <c r="FK208" s="369"/>
      <c r="FL208" s="369"/>
      <c r="FM208" s="370" t="str">
        <f>IF(AND(申込書!$C$67&lt;&gt;"▼プルダウンより選択してください",申込書!$C$67&lt;&gt;"",$G208&lt;&gt;"",申込書!$V$67="特定学年のみ"),"申し込みする","")</f>
        <v/>
      </c>
      <c r="FN208" s="371"/>
      <c r="FO208" s="372"/>
      <c r="FP208" s="373" t="str">
        <f>IF(AND(申込書!$C$68&lt;&gt;"▼プルダウンより選択してください",申込書!$C$68&lt;&gt;"",申込書!$K$22&lt;&gt;"YYYY/MM/DD",$G208&lt;&gt;""),申込書!$K$22,"")</f>
        <v/>
      </c>
      <c r="FQ208" s="369" t="str">
        <f>IF(FP208="","",IF(INDEX('コンテンツ＆備考マスタ'!$H:$J,MATCH(学校情報!FP$3,'コンテンツ＆備考マスタ'!$H:$H,0),3)="●",IF(AND(FP208&lt;&gt;"",ISNUMBER(申込書!$AC$22)=TRUE,申込書!$C$68&lt;&gt;"▼プルダウンより選択してください",申込書!$C$68&lt;&gt;""),申込書!$AC$22,""),"-"))</f>
        <v/>
      </c>
      <c r="FR208" s="369"/>
      <c r="FS208" s="369"/>
      <c r="FT208" s="370" t="str">
        <f>IF(AND(申込書!$C$68&lt;&gt;"▼プルダウンより選択してください",申込書!$C$68&lt;&gt;"",$G208&lt;&gt;"",申込書!$V$68="特定学年のみ"),"申し込みする","")</f>
        <v/>
      </c>
      <c r="FU208" s="371"/>
      <c r="FV208" s="372"/>
      <c r="FW208" s="373" t="str">
        <f>IF(AND(申込書!$C$69&lt;&gt;"▼プルダウンより選択してください",申込書!$C$69&lt;&gt;"",申込書!$K$22&lt;&gt;"YYYY/MM/DD",$G208&lt;&gt;""),申込書!$K$22,"")</f>
        <v/>
      </c>
      <c r="FX208" s="369" t="str">
        <f>IF(FW208="","",IF(INDEX('コンテンツ＆備考マスタ'!$H:$J,MATCH(学校情報!FW$3,'コンテンツ＆備考マスタ'!$H:$H,0),3)="●",IF(AND(FW208&lt;&gt;"",ISNUMBER(申込書!$AC$22)=TRUE,申込書!$C$69&lt;&gt;"▼プルダウンより選択してください",申込書!$C$69&lt;&gt;""),申込書!$AC$22,""),"-"))</f>
        <v/>
      </c>
      <c r="FY208" s="369"/>
      <c r="FZ208" s="369"/>
      <c r="GA208" s="370" t="str">
        <f>IF(AND(申込書!$C$69&lt;&gt;"▼プルダウンより選択してください",申込書!$C$69&lt;&gt;"",$G208&lt;&gt;"",申込書!$V$69="特定学年のみ"),"申し込みする","")</f>
        <v/>
      </c>
      <c r="GB208" s="371"/>
      <c r="GC208" s="372"/>
      <c r="GD208" s="373" t="str">
        <f>IF(AND(申込書!$C$70&lt;&gt;"▼プルダウンより選択してください",申込書!$C$70&lt;&gt;"",申込書!$K$22&lt;&gt;"YYYY/MM/DD",$G208&lt;&gt;""),申込書!$K$22,"")</f>
        <v/>
      </c>
      <c r="GE208" s="369" t="str">
        <f>IF(GD208="","",IF(INDEX('コンテンツ＆備考マスタ'!$H:$J,MATCH(学校情報!GD$3,'コンテンツ＆備考マスタ'!$H:$H,0),3)="●",IF(AND(GD208&lt;&gt;"",ISNUMBER(申込書!$AC$22)=TRUE,申込書!$C$70&lt;&gt;"▼プルダウンより選択してください",申込書!$C$70&lt;&gt;""),申込書!$AC$22,""),"-"))</f>
        <v/>
      </c>
      <c r="GF208" s="369"/>
      <c r="GG208" s="369"/>
      <c r="GH208" s="370" t="str">
        <f>IF(AND(申込書!$C$70&lt;&gt;"▼プルダウンより選択してください",申込書!$C$70&lt;&gt;"",$G208&lt;&gt;"",申込書!$V$70="特定学年のみ"),"申し込みする","")</f>
        <v/>
      </c>
      <c r="GI208" s="371"/>
      <c r="GJ208" s="372"/>
      <c r="GK208" s="373" t="str">
        <f>IF(AND(申込書!$C$71&lt;&gt;"▼プルダウンより選択してください",申込書!$C$71&lt;&gt;"",申込書!$K$22&lt;&gt;"YYYY/MM/DD",$G208&lt;&gt;""),申込書!$K$22,"")</f>
        <v/>
      </c>
      <c r="GL208" s="369" t="str">
        <f>IF(GK208="","",IF(INDEX('コンテンツ＆備考マスタ'!$H:$J,MATCH(学校情報!GK$3,'コンテンツ＆備考マスタ'!$H:$H,0),3)="●",IF(AND(GK208&lt;&gt;"",ISNUMBER(申込書!$AC$22)=TRUE,申込書!$C$71&lt;&gt;"▼プルダウンより選択してください",申込書!$C$71&lt;&gt;""),申込書!$AC$22,""),"-"))</f>
        <v/>
      </c>
      <c r="GM208" s="369"/>
      <c r="GN208" s="369"/>
      <c r="GO208" s="370" t="str">
        <f>IF(AND(申込書!$C$71&lt;&gt;"▼プルダウンより選択してください",申込書!$C$71&lt;&gt;"",$G208&lt;&gt;"",申込書!$V$71="特定学年のみ"),"申し込みする","")</f>
        <v/>
      </c>
      <c r="GP208" s="371"/>
      <c r="GQ208" s="372"/>
      <c r="GR208" s="373" t="str">
        <f>IF(AND(申込書!$C$72&lt;&gt;"▼プルダウンより選択してください",申込書!$C$72&lt;&gt;"",申込書!$K$22&lt;&gt;"YYYY/MM/DD",$G208&lt;&gt;""),申込書!$K$22,"")</f>
        <v/>
      </c>
      <c r="GS208" s="369" t="str">
        <f>IF(GR208="","",IF(INDEX('コンテンツ＆備考マスタ'!$H:$J,MATCH(学校情報!GR$3,'コンテンツ＆備考マスタ'!$H:$H,0),3)="●",IF(AND(GR208&lt;&gt;"",ISNUMBER(申込書!$AC$22)=TRUE,申込書!$C$72&lt;&gt;"▼プルダウンより選択してください",申込書!$C$72&lt;&gt;""),申込書!$AC$22,""),"-"))</f>
        <v/>
      </c>
      <c r="GT208" s="369"/>
      <c r="GU208" s="369"/>
      <c r="GV208" s="370" t="str">
        <f>IF(AND(申込書!$C$72&lt;&gt;"▼プルダウンより選択してください",申込書!$C$72&lt;&gt;"",$G208&lt;&gt;"",申込書!$V$72="特定学年のみ"),"申し込みする","")</f>
        <v/>
      </c>
      <c r="GW208" s="371"/>
      <c r="GX208" s="372"/>
      <c r="GY208" s="373" t="str">
        <f>IF(AND(申込書!$C$73&lt;&gt;"▼プルダウンより選択してください",申込書!$C$73&lt;&gt;"",申込書!$K$22&lt;&gt;"YYYY/MM/DD",$G208&lt;&gt;""),申込書!$K$22,"")</f>
        <v/>
      </c>
      <c r="GZ208" s="369" t="str">
        <f>IF(GY208="","",IF(INDEX('コンテンツ＆備考マスタ'!$H:$J,MATCH(学校情報!GY$3,'コンテンツ＆備考マスタ'!$H:$H,0),3)="●",IF(AND(GY208&lt;&gt;"",ISNUMBER(申込書!$AC$22)=TRUE,申込書!$C$73&lt;&gt;"▼プルダウンより選択してください",申込書!$C$73&lt;&gt;""),申込書!$AC$22,""),"-"))</f>
        <v/>
      </c>
      <c r="HA208" s="369"/>
      <c r="HB208" s="369"/>
      <c r="HC208" s="370" t="str">
        <f>IF(AND(申込書!$C$73&lt;&gt;"▼プルダウンより選択してください",申込書!$C$73&lt;&gt;"",$G208&lt;&gt;"",申込書!$V$73="特定学年のみ"),"申し込みする","")</f>
        <v/>
      </c>
      <c r="HD208" s="371"/>
      <c r="HE208" s="372"/>
      <c r="HF208" s="373" t="str">
        <f>IF(AND(申込書!$C$74&lt;&gt;"▼プルダウンより選択してください",申込書!$C$74&lt;&gt;"",申込書!$K$22&lt;&gt;"YYYY/MM/DD",$G208&lt;&gt;""),申込書!$K$22,"")</f>
        <v/>
      </c>
      <c r="HG208" s="369" t="str">
        <f>IF(HF208="","",IF(INDEX('コンテンツ＆備考マスタ'!$H:$J,MATCH(学校情報!HF$3,'コンテンツ＆備考マスタ'!$H:$H,0),3)="●",IF(AND(HF208&lt;&gt;"",ISNUMBER(申込書!$AC$22)=TRUE,申込書!$C$74&lt;&gt;"▼プルダウンより選択してください",申込書!$C$74&lt;&gt;""),申込書!$AC$22,""),"-"))</f>
        <v/>
      </c>
      <c r="HH208" s="369"/>
      <c r="HI208" s="369"/>
      <c r="HJ208" s="370" t="str">
        <f>IF(AND(申込書!$C$74&lt;&gt;"▼プルダウンより選択してください",申込書!$C$74&lt;&gt;"",$G208&lt;&gt;"",申込書!$V$74="特定学年のみ"),"申し込みする","")</f>
        <v/>
      </c>
      <c r="HK208" s="371"/>
      <c r="HL208" s="372"/>
      <c r="HM208" s="373" t="str">
        <f>IF(AND(申込書!$C$75&lt;&gt;"▼プルダウンより選択してください",申込書!$C$75&lt;&gt;"",申込書!$K$22&lt;&gt;"YYYY/MM/DD",$G208&lt;&gt;""),申込書!$K$22,"")</f>
        <v/>
      </c>
      <c r="HN208" s="369" t="str">
        <f>IF(HM208="","",IF(INDEX('コンテンツ＆備考マスタ'!$H:$J,MATCH(学校情報!HM$3,'コンテンツ＆備考マスタ'!$H:$H,0),3)="●",IF(AND(HM208&lt;&gt;"",ISNUMBER(申込書!$AC$22)=TRUE,申込書!$C$75&lt;&gt;"▼プルダウンより選択してください",申込書!$C$75&lt;&gt;""),申込書!$AC$22,""),"-"))</f>
        <v/>
      </c>
      <c r="HO208" s="369"/>
      <c r="HP208" s="369"/>
      <c r="HQ208" s="370" t="str">
        <f>IF(AND(申込書!$C$75&lt;&gt;"▼プルダウンより選択してください",申込書!$C$75&lt;&gt;"",$G208&lt;&gt;"",申込書!$V$75="特定学年のみ"),"申し込みする","")</f>
        <v/>
      </c>
      <c r="HR208" s="371"/>
      <c r="HS208" s="371"/>
      <c r="HT208" s="374" t="str">
        <f>IF(AND(申込書!$C$76&lt;&gt;"▼プルダウンより選択してください",申込書!$C$76&lt;&gt;"",申込書!$K$22&lt;&gt;"YYYY/MM/DD",$G208&lt;&gt;""),申込書!$K$22,"")</f>
        <v/>
      </c>
      <c r="HU208" s="369" t="str">
        <f>IF(HT208="","",IF(INDEX('コンテンツ＆備考マスタ'!$H:$J,MATCH(学校情報!HT$3,'コンテンツ＆備考マスタ'!$H:$H,0),3)="●",IF(AND(HT208&lt;&gt;"",ISNUMBER(申込書!$AC$22)=TRUE,申込書!$C$76&lt;&gt;"▼プルダウンより選択してください",申込書!$C$76&lt;&gt;""),申込書!$AC$22,""),"-"))</f>
        <v/>
      </c>
      <c r="HV208" s="369"/>
      <c r="HW208" s="369"/>
      <c r="HX208" s="370" t="str">
        <f>IF(AND(申込書!$C$76&lt;&gt;"▼プルダウンより選択してください",申込書!$C$76&lt;&gt;"",$G208&lt;&gt;"",申込書!$V$76="特定学年のみ"),"申し込みする","")</f>
        <v/>
      </c>
      <c r="HY208" s="371"/>
      <c r="HZ208" s="372"/>
      <c r="IA208" s="69"/>
    </row>
    <row r="209" spans="2:235" ht="26.85" hidden="1" customHeight="1" outlineLevel="1">
      <c r="B209" s="365">
        <f t="shared" si="9"/>
        <v>204</v>
      </c>
      <c r="C209" s="55"/>
      <c r="D209" s="56"/>
      <c r="E209" s="154"/>
      <c r="F209" s="57"/>
      <c r="G209" s="58"/>
      <c r="H209" s="59"/>
      <c r="I209" s="60"/>
      <c r="J209" s="61"/>
      <c r="K209" s="366" t="str">
        <f t="shared" si="10"/>
        <v/>
      </c>
      <c r="L209" s="62"/>
      <c r="M209" s="322"/>
      <c r="N209" s="63"/>
      <c r="O209" s="64"/>
      <c r="P209" s="367" t="str">
        <f t="shared" si="11"/>
        <v/>
      </c>
      <c r="Q209" s="65"/>
      <c r="R209" s="66"/>
      <c r="S209" s="67"/>
      <c r="T209" s="68"/>
      <c r="U209" s="68"/>
      <c r="V209" s="68"/>
      <c r="W209" s="66"/>
      <c r="X209" s="281"/>
      <c r="Y209" s="368" t="str">
        <f>IF(AND(申込書!$C$47&lt;&gt;"▼プルダウンより選択してください",申込書!$C$47&lt;&gt;"",申込書!$K$22&lt;&gt;"YYYY/MM/DD",$G209&lt;&gt;""),申込書!$K$22,"")</f>
        <v/>
      </c>
      <c r="Z209" s="369" t="str">
        <f>IF(Y209="","",IF(INDEX('コンテンツ＆備考マスタ'!$H:$J,MATCH(学校情報!Y$3,'コンテンツ＆備考マスタ'!$H:$H,0),3)="●",IF(AND(Y209&lt;&gt;"",ISNUMBER(申込書!$AC$22)=TRUE,申込書!$C$47&lt;&gt;"▼プルダウンより選択してください",申込書!$C$47&lt;&gt;""),申込書!$AC$22,""),"-"))</f>
        <v/>
      </c>
      <c r="AA209" s="369"/>
      <c r="AB209" s="369"/>
      <c r="AC209" s="370" t="str">
        <f>IF(AND(申込書!$C$47&lt;&gt;"▼プルダウンより選択してください",申込書!$C$47&lt;&gt;"",$G209&lt;&gt;"",申込書!$V$47="特定学年のみ"),"申し込みする","")</f>
        <v/>
      </c>
      <c r="AD209" s="371"/>
      <c r="AE209" s="372"/>
      <c r="AF209" s="373" t="str">
        <f>IF(AND(申込書!$C$48&lt;&gt;"▼プルダウンより選択してください",申込書!$C$48&lt;&gt;"",申込書!$K$22&lt;&gt;"YYYY/MM/DD",$G209&lt;&gt;""),申込書!$K$22,"")</f>
        <v/>
      </c>
      <c r="AG209" s="369" t="str">
        <f>IF(AF209="","",IF(INDEX('コンテンツ＆備考マスタ'!$H:$J,MATCH(学校情報!AF$3,'コンテンツ＆備考マスタ'!$H:$H,0),3)="●",IF(AND(AF209&lt;&gt;"",ISNUMBER(申込書!$AC$22)=TRUE,申込書!$C$48&lt;&gt;"▼プルダウンより選択してください",申込書!$C$48&lt;&gt;""),申込書!$AC$22,""),"-"))</f>
        <v/>
      </c>
      <c r="AH209" s="369"/>
      <c r="AI209" s="369"/>
      <c r="AJ209" s="370" t="str">
        <f>IF(AND(申込書!$C$48&lt;&gt;"▼プルダウンより選択してください",申込書!$C$48&lt;&gt;"",$G209&lt;&gt;"",申込書!$V$48="特定学年のみ"),"申し込みする","")</f>
        <v/>
      </c>
      <c r="AK209" s="371"/>
      <c r="AL209" s="372"/>
      <c r="AM209" s="373" t="str">
        <f>IF(AND(申込書!$C$49&lt;&gt;"▼プルダウンより選択してください",申込書!$C$49&lt;&gt;"",申込書!$K$22&lt;&gt;"YYYY/MM/DD",$G209&lt;&gt;""),申込書!$K$22,"")</f>
        <v/>
      </c>
      <c r="AN209" s="369" t="str">
        <f>IF(AM209="","",IF(INDEX('コンテンツ＆備考マスタ'!$H:$J,MATCH(学校情報!AM$3,'コンテンツ＆備考マスタ'!$H:$H,0),3)="●",IF(AND(AM209&lt;&gt;"",ISNUMBER(申込書!$AC$22)=TRUE,申込書!$C$49&lt;&gt;"▼プルダウンより選択してください",申込書!$C$49&lt;&gt;""),申込書!$AC$22,""),"-"))</f>
        <v/>
      </c>
      <c r="AO209" s="369"/>
      <c r="AP209" s="369"/>
      <c r="AQ209" s="370" t="str">
        <f>IF(AND(申込書!$C$49&lt;&gt;"▼プルダウンより選択してください",申込書!$C$49&lt;&gt;"",$G209&lt;&gt;"",申込書!$V$49="特定学年のみ"),"申し込みする","")</f>
        <v/>
      </c>
      <c r="AR209" s="371"/>
      <c r="AS209" s="372"/>
      <c r="AT209" s="373" t="str">
        <f>IF(AND(申込書!$C$50&lt;&gt;"▼プルダウンより選択してください",申込書!$C$50&lt;&gt;"",申込書!$K$22&lt;&gt;"YYYY/MM/DD",$G209&lt;&gt;""),申込書!$K$22,"")</f>
        <v/>
      </c>
      <c r="AU209" s="369" t="str">
        <f>IF(AT209="","",IF(INDEX('コンテンツ＆備考マスタ'!$H:$J,MATCH(学校情報!AT$3,'コンテンツ＆備考マスタ'!$H:$H,0),3)="●",IF(AND(AT209&lt;&gt;"",ISNUMBER(申込書!$AC$22)=TRUE,申込書!$C$50&lt;&gt;"▼プルダウンより選択してください",申込書!$C$50&lt;&gt;""),申込書!$AC$22,""),"-"))</f>
        <v/>
      </c>
      <c r="AV209" s="369"/>
      <c r="AW209" s="369"/>
      <c r="AX209" s="370" t="str">
        <f>IF(AND(申込書!$C$50&lt;&gt;"▼プルダウンより選択してください",申込書!$C$50&lt;&gt;"",$G209&lt;&gt;"",申込書!$V$50="特定学年のみ"),"申し込みする","")</f>
        <v/>
      </c>
      <c r="AY209" s="371"/>
      <c r="AZ209" s="372"/>
      <c r="BA209" s="373" t="str">
        <f>IF(AND(申込書!$C$51&lt;&gt;"▼プルダウンより選択してください",申込書!$C$51&lt;&gt;"",申込書!$K$22&lt;&gt;"YYYY/MM/DD",$G209&lt;&gt;""),申込書!$K$22,"")</f>
        <v/>
      </c>
      <c r="BB209" s="369" t="str">
        <f>IF(BA209="","",IF(INDEX('コンテンツ＆備考マスタ'!$H:$J,MATCH(学校情報!BA$3,'コンテンツ＆備考マスタ'!$H:$H,0),3)="●",IF(AND(BA209&lt;&gt;"",ISNUMBER(申込書!$AC$22)=TRUE,申込書!$C$51&lt;&gt;"▼プルダウンより選択してください",申込書!$C$51&lt;&gt;""),申込書!$AC$22,""),"-"))</f>
        <v/>
      </c>
      <c r="BC209" s="369"/>
      <c r="BD209" s="369"/>
      <c r="BE209" s="370" t="str">
        <f>IF(AND(申込書!$C$51&lt;&gt;"▼プルダウンより選択してください",申込書!$C$51&lt;&gt;"",$G209&lt;&gt;"",申込書!$V$51="特定学年のみ"),"申し込みする","")</f>
        <v/>
      </c>
      <c r="BF209" s="371"/>
      <c r="BG209" s="372"/>
      <c r="BH209" s="373" t="str">
        <f>IF(AND(申込書!$C$52&lt;&gt;"▼プルダウンより選択してください",申込書!$C$52&lt;&gt;"",申込書!$K$22&lt;&gt;"YYYY/MM/DD",$G209&lt;&gt;""),申込書!$K$22,"")</f>
        <v/>
      </c>
      <c r="BI209" s="369" t="str">
        <f>IF(BH209="","",IF(INDEX('コンテンツ＆備考マスタ'!$H:$J,MATCH(学校情報!BH$3,'コンテンツ＆備考マスタ'!$H:$H,0),3)="●",IF(AND(BH209&lt;&gt;"",ISNUMBER(申込書!$AC$22)=TRUE,申込書!$C$52&lt;&gt;"▼プルダウンより選択してください",申込書!$C$52&lt;&gt;""),申込書!$AC$22,""),"-"))</f>
        <v/>
      </c>
      <c r="BJ209" s="369"/>
      <c r="BK209" s="369"/>
      <c r="BL209" s="370" t="str">
        <f>IF(AND(申込書!$C$52&lt;&gt;"▼プルダウンより選択してください",申込書!$C$52&lt;&gt;"",$G209&lt;&gt;"",申込書!$V$52="特定学年のみ"),"申し込みする","")</f>
        <v/>
      </c>
      <c r="BM209" s="371"/>
      <c r="BN209" s="372"/>
      <c r="BO209" s="373" t="str">
        <f>IF(AND(申込書!$C$53&lt;&gt;"▼プルダウンより選択してください",申込書!$C$53&lt;&gt;"",申込書!$K$22&lt;&gt;"YYYY/MM/DD",$G209&lt;&gt;""),申込書!$K$22,"")</f>
        <v/>
      </c>
      <c r="BP209" s="369" t="str">
        <f>IF(BO209="","",IF(INDEX('コンテンツ＆備考マスタ'!$H:$J,MATCH(学校情報!BO$3,'コンテンツ＆備考マスタ'!$H:$H,0),3)="●",IF(AND(BO209&lt;&gt;"",ISNUMBER(申込書!$AC$22)=TRUE,申込書!$C$53&lt;&gt;"▼プルダウンより選択してください",申込書!$C$53&lt;&gt;""),申込書!$AC$22,""),"-"))</f>
        <v/>
      </c>
      <c r="BQ209" s="369"/>
      <c r="BR209" s="369"/>
      <c r="BS209" s="370" t="str">
        <f>IF(AND(申込書!$C$53&lt;&gt;"▼プルダウンより選択してください",申込書!$C$53&lt;&gt;"",$G209&lt;&gt;"",申込書!$V$53="特定学年のみ"),"申し込みする","")</f>
        <v/>
      </c>
      <c r="BT209" s="371"/>
      <c r="BU209" s="372"/>
      <c r="BV209" s="373" t="str">
        <f>IF(AND(申込書!$C$54&lt;&gt;"▼プルダウンより選択してください",申込書!$C$54&lt;&gt;"",申込書!$K$22&lt;&gt;"YYYY/MM/DD",$G209&lt;&gt;""),申込書!$K$22,"")</f>
        <v/>
      </c>
      <c r="BW209" s="369" t="str">
        <f>IF(BV209="","",IF(INDEX('コンテンツ＆備考マスタ'!$H:$J,MATCH(学校情報!BV$3,'コンテンツ＆備考マスタ'!$H:$H,0),3)="●",IF(AND(BV209&lt;&gt;"",ISNUMBER(申込書!$AC$22)=TRUE,申込書!$C$54&lt;&gt;"▼プルダウンより選択してください",申込書!$C$54&lt;&gt;""),申込書!$AC$22,""),"-"))</f>
        <v/>
      </c>
      <c r="BX209" s="369"/>
      <c r="BY209" s="369"/>
      <c r="BZ209" s="370" t="str">
        <f>IF(AND(申込書!$C$54&lt;&gt;"▼プルダウンより選択してください",申込書!$C$54&lt;&gt;"",$G209&lt;&gt;"",申込書!$V$54="特定学年のみ"),"申し込みする","")</f>
        <v/>
      </c>
      <c r="CA209" s="371"/>
      <c r="CB209" s="372"/>
      <c r="CC209" s="373" t="str">
        <f>IF(AND(申込書!$C$55&lt;&gt;"▼プルダウンより選択してください",申込書!$C$55&lt;&gt;"",申込書!$K$22&lt;&gt;"YYYY/MM/DD",$G209&lt;&gt;""),申込書!$K$22,"")</f>
        <v/>
      </c>
      <c r="CD209" s="369" t="str">
        <f>IF(CC209="","",IF(INDEX('コンテンツ＆備考マスタ'!$H:$J,MATCH(学校情報!CC$3,'コンテンツ＆備考マスタ'!$H:$H,0),3)="●",IF(AND(CC209&lt;&gt;"",ISNUMBER(申込書!$AC$22)=TRUE,申込書!$C$55&lt;&gt;"▼プルダウンより選択してください",申込書!$C$55&lt;&gt;""),申込書!$AC$22,""),"-"))</f>
        <v/>
      </c>
      <c r="CE209" s="369"/>
      <c r="CF209" s="369"/>
      <c r="CG209" s="370" t="str">
        <f>IF(AND(申込書!$C$55&lt;&gt;"▼プルダウンより選択してください",申込書!$C$55&lt;&gt;"",$G209&lt;&gt;"",申込書!$V$55="特定学年のみ"),"申し込みする","")</f>
        <v/>
      </c>
      <c r="CH209" s="371"/>
      <c r="CI209" s="372"/>
      <c r="CJ209" s="373" t="str">
        <f>IF(AND(申込書!$C$56&lt;&gt;"▼プルダウンより選択してください",申込書!$C$56&lt;&gt;"",申込書!$K$22&lt;&gt;"YYYY/MM/DD",$G209&lt;&gt;""),申込書!$K$22,"")</f>
        <v/>
      </c>
      <c r="CK209" s="369" t="str">
        <f>IF(CJ209="","",IF(INDEX('コンテンツ＆備考マスタ'!$H:$J,MATCH(学校情報!CJ$3,'コンテンツ＆備考マスタ'!$H:$H,0),3)="●",IF(AND(CJ209&lt;&gt;"",ISNUMBER(申込書!$AC$22)=TRUE,申込書!$C$56&lt;&gt;"▼プルダウンより選択してください",申込書!$C$56&lt;&gt;""),申込書!$AC$22,""),"-"))</f>
        <v/>
      </c>
      <c r="CL209" s="369"/>
      <c r="CM209" s="369"/>
      <c r="CN209" s="370" t="str">
        <f>IF(AND(申込書!$C$56&lt;&gt;"▼プルダウンより選択してください",申込書!$C$56&lt;&gt;"",$G209&lt;&gt;"",申込書!$V$56="特定学年のみ"),"申し込みする","")</f>
        <v/>
      </c>
      <c r="CO209" s="371"/>
      <c r="CP209" s="372"/>
      <c r="CQ209" s="373" t="str">
        <f>IF(AND(申込書!$C$57&lt;&gt;"▼プルダウンより選択してください",申込書!$C$57&lt;&gt;"",申込書!$K$22&lt;&gt;"YYYY/MM/DD",$G209&lt;&gt;""),申込書!$K$22,"")</f>
        <v/>
      </c>
      <c r="CR209" s="369" t="str">
        <f>IF(CQ209="","",IF(INDEX('コンテンツ＆備考マスタ'!$H:$J,MATCH(学校情報!CQ$3,'コンテンツ＆備考マスタ'!$H:$H,0),3)="●",IF(AND(CQ209&lt;&gt;"",ISNUMBER(申込書!$AC$22)=TRUE,申込書!$C$57&lt;&gt;"▼プルダウンより選択してください",申込書!$C$57&lt;&gt;""),申込書!$AC$22,""),"-"))</f>
        <v/>
      </c>
      <c r="CS209" s="369"/>
      <c r="CT209" s="369"/>
      <c r="CU209" s="369" t="str">
        <f>IF(AND(申込書!$C$57&lt;&gt;"▼プルダウンより選択してください",申込書!$C$57&lt;&gt;"",$G209&lt;&gt;"",申込書!$V$57="特定学年のみ"),"申し込みする","")</f>
        <v/>
      </c>
      <c r="CV209" s="371"/>
      <c r="CW209" s="372"/>
      <c r="CX209" s="373" t="str">
        <f>IF(AND(申込書!$C$58&lt;&gt;"▼プルダウンより選択してください",申込書!$C$58&lt;&gt;"",申込書!$K$22&lt;&gt;"YYYY/MM/DD",$G209&lt;&gt;""),申込書!$K$22,"")</f>
        <v/>
      </c>
      <c r="CY209" s="369" t="str">
        <f>IF(CX209="","",IF(INDEX('コンテンツ＆備考マスタ'!$H:$J,MATCH(学校情報!CX$3,'コンテンツ＆備考マスタ'!$H:$H,0),3)="●",IF(AND(CX209&lt;&gt;"",ISNUMBER(申込書!$AC$22)=TRUE,申込書!$C$58&lt;&gt;"▼プルダウンより選択してください",申込書!$C$58&lt;&gt;""),申込書!$AC$22,""),"-"))</f>
        <v/>
      </c>
      <c r="CZ209" s="369"/>
      <c r="DA209" s="369"/>
      <c r="DB209" s="369" t="str">
        <f>IF(AND(申込書!$C$58&lt;&gt;"▼プルダウンより選択してください",申込書!$C$58&lt;&gt;"",$G209&lt;&gt;"",申込書!$V$58="特定学年のみ"),"申し込みする","")</f>
        <v/>
      </c>
      <c r="DC209" s="371"/>
      <c r="DD209" s="372"/>
      <c r="DE209" s="373" t="str">
        <f>IF(AND(申込書!$C$59&lt;&gt;"▼プルダウンより選択してください",申込書!$C$59&lt;&gt;"",申込書!$K$22&lt;&gt;"YYYY/MM/DD",$G209&lt;&gt;""),申込書!$K$22,"")</f>
        <v/>
      </c>
      <c r="DF209" s="369" t="str">
        <f>IF(DE209="","",IF(INDEX('コンテンツ＆備考マスタ'!$H:$J,MATCH(学校情報!DE$3,'コンテンツ＆備考マスタ'!$H:$H,0),3)="●",IF(AND(DE209&lt;&gt;"",ISNUMBER(申込書!$AC$22)=TRUE,申込書!$C$59&lt;&gt;"▼プルダウンより選択してください",申込書!$C$59&lt;&gt;""),申込書!$AC$22,""),"-"))</f>
        <v/>
      </c>
      <c r="DG209" s="369"/>
      <c r="DH209" s="369"/>
      <c r="DI209" s="369" t="str">
        <f>IF(AND(申込書!$C$59&lt;&gt;"▼プルダウンより選択してください",申込書!$C$59&lt;&gt;"",$G209&lt;&gt;"",申込書!$V$59="特定学年のみ"),"申し込みする","")</f>
        <v/>
      </c>
      <c r="DJ209" s="371"/>
      <c r="DK209" s="372"/>
      <c r="DL209" s="373" t="str">
        <f>IF(AND(申込書!$C$60&lt;&gt;"▼プルダウンより選択してください",申込書!$C$60&lt;&gt;"",申込書!$K$22&lt;&gt;"YYYY/MM/DD",$G209&lt;&gt;""),申込書!$K$22,"")</f>
        <v/>
      </c>
      <c r="DM209" s="369" t="str">
        <f>IF(DL209="","",IF(INDEX('コンテンツ＆備考マスタ'!$H:$J,MATCH(学校情報!DL$3,'コンテンツ＆備考マスタ'!$H:$H,0),3)="●",IF(AND(DL209&lt;&gt;"",ISNUMBER(申込書!$AC$22)=TRUE,申込書!$C$60&lt;&gt;"▼プルダウンより選択してください",申込書!$C$60&lt;&gt;""),申込書!$AC$22,""),"-"))</f>
        <v/>
      </c>
      <c r="DN209" s="369"/>
      <c r="DO209" s="369"/>
      <c r="DP209" s="369" t="str">
        <f>IF(AND(申込書!$C$60&lt;&gt;"▼プルダウンより選択してください",申込書!$C$60&lt;&gt;"",$G209&lt;&gt;"",申込書!$V$60="特定学年のみ"),"申し込みする","")</f>
        <v/>
      </c>
      <c r="DQ209" s="371"/>
      <c r="DR209" s="372"/>
      <c r="DS209" s="373" t="str">
        <f>IF(AND(申込書!$C$61&lt;&gt;"▼プルダウンより選択してください",申込書!$C$61&lt;&gt;"",申込書!$K$22&lt;&gt;"YYYY/MM/DD",$G209&lt;&gt;""),申込書!$K$22,"")</f>
        <v/>
      </c>
      <c r="DT209" s="369" t="str">
        <f>IF(DS209="","",IF(INDEX('コンテンツ＆備考マスタ'!$H:$J,MATCH(学校情報!DS$3,'コンテンツ＆備考マスタ'!$H:$H,0),3)="●",IF(AND(DS209&lt;&gt;"",ISNUMBER(申込書!$AC$22)=TRUE,申込書!$C$61&lt;&gt;"▼プルダウンより選択してください",申込書!$C$61&lt;&gt;""),申込書!$AC$22,""),"-"))</f>
        <v/>
      </c>
      <c r="DU209" s="369"/>
      <c r="DV209" s="369"/>
      <c r="DW209" s="369" t="str">
        <f>IF(AND(申込書!$C$61&lt;&gt;"▼プルダウンより選択してください",申込書!$C$61&lt;&gt;"",$G209&lt;&gt;"",申込書!$V$61="特定学年のみ"),"申し込みする","")</f>
        <v/>
      </c>
      <c r="DX209" s="371"/>
      <c r="DY209" s="372"/>
      <c r="DZ209" s="373" t="str">
        <f>IF(AND(申込書!$C$62&lt;&gt;"▼プルダウンより選択してください",申込書!$C$62&lt;&gt;"",申込書!$K$22&lt;&gt;"YYYY/MM/DD",$G209&lt;&gt;""),申込書!$K$22,"")</f>
        <v/>
      </c>
      <c r="EA209" s="369" t="str">
        <f>IF(DZ209="","",IF(INDEX('コンテンツ＆備考マスタ'!$H:$J,MATCH(学校情報!DZ$3,'コンテンツ＆備考マスタ'!$H:$H,0),3)="●",IF(AND(DZ209&lt;&gt;"",ISNUMBER(申込書!$AC$22)=TRUE,申込書!$C$62&lt;&gt;"▼プルダウンより選択してください",申込書!$C$62&lt;&gt;""),申込書!$AC$22,""),"-"))</f>
        <v/>
      </c>
      <c r="EB209" s="369"/>
      <c r="EC209" s="369"/>
      <c r="ED209" s="370" t="str">
        <f>IF(AND(申込書!$C$62&lt;&gt;"▼プルダウンより選択してください",申込書!$C$62&lt;&gt;"",$G209&lt;&gt;"",申込書!$V$62="特定学年のみ"),"申し込みする","")</f>
        <v/>
      </c>
      <c r="EE209" s="371"/>
      <c r="EF209" s="372"/>
      <c r="EG209" s="373" t="str">
        <f>IF(AND(申込書!$C$63&lt;&gt;"▼プルダウンより選択してください",申込書!$C$63&lt;&gt;"",申込書!$K$22&lt;&gt;"YYYY/MM/DD",$G209&lt;&gt;""),申込書!$K$22,"")</f>
        <v/>
      </c>
      <c r="EH209" s="369" t="str">
        <f>IF(EG209="","",IF(INDEX('コンテンツ＆備考マスタ'!$H:$J,MATCH(学校情報!EG$3,'コンテンツ＆備考マスタ'!$H:$H,0),3)="●",IF(AND(EG209&lt;&gt;"",ISNUMBER(申込書!$AC$22)=TRUE,申込書!$C$63&lt;&gt;"▼プルダウンより選択してください",申込書!$C$63&lt;&gt;""),申込書!$AC$22,""),"-"))</f>
        <v/>
      </c>
      <c r="EI209" s="369"/>
      <c r="EJ209" s="369"/>
      <c r="EK209" s="370" t="str">
        <f>IF(AND(申込書!$C$63&lt;&gt;"▼プルダウンより選択してください",申込書!$C$63&lt;&gt;"",$G209&lt;&gt;"",申込書!$V$63="特定学年のみ"),"申し込みする","")</f>
        <v/>
      </c>
      <c r="EL209" s="371"/>
      <c r="EM209" s="372"/>
      <c r="EN209" s="373" t="str">
        <f>IF(AND(申込書!$C$64&lt;&gt;"▼プルダウンより選択してください",申込書!$C$64&lt;&gt;"",申込書!$K$22&lt;&gt;"YYYY/MM/DD",$G209&lt;&gt;""),申込書!$K$22,"")</f>
        <v/>
      </c>
      <c r="EO209" s="369" t="str">
        <f>IF(EN209="","",IF(INDEX('コンテンツ＆備考マスタ'!$H:$J,MATCH(学校情報!EN$3,'コンテンツ＆備考マスタ'!$H:$H,0),3)="●",IF(AND(EN209&lt;&gt;"",ISNUMBER(申込書!$AC$22)=TRUE,申込書!$C$64&lt;&gt;"▼プルダウンより選択してください",申込書!$C$64&lt;&gt;""),申込書!$AC$22,""),"-"))</f>
        <v/>
      </c>
      <c r="EP209" s="369"/>
      <c r="EQ209" s="369"/>
      <c r="ER209" s="370" t="str">
        <f>IF(AND(申込書!$C$64&lt;&gt;"▼プルダウンより選択してください",申込書!$C$64&lt;&gt;"",$G209&lt;&gt;"",申込書!$V$64="特定学年のみ"),"申し込みする","")</f>
        <v/>
      </c>
      <c r="ES209" s="371"/>
      <c r="ET209" s="372"/>
      <c r="EU209" s="373" t="str">
        <f>IF(AND(申込書!$C$65&lt;&gt;"▼プルダウンより選択してください",申込書!$C$65&lt;&gt;"",申込書!$K$22&lt;&gt;"YYYY/MM/DD",$G209&lt;&gt;""),申込書!$K$22,"")</f>
        <v/>
      </c>
      <c r="EV209" s="369" t="str">
        <f>IF(EU209="","",IF(INDEX('コンテンツ＆備考マスタ'!$H:$J,MATCH(学校情報!EU$3,'コンテンツ＆備考マスタ'!$H:$H,0),3)="●",IF(AND(EU209&lt;&gt;"",ISNUMBER(申込書!$AC$22)=TRUE,申込書!$C$65&lt;&gt;"▼プルダウンより選択してください",申込書!$C$65&lt;&gt;""),申込書!$AC$22,""),"-"))</f>
        <v/>
      </c>
      <c r="EW209" s="369"/>
      <c r="EX209" s="369"/>
      <c r="EY209" s="370" t="str">
        <f>IF(AND(申込書!$C$65&lt;&gt;"▼プルダウンより選択してください",申込書!$C$65&lt;&gt;"",$G209&lt;&gt;"",申込書!$V$65="特定学年のみ"),"申し込みする","")</f>
        <v/>
      </c>
      <c r="EZ209" s="371"/>
      <c r="FA209" s="372"/>
      <c r="FB209" s="373" t="str">
        <f>IF(AND(申込書!$C$66&lt;&gt;"▼プルダウンより選択してください",申込書!$C$66&lt;&gt;"",申込書!$K$22&lt;&gt;"YYYY/MM/DD",$G209&lt;&gt;""),申込書!$K$22,"")</f>
        <v/>
      </c>
      <c r="FC209" s="369" t="str">
        <f>IF(FB209="","",IF(INDEX('コンテンツ＆備考マスタ'!$H:$J,MATCH(学校情報!FB$3,'コンテンツ＆備考マスタ'!$H:$H,0),3)="●",IF(AND(FB209&lt;&gt;"",ISNUMBER(申込書!$AC$22)=TRUE,申込書!$C$66&lt;&gt;"▼プルダウンより選択してください",申込書!$C$66&lt;&gt;""),申込書!$AC$22,""),"-"))</f>
        <v/>
      </c>
      <c r="FD209" s="369"/>
      <c r="FE209" s="369"/>
      <c r="FF209" s="370" t="str">
        <f>IF(AND(申込書!$C$66&lt;&gt;"▼プルダウンより選択してください",申込書!$C$66&lt;&gt;"",$G209&lt;&gt;"",申込書!$V$66="特定学年のみ"),"申し込みする","")</f>
        <v/>
      </c>
      <c r="FG209" s="371"/>
      <c r="FH209" s="372"/>
      <c r="FI209" s="373" t="str">
        <f>IF(AND(申込書!$C$67&lt;&gt;"▼プルダウンより選択してください",申込書!$C$67&lt;&gt;"",申込書!$K$22&lt;&gt;"YYYY/MM/DD",$G209&lt;&gt;""),申込書!$K$22,"")</f>
        <v/>
      </c>
      <c r="FJ209" s="369" t="str">
        <f>IF(FI209="","",IF(INDEX('コンテンツ＆備考マスタ'!$H:$J,MATCH(学校情報!FI$3,'コンテンツ＆備考マスタ'!$H:$H,0),3)="●",IF(AND(FI209&lt;&gt;"",ISNUMBER(申込書!$AC$22)=TRUE,申込書!$C$67&lt;&gt;"▼プルダウンより選択してください",申込書!$C$67&lt;&gt;""),申込書!$AC$22,""),"-"))</f>
        <v/>
      </c>
      <c r="FK209" s="369"/>
      <c r="FL209" s="369"/>
      <c r="FM209" s="370" t="str">
        <f>IF(AND(申込書!$C$67&lt;&gt;"▼プルダウンより選択してください",申込書!$C$67&lt;&gt;"",$G209&lt;&gt;"",申込書!$V$67="特定学年のみ"),"申し込みする","")</f>
        <v/>
      </c>
      <c r="FN209" s="371"/>
      <c r="FO209" s="372"/>
      <c r="FP209" s="373" t="str">
        <f>IF(AND(申込書!$C$68&lt;&gt;"▼プルダウンより選択してください",申込書!$C$68&lt;&gt;"",申込書!$K$22&lt;&gt;"YYYY/MM/DD",$G209&lt;&gt;""),申込書!$K$22,"")</f>
        <v/>
      </c>
      <c r="FQ209" s="369" t="str">
        <f>IF(FP209="","",IF(INDEX('コンテンツ＆備考マスタ'!$H:$J,MATCH(学校情報!FP$3,'コンテンツ＆備考マスタ'!$H:$H,0),3)="●",IF(AND(FP209&lt;&gt;"",ISNUMBER(申込書!$AC$22)=TRUE,申込書!$C$68&lt;&gt;"▼プルダウンより選択してください",申込書!$C$68&lt;&gt;""),申込書!$AC$22,""),"-"))</f>
        <v/>
      </c>
      <c r="FR209" s="369"/>
      <c r="FS209" s="369"/>
      <c r="FT209" s="370" t="str">
        <f>IF(AND(申込書!$C$68&lt;&gt;"▼プルダウンより選択してください",申込書!$C$68&lt;&gt;"",$G209&lt;&gt;"",申込書!$V$68="特定学年のみ"),"申し込みする","")</f>
        <v/>
      </c>
      <c r="FU209" s="371"/>
      <c r="FV209" s="372"/>
      <c r="FW209" s="373" t="str">
        <f>IF(AND(申込書!$C$69&lt;&gt;"▼プルダウンより選択してください",申込書!$C$69&lt;&gt;"",申込書!$K$22&lt;&gt;"YYYY/MM/DD",$G209&lt;&gt;""),申込書!$K$22,"")</f>
        <v/>
      </c>
      <c r="FX209" s="369" t="str">
        <f>IF(FW209="","",IF(INDEX('コンテンツ＆備考マスタ'!$H:$J,MATCH(学校情報!FW$3,'コンテンツ＆備考マスタ'!$H:$H,0),3)="●",IF(AND(FW209&lt;&gt;"",ISNUMBER(申込書!$AC$22)=TRUE,申込書!$C$69&lt;&gt;"▼プルダウンより選択してください",申込書!$C$69&lt;&gt;""),申込書!$AC$22,""),"-"))</f>
        <v/>
      </c>
      <c r="FY209" s="369"/>
      <c r="FZ209" s="369"/>
      <c r="GA209" s="370" t="str">
        <f>IF(AND(申込書!$C$69&lt;&gt;"▼プルダウンより選択してください",申込書!$C$69&lt;&gt;"",$G209&lt;&gt;"",申込書!$V$69="特定学年のみ"),"申し込みする","")</f>
        <v/>
      </c>
      <c r="GB209" s="371"/>
      <c r="GC209" s="372"/>
      <c r="GD209" s="373" t="str">
        <f>IF(AND(申込書!$C$70&lt;&gt;"▼プルダウンより選択してください",申込書!$C$70&lt;&gt;"",申込書!$K$22&lt;&gt;"YYYY/MM/DD",$G209&lt;&gt;""),申込書!$K$22,"")</f>
        <v/>
      </c>
      <c r="GE209" s="369" t="str">
        <f>IF(GD209="","",IF(INDEX('コンテンツ＆備考マスタ'!$H:$J,MATCH(学校情報!GD$3,'コンテンツ＆備考マスタ'!$H:$H,0),3)="●",IF(AND(GD209&lt;&gt;"",ISNUMBER(申込書!$AC$22)=TRUE,申込書!$C$70&lt;&gt;"▼プルダウンより選択してください",申込書!$C$70&lt;&gt;""),申込書!$AC$22,""),"-"))</f>
        <v/>
      </c>
      <c r="GF209" s="369"/>
      <c r="GG209" s="369"/>
      <c r="GH209" s="370" t="str">
        <f>IF(AND(申込書!$C$70&lt;&gt;"▼プルダウンより選択してください",申込書!$C$70&lt;&gt;"",$G209&lt;&gt;"",申込書!$V$70="特定学年のみ"),"申し込みする","")</f>
        <v/>
      </c>
      <c r="GI209" s="371"/>
      <c r="GJ209" s="372"/>
      <c r="GK209" s="373" t="str">
        <f>IF(AND(申込書!$C$71&lt;&gt;"▼プルダウンより選択してください",申込書!$C$71&lt;&gt;"",申込書!$K$22&lt;&gt;"YYYY/MM/DD",$G209&lt;&gt;""),申込書!$K$22,"")</f>
        <v/>
      </c>
      <c r="GL209" s="369" t="str">
        <f>IF(GK209="","",IF(INDEX('コンテンツ＆備考マスタ'!$H:$J,MATCH(学校情報!GK$3,'コンテンツ＆備考マスタ'!$H:$H,0),3)="●",IF(AND(GK209&lt;&gt;"",ISNUMBER(申込書!$AC$22)=TRUE,申込書!$C$71&lt;&gt;"▼プルダウンより選択してください",申込書!$C$71&lt;&gt;""),申込書!$AC$22,""),"-"))</f>
        <v/>
      </c>
      <c r="GM209" s="369"/>
      <c r="GN209" s="369"/>
      <c r="GO209" s="370" t="str">
        <f>IF(AND(申込書!$C$71&lt;&gt;"▼プルダウンより選択してください",申込書!$C$71&lt;&gt;"",$G209&lt;&gt;"",申込書!$V$71="特定学年のみ"),"申し込みする","")</f>
        <v/>
      </c>
      <c r="GP209" s="371"/>
      <c r="GQ209" s="372"/>
      <c r="GR209" s="373" t="str">
        <f>IF(AND(申込書!$C$72&lt;&gt;"▼プルダウンより選択してください",申込書!$C$72&lt;&gt;"",申込書!$K$22&lt;&gt;"YYYY/MM/DD",$G209&lt;&gt;""),申込書!$K$22,"")</f>
        <v/>
      </c>
      <c r="GS209" s="369" t="str">
        <f>IF(GR209="","",IF(INDEX('コンテンツ＆備考マスタ'!$H:$J,MATCH(学校情報!GR$3,'コンテンツ＆備考マスタ'!$H:$H,0),3)="●",IF(AND(GR209&lt;&gt;"",ISNUMBER(申込書!$AC$22)=TRUE,申込書!$C$72&lt;&gt;"▼プルダウンより選択してください",申込書!$C$72&lt;&gt;""),申込書!$AC$22,""),"-"))</f>
        <v/>
      </c>
      <c r="GT209" s="369"/>
      <c r="GU209" s="369"/>
      <c r="GV209" s="370" t="str">
        <f>IF(AND(申込書!$C$72&lt;&gt;"▼プルダウンより選択してください",申込書!$C$72&lt;&gt;"",$G209&lt;&gt;"",申込書!$V$72="特定学年のみ"),"申し込みする","")</f>
        <v/>
      </c>
      <c r="GW209" s="371"/>
      <c r="GX209" s="372"/>
      <c r="GY209" s="373" t="str">
        <f>IF(AND(申込書!$C$73&lt;&gt;"▼プルダウンより選択してください",申込書!$C$73&lt;&gt;"",申込書!$K$22&lt;&gt;"YYYY/MM/DD",$G209&lt;&gt;""),申込書!$K$22,"")</f>
        <v/>
      </c>
      <c r="GZ209" s="369" t="str">
        <f>IF(GY209="","",IF(INDEX('コンテンツ＆備考マスタ'!$H:$J,MATCH(学校情報!GY$3,'コンテンツ＆備考マスタ'!$H:$H,0),3)="●",IF(AND(GY209&lt;&gt;"",ISNUMBER(申込書!$AC$22)=TRUE,申込書!$C$73&lt;&gt;"▼プルダウンより選択してください",申込書!$C$73&lt;&gt;""),申込書!$AC$22,""),"-"))</f>
        <v/>
      </c>
      <c r="HA209" s="369"/>
      <c r="HB209" s="369"/>
      <c r="HC209" s="370" t="str">
        <f>IF(AND(申込書!$C$73&lt;&gt;"▼プルダウンより選択してください",申込書!$C$73&lt;&gt;"",$G209&lt;&gt;"",申込書!$V$73="特定学年のみ"),"申し込みする","")</f>
        <v/>
      </c>
      <c r="HD209" s="371"/>
      <c r="HE209" s="372"/>
      <c r="HF209" s="373" t="str">
        <f>IF(AND(申込書!$C$74&lt;&gt;"▼プルダウンより選択してください",申込書!$C$74&lt;&gt;"",申込書!$K$22&lt;&gt;"YYYY/MM/DD",$G209&lt;&gt;""),申込書!$K$22,"")</f>
        <v/>
      </c>
      <c r="HG209" s="369" t="str">
        <f>IF(HF209="","",IF(INDEX('コンテンツ＆備考マスタ'!$H:$J,MATCH(学校情報!HF$3,'コンテンツ＆備考マスタ'!$H:$H,0),3)="●",IF(AND(HF209&lt;&gt;"",ISNUMBER(申込書!$AC$22)=TRUE,申込書!$C$74&lt;&gt;"▼プルダウンより選択してください",申込書!$C$74&lt;&gt;""),申込書!$AC$22,""),"-"))</f>
        <v/>
      </c>
      <c r="HH209" s="369"/>
      <c r="HI209" s="369"/>
      <c r="HJ209" s="370" t="str">
        <f>IF(AND(申込書!$C$74&lt;&gt;"▼プルダウンより選択してください",申込書!$C$74&lt;&gt;"",$G209&lt;&gt;"",申込書!$V$74="特定学年のみ"),"申し込みする","")</f>
        <v/>
      </c>
      <c r="HK209" s="371"/>
      <c r="HL209" s="372"/>
      <c r="HM209" s="373" t="str">
        <f>IF(AND(申込書!$C$75&lt;&gt;"▼プルダウンより選択してください",申込書!$C$75&lt;&gt;"",申込書!$K$22&lt;&gt;"YYYY/MM/DD",$G209&lt;&gt;""),申込書!$K$22,"")</f>
        <v/>
      </c>
      <c r="HN209" s="369" t="str">
        <f>IF(HM209="","",IF(INDEX('コンテンツ＆備考マスタ'!$H:$J,MATCH(学校情報!HM$3,'コンテンツ＆備考マスタ'!$H:$H,0),3)="●",IF(AND(HM209&lt;&gt;"",ISNUMBER(申込書!$AC$22)=TRUE,申込書!$C$75&lt;&gt;"▼プルダウンより選択してください",申込書!$C$75&lt;&gt;""),申込書!$AC$22,""),"-"))</f>
        <v/>
      </c>
      <c r="HO209" s="369"/>
      <c r="HP209" s="369"/>
      <c r="HQ209" s="370" t="str">
        <f>IF(AND(申込書!$C$75&lt;&gt;"▼プルダウンより選択してください",申込書!$C$75&lt;&gt;"",$G209&lt;&gt;"",申込書!$V$75="特定学年のみ"),"申し込みする","")</f>
        <v/>
      </c>
      <c r="HR209" s="371"/>
      <c r="HS209" s="371"/>
      <c r="HT209" s="374" t="str">
        <f>IF(AND(申込書!$C$76&lt;&gt;"▼プルダウンより選択してください",申込書!$C$76&lt;&gt;"",申込書!$K$22&lt;&gt;"YYYY/MM/DD",$G209&lt;&gt;""),申込書!$K$22,"")</f>
        <v/>
      </c>
      <c r="HU209" s="369" t="str">
        <f>IF(HT209="","",IF(INDEX('コンテンツ＆備考マスタ'!$H:$J,MATCH(学校情報!HT$3,'コンテンツ＆備考マスタ'!$H:$H,0),3)="●",IF(AND(HT209&lt;&gt;"",ISNUMBER(申込書!$AC$22)=TRUE,申込書!$C$76&lt;&gt;"▼プルダウンより選択してください",申込書!$C$76&lt;&gt;""),申込書!$AC$22,""),"-"))</f>
        <v/>
      </c>
      <c r="HV209" s="369"/>
      <c r="HW209" s="369"/>
      <c r="HX209" s="370" t="str">
        <f>IF(AND(申込書!$C$76&lt;&gt;"▼プルダウンより選択してください",申込書!$C$76&lt;&gt;"",$G209&lt;&gt;"",申込書!$V$76="特定学年のみ"),"申し込みする","")</f>
        <v/>
      </c>
      <c r="HY209" s="371"/>
      <c r="HZ209" s="372"/>
      <c r="IA209" s="69"/>
    </row>
    <row r="210" spans="2:235" ht="26.85" hidden="1" customHeight="1" outlineLevel="1">
      <c r="B210" s="365">
        <f t="shared" si="9"/>
        <v>205</v>
      </c>
      <c r="C210" s="55"/>
      <c r="D210" s="56"/>
      <c r="E210" s="154"/>
      <c r="F210" s="57"/>
      <c r="G210" s="58"/>
      <c r="H210" s="59"/>
      <c r="I210" s="60"/>
      <c r="J210" s="61"/>
      <c r="K210" s="366" t="str">
        <f t="shared" si="10"/>
        <v/>
      </c>
      <c r="L210" s="62"/>
      <c r="M210" s="322"/>
      <c r="N210" s="63"/>
      <c r="O210" s="64"/>
      <c r="P210" s="367" t="str">
        <f t="shared" si="11"/>
        <v/>
      </c>
      <c r="Q210" s="65"/>
      <c r="R210" s="66"/>
      <c r="S210" s="67"/>
      <c r="T210" s="68"/>
      <c r="U210" s="68"/>
      <c r="V210" s="68"/>
      <c r="W210" s="66"/>
      <c r="X210" s="281"/>
      <c r="Y210" s="368" t="str">
        <f>IF(AND(申込書!$C$47&lt;&gt;"▼プルダウンより選択してください",申込書!$C$47&lt;&gt;"",申込書!$K$22&lt;&gt;"YYYY/MM/DD",$G210&lt;&gt;""),申込書!$K$22,"")</f>
        <v/>
      </c>
      <c r="Z210" s="369" t="str">
        <f>IF(Y210="","",IF(INDEX('コンテンツ＆備考マスタ'!$H:$J,MATCH(学校情報!Y$3,'コンテンツ＆備考マスタ'!$H:$H,0),3)="●",IF(AND(Y210&lt;&gt;"",ISNUMBER(申込書!$AC$22)=TRUE,申込書!$C$47&lt;&gt;"▼プルダウンより選択してください",申込書!$C$47&lt;&gt;""),申込書!$AC$22,""),"-"))</f>
        <v/>
      </c>
      <c r="AA210" s="369"/>
      <c r="AB210" s="369"/>
      <c r="AC210" s="370" t="str">
        <f>IF(AND(申込書!$C$47&lt;&gt;"▼プルダウンより選択してください",申込書!$C$47&lt;&gt;"",$G210&lt;&gt;"",申込書!$V$47="特定学年のみ"),"申し込みする","")</f>
        <v/>
      </c>
      <c r="AD210" s="371"/>
      <c r="AE210" s="372"/>
      <c r="AF210" s="373" t="str">
        <f>IF(AND(申込書!$C$48&lt;&gt;"▼プルダウンより選択してください",申込書!$C$48&lt;&gt;"",申込書!$K$22&lt;&gt;"YYYY/MM/DD",$G210&lt;&gt;""),申込書!$K$22,"")</f>
        <v/>
      </c>
      <c r="AG210" s="369" t="str">
        <f>IF(AF210="","",IF(INDEX('コンテンツ＆備考マスタ'!$H:$J,MATCH(学校情報!AF$3,'コンテンツ＆備考マスタ'!$H:$H,0),3)="●",IF(AND(AF210&lt;&gt;"",ISNUMBER(申込書!$AC$22)=TRUE,申込書!$C$48&lt;&gt;"▼プルダウンより選択してください",申込書!$C$48&lt;&gt;""),申込書!$AC$22,""),"-"))</f>
        <v/>
      </c>
      <c r="AH210" s="369"/>
      <c r="AI210" s="369"/>
      <c r="AJ210" s="370" t="str">
        <f>IF(AND(申込書!$C$48&lt;&gt;"▼プルダウンより選択してください",申込書!$C$48&lt;&gt;"",$G210&lt;&gt;"",申込書!$V$48="特定学年のみ"),"申し込みする","")</f>
        <v/>
      </c>
      <c r="AK210" s="371"/>
      <c r="AL210" s="372"/>
      <c r="AM210" s="373" t="str">
        <f>IF(AND(申込書!$C$49&lt;&gt;"▼プルダウンより選択してください",申込書!$C$49&lt;&gt;"",申込書!$K$22&lt;&gt;"YYYY/MM/DD",$G210&lt;&gt;""),申込書!$K$22,"")</f>
        <v/>
      </c>
      <c r="AN210" s="369" t="str">
        <f>IF(AM210="","",IF(INDEX('コンテンツ＆備考マスタ'!$H:$J,MATCH(学校情報!AM$3,'コンテンツ＆備考マスタ'!$H:$H,0),3)="●",IF(AND(AM210&lt;&gt;"",ISNUMBER(申込書!$AC$22)=TRUE,申込書!$C$49&lt;&gt;"▼プルダウンより選択してください",申込書!$C$49&lt;&gt;""),申込書!$AC$22,""),"-"))</f>
        <v/>
      </c>
      <c r="AO210" s="369"/>
      <c r="AP210" s="369"/>
      <c r="AQ210" s="370" t="str">
        <f>IF(AND(申込書!$C$49&lt;&gt;"▼プルダウンより選択してください",申込書!$C$49&lt;&gt;"",$G210&lt;&gt;"",申込書!$V$49="特定学年のみ"),"申し込みする","")</f>
        <v/>
      </c>
      <c r="AR210" s="371"/>
      <c r="AS210" s="372"/>
      <c r="AT210" s="373" t="str">
        <f>IF(AND(申込書!$C$50&lt;&gt;"▼プルダウンより選択してください",申込書!$C$50&lt;&gt;"",申込書!$K$22&lt;&gt;"YYYY/MM/DD",$G210&lt;&gt;""),申込書!$K$22,"")</f>
        <v/>
      </c>
      <c r="AU210" s="369" t="str">
        <f>IF(AT210="","",IF(INDEX('コンテンツ＆備考マスタ'!$H:$J,MATCH(学校情報!AT$3,'コンテンツ＆備考マスタ'!$H:$H,0),3)="●",IF(AND(AT210&lt;&gt;"",ISNUMBER(申込書!$AC$22)=TRUE,申込書!$C$50&lt;&gt;"▼プルダウンより選択してください",申込書!$C$50&lt;&gt;""),申込書!$AC$22,""),"-"))</f>
        <v/>
      </c>
      <c r="AV210" s="369"/>
      <c r="AW210" s="369"/>
      <c r="AX210" s="370" t="str">
        <f>IF(AND(申込書!$C$50&lt;&gt;"▼プルダウンより選択してください",申込書!$C$50&lt;&gt;"",$G210&lt;&gt;"",申込書!$V$50="特定学年のみ"),"申し込みする","")</f>
        <v/>
      </c>
      <c r="AY210" s="371"/>
      <c r="AZ210" s="372"/>
      <c r="BA210" s="373" t="str">
        <f>IF(AND(申込書!$C$51&lt;&gt;"▼プルダウンより選択してください",申込書!$C$51&lt;&gt;"",申込書!$K$22&lt;&gt;"YYYY/MM/DD",$G210&lt;&gt;""),申込書!$K$22,"")</f>
        <v/>
      </c>
      <c r="BB210" s="369" t="str">
        <f>IF(BA210="","",IF(INDEX('コンテンツ＆備考マスタ'!$H:$J,MATCH(学校情報!BA$3,'コンテンツ＆備考マスタ'!$H:$H,0),3)="●",IF(AND(BA210&lt;&gt;"",ISNUMBER(申込書!$AC$22)=TRUE,申込書!$C$51&lt;&gt;"▼プルダウンより選択してください",申込書!$C$51&lt;&gt;""),申込書!$AC$22,""),"-"))</f>
        <v/>
      </c>
      <c r="BC210" s="369"/>
      <c r="BD210" s="369"/>
      <c r="BE210" s="370" t="str">
        <f>IF(AND(申込書!$C$51&lt;&gt;"▼プルダウンより選択してください",申込書!$C$51&lt;&gt;"",$G210&lt;&gt;"",申込書!$V$51="特定学年のみ"),"申し込みする","")</f>
        <v/>
      </c>
      <c r="BF210" s="371"/>
      <c r="BG210" s="372"/>
      <c r="BH210" s="373" t="str">
        <f>IF(AND(申込書!$C$52&lt;&gt;"▼プルダウンより選択してください",申込書!$C$52&lt;&gt;"",申込書!$K$22&lt;&gt;"YYYY/MM/DD",$G210&lt;&gt;""),申込書!$K$22,"")</f>
        <v/>
      </c>
      <c r="BI210" s="369" t="str">
        <f>IF(BH210="","",IF(INDEX('コンテンツ＆備考マスタ'!$H:$J,MATCH(学校情報!BH$3,'コンテンツ＆備考マスタ'!$H:$H,0),3)="●",IF(AND(BH210&lt;&gt;"",ISNUMBER(申込書!$AC$22)=TRUE,申込書!$C$52&lt;&gt;"▼プルダウンより選択してください",申込書!$C$52&lt;&gt;""),申込書!$AC$22,""),"-"))</f>
        <v/>
      </c>
      <c r="BJ210" s="369"/>
      <c r="BK210" s="369"/>
      <c r="BL210" s="370" t="str">
        <f>IF(AND(申込書!$C$52&lt;&gt;"▼プルダウンより選択してください",申込書!$C$52&lt;&gt;"",$G210&lt;&gt;"",申込書!$V$52="特定学年のみ"),"申し込みする","")</f>
        <v/>
      </c>
      <c r="BM210" s="371"/>
      <c r="BN210" s="372"/>
      <c r="BO210" s="373" t="str">
        <f>IF(AND(申込書!$C$53&lt;&gt;"▼プルダウンより選択してください",申込書!$C$53&lt;&gt;"",申込書!$K$22&lt;&gt;"YYYY/MM/DD",$G210&lt;&gt;""),申込書!$K$22,"")</f>
        <v/>
      </c>
      <c r="BP210" s="369" t="str">
        <f>IF(BO210="","",IF(INDEX('コンテンツ＆備考マスタ'!$H:$J,MATCH(学校情報!BO$3,'コンテンツ＆備考マスタ'!$H:$H,0),3)="●",IF(AND(BO210&lt;&gt;"",ISNUMBER(申込書!$AC$22)=TRUE,申込書!$C$53&lt;&gt;"▼プルダウンより選択してください",申込書!$C$53&lt;&gt;""),申込書!$AC$22,""),"-"))</f>
        <v/>
      </c>
      <c r="BQ210" s="369"/>
      <c r="BR210" s="369"/>
      <c r="BS210" s="370" t="str">
        <f>IF(AND(申込書!$C$53&lt;&gt;"▼プルダウンより選択してください",申込書!$C$53&lt;&gt;"",$G210&lt;&gt;"",申込書!$V$53="特定学年のみ"),"申し込みする","")</f>
        <v/>
      </c>
      <c r="BT210" s="371"/>
      <c r="BU210" s="372"/>
      <c r="BV210" s="373" t="str">
        <f>IF(AND(申込書!$C$54&lt;&gt;"▼プルダウンより選択してください",申込書!$C$54&lt;&gt;"",申込書!$K$22&lt;&gt;"YYYY/MM/DD",$G210&lt;&gt;""),申込書!$K$22,"")</f>
        <v/>
      </c>
      <c r="BW210" s="369" t="str">
        <f>IF(BV210="","",IF(INDEX('コンテンツ＆備考マスタ'!$H:$J,MATCH(学校情報!BV$3,'コンテンツ＆備考マスタ'!$H:$H,0),3)="●",IF(AND(BV210&lt;&gt;"",ISNUMBER(申込書!$AC$22)=TRUE,申込書!$C$54&lt;&gt;"▼プルダウンより選択してください",申込書!$C$54&lt;&gt;""),申込書!$AC$22,""),"-"))</f>
        <v/>
      </c>
      <c r="BX210" s="369"/>
      <c r="BY210" s="369"/>
      <c r="BZ210" s="370" t="str">
        <f>IF(AND(申込書!$C$54&lt;&gt;"▼プルダウンより選択してください",申込書!$C$54&lt;&gt;"",$G210&lt;&gt;"",申込書!$V$54="特定学年のみ"),"申し込みする","")</f>
        <v/>
      </c>
      <c r="CA210" s="371"/>
      <c r="CB210" s="372"/>
      <c r="CC210" s="373" t="str">
        <f>IF(AND(申込書!$C$55&lt;&gt;"▼プルダウンより選択してください",申込書!$C$55&lt;&gt;"",申込書!$K$22&lt;&gt;"YYYY/MM/DD",$G210&lt;&gt;""),申込書!$K$22,"")</f>
        <v/>
      </c>
      <c r="CD210" s="369" t="str">
        <f>IF(CC210="","",IF(INDEX('コンテンツ＆備考マスタ'!$H:$J,MATCH(学校情報!CC$3,'コンテンツ＆備考マスタ'!$H:$H,0),3)="●",IF(AND(CC210&lt;&gt;"",ISNUMBER(申込書!$AC$22)=TRUE,申込書!$C$55&lt;&gt;"▼プルダウンより選択してください",申込書!$C$55&lt;&gt;""),申込書!$AC$22,""),"-"))</f>
        <v/>
      </c>
      <c r="CE210" s="369"/>
      <c r="CF210" s="369"/>
      <c r="CG210" s="370" t="str">
        <f>IF(AND(申込書!$C$55&lt;&gt;"▼プルダウンより選択してください",申込書!$C$55&lt;&gt;"",$G210&lt;&gt;"",申込書!$V$55="特定学年のみ"),"申し込みする","")</f>
        <v/>
      </c>
      <c r="CH210" s="371"/>
      <c r="CI210" s="372"/>
      <c r="CJ210" s="373" t="str">
        <f>IF(AND(申込書!$C$56&lt;&gt;"▼プルダウンより選択してください",申込書!$C$56&lt;&gt;"",申込書!$K$22&lt;&gt;"YYYY/MM/DD",$G210&lt;&gt;""),申込書!$K$22,"")</f>
        <v/>
      </c>
      <c r="CK210" s="369" t="str">
        <f>IF(CJ210="","",IF(INDEX('コンテンツ＆備考マスタ'!$H:$J,MATCH(学校情報!CJ$3,'コンテンツ＆備考マスタ'!$H:$H,0),3)="●",IF(AND(CJ210&lt;&gt;"",ISNUMBER(申込書!$AC$22)=TRUE,申込書!$C$56&lt;&gt;"▼プルダウンより選択してください",申込書!$C$56&lt;&gt;""),申込書!$AC$22,""),"-"))</f>
        <v/>
      </c>
      <c r="CL210" s="369"/>
      <c r="CM210" s="369"/>
      <c r="CN210" s="370" t="str">
        <f>IF(AND(申込書!$C$56&lt;&gt;"▼プルダウンより選択してください",申込書!$C$56&lt;&gt;"",$G210&lt;&gt;"",申込書!$V$56="特定学年のみ"),"申し込みする","")</f>
        <v/>
      </c>
      <c r="CO210" s="371"/>
      <c r="CP210" s="372"/>
      <c r="CQ210" s="373" t="str">
        <f>IF(AND(申込書!$C$57&lt;&gt;"▼プルダウンより選択してください",申込書!$C$57&lt;&gt;"",申込書!$K$22&lt;&gt;"YYYY/MM/DD",$G210&lt;&gt;""),申込書!$K$22,"")</f>
        <v/>
      </c>
      <c r="CR210" s="369" t="str">
        <f>IF(CQ210="","",IF(INDEX('コンテンツ＆備考マスタ'!$H:$J,MATCH(学校情報!CQ$3,'コンテンツ＆備考マスタ'!$H:$H,0),3)="●",IF(AND(CQ210&lt;&gt;"",ISNUMBER(申込書!$AC$22)=TRUE,申込書!$C$57&lt;&gt;"▼プルダウンより選択してください",申込書!$C$57&lt;&gt;""),申込書!$AC$22,""),"-"))</f>
        <v/>
      </c>
      <c r="CS210" s="369"/>
      <c r="CT210" s="369"/>
      <c r="CU210" s="369" t="str">
        <f>IF(AND(申込書!$C$57&lt;&gt;"▼プルダウンより選択してください",申込書!$C$57&lt;&gt;"",$G210&lt;&gt;"",申込書!$V$57="特定学年のみ"),"申し込みする","")</f>
        <v/>
      </c>
      <c r="CV210" s="371"/>
      <c r="CW210" s="372"/>
      <c r="CX210" s="373" t="str">
        <f>IF(AND(申込書!$C$58&lt;&gt;"▼プルダウンより選択してください",申込書!$C$58&lt;&gt;"",申込書!$K$22&lt;&gt;"YYYY/MM/DD",$G210&lt;&gt;""),申込書!$K$22,"")</f>
        <v/>
      </c>
      <c r="CY210" s="369" t="str">
        <f>IF(CX210="","",IF(INDEX('コンテンツ＆備考マスタ'!$H:$J,MATCH(学校情報!CX$3,'コンテンツ＆備考マスタ'!$H:$H,0),3)="●",IF(AND(CX210&lt;&gt;"",ISNUMBER(申込書!$AC$22)=TRUE,申込書!$C$58&lt;&gt;"▼プルダウンより選択してください",申込書!$C$58&lt;&gt;""),申込書!$AC$22,""),"-"))</f>
        <v/>
      </c>
      <c r="CZ210" s="369"/>
      <c r="DA210" s="369"/>
      <c r="DB210" s="369" t="str">
        <f>IF(AND(申込書!$C$58&lt;&gt;"▼プルダウンより選択してください",申込書!$C$58&lt;&gt;"",$G210&lt;&gt;"",申込書!$V$58="特定学年のみ"),"申し込みする","")</f>
        <v/>
      </c>
      <c r="DC210" s="371"/>
      <c r="DD210" s="372"/>
      <c r="DE210" s="373" t="str">
        <f>IF(AND(申込書!$C$59&lt;&gt;"▼プルダウンより選択してください",申込書!$C$59&lt;&gt;"",申込書!$K$22&lt;&gt;"YYYY/MM/DD",$G210&lt;&gt;""),申込書!$K$22,"")</f>
        <v/>
      </c>
      <c r="DF210" s="369" t="str">
        <f>IF(DE210="","",IF(INDEX('コンテンツ＆備考マスタ'!$H:$J,MATCH(学校情報!DE$3,'コンテンツ＆備考マスタ'!$H:$H,0),3)="●",IF(AND(DE210&lt;&gt;"",ISNUMBER(申込書!$AC$22)=TRUE,申込書!$C$59&lt;&gt;"▼プルダウンより選択してください",申込書!$C$59&lt;&gt;""),申込書!$AC$22,""),"-"))</f>
        <v/>
      </c>
      <c r="DG210" s="369"/>
      <c r="DH210" s="369"/>
      <c r="DI210" s="369" t="str">
        <f>IF(AND(申込書!$C$59&lt;&gt;"▼プルダウンより選択してください",申込書!$C$59&lt;&gt;"",$G210&lt;&gt;"",申込書!$V$59="特定学年のみ"),"申し込みする","")</f>
        <v/>
      </c>
      <c r="DJ210" s="371"/>
      <c r="DK210" s="372"/>
      <c r="DL210" s="373" t="str">
        <f>IF(AND(申込書!$C$60&lt;&gt;"▼プルダウンより選択してください",申込書!$C$60&lt;&gt;"",申込書!$K$22&lt;&gt;"YYYY/MM/DD",$G210&lt;&gt;""),申込書!$K$22,"")</f>
        <v/>
      </c>
      <c r="DM210" s="369" t="str">
        <f>IF(DL210="","",IF(INDEX('コンテンツ＆備考マスタ'!$H:$J,MATCH(学校情報!DL$3,'コンテンツ＆備考マスタ'!$H:$H,0),3)="●",IF(AND(DL210&lt;&gt;"",ISNUMBER(申込書!$AC$22)=TRUE,申込書!$C$60&lt;&gt;"▼プルダウンより選択してください",申込書!$C$60&lt;&gt;""),申込書!$AC$22,""),"-"))</f>
        <v/>
      </c>
      <c r="DN210" s="369"/>
      <c r="DO210" s="369"/>
      <c r="DP210" s="369" t="str">
        <f>IF(AND(申込書!$C$60&lt;&gt;"▼プルダウンより選択してください",申込書!$C$60&lt;&gt;"",$G210&lt;&gt;"",申込書!$V$60="特定学年のみ"),"申し込みする","")</f>
        <v/>
      </c>
      <c r="DQ210" s="371"/>
      <c r="DR210" s="372"/>
      <c r="DS210" s="373" t="str">
        <f>IF(AND(申込書!$C$61&lt;&gt;"▼プルダウンより選択してください",申込書!$C$61&lt;&gt;"",申込書!$K$22&lt;&gt;"YYYY/MM/DD",$G210&lt;&gt;""),申込書!$K$22,"")</f>
        <v/>
      </c>
      <c r="DT210" s="369" t="str">
        <f>IF(DS210="","",IF(INDEX('コンテンツ＆備考マスタ'!$H:$J,MATCH(学校情報!DS$3,'コンテンツ＆備考マスタ'!$H:$H,0),3)="●",IF(AND(DS210&lt;&gt;"",ISNUMBER(申込書!$AC$22)=TRUE,申込書!$C$61&lt;&gt;"▼プルダウンより選択してください",申込書!$C$61&lt;&gt;""),申込書!$AC$22,""),"-"))</f>
        <v/>
      </c>
      <c r="DU210" s="369"/>
      <c r="DV210" s="369"/>
      <c r="DW210" s="369" t="str">
        <f>IF(AND(申込書!$C$61&lt;&gt;"▼プルダウンより選択してください",申込書!$C$61&lt;&gt;"",$G210&lt;&gt;"",申込書!$V$61="特定学年のみ"),"申し込みする","")</f>
        <v/>
      </c>
      <c r="DX210" s="371"/>
      <c r="DY210" s="372"/>
      <c r="DZ210" s="373" t="str">
        <f>IF(AND(申込書!$C$62&lt;&gt;"▼プルダウンより選択してください",申込書!$C$62&lt;&gt;"",申込書!$K$22&lt;&gt;"YYYY/MM/DD",$G210&lt;&gt;""),申込書!$K$22,"")</f>
        <v/>
      </c>
      <c r="EA210" s="369" t="str">
        <f>IF(DZ210="","",IF(INDEX('コンテンツ＆備考マスタ'!$H:$J,MATCH(学校情報!DZ$3,'コンテンツ＆備考マスタ'!$H:$H,0),3)="●",IF(AND(DZ210&lt;&gt;"",ISNUMBER(申込書!$AC$22)=TRUE,申込書!$C$62&lt;&gt;"▼プルダウンより選択してください",申込書!$C$62&lt;&gt;""),申込書!$AC$22,""),"-"))</f>
        <v/>
      </c>
      <c r="EB210" s="369"/>
      <c r="EC210" s="369"/>
      <c r="ED210" s="370" t="str">
        <f>IF(AND(申込書!$C$62&lt;&gt;"▼プルダウンより選択してください",申込書!$C$62&lt;&gt;"",$G210&lt;&gt;"",申込書!$V$62="特定学年のみ"),"申し込みする","")</f>
        <v/>
      </c>
      <c r="EE210" s="371"/>
      <c r="EF210" s="372"/>
      <c r="EG210" s="373" t="str">
        <f>IF(AND(申込書!$C$63&lt;&gt;"▼プルダウンより選択してください",申込書!$C$63&lt;&gt;"",申込書!$K$22&lt;&gt;"YYYY/MM/DD",$G210&lt;&gt;""),申込書!$K$22,"")</f>
        <v/>
      </c>
      <c r="EH210" s="369" t="str">
        <f>IF(EG210="","",IF(INDEX('コンテンツ＆備考マスタ'!$H:$J,MATCH(学校情報!EG$3,'コンテンツ＆備考マスタ'!$H:$H,0),3)="●",IF(AND(EG210&lt;&gt;"",ISNUMBER(申込書!$AC$22)=TRUE,申込書!$C$63&lt;&gt;"▼プルダウンより選択してください",申込書!$C$63&lt;&gt;""),申込書!$AC$22,""),"-"))</f>
        <v/>
      </c>
      <c r="EI210" s="369"/>
      <c r="EJ210" s="369"/>
      <c r="EK210" s="370" t="str">
        <f>IF(AND(申込書!$C$63&lt;&gt;"▼プルダウンより選択してください",申込書!$C$63&lt;&gt;"",$G210&lt;&gt;"",申込書!$V$63="特定学年のみ"),"申し込みする","")</f>
        <v/>
      </c>
      <c r="EL210" s="371"/>
      <c r="EM210" s="372"/>
      <c r="EN210" s="373" t="str">
        <f>IF(AND(申込書!$C$64&lt;&gt;"▼プルダウンより選択してください",申込書!$C$64&lt;&gt;"",申込書!$K$22&lt;&gt;"YYYY/MM/DD",$G210&lt;&gt;""),申込書!$K$22,"")</f>
        <v/>
      </c>
      <c r="EO210" s="369" t="str">
        <f>IF(EN210="","",IF(INDEX('コンテンツ＆備考マスタ'!$H:$J,MATCH(学校情報!EN$3,'コンテンツ＆備考マスタ'!$H:$H,0),3)="●",IF(AND(EN210&lt;&gt;"",ISNUMBER(申込書!$AC$22)=TRUE,申込書!$C$64&lt;&gt;"▼プルダウンより選択してください",申込書!$C$64&lt;&gt;""),申込書!$AC$22,""),"-"))</f>
        <v/>
      </c>
      <c r="EP210" s="369"/>
      <c r="EQ210" s="369"/>
      <c r="ER210" s="370" t="str">
        <f>IF(AND(申込書!$C$64&lt;&gt;"▼プルダウンより選択してください",申込書!$C$64&lt;&gt;"",$G210&lt;&gt;"",申込書!$V$64="特定学年のみ"),"申し込みする","")</f>
        <v/>
      </c>
      <c r="ES210" s="371"/>
      <c r="ET210" s="372"/>
      <c r="EU210" s="373" t="str">
        <f>IF(AND(申込書!$C$65&lt;&gt;"▼プルダウンより選択してください",申込書!$C$65&lt;&gt;"",申込書!$K$22&lt;&gt;"YYYY/MM/DD",$G210&lt;&gt;""),申込書!$K$22,"")</f>
        <v/>
      </c>
      <c r="EV210" s="369" t="str">
        <f>IF(EU210="","",IF(INDEX('コンテンツ＆備考マスタ'!$H:$J,MATCH(学校情報!EU$3,'コンテンツ＆備考マスタ'!$H:$H,0),3)="●",IF(AND(EU210&lt;&gt;"",ISNUMBER(申込書!$AC$22)=TRUE,申込書!$C$65&lt;&gt;"▼プルダウンより選択してください",申込書!$C$65&lt;&gt;""),申込書!$AC$22,""),"-"))</f>
        <v/>
      </c>
      <c r="EW210" s="369"/>
      <c r="EX210" s="369"/>
      <c r="EY210" s="370" t="str">
        <f>IF(AND(申込書!$C$65&lt;&gt;"▼プルダウンより選択してください",申込書!$C$65&lt;&gt;"",$G210&lt;&gt;"",申込書!$V$65="特定学年のみ"),"申し込みする","")</f>
        <v/>
      </c>
      <c r="EZ210" s="371"/>
      <c r="FA210" s="372"/>
      <c r="FB210" s="373" t="str">
        <f>IF(AND(申込書!$C$66&lt;&gt;"▼プルダウンより選択してください",申込書!$C$66&lt;&gt;"",申込書!$K$22&lt;&gt;"YYYY/MM/DD",$G210&lt;&gt;""),申込書!$K$22,"")</f>
        <v/>
      </c>
      <c r="FC210" s="369" t="str">
        <f>IF(FB210="","",IF(INDEX('コンテンツ＆備考マスタ'!$H:$J,MATCH(学校情報!FB$3,'コンテンツ＆備考マスタ'!$H:$H,0),3)="●",IF(AND(FB210&lt;&gt;"",ISNUMBER(申込書!$AC$22)=TRUE,申込書!$C$66&lt;&gt;"▼プルダウンより選択してください",申込書!$C$66&lt;&gt;""),申込書!$AC$22,""),"-"))</f>
        <v/>
      </c>
      <c r="FD210" s="369"/>
      <c r="FE210" s="369"/>
      <c r="FF210" s="370" t="str">
        <f>IF(AND(申込書!$C$66&lt;&gt;"▼プルダウンより選択してください",申込書!$C$66&lt;&gt;"",$G210&lt;&gt;"",申込書!$V$66="特定学年のみ"),"申し込みする","")</f>
        <v/>
      </c>
      <c r="FG210" s="371"/>
      <c r="FH210" s="372"/>
      <c r="FI210" s="373" t="str">
        <f>IF(AND(申込書!$C$67&lt;&gt;"▼プルダウンより選択してください",申込書!$C$67&lt;&gt;"",申込書!$K$22&lt;&gt;"YYYY/MM/DD",$G210&lt;&gt;""),申込書!$K$22,"")</f>
        <v/>
      </c>
      <c r="FJ210" s="369" t="str">
        <f>IF(FI210="","",IF(INDEX('コンテンツ＆備考マスタ'!$H:$J,MATCH(学校情報!FI$3,'コンテンツ＆備考マスタ'!$H:$H,0),3)="●",IF(AND(FI210&lt;&gt;"",ISNUMBER(申込書!$AC$22)=TRUE,申込書!$C$67&lt;&gt;"▼プルダウンより選択してください",申込書!$C$67&lt;&gt;""),申込書!$AC$22,""),"-"))</f>
        <v/>
      </c>
      <c r="FK210" s="369"/>
      <c r="FL210" s="369"/>
      <c r="FM210" s="370" t="str">
        <f>IF(AND(申込書!$C$67&lt;&gt;"▼プルダウンより選択してください",申込書!$C$67&lt;&gt;"",$G210&lt;&gt;"",申込書!$V$67="特定学年のみ"),"申し込みする","")</f>
        <v/>
      </c>
      <c r="FN210" s="371"/>
      <c r="FO210" s="372"/>
      <c r="FP210" s="373" t="str">
        <f>IF(AND(申込書!$C$68&lt;&gt;"▼プルダウンより選択してください",申込書!$C$68&lt;&gt;"",申込書!$K$22&lt;&gt;"YYYY/MM/DD",$G210&lt;&gt;""),申込書!$K$22,"")</f>
        <v/>
      </c>
      <c r="FQ210" s="369" t="str">
        <f>IF(FP210="","",IF(INDEX('コンテンツ＆備考マスタ'!$H:$J,MATCH(学校情報!FP$3,'コンテンツ＆備考マスタ'!$H:$H,0),3)="●",IF(AND(FP210&lt;&gt;"",ISNUMBER(申込書!$AC$22)=TRUE,申込書!$C$68&lt;&gt;"▼プルダウンより選択してください",申込書!$C$68&lt;&gt;""),申込書!$AC$22,""),"-"))</f>
        <v/>
      </c>
      <c r="FR210" s="369"/>
      <c r="FS210" s="369"/>
      <c r="FT210" s="370" t="str">
        <f>IF(AND(申込書!$C$68&lt;&gt;"▼プルダウンより選択してください",申込書!$C$68&lt;&gt;"",$G210&lt;&gt;"",申込書!$V$68="特定学年のみ"),"申し込みする","")</f>
        <v/>
      </c>
      <c r="FU210" s="371"/>
      <c r="FV210" s="372"/>
      <c r="FW210" s="373" t="str">
        <f>IF(AND(申込書!$C$69&lt;&gt;"▼プルダウンより選択してください",申込書!$C$69&lt;&gt;"",申込書!$K$22&lt;&gt;"YYYY/MM/DD",$G210&lt;&gt;""),申込書!$K$22,"")</f>
        <v/>
      </c>
      <c r="FX210" s="369" t="str">
        <f>IF(FW210="","",IF(INDEX('コンテンツ＆備考マスタ'!$H:$J,MATCH(学校情報!FW$3,'コンテンツ＆備考マスタ'!$H:$H,0),3)="●",IF(AND(FW210&lt;&gt;"",ISNUMBER(申込書!$AC$22)=TRUE,申込書!$C$69&lt;&gt;"▼プルダウンより選択してください",申込書!$C$69&lt;&gt;""),申込書!$AC$22,""),"-"))</f>
        <v/>
      </c>
      <c r="FY210" s="369"/>
      <c r="FZ210" s="369"/>
      <c r="GA210" s="370" t="str">
        <f>IF(AND(申込書!$C$69&lt;&gt;"▼プルダウンより選択してください",申込書!$C$69&lt;&gt;"",$G210&lt;&gt;"",申込書!$V$69="特定学年のみ"),"申し込みする","")</f>
        <v/>
      </c>
      <c r="GB210" s="371"/>
      <c r="GC210" s="372"/>
      <c r="GD210" s="373" t="str">
        <f>IF(AND(申込書!$C$70&lt;&gt;"▼プルダウンより選択してください",申込書!$C$70&lt;&gt;"",申込書!$K$22&lt;&gt;"YYYY/MM/DD",$G210&lt;&gt;""),申込書!$K$22,"")</f>
        <v/>
      </c>
      <c r="GE210" s="369" t="str">
        <f>IF(GD210="","",IF(INDEX('コンテンツ＆備考マスタ'!$H:$J,MATCH(学校情報!GD$3,'コンテンツ＆備考マスタ'!$H:$H,0),3)="●",IF(AND(GD210&lt;&gt;"",ISNUMBER(申込書!$AC$22)=TRUE,申込書!$C$70&lt;&gt;"▼プルダウンより選択してください",申込書!$C$70&lt;&gt;""),申込書!$AC$22,""),"-"))</f>
        <v/>
      </c>
      <c r="GF210" s="369"/>
      <c r="GG210" s="369"/>
      <c r="GH210" s="370" t="str">
        <f>IF(AND(申込書!$C$70&lt;&gt;"▼プルダウンより選択してください",申込書!$C$70&lt;&gt;"",$G210&lt;&gt;"",申込書!$V$70="特定学年のみ"),"申し込みする","")</f>
        <v/>
      </c>
      <c r="GI210" s="371"/>
      <c r="GJ210" s="372"/>
      <c r="GK210" s="373" t="str">
        <f>IF(AND(申込書!$C$71&lt;&gt;"▼プルダウンより選択してください",申込書!$C$71&lt;&gt;"",申込書!$K$22&lt;&gt;"YYYY/MM/DD",$G210&lt;&gt;""),申込書!$K$22,"")</f>
        <v/>
      </c>
      <c r="GL210" s="369" t="str">
        <f>IF(GK210="","",IF(INDEX('コンテンツ＆備考マスタ'!$H:$J,MATCH(学校情報!GK$3,'コンテンツ＆備考マスタ'!$H:$H,0),3)="●",IF(AND(GK210&lt;&gt;"",ISNUMBER(申込書!$AC$22)=TRUE,申込書!$C$71&lt;&gt;"▼プルダウンより選択してください",申込書!$C$71&lt;&gt;""),申込書!$AC$22,""),"-"))</f>
        <v/>
      </c>
      <c r="GM210" s="369"/>
      <c r="GN210" s="369"/>
      <c r="GO210" s="370" t="str">
        <f>IF(AND(申込書!$C$71&lt;&gt;"▼プルダウンより選択してください",申込書!$C$71&lt;&gt;"",$G210&lt;&gt;"",申込書!$V$71="特定学年のみ"),"申し込みする","")</f>
        <v/>
      </c>
      <c r="GP210" s="371"/>
      <c r="GQ210" s="372"/>
      <c r="GR210" s="373" t="str">
        <f>IF(AND(申込書!$C$72&lt;&gt;"▼プルダウンより選択してください",申込書!$C$72&lt;&gt;"",申込書!$K$22&lt;&gt;"YYYY/MM/DD",$G210&lt;&gt;""),申込書!$K$22,"")</f>
        <v/>
      </c>
      <c r="GS210" s="369" t="str">
        <f>IF(GR210="","",IF(INDEX('コンテンツ＆備考マスタ'!$H:$J,MATCH(学校情報!GR$3,'コンテンツ＆備考マスタ'!$H:$H,0),3)="●",IF(AND(GR210&lt;&gt;"",ISNUMBER(申込書!$AC$22)=TRUE,申込書!$C$72&lt;&gt;"▼プルダウンより選択してください",申込書!$C$72&lt;&gt;""),申込書!$AC$22,""),"-"))</f>
        <v/>
      </c>
      <c r="GT210" s="369"/>
      <c r="GU210" s="369"/>
      <c r="GV210" s="370" t="str">
        <f>IF(AND(申込書!$C$72&lt;&gt;"▼プルダウンより選択してください",申込書!$C$72&lt;&gt;"",$G210&lt;&gt;"",申込書!$V$72="特定学年のみ"),"申し込みする","")</f>
        <v/>
      </c>
      <c r="GW210" s="371"/>
      <c r="GX210" s="372"/>
      <c r="GY210" s="373" t="str">
        <f>IF(AND(申込書!$C$73&lt;&gt;"▼プルダウンより選択してください",申込書!$C$73&lt;&gt;"",申込書!$K$22&lt;&gt;"YYYY/MM/DD",$G210&lt;&gt;""),申込書!$K$22,"")</f>
        <v/>
      </c>
      <c r="GZ210" s="369" t="str">
        <f>IF(GY210="","",IF(INDEX('コンテンツ＆備考マスタ'!$H:$J,MATCH(学校情報!GY$3,'コンテンツ＆備考マスタ'!$H:$H,0),3)="●",IF(AND(GY210&lt;&gt;"",ISNUMBER(申込書!$AC$22)=TRUE,申込書!$C$73&lt;&gt;"▼プルダウンより選択してください",申込書!$C$73&lt;&gt;""),申込書!$AC$22,""),"-"))</f>
        <v/>
      </c>
      <c r="HA210" s="369"/>
      <c r="HB210" s="369"/>
      <c r="HC210" s="370" t="str">
        <f>IF(AND(申込書!$C$73&lt;&gt;"▼プルダウンより選択してください",申込書!$C$73&lt;&gt;"",$G210&lt;&gt;"",申込書!$V$73="特定学年のみ"),"申し込みする","")</f>
        <v/>
      </c>
      <c r="HD210" s="371"/>
      <c r="HE210" s="372"/>
      <c r="HF210" s="373" t="str">
        <f>IF(AND(申込書!$C$74&lt;&gt;"▼プルダウンより選択してください",申込書!$C$74&lt;&gt;"",申込書!$K$22&lt;&gt;"YYYY/MM/DD",$G210&lt;&gt;""),申込書!$K$22,"")</f>
        <v/>
      </c>
      <c r="HG210" s="369" t="str">
        <f>IF(HF210="","",IF(INDEX('コンテンツ＆備考マスタ'!$H:$J,MATCH(学校情報!HF$3,'コンテンツ＆備考マスタ'!$H:$H,0),3)="●",IF(AND(HF210&lt;&gt;"",ISNUMBER(申込書!$AC$22)=TRUE,申込書!$C$74&lt;&gt;"▼プルダウンより選択してください",申込書!$C$74&lt;&gt;""),申込書!$AC$22,""),"-"))</f>
        <v/>
      </c>
      <c r="HH210" s="369"/>
      <c r="HI210" s="369"/>
      <c r="HJ210" s="370" t="str">
        <f>IF(AND(申込書!$C$74&lt;&gt;"▼プルダウンより選択してください",申込書!$C$74&lt;&gt;"",$G210&lt;&gt;"",申込書!$V$74="特定学年のみ"),"申し込みする","")</f>
        <v/>
      </c>
      <c r="HK210" s="371"/>
      <c r="HL210" s="372"/>
      <c r="HM210" s="373" t="str">
        <f>IF(AND(申込書!$C$75&lt;&gt;"▼プルダウンより選択してください",申込書!$C$75&lt;&gt;"",申込書!$K$22&lt;&gt;"YYYY/MM/DD",$G210&lt;&gt;""),申込書!$K$22,"")</f>
        <v/>
      </c>
      <c r="HN210" s="369" t="str">
        <f>IF(HM210="","",IF(INDEX('コンテンツ＆備考マスタ'!$H:$J,MATCH(学校情報!HM$3,'コンテンツ＆備考マスタ'!$H:$H,0),3)="●",IF(AND(HM210&lt;&gt;"",ISNUMBER(申込書!$AC$22)=TRUE,申込書!$C$75&lt;&gt;"▼プルダウンより選択してください",申込書!$C$75&lt;&gt;""),申込書!$AC$22,""),"-"))</f>
        <v/>
      </c>
      <c r="HO210" s="369"/>
      <c r="HP210" s="369"/>
      <c r="HQ210" s="370" t="str">
        <f>IF(AND(申込書!$C$75&lt;&gt;"▼プルダウンより選択してください",申込書!$C$75&lt;&gt;"",$G210&lt;&gt;"",申込書!$V$75="特定学年のみ"),"申し込みする","")</f>
        <v/>
      </c>
      <c r="HR210" s="371"/>
      <c r="HS210" s="371"/>
      <c r="HT210" s="374" t="str">
        <f>IF(AND(申込書!$C$76&lt;&gt;"▼プルダウンより選択してください",申込書!$C$76&lt;&gt;"",申込書!$K$22&lt;&gt;"YYYY/MM/DD",$G210&lt;&gt;""),申込書!$K$22,"")</f>
        <v/>
      </c>
      <c r="HU210" s="369" t="str">
        <f>IF(HT210="","",IF(INDEX('コンテンツ＆備考マスタ'!$H:$J,MATCH(学校情報!HT$3,'コンテンツ＆備考マスタ'!$H:$H,0),3)="●",IF(AND(HT210&lt;&gt;"",ISNUMBER(申込書!$AC$22)=TRUE,申込書!$C$76&lt;&gt;"▼プルダウンより選択してください",申込書!$C$76&lt;&gt;""),申込書!$AC$22,""),"-"))</f>
        <v/>
      </c>
      <c r="HV210" s="369"/>
      <c r="HW210" s="369"/>
      <c r="HX210" s="370" t="str">
        <f>IF(AND(申込書!$C$76&lt;&gt;"▼プルダウンより選択してください",申込書!$C$76&lt;&gt;"",$G210&lt;&gt;"",申込書!$V$76="特定学年のみ"),"申し込みする","")</f>
        <v/>
      </c>
      <c r="HY210" s="371"/>
      <c r="HZ210" s="372"/>
      <c r="IA210" s="69"/>
    </row>
    <row r="211" spans="2:235" ht="26.85" hidden="1" customHeight="1" outlineLevel="1">
      <c r="B211" s="365">
        <f t="shared" si="9"/>
        <v>206</v>
      </c>
      <c r="C211" s="55"/>
      <c r="D211" s="56"/>
      <c r="E211" s="154"/>
      <c r="F211" s="57"/>
      <c r="G211" s="58"/>
      <c r="H211" s="59"/>
      <c r="I211" s="60"/>
      <c r="J211" s="61"/>
      <c r="K211" s="366" t="str">
        <f t="shared" si="10"/>
        <v/>
      </c>
      <c r="L211" s="62"/>
      <c r="M211" s="322"/>
      <c r="N211" s="63"/>
      <c r="O211" s="64"/>
      <c r="P211" s="367" t="str">
        <f t="shared" si="11"/>
        <v/>
      </c>
      <c r="Q211" s="65"/>
      <c r="R211" s="66"/>
      <c r="S211" s="67"/>
      <c r="T211" s="68"/>
      <c r="U211" s="68"/>
      <c r="V211" s="68"/>
      <c r="W211" s="66"/>
      <c r="X211" s="281"/>
      <c r="Y211" s="368" t="str">
        <f>IF(AND(申込書!$C$47&lt;&gt;"▼プルダウンより選択してください",申込書!$C$47&lt;&gt;"",申込書!$K$22&lt;&gt;"YYYY/MM/DD",$G211&lt;&gt;""),申込書!$K$22,"")</f>
        <v/>
      </c>
      <c r="Z211" s="369" t="str">
        <f>IF(Y211="","",IF(INDEX('コンテンツ＆備考マスタ'!$H:$J,MATCH(学校情報!Y$3,'コンテンツ＆備考マスタ'!$H:$H,0),3)="●",IF(AND(Y211&lt;&gt;"",ISNUMBER(申込書!$AC$22)=TRUE,申込書!$C$47&lt;&gt;"▼プルダウンより選択してください",申込書!$C$47&lt;&gt;""),申込書!$AC$22,""),"-"))</f>
        <v/>
      </c>
      <c r="AA211" s="369"/>
      <c r="AB211" s="369"/>
      <c r="AC211" s="370" t="str">
        <f>IF(AND(申込書!$C$47&lt;&gt;"▼プルダウンより選択してください",申込書!$C$47&lt;&gt;"",$G211&lt;&gt;"",申込書!$V$47="特定学年のみ"),"申し込みする","")</f>
        <v/>
      </c>
      <c r="AD211" s="371"/>
      <c r="AE211" s="372"/>
      <c r="AF211" s="373" t="str">
        <f>IF(AND(申込書!$C$48&lt;&gt;"▼プルダウンより選択してください",申込書!$C$48&lt;&gt;"",申込書!$K$22&lt;&gt;"YYYY/MM/DD",$G211&lt;&gt;""),申込書!$K$22,"")</f>
        <v/>
      </c>
      <c r="AG211" s="369" t="str">
        <f>IF(AF211="","",IF(INDEX('コンテンツ＆備考マスタ'!$H:$J,MATCH(学校情報!AF$3,'コンテンツ＆備考マスタ'!$H:$H,0),3)="●",IF(AND(AF211&lt;&gt;"",ISNUMBER(申込書!$AC$22)=TRUE,申込書!$C$48&lt;&gt;"▼プルダウンより選択してください",申込書!$C$48&lt;&gt;""),申込書!$AC$22,""),"-"))</f>
        <v/>
      </c>
      <c r="AH211" s="369"/>
      <c r="AI211" s="369"/>
      <c r="AJ211" s="370" t="str">
        <f>IF(AND(申込書!$C$48&lt;&gt;"▼プルダウンより選択してください",申込書!$C$48&lt;&gt;"",$G211&lt;&gt;"",申込書!$V$48="特定学年のみ"),"申し込みする","")</f>
        <v/>
      </c>
      <c r="AK211" s="371"/>
      <c r="AL211" s="372"/>
      <c r="AM211" s="373" t="str">
        <f>IF(AND(申込書!$C$49&lt;&gt;"▼プルダウンより選択してください",申込書!$C$49&lt;&gt;"",申込書!$K$22&lt;&gt;"YYYY/MM/DD",$G211&lt;&gt;""),申込書!$K$22,"")</f>
        <v/>
      </c>
      <c r="AN211" s="369" t="str">
        <f>IF(AM211="","",IF(INDEX('コンテンツ＆備考マスタ'!$H:$J,MATCH(学校情報!AM$3,'コンテンツ＆備考マスタ'!$H:$H,0),3)="●",IF(AND(AM211&lt;&gt;"",ISNUMBER(申込書!$AC$22)=TRUE,申込書!$C$49&lt;&gt;"▼プルダウンより選択してください",申込書!$C$49&lt;&gt;""),申込書!$AC$22,""),"-"))</f>
        <v/>
      </c>
      <c r="AO211" s="369"/>
      <c r="AP211" s="369"/>
      <c r="AQ211" s="370" t="str">
        <f>IF(AND(申込書!$C$49&lt;&gt;"▼プルダウンより選択してください",申込書!$C$49&lt;&gt;"",$G211&lt;&gt;"",申込書!$V$49="特定学年のみ"),"申し込みする","")</f>
        <v/>
      </c>
      <c r="AR211" s="371"/>
      <c r="AS211" s="372"/>
      <c r="AT211" s="373" t="str">
        <f>IF(AND(申込書!$C$50&lt;&gt;"▼プルダウンより選択してください",申込書!$C$50&lt;&gt;"",申込書!$K$22&lt;&gt;"YYYY/MM/DD",$G211&lt;&gt;""),申込書!$K$22,"")</f>
        <v/>
      </c>
      <c r="AU211" s="369" t="str">
        <f>IF(AT211="","",IF(INDEX('コンテンツ＆備考マスタ'!$H:$J,MATCH(学校情報!AT$3,'コンテンツ＆備考マスタ'!$H:$H,0),3)="●",IF(AND(AT211&lt;&gt;"",ISNUMBER(申込書!$AC$22)=TRUE,申込書!$C$50&lt;&gt;"▼プルダウンより選択してください",申込書!$C$50&lt;&gt;""),申込書!$AC$22,""),"-"))</f>
        <v/>
      </c>
      <c r="AV211" s="369"/>
      <c r="AW211" s="369"/>
      <c r="AX211" s="370" t="str">
        <f>IF(AND(申込書!$C$50&lt;&gt;"▼プルダウンより選択してください",申込書!$C$50&lt;&gt;"",$G211&lt;&gt;"",申込書!$V$50="特定学年のみ"),"申し込みする","")</f>
        <v/>
      </c>
      <c r="AY211" s="371"/>
      <c r="AZ211" s="372"/>
      <c r="BA211" s="373" t="str">
        <f>IF(AND(申込書!$C$51&lt;&gt;"▼プルダウンより選択してください",申込書!$C$51&lt;&gt;"",申込書!$K$22&lt;&gt;"YYYY/MM/DD",$G211&lt;&gt;""),申込書!$K$22,"")</f>
        <v/>
      </c>
      <c r="BB211" s="369" t="str">
        <f>IF(BA211="","",IF(INDEX('コンテンツ＆備考マスタ'!$H:$J,MATCH(学校情報!BA$3,'コンテンツ＆備考マスタ'!$H:$H,0),3)="●",IF(AND(BA211&lt;&gt;"",ISNUMBER(申込書!$AC$22)=TRUE,申込書!$C$51&lt;&gt;"▼プルダウンより選択してください",申込書!$C$51&lt;&gt;""),申込書!$AC$22,""),"-"))</f>
        <v/>
      </c>
      <c r="BC211" s="369"/>
      <c r="BD211" s="369"/>
      <c r="BE211" s="370" t="str">
        <f>IF(AND(申込書!$C$51&lt;&gt;"▼プルダウンより選択してください",申込書!$C$51&lt;&gt;"",$G211&lt;&gt;"",申込書!$V$51="特定学年のみ"),"申し込みする","")</f>
        <v/>
      </c>
      <c r="BF211" s="371"/>
      <c r="BG211" s="372"/>
      <c r="BH211" s="373" t="str">
        <f>IF(AND(申込書!$C$52&lt;&gt;"▼プルダウンより選択してください",申込書!$C$52&lt;&gt;"",申込書!$K$22&lt;&gt;"YYYY/MM/DD",$G211&lt;&gt;""),申込書!$K$22,"")</f>
        <v/>
      </c>
      <c r="BI211" s="369" t="str">
        <f>IF(BH211="","",IF(INDEX('コンテンツ＆備考マスタ'!$H:$J,MATCH(学校情報!BH$3,'コンテンツ＆備考マスタ'!$H:$H,0),3)="●",IF(AND(BH211&lt;&gt;"",ISNUMBER(申込書!$AC$22)=TRUE,申込書!$C$52&lt;&gt;"▼プルダウンより選択してください",申込書!$C$52&lt;&gt;""),申込書!$AC$22,""),"-"))</f>
        <v/>
      </c>
      <c r="BJ211" s="369"/>
      <c r="BK211" s="369"/>
      <c r="BL211" s="370" t="str">
        <f>IF(AND(申込書!$C$52&lt;&gt;"▼プルダウンより選択してください",申込書!$C$52&lt;&gt;"",$G211&lt;&gt;"",申込書!$V$52="特定学年のみ"),"申し込みする","")</f>
        <v/>
      </c>
      <c r="BM211" s="371"/>
      <c r="BN211" s="372"/>
      <c r="BO211" s="373" t="str">
        <f>IF(AND(申込書!$C$53&lt;&gt;"▼プルダウンより選択してください",申込書!$C$53&lt;&gt;"",申込書!$K$22&lt;&gt;"YYYY/MM/DD",$G211&lt;&gt;""),申込書!$K$22,"")</f>
        <v/>
      </c>
      <c r="BP211" s="369" t="str">
        <f>IF(BO211="","",IF(INDEX('コンテンツ＆備考マスタ'!$H:$J,MATCH(学校情報!BO$3,'コンテンツ＆備考マスタ'!$H:$H,0),3)="●",IF(AND(BO211&lt;&gt;"",ISNUMBER(申込書!$AC$22)=TRUE,申込書!$C$53&lt;&gt;"▼プルダウンより選択してください",申込書!$C$53&lt;&gt;""),申込書!$AC$22,""),"-"))</f>
        <v/>
      </c>
      <c r="BQ211" s="369"/>
      <c r="BR211" s="369"/>
      <c r="BS211" s="370" t="str">
        <f>IF(AND(申込書!$C$53&lt;&gt;"▼プルダウンより選択してください",申込書!$C$53&lt;&gt;"",$G211&lt;&gt;"",申込書!$V$53="特定学年のみ"),"申し込みする","")</f>
        <v/>
      </c>
      <c r="BT211" s="371"/>
      <c r="BU211" s="372"/>
      <c r="BV211" s="373" t="str">
        <f>IF(AND(申込書!$C$54&lt;&gt;"▼プルダウンより選択してください",申込書!$C$54&lt;&gt;"",申込書!$K$22&lt;&gt;"YYYY/MM/DD",$G211&lt;&gt;""),申込書!$K$22,"")</f>
        <v/>
      </c>
      <c r="BW211" s="369" t="str">
        <f>IF(BV211="","",IF(INDEX('コンテンツ＆備考マスタ'!$H:$J,MATCH(学校情報!BV$3,'コンテンツ＆備考マスタ'!$H:$H,0),3)="●",IF(AND(BV211&lt;&gt;"",ISNUMBER(申込書!$AC$22)=TRUE,申込書!$C$54&lt;&gt;"▼プルダウンより選択してください",申込書!$C$54&lt;&gt;""),申込書!$AC$22,""),"-"))</f>
        <v/>
      </c>
      <c r="BX211" s="369"/>
      <c r="BY211" s="369"/>
      <c r="BZ211" s="370" t="str">
        <f>IF(AND(申込書!$C$54&lt;&gt;"▼プルダウンより選択してください",申込書!$C$54&lt;&gt;"",$G211&lt;&gt;"",申込書!$V$54="特定学年のみ"),"申し込みする","")</f>
        <v/>
      </c>
      <c r="CA211" s="371"/>
      <c r="CB211" s="372"/>
      <c r="CC211" s="373" t="str">
        <f>IF(AND(申込書!$C$55&lt;&gt;"▼プルダウンより選択してください",申込書!$C$55&lt;&gt;"",申込書!$K$22&lt;&gt;"YYYY/MM/DD",$G211&lt;&gt;""),申込書!$K$22,"")</f>
        <v/>
      </c>
      <c r="CD211" s="369" t="str">
        <f>IF(CC211="","",IF(INDEX('コンテンツ＆備考マスタ'!$H:$J,MATCH(学校情報!CC$3,'コンテンツ＆備考マスタ'!$H:$H,0),3)="●",IF(AND(CC211&lt;&gt;"",ISNUMBER(申込書!$AC$22)=TRUE,申込書!$C$55&lt;&gt;"▼プルダウンより選択してください",申込書!$C$55&lt;&gt;""),申込書!$AC$22,""),"-"))</f>
        <v/>
      </c>
      <c r="CE211" s="369"/>
      <c r="CF211" s="369"/>
      <c r="CG211" s="370" t="str">
        <f>IF(AND(申込書!$C$55&lt;&gt;"▼プルダウンより選択してください",申込書!$C$55&lt;&gt;"",$G211&lt;&gt;"",申込書!$V$55="特定学年のみ"),"申し込みする","")</f>
        <v/>
      </c>
      <c r="CH211" s="371"/>
      <c r="CI211" s="372"/>
      <c r="CJ211" s="373" t="str">
        <f>IF(AND(申込書!$C$56&lt;&gt;"▼プルダウンより選択してください",申込書!$C$56&lt;&gt;"",申込書!$K$22&lt;&gt;"YYYY/MM/DD",$G211&lt;&gt;""),申込書!$K$22,"")</f>
        <v/>
      </c>
      <c r="CK211" s="369" t="str">
        <f>IF(CJ211="","",IF(INDEX('コンテンツ＆備考マスタ'!$H:$J,MATCH(学校情報!CJ$3,'コンテンツ＆備考マスタ'!$H:$H,0),3)="●",IF(AND(CJ211&lt;&gt;"",ISNUMBER(申込書!$AC$22)=TRUE,申込書!$C$56&lt;&gt;"▼プルダウンより選択してください",申込書!$C$56&lt;&gt;""),申込書!$AC$22,""),"-"))</f>
        <v/>
      </c>
      <c r="CL211" s="369"/>
      <c r="CM211" s="369"/>
      <c r="CN211" s="370" t="str">
        <f>IF(AND(申込書!$C$56&lt;&gt;"▼プルダウンより選択してください",申込書!$C$56&lt;&gt;"",$G211&lt;&gt;"",申込書!$V$56="特定学年のみ"),"申し込みする","")</f>
        <v/>
      </c>
      <c r="CO211" s="371"/>
      <c r="CP211" s="372"/>
      <c r="CQ211" s="373" t="str">
        <f>IF(AND(申込書!$C$57&lt;&gt;"▼プルダウンより選択してください",申込書!$C$57&lt;&gt;"",申込書!$K$22&lt;&gt;"YYYY/MM/DD",$G211&lt;&gt;""),申込書!$K$22,"")</f>
        <v/>
      </c>
      <c r="CR211" s="369" t="str">
        <f>IF(CQ211="","",IF(INDEX('コンテンツ＆備考マスタ'!$H:$J,MATCH(学校情報!CQ$3,'コンテンツ＆備考マスタ'!$H:$H,0),3)="●",IF(AND(CQ211&lt;&gt;"",ISNUMBER(申込書!$AC$22)=TRUE,申込書!$C$57&lt;&gt;"▼プルダウンより選択してください",申込書!$C$57&lt;&gt;""),申込書!$AC$22,""),"-"))</f>
        <v/>
      </c>
      <c r="CS211" s="369"/>
      <c r="CT211" s="369"/>
      <c r="CU211" s="369" t="str">
        <f>IF(AND(申込書!$C$57&lt;&gt;"▼プルダウンより選択してください",申込書!$C$57&lt;&gt;"",$G211&lt;&gt;"",申込書!$V$57="特定学年のみ"),"申し込みする","")</f>
        <v/>
      </c>
      <c r="CV211" s="371"/>
      <c r="CW211" s="372"/>
      <c r="CX211" s="373" t="str">
        <f>IF(AND(申込書!$C$58&lt;&gt;"▼プルダウンより選択してください",申込書!$C$58&lt;&gt;"",申込書!$K$22&lt;&gt;"YYYY/MM/DD",$G211&lt;&gt;""),申込書!$K$22,"")</f>
        <v/>
      </c>
      <c r="CY211" s="369" t="str">
        <f>IF(CX211="","",IF(INDEX('コンテンツ＆備考マスタ'!$H:$J,MATCH(学校情報!CX$3,'コンテンツ＆備考マスタ'!$H:$H,0),3)="●",IF(AND(CX211&lt;&gt;"",ISNUMBER(申込書!$AC$22)=TRUE,申込書!$C$58&lt;&gt;"▼プルダウンより選択してください",申込書!$C$58&lt;&gt;""),申込書!$AC$22,""),"-"))</f>
        <v/>
      </c>
      <c r="CZ211" s="369"/>
      <c r="DA211" s="369"/>
      <c r="DB211" s="369" t="str">
        <f>IF(AND(申込書!$C$58&lt;&gt;"▼プルダウンより選択してください",申込書!$C$58&lt;&gt;"",$G211&lt;&gt;"",申込書!$V$58="特定学年のみ"),"申し込みする","")</f>
        <v/>
      </c>
      <c r="DC211" s="371"/>
      <c r="DD211" s="372"/>
      <c r="DE211" s="373" t="str">
        <f>IF(AND(申込書!$C$59&lt;&gt;"▼プルダウンより選択してください",申込書!$C$59&lt;&gt;"",申込書!$K$22&lt;&gt;"YYYY/MM/DD",$G211&lt;&gt;""),申込書!$K$22,"")</f>
        <v/>
      </c>
      <c r="DF211" s="369" t="str">
        <f>IF(DE211="","",IF(INDEX('コンテンツ＆備考マスタ'!$H:$J,MATCH(学校情報!DE$3,'コンテンツ＆備考マスタ'!$H:$H,0),3)="●",IF(AND(DE211&lt;&gt;"",ISNUMBER(申込書!$AC$22)=TRUE,申込書!$C$59&lt;&gt;"▼プルダウンより選択してください",申込書!$C$59&lt;&gt;""),申込書!$AC$22,""),"-"))</f>
        <v/>
      </c>
      <c r="DG211" s="369"/>
      <c r="DH211" s="369"/>
      <c r="DI211" s="369" t="str">
        <f>IF(AND(申込書!$C$59&lt;&gt;"▼プルダウンより選択してください",申込書!$C$59&lt;&gt;"",$G211&lt;&gt;"",申込書!$V$59="特定学年のみ"),"申し込みする","")</f>
        <v/>
      </c>
      <c r="DJ211" s="371"/>
      <c r="DK211" s="372"/>
      <c r="DL211" s="373" t="str">
        <f>IF(AND(申込書!$C$60&lt;&gt;"▼プルダウンより選択してください",申込書!$C$60&lt;&gt;"",申込書!$K$22&lt;&gt;"YYYY/MM/DD",$G211&lt;&gt;""),申込書!$K$22,"")</f>
        <v/>
      </c>
      <c r="DM211" s="369" t="str">
        <f>IF(DL211="","",IF(INDEX('コンテンツ＆備考マスタ'!$H:$J,MATCH(学校情報!DL$3,'コンテンツ＆備考マスタ'!$H:$H,0),3)="●",IF(AND(DL211&lt;&gt;"",ISNUMBER(申込書!$AC$22)=TRUE,申込書!$C$60&lt;&gt;"▼プルダウンより選択してください",申込書!$C$60&lt;&gt;""),申込書!$AC$22,""),"-"))</f>
        <v/>
      </c>
      <c r="DN211" s="369"/>
      <c r="DO211" s="369"/>
      <c r="DP211" s="369" t="str">
        <f>IF(AND(申込書!$C$60&lt;&gt;"▼プルダウンより選択してください",申込書!$C$60&lt;&gt;"",$G211&lt;&gt;"",申込書!$V$60="特定学年のみ"),"申し込みする","")</f>
        <v/>
      </c>
      <c r="DQ211" s="371"/>
      <c r="DR211" s="372"/>
      <c r="DS211" s="373" t="str">
        <f>IF(AND(申込書!$C$61&lt;&gt;"▼プルダウンより選択してください",申込書!$C$61&lt;&gt;"",申込書!$K$22&lt;&gt;"YYYY/MM/DD",$G211&lt;&gt;""),申込書!$K$22,"")</f>
        <v/>
      </c>
      <c r="DT211" s="369" t="str">
        <f>IF(DS211="","",IF(INDEX('コンテンツ＆備考マスタ'!$H:$J,MATCH(学校情報!DS$3,'コンテンツ＆備考マスタ'!$H:$H,0),3)="●",IF(AND(DS211&lt;&gt;"",ISNUMBER(申込書!$AC$22)=TRUE,申込書!$C$61&lt;&gt;"▼プルダウンより選択してください",申込書!$C$61&lt;&gt;""),申込書!$AC$22,""),"-"))</f>
        <v/>
      </c>
      <c r="DU211" s="369"/>
      <c r="DV211" s="369"/>
      <c r="DW211" s="369" t="str">
        <f>IF(AND(申込書!$C$61&lt;&gt;"▼プルダウンより選択してください",申込書!$C$61&lt;&gt;"",$G211&lt;&gt;"",申込書!$V$61="特定学年のみ"),"申し込みする","")</f>
        <v/>
      </c>
      <c r="DX211" s="371"/>
      <c r="DY211" s="372"/>
      <c r="DZ211" s="373" t="str">
        <f>IF(AND(申込書!$C$62&lt;&gt;"▼プルダウンより選択してください",申込書!$C$62&lt;&gt;"",申込書!$K$22&lt;&gt;"YYYY/MM/DD",$G211&lt;&gt;""),申込書!$K$22,"")</f>
        <v/>
      </c>
      <c r="EA211" s="369" t="str">
        <f>IF(DZ211="","",IF(INDEX('コンテンツ＆備考マスタ'!$H:$J,MATCH(学校情報!DZ$3,'コンテンツ＆備考マスタ'!$H:$H,0),3)="●",IF(AND(DZ211&lt;&gt;"",ISNUMBER(申込書!$AC$22)=TRUE,申込書!$C$62&lt;&gt;"▼プルダウンより選択してください",申込書!$C$62&lt;&gt;""),申込書!$AC$22,""),"-"))</f>
        <v/>
      </c>
      <c r="EB211" s="369"/>
      <c r="EC211" s="369"/>
      <c r="ED211" s="370" t="str">
        <f>IF(AND(申込書!$C$62&lt;&gt;"▼プルダウンより選択してください",申込書!$C$62&lt;&gt;"",$G211&lt;&gt;"",申込書!$V$62="特定学年のみ"),"申し込みする","")</f>
        <v/>
      </c>
      <c r="EE211" s="371"/>
      <c r="EF211" s="372"/>
      <c r="EG211" s="373" t="str">
        <f>IF(AND(申込書!$C$63&lt;&gt;"▼プルダウンより選択してください",申込書!$C$63&lt;&gt;"",申込書!$K$22&lt;&gt;"YYYY/MM/DD",$G211&lt;&gt;""),申込書!$K$22,"")</f>
        <v/>
      </c>
      <c r="EH211" s="369" t="str">
        <f>IF(EG211="","",IF(INDEX('コンテンツ＆備考マスタ'!$H:$J,MATCH(学校情報!EG$3,'コンテンツ＆備考マスタ'!$H:$H,0),3)="●",IF(AND(EG211&lt;&gt;"",ISNUMBER(申込書!$AC$22)=TRUE,申込書!$C$63&lt;&gt;"▼プルダウンより選択してください",申込書!$C$63&lt;&gt;""),申込書!$AC$22,""),"-"))</f>
        <v/>
      </c>
      <c r="EI211" s="369"/>
      <c r="EJ211" s="369"/>
      <c r="EK211" s="370" t="str">
        <f>IF(AND(申込書!$C$63&lt;&gt;"▼プルダウンより選択してください",申込書!$C$63&lt;&gt;"",$G211&lt;&gt;"",申込書!$V$63="特定学年のみ"),"申し込みする","")</f>
        <v/>
      </c>
      <c r="EL211" s="371"/>
      <c r="EM211" s="372"/>
      <c r="EN211" s="373" t="str">
        <f>IF(AND(申込書!$C$64&lt;&gt;"▼プルダウンより選択してください",申込書!$C$64&lt;&gt;"",申込書!$K$22&lt;&gt;"YYYY/MM/DD",$G211&lt;&gt;""),申込書!$K$22,"")</f>
        <v/>
      </c>
      <c r="EO211" s="369" t="str">
        <f>IF(EN211="","",IF(INDEX('コンテンツ＆備考マスタ'!$H:$J,MATCH(学校情報!EN$3,'コンテンツ＆備考マスタ'!$H:$H,0),3)="●",IF(AND(EN211&lt;&gt;"",ISNUMBER(申込書!$AC$22)=TRUE,申込書!$C$64&lt;&gt;"▼プルダウンより選択してください",申込書!$C$64&lt;&gt;""),申込書!$AC$22,""),"-"))</f>
        <v/>
      </c>
      <c r="EP211" s="369"/>
      <c r="EQ211" s="369"/>
      <c r="ER211" s="370" t="str">
        <f>IF(AND(申込書!$C$64&lt;&gt;"▼プルダウンより選択してください",申込書!$C$64&lt;&gt;"",$G211&lt;&gt;"",申込書!$V$64="特定学年のみ"),"申し込みする","")</f>
        <v/>
      </c>
      <c r="ES211" s="371"/>
      <c r="ET211" s="372"/>
      <c r="EU211" s="373" t="str">
        <f>IF(AND(申込書!$C$65&lt;&gt;"▼プルダウンより選択してください",申込書!$C$65&lt;&gt;"",申込書!$K$22&lt;&gt;"YYYY/MM/DD",$G211&lt;&gt;""),申込書!$K$22,"")</f>
        <v/>
      </c>
      <c r="EV211" s="369" t="str">
        <f>IF(EU211="","",IF(INDEX('コンテンツ＆備考マスタ'!$H:$J,MATCH(学校情報!EU$3,'コンテンツ＆備考マスタ'!$H:$H,0),3)="●",IF(AND(EU211&lt;&gt;"",ISNUMBER(申込書!$AC$22)=TRUE,申込書!$C$65&lt;&gt;"▼プルダウンより選択してください",申込書!$C$65&lt;&gt;""),申込書!$AC$22,""),"-"))</f>
        <v/>
      </c>
      <c r="EW211" s="369"/>
      <c r="EX211" s="369"/>
      <c r="EY211" s="370" t="str">
        <f>IF(AND(申込書!$C$65&lt;&gt;"▼プルダウンより選択してください",申込書!$C$65&lt;&gt;"",$G211&lt;&gt;"",申込書!$V$65="特定学年のみ"),"申し込みする","")</f>
        <v/>
      </c>
      <c r="EZ211" s="371"/>
      <c r="FA211" s="372"/>
      <c r="FB211" s="373" t="str">
        <f>IF(AND(申込書!$C$66&lt;&gt;"▼プルダウンより選択してください",申込書!$C$66&lt;&gt;"",申込書!$K$22&lt;&gt;"YYYY/MM/DD",$G211&lt;&gt;""),申込書!$K$22,"")</f>
        <v/>
      </c>
      <c r="FC211" s="369" t="str">
        <f>IF(FB211="","",IF(INDEX('コンテンツ＆備考マスタ'!$H:$J,MATCH(学校情報!FB$3,'コンテンツ＆備考マスタ'!$H:$H,0),3)="●",IF(AND(FB211&lt;&gt;"",ISNUMBER(申込書!$AC$22)=TRUE,申込書!$C$66&lt;&gt;"▼プルダウンより選択してください",申込書!$C$66&lt;&gt;""),申込書!$AC$22,""),"-"))</f>
        <v/>
      </c>
      <c r="FD211" s="369"/>
      <c r="FE211" s="369"/>
      <c r="FF211" s="370" t="str">
        <f>IF(AND(申込書!$C$66&lt;&gt;"▼プルダウンより選択してください",申込書!$C$66&lt;&gt;"",$G211&lt;&gt;"",申込書!$V$66="特定学年のみ"),"申し込みする","")</f>
        <v/>
      </c>
      <c r="FG211" s="371"/>
      <c r="FH211" s="372"/>
      <c r="FI211" s="373" t="str">
        <f>IF(AND(申込書!$C$67&lt;&gt;"▼プルダウンより選択してください",申込書!$C$67&lt;&gt;"",申込書!$K$22&lt;&gt;"YYYY/MM/DD",$G211&lt;&gt;""),申込書!$K$22,"")</f>
        <v/>
      </c>
      <c r="FJ211" s="369" t="str">
        <f>IF(FI211="","",IF(INDEX('コンテンツ＆備考マスタ'!$H:$J,MATCH(学校情報!FI$3,'コンテンツ＆備考マスタ'!$H:$H,0),3)="●",IF(AND(FI211&lt;&gt;"",ISNUMBER(申込書!$AC$22)=TRUE,申込書!$C$67&lt;&gt;"▼プルダウンより選択してください",申込書!$C$67&lt;&gt;""),申込書!$AC$22,""),"-"))</f>
        <v/>
      </c>
      <c r="FK211" s="369"/>
      <c r="FL211" s="369"/>
      <c r="FM211" s="370" t="str">
        <f>IF(AND(申込書!$C$67&lt;&gt;"▼プルダウンより選択してください",申込書!$C$67&lt;&gt;"",$G211&lt;&gt;"",申込書!$V$67="特定学年のみ"),"申し込みする","")</f>
        <v/>
      </c>
      <c r="FN211" s="371"/>
      <c r="FO211" s="372"/>
      <c r="FP211" s="373" t="str">
        <f>IF(AND(申込書!$C$68&lt;&gt;"▼プルダウンより選択してください",申込書!$C$68&lt;&gt;"",申込書!$K$22&lt;&gt;"YYYY/MM/DD",$G211&lt;&gt;""),申込書!$K$22,"")</f>
        <v/>
      </c>
      <c r="FQ211" s="369" t="str">
        <f>IF(FP211="","",IF(INDEX('コンテンツ＆備考マスタ'!$H:$J,MATCH(学校情報!FP$3,'コンテンツ＆備考マスタ'!$H:$H,0),3)="●",IF(AND(FP211&lt;&gt;"",ISNUMBER(申込書!$AC$22)=TRUE,申込書!$C$68&lt;&gt;"▼プルダウンより選択してください",申込書!$C$68&lt;&gt;""),申込書!$AC$22,""),"-"))</f>
        <v/>
      </c>
      <c r="FR211" s="369"/>
      <c r="FS211" s="369"/>
      <c r="FT211" s="370" t="str">
        <f>IF(AND(申込書!$C$68&lt;&gt;"▼プルダウンより選択してください",申込書!$C$68&lt;&gt;"",$G211&lt;&gt;"",申込書!$V$68="特定学年のみ"),"申し込みする","")</f>
        <v/>
      </c>
      <c r="FU211" s="371"/>
      <c r="FV211" s="372"/>
      <c r="FW211" s="373" t="str">
        <f>IF(AND(申込書!$C$69&lt;&gt;"▼プルダウンより選択してください",申込書!$C$69&lt;&gt;"",申込書!$K$22&lt;&gt;"YYYY/MM/DD",$G211&lt;&gt;""),申込書!$K$22,"")</f>
        <v/>
      </c>
      <c r="FX211" s="369" t="str">
        <f>IF(FW211="","",IF(INDEX('コンテンツ＆備考マスタ'!$H:$J,MATCH(学校情報!FW$3,'コンテンツ＆備考マスタ'!$H:$H,0),3)="●",IF(AND(FW211&lt;&gt;"",ISNUMBER(申込書!$AC$22)=TRUE,申込書!$C$69&lt;&gt;"▼プルダウンより選択してください",申込書!$C$69&lt;&gt;""),申込書!$AC$22,""),"-"))</f>
        <v/>
      </c>
      <c r="FY211" s="369"/>
      <c r="FZ211" s="369"/>
      <c r="GA211" s="370" t="str">
        <f>IF(AND(申込書!$C$69&lt;&gt;"▼プルダウンより選択してください",申込書!$C$69&lt;&gt;"",$G211&lt;&gt;"",申込書!$V$69="特定学年のみ"),"申し込みする","")</f>
        <v/>
      </c>
      <c r="GB211" s="371"/>
      <c r="GC211" s="372"/>
      <c r="GD211" s="373" t="str">
        <f>IF(AND(申込書!$C$70&lt;&gt;"▼プルダウンより選択してください",申込書!$C$70&lt;&gt;"",申込書!$K$22&lt;&gt;"YYYY/MM/DD",$G211&lt;&gt;""),申込書!$K$22,"")</f>
        <v/>
      </c>
      <c r="GE211" s="369" t="str">
        <f>IF(GD211="","",IF(INDEX('コンテンツ＆備考マスタ'!$H:$J,MATCH(学校情報!GD$3,'コンテンツ＆備考マスタ'!$H:$H,0),3)="●",IF(AND(GD211&lt;&gt;"",ISNUMBER(申込書!$AC$22)=TRUE,申込書!$C$70&lt;&gt;"▼プルダウンより選択してください",申込書!$C$70&lt;&gt;""),申込書!$AC$22,""),"-"))</f>
        <v/>
      </c>
      <c r="GF211" s="369"/>
      <c r="GG211" s="369"/>
      <c r="GH211" s="370" t="str">
        <f>IF(AND(申込書!$C$70&lt;&gt;"▼プルダウンより選択してください",申込書!$C$70&lt;&gt;"",$G211&lt;&gt;"",申込書!$V$70="特定学年のみ"),"申し込みする","")</f>
        <v/>
      </c>
      <c r="GI211" s="371"/>
      <c r="GJ211" s="372"/>
      <c r="GK211" s="373" t="str">
        <f>IF(AND(申込書!$C$71&lt;&gt;"▼プルダウンより選択してください",申込書!$C$71&lt;&gt;"",申込書!$K$22&lt;&gt;"YYYY/MM/DD",$G211&lt;&gt;""),申込書!$K$22,"")</f>
        <v/>
      </c>
      <c r="GL211" s="369" t="str">
        <f>IF(GK211="","",IF(INDEX('コンテンツ＆備考マスタ'!$H:$J,MATCH(学校情報!GK$3,'コンテンツ＆備考マスタ'!$H:$H,0),3)="●",IF(AND(GK211&lt;&gt;"",ISNUMBER(申込書!$AC$22)=TRUE,申込書!$C$71&lt;&gt;"▼プルダウンより選択してください",申込書!$C$71&lt;&gt;""),申込書!$AC$22,""),"-"))</f>
        <v/>
      </c>
      <c r="GM211" s="369"/>
      <c r="GN211" s="369"/>
      <c r="GO211" s="370" t="str">
        <f>IF(AND(申込書!$C$71&lt;&gt;"▼プルダウンより選択してください",申込書!$C$71&lt;&gt;"",$G211&lt;&gt;"",申込書!$V$71="特定学年のみ"),"申し込みする","")</f>
        <v/>
      </c>
      <c r="GP211" s="371"/>
      <c r="GQ211" s="372"/>
      <c r="GR211" s="373" t="str">
        <f>IF(AND(申込書!$C$72&lt;&gt;"▼プルダウンより選択してください",申込書!$C$72&lt;&gt;"",申込書!$K$22&lt;&gt;"YYYY/MM/DD",$G211&lt;&gt;""),申込書!$K$22,"")</f>
        <v/>
      </c>
      <c r="GS211" s="369" t="str">
        <f>IF(GR211="","",IF(INDEX('コンテンツ＆備考マスタ'!$H:$J,MATCH(学校情報!GR$3,'コンテンツ＆備考マスタ'!$H:$H,0),3)="●",IF(AND(GR211&lt;&gt;"",ISNUMBER(申込書!$AC$22)=TRUE,申込書!$C$72&lt;&gt;"▼プルダウンより選択してください",申込書!$C$72&lt;&gt;""),申込書!$AC$22,""),"-"))</f>
        <v/>
      </c>
      <c r="GT211" s="369"/>
      <c r="GU211" s="369"/>
      <c r="GV211" s="370" t="str">
        <f>IF(AND(申込書!$C$72&lt;&gt;"▼プルダウンより選択してください",申込書!$C$72&lt;&gt;"",$G211&lt;&gt;"",申込書!$V$72="特定学年のみ"),"申し込みする","")</f>
        <v/>
      </c>
      <c r="GW211" s="371"/>
      <c r="GX211" s="372"/>
      <c r="GY211" s="373" t="str">
        <f>IF(AND(申込書!$C$73&lt;&gt;"▼プルダウンより選択してください",申込書!$C$73&lt;&gt;"",申込書!$K$22&lt;&gt;"YYYY/MM/DD",$G211&lt;&gt;""),申込書!$K$22,"")</f>
        <v/>
      </c>
      <c r="GZ211" s="369" t="str">
        <f>IF(GY211="","",IF(INDEX('コンテンツ＆備考マスタ'!$H:$J,MATCH(学校情報!GY$3,'コンテンツ＆備考マスタ'!$H:$H,0),3)="●",IF(AND(GY211&lt;&gt;"",ISNUMBER(申込書!$AC$22)=TRUE,申込書!$C$73&lt;&gt;"▼プルダウンより選択してください",申込書!$C$73&lt;&gt;""),申込書!$AC$22,""),"-"))</f>
        <v/>
      </c>
      <c r="HA211" s="369"/>
      <c r="HB211" s="369"/>
      <c r="HC211" s="370" t="str">
        <f>IF(AND(申込書!$C$73&lt;&gt;"▼プルダウンより選択してください",申込書!$C$73&lt;&gt;"",$G211&lt;&gt;"",申込書!$V$73="特定学年のみ"),"申し込みする","")</f>
        <v/>
      </c>
      <c r="HD211" s="371"/>
      <c r="HE211" s="372"/>
      <c r="HF211" s="373" t="str">
        <f>IF(AND(申込書!$C$74&lt;&gt;"▼プルダウンより選択してください",申込書!$C$74&lt;&gt;"",申込書!$K$22&lt;&gt;"YYYY/MM/DD",$G211&lt;&gt;""),申込書!$K$22,"")</f>
        <v/>
      </c>
      <c r="HG211" s="369" t="str">
        <f>IF(HF211="","",IF(INDEX('コンテンツ＆備考マスタ'!$H:$J,MATCH(学校情報!HF$3,'コンテンツ＆備考マスタ'!$H:$H,0),3)="●",IF(AND(HF211&lt;&gt;"",ISNUMBER(申込書!$AC$22)=TRUE,申込書!$C$74&lt;&gt;"▼プルダウンより選択してください",申込書!$C$74&lt;&gt;""),申込書!$AC$22,""),"-"))</f>
        <v/>
      </c>
      <c r="HH211" s="369"/>
      <c r="HI211" s="369"/>
      <c r="HJ211" s="370" t="str">
        <f>IF(AND(申込書!$C$74&lt;&gt;"▼プルダウンより選択してください",申込書!$C$74&lt;&gt;"",$G211&lt;&gt;"",申込書!$V$74="特定学年のみ"),"申し込みする","")</f>
        <v/>
      </c>
      <c r="HK211" s="371"/>
      <c r="HL211" s="372"/>
      <c r="HM211" s="373" t="str">
        <f>IF(AND(申込書!$C$75&lt;&gt;"▼プルダウンより選択してください",申込書!$C$75&lt;&gt;"",申込書!$K$22&lt;&gt;"YYYY/MM/DD",$G211&lt;&gt;""),申込書!$K$22,"")</f>
        <v/>
      </c>
      <c r="HN211" s="369" t="str">
        <f>IF(HM211="","",IF(INDEX('コンテンツ＆備考マスタ'!$H:$J,MATCH(学校情報!HM$3,'コンテンツ＆備考マスタ'!$H:$H,0),3)="●",IF(AND(HM211&lt;&gt;"",ISNUMBER(申込書!$AC$22)=TRUE,申込書!$C$75&lt;&gt;"▼プルダウンより選択してください",申込書!$C$75&lt;&gt;""),申込書!$AC$22,""),"-"))</f>
        <v/>
      </c>
      <c r="HO211" s="369"/>
      <c r="HP211" s="369"/>
      <c r="HQ211" s="370" t="str">
        <f>IF(AND(申込書!$C$75&lt;&gt;"▼プルダウンより選択してください",申込書!$C$75&lt;&gt;"",$G211&lt;&gt;"",申込書!$V$75="特定学年のみ"),"申し込みする","")</f>
        <v/>
      </c>
      <c r="HR211" s="371"/>
      <c r="HS211" s="371"/>
      <c r="HT211" s="374" t="str">
        <f>IF(AND(申込書!$C$76&lt;&gt;"▼プルダウンより選択してください",申込書!$C$76&lt;&gt;"",申込書!$K$22&lt;&gt;"YYYY/MM/DD",$G211&lt;&gt;""),申込書!$K$22,"")</f>
        <v/>
      </c>
      <c r="HU211" s="369" t="str">
        <f>IF(HT211="","",IF(INDEX('コンテンツ＆備考マスタ'!$H:$J,MATCH(学校情報!HT$3,'コンテンツ＆備考マスタ'!$H:$H,0),3)="●",IF(AND(HT211&lt;&gt;"",ISNUMBER(申込書!$AC$22)=TRUE,申込書!$C$76&lt;&gt;"▼プルダウンより選択してください",申込書!$C$76&lt;&gt;""),申込書!$AC$22,""),"-"))</f>
        <v/>
      </c>
      <c r="HV211" s="369"/>
      <c r="HW211" s="369"/>
      <c r="HX211" s="370" t="str">
        <f>IF(AND(申込書!$C$76&lt;&gt;"▼プルダウンより選択してください",申込書!$C$76&lt;&gt;"",$G211&lt;&gt;"",申込書!$V$76="特定学年のみ"),"申し込みする","")</f>
        <v/>
      </c>
      <c r="HY211" s="371"/>
      <c r="HZ211" s="372"/>
      <c r="IA211" s="69"/>
    </row>
    <row r="212" spans="2:235" ht="26.85" hidden="1" customHeight="1" outlineLevel="1">
      <c r="B212" s="365">
        <f t="shared" si="9"/>
        <v>207</v>
      </c>
      <c r="C212" s="55"/>
      <c r="D212" s="56"/>
      <c r="E212" s="154"/>
      <c r="F212" s="57"/>
      <c r="G212" s="58"/>
      <c r="H212" s="59"/>
      <c r="I212" s="60"/>
      <c r="J212" s="61"/>
      <c r="K212" s="366" t="str">
        <f t="shared" si="10"/>
        <v/>
      </c>
      <c r="L212" s="62"/>
      <c r="M212" s="322"/>
      <c r="N212" s="63"/>
      <c r="O212" s="64"/>
      <c r="P212" s="367" t="str">
        <f t="shared" si="11"/>
        <v/>
      </c>
      <c r="Q212" s="65"/>
      <c r="R212" s="66"/>
      <c r="S212" s="67"/>
      <c r="T212" s="68"/>
      <c r="U212" s="68"/>
      <c r="V212" s="68"/>
      <c r="W212" s="66"/>
      <c r="X212" s="281"/>
      <c r="Y212" s="368" t="str">
        <f>IF(AND(申込書!$C$47&lt;&gt;"▼プルダウンより選択してください",申込書!$C$47&lt;&gt;"",申込書!$K$22&lt;&gt;"YYYY/MM/DD",$G212&lt;&gt;""),申込書!$K$22,"")</f>
        <v/>
      </c>
      <c r="Z212" s="369" t="str">
        <f>IF(Y212="","",IF(INDEX('コンテンツ＆備考マスタ'!$H:$J,MATCH(学校情報!Y$3,'コンテンツ＆備考マスタ'!$H:$H,0),3)="●",IF(AND(Y212&lt;&gt;"",ISNUMBER(申込書!$AC$22)=TRUE,申込書!$C$47&lt;&gt;"▼プルダウンより選択してください",申込書!$C$47&lt;&gt;""),申込書!$AC$22,""),"-"))</f>
        <v/>
      </c>
      <c r="AA212" s="369"/>
      <c r="AB212" s="369"/>
      <c r="AC212" s="370" t="str">
        <f>IF(AND(申込書!$C$47&lt;&gt;"▼プルダウンより選択してください",申込書!$C$47&lt;&gt;"",$G212&lt;&gt;"",申込書!$V$47="特定学年のみ"),"申し込みする","")</f>
        <v/>
      </c>
      <c r="AD212" s="371"/>
      <c r="AE212" s="372"/>
      <c r="AF212" s="373" t="str">
        <f>IF(AND(申込書!$C$48&lt;&gt;"▼プルダウンより選択してください",申込書!$C$48&lt;&gt;"",申込書!$K$22&lt;&gt;"YYYY/MM/DD",$G212&lt;&gt;""),申込書!$K$22,"")</f>
        <v/>
      </c>
      <c r="AG212" s="369" t="str">
        <f>IF(AF212="","",IF(INDEX('コンテンツ＆備考マスタ'!$H:$J,MATCH(学校情報!AF$3,'コンテンツ＆備考マスタ'!$H:$H,0),3)="●",IF(AND(AF212&lt;&gt;"",ISNUMBER(申込書!$AC$22)=TRUE,申込書!$C$48&lt;&gt;"▼プルダウンより選択してください",申込書!$C$48&lt;&gt;""),申込書!$AC$22,""),"-"))</f>
        <v/>
      </c>
      <c r="AH212" s="369"/>
      <c r="AI212" s="369"/>
      <c r="AJ212" s="370" t="str">
        <f>IF(AND(申込書!$C$48&lt;&gt;"▼プルダウンより選択してください",申込書!$C$48&lt;&gt;"",$G212&lt;&gt;"",申込書!$V$48="特定学年のみ"),"申し込みする","")</f>
        <v/>
      </c>
      <c r="AK212" s="371"/>
      <c r="AL212" s="372"/>
      <c r="AM212" s="373" t="str">
        <f>IF(AND(申込書!$C$49&lt;&gt;"▼プルダウンより選択してください",申込書!$C$49&lt;&gt;"",申込書!$K$22&lt;&gt;"YYYY/MM/DD",$G212&lt;&gt;""),申込書!$K$22,"")</f>
        <v/>
      </c>
      <c r="AN212" s="369" t="str">
        <f>IF(AM212="","",IF(INDEX('コンテンツ＆備考マスタ'!$H:$J,MATCH(学校情報!AM$3,'コンテンツ＆備考マスタ'!$H:$H,0),3)="●",IF(AND(AM212&lt;&gt;"",ISNUMBER(申込書!$AC$22)=TRUE,申込書!$C$49&lt;&gt;"▼プルダウンより選択してください",申込書!$C$49&lt;&gt;""),申込書!$AC$22,""),"-"))</f>
        <v/>
      </c>
      <c r="AO212" s="369"/>
      <c r="AP212" s="369"/>
      <c r="AQ212" s="370" t="str">
        <f>IF(AND(申込書!$C$49&lt;&gt;"▼プルダウンより選択してください",申込書!$C$49&lt;&gt;"",$G212&lt;&gt;"",申込書!$V$49="特定学年のみ"),"申し込みする","")</f>
        <v/>
      </c>
      <c r="AR212" s="371"/>
      <c r="AS212" s="372"/>
      <c r="AT212" s="373" t="str">
        <f>IF(AND(申込書!$C$50&lt;&gt;"▼プルダウンより選択してください",申込書!$C$50&lt;&gt;"",申込書!$K$22&lt;&gt;"YYYY/MM/DD",$G212&lt;&gt;""),申込書!$K$22,"")</f>
        <v/>
      </c>
      <c r="AU212" s="369" t="str">
        <f>IF(AT212="","",IF(INDEX('コンテンツ＆備考マスタ'!$H:$J,MATCH(学校情報!AT$3,'コンテンツ＆備考マスタ'!$H:$H,0),3)="●",IF(AND(AT212&lt;&gt;"",ISNUMBER(申込書!$AC$22)=TRUE,申込書!$C$50&lt;&gt;"▼プルダウンより選択してください",申込書!$C$50&lt;&gt;""),申込書!$AC$22,""),"-"))</f>
        <v/>
      </c>
      <c r="AV212" s="369"/>
      <c r="AW212" s="369"/>
      <c r="AX212" s="370" t="str">
        <f>IF(AND(申込書!$C$50&lt;&gt;"▼プルダウンより選択してください",申込書!$C$50&lt;&gt;"",$G212&lt;&gt;"",申込書!$V$50="特定学年のみ"),"申し込みする","")</f>
        <v/>
      </c>
      <c r="AY212" s="371"/>
      <c r="AZ212" s="372"/>
      <c r="BA212" s="373" t="str">
        <f>IF(AND(申込書!$C$51&lt;&gt;"▼プルダウンより選択してください",申込書!$C$51&lt;&gt;"",申込書!$K$22&lt;&gt;"YYYY/MM/DD",$G212&lt;&gt;""),申込書!$K$22,"")</f>
        <v/>
      </c>
      <c r="BB212" s="369" t="str">
        <f>IF(BA212="","",IF(INDEX('コンテンツ＆備考マスタ'!$H:$J,MATCH(学校情報!BA$3,'コンテンツ＆備考マスタ'!$H:$H,0),3)="●",IF(AND(BA212&lt;&gt;"",ISNUMBER(申込書!$AC$22)=TRUE,申込書!$C$51&lt;&gt;"▼プルダウンより選択してください",申込書!$C$51&lt;&gt;""),申込書!$AC$22,""),"-"))</f>
        <v/>
      </c>
      <c r="BC212" s="369"/>
      <c r="BD212" s="369"/>
      <c r="BE212" s="370" t="str">
        <f>IF(AND(申込書!$C$51&lt;&gt;"▼プルダウンより選択してください",申込書!$C$51&lt;&gt;"",$G212&lt;&gt;"",申込書!$V$51="特定学年のみ"),"申し込みする","")</f>
        <v/>
      </c>
      <c r="BF212" s="371"/>
      <c r="BG212" s="372"/>
      <c r="BH212" s="373" t="str">
        <f>IF(AND(申込書!$C$52&lt;&gt;"▼プルダウンより選択してください",申込書!$C$52&lt;&gt;"",申込書!$K$22&lt;&gt;"YYYY/MM/DD",$G212&lt;&gt;""),申込書!$K$22,"")</f>
        <v/>
      </c>
      <c r="BI212" s="369" t="str">
        <f>IF(BH212="","",IF(INDEX('コンテンツ＆備考マスタ'!$H:$J,MATCH(学校情報!BH$3,'コンテンツ＆備考マスタ'!$H:$H,0),3)="●",IF(AND(BH212&lt;&gt;"",ISNUMBER(申込書!$AC$22)=TRUE,申込書!$C$52&lt;&gt;"▼プルダウンより選択してください",申込書!$C$52&lt;&gt;""),申込書!$AC$22,""),"-"))</f>
        <v/>
      </c>
      <c r="BJ212" s="369"/>
      <c r="BK212" s="369"/>
      <c r="BL212" s="370" t="str">
        <f>IF(AND(申込書!$C$52&lt;&gt;"▼プルダウンより選択してください",申込書!$C$52&lt;&gt;"",$G212&lt;&gt;"",申込書!$V$52="特定学年のみ"),"申し込みする","")</f>
        <v/>
      </c>
      <c r="BM212" s="371"/>
      <c r="BN212" s="372"/>
      <c r="BO212" s="373" t="str">
        <f>IF(AND(申込書!$C$53&lt;&gt;"▼プルダウンより選択してください",申込書!$C$53&lt;&gt;"",申込書!$K$22&lt;&gt;"YYYY/MM/DD",$G212&lt;&gt;""),申込書!$K$22,"")</f>
        <v/>
      </c>
      <c r="BP212" s="369" t="str">
        <f>IF(BO212="","",IF(INDEX('コンテンツ＆備考マスタ'!$H:$J,MATCH(学校情報!BO$3,'コンテンツ＆備考マスタ'!$H:$H,0),3)="●",IF(AND(BO212&lt;&gt;"",ISNUMBER(申込書!$AC$22)=TRUE,申込書!$C$53&lt;&gt;"▼プルダウンより選択してください",申込書!$C$53&lt;&gt;""),申込書!$AC$22,""),"-"))</f>
        <v/>
      </c>
      <c r="BQ212" s="369"/>
      <c r="BR212" s="369"/>
      <c r="BS212" s="370" t="str">
        <f>IF(AND(申込書!$C$53&lt;&gt;"▼プルダウンより選択してください",申込書!$C$53&lt;&gt;"",$G212&lt;&gt;"",申込書!$V$53="特定学年のみ"),"申し込みする","")</f>
        <v/>
      </c>
      <c r="BT212" s="371"/>
      <c r="BU212" s="372"/>
      <c r="BV212" s="373" t="str">
        <f>IF(AND(申込書!$C$54&lt;&gt;"▼プルダウンより選択してください",申込書!$C$54&lt;&gt;"",申込書!$K$22&lt;&gt;"YYYY/MM/DD",$G212&lt;&gt;""),申込書!$K$22,"")</f>
        <v/>
      </c>
      <c r="BW212" s="369" t="str">
        <f>IF(BV212="","",IF(INDEX('コンテンツ＆備考マスタ'!$H:$J,MATCH(学校情報!BV$3,'コンテンツ＆備考マスタ'!$H:$H,0),3)="●",IF(AND(BV212&lt;&gt;"",ISNUMBER(申込書!$AC$22)=TRUE,申込書!$C$54&lt;&gt;"▼プルダウンより選択してください",申込書!$C$54&lt;&gt;""),申込書!$AC$22,""),"-"))</f>
        <v/>
      </c>
      <c r="BX212" s="369"/>
      <c r="BY212" s="369"/>
      <c r="BZ212" s="370" t="str">
        <f>IF(AND(申込書!$C$54&lt;&gt;"▼プルダウンより選択してください",申込書!$C$54&lt;&gt;"",$G212&lt;&gt;"",申込書!$V$54="特定学年のみ"),"申し込みする","")</f>
        <v/>
      </c>
      <c r="CA212" s="371"/>
      <c r="CB212" s="372"/>
      <c r="CC212" s="373" t="str">
        <f>IF(AND(申込書!$C$55&lt;&gt;"▼プルダウンより選択してください",申込書!$C$55&lt;&gt;"",申込書!$K$22&lt;&gt;"YYYY/MM/DD",$G212&lt;&gt;""),申込書!$K$22,"")</f>
        <v/>
      </c>
      <c r="CD212" s="369" t="str">
        <f>IF(CC212="","",IF(INDEX('コンテンツ＆備考マスタ'!$H:$J,MATCH(学校情報!CC$3,'コンテンツ＆備考マスタ'!$H:$H,0),3)="●",IF(AND(CC212&lt;&gt;"",ISNUMBER(申込書!$AC$22)=TRUE,申込書!$C$55&lt;&gt;"▼プルダウンより選択してください",申込書!$C$55&lt;&gt;""),申込書!$AC$22,""),"-"))</f>
        <v/>
      </c>
      <c r="CE212" s="369"/>
      <c r="CF212" s="369"/>
      <c r="CG212" s="370" t="str">
        <f>IF(AND(申込書!$C$55&lt;&gt;"▼プルダウンより選択してください",申込書!$C$55&lt;&gt;"",$G212&lt;&gt;"",申込書!$V$55="特定学年のみ"),"申し込みする","")</f>
        <v/>
      </c>
      <c r="CH212" s="371"/>
      <c r="CI212" s="372"/>
      <c r="CJ212" s="373" t="str">
        <f>IF(AND(申込書!$C$56&lt;&gt;"▼プルダウンより選択してください",申込書!$C$56&lt;&gt;"",申込書!$K$22&lt;&gt;"YYYY/MM/DD",$G212&lt;&gt;""),申込書!$K$22,"")</f>
        <v/>
      </c>
      <c r="CK212" s="369" t="str">
        <f>IF(CJ212="","",IF(INDEX('コンテンツ＆備考マスタ'!$H:$J,MATCH(学校情報!CJ$3,'コンテンツ＆備考マスタ'!$H:$H,0),3)="●",IF(AND(CJ212&lt;&gt;"",ISNUMBER(申込書!$AC$22)=TRUE,申込書!$C$56&lt;&gt;"▼プルダウンより選択してください",申込書!$C$56&lt;&gt;""),申込書!$AC$22,""),"-"))</f>
        <v/>
      </c>
      <c r="CL212" s="369"/>
      <c r="CM212" s="369"/>
      <c r="CN212" s="370" t="str">
        <f>IF(AND(申込書!$C$56&lt;&gt;"▼プルダウンより選択してください",申込書!$C$56&lt;&gt;"",$G212&lt;&gt;"",申込書!$V$56="特定学年のみ"),"申し込みする","")</f>
        <v/>
      </c>
      <c r="CO212" s="371"/>
      <c r="CP212" s="372"/>
      <c r="CQ212" s="373" t="str">
        <f>IF(AND(申込書!$C$57&lt;&gt;"▼プルダウンより選択してください",申込書!$C$57&lt;&gt;"",申込書!$K$22&lt;&gt;"YYYY/MM/DD",$G212&lt;&gt;""),申込書!$K$22,"")</f>
        <v/>
      </c>
      <c r="CR212" s="369" t="str">
        <f>IF(CQ212="","",IF(INDEX('コンテンツ＆備考マスタ'!$H:$J,MATCH(学校情報!CQ$3,'コンテンツ＆備考マスタ'!$H:$H,0),3)="●",IF(AND(CQ212&lt;&gt;"",ISNUMBER(申込書!$AC$22)=TRUE,申込書!$C$57&lt;&gt;"▼プルダウンより選択してください",申込書!$C$57&lt;&gt;""),申込書!$AC$22,""),"-"))</f>
        <v/>
      </c>
      <c r="CS212" s="369"/>
      <c r="CT212" s="369"/>
      <c r="CU212" s="369" t="str">
        <f>IF(AND(申込書!$C$57&lt;&gt;"▼プルダウンより選択してください",申込書!$C$57&lt;&gt;"",$G212&lt;&gt;"",申込書!$V$57="特定学年のみ"),"申し込みする","")</f>
        <v/>
      </c>
      <c r="CV212" s="371"/>
      <c r="CW212" s="372"/>
      <c r="CX212" s="373" t="str">
        <f>IF(AND(申込書!$C$58&lt;&gt;"▼プルダウンより選択してください",申込書!$C$58&lt;&gt;"",申込書!$K$22&lt;&gt;"YYYY/MM/DD",$G212&lt;&gt;""),申込書!$K$22,"")</f>
        <v/>
      </c>
      <c r="CY212" s="369" t="str">
        <f>IF(CX212="","",IF(INDEX('コンテンツ＆備考マスタ'!$H:$J,MATCH(学校情報!CX$3,'コンテンツ＆備考マスタ'!$H:$H,0),3)="●",IF(AND(CX212&lt;&gt;"",ISNUMBER(申込書!$AC$22)=TRUE,申込書!$C$58&lt;&gt;"▼プルダウンより選択してください",申込書!$C$58&lt;&gt;""),申込書!$AC$22,""),"-"))</f>
        <v/>
      </c>
      <c r="CZ212" s="369"/>
      <c r="DA212" s="369"/>
      <c r="DB212" s="369" t="str">
        <f>IF(AND(申込書!$C$58&lt;&gt;"▼プルダウンより選択してください",申込書!$C$58&lt;&gt;"",$G212&lt;&gt;"",申込書!$V$58="特定学年のみ"),"申し込みする","")</f>
        <v/>
      </c>
      <c r="DC212" s="371"/>
      <c r="DD212" s="372"/>
      <c r="DE212" s="373" t="str">
        <f>IF(AND(申込書!$C$59&lt;&gt;"▼プルダウンより選択してください",申込書!$C$59&lt;&gt;"",申込書!$K$22&lt;&gt;"YYYY/MM/DD",$G212&lt;&gt;""),申込書!$K$22,"")</f>
        <v/>
      </c>
      <c r="DF212" s="369" t="str">
        <f>IF(DE212="","",IF(INDEX('コンテンツ＆備考マスタ'!$H:$J,MATCH(学校情報!DE$3,'コンテンツ＆備考マスタ'!$H:$H,0),3)="●",IF(AND(DE212&lt;&gt;"",ISNUMBER(申込書!$AC$22)=TRUE,申込書!$C$59&lt;&gt;"▼プルダウンより選択してください",申込書!$C$59&lt;&gt;""),申込書!$AC$22,""),"-"))</f>
        <v/>
      </c>
      <c r="DG212" s="369"/>
      <c r="DH212" s="369"/>
      <c r="DI212" s="369" t="str">
        <f>IF(AND(申込書!$C$59&lt;&gt;"▼プルダウンより選択してください",申込書!$C$59&lt;&gt;"",$G212&lt;&gt;"",申込書!$V$59="特定学年のみ"),"申し込みする","")</f>
        <v/>
      </c>
      <c r="DJ212" s="371"/>
      <c r="DK212" s="372"/>
      <c r="DL212" s="373" t="str">
        <f>IF(AND(申込書!$C$60&lt;&gt;"▼プルダウンより選択してください",申込書!$C$60&lt;&gt;"",申込書!$K$22&lt;&gt;"YYYY/MM/DD",$G212&lt;&gt;""),申込書!$K$22,"")</f>
        <v/>
      </c>
      <c r="DM212" s="369" t="str">
        <f>IF(DL212="","",IF(INDEX('コンテンツ＆備考マスタ'!$H:$J,MATCH(学校情報!DL$3,'コンテンツ＆備考マスタ'!$H:$H,0),3)="●",IF(AND(DL212&lt;&gt;"",ISNUMBER(申込書!$AC$22)=TRUE,申込書!$C$60&lt;&gt;"▼プルダウンより選択してください",申込書!$C$60&lt;&gt;""),申込書!$AC$22,""),"-"))</f>
        <v/>
      </c>
      <c r="DN212" s="369"/>
      <c r="DO212" s="369"/>
      <c r="DP212" s="369" t="str">
        <f>IF(AND(申込書!$C$60&lt;&gt;"▼プルダウンより選択してください",申込書!$C$60&lt;&gt;"",$G212&lt;&gt;"",申込書!$V$60="特定学年のみ"),"申し込みする","")</f>
        <v/>
      </c>
      <c r="DQ212" s="371"/>
      <c r="DR212" s="372"/>
      <c r="DS212" s="373" t="str">
        <f>IF(AND(申込書!$C$61&lt;&gt;"▼プルダウンより選択してください",申込書!$C$61&lt;&gt;"",申込書!$K$22&lt;&gt;"YYYY/MM/DD",$G212&lt;&gt;""),申込書!$K$22,"")</f>
        <v/>
      </c>
      <c r="DT212" s="369" t="str">
        <f>IF(DS212="","",IF(INDEX('コンテンツ＆備考マスタ'!$H:$J,MATCH(学校情報!DS$3,'コンテンツ＆備考マスタ'!$H:$H,0),3)="●",IF(AND(DS212&lt;&gt;"",ISNUMBER(申込書!$AC$22)=TRUE,申込書!$C$61&lt;&gt;"▼プルダウンより選択してください",申込書!$C$61&lt;&gt;""),申込書!$AC$22,""),"-"))</f>
        <v/>
      </c>
      <c r="DU212" s="369"/>
      <c r="DV212" s="369"/>
      <c r="DW212" s="369" t="str">
        <f>IF(AND(申込書!$C$61&lt;&gt;"▼プルダウンより選択してください",申込書!$C$61&lt;&gt;"",$G212&lt;&gt;"",申込書!$V$61="特定学年のみ"),"申し込みする","")</f>
        <v/>
      </c>
      <c r="DX212" s="371"/>
      <c r="DY212" s="372"/>
      <c r="DZ212" s="373" t="str">
        <f>IF(AND(申込書!$C$62&lt;&gt;"▼プルダウンより選択してください",申込書!$C$62&lt;&gt;"",申込書!$K$22&lt;&gt;"YYYY/MM/DD",$G212&lt;&gt;""),申込書!$K$22,"")</f>
        <v/>
      </c>
      <c r="EA212" s="369" t="str">
        <f>IF(DZ212="","",IF(INDEX('コンテンツ＆備考マスタ'!$H:$J,MATCH(学校情報!DZ$3,'コンテンツ＆備考マスタ'!$H:$H,0),3)="●",IF(AND(DZ212&lt;&gt;"",ISNUMBER(申込書!$AC$22)=TRUE,申込書!$C$62&lt;&gt;"▼プルダウンより選択してください",申込書!$C$62&lt;&gt;""),申込書!$AC$22,""),"-"))</f>
        <v/>
      </c>
      <c r="EB212" s="369"/>
      <c r="EC212" s="369"/>
      <c r="ED212" s="370" t="str">
        <f>IF(AND(申込書!$C$62&lt;&gt;"▼プルダウンより選択してください",申込書!$C$62&lt;&gt;"",$G212&lt;&gt;"",申込書!$V$62="特定学年のみ"),"申し込みする","")</f>
        <v/>
      </c>
      <c r="EE212" s="371"/>
      <c r="EF212" s="372"/>
      <c r="EG212" s="373" t="str">
        <f>IF(AND(申込書!$C$63&lt;&gt;"▼プルダウンより選択してください",申込書!$C$63&lt;&gt;"",申込書!$K$22&lt;&gt;"YYYY/MM/DD",$G212&lt;&gt;""),申込書!$K$22,"")</f>
        <v/>
      </c>
      <c r="EH212" s="369" t="str">
        <f>IF(EG212="","",IF(INDEX('コンテンツ＆備考マスタ'!$H:$J,MATCH(学校情報!EG$3,'コンテンツ＆備考マスタ'!$H:$H,0),3)="●",IF(AND(EG212&lt;&gt;"",ISNUMBER(申込書!$AC$22)=TRUE,申込書!$C$63&lt;&gt;"▼プルダウンより選択してください",申込書!$C$63&lt;&gt;""),申込書!$AC$22,""),"-"))</f>
        <v/>
      </c>
      <c r="EI212" s="369"/>
      <c r="EJ212" s="369"/>
      <c r="EK212" s="370" t="str">
        <f>IF(AND(申込書!$C$63&lt;&gt;"▼プルダウンより選択してください",申込書!$C$63&lt;&gt;"",$G212&lt;&gt;"",申込書!$V$63="特定学年のみ"),"申し込みする","")</f>
        <v/>
      </c>
      <c r="EL212" s="371"/>
      <c r="EM212" s="372"/>
      <c r="EN212" s="373" t="str">
        <f>IF(AND(申込書!$C$64&lt;&gt;"▼プルダウンより選択してください",申込書!$C$64&lt;&gt;"",申込書!$K$22&lt;&gt;"YYYY/MM/DD",$G212&lt;&gt;""),申込書!$K$22,"")</f>
        <v/>
      </c>
      <c r="EO212" s="369" t="str">
        <f>IF(EN212="","",IF(INDEX('コンテンツ＆備考マスタ'!$H:$J,MATCH(学校情報!EN$3,'コンテンツ＆備考マスタ'!$H:$H,0),3)="●",IF(AND(EN212&lt;&gt;"",ISNUMBER(申込書!$AC$22)=TRUE,申込書!$C$64&lt;&gt;"▼プルダウンより選択してください",申込書!$C$64&lt;&gt;""),申込書!$AC$22,""),"-"))</f>
        <v/>
      </c>
      <c r="EP212" s="369"/>
      <c r="EQ212" s="369"/>
      <c r="ER212" s="370" t="str">
        <f>IF(AND(申込書!$C$64&lt;&gt;"▼プルダウンより選択してください",申込書!$C$64&lt;&gt;"",$G212&lt;&gt;"",申込書!$V$64="特定学年のみ"),"申し込みする","")</f>
        <v/>
      </c>
      <c r="ES212" s="371"/>
      <c r="ET212" s="372"/>
      <c r="EU212" s="373" t="str">
        <f>IF(AND(申込書!$C$65&lt;&gt;"▼プルダウンより選択してください",申込書!$C$65&lt;&gt;"",申込書!$K$22&lt;&gt;"YYYY/MM/DD",$G212&lt;&gt;""),申込書!$K$22,"")</f>
        <v/>
      </c>
      <c r="EV212" s="369" t="str">
        <f>IF(EU212="","",IF(INDEX('コンテンツ＆備考マスタ'!$H:$J,MATCH(学校情報!EU$3,'コンテンツ＆備考マスタ'!$H:$H,0),3)="●",IF(AND(EU212&lt;&gt;"",ISNUMBER(申込書!$AC$22)=TRUE,申込書!$C$65&lt;&gt;"▼プルダウンより選択してください",申込書!$C$65&lt;&gt;""),申込書!$AC$22,""),"-"))</f>
        <v/>
      </c>
      <c r="EW212" s="369"/>
      <c r="EX212" s="369"/>
      <c r="EY212" s="370" t="str">
        <f>IF(AND(申込書!$C$65&lt;&gt;"▼プルダウンより選択してください",申込書!$C$65&lt;&gt;"",$G212&lt;&gt;"",申込書!$V$65="特定学年のみ"),"申し込みする","")</f>
        <v/>
      </c>
      <c r="EZ212" s="371"/>
      <c r="FA212" s="372"/>
      <c r="FB212" s="373" t="str">
        <f>IF(AND(申込書!$C$66&lt;&gt;"▼プルダウンより選択してください",申込書!$C$66&lt;&gt;"",申込書!$K$22&lt;&gt;"YYYY/MM/DD",$G212&lt;&gt;""),申込書!$K$22,"")</f>
        <v/>
      </c>
      <c r="FC212" s="369" t="str">
        <f>IF(FB212="","",IF(INDEX('コンテンツ＆備考マスタ'!$H:$J,MATCH(学校情報!FB$3,'コンテンツ＆備考マスタ'!$H:$H,0),3)="●",IF(AND(FB212&lt;&gt;"",ISNUMBER(申込書!$AC$22)=TRUE,申込書!$C$66&lt;&gt;"▼プルダウンより選択してください",申込書!$C$66&lt;&gt;""),申込書!$AC$22,""),"-"))</f>
        <v/>
      </c>
      <c r="FD212" s="369"/>
      <c r="FE212" s="369"/>
      <c r="FF212" s="370" t="str">
        <f>IF(AND(申込書!$C$66&lt;&gt;"▼プルダウンより選択してください",申込書!$C$66&lt;&gt;"",$G212&lt;&gt;"",申込書!$V$66="特定学年のみ"),"申し込みする","")</f>
        <v/>
      </c>
      <c r="FG212" s="371"/>
      <c r="FH212" s="372"/>
      <c r="FI212" s="373" t="str">
        <f>IF(AND(申込書!$C$67&lt;&gt;"▼プルダウンより選択してください",申込書!$C$67&lt;&gt;"",申込書!$K$22&lt;&gt;"YYYY/MM/DD",$G212&lt;&gt;""),申込書!$K$22,"")</f>
        <v/>
      </c>
      <c r="FJ212" s="369" t="str">
        <f>IF(FI212="","",IF(INDEX('コンテンツ＆備考マスタ'!$H:$J,MATCH(学校情報!FI$3,'コンテンツ＆備考マスタ'!$H:$H,0),3)="●",IF(AND(FI212&lt;&gt;"",ISNUMBER(申込書!$AC$22)=TRUE,申込書!$C$67&lt;&gt;"▼プルダウンより選択してください",申込書!$C$67&lt;&gt;""),申込書!$AC$22,""),"-"))</f>
        <v/>
      </c>
      <c r="FK212" s="369"/>
      <c r="FL212" s="369"/>
      <c r="FM212" s="370" t="str">
        <f>IF(AND(申込書!$C$67&lt;&gt;"▼プルダウンより選択してください",申込書!$C$67&lt;&gt;"",$G212&lt;&gt;"",申込書!$V$67="特定学年のみ"),"申し込みする","")</f>
        <v/>
      </c>
      <c r="FN212" s="371"/>
      <c r="FO212" s="372"/>
      <c r="FP212" s="373" t="str">
        <f>IF(AND(申込書!$C$68&lt;&gt;"▼プルダウンより選択してください",申込書!$C$68&lt;&gt;"",申込書!$K$22&lt;&gt;"YYYY/MM/DD",$G212&lt;&gt;""),申込書!$K$22,"")</f>
        <v/>
      </c>
      <c r="FQ212" s="369" t="str">
        <f>IF(FP212="","",IF(INDEX('コンテンツ＆備考マスタ'!$H:$J,MATCH(学校情報!FP$3,'コンテンツ＆備考マスタ'!$H:$H,0),3)="●",IF(AND(FP212&lt;&gt;"",ISNUMBER(申込書!$AC$22)=TRUE,申込書!$C$68&lt;&gt;"▼プルダウンより選択してください",申込書!$C$68&lt;&gt;""),申込書!$AC$22,""),"-"))</f>
        <v/>
      </c>
      <c r="FR212" s="369"/>
      <c r="FS212" s="369"/>
      <c r="FT212" s="370" t="str">
        <f>IF(AND(申込書!$C$68&lt;&gt;"▼プルダウンより選択してください",申込書!$C$68&lt;&gt;"",$G212&lt;&gt;"",申込書!$V$68="特定学年のみ"),"申し込みする","")</f>
        <v/>
      </c>
      <c r="FU212" s="371"/>
      <c r="FV212" s="372"/>
      <c r="FW212" s="373" t="str">
        <f>IF(AND(申込書!$C$69&lt;&gt;"▼プルダウンより選択してください",申込書!$C$69&lt;&gt;"",申込書!$K$22&lt;&gt;"YYYY/MM/DD",$G212&lt;&gt;""),申込書!$K$22,"")</f>
        <v/>
      </c>
      <c r="FX212" s="369" t="str">
        <f>IF(FW212="","",IF(INDEX('コンテンツ＆備考マスタ'!$H:$J,MATCH(学校情報!FW$3,'コンテンツ＆備考マスタ'!$H:$H,0),3)="●",IF(AND(FW212&lt;&gt;"",ISNUMBER(申込書!$AC$22)=TRUE,申込書!$C$69&lt;&gt;"▼プルダウンより選択してください",申込書!$C$69&lt;&gt;""),申込書!$AC$22,""),"-"))</f>
        <v/>
      </c>
      <c r="FY212" s="369"/>
      <c r="FZ212" s="369"/>
      <c r="GA212" s="370" t="str">
        <f>IF(AND(申込書!$C$69&lt;&gt;"▼プルダウンより選択してください",申込書!$C$69&lt;&gt;"",$G212&lt;&gt;"",申込書!$V$69="特定学年のみ"),"申し込みする","")</f>
        <v/>
      </c>
      <c r="GB212" s="371"/>
      <c r="GC212" s="372"/>
      <c r="GD212" s="373" t="str">
        <f>IF(AND(申込書!$C$70&lt;&gt;"▼プルダウンより選択してください",申込書!$C$70&lt;&gt;"",申込書!$K$22&lt;&gt;"YYYY/MM/DD",$G212&lt;&gt;""),申込書!$K$22,"")</f>
        <v/>
      </c>
      <c r="GE212" s="369" t="str">
        <f>IF(GD212="","",IF(INDEX('コンテンツ＆備考マスタ'!$H:$J,MATCH(学校情報!GD$3,'コンテンツ＆備考マスタ'!$H:$H,0),3)="●",IF(AND(GD212&lt;&gt;"",ISNUMBER(申込書!$AC$22)=TRUE,申込書!$C$70&lt;&gt;"▼プルダウンより選択してください",申込書!$C$70&lt;&gt;""),申込書!$AC$22,""),"-"))</f>
        <v/>
      </c>
      <c r="GF212" s="369"/>
      <c r="GG212" s="369"/>
      <c r="GH212" s="370" t="str">
        <f>IF(AND(申込書!$C$70&lt;&gt;"▼プルダウンより選択してください",申込書!$C$70&lt;&gt;"",$G212&lt;&gt;"",申込書!$V$70="特定学年のみ"),"申し込みする","")</f>
        <v/>
      </c>
      <c r="GI212" s="371"/>
      <c r="GJ212" s="372"/>
      <c r="GK212" s="373" t="str">
        <f>IF(AND(申込書!$C$71&lt;&gt;"▼プルダウンより選択してください",申込書!$C$71&lt;&gt;"",申込書!$K$22&lt;&gt;"YYYY/MM/DD",$G212&lt;&gt;""),申込書!$K$22,"")</f>
        <v/>
      </c>
      <c r="GL212" s="369" t="str">
        <f>IF(GK212="","",IF(INDEX('コンテンツ＆備考マスタ'!$H:$J,MATCH(学校情報!GK$3,'コンテンツ＆備考マスタ'!$H:$H,0),3)="●",IF(AND(GK212&lt;&gt;"",ISNUMBER(申込書!$AC$22)=TRUE,申込書!$C$71&lt;&gt;"▼プルダウンより選択してください",申込書!$C$71&lt;&gt;""),申込書!$AC$22,""),"-"))</f>
        <v/>
      </c>
      <c r="GM212" s="369"/>
      <c r="GN212" s="369"/>
      <c r="GO212" s="370" t="str">
        <f>IF(AND(申込書!$C$71&lt;&gt;"▼プルダウンより選択してください",申込書!$C$71&lt;&gt;"",$G212&lt;&gt;"",申込書!$V$71="特定学年のみ"),"申し込みする","")</f>
        <v/>
      </c>
      <c r="GP212" s="371"/>
      <c r="GQ212" s="372"/>
      <c r="GR212" s="373" t="str">
        <f>IF(AND(申込書!$C$72&lt;&gt;"▼プルダウンより選択してください",申込書!$C$72&lt;&gt;"",申込書!$K$22&lt;&gt;"YYYY/MM/DD",$G212&lt;&gt;""),申込書!$K$22,"")</f>
        <v/>
      </c>
      <c r="GS212" s="369" t="str">
        <f>IF(GR212="","",IF(INDEX('コンテンツ＆備考マスタ'!$H:$J,MATCH(学校情報!GR$3,'コンテンツ＆備考マスタ'!$H:$H,0),3)="●",IF(AND(GR212&lt;&gt;"",ISNUMBER(申込書!$AC$22)=TRUE,申込書!$C$72&lt;&gt;"▼プルダウンより選択してください",申込書!$C$72&lt;&gt;""),申込書!$AC$22,""),"-"))</f>
        <v/>
      </c>
      <c r="GT212" s="369"/>
      <c r="GU212" s="369"/>
      <c r="GV212" s="370" t="str">
        <f>IF(AND(申込書!$C$72&lt;&gt;"▼プルダウンより選択してください",申込書!$C$72&lt;&gt;"",$G212&lt;&gt;"",申込書!$V$72="特定学年のみ"),"申し込みする","")</f>
        <v/>
      </c>
      <c r="GW212" s="371"/>
      <c r="GX212" s="372"/>
      <c r="GY212" s="373" t="str">
        <f>IF(AND(申込書!$C$73&lt;&gt;"▼プルダウンより選択してください",申込書!$C$73&lt;&gt;"",申込書!$K$22&lt;&gt;"YYYY/MM/DD",$G212&lt;&gt;""),申込書!$K$22,"")</f>
        <v/>
      </c>
      <c r="GZ212" s="369" t="str">
        <f>IF(GY212="","",IF(INDEX('コンテンツ＆備考マスタ'!$H:$J,MATCH(学校情報!GY$3,'コンテンツ＆備考マスタ'!$H:$H,0),3)="●",IF(AND(GY212&lt;&gt;"",ISNUMBER(申込書!$AC$22)=TRUE,申込書!$C$73&lt;&gt;"▼プルダウンより選択してください",申込書!$C$73&lt;&gt;""),申込書!$AC$22,""),"-"))</f>
        <v/>
      </c>
      <c r="HA212" s="369"/>
      <c r="HB212" s="369"/>
      <c r="HC212" s="370" t="str">
        <f>IF(AND(申込書!$C$73&lt;&gt;"▼プルダウンより選択してください",申込書!$C$73&lt;&gt;"",$G212&lt;&gt;"",申込書!$V$73="特定学年のみ"),"申し込みする","")</f>
        <v/>
      </c>
      <c r="HD212" s="371"/>
      <c r="HE212" s="372"/>
      <c r="HF212" s="373" t="str">
        <f>IF(AND(申込書!$C$74&lt;&gt;"▼プルダウンより選択してください",申込書!$C$74&lt;&gt;"",申込書!$K$22&lt;&gt;"YYYY/MM/DD",$G212&lt;&gt;""),申込書!$K$22,"")</f>
        <v/>
      </c>
      <c r="HG212" s="369" t="str">
        <f>IF(HF212="","",IF(INDEX('コンテンツ＆備考マスタ'!$H:$J,MATCH(学校情報!HF$3,'コンテンツ＆備考マスタ'!$H:$H,0),3)="●",IF(AND(HF212&lt;&gt;"",ISNUMBER(申込書!$AC$22)=TRUE,申込書!$C$74&lt;&gt;"▼プルダウンより選択してください",申込書!$C$74&lt;&gt;""),申込書!$AC$22,""),"-"))</f>
        <v/>
      </c>
      <c r="HH212" s="369"/>
      <c r="HI212" s="369"/>
      <c r="HJ212" s="370" t="str">
        <f>IF(AND(申込書!$C$74&lt;&gt;"▼プルダウンより選択してください",申込書!$C$74&lt;&gt;"",$G212&lt;&gt;"",申込書!$V$74="特定学年のみ"),"申し込みする","")</f>
        <v/>
      </c>
      <c r="HK212" s="371"/>
      <c r="HL212" s="372"/>
      <c r="HM212" s="373" t="str">
        <f>IF(AND(申込書!$C$75&lt;&gt;"▼プルダウンより選択してください",申込書!$C$75&lt;&gt;"",申込書!$K$22&lt;&gt;"YYYY/MM/DD",$G212&lt;&gt;""),申込書!$K$22,"")</f>
        <v/>
      </c>
      <c r="HN212" s="369" t="str">
        <f>IF(HM212="","",IF(INDEX('コンテンツ＆備考マスタ'!$H:$J,MATCH(学校情報!HM$3,'コンテンツ＆備考マスタ'!$H:$H,0),3)="●",IF(AND(HM212&lt;&gt;"",ISNUMBER(申込書!$AC$22)=TRUE,申込書!$C$75&lt;&gt;"▼プルダウンより選択してください",申込書!$C$75&lt;&gt;""),申込書!$AC$22,""),"-"))</f>
        <v/>
      </c>
      <c r="HO212" s="369"/>
      <c r="HP212" s="369"/>
      <c r="HQ212" s="370" t="str">
        <f>IF(AND(申込書!$C$75&lt;&gt;"▼プルダウンより選択してください",申込書!$C$75&lt;&gt;"",$G212&lt;&gt;"",申込書!$V$75="特定学年のみ"),"申し込みする","")</f>
        <v/>
      </c>
      <c r="HR212" s="371"/>
      <c r="HS212" s="371"/>
      <c r="HT212" s="374" t="str">
        <f>IF(AND(申込書!$C$76&lt;&gt;"▼プルダウンより選択してください",申込書!$C$76&lt;&gt;"",申込書!$K$22&lt;&gt;"YYYY/MM/DD",$G212&lt;&gt;""),申込書!$K$22,"")</f>
        <v/>
      </c>
      <c r="HU212" s="369" t="str">
        <f>IF(HT212="","",IF(INDEX('コンテンツ＆備考マスタ'!$H:$J,MATCH(学校情報!HT$3,'コンテンツ＆備考マスタ'!$H:$H,0),3)="●",IF(AND(HT212&lt;&gt;"",ISNUMBER(申込書!$AC$22)=TRUE,申込書!$C$76&lt;&gt;"▼プルダウンより選択してください",申込書!$C$76&lt;&gt;""),申込書!$AC$22,""),"-"))</f>
        <v/>
      </c>
      <c r="HV212" s="369"/>
      <c r="HW212" s="369"/>
      <c r="HX212" s="370" t="str">
        <f>IF(AND(申込書!$C$76&lt;&gt;"▼プルダウンより選択してください",申込書!$C$76&lt;&gt;"",$G212&lt;&gt;"",申込書!$V$76="特定学年のみ"),"申し込みする","")</f>
        <v/>
      </c>
      <c r="HY212" s="371"/>
      <c r="HZ212" s="372"/>
      <c r="IA212" s="69"/>
    </row>
    <row r="213" spans="2:235" ht="26.85" hidden="1" customHeight="1" outlineLevel="1">
      <c r="B213" s="365">
        <f t="shared" si="9"/>
        <v>208</v>
      </c>
      <c r="C213" s="55"/>
      <c r="D213" s="56"/>
      <c r="E213" s="154"/>
      <c r="F213" s="57"/>
      <c r="G213" s="58"/>
      <c r="H213" s="59"/>
      <c r="I213" s="60"/>
      <c r="J213" s="61"/>
      <c r="K213" s="366" t="str">
        <f t="shared" si="10"/>
        <v/>
      </c>
      <c r="L213" s="62"/>
      <c r="M213" s="322"/>
      <c r="N213" s="63"/>
      <c r="O213" s="64"/>
      <c r="P213" s="367" t="str">
        <f t="shared" si="11"/>
        <v/>
      </c>
      <c r="Q213" s="65"/>
      <c r="R213" s="66"/>
      <c r="S213" s="67"/>
      <c r="T213" s="68"/>
      <c r="U213" s="68"/>
      <c r="V213" s="68"/>
      <c r="W213" s="66"/>
      <c r="X213" s="281"/>
      <c r="Y213" s="368" t="str">
        <f>IF(AND(申込書!$C$47&lt;&gt;"▼プルダウンより選択してください",申込書!$C$47&lt;&gt;"",申込書!$K$22&lt;&gt;"YYYY/MM/DD",$G213&lt;&gt;""),申込書!$K$22,"")</f>
        <v/>
      </c>
      <c r="Z213" s="369" t="str">
        <f>IF(Y213="","",IF(INDEX('コンテンツ＆備考マスタ'!$H:$J,MATCH(学校情報!Y$3,'コンテンツ＆備考マスタ'!$H:$H,0),3)="●",IF(AND(Y213&lt;&gt;"",ISNUMBER(申込書!$AC$22)=TRUE,申込書!$C$47&lt;&gt;"▼プルダウンより選択してください",申込書!$C$47&lt;&gt;""),申込書!$AC$22,""),"-"))</f>
        <v/>
      </c>
      <c r="AA213" s="369"/>
      <c r="AB213" s="369"/>
      <c r="AC213" s="370" t="str">
        <f>IF(AND(申込書!$C$47&lt;&gt;"▼プルダウンより選択してください",申込書!$C$47&lt;&gt;"",$G213&lt;&gt;"",申込書!$V$47="特定学年のみ"),"申し込みする","")</f>
        <v/>
      </c>
      <c r="AD213" s="371"/>
      <c r="AE213" s="372"/>
      <c r="AF213" s="373" t="str">
        <f>IF(AND(申込書!$C$48&lt;&gt;"▼プルダウンより選択してください",申込書!$C$48&lt;&gt;"",申込書!$K$22&lt;&gt;"YYYY/MM/DD",$G213&lt;&gt;""),申込書!$K$22,"")</f>
        <v/>
      </c>
      <c r="AG213" s="369" t="str">
        <f>IF(AF213="","",IF(INDEX('コンテンツ＆備考マスタ'!$H:$J,MATCH(学校情報!AF$3,'コンテンツ＆備考マスタ'!$H:$H,0),3)="●",IF(AND(AF213&lt;&gt;"",ISNUMBER(申込書!$AC$22)=TRUE,申込書!$C$48&lt;&gt;"▼プルダウンより選択してください",申込書!$C$48&lt;&gt;""),申込書!$AC$22,""),"-"))</f>
        <v/>
      </c>
      <c r="AH213" s="369"/>
      <c r="AI213" s="369"/>
      <c r="AJ213" s="370" t="str">
        <f>IF(AND(申込書!$C$48&lt;&gt;"▼プルダウンより選択してください",申込書!$C$48&lt;&gt;"",$G213&lt;&gt;"",申込書!$V$48="特定学年のみ"),"申し込みする","")</f>
        <v/>
      </c>
      <c r="AK213" s="371"/>
      <c r="AL213" s="372"/>
      <c r="AM213" s="373" t="str">
        <f>IF(AND(申込書!$C$49&lt;&gt;"▼プルダウンより選択してください",申込書!$C$49&lt;&gt;"",申込書!$K$22&lt;&gt;"YYYY/MM/DD",$G213&lt;&gt;""),申込書!$K$22,"")</f>
        <v/>
      </c>
      <c r="AN213" s="369" t="str">
        <f>IF(AM213="","",IF(INDEX('コンテンツ＆備考マスタ'!$H:$J,MATCH(学校情報!AM$3,'コンテンツ＆備考マスタ'!$H:$H,0),3)="●",IF(AND(AM213&lt;&gt;"",ISNUMBER(申込書!$AC$22)=TRUE,申込書!$C$49&lt;&gt;"▼プルダウンより選択してください",申込書!$C$49&lt;&gt;""),申込書!$AC$22,""),"-"))</f>
        <v/>
      </c>
      <c r="AO213" s="369"/>
      <c r="AP213" s="369"/>
      <c r="AQ213" s="370" t="str">
        <f>IF(AND(申込書!$C$49&lt;&gt;"▼プルダウンより選択してください",申込書!$C$49&lt;&gt;"",$G213&lt;&gt;"",申込書!$V$49="特定学年のみ"),"申し込みする","")</f>
        <v/>
      </c>
      <c r="AR213" s="371"/>
      <c r="AS213" s="372"/>
      <c r="AT213" s="373" t="str">
        <f>IF(AND(申込書!$C$50&lt;&gt;"▼プルダウンより選択してください",申込書!$C$50&lt;&gt;"",申込書!$K$22&lt;&gt;"YYYY/MM/DD",$G213&lt;&gt;""),申込書!$K$22,"")</f>
        <v/>
      </c>
      <c r="AU213" s="369" t="str">
        <f>IF(AT213="","",IF(INDEX('コンテンツ＆備考マスタ'!$H:$J,MATCH(学校情報!AT$3,'コンテンツ＆備考マスタ'!$H:$H,0),3)="●",IF(AND(AT213&lt;&gt;"",ISNUMBER(申込書!$AC$22)=TRUE,申込書!$C$50&lt;&gt;"▼プルダウンより選択してください",申込書!$C$50&lt;&gt;""),申込書!$AC$22,""),"-"))</f>
        <v/>
      </c>
      <c r="AV213" s="369"/>
      <c r="AW213" s="369"/>
      <c r="AX213" s="370" t="str">
        <f>IF(AND(申込書!$C$50&lt;&gt;"▼プルダウンより選択してください",申込書!$C$50&lt;&gt;"",$G213&lt;&gt;"",申込書!$V$50="特定学年のみ"),"申し込みする","")</f>
        <v/>
      </c>
      <c r="AY213" s="371"/>
      <c r="AZ213" s="372"/>
      <c r="BA213" s="373" t="str">
        <f>IF(AND(申込書!$C$51&lt;&gt;"▼プルダウンより選択してください",申込書!$C$51&lt;&gt;"",申込書!$K$22&lt;&gt;"YYYY/MM/DD",$G213&lt;&gt;""),申込書!$K$22,"")</f>
        <v/>
      </c>
      <c r="BB213" s="369" t="str">
        <f>IF(BA213="","",IF(INDEX('コンテンツ＆備考マスタ'!$H:$J,MATCH(学校情報!BA$3,'コンテンツ＆備考マスタ'!$H:$H,0),3)="●",IF(AND(BA213&lt;&gt;"",ISNUMBER(申込書!$AC$22)=TRUE,申込書!$C$51&lt;&gt;"▼プルダウンより選択してください",申込書!$C$51&lt;&gt;""),申込書!$AC$22,""),"-"))</f>
        <v/>
      </c>
      <c r="BC213" s="369"/>
      <c r="BD213" s="369"/>
      <c r="BE213" s="370" t="str">
        <f>IF(AND(申込書!$C$51&lt;&gt;"▼プルダウンより選択してください",申込書!$C$51&lt;&gt;"",$G213&lt;&gt;"",申込書!$V$51="特定学年のみ"),"申し込みする","")</f>
        <v/>
      </c>
      <c r="BF213" s="371"/>
      <c r="BG213" s="372"/>
      <c r="BH213" s="373" t="str">
        <f>IF(AND(申込書!$C$52&lt;&gt;"▼プルダウンより選択してください",申込書!$C$52&lt;&gt;"",申込書!$K$22&lt;&gt;"YYYY/MM/DD",$G213&lt;&gt;""),申込書!$K$22,"")</f>
        <v/>
      </c>
      <c r="BI213" s="369" t="str">
        <f>IF(BH213="","",IF(INDEX('コンテンツ＆備考マスタ'!$H:$J,MATCH(学校情報!BH$3,'コンテンツ＆備考マスタ'!$H:$H,0),3)="●",IF(AND(BH213&lt;&gt;"",ISNUMBER(申込書!$AC$22)=TRUE,申込書!$C$52&lt;&gt;"▼プルダウンより選択してください",申込書!$C$52&lt;&gt;""),申込書!$AC$22,""),"-"))</f>
        <v/>
      </c>
      <c r="BJ213" s="369"/>
      <c r="BK213" s="369"/>
      <c r="BL213" s="370" t="str">
        <f>IF(AND(申込書!$C$52&lt;&gt;"▼プルダウンより選択してください",申込書!$C$52&lt;&gt;"",$G213&lt;&gt;"",申込書!$V$52="特定学年のみ"),"申し込みする","")</f>
        <v/>
      </c>
      <c r="BM213" s="371"/>
      <c r="BN213" s="372"/>
      <c r="BO213" s="373" t="str">
        <f>IF(AND(申込書!$C$53&lt;&gt;"▼プルダウンより選択してください",申込書!$C$53&lt;&gt;"",申込書!$K$22&lt;&gt;"YYYY/MM/DD",$G213&lt;&gt;""),申込書!$K$22,"")</f>
        <v/>
      </c>
      <c r="BP213" s="369" t="str">
        <f>IF(BO213="","",IF(INDEX('コンテンツ＆備考マスタ'!$H:$J,MATCH(学校情報!BO$3,'コンテンツ＆備考マスタ'!$H:$H,0),3)="●",IF(AND(BO213&lt;&gt;"",ISNUMBER(申込書!$AC$22)=TRUE,申込書!$C$53&lt;&gt;"▼プルダウンより選択してください",申込書!$C$53&lt;&gt;""),申込書!$AC$22,""),"-"))</f>
        <v/>
      </c>
      <c r="BQ213" s="369"/>
      <c r="BR213" s="369"/>
      <c r="BS213" s="370" t="str">
        <f>IF(AND(申込書!$C$53&lt;&gt;"▼プルダウンより選択してください",申込書!$C$53&lt;&gt;"",$G213&lt;&gt;"",申込書!$V$53="特定学年のみ"),"申し込みする","")</f>
        <v/>
      </c>
      <c r="BT213" s="371"/>
      <c r="BU213" s="372"/>
      <c r="BV213" s="373" t="str">
        <f>IF(AND(申込書!$C$54&lt;&gt;"▼プルダウンより選択してください",申込書!$C$54&lt;&gt;"",申込書!$K$22&lt;&gt;"YYYY/MM/DD",$G213&lt;&gt;""),申込書!$K$22,"")</f>
        <v/>
      </c>
      <c r="BW213" s="369" t="str">
        <f>IF(BV213="","",IF(INDEX('コンテンツ＆備考マスタ'!$H:$J,MATCH(学校情報!BV$3,'コンテンツ＆備考マスタ'!$H:$H,0),3)="●",IF(AND(BV213&lt;&gt;"",ISNUMBER(申込書!$AC$22)=TRUE,申込書!$C$54&lt;&gt;"▼プルダウンより選択してください",申込書!$C$54&lt;&gt;""),申込書!$AC$22,""),"-"))</f>
        <v/>
      </c>
      <c r="BX213" s="369"/>
      <c r="BY213" s="369"/>
      <c r="BZ213" s="370" t="str">
        <f>IF(AND(申込書!$C$54&lt;&gt;"▼プルダウンより選択してください",申込書!$C$54&lt;&gt;"",$G213&lt;&gt;"",申込書!$V$54="特定学年のみ"),"申し込みする","")</f>
        <v/>
      </c>
      <c r="CA213" s="371"/>
      <c r="CB213" s="372"/>
      <c r="CC213" s="373" t="str">
        <f>IF(AND(申込書!$C$55&lt;&gt;"▼プルダウンより選択してください",申込書!$C$55&lt;&gt;"",申込書!$K$22&lt;&gt;"YYYY/MM/DD",$G213&lt;&gt;""),申込書!$K$22,"")</f>
        <v/>
      </c>
      <c r="CD213" s="369" t="str">
        <f>IF(CC213="","",IF(INDEX('コンテンツ＆備考マスタ'!$H:$J,MATCH(学校情報!CC$3,'コンテンツ＆備考マスタ'!$H:$H,0),3)="●",IF(AND(CC213&lt;&gt;"",ISNUMBER(申込書!$AC$22)=TRUE,申込書!$C$55&lt;&gt;"▼プルダウンより選択してください",申込書!$C$55&lt;&gt;""),申込書!$AC$22,""),"-"))</f>
        <v/>
      </c>
      <c r="CE213" s="369"/>
      <c r="CF213" s="369"/>
      <c r="CG213" s="370" t="str">
        <f>IF(AND(申込書!$C$55&lt;&gt;"▼プルダウンより選択してください",申込書!$C$55&lt;&gt;"",$G213&lt;&gt;"",申込書!$V$55="特定学年のみ"),"申し込みする","")</f>
        <v/>
      </c>
      <c r="CH213" s="371"/>
      <c r="CI213" s="372"/>
      <c r="CJ213" s="373" t="str">
        <f>IF(AND(申込書!$C$56&lt;&gt;"▼プルダウンより選択してください",申込書!$C$56&lt;&gt;"",申込書!$K$22&lt;&gt;"YYYY/MM/DD",$G213&lt;&gt;""),申込書!$K$22,"")</f>
        <v/>
      </c>
      <c r="CK213" s="369" t="str">
        <f>IF(CJ213="","",IF(INDEX('コンテンツ＆備考マスタ'!$H:$J,MATCH(学校情報!CJ$3,'コンテンツ＆備考マスタ'!$H:$H,0),3)="●",IF(AND(CJ213&lt;&gt;"",ISNUMBER(申込書!$AC$22)=TRUE,申込書!$C$56&lt;&gt;"▼プルダウンより選択してください",申込書!$C$56&lt;&gt;""),申込書!$AC$22,""),"-"))</f>
        <v/>
      </c>
      <c r="CL213" s="369"/>
      <c r="CM213" s="369"/>
      <c r="CN213" s="370" t="str">
        <f>IF(AND(申込書!$C$56&lt;&gt;"▼プルダウンより選択してください",申込書!$C$56&lt;&gt;"",$G213&lt;&gt;"",申込書!$V$56="特定学年のみ"),"申し込みする","")</f>
        <v/>
      </c>
      <c r="CO213" s="371"/>
      <c r="CP213" s="372"/>
      <c r="CQ213" s="373" t="str">
        <f>IF(AND(申込書!$C$57&lt;&gt;"▼プルダウンより選択してください",申込書!$C$57&lt;&gt;"",申込書!$K$22&lt;&gt;"YYYY/MM/DD",$G213&lt;&gt;""),申込書!$K$22,"")</f>
        <v/>
      </c>
      <c r="CR213" s="369" t="str">
        <f>IF(CQ213="","",IF(INDEX('コンテンツ＆備考マスタ'!$H:$J,MATCH(学校情報!CQ$3,'コンテンツ＆備考マスタ'!$H:$H,0),3)="●",IF(AND(CQ213&lt;&gt;"",ISNUMBER(申込書!$AC$22)=TRUE,申込書!$C$57&lt;&gt;"▼プルダウンより選択してください",申込書!$C$57&lt;&gt;""),申込書!$AC$22,""),"-"))</f>
        <v/>
      </c>
      <c r="CS213" s="369"/>
      <c r="CT213" s="369"/>
      <c r="CU213" s="369" t="str">
        <f>IF(AND(申込書!$C$57&lt;&gt;"▼プルダウンより選択してください",申込書!$C$57&lt;&gt;"",$G213&lt;&gt;"",申込書!$V$57="特定学年のみ"),"申し込みする","")</f>
        <v/>
      </c>
      <c r="CV213" s="371"/>
      <c r="CW213" s="372"/>
      <c r="CX213" s="373" t="str">
        <f>IF(AND(申込書!$C$58&lt;&gt;"▼プルダウンより選択してください",申込書!$C$58&lt;&gt;"",申込書!$K$22&lt;&gt;"YYYY/MM/DD",$G213&lt;&gt;""),申込書!$K$22,"")</f>
        <v/>
      </c>
      <c r="CY213" s="369" t="str">
        <f>IF(CX213="","",IF(INDEX('コンテンツ＆備考マスタ'!$H:$J,MATCH(学校情報!CX$3,'コンテンツ＆備考マスタ'!$H:$H,0),3)="●",IF(AND(CX213&lt;&gt;"",ISNUMBER(申込書!$AC$22)=TRUE,申込書!$C$58&lt;&gt;"▼プルダウンより選択してください",申込書!$C$58&lt;&gt;""),申込書!$AC$22,""),"-"))</f>
        <v/>
      </c>
      <c r="CZ213" s="369"/>
      <c r="DA213" s="369"/>
      <c r="DB213" s="369" t="str">
        <f>IF(AND(申込書!$C$58&lt;&gt;"▼プルダウンより選択してください",申込書!$C$58&lt;&gt;"",$G213&lt;&gt;"",申込書!$V$58="特定学年のみ"),"申し込みする","")</f>
        <v/>
      </c>
      <c r="DC213" s="371"/>
      <c r="DD213" s="372"/>
      <c r="DE213" s="373" t="str">
        <f>IF(AND(申込書!$C$59&lt;&gt;"▼プルダウンより選択してください",申込書!$C$59&lt;&gt;"",申込書!$K$22&lt;&gt;"YYYY/MM/DD",$G213&lt;&gt;""),申込書!$K$22,"")</f>
        <v/>
      </c>
      <c r="DF213" s="369" t="str">
        <f>IF(DE213="","",IF(INDEX('コンテンツ＆備考マスタ'!$H:$J,MATCH(学校情報!DE$3,'コンテンツ＆備考マスタ'!$H:$H,0),3)="●",IF(AND(DE213&lt;&gt;"",ISNUMBER(申込書!$AC$22)=TRUE,申込書!$C$59&lt;&gt;"▼プルダウンより選択してください",申込書!$C$59&lt;&gt;""),申込書!$AC$22,""),"-"))</f>
        <v/>
      </c>
      <c r="DG213" s="369"/>
      <c r="DH213" s="369"/>
      <c r="DI213" s="369" t="str">
        <f>IF(AND(申込書!$C$59&lt;&gt;"▼プルダウンより選択してください",申込書!$C$59&lt;&gt;"",$G213&lt;&gt;"",申込書!$V$59="特定学年のみ"),"申し込みする","")</f>
        <v/>
      </c>
      <c r="DJ213" s="371"/>
      <c r="DK213" s="372"/>
      <c r="DL213" s="373" t="str">
        <f>IF(AND(申込書!$C$60&lt;&gt;"▼プルダウンより選択してください",申込書!$C$60&lt;&gt;"",申込書!$K$22&lt;&gt;"YYYY/MM/DD",$G213&lt;&gt;""),申込書!$K$22,"")</f>
        <v/>
      </c>
      <c r="DM213" s="369" t="str">
        <f>IF(DL213="","",IF(INDEX('コンテンツ＆備考マスタ'!$H:$J,MATCH(学校情報!DL$3,'コンテンツ＆備考マスタ'!$H:$H,0),3)="●",IF(AND(DL213&lt;&gt;"",ISNUMBER(申込書!$AC$22)=TRUE,申込書!$C$60&lt;&gt;"▼プルダウンより選択してください",申込書!$C$60&lt;&gt;""),申込書!$AC$22,""),"-"))</f>
        <v/>
      </c>
      <c r="DN213" s="369"/>
      <c r="DO213" s="369"/>
      <c r="DP213" s="369" t="str">
        <f>IF(AND(申込書!$C$60&lt;&gt;"▼プルダウンより選択してください",申込書!$C$60&lt;&gt;"",$G213&lt;&gt;"",申込書!$V$60="特定学年のみ"),"申し込みする","")</f>
        <v/>
      </c>
      <c r="DQ213" s="371"/>
      <c r="DR213" s="372"/>
      <c r="DS213" s="373" t="str">
        <f>IF(AND(申込書!$C$61&lt;&gt;"▼プルダウンより選択してください",申込書!$C$61&lt;&gt;"",申込書!$K$22&lt;&gt;"YYYY/MM/DD",$G213&lt;&gt;""),申込書!$K$22,"")</f>
        <v/>
      </c>
      <c r="DT213" s="369" t="str">
        <f>IF(DS213="","",IF(INDEX('コンテンツ＆備考マスタ'!$H:$J,MATCH(学校情報!DS$3,'コンテンツ＆備考マスタ'!$H:$H,0),3)="●",IF(AND(DS213&lt;&gt;"",ISNUMBER(申込書!$AC$22)=TRUE,申込書!$C$61&lt;&gt;"▼プルダウンより選択してください",申込書!$C$61&lt;&gt;""),申込書!$AC$22,""),"-"))</f>
        <v/>
      </c>
      <c r="DU213" s="369"/>
      <c r="DV213" s="369"/>
      <c r="DW213" s="369" t="str">
        <f>IF(AND(申込書!$C$61&lt;&gt;"▼プルダウンより選択してください",申込書!$C$61&lt;&gt;"",$G213&lt;&gt;"",申込書!$V$61="特定学年のみ"),"申し込みする","")</f>
        <v/>
      </c>
      <c r="DX213" s="371"/>
      <c r="DY213" s="372"/>
      <c r="DZ213" s="373" t="str">
        <f>IF(AND(申込書!$C$62&lt;&gt;"▼プルダウンより選択してください",申込書!$C$62&lt;&gt;"",申込書!$K$22&lt;&gt;"YYYY/MM/DD",$G213&lt;&gt;""),申込書!$K$22,"")</f>
        <v/>
      </c>
      <c r="EA213" s="369" t="str">
        <f>IF(DZ213="","",IF(INDEX('コンテンツ＆備考マスタ'!$H:$J,MATCH(学校情報!DZ$3,'コンテンツ＆備考マスタ'!$H:$H,0),3)="●",IF(AND(DZ213&lt;&gt;"",ISNUMBER(申込書!$AC$22)=TRUE,申込書!$C$62&lt;&gt;"▼プルダウンより選択してください",申込書!$C$62&lt;&gt;""),申込書!$AC$22,""),"-"))</f>
        <v/>
      </c>
      <c r="EB213" s="369"/>
      <c r="EC213" s="369"/>
      <c r="ED213" s="370" t="str">
        <f>IF(AND(申込書!$C$62&lt;&gt;"▼プルダウンより選択してください",申込書!$C$62&lt;&gt;"",$G213&lt;&gt;"",申込書!$V$62="特定学年のみ"),"申し込みする","")</f>
        <v/>
      </c>
      <c r="EE213" s="371"/>
      <c r="EF213" s="372"/>
      <c r="EG213" s="373" t="str">
        <f>IF(AND(申込書!$C$63&lt;&gt;"▼プルダウンより選択してください",申込書!$C$63&lt;&gt;"",申込書!$K$22&lt;&gt;"YYYY/MM/DD",$G213&lt;&gt;""),申込書!$K$22,"")</f>
        <v/>
      </c>
      <c r="EH213" s="369" t="str">
        <f>IF(EG213="","",IF(INDEX('コンテンツ＆備考マスタ'!$H:$J,MATCH(学校情報!EG$3,'コンテンツ＆備考マスタ'!$H:$H,0),3)="●",IF(AND(EG213&lt;&gt;"",ISNUMBER(申込書!$AC$22)=TRUE,申込書!$C$63&lt;&gt;"▼プルダウンより選択してください",申込書!$C$63&lt;&gt;""),申込書!$AC$22,""),"-"))</f>
        <v/>
      </c>
      <c r="EI213" s="369"/>
      <c r="EJ213" s="369"/>
      <c r="EK213" s="370" t="str">
        <f>IF(AND(申込書!$C$63&lt;&gt;"▼プルダウンより選択してください",申込書!$C$63&lt;&gt;"",$G213&lt;&gt;"",申込書!$V$63="特定学年のみ"),"申し込みする","")</f>
        <v/>
      </c>
      <c r="EL213" s="371"/>
      <c r="EM213" s="372"/>
      <c r="EN213" s="373" t="str">
        <f>IF(AND(申込書!$C$64&lt;&gt;"▼プルダウンより選択してください",申込書!$C$64&lt;&gt;"",申込書!$K$22&lt;&gt;"YYYY/MM/DD",$G213&lt;&gt;""),申込書!$K$22,"")</f>
        <v/>
      </c>
      <c r="EO213" s="369" t="str">
        <f>IF(EN213="","",IF(INDEX('コンテンツ＆備考マスタ'!$H:$J,MATCH(学校情報!EN$3,'コンテンツ＆備考マスタ'!$H:$H,0),3)="●",IF(AND(EN213&lt;&gt;"",ISNUMBER(申込書!$AC$22)=TRUE,申込書!$C$64&lt;&gt;"▼プルダウンより選択してください",申込書!$C$64&lt;&gt;""),申込書!$AC$22,""),"-"))</f>
        <v/>
      </c>
      <c r="EP213" s="369"/>
      <c r="EQ213" s="369"/>
      <c r="ER213" s="370" t="str">
        <f>IF(AND(申込書!$C$64&lt;&gt;"▼プルダウンより選択してください",申込書!$C$64&lt;&gt;"",$G213&lt;&gt;"",申込書!$V$64="特定学年のみ"),"申し込みする","")</f>
        <v/>
      </c>
      <c r="ES213" s="371"/>
      <c r="ET213" s="372"/>
      <c r="EU213" s="373" t="str">
        <f>IF(AND(申込書!$C$65&lt;&gt;"▼プルダウンより選択してください",申込書!$C$65&lt;&gt;"",申込書!$K$22&lt;&gt;"YYYY/MM/DD",$G213&lt;&gt;""),申込書!$K$22,"")</f>
        <v/>
      </c>
      <c r="EV213" s="369" t="str">
        <f>IF(EU213="","",IF(INDEX('コンテンツ＆備考マスタ'!$H:$J,MATCH(学校情報!EU$3,'コンテンツ＆備考マスタ'!$H:$H,0),3)="●",IF(AND(EU213&lt;&gt;"",ISNUMBER(申込書!$AC$22)=TRUE,申込書!$C$65&lt;&gt;"▼プルダウンより選択してください",申込書!$C$65&lt;&gt;""),申込書!$AC$22,""),"-"))</f>
        <v/>
      </c>
      <c r="EW213" s="369"/>
      <c r="EX213" s="369"/>
      <c r="EY213" s="370" t="str">
        <f>IF(AND(申込書!$C$65&lt;&gt;"▼プルダウンより選択してください",申込書!$C$65&lt;&gt;"",$G213&lt;&gt;"",申込書!$V$65="特定学年のみ"),"申し込みする","")</f>
        <v/>
      </c>
      <c r="EZ213" s="371"/>
      <c r="FA213" s="372"/>
      <c r="FB213" s="373" t="str">
        <f>IF(AND(申込書!$C$66&lt;&gt;"▼プルダウンより選択してください",申込書!$C$66&lt;&gt;"",申込書!$K$22&lt;&gt;"YYYY/MM/DD",$G213&lt;&gt;""),申込書!$K$22,"")</f>
        <v/>
      </c>
      <c r="FC213" s="369" t="str">
        <f>IF(FB213="","",IF(INDEX('コンテンツ＆備考マスタ'!$H:$J,MATCH(学校情報!FB$3,'コンテンツ＆備考マスタ'!$H:$H,0),3)="●",IF(AND(FB213&lt;&gt;"",ISNUMBER(申込書!$AC$22)=TRUE,申込書!$C$66&lt;&gt;"▼プルダウンより選択してください",申込書!$C$66&lt;&gt;""),申込書!$AC$22,""),"-"))</f>
        <v/>
      </c>
      <c r="FD213" s="369"/>
      <c r="FE213" s="369"/>
      <c r="FF213" s="370" t="str">
        <f>IF(AND(申込書!$C$66&lt;&gt;"▼プルダウンより選択してください",申込書!$C$66&lt;&gt;"",$G213&lt;&gt;"",申込書!$V$66="特定学年のみ"),"申し込みする","")</f>
        <v/>
      </c>
      <c r="FG213" s="371"/>
      <c r="FH213" s="372"/>
      <c r="FI213" s="373" t="str">
        <f>IF(AND(申込書!$C$67&lt;&gt;"▼プルダウンより選択してください",申込書!$C$67&lt;&gt;"",申込書!$K$22&lt;&gt;"YYYY/MM/DD",$G213&lt;&gt;""),申込書!$K$22,"")</f>
        <v/>
      </c>
      <c r="FJ213" s="369" t="str">
        <f>IF(FI213="","",IF(INDEX('コンテンツ＆備考マスタ'!$H:$J,MATCH(学校情報!FI$3,'コンテンツ＆備考マスタ'!$H:$H,0),3)="●",IF(AND(FI213&lt;&gt;"",ISNUMBER(申込書!$AC$22)=TRUE,申込書!$C$67&lt;&gt;"▼プルダウンより選択してください",申込書!$C$67&lt;&gt;""),申込書!$AC$22,""),"-"))</f>
        <v/>
      </c>
      <c r="FK213" s="369"/>
      <c r="FL213" s="369"/>
      <c r="FM213" s="370" t="str">
        <f>IF(AND(申込書!$C$67&lt;&gt;"▼プルダウンより選択してください",申込書!$C$67&lt;&gt;"",$G213&lt;&gt;"",申込書!$V$67="特定学年のみ"),"申し込みする","")</f>
        <v/>
      </c>
      <c r="FN213" s="371"/>
      <c r="FO213" s="372"/>
      <c r="FP213" s="373" t="str">
        <f>IF(AND(申込書!$C$68&lt;&gt;"▼プルダウンより選択してください",申込書!$C$68&lt;&gt;"",申込書!$K$22&lt;&gt;"YYYY/MM/DD",$G213&lt;&gt;""),申込書!$K$22,"")</f>
        <v/>
      </c>
      <c r="FQ213" s="369" t="str">
        <f>IF(FP213="","",IF(INDEX('コンテンツ＆備考マスタ'!$H:$J,MATCH(学校情報!FP$3,'コンテンツ＆備考マスタ'!$H:$H,0),3)="●",IF(AND(FP213&lt;&gt;"",ISNUMBER(申込書!$AC$22)=TRUE,申込書!$C$68&lt;&gt;"▼プルダウンより選択してください",申込書!$C$68&lt;&gt;""),申込書!$AC$22,""),"-"))</f>
        <v/>
      </c>
      <c r="FR213" s="369"/>
      <c r="FS213" s="369"/>
      <c r="FT213" s="370" t="str">
        <f>IF(AND(申込書!$C$68&lt;&gt;"▼プルダウンより選択してください",申込書!$C$68&lt;&gt;"",$G213&lt;&gt;"",申込書!$V$68="特定学年のみ"),"申し込みする","")</f>
        <v/>
      </c>
      <c r="FU213" s="371"/>
      <c r="FV213" s="372"/>
      <c r="FW213" s="373" t="str">
        <f>IF(AND(申込書!$C$69&lt;&gt;"▼プルダウンより選択してください",申込書!$C$69&lt;&gt;"",申込書!$K$22&lt;&gt;"YYYY/MM/DD",$G213&lt;&gt;""),申込書!$K$22,"")</f>
        <v/>
      </c>
      <c r="FX213" s="369" t="str">
        <f>IF(FW213="","",IF(INDEX('コンテンツ＆備考マスタ'!$H:$J,MATCH(学校情報!FW$3,'コンテンツ＆備考マスタ'!$H:$H,0),3)="●",IF(AND(FW213&lt;&gt;"",ISNUMBER(申込書!$AC$22)=TRUE,申込書!$C$69&lt;&gt;"▼プルダウンより選択してください",申込書!$C$69&lt;&gt;""),申込書!$AC$22,""),"-"))</f>
        <v/>
      </c>
      <c r="FY213" s="369"/>
      <c r="FZ213" s="369"/>
      <c r="GA213" s="370" t="str">
        <f>IF(AND(申込書!$C$69&lt;&gt;"▼プルダウンより選択してください",申込書!$C$69&lt;&gt;"",$G213&lt;&gt;"",申込書!$V$69="特定学年のみ"),"申し込みする","")</f>
        <v/>
      </c>
      <c r="GB213" s="371"/>
      <c r="GC213" s="372"/>
      <c r="GD213" s="373" t="str">
        <f>IF(AND(申込書!$C$70&lt;&gt;"▼プルダウンより選択してください",申込書!$C$70&lt;&gt;"",申込書!$K$22&lt;&gt;"YYYY/MM/DD",$G213&lt;&gt;""),申込書!$K$22,"")</f>
        <v/>
      </c>
      <c r="GE213" s="369" t="str">
        <f>IF(GD213="","",IF(INDEX('コンテンツ＆備考マスタ'!$H:$J,MATCH(学校情報!GD$3,'コンテンツ＆備考マスタ'!$H:$H,0),3)="●",IF(AND(GD213&lt;&gt;"",ISNUMBER(申込書!$AC$22)=TRUE,申込書!$C$70&lt;&gt;"▼プルダウンより選択してください",申込書!$C$70&lt;&gt;""),申込書!$AC$22,""),"-"))</f>
        <v/>
      </c>
      <c r="GF213" s="369"/>
      <c r="GG213" s="369"/>
      <c r="GH213" s="370" t="str">
        <f>IF(AND(申込書!$C$70&lt;&gt;"▼プルダウンより選択してください",申込書!$C$70&lt;&gt;"",$G213&lt;&gt;"",申込書!$V$70="特定学年のみ"),"申し込みする","")</f>
        <v/>
      </c>
      <c r="GI213" s="371"/>
      <c r="GJ213" s="372"/>
      <c r="GK213" s="373" t="str">
        <f>IF(AND(申込書!$C$71&lt;&gt;"▼プルダウンより選択してください",申込書!$C$71&lt;&gt;"",申込書!$K$22&lt;&gt;"YYYY/MM/DD",$G213&lt;&gt;""),申込書!$K$22,"")</f>
        <v/>
      </c>
      <c r="GL213" s="369" t="str">
        <f>IF(GK213="","",IF(INDEX('コンテンツ＆備考マスタ'!$H:$J,MATCH(学校情報!GK$3,'コンテンツ＆備考マスタ'!$H:$H,0),3)="●",IF(AND(GK213&lt;&gt;"",ISNUMBER(申込書!$AC$22)=TRUE,申込書!$C$71&lt;&gt;"▼プルダウンより選択してください",申込書!$C$71&lt;&gt;""),申込書!$AC$22,""),"-"))</f>
        <v/>
      </c>
      <c r="GM213" s="369"/>
      <c r="GN213" s="369"/>
      <c r="GO213" s="370" t="str">
        <f>IF(AND(申込書!$C$71&lt;&gt;"▼プルダウンより選択してください",申込書!$C$71&lt;&gt;"",$G213&lt;&gt;"",申込書!$V$71="特定学年のみ"),"申し込みする","")</f>
        <v/>
      </c>
      <c r="GP213" s="371"/>
      <c r="GQ213" s="372"/>
      <c r="GR213" s="373" t="str">
        <f>IF(AND(申込書!$C$72&lt;&gt;"▼プルダウンより選択してください",申込書!$C$72&lt;&gt;"",申込書!$K$22&lt;&gt;"YYYY/MM/DD",$G213&lt;&gt;""),申込書!$K$22,"")</f>
        <v/>
      </c>
      <c r="GS213" s="369" t="str">
        <f>IF(GR213="","",IF(INDEX('コンテンツ＆備考マスタ'!$H:$J,MATCH(学校情報!GR$3,'コンテンツ＆備考マスタ'!$H:$H,0),3)="●",IF(AND(GR213&lt;&gt;"",ISNUMBER(申込書!$AC$22)=TRUE,申込書!$C$72&lt;&gt;"▼プルダウンより選択してください",申込書!$C$72&lt;&gt;""),申込書!$AC$22,""),"-"))</f>
        <v/>
      </c>
      <c r="GT213" s="369"/>
      <c r="GU213" s="369"/>
      <c r="GV213" s="370" t="str">
        <f>IF(AND(申込書!$C$72&lt;&gt;"▼プルダウンより選択してください",申込書!$C$72&lt;&gt;"",$G213&lt;&gt;"",申込書!$V$72="特定学年のみ"),"申し込みする","")</f>
        <v/>
      </c>
      <c r="GW213" s="371"/>
      <c r="GX213" s="372"/>
      <c r="GY213" s="373" t="str">
        <f>IF(AND(申込書!$C$73&lt;&gt;"▼プルダウンより選択してください",申込書!$C$73&lt;&gt;"",申込書!$K$22&lt;&gt;"YYYY/MM/DD",$G213&lt;&gt;""),申込書!$K$22,"")</f>
        <v/>
      </c>
      <c r="GZ213" s="369" t="str">
        <f>IF(GY213="","",IF(INDEX('コンテンツ＆備考マスタ'!$H:$J,MATCH(学校情報!GY$3,'コンテンツ＆備考マスタ'!$H:$H,0),3)="●",IF(AND(GY213&lt;&gt;"",ISNUMBER(申込書!$AC$22)=TRUE,申込書!$C$73&lt;&gt;"▼プルダウンより選択してください",申込書!$C$73&lt;&gt;""),申込書!$AC$22,""),"-"))</f>
        <v/>
      </c>
      <c r="HA213" s="369"/>
      <c r="HB213" s="369"/>
      <c r="HC213" s="370" t="str">
        <f>IF(AND(申込書!$C$73&lt;&gt;"▼プルダウンより選択してください",申込書!$C$73&lt;&gt;"",$G213&lt;&gt;"",申込書!$V$73="特定学年のみ"),"申し込みする","")</f>
        <v/>
      </c>
      <c r="HD213" s="371"/>
      <c r="HE213" s="372"/>
      <c r="HF213" s="373" t="str">
        <f>IF(AND(申込書!$C$74&lt;&gt;"▼プルダウンより選択してください",申込書!$C$74&lt;&gt;"",申込書!$K$22&lt;&gt;"YYYY/MM/DD",$G213&lt;&gt;""),申込書!$K$22,"")</f>
        <v/>
      </c>
      <c r="HG213" s="369" t="str">
        <f>IF(HF213="","",IF(INDEX('コンテンツ＆備考マスタ'!$H:$J,MATCH(学校情報!HF$3,'コンテンツ＆備考マスタ'!$H:$H,0),3)="●",IF(AND(HF213&lt;&gt;"",ISNUMBER(申込書!$AC$22)=TRUE,申込書!$C$74&lt;&gt;"▼プルダウンより選択してください",申込書!$C$74&lt;&gt;""),申込書!$AC$22,""),"-"))</f>
        <v/>
      </c>
      <c r="HH213" s="369"/>
      <c r="HI213" s="369"/>
      <c r="HJ213" s="370" t="str">
        <f>IF(AND(申込書!$C$74&lt;&gt;"▼プルダウンより選択してください",申込書!$C$74&lt;&gt;"",$G213&lt;&gt;"",申込書!$V$74="特定学年のみ"),"申し込みする","")</f>
        <v/>
      </c>
      <c r="HK213" s="371"/>
      <c r="HL213" s="372"/>
      <c r="HM213" s="373" t="str">
        <f>IF(AND(申込書!$C$75&lt;&gt;"▼プルダウンより選択してください",申込書!$C$75&lt;&gt;"",申込書!$K$22&lt;&gt;"YYYY/MM/DD",$G213&lt;&gt;""),申込書!$K$22,"")</f>
        <v/>
      </c>
      <c r="HN213" s="369" t="str">
        <f>IF(HM213="","",IF(INDEX('コンテンツ＆備考マスタ'!$H:$J,MATCH(学校情報!HM$3,'コンテンツ＆備考マスタ'!$H:$H,0),3)="●",IF(AND(HM213&lt;&gt;"",ISNUMBER(申込書!$AC$22)=TRUE,申込書!$C$75&lt;&gt;"▼プルダウンより選択してください",申込書!$C$75&lt;&gt;""),申込書!$AC$22,""),"-"))</f>
        <v/>
      </c>
      <c r="HO213" s="369"/>
      <c r="HP213" s="369"/>
      <c r="HQ213" s="370" t="str">
        <f>IF(AND(申込書!$C$75&lt;&gt;"▼プルダウンより選択してください",申込書!$C$75&lt;&gt;"",$G213&lt;&gt;"",申込書!$V$75="特定学年のみ"),"申し込みする","")</f>
        <v/>
      </c>
      <c r="HR213" s="371"/>
      <c r="HS213" s="371"/>
      <c r="HT213" s="374" t="str">
        <f>IF(AND(申込書!$C$76&lt;&gt;"▼プルダウンより選択してください",申込書!$C$76&lt;&gt;"",申込書!$K$22&lt;&gt;"YYYY/MM/DD",$G213&lt;&gt;""),申込書!$K$22,"")</f>
        <v/>
      </c>
      <c r="HU213" s="369" t="str">
        <f>IF(HT213="","",IF(INDEX('コンテンツ＆備考マスタ'!$H:$J,MATCH(学校情報!HT$3,'コンテンツ＆備考マスタ'!$H:$H,0),3)="●",IF(AND(HT213&lt;&gt;"",ISNUMBER(申込書!$AC$22)=TRUE,申込書!$C$76&lt;&gt;"▼プルダウンより選択してください",申込書!$C$76&lt;&gt;""),申込書!$AC$22,""),"-"))</f>
        <v/>
      </c>
      <c r="HV213" s="369"/>
      <c r="HW213" s="369"/>
      <c r="HX213" s="370" t="str">
        <f>IF(AND(申込書!$C$76&lt;&gt;"▼プルダウンより選択してください",申込書!$C$76&lt;&gt;"",$G213&lt;&gt;"",申込書!$V$76="特定学年のみ"),"申し込みする","")</f>
        <v/>
      </c>
      <c r="HY213" s="371"/>
      <c r="HZ213" s="372"/>
      <c r="IA213" s="69"/>
    </row>
    <row r="214" spans="2:235" ht="26.85" hidden="1" customHeight="1" outlineLevel="1">
      <c r="B214" s="365">
        <f t="shared" si="9"/>
        <v>209</v>
      </c>
      <c r="C214" s="55"/>
      <c r="D214" s="56"/>
      <c r="E214" s="154"/>
      <c r="F214" s="57"/>
      <c r="G214" s="58"/>
      <c r="H214" s="59"/>
      <c r="I214" s="60"/>
      <c r="J214" s="61"/>
      <c r="K214" s="366" t="str">
        <f t="shared" si="10"/>
        <v/>
      </c>
      <c r="L214" s="62"/>
      <c r="M214" s="322"/>
      <c r="N214" s="63"/>
      <c r="O214" s="64"/>
      <c r="P214" s="367" t="str">
        <f t="shared" si="11"/>
        <v/>
      </c>
      <c r="Q214" s="65"/>
      <c r="R214" s="66"/>
      <c r="S214" s="67"/>
      <c r="T214" s="68"/>
      <c r="U214" s="68"/>
      <c r="V214" s="68"/>
      <c r="W214" s="66"/>
      <c r="X214" s="281"/>
      <c r="Y214" s="368" t="str">
        <f>IF(AND(申込書!$C$47&lt;&gt;"▼プルダウンより選択してください",申込書!$C$47&lt;&gt;"",申込書!$K$22&lt;&gt;"YYYY/MM/DD",$G214&lt;&gt;""),申込書!$K$22,"")</f>
        <v/>
      </c>
      <c r="Z214" s="369" t="str">
        <f>IF(Y214="","",IF(INDEX('コンテンツ＆備考マスタ'!$H:$J,MATCH(学校情報!Y$3,'コンテンツ＆備考マスタ'!$H:$H,0),3)="●",IF(AND(Y214&lt;&gt;"",ISNUMBER(申込書!$AC$22)=TRUE,申込書!$C$47&lt;&gt;"▼プルダウンより選択してください",申込書!$C$47&lt;&gt;""),申込書!$AC$22,""),"-"))</f>
        <v/>
      </c>
      <c r="AA214" s="369"/>
      <c r="AB214" s="369"/>
      <c r="AC214" s="370" t="str">
        <f>IF(AND(申込書!$C$47&lt;&gt;"▼プルダウンより選択してください",申込書!$C$47&lt;&gt;"",$G214&lt;&gt;"",申込書!$V$47="特定学年のみ"),"申し込みする","")</f>
        <v/>
      </c>
      <c r="AD214" s="371"/>
      <c r="AE214" s="372"/>
      <c r="AF214" s="373" t="str">
        <f>IF(AND(申込書!$C$48&lt;&gt;"▼プルダウンより選択してください",申込書!$C$48&lt;&gt;"",申込書!$K$22&lt;&gt;"YYYY/MM/DD",$G214&lt;&gt;""),申込書!$K$22,"")</f>
        <v/>
      </c>
      <c r="AG214" s="369" t="str">
        <f>IF(AF214="","",IF(INDEX('コンテンツ＆備考マスタ'!$H:$J,MATCH(学校情報!AF$3,'コンテンツ＆備考マスタ'!$H:$H,0),3)="●",IF(AND(AF214&lt;&gt;"",ISNUMBER(申込書!$AC$22)=TRUE,申込書!$C$48&lt;&gt;"▼プルダウンより選択してください",申込書!$C$48&lt;&gt;""),申込書!$AC$22,""),"-"))</f>
        <v/>
      </c>
      <c r="AH214" s="369"/>
      <c r="AI214" s="369"/>
      <c r="AJ214" s="370" t="str">
        <f>IF(AND(申込書!$C$48&lt;&gt;"▼プルダウンより選択してください",申込書!$C$48&lt;&gt;"",$G214&lt;&gt;"",申込書!$V$48="特定学年のみ"),"申し込みする","")</f>
        <v/>
      </c>
      <c r="AK214" s="371"/>
      <c r="AL214" s="372"/>
      <c r="AM214" s="373" t="str">
        <f>IF(AND(申込書!$C$49&lt;&gt;"▼プルダウンより選択してください",申込書!$C$49&lt;&gt;"",申込書!$K$22&lt;&gt;"YYYY/MM/DD",$G214&lt;&gt;""),申込書!$K$22,"")</f>
        <v/>
      </c>
      <c r="AN214" s="369" t="str">
        <f>IF(AM214="","",IF(INDEX('コンテンツ＆備考マスタ'!$H:$J,MATCH(学校情報!AM$3,'コンテンツ＆備考マスタ'!$H:$H,0),3)="●",IF(AND(AM214&lt;&gt;"",ISNUMBER(申込書!$AC$22)=TRUE,申込書!$C$49&lt;&gt;"▼プルダウンより選択してください",申込書!$C$49&lt;&gt;""),申込書!$AC$22,""),"-"))</f>
        <v/>
      </c>
      <c r="AO214" s="369"/>
      <c r="AP214" s="369"/>
      <c r="AQ214" s="370" t="str">
        <f>IF(AND(申込書!$C$49&lt;&gt;"▼プルダウンより選択してください",申込書!$C$49&lt;&gt;"",$G214&lt;&gt;"",申込書!$V$49="特定学年のみ"),"申し込みする","")</f>
        <v/>
      </c>
      <c r="AR214" s="371"/>
      <c r="AS214" s="372"/>
      <c r="AT214" s="373" t="str">
        <f>IF(AND(申込書!$C$50&lt;&gt;"▼プルダウンより選択してください",申込書!$C$50&lt;&gt;"",申込書!$K$22&lt;&gt;"YYYY/MM/DD",$G214&lt;&gt;""),申込書!$K$22,"")</f>
        <v/>
      </c>
      <c r="AU214" s="369" t="str">
        <f>IF(AT214="","",IF(INDEX('コンテンツ＆備考マスタ'!$H:$J,MATCH(学校情報!AT$3,'コンテンツ＆備考マスタ'!$H:$H,0),3)="●",IF(AND(AT214&lt;&gt;"",ISNUMBER(申込書!$AC$22)=TRUE,申込書!$C$50&lt;&gt;"▼プルダウンより選択してください",申込書!$C$50&lt;&gt;""),申込書!$AC$22,""),"-"))</f>
        <v/>
      </c>
      <c r="AV214" s="369"/>
      <c r="AW214" s="369"/>
      <c r="AX214" s="370" t="str">
        <f>IF(AND(申込書!$C$50&lt;&gt;"▼プルダウンより選択してください",申込書!$C$50&lt;&gt;"",$G214&lt;&gt;"",申込書!$V$50="特定学年のみ"),"申し込みする","")</f>
        <v/>
      </c>
      <c r="AY214" s="371"/>
      <c r="AZ214" s="372"/>
      <c r="BA214" s="373" t="str">
        <f>IF(AND(申込書!$C$51&lt;&gt;"▼プルダウンより選択してください",申込書!$C$51&lt;&gt;"",申込書!$K$22&lt;&gt;"YYYY/MM/DD",$G214&lt;&gt;""),申込書!$K$22,"")</f>
        <v/>
      </c>
      <c r="BB214" s="369" t="str">
        <f>IF(BA214="","",IF(INDEX('コンテンツ＆備考マスタ'!$H:$J,MATCH(学校情報!BA$3,'コンテンツ＆備考マスタ'!$H:$H,0),3)="●",IF(AND(BA214&lt;&gt;"",ISNUMBER(申込書!$AC$22)=TRUE,申込書!$C$51&lt;&gt;"▼プルダウンより選択してください",申込書!$C$51&lt;&gt;""),申込書!$AC$22,""),"-"))</f>
        <v/>
      </c>
      <c r="BC214" s="369"/>
      <c r="BD214" s="369"/>
      <c r="BE214" s="370" t="str">
        <f>IF(AND(申込書!$C$51&lt;&gt;"▼プルダウンより選択してください",申込書!$C$51&lt;&gt;"",$G214&lt;&gt;"",申込書!$V$51="特定学年のみ"),"申し込みする","")</f>
        <v/>
      </c>
      <c r="BF214" s="371"/>
      <c r="BG214" s="372"/>
      <c r="BH214" s="373" t="str">
        <f>IF(AND(申込書!$C$52&lt;&gt;"▼プルダウンより選択してください",申込書!$C$52&lt;&gt;"",申込書!$K$22&lt;&gt;"YYYY/MM/DD",$G214&lt;&gt;""),申込書!$K$22,"")</f>
        <v/>
      </c>
      <c r="BI214" s="369" t="str">
        <f>IF(BH214="","",IF(INDEX('コンテンツ＆備考マスタ'!$H:$J,MATCH(学校情報!BH$3,'コンテンツ＆備考マスタ'!$H:$H,0),3)="●",IF(AND(BH214&lt;&gt;"",ISNUMBER(申込書!$AC$22)=TRUE,申込書!$C$52&lt;&gt;"▼プルダウンより選択してください",申込書!$C$52&lt;&gt;""),申込書!$AC$22,""),"-"))</f>
        <v/>
      </c>
      <c r="BJ214" s="369"/>
      <c r="BK214" s="369"/>
      <c r="BL214" s="370" t="str">
        <f>IF(AND(申込書!$C$52&lt;&gt;"▼プルダウンより選択してください",申込書!$C$52&lt;&gt;"",$G214&lt;&gt;"",申込書!$V$52="特定学年のみ"),"申し込みする","")</f>
        <v/>
      </c>
      <c r="BM214" s="371"/>
      <c r="BN214" s="372"/>
      <c r="BO214" s="373" t="str">
        <f>IF(AND(申込書!$C$53&lt;&gt;"▼プルダウンより選択してください",申込書!$C$53&lt;&gt;"",申込書!$K$22&lt;&gt;"YYYY/MM/DD",$G214&lt;&gt;""),申込書!$K$22,"")</f>
        <v/>
      </c>
      <c r="BP214" s="369" t="str">
        <f>IF(BO214="","",IF(INDEX('コンテンツ＆備考マスタ'!$H:$J,MATCH(学校情報!BO$3,'コンテンツ＆備考マスタ'!$H:$H,0),3)="●",IF(AND(BO214&lt;&gt;"",ISNUMBER(申込書!$AC$22)=TRUE,申込書!$C$53&lt;&gt;"▼プルダウンより選択してください",申込書!$C$53&lt;&gt;""),申込書!$AC$22,""),"-"))</f>
        <v/>
      </c>
      <c r="BQ214" s="369"/>
      <c r="BR214" s="369"/>
      <c r="BS214" s="370" t="str">
        <f>IF(AND(申込書!$C$53&lt;&gt;"▼プルダウンより選択してください",申込書!$C$53&lt;&gt;"",$G214&lt;&gt;"",申込書!$V$53="特定学年のみ"),"申し込みする","")</f>
        <v/>
      </c>
      <c r="BT214" s="371"/>
      <c r="BU214" s="372"/>
      <c r="BV214" s="373" t="str">
        <f>IF(AND(申込書!$C$54&lt;&gt;"▼プルダウンより選択してください",申込書!$C$54&lt;&gt;"",申込書!$K$22&lt;&gt;"YYYY/MM/DD",$G214&lt;&gt;""),申込書!$K$22,"")</f>
        <v/>
      </c>
      <c r="BW214" s="369" t="str">
        <f>IF(BV214="","",IF(INDEX('コンテンツ＆備考マスタ'!$H:$J,MATCH(学校情報!BV$3,'コンテンツ＆備考マスタ'!$H:$H,0),3)="●",IF(AND(BV214&lt;&gt;"",ISNUMBER(申込書!$AC$22)=TRUE,申込書!$C$54&lt;&gt;"▼プルダウンより選択してください",申込書!$C$54&lt;&gt;""),申込書!$AC$22,""),"-"))</f>
        <v/>
      </c>
      <c r="BX214" s="369"/>
      <c r="BY214" s="369"/>
      <c r="BZ214" s="370" t="str">
        <f>IF(AND(申込書!$C$54&lt;&gt;"▼プルダウンより選択してください",申込書!$C$54&lt;&gt;"",$G214&lt;&gt;"",申込書!$V$54="特定学年のみ"),"申し込みする","")</f>
        <v/>
      </c>
      <c r="CA214" s="371"/>
      <c r="CB214" s="372"/>
      <c r="CC214" s="373" t="str">
        <f>IF(AND(申込書!$C$55&lt;&gt;"▼プルダウンより選択してください",申込書!$C$55&lt;&gt;"",申込書!$K$22&lt;&gt;"YYYY/MM/DD",$G214&lt;&gt;""),申込書!$K$22,"")</f>
        <v/>
      </c>
      <c r="CD214" s="369" t="str">
        <f>IF(CC214="","",IF(INDEX('コンテンツ＆備考マスタ'!$H:$J,MATCH(学校情報!CC$3,'コンテンツ＆備考マスタ'!$H:$H,0),3)="●",IF(AND(CC214&lt;&gt;"",ISNUMBER(申込書!$AC$22)=TRUE,申込書!$C$55&lt;&gt;"▼プルダウンより選択してください",申込書!$C$55&lt;&gt;""),申込書!$AC$22,""),"-"))</f>
        <v/>
      </c>
      <c r="CE214" s="369"/>
      <c r="CF214" s="369"/>
      <c r="CG214" s="370" t="str">
        <f>IF(AND(申込書!$C$55&lt;&gt;"▼プルダウンより選択してください",申込書!$C$55&lt;&gt;"",$G214&lt;&gt;"",申込書!$V$55="特定学年のみ"),"申し込みする","")</f>
        <v/>
      </c>
      <c r="CH214" s="371"/>
      <c r="CI214" s="372"/>
      <c r="CJ214" s="373" t="str">
        <f>IF(AND(申込書!$C$56&lt;&gt;"▼プルダウンより選択してください",申込書!$C$56&lt;&gt;"",申込書!$K$22&lt;&gt;"YYYY/MM/DD",$G214&lt;&gt;""),申込書!$K$22,"")</f>
        <v/>
      </c>
      <c r="CK214" s="369" t="str">
        <f>IF(CJ214="","",IF(INDEX('コンテンツ＆備考マスタ'!$H:$J,MATCH(学校情報!CJ$3,'コンテンツ＆備考マスタ'!$H:$H,0),3)="●",IF(AND(CJ214&lt;&gt;"",ISNUMBER(申込書!$AC$22)=TRUE,申込書!$C$56&lt;&gt;"▼プルダウンより選択してください",申込書!$C$56&lt;&gt;""),申込書!$AC$22,""),"-"))</f>
        <v/>
      </c>
      <c r="CL214" s="369"/>
      <c r="CM214" s="369"/>
      <c r="CN214" s="370" t="str">
        <f>IF(AND(申込書!$C$56&lt;&gt;"▼プルダウンより選択してください",申込書!$C$56&lt;&gt;"",$G214&lt;&gt;"",申込書!$V$56="特定学年のみ"),"申し込みする","")</f>
        <v/>
      </c>
      <c r="CO214" s="371"/>
      <c r="CP214" s="372"/>
      <c r="CQ214" s="373" t="str">
        <f>IF(AND(申込書!$C$57&lt;&gt;"▼プルダウンより選択してください",申込書!$C$57&lt;&gt;"",申込書!$K$22&lt;&gt;"YYYY/MM/DD",$G214&lt;&gt;""),申込書!$K$22,"")</f>
        <v/>
      </c>
      <c r="CR214" s="369" t="str">
        <f>IF(CQ214="","",IF(INDEX('コンテンツ＆備考マスタ'!$H:$J,MATCH(学校情報!CQ$3,'コンテンツ＆備考マスタ'!$H:$H,0),3)="●",IF(AND(CQ214&lt;&gt;"",ISNUMBER(申込書!$AC$22)=TRUE,申込書!$C$57&lt;&gt;"▼プルダウンより選択してください",申込書!$C$57&lt;&gt;""),申込書!$AC$22,""),"-"))</f>
        <v/>
      </c>
      <c r="CS214" s="369"/>
      <c r="CT214" s="369"/>
      <c r="CU214" s="369" t="str">
        <f>IF(AND(申込書!$C$57&lt;&gt;"▼プルダウンより選択してください",申込書!$C$57&lt;&gt;"",$G214&lt;&gt;"",申込書!$V$57="特定学年のみ"),"申し込みする","")</f>
        <v/>
      </c>
      <c r="CV214" s="371"/>
      <c r="CW214" s="372"/>
      <c r="CX214" s="373" t="str">
        <f>IF(AND(申込書!$C$58&lt;&gt;"▼プルダウンより選択してください",申込書!$C$58&lt;&gt;"",申込書!$K$22&lt;&gt;"YYYY/MM/DD",$G214&lt;&gt;""),申込書!$K$22,"")</f>
        <v/>
      </c>
      <c r="CY214" s="369" t="str">
        <f>IF(CX214="","",IF(INDEX('コンテンツ＆備考マスタ'!$H:$J,MATCH(学校情報!CX$3,'コンテンツ＆備考マスタ'!$H:$H,0),3)="●",IF(AND(CX214&lt;&gt;"",ISNUMBER(申込書!$AC$22)=TRUE,申込書!$C$58&lt;&gt;"▼プルダウンより選択してください",申込書!$C$58&lt;&gt;""),申込書!$AC$22,""),"-"))</f>
        <v/>
      </c>
      <c r="CZ214" s="369"/>
      <c r="DA214" s="369"/>
      <c r="DB214" s="369" t="str">
        <f>IF(AND(申込書!$C$58&lt;&gt;"▼プルダウンより選択してください",申込書!$C$58&lt;&gt;"",$G214&lt;&gt;"",申込書!$V$58="特定学年のみ"),"申し込みする","")</f>
        <v/>
      </c>
      <c r="DC214" s="371"/>
      <c r="DD214" s="372"/>
      <c r="DE214" s="373" t="str">
        <f>IF(AND(申込書!$C$59&lt;&gt;"▼プルダウンより選択してください",申込書!$C$59&lt;&gt;"",申込書!$K$22&lt;&gt;"YYYY/MM/DD",$G214&lt;&gt;""),申込書!$K$22,"")</f>
        <v/>
      </c>
      <c r="DF214" s="369" t="str">
        <f>IF(DE214="","",IF(INDEX('コンテンツ＆備考マスタ'!$H:$J,MATCH(学校情報!DE$3,'コンテンツ＆備考マスタ'!$H:$H,0),3)="●",IF(AND(DE214&lt;&gt;"",ISNUMBER(申込書!$AC$22)=TRUE,申込書!$C$59&lt;&gt;"▼プルダウンより選択してください",申込書!$C$59&lt;&gt;""),申込書!$AC$22,""),"-"))</f>
        <v/>
      </c>
      <c r="DG214" s="369"/>
      <c r="DH214" s="369"/>
      <c r="DI214" s="369" t="str">
        <f>IF(AND(申込書!$C$59&lt;&gt;"▼プルダウンより選択してください",申込書!$C$59&lt;&gt;"",$G214&lt;&gt;"",申込書!$V$59="特定学年のみ"),"申し込みする","")</f>
        <v/>
      </c>
      <c r="DJ214" s="371"/>
      <c r="DK214" s="372"/>
      <c r="DL214" s="373" t="str">
        <f>IF(AND(申込書!$C$60&lt;&gt;"▼プルダウンより選択してください",申込書!$C$60&lt;&gt;"",申込書!$K$22&lt;&gt;"YYYY/MM/DD",$G214&lt;&gt;""),申込書!$K$22,"")</f>
        <v/>
      </c>
      <c r="DM214" s="369" t="str">
        <f>IF(DL214="","",IF(INDEX('コンテンツ＆備考マスタ'!$H:$J,MATCH(学校情報!DL$3,'コンテンツ＆備考マスタ'!$H:$H,0),3)="●",IF(AND(DL214&lt;&gt;"",ISNUMBER(申込書!$AC$22)=TRUE,申込書!$C$60&lt;&gt;"▼プルダウンより選択してください",申込書!$C$60&lt;&gt;""),申込書!$AC$22,""),"-"))</f>
        <v/>
      </c>
      <c r="DN214" s="369"/>
      <c r="DO214" s="369"/>
      <c r="DP214" s="369" t="str">
        <f>IF(AND(申込書!$C$60&lt;&gt;"▼プルダウンより選択してください",申込書!$C$60&lt;&gt;"",$G214&lt;&gt;"",申込書!$V$60="特定学年のみ"),"申し込みする","")</f>
        <v/>
      </c>
      <c r="DQ214" s="371"/>
      <c r="DR214" s="372"/>
      <c r="DS214" s="373" t="str">
        <f>IF(AND(申込書!$C$61&lt;&gt;"▼プルダウンより選択してください",申込書!$C$61&lt;&gt;"",申込書!$K$22&lt;&gt;"YYYY/MM/DD",$G214&lt;&gt;""),申込書!$K$22,"")</f>
        <v/>
      </c>
      <c r="DT214" s="369" t="str">
        <f>IF(DS214="","",IF(INDEX('コンテンツ＆備考マスタ'!$H:$J,MATCH(学校情報!DS$3,'コンテンツ＆備考マスタ'!$H:$H,0),3)="●",IF(AND(DS214&lt;&gt;"",ISNUMBER(申込書!$AC$22)=TRUE,申込書!$C$61&lt;&gt;"▼プルダウンより選択してください",申込書!$C$61&lt;&gt;""),申込書!$AC$22,""),"-"))</f>
        <v/>
      </c>
      <c r="DU214" s="369"/>
      <c r="DV214" s="369"/>
      <c r="DW214" s="369" t="str">
        <f>IF(AND(申込書!$C$61&lt;&gt;"▼プルダウンより選択してください",申込書!$C$61&lt;&gt;"",$G214&lt;&gt;"",申込書!$V$61="特定学年のみ"),"申し込みする","")</f>
        <v/>
      </c>
      <c r="DX214" s="371"/>
      <c r="DY214" s="372"/>
      <c r="DZ214" s="373" t="str">
        <f>IF(AND(申込書!$C$62&lt;&gt;"▼プルダウンより選択してください",申込書!$C$62&lt;&gt;"",申込書!$K$22&lt;&gt;"YYYY/MM/DD",$G214&lt;&gt;""),申込書!$K$22,"")</f>
        <v/>
      </c>
      <c r="EA214" s="369" t="str">
        <f>IF(DZ214="","",IF(INDEX('コンテンツ＆備考マスタ'!$H:$J,MATCH(学校情報!DZ$3,'コンテンツ＆備考マスタ'!$H:$H,0),3)="●",IF(AND(DZ214&lt;&gt;"",ISNUMBER(申込書!$AC$22)=TRUE,申込書!$C$62&lt;&gt;"▼プルダウンより選択してください",申込書!$C$62&lt;&gt;""),申込書!$AC$22,""),"-"))</f>
        <v/>
      </c>
      <c r="EB214" s="369"/>
      <c r="EC214" s="369"/>
      <c r="ED214" s="370" t="str">
        <f>IF(AND(申込書!$C$62&lt;&gt;"▼プルダウンより選択してください",申込書!$C$62&lt;&gt;"",$G214&lt;&gt;"",申込書!$V$62="特定学年のみ"),"申し込みする","")</f>
        <v/>
      </c>
      <c r="EE214" s="371"/>
      <c r="EF214" s="372"/>
      <c r="EG214" s="373" t="str">
        <f>IF(AND(申込書!$C$63&lt;&gt;"▼プルダウンより選択してください",申込書!$C$63&lt;&gt;"",申込書!$K$22&lt;&gt;"YYYY/MM/DD",$G214&lt;&gt;""),申込書!$K$22,"")</f>
        <v/>
      </c>
      <c r="EH214" s="369" t="str">
        <f>IF(EG214="","",IF(INDEX('コンテンツ＆備考マスタ'!$H:$J,MATCH(学校情報!EG$3,'コンテンツ＆備考マスタ'!$H:$H,0),3)="●",IF(AND(EG214&lt;&gt;"",ISNUMBER(申込書!$AC$22)=TRUE,申込書!$C$63&lt;&gt;"▼プルダウンより選択してください",申込書!$C$63&lt;&gt;""),申込書!$AC$22,""),"-"))</f>
        <v/>
      </c>
      <c r="EI214" s="369"/>
      <c r="EJ214" s="369"/>
      <c r="EK214" s="370" t="str">
        <f>IF(AND(申込書!$C$63&lt;&gt;"▼プルダウンより選択してください",申込書!$C$63&lt;&gt;"",$G214&lt;&gt;"",申込書!$V$63="特定学年のみ"),"申し込みする","")</f>
        <v/>
      </c>
      <c r="EL214" s="371"/>
      <c r="EM214" s="372"/>
      <c r="EN214" s="373" t="str">
        <f>IF(AND(申込書!$C$64&lt;&gt;"▼プルダウンより選択してください",申込書!$C$64&lt;&gt;"",申込書!$K$22&lt;&gt;"YYYY/MM/DD",$G214&lt;&gt;""),申込書!$K$22,"")</f>
        <v/>
      </c>
      <c r="EO214" s="369" t="str">
        <f>IF(EN214="","",IF(INDEX('コンテンツ＆備考マスタ'!$H:$J,MATCH(学校情報!EN$3,'コンテンツ＆備考マスタ'!$H:$H,0),3)="●",IF(AND(EN214&lt;&gt;"",ISNUMBER(申込書!$AC$22)=TRUE,申込書!$C$64&lt;&gt;"▼プルダウンより選択してください",申込書!$C$64&lt;&gt;""),申込書!$AC$22,""),"-"))</f>
        <v/>
      </c>
      <c r="EP214" s="369"/>
      <c r="EQ214" s="369"/>
      <c r="ER214" s="370" t="str">
        <f>IF(AND(申込書!$C$64&lt;&gt;"▼プルダウンより選択してください",申込書!$C$64&lt;&gt;"",$G214&lt;&gt;"",申込書!$V$64="特定学年のみ"),"申し込みする","")</f>
        <v/>
      </c>
      <c r="ES214" s="371"/>
      <c r="ET214" s="372"/>
      <c r="EU214" s="373" t="str">
        <f>IF(AND(申込書!$C$65&lt;&gt;"▼プルダウンより選択してください",申込書!$C$65&lt;&gt;"",申込書!$K$22&lt;&gt;"YYYY/MM/DD",$G214&lt;&gt;""),申込書!$K$22,"")</f>
        <v/>
      </c>
      <c r="EV214" s="369" t="str">
        <f>IF(EU214="","",IF(INDEX('コンテンツ＆備考マスタ'!$H:$J,MATCH(学校情報!EU$3,'コンテンツ＆備考マスタ'!$H:$H,0),3)="●",IF(AND(EU214&lt;&gt;"",ISNUMBER(申込書!$AC$22)=TRUE,申込書!$C$65&lt;&gt;"▼プルダウンより選択してください",申込書!$C$65&lt;&gt;""),申込書!$AC$22,""),"-"))</f>
        <v/>
      </c>
      <c r="EW214" s="369"/>
      <c r="EX214" s="369"/>
      <c r="EY214" s="370" t="str">
        <f>IF(AND(申込書!$C$65&lt;&gt;"▼プルダウンより選択してください",申込書!$C$65&lt;&gt;"",$G214&lt;&gt;"",申込書!$V$65="特定学年のみ"),"申し込みする","")</f>
        <v/>
      </c>
      <c r="EZ214" s="371"/>
      <c r="FA214" s="372"/>
      <c r="FB214" s="373" t="str">
        <f>IF(AND(申込書!$C$66&lt;&gt;"▼プルダウンより選択してください",申込書!$C$66&lt;&gt;"",申込書!$K$22&lt;&gt;"YYYY/MM/DD",$G214&lt;&gt;""),申込書!$K$22,"")</f>
        <v/>
      </c>
      <c r="FC214" s="369" t="str">
        <f>IF(FB214="","",IF(INDEX('コンテンツ＆備考マスタ'!$H:$J,MATCH(学校情報!FB$3,'コンテンツ＆備考マスタ'!$H:$H,0),3)="●",IF(AND(FB214&lt;&gt;"",ISNUMBER(申込書!$AC$22)=TRUE,申込書!$C$66&lt;&gt;"▼プルダウンより選択してください",申込書!$C$66&lt;&gt;""),申込書!$AC$22,""),"-"))</f>
        <v/>
      </c>
      <c r="FD214" s="369"/>
      <c r="FE214" s="369"/>
      <c r="FF214" s="370" t="str">
        <f>IF(AND(申込書!$C$66&lt;&gt;"▼プルダウンより選択してください",申込書!$C$66&lt;&gt;"",$G214&lt;&gt;"",申込書!$V$66="特定学年のみ"),"申し込みする","")</f>
        <v/>
      </c>
      <c r="FG214" s="371"/>
      <c r="FH214" s="372"/>
      <c r="FI214" s="373" t="str">
        <f>IF(AND(申込書!$C$67&lt;&gt;"▼プルダウンより選択してください",申込書!$C$67&lt;&gt;"",申込書!$K$22&lt;&gt;"YYYY/MM/DD",$G214&lt;&gt;""),申込書!$K$22,"")</f>
        <v/>
      </c>
      <c r="FJ214" s="369" t="str">
        <f>IF(FI214="","",IF(INDEX('コンテンツ＆備考マスタ'!$H:$J,MATCH(学校情報!FI$3,'コンテンツ＆備考マスタ'!$H:$H,0),3)="●",IF(AND(FI214&lt;&gt;"",ISNUMBER(申込書!$AC$22)=TRUE,申込書!$C$67&lt;&gt;"▼プルダウンより選択してください",申込書!$C$67&lt;&gt;""),申込書!$AC$22,""),"-"))</f>
        <v/>
      </c>
      <c r="FK214" s="369"/>
      <c r="FL214" s="369"/>
      <c r="FM214" s="370" t="str">
        <f>IF(AND(申込書!$C$67&lt;&gt;"▼プルダウンより選択してください",申込書!$C$67&lt;&gt;"",$G214&lt;&gt;"",申込書!$V$67="特定学年のみ"),"申し込みする","")</f>
        <v/>
      </c>
      <c r="FN214" s="371"/>
      <c r="FO214" s="372"/>
      <c r="FP214" s="373" t="str">
        <f>IF(AND(申込書!$C$68&lt;&gt;"▼プルダウンより選択してください",申込書!$C$68&lt;&gt;"",申込書!$K$22&lt;&gt;"YYYY/MM/DD",$G214&lt;&gt;""),申込書!$K$22,"")</f>
        <v/>
      </c>
      <c r="FQ214" s="369" t="str">
        <f>IF(FP214="","",IF(INDEX('コンテンツ＆備考マスタ'!$H:$J,MATCH(学校情報!FP$3,'コンテンツ＆備考マスタ'!$H:$H,0),3)="●",IF(AND(FP214&lt;&gt;"",ISNUMBER(申込書!$AC$22)=TRUE,申込書!$C$68&lt;&gt;"▼プルダウンより選択してください",申込書!$C$68&lt;&gt;""),申込書!$AC$22,""),"-"))</f>
        <v/>
      </c>
      <c r="FR214" s="369"/>
      <c r="FS214" s="369"/>
      <c r="FT214" s="370" t="str">
        <f>IF(AND(申込書!$C$68&lt;&gt;"▼プルダウンより選択してください",申込書!$C$68&lt;&gt;"",$G214&lt;&gt;"",申込書!$V$68="特定学年のみ"),"申し込みする","")</f>
        <v/>
      </c>
      <c r="FU214" s="371"/>
      <c r="FV214" s="372"/>
      <c r="FW214" s="373" t="str">
        <f>IF(AND(申込書!$C$69&lt;&gt;"▼プルダウンより選択してください",申込書!$C$69&lt;&gt;"",申込書!$K$22&lt;&gt;"YYYY/MM/DD",$G214&lt;&gt;""),申込書!$K$22,"")</f>
        <v/>
      </c>
      <c r="FX214" s="369" t="str">
        <f>IF(FW214="","",IF(INDEX('コンテンツ＆備考マスタ'!$H:$J,MATCH(学校情報!FW$3,'コンテンツ＆備考マスタ'!$H:$H,0),3)="●",IF(AND(FW214&lt;&gt;"",ISNUMBER(申込書!$AC$22)=TRUE,申込書!$C$69&lt;&gt;"▼プルダウンより選択してください",申込書!$C$69&lt;&gt;""),申込書!$AC$22,""),"-"))</f>
        <v/>
      </c>
      <c r="FY214" s="369"/>
      <c r="FZ214" s="369"/>
      <c r="GA214" s="370" t="str">
        <f>IF(AND(申込書!$C$69&lt;&gt;"▼プルダウンより選択してください",申込書!$C$69&lt;&gt;"",$G214&lt;&gt;"",申込書!$V$69="特定学年のみ"),"申し込みする","")</f>
        <v/>
      </c>
      <c r="GB214" s="371"/>
      <c r="GC214" s="372"/>
      <c r="GD214" s="373" t="str">
        <f>IF(AND(申込書!$C$70&lt;&gt;"▼プルダウンより選択してください",申込書!$C$70&lt;&gt;"",申込書!$K$22&lt;&gt;"YYYY/MM/DD",$G214&lt;&gt;""),申込書!$K$22,"")</f>
        <v/>
      </c>
      <c r="GE214" s="369" t="str">
        <f>IF(GD214="","",IF(INDEX('コンテンツ＆備考マスタ'!$H:$J,MATCH(学校情報!GD$3,'コンテンツ＆備考マスタ'!$H:$H,0),3)="●",IF(AND(GD214&lt;&gt;"",ISNUMBER(申込書!$AC$22)=TRUE,申込書!$C$70&lt;&gt;"▼プルダウンより選択してください",申込書!$C$70&lt;&gt;""),申込書!$AC$22,""),"-"))</f>
        <v/>
      </c>
      <c r="GF214" s="369"/>
      <c r="GG214" s="369"/>
      <c r="GH214" s="370" t="str">
        <f>IF(AND(申込書!$C$70&lt;&gt;"▼プルダウンより選択してください",申込書!$C$70&lt;&gt;"",$G214&lt;&gt;"",申込書!$V$70="特定学年のみ"),"申し込みする","")</f>
        <v/>
      </c>
      <c r="GI214" s="371"/>
      <c r="GJ214" s="372"/>
      <c r="GK214" s="373" t="str">
        <f>IF(AND(申込書!$C$71&lt;&gt;"▼プルダウンより選択してください",申込書!$C$71&lt;&gt;"",申込書!$K$22&lt;&gt;"YYYY/MM/DD",$G214&lt;&gt;""),申込書!$K$22,"")</f>
        <v/>
      </c>
      <c r="GL214" s="369" t="str">
        <f>IF(GK214="","",IF(INDEX('コンテンツ＆備考マスタ'!$H:$J,MATCH(学校情報!GK$3,'コンテンツ＆備考マスタ'!$H:$H,0),3)="●",IF(AND(GK214&lt;&gt;"",ISNUMBER(申込書!$AC$22)=TRUE,申込書!$C$71&lt;&gt;"▼プルダウンより選択してください",申込書!$C$71&lt;&gt;""),申込書!$AC$22,""),"-"))</f>
        <v/>
      </c>
      <c r="GM214" s="369"/>
      <c r="GN214" s="369"/>
      <c r="GO214" s="370" t="str">
        <f>IF(AND(申込書!$C$71&lt;&gt;"▼プルダウンより選択してください",申込書!$C$71&lt;&gt;"",$G214&lt;&gt;"",申込書!$V$71="特定学年のみ"),"申し込みする","")</f>
        <v/>
      </c>
      <c r="GP214" s="371"/>
      <c r="GQ214" s="372"/>
      <c r="GR214" s="373" t="str">
        <f>IF(AND(申込書!$C$72&lt;&gt;"▼プルダウンより選択してください",申込書!$C$72&lt;&gt;"",申込書!$K$22&lt;&gt;"YYYY/MM/DD",$G214&lt;&gt;""),申込書!$K$22,"")</f>
        <v/>
      </c>
      <c r="GS214" s="369" t="str">
        <f>IF(GR214="","",IF(INDEX('コンテンツ＆備考マスタ'!$H:$J,MATCH(学校情報!GR$3,'コンテンツ＆備考マスタ'!$H:$H,0),3)="●",IF(AND(GR214&lt;&gt;"",ISNUMBER(申込書!$AC$22)=TRUE,申込書!$C$72&lt;&gt;"▼プルダウンより選択してください",申込書!$C$72&lt;&gt;""),申込書!$AC$22,""),"-"))</f>
        <v/>
      </c>
      <c r="GT214" s="369"/>
      <c r="GU214" s="369"/>
      <c r="GV214" s="370" t="str">
        <f>IF(AND(申込書!$C$72&lt;&gt;"▼プルダウンより選択してください",申込書!$C$72&lt;&gt;"",$G214&lt;&gt;"",申込書!$V$72="特定学年のみ"),"申し込みする","")</f>
        <v/>
      </c>
      <c r="GW214" s="371"/>
      <c r="GX214" s="372"/>
      <c r="GY214" s="373" t="str">
        <f>IF(AND(申込書!$C$73&lt;&gt;"▼プルダウンより選択してください",申込書!$C$73&lt;&gt;"",申込書!$K$22&lt;&gt;"YYYY/MM/DD",$G214&lt;&gt;""),申込書!$K$22,"")</f>
        <v/>
      </c>
      <c r="GZ214" s="369" t="str">
        <f>IF(GY214="","",IF(INDEX('コンテンツ＆備考マスタ'!$H:$J,MATCH(学校情報!GY$3,'コンテンツ＆備考マスタ'!$H:$H,0),3)="●",IF(AND(GY214&lt;&gt;"",ISNUMBER(申込書!$AC$22)=TRUE,申込書!$C$73&lt;&gt;"▼プルダウンより選択してください",申込書!$C$73&lt;&gt;""),申込書!$AC$22,""),"-"))</f>
        <v/>
      </c>
      <c r="HA214" s="369"/>
      <c r="HB214" s="369"/>
      <c r="HC214" s="370" t="str">
        <f>IF(AND(申込書!$C$73&lt;&gt;"▼プルダウンより選択してください",申込書!$C$73&lt;&gt;"",$G214&lt;&gt;"",申込書!$V$73="特定学年のみ"),"申し込みする","")</f>
        <v/>
      </c>
      <c r="HD214" s="371"/>
      <c r="HE214" s="372"/>
      <c r="HF214" s="373" t="str">
        <f>IF(AND(申込書!$C$74&lt;&gt;"▼プルダウンより選択してください",申込書!$C$74&lt;&gt;"",申込書!$K$22&lt;&gt;"YYYY/MM/DD",$G214&lt;&gt;""),申込書!$K$22,"")</f>
        <v/>
      </c>
      <c r="HG214" s="369" t="str">
        <f>IF(HF214="","",IF(INDEX('コンテンツ＆備考マスタ'!$H:$J,MATCH(学校情報!HF$3,'コンテンツ＆備考マスタ'!$H:$H,0),3)="●",IF(AND(HF214&lt;&gt;"",ISNUMBER(申込書!$AC$22)=TRUE,申込書!$C$74&lt;&gt;"▼プルダウンより選択してください",申込書!$C$74&lt;&gt;""),申込書!$AC$22,""),"-"))</f>
        <v/>
      </c>
      <c r="HH214" s="369"/>
      <c r="HI214" s="369"/>
      <c r="HJ214" s="370" t="str">
        <f>IF(AND(申込書!$C$74&lt;&gt;"▼プルダウンより選択してください",申込書!$C$74&lt;&gt;"",$G214&lt;&gt;"",申込書!$V$74="特定学年のみ"),"申し込みする","")</f>
        <v/>
      </c>
      <c r="HK214" s="371"/>
      <c r="HL214" s="372"/>
      <c r="HM214" s="373" t="str">
        <f>IF(AND(申込書!$C$75&lt;&gt;"▼プルダウンより選択してください",申込書!$C$75&lt;&gt;"",申込書!$K$22&lt;&gt;"YYYY/MM/DD",$G214&lt;&gt;""),申込書!$K$22,"")</f>
        <v/>
      </c>
      <c r="HN214" s="369" t="str">
        <f>IF(HM214="","",IF(INDEX('コンテンツ＆備考マスタ'!$H:$J,MATCH(学校情報!HM$3,'コンテンツ＆備考マスタ'!$H:$H,0),3)="●",IF(AND(HM214&lt;&gt;"",ISNUMBER(申込書!$AC$22)=TRUE,申込書!$C$75&lt;&gt;"▼プルダウンより選択してください",申込書!$C$75&lt;&gt;""),申込書!$AC$22,""),"-"))</f>
        <v/>
      </c>
      <c r="HO214" s="369"/>
      <c r="HP214" s="369"/>
      <c r="HQ214" s="370" t="str">
        <f>IF(AND(申込書!$C$75&lt;&gt;"▼プルダウンより選択してください",申込書!$C$75&lt;&gt;"",$G214&lt;&gt;"",申込書!$V$75="特定学年のみ"),"申し込みする","")</f>
        <v/>
      </c>
      <c r="HR214" s="371"/>
      <c r="HS214" s="371"/>
      <c r="HT214" s="374" t="str">
        <f>IF(AND(申込書!$C$76&lt;&gt;"▼プルダウンより選択してください",申込書!$C$76&lt;&gt;"",申込書!$K$22&lt;&gt;"YYYY/MM/DD",$G214&lt;&gt;""),申込書!$K$22,"")</f>
        <v/>
      </c>
      <c r="HU214" s="369" t="str">
        <f>IF(HT214="","",IF(INDEX('コンテンツ＆備考マスタ'!$H:$J,MATCH(学校情報!HT$3,'コンテンツ＆備考マスタ'!$H:$H,0),3)="●",IF(AND(HT214&lt;&gt;"",ISNUMBER(申込書!$AC$22)=TRUE,申込書!$C$76&lt;&gt;"▼プルダウンより選択してください",申込書!$C$76&lt;&gt;""),申込書!$AC$22,""),"-"))</f>
        <v/>
      </c>
      <c r="HV214" s="369"/>
      <c r="HW214" s="369"/>
      <c r="HX214" s="370" t="str">
        <f>IF(AND(申込書!$C$76&lt;&gt;"▼プルダウンより選択してください",申込書!$C$76&lt;&gt;"",$G214&lt;&gt;"",申込書!$V$76="特定学年のみ"),"申し込みする","")</f>
        <v/>
      </c>
      <c r="HY214" s="371"/>
      <c r="HZ214" s="372"/>
      <c r="IA214" s="69"/>
    </row>
    <row r="215" spans="2:235" ht="26.85" hidden="1" customHeight="1" outlineLevel="1">
      <c r="B215" s="365">
        <f t="shared" si="9"/>
        <v>210</v>
      </c>
      <c r="C215" s="55"/>
      <c r="D215" s="56"/>
      <c r="E215" s="154"/>
      <c r="F215" s="57"/>
      <c r="G215" s="58"/>
      <c r="H215" s="59"/>
      <c r="I215" s="60"/>
      <c r="J215" s="61"/>
      <c r="K215" s="366" t="str">
        <f t="shared" si="10"/>
        <v/>
      </c>
      <c r="L215" s="62"/>
      <c r="M215" s="322"/>
      <c r="N215" s="63"/>
      <c r="O215" s="64"/>
      <c r="P215" s="367" t="str">
        <f t="shared" si="11"/>
        <v/>
      </c>
      <c r="Q215" s="65"/>
      <c r="R215" s="66"/>
      <c r="S215" s="67"/>
      <c r="T215" s="68"/>
      <c r="U215" s="68"/>
      <c r="V215" s="68"/>
      <c r="W215" s="66"/>
      <c r="X215" s="281"/>
      <c r="Y215" s="368" t="str">
        <f>IF(AND(申込書!$C$47&lt;&gt;"▼プルダウンより選択してください",申込書!$C$47&lt;&gt;"",申込書!$K$22&lt;&gt;"YYYY/MM/DD",$G215&lt;&gt;""),申込書!$K$22,"")</f>
        <v/>
      </c>
      <c r="Z215" s="369" t="str">
        <f>IF(Y215="","",IF(INDEX('コンテンツ＆備考マスタ'!$H:$J,MATCH(学校情報!Y$3,'コンテンツ＆備考マスタ'!$H:$H,0),3)="●",IF(AND(Y215&lt;&gt;"",ISNUMBER(申込書!$AC$22)=TRUE,申込書!$C$47&lt;&gt;"▼プルダウンより選択してください",申込書!$C$47&lt;&gt;""),申込書!$AC$22,""),"-"))</f>
        <v/>
      </c>
      <c r="AA215" s="369"/>
      <c r="AB215" s="369"/>
      <c r="AC215" s="370" t="str">
        <f>IF(AND(申込書!$C$47&lt;&gt;"▼プルダウンより選択してください",申込書!$C$47&lt;&gt;"",$G215&lt;&gt;"",申込書!$V$47="特定学年のみ"),"申し込みする","")</f>
        <v/>
      </c>
      <c r="AD215" s="371"/>
      <c r="AE215" s="372"/>
      <c r="AF215" s="373" t="str">
        <f>IF(AND(申込書!$C$48&lt;&gt;"▼プルダウンより選択してください",申込書!$C$48&lt;&gt;"",申込書!$K$22&lt;&gt;"YYYY/MM/DD",$G215&lt;&gt;""),申込書!$K$22,"")</f>
        <v/>
      </c>
      <c r="AG215" s="369" t="str">
        <f>IF(AF215="","",IF(INDEX('コンテンツ＆備考マスタ'!$H:$J,MATCH(学校情報!AF$3,'コンテンツ＆備考マスタ'!$H:$H,0),3)="●",IF(AND(AF215&lt;&gt;"",ISNUMBER(申込書!$AC$22)=TRUE,申込書!$C$48&lt;&gt;"▼プルダウンより選択してください",申込書!$C$48&lt;&gt;""),申込書!$AC$22,""),"-"))</f>
        <v/>
      </c>
      <c r="AH215" s="369"/>
      <c r="AI215" s="369"/>
      <c r="AJ215" s="370" t="str">
        <f>IF(AND(申込書!$C$48&lt;&gt;"▼プルダウンより選択してください",申込書!$C$48&lt;&gt;"",$G215&lt;&gt;"",申込書!$V$48="特定学年のみ"),"申し込みする","")</f>
        <v/>
      </c>
      <c r="AK215" s="371"/>
      <c r="AL215" s="372"/>
      <c r="AM215" s="373" t="str">
        <f>IF(AND(申込書!$C$49&lt;&gt;"▼プルダウンより選択してください",申込書!$C$49&lt;&gt;"",申込書!$K$22&lt;&gt;"YYYY/MM/DD",$G215&lt;&gt;""),申込書!$K$22,"")</f>
        <v/>
      </c>
      <c r="AN215" s="369" t="str">
        <f>IF(AM215="","",IF(INDEX('コンテンツ＆備考マスタ'!$H:$J,MATCH(学校情報!AM$3,'コンテンツ＆備考マスタ'!$H:$H,0),3)="●",IF(AND(AM215&lt;&gt;"",ISNUMBER(申込書!$AC$22)=TRUE,申込書!$C$49&lt;&gt;"▼プルダウンより選択してください",申込書!$C$49&lt;&gt;""),申込書!$AC$22,""),"-"))</f>
        <v/>
      </c>
      <c r="AO215" s="369"/>
      <c r="AP215" s="369"/>
      <c r="AQ215" s="370" t="str">
        <f>IF(AND(申込書!$C$49&lt;&gt;"▼プルダウンより選択してください",申込書!$C$49&lt;&gt;"",$G215&lt;&gt;"",申込書!$V$49="特定学年のみ"),"申し込みする","")</f>
        <v/>
      </c>
      <c r="AR215" s="371"/>
      <c r="AS215" s="372"/>
      <c r="AT215" s="373" t="str">
        <f>IF(AND(申込書!$C$50&lt;&gt;"▼プルダウンより選択してください",申込書!$C$50&lt;&gt;"",申込書!$K$22&lt;&gt;"YYYY/MM/DD",$G215&lt;&gt;""),申込書!$K$22,"")</f>
        <v/>
      </c>
      <c r="AU215" s="369" t="str">
        <f>IF(AT215="","",IF(INDEX('コンテンツ＆備考マスタ'!$H:$J,MATCH(学校情報!AT$3,'コンテンツ＆備考マスタ'!$H:$H,0),3)="●",IF(AND(AT215&lt;&gt;"",ISNUMBER(申込書!$AC$22)=TRUE,申込書!$C$50&lt;&gt;"▼プルダウンより選択してください",申込書!$C$50&lt;&gt;""),申込書!$AC$22,""),"-"))</f>
        <v/>
      </c>
      <c r="AV215" s="369"/>
      <c r="AW215" s="369"/>
      <c r="AX215" s="370" t="str">
        <f>IF(AND(申込書!$C$50&lt;&gt;"▼プルダウンより選択してください",申込書!$C$50&lt;&gt;"",$G215&lt;&gt;"",申込書!$V$50="特定学年のみ"),"申し込みする","")</f>
        <v/>
      </c>
      <c r="AY215" s="371"/>
      <c r="AZ215" s="372"/>
      <c r="BA215" s="373" t="str">
        <f>IF(AND(申込書!$C$51&lt;&gt;"▼プルダウンより選択してください",申込書!$C$51&lt;&gt;"",申込書!$K$22&lt;&gt;"YYYY/MM/DD",$G215&lt;&gt;""),申込書!$K$22,"")</f>
        <v/>
      </c>
      <c r="BB215" s="369" t="str">
        <f>IF(BA215="","",IF(INDEX('コンテンツ＆備考マスタ'!$H:$J,MATCH(学校情報!BA$3,'コンテンツ＆備考マスタ'!$H:$H,0),3)="●",IF(AND(BA215&lt;&gt;"",ISNUMBER(申込書!$AC$22)=TRUE,申込書!$C$51&lt;&gt;"▼プルダウンより選択してください",申込書!$C$51&lt;&gt;""),申込書!$AC$22,""),"-"))</f>
        <v/>
      </c>
      <c r="BC215" s="369"/>
      <c r="BD215" s="369"/>
      <c r="BE215" s="370" t="str">
        <f>IF(AND(申込書!$C$51&lt;&gt;"▼プルダウンより選択してください",申込書!$C$51&lt;&gt;"",$G215&lt;&gt;"",申込書!$V$51="特定学年のみ"),"申し込みする","")</f>
        <v/>
      </c>
      <c r="BF215" s="371"/>
      <c r="BG215" s="372"/>
      <c r="BH215" s="373" t="str">
        <f>IF(AND(申込書!$C$52&lt;&gt;"▼プルダウンより選択してください",申込書!$C$52&lt;&gt;"",申込書!$K$22&lt;&gt;"YYYY/MM/DD",$G215&lt;&gt;""),申込書!$K$22,"")</f>
        <v/>
      </c>
      <c r="BI215" s="369" t="str">
        <f>IF(BH215="","",IF(INDEX('コンテンツ＆備考マスタ'!$H:$J,MATCH(学校情報!BH$3,'コンテンツ＆備考マスタ'!$H:$H,0),3)="●",IF(AND(BH215&lt;&gt;"",ISNUMBER(申込書!$AC$22)=TRUE,申込書!$C$52&lt;&gt;"▼プルダウンより選択してください",申込書!$C$52&lt;&gt;""),申込書!$AC$22,""),"-"))</f>
        <v/>
      </c>
      <c r="BJ215" s="369"/>
      <c r="BK215" s="369"/>
      <c r="BL215" s="370" t="str">
        <f>IF(AND(申込書!$C$52&lt;&gt;"▼プルダウンより選択してください",申込書!$C$52&lt;&gt;"",$G215&lt;&gt;"",申込書!$V$52="特定学年のみ"),"申し込みする","")</f>
        <v/>
      </c>
      <c r="BM215" s="371"/>
      <c r="BN215" s="372"/>
      <c r="BO215" s="373" t="str">
        <f>IF(AND(申込書!$C$53&lt;&gt;"▼プルダウンより選択してください",申込書!$C$53&lt;&gt;"",申込書!$K$22&lt;&gt;"YYYY/MM/DD",$G215&lt;&gt;""),申込書!$K$22,"")</f>
        <v/>
      </c>
      <c r="BP215" s="369" t="str">
        <f>IF(BO215="","",IF(INDEX('コンテンツ＆備考マスタ'!$H:$J,MATCH(学校情報!BO$3,'コンテンツ＆備考マスタ'!$H:$H,0),3)="●",IF(AND(BO215&lt;&gt;"",ISNUMBER(申込書!$AC$22)=TRUE,申込書!$C$53&lt;&gt;"▼プルダウンより選択してください",申込書!$C$53&lt;&gt;""),申込書!$AC$22,""),"-"))</f>
        <v/>
      </c>
      <c r="BQ215" s="369"/>
      <c r="BR215" s="369"/>
      <c r="BS215" s="370" t="str">
        <f>IF(AND(申込書!$C$53&lt;&gt;"▼プルダウンより選択してください",申込書!$C$53&lt;&gt;"",$G215&lt;&gt;"",申込書!$V$53="特定学年のみ"),"申し込みする","")</f>
        <v/>
      </c>
      <c r="BT215" s="371"/>
      <c r="BU215" s="372"/>
      <c r="BV215" s="373" t="str">
        <f>IF(AND(申込書!$C$54&lt;&gt;"▼プルダウンより選択してください",申込書!$C$54&lt;&gt;"",申込書!$K$22&lt;&gt;"YYYY/MM/DD",$G215&lt;&gt;""),申込書!$K$22,"")</f>
        <v/>
      </c>
      <c r="BW215" s="369" t="str">
        <f>IF(BV215="","",IF(INDEX('コンテンツ＆備考マスタ'!$H:$J,MATCH(学校情報!BV$3,'コンテンツ＆備考マスタ'!$H:$H,0),3)="●",IF(AND(BV215&lt;&gt;"",ISNUMBER(申込書!$AC$22)=TRUE,申込書!$C$54&lt;&gt;"▼プルダウンより選択してください",申込書!$C$54&lt;&gt;""),申込書!$AC$22,""),"-"))</f>
        <v/>
      </c>
      <c r="BX215" s="369"/>
      <c r="BY215" s="369"/>
      <c r="BZ215" s="370" t="str">
        <f>IF(AND(申込書!$C$54&lt;&gt;"▼プルダウンより選択してください",申込書!$C$54&lt;&gt;"",$G215&lt;&gt;"",申込書!$V$54="特定学年のみ"),"申し込みする","")</f>
        <v/>
      </c>
      <c r="CA215" s="371"/>
      <c r="CB215" s="372"/>
      <c r="CC215" s="373" t="str">
        <f>IF(AND(申込書!$C$55&lt;&gt;"▼プルダウンより選択してください",申込書!$C$55&lt;&gt;"",申込書!$K$22&lt;&gt;"YYYY/MM/DD",$G215&lt;&gt;""),申込書!$K$22,"")</f>
        <v/>
      </c>
      <c r="CD215" s="369" t="str">
        <f>IF(CC215="","",IF(INDEX('コンテンツ＆備考マスタ'!$H:$J,MATCH(学校情報!CC$3,'コンテンツ＆備考マスタ'!$H:$H,0),3)="●",IF(AND(CC215&lt;&gt;"",ISNUMBER(申込書!$AC$22)=TRUE,申込書!$C$55&lt;&gt;"▼プルダウンより選択してください",申込書!$C$55&lt;&gt;""),申込書!$AC$22,""),"-"))</f>
        <v/>
      </c>
      <c r="CE215" s="369"/>
      <c r="CF215" s="369"/>
      <c r="CG215" s="370" t="str">
        <f>IF(AND(申込書!$C$55&lt;&gt;"▼プルダウンより選択してください",申込書!$C$55&lt;&gt;"",$G215&lt;&gt;"",申込書!$V$55="特定学年のみ"),"申し込みする","")</f>
        <v/>
      </c>
      <c r="CH215" s="371"/>
      <c r="CI215" s="372"/>
      <c r="CJ215" s="373" t="str">
        <f>IF(AND(申込書!$C$56&lt;&gt;"▼プルダウンより選択してください",申込書!$C$56&lt;&gt;"",申込書!$K$22&lt;&gt;"YYYY/MM/DD",$G215&lt;&gt;""),申込書!$K$22,"")</f>
        <v/>
      </c>
      <c r="CK215" s="369" t="str">
        <f>IF(CJ215="","",IF(INDEX('コンテンツ＆備考マスタ'!$H:$J,MATCH(学校情報!CJ$3,'コンテンツ＆備考マスタ'!$H:$H,0),3)="●",IF(AND(CJ215&lt;&gt;"",ISNUMBER(申込書!$AC$22)=TRUE,申込書!$C$56&lt;&gt;"▼プルダウンより選択してください",申込書!$C$56&lt;&gt;""),申込書!$AC$22,""),"-"))</f>
        <v/>
      </c>
      <c r="CL215" s="369"/>
      <c r="CM215" s="369"/>
      <c r="CN215" s="370" t="str">
        <f>IF(AND(申込書!$C$56&lt;&gt;"▼プルダウンより選択してください",申込書!$C$56&lt;&gt;"",$G215&lt;&gt;"",申込書!$V$56="特定学年のみ"),"申し込みする","")</f>
        <v/>
      </c>
      <c r="CO215" s="371"/>
      <c r="CP215" s="372"/>
      <c r="CQ215" s="373" t="str">
        <f>IF(AND(申込書!$C$57&lt;&gt;"▼プルダウンより選択してください",申込書!$C$57&lt;&gt;"",申込書!$K$22&lt;&gt;"YYYY/MM/DD",$G215&lt;&gt;""),申込書!$K$22,"")</f>
        <v/>
      </c>
      <c r="CR215" s="369" t="str">
        <f>IF(CQ215="","",IF(INDEX('コンテンツ＆備考マスタ'!$H:$J,MATCH(学校情報!CQ$3,'コンテンツ＆備考マスタ'!$H:$H,0),3)="●",IF(AND(CQ215&lt;&gt;"",ISNUMBER(申込書!$AC$22)=TRUE,申込書!$C$57&lt;&gt;"▼プルダウンより選択してください",申込書!$C$57&lt;&gt;""),申込書!$AC$22,""),"-"))</f>
        <v/>
      </c>
      <c r="CS215" s="369"/>
      <c r="CT215" s="369"/>
      <c r="CU215" s="369" t="str">
        <f>IF(AND(申込書!$C$57&lt;&gt;"▼プルダウンより選択してください",申込書!$C$57&lt;&gt;"",$G215&lt;&gt;"",申込書!$V$57="特定学年のみ"),"申し込みする","")</f>
        <v/>
      </c>
      <c r="CV215" s="371"/>
      <c r="CW215" s="372"/>
      <c r="CX215" s="373" t="str">
        <f>IF(AND(申込書!$C$58&lt;&gt;"▼プルダウンより選択してください",申込書!$C$58&lt;&gt;"",申込書!$K$22&lt;&gt;"YYYY/MM/DD",$G215&lt;&gt;""),申込書!$K$22,"")</f>
        <v/>
      </c>
      <c r="CY215" s="369" t="str">
        <f>IF(CX215="","",IF(INDEX('コンテンツ＆備考マスタ'!$H:$J,MATCH(学校情報!CX$3,'コンテンツ＆備考マスタ'!$H:$H,0),3)="●",IF(AND(CX215&lt;&gt;"",ISNUMBER(申込書!$AC$22)=TRUE,申込書!$C$58&lt;&gt;"▼プルダウンより選択してください",申込書!$C$58&lt;&gt;""),申込書!$AC$22,""),"-"))</f>
        <v/>
      </c>
      <c r="CZ215" s="369"/>
      <c r="DA215" s="369"/>
      <c r="DB215" s="369" t="str">
        <f>IF(AND(申込書!$C$58&lt;&gt;"▼プルダウンより選択してください",申込書!$C$58&lt;&gt;"",$G215&lt;&gt;"",申込書!$V$58="特定学年のみ"),"申し込みする","")</f>
        <v/>
      </c>
      <c r="DC215" s="371"/>
      <c r="DD215" s="372"/>
      <c r="DE215" s="373" t="str">
        <f>IF(AND(申込書!$C$59&lt;&gt;"▼プルダウンより選択してください",申込書!$C$59&lt;&gt;"",申込書!$K$22&lt;&gt;"YYYY/MM/DD",$G215&lt;&gt;""),申込書!$K$22,"")</f>
        <v/>
      </c>
      <c r="DF215" s="369" t="str">
        <f>IF(DE215="","",IF(INDEX('コンテンツ＆備考マスタ'!$H:$J,MATCH(学校情報!DE$3,'コンテンツ＆備考マスタ'!$H:$H,0),3)="●",IF(AND(DE215&lt;&gt;"",ISNUMBER(申込書!$AC$22)=TRUE,申込書!$C$59&lt;&gt;"▼プルダウンより選択してください",申込書!$C$59&lt;&gt;""),申込書!$AC$22,""),"-"))</f>
        <v/>
      </c>
      <c r="DG215" s="369"/>
      <c r="DH215" s="369"/>
      <c r="DI215" s="369" t="str">
        <f>IF(AND(申込書!$C$59&lt;&gt;"▼プルダウンより選択してください",申込書!$C$59&lt;&gt;"",$G215&lt;&gt;"",申込書!$V$59="特定学年のみ"),"申し込みする","")</f>
        <v/>
      </c>
      <c r="DJ215" s="371"/>
      <c r="DK215" s="372"/>
      <c r="DL215" s="373" t="str">
        <f>IF(AND(申込書!$C$60&lt;&gt;"▼プルダウンより選択してください",申込書!$C$60&lt;&gt;"",申込書!$K$22&lt;&gt;"YYYY/MM/DD",$G215&lt;&gt;""),申込書!$K$22,"")</f>
        <v/>
      </c>
      <c r="DM215" s="369" t="str">
        <f>IF(DL215="","",IF(INDEX('コンテンツ＆備考マスタ'!$H:$J,MATCH(学校情報!DL$3,'コンテンツ＆備考マスタ'!$H:$H,0),3)="●",IF(AND(DL215&lt;&gt;"",ISNUMBER(申込書!$AC$22)=TRUE,申込書!$C$60&lt;&gt;"▼プルダウンより選択してください",申込書!$C$60&lt;&gt;""),申込書!$AC$22,""),"-"))</f>
        <v/>
      </c>
      <c r="DN215" s="369"/>
      <c r="DO215" s="369"/>
      <c r="DP215" s="369" t="str">
        <f>IF(AND(申込書!$C$60&lt;&gt;"▼プルダウンより選択してください",申込書!$C$60&lt;&gt;"",$G215&lt;&gt;"",申込書!$V$60="特定学年のみ"),"申し込みする","")</f>
        <v/>
      </c>
      <c r="DQ215" s="371"/>
      <c r="DR215" s="372"/>
      <c r="DS215" s="373" t="str">
        <f>IF(AND(申込書!$C$61&lt;&gt;"▼プルダウンより選択してください",申込書!$C$61&lt;&gt;"",申込書!$K$22&lt;&gt;"YYYY/MM/DD",$G215&lt;&gt;""),申込書!$K$22,"")</f>
        <v/>
      </c>
      <c r="DT215" s="369" t="str">
        <f>IF(DS215="","",IF(INDEX('コンテンツ＆備考マスタ'!$H:$J,MATCH(学校情報!DS$3,'コンテンツ＆備考マスタ'!$H:$H,0),3)="●",IF(AND(DS215&lt;&gt;"",ISNUMBER(申込書!$AC$22)=TRUE,申込書!$C$61&lt;&gt;"▼プルダウンより選択してください",申込書!$C$61&lt;&gt;""),申込書!$AC$22,""),"-"))</f>
        <v/>
      </c>
      <c r="DU215" s="369"/>
      <c r="DV215" s="369"/>
      <c r="DW215" s="369" t="str">
        <f>IF(AND(申込書!$C$61&lt;&gt;"▼プルダウンより選択してください",申込書!$C$61&lt;&gt;"",$G215&lt;&gt;"",申込書!$V$61="特定学年のみ"),"申し込みする","")</f>
        <v/>
      </c>
      <c r="DX215" s="371"/>
      <c r="DY215" s="372"/>
      <c r="DZ215" s="373" t="str">
        <f>IF(AND(申込書!$C$62&lt;&gt;"▼プルダウンより選択してください",申込書!$C$62&lt;&gt;"",申込書!$K$22&lt;&gt;"YYYY/MM/DD",$G215&lt;&gt;""),申込書!$K$22,"")</f>
        <v/>
      </c>
      <c r="EA215" s="369" t="str">
        <f>IF(DZ215="","",IF(INDEX('コンテンツ＆備考マスタ'!$H:$J,MATCH(学校情報!DZ$3,'コンテンツ＆備考マスタ'!$H:$H,0),3)="●",IF(AND(DZ215&lt;&gt;"",ISNUMBER(申込書!$AC$22)=TRUE,申込書!$C$62&lt;&gt;"▼プルダウンより選択してください",申込書!$C$62&lt;&gt;""),申込書!$AC$22,""),"-"))</f>
        <v/>
      </c>
      <c r="EB215" s="369"/>
      <c r="EC215" s="369"/>
      <c r="ED215" s="370" t="str">
        <f>IF(AND(申込書!$C$62&lt;&gt;"▼プルダウンより選択してください",申込書!$C$62&lt;&gt;"",$G215&lt;&gt;"",申込書!$V$62="特定学年のみ"),"申し込みする","")</f>
        <v/>
      </c>
      <c r="EE215" s="371"/>
      <c r="EF215" s="372"/>
      <c r="EG215" s="373" t="str">
        <f>IF(AND(申込書!$C$63&lt;&gt;"▼プルダウンより選択してください",申込書!$C$63&lt;&gt;"",申込書!$K$22&lt;&gt;"YYYY/MM/DD",$G215&lt;&gt;""),申込書!$K$22,"")</f>
        <v/>
      </c>
      <c r="EH215" s="369" t="str">
        <f>IF(EG215="","",IF(INDEX('コンテンツ＆備考マスタ'!$H:$J,MATCH(学校情報!EG$3,'コンテンツ＆備考マスタ'!$H:$H,0),3)="●",IF(AND(EG215&lt;&gt;"",ISNUMBER(申込書!$AC$22)=TRUE,申込書!$C$63&lt;&gt;"▼プルダウンより選択してください",申込書!$C$63&lt;&gt;""),申込書!$AC$22,""),"-"))</f>
        <v/>
      </c>
      <c r="EI215" s="369"/>
      <c r="EJ215" s="369"/>
      <c r="EK215" s="370" t="str">
        <f>IF(AND(申込書!$C$63&lt;&gt;"▼プルダウンより選択してください",申込書!$C$63&lt;&gt;"",$G215&lt;&gt;"",申込書!$V$63="特定学年のみ"),"申し込みする","")</f>
        <v/>
      </c>
      <c r="EL215" s="371"/>
      <c r="EM215" s="372"/>
      <c r="EN215" s="373" t="str">
        <f>IF(AND(申込書!$C$64&lt;&gt;"▼プルダウンより選択してください",申込書!$C$64&lt;&gt;"",申込書!$K$22&lt;&gt;"YYYY/MM/DD",$G215&lt;&gt;""),申込書!$K$22,"")</f>
        <v/>
      </c>
      <c r="EO215" s="369" t="str">
        <f>IF(EN215="","",IF(INDEX('コンテンツ＆備考マスタ'!$H:$J,MATCH(学校情報!EN$3,'コンテンツ＆備考マスタ'!$H:$H,0),3)="●",IF(AND(EN215&lt;&gt;"",ISNUMBER(申込書!$AC$22)=TRUE,申込書!$C$64&lt;&gt;"▼プルダウンより選択してください",申込書!$C$64&lt;&gt;""),申込書!$AC$22,""),"-"))</f>
        <v/>
      </c>
      <c r="EP215" s="369"/>
      <c r="EQ215" s="369"/>
      <c r="ER215" s="370" t="str">
        <f>IF(AND(申込書!$C$64&lt;&gt;"▼プルダウンより選択してください",申込書!$C$64&lt;&gt;"",$G215&lt;&gt;"",申込書!$V$64="特定学年のみ"),"申し込みする","")</f>
        <v/>
      </c>
      <c r="ES215" s="371"/>
      <c r="ET215" s="372"/>
      <c r="EU215" s="373" t="str">
        <f>IF(AND(申込書!$C$65&lt;&gt;"▼プルダウンより選択してください",申込書!$C$65&lt;&gt;"",申込書!$K$22&lt;&gt;"YYYY/MM/DD",$G215&lt;&gt;""),申込書!$K$22,"")</f>
        <v/>
      </c>
      <c r="EV215" s="369" t="str">
        <f>IF(EU215="","",IF(INDEX('コンテンツ＆備考マスタ'!$H:$J,MATCH(学校情報!EU$3,'コンテンツ＆備考マスタ'!$H:$H,0),3)="●",IF(AND(EU215&lt;&gt;"",ISNUMBER(申込書!$AC$22)=TRUE,申込書!$C$65&lt;&gt;"▼プルダウンより選択してください",申込書!$C$65&lt;&gt;""),申込書!$AC$22,""),"-"))</f>
        <v/>
      </c>
      <c r="EW215" s="369"/>
      <c r="EX215" s="369"/>
      <c r="EY215" s="370" t="str">
        <f>IF(AND(申込書!$C$65&lt;&gt;"▼プルダウンより選択してください",申込書!$C$65&lt;&gt;"",$G215&lt;&gt;"",申込書!$V$65="特定学年のみ"),"申し込みする","")</f>
        <v/>
      </c>
      <c r="EZ215" s="371"/>
      <c r="FA215" s="372"/>
      <c r="FB215" s="373" t="str">
        <f>IF(AND(申込書!$C$66&lt;&gt;"▼プルダウンより選択してください",申込書!$C$66&lt;&gt;"",申込書!$K$22&lt;&gt;"YYYY/MM/DD",$G215&lt;&gt;""),申込書!$K$22,"")</f>
        <v/>
      </c>
      <c r="FC215" s="369" t="str">
        <f>IF(FB215="","",IF(INDEX('コンテンツ＆備考マスタ'!$H:$J,MATCH(学校情報!FB$3,'コンテンツ＆備考マスタ'!$H:$H,0),3)="●",IF(AND(FB215&lt;&gt;"",ISNUMBER(申込書!$AC$22)=TRUE,申込書!$C$66&lt;&gt;"▼プルダウンより選択してください",申込書!$C$66&lt;&gt;""),申込書!$AC$22,""),"-"))</f>
        <v/>
      </c>
      <c r="FD215" s="369"/>
      <c r="FE215" s="369"/>
      <c r="FF215" s="370" t="str">
        <f>IF(AND(申込書!$C$66&lt;&gt;"▼プルダウンより選択してください",申込書!$C$66&lt;&gt;"",$G215&lt;&gt;"",申込書!$V$66="特定学年のみ"),"申し込みする","")</f>
        <v/>
      </c>
      <c r="FG215" s="371"/>
      <c r="FH215" s="372"/>
      <c r="FI215" s="373" t="str">
        <f>IF(AND(申込書!$C$67&lt;&gt;"▼プルダウンより選択してください",申込書!$C$67&lt;&gt;"",申込書!$K$22&lt;&gt;"YYYY/MM/DD",$G215&lt;&gt;""),申込書!$K$22,"")</f>
        <v/>
      </c>
      <c r="FJ215" s="369" t="str">
        <f>IF(FI215="","",IF(INDEX('コンテンツ＆備考マスタ'!$H:$J,MATCH(学校情報!FI$3,'コンテンツ＆備考マスタ'!$H:$H,0),3)="●",IF(AND(FI215&lt;&gt;"",ISNUMBER(申込書!$AC$22)=TRUE,申込書!$C$67&lt;&gt;"▼プルダウンより選択してください",申込書!$C$67&lt;&gt;""),申込書!$AC$22,""),"-"))</f>
        <v/>
      </c>
      <c r="FK215" s="369"/>
      <c r="FL215" s="369"/>
      <c r="FM215" s="370" t="str">
        <f>IF(AND(申込書!$C$67&lt;&gt;"▼プルダウンより選択してください",申込書!$C$67&lt;&gt;"",$G215&lt;&gt;"",申込書!$V$67="特定学年のみ"),"申し込みする","")</f>
        <v/>
      </c>
      <c r="FN215" s="371"/>
      <c r="FO215" s="372"/>
      <c r="FP215" s="373" t="str">
        <f>IF(AND(申込書!$C$68&lt;&gt;"▼プルダウンより選択してください",申込書!$C$68&lt;&gt;"",申込書!$K$22&lt;&gt;"YYYY/MM/DD",$G215&lt;&gt;""),申込書!$K$22,"")</f>
        <v/>
      </c>
      <c r="FQ215" s="369" t="str">
        <f>IF(FP215="","",IF(INDEX('コンテンツ＆備考マスタ'!$H:$J,MATCH(学校情報!FP$3,'コンテンツ＆備考マスタ'!$H:$H,0),3)="●",IF(AND(FP215&lt;&gt;"",ISNUMBER(申込書!$AC$22)=TRUE,申込書!$C$68&lt;&gt;"▼プルダウンより選択してください",申込書!$C$68&lt;&gt;""),申込書!$AC$22,""),"-"))</f>
        <v/>
      </c>
      <c r="FR215" s="369"/>
      <c r="FS215" s="369"/>
      <c r="FT215" s="370" t="str">
        <f>IF(AND(申込書!$C$68&lt;&gt;"▼プルダウンより選択してください",申込書!$C$68&lt;&gt;"",$G215&lt;&gt;"",申込書!$V$68="特定学年のみ"),"申し込みする","")</f>
        <v/>
      </c>
      <c r="FU215" s="371"/>
      <c r="FV215" s="372"/>
      <c r="FW215" s="373" t="str">
        <f>IF(AND(申込書!$C$69&lt;&gt;"▼プルダウンより選択してください",申込書!$C$69&lt;&gt;"",申込書!$K$22&lt;&gt;"YYYY/MM/DD",$G215&lt;&gt;""),申込書!$K$22,"")</f>
        <v/>
      </c>
      <c r="FX215" s="369" t="str">
        <f>IF(FW215="","",IF(INDEX('コンテンツ＆備考マスタ'!$H:$J,MATCH(学校情報!FW$3,'コンテンツ＆備考マスタ'!$H:$H,0),3)="●",IF(AND(FW215&lt;&gt;"",ISNUMBER(申込書!$AC$22)=TRUE,申込書!$C$69&lt;&gt;"▼プルダウンより選択してください",申込書!$C$69&lt;&gt;""),申込書!$AC$22,""),"-"))</f>
        <v/>
      </c>
      <c r="FY215" s="369"/>
      <c r="FZ215" s="369"/>
      <c r="GA215" s="370" t="str">
        <f>IF(AND(申込書!$C$69&lt;&gt;"▼プルダウンより選択してください",申込書!$C$69&lt;&gt;"",$G215&lt;&gt;"",申込書!$V$69="特定学年のみ"),"申し込みする","")</f>
        <v/>
      </c>
      <c r="GB215" s="371"/>
      <c r="GC215" s="372"/>
      <c r="GD215" s="373" t="str">
        <f>IF(AND(申込書!$C$70&lt;&gt;"▼プルダウンより選択してください",申込書!$C$70&lt;&gt;"",申込書!$K$22&lt;&gt;"YYYY/MM/DD",$G215&lt;&gt;""),申込書!$K$22,"")</f>
        <v/>
      </c>
      <c r="GE215" s="369" t="str">
        <f>IF(GD215="","",IF(INDEX('コンテンツ＆備考マスタ'!$H:$J,MATCH(学校情報!GD$3,'コンテンツ＆備考マスタ'!$H:$H,0),3)="●",IF(AND(GD215&lt;&gt;"",ISNUMBER(申込書!$AC$22)=TRUE,申込書!$C$70&lt;&gt;"▼プルダウンより選択してください",申込書!$C$70&lt;&gt;""),申込書!$AC$22,""),"-"))</f>
        <v/>
      </c>
      <c r="GF215" s="369"/>
      <c r="GG215" s="369"/>
      <c r="GH215" s="370" t="str">
        <f>IF(AND(申込書!$C$70&lt;&gt;"▼プルダウンより選択してください",申込書!$C$70&lt;&gt;"",$G215&lt;&gt;"",申込書!$V$70="特定学年のみ"),"申し込みする","")</f>
        <v/>
      </c>
      <c r="GI215" s="371"/>
      <c r="GJ215" s="372"/>
      <c r="GK215" s="373" t="str">
        <f>IF(AND(申込書!$C$71&lt;&gt;"▼プルダウンより選択してください",申込書!$C$71&lt;&gt;"",申込書!$K$22&lt;&gt;"YYYY/MM/DD",$G215&lt;&gt;""),申込書!$K$22,"")</f>
        <v/>
      </c>
      <c r="GL215" s="369" t="str">
        <f>IF(GK215="","",IF(INDEX('コンテンツ＆備考マスタ'!$H:$J,MATCH(学校情報!GK$3,'コンテンツ＆備考マスタ'!$H:$H,0),3)="●",IF(AND(GK215&lt;&gt;"",ISNUMBER(申込書!$AC$22)=TRUE,申込書!$C$71&lt;&gt;"▼プルダウンより選択してください",申込書!$C$71&lt;&gt;""),申込書!$AC$22,""),"-"))</f>
        <v/>
      </c>
      <c r="GM215" s="369"/>
      <c r="GN215" s="369"/>
      <c r="GO215" s="370" t="str">
        <f>IF(AND(申込書!$C$71&lt;&gt;"▼プルダウンより選択してください",申込書!$C$71&lt;&gt;"",$G215&lt;&gt;"",申込書!$V$71="特定学年のみ"),"申し込みする","")</f>
        <v/>
      </c>
      <c r="GP215" s="371"/>
      <c r="GQ215" s="372"/>
      <c r="GR215" s="373" t="str">
        <f>IF(AND(申込書!$C$72&lt;&gt;"▼プルダウンより選択してください",申込書!$C$72&lt;&gt;"",申込書!$K$22&lt;&gt;"YYYY/MM/DD",$G215&lt;&gt;""),申込書!$K$22,"")</f>
        <v/>
      </c>
      <c r="GS215" s="369" t="str">
        <f>IF(GR215="","",IF(INDEX('コンテンツ＆備考マスタ'!$H:$J,MATCH(学校情報!GR$3,'コンテンツ＆備考マスタ'!$H:$H,0),3)="●",IF(AND(GR215&lt;&gt;"",ISNUMBER(申込書!$AC$22)=TRUE,申込書!$C$72&lt;&gt;"▼プルダウンより選択してください",申込書!$C$72&lt;&gt;""),申込書!$AC$22,""),"-"))</f>
        <v/>
      </c>
      <c r="GT215" s="369"/>
      <c r="GU215" s="369"/>
      <c r="GV215" s="370" t="str">
        <f>IF(AND(申込書!$C$72&lt;&gt;"▼プルダウンより選択してください",申込書!$C$72&lt;&gt;"",$G215&lt;&gt;"",申込書!$V$72="特定学年のみ"),"申し込みする","")</f>
        <v/>
      </c>
      <c r="GW215" s="371"/>
      <c r="GX215" s="372"/>
      <c r="GY215" s="373" t="str">
        <f>IF(AND(申込書!$C$73&lt;&gt;"▼プルダウンより選択してください",申込書!$C$73&lt;&gt;"",申込書!$K$22&lt;&gt;"YYYY/MM/DD",$G215&lt;&gt;""),申込書!$K$22,"")</f>
        <v/>
      </c>
      <c r="GZ215" s="369" t="str">
        <f>IF(GY215="","",IF(INDEX('コンテンツ＆備考マスタ'!$H:$J,MATCH(学校情報!GY$3,'コンテンツ＆備考マスタ'!$H:$H,0),3)="●",IF(AND(GY215&lt;&gt;"",ISNUMBER(申込書!$AC$22)=TRUE,申込書!$C$73&lt;&gt;"▼プルダウンより選択してください",申込書!$C$73&lt;&gt;""),申込書!$AC$22,""),"-"))</f>
        <v/>
      </c>
      <c r="HA215" s="369"/>
      <c r="HB215" s="369"/>
      <c r="HC215" s="370" t="str">
        <f>IF(AND(申込書!$C$73&lt;&gt;"▼プルダウンより選択してください",申込書!$C$73&lt;&gt;"",$G215&lt;&gt;"",申込書!$V$73="特定学年のみ"),"申し込みする","")</f>
        <v/>
      </c>
      <c r="HD215" s="371"/>
      <c r="HE215" s="372"/>
      <c r="HF215" s="373" t="str">
        <f>IF(AND(申込書!$C$74&lt;&gt;"▼プルダウンより選択してください",申込書!$C$74&lt;&gt;"",申込書!$K$22&lt;&gt;"YYYY/MM/DD",$G215&lt;&gt;""),申込書!$K$22,"")</f>
        <v/>
      </c>
      <c r="HG215" s="369" t="str">
        <f>IF(HF215="","",IF(INDEX('コンテンツ＆備考マスタ'!$H:$J,MATCH(学校情報!HF$3,'コンテンツ＆備考マスタ'!$H:$H,0),3)="●",IF(AND(HF215&lt;&gt;"",ISNUMBER(申込書!$AC$22)=TRUE,申込書!$C$74&lt;&gt;"▼プルダウンより選択してください",申込書!$C$74&lt;&gt;""),申込書!$AC$22,""),"-"))</f>
        <v/>
      </c>
      <c r="HH215" s="369"/>
      <c r="HI215" s="369"/>
      <c r="HJ215" s="370" t="str">
        <f>IF(AND(申込書!$C$74&lt;&gt;"▼プルダウンより選択してください",申込書!$C$74&lt;&gt;"",$G215&lt;&gt;"",申込書!$V$74="特定学年のみ"),"申し込みする","")</f>
        <v/>
      </c>
      <c r="HK215" s="371"/>
      <c r="HL215" s="372"/>
      <c r="HM215" s="373" t="str">
        <f>IF(AND(申込書!$C$75&lt;&gt;"▼プルダウンより選択してください",申込書!$C$75&lt;&gt;"",申込書!$K$22&lt;&gt;"YYYY/MM/DD",$G215&lt;&gt;""),申込書!$K$22,"")</f>
        <v/>
      </c>
      <c r="HN215" s="369" t="str">
        <f>IF(HM215="","",IF(INDEX('コンテンツ＆備考マスタ'!$H:$J,MATCH(学校情報!HM$3,'コンテンツ＆備考マスタ'!$H:$H,0),3)="●",IF(AND(HM215&lt;&gt;"",ISNUMBER(申込書!$AC$22)=TRUE,申込書!$C$75&lt;&gt;"▼プルダウンより選択してください",申込書!$C$75&lt;&gt;""),申込書!$AC$22,""),"-"))</f>
        <v/>
      </c>
      <c r="HO215" s="369"/>
      <c r="HP215" s="369"/>
      <c r="HQ215" s="370" t="str">
        <f>IF(AND(申込書!$C$75&lt;&gt;"▼プルダウンより選択してください",申込書!$C$75&lt;&gt;"",$G215&lt;&gt;"",申込書!$V$75="特定学年のみ"),"申し込みする","")</f>
        <v/>
      </c>
      <c r="HR215" s="371"/>
      <c r="HS215" s="371"/>
      <c r="HT215" s="374" t="str">
        <f>IF(AND(申込書!$C$76&lt;&gt;"▼プルダウンより選択してください",申込書!$C$76&lt;&gt;"",申込書!$K$22&lt;&gt;"YYYY/MM/DD",$G215&lt;&gt;""),申込書!$K$22,"")</f>
        <v/>
      </c>
      <c r="HU215" s="369" t="str">
        <f>IF(HT215="","",IF(INDEX('コンテンツ＆備考マスタ'!$H:$J,MATCH(学校情報!HT$3,'コンテンツ＆備考マスタ'!$H:$H,0),3)="●",IF(AND(HT215&lt;&gt;"",ISNUMBER(申込書!$AC$22)=TRUE,申込書!$C$76&lt;&gt;"▼プルダウンより選択してください",申込書!$C$76&lt;&gt;""),申込書!$AC$22,""),"-"))</f>
        <v/>
      </c>
      <c r="HV215" s="369"/>
      <c r="HW215" s="369"/>
      <c r="HX215" s="370" t="str">
        <f>IF(AND(申込書!$C$76&lt;&gt;"▼プルダウンより選択してください",申込書!$C$76&lt;&gt;"",$G215&lt;&gt;"",申込書!$V$76="特定学年のみ"),"申し込みする","")</f>
        <v/>
      </c>
      <c r="HY215" s="371"/>
      <c r="HZ215" s="372"/>
      <c r="IA215" s="69"/>
    </row>
    <row r="216" spans="2:235" ht="26.85" hidden="1" customHeight="1" outlineLevel="1">
      <c r="B216" s="365">
        <f t="shared" si="9"/>
        <v>211</v>
      </c>
      <c r="C216" s="55"/>
      <c r="D216" s="56"/>
      <c r="E216" s="154"/>
      <c r="F216" s="57"/>
      <c r="G216" s="58"/>
      <c r="H216" s="59"/>
      <c r="I216" s="60"/>
      <c r="J216" s="61"/>
      <c r="K216" s="366" t="str">
        <f t="shared" si="10"/>
        <v/>
      </c>
      <c r="L216" s="62"/>
      <c r="M216" s="322"/>
      <c r="N216" s="63"/>
      <c r="O216" s="64"/>
      <c r="P216" s="367" t="str">
        <f t="shared" si="11"/>
        <v/>
      </c>
      <c r="Q216" s="65"/>
      <c r="R216" s="66"/>
      <c r="S216" s="67"/>
      <c r="T216" s="68"/>
      <c r="U216" s="68"/>
      <c r="V216" s="68"/>
      <c r="W216" s="66"/>
      <c r="X216" s="281"/>
      <c r="Y216" s="368" t="str">
        <f>IF(AND(申込書!$C$47&lt;&gt;"▼プルダウンより選択してください",申込書!$C$47&lt;&gt;"",申込書!$K$22&lt;&gt;"YYYY/MM/DD",$G216&lt;&gt;""),申込書!$K$22,"")</f>
        <v/>
      </c>
      <c r="Z216" s="369" t="str">
        <f>IF(Y216="","",IF(INDEX('コンテンツ＆備考マスタ'!$H:$J,MATCH(学校情報!Y$3,'コンテンツ＆備考マスタ'!$H:$H,0),3)="●",IF(AND(Y216&lt;&gt;"",ISNUMBER(申込書!$AC$22)=TRUE,申込書!$C$47&lt;&gt;"▼プルダウンより選択してください",申込書!$C$47&lt;&gt;""),申込書!$AC$22,""),"-"))</f>
        <v/>
      </c>
      <c r="AA216" s="369"/>
      <c r="AB216" s="369"/>
      <c r="AC216" s="370" t="str">
        <f>IF(AND(申込書!$C$47&lt;&gt;"▼プルダウンより選択してください",申込書!$C$47&lt;&gt;"",$G216&lt;&gt;"",申込書!$V$47="特定学年のみ"),"申し込みする","")</f>
        <v/>
      </c>
      <c r="AD216" s="371"/>
      <c r="AE216" s="372"/>
      <c r="AF216" s="373" t="str">
        <f>IF(AND(申込書!$C$48&lt;&gt;"▼プルダウンより選択してください",申込書!$C$48&lt;&gt;"",申込書!$K$22&lt;&gt;"YYYY/MM/DD",$G216&lt;&gt;""),申込書!$K$22,"")</f>
        <v/>
      </c>
      <c r="AG216" s="369" t="str">
        <f>IF(AF216="","",IF(INDEX('コンテンツ＆備考マスタ'!$H:$J,MATCH(学校情報!AF$3,'コンテンツ＆備考マスタ'!$H:$H,0),3)="●",IF(AND(AF216&lt;&gt;"",ISNUMBER(申込書!$AC$22)=TRUE,申込書!$C$48&lt;&gt;"▼プルダウンより選択してください",申込書!$C$48&lt;&gt;""),申込書!$AC$22,""),"-"))</f>
        <v/>
      </c>
      <c r="AH216" s="369"/>
      <c r="AI216" s="369"/>
      <c r="AJ216" s="370" t="str">
        <f>IF(AND(申込書!$C$48&lt;&gt;"▼プルダウンより選択してください",申込書!$C$48&lt;&gt;"",$G216&lt;&gt;"",申込書!$V$48="特定学年のみ"),"申し込みする","")</f>
        <v/>
      </c>
      <c r="AK216" s="371"/>
      <c r="AL216" s="372"/>
      <c r="AM216" s="373" t="str">
        <f>IF(AND(申込書!$C$49&lt;&gt;"▼プルダウンより選択してください",申込書!$C$49&lt;&gt;"",申込書!$K$22&lt;&gt;"YYYY/MM/DD",$G216&lt;&gt;""),申込書!$K$22,"")</f>
        <v/>
      </c>
      <c r="AN216" s="369" t="str">
        <f>IF(AM216="","",IF(INDEX('コンテンツ＆備考マスタ'!$H:$J,MATCH(学校情報!AM$3,'コンテンツ＆備考マスタ'!$H:$H,0),3)="●",IF(AND(AM216&lt;&gt;"",ISNUMBER(申込書!$AC$22)=TRUE,申込書!$C$49&lt;&gt;"▼プルダウンより選択してください",申込書!$C$49&lt;&gt;""),申込書!$AC$22,""),"-"))</f>
        <v/>
      </c>
      <c r="AO216" s="369"/>
      <c r="AP216" s="369"/>
      <c r="AQ216" s="370" t="str">
        <f>IF(AND(申込書!$C$49&lt;&gt;"▼プルダウンより選択してください",申込書!$C$49&lt;&gt;"",$G216&lt;&gt;"",申込書!$V$49="特定学年のみ"),"申し込みする","")</f>
        <v/>
      </c>
      <c r="AR216" s="371"/>
      <c r="AS216" s="372"/>
      <c r="AT216" s="373" t="str">
        <f>IF(AND(申込書!$C$50&lt;&gt;"▼プルダウンより選択してください",申込書!$C$50&lt;&gt;"",申込書!$K$22&lt;&gt;"YYYY/MM/DD",$G216&lt;&gt;""),申込書!$K$22,"")</f>
        <v/>
      </c>
      <c r="AU216" s="369" t="str">
        <f>IF(AT216="","",IF(INDEX('コンテンツ＆備考マスタ'!$H:$J,MATCH(学校情報!AT$3,'コンテンツ＆備考マスタ'!$H:$H,0),3)="●",IF(AND(AT216&lt;&gt;"",ISNUMBER(申込書!$AC$22)=TRUE,申込書!$C$50&lt;&gt;"▼プルダウンより選択してください",申込書!$C$50&lt;&gt;""),申込書!$AC$22,""),"-"))</f>
        <v/>
      </c>
      <c r="AV216" s="369"/>
      <c r="AW216" s="369"/>
      <c r="AX216" s="370" t="str">
        <f>IF(AND(申込書!$C$50&lt;&gt;"▼プルダウンより選択してください",申込書!$C$50&lt;&gt;"",$G216&lt;&gt;"",申込書!$V$50="特定学年のみ"),"申し込みする","")</f>
        <v/>
      </c>
      <c r="AY216" s="371"/>
      <c r="AZ216" s="372"/>
      <c r="BA216" s="373" t="str">
        <f>IF(AND(申込書!$C$51&lt;&gt;"▼プルダウンより選択してください",申込書!$C$51&lt;&gt;"",申込書!$K$22&lt;&gt;"YYYY/MM/DD",$G216&lt;&gt;""),申込書!$K$22,"")</f>
        <v/>
      </c>
      <c r="BB216" s="369" t="str">
        <f>IF(BA216="","",IF(INDEX('コンテンツ＆備考マスタ'!$H:$J,MATCH(学校情報!BA$3,'コンテンツ＆備考マスタ'!$H:$H,0),3)="●",IF(AND(BA216&lt;&gt;"",ISNUMBER(申込書!$AC$22)=TRUE,申込書!$C$51&lt;&gt;"▼プルダウンより選択してください",申込書!$C$51&lt;&gt;""),申込書!$AC$22,""),"-"))</f>
        <v/>
      </c>
      <c r="BC216" s="369"/>
      <c r="BD216" s="369"/>
      <c r="BE216" s="370" t="str">
        <f>IF(AND(申込書!$C$51&lt;&gt;"▼プルダウンより選択してください",申込書!$C$51&lt;&gt;"",$G216&lt;&gt;"",申込書!$V$51="特定学年のみ"),"申し込みする","")</f>
        <v/>
      </c>
      <c r="BF216" s="371"/>
      <c r="BG216" s="372"/>
      <c r="BH216" s="373" t="str">
        <f>IF(AND(申込書!$C$52&lt;&gt;"▼プルダウンより選択してください",申込書!$C$52&lt;&gt;"",申込書!$K$22&lt;&gt;"YYYY/MM/DD",$G216&lt;&gt;""),申込書!$K$22,"")</f>
        <v/>
      </c>
      <c r="BI216" s="369" t="str">
        <f>IF(BH216="","",IF(INDEX('コンテンツ＆備考マスタ'!$H:$J,MATCH(学校情報!BH$3,'コンテンツ＆備考マスタ'!$H:$H,0),3)="●",IF(AND(BH216&lt;&gt;"",ISNUMBER(申込書!$AC$22)=TRUE,申込書!$C$52&lt;&gt;"▼プルダウンより選択してください",申込書!$C$52&lt;&gt;""),申込書!$AC$22,""),"-"))</f>
        <v/>
      </c>
      <c r="BJ216" s="369"/>
      <c r="BK216" s="369"/>
      <c r="BL216" s="370" t="str">
        <f>IF(AND(申込書!$C$52&lt;&gt;"▼プルダウンより選択してください",申込書!$C$52&lt;&gt;"",$G216&lt;&gt;"",申込書!$V$52="特定学年のみ"),"申し込みする","")</f>
        <v/>
      </c>
      <c r="BM216" s="371"/>
      <c r="BN216" s="372"/>
      <c r="BO216" s="373" t="str">
        <f>IF(AND(申込書!$C$53&lt;&gt;"▼プルダウンより選択してください",申込書!$C$53&lt;&gt;"",申込書!$K$22&lt;&gt;"YYYY/MM/DD",$G216&lt;&gt;""),申込書!$K$22,"")</f>
        <v/>
      </c>
      <c r="BP216" s="369" t="str">
        <f>IF(BO216="","",IF(INDEX('コンテンツ＆備考マスタ'!$H:$J,MATCH(学校情報!BO$3,'コンテンツ＆備考マスタ'!$H:$H,0),3)="●",IF(AND(BO216&lt;&gt;"",ISNUMBER(申込書!$AC$22)=TRUE,申込書!$C$53&lt;&gt;"▼プルダウンより選択してください",申込書!$C$53&lt;&gt;""),申込書!$AC$22,""),"-"))</f>
        <v/>
      </c>
      <c r="BQ216" s="369"/>
      <c r="BR216" s="369"/>
      <c r="BS216" s="370" t="str">
        <f>IF(AND(申込書!$C$53&lt;&gt;"▼プルダウンより選択してください",申込書!$C$53&lt;&gt;"",$G216&lt;&gt;"",申込書!$V$53="特定学年のみ"),"申し込みする","")</f>
        <v/>
      </c>
      <c r="BT216" s="371"/>
      <c r="BU216" s="372"/>
      <c r="BV216" s="373" t="str">
        <f>IF(AND(申込書!$C$54&lt;&gt;"▼プルダウンより選択してください",申込書!$C$54&lt;&gt;"",申込書!$K$22&lt;&gt;"YYYY/MM/DD",$G216&lt;&gt;""),申込書!$K$22,"")</f>
        <v/>
      </c>
      <c r="BW216" s="369" t="str">
        <f>IF(BV216="","",IF(INDEX('コンテンツ＆備考マスタ'!$H:$J,MATCH(学校情報!BV$3,'コンテンツ＆備考マスタ'!$H:$H,0),3)="●",IF(AND(BV216&lt;&gt;"",ISNUMBER(申込書!$AC$22)=TRUE,申込書!$C$54&lt;&gt;"▼プルダウンより選択してください",申込書!$C$54&lt;&gt;""),申込書!$AC$22,""),"-"))</f>
        <v/>
      </c>
      <c r="BX216" s="369"/>
      <c r="BY216" s="369"/>
      <c r="BZ216" s="370" t="str">
        <f>IF(AND(申込書!$C$54&lt;&gt;"▼プルダウンより選択してください",申込書!$C$54&lt;&gt;"",$G216&lt;&gt;"",申込書!$V$54="特定学年のみ"),"申し込みする","")</f>
        <v/>
      </c>
      <c r="CA216" s="371"/>
      <c r="CB216" s="372"/>
      <c r="CC216" s="373" t="str">
        <f>IF(AND(申込書!$C$55&lt;&gt;"▼プルダウンより選択してください",申込書!$C$55&lt;&gt;"",申込書!$K$22&lt;&gt;"YYYY/MM/DD",$G216&lt;&gt;""),申込書!$K$22,"")</f>
        <v/>
      </c>
      <c r="CD216" s="369" t="str">
        <f>IF(CC216="","",IF(INDEX('コンテンツ＆備考マスタ'!$H:$J,MATCH(学校情報!CC$3,'コンテンツ＆備考マスタ'!$H:$H,0),3)="●",IF(AND(CC216&lt;&gt;"",ISNUMBER(申込書!$AC$22)=TRUE,申込書!$C$55&lt;&gt;"▼プルダウンより選択してください",申込書!$C$55&lt;&gt;""),申込書!$AC$22,""),"-"))</f>
        <v/>
      </c>
      <c r="CE216" s="369"/>
      <c r="CF216" s="369"/>
      <c r="CG216" s="370" t="str">
        <f>IF(AND(申込書!$C$55&lt;&gt;"▼プルダウンより選択してください",申込書!$C$55&lt;&gt;"",$G216&lt;&gt;"",申込書!$V$55="特定学年のみ"),"申し込みする","")</f>
        <v/>
      </c>
      <c r="CH216" s="371"/>
      <c r="CI216" s="372"/>
      <c r="CJ216" s="373" t="str">
        <f>IF(AND(申込書!$C$56&lt;&gt;"▼プルダウンより選択してください",申込書!$C$56&lt;&gt;"",申込書!$K$22&lt;&gt;"YYYY/MM/DD",$G216&lt;&gt;""),申込書!$K$22,"")</f>
        <v/>
      </c>
      <c r="CK216" s="369" t="str">
        <f>IF(CJ216="","",IF(INDEX('コンテンツ＆備考マスタ'!$H:$J,MATCH(学校情報!CJ$3,'コンテンツ＆備考マスタ'!$H:$H,0),3)="●",IF(AND(CJ216&lt;&gt;"",ISNUMBER(申込書!$AC$22)=TRUE,申込書!$C$56&lt;&gt;"▼プルダウンより選択してください",申込書!$C$56&lt;&gt;""),申込書!$AC$22,""),"-"))</f>
        <v/>
      </c>
      <c r="CL216" s="369"/>
      <c r="CM216" s="369"/>
      <c r="CN216" s="370" t="str">
        <f>IF(AND(申込書!$C$56&lt;&gt;"▼プルダウンより選択してください",申込書!$C$56&lt;&gt;"",$G216&lt;&gt;"",申込書!$V$56="特定学年のみ"),"申し込みする","")</f>
        <v/>
      </c>
      <c r="CO216" s="371"/>
      <c r="CP216" s="372"/>
      <c r="CQ216" s="373" t="str">
        <f>IF(AND(申込書!$C$57&lt;&gt;"▼プルダウンより選択してください",申込書!$C$57&lt;&gt;"",申込書!$K$22&lt;&gt;"YYYY/MM/DD",$G216&lt;&gt;""),申込書!$K$22,"")</f>
        <v/>
      </c>
      <c r="CR216" s="369" t="str">
        <f>IF(CQ216="","",IF(INDEX('コンテンツ＆備考マスタ'!$H:$J,MATCH(学校情報!CQ$3,'コンテンツ＆備考マスタ'!$H:$H,0),3)="●",IF(AND(CQ216&lt;&gt;"",ISNUMBER(申込書!$AC$22)=TRUE,申込書!$C$57&lt;&gt;"▼プルダウンより選択してください",申込書!$C$57&lt;&gt;""),申込書!$AC$22,""),"-"))</f>
        <v/>
      </c>
      <c r="CS216" s="369"/>
      <c r="CT216" s="369"/>
      <c r="CU216" s="369" t="str">
        <f>IF(AND(申込書!$C$57&lt;&gt;"▼プルダウンより選択してください",申込書!$C$57&lt;&gt;"",$G216&lt;&gt;"",申込書!$V$57="特定学年のみ"),"申し込みする","")</f>
        <v/>
      </c>
      <c r="CV216" s="371"/>
      <c r="CW216" s="372"/>
      <c r="CX216" s="373" t="str">
        <f>IF(AND(申込書!$C$58&lt;&gt;"▼プルダウンより選択してください",申込書!$C$58&lt;&gt;"",申込書!$K$22&lt;&gt;"YYYY/MM/DD",$G216&lt;&gt;""),申込書!$K$22,"")</f>
        <v/>
      </c>
      <c r="CY216" s="369" t="str">
        <f>IF(CX216="","",IF(INDEX('コンテンツ＆備考マスタ'!$H:$J,MATCH(学校情報!CX$3,'コンテンツ＆備考マスタ'!$H:$H,0),3)="●",IF(AND(CX216&lt;&gt;"",ISNUMBER(申込書!$AC$22)=TRUE,申込書!$C$58&lt;&gt;"▼プルダウンより選択してください",申込書!$C$58&lt;&gt;""),申込書!$AC$22,""),"-"))</f>
        <v/>
      </c>
      <c r="CZ216" s="369"/>
      <c r="DA216" s="369"/>
      <c r="DB216" s="369" t="str">
        <f>IF(AND(申込書!$C$58&lt;&gt;"▼プルダウンより選択してください",申込書!$C$58&lt;&gt;"",$G216&lt;&gt;"",申込書!$V$58="特定学年のみ"),"申し込みする","")</f>
        <v/>
      </c>
      <c r="DC216" s="371"/>
      <c r="DD216" s="372"/>
      <c r="DE216" s="373" t="str">
        <f>IF(AND(申込書!$C$59&lt;&gt;"▼プルダウンより選択してください",申込書!$C$59&lt;&gt;"",申込書!$K$22&lt;&gt;"YYYY/MM/DD",$G216&lt;&gt;""),申込書!$K$22,"")</f>
        <v/>
      </c>
      <c r="DF216" s="369" t="str">
        <f>IF(DE216="","",IF(INDEX('コンテンツ＆備考マスタ'!$H:$J,MATCH(学校情報!DE$3,'コンテンツ＆備考マスタ'!$H:$H,0),3)="●",IF(AND(DE216&lt;&gt;"",ISNUMBER(申込書!$AC$22)=TRUE,申込書!$C$59&lt;&gt;"▼プルダウンより選択してください",申込書!$C$59&lt;&gt;""),申込書!$AC$22,""),"-"))</f>
        <v/>
      </c>
      <c r="DG216" s="369"/>
      <c r="DH216" s="369"/>
      <c r="DI216" s="369" t="str">
        <f>IF(AND(申込書!$C$59&lt;&gt;"▼プルダウンより選択してください",申込書!$C$59&lt;&gt;"",$G216&lt;&gt;"",申込書!$V$59="特定学年のみ"),"申し込みする","")</f>
        <v/>
      </c>
      <c r="DJ216" s="371"/>
      <c r="DK216" s="372"/>
      <c r="DL216" s="373" t="str">
        <f>IF(AND(申込書!$C$60&lt;&gt;"▼プルダウンより選択してください",申込書!$C$60&lt;&gt;"",申込書!$K$22&lt;&gt;"YYYY/MM/DD",$G216&lt;&gt;""),申込書!$K$22,"")</f>
        <v/>
      </c>
      <c r="DM216" s="369" t="str">
        <f>IF(DL216="","",IF(INDEX('コンテンツ＆備考マスタ'!$H:$J,MATCH(学校情報!DL$3,'コンテンツ＆備考マスタ'!$H:$H,0),3)="●",IF(AND(DL216&lt;&gt;"",ISNUMBER(申込書!$AC$22)=TRUE,申込書!$C$60&lt;&gt;"▼プルダウンより選択してください",申込書!$C$60&lt;&gt;""),申込書!$AC$22,""),"-"))</f>
        <v/>
      </c>
      <c r="DN216" s="369"/>
      <c r="DO216" s="369"/>
      <c r="DP216" s="369" t="str">
        <f>IF(AND(申込書!$C$60&lt;&gt;"▼プルダウンより選択してください",申込書!$C$60&lt;&gt;"",$G216&lt;&gt;"",申込書!$V$60="特定学年のみ"),"申し込みする","")</f>
        <v/>
      </c>
      <c r="DQ216" s="371"/>
      <c r="DR216" s="372"/>
      <c r="DS216" s="373" t="str">
        <f>IF(AND(申込書!$C$61&lt;&gt;"▼プルダウンより選択してください",申込書!$C$61&lt;&gt;"",申込書!$K$22&lt;&gt;"YYYY/MM/DD",$G216&lt;&gt;""),申込書!$K$22,"")</f>
        <v/>
      </c>
      <c r="DT216" s="369" t="str">
        <f>IF(DS216="","",IF(INDEX('コンテンツ＆備考マスタ'!$H:$J,MATCH(学校情報!DS$3,'コンテンツ＆備考マスタ'!$H:$H,0),3)="●",IF(AND(DS216&lt;&gt;"",ISNUMBER(申込書!$AC$22)=TRUE,申込書!$C$61&lt;&gt;"▼プルダウンより選択してください",申込書!$C$61&lt;&gt;""),申込書!$AC$22,""),"-"))</f>
        <v/>
      </c>
      <c r="DU216" s="369"/>
      <c r="DV216" s="369"/>
      <c r="DW216" s="369" t="str">
        <f>IF(AND(申込書!$C$61&lt;&gt;"▼プルダウンより選択してください",申込書!$C$61&lt;&gt;"",$G216&lt;&gt;"",申込書!$V$61="特定学年のみ"),"申し込みする","")</f>
        <v/>
      </c>
      <c r="DX216" s="371"/>
      <c r="DY216" s="372"/>
      <c r="DZ216" s="373" t="str">
        <f>IF(AND(申込書!$C$62&lt;&gt;"▼プルダウンより選択してください",申込書!$C$62&lt;&gt;"",申込書!$K$22&lt;&gt;"YYYY/MM/DD",$G216&lt;&gt;""),申込書!$K$22,"")</f>
        <v/>
      </c>
      <c r="EA216" s="369" t="str">
        <f>IF(DZ216="","",IF(INDEX('コンテンツ＆備考マスタ'!$H:$J,MATCH(学校情報!DZ$3,'コンテンツ＆備考マスタ'!$H:$H,0),3)="●",IF(AND(DZ216&lt;&gt;"",ISNUMBER(申込書!$AC$22)=TRUE,申込書!$C$62&lt;&gt;"▼プルダウンより選択してください",申込書!$C$62&lt;&gt;""),申込書!$AC$22,""),"-"))</f>
        <v/>
      </c>
      <c r="EB216" s="369"/>
      <c r="EC216" s="369"/>
      <c r="ED216" s="370" t="str">
        <f>IF(AND(申込書!$C$62&lt;&gt;"▼プルダウンより選択してください",申込書!$C$62&lt;&gt;"",$G216&lt;&gt;"",申込書!$V$62="特定学年のみ"),"申し込みする","")</f>
        <v/>
      </c>
      <c r="EE216" s="371"/>
      <c r="EF216" s="372"/>
      <c r="EG216" s="373" t="str">
        <f>IF(AND(申込書!$C$63&lt;&gt;"▼プルダウンより選択してください",申込書!$C$63&lt;&gt;"",申込書!$K$22&lt;&gt;"YYYY/MM/DD",$G216&lt;&gt;""),申込書!$K$22,"")</f>
        <v/>
      </c>
      <c r="EH216" s="369" t="str">
        <f>IF(EG216="","",IF(INDEX('コンテンツ＆備考マスタ'!$H:$J,MATCH(学校情報!EG$3,'コンテンツ＆備考マスタ'!$H:$H,0),3)="●",IF(AND(EG216&lt;&gt;"",ISNUMBER(申込書!$AC$22)=TRUE,申込書!$C$63&lt;&gt;"▼プルダウンより選択してください",申込書!$C$63&lt;&gt;""),申込書!$AC$22,""),"-"))</f>
        <v/>
      </c>
      <c r="EI216" s="369"/>
      <c r="EJ216" s="369"/>
      <c r="EK216" s="370" t="str">
        <f>IF(AND(申込書!$C$63&lt;&gt;"▼プルダウンより選択してください",申込書!$C$63&lt;&gt;"",$G216&lt;&gt;"",申込書!$V$63="特定学年のみ"),"申し込みする","")</f>
        <v/>
      </c>
      <c r="EL216" s="371"/>
      <c r="EM216" s="372"/>
      <c r="EN216" s="373" t="str">
        <f>IF(AND(申込書!$C$64&lt;&gt;"▼プルダウンより選択してください",申込書!$C$64&lt;&gt;"",申込書!$K$22&lt;&gt;"YYYY/MM/DD",$G216&lt;&gt;""),申込書!$K$22,"")</f>
        <v/>
      </c>
      <c r="EO216" s="369" t="str">
        <f>IF(EN216="","",IF(INDEX('コンテンツ＆備考マスタ'!$H:$J,MATCH(学校情報!EN$3,'コンテンツ＆備考マスタ'!$H:$H,0),3)="●",IF(AND(EN216&lt;&gt;"",ISNUMBER(申込書!$AC$22)=TRUE,申込書!$C$64&lt;&gt;"▼プルダウンより選択してください",申込書!$C$64&lt;&gt;""),申込書!$AC$22,""),"-"))</f>
        <v/>
      </c>
      <c r="EP216" s="369"/>
      <c r="EQ216" s="369"/>
      <c r="ER216" s="370" t="str">
        <f>IF(AND(申込書!$C$64&lt;&gt;"▼プルダウンより選択してください",申込書!$C$64&lt;&gt;"",$G216&lt;&gt;"",申込書!$V$64="特定学年のみ"),"申し込みする","")</f>
        <v/>
      </c>
      <c r="ES216" s="371"/>
      <c r="ET216" s="372"/>
      <c r="EU216" s="373" t="str">
        <f>IF(AND(申込書!$C$65&lt;&gt;"▼プルダウンより選択してください",申込書!$C$65&lt;&gt;"",申込書!$K$22&lt;&gt;"YYYY/MM/DD",$G216&lt;&gt;""),申込書!$K$22,"")</f>
        <v/>
      </c>
      <c r="EV216" s="369" t="str">
        <f>IF(EU216="","",IF(INDEX('コンテンツ＆備考マスタ'!$H:$J,MATCH(学校情報!EU$3,'コンテンツ＆備考マスタ'!$H:$H,0),3)="●",IF(AND(EU216&lt;&gt;"",ISNUMBER(申込書!$AC$22)=TRUE,申込書!$C$65&lt;&gt;"▼プルダウンより選択してください",申込書!$C$65&lt;&gt;""),申込書!$AC$22,""),"-"))</f>
        <v/>
      </c>
      <c r="EW216" s="369"/>
      <c r="EX216" s="369"/>
      <c r="EY216" s="370" t="str">
        <f>IF(AND(申込書!$C$65&lt;&gt;"▼プルダウンより選択してください",申込書!$C$65&lt;&gt;"",$G216&lt;&gt;"",申込書!$V$65="特定学年のみ"),"申し込みする","")</f>
        <v/>
      </c>
      <c r="EZ216" s="371"/>
      <c r="FA216" s="372"/>
      <c r="FB216" s="373" t="str">
        <f>IF(AND(申込書!$C$66&lt;&gt;"▼プルダウンより選択してください",申込書!$C$66&lt;&gt;"",申込書!$K$22&lt;&gt;"YYYY/MM/DD",$G216&lt;&gt;""),申込書!$K$22,"")</f>
        <v/>
      </c>
      <c r="FC216" s="369" t="str">
        <f>IF(FB216="","",IF(INDEX('コンテンツ＆備考マスタ'!$H:$J,MATCH(学校情報!FB$3,'コンテンツ＆備考マスタ'!$H:$H,0),3)="●",IF(AND(FB216&lt;&gt;"",ISNUMBER(申込書!$AC$22)=TRUE,申込書!$C$66&lt;&gt;"▼プルダウンより選択してください",申込書!$C$66&lt;&gt;""),申込書!$AC$22,""),"-"))</f>
        <v/>
      </c>
      <c r="FD216" s="369"/>
      <c r="FE216" s="369"/>
      <c r="FF216" s="370" t="str">
        <f>IF(AND(申込書!$C$66&lt;&gt;"▼プルダウンより選択してください",申込書!$C$66&lt;&gt;"",$G216&lt;&gt;"",申込書!$V$66="特定学年のみ"),"申し込みする","")</f>
        <v/>
      </c>
      <c r="FG216" s="371"/>
      <c r="FH216" s="372"/>
      <c r="FI216" s="373" t="str">
        <f>IF(AND(申込書!$C$67&lt;&gt;"▼プルダウンより選択してください",申込書!$C$67&lt;&gt;"",申込書!$K$22&lt;&gt;"YYYY/MM/DD",$G216&lt;&gt;""),申込書!$K$22,"")</f>
        <v/>
      </c>
      <c r="FJ216" s="369" t="str">
        <f>IF(FI216="","",IF(INDEX('コンテンツ＆備考マスタ'!$H:$J,MATCH(学校情報!FI$3,'コンテンツ＆備考マスタ'!$H:$H,0),3)="●",IF(AND(FI216&lt;&gt;"",ISNUMBER(申込書!$AC$22)=TRUE,申込書!$C$67&lt;&gt;"▼プルダウンより選択してください",申込書!$C$67&lt;&gt;""),申込書!$AC$22,""),"-"))</f>
        <v/>
      </c>
      <c r="FK216" s="369"/>
      <c r="FL216" s="369"/>
      <c r="FM216" s="370" t="str">
        <f>IF(AND(申込書!$C$67&lt;&gt;"▼プルダウンより選択してください",申込書!$C$67&lt;&gt;"",$G216&lt;&gt;"",申込書!$V$67="特定学年のみ"),"申し込みする","")</f>
        <v/>
      </c>
      <c r="FN216" s="371"/>
      <c r="FO216" s="372"/>
      <c r="FP216" s="373" t="str">
        <f>IF(AND(申込書!$C$68&lt;&gt;"▼プルダウンより選択してください",申込書!$C$68&lt;&gt;"",申込書!$K$22&lt;&gt;"YYYY/MM/DD",$G216&lt;&gt;""),申込書!$K$22,"")</f>
        <v/>
      </c>
      <c r="FQ216" s="369" t="str">
        <f>IF(FP216="","",IF(INDEX('コンテンツ＆備考マスタ'!$H:$J,MATCH(学校情報!FP$3,'コンテンツ＆備考マスタ'!$H:$H,0),3)="●",IF(AND(FP216&lt;&gt;"",ISNUMBER(申込書!$AC$22)=TRUE,申込書!$C$68&lt;&gt;"▼プルダウンより選択してください",申込書!$C$68&lt;&gt;""),申込書!$AC$22,""),"-"))</f>
        <v/>
      </c>
      <c r="FR216" s="369"/>
      <c r="FS216" s="369"/>
      <c r="FT216" s="370" t="str">
        <f>IF(AND(申込書!$C$68&lt;&gt;"▼プルダウンより選択してください",申込書!$C$68&lt;&gt;"",$G216&lt;&gt;"",申込書!$V$68="特定学年のみ"),"申し込みする","")</f>
        <v/>
      </c>
      <c r="FU216" s="371"/>
      <c r="FV216" s="372"/>
      <c r="FW216" s="373" t="str">
        <f>IF(AND(申込書!$C$69&lt;&gt;"▼プルダウンより選択してください",申込書!$C$69&lt;&gt;"",申込書!$K$22&lt;&gt;"YYYY/MM/DD",$G216&lt;&gt;""),申込書!$K$22,"")</f>
        <v/>
      </c>
      <c r="FX216" s="369" t="str">
        <f>IF(FW216="","",IF(INDEX('コンテンツ＆備考マスタ'!$H:$J,MATCH(学校情報!FW$3,'コンテンツ＆備考マスタ'!$H:$H,0),3)="●",IF(AND(FW216&lt;&gt;"",ISNUMBER(申込書!$AC$22)=TRUE,申込書!$C$69&lt;&gt;"▼プルダウンより選択してください",申込書!$C$69&lt;&gt;""),申込書!$AC$22,""),"-"))</f>
        <v/>
      </c>
      <c r="FY216" s="369"/>
      <c r="FZ216" s="369"/>
      <c r="GA216" s="370" t="str">
        <f>IF(AND(申込書!$C$69&lt;&gt;"▼プルダウンより選択してください",申込書!$C$69&lt;&gt;"",$G216&lt;&gt;"",申込書!$V$69="特定学年のみ"),"申し込みする","")</f>
        <v/>
      </c>
      <c r="GB216" s="371"/>
      <c r="GC216" s="372"/>
      <c r="GD216" s="373" t="str">
        <f>IF(AND(申込書!$C$70&lt;&gt;"▼プルダウンより選択してください",申込書!$C$70&lt;&gt;"",申込書!$K$22&lt;&gt;"YYYY/MM/DD",$G216&lt;&gt;""),申込書!$K$22,"")</f>
        <v/>
      </c>
      <c r="GE216" s="369" t="str">
        <f>IF(GD216="","",IF(INDEX('コンテンツ＆備考マスタ'!$H:$J,MATCH(学校情報!GD$3,'コンテンツ＆備考マスタ'!$H:$H,0),3)="●",IF(AND(GD216&lt;&gt;"",ISNUMBER(申込書!$AC$22)=TRUE,申込書!$C$70&lt;&gt;"▼プルダウンより選択してください",申込書!$C$70&lt;&gt;""),申込書!$AC$22,""),"-"))</f>
        <v/>
      </c>
      <c r="GF216" s="369"/>
      <c r="GG216" s="369"/>
      <c r="GH216" s="370" t="str">
        <f>IF(AND(申込書!$C$70&lt;&gt;"▼プルダウンより選択してください",申込書!$C$70&lt;&gt;"",$G216&lt;&gt;"",申込書!$V$70="特定学年のみ"),"申し込みする","")</f>
        <v/>
      </c>
      <c r="GI216" s="371"/>
      <c r="GJ216" s="372"/>
      <c r="GK216" s="373" t="str">
        <f>IF(AND(申込書!$C$71&lt;&gt;"▼プルダウンより選択してください",申込書!$C$71&lt;&gt;"",申込書!$K$22&lt;&gt;"YYYY/MM/DD",$G216&lt;&gt;""),申込書!$K$22,"")</f>
        <v/>
      </c>
      <c r="GL216" s="369" t="str">
        <f>IF(GK216="","",IF(INDEX('コンテンツ＆備考マスタ'!$H:$J,MATCH(学校情報!GK$3,'コンテンツ＆備考マスタ'!$H:$H,0),3)="●",IF(AND(GK216&lt;&gt;"",ISNUMBER(申込書!$AC$22)=TRUE,申込書!$C$71&lt;&gt;"▼プルダウンより選択してください",申込書!$C$71&lt;&gt;""),申込書!$AC$22,""),"-"))</f>
        <v/>
      </c>
      <c r="GM216" s="369"/>
      <c r="GN216" s="369"/>
      <c r="GO216" s="370" t="str">
        <f>IF(AND(申込書!$C$71&lt;&gt;"▼プルダウンより選択してください",申込書!$C$71&lt;&gt;"",$G216&lt;&gt;"",申込書!$V$71="特定学年のみ"),"申し込みする","")</f>
        <v/>
      </c>
      <c r="GP216" s="371"/>
      <c r="GQ216" s="372"/>
      <c r="GR216" s="373" t="str">
        <f>IF(AND(申込書!$C$72&lt;&gt;"▼プルダウンより選択してください",申込書!$C$72&lt;&gt;"",申込書!$K$22&lt;&gt;"YYYY/MM/DD",$G216&lt;&gt;""),申込書!$K$22,"")</f>
        <v/>
      </c>
      <c r="GS216" s="369" t="str">
        <f>IF(GR216="","",IF(INDEX('コンテンツ＆備考マスタ'!$H:$J,MATCH(学校情報!GR$3,'コンテンツ＆備考マスタ'!$H:$H,0),3)="●",IF(AND(GR216&lt;&gt;"",ISNUMBER(申込書!$AC$22)=TRUE,申込書!$C$72&lt;&gt;"▼プルダウンより選択してください",申込書!$C$72&lt;&gt;""),申込書!$AC$22,""),"-"))</f>
        <v/>
      </c>
      <c r="GT216" s="369"/>
      <c r="GU216" s="369"/>
      <c r="GV216" s="370" t="str">
        <f>IF(AND(申込書!$C$72&lt;&gt;"▼プルダウンより選択してください",申込書!$C$72&lt;&gt;"",$G216&lt;&gt;"",申込書!$V$72="特定学年のみ"),"申し込みする","")</f>
        <v/>
      </c>
      <c r="GW216" s="371"/>
      <c r="GX216" s="372"/>
      <c r="GY216" s="373" t="str">
        <f>IF(AND(申込書!$C$73&lt;&gt;"▼プルダウンより選択してください",申込書!$C$73&lt;&gt;"",申込書!$K$22&lt;&gt;"YYYY/MM/DD",$G216&lt;&gt;""),申込書!$K$22,"")</f>
        <v/>
      </c>
      <c r="GZ216" s="369" t="str">
        <f>IF(GY216="","",IF(INDEX('コンテンツ＆備考マスタ'!$H:$J,MATCH(学校情報!GY$3,'コンテンツ＆備考マスタ'!$H:$H,0),3)="●",IF(AND(GY216&lt;&gt;"",ISNUMBER(申込書!$AC$22)=TRUE,申込書!$C$73&lt;&gt;"▼プルダウンより選択してください",申込書!$C$73&lt;&gt;""),申込書!$AC$22,""),"-"))</f>
        <v/>
      </c>
      <c r="HA216" s="369"/>
      <c r="HB216" s="369"/>
      <c r="HC216" s="370" t="str">
        <f>IF(AND(申込書!$C$73&lt;&gt;"▼プルダウンより選択してください",申込書!$C$73&lt;&gt;"",$G216&lt;&gt;"",申込書!$V$73="特定学年のみ"),"申し込みする","")</f>
        <v/>
      </c>
      <c r="HD216" s="371"/>
      <c r="HE216" s="372"/>
      <c r="HF216" s="373" t="str">
        <f>IF(AND(申込書!$C$74&lt;&gt;"▼プルダウンより選択してください",申込書!$C$74&lt;&gt;"",申込書!$K$22&lt;&gt;"YYYY/MM/DD",$G216&lt;&gt;""),申込書!$K$22,"")</f>
        <v/>
      </c>
      <c r="HG216" s="369" t="str">
        <f>IF(HF216="","",IF(INDEX('コンテンツ＆備考マスタ'!$H:$J,MATCH(学校情報!HF$3,'コンテンツ＆備考マスタ'!$H:$H,0),3)="●",IF(AND(HF216&lt;&gt;"",ISNUMBER(申込書!$AC$22)=TRUE,申込書!$C$74&lt;&gt;"▼プルダウンより選択してください",申込書!$C$74&lt;&gt;""),申込書!$AC$22,""),"-"))</f>
        <v/>
      </c>
      <c r="HH216" s="369"/>
      <c r="HI216" s="369"/>
      <c r="HJ216" s="370" t="str">
        <f>IF(AND(申込書!$C$74&lt;&gt;"▼プルダウンより選択してください",申込書!$C$74&lt;&gt;"",$G216&lt;&gt;"",申込書!$V$74="特定学年のみ"),"申し込みする","")</f>
        <v/>
      </c>
      <c r="HK216" s="371"/>
      <c r="HL216" s="372"/>
      <c r="HM216" s="373" t="str">
        <f>IF(AND(申込書!$C$75&lt;&gt;"▼プルダウンより選択してください",申込書!$C$75&lt;&gt;"",申込書!$K$22&lt;&gt;"YYYY/MM/DD",$G216&lt;&gt;""),申込書!$K$22,"")</f>
        <v/>
      </c>
      <c r="HN216" s="369" t="str">
        <f>IF(HM216="","",IF(INDEX('コンテンツ＆備考マスタ'!$H:$J,MATCH(学校情報!HM$3,'コンテンツ＆備考マスタ'!$H:$H,0),3)="●",IF(AND(HM216&lt;&gt;"",ISNUMBER(申込書!$AC$22)=TRUE,申込書!$C$75&lt;&gt;"▼プルダウンより選択してください",申込書!$C$75&lt;&gt;""),申込書!$AC$22,""),"-"))</f>
        <v/>
      </c>
      <c r="HO216" s="369"/>
      <c r="HP216" s="369"/>
      <c r="HQ216" s="370" t="str">
        <f>IF(AND(申込書!$C$75&lt;&gt;"▼プルダウンより選択してください",申込書!$C$75&lt;&gt;"",$G216&lt;&gt;"",申込書!$V$75="特定学年のみ"),"申し込みする","")</f>
        <v/>
      </c>
      <c r="HR216" s="371"/>
      <c r="HS216" s="371"/>
      <c r="HT216" s="374" t="str">
        <f>IF(AND(申込書!$C$76&lt;&gt;"▼プルダウンより選択してください",申込書!$C$76&lt;&gt;"",申込書!$K$22&lt;&gt;"YYYY/MM/DD",$G216&lt;&gt;""),申込書!$K$22,"")</f>
        <v/>
      </c>
      <c r="HU216" s="369" t="str">
        <f>IF(HT216="","",IF(INDEX('コンテンツ＆備考マスタ'!$H:$J,MATCH(学校情報!HT$3,'コンテンツ＆備考マスタ'!$H:$H,0),3)="●",IF(AND(HT216&lt;&gt;"",ISNUMBER(申込書!$AC$22)=TRUE,申込書!$C$76&lt;&gt;"▼プルダウンより選択してください",申込書!$C$76&lt;&gt;""),申込書!$AC$22,""),"-"))</f>
        <v/>
      </c>
      <c r="HV216" s="369"/>
      <c r="HW216" s="369"/>
      <c r="HX216" s="370" t="str">
        <f>IF(AND(申込書!$C$76&lt;&gt;"▼プルダウンより選択してください",申込書!$C$76&lt;&gt;"",$G216&lt;&gt;"",申込書!$V$76="特定学年のみ"),"申し込みする","")</f>
        <v/>
      </c>
      <c r="HY216" s="371"/>
      <c r="HZ216" s="372"/>
      <c r="IA216" s="69"/>
    </row>
    <row r="217" spans="2:235" ht="26.85" hidden="1" customHeight="1" outlineLevel="1">
      <c r="B217" s="365">
        <f t="shared" si="9"/>
        <v>212</v>
      </c>
      <c r="C217" s="55"/>
      <c r="D217" s="56"/>
      <c r="E217" s="154"/>
      <c r="F217" s="57"/>
      <c r="G217" s="58"/>
      <c r="H217" s="59"/>
      <c r="I217" s="60"/>
      <c r="J217" s="61"/>
      <c r="K217" s="366" t="str">
        <f t="shared" si="10"/>
        <v/>
      </c>
      <c r="L217" s="62"/>
      <c r="M217" s="322"/>
      <c r="N217" s="63"/>
      <c r="O217" s="64"/>
      <c r="P217" s="367" t="str">
        <f t="shared" si="11"/>
        <v/>
      </c>
      <c r="Q217" s="65"/>
      <c r="R217" s="66"/>
      <c r="S217" s="67"/>
      <c r="T217" s="68"/>
      <c r="U217" s="68"/>
      <c r="V217" s="68"/>
      <c r="W217" s="66"/>
      <c r="X217" s="281"/>
      <c r="Y217" s="368" t="str">
        <f>IF(AND(申込書!$C$47&lt;&gt;"▼プルダウンより選択してください",申込書!$C$47&lt;&gt;"",申込書!$K$22&lt;&gt;"YYYY/MM/DD",$G217&lt;&gt;""),申込書!$K$22,"")</f>
        <v/>
      </c>
      <c r="Z217" s="369" t="str">
        <f>IF(Y217="","",IF(INDEX('コンテンツ＆備考マスタ'!$H:$J,MATCH(学校情報!Y$3,'コンテンツ＆備考マスタ'!$H:$H,0),3)="●",IF(AND(Y217&lt;&gt;"",ISNUMBER(申込書!$AC$22)=TRUE,申込書!$C$47&lt;&gt;"▼プルダウンより選択してください",申込書!$C$47&lt;&gt;""),申込書!$AC$22,""),"-"))</f>
        <v/>
      </c>
      <c r="AA217" s="369"/>
      <c r="AB217" s="369"/>
      <c r="AC217" s="370" t="str">
        <f>IF(AND(申込書!$C$47&lt;&gt;"▼プルダウンより選択してください",申込書!$C$47&lt;&gt;"",$G217&lt;&gt;"",申込書!$V$47="特定学年のみ"),"申し込みする","")</f>
        <v/>
      </c>
      <c r="AD217" s="371"/>
      <c r="AE217" s="372"/>
      <c r="AF217" s="373" t="str">
        <f>IF(AND(申込書!$C$48&lt;&gt;"▼プルダウンより選択してください",申込書!$C$48&lt;&gt;"",申込書!$K$22&lt;&gt;"YYYY/MM/DD",$G217&lt;&gt;""),申込書!$K$22,"")</f>
        <v/>
      </c>
      <c r="AG217" s="369" t="str">
        <f>IF(AF217="","",IF(INDEX('コンテンツ＆備考マスタ'!$H:$J,MATCH(学校情報!AF$3,'コンテンツ＆備考マスタ'!$H:$H,0),3)="●",IF(AND(AF217&lt;&gt;"",ISNUMBER(申込書!$AC$22)=TRUE,申込書!$C$48&lt;&gt;"▼プルダウンより選択してください",申込書!$C$48&lt;&gt;""),申込書!$AC$22,""),"-"))</f>
        <v/>
      </c>
      <c r="AH217" s="369"/>
      <c r="AI217" s="369"/>
      <c r="AJ217" s="370" t="str">
        <f>IF(AND(申込書!$C$48&lt;&gt;"▼プルダウンより選択してください",申込書!$C$48&lt;&gt;"",$G217&lt;&gt;"",申込書!$V$48="特定学年のみ"),"申し込みする","")</f>
        <v/>
      </c>
      <c r="AK217" s="371"/>
      <c r="AL217" s="372"/>
      <c r="AM217" s="373" t="str">
        <f>IF(AND(申込書!$C$49&lt;&gt;"▼プルダウンより選択してください",申込書!$C$49&lt;&gt;"",申込書!$K$22&lt;&gt;"YYYY/MM/DD",$G217&lt;&gt;""),申込書!$K$22,"")</f>
        <v/>
      </c>
      <c r="AN217" s="369" t="str">
        <f>IF(AM217="","",IF(INDEX('コンテンツ＆備考マスタ'!$H:$J,MATCH(学校情報!AM$3,'コンテンツ＆備考マスタ'!$H:$H,0),3)="●",IF(AND(AM217&lt;&gt;"",ISNUMBER(申込書!$AC$22)=TRUE,申込書!$C$49&lt;&gt;"▼プルダウンより選択してください",申込書!$C$49&lt;&gt;""),申込書!$AC$22,""),"-"))</f>
        <v/>
      </c>
      <c r="AO217" s="369"/>
      <c r="AP217" s="369"/>
      <c r="AQ217" s="370" t="str">
        <f>IF(AND(申込書!$C$49&lt;&gt;"▼プルダウンより選択してください",申込書!$C$49&lt;&gt;"",$G217&lt;&gt;"",申込書!$V$49="特定学年のみ"),"申し込みする","")</f>
        <v/>
      </c>
      <c r="AR217" s="371"/>
      <c r="AS217" s="372"/>
      <c r="AT217" s="373" t="str">
        <f>IF(AND(申込書!$C$50&lt;&gt;"▼プルダウンより選択してください",申込書!$C$50&lt;&gt;"",申込書!$K$22&lt;&gt;"YYYY/MM/DD",$G217&lt;&gt;""),申込書!$K$22,"")</f>
        <v/>
      </c>
      <c r="AU217" s="369" t="str">
        <f>IF(AT217="","",IF(INDEX('コンテンツ＆備考マスタ'!$H:$J,MATCH(学校情報!AT$3,'コンテンツ＆備考マスタ'!$H:$H,0),3)="●",IF(AND(AT217&lt;&gt;"",ISNUMBER(申込書!$AC$22)=TRUE,申込書!$C$50&lt;&gt;"▼プルダウンより選択してください",申込書!$C$50&lt;&gt;""),申込書!$AC$22,""),"-"))</f>
        <v/>
      </c>
      <c r="AV217" s="369"/>
      <c r="AW217" s="369"/>
      <c r="AX217" s="370" t="str">
        <f>IF(AND(申込書!$C$50&lt;&gt;"▼プルダウンより選択してください",申込書!$C$50&lt;&gt;"",$G217&lt;&gt;"",申込書!$V$50="特定学年のみ"),"申し込みする","")</f>
        <v/>
      </c>
      <c r="AY217" s="371"/>
      <c r="AZ217" s="372"/>
      <c r="BA217" s="373" t="str">
        <f>IF(AND(申込書!$C$51&lt;&gt;"▼プルダウンより選択してください",申込書!$C$51&lt;&gt;"",申込書!$K$22&lt;&gt;"YYYY/MM/DD",$G217&lt;&gt;""),申込書!$K$22,"")</f>
        <v/>
      </c>
      <c r="BB217" s="369" t="str">
        <f>IF(BA217="","",IF(INDEX('コンテンツ＆備考マスタ'!$H:$J,MATCH(学校情報!BA$3,'コンテンツ＆備考マスタ'!$H:$H,0),3)="●",IF(AND(BA217&lt;&gt;"",ISNUMBER(申込書!$AC$22)=TRUE,申込書!$C$51&lt;&gt;"▼プルダウンより選択してください",申込書!$C$51&lt;&gt;""),申込書!$AC$22,""),"-"))</f>
        <v/>
      </c>
      <c r="BC217" s="369"/>
      <c r="BD217" s="369"/>
      <c r="BE217" s="370" t="str">
        <f>IF(AND(申込書!$C$51&lt;&gt;"▼プルダウンより選択してください",申込書!$C$51&lt;&gt;"",$G217&lt;&gt;"",申込書!$V$51="特定学年のみ"),"申し込みする","")</f>
        <v/>
      </c>
      <c r="BF217" s="371"/>
      <c r="BG217" s="372"/>
      <c r="BH217" s="373" t="str">
        <f>IF(AND(申込書!$C$52&lt;&gt;"▼プルダウンより選択してください",申込書!$C$52&lt;&gt;"",申込書!$K$22&lt;&gt;"YYYY/MM/DD",$G217&lt;&gt;""),申込書!$K$22,"")</f>
        <v/>
      </c>
      <c r="BI217" s="369" t="str">
        <f>IF(BH217="","",IF(INDEX('コンテンツ＆備考マスタ'!$H:$J,MATCH(学校情報!BH$3,'コンテンツ＆備考マスタ'!$H:$H,0),3)="●",IF(AND(BH217&lt;&gt;"",ISNUMBER(申込書!$AC$22)=TRUE,申込書!$C$52&lt;&gt;"▼プルダウンより選択してください",申込書!$C$52&lt;&gt;""),申込書!$AC$22,""),"-"))</f>
        <v/>
      </c>
      <c r="BJ217" s="369"/>
      <c r="BK217" s="369"/>
      <c r="BL217" s="370" t="str">
        <f>IF(AND(申込書!$C$52&lt;&gt;"▼プルダウンより選択してください",申込書!$C$52&lt;&gt;"",$G217&lt;&gt;"",申込書!$V$52="特定学年のみ"),"申し込みする","")</f>
        <v/>
      </c>
      <c r="BM217" s="371"/>
      <c r="BN217" s="372"/>
      <c r="BO217" s="373" t="str">
        <f>IF(AND(申込書!$C$53&lt;&gt;"▼プルダウンより選択してください",申込書!$C$53&lt;&gt;"",申込書!$K$22&lt;&gt;"YYYY/MM/DD",$G217&lt;&gt;""),申込書!$K$22,"")</f>
        <v/>
      </c>
      <c r="BP217" s="369" t="str">
        <f>IF(BO217="","",IF(INDEX('コンテンツ＆備考マスタ'!$H:$J,MATCH(学校情報!BO$3,'コンテンツ＆備考マスタ'!$H:$H,0),3)="●",IF(AND(BO217&lt;&gt;"",ISNUMBER(申込書!$AC$22)=TRUE,申込書!$C$53&lt;&gt;"▼プルダウンより選択してください",申込書!$C$53&lt;&gt;""),申込書!$AC$22,""),"-"))</f>
        <v/>
      </c>
      <c r="BQ217" s="369"/>
      <c r="BR217" s="369"/>
      <c r="BS217" s="370" t="str">
        <f>IF(AND(申込書!$C$53&lt;&gt;"▼プルダウンより選択してください",申込書!$C$53&lt;&gt;"",$G217&lt;&gt;"",申込書!$V$53="特定学年のみ"),"申し込みする","")</f>
        <v/>
      </c>
      <c r="BT217" s="371"/>
      <c r="BU217" s="372"/>
      <c r="BV217" s="373" t="str">
        <f>IF(AND(申込書!$C$54&lt;&gt;"▼プルダウンより選択してください",申込書!$C$54&lt;&gt;"",申込書!$K$22&lt;&gt;"YYYY/MM/DD",$G217&lt;&gt;""),申込書!$K$22,"")</f>
        <v/>
      </c>
      <c r="BW217" s="369" t="str">
        <f>IF(BV217="","",IF(INDEX('コンテンツ＆備考マスタ'!$H:$J,MATCH(学校情報!BV$3,'コンテンツ＆備考マスタ'!$H:$H,0),3)="●",IF(AND(BV217&lt;&gt;"",ISNUMBER(申込書!$AC$22)=TRUE,申込書!$C$54&lt;&gt;"▼プルダウンより選択してください",申込書!$C$54&lt;&gt;""),申込書!$AC$22,""),"-"))</f>
        <v/>
      </c>
      <c r="BX217" s="369"/>
      <c r="BY217" s="369"/>
      <c r="BZ217" s="370" t="str">
        <f>IF(AND(申込書!$C$54&lt;&gt;"▼プルダウンより選択してください",申込書!$C$54&lt;&gt;"",$G217&lt;&gt;"",申込書!$V$54="特定学年のみ"),"申し込みする","")</f>
        <v/>
      </c>
      <c r="CA217" s="371"/>
      <c r="CB217" s="372"/>
      <c r="CC217" s="373" t="str">
        <f>IF(AND(申込書!$C$55&lt;&gt;"▼プルダウンより選択してください",申込書!$C$55&lt;&gt;"",申込書!$K$22&lt;&gt;"YYYY/MM/DD",$G217&lt;&gt;""),申込書!$K$22,"")</f>
        <v/>
      </c>
      <c r="CD217" s="369" t="str">
        <f>IF(CC217="","",IF(INDEX('コンテンツ＆備考マスタ'!$H:$J,MATCH(学校情報!CC$3,'コンテンツ＆備考マスタ'!$H:$H,0),3)="●",IF(AND(CC217&lt;&gt;"",ISNUMBER(申込書!$AC$22)=TRUE,申込書!$C$55&lt;&gt;"▼プルダウンより選択してください",申込書!$C$55&lt;&gt;""),申込書!$AC$22,""),"-"))</f>
        <v/>
      </c>
      <c r="CE217" s="369"/>
      <c r="CF217" s="369"/>
      <c r="CG217" s="370" t="str">
        <f>IF(AND(申込書!$C$55&lt;&gt;"▼プルダウンより選択してください",申込書!$C$55&lt;&gt;"",$G217&lt;&gt;"",申込書!$V$55="特定学年のみ"),"申し込みする","")</f>
        <v/>
      </c>
      <c r="CH217" s="371"/>
      <c r="CI217" s="372"/>
      <c r="CJ217" s="373" t="str">
        <f>IF(AND(申込書!$C$56&lt;&gt;"▼プルダウンより選択してください",申込書!$C$56&lt;&gt;"",申込書!$K$22&lt;&gt;"YYYY/MM/DD",$G217&lt;&gt;""),申込書!$K$22,"")</f>
        <v/>
      </c>
      <c r="CK217" s="369" t="str">
        <f>IF(CJ217="","",IF(INDEX('コンテンツ＆備考マスタ'!$H:$J,MATCH(学校情報!CJ$3,'コンテンツ＆備考マスタ'!$H:$H,0),3)="●",IF(AND(CJ217&lt;&gt;"",ISNUMBER(申込書!$AC$22)=TRUE,申込書!$C$56&lt;&gt;"▼プルダウンより選択してください",申込書!$C$56&lt;&gt;""),申込書!$AC$22,""),"-"))</f>
        <v/>
      </c>
      <c r="CL217" s="369"/>
      <c r="CM217" s="369"/>
      <c r="CN217" s="370" t="str">
        <f>IF(AND(申込書!$C$56&lt;&gt;"▼プルダウンより選択してください",申込書!$C$56&lt;&gt;"",$G217&lt;&gt;"",申込書!$V$56="特定学年のみ"),"申し込みする","")</f>
        <v/>
      </c>
      <c r="CO217" s="371"/>
      <c r="CP217" s="372"/>
      <c r="CQ217" s="373" t="str">
        <f>IF(AND(申込書!$C$57&lt;&gt;"▼プルダウンより選択してください",申込書!$C$57&lt;&gt;"",申込書!$K$22&lt;&gt;"YYYY/MM/DD",$G217&lt;&gt;""),申込書!$K$22,"")</f>
        <v/>
      </c>
      <c r="CR217" s="369" t="str">
        <f>IF(CQ217="","",IF(INDEX('コンテンツ＆備考マスタ'!$H:$J,MATCH(学校情報!CQ$3,'コンテンツ＆備考マスタ'!$H:$H,0),3)="●",IF(AND(CQ217&lt;&gt;"",ISNUMBER(申込書!$AC$22)=TRUE,申込書!$C$57&lt;&gt;"▼プルダウンより選択してください",申込書!$C$57&lt;&gt;""),申込書!$AC$22,""),"-"))</f>
        <v/>
      </c>
      <c r="CS217" s="369"/>
      <c r="CT217" s="369"/>
      <c r="CU217" s="369" t="str">
        <f>IF(AND(申込書!$C$57&lt;&gt;"▼プルダウンより選択してください",申込書!$C$57&lt;&gt;"",$G217&lt;&gt;"",申込書!$V$57="特定学年のみ"),"申し込みする","")</f>
        <v/>
      </c>
      <c r="CV217" s="371"/>
      <c r="CW217" s="372"/>
      <c r="CX217" s="373" t="str">
        <f>IF(AND(申込書!$C$58&lt;&gt;"▼プルダウンより選択してください",申込書!$C$58&lt;&gt;"",申込書!$K$22&lt;&gt;"YYYY/MM/DD",$G217&lt;&gt;""),申込書!$K$22,"")</f>
        <v/>
      </c>
      <c r="CY217" s="369" t="str">
        <f>IF(CX217="","",IF(INDEX('コンテンツ＆備考マスタ'!$H:$J,MATCH(学校情報!CX$3,'コンテンツ＆備考マスタ'!$H:$H,0),3)="●",IF(AND(CX217&lt;&gt;"",ISNUMBER(申込書!$AC$22)=TRUE,申込書!$C$58&lt;&gt;"▼プルダウンより選択してください",申込書!$C$58&lt;&gt;""),申込書!$AC$22,""),"-"))</f>
        <v/>
      </c>
      <c r="CZ217" s="369"/>
      <c r="DA217" s="369"/>
      <c r="DB217" s="369" t="str">
        <f>IF(AND(申込書!$C$58&lt;&gt;"▼プルダウンより選択してください",申込書!$C$58&lt;&gt;"",$G217&lt;&gt;"",申込書!$V$58="特定学年のみ"),"申し込みする","")</f>
        <v/>
      </c>
      <c r="DC217" s="371"/>
      <c r="DD217" s="372"/>
      <c r="DE217" s="373" t="str">
        <f>IF(AND(申込書!$C$59&lt;&gt;"▼プルダウンより選択してください",申込書!$C$59&lt;&gt;"",申込書!$K$22&lt;&gt;"YYYY/MM/DD",$G217&lt;&gt;""),申込書!$K$22,"")</f>
        <v/>
      </c>
      <c r="DF217" s="369" t="str">
        <f>IF(DE217="","",IF(INDEX('コンテンツ＆備考マスタ'!$H:$J,MATCH(学校情報!DE$3,'コンテンツ＆備考マスタ'!$H:$H,0),3)="●",IF(AND(DE217&lt;&gt;"",ISNUMBER(申込書!$AC$22)=TRUE,申込書!$C$59&lt;&gt;"▼プルダウンより選択してください",申込書!$C$59&lt;&gt;""),申込書!$AC$22,""),"-"))</f>
        <v/>
      </c>
      <c r="DG217" s="369"/>
      <c r="DH217" s="369"/>
      <c r="DI217" s="369" t="str">
        <f>IF(AND(申込書!$C$59&lt;&gt;"▼プルダウンより選択してください",申込書!$C$59&lt;&gt;"",$G217&lt;&gt;"",申込書!$V$59="特定学年のみ"),"申し込みする","")</f>
        <v/>
      </c>
      <c r="DJ217" s="371"/>
      <c r="DK217" s="372"/>
      <c r="DL217" s="373" t="str">
        <f>IF(AND(申込書!$C$60&lt;&gt;"▼プルダウンより選択してください",申込書!$C$60&lt;&gt;"",申込書!$K$22&lt;&gt;"YYYY/MM/DD",$G217&lt;&gt;""),申込書!$K$22,"")</f>
        <v/>
      </c>
      <c r="DM217" s="369" t="str">
        <f>IF(DL217="","",IF(INDEX('コンテンツ＆備考マスタ'!$H:$J,MATCH(学校情報!DL$3,'コンテンツ＆備考マスタ'!$H:$H,0),3)="●",IF(AND(DL217&lt;&gt;"",ISNUMBER(申込書!$AC$22)=TRUE,申込書!$C$60&lt;&gt;"▼プルダウンより選択してください",申込書!$C$60&lt;&gt;""),申込書!$AC$22,""),"-"))</f>
        <v/>
      </c>
      <c r="DN217" s="369"/>
      <c r="DO217" s="369"/>
      <c r="DP217" s="369" t="str">
        <f>IF(AND(申込書!$C$60&lt;&gt;"▼プルダウンより選択してください",申込書!$C$60&lt;&gt;"",$G217&lt;&gt;"",申込書!$V$60="特定学年のみ"),"申し込みする","")</f>
        <v/>
      </c>
      <c r="DQ217" s="371"/>
      <c r="DR217" s="372"/>
      <c r="DS217" s="373" t="str">
        <f>IF(AND(申込書!$C$61&lt;&gt;"▼プルダウンより選択してください",申込書!$C$61&lt;&gt;"",申込書!$K$22&lt;&gt;"YYYY/MM/DD",$G217&lt;&gt;""),申込書!$K$22,"")</f>
        <v/>
      </c>
      <c r="DT217" s="369" t="str">
        <f>IF(DS217="","",IF(INDEX('コンテンツ＆備考マスタ'!$H:$J,MATCH(学校情報!DS$3,'コンテンツ＆備考マスタ'!$H:$H,0),3)="●",IF(AND(DS217&lt;&gt;"",ISNUMBER(申込書!$AC$22)=TRUE,申込書!$C$61&lt;&gt;"▼プルダウンより選択してください",申込書!$C$61&lt;&gt;""),申込書!$AC$22,""),"-"))</f>
        <v/>
      </c>
      <c r="DU217" s="369"/>
      <c r="DV217" s="369"/>
      <c r="DW217" s="369" t="str">
        <f>IF(AND(申込書!$C$61&lt;&gt;"▼プルダウンより選択してください",申込書!$C$61&lt;&gt;"",$G217&lt;&gt;"",申込書!$V$61="特定学年のみ"),"申し込みする","")</f>
        <v/>
      </c>
      <c r="DX217" s="371"/>
      <c r="DY217" s="372"/>
      <c r="DZ217" s="373" t="str">
        <f>IF(AND(申込書!$C$62&lt;&gt;"▼プルダウンより選択してください",申込書!$C$62&lt;&gt;"",申込書!$K$22&lt;&gt;"YYYY/MM/DD",$G217&lt;&gt;""),申込書!$K$22,"")</f>
        <v/>
      </c>
      <c r="EA217" s="369" t="str">
        <f>IF(DZ217="","",IF(INDEX('コンテンツ＆備考マスタ'!$H:$J,MATCH(学校情報!DZ$3,'コンテンツ＆備考マスタ'!$H:$H,0),3)="●",IF(AND(DZ217&lt;&gt;"",ISNUMBER(申込書!$AC$22)=TRUE,申込書!$C$62&lt;&gt;"▼プルダウンより選択してください",申込書!$C$62&lt;&gt;""),申込書!$AC$22,""),"-"))</f>
        <v/>
      </c>
      <c r="EB217" s="369"/>
      <c r="EC217" s="369"/>
      <c r="ED217" s="370" t="str">
        <f>IF(AND(申込書!$C$62&lt;&gt;"▼プルダウンより選択してください",申込書!$C$62&lt;&gt;"",$G217&lt;&gt;"",申込書!$V$62="特定学年のみ"),"申し込みする","")</f>
        <v/>
      </c>
      <c r="EE217" s="371"/>
      <c r="EF217" s="372"/>
      <c r="EG217" s="373" t="str">
        <f>IF(AND(申込書!$C$63&lt;&gt;"▼プルダウンより選択してください",申込書!$C$63&lt;&gt;"",申込書!$K$22&lt;&gt;"YYYY/MM/DD",$G217&lt;&gt;""),申込書!$K$22,"")</f>
        <v/>
      </c>
      <c r="EH217" s="369" t="str">
        <f>IF(EG217="","",IF(INDEX('コンテンツ＆備考マスタ'!$H:$J,MATCH(学校情報!EG$3,'コンテンツ＆備考マスタ'!$H:$H,0),3)="●",IF(AND(EG217&lt;&gt;"",ISNUMBER(申込書!$AC$22)=TRUE,申込書!$C$63&lt;&gt;"▼プルダウンより選択してください",申込書!$C$63&lt;&gt;""),申込書!$AC$22,""),"-"))</f>
        <v/>
      </c>
      <c r="EI217" s="369"/>
      <c r="EJ217" s="369"/>
      <c r="EK217" s="370" t="str">
        <f>IF(AND(申込書!$C$63&lt;&gt;"▼プルダウンより選択してください",申込書!$C$63&lt;&gt;"",$G217&lt;&gt;"",申込書!$V$63="特定学年のみ"),"申し込みする","")</f>
        <v/>
      </c>
      <c r="EL217" s="371"/>
      <c r="EM217" s="372"/>
      <c r="EN217" s="373" t="str">
        <f>IF(AND(申込書!$C$64&lt;&gt;"▼プルダウンより選択してください",申込書!$C$64&lt;&gt;"",申込書!$K$22&lt;&gt;"YYYY/MM/DD",$G217&lt;&gt;""),申込書!$K$22,"")</f>
        <v/>
      </c>
      <c r="EO217" s="369" t="str">
        <f>IF(EN217="","",IF(INDEX('コンテンツ＆備考マスタ'!$H:$J,MATCH(学校情報!EN$3,'コンテンツ＆備考マスタ'!$H:$H,0),3)="●",IF(AND(EN217&lt;&gt;"",ISNUMBER(申込書!$AC$22)=TRUE,申込書!$C$64&lt;&gt;"▼プルダウンより選択してください",申込書!$C$64&lt;&gt;""),申込書!$AC$22,""),"-"))</f>
        <v/>
      </c>
      <c r="EP217" s="369"/>
      <c r="EQ217" s="369"/>
      <c r="ER217" s="370" t="str">
        <f>IF(AND(申込書!$C$64&lt;&gt;"▼プルダウンより選択してください",申込書!$C$64&lt;&gt;"",$G217&lt;&gt;"",申込書!$V$64="特定学年のみ"),"申し込みする","")</f>
        <v/>
      </c>
      <c r="ES217" s="371"/>
      <c r="ET217" s="372"/>
      <c r="EU217" s="373" t="str">
        <f>IF(AND(申込書!$C$65&lt;&gt;"▼プルダウンより選択してください",申込書!$C$65&lt;&gt;"",申込書!$K$22&lt;&gt;"YYYY/MM/DD",$G217&lt;&gt;""),申込書!$K$22,"")</f>
        <v/>
      </c>
      <c r="EV217" s="369" t="str">
        <f>IF(EU217="","",IF(INDEX('コンテンツ＆備考マスタ'!$H:$J,MATCH(学校情報!EU$3,'コンテンツ＆備考マスタ'!$H:$H,0),3)="●",IF(AND(EU217&lt;&gt;"",ISNUMBER(申込書!$AC$22)=TRUE,申込書!$C$65&lt;&gt;"▼プルダウンより選択してください",申込書!$C$65&lt;&gt;""),申込書!$AC$22,""),"-"))</f>
        <v/>
      </c>
      <c r="EW217" s="369"/>
      <c r="EX217" s="369"/>
      <c r="EY217" s="370" t="str">
        <f>IF(AND(申込書!$C$65&lt;&gt;"▼プルダウンより選択してください",申込書!$C$65&lt;&gt;"",$G217&lt;&gt;"",申込書!$V$65="特定学年のみ"),"申し込みする","")</f>
        <v/>
      </c>
      <c r="EZ217" s="371"/>
      <c r="FA217" s="372"/>
      <c r="FB217" s="373" t="str">
        <f>IF(AND(申込書!$C$66&lt;&gt;"▼プルダウンより選択してください",申込書!$C$66&lt;&gt;"",申込書!$K$22&lt;&gt;"YYYY/MM/DD",$G217&lt;&gt;""),申込書!$K$22,"")</f>
        <v/>
      </c>
      <c r="FC217" s="369" t="str">
        <f>IF(FB217="","",IF(INDEX('コンテンツ＆備考マスタ'!$H:$J,MATCH(学校情報!FB$3,'コンテンツ＆備考マスタ'!$H:$H,0),3)="●",IF(AND(FB217&lt;&gt;"",ISNUMBER(申込書!$AC$22)=TRUE,申込書!$C$66&lt;&gt;"▼プルダウンより選択してください",申込書!$C$66&lt;&gt;""),申込書!$AC$22,""),"-"))</f>
        <v/>
      </c>
      <c r="FD217" s="369"/>
      <c r="FE217" s="369"/>
      <c r="FF217" s="370" t="str">
        <f>IF(AND(申込書!$C$66&lt;&gt;"▼プルダウンより選択してください",申込書!$C$66&lt;&gt;"",$G217&lt;&gt;"",申込書!$V$66="特定学年のみ"),"申し込みする","")</f>
        <v/>
      </c>
      <c r="FG217" s="371"/>
      <c r="FH217" s="372"/>
      <c r="FI217" s="373" t="str">
        <f>IF(AND(申込書!$C$67&lt;&gt;"▼プルダウンより選択してください",申込書!$C$67&lt;&gt;"",申込書!$K$22&lt;&gt;"YYYY/MM/DD",$G217&lt;&gt;""),申込書!$K$22,"")</f>
        <v/>
      </c>
      <c r="FJ217" s="369" t="str">
        <f>IF(FI217="","",IF(INDEX('コンテンツ＆備考マスタ'!$H:$J,MATCH(学校情報!FI$3,'コンテンツ＆備考マスタ'!$H:$H,0),3)="●",IF(AND(FI217&lt;&gt;"",ISNUMBER(申込書!$AC$22)=TRUE,申込書!$C$67&lt;&gt;"▼プルダウンより選択してください",申込書!$C$67&lt;&gt;""),申込書!$AC$22,""),"-"))</f>
        <v/>
      </c>
      <c r="FK217" s="369"/>
      <c r="FL217" s="369"/>
      <c r="FM217" s="370" t="str">
        <f>IF(AND(申込書!$C$67&lt;&gt;"▼プルダウンより選択してください",申込書!$C$67&lt;&gt;"",$G217&lt;&gt;"",申込書!$V$67="特定学年のみ"),"申し込みする","")</f>
        <v/>
      </c>
      <c r="FN217" s="371"/>
      <c r="FO217" s="372"/>
      <c r="FP217" s="373" t="str">
        <f>IF(AND(申込書!$C$68&lt;&gt;"▼プルダウンより選択してください",申込書!$C$68&lt;&gt;"",申込書!$K$22&lt;&gt;"YYYY/MM/DD",$G217&lt;&gt;""),申込書!$K$22,"")</f>
        <v/>
      </c>
      <c r="FQ217" s="369" t="str">
        <f>IF(FP217="","",IF(INDEX('コンテンツ＆備考マスタ'!$H:$J,MATCH(学校情報!FP$3,'コンテンツ＆備考マスタ'!$H:$H,0),3)="●",IF(AND(FP217&lt;&gt;"",ISNUMBER(申込書!$AC$22)=TRUE,申込書!$C$68&lt;&gt;"▼プルダウンより選択してください",申込書!$C$68&lt;&gt;""),申込書!$AC$22,""),"-"))</f>
        <v/>
      </c>
      <c r="FR217" s="369"/>
      <c r="FS217" s="369"/>
      <c r="FT217" s="370" t="str">
        <f>IF(AND(申込書!$C$68&lt;&gt;"▼プルダウンより選択してください",申込書!$C$68&lt;&gt;"",$G217&lt;&gt;"",申込書!$V$68="特定学年のみ"),"申し込みする","")</f>
        <v/>
      </c>
      <c r="FU217" s="371"/>
      <c r="FV217" s="372"/>
      <c r="FW217" s="373" t="str">
        <f>IF(AND(申込書!$C$69&lt;&gt;"▼プルダウンより選択してください",申込書!$C$69&lt;&gt;"",申込書!$K$22&lt;&gt;"YYYY/MM/DD",$G217&lt;&gt;""),申込書!$K$22,"")</f>
        <v/>
      </c>
      <c r="FX217" s="369" t="str">
        <f>IF(FW217="","",IF(INDEX('コンテンツ＆備考マスタ'!$H:$J,MATCH(学校情報!FW$3,'コンテンツ＆備考マスタ'!$H:$H,0),3)="●",IF(AND(FW217&lt;&gt;"",ISNUMBER(申込書!$AC$22)=TRUE,申込書!$C$69&lt;&gt;"▼プルダウンより選択してください",申込書!$C$69&lt;&gt;""),申込書!$AC$22,""),"-"))</f>
        <v/>
      </c>
      <c r="FY217" s="369"/>
      <c r="FZ217" s="369"/>
      <c r="GA217" s="370" t="str">
        <f>IF(AND(申込書!$C$69&lt;&gt;"▼プルダウンより選択してください",申込書!$C$69&lt;&gt;"",$G217&lt;&gt;"",申込書!$V$69="特定学年のみ"),"申し込みする","")</f>
        <v/>
      </c>
      <c r="GB217" s="371"/>
      <c r="GC217" s="372"/>
      <c r="GD217" s="373" t="str">
        <f>IF(AND(申込書!$C$70&lt;&gt;"▼プルダウンより選択してください",申込書!$C$70&lt;&gt;"",申込書!$K$22&lt;&gt;"YYYY/MM/DD",$G217&lt;&gt;""),申込書!$K$22,"")</f>
        <v/>
      </c>
      <c r="GE217" s="369" t="str">
        <f>IF(GD217="","",IF(INDEX('コンテンツ＆備考マスタ'!$H:$J,MATCH(学校情報!GD$3,'コンテンツ＆備考マスタ'!$H:$H,0),3)="●",IF(AND(GD217&lt;&gt;"",ISNUMBER(申込書!$AC$22)=TRUE,申込書!$C$70&lt;&gt;"▼プルダウンより選択してください",申込書!$C$70&lt;&gt;""),申込書!$AC$22,""),"-"))</f>
        <v/>
      </c>
      <c r="GF217" s="369"/>
      <c r="GG217" s="369"/>
      <c r="GH217" s="370" t="str">
        <f>IF(AND(申込書!$C$70&lt;&gt;"▼プルダウンより選択してください",申込書!$C$70&lt;&gt;"",$G217&lt;&gt;"",申込書!$V$70="特定学年のみ"),"申し込みする","")</f>
        <v/>
      </c>
      <c r="GI217" s="371"/>
      <c r="GJ217" s="372"/>
      <c r="GK217" s="373" t="str">
        <f>IF(AND(申込書!$C$71&lt;&gt;"▼プルダウンより選択してください",申込書!$C$71&lt;&gt;"",申込書!$K$22&lt;&gt;"YYYY/MM/DD",$G217&lt;&gt;""),申込書!$K$22,"")</f>
        <v/>
      </c>
      <c r="GL217" s="369" t="str">
        <f>IF(GK217="","",IF(INDEX('コンテンツ＆備考マスタ'!$H:$J,MATCH(学校情報!GK$3,'コンテンツ＆備考マスタ'!$H:$H,0),3)="●",IF(AND(GK217&lt;&gt;"",ISNUMBER(申込書!$AC$22)=TRUE,申込書!$C$71&lt;&gt;"▼プルダウンより選択してください",申込書!$C$71&lt;&gt;""),申込書!$AC$22,""),"-"))</f>
        <v/>
      </c>
      <c r="GM217" s="369"/>
      <c r="GN217" s="369"/>
      <c r="GO217" s="370" t="str">
        <f>IF(AND(申込書!$C$71&lt;&gt;"▼プルダウンより選択してください",申込書!$C$71&lt;&gt;"",$G217&lt;&gt;"",申込書!$V$71="特定学年のみ"),"申し込みする","")</f>
        <v/>
      </c>
      <c r="GP217" s="371"/>
      <c r="GQ217" s="372"/>
      <c r="GR217" s="373" t="str">
        <f>IF(AND(申込書!$C$72&lt;&gt;"▼プルダウンより選択してください",申込書!$C$72&lt;&gt;"",申込書!$K$22&lt;&gt;"YYYY/MM/DD",$G217&lt;&gt;""),申込書!$K$22,"")</f>
        <v/>
      </c>
      <c r="GS217" s="369" t="str">
        <f>IF(GR217="","",IF(INDEX('コンテンツ＆備考マスタ'!$H:$J,MATCH(学校情報!GR$3,'コンテンツ＆備考マスタ'!$H:$H,0),3)="●",IF(AND(GR217&lt;&gt;"",ISNUMBER(申込書!$AC$22)=TRUE,申込書!$C$72&lt;&gt;"▼プルダウンより選択してください",申込書!$C$72&lt;&gt;""),申込書!$AC$22,""),"-"))</f>
        <v/>
      </c>
      <c r="GT217" s="369"/>
      <c r="GU217" s="369"/>
      <c r="GV217" s="370" t="str">
        <f>IF(AND(申込書!$C$72&lt;&gt;"▼プルダウンより選択してください",申込書!$C$72&lt;&gt;"",$G217&lt;&gt;"",申込書!$V$72="特定学年のみ"),"申し込みする","")</f>
        <v/>
      </c>
      <c r="GW217" s="371"/>
      <c r="GX217" s="372"/>
      <c r="GY217" s="373" t="str">
        <f>IF(AND(申込書!$C$73&lt;&gt;"▼プルダウンより選択してください",申込書!$C$73&lt;&gt;"",申込書!$K$22&lt;&gt;"YYYY/MM/DD",$G217&lt;&gt;""),申込書!$K$22,"")</f>
        <v/>
      </c>
      <c r="GZ217" s="369" t="str">
        <f>IF(GY217="","",IF(INDEX('コンテンツ＆備考マスタ'!$H:$J,MATCH(学校情報!GY$3,'コンテンツ＆備考マスタ'!$H:$H,0),3)="●",IF(AND(GY217&lt;&gt;"",ISNUMBER(申込書!$AC$22)=TRUE,申込書!$C$73&lt;&gt;"▼プルダウンより選択してください",申込書!$C$73&lt;&gt;""),申込書!$AC$22,""),"-"))</f>
        <v/>
      </c>
      <c r="HA217" s="369"/>
      <c r="HB217" s="369"/>
      <c r="HC217" s="370" t="str">
        <f>IF(AND(申込書!$C$73&lt;&gt;"▼プルダウンより選択してください",申込書!$C$73&lt;&gt;"",$G217&lt;&gt;"",申込書!$V$73="特定学年のみ"),"申し込みする","")</f>
        <v/>
      </c>
      <c r="HD217" s="371"/>
      <c r="HE217" s="372"/>
      <c r="HF217" s="373" t="str">
        <f>IF(AND(申込書!$C$74&lt;&gt;"▼プルダウンより選択してください",申込書!$C$74&lt;&gt;"",申込書!$K$22&lt;&gt;"YYYY/MM/DD",$G217&lt;&gt;""),申込書!$K$22,"")</f>
        <v/>
      </c>
      <c r="HG217" s="369" t="str">
        <f>IF(HF217="","",IF(INDEX('コンテンツ＆備考マスタ'!$H:$J,MATCH(学校情報!HF$3,'コンテンツ＆備考マスタ'!$H:$H,0),3)="●",IF(AND(HF217&lt;&gt;"",ISNUMBER(申込書!$AC$22)=TRUE,申込書!$C$74&lt;&gt;"▼プルダウンより選択してください",申込書!$C$74&lt;&gt;""),申込書!$AC$22,""),"-"))</f>
        <v/>
      </c>
      <c r="HH217" s="369"/>
      <c r="HI217" s="369"/>
      <c r="HJ217" s="370" t="str">
        <f>IF(AND(申込書!$C$74&lt;&gt;"▼プルダウンより選択してください",申込書!$C$74&lt;&gt;"",$G217&lt;&gt;"",申込書!$V$74="特定学年のみ"),"申し込みする","")</f>
        <v/>
      </c>
      <c r="HK217" s="371"/>
      <c r="HL217" s="372"/>
      <c r="HM217" s="373" t="str">
        <f>IF(AND(申込書!$C$75&lt;&gt;"▼プルダウンより選択してください",申込書!$C$75&lt;&gt;"",申込書!$K$22&lt;&gt;"YYYY/MM/DD",$G217&lt;&gt;""),申込書!$K$22,"")</f>
        <v/>
      </c>
      <c r="HN217" s="369" t="str">
        <f>IF(HM217="","",IF(INDEX('コンテンツ＆備考マスタ'!$H:$J,MATCH(学校情報!HM$3,'コンテンツ＆備考マスタ'!$H:$H,0),3)="●",IF(AND(HM217&lt;&gt;"",ISNUMBER(申込書!$AC$22)=TRUE,申込書!$C$75&lt;&gt;"▼プルダウンより選択してください",申込書!$C$75&lt;&gt;""),申込書!$AC$22,""),"-"))</f>
        <v/>
      </c>
      <c r="HO217" s="369"/>
      <c r="HP217" s="369"/>
      <c r="HQ217" s="370" t="str">
        <f>IF(AND(申込書!$C$75&lt;&gt;"▼プルダウンより選択してください",申込書!$C$75&lt;&gt;"",$G217&lt;&gt;"",申込書!$V$75="特定学年のみ"),"申し込みする","")</f>
        <v/>
      </c>
      <c r="HR217" s="371"/>
      <c r="HS217" s="371"/>
      <c r="HT217" s="374" t="str">
        <f>IF(AND(申込書!$C$76&lt;&gt;"▼プルダウンより選択してください",申込書!$C$76&lt;&gt;"",申込書!$K$22&lt;&gt;"YYYY/MM/DD",$G217&lt;&gt;""),申込書!$K$22,"")</f>
        <v/>
      </c>
      <c r="HU217" s="369" t="str">
        <f>IF(HT217="","",IF(INDEX('コンテンツ＆備考マスタ'!$H:$J,MATCH(学校情報!HT$3,'コンテンツ＆備考マスタ'!$H:$H,0),3)="●",IF(AND(HT217&lt;&gt;"",ISNUMBER(申込書!$AC$22)=TRUE,申込書!$C$76&lt;&gt;"▼プルダウンより選択してください",申込書!$C$76&lt;&gt;""),申込書!$AC$22,""),"-"))</f>
        <v/>
      </c>
      <c r="HV217" s="369"/>
      <c r="HW217" s="369"/>
      <c r="HX217" s="370" t="str">
        <f>IF(AND(申込書!$C$76&lt;&gt;"▼プルダウンより選択してください",申込書!$C$76&lt;&gt;"",$G217&lt;&gt;"",申込書!$V$76="特定学年のみ"),"申し込みする","")</f>
        <v/>
      </c>
      <c r="HY217" s="371"/>
      <c r="HZ217" s="372"/>
      <c r="IA217" s="69"/>
    </row>
    <row r="218" spans="2:235" ht="26.85" hidden="1" customHeight="1" outlineLevel="1">
      <c r="B218" s="365">
        <f t="shared" si="9"/>
        <v>213</v>
      </c>
      <c r="C218" s="55"/>
      <c r="D218" s="56"/>
      <c r="E218" s="154"/>
      <c r="F218" s="57"/>
      <c r="G218" s="58"/>
      <c r="H218" s="59"/>
      <c r="I218" s="60"/>
      <c r="J218" s="61"/>
      <c r="K218" s="366" t="str">
        <f t="shared" si="10"/>
        <v/>
      </c>
      <c r="L218" s="62"/>
      <c r="M218" s="322"/>
      <c r="N218" s="63"/>
      <c r="O218" s="64"/>
      <c r="P218" s="367" t="str">
        <f t="shared" si="11"/>
        <v/>
      </c>
      <c r="Q218" s="65"/>
      <c r="R218" s="66"/>
      <c r="S218" s="67"/>
      <c r="T218" s="68"/>
      <c r="U218" s="68"/>
      <c r="V218" s="68"/>
      <c r="W218" s="66"/>
      <c r="X218" s="281"/>
      <c r="Y218" s="368" t="str">
        <f>IF(AND(申込書!$C$47&lt;&gt;"▼プルダウンより選択してください",申込書!$C$47&lt;&gt;"",申込書!$K$22&lt;&gt;"YYYY/MM/DD",$G218&lt;&gt;""),申込書!$K$22,"")</f>
        <v/>
      </c>
      <c r="Z218" s="369" t="str">
        <f>IF(Y218="","",IF(INDEX('コンテンツ＆備考マスタ'!$H:$J,MATCH(学校情報!Y$3,'コンテンツ＆備考マスタ'!$H:$H,0),3)="●",IF(AND(Y218&lt;&gt;"",ISNUMBER(申込書!$AC$22)=TRUE,申込書!$C$47&lt;&gt;"▼プルダウンより選択してください",申込書!$C$47&lt;&gt;""),申込書!$AC$22,""),"-"))</f>
        <v/>
      </c>
      <c r="AA218" s="369"/>
      <c r="AB218" s="369"/>
      <c r="AC218" s="370" t="str">
        <f>IF(AND(申込書!$C$47&lt;&gt;"▼プルダウンより選択してください",申込書!$C$47&lt;&gt;"",$G218&lt;&gt;"",申込書!$V$47="特定学年のみ"),"申し込みする","")</f>
        <v/>
      </c>
      <c r="AD218" s="371"/>
      <c r="AE218" s="372"/>
      <c r="AF218" s="373" t="str">
        <f>IF(AND(申込書!$C$48&lt;&gt;"▼プルダウンより選択してください",申込書!$C$48&lt;&gt;"",申込書!$K$22&lt;&gt;"YYYY/MM/DD",$G218&lt;&gt;""),申込書!$K$22,"")</f>
        <v/>
      </c>
      <c r="AG218" s="369" t="str">
        <f>IF(AF218="","",IF(INDEX('コンテンツ＆備考マスタ'!$H:$J,MATCH(学校情報!AF$3,'コンテンツ＆備考マスタ'!$H:$H,0),3)="●",IF(AND(AF218&lt;&gt;"",ISNUMBER(申込書!$AC$22)=TRUE,申込書!$C$48&lt;&gt;"▼プルダウンより選択してください",申込書!$C$48&lt;&gt;""),申込書!$AC$22,""),"-"))</f>
        <v/>
      </c>
      <c r="AH218" s="369"/>
      <c r="AI218" s="369"/>
      <c r="AJ218" s="370" t="str">
        <f>IF(AND(申込書!$C$48&lt;&gt;"▼プルダウンより選択してください",申込書!$C$48&lt;&gt;"",$G218&lt;&gt;"",申込書!$V$48="特定学年のみ"),"申し込みする","")</f>
        <v/>
      </c>
      <c r="AK218" s="371"/>
      <c r="AL218" s="372"/>
      <c r="AM218" s="373" t="str">
        <f>IF(AND(申込書!$C$49&lt;&gt;"▼プルダウンより選択してください",申込書!$C$49&lt;&gt;"",申込書!$K$22&lt;&gt;"YYYY/MM/DD",$G218&lt;&gt;""),申込書!$K$22,"")</f>
        <v/>
      </c>
      <c r="AN218" s="369" t="str">
        <f>IF(AM218="","",IF(INDEX('コンテンツ＆備考マスタ'!$H:$J,MATCH(学校情報!AM$3,'コンテンツ＆備考マスタ'!$H:$H,0),3)="●",IF(AND(AM218&lt;&gt;"",ISNUMBER(申込書!$AC$22)=TRUE,申込書!$C$49&lt;&gt;"▼プルダウンより選択してください",申込書!$C$49&lt;&gt;""),申込書!$AC$22,""),"-"))</f>
        <v/>
      </c>
      <c r="AO218" s="369"/>
      <c r="AP218" s="369"/>
      <c r="AQ218" s="370" t="str">
        <f>IF(AND(申込書!$C$49&lt;&gt;"▼プルダウンより選択してください",申込書!$C$49&lt;&gt;"",$G218&lt;&gt;"",申込書!$V$49="特定学年のみ"),"申し込みする","")</f>
        <v/>
      </c>
      <c r="AR218" s="371"/>
      <c r="AS218" s="372"/>
      <c r="AT218" s="373" t="str">
        <f>IF(AND(申込書!$C$50&lt;&gt;"▼プルダウンより選択してください",申込書!$C$50&lt;&gt;"",申込書!$K$22&lt;&gt;"YYYY/MM/DD",$G218&lt;&gt;""),申込書!$K$22,"")</f>
        <v/>
      </c>
      <c r="AU218" s="369" t="str">
        <f>IF(AT218="","",IF(INDEX('コンテンツ＆備考マスタ'!$H:$J,MATCH(学校情報!AT$3,'コンテンツ＆備考マスタ'!$H:$H,0),3)="●",IF(AND(AT218&lt;&gt;"",ISNUMBER(申込書!$AC$22)=TRUE,申込書!$C$50&lt;&gt;"▼プルダウンより選択してください",申込書!$C$50&lt;&gt;""),申込書!$AC$22,""),"-"))</f>
        <v/>
      </c>
      <c r="AV218" s="369"/>
      <c r="AW218" s="369"/>
      <c r="AX218" s="370" t="str">
        <f>IF(AND(申込書!$C$50&lt;&gt;"▼プルダウンより選択してください",申込書!$C$50&lt;&gt;"",$G218&lt;&gt;"",申込書!$V$50="特定学年のみ"),"申し込みする","")</f>
        <v/>
      </c>
      <c r="AY218" s="371"/>
      <c r="AZ218" s="372"/>
      <c r="BA218" s="373" t="str">
        <f>IF(AND(申込書!$C$51&lt;&gt;"▼プルダウンより選択してください",申込書!$C$51&lt;&gt;"",申込書!$K$22&lt;&gt;"YYYY/MM/DD",$G218&lt;&gt;""),申込書!$K$22,"")</f>
        <v/>
      </c>
      <c r="BB218" s="369" t="str">
        <f>IF(BA218="","",IF(INDEX('コンテンツ＆備考マスタ'!$H:$J,MATCH(学校情報!BA$3,'コンテンツ＆備考マスタ'!$H:$H,0),3)="●",IF(AND(BA218&lt;&gt;"",ISNUMBER(申込書!$AC$22)=TRUE,申込書!$C$51&lt;&gt;"▼プルダウンより選択してください",申込書!$C$51&lt;&gt;""),申込書!$AC$22,""),"-"))</f>
        <v/>
      </c>
      <c r="BC218" s="369"/>
      <c r="BD218" s="369"/>
      <c r="BE218" s="370" t="str">
        <f>IF(AND(申込書!$C$51&lt;&gt;"▼プルダウンより選択してください",申込書!$C$51&lt;&gt;"",$G218&lt;&gt;"",申込書!$V$51="特定学年のみ"),"申し込みする","")</f>
        <v/>
      </c>
      <c r="BF218" s="371"/>
      <c r="BG218" s="372"/>
      <c r="BH218" s="373" t="str">
        <f>IF(AND(申込書!$C$52&lt;&gt;"▼プルダウンより選択してください",申込書!$C$52&lt;&gt;"",申込書!$K$22&lt;&gt;"YYYY/MM/DD",$G218&lt;&gt;""),申込書!$K$22,"")</f>
        <v/>
      </c>
      <c r="BI218" s="369" t="str">
        <f>IF(BH218="","",IF(INDEX('コンテンツ＆備考マスタ'!$H:$J,MATCH(学校情報!BH$3,'コンテンツ＆備考マスタ'!$H:$H,0),3)="●",IF(AND(BH218&lt;&gt;"",ISNUMBER(申込書!$AC$22)=TRUE,申込書!$C$52&lt;&gt;"▼プルダウンより選択してください",申込書!$C$52&lt;&gt;""),申込書!$AC$22,""),"-"))</f>
        <v/>
      </c>
      <c r="BJ218" s="369"/>
      <c r="BK218" s="369"/>
      <c r="BL218" s="370" t="str">
        <f>IF(AND(申込書!$C$52&lt;&gt;"▼プルダウンより選択してください",申込書!$C$52&lt;&gt;"",$G218&lt;&gt;"",申込書!$V$52="特定学年のみ"),"申し込みする","")</f>
        <v/>
      </c>
      <c r="BM218" s="371"/>
      <c r="BN218" s="372"/>
      <c r="BO218" s="373" t="str">
        <f>IF(AND(申込書!$C$53&lt;&gt;"▼プルダウンより選択してください",申込書!$C$53&lt;&gt;"",申込書!$K$22&lt;&gt;"YYYY/MM/DD",$G218&lt;&gt;""),申込書!$K$22,"")</f>
        <v/>
      </c>
      <c r="BP218" s="369" t="str">
        <f>IF(BO218="","",IF(INDEX('コンテンツ＆備考マスタ'!$H:$J,MATCH(学校情報!BO$3,'コンテンツ＆備考マスタ'!$H:$H,0),3)="●",IF(AND(BO218&lt;&gt;"",ISNUMBER(申込書!$AC$22)=TRUE,申込書!$C$53&lt;&gt;"▼プルダウンより選択してください",申込書!$C$53&lt;&gt;""),申込書!$AC$22,""),"-"))</f>
        <v/>
      </c>
      <c r="BQ218" s="369"/>
      <c r="BR218" s="369"/>
      <c r="BS218" s="370" t="str">
        <f>IF(AND(申込書!$C$53&lt;&gt;"▼プルダウンより選択してください",申込書!$C$53&lt;&gt;"",$G218&lt;&gt;"",申込書!$V$53="特定学年のみ"),"申し込みする","")</f>
        <v/>
      </c>
      <c r="BT218" s="371"/>
      <c r="BU218" s="372"/>
      <c r="BV218" s="373" t="str">
        <f>IF(AND(申込書!$C$54&lt;&gt;"▼プルダウンより選択してください",申込書!$C$54&lt;&gt;"",申込書!$K$22&lt;&gt;"YYYY/MM/DD",$G218&lt;&gt;""),申込書!$K$22,"")</f>
        <v/>
      </c>
      <c r="BW218" s="369" t="str">
        <f>IF(BV218="","",IF(INDEX('コンテンツ＆備考マスタ'!$H:$J,MATCH(学校情報!BV$3,'コンテンツ＆備考マスタ'!$H:$H,0),3)="●",IF(AND(BV218&lt;&gt;"",ISNUMBER(申込書!$AC$22)=TRUE,申込書!$C$54&lt;&gt;"▼プルダウンより選択してください",申込書!$C$54&lt;&gt;""),申込書!$AC$22,""),"-"))</f>
        <v/>
      </c>
      <c r="BX218" s="369"/>
      <c r="BY218" s="369"/>
      <c r="BZ218" s="370" t="str">
        <f>IF(AND(申込書!$C$54&lt;&gt;"▼プルダウンより選択してください",申込書!$C$54&lt;&gt;"",$G218&lt;&gt;"",申込書!$V$54="特定学年のみ"),"申し込みする","")</f>
        <v/>
      </c>
      <c r="CA218" s="371"/>
      <c r="CB218" s="372"/>
      <c r="CC218" s="373" t="str">
        <f>IF(AND(申込書!$C$55&lt;&gt;"▼プルダウンより選択してください",申込書!$C$55&lt;&gt;"",申込書!$K$22&lt;&gt;"YYYY/MM/DD",$G218&lt;&gt;""),申込書!$K$22,"")</f>
        <v/>
      </c>
      <c r="CD218" s="369" t="str">
        <f>IF(CC218="","",IF(INDEX('コンテンツ＆備考マスタ'!$H:$J,MATCH(学校情報!CC$3,'コンテンツ＆備考マスタ'!$H:$H,0),3)="●",IF(AND(CC218&lt;&gt;"",ISNUMBER(申込書!$AC$22)=TRUE,申込書!$C$55&lt;&gt;"▼プルダウンより選択してください",申込書!$C$55&lt;&gt;""),申込書!$AC$22,""),"-"))</f>
        <v/>
      </c>
      <c r="CE218" s="369"/>
      <c r="CF218" s="369"/>
      <c r="CG218" s="370" t="str">
        <f>IF(AND(申込書!$C$55&lt;&gt;"▼プルダウンより選択してください",申込書!$C$55&lt;&gt;"",$G218&lt;&gt;"",申込書!$V$55="特定学年のみ"),"申し込みする","")</f>
        <v/>
      </c>
      <c r="CH218" s="371"/>
      <c r="CI218" s="372"/>
      <c r="CJ218" s="373" t="str">
        <f>IF(AND(申込書!$C$56&lt;&gt;"▼プルダウンより選択してください",申込書!$C$56&lt;&gt;"",申込書!$K$22&lt;&gt;"YYYY/MM/DD",$G218&lt;&gt;""),申込書!$K$22,"")</f>
        <v/>
      </c>
      <c r="CK218" s="369" t="str">
        <f>IF(CJ218="","",IF(INDEX('コンテンツ＆備考マスタ'!$H:$J,MATCH(学校情報!CJ$3,'コンテンツ＆備考マスタ'!$H:$H,0),3)="●",IF(AND(CJ218&lt;&gt;"",ISNUMBER(申込書!$AC$22)=TRUE,申込書!$C$56&lt;&gt;"▼プルダウンより選択してください",申込書!$C$56&lt;&gt;""),申込書!$AC$22,""),"-"))</f>
        <v/>
      </c>
      <c r="CL218" s="369"/>
      <c r="CM218" s="369"/>
      <c r="CN218" s="370" t="str">
        <f>IF(AND(申込書!$C$56&lt;&gt;"▼プルダウンより選択してください",申込書!$C$56&lt;&gt;"",$G218&lt;&gt;"",申込書!$V$56="特定学年のみ"),"申し込みする","")</f>
        <v/>
      </c>
      <c r="CO218" s="371"/>
      <c r="CP218" s="372"/>
      <c r="CQ218" s="373" t="str">
        <f>IF(AND(申込書!$C$57&lt;&gt;"▼プルダウンより選択してください",申込書!$C$57&lt;&gt;"",申込書!$K$22&lt;&gt;"YYYY/MM/DD",$G218&lt;&gt;""),申込書!$K$22,"")</f>
        <v/>
      </c>
      <c r="CR218" s="369" t="str">
        <f>IF(CQ218="","",IF(INDEX('コンテンツ＆備考マスタ'!$H:$J,MATCH(学校情報!CQ$3,'コンテンツ＆備考マスタ'!$H:$H,0),3)="●",IF(AND(CQ218&lt;&gt;"",ISNUMBER(申込書!$AC$22)=TRUE,申込書!$C$57&lt;&gt;"▼プルダウンより選択してください",申込書!$C$57&lt;&gt;""),申込書!$AC$22,""),"-"))</f>
        <v/>
      </c>
      <c r="CS218" s="369"/>
      <c r="CT218" s="369"/>
      <c r="CU218" s="369" t="str">
        <f>IF(AND(申込書!$C$57&lt;&gt;"▼プルダウンより選択してください",申込書!$C$57&lt;&gt;"",$G218&lt;&gt;"",申込書!$V$57="特定学年のみ"),"申し込みする","")</f>
        <v/>
      </c>
      <c r="CV218" s="371"/>
      <c r="CW218" s="372"/>
      <c r="CX218" s="373" t="str">
        <f>IF(AND(申込書!$C$58&lt;&gt;"▼プルダウンより選択してください",申込書!$C$58&lt;&gt;"",申込書!$K$22&lt;&gt;"YYYY/MM/DD",$G218&lt;&gt;""),申込書!$K$22,"")</f>
        <v/>
      </c>
      <c r="CY218" s="369" t="str">
        <f>IF(CX218="","",IF(INDEX('コンテンツ＆備考マスタ'!$H:$J,MATCH(学校情報!CX$3,'コンテンツ＆備考マスタ'!$H:$H,0),3)="●",IF(AND(CX218&lt;&gt;"",ISNUMBER(申込書!$AC$22)=TRUE,申込書!$C$58&lt;&gt;"▼プルダウンより選択してください",申込書!$C$58&lt;&gt;""),申込書!$AC$22,""),"-"))</f>
        <v/>
      </c>
      <c r="CZ218" s="369"/>
      <c r="DA218" s="369"/>
      <c r="DB218" s="369" t="str">
        <f>IF(AND(申込書!$C$58&lt;&gt;"▼プルダウンより選択してください",申込書!$C$58&lt;&gt;"",$G218&lt;&gt;"",申込書!$V$58="特定学年のみ"),"申し込みする","")</f>
        <v/>
      </c>
      <c r="DC218" s="371"/>
      <c r="DD218" s="372"/>
      <c r="DE218" s="373" t="str">
        <f>IF(AND(申込書!$C$59&lt;&gt;"▼プルダウンより選択してください",申込書!$C$59&lt;&gt;"",申込書!$K$22&lt;&gt;"YYYY/MM/DD",$G218&lt;&gt;""),申込書!$K$22,"")</f>
        <v/>
      </c>
      <c r="DF218" s="369" t="str">
        <f>IF(DE218="","",IF(INDEX('コンテンツ＆備考マスタ'!$H:$J,MATCH(学校情報!DE$3,'コンテンツ＆備考マスタ'!$H:$H,0),3)="●",IF(AND(DE218&lt;&gt;"",ISNUMBER(申込書!$AC$22)=TRUE,申込書!$C$59&lt;&gt;"▼プルダウンより選択してください",申込書!$C$59&lt;&gt;""),申込書!$AC$22,""),"-"))</f>
        <v/>
      </c>
      <c r="DG218" s="369"/>
      <c r="DH218" s="369"/>
      <c r="DI218" s="369" t="str">
        <f>IF(AND(申込書!$C$59&lt;&gt;"▼プルダウンより選択してください",申込書!$C$59&lt;&gt;"",$G218&lt;&gt;"",申込書!$V$59="特定学年のみ"),"申し込みする","")</f>
        <v/>
      </c>
      <c r="DJ218" s="371"/>
      <c r="DK218" s="372"/>
      <c r="DL218" s="373" t="str">
        <f>IF(AND(申込書!$C$60&lt;&gt;"▼プルダウンより選択してください",申込書!$C$60&lt;&gt;"",申込書!$K$22&lt;&gt;"YYYY/MM/DD",$G218&lt;&gt;""),申込書!$K$22,"")</f>
        <v/>
      </c>
      <c r="DM218" s="369" t="str">
        <f>IF(DL218="","",IF(INDEX('コンテンツ＆備考マスタ'!$H:$J,MATCH(学校情報!DL$3,'コンテンツ＆備考マスタ'!$H:$H,0),3)="●",IF(AND(DL218&lt;&gt;"",ISNUMBER(申込書!$AC$22)=TRUE,申込書!$C$60&lt;&gt;"▼プルダウンより選択してください",申込書!$C$60&lt;&gt;""),申込書!$AC$22,""),"-"))</f>
        <v/>
      </c>
      <c r="DN218" s="369"/>
      <c r="DO218" s="369"/>
      <c r="DP218" s="369" t="str">
        <f>IF(AND(申込書!$C$60&lt;&gt;"▼プルダウンより選択してください",申込書!$C$60&lt;&gt;"",$G218&lt;&gt;"",申込書!$V$60="特定学年のみ"),"申し込みする","")</f>
        <v/>
      </c>
      <c r="DQ218" s="371"/>
      <c r="DR218" s="372"/>
      <c r="DS218" s="373" t="str">
        <f>IF(AND(申込書!$C$61&lt;&gt;"▼プルダウンより選択してください",申込書!$C$61&lt;&gt;"",申込書!$K$22&lt;&gt;"YYYY/MM/DD",$G218&lt;&gt;""),申込書!$K$22,"")</f>
        <v/>
      </c>
      <c r="DT218" s="369" t="str">
        <f>IF(DS218="","",IF(INDEX('コンテンツ＆備考マスタ'!$H:$J,MATCH(学校情報!DS$3,'コンテンツ＆備考マスタ'!$H:$H,0),3)="●",IF(AND(DS218&lt;&gt;"",ISNUMBER(申込書!$AC$22)=TRUE,申込書!$C$61&lt;&gt;"▼プルダウンより選択してください",申込書!$C$61&lt;&gt;""),申込書!$AC$22,""),"-"))</f>
        <v/>
      </c>
      <c r="DU218" s="369"/>
      <c r="DV218" s="369"/>
      <c r="DW218" s="369" t="str">
        <f>IF(AND(申込書!$C$61&lt;&gt;"▼プルダウンより選択してください",申込書!$C$61&lt;&gt;"",$G218&lt;&gt;"",申込書!$V$61="特定学年のみ"),"申し込みする","")</f>
        <v/>
      </c>
      <c r="DX218" s="371"/>
      <c r="DY218" s="372"/>
      <c r="DZ218" s="373" t="str">
        <f>IF(AND(申込書!$C$62&lt;&gt;"▼プルダウンより選択してください",申込書!$C$62&lt;&gt;"",申込書!$K$22&lt;&gt;"YYYY/MM/DD",$G218&lt;&gt;""),申込書!$K$22,"")</f>
        <v/>
      </c>
      <c r="EA218" s="369" t="str">
        <f>IF(DZ218="","",IF(INDEX('コンテンツ＆備考マスタ'!$H:$J,MATCH(学校情報!DZ$3,'コンテンツ＆備考マスタ'!$H:$H,0),3)="●",IF(AND(DZ218&lt;&gt;"",ISNUMBER(申込書!$AC$22)=TRUE,申込書!$C$62&lt;&gt;"▼プルダウンより選択してください",申込書!$C$62&lt;&gt;""),申込書!$AC$22,""),"-"))</f>
        <v/>
      </c>
      <c r="EB218" s="369"/>
      <c r="EC218" s="369"/>
      <c r="ED218" s="370" t="str">
        <f>IF(AND(申込書!$C$62&lt;&gt;"▼プルダウンより選択してください",申込書!$C$62&lt;&gt;"",$G218&lt;&gt;"",申込書!$V$62="特定学年のみ"),"申し込みする","")</f>
        <v/>
      </c>
      <c r="EE218" s="371"/>
      <c r="EF218" s="372"/>
      <c r="EG218" s="373" t="str">
        <f>IF(AND(申込書!$C$63&lt;&gt;"▼プルダウンより選択してください",申込書!$C$63&lt;&gt;"",申込書!$K$22&lt;&gt;"YYYY/MM/DD",$G218&lt;&gt;""),申込書!$K$22,"")</f>
        <v/>
      </c>
      <c r="EH218" s="369" t="str">
        <f>IF(EG218="","",IF(INDEX('コンテンツ＆備考マスタ'!$H:$J,MATCH(学校情報!EG$3,'コンテンツ＆備考マスタ'!$H:$H,0),3)="●",IF(AND(EG218&lt;&gt;"",ISNUMBER(申込書!$AC$22)=TRUE,申込書!$C$63&lt;&gt;"▼プルダウンより選択してください",申込書!$C$63&lt;&gt;""),申込書!$AC$22,""),"-"))</f>
        <v/>
      </c>
      <c r="EI218" s="369"/>
      <c r="EJ218" s="369"/>
      <c r="EK218" s="370" t="str">
        <f>IF(AND(申込書!$C$63&lt;&gt;"▼プルダウンより選択してください",申込書!$C$63&lt;&gt;"",$G218&lt;&gt;"",申込書!$V$63="特定学年のみ"),"申し込みする","")</f>
        <v/>
      </c>
      <c r="EL218" s="371"/>
      <c r="EM218" s="372"/>
      <c r="EN218" s="373" t="str">
        <f>IF(AND(申込書!$C$64&lt;&gt;"▼プルダウンより選択してください",申込書!$C$64&lt;&gt;"",申込書!$K$22&lt;&gt;"YYYY/MM/DD",$G218&lt;&gt;""),申込書!$K$22,"")</f>
        <v/>
      </c>
      <c r="EO218" s="369" t="str">
        <f>IF(EN218="","",IF(INDEX('コンテンツ＆備考マスタ'!$H:$J,MATCH(学校情報!EN$3,'コンテンツ＆備考マスタ'!$H:$H,0),3)="●",IF(AND(EN218&lt;&gt;"",ISNUMBER(申込書!$AC$22)=TRUE,申込書!$C$64&lt;&gt;"▼プルダウンより選択してください",申込書!$C$64&lt;&gt;""),申込書!$AC$22,""),"-"))</f>
        <v/>
      </c>
      <c r="EP218" s="369"/>
      <c r="EQ218" s="369"/>
      <c r="ER218" s="370" t="str">
        <f>IF(AND(申込書!$C$64&lt;&gt;"▼プルダウンより選択してください",申込書!$C$64&lt;&gt;"",$G218&lt;&gt;"",申込書!$V$64="特定学年のみ"),"申し込みする","")</f>
        <v/>
      </c>
      <c r="ES218" s="371"/>
      <c r="ET218" s="372"/>
      <c r="EU218" s="373" t="str">
        <f>IF(AND(申込書!$C$65&lt;&gt;"▼プルダウンより選択してください",申込書!$C$65&lt;&gt;"",申込書!$K$22&lt;&gt;"YYYY/MM/DD",$G218&lt;&gt;""),申込書!$K$22,"")</f>
        <v/>
      </c>
      <c r="EV218" s="369" t="str">
        <f>IF(EU218="","",IF(INDEX('コンテンツ＆備考マスタ'!$H:$J,MATCH(学校情報!EU$3,'コンテンツ＆備考マスタ'!$H:$H,0),3)="●",IF(AND(EU218&lt;&gt;"",ISNUMBER(申込書!$AC$22)=TRUE,申込書!$C$65&lt;&gt;"▼プルダウンより選択してください",申込書!$C$65&lt;&gt;""),申込書!$AC$22,""),"-"))</f>
        <v/>
      </c>
      <c r="EW218" s="369"/>
      <c r="EX218" s="369"/>
      <c r="EY218" s="370" t="str">
        <f>IF(AND(申込書!$C$65&lt;&gt;"▼プルダウンより選択してください",申込書!$C$65&lt;&gt;"",$G218&lt;&gt;"",申込書!$V$65="特定学年のみ"),"申し込みする","")</f>
        <v/>
      </c>
      <c r="EZ218" s="371"/>
      <c r="FA218" s="372"/>
      <c r="FB218" s="373" t="str">
        <f>IF(AND(申込書!$C$66&lt;&gt;"▼プルダウンより選択してください",申込書!$C$66&lt;&gt;"",申込書!$K$22&lt;&gt;"YYYY/MM/DD",$G218&lt;&gt;""),申込書!$K$22,"")</f>
        <v/>
      </c>
      <c r="FC218" s="369" t="str">
        <f>IF(FB218="","",IF(INDEX('コンテンツ＆備考マスタ'!$H:$J,MATCH(学校情報!FB$3,'コンテンツ＆備考マスタ'!$H:$H,0),3)="●",IF(AND(FB218&lt;&gt;"",ISNUMBER(申込書!$AC$22)=TRUE,申込書!$C$66&lt;&gt;"▼プルダウンより選択してください",申込書!$C$66&lt;&gt;""),申込書!$AC$22,""),"-"))</f>
        <v/>
      </c>
      <c r="FD218" s="369"/>
      <c r="FE218" s="369"/>
      <c r="FF218" s="370" t="str">
        <f>IF(AND(申込書!$C$66&lt;&gt;"▼プルダウンより選択してください",申込書!$C$66&lt;&gt;"",$G218&lt;&gt;"",申込書!$V$66="特定学年のみ"),"申し込みする","")</f>
        <v/>
      </c>
      <c r="FG218" s="371"/>
      <c r="FH218" s="372"/>
      <c r="FI218" s="373" t="str">
        <f>IF(AND(申込書!$C$67&lt;&gt;"▼プルダウンより選択してください",申込書!$C$67&lt;&gt;"",申込書!$K$22&lt;&gt;"YYYY/MM/DD",$G218&lt;&gt;""),申込書!$K$22,"")</f>
        <v/>
      </c>
      <c r="FJ218" s="369" t="str">
        <f>IF(FI218="","",IF(INDEX('コンテンツ＆備考マスタ'!$H:$J,MATCH(学校情報!FI$3,'コンテンツ＆備考マスタ'!$H:$H,0),3)="●",IF(AND(FI218&lt;&gt;"",ISNUMBER(申込書!$AC$22)=TRUE,申込書!$C$67&lt;&gt;"▼プルダウンより選択してください",申込書!$C$67&lt;&gt;""),申込書!$AC$22,""),"-"))</f>
        <v/>
      </c>
      <c r="FK218" s="369"/>
      <c r="FL218" s="369"/>
      <c r="FM218" s="370" t="str">
        <f>IF(AND(申込書!$C$67&lt;&gt;"▼プルダウンより選択してください",申込書!$C$67&lt;&gt;"",$G218&lt;&gt;"",申込書!$V$67="特定学年のみ"),"申し込みする","")</f>
        <v/>
      </c>
      <c r="FN218" s="371"/>
      <c r="FO218" s="372"/>
      <c r="FP218" s="373" t="str">
        <f>IF(AND(申込書!$C$68&lt;&gt;"▼プルダウンより選択してください",申込書!$C$68&lt;&gt;"",申込書!$K$22&lt;&gt;"YYYY/MM/DD",$G218&lt;&gt;""),申込書!$K$22,"")</f>
        <v/>
      </c>
      <c r="FQ218" s="369" t="str">
        <f>IF(FP218="","",IF(INDEX('コンテンツ＆備考マスタ'!$H:$J,MATCH(学校情報!FP$3,'コンテンツ＆備考マスタ'!$H:$H,0),3)="●",IF(AND(FP218&lt;&gt;"",ISNUMBER(申込書!$AC$22)=TRUE,申込書!$C$68&lt;&gt;"▼プルダウンより選択してください",申込書!$C$68&lt;&gt;""),申込書!$AC$22,""),"-"))</f>
        <v/>
      </c>
      <c r="FR218" s="369"/>
      <c r="FS218" s="369"/>
      <c r="FT218" s="370" t="str">
        <f>IF(AND(申込書!$C$68&lt;&gt;"▼プルダウンより選択してください",申込書!$C$68&lt;&gt;"",$G218&lt;&gt;"",申込書!$V$68="特定学年のみ"),"申し込みする","")</f>
        <v/>
      </c>
      <c r="FU218" s="371"/>
      <c r="FV218" s="372"/>
      <c r="FW218" s="373" t="str">
        <f>IF(AND(申込書!$C$69&lt;&gt;"▼プルダウンより選択してください",申込書!$C$69&lt;&gt;"",申込書!$K$22&lt;&gt;"YYYY/MM/DD",$G218&lt;&gt;""),申込書!$K$22,"")</f>
        <v/>
      </c>
      <c r="FX218" s="369" t="str">
        <f>IF(FW218="","",IF(INDEX('コンテンツ＆備考マスタ'!$H:$J,MATCH(学校情報!FW$3,'コンテンツ＆備考マスタ'!$H:$H,0),3)="●",IF(AND(FW218&lt;&gt;"",ISNUMBER(申込書!$AC$22)=TRUE,申込書!$C$69&lt;&gt;"▼プルダウンより選択してください",申込書!$C$69&lt;&gt;""),申込書!$AC$22,""),"-"))</f>
        <v/>
      </c>
      <c r="FY218" s="369"/>
      <c r="FZ218" s="369"/>
      <c r="GA218" s="370" t="str">
        <f>IF(AND(申込書!$C$69&lt;&gt;"▼プルダウンより選択してください",申込書!$C$69&lt;&gt;"",$G218&lt;&gt;"",申込書!$V$69="特定学年のみ"),"申し込みする","")</f>
        <v/>
      </c>
      <c r="GB218" s="371"/>
      <c r="GC218" s="372"/>
      <c r="GD218" s="373" t="str">
        <f>IF(AND(申込書!$C$70&lt;&gt;"▼プルダウンより選択してください",申込書!$C$70&lt;&gt;"",申込書!$K$22&lt;&gt;"YYYY/MM/DD",$G218&lt;&gt;""),申込書!$K$22,"")</f>
        <v/>
      </c>
      <c r="GE218" s="369" t="str">
        <f>IF(GD218="","",IF(INDEX('コンテンツ＆備考マスタ'!$H:$J,MATCH(学校情報!GD$3,'コンテンツ＆備考マスタ'!$H:$H,0),3)="●",IF(AND(GD218&lt;&gt;"",ISNUMBER(申込書!$AC$22)=TRUE,申込書!$C$70&lt;&gt;"▼プルダウンより選択してください",申込書!$C$70&lt;&gt;""),申込書!$AC$22,""),"-"))</f>
        <v/>
      </c>
      <c r="GF218" s="369"/>
      <c r="GG218" s="369"/>
      <c r="GH218" s="370" t="str">
        <f>IF(AND(申込書!$C$70&lt;&gt;"▼プルダウンより選択してください",申込書!$C$70&lt;&gt;"",$G218&lt;&gt;"",申込書!$V$70="特定学年のみ"),"申し込みする","")</f>
        <v/>
      </c>
      <c r="GI218" s="371"/>
      <c r="GJ218" s="372"/>
      <c r="GK218" s="373" t="str">
        <f>IF(AND(申込書!$C$71&lt;&gt;"▼プルダウンより選択してください",申込書!$C$71&lt;&gt;"",申込書!$K$22&lt;&gt;"YYYY/MM/DD",$G218&lt;&gt;""),申込書!$K$22,"")</f>
        <v/>
      </c>
      <c r="GL218" s="369" t="str">
        <f>IF(GK218="","",IF(INDEX('コンテンツ＆備考マスタ'!$H:$J,MATCH(学校情報!GK$3,'コンテンツ＆備考マスタ'!$H:$H,0),3)="●",IF(AND(GK218&lt;&gt;"",ISNUMBER(申込書!$AC$22)=TRUE,申込書!$C$71&lt;&gt;"▼プルダウンより選択してください",申込書!$C$71&lt;&gt;""),申込書!$AC$22,""),"-"))</f>
        <v/>
      </c>
      <c r="GM218" s="369"/>
      <c r="GN218" s="369"/>
      <c r="GO218" s="370" t="str">
        <f>IF(AND(申込書!$C$71&lt;&gt;"▼プルダウンより選択してください",申込書!$C$71&lt;&gt;"",$G218&lt;&gt;"",申込書!$V$71="特定学年のみ"),"申し込みする","")</f>
        <v/>
      </c>
      <c r="GP218" s="371"/>
      <c r="GQ218" s="372"/>
      <c r="GR218" s="373" t="str">
        <f>IF(AND(申込書!$C$72&lt;&gt;"▼プルダウンより選択してください",申込書!$C$72&lt;&gt;"",申込書!$K$22&lt;&gt;"YYYY/MM/DD",$G218&lt;&gt;""),申込書!$K$22,"")</f>
        <v/>
      </c>
      <c r="GS218" s="369" t="str">
        <f>IF(GR218="","",IF(INDEX('コンテンツ＆備考マスタ'!$H:$J,MATCH(学校情報!GR$3,'コンテンツ＆備考マスタ'!$H:$H,0),3)="●",IF(AND(GR218&lt;&gt;"",ISNUMBER(申込書!$AC$22)=TRUE,申込書!$C$72&lt;&gt;"▼プルダウンより選択してください",申込書!$C$72&lt;&gt;""),申込書!$AC$22,""),"-"))</f>
        <v/>
      </c>
      <c r="GT218" s="369"/>
      <c r="GU218" s="369"/>
      <c r="GV218" s="370" t="str">
        <f>IF(AND(申込書!$C$72&lt;&gt;"▼プルダウンより選択してください",申込書!$C$72&lt;&gt;"",$G218&lt;&gt;"",申込書!$V$72="特定学年のみ"),"申し込みする","")</f>
        <v/>
      </c>
      <c r="GW218" s="371"/>
      <c r="GX218" s="372"/>
      <c r="GY218" s="373" t="str">
        <f>IF(AND(申込書!$C$73&lt;&gt;"▼プルダウンより選択してください",申込書!$C$73&lt;&gt;"",申込書!$K$22&lt;&gt;"YYYY/MM/DD",$G218&lt;&gt;""),申込書!$K$22,"")</f>
        <v/>
      </c>
      <c r="GZ218" s="369" t="str">
        <f>IF(GY218="","",IF(INDEX('コンテンツ＆備考マスタ'!$H:$J,MATCH(学校情報!GY$3,'コンテンツ＆備考マスタ'!$H:$H,0),3)="●",IF(AND(GY218&lt;&gt;"",ISNUMBER(申込書!$AC$22)=TRUE,申込書!$C$73&lt;&gt;"▼プルダウンより選択してください",申込書!$C$73&lt;&gt;""),申込書!$AC$22,""),"-"))</f>
        <v/>
      </c>
      <c r="HA218" s="369"/>
      <c r="HB218" s="369"/>
      <c r="HC218" s="370" t="str">
        <f>IF(AND(申込書!$C$73&lt;&gt;"▼プルダウンより選択してください",申込書!$C$73&lt;&gt;"",$G218&lt;&gt;"",申込書!$V$73="特定学年のみ"),"申し込みする","")</f>
        <v/>
      </c>
      <c r="HD218" s="371"/>
      <c r="HE218" s="372"/>
      <c r="HF218" s="373" t="str">
        <f>IF(AND(申込書!$C$74&lt;&gt;"▼プルダウンより選択してください",申込書!$C$74&lt;&gt;"",申込書!$K$22&lt;&gt;"YYYY/MM/DD",$G218&lt;&gt;""),申込書!$K$22,"")</f>
        <v/>
      </c>
      <c r="HG218" s="369" t="str">
        <f>IF(HF218="","",IF(INDEX('コンテンツ＆備考マスタ'!$H:$J,MATCH(学校情報!HF$3,'コンテンツ＆備考マスタ'!$H:$H,0),3)="●",IF(AND(HF218&lt;&gt;"",ISNUMBER(申込書!$AC$22)=TRUE,申込書!$C$74&lt;&gt;"▼プルダウンより選択してください",申込書!$C$74&lt;&gt;""),申込書!$AC$22,""),"-"))</f>
        <v/>
      </c>
      <c r="HH218" s="369"/>
      <c r="HI218" s="369"/>
      <c r="HJ218" s="370" t="str">
        <f>IF(AND(申込書!$C$74&lt;&gt;"▼プルダウンより選択してください",申込書!$C$74&lt;&gt;"",$G218&lt;&gt;"",申込書!$V$74="特定学年のみ"),"申し込みする","")</f>
        <v/>
      </c>
      <c r="HK218" s="371"/>
      <c r="HL218" s="372"/>
      <c r="HM218" s="373" t="str">
        <f>IF(AND(申込書!$C$75&lt;&gt;"▼プルダウンより選択してください",申込書!$C$75&lt;&gt;"",申込書!$K$22&lt;&gt;"YYYY/MM/DD",$G218&lt;&gt;""),申込書!$K$22,"")</f>
        <v/>
      </c>
      <c r="HN218" s="369" t="str">
        <f>IF(HM218="","",IF(INDEX('コンテンツ＆備考マスタ'!$H:$J,MATCH(学校情報!HM$3,'コンテンツ＆備考マスタ'!$H:$H,0),3)="●",IF(AND(HM218&lt;&gt;"",ISNUMBER(申込書!$AC$22)=TRUE,申込書!$C$75&lt;&gt;"▼プルダウンより選択してください",申込書!$C$75&lt;&gt;""),申込書!$AC$22,""),"-"))</f>
        <v/>
      </c>
      <c r="HO218" s="369"/>
      <c r="HP218" s="369"/>
      <c r="HQ218" s="370" t="str">
        <f>IF(AND(申込書!$C$75&lt;&gt;"▼プルダウンより選択してください",申込書!$C$75&lt;&gt;"",$G218&lt;&gt;"",申込書!$V$75="特定学年のみ"),"申し込みする","")</f>
        <v/>
      </c>
      <c r="HR218" s="371"/>
      <c r="HS218" s="371"/>
      <c r="HT218" s="374" t="str">
        <f>IF(AND(申込書!$C$76&lt;&gt;"▼プルダウンより選択してください",申込書!$C$76&lt;&gt;"",申込書!$K$22&lt;&gt;"YYYY/MM/DD",$G218&lt;&gt;""),申込書!$K$22,"")</f>
        <v/>
      </c>
      <c r="HU218" s="369" t="str">
        <f>IF(HT218="","",IF(INDEX('コンテンツ＆備考マスタ'!$H:$J,MATCH(学校情報!HT$3,'コンテンツ＆備考マスタ'!$H:$H,0),3)="●",IF(AND(HT218&lt;&gt;"",ISNUMBER(申込書!$AC$22)=TRUE,申込書!$C$76&lt;&gt;"▼プルダウンより選択してください",申込書!$C$76&lt;&gt;""),申込書!$AC$22,""),"-"))</f>
        <v/>
      </c>
      <c r="HV218" s="369"/>
      <c r="HW218" s="369"/>
      <c r="HX218" s="370" t="str">
        <f>IF(AND(申込書!$C$76&lt;&gt;"▼プルダウンより選択してください",申込書!$C$76&lt;&gt;"",$G218&lt;&gt;"",申込書!$V$76="特定学年のみ"),"申し込みする","")</f>
        <v/>
      </c>
      <c r="HY218" s="371"/>
      <c r="HZ218" s="372"/>
      <c r="IA218" s="69"/>
    </row>
    <row r="219" spans="2:235" ht="26.85" hidden="1" customHeight="1" outlineLevel="1">
      <c r="B219" s="365">
        <f t="shared" si="9"/>
        <v>214</v>
      </c>
      <c r="C219" s="55"/>
      <c r="D219" s="56"/>
      <c r="E219" s="154"/>
      <c r="F219" s="57"/>
      <c r="G219" s="58"/>
      <c r="H219" s="59"/>
      <c r="I219" s="60"/>
      <c r="J219" s="61"/>
      <c r="K219" s="366" t="str">
        <f t="shared" si="10"/>
        <v/>
      </c>
      <c r="L219" s="62"/>
      <c r="M219" s="322"/>
      <c r="N219" s="63"/>
      <c r="O219" s="64"/>
      <c r="P219" s="367" t="str">
        <f t="shared" si="11"/>
        <v/>
      </c>
      <c r="Q219" s="65"/>
      <c r="R219" s="66"/>
      <c r="S219" s="67"/>
      <c r="T219" s="68"/>
      <c r="U219" s="68"/>
      <c r="V219" s="68"/>
      <c r="W219" s="66"/>
      <c r="X219" s="281"/>
      <c r="Y219" s="368" t="str">
        <f>IF(AND(申込書!$C$47&lt;&gt;"▼プルダウンより選択してください",申込書!$C$47&lt;&gt;"",申込書!$K$22&lt;&gt;"YYYY/MM/DD",$G219&lt;&gt;""),申込書!$K$22,"")</f>
        <v/>
      </c>
      <c r="Z219" s="369" t="str">
        <f>IF(Y219="","",IF(INDEX('コンテンツ＆備考マスタ'!$H:$J,MATCH(学校情報!Y$3,'コンテンツ＆備考マスタ'!$H:$H,0),3)="●",IF(AND(Y219&lt;&gt;"",ISNUMBER(申込書!$AC$22)=TRUE,申込書!$C$47&lt;&gt;"▼プルダウンより選択してください",申込書!$C$47&lt;&gt;""),申込書!$AC$22,""),"-"))</f>
        <v/>
      </c>
      <c r="AA219" s="369"/>
      <c r="AB219" s="369"/>
      <c r="AC219" s="370" t="str">
        <f>IF(AND(申込書!$C$47&lt;&gt;"▼プルダウンより選択してください",申込書!$C$47&lt;&gt;"",$G219&lt;&gt;"",申込書!$V$47="特定学年のみ"),"申し込みする","")</f>
        <v/>
      </c>
      <c r="AD219" s="371"/>
      <c r="AE219" s="372"/>
      <c r="AF219" s="373" t="str">
        <f>IF(AND(申込書!$C$48&lt;&gt;"▼プルダウンより選択してください",申込書!$C$48&lt;&gt;"",申込書!$K$22&lt;&gt;"YYYY/MM/DD",$G219&lt;&gt;""),申込書!$K$22,"")</f>
        <v/>
      </c>
      <c r="AG219" s="369" t="str">
        <f>IF(AF219="","",IF(INDEX('コンテンツ＆備考マスタ'!$H:$J,MATCH(学校情報!AF$3,'コンテンツ＆備考マスタ'!$H:$H,0),3)="●",IF(AND(AF219&lt;&gt;"",ISNUMBER(申込書!$AC$22)=TRUE,申込書!$C$48&lt;&gt;"▼プルダウンより選択してください",申込書!$C$48&lt;&gt;""),申込書!$AC$22,""),"-"))</f>
        <v/>
      </c>
      <c r="AH219" s="369"/>
      <c r="AI219" s="369"/>
      <c r="AJ219" s="370" t="str">
        <f>IF(AND(申込書!$C$48&lt;&gt;"▼プルダウンより選択してください",申込書!$C$48&lt;&gt;"",$G219&lt;&gt;"",申込書!$V$48="特定学年のみ"),"申し込みする","")</f>
        <v/>
      </c>
      <c r="AK219" s="371"/>
      <c r="AL219" s="372"/>
      <c r="AM219" s="373" t="str">
        <f>IF(AND(申込書!$C$49&lt;&gt;"▼プルダウンより選択してください",申込書!$C$49&lt;&gt;"",申込書!$K$22&lt;&gt;"YYYY/MM/DD",$G219&lt;&gt;""),申込書!$K$22,"")</f>
        <v/>
      </c>
      <c r="AN219" s="369" t="str">
        <f>IF(AM219="","",IF(INDEX('コンテンツ＆備考マスタ'!$H:$J,MATCH(学校情報!AM$3,'コンテンツ＆備考マスタ'!$H:$H,0),3)="●",IF(AND(AM219&lt;&gt;"",ISNUMBER(申込書!$AC$22)=TRUE,申込書!$C$49&lt;&gt;"▼プルダウンより選択してください",申込書!$C$49&lt;&gt;""),申込書!$AC$22,""),"-"))</f>
        <v/>
      </c>
      <c r="AO219" s="369"/>
      <c r="AP219" s="369"/>
      <c r="AQ219" s="370" t="str">
        <f>IF(AND(申込書!$C$49&lt;&gt;"▼プルダウンより選択してください",申込書!$C$49&lt;&gt;"",$G219&lt;&gt;"",申込書!$V$49="特定学年のみ"),"申し込みする","")</f>
        <v/>
      </c>
      <c r="AR219" s="371"/>
      <c r="AS219" s="372"/>
      <c r="AT219" s="373" t="str">
        <f>IF(AND(申込書!$C$50&lt;&gt;"▼プルダウンより選択してください",申込書!$C$50&lt;&gt;"",申込書!$K$22&lt;&gt;"YYYY/MM/DD",$G219&lt;&gt;""),申込書!$K$22,"")</f>
        <v/>
      </c>
      <c r="AU219" s="369" t="str">
        <f>IF(AT219="","",IF(INDEX('コンテンツ＆備考マスタ'!$H:$J,MATCH(学校情報!AT$3,'コンテンツ＆備考マスタ'!$H:$H,0),3)="●",IF(AND(AT219&lt;&gt;"",ISNUMBER(申込書!$AC$22)=TRUE,申込書!$C$50&lt;&gt;"▼プルダウンより選択してください",申込書!$C$50&lt;&gt;""),申込書!$AC$22,""),"-"))</f>
        <v/>
      </c>
      <c r="AV219" s="369"/>
      <c r="AW219" s="369"/>
      <c r="AX219" s="370" t="str">
        <f>IF(AND(申込書!$C$50&lt;&gt;"▼プルダウンより選択してください",申込書!$C$50&lt;&gt;"",$G219&lt;&gt;"",申込書!$V$50="特定学年のみ"),"申し込みする","")</f>
        <v/>
      </c>
      <c r="AY219" s="371"/>
      <c r="AZ219" s="372"/>
      <c r="BA219" s="373" t="str">
        <f>IF(AND(申込書!$C$51&lt;&gt;"▼プルダウンより選択してください",申込書!$C$51&lt;&gt;"",申込書!$K$22&lt;&gt;"YYYY/MM/DD",$G219&lt;&gt;""),申込書!$K$22,"")</f>
        <v/>
      </c>
      <c r="BB219" s="369" t="str">
        <f>IF(BA219="","",IF(INDEX('コンテンツ＆備考マスタ'!$H:$J,MATCH(学校情報!BA$3,'コンテンツ＆備考マスタ'!$H:$H,0),3)="●",IF(AND(BA219&lt;&gt;"",ISNUMBER(申込書!$AC$22)=TRUE,申込書!$C$51&lt;&gt;"▼プルダウンより選択してください",申込書!$C$51&lt;&gt;""),申込書!$AC$22,""),"-"))</f>
        <v/>
      </c>
      <c r="BC219" s="369"/>
      <c r="BD219" s="369"/>
      <c r="BE219" s="370" t="str">
        <f>IF(AND(申込書!$C$51&lt;&gt;"▼プルダウンより選択してください",申込書!$C$51&lt;&gt;"",$G219&lt;&gt;"",申込書!$V$51="特定学年のみ"),"申し込みする","")</f>
        <v/>
      </c>
      <c r="BF219" s="371"/>
      <c r="BG219" s="372"/>
      <c r="BH219" s="373" t="str">
        <f>IF(AND(申込書!$C$52&lt;&gt;"▼プルダウンより選択してください",申込書!$C$52&lt;&gt;"",申込書!$K$22&lt;&gt;"YYYY/MM/DD",$G219&lt;&gt;""),申込書!$K$22,"")</f>
        <v/>
      </c>
      <c r="BI219" s="369" t="str">
        <f>IF(BH219="","",IF(INDEX('コンテンツ＆備考マスタ'!$H:$J,MATCH(学校情報!BH$3,'コンテンツ＆備考マスタ'!$H:$H,0),3)="●",IF(AND(BH219&lt;&gt;"",ISNUMBER(申込書!$AC$22)=TRUE,申込書!$C$52&lt;&gt;"▼プルダウンより選択してください",申込書!$C$52&lt;&gt;""),申込書!$AC$22,""),"-"))</f>
        <v/>
      </c>
      <c r="BJ219" s="369"/>
      <c r="BK219" s="369"/>
      <c r="BL219" s="370" t="str">
        <f>IF(AND(申込書!$C$52&lt;&gt;"▼プルダウンより選択してください",申込書!$C$52&lt;&gt;"",$G219&lt;&gt;"",申込書!$V$52="特定学年のみ"),"申し込みする","")</f>
        <v/>
      </c>
      <c r="BM219" s="371"/>
      <c r="BN219" s="372"/>
      <c r="BO219" s="373" t="str">
        <f>IF(AND(申込書!$C$53&lt;&gt;"▼プルダウンより選択してください",申込書!$C$53&lt;&gt;"",申込書!$K$22&lt;&gt;"YYYY/MM/DD",$G219&lt;&gt;""),申込書!$K$22,"")</f>
        <v/>
      </c>
      <c r="BP219" s="369" t="str">
        <f>IF(BO219="","",IF(INDEX('コンテンツ＆備考マスタ'!$H:$J,MATCH(学校情報!BO$3,'コンテンツ＆備考マスタ'!$H:$H,0),3)="●",IF(AND(BO219&lt;&gt;"",ISNUMBER(申込書!$AC$22)=TRUE,申込書!$C$53&lt;&gt;"▼プルダウンより選択してください",申込書!$C$53&lt;&gt;""),申込書!$AC$22,""),"-"))</f>
        <v/>
      </c>
      <c r="BQ219" s="369"/>
      <c r="BR219" s="369"/>
      <c r="BS219" s="370" t="str">
        <f>IF(AND(申込書!$C$53&lt;&gt;"▼プルダウンより選択してください",申込書!$C$53&lt;&gt;"",$G219&lt;&gt;"",申込書!$V$53="特定学年のみ"),"申し込みする","")</f>
        <v/>
      </c>
      <c r="BT219" s="371"/>
      <c r="BU219" s="372"/>
      <c r="BV219" s="373" t="str">
        <f>IF(AND(申込書!$C$54&lt;&gt;"▼プルダウンより選択してください",申込書!$C$54&lt;&gt;"",申込書!$K$22&lt;&gt;"YYYY/MM/DD",$G219&lt;&gt;""),申込書!$K$22,"")</f>
        <v/>
      </c>
      <c r="BW219" s="369" t="str">
        <f>IF(BV219="","",IF(INDEX('コンテンツ＆備考マスタ'!$H:$J,MATCH(学校情報!BV$3,'コンテンツ＆備考マスタ'!$H:$H,0),3)="●",IF(AND(BV219&lt;&gt;"",ISNUMBER(申込書!$AC$22)=TRUE,申込書!$C$54&lt;&gt;"▼プルダウンより選択してください",申込書!$C$54&lt;&gt;""),申込書!$AC$22,""),"-"))</f>
        <v/>
      </c>
      <c r="BX219" s="369"/>
      <c r="BY219" s="369"/>
      <c r="BZ219" s="370" t="str">
        <f>IF(AND(申込書!$C$54&lt;&gt;"▼プルダウンより選択してください",申込書!$C$54&lt;&gt;"",$G219&lt;&gt;"",申込書!$V$54="特定学年のみ"),"申し込みする","")</f>
        <v/>
      </c>
      <c r="CA219" s="371"/>
      <c r="CB219" s="372"/>
      <c r="CC219" s="373" t="str">
        <f>IF(AND(申込書!$C$55&lt;&gt;"▼プルダウンより選択してください",申込書!$C$55&lt;&gt;"",申込書!$K$22&lt;&gt;"YYYY/MM/DD",$G219&lt;&gt;""),申込書!$K$22,"")</f>
        <v/>
      </c>
      <c r="CD219" s="369" t="str">
        <f>IF(CC219="","",IF(INDEX('コンテンツ＆備考マスタ'!$H:$J,MATCH(学校情報!CC$3,'コンテンツ＆備考マスタ'!$H:$H,0),3)="●",IF(AND(CC219&lt;&gt;"",ISNUMBER(申込書!$AC$22)=TRUE,申込書!$C$55&lt;&gt;"▼プルダウンより選択してください",申込書!$C$55&lt;&gt;""),申込書!$AC$22,""),"-"))</f>
        <v/>
      </c>
      <c r="CE219" s="369"/>
      <c r="CF219" s="369"/>
      <c r="CG219" s="370" t="str">
        <f>IF(AND(申込書!$C$55&lt;&gt;"▼プルダウンより選択してください",申込書!$C$55&lt;&gt;"",$G219&lt;&gt;"",申込書!$V$55="特定学年のみ"),"申し込みする","")</f>
        <v/>
      </c>
      <c r="CH219" s="371"/>
      <c r="CI219" s="372"/>
      <c r="CJ219" s="373" t="str">
        <f>IF(AND(申込書!$C$56&lt;&gt;"▼プルダウンより選択してください",申込書!$C$56&lt;&gt;"",申込書!$K$22&lt;&gt;"YYYY/MM/DD",$G219&lt;&gt;""),申込書!$K$22,"")</f>
        <v/>
      </c>
      <c r="CK219" s="369" t="str">
        <f>IF(CJ219="","",IF(INDEX('コンテンツ＆備考マスタ'!$H:$J,MATCH(学校情報!CJ$3,'コンテンツ＆備考マスタ'!$H:$H,0),3)="●",IF(AND(CJ219&lt;&gt;"",ISNUMBER(申込書!$AC$22)=TRUE,申込書!$C$56&lt;&gt;"▼プルダウンより選択してください",申込書!$C$56&lt;&gt;""),申込書!$AC$22,""),"-"))</f>
        <v/>
      </c>
      <c r="CL219" s="369"/>
      <c r="CM219" s="369"/>
      <c r="CN219" s="370" t="str">
        <f>IF(AND(申込書!$C$56&lt;&gt;"▼プルダウンより選択してください",申込書!$C$56&lt;&gt;"",$G219&lt;&gt;"",申込書!$V$56="特定学年のみ"),"申し込みする","")</f>
        <v/>
      </c>
      <c r="CO219" s="371"/>
      <c r="CP219" s="372"/>
      <c r="CQ219" s="373" t="str">
        <f>IF(AND(申込書!$C$57&lt;&gt;"▼プルダウンより選択してください",申込書!$C$57&lt;&gt;"",申込書!$K$22&lt;&gt;"YYYY/MM/DD",$G219&lt;&gt;""),申込書!$K$22,"")</f>
        <v/>
      </c>
      <c r="CR219" s="369" t="str">
        <f>IF(CQ219="","",IF(INDEX('コンテンツ＆備考マスタ'!$H:$J,MATCH(学校情報!CQ$3,'コンテンツ＆備考マスタ'!$H:$H,0),3)="●",IF(AND(CQ219&lt;&gt;"",ISNUMBER(申込書!$AC$22)=TRUE,申込書!$C$57&lt;&gt;"▼プルダウンより選択してください",申込書!$C$57&lt;&gt;""),申込書!$AC$22,""),"-"))</f>
        <v/>
      </c>
      <c r="CS219" s="369"/>
      <c r="CT219" s="369"/>
      <c r="CU219" s="369" t="str">
        <f>IF(AND(申込書!$C$57&lt;&gt;"▼プルダウンより選択してください",申込書!$C$57&lt;&gt;"",$G219&lt;&gt;"",申込書!$V$57="特定学年のみ"),"申し込みする","")</f>
        <v/>
      </c>
      <c r="CV219" s="371"/>
      <c r="CW219" s="372"/>
      <c r="CX219" s="373" t="str">
        <f>IF(AND(申込書!$C$58&lt;&gt;"▼プルダウンより選択してください",申込書!$C$58&lt;&gt;"",申込書!$K$22&lt;&gt;"YYYY/MM/DD",$G219&lt;&gt;""),申込書!$K$22,"")</f>
        <v/>
      </c>
      <c r="CY219" s="369" t="str">
        <f>IF(CX219="","",IF(INDEX('コンテンツ＆備考マスタ'!$H:$J,MATCH(学校情報!CX$3,'コンテンツ＆備考マスタ'!$H:$H,0),3)="●",IF(AND(CX219&lt;&gt;"",ISNUMBER(申込書!$AC$22)=TRUE,申込書!$C$58&lt;&gt;"▼プルダウンより選択してください",申込書!$C$58&lt;&gt;""),申込書!$AC$22,""),"-"))</f>
        <v/>
      </c>
      <c r="CZ219" s="369"/>
      <c r="DA219" s="369"/>
      <c r="DB219" s="369" t="str">
        <f>IF(AND(申込書!$C$58&lt;&gt;"▼プルダウンより選択してください",申込書!$C$58&lt;&gt;"",$G219&lt;&gt;"",申込書!$V$58="特定学年のみ"),"申し込みする","")</f>
        <v/>
      </c>
      <c r="DC219" s="371"/>
      <c r="DD219" s="372"/>
      <c r="DE219" s="373" t="str">
        <f>IF(AND(申込書!$C$59&lt;&gt;"▼プルダウンより選択してください",申込書!$C$59&lt;&gt;"",申込書!$K$22&lt;&gt;"YYYY/MM/DD",$G219&lt;&gt;""),申込書!$K$22,"")</f>
        <v/>
      </c>
      <c r="DF219" s="369" t="str">
        <f>IF(DE219="","",IF(INDEX('コンテンツ＆備考マスタ'!$H:$J,MATCH(学校情報!DE$3,'コンテンツ＆備考マスタ'!$H:$H,0),3)="●",IF(AND(DE219&lt;&gt;"",ISNUMBER(申込書!$AC$22)=TRUE,申込書!$C$59&lt;&gt;"▼プルダウンより選択してください",申込書!$C$59&lt;&gt;""),申込書!$AC$22,""),"-"))</f>
        <v/>
      </c>
      <c r="DG219" s="369"/>
      <c r="DH219" s="369"/>
      <c r="DI219" s="369" t="str">
        <f>IF(AND(申込書!$C$59&lt;&gt;"▼プルダウンより選択してください",申込書!$C$59&lt;&gt;"",$G219&lt;&gt;"",申込書!$V$59="特定学年のみ"),"申し込みする","")</f>
        <v/>
      </c>
      <c r="DJ219" s="371"/>
      <c r="DK219" s="372"/>
      <c r="DL219" s="373" t="str">
        <f>IF(AND(申込書!$C$60&lt;&gt;"▼プルダウンより選択してください",申込書!$C$60&lt;&gt;"",申込書!$K$22&lt;&gt;"YYYY/MM/DD",$G219&lt;&gt;""),申込書!$K$22,"")</f>
        <v/>
      </c>
      <c r="DM219" s="369" t="str">
        <f>IF(DL219="","",IF(INDEX('コンテンツ＆備考マスタ'!$H:$J,MATCH(学校情報!DL$3,'コンテンツ＆備考マスタ'!$H:$H,0),3)="●",IF(AND(DL219&lt;&gt;"",ISNUMBER(申込書!$AC$22)=TRUE,申込書!$C$60&lt;&gt;"▼プルダウンより選択してください",申込書!$C$60&lt;&gt;""),申込書!$AC$22,""),"-"))</f>
        <v/>
      </c>
      <c r="DN219" s="369"/>
      <c r="DO219" s="369"/>
      <c r="DP219" s="369" t="str">
        <f>IF(AND(申込書!$C$60&lt;&gt;"▼プルダウンより選択してください",申込書!$C$60&lt;&gt;"",$G219&lt;&gt;"",申込書!$V$60="特定学年のみ"),"申し込みする","")</f>
        <v/>
      </c>
      <c r="DQ219" s="371"/>
      <c r="DR219" s="372"/>
      <c r="DS219" s="373" t="str">
        <f>IF(AND(申込書!$C$61&lt;&gt;"▼プルダウンより選択してください",申込書!$C$61&lt;&gt;"",申込書!$K$22&lt;&gt;"YYYY/MM/DD",$G219&lt;&gt;""),申込書!$K$22,"")</f>
        <v/>
      </c>
      <c r="DT219" s="369" t="str">
        <f>IF(DS219="","",IF(INDEX('コンテンツ＆備考マスタ'!$H:$J,MATCH(学校情報!DS$3,'コンテンツ＆備考マスタ'!$H:$H,0),3)="●",IF(AND(DS219&lt;&gt;"",ISNUMBER(申込書!$AC$22)=TRUE,申込書!$C$61&lt;&gt;"▼プルダウンより選択してください",申込書!$C$61&lt;&gt;""),申込書!$AC$22,""),"-"))</f>
        <v/>
      </c>
      <c r="DU219" s="369"/>
      <c r="DV219" s="369"/>
      <c r="DW219" s="369" t="str">
        <f>IF(AND(申込書!$C$61&lt;&gt;"▼プルダウンより選択してください",申込書!$C$61&lt;&gt;"",$G219&lt;&gt;"",申込書!$V$61="特定学年のみ"),"申し込みする","")</f>
        <v/>
      </c>
      <c r="DX219" s="371"/>
      <c r="DY219" s="372"/>
      <c r="DZ219" s="373" t="str">
        <f>IF(AND(申込書!$C$62&lt;&gt;"▼プルダウンより選択してください",申込書!$C$62&lt;&gt;"",申込書!$K$22&lt;&gt;"YYYY/MM/DD",$G219&lt;&gt;""),申込書!$K$22,"")</f>
        <v/>
      </c>
      <c r="EA219" s="369" t="str">
        <f>IF(DZ219="","",IF(INDEX('コンテンツ＆備考マスタ'!$H:$J,MATCH(学校情報!DZ$3,'コンテンツ＆備考マスタ'!$H:$H,0),3)="●",IF(AND(DZ219&lt;&gt;"",ISNUMBER(申込書!$AC$22)=TRUE,申込書!$C$62&lt;&gt;"▼プルダウンより選択してください",申込書!$C$62&lt;&gt;""),申込書!$AC$22,""),"-"))</f>
        <v/>
      </c>
      <c r="EB219" s="369"/>
      <c r="EC219" s="369"/>
      <c r="ED219" s="370" t="str">
        <f>IF(AND(申込書!$C$62&lt;&gt;"▼プルダウンより選択してください",申込書!$C$62&lt;&gt;"",$G219&lt;&gt;"",申込書!$V$62="特定学年のみ"),"申し込みする","")</f>
        <v/>
      </c>
      <c r="EE219" s="371"/>
      <c r="EF219" s="372"/>
      <c r="EG219" s="373" t="str">
        <f>IF(AND(申込書!$C$63&lt;&gt;"▼プルダウンより選択してください",申込書!$C$63&lt;&gt;"",申込書!$K$22&lt;&gt;"YYYY/MM/DD",$G219&lt;&gt;""),申込書!$K$22,"")</f>
        <v/>
      </c>
      <c r="EH219" s="369" t="str">
        <f>IF(EG219="","",IF(INDEX('コンテンツ＆備考マスタ'!$H:$J,MATCH(学校情報!EG$3,'コンテンツ＆備考マスタ'!$H:$H,0),3)="●",IF(AND(EG219&lt;&gt;"",ISNUMBER(申込書!$AC$22)=TRUE,申込書!$C$63&lt;&gt;"▼プルダウンより選択してください",申込書!$C$63&lt;&gt;""),申込書!$AC$22,""),"-"))</f>
        <v/>
      </c>
      <c r="EI219" s="369"/>
      <c r="EJ219" s="369"/>
      <c r="EK219" s="370" t="str">
        <f>IF(AND(申込書!$C$63&lt;&gt;"▼プルダウンより選択してください",申込書!$C$63&lt;&gt;"",$G219&lt;&gt;"",申込書!$V$63="特定学年のみ"),"申し込みする","")</f>
        <v/>
      </c>
      <c r="EL219" s="371"/>
      <c r="EM219" s="372"/>
      <c r="EN219" s="373" t="str">
        <f>IF(AND(申込書!$C$64&lt;&gt;"▼プルダウンより選択してください",申込書!$C$64&lt;&gt;"",申込書!$K$22&lt;&gt;"YYYY/MM/DD",$G219&lt;&gt;""),申込書!$K$22,"")</f>
        <v/>
      </c>
      <c r="EO219" s="369" t="str">
        <f>IF(EN219="","",IF(INDEX('コンテンツ＆備考マスタ'!$H:$J,MATCH(学校情報!EN$3,'コンテンツ＆備考マスタ'!$H:$H,0),3)="●",IF(AND(EN219&lt;&gt;"",ISNUMBER(申込書!$AC$22)=TRUE,申込書!$C$64&lt;&gt;"▼プルダウンより選択してください",申込書!$C$64&lt;&gt;""),申込書!$AC$22,""),"-"))</f>
        <v/>
      </c>
      <c r="EP219" s="369"/>
      <c r="EQ219" s="369"/>
      <c r="ER219" s="370" t="str">
        <f>IF(AND(申込書!$C$64&lt;&gt;"▼プルダウンより選択してください",申込書!$C$64&lt;&gt;"",$G219&lt;&gt;"",申込書!$V$64="特定学年のみ"),"申し込みする","")</f>
        <v/>
      </c>
      <c r="ES219" s="371"/>
      <c r="ET219" s="372"/>
      <c r="EU219" s="373" t="str">
        <f>IF(AND(申込書!$C$65&lt;&gt;"▼プルダウンより選択してください",申込書!$C$65&lt;&gt;"",申込書!$K$22&lt;&gt;"YYYY/MM/DD",$G219&lt;&gt;""),申込書!$K$22,"")</f>
        <v/>
      </c>
      <c r="EV219" s="369" t="str">
        <f>IF(EU219="","",IF(INDEX('コンテンツ＆備考マスタ'!$H:$J,MATCH(学校情報!EU$3,'コンテンツ＆備考マスタ'!$H:$H,0),3)="●",IF(AND(EU219&lt;&gt;"",ISNUMBER(申込書!$AC$22)=TRUE,申込書!$C$65&lt;&gt;"▼プルダウンより選択してください",申込書!$C$65&lt;&gt;""),申込書!$AC$22,""),"-"))</f>
        <v/>
      </c>
      <c r="EW219" s="369"/>
      <c r="EX219" s="369"/>
      <c r="EY219" s="370" t="str">
        <f>IF(AND(申込書!$C$65&lt;&gt;"▼プルダウンより選択してください",申込書!$C$65&lt;&gt;"",$G219&lt;&gt;"",申込書!$V$65="特定学年のみ"),"申し込みする","")</f>
        <v/>
      </c>
      <c r="EZ219" s="371"/>
      <c r="FA219" s="372"/>
      <c r="FB219" s="373" t="str">
        <f>IF(AND(申込書!$C$66&lt;&gt;"▼プルダウンより選択してください",申込書!$C$66&lt;&gt;"",申込書!$K$22&lt;&gt;"YYYY/MM/DD",$G219&lt;&gt;""),申込書!$K$22,"")</f>
        <v/>
      </c>
      <c r="FC219" s="369" t="str">
        <f>IF(FB219="","",IF(INDEX('コンテンツ＆備考マスタ'!$H:$J,MATCH(学校情報!FB$3,'コンテンツ＆備考マスタ'!$H:$H,0),3)="●",IF(AND(FB219&lt;&gt;"",ISNUMBER(申込書!$AC$22)=TRUE,申込書!$C$66&lt;&gt;"▼プルダウンより選択してください",申込書!$C$66&lt;&gt;""),申込書!$AC$22,""),"-"))</f>
        <v/>
      </c>
      <c r="FD219" s="369"/>
      <c r="FE219" s="369"/>
      <c r="FF219" s="370" t="str">
        <f>IF(AND(申込書!$C$66&lt;&gt;"▼プルダウンより選択してください",申込書!$C$66&lt;&gt;"",$G219&lt;&gt;"",申込書!$V$66="特定学年のみ"),"申し込みする","")</f>
        <v/>
      </c>
      <c r="FG219" s="371"/>
      <c r="FH219" s="372"/>
      <c r="FI219" s="373" t="str">
        <f>IF(AND(申込書!$C$67&lt;&gt;"▼プルダウンより選択してください",申込書!$C$67&lt;&gt;"",申込書!$K$22&lt;&gt;"YYYY/MM/DD",$G219&lt;&gt;""),申込書!$K$22,"")</f>
        <v/>
      </c>
      <c r="FJ219" s="369" t="str">
        <f>IF(FI219="","",IF(INDEX('コンテンツ＆備考マスタ'!$H:$J,MATCH(学校情報!FI$3,'コンテンツ＆備考マスタ'!$H:$H,0),3)="●",IF(AND(FI219&lt;&gt;"",ISNUMBER(申込書!$AC$22)=TRUE,申込書!$C$67&lt;&gt;"▼プルダウンより選択してください",申込書!$C$67&lt;&gt;""),申込書!$AC$22,""),"-"))</f>
        <v/>
      </c>
      <c r="FK219" s="369"/>
      <c r="FL219" s="369"/>
      <c r="FM219" s="370" t="str">
        <f>IF(AND(申込書!$C$67&lt;&gt;"▼プルダウンより選択してください",申込書!$C$67&lt;&gt;"",$G219&lt;&gt;"",申込書!$V$67="特定学年のみ"),"申し込みする","")</f>
        <v/>
      </c>
      <c r="FN219" s="371"/>
      <c r="FO219" s="372"/>
      <c r="FP219" s="373" t="str">
        <f>IF(AND(申込書!$C$68&lt;&gt;"▼プルダウンより選択してください",申込書!$C$68&lt;&gt;"",申込書!$K$22&lt;&gt;"YYYY/MM/DD",$G219&lt;&gt;""),申込書!$K$22,"")</f>
        <v/>
      </c>
      <c r="FQ219" s="369" t="str">
        <f>IF(FP219="","",IF(INDEX('コンテンツ＆備考マスタ'!$H:$J,MATCH(学校情報!FP$3,'コンテンツ＆備考マスタ'!$H:$H,0),3)="●",IF(AND(FP219&lt;&gt;"",ISNUMBER(申込書!$AC$22)=TRUE,申込書!$C$68&lt;&gt;"▼プルダウンより選択してください",申込書!$C$68&lt;&gt;""),申込書!$AC$22,""),"-"))</f>
        <v/>
      </c>
      <c r="FR219" s="369"/>
      <c r="FS219" s="369"/>
      <c r="FT219" s="370" t="str">
        <f>IF(AND(申込書!$C$68&lt;&gt;"▼プルダウンより選択してください",申込書!$C$68&lt;&gt;"",$G219&lt;&gt;"",申込書!$V$68="特定学年のみ"),"申し込みする","")</f>
        <v/>
      </c>
      <c r="FU219" s="371"/>
      <c r="FV219" s="372"/>
      <c r="FW219" s="373" t="str">
        <f>IF(AND(申込書!$C$69&lt;&gt;"▼プルダウンより選択してください",申込書!$C$69&lt;&gt;"",申込書!$K$22&lt;&gt;"YYYY/MM/DD",$G219&lt;&gt;""),申込書!$K$22,"")</f>
        <v/>
      </c>
      <c r="FX219" s="369" t="str">
        <f>IF(FW219="","",IF(INDEX('コンテンツ＆備考マスタ'!$H:$J,MATCH(学校情報!FW$3,'コンテンツ＆備考マスタ'!$H:$H,0),3)="●",IF(AND(FW219&lt;&gt;"",ISNUMBER(申込書!$AC$22)=TRUE,申込書!$C$69&lt;&gt;"▼プルダウンより選択してください",申込書!$C$69&lt;&gt;""),申込書!$AC$22,""),"-"))</f>
        <v/>
      </c>
      <c r="FY219" s="369"/>
      <c r="FZ219" s="369"/>
      <c r="GA219" s="370" t="str">
        <f>IF(AND(申込書!$C$69&lt;&gt;"▼プルダウンより選択してください",申込書!$C$69&lt;&gt;"",$G219&lt;&gt;"",申込書!$V$69="特定学年のみ"),"申し込みする","")</f>
        <v/>
      </c>
      <c r="GB219" s="371"/>
      <c r="GC219" s="372"/>
      <c r="GD219" s="373" t="str">
        <f>IF(AND(申込書!$C$70&lt;&gt;"▼プルダウンより選択してください",申込書!$C$70&lt;&gt;"",申込書!$K$22&lt;&gt;"YYYY/MM/DD",$G219&lt;&gt;""),申込書!$K$22,"")</f>
        <v/>
      </c>
      <c r="GE219" s="369" t="str">
        <f>IF(GD219="","",IF(INDEX('コンテンツ＆備考マスタ'!$H:$J,MATCH(学校情報!GD$3,'コンテンツ＆備考マスタ'!$H:$H,0),3)="●",IF(AND(GD219&lt;&gt;"",ISNUMBER(申込書!$AC$22)=TRUE,申込書!$C$70&lt;&gt;"▼プルダウンより選択してください",申込書!$C$70&lt;&gt;""),申込書!$AC$22,""),"-"))</f>
        <v/>
      </c>
      <c r="GF219" s="369"/>
      <c r="GG219" s="369"/>
      <c r="GH219" s="370" t="str">
        <f>IF(AND(申込書!$C$70&lt;&gt;"▼プルダウンより選択してください",申込書!$C$70&lt;&gt;"",$G219&lt;&gt;"",申込書!$V$70="特定学年のみ"),"申し込みする","")</f>
        <v/>
      </c>
      <c r="GI219" s="371"/>
      <c r="GJ219" s="372"/>
      <c r="GK219" s="373" t="str">
        <f>IF(AND(申込書!$C$71&lt;&gt;"▼プルダウンより選択してください",申込書!$C$71&lt;&gt;"",申込書!$K$22&lt;&gt;"YYYY/MM/DD",$G219&lt;&gt;""),申込書!$K$22,"")</f>
        <v/>
      </c>
      <c r="GL219" s="369" t="str">
        <f>IF(GK219="","",IF(INDEX('コンテンツ＆備考マスタ'!$H:$J,MATCH(学校情報!GK$3,'コンテンツ＆備考マスタ'!$H:$H,0),3)="●",IF(AND(GK219&lt;&gt;"",ISNUMBER(申込書!$AC$22)=TRUE,申込書!$C$71&lt;&gt;"▼プルダウンより選択してください",申込書!$C$71&lt;&gt;""),申込書!$AC$22,""),"-"))</f>
        <v/>
      </c>
      <c r="GM219" s="369"/>
      <c r="GN219" s="369"/>
      <c r="GO219" s="370" t="str">
        <f>IF(AND(申込書!$C$71&lt;&gt;"▼プルダウンより選択してください",申込書!$C$71&lt;&gt;"",$G219&lt;&gt;"",申込書!$V$71="特定学年のみ"),"申し込みする","")</f>
        <v/>
      </c>
      <c r="GP219" s="371"/>
      <c r="GQ219" s="372"/>
      <c r="GR219" s="373" t="str">
        <f>IF(AND(申込書!$C$72&lt;&gt;"▼プルダウンより選択してください",申込書!$C$72&lt;&gt;"",申込書!$K$22&lt;&gt;"YYYY/MM/DD",$G219&lt;&gt;""),申込書!$K$22,"")</f>
        <v/>
      </c>
      <c r="GS219" s="369" t="str">
        <f>IF(GR219="","",IF(INDEX('コンテンツ＆備考マスタ'!$H:$J,MATCH(学校情報!GR$3,'コンテンツ＆備考マスタ'!$H:$H,0),3)="●",IF(AND(GR219&lt;&gt;"",ISNUMBER(申込書!$AC$22)=TRUE,申込書!$C$72&lt;&gt;"▼プルダウンより選択してください",申込書!$C$72&lt;&gt;""),申込書!$AC$22,""),"-"))</f>
        <v/>
      </c>
      <c r="GT219" s="369"/>
      <c r="GU219" s="369"/>
      <c r="GV219" s="370" t="str">
        <f>IF(AND(申込書!$C$72&lt;&gt;"▼プルダウンより選択してください",申込書!$C$72&lt;&gt;"",$G219&lt;&gt;"",申込書!$V$72="特定学年のみ"),"申し込みする","")</f>
        <v/>
      </c>
      <c r="GW219" s="371"/>
      <c r="GX219" s="372"/>
      <c r="GY219" s="373" t="str">
        <f>IF(AND(申込書!$C$73&lt;&gt;"▼プルダウンより選択してください",申込書!$C$73&lt;&gt;"",申込書!$K$22&lt;&gt;"YYYY/MM/DD",$G219&lt;&gt;""),申込書!$K$22,"")</f>
        <v/>
      </c>
      <c r="GZ219" s="369" t="str">
        <f>IF(GY219="","",IF(INDEX('コンテンツ＆備考マスタ'!$H:$J,MATCH(学校情報!GY$3,'コンテンツ＆備考マスタ'!$H:$H,0),3)="●",IF(AND(GY219&lt;&gt;"",ISNUMBER(申込書!$AC$22)=TRUE,申込書!$C$73&lt;&gt;"▼プルダウンより選択してください",申込書!$C$73&lt;&gt;""),申込書!$AC$22,""),"-"))</f>
        <v/>
      </c>
      <c r="HA219" s="369"/>
      <c r="HB219" s="369"/>
      <c r="HC219" s="370" t="str">
        <f>IF(AND(申込書!$C$73&lt;&gt;"▼プルダウンより選択してください",申込書!$C$73&lt;&gt;"",$G219&lt;&gt;"",申込書!$V$73="特定学年のみ"),"申し込みする","")</f>
        <v/>
      </c>
      <c r="HD219" s="371"/>
      <c r="HE219" s="372"/>
      <c r="HF219" s="373" t="str">
        <f>IF(AND(申込書!$C$74&lt;&gt;"▼プルダウンより選択してください",申込書!$C$74&lt;&gt;"",申込書!$K$22&lt;&gt;"YYYY/MM/DD",$G219&lt;&gt;""),申込書!$K$22,"")</f>
        <v/>
      </c>
      <c r="HG219" s="369" t="str">
        <f>IF(HF219="","",IF(INDEX('コンテンツ＆備考マスタ'!$H:$J,MATCH(学校情報!HF$3,'コンテンツ＆備考マスタ'!$H:$H,0),3)="●",IF(AND(HF219&lt;&gt;"",ISNUMBER(申込書!$AC$22)=TRUE,申込書!$C$74&lt;&gt;"▼プルダウンより選択してください",申込書!$C$74&lt;&gt;""),申込書!$AC$22,""),"-"))</f>
        <v/>
      </c>
      <c r="HH219" s="369"/>
      <c r="HI219" s="369"/>
      <c r="HJ219" s="370" t="str">
        <f>IF(AND(申込書!$C$74&lt;&gt;"▼プルダウンより選択してください",申込書!$C$74&lt;&gt;"",$G219&lt;&gt;"",申込書!$V$74="特定学年のみ"),"申し込みする","")</f>
        <v/>
      </c>
      <c r="HK219" s="371"/>
      <c r="HL219" s="372"/>
      <c r="HM219" s="373" t="str">
        <f>IF(AND(申込書!$C$75&lt;&gt;"▼プルダウンより選択してください",申込書!$C$75&lt;&gt;"",申込書!$K$22&lt;&gt;"YYYY/MM/DD",$G219&lt;&gt;""),申込書!$K$22,"")</f>
        <v/>
      </c>
      <c r="HN219" s="369" t="str">
        <f>IF(HM219="","",IF(INDEX('コンテンツ＆備考マスタ'!$H:$J,MATCH(学校情報!HM$3,'コンテンツ＆備考マスタ'!$H:$H,0),3)="●",IF(AND(HM219&lt;&gt;"",ISNUMBER(申込書!$AC$22)=TRUE,申込書!$C$75&lt;&gt;"▼プルダウンより選択してください",申込書!$C$75&lt;&gt;""),申込書!$AC$22,""),"-"))</f>
        <v/>
      </c>
      <c r="HO219" s="369"/>
      <c r="HP219" s="369"/>
      <c r="HQ219" s="370" t="str">
        <f>IF(AND(申込書!$C$75&lt;&gt;"▼プルダウンより選択してください",申込書!$C$75&lt;&gt;"",$G219&lt;&gt;"",申込書!$V$75="特定学年のみ"),"申し込みする","")</f>
        <v/>
      </c>
      <c r="HR219" s="371"/>
      <c r="HS219" s="371"/>
      <c r="HT219" s="374" t="str">
        <f>IF(AND(申込書!$C$76&lt;&gt;"▼プルダウンより選択してください",申込書!$C$76&lt;&gt;"",申込書!$K$22&lt;&gt;"YYYY/MM/DD",$G219&lt;&gt;""),申込書!$K$22,"")</f>
        <v/>
      </c>
      <c r="HU219" s="369" t="str">
        <f>IF(HT219="","",IF(INDEX('コンテンツ＆備考マスタ'!$H:$J,MATCH(学校情報!HT$3,'コンテンツ＆備考マスタ'!$H:$H,0),3)="●",IF(AND(HT219&lt;&gt;"",ISNUMBER(申込書!$AC$22)=TRUE,申込書!$C$76&lt;&gt;"▼プルダウンより選択してください",申込書!$C$76&lt;&gt;""),申込書!$AC$22,""),"-"))</f>
        <v/>
      </c>
      <c r="HV219" s="369"/>
      <c r="HW219" s="369"/>
      <c r="HX219" s="370" t="str">
        <f>IF(AND(申込書!$C$76&lt;&gt;"▼プルダウンより選択してください",申込書!$C$76&lt;&gt;"",$G219&lt;&gt;"",申込書!$V$76="特定学年のみ"),"申し込みする","")</f>
        <v/>
      </c>
      <c r="HY219" s="371"/>
      <c r="HZ219" s="372"/>
      <c r="IA219" s="69"/>
    </row>
    <row r="220" spans="2:235" ht="26.85" hidden="1" customHeight="1" outlineLevel="1">
      <c r="B220" s="365">
        <f t="shared" si="9"/>
        <v>215</v>
      </c>
      <c r="C220" s="55"/>
      <c r="D220" s="56"/>
      <c r="E220" s="154"/>
      <c r="F220" s="57"/>
      <c r="G220" s="58"/>
      <c r="H220" s="59"/>
      <c r="I220" s="60"/>
      <c r="J220" s="61"/>
      <c r="K220" s="366" t="str">
        <f t="shared" si="10"/>
        <v/>
      </c>
      <c r="L220" s="62"/>
      <c r="M220" s="322"/>
      <c r="N220" s="63"/>
      <c r="O220" s="64"/>
      <c r="P220" s="367" t="str">
        <f t="shared" si="11"/>
        <v/>
      </c>
      <c r="Q220" s="65"/>
      <c r="R220" s="66"/>
      <c r="S220" s="67"/>
      <c r="T220" s="68"/>
      <c r="U220" s="68"/>
      <c r="V220" s="68"/>
      <c r="W220" s="66"/>
      <c r="X220" s="281"/>
      <c r="Y220" s="368" t="str">
        <f>IF(AND(申込書!$C$47&lt;&gt;"▼プルダウンより選択してください",申込書!$C$47&lt;&gt;"",申込書!$K$22&lt;&gt;"YYYY/MM/DD",$G220&lt;&gt;""),申込書!$K$22,"")</f>
        <v/>
      </c>
      <c r="Z220" s="369" t="str">
        <f>IF(Y220="","",IF(INDEX('コンテンツ＆備考マスタ'!$H:$J,MATCH(学校情報!Y$3,'コンテンツ＆備考マスタ'!$H:$H,0),3)="●",IF(AND(Y220&lt;&gt;"",ISNUMBER(申込書!$AC$22)=TRUE,申込書!$C$47&lt;&gt;"▼プルダウンより選択してください",申込書!$C$47&lt;&gt;""),申込書!$AC$22,""),"-"))</f>
        <v/>
      </c>
      <c r="AA220" s="369"/>
      <c r="AB220" s="369"/>
      <c r="AC220" s="370" t="str">
        <f>IF(AND(申込書!$C$47&lt;&gt;"▼プルダウンより選択してください",申込書!$C$47&lt;&gt;"",$G220&lt;&gt;"",申込書!$V$47="特定学年のみ"),"申し込みする","")</f>
        <v/>
      </c>
      <c r="AD220" s="371"/>
      <c r="AE220" s="372"/>
      <c r="AF220" s="373" t="str">
        <f>IF(AND(申込書!$C$48&lt;&gt;"▼プルダウンより選択してください",申込書!$C$48&lt;&gt;"",申込書!$K$22&lt;&gt;"YYYY/MM/DD",$G220&lt;&gt;""),申込書!$K$22,"")</f>
        <v/>
      </c>
      <c r="AG220" s="369" t="str">
        <f>IF(AF220="","",IF(INDEX('コンテンツ＆備考マスタ'!$H:$J,MATCH(学校情報!AF$3,'コンテンツ＆備考マスタ'!$H:$H,0),3)="●",IF(AND(AF220&lt;&gt;"",ISNUMBER(申込書!$AC$22)=TRUE,申込書!$C$48&lt;&gt;"▼プルダウンより選択してください",申込書!$C$48&lt;&gt;""),申込書!$AC$22,""),"-"))</f>
        <v/>
      </c>
      <c r="AH220" s="369"/>
      <c r="AI220" s="369"/>
      <c r="AJ220" s="370" t="str">
        <f>IF(AND(申込書!$C$48&lt;&gt;"▼プルダウンより選択してください",申込書!$C$48&lt;&gt;"",$G220&lt;&gt;"",申込書!$V$48="特定学年のみ"),"申し込みする","")</f>
        <v/>
      </c>
      <c r="AK220" s="371"/>
      <c r="AL220" s="372"/>
      <c r="AM220" s="373" t="str">
        <f>IF(AND(申込書!$C$49&lt;&gt;"▼プルダウンより選択してください",申込書!$C$49&lt;&gt;"",申込書!$K$22&lt;&gt;"YYYY/MM/DD",$G220&lt;&gt;""),申込書!$K$22,"")</f>
        <v/>
      </c>
      <c r="AN220" s="369" t="str">
        <f>IF(AM220="","",IF(INDEX('コンテンツ＆備考マスタ'!$H:$J,MATCH(学校情報!AM$3,'コンテンツ＆備考マスタ'!$H:$H,0),3)="●",IF(AND(AM220&lt;&gt;"",ISNUMBER(申込書!$AC$22)=TRUE,申込書!$C$49&lt;&gt;"▼プルダウンより選択してください",申込書!$C$49&lt;&gt;""),申込書!$AC$22,""),"-"))</f>
        <v/>
      </c>
      <c r="AO220" s="369"/>
      <c r="AP220" s="369"/>
      <c r="AQ220" s="370" t="str">
        <f>IF(AND(申込書!$C$49&lt;&gt;"▼プルダウンより選択してください",申込書!$C$49&lt;&gt;"",$G220&lt;&gt;"",申込書!$V$49="特定学年のみ"),"申し込みする","")</f>
        <v/>
      </c>
      <c r="AR220" s="371"/>
      <c r="AS220" s="372"/>
      <c r="AT220" s="373" t="str">
        <f>IF(AND(申込書!$C$50&lt;&gt;"▼プルダウンより選択してください",申込書!$C$50&lt;&gt;"",申込書!$K$22&lt;&gt;"YYYY/MM/DD",$G220&lt;&gt;""),申込書!$K$22,"")</f>
        <v/>
      </c>
      <c r="AU220" s="369" t="str">
        <f>IF(AT220="","",IF(INDEX('コンテンツ＆備考マスタ'!$H:$J,MATCH(学校情報!AT$3,'コンテンツ＆備考マスタ'!$H:$H,0),3)="●",IF(AND(AT220&lt;&gt;"",ISNUMBER(申込書!$AC$22)=TRUE,申込書!$C$50&lt;&gt;"▼プルダウンより選択してください",申込書!$C$50&lt;&gt;""),申込書!$AC$22,""),"-"))</f>
        <v/>
      </c>
      <c r="AV220" s="369"/>
      <c r="AW220" s="369"/>
      <c r="AX220" s="370" t="str">
        <f>IF(AND(申込書!$C$50&lt;&gt;"▼プルダウンより選択してください",申込書!$C$50&lt;&gt;"",$G220&lt;&gt;"",申込書!$V$50="特定学年のみ"),"申し込みする","")</f>
        <v/>
      </c>
      <c r="AY220" s="371"/>
      <c r="AZ220" s="372"/>
      <c r="BA220" s="373" t="str">
        <f>IF(AND(申込書!$C$51&lt;&gt;"▼プルダウンより選択してください",申込書!$C$51&lt;&gt;"",申込書!$K$22&lt;&gt;"YYYY/MM/DD",$G220&lt;&gt;""),申込書!$K$22,"")</f>
        <v/>
      </c>
      <c r="BB220" s="369" t="str">
        <f>IF(BA220="","",IF(INDEX('コンテンツ＆備考マスタ'!$H:$J,MATCH(学校情報!BA$3,'コンテンツ＆備考マスタ'!$H:$H,0),3)="●",IF(AND(BA220&lt;&gt;"",ISNUMBER(申込書!$AC$22)=TRUE,申込書!$C$51&lt;&gt;"▼プルダウンより選択してください",申込書!$C$51&lt;&gt;""),申込書!$AC$22,""),"-"))</f>
        <v/>
      </c>
      <c r="BC220" s="369"/>
      <c r="BD220" s="369"/>
      <c r="BE220" s="370" t="str">
        <f>IF(AND(申込書!$C$51&lt;&gt;"▼プルダウンより選択してください",申込書!$C$51&lt;&gt;"",$G220&lt;&gt;"",申込書!$V$51="特定学年のみ"),"申し込みする","")</f>
        <v/>
      </c>
      <c r="BF220" s="371"/>
      <c r="BG220" s="372"/>
      <c r="BH220" s="373" t="str">
        <f>IF(AND(申込書!$C$52&lt;&gt;"▼プルダウンより選択してください",申込書!$C$52&lt;&gt;"",申込書!$K$22&lt;&gt;"YYYY/MM/DD",$G220&lt;&gt;""),申込書!$K$22,"")</f>
        <v/>
      </c>
      <c r="BI220" s="369" t="str">
        <f>IF(BH220="","",IF(INDEX('コンテンツ＆備考マスタ'!$H:$J,MATCH(学校情報!BH$3,'コンテンツ＆備考マスタ'!$H:$H,0),3)="●",IF(AND(BH220&lt;&gt;"",ISNUMBER(申込書!$AC$22)=TRUE,申込書!$C$52&lt;&gt;"▼プルダウンより選択してください",申込書!$C$52&lt;&gt;""),申込書!$AC$22,""),"-"))</f>
        <v/>
      </c>
      <c r="BJ220" s="369"/>
      <c r="BK220" s="369"/>
      <c r="BL220" s="370" t="str">
        <f>IF(AND(申込書!$C$52&lt;&gt;"▼プルダウンより選択してください",申込書!$C$52&lt;&gt;"",$G220&lt;&gt;"",申込書!$V$52="特定学年のみ"),"申し込みする","")</f>
        <v/>
      </c>
      <c r="BM220" s="371"/>
      <c r="BN220" s="372"/>
      <c r="BO220" s="373" t="str">
        <f>IF(AND(申込書!$C$53&lt;&gt;"▼プルダウンより選択してください",申込書!$C$53&lt;&gt;"",申込書!$K$22&lt;&gt;"YYYY/MM/DD",$G220&lt;&gt;""),申込書!$K$22,"")</f>
        <v/>
      </c>
      <c r="BP220" s="369" t="str">
        <f>IF(BO220="","",IF(INDEX('コンテンツ＆備考マスタ'!$H:$J,MATCH(学校情報!BO$3,'コンテンツ＆備考マスタ'!$H:$H,0),3)="●",IF(AND(BO220&lt;&gt;"",ISNUMBER(申込書!$AC$22)=TRUE,申込書!$C$53&lt;&gt;"▼プルダウンより選択してください",申込書!$C$53&lt;&gt;""),申込書!$AC$22,""),"-"))</f>
        <v/>
      </c>
      <c r="BQ220" s="369"/>
      <c r="BR220" s="369"/>
      <c r="BS220" s="370" t="str">
        <f>IF(AND(申込書!$C$53&lt;&gt;"▼プルダウンより選択してください",申込書!$C$53&lt;&gt;"",$G220&lt;&gt;"",申込書!$V$53="特定学年のみ"),"申し込みする","")</f>
        <v/>
      </c>
      <c r="BT220" s="371"/>
      <c r="BU220" s="372"/>
      <c r="BV220" s="373" t="str">
        <f>IF(AND(申込書!$C$54&lt;&gt;"▼プルダウンより選択してください",申込書!$C$54&lt;&gt;"",申込書!$K$22&lt;&gt;"YYYY/MM/DD",$G220&lt;&gt;""),申込書!$K$22,"")</f>
        <v/>
      </c>
      <c r="BW220" s="369" t="str">
        <f>IF(BV220="","",IF(INDEX('コンテンツ＆備考マスタ'!$H:$J,MATCH(学校情報!BV$3,'コンテンツ＆備考マスタ'!$H:$H,0),3)="●",IF(AND(BV220&lt;&gt;"",ISNUMBER(申込書!$AC$22)=TRUE,申込書!$C$54&lt;&gt;"▼プルダウンより選択してください",申込書!$C$54&lt;&gt;""),申込書!$AC$22,""),"-"))</f>
        <v/>
      </c>
      <c r="BX220" s="369"/>
      <c r="BY220" s="369"/>
      <c r="BZ220" s="370" t="str">
        <f>IF(AND(申込書!$C$54&lt;&gt;"▼プルダウンより選択してください",申込書!$C$54&lt;&gt;"",$G220&lt;&gt;"",申込書!$V$54="特定学年のみ"),"申し込みする","")</f>
        <v/>
      </c>
      <c r="CA220" s="371"/>
      <c r="CB220" s="372"/>
      <c r="CC220" s="373" t="str">
        <f>IF(AND(申込書!$C$55&lt;&gt;"▼プルダウンより選択してください",申込書!$C$55&lt;&gt;"",申込書!$K$22&lt;&gt;"YYYY/MM/DD",$G220&lt;&gt;""),申込書!$K$22,"")</f>
        <v/>
      </c>
      <c r="CD220" s="369" t="str">
        <f>IF(CC220="","",IF(INDEX('コンテンツ＆備考マスタ'!$H:$J,MATCH(学校情報!CC$3,'コンテンツ＆備考マスタ'!$H:$H,0),3)="●",IF(AND(CC220&lt;&gt;"",ISNUMBER(申込書!$AC$22)=TRUE,申込書!$C$55&lt;&gt;"▼プルダウンより選択してください",申込書!$C$55&lt;&gt;""),申込書!$AC$22,""),"-"))</f>
        <v/>
      </c>
      <c r="CE220" s="369"/>
      <c r="CF220" s="369"/>
      <c r="CG220" s="370" t="str">
        <f>IF(AND(申込書!$C$55&lt;&gt;"▼プルダウンより選択してください",申込書!$C$55&lt;&gt;"",$G220&lt;&gt;"",申込書!$V$55="特定学年のみ"),"申し込みする","")</f>
        <v/>
      </c>
      <c r="CH220" s="371"/>
      <c r="CI220" s="372"/>
      <c r="CJ220" s="373" t="str">
        <f>IF(AND(申込書!$C$56&lt;&gt;"▼プルダウンより選択してください",申込書!$C$56&lt;&gt;"",申込書!$K$22&lt;&gt;"YYYY/MM/DD",$G220&lt;&gt;""),申込書!$K$22,"")</f>
        <v/>
      </c>
      <c r="CK220" s="369" t="str">
        <f>IF(CJ220="","",IF(INDEX('コンテンツ＆備考マスタ'!$H:$J,MATCH(学校情報!CJ$3,'コンテンツ＆備考マスタ'!$H:$H,0),3)="●",IF(AND(CJ220&lt;&gt;"",ISNUMBER(申込書!$AC$22)=TRUE,申込書!$C$56&lt;&gt;"▼プルダウンより選択してください",申込書!$C$56&lt;&gt;""),申込書!$AC$22,""),"-"))</f>
        <v/>
      </c>
      <c r="CL220" s="369"/>
      <c r="CM220" s="369"/>
      <c r="CN220" s="370" t="str">
        <f>IF(AND(申込書!$C$56&lt;&gt;"▼プルダウンより選択してください",申込書!$C$56&lt;&gt;"",$G220&lt;&gt;"",申込書!$V$56="特定学年のみ"),"申し込みする","")</f>
        <v/>
      </c>
      <c r="CO220" s="371"/>
      <c r="CP220" s="372"/>
      <c r="CQ220" s="373" t="str">
        <f>IF(AND(申込書!$C$57&lt;&gt;"▼プルダウンより選択してください",申込書!$C$57&lt;&gt;"",申込書!$K$22&lt;&gt;"YYYY/MM/DD",$G220&lt;&gt;""),申込書!$K$22,"")</f>
        <v/>
      </c>
      <c r="CR220" s="369" t="str">
        <f>IF(CQ220="","",IF(INDEX('コンテンツ＆備考マスタ'!$H:$J,MATCH(学校情報!CQ$3,'コンテンツ＆備考マスタ'!$H:$H,0),3)="●",IF(AND(CQ220&lt;&gt;"",ISNUMBER(申込書!$AC$22)=TRUE,申込書!$C$57&lt;&gt;"▼プルダウンより選択してください",申込書!$C$57&lt;&gt;""),申込書!$AC$22,""),"-"))</f>
        <v/>
      </c>
      <c r="CS220" s="369"/>
      <c r="CT220" s="369"/>
      <c r="CU220" s="369" t="str">
        <f>IF(AND(申込書!$C$57&lt;&gt;"▼プルダウンより選択してください",申込書!$C$57&lt;&gt;"",$G220&lt;&gt;"",申込書!$V$57="特定学年のみ"),"申し込みする","")</f>
        <v/>
      </c>
      <c r="CV220" s="371"/>
      <c r="CW220" s="372"/>
      <c r="CX220" s="373" t="str">
        <f>IF(AND(申込書!$C$58&lt;&gt;"▼プルダウンより選択してください",申込書!$C$58&lt;&gt;"",申込書!$K$22&lt;&gt;"YYYY/MM/DD",$G220&lt;&gt;""),申込書!$K$22,"")</f>
        <v/>
      </c>
      <c r="CY220" s="369" t="str">
        <f>IF(CX220="","",IF(INDEX('コンテンツ＆備考マスタ'!$H:$J,MATCH(学校情報!CX$3,'コンテンツ＆備考マスタ'!$H:$H,0),3)="●",IF(AND(CX220&lt;&gt;"",ISNUMBER(申込書!$AC$22)=TRUE,申込書!$C$58&lt;&gt;"▼プルダウンより選択してください",申込書!$C$58&lt;&gt;""),申込書!$AC$22,""),"-"))</f>
        <v/>
      </c>
      <c r="CZ220" s="369"/>
      <c r="DA220" s="369"/>
      <c r="DB220" s="369" t="str">
        <f>IF(AND(申込書!$C$58&lt;&gt;"▼プルダウンより選択してください",申込書!$C$58&lt;&gt;"",$G220&lt;&gt;"",申込書!$V$58="特定学年のみ"),"申し込みする","")</f>
        <v/>
      </c>
      <c r="DC220" s="371"/>
      <c r="DD220" s="372"/>
      <c r="DE220" s="373" t="str">
        <f>IF(AND(申込書!$C$59&lt;&gt;"▼プルダウンより選択してください",申込書!$C$59&lt;&gt;"",申込書!$K$22&lt;&gt;"YYYY/MM/DD",$G220&lt;&gt;""),申込書!$K$22,"")</f>
        <v/>
      </c>
      <c r="DF220" s="369" t="str">
        <f>IF(DE220="","",IF(INDEX('コンテンツ＆備考マスタ'!$H:$J,MATCH(学校情報!DE$3,'コンテンツ＆備考マスタ'!$H:$H,0),3)="●",IF(AND(DE220&lt;&gt;"",ISNUMBER(申込書!$AC$22)=TRUE,申込書!$C$59&lt;&gt;"▼プルダウンより選択してください",申込書!$C$59&lt;&gt;""),申込書!$AC$22,""),"-"))</f>
        <v/>
      </c>
      <c r="DG220" s="369"/>
      <c r="DH220" s="369"/>
      <c r="DI220" s="369" t="str">
        <f>IF(AND(申込書!$C$59&lt;&gt;"▼プルダウンより選択してください",申込書!$C$59&lt;&gt;"",$G220&lt;&gt;"",申込書!$V$59="特定学年のみ"),"申し込みする","")</f>
        <v/>
      </c>
      <c r="DJ220" s="371"/>
      <c r="DK220" s="372"/>
      <c r="DL220" s="373" t="str">
        <f>IF(AND(申込書!$C$60&lt;&gt;"▼プルダウンより選択してください",申込書!$C$60&lt;&gt;"",申込書!$K$22&lt;&gt;"YYYY/MM/DD",$G220&lt;&gt;""),申込書!$K$22,"")</f>
        <v/>
      </c>
      <c r="DM220" s="369" t="str">
        <f>IF(DL220="","",IF(INDEX('コンテンツ＆備考マスタ'!$H:$J,MATCH(学校情報!DL$3,'コンテンツ＆備考マスタ'!$H:$H,0),3)="●",IF(AND(DL220&lt;&gt;"",ISNUMBER(申込書!$AC$22)=TRUE,申込書!$C$60&lt;&gt;"▼プルダウンより選択してください",申込書!$C$60&lt;&gt;""),申込書!$AC$22,""),"-"))</f>
        <v/>
      </c>
      <c r="DN220" s="369"/>
      <c r="DO220" s="369"/>
      <c r="DP220" s="369" t="str">
        <f>IF(AND(申込書!$C$60&lt;&gt;"▼プルダウンより選択してください",申込書!$C$60&lt;&gt;"",$G220&lt;&gt;"",申込書!$V$60="特定学年のみ"),"申し込みする","")</f>
        <v/>
      </c>
      <c r="DQ220" s="371"/>
      <c r="DR220" s="372"/>
      <c r="DS220" s="373" t="str">
        <f>IF(AND(申込書!$C$61&lt;&gt;"▼プルダウンより選択してください",申込書!$C$61&lt;&gt;"",申込書!$K$22&lt;&gt;"YYYY/MM/DD",$G220&lt;&gt;""),申込書!$K$22,"")</f>
        <v/>
      </c>
      <c r="DT220" s="369" t="str">
        <f>IF(DS220="","",IF(INDEX('コンテンツ＆備考マスタ'!$H:$J,MATCH(学校情報!DS$3,'コンテンツ＆備考マスタ'!$H:$H,0),3)="●",IF(AND(DS220&lt;&gt;"",ISNUMBER(申込書!$AC$22)=TRUE,申込書!$C$61&lt;&gt;"▼プルダウンより選択してください",申込書!$C$61&lt;&gt;""),申込書!$AC$22,""),"-"))</f>
        <v/>
      </c>
      <c r="DU220" s="369"/>
      <c r="DV220" s="369"/>
      <c r="DW220" s="369" t="str">
        <f>IF(AND(申込書!$C$61&lt;&gt;"▼プルダウンより選択してください",申込書!$C$61&lt;&gt;"",$G220&lt;&gt;"",申込書!$V$61="特定学年のみ"),"申し込みする","")</f>
        <v/>
      </c>
      <c r="DX220" s="371"/>
      <c r="DY220" s="372"/>
      <c r="DZ220" s="373" t="str">
        <f>IF(AND(申込書!$C$62&lt;&gt;"▼プルダウンより選択してください",申込書!$C$62&lt;&gt;"",申込書!$K$22&lt;&gt;"YYYY/MM/DD",$G220&lt;&gt;""),申込書!$K$22,"")</f>
        <v/>
      </c>
      <c r="EA220" s="369" t="str">
        <f>IF(DZ220="","",IF(INDEX('コンテンツ＆備考マスタ'!$H:$J,MATCH(学校情報!DZ$3,'コンテンツ＆備考マスタ'!$H:$H,0),3)="●",IF(AND(DZ220&lt;&gt;"",ISNUMBER(申込書!$AC$22)=TRUE,申込書!$C$62&lt;&gt;"▼プルダウンより選択してください",申込書!$C$62&lt;&gt;""),申込書!$AC$22,""),"-"))</f>
        <v/>
      </c>
      <c r="EB220" s="369"/>
      <c r="EC220" s="369"/>
      <c r="ED220" s="370" t="str">
        <f>IF(AND(申込書!$C$62&lt;&gt;"▼プルダウンより選択してください",申込書!$C$62&lt;&gt;"",$G220&lt;&gt;"",申込書!$V$62="特定学年のみ"),"申し込みする","")</f>
        <v/>
      </c>
      <c r="EE220" s="371"/>
      <c r="EF220" s="372"/>
      <c r="EG220" s="373" t="str">
        <f>IF(AND(申込書!$C$63&lt;&gt;"▼プルダウンより選択してください",申込書!$C$63&lt;&gt;"",申込書!$K$22&lt;&gt;"YYYY/MM/DD",$G220&lt;&gt;""),申込書!$K$22,"")</f>
        <v/>
      </c>
      <c r="EH220" s="369" t="str">
        <f>IF(EG220="","",IF(INDEX('コンテンツ＆備考マスタ'!$H:$J,MATCH(学校情報!EG$3,'コンテンツ＆備考マスタ'!$H:$H,0),3)="●",IF(AND(EG220&lt;&gt;"",ISNUMBER(申込書!$AC$22)=TRUE,申込書!$C$63&lt;&gt;"▼プルダウンより選択してください",申込書!$C$63&lt;&gt;""),申込書!$AC$22,""),"-"))</f>
        <v/>
      </c>
      <c r="EI220" s="369"/>
      <c r="EJ220" s="369"/>
      <c r="EK220" s="370" t="str">
        <f>IF(AND(申込書!$C$63&lt;&gt;"▼プルダウンより選択してください",申込書!$C$63&lt;&gt;"",$G220&lt;&gt;"",申込書!$V$63="特定学年のみ"),"申し込みする","")</f>
        <v/>
      </c>
      <c r="EL220" s="371"/>
      <c r="EM220" s="372"/>
      <c r="EN220" s="373" t="str">
        <f>IF(AND(申込書!$C$64&lt;&gt;"▼プルダウンより選択してください",申込書!$C$64&lt;&gt;"",申込書!$K$22&lt;&gt;"YYYY/MM/DD",$G220&lt;&gt;""),申込書!$K$22,"")</f>
        <v/>
      </c>
      <c r="EO220" s="369" t="str">
        <f>IF(EN220="","",IF(INDEX('コンテンツ＆備考マスタ'!$H:$J,MATCH(学校情報!EN$3,'コンテンツ＆備考マスタ'!$H:$H,0),3)="●",IF(AND(EN220&lt;&gt;"",ISNUMBER(申込書!$AC$22)=TRUE,申込書!$C$64&lt;&gt;"▼プルダウンより選択してください",申込書!$C$64&lt;&gt;""),申込書!$AC$22,""),"-"))</f>
        <v/>
      </c>
      <c r="EP220" s="369"/>
      <c r="EQ220" s="369"/>
      <c r="ER220" s="370" t="str">
        <f>IF(AND(申込書!$C$64&lt;&gt;"▼プルダウンより選択してください",申込書!$C$64&lt;&gt;"",$G220&lt;&gt;"",申込書!$V$64="特定学年のみ"),"申し込みする","")</f>
        <v/>
      </c>
      <c r="ES220" s="371"/>
      <c r="ET220" s="372"/>
      <c r="EU220" s="373" t="str">
        <f>IF(AND(申込書!$C$65&lt;&gt;"▼プルダウンより選択してください",申込書!$C$65&lt;&gt;"",申込書!$K$22&lt;&gt;"YYYY/MM/DD",$G220&lt;&gt;""),申込書!$K$22,"")</f>
        <v/>
      </c>
      <c r="EV220" s="369" t="str">
        <f>IF(EU220="","",IF(INDEX('コンテンツ＆備考マスタ'!$H:$J,MATCH(学校情報!EU$3,'コンテンツ＆備考マスタ'!$H:$H,0),3)="●",IF(AND(EU220&lt;&gt;"",ISNUMBER(申込書!$AC$22)=TRUE,申込書!$C$65&lt;&gt;"▼プルダウンより選択してください",申込書!$C$65&lt;&gt;""),申込書!$AC$22,""),"-"))</f>
        <v/>
      </c>
      <c r="EW220" s="369"/>
      <c r="EX220" s="369"/>
      <c r="EY220" s="370" t="str">
        <f>IF(AND(申込書!$C$65&lt;&gt;"▼プルダウンより選択してください",申込書!$C$65&lt;&gt;"",$G220&lt;&gt;"",申込書!$V$65="特定学年のみ"),"申し込みする","")</f>
        <v/>
      </c>
      <c r="EZ220" s="371"/>
      <c r="FA220" s="372"/>
      <c r="FB220" s="373" t="str">
        <f>IF(AND(申込書!$C$66&lt;&gt;"▼プルダウンより選択してください",申込書!$C$66&lt;&gt;"",申込書!$K$22&lt;&gt;"YYYY/MM/DD",$G220&lt;&gt;""),申込書!$K$22,"")</f>
        <v/>
      </c>
      <c r="FC220" s="369" t="str">
        <f>IF(FB220="","",IF(INDEX('コンテンツ＆備考マスタ'!$H:$J,MATCH(学校情報!FB$3,'コンテンツ＆備考マスタ'!$H:$H,0),3)="●",IF(AND(FB220&lt;&gt;"",ISNUMBER(申込書!$AC$22)=TRUE,申込書!$C$66&lt;&gt;"▼プルダウンより選択してください",申込書!$C$66&lt;&gt;""),申込書!$AC$22,""),"-"))</f>
        <v/>
      </c>
      <c r="FD220" s="369"/>
      <c r="FE220" s="369"/>
      <c r="FF220" s="370" t="str">
        <f>IF(AND(申込書!$C$66&lt;&gt;"▼プルダウンより選択してください",申込書!$C$66&lt;&gt;"",$G220&lt;&gt;"",申込書!$V$66="特定学年のみ"),"申し込みする","")</f>
        <v/>
      </c>
      <c r="FG220" s="371"/>
      <c r="FH220" s="372"/>
      <c r="FI220" s="373" t="str">
        <f>IF(AND(申込書!$C$67&lt;&gt;"▼プルダウンより選択してください",申込書!$C$67&lt;&gt;"",申込書!$K$22&lt;&gt;"YYYY/MM/DD",$G220&lt;&gt;""),申込書!$K$22,"")</f>
        <v/>
      </c>
      <c r="FJ220" s="369" t="str">
        <f>IF(FI220="","",IF(INDEX('コンテンツ＆備考マスタ'!$H:$J,MATCH(学校情報!FI$3,'コンテンツ＆備考マスタ'!$H:$H,0),3)="●",IF(AND(FI220&lt;&gt;"",ISNUMBER(申込書!$AC$22)=TRUE,申込書!$C$67&lt;&gt;"▼プルダウンより選択してください",申込書!$C$67&lt;&gt;""),申込書!$AC$22,""),"-"))</f>
        <v/>
      </c>
      <c r="FK220" s="369"/>
      <c r="FL220" s="369"/>
      <c r="FM220" s="370" t="str">
        <f>IF(AND(申込書!$C$67&lt;&gt;"▼プルダウンより選択してください",申込書!$C$67&lt;&gt;"",$G220&lt;&gt;"",申込書!$V$67="特定学年のみ"),"申し込みする","")</f>
        <v/>
      </c>
      <c r="FN220" s="371"/>
      <c r="FO220" s="372"/>
      <c r="FP220" s="373" t="str">
        <f>IF(AND(申込書!$C$68&lt;&gt;"▼プルダウンより選択してください",申込書!$C$68&lt;&gt;"",申込書!$K$22&lt;&gt;"YYYY/MM/DD",$G220&lt;&gt;""),申込書!$K$22,"")</f>
        <v/>
      </c>
      <c r="FQ220" s="369" t="str">
        <f>IF(FP220="","",IF(INDEX('コンテンツ＆備考マスタ'!$H:$J,MATCH(学校情報!FP$3,'コンテンツ＆備考マスタ'!$H:$H,0),3)="●",IF(AND(FP220&lt;&gt;"",ISNUMBER(申込書!$AC$22)=TRUE,申込書!$C$68&lt;&gt;"▼プルダウンより選択してください",申込書!$C$68&lt;&gt;""),申込書!$AC$22,""),"-"))</f>
        <v/>
      </c>
      <c r="FR220" s="369"/>
      <c r="FS220" s="369"/>
      <c r="FT220" s="370" t="str">
        <f>IF(AND(申込書!$C$68&lt;&gt;"▼プルダウンより選択してください",申込書!$C$68&lt;&gt;"",$G220&lt;&gt;"",申込書!$V$68="特定学年のみ"),"申し込みする","")</f>
        <v/>
      </c>
      <c r="FU220" s="371"/>
      <c r="FV220" s="372"/>
      <c r="FW220" s="373" t="str">
        <f>IF(AND(申込書!$C$69&lt;&gt;"▼プルダウンより選択してください",申込書!$C$69&lt;&gt;"",申込書!$K$22&lt;&gt;"YYYY/MM/DD",$G220&lt;&gt;""),申込書!$K$22,"")</f>
        <v/>
      </c>
      <c r="FX220" s="369" t="str">
        <f>IF(FW220="","",IF(INDEX('コンテンツ＆備考マスタ'!$H:$J,MATCH(学校情報!FW$3,'コンテンツ＆備考マスタ'!$H:$H,0),3)="●",IF(AND(FW220&lt;&gt;"",ISNUMBER(申込書!$AC$22)=TRUE,申込書!$C$69&lt;&gt;"▼プルダウンより選択してください",申込書!$C$69&lt;&gt;""),申込書!$AC$22,""),"-"))</f>
        <v/>
      </c>
      <c r="FY220" s="369"/>
      <c r="FZ220" s="369"/>
      <c r="GA220" s="370" t="str">
        <f>IF(AND(申込書!$C$69&lt;&gt;"▼プルダウンより選択してください",申込書!$C$69&lt;&gt;"",$G220&lt;&gt;"",申込書!$V$69="特定学年のみ"),"申し込みする","")</f>
        <v/>
      </c>
      <c r="GB220" s="371"/>
      <c r="GC220" s="372"/>
      <c r="GD220" s="373" t="str">
        <f>IF(AND(申込書!$C$70&lt;&gt;"▼プルダウンより選択してください",申込書!$C$70&lt;&gt;"",申込書!$K$22&lt;&gt;"YYYY/MM/DD",$G220&lt;&gt;""),申込書!$K$22,"")</f>
        <v/>
      </c>
      <c r="GE220" s="369" t="str">
        <f>IF(GD220="","",IF(INDEX('コンテンツ＆備考マスタ'!$H:$J,MATCH(学校情報!GD$3,'コンテンツ＆備考マスタ'!$H:$H,0),3)="●",IF(AND(GD220&lt;&gt;"",ISNUMBER(申込書!$AC$22)=TRUE,申込書!$C$70&lt;&gt;"▼プルダウンより選択してください",申込書!$C$70&lt;&gt;""),申込書!$AC$22,""),"-"))</f>
        <v/>
      </c>
      <c r="GF220" s="369"/>
      <c r="GG220" s="369"/>
      <c r="GH220" s="370" t="str">
        <f>IF(AND(申込書!$C$70&lt;&gt;"▼プルダウンより選択してください",申込書!$C$70&lt;&gt;"",$G220&lt;&gt;"",申込書!$V$70="特定学年のみ"),"申し込みする","")</f>
        <v/>
      </c>
      <c r="GI220" s="371"/>
      <c r="GJ220" s="372"/>
      <c r="GK220" s="373" t="str">
        <f>IF(AND(申込書!$C$71&lt;&gt;"▼プルダウンより選択してください",申込書!$C$71&lt;&gt;"",申込書!$K$22&lt;&gt;"YYYY/MM/DD",$G220&lt;&gt;""),申込書!$K$22,"")</f>
        <v/>
      </c>
      <c r="GL220" s="369" t="str">
        <f>IF(GK220="","",IF(INDEX('コンテンツ＆備考マスタ'!$H:$J,MATCH(学校情報!GK$3,'コンテンツ＆備考マスタ'!$H:$H,0),3)="●",IF(AND(GK220&lt;&gt;"",ISNUMBER(申込書!$AC$22)=TRUE,申込書!$C$71&lt;&gt;"▼プルダウンより選択してください",申込書!$C$71&lt;&gt;""),申込書!$AC$22,""),"-"))</f>
        <v/>
      </c>
      <c r="GM220" s="369"/>
      <c r="GN220" s="369"/>
      <c r="GO220" s="370" t="str">
        <f>IF(AND(申込書!$C$71&lt;&gt;"▼プルダウンより選択してください",申込書!$C$71&lt;&gt;"",$G220&lt;&gt;"",申込書!$V$71="特定学年のみ"),"申し込みする","")</f>
        <v/>
      </c>
      <c r="GP220" s="371"/>
      <c r="GQ220" s="372"/>
      <c r="GR220" s="373" t="str">
        <f>IF(AND(申込書!$C$72&lt;&gt;"▼プルダウンより選択してください",申込書!$C$72&lt;&gt;"",申込書!$K$22&lt;&gt;"YYYY/MM/DD",$G220&lt;&gt;""),申込書!$K$22,"")</f>
        <v/>
      </c>
      <c r="GS220" s="369" t="str">
        <f>IF(GR220="","",IF(INDEX('コンテンツ＆備考マスタ'!$H:$J,MATCH(学校情報!GR$3,'コンテンツ＆備考マスタ'!$H:$H,0),3)="●",IF(AND(GR220&lt;&gt;"",ISNUMBER(申込書!$AC$22)=TRUE,申込書!$C$72&lt;&gt;"▼プルダウンより選択してください",申込書!$C$72&lt;&gt;""),申込書!$AC$22,""),"-"))</f>
        <v/>
      </c>
      <c r="GT220" s="369"/>
      <c r="GU220" s="369"/>
      <c r="GV220" s="370" t="str">
        <f>IF(AND(申込書!$C$72&lt;&gt;"▼プルダウンより選択してください",申込書!$C$72&lt;&gt;"",$G220&lt;&gt;"",申込書!$V$72="特定学年のみ"),"申し込みする","")</f>
        <v/>
      </c>
      <c r="GW220" s="371"/>
      <c r="GX220" s="372"/>
      <c r="GY220" s="373" t="str">
        <f>IF(AND(申込書!$C$73&lt;&gt;"▼プルダウンより選択してください",申込書!$C$73&lt;&gt;"",申込書!$K$22&lt;&gt;"YYYY/MM/DD",$G220&lt;&gt;""),申込書!$K$22,"")</f>
        <v/>
      </c>
      <c r="GZ220" s="369" t="str">
        <f>IF(GY220="","",IF(INDEX('コンテンツ＆備考マスタ'!$H:$J,MATCH(学校情報!GY$3,'コンテンツ＆備考マスタ'!$H:$H,0),3)="●",IF(AND(GY220&lt;&gt;"",ISNUMBER(申込書!$AC$22)=TRUE,申込書!$C$73&lt;&gt;"▼プルダウンより選択してください",申込書!$C$73&lt;&gt;""),申込書!$AC$22,""),"-"))</f>
        <v/>
      </c>
      <c r="HA220" s="369"/>
      <c r="HB220" s="369"/>
      <c r="HC220" s="370" t="str">
        <f>IF(AND(申込書!$C$73&lt;&gt;"▼プルダウンより選択してください",申込書!$C$73&lt;&gt;"",$G220&lt;&gt;"",申込書!$V$73="特定学年のみ"),"申し込みする","")</f>
        <v/>
      </c>
      <c r="HD220" s="371"/>
      <c r="HE220" s="372"/>
      <c r="HF220" s="373" t="str">
        <f>IF(AND(申込書!$C$74&lt;&gt;"▼プルダウンより選択してください",申込書!$C$74&lt;&gt;"",申込書!$K$22&lt;&gt;"YYYY/MM/DD",$G220&lt;&gt;""),申込書!$K$22,"")</f>
        <v/>
      </c>
      <c r="HG220" s="369" t="str">
        <f>IF(HF220="","",IF(INDEX('コンテンツ＆備考マスタ'!$H:$J,MATCH(学校情報!HF$3,'コンテンツ＆備考マスタ'!$H:$H,0),3)="●",IF(AND(HF220&lt;&gt;"",ISNUMBER(申込書!$AC$22)=TRUE,申込書!$C$74&lt;&gt;"▼プルダウンより選択してください",申込書!$C$74&lt;&gt;""),申込書!$AC$22,""),"-"))</f>
        <v/>
      </c>
      <c r="HH220" s="369"/>
      <c r="HI220" s="369"/>
      <c r="HJ220" s="370" t="str">
        <f>IF(AND(申込書!$C$74&lt;&gt;"▼プルダウンより選択してください",申込書!$C$74&lt;&gt;"",$G220&lt;&gt;"",申込書!$V$74="特定学年のみ"),"申し込みする","")</f>
        <v/>
      </c>
      <c r="HK220" s="371"/>
      <c r="HL220" s="372"/>
      <c r="HM220" s="373" t="str">
        <f>IF(AND(申込書!$C$75&lt;&gt;"▼プルダウンより選択してください",申込書!$C$75&lt;&gt;"",申込書!$K$22&lt;&gt;"YYYY/MM/DD",$G220&lt;&gt;""),申込書!$K$22,"")</f>
        <v/>
      </c>
      <c r="HN220" s="369" t="str">
        <f>IF(HM220="","",IF(INDEX('コンテンツ＆備考マスタ'!$H:$J,MATCH(学校情報!HM$3,'コンテンツ＆備考マスタ'!$H:$H,0),3)="●",IF(AND(HM220&lt;&gt;"",ISNUMBER(申込書!$AC$22)=TRUE,申込書!$C$75&lt;&gt;"▼プルダウンより選択してください",申込書!$C$75&lt;&gt;""),申込書!$AC$22,""),"-"))</f>
        <v/>
      </c>
      <c r="HO220" s="369"/>
      <c r="HP220" s="369"/>
      <c r="HQ220" s="370" t="str">
        <f>IF(AND(申込書!$C$75&lt;&gt;"▼プルダウンより選択してください",申込書!$C$75&lt;&gt;"",$G220&lt;&gt;"",申込書!$V$75="特定学年のみ"),"申し込みする","")</f>
        <v/>
      </c>
      <c r="HR220" s="371"/>
      <c r="HS220" s="371"/>
      <c r="HT220" s="374" t="str">
        <f>IF(AND(申込書!$C$76&lt;&gt;"▼プルダウンより選択してください",申込書!$C$76&lt;&gt;"",申込書!$K$22&lt;&gt;"YYYY/MM/DD",$G220&lt;&gt;""),申込書!$K$22,"")</f>
        <v/>
      </c>
      <c r="HU220" s="369" t="str">
        <f>IF(HT220="","",IF(INDEX('コンテンツ＆備考マスタ'!$H:$J,MATCH(学校情報!HT$3,'コンテンツ＆備考マスタ'!$H:$H,0),3)="●",IF(AND(HT220&lt;&gt;"",ISNUMBER(申込書!$AC$22)=TRUE,申込書!$C$76&lt;&gt;"▼プルダウンより選択してください",申込書!$C$76&lt;&gt;""),申込書!$AC$22,""),"-"))</f>
        <v/>
      </c>
      <c r="HV220" s="369"/>
      <c r="HW220" s="369"/>
      <c r="HX220" s="370" t="str">
        <f>IF(AND(申込書!$C$76&lt;&gt;"▼プルダウンより選択してください",申込書!$C$76&lt;&gt;"",$G220&lt;&gt;"",申込書!$V$76="特定学年のみ"),"申し込みする","")</f>
        <v/>
      </c>
      <c r="HY220" s="371"/>
      <c r="HZ220" s="372"/>
      <c r="IA220" s="69"/>
    </row>
    <row r="221" spans="2:235" ht="26.85" hidden="1" customHeight="1" outlineLevel="1">
      <c r="B221" s="365">
        <f t="shared" si="9"/>
        <v>216</v>
      </c>
      <c r="C221" s="55"/>
      <c r="D221" s="56"/>
      <c r="E221" s="154"/>
      <c r="F221" s="57"/>
      <c r="G221" s="58"/>
      <c r="H221" s="59"/>
      <c r="I221" s="60"/>
      <c r="J221" s="61"/>
      <c r="K221" s="366" t="str">
        <f t="shared" si="10"/>
        <v/>
      </c>
      <c r="L221" s="62"/>
      <c r="M221" s="322"/>
      <c r="N221" s="63"/>
      <c r="O221" s="64"/>
      <c r="P221" s="367" t="str">
        <f t="shared" si="11"/>
        <v/>
      </c>
      <c r="Q221" s="65"/>
      <c r="R221" s="66"/>
      <c r="S221" s="67"/>
      <c r="T221" s="68"/>
      <c r="U221" s="68"/>
      <c r="V221" s="68"/>
      <c r="W221" s="66"/>
      <c r="X221" s="281"/>
      <c r="Y221" s="368" t="str">
        <f>IF(AND(申込書!$C$47&lt;&gt;"▼プルダウンより選択してください",申込書!$C$47&lt;&gt;"",申込書!$K$22&lt;&gt;"YYYY/MM/DD",$G221&lt;&gt;""),申込書!$K$22,"")</f>
        <v/>
      </c>
      <c r="Z221" s="369" t="str">
        <f>IF(Y221="","",IF(INDEX('コンテンツ＆備考マスタ'!$H:$J,MATCH(学校情報!Y$3,'コンテンツ＆備考マスタ'!$H:$H,0),3)="●",IF(AND(Y221&lt;&gt;"",ISNUMBER(申込書!$AC$22)=TRUE,申込書!$C$47&lt;&gt;"▼プルダウンより選択してください",申込書!$C$47&lt;&gt;""),申込書!$AC$22,""),"-"))</f>
        <v/>
      </c>
      <c r="AA221" s="369"/>
      <c r="AB221" s="369"/>
      <c r="AC221" s="370" t="str">
        <f>IF(AND(申込書!$C$47&lt;&gt;"▼プルダウンより選択してください",申込書!$C$47&lt;&gt;"",$G221&lt;&gt;"",申込書!$V$47="特定学年のみ"),"申し込みする","")</f>
        <v/>
      </c>
      <c r="AD221" s="371"/>
      <c r="AE221" s="372"/>
      <c r="AF221" s="373" t="str">
        <f>IF(AND(申込書!$C$48&lt;&gt;"▼プルダウンより選択してください",申込書!$C$48&lt;&gt;"",申込書!$K$22&lt;&gt;"YYYY/MM/DD",$G221&lt;&gt;""),申込書!$K$22,"")</f>
        <v/>
      </c>
      <c r="AG221" s="369" t="str">
        <f>IF(AF221="","",IF(INDEX('コンテンツ＆備考マスタ'!$H:$J,MATCH(学校情報!AF$3,'コンテンツ＆備考マスタ'!$H:$H,0),3)="●",IF(AND(AF221&lt;&gt;"",ISNUMBER(申込書!$AC$22)=TRUE,申込書!$C$48&lt;&gt;"▼プルダウンより選択してください",申込書!$C$48&lt;&gt;""),申込書!$AC$22,""),"-"))</f>
        <v/>
      </c>
      <c r="AH221" s="369"/>
      <c r="AI221" s="369"/>
      <c r="AJ221" s="370" t="str">
        <f>IF(AND(申込書!$C$48&lt;&gt;"▼プルダウンより選択してください",申込書!$C$48&lt;&gt;"",$G221&lt;&gt;"",申込書!$V$48="特定学年のみ"),"申し込みする","")</f>
        <v/>
      </c>
      <c r="AK221" s="371"/>
      <c r="AL221" s="372"/>
      <c r="AM221" s="373" t="str">
        <f>IF(AND(申込書!$C$49&lt;&gt;"▼プルダウンより選択してください",申込書!$C$49&lt;&gt;"",申込書!$K$22&lt;&gt;"YYYY/MM/DD",$G221&lt;&gt;""),申込書!$K$22,"")</f>
        <v/>
      </c>
      <c r="AN221" s="369" t="str">
        <f>IF(AM221="","",IF(INDEX('コンテンツ＆備考マスタ'!$H:$J,MATCH(学校情報!AM$3,'コンテンツ＆備考マスタ'!$H:$H,0),3)="●",IF(AND(AM221&lt;&gt;"",ISNUMBER(申込書!$AC$22)=TRUE,申込書!$C$49&lt;&gt;"▼プルダウンより選択してください",申込書!$C$49&lt;&gt;""),申込書!$AC$22,""),"-"))</f>
        <v/>
      </c>
      <c r="AO221" s="369"/>
      <c r="AP221" s="369"/>
      <c r="AQ221" s="370" t="str">
        <f>IF(AND(申込書!$C$49&lt;&gt;"▼プルダウンより選択してください",申込書!$C$49&lt;&gt;"",$G221&lt;&gt;"",申込書!$V$49="特定学年のみ"),"申し込みする","")</f>
        <v/>
      </c>
      <c r="AR221" s="371"/>
      <c r="AS221" s="372"/>
      <c r="AT221" s="373" t="str">
        <f>IF(AND(申込書!$C$50&lt;&gt;"▼プルダウンより選択してください",申込書!$C$50&lt;&gt;"",申込書!$K$22&lt;&gt;"YYYY/MM/DD",$G221&lt;&gt;""),申込書!$K$22,"")</f>
        <v/>
      </c>
      <c r="AU221" s="369" t="str">
        <f>IF(AT221="","",IF(INDEX('コンテンツ＆備考マスタ'!$H:$J,MATCH(学校情報!AT$3,'コンテンツ＆備考マスタ'!$H:$H,0),3)="●",IF(AND(AT221&lt;&gt;"",ISNUMBER(申込書!$AC$22)=TRUE,申込書!$C$50&lt;&gt;"▼プルダウンより選択してください",申込書!$C$50&lt;&gt;""),申込書!$AC$22,""),"-"))</f>
        <v/>
      </c>
      <c r="AV221" s="369"/>
      <c r="AW221" s="369"/>
      <c r="AX221" s="370" t="str">
        <f>IF(AND(申込書!$C$50&lt;&gt;"▼プルダウンより選択してください",申込書!$C$50&lt;&gt;"",$G221&lt;&gt;"",申込書!$V$50="特定学年のみ"),"申し込みする","")</f>
        <v/>
      </c>
      <c r="AY221" s="371"/>
      <c r="AZ221" s="372"/>
      <c r="BA221" s="373" t="str">
        <f>IF(AND(申込書!$C$51&lt;&gt;"▼プルダウンより選択してください",申込書!$C$51&lt;&gt;"",申込書!$K$22&lt;&gt;"YYYY/MM/DD",$G221&lt;&gt;""),申込書!$K$22,"")</f>
        <v/>
      </c>
      <c r="BB221" s="369" t="str">
        <f>IF(BA221="","",IF(INDEX('コンテンツ＆備考マスタ'!$H:$J,MATCH(学校情報!BA$3,'コンテンツ＆備考マスタ'!$H:$H,0),3)="●",IF(AND(BA221&lt;&gt;"",ISNUMBER(申込書!$AC$22)=TRUE,申込書!$C$51&lt;&gt;"▼プルダウンより選択してください",申込書!$C$51&lt;&gt;""),申込書!$AC$22,""),"-"))</f>
        <v/>
      </c>
      <c r="BC221" s="369"/>
      <c r="BD221" s="369"/>
      <c r="BE221" s="370" t="str">
        <f>IF(AND(申込書!$C$51&lt;&gt;"▼プルダウンより選択してください",申込書!$C$51&lt;&gt;"",$G221&lt;&gt;"",申込書!$V$51="特定学年のみ"),"申し込みする","")</f>
        <v/>
      </c>
      <c r="BF221" s="371"/>
      <c r="BG221" s="372"/>
      <c r="BH221" s="373" t="str">
        <f>IF(AND(申込書!$C$52&lt;&gt;"▼プルダウンより選択してください",申込書!$C$52&lt;&gt;"",申込書!$K$22&lt;&gt;"YYYY/MM/DD",$G221&lt;&gt;""),申込書!$K$22,"")</f>
        <v/>
      </c>
      <c r="BI221" s="369" t="str">
        <f>IF(BH221="","",IF(INDEX('コンテンツ＆備考マスタ'!$H:$J,MATCH(学校情報!BH$3,'コンテンツ＆備考マスタ'!$H:$H,0),3)="●",IF(AND(BH221&lt;&gt;"",ISNUMBER(申込書!$AC$22)=TRUE,申込書!$C$52&lt;&gt;"▼プルダウンより選択してください",申込書!$C$52&lt;&gt;""),申込書!$AC$22,""),"-"))</f>
        <v/>
      </c>
      <c r="BJ221" s="369"/>
      <c r="BK221" s="369"/>
      <c r="BL221" s="370" t="str">
        <f>IF(AND(申込書!$C$52&lt;&gt;"▼プルダウンより選択してください",申込書!$C$52&lt;&gt;"",$G221&lt;&gt;"",申込書!$V$52="特定学年のみ"),"申し込みする","")</f>
        <v/>
      </c>
      <c r="BM221" s="371"/>
      <c r="BN221" s="372"/>
      <c r="BO221" s="373" t="str">
        <f>IF(AND(申込書!$C$53&lt;&gt;"▼プルダウンより選択してください",申込書!$C$53&lt;&gt;"",申込書!$K$22&lt;&gt;"YYYY/MM/DD",$G221&lt;&gt;""),申込書!$K$22,"")</f>
        <v/>
      </c>
      <c r="BP221" s="369" t="str">
        <f>IF(BO221="","",IF(INDEX('コンテンツ＆備考マスタ'!$H:$J,MATCH(学校情報!BO$3,'コンテンツ＆備考マスタ'!$H:$H,0),3)="●",IF(AND(BO221&lt;&gt;"",ISNUMBER(申込書!$AC$22)=TRUE,申込書!$C$53&lt;&gt;"▼プルダウンより選択してください",申込書!$C$53&lt;&gt;""),申込書!$AC$22,""),"-"))</f>
        <v/>
      </c>
      <c r="BQ221" s="369"/>
      <c r="BR221" s="369"/>
      <c r="BS221" s="370" t="str">
        <f>IF(AND(申込書!$C$53&lt;&gt;"▼プルダウンより選択してください",申込書!$C$53&lt;&gt;"",$G221&lt;&gt;"",申込書!$V$53="特定学年のみ"),"申し込みする","")</f>
        <v/>
      </c>
      <c r="BT221" s="371"/>
      <c r="BU221" s="372"/>
      <c r="BV221" s="373" t="str">
        <f>IF(AND(申込書!$C$54&lt;&gt;"▼プルダウンより選択してください",申込書!$C$54&lt;&gt;"",申込書!$K$22&lt;&gt;"YYYY/MM/DD",$G221&lt;&gt;""),申込書!$K$22,"")</f>
        <v/>
      </c>
      <c r="BW221" s="369" t="str">
        <f>IF(BV221="","",IF(INDEX('コンテンツ＆備考マスタ'!$H:$J,MATCH(学校情報!BV$3,'コンテンツ＆備考マスタ'!$H:$H,0),3)="●",IF(AND(BV221&lt;&gt;"",ISNUMBER(申込書!$AC$22)=TRUE,申込書!$C$54&lt;&gt;"▼プルダウンより選択してください",申込書!$C$54&lt;&gt;""),申込書!$AC$22,""),"-"))</f>
        <v/>
      </c>
      <c r="BX221" s="369"/>
      <c r="BY221" s="369"/>
      <c r="BZ221" s="370" t="str">
        <f>IF(AND(申込書!$C$54&lt;&gt;"▼プルダウンより選択してください",申込書!$C$54&lt;&gt;"",$G221&lt;&gt;"",申込書!$V$54="特定学年のみ"),"申し込みする","")</f>
        <v/>
      </c>
      <c r="CA221" s="371"/>
      <c r="CB221" s="372"/>
      <c r="CC221" s="373" t="str">
        <f>IF(AND(申込書!$C$55&lt;&gt;"▼プルダウンより選択してください",申込書!$C$55&lt;&gt;"",申込書!$K$22&lt;&gt;"YYYY/MM/DD",$G221&lt;&gt;""),申込書!$K$22,"")</f>
        <v/>
      </c>
      <c r="CD221" s="369" t="str">
        <f>IF(CC221="","",IF(INDEX('コンテンツ＆備考マスタ'!$H:$J,MATCH(学校情報!CC$3,'コンテンツ＆備考マスタ'!$H:$H,0),3)="●",IF(AND(CC221&lt;&gt;"",ISNUMBER(申込書!$AC$22)=TRUE,申込書!$C$55&lt;&gt;"▼プルダウンより選択してください",申込書!$C$55&lt;&gt;""),申込書!$AC$22,""),"-"))</f>
        <v/>
      </c>
      <c r="CE221" s="369"/>
      <c r="CF221" s="369"/>
      <c r="CG221" s="370" t="str">
        <f>IF(AND(申込書!$C$55&lt;&gt;"▼プルダウンより選択してください",申込書!$C$55&lt;&gt;"",$G221&lt;&gt;"",申込書!$V$55="特定学年のみ"),"申し込みする","")</f>
        <v/>
      </c>
      <c r="CH221" s="371"/>
      <c r="CI221" s="372"/>
      <c r="CJ221" s="373" t="str">
        <f>IF(AND(申込書!$C$56&lt;&gt;"▼プルダウンより選択してください",申込書!$C$56&lt;&gt;"",申込書!$K$22&lt;&gt;"YYYY/MM/DD",$G221&lt;&gt;""),申込書!$K$22,"")</f>
        <v/>
      </c>
      <c r="CK221" s="369" t="str">
        <f>IF(CJ221="","",IF(INDEX('コンテンツ＆備考マスタ'!$H:$J,MATCH(学校情報!CJ$3,'コンテンツ＆備考マスタ'!$H:$H,0),3)="●",IF(AND(CJ221&lt;&gt;"",ISNUMBER(申込書!$AC$22)=TRUE,申込書!$C$56&lt;&gt;"▼プルダウンより選択してください",申込書!$C$56&lt;&gt;""),申込書!$AC$22,""),"-"))</f>
        <v/>
      </c>
      <c r="CL221" s="369"/>
      <c r="CM221" s="369"/>
      <c r="CN221" s="370" t="str">
        <f>IF(AND(申込書!$C$56&lt;&gt;"▼プルダウンより選択してください",申込書!$C$56&lt;&gt;"",$G221&lt;&gt;"",申込書!$V$56="特定学年のみ"),"申し込みする","")</f>
        <v/>
      </c>
      <c r="CO221" s="371"/>
      <c r="CP221" s="372"/>
      <c r="CQ221" s="373" t="str">
        <f>IF(AND(申込書!$C$57&lt;&gt;"▼プルダウンより選択してください",申込書!$C$57&lt;&gt;"",申込書!$K$22&lt;&gt;"YYYY/MM/DD",$G221&lt;&gt;""),申込書!$K$22,"")</f>
        <v/>
      </c>
      <c r="CR221" s="369" t="str">
        <f>IF(CQ221="","",IF(INDEX('コンテンツ＆備考マスタ'!$H:$J,MATCH(学校情報!CQ$3,'コンテンツ＆備考マスタ'!$H:$H,0),3)="●",IF(AND(CQ221&lt;&gt;"",ISNUMBER(申込書!$AC$22)=TRUE,申込書!$C$57&lt;&gt;"▼プルダウンより選択してください",申込書!$C$57&lt;&gt;""),申込書!$AC$22,""),"-"))</f>
        <v/>
      </c>
      <c r="CS221" s="369"/>
      <c r="CT221" s="369"/>
      <c r="CU221" s="369" t="str">
        <f>IF(AND(申込書!$C$57&lt;&gt;"▼プルダウンより選択してください",申込書!$C$57&lt;&gt;"",$G221&lt;&gt;"",申込書!$V$57="特定学年のみ"),"申し込みする","")</f>
        <v/>
      </c>
      <c r="CV221" s="371"/>
      <c r="CW221" s="372"/>
      <c r="CX221" s="373" t="str">
        <f>IF(AND(申込書!$C$58&lt;&gt;"▼プルダウンより選択してください",申込書!$C$58&lt;&gt;"",申込書!$K$22&lt;&gt;"YYYY/MM/DD",$G221&lt;&gt;""),申込書!$K$22,"")</f>
        <v/>
      </c>
      <c r="CY221" s="369" t="str">
        <f>IF(CX221="","",IF(INDEX('コンテンツ＆備考マスタ'!$H:$J,MATCH(学校情報!CX$3,'コンテンツ＆備考マスタ'!$H:$H,0),3)="●",IF(AND(CX221&lt;&gt;"",ISNUMBER(申込書!$AC$22)=TRUE,申込書!$C$58&lt;&gt;"▼プルダウンより選択してください",申込書!$C$58&lt;&gt;""),申込書!$AC$22,""),"-"))</f>
        <v/>
      </c>
      <c r="CZ221" s="369"/>
      <c r="DA221" s="369"/>
      <c r="DB221" s="369" t="str">
        <f>IF(AND(申込書!$C$58&lt;&gt;"▼プルダウンより選択してください",申込書!$C$58&lt;&gt;"",$G221&lt;&gt;"",申込書!$V$58="特定学年のみ"),"申し込みする","")</f>
        <v/>
      </c>
      <c r="DC221" s="371"/>
      <c r="DD221" s="372"/>
      <c r="DE221" s="373" t="str">
        <f>IF(AND(申込書!$C$59&lt;&gt;"▼プルダウンより選択してください",申込書!$C$59&lt;&gt;"",申込書!$K$22&lt;&gt;"YYYY/MM/DD",$G221&lt;&gt;""),申込書!$K$22,"")</f>
        <v/>
      </c>
      <c r="DF221" s="369" t="str">
        <f>IF(DE221="","",IF(INDEX('コンテンツ＆備考マスタ'!$H:$J,MATCH(学校情報!DE$3,'コンテンツ＆備考マスタ'!$H:$H,0),3)="●",IF(AND(DE221&lt;&gt;"",ISNUMBER(申込書!$AC$22)=TRUE,申込書!$C$59&lt;&gt;"▼プルダウンより選択してください",申込書!$C$59&lt;&gt;""),申込書!$AC$22,""),"-"))</f>
        <v/>
      </c>
      <c r="DG221" s="369"/>
      <c r="DH221" s="369"/>
      <c r="DI221" s="369" t="str">
        <f>IF(AND(申込書!$C$59&lt;&gt;"▼プルダウンより選択してください",申込書!$C$59&lt;&gt;"",$G221&lt;&gt;"",申込書!$V$59="特定学年のみ"),"申し込みする","")</f>
        <v/>
      </c>
      <c r="DJ221" s="371"/>
      <c r="DK221" s="372"/>
      <c r="DL221" s="373" t="str">
        <f>IF(AND(申込書!$C$60&lt;&gt;"▼プルダウンより選択してください",申込書!$C$60&lt;&gt;"",申込書!$K$22&lt;&gt;"YYYY/MM/DD",$G221&lt;&gt;""),申込書!$K$22,"")</f>
        <v/>
      </c>
      <c r="DM221" s="369" t="str">
        <f>IF(DL221="","",IF(INDEX('コンテンツ＆備考マスタ'!$H:$J,MATCH(学校情報!DL$3,'コンテンツ＆備考マスタ'!$H:$H,0),3)="●",IF(AND(DL221&lt;&gt;"",ISNUMBER(申込書!$AC$22)=TRUE,申込書!$C$60&lt;&gt;"▼プルダウンより選択してください",申込書!$C$60&lt;&gt;""),申込書!$AC$22,""),"-"))</f>
        <v/>
      </c>
      <c r="DN221" s="369"/>
      <c r="DO221" s="369"/>
      <c r="DP221" s="369" t="str">
        <f>IF(AND(申込書!$C$60&lt;&gt;"▼プルダウンより選択してください",申込書!$C$60&lt;&gt;"",$G221&lt;&gt;"",申込書!$V$60="特定学年のみ"),"申し込みする","")</f>
        <v/>
      </c>
      <c r="DQ221" s="371"/>
      <c r="DR221" s="372"/>
      <c r="DS221" s="373" t="str">
        <f>IF(AND(申込書!$C$61&lt;&gt;"▼プルダウンより選択してください",申込書!$C$61&lt;&gt;"",申込書!$K$22&lt;&gt;"YYYY/MM/DD",$G221&lt;&gt;""),申込書!$K$22,"")</f>
        <v/>
      </c>
      <c r="DT221" s="369" t="str">
        <f>IF(DS221="","",IF(INDEX('コンテンツ＆備考マスタ'!$H:$J,MATCH(学校情報!DS$3,'コンテンツ＆備考マスタ'!$H:$H,0),3)="●",IF(AND(DS221&lt;&gt;"",ISNUMBER(申込書!$AC$22)=TRUE,申込書!$C$61&lt;&gt;"▼プルダウンより選択してください",申込書!$C$61&lt;&gt;""),申込書!$AC$22,""),"-"))</f>
        <v/>
      </c>
      <c r="DU221" s="369"/>
      <c r="DV221" s="369"/>
      <c r="DW221" s="369" t="str">
        <f>IF(AND(申込書!$C$61&lt;&gt;"▼プルダウンより選択してください",申込書!$C$61&lt;&gt;"",$G221&lt;&gt;"",申込書!$V$61="特定学年のみ"),"申し込みする","")</f>
        <v/>
      </c>
      <c r="DX221" s="371"/>
      <c r="DY221" s="372"/>
      <c r="DZ221" s="373" t="str">
        <f>IF(AND(申込書!$C$62&lt;&gt;"▼プルダウンより選択してください",申込書!$C$62&lt;&gt;"",申込書!$K$22&lt;&gt;"YYYY/MM/DD",$G221&lt;&gt;""),申込書!$K$22,"")</f>
        <v/>
      </c>
      <c r="EA221" s="369" t="str">
        <f>IF(DZ221="","",IF(INDEX('コンテンツ＆備考マスタ'!$H:$J,MATCH(学校情報!DZ$3,'コンテンツ＆備考マスタ'!$H:$H,0),3)="●",IF(AND(DZ221&lt;&gt;"",ISNUMBER(申込書!$AC$22)=TRUE,申込書!$C$62&lt;&gt;"▼プルダウンより選択してください",申込書!$C$62&lt;&gt;""),申込書!$AC$22,""),"-"))</f>
        <v/>
      </c>
      <c r="EB221" s="369"/>
      <c r="EC221" s="369"/>
      <c r="ED221" s="370" t="str">
        <f>IF(AND(申込書!$C$62&lt;&gt;"▼プルダウンより選択してください",申込書!$C$62&lt;&gt;"",$G221&lt;&gt;"",申込書!$V$62="特定学年のみ"),"申し込みする","")</f>
        <v/>
      </c>
      <c r="EE221" s="371"/>
      <c r="EF221" s="372"/>
      <c r="EG221" s="373" t="str">
        <f>IF(AND(申込書!$C$63&lt;&gt;"▼プルダウンより選択してください",申込書!$C$63&lt;&gt;"",申込書!$K$22&lt;&gt;"YYYY/MM/DD",$G221&lt;&gt;""),申込書!$K$22,"")</f>
        <v/>
      </c>
      <c r="EH221" s="369" t="str">
        <f>IF(EG221="","",IF(INDEX('コンテンツ＆備考マスタ'!$H:$J,MATCH(学校情報!EG$3,'コンテンツ＆備考マスタ'!$H:$H,0),3)="●",IF(AND(EG221&lt;&gt;"",ISNUMBER(申込書!$AC$22)=TRUE,申込書!$C$63&lt;&gt;"▼プルダウンより選択してください",申込書!$C$63&lt;&gt;""),申込書!$AC$22,""),"-"))</f>
        <v/>
      </c>
      <c r="EI221" s="369"/>
      <c r="EJ221" s="369"/>
      <c r="EK221" s="370" t="str">
        <f>IF(AND(申込書!$C$63&lt;&gt;"▼プルダウンより選択してください",申込書!$C$63&lt;&gt;"",$G221&lt;&gt;"",申込書!$V$63="特定学年のみ"),"申し込みする","")</f>
        <v/>
      </c>
      <c r="EL221" s="371"/>
      <c r="EM221" s="372"/>
      <c r="EN221" s="373" t="str">
        <f>IF(AND(申込書!$C$64&lt;&gt;"▼プルダウンより選択してください",申込書!$C$64&lt;&gt;"",申込書!$K$22&lt;&gt;"YYYY/MM/DD",$G221&lt;&gt;""),申込書!$K$22,"")</f>
        <v/>
      </c>
      <c r="EO221" s="369" t="str">
        <f>IF(EN221="","",IF(INDEX('コンテンツ＆備考マスタ'!$H:$J,MATCH(学校情報!EN$3,'コンテンツ＆備考マスタ'!$H:$H,0),3)="●",IF(AND(EN221&lt;&gt;"",ISNUMBER(申込書!$AC$22)=TRUE,申込書!$C$64&lt;&gt;"▼プルダウンより選択してください",申込書!$C$64&lt;&gt;""),申込書!$AC$22,""),"-"))</f>
        <v/>
      </c>
      <c r="EP221" s="369"/>
      <c r="EQ221" s="369"/>
      <c r="ER221" s="370" t="str">
        <f>IF(AND(申込書!$C$64&lt;&gt;"▼プルダウンより選択してください",申込書!$C$64&lt;&gt;"",$G221&lt;&gt;"",申込書!$V$64="特定学年のみ"),"申し込みする","")</f>
        <v/>
      </c>
      <c r="ES221" s="371"/>
      <c r="ET221" s="372"/>
      <c r="EU221" s="373" t="str">
        <f>IF(AND(申込書!$C$65&lt;&gt;"▼プルダウンより選択してください",申込書!$C$65&lt;&gt;"",申込書!$K$22&lt;&gt;"YYYY/MM/DD",$G221&lt;&gt;""),申込書!$K$22,"")</f>
        <v/>
      </c>
      <c r="EV221" s="369" t="str">
        <f>IF(EU221="","",IF(INDEX('コンテンツ＆備考マスタ'!$H:$J,MATCH(学校情報!EU$3,'コンテンツ＆備考マスタ'!$H:$H,0),3)="●",IF(AND(EU221&lt;&gt;"",ISNUMBER(申込書!$AC$22)=TRUE,申込書!$C$65&lt;&gt;"▼プルダウンより選択してください",申込書!$C$65&lt;&gt;""),申込書!$AC$22,""),"-"))</f>
        <v/>
      </c>
      <c r="EW221" s="369"/>
      <c r="EX221" s="369"/>
      <c r="EY221" s="370" t="str">
        <f>IF(AND(申込書!$C$65&lt;&gt;"▼プルダウンより選択してください",申込書!$C$65&lt;&gt;"",$G221&lt;&gt;"",申込書!$V$65="特定学年のみ"),"申し込みする","")</f>
        <v/>
      </c>
      <c r="EZ221" s="371"/>
      <c r="FA221" s="372"/>
      <c r="FB221" s="373" t="str">
        <f>IF(AND(申込書!$C$66&lt;&gt;"▼プルダウンより選択してください",申込書!$C$66&lt;&gt;"",申込書!$K$22&lt;&gt;"YYYY/MM/DD",$G221&lt;&gt;""),申込書!$K$22,"")</f>
        <v/>
      </c>
      <c r="FC221" s="369" t="str">
        <f>IF(FB221="","",IF(INDEX('コンテンツ＆備考マスタ'!$H:$J,MATCH(学校情報!FB$3,'コンテンツ＆備考マスタ'!$H:$H,0),3)="●",IF(AND(FB221&lt;&gt;"",ISNUMBER(申込書!$AC$22)=TRUE,申込書!$C$66&lt;&gt;"▼プルダウンより選択してください",申込書!$C$66&lt;&gt;""),申込書!$AC$22,""),"-"))</f>
        <v/>
      </c>
      <c r="FD221" s="369"/>
      <c r="FE221" s="369"/>
      <c r="FF221" s="370" t="str">
        <f>IF(AND(申込書!$C$66&lt;&gt;"▼プルダウンより選択してください",申込書!$C$66&lt;&gt;"",$G221&lt;&gt;"",申込書!$V$66="特定学年のみ"),"申し込みする","")</f>
        <v/>
      </c>
      <c r="FG221" s="371"/>
      <c r="FH221" s="372"/>
      <c r="FI221" s="373" t="str">
        <f>IF(AND(申込書!$C$67&lt;&gt;"▼プルダウンより選択してください",申込書!$C$67&lt;&gt;"",申込書!$K$22&lt;&gt;"YYYY/MM/DD",$G221&lt;&gt;""),申込書!$K$22,"")</f>
        <v/>
      </c>
      <c r="FJ221" s="369" t="str">
        <f>IF(FI221="","",IF(INDEX('コンテンツ＆備考マスタ'!$H:$J,MATCH(学校情報!FI$3,'コンテンツ＆備考マスタ'!$H:$H,0),3)="●",IF(AND(FI221&lt;&gt;"",ISNUMBER(申込書!$AC$22)=TRUE,申込書!$C$67&lt;&gt;"▼プルダウンより選択してください",申込書!$C$67&lt;&gt;""),申込書!$AC$22,""),"-"))</f>
        <v/>
      </c>
      <c r="FK221" s="369"/>
      <c r="FL221" s="369"/>
      <c r="FM221" s="370" t="str">
        <f>IF(AND(申込書!$C$67&lt;&gt;"▼プルダウンより選択してください",申込書!$C$67&lt;&gt;"",$G221&lt;&gt;"",申込書!$V$67="特定学年のみ"),"申し込みする","")</f>
        <v/>
      </c>
      <c r="FN221" s="371"/>
      <c r="FO221" s="372"/>
      <c r="FP221" s="373" t="str">
        <f>IF(AND(申込書!$C$68&lt;&gt;"▼プルダウンより選択してください",申込書!$C$68&lt;&gt;"",申込書!$K$22&lt;&gt;"YYYY/MM/DD",$G221&lt;&gt;""),申込書!$K$22,"")</f>
        <v/>
      </c>
      <c r="FQ221" s="369" t="str">
        <f>IF(FP221="","",IF(INDEX('コンテンツ＆備考マスタ'!$H:$J,MATCH(学校情報!FP$3,'コンテンツ＆備考マスタ'!$H:$H,0),3)="●",IF(AND(FP221&lt;&gt;"",ISNUMBER(申込書!$AC$22)=TRUE,申込書!$C$68&lt;&gt;"▼プルダウンより選択してください",申込書!$C$68&lt;&gt;""),申込書!$AC$22,""),"-"))</f>
        <v/>
      </c>
      <c r="FR221" s="369"/>
      <c r="FS221" s="369"/>
      <c r="FT221" s="370" t="str">
        <f>IF(AND(申込書!$C$68&lt;&gt;"▼プルダウンより選択してください",申込書!$C$68&lt;&gt;"",$G221&lt;&gt;"",申込書!$V$68="特定学年のみ"),"申し込みする","")</f>
        <v/>
      </c>
      <c r="FU221" s="371"/>
      <c r="FV221" s="372"/>
      <c r="FW221" s="373" t="str">
        <f>IF(AND(申込書!$C$69&lt;&gt;"▼プルダウンより選択してください",申込書!$C$69&lt;&gt;"",申込書!$K$22&lt;&gt;"YYYY/MM/DD",$G221&lt;&gt;""),申込書!$K$22,"")</f>
        <v/>
      </c>
      <c r="FX221" s="369" t="str">
        <f>IF(FW221="","",IF(INDEX('コンテンツ＆備考マスタ'!$H:$J,MATCH(学校情報!FW$3,'コンテンツ＆備考マスタ'!$H:$H,0),3)="●",IF(AND(FW221&lt;&gt;"",ISNUMBER(申込書!$AC$22)=TRUE,申込書!$C$69&lt;&gt;"▼プルダウンより選択してください",申込書!$C$69&lt;&gt;""),申込書!$AC$22,""),"-"))</f>
        <v/>
      </c>
      <c r="FY221" s="369"/>
      <c r="FZ221" s="369"/>
      <c r="GA221" s="370" t="str">
        <f>IF(AND(申込書!$C$69&lt;&gt;"▼プルダウンより選択してください",申込書!$C$69&lt;&gt;"",$G221&lt;&gt;"",申込書!$V$69="特定学年のみ"),"申し込みする","")</f>
        <v/>
      </c>
      <c r="GB221" s="371"/>
      <c r="GC221" s="372"/>
      <c r="GD221" s="373" t="str">
        <f>IF(AND(申込書!$C$70&lt;&gt;"▼プルダウンより選択してください",申込書!$C$70&lt;&gt;"",申込書!$K$22&lt;&gt;"YYYY/MM/DD",$G221&lt;&gt;""),申込書!$K$22,"")</f>
        <v/>
      </c>
      <c r="GE221" s="369" t="str">
        <f>IF(GD221="","",IF(INDEX('コンテンツ＆備考マスタ'!$H:$J,MATCH(学校情報!GD$3,'コンテンツ＆備考マスタ'!$H:$H,0),3)="●",IF(AND(GD221&lt;&gt;"",ISNUMBER(申込書!$AC$22)=TRUE,申込書!$C$70&lt;&gt;"▼プルダウンより選択してください",申込書!$C$70&lt;&gt;""),申込書!$AC$22,""),"-"))</f>
        <v/>
      </c>
      <c r="GF221" s="369"/>
      <c r="GG221" s="369"/>
      <c r="GH221" s="370" t="str">
        <f>IF(AND(申込書!$C$70&lt;&gt;"▼プルダウンより選択してください",申込書!$C$70&lt;&gt;"",$G221&lt;&gt;"",申込書!$V$70="特定学年のみ"),"申し込みする","")</f>
        <v/>
      </c>
      <c r="GI221" s="371"/>
      <c r="GJ221" s="372"/>
      <c r="GK221" s="373" t="str">
        <f>IF(AND(申込書!$C$71&lt;&gt;"▼プルダウンより選択してください",申込書!$C$71&lt;&gt;"",申込書!$K$22&lt;&gt;"YYYY/MM/DD",$G221&lt;&gt;""),申込書!$K$22,"")</f>
        <v/>
      </c>
      <c r="GL221" s="369" t="str">
        <f>IF(GK221="","",IF(INDEX('コンテンツ＆備考マスタ'!$H:$J,MATCH(学校情報!GK$3,'コンテンツ＆備考マスタ'!$H:$H,0),3)="●",IF(AND(GK221&lt;&gt;"",ISNUMBER(申込書!$AC$22)=TRUE,申込書!$C$71&lt;&gt;"▼プルダウンより選択してください",申込書!$C$71&lt;&gt;""),申込書!$AC$22,""),"-"))</f>
        <v/>
      </c>
      <c r="GM221" s="369"/>
      <c r="GN221" s="369"/>
      <c r="GO221" s="370" t="str">
        <f>IF(AND(申込書!$C$71&lt;&gt;"▼プルダウンより選択してください",申込書!$C$71&lt;&gt;"",$G221&lt;&gt;"",申込書!$V$71="特定学年のみ"),"申し込みする","")</f>
        <v/>
      </c>
      <c r="GP221" s="371"/>
      <c r="GQ221" s="372"/>
      <c r="GR221" s="373" t="str">
        <f>IF(AND(申込書!$C$72&lt;&gt;"▼プルダウンより選択してください",申込書!$C$72&lt;&gt;"",申込書!$K$22&lt;&gt;"YYYY/MM/DD",$G221&lt;&gt;""),申込書!$K$22,"")</f>
        <v/>
      </c>
      <c r="GS221" s="369" t="str">
        <f>IF(GR221="","",IF(INDEX('コンテンツ＆備考マスタ'!$H:$J,MATCH(学校情報!GR$3,'コンテンツ＆備考マスタ'!$H:$H,0),3)="●",IF(AND(GR221&lt;&gt;"",ISNUMBER(申込書!$AC$22)=TRUE,申込書!$C$72&lt;&gt;"▼プルダウンより選択してください",申込書!$C$72&lt;&gt;""),申込書!$AC$22,""),"-"))</f>
        <v/>
      </c>
      <c r="GT221" s="369"/>
      <c r="GU221" s="369"/>
      <c r="GV221" s="370" t="str">
        <f>IF(AND(申込書!$C$72&lt;&gt;"▼プルダウンより選択してください",申込書!$C$72&lt;&gt;"",$G221&lt;&gt;"",申込書!$V$72="特定学年のみ"),"申し込みする","")</f>
        <v/>
      </c>
      <c r="GW221" s="371"/>
      <c r="GX221" s="372"/>
      <c r="GY221" s="373" t="str">
        <f>IF(AND(申込書!$C$73&lt;&gt;"▼プルダウンより選択してください",申込書!$C$73&lt;&gt;"",申込書!$K$22&lt;&gt;"YYYY/MM/DD",$G221&lt;&gt;""),申込書!$K$22,"")</f>
        <v/>
      </c>
      <c r="GZ221" s="369" t="str">
        <f>IF(GY221="","",IF(INDEX('コンテンツ＆備考マスタ'!$H:$J,MATCH(学校情報!GY$3,'コンテンツ＆備考マスタ'!$H:$H,0),3)="●",IF(AND(GY221&lt;&gt;"",ISNUMBER(申込書!$AC$22)=TRUE,申込書!$C$73&lt;&gt;"▼プルダウンより選択してください",申込書!$C$73&lt;&gt;""),申込書!$AC$22,""),"-"))</f>
        <v/>
      </c>
      <c r="HA221" s="369"/>
      <c r="HB221" s="369"/>
      <c r="HC221" s="370" t="str">
        <f>IF(AND(申込書!$C$73&lt;&gt;"▼プルダウンより選択してください",申込書!$C$73&lt;&gt;"",$G221&lt;&gt;"",申込書!$V$73="特定学年のみ"),"申し込みする","")</f>
        <v/>
      </c>
      <c r="HD221" s="371"/>
      <c r="HE221" s="372"/>
      <c r="HF221" s="373" t="str">
        <f>IF(AND(申込書!$C$74&lt;&gt;"▼プルダウンより選択してください",申込書!$C$74&lt;&gt;"",申込書!$K$22&lt;&gt;"YYYY/MM/DD",$G221&lt;&gt;""),申込書!$K$22,"")</f>
        <v/>
      </c>
      <c r="HG221" s="369" t="str">
        <f>IF(HF221="","",IF(INDEX('コンテンツ＆備考マスタ'!$H:$J,MATCH(学校情報!HF$3,'コンテンツ＆備考マスタ'!$H:$H,0),3)="●",IF(AND(HF221&lt;&gt;"",ISNUMBER(申込書!$AC$22)=TRUE,申込書!$C$74&lt;&gt;"▼プルダウンより選択してください",申込書!$C$74&lt;&gt;""),申込書!$AC$22,""),"-"))</f>
        <v/>
      </c>
      <c r="HH221" s="369"/>
      <c r="HI221" s="369"/>
      <c r="HJ221" s="370" t="str">
        <f>IF(AND(申込書!$C$74&lt;&gt;"▼プルダウンより選択してください",申込書!$C$74&lt;&gt;"",$G221&lt;&gt;"",申込書!$V$74="特定学年のみ"),"申し込みする","")</f>
        <v/>
      </c>
      <c r="HK221" s="371"/>
      <c r="HL221" s="372"/>
      <c r="HM221" s="373" t="str">
        <f>IF(AND(申込書!$C$75&lt;&gt;"▼プルダウンより選択してください",申込書!$C$75&lt;&gt;"",申込書!$K$22&lt;&gt;"YYYY/MM/DD",$G221&lt;&gt;""),申込書!$K$22,"")</f>
        <v/>
      </c>
      <c r="HN221" s="369" t="str">
        <f>IF(HM221="","",IF(INDEX('コンテンツ＆備考マスタ'!$H:$J,MATCH(学校情報!HM$3,'コンテンツ＆備考マスタ'!$H:$H,0),3)="●",IF(AND(HM221&lt;&gt;"",ISNUMBER(申込書!$AC$22)=TRUE,申込書!$C$75&lt;&gt;"▼プルダウンより選択してください",申込書!$C$75&lt;&gt;""),申込書!$AC$22,""),"-"))</f>
        <v/>
      </c>
      <c r="HO221" s="369"/>
      <c r="HP221" s="369"/>
      <c r="HQ221" s="370" t="str">
        <f>IF(AND(申込書!$C$75&lt;&gt;"▼プルダウンより選択してください",申込書!$C$75&lt;&gt;"",$G221&lt;&gt;"",申込書!$V$75="特定学年のみ"),"申し込みする","")</f>
        <v/>
      </c>
      <c r="HR221" s="371"/>
      <c r="HS221" s="371"/>
      <c r="HT221" s="374" t="str">
        <f>IF(AND(申込書!$C$76&lt;&gt;"▼プルダウンより選択してください",申込書!$C$76&lt;&gt;"",申込書!$K$22&lt;&gt;"YYYY/MM/DD",$G221&lt;&gt;""),申込書!$K$22,"")</f>
        <v/>
      </c>
      <c r="HU221" s="369" t="str">
        <f>IF(HT221="","",IF(INDEX('コンテンツ＆備考マスタ'!$H:$J,MATCH(学校情報!HT$3,'コンテンツ＆備考マスタ'!$H:$H,0),3)="●",IF(AND(HT221&lt;&gt;"",ISNUMBER(申込書!$AC$22)=TRUE,申込書!$C$76&lt;&gt;"▼プルダウンより選択してください",申込書!$C$76&lt;&gt;""),申込書!$AC$22,""),"-"))</f>
        <v/>
      </c>
      <c r="HV221" s="369"/>
      <c r="HW221" s="369"/>
      <c r="HX221" s="370" t="str">
        <f>IF(AND(申込書!$C$76&lt;&gt;"▼プルダウンより選択してください",申込書!$C$76&lt;&gt;"",$G221&lt;&gt;"",申込書!$V$76="特定学年のみ"),"申し込みする","")</f>
        <v/>
      </c>
      <c r="HY221" s="371"/>
      <c r="HZ221" s="372"/>
      <c r="IA221" s="69"/>
    </row>
    <row r="222" spans="2:235" ht="26.85" hidden="1" customHeight="1" outlineLevel="1">
      <c r="B222" s="365">
        <f t="shared" si="9"/>
        <v>217</v>
      </c>
      <c r="C222" s="55"/>
      <c r="D222" s="56"/>
      <c r="E222" s="154"/>
      <c r="F222" s="57"/>
      <c r="G222" s="58"/>
      <c r="H222" s="59"/>
      <c r="I222" s="60"/>
      <c r="J222" s="61"/>
      <c r="K222" s="366" t="str">
        <f t="shared" si="10"/>
        <v/>
      </c>
      <c r="L222" s="62"/>
      <c r="M222" s="322"/>
      <c r="N222" s="63"/>
      <c r="O222" s="64"/>
      <c r="P222" s="367" t="str">
        <f t="shared" si="11"/>
        <v/>
      </c>
      <c r="Q222" s="65"/>
      <c r="R222" s="66"/>
      <c r="S222" s="67"/>
      <c r="T222" s="68"/>
      <c r="U222" s="68"/>
      <c r="V222" s="68"/>
      <c r="W222" s="66"/>
      <c r="X222" s="281"/>
      <c r="Y222" s="368" t="str">
        <f>IF(AND(申込書!$C$47&lt;&gt;"▼プルダウンより選択してください",申込書!$C$47&lt;&gt;"",申込書!$K$22&lt;&gt;"YYYY/MM/DD",$G222&lt;&gt;""),申込書!$K$22,"")</f>
        <v/>
      </c>
      <c r="Z222" s="369" t="str">
        <f>IF(Y222="","",IF(INDEX('コンテンツ＆備考マスタ'!$H:$J,MATCH(学校情報!Y$3,'コンテンツ＆備考マスタ'!$H:$H,0),3)="●",IF(AND(Y222&lt;&gt;"",ISNUMBER(申込書!$AC$22)=TRUE,申込書!$C$47&lt;&gt;"▼プルダウンより選択してください",申込書!$C$47&lt;&gt;""),申込書!$AC$22,""),"-"))</f>
        <v/>
      </c>
      <c r="AA222" s="369"/>
      <c r="AB222" s="369"/>
      <c r="AC222" s="370" t="str">
        <f>IF(AND(申込書!$C$47&lt;&gt;"▼プルダウンより選択してください",申込書!$C$47&lt;&gt;"",$G222&lt;&gt;"",申込書!$V$47="特定学年のみ"),"申し込みする","")</f>
        <v/>
      </c>
      <c r="AD222" s="371"/>
      <c r="AE222" s="372"/>
      <c r="AF222" s="373" t="str">
        <f>IF(AND(申込書!$C$48&lt;&gt;"▼プルダウンより選択してください",申込書!$C$48&lt;&gt;"",申込書!$K$22&lt;&gt;"YYYY/MM/DD",$G222&lt;&gt;""),申込書!$K$22,"")</f>
        <v/>
      </c>
      <c r="AG222" s="369" t="str">
        <f>IF(AF222="","",IF(INDEX('コンテンツ＆備考マスタ'!$H:$J,MATCH(学校情報!AF$3,'コンテンツ＆備考マスタ'!$H:$H,0),3)="●",IF(AND(AF222&lt;&gt;"",ISNUMBER(申込書!$AC$22)=TRUE,申込書!$C$48&lt;&gt;"▼プルダウンより選択してください",申込書!$C$48&lt;&gt;""),申込書!$AC$22,""),"-"))</f>
        <v/>
      </c>
      <c r="AH222" s="369"/>
      <c r="AI222" s="369"/>
      <c r="AJ222" s="370" t="str">
        <f>IF(AND(申込書!$C$48&lt;&gt;"▼プルダウンより選択してください",申込書!$C$48&lt;&gt;"",$G222&lt;&gt;"",申込書!$V$48="特定学年のみ"),"申し込みする","")</f>
        <v/>
      </c>
      <c r="AK222" s="371"/>
      <c r="AL222" s="372"/>
      <c r="AM222" s="373" t="str">
        <f>IF(AND(申込書!$C$49&lt;&gt;"▼プルダウンより選択してください",申込書!$C$49&lt;&gt;"",申込書!$K$22&lt;&gt;"YYYY/MM/DD",$G222&lt;&gt;""),申込書!$K$22,"")</f>
        <v/>
      </c>
      <c r="AN222" s="369" t="str">
        <f>IF(AM222="","",IF(INDEX('コンテンツ＆備考マスタ'!$H:$J,MATCH(学校情報!AM$3,'コンテンツ＆備考マスタ'!$H:$H,0),3)="●",IF(AND(AM222&lt;&gt;"",ISNUMBER(申込書!$AC$22)=TRUE,申込書!$C$49&lt;&gt;"▼プルダウンより選択してください",申込書!$C$49&lt;&gt;""),申込書!$AC$22,""),"-"))</f>
        <v/>
      </c>
      <c r="AO222" s="369"/>
      <c r="AP222" s="369"/>
      <c r="AQ222" s="370" t="str">
        <f>IF(AND(申込書!$C$49&lt;&gt;"▼プルダウンより選択してください",申込書!$C$49&lt;&gt;"",$G222&lt;&gt;"",申込書!$V$49="特定学年のみ"),"申し込みする","")</f>
        <v/>
      </c>
      <c r="AR222" s="371"/>
      <c r="AS222" s="372"/>
      <c r="AT222" s="373" t="str">
        <f>IF(AND(申込書!$C$50&lt;&gt;"▼プルダウンより選択してください",申込書!$C$50&lt;&gt;"",申込書!$K$22&lt;&gt;"YYYY/MM/DD",$G222&lt;&gt;""),申込書!$K$22,"")</f>
        <v/>
      </c>
      <c r="AU222" s="369" t="str">
        <f>IF(AT222="","",IF(INDEX('コンテンツ＆備考マスタ'!$H:$J,MATCH(学校情報!AT$3,'コンテンツ＆備考マスタ'!$H:$H,0),3)="●",IF(AND(AT222&lt;&gt;"",ISNUMBER(申込書!$AC$22)=TRUE,申込書!$C$50&lt;&gt;"▼プルダウンより選択してください",申込書!$C$50&lt;&gt;""),申込書!$AC$22,""),"-"))</f>
        <v/>
      </c>
      <c r="AV222" s="369"/>
      <c r="AW222" s="369"/>
      <c r="AX222" s="370" t="str">
        <f>IF(AND(申込書!$C$50&lt;&gt;"▼プルダウンより選択してください",申込書!$C$50&lt;&gt;"",$G222&lt;&gt;"",申込書!$V$50="特定学年のみ"),"申し込みする","")</f>
        <v/>
      </c>
      <c r="AY222" s="371"/>
      <c r="AZ222" s="372"/>
      <c r="BA222" s="373" t="str">
        <f>IF(AND(申込書!$C$51&lt;&gt;"▼プルダウンより選択してください",申込書!$C$51&lt;&gt;"",申込書!$K$22&lt;&gt;"YYYY/MM/DD",$G222&lt;&gt;""),申込書!$K$22,"")</f>
        <v/>
      </c>
      <c r="BB222" s="369" t="str">
        <f>IF(BA222="","",IF(INDEX('コンテンツ＆備考マスタ'!$H:$J,MATCH(学校情報!BA$3,'コンテンツ＆備考マスタ'!$H:$H,0),3)="●",IF(AND(BA222&lt;&gt;"",ISNUMBER(申込書!$AC$22)=TRUE,申込書!$C$51&lt;&gt;"▼プルダウンより選択してください",申込書!$C$51&lt;&gt;""),申込書!$AC$22,""),"-"))</f>
        <v/>
      </c>
      <c r="BC222" s="369"/>
      <c r="BD222" s="369"/>
      <c r="BE222" s="370" t="str">
        <f>IF(AND(申込書!$C$51&lt;&gt;"▼プルダウンより選択してください",申込書!$C$51&lt;&gt;"",$G222&lt;&gt;"",申込書!$V$51="特定学年のみ"),"申し込みする","")</f>
        <v/>
      </c>
      <c r="BF222" s="371"/>
      <c r="BG222" s="372"/>
      <c r="BH222" s="373" t="str">
        <f>IF(AND(申込書!$C$52&lt;&gt;"▼プルダウンより選択してください",申込書!$C$52&lt;&gt;"",申込書!$K$22&lt;&gt;"YYYY/MM/DD",$G222&lt;&gt;""),申込書!$K$22,"")</f>
        <v/>
      </c>
      <c r="BI222" s="369" t="str">
        <f>IF(BH222="","",IF(INDEX('コンテンツ＆備考マスタ'!$H:$J,MATCH(学校情報!BH$3,'コンテンツ＆備考マスタ'!$H:$H,0),3)="●",IF(AND(BH222&lt;&gt;"",ISNUMBER(申込書!$AC$22)=TRUE,申込書!$C$52&lt;&gt;"▼プルダウンより選択してください",申込書!$C$52&lt;&gt;""),申込書!$AC$22,""),"-"))</f>
        <v/>
      </c>
      <c r="BJ222" s="369"/>
      <c r="BK222" s="369"/>
      <c r="BL222" s="370" t="str">
        <f>IF(AND(申込書!$C$52&lt;&gt;"▼プルダウンより選択してください",申込書!$C$52&lt;&gt;"",$G222&lt;&gt;"",申込書!$V$52="特定学年のみ"),"申し込みする","")</f>
        <v/>
      </c>
      <c r="BM222" s="371"/>
      <c r="BN222" s="372"/>
      <c r="BO222" s="373" t="str">
        <f>IF(AND(申込書!$C$53&lt;&gt;"▼プルダウンより選択してください",申込書!$C$53&lt;&gt;"",申込書!$K$22&lt;&gt;"YYYY/MM/DD",$G222&lt;&gt;""),申込書!$K$22,"")</f>
        <v/>
      </c>
      <c r="BP222" s="369" t="str">
        <f>IF(BO222="","",IF(INDEX('コンテンツ＆備考マスタ'!$H:$J,MATCH(学校情報!BO$3,'コンテンツ＆備考マスタ'!$H:$H,0),3)="●",IF(AND(BO222&lt;&gt;"",ISNUMBER(申込書!$AC$22)=TRUE,申込書!$C$53&lt;&gt;"▼プルダウンより選択してください",申込書!$C$53&lt;&gt;""),申込書!$AC$22,""),"-"))</f>
        <v/>
      </c>
      <c r="BQ222" s="369"/>
      <c r="BR222" s="369"/>
      <c r="BS222" s="370" t="str">
        <f>IF(AND(申込書!$C$53&lt;&gt;"▼プルダウンより選択してください",申込書!$C$53&lt;&gt;"",$G222&lt;&gt;"",申込書!$V$53="特定学年のみ"),"申し込みする","")</f>
        <v/>
      </c>
      <c r="BT222" s="371"/>
      <c r="BU222" s="372"/>
      <c r="BV222" s="373" t="str">
        <f>IF(AND(申込書!$C$54&lt;&gt;"▼プルダウンより選択してください",申込書!$C$54&lt;&gt;"",申込書!$K$22&lt;&gt;"YYYY/MM/DD",$G222&lt;&gt;""),申込書!$K$22,"")</f>
        <v/>
      </c>
      <c r="BW222" s="369" t="str">
        <f>IF(BV222="","",IF(INDEX('コンテンツ＆備考マスタ'!$H:$J,MATCH(学校情報!BV$3,'コンテンツ＆備考マスタ'!$H:$H,0),3)="●",IF(AND(BV222&lt;&gt;"",ISNUMBER(申込書!$AC$22)=TRUE,申込書!$C$54&lt;&gt;"▼プルダウンより選択してください",申込書!$C$54&lt;&gt;""),申込書!$AC$22,""),"-"))</f>
        <v/>
      </c>
      <c r="BX222" s="369"/>
      <c r="BY222" s="369"/>
      <c r="BZ222" s="370" t="str">
        <f>IF(AND(申込書!$C$54&lt;&gt;"▼プルダウンより選択してください",申込書!$C$54&lt;&gt;"",$G222&lt;&gt;"",申込書!$V$54="特定学年のみ"),"申し込みする","")</f>
        <v/>
      </c>
      <c r="CA222" s="371"/>
      <c r="CB222" s="372"/>
      <c r="CC222" s="373" t="str">
        <f>IF(AND(申込書!$C$55&lt;&gt;"▼プルダウンより選択してください",申込書!$C$55&lt;&gt;"",申込書!$K$22&lt;&gt;"YYYY/MM/DD",$G222&lt;&gt;""),申込書!$K$22,"")</f>
        <v/>
      </c>
      <c r="CD222" s="369" t="str">
        <f>IF(CC222="","",IF(INDEX('コンテンツ＆備考マスタ'!$H:$J,MATCH(学校情報!CC$3,'コンテンツ＆備考マスタ'!$H:$H,0),3)="●",IF(AND(CC222&lt;&gt;"",ISNUMBER(申込書!$AC$22)=TRUE,申込書!$C$55&lt;&gt;"▼プルダウンより選択してください",申込書!$C$55&lt;&gt;""),申込書!$AC$22,""),"-"))</f>
        <v/>
      </c>
      <c r="CE222" s="369"/>
      <c r="CF222" s="369"/>
      <c r="CG222" s="370" t="str">
        <f>IF(AND(申込書!$C$55&lt;&gt;"▼プルダウンより選択してください",申込書!$C$55&lt;&gt;"",$G222&lt;&gt;"",申込書!$V$55="特定学年のみ"),"申し込みする","")</f>
        <v/>
      </c>
      <c r="CH222" s="371"/>
      <c r="CI222" s="372"/>
      <c r="CJ222" s="373" t="str">
        <f>IF(AND(申込書!$C$56&lt;&gt;"▼プルダウンより選択してください",申込書!$C$56&lt;&gt;"",申込書!$K$22&lt;&gt;"YYYY/MM/DD",$G222&lt;&gt;""),申込書!$K$22,"")</f>
        <v/>
      </c>
      <c r="CK222" s="369" t="str">
        <f>IF(CJ222="","",IF(INDEX('コンテンツ＆備考マスタ'!$H:$J,MATCH(学校情報!CJ$3,'コンテンツ＆備考マスタ'!$H:$H,0),3)="●",IF(AND(CJ222&lt;&gt;"",ISNUMBER(申込書!$AC$22)=TRUE,申込書!$C$56&lt;&gt;"▼プルダウンより選択してください",申込書!$C$56&lt;&gt;""),申込書!$AC$22,""),"-"))</f>
        <v/>
      </c>
      <c r="CL222" s="369"/>
      <c r="CM222" s="369"/>
      <c r="CN222" s="370" t="str">
        <f>IF(AND(申込書!$C$56&lt;&gt;"▼プルダウンより選択してください",申込書!$C$56&lt;&gt;"",$G222&lt;&gt;"",申込書!$V$56="特定学年のみ"),"申し込みする","")</f>
        <v/>
      </c>
      <c r="CO222" s="371"/>
      <c r="CP222" s="372"/>
      <c r="CQ222" s="373" t="str">
        <f>IF(AND(申込書!$C$57&lt;&gt;"▼プルダウンより選択してください",申込書!$C$57&lt;&gt;"",申込書!$K$22&lt;&gt;"YYYY/MM/DD",$G222&lt;&gt;""),申込書!$K$22,"")</f>
        <v/>
      </c>
      <c r="CR222" s="369" t="str">
        <f>IF(CQ222="","",IF(INDEX('コンテンツ＆備考マスタ'!$H:$J,MATCH(学校情報!CQ$3,'コンテンツ＆備考マスタ'!$H:$H,0),3)="●",IF(AND(CQ222&lt;&gt;"",ISNUMBER(申込書!$AC$22)=TRUE,申込書!$C$57&lt;&gt;"▼プルダウンより選択してください",申込書!$C$57&lt;&gt;""),申込書!$AC$22,""),"-"))</f>
        <v/>
      </c>
      <c r="CS222" s="369"/>
      <c r="CT222" s="369"/>
      <c r="CU222" s="369" t="str">
        <f>IF(AND(申込書!$C$57&lt;&gt;"▼プルダウンより選択してください",申込書!$C$57&lt;&gt;"",$G222&lt;&gt;"",申込書!$V$57="特定学年のみ"),"申し込みする","")</f>
        <v/>
      </c>
      <c r="CV222" s="371"/>
      <c r="CW222" s="372"/>
      <c r="CX222" s="373" t="str">
        <f>IF(AND(申込書!$C$58&lt;&gt;"▼プルダウンより選択してください",申込書!$C$58&lt;&gt;"",申込書!$K$22&lt;&gt;"YYYY/MM/DD",$G222&lt;&gt;""),申込書!$K$22,"")</f>
        <v/>
      </c>
      <c r="CY222" s="369" t="str">
        <f>IF(CX222="","",IF(INDEX('コンテンツ＆備考マスタ'!$H:$J,MATCH(学校情報!CX$3,'コンテンツ＆備考マスタ'!$H:$H,0),3)="●",IF(AND(CX222&lt;&gt;"",ISNUMBER(申込書!$AC$22)=TRUE,申込書!$C$58&lt;&gt;"▼プルダウンより選択してください",申込書!$C$58&lt;&gt;""),申込書!$AC$22,""),"-"))</f>
        <v/>
      </c>
      <c r="CZ222" s="369"/>
      <c r="DA222" s="369"/>
      <c r="DB222" s="369" t="str">
        <f>IF(AND(申込書!$C$58&lt;&gt;"▼プルダウンより選択してください",申込書!$C$58&lt;&gt;"",$G222&lt;&gt;"",申込書!$V$58="特定学年のみ"),"申し込みする","")</f>
        <v/>
      </c>
      <c r="DC222" s="371"/>
      <c r="DD222" s="372"/>
      <c r="DE222" s="373" t="str">
        <f>IF(AND(申込書!$C$59&lt;&gt;"▼プルダウンより選択してください",申込書!$C$59&lt;&gt;"",申込書!$K$22&lt;&gt;"YYYY/MM/DD",$G222&lt;&gt;""),申込書!$K$22,"")</f>
        <v/>
      </c>
      <c r="DF222" s="369" t="str">
        <f>IF(DE222="","",IF(INDEX('コンテンツ＆備考マスタ'!$H:$J,MATCH(学校情報!DE$3,'コンテンツ＆備考マスタ'!$H:$H,0),3)="●",IF(AND(DE222&lt;&gt;"",ISNUMBER(申込書!$AC$22)=TRUE,申込書!$C$59&lt;&gt;"▼プルダウンより選択してください",申込書!$C$59&lt;&gt;""),申込書!$AC$22,""),"-"))</f>
        <v/>
      </c>
      <c r="DG222" s="369"/>
      <c r="DH222" s="369"/>
      <c r="DI222" s="369" t="str">
        <f>IF(AND(申込書!$C$59&lt;&gt;"▼プルダウンより選択してください",申込書!$C$59&lt;&gt;"",$G222&lt;&gt;"",申込書!$V$59="特定学年のみ"),"申し込みする","")</f>
        <v/>
      </c>
      <c r="DJ222" s="371"/>
      <c r="DK222" s="372"/>
      <c r="DL222" s="373" t="str">
        <f>IF(AND(申込書!$C$60&lt;&gt;"▼プルダウンより選択してください",申込書!$C$60&lt;&gt;"",申込書!$K$22&lt;&gt;"YYYY/MM/DD",$G222&lt;&gt;""),申込書!$K$22,"")</f>
        <v/>
      </c>
      <c r="DM222" s="369" t="str">
        <f>IF(DL222="","",IF(INDEX('コンテンツ＆備考マスタ'!$H:$J,MATCH(学校情報!DL$3,'コンテンツ＆備考マスタ'!$H:$H,0),3)="●",IF(AND(DL222&lt;&gt;"",ISNUMBER(申込書!$AC$22)=TRUE,申込書!$C$60&lt;&gt;"▼プルダウンより選択してください",申込書!$C$60&lt;&gt;""),申込書!$AC$22,""),"-"))</f>
        <v/>
      </c>
      <c r="DN222" s="369"/>
      <c r="DO222" s="369"/>
      <c r="DP222" s="369" t="str">
        <f>IF(AND(申込書!$C$60&lt;&gt;"▼プルダウンより選択してください",申込書!$C$60&lt;&gt;"",$G222&lt;&gt;"",申込書!$V$60="特定学年のみ"),"申し込みする","")</f>
        <v/>
      </c>
      <c r="DQ222" s="371"/>
      <c r="DR222" s="372"/>
      <c r="DS222" s="373" t="str">
        <f>IF(AND(申込書!$C$61&lt;&gt;"▼プルダウンより選択してください",申込書!$C$61&lt;&gt;"",申込書!$K$22&lt;&gt;"YYYY/MM/DD",$G222&lt;&gt;""),申込書!$K$22,"")</f>
        <v/>
      </c>
      <c r="DT222" s="369" t="str">
        <f>IF(DS222="","",IF(INDEX('コンテンツ＆備考マスタ'!$H:$J,MATCH(学校情報!DS$3,'コンテンツ＆備考マスタ'!$H:$H,0),3)="●",IF(AND(DS222&lt;&gt;"",ISNUMBER(申込書!$AC$22)=TRUE,申込書!$C$61&lt;&gt;"▼プルダウンより選択してください",申込書!$C$61&lt;&gt;""),申込書!$AC$22,""),"-"))</f>
        <v/>
      </c>
      <c r="DU222" s="369"/>
      <c r="DV222" s="369"/>
      <c r="DW222" s="369" t="str">
        <f>IF(AND(申込書!$C$61&lt;&gt;"▼プルダウンより選択してください",申込書!$C$61&lt;&gt;"",$G222&lt;&gt;"",申込書!$V$61="特定学年のみ"),"申し込みする","")</f>
        <v/>
      </c>
      <c r="DX222" s="371"/>
      <c r="DY222" s="372"/>
      <c r="DZ222" s="373" t="str">
        <f>IF(AND(申込書!$C$62&lt;&gt;"▼プルダウンより選択してください",申込書!$C$62&lt;&gt;"",申込書!$K$22&lt;&gt;"YYYY/MM/DD",$G222&lt;&gt;""),申込書!$K$22,"")</f>
        <v/>
      </c>
      <c r="EA222" s="369" t="str">
        <f>IF(DZ222="","",IF(INDEX('コンテンツ＆備考マスタ'!$H:$J,MATCH(学校情報!DZ$3,'コンテンツ＆備考マスタ'!$H:$H,0),3)="●",IF(AND(DZ222&lt;&gt;"",ISNUMBER(申込書!$AC$22)=TRUE,申込書!$C$62&lt;&gt;"▼プルダウンより選択してください",申込書!$C$62&lt;&gt;""),申込書!$AC$22,""),"-"))</f>
        <v/>
      </c>
      <c r="EB222" s="369"/>
      <c r="EC222" s="369"/>
      <c r="ED222" s="370" t="str">
        <f>IF(AND(申込書!$C$62&lt;&gt;"▼プルダウンより選択してください",申込書!$C$62&lt;&gt;"",$G222&lt;&gt;"",申込書!$V$62="特定学年のみ"),"申し込みする","")</f>
        <v/>
      </c>
      <c r="EE222" s="371"/>
      <c r="EF222" s="372"/>
      <c r="EG222" s="373" t="str">
        <f>IF(AND(申込書!$C$63&lt;&gt;"▼プルダウンより選択してください",申込書!$C$63&lt;&gt;"",申込書!$K$22&lt;&gt;"YYYY/MM/DD",$G222&lt;&gt;""),申込書!$K$22,"")</f>
        <v/>
      </c>
      <c r="EH222" s="369" t="str">
        <f>IF(EG222="","",IF(INDEX('コンテンツ＆備考マスタ'!$H:$J,MATCH(学校情報!EG$3,'コンテンツ＆備考マスタ'!$H:$H,0),3)="●",IF(AND(EG222&lt;&gt;"",ISNUMBER(申込書!$AC$22)=TRUE,申込書!$C$63&lt;&gt;"▼プルダウンより選択してください",申込書!$C$63&lt;&gt;""),申込書!$AC$22,""),"-"))</f>
        <v/>
      </c>
      <c r="EI222" s="369"/>
      <c r="EJ222" s="369"/>
      <c r="EK222" s="370" t="str">
        <f>IF(AND(申込書!$C$63&lt;&gt;"▼プルダウンより選択してください",申込書!$C$63&lt;&gt;"",$G222&lt;&gt;"",申込書!$V$63="特定学年のみ"),"申し込みする","")</f>
        <v/>
      </c>
      <c r="EL222" s="371"/>
      <c r="EM222" s="372"/>
      <c r="EN222" s="373" t="str">
        <f>IF(AND(申込書!$C$64&lt;&gt;"▼プルダウンより選択してください",申込書!$C$64&lt;&gt;"",申込書!$K$22&lt;&gt;"YYYY/MM/DD",$G222&lt;&gt;""),申込書!$K$22,"")</f>
        <v/>
      </c>
      <c r="EO222" s="369" t="str">
        <f>IF(EN222="","",IF(INDEX('コンテンツ＆備考マスタ'!$H:$J,MATCH(学校情報!EN$3,'コンテンツ＆備考マスタ'!$H:$H,0),3)="●",IF(AND(EN222&lt;&gt;"",ISNUMBER(申込書!$AC$22)=TRUE,申込書!$C$64&lt;&gt;"▼プルダウンより選択してください",申込書!$C$64&lt;&gt;""),申込書!$AC$22,""),"-"))</f>
        <v/>
      </c>
      <c r="EP222" s="369"/>
      <c r="EQ222" s="369"/>
      <c r="ER222" s="370" t="str">
        <f>IF(AND(申込書!$C$64&lt;&gt;"▼プルダウンより選択してください",申込書!$C$64&lt;&gt;"",$G222&lt;&gt;"",申込書!$V$64="特定学年のみ"),"申し込みする","")</f>
        <v/>
      </c>
      <c r="ES222" s="371"/>
      <c r="ET222" s="372"/>
      <c r="EU222" s="373" t="str">
        <f>IF(AND(申込書!$C$65&lt;&gt;"▼プルダウンより選択してください",申込書!$C$65&lt;&gt;"",申込書!$K$22&lt;&gt;"YYYY/MM/DD",$G222&lt;&gt;""),申込書!$K$22,"")</f>
        <v/>
      </c>
      <c r="EV222" s="369" t="str">
        <f>IF(EU222="","",IF(INDEX('コンテンツ＆備考マスタ'!$H:$J,MATCH(学校情報!EU$3,'コンテンツ＆備考マスタ'!$H:$H,0),3)="●",IF(AND(EU222&lt;&gt;"",ISNUMBER(申込書!$AC$22)=TRUE,申込書!$C$65&lt;&gt;"▼プルダウンより選択してください",申込書!$C$65&lt;&gt;""),申込書!$AC$22,""),"-"))</f>
        <v/>
      </c>
      <c r="EW222" s="369"/>
      <c r="EX222" s="369"/>
      <c r="EY222" s="370" t="str">
        <f>IF(AND(申込書!$C$65&lt;&gt;"▼プルダウンより選択してください",申込書!$C$65&lt;&gt;"",$G222&lt;&gt;"",申込書!$V$65="特定学年のみ"),"申し込みする","")</f>
        <v/>
      </c>
      <c r="EZ222" s="371"/>
      <c r="FA222" s="372"/>
      <c r="FB222" s="373" t="str">
        <f>IF(AND(申込書!$C$66&lt;&gt;"▼プルダウンより選択してください",申込書!$C$66&lt;&gt;"",申込書!$K$22&lt;&gt;"YYYY/MM/DD",$G222&lt;&gt;""),申込書!$K$22,"")</f>
        <v/>
      </c>
      <c r="FC222" s="369" t="str">
        <f>IF(FB222="","",IF(INDEX('コンテンツ＆備考マスタ'!$H:$J,MATCH(学校情報!FB$3,'コンテンツ＆備考マスタ'!$H:$H,0),3)="●",IF(AND(FB222&lt;&gt;"",ISNUMBER(申込書!$AC$22)=TRUE,申込書!$C$66&lt;&gt;"▼プルダウンより選択してください",申込書!$C$66&lt;&gt;""),申込書!$AC$22,""),"-"))</f>
        <v/>
      </c>
      <c r="FD222" s="369"/>
      <c r="FE222" s="369"/>
      <c r="FF222" s="370" t="str">
        <f>IF(AND(申込書!$C$66&lt;&gt;"▼プルダウンより選択してください",申込書!$C$66&lt;&gt;"",$G222&lt;&gt;"",申込書!$V$66="特定学年のみ"),"申し込みする","")</f>
        <v/>
      </c>
      <c r="FG222" s="371"/>
      <c r="FH222" s="372"/>
      <c r="FI222" s="373" t="str">
        <f>IF(AND(申込書!$C$67&lt;&gt;"▼プルダウンより選択してください",申込書!$C$67&lt;&gt;"",申込書!$K$22&lt;&gt;"YYYY/MM/DD",$G222&lt;&gt;""),申込書!$K$22,"")</f>
        <v/>
      </c>
      <c r="FJ222" s="369" t="str">
        <f>IF(FI222="","",IF(INDEX('コンテンツ＆備考マスタ'!$H:$J,MATCH(学校情報!FI$3,'コンテンツ＆備考マスタ'!$H:$H,0),3)="●",IF(AND(FI222&lt;&gt;"",ISNUMBER(申込書!$AC$22)=TRUE,申込書!$C$67&lt;&gt;"▼プルダウンより選択してください",申込書!$C$67&lt;&gt;""),申込書!$AC$22,""),"-"))</f>
        <v/>
      </c>
      <c r="FK222" s="369"/>
      <c r="FL222" s="369"/>
      <c r="FM222" s="370" t="str">
        <f>IF(AND(申込書!$C$67&lt;&gt;"▼プルダウンより選択してください",申込書!$C$67&lt;&gt;"",$G222&lt;&gt;"",申込書!$V$67="特定学年のみ"),"申し込みする","")</f>
        <v/>
      </c>
      <c r="FN222" s="371"/>
      <c r="FO222" s="372"/>
      <c r="FP222" s="373" t="str">
        <f>IF(AND(申込書!$C$68&lt;&gt;"▼プルダウンより選択してください",申込書!$C$68&lt;&gt;"",申込書!$K$22&lt;&gt;"YYYY/MM/DD",$G222&lt;&gt;""),申込書!$K$22,"")</f>
        <v/>
      </c>
      <c r="FQ222" s="369" t="str">
        <f>IF(FP222="","",IF(INDEX('コンテンツ＆備考マスタ'!$H:$J,MATCH(学校情報!FP$3,'コンテンツ＆備考マスタ'!$H:$H,0),3)="●",IF(AND(FP222&lt;&gt;"",ISNUMBER(申込書!$AC$22)=TRUE,申込書!$C$68&lt;&gt;"▼プルダウンより選択してください",申込書!$C$68&lt;&gt;""),申込書!$AC$22,""),"-"))</f>
        <v/>
      </c>
      <c r="FR222" s="369"/>
      <c r="FS222" s="369"/>
      <c r="FT222" s="370" t="str">
        <f>IF(AND(申込書!$C$68&lt;&gt;"▼プルダウンより選択してください",申込書!$C$68&lt;&gt;"",$G222&lt;&gt;"",申込書!$V$68="特定学年のみ"),"申し込みする","")</f>
        <v/>
      </c>
      <c r="FU222" s="371"/>
      <c r="FV222" s="372"/>
      <c r="FW222" s="373" t="str">
        <f>IF(AND(申込書!$C$69&lt;&gt;"▼プルダウンより選択してください",申込書!$C$69&lt;&gt;"",申込書!$K$22&lt;&gt;"YYYY/MM/DD",$G222&lt;&gt;""),申込書!$K$22,"")</f>
        <v/>
      </c>
      <c r="FX222" s="369" t="str">
        <f>IF(FW222="","",IF(INDEX('コンテンツ＆備考マスタ'!$H:$J,MATCH(学校情報!FW$3,'コンテンツ＆備考マスタ'!$H:$H,0),3)="●",IF(AND(FW222&lt;&gt;"",ISNUMBER(申込書!$AC$22)=TRUE,申込書!$C$69&lt;&gt;"▼プルダウンより選択してください",申込書!$C$69&lt;&gt;""),申込書!$AC$22,""),"-"))</f>
        <v/>
      </c>
      <c r="FY222" s="369"/>
      <c r="FZ222" s="369"/>
      <c r="GA222" s="370" t="str">
        <f>IF(AND(申込書!$C$69&lt;&gt;"▼プルダウンより選択してください",申込書!$C$69&lt;&gt;"",$G222&lt;&gt;"",申込書!$V$69="特定学年のみ"),"申し込みする","")</f>
        <v/>
      </c>
      <c r="GB222" s="371"/>
      <c r="GC222" s="372"/>
      <c r="GD222" s="373" t="str">
        <f>IF(AND(申込書!$C$70&lt;&gt;"▼プルダウンより選択してください",申込書!$C$70&lt;&gt;"",申込書!$K$22&lt;&gt;"YYYY/MM/DD",$G222&lt;&gt;""),申込書!$K$22,"")</f>
        <v/>
      </c>
      <c r="GE222" s="369" t="str">
        <f>IF(GD222="","",IF(INDEX('コンテンツ＆備考マスタ'!$H:$J,MATCH(学校情報!GD$3,'コンテンツ＆備考マスタ'!$H:$H,0),3)="●",IF(AND(GD222&lt;&gt;"",ISNUMBER(申込書!$AC$22)=TRUE,申込書!$C$70&lt;&gt;"▼プルダウンより選択してください",申込書!$C$70&lt;&gt;""),申込書!$AC$22,""),"-"))</f>
        <v/>
      </c>
      <c r="GF222" s="369"/>
      <c r="GG222" s="369"/>
      <c r="GH222" s="370" t="str">
        <f>IF(AND(申込書!$C$70&lt;&gt;"▼プルダウンより選択してください",申込書!$C$70&lt;&gt;"",$G222&lt;&gt;"",申込書!$V$70="特定学年のみ"),"申し込みする","")</f>
        <v/>
      </c>
      <c r="GI222" s="371"/>
      <c r="GJ222" s="372"/>
      <c r="GK222" s="373" t="str">
        <f>IF(AND(申込書!$C$71&lt;&gt;"▼プルダウンより選択してください",申込書!$C$71&lt;&gt;"",申込書!$K$22&lt;&gt;"YYYY/MM/DD",$G222&lt;&gt;""),申込書!$K$22,"")</f>
        <v/>
      </c>
      <c r="GL222" s="369" t="str">
        <f>IF(GK222="","",IF(INDEX('コンテンツ＆備考マスタ'!$H:$J,MATCH(学校情報!GK$3,'コンテンツ＆備考マスタ'!$H:$H,0),3)="●",IF(AND(GK222&lt;&gt;"",ISNUMBER(申込書!$AC$22)=TRUE,申込書!$C$71&lt;&gt;"▼プルダウンより選択してください",申込書!$C$71&lt;&gt;""),申込書!$AC$22,""),"-"))</f>
        <v/>
      </c>
      <c r="GM222" s="369"/>
      <c r="GN222" s="369"/>
      <c r="GO222" s="370" t="str">
        <f>IF(AND(申込書!$C$71&lt;&gt;"▼プルダウンより選択してください",申込書!$C$71&lt;&gt;"",$G222&lt;&gt;"",申込書!$V$71="特定学年のみ"),"申し込みする","")</f>
        <v/>
      </c>
      <c r="GP222" s="371"/>
      <c r="GQ222" s="372"/>
      <c r="GR222" s="373" t="str">
        <f>IF(AND(申込書!$C$72&lt;&gt;"▼プルダウンより選択してください",申込書!$C$72&lt;&gt;"",申込書!$K$22&lt;&gt;"YYYY/MM/DD",$G222&lt;&gt;""),申込書!$K$22,"")</f>
        <v/>
      </c>
      <c r="GS222" s="369" t="str">
        <f>IF(GR222="","",IF(INDEX('コンテンツ＆備考マスタ'!$H:$J,MATCH(学校情報!GR$3,'コンテンツ＆備考マスタ'!$H:$H,0),3)="●",IF(AND(GR222&lt;&gt;"",ISNUMBER(申込書!$AC$22)=TRUE,申込書!$C$72&lt;&gt;"▼プルダウンより選択してください",申込書!$C$72&lt;&gt;""),申込書!$AC$22,""),"-"))</f>
        <v/>
      </c>
      <c r="GT222" s="369"/>
      <c r="GU222" s="369"/>
      <c r="GV222" s="370" t="str">
        <f>IF(AND(申込書!$C$72&lt;&gt;"▼プルダウンより選択してください",申込書!$C$72&lt;&gt;"",$G222&lt;&gt;"",申込書!$V$72="特定学年のみ"),"申し込みする","")</f>
        <v/>
      </c>
      <c r="GW222" s="371"/>
      <c r="GX222" s="372"/>
      <c r="GY222" s="373" t="str">
        <f>IF(AND(申込書!$C$73&lt;&gt;"▼プルダウンより選択してください",申込書!$C$73&lt;&gt;"",申込書!$K$22&lt;&gt;"YYYY/MM/DD",$G222&lt;&gt;""),申込書!$K$22,"")</f>
        <v/>
      </c>
      <c r="GZ222" s="369" t="str">
        <f>IF(GY222="","",IF(INDEX('コンテンツ＆備考マスタ'!$H:$J,MATCH(学校情報!GY$3,'コンテンツ＆備考マスタ'!$H:$H,0),3)="●",IF(AND(GY222&lt;&gt;"",ISNUMBER(申込書!$AC$22)=TRUE,申込書!$C$73&lt;&gt;"▼プルダウンより選択してください",申込書!$C$73&lt;&gt;""),申込書!$AC$22,""),"-"))</f>
        <v/>
      </c>
      <c r="HA222" s="369"/>
      <c r="HB222" s="369"/>
      <c r="HC222" s="370" t="str">
        <f>IF(AND(申込書!$C$73&lt;&gt;"▼プルダウンより選択してください",申込書!$C$73&lt;&gt;"",$G222&lt;&gt;"",申込書!$V$73="特定学年のみ"),"申し込みする","")</f>
        <v/>
      </c>
      <c r="HD222" s="371"/>
      <c r="HE222" s="372"/>
      <c r="HF222" s="373" t="str">
        <f>IF(AND(申込書!$C$74&lt;&gt;"▼プルダウンより選択してください",申込書!$C$74&lt;&gt;"",申込書!$K$22&lt;&gt;"YYYY/MM/DD",$G222&lt;&gt;""),申込書!$K$22,"")</f>
        <v/>
      </c>
      <c r="HG222" s="369" t="str">
        <f>IF(HF222="","",IF(INDEX('コンテンツ＆備考マスタ'!$H:$J,MATCH(学校情報!HF$3,'コンテンツ＆備考マスタ'!$H:$H,0),3)="●",IF(AND(HF222&lt;&gt;"",ISNUMBER(申込書!$AC$22)=TRUE,申込書!$C$74&lt;&gt;"▼プルダウンより選択してください",申込書!$C$74&lt;&gt;""),申込書!$AC$22,""),"-"))</f>
        <v/>
      </c>
      <c r="HH222" s="369"/>
      <c r="HI222" s="369"/>
      <c r="HJ222" s="370" t="str">
        <f>IF(AND(申込書!$C$74&lt;&gt;"▼プルダウンより選択してください",申込書!$C$74&lt;&gt;"",$G222&lt;&gt;"",申込書!$V$74="特定学年のみ"),"申し込みする","")</f>
        <v/>
      </c>
      <c r="HK222" s="371"/>
      <c r="HL222" s="372"/>
      <c r="HM222" s="373" t="str">
        <f>IF(AND(申込書!$C$75&lt;&gt;"▼プルダウンより選択してください",申込書!$C$75&lt;&gt;"",申込書!$K$22&lt;&gt;"YYYY/MM/DD",$G222&lt;&gt;""),申込書!$K$22,"")</f>
        <v/>
      </c>
      <c r="HN222" s="369" t="str">
        <f>IF(HM222="","",IF(INDEX('コンテンツ＆備考マスタ'!$H:$J,MATCH(学校情報!HM$3,'コンテンツ＆備考マスタ'!$H:$H,0),3)="●",IF(AND(HM222&lt;&gt;"",ISNUMBER(申込書!$AC$22)=TRUE,申込書!$C$75&lt;&gt;"▼プルダウンより選択してください",申込書!$C$75&lt;&gt;""),申込書!$AC$22,""),"-"))</f>
        <v/>
      </c>
      <c r="HO222" s="369"/>
      <c r="HP222" s="369"/>
      <c r="HQ222" s="370" t="str">
        <f>IF(AND(申込書!$C$75&lt;&gt;"▼プルダウンより選択してください",申込書!$C$75&lt;&gt;"",$G222&lt;&gt;"",申込書!$V$75="特定学年のみ"),"申し込みする","")</f>
        <v/>
      </c>
      <c r="HR222" s="371"/>
      <c r="HS222" s="371"/>
      <c r="HT222" s="374" t="str">
        <f>IF(AND(申込書!$C$76&lt;&gt;"▼プルダウンより選択してください",申込書!$C$76&lt;&gt;"",申込書!$K$22&lt;&gt;"YYYY/MM/DD",$G222&lt;&gt;""),申込書!$K$22,"")</f>
        <v/>
      </c>
      <c r="HU222" s="369" t="str">
        <f>IF(HT222="","",IF(INDEX('コンテンツ＆備考マスタ'!$H:$J,MATCH(学校情報!HT$3,'コンテンツ＆備考マスタ'!$H:$H,0),3)="●",IF(AND(HT222&lt;&gt;"",ISNUMBER(申込書!$AC$22)=TRUE,申込書!$C$76&lt;&gt;"▼プルダウンより選択してください",申込書!$C$76&lt;&gt;""),申込書!$AC$22,""),"-"))</f>
        <v/>
      </c>
      <c r="HV222" s="369"/>
      <c r="HW222" s="369"/>
      <c r="HX222" s="370" t="str">
        <f>IF(AND(申込書!$C$76&lt;&gt;"▼プルダウンより選択してください",申込書!$C$76&lt;&gt;"",$G222&lt;&gt;"",申込書!$V$76="特定学年のみ"),"申し込みする","")</f>
        <v/>
      </c>
      <c r="HY222" s="371"/>
      <c r="HZ222" s="372"/>
      <c r="IA222" s="69"/>
    </row>
    <row r="223" spans="2:235" ht="26.85" hidden="1" customHeight="1" outlineLevel="1">
      <c r="B223" s="365">
        <f t="shared" si="9"/>
        <v>218</v>
      </c>
      <c r="C223" s="55"/>
      <c r="D223" s="56"/>
      <c r="E223" s="154"/>
      <c r="F223" s="57"/>
      <c r="G223" s="58"/>
      <c r="H223" s="59"/>
      <c r="I223" s="60"/>
      <c r="J223" s="61"/>
      <c r="K223" s="366" t="str">
        <f t="shared" si="10"/>
        <v/>
      </c>
      <c r="L223" s="62"/>
      <c r="M223" s="322"/>
      <c r="N223" s="63"/>
      <c r="O223" s="64"/>
      <c r="P223" s="367" t="str">
        <f t="shared" si="11"/>
        <v/>
      </c>
      <c r="Q223" s="65"/>
      <c r="R223" s="66"/>
      <c r="S223" s="67"/>
      <c r="T223" s="68"/>
      <c r="U223" s="68"/>
      <c r="V223" s="68"/>
      <c r="W223" s="66"/>
      <c r="X223" s="281"/>
      <c r="Y223" s="368" t="str">
        <f>IF(AND(申込書!$C$47&lt;&gt;"▼プルダウンより選択してください",申込書!$C$47&lt;&gt;"",申込書!$K$22&lt;&gt;"YYYY/MM/DD",$G223&lt;&gt;""),申込書!$K$22,"")</f>
        <v/>
      </c>
      <c r="Z223" s="369" t="str">
        <f>IF(Y223="","",IF(INDEX('コンテンツ＆備考マスタ'!$H:$J,MATCH(学校情報!Y$3,'コンテンツ＆備考マスタ'!$H:$H,0),3)="●",IF(AND(Y223&lt;&gt;"",ISNUMBER(申込書!$AC$22)=TRUE,申込書!$C$47&lt;&gt;"▼プルダウンより選択してください",申込書!$C$47&lt;&gt;""),申込書!$AC$22,""),"-"))</f>
        <v/>
      </c>
      <c r="AA223" s="369"/>
      <c r="AB223" s="369"/>
      <c r="AC223" s="370" t="str">
        <f>IF(AND(申込書!$C$47&lt;&gt;"▼プルダウンより選択してください",申込書!$C$47&lt;&gt;"",$G223&lt;&gt;"",申込書!$V$47="特定学年のみ"),"申し込みする","")</f>
        <v/>
      </c>
      <c r="AD223" s="371"/>
      <c r="AE223" s="372"/>
      <c r="AF223" s="373" t="str">
        <f>IF(AND(申込書!$C$48&lt;&gt;"▼プルダウンより選択してください",申込書!$C$48&lt;&gt;"",申込書!$K$22&lt;&gt;"YYYY/MM/DD",$G223&lt;&gt;""),申込書!$K$22,"")</f>
        <v/>
      </c>
      <c r="AG223" s="369" t="str">
        <f>IF(AF223="","",IF(INDEX('コンテンツ＆備考マスタ'!$H:$J,MATCH(学校情報!AF$3,'コンテンツ＆備考マスタ'!$H:$H,0),3)="●",IF(AND(AF223&lt;&gt;"",ISNUMBER(申込書!$AC$22)=TRUE,申込書!$C$48&lt;&gt;"▼プルダウンより選択してください",申込書!$C$48&lt;&gt;""),申込書!$AC$22,""),"-"))</f>
        <v/>
      </c>
      <c r="AH223" s="369"/>
      <c r="AI223" s="369"/>
      <c r="AJ223" s="370" t="str">
        <f>IF(AND(申込書!$C$48&lt;&gt;"▼プルダウンより選択してください",申込書!$C$48&lt;&gt;"",$G223&lt;&gt;"",申込書!$V$48="特定学年のみ"),"申し込みする","")</f>
        <v/>
      </c>
      <c r="AK223" s="371"/>
      <c r="AL223" s="372"/>
      <c r="AM223" s="373" t="str">
        <f>IF(AND(申込書!$C$49&lt;&gt;"▼プルダウンより選択してください",申込書!$C$49&lt;&gt;"",申込書!$K$22&lt;&gt;"YYYY/MM/DD",$G223&lt;&gt;""),申込書!$K$22,"")</f>
        <v/>
      </c>
      <c r="AN223" s="369" t="str">
        <f>IF(AM223="","",IF(INDEX('コンテンツ＆備考マスタ'!$H:$J,MATCH(学校情報!AM$3,'コンテンツ＆備考マスタ'!$H:$H,0),3)="●",IF(AND(AM223&lt;&gt;"",ISNUMBER(申込書!$AC$22)=TRUE,申込書!$C$49&lt;&gt;"▼プルダウンより選択してください",申込書!$C$49&lt;&gt;""),申込書!$AC$22,""),"-"))</f>
        <v/>
      </c>
      <c r="AO223" s="369"/>
      <c r="AP223" s="369"/>
      <c r="AQ223" s="370" t="str">
        <f>IF(AND(申込書!$C$49&lt;&gt;"▼プルダウンより選択してください",申込書!$C$49&lt;&gt;"",$G223&lt;&gt;"",申込書!$V$49="特定学年のみ"),"申し込みする","")</f>
        <v/>
      </c>
      <c r="AR223" s="371"/>
      <c r="AS223" s="372"/>
      <c r="AT223" s="373" t="str">
        <f>IF(AND(申込書!$C$50&lt;&gt;"▼プルダウンより選択してください",申込書!$C$50&lt;&gt;"",申込書!$K$22&lt;&gt;"YYYY/MM/DD",$G223&lt;&gt;""),申込書!$K$22,"")</f>
        <v/>
      </c>
      <c r="AU223" s="369" t="str">
        <f>IF(AT223="","",IF(INDEX('コンテンツ＆備考マスタ'!$H:$J,MATCH(学校情報!AT$3,'コンテンツ＆備考マスタ'!$H:$H,0),3)="●",IF(AND(AT223&lt;&gt;"",ISNUMBER(申込書!$AC$22)=TRUE,申込書!$C$50&lt;&gt;"▼プルダウンより選択してください",申込書!$C$50&lt;&gt;""),申込書!$AC$22,""),"-"))</f>
        <v/>
      </c>
      <c r="AV223" s="369"/>
      <c r="AW223" s="369"/>
      <c r="AX223" s="370" t="str">
        <f>IF(AND(申込書!$C$50&lt;&gt;"▼プルダウンより選択してください",申込書!$C$50&lt;&gt;"",$G223&lt;&gt;"",申込書!$V$50="特定学年のみ"),"申し込みする","")</f>
        <v/>
      </c>
      <c r="AY223" s="371"/>
      <c r="AZ223" s="372"/>
      <c r="BA223" s="373" t="str">
        <f>IF(AND(申込書!$C$51&lt;&gt;"▼プルダウンより選択してください",申込書!$C$51&lt;&gt;"",申込書!$K$22&lt;&gt;"YYYY/MM/DD",$G223&lt;&gt;""),申込書!$K$22,"")</f>
        <v/>
      </c>
      <c r="BB223" s="369" t="str">
        <f>IF(BA223="","",IF(INDEX('コンテンツ＆備考マスタ'!$H:$J,MATCH(学校情報!BA$3,'コンテンツ＆備考マスタ'!$H:$H,0),3)="●",IF(AND(BA223&lt;&gt;"",ISNUMBER(申込書!$AC$22)=TRUE,申込書!$C$51&lt;&gt;"▼プルダウンより選択してください",申込書!$C$51&lt;&gt;""),申込書!$AC$22,""),"-"))</f>
        <v/>
      </c>
      <c r="BC223" s="369"/>
      <c r="BD223" s="369"/>
      <c r="BE223" s="370" t="str">
        <f>IF(AND(申込書!$C$51&lt;&gt;"▼プルダウンより選択してください",申込書!$C$51&lt;&gt;"",$G223&lt;&gt;"",申込書!$V$51="特定学年のみ"),"申し込みする","")</f>
        <v/>
      </c>
      <c r="BF223" s="371"/>
      <c r="BG223" s="372"/>
      <c r="BH223" s="373" t="str">
        <f>IF(AND(申込書!$C$52&lt;&gt;"▼プルダウンより選択してください",申込書!$C$52&lt;&gt;"",申込書!$K$22&lt;&gt;"YYYY/MM/DD",$G223&lt;&gt;""),申込書!$K$22,"")</f>
        <v/>
      </c>
      <c r="BI223" s="369" t="str">
        <f>IF(BH223="","",IF(INDEX('コンテンツ＆備考マスタ'!$H:$J,MATCH(学校情報!BH$3,'コンテンツ＆備考マスタ'!$H:$H,0),3)="●",IF(AND(BH223&lt;&gt;"",ISNUMBER(申込書!$AC$22)=TRUE,申込書!$C$52&lt;&gt;"▼プルダウンより選択してください",申込書!$C$52&lt;&gt;""),申込書!$AC$22,""),"-"))</f>
        <v/>
      </c>
      <c r="BJ223" s="369"/>
      <c r="BK223" s="369"/>
      <c r="BL223" s="370" t="str">
        <f>IF(AND(申込書!$C$52&lt;&gt;"▼プルダウンより選択してください",申込書!$C$52&lt;&gt;"",$G223&lt;&gt;"",申込書!$V$52="特定学年のみ"),"申し込みする","")</f>
        <v/>
      </c>
      <c r="BM223" s="371"/>
      <c r="BN223" s="372"/>
      <c r="BO223" s="373" t="str">
        <f>IF(AND(申込書!$C$53&lt;&gt;"▼プルダウンより選択してください",申込書!$C$53&lt;&gt;"",申込書!$K$22&lt;&gt;"YYYY/MM/DD",$G223&lt;&gt;""),申込書!$K$22,"")</f>
        <v/>
      </c>
      <c r="BP223" s="369" t="str">
        <f>IF(BO223="","",IF(INDEX('コンテンツ＆備考マスタ'!$H:$J,MATCH(学校情報!BO$3,'コンテンツ＆備考マスタ'!$H:$H,0),3)="●",IF(AND(BO223&lt;&gt;"",ISNUMBER(申込書!$AC$22)=TRUE,申込書!$C$53&lt;&gt;"▼プルダウンより選択してください",申込書!$C$53&lt;&gt;""),申込書!$AC$22,""),"-"))</f>
        <v/>
      </c>
      <c r="BQ223" s="369"/>
      <c r="BR223" s="369"/>
      <c r="BS223" s="370" t="str">
        <f>IF(AND(申込書!$C$53&lt;&gt;"▼プルダウンより選択してください",申込書!$C$53&lt;&gt;"",$G223&lt;&gt;"",申込書!$V$53="特定学年のみ"),"申し込みする","")</f>
        <v/>
      </c>
      <c r="BT223" s="371"/>
      <c r="BU223" s="372"/>
      <c r="BV223" s="373" t="str">
        <f>IF(AND(申込書!$C$54&lt;&gt;"▼プルダウンより選択してください",申込書!$C$54&lt;&gt;"",申込書!$K$22&lt;&gt;"YYYY/MM/DD",$G223&lt;&gt;""),申込書!$K$22,"")</f>
        <v/>
      </c>
      <c r="BW223" s="369" t="str">
        <f>IF(BV223="","",IF(INDEX('コンテンツ＆備考マスタ'!$H:$J,MATCH(学校情報!BV$3,'コンテンツ＆備考マスタ'!$H:$H,0),3)="●",IF(AND(BV223&lt;&gt;"",ISNUMBER(申込書!$AC$22)=TRUE,申込書!$C$54&lt;&gt;"▼プルダウンより選択してください",申込書!$C$54&lt;&gt;""),申込書!$AC$22,""),"-"))</f>
        <v/>
      </c>
      <c r="BX223" s="369"/>
      <c r="BY223" s="369"/>
      <c r="BZ223" s="370" t="str">
        <f>IF(AND(申込書!$C$54&lt;&gt;"▼プルダウンより選択してください",申込書!$C$54&lt;&gt;"",$G223&lt;&gt;"",申込書!$V$54="特定学年のみ"),"申し込みする","")</f>
        <v/>
      </c>
      <c r="CA223" s="371"/>
      <c r="CB223" s="372"/>
      <c r="CC223" s="373" t="str">
        <f>IF(AND(申込書!$C$55&lt;&gt;"▼プルダウンより選択してください",申込書!$C$55&lt;&gt;"",申込書!$K$22&lt;&gt;"YYYY/MM/DD",$G223&lt;&gt;""),申込書!$K$22,"")</f>
        <v/>
      </c>
      <c r="CD223" s="369" t="str">
        <f>IF(CC223="","",IF(INDEX('コンテンツ＆備考マスタ'!$H:$J,MATCH(学校情報!CC$3,'コンテンツ＆備考マスタ'!$H:$H,0),3)="●",IF(AND(CC223&lt;&gt;"",ISNUMBER(申込書!$AC$22)=TRUE,申込書!$C$55&lt;&gt;"▼プルダウンより選択してください",申込書!$C$55&lt;&gt;""),申込書!$AC$22,""),"-"))</f>
        <v/>
      </c>
      <c r="CE223" s="369"/>
      <c r="CF223" s="369"/>
      <c r="CG223" s="370" t="str">
        <f>IF(AND(申込書!$C$55&lt;&gt;"▼プルダウンより選択してください",申込書!$C$55&lt;&gt;"",$G223&lt;&gt;"",申込書!$V$55="特定学年のみ"),"申し込みする","")</f>
        <v/>
      </c>
      <c r="CH223" s="371"/>
      <c r="CI223" s="372"/>
      <c r="CJ223" s="373" t="str">
        <f>IF(AND(申込書!$C$56&lt;&gt;"▼プルダウンより選択してください",申込書!$C$56&lt;&gt;"",申込書!$K$22&lt;&gt;"YYYY/MM/DD",$G223&lt;&gt;""),申込書!$K$22,"")</f>
        <v/>
      </c>
      <c r="CK223" s="369" t="str">
        <f>IF(CJ223="","",IF(INDEX('コンテンツ＆備考マスタ'!$H:$J,MATCH(学校情報!CJ$3,'コンテンツ＆備考マスタ'!$H:$H,0),3)="●",IF(AND(CJ223&lt;&gt;"",ISNUMBER(申込書!$AC$22)=TRUE,申込書!$C$56&lt;&gt;"▼プルダウンより選択してください",申込書!$C$56&lt;&gt;""),申込書!$AC$22,""),"-"))</f>
        <v/>
      </c>
      <c r="CL223" s="369"/>
      <c r="CM223" s="369"/>
      <c r="CN223" s="370" t="str">
        <f>IF(AND(申込書!$C$56&lt;&gt;"▼プルダウンより選択してください",申込書!$C$56&lt;&gt;"",$G223&lt;&gt;"",申込書!$V$56="特定学年のみ"),"申し込みする","")</f>
        <v/>
      </c>
      <c r="CO223" s="371"/>
      <c r="CP223" s="372"/>
      <c r="CQ223" s="373" t="str">
        <f>IF(AND(申込書!$C$57&lt;&gt;"▼プルダウンより選択してください",申込書!$C$57&lt;&gt;"",申込書!$K$22&lt;&gt;"YYYY/MM/DD",$G223&lt;&gt;""),申込書!$K$22,"")</f>
        <v/>
      </c>
      <c r="CR223" s="369" t="str">
        <f>IF(CQ223="","",IF(INDEX('コンテンツ＆備考マスタ'!$H:$J,MATCH(学校情報!CQ$3,'コンテンツ＆備考マスタ'!$H:$H,0),3)="●",IF(AND(CQ223&lt;&gt;"",ISNUMBER(申込書!$AC$22)=TRUE,申込書!$C$57&lt;&gt;"▼プルダウンより選択してください",申込書!$C$57&lt;&gt;""),申込書!$AC$22,""),"-"))</f>
        <v/>
      </c>
      <c r="CS223" s="369"/>
      <c r="CT223" s="369"/>
      <c r="CU223" s="369" t="str">
        <f>IF(AND(申込書!$C$57&lt;&gt;"▼プルダウンより選択してください",申込書!$C$57&lt;&gt;"",$G223&lt;&gt;"",申込書!$V$57="特定学年のみ"),"申し込みする","")</f>
        <v/>
      </c>
      <c r="CV223" s="371"/>
      <c r="CW223" s="372"/>
      <c r="CX223" s="373" t="str">
        <f>IF(AND(申込書!$C$58&lt;&gt;"▼プルダウンより選択してください",申込書!$C$58&lt;&gt;"",申込書!$K$22&lt;&gt;"YYYY/MM/DD",$G223&lt;&gt;""),申込書!$K$22,"")</f>
        <v/>
      </c>
      <c r="CY223" s="369" t="str">
        <f>IF(CX223="","",IF(INDEX('コンテンツ＆備考マスタ'!$H:$J,MATCH(学校情報!CX$3,'コンテンツ＆備考マスタ'!$H:$H,0),3)="●",IF(AND(CX223&lt;&gt;"",ISNUMBER(申込書!$AC$22)=TRUE,申込書!$C$58&lt;&gt;"▼プルダウンより選択してください",申込書!$C$58&lt;&gt;""),申込書!$AC$22,""),"-"))</f>
        <v/>
      </c>
      <c r="CZ223" s="369"/>
      <c r="DA223" s="369"/>
      <c r="DB223" s="369" t="str">
        <f>IF(AND(申込書!$C$58&lt;&gt;"▼プルダウンより選択してください",申込書!$C$58&lt;&gt;"",$G223&lt;&gt;"",申込書!$V$58="特定学年のみ"),"申し込みする","")</f>
        <v/>
      </c>
      <c r="DC223" s="371"/>
      <c r="DD223" s="372"/>
      <c r="DE223" s="373" t="str">
        <f>IF(AND(申込書!$C$59&lt;&gt;"▼プルダウンより選択してください",申込書!$C$59&lt;&gt;"",申込書!$K$22&lt;&gt;"YYYY/MM/DD",$G223&lt;&gt;""),申込書!$K$22,"")</f>
        <v/>
      </c>
      <c r="DF223" s="369" t="str">
        <f>IF(DE223="","",IF(INDEX('コンテンツ＆備考マスタ'!$H:$J,MATCH(学校情報!DE$3,'コンテンツ＆備考マスタ'!$H:$H,0),3)="●",IF(AND(DE223&lt;&gt;"",ISNUMBER(申込書!$AC$22)=TRUE,申込書!$C$59&lt;&gt;"▼プルダウンより選択してください",申込書!$C$59&lt;&gt;""),申込書!$AC$22,""),"-"))</f>
        <v/>
      </c>
      <c r="DG223" s="369"/>
      <c r="DH223" s="369"/>
      <c r="DI223" s="369" t="str">
        <f>IF(AND(申込書!$C$59&lt;&gt;"▼プルダウンより選択してください",申込書!$C$59&lt;&gt;"",$G223&lt;&gt;"",申込書!$V$59="特定学年のみ"),"申し込みする","")</f>
        <v/>
      </c>
      <c r="DJ223" s="371"/>
      <c r="DK223" s="372"/>
      <c r="DL223" s="373" t="str">
        <f>IF(AND(申込書!$C$60&lt;&gt;"▼プルダウンより選択してください",申込書!$C$60&lt;&gt;"",申込書!$K$22&lt;&gt;"YYYY/MM/DD",$G223&lt;&gt;""),申込書!$K$22,"")</f>
        <v/>
      </c>
      <c r="DM223" s="369" t="str">
        <f>IF(DL223="","",IF(INDEX('コンテンツ＆備考マスタ'!$H:$J,MATCH(学校情報!DL$3,'コンテンツ＆備考マスタ'!$H:$H,0),3)="●",IF(AND(DL223&lt;&gt;"",ISNUMBER(申込書!$AC$22)=TRUE,申込書!$C$60&lt;&gt;"▼プルダウンより選択してください",申込書!$C$60&lt;&gt;""),申込書!$AC$22,""),"-"))</f>
        <v/>
      </c>
      <c r="DN223" s="369"/>
      <c r="DO223" s="369"/>
      <c r="DP223" s="369" t="str">
        <f>IF(AND(申込書!$C$60&lt;&gt;"▼プルダウンより選択してください",申込書!$C$60&lt;&gt;"",$G223&lt;&gt;"",申込書!$V$60="特定学年のみ"),"申し込みする","")</f>
        <v/>
      </c>
      <c r="DQ223" s="371"/>
      <c r="DR223" s="372"/>
      <c r="DS223" s="373" t="str">
        <f>IF(AND(申込書!$C$61&lt;&gt;"▼プルダウンより選択してください",申込書!$C$61&lt;&gt;"",申込書!$K$22&lt;&gt;"YYYY/MM/DD",$G223&lt;&gt;""),申込書!$K$22,"")</f>
        <v/>
      </c>
      <c r="DT223" s="369" t="str">
        <f>IF(DS223="","",IF(INDEX('コンテンツ＆備考マスタ'!$H:$J,MATCH(学校情報!DS$3,'コンテンツ＆備考マスタ'!$H:$H,0),3)="●",IF(AND(DS223&lt;&gt;"",ISNUMBER(申込書!$AC$22)=TRUE,申込書!$C$61&lt;&gt;"▼プルダウンより選択してください",申込書!$C$61&lt;&gt;""),申込書!$AC$22,""),"-"))</f>
        <v/>
      </c>
      <c r="DU223" s="369"/>
      <c r="DV223" s="369"/>
      <c r="DW223" s="369" t="str">
        <f>IF(AND(申込書!$C$61&lt;&gt;"▼プルダウンより選択してください",申込書!$C$61&lt;&gt;"",$G223&lt;&gt;"",申込書!$V$61="特定学年のみ"),"申し込みする","")</f>
        <v/>
      </c>
      <c r="DX223" s="371"/>
      <c r="DY223" s="372"/>
      <c r="DZ223" s="373" t="str">
        <f>IF(AND(申込書!$C$62&lt;&gt;"▼プルダウンより選択してください",申込書!$C$62&lt;&gt;"",申込書!$K$22&lt;&gt;"YYYY/MM/DD",$G223&lt;&gt;""),申込書!$K$22,"")</f>
        <v/>
      </c>
      <c r="EA223" s="369" t="str">
        <f>IF(DZ223="","",IF(INDEX('コンテンツ＆備考マスタ'!$H:$J,MATCH(学校情報!DZ$3,'コンテンツ＆備考マスタ'!$H:$H,0),3)="●",IF(AND(DZ223&lt;&gt;"",ISNUMBER(申込書!$AC$22)=TRUE,申込書!$C$62&lt;&gt;"▼プルダウンより選択してください",申込書!$C$62&lt;&gt;""),申込書!$AC$22,""),"-"))</f>
        <v/>
      </c>
      <c r="EB223" s="369"/>
      <c r="EC223" s="369"/>
      <c r="ED223" s="370" t="str">
        <f>IF(AND(申込書!$C$62&lt;&gt;"▼プルダウンより選択してください",申込書!$C$62&lt;&gt;"",$G223&lt;&gt;"",申込書!$V$62="特定学年のみ"),"申し込みする","")</f>
        <v/>
      </c>
      <c r="EE223" s="371"/>
      <c r="EF223" s="372"/>
      <c r="EG223" s="373" t="str">
        <f>IF(AND(申込書!$C$63&lt;&gt;"▼プルダウンより選択してください",申込書!$C$63&lt;&gt;"",申込書!$K$22&lt;&gt;"YYYY/MM/DD",$G223&lt;&gt;""),申込書!$K$22,"")</f>
        <v/>
      </c>
      <c r="EH223" s="369" t="str">
        <f>IF(EG223="","",IF(INDEX('コンテンツ＆備考マスタ'!$H:$J,MATCH(学校情報!EG$3,'コンテンツ＆備考マスタ'!$H:$H,0),3)="●",IF(AND(EG223&lt;&gt;"",ISNUMBER(申込書!$AC$22)=TRUE,申込書!$C$63&lt;&gt;"▼プルダウンより選択してください",申込書!$C$63&lt;&gt;""),申込書!$AC$22,""),"-"))</f>
        <v/>
      </c>
      <c r="EI223" s="369"/>
      <c r="EJ223" s="369"/>
      <c r="EK223" s="370" t="str">
        <f>IF(AND(申込書!$C$63&lt;&gt;"▼プルダウンより選択してください",申込書!$C$63&lt;&gt;"",$G223&lt;&gt;"",申込書!$V$63="特定学年のみ"),"申し込みする","")</f>
        <v/>
      </c>
      <c r="EL223" s="371"/>
      <c r="EM223" s="372"/>
      <c r="EN223" s="373" t="str">
        <f>IF(AND(申込書!$C$64&lt;&gt;"▼プルダウンより選択してください",申込書!$C$64&lt;&gt;"",申込書!$K$22&lt;&gt;"YYYY/MM/DD",$G223&lt;&gt;""),申込書!$K$22,"")</f>
        <v/>
      </c>
      <c r="EO223" s="369" t="str">
        <f>IF(EN223="","",IF(INDEX('コンテンツ＆備考マスタ'!$H:$J,MATCH(学校情報!EN$3,'コンテンツ＆備考マスタ'!$H:$H,0),3)="●",IF(AND(EN223&lt;&gt;"",ISNUMBER(申込書!$AC$22)=TRUE,申込書!$C$64&lt;&gt;"▼プルダウンより選択してください",申込書!$C$64&lt;&gt;""),申込書!$AC$22,""),"-"))</f>
        <v/>
      </c>
      <c r="EP223" s="369"/>
      <c r="EQ223" s="369"/>
      <c r="ER223" s="370" t="str">
        <f>IF(AND(申込書!$C$64&lt;&gt;"▼プルダウンより選択してください",申込書!$C$64&lt;&gt;"",$G223&lt;&gt;"",申込書!$V$64="特定学年のみ"),"申し込みする","")</f>
        <v/>
      </c>
      <c r="ES223" s="371"/>
      <c r="ET223" s="372"/>
      <c r="EU223" s="373" t="str">
        <f>IF(AND(申込書!$C$65&lt;&gt;"▼プルダウンより選択してください",申込書!$C$65&lt;&gt;"",申込書!$K$22&lt;&gt;"YYYY/MM/DD",$G223&lt;&gt;""),申込書!$K$22,"")</f>
        <v/>
      </c>
      <c r="EV223" s="369" t="str">
        <f>IF(EU223="","",IF(INDEX('コンテンツ＆備考マスタ'!$H:$J,MATCH(学校情報!EU$3,'コンテンツ＆備考マスタ'!$H:$H,0),3)="●",IF(AND(EU223&lt;&gt;"",ISNUMBER(申込書!$AC$22)=TRUE,申込書!$C$65&lt;&gt;"▼プルダウンより選択してください",申込書!$C$65&lt;&gt;""),申込書!$AC$22,""),"-"))</f>
        <v/>
      </c>
      <c r="EW223" s="369"/>
      <c r="EX223" s="369"/>
      <c r="EY223" s="370" t="str">
        <f>IF(AND(申込書!$C$65&lt;&gt;"▼プルダウンより選択してください",申込書!$C$65&lt;&gt;"",$G223&lt;&gt;"",申込書!$V$65="特定学年のみ"),"申し込みする","")</f>
        <v/>
      </c>
      <c r="EZ223" s="371"/>
      <c r="FA223" s="372"/>
      <c r="FB223" s="373" t="str">
        <f>IF(AND(申込書!$C$66&lt;&gt;"▼プルダウンより選択してください",申込書!$C$66&lt;&gt;"",申込書!$K$22&lt;&gt;"YYYY/MM/DD",$G223&lt;&gt;""),申込書!$K$22,"")</f>
        <v/>
      </c>
      <c r="FC223" s="369" t="str">
        <f>IF(FB223="","",IF(INDEX('コンテンツ＆備考マスタ'!$H:$J,MATCH(学校情報!FB$3,'コンテンツ＆備考マスタ'!$H:$H,0),3)="●",IF(AND(FB223&lt;&gt;"",ISNUMBER(申込書!$AC$22)=TRUE,申込書!$C$66&lt;&gt;"▼プルダウンより選択してください",申込書!$C$66&lt;&gt;""),申込書!$AC$22,""),"-"))</f>
        <v/>
      </c>
      <c r="FD223" s="369"/>
      <c r="FE223" s="369"/>
      <c r="FF223" s="370" t="str">
        <f>IF(AND(申込書!$C$66&lt;&gt;"▼プルダウンより選択してください",申込書!$C$66&lt;&gt;"",$G223&lt;&gt;"",申込書!$V$66="特定学年のみ"),"申し込みする","")</f>
        <v/>
      </c>
      <c r="FG223" s="371"/>
      <c r="FH223" s="372"/>
      <c r="FI223" s="373" t="str">
        <f>IF(AND(申込書!$C$67&lt;&gt;"▼プルダウンより選択してください",申込書!$C$67&lt;&gt;"",申込書!$K$22&lt;&gt;"YYYY/MM/DD",$G223&lt;&gt;""),申込書!$K$22,"")</f>
        <v/>
      </c>
      <c r="FJ223" s="369" t="str">
        <f>IF(FI223="","",IF(INDEX('コンテンツ＆備考マスタ'!$H:$J,MATCH(学校情報!FI$3,'コンテンツ＆備考マスタ'!$H:$H,0),3)="●",IF(AND(FI223&lt;&gt;"",ISNUMBER(申込書!$AC$22)=TRUE,申込書!$C$67&lt;&gt;"▼プルダウンより選択してください",申込書!$C$67&lt;&gt;""),申込書!$AC$22,""),"-"))</f>
        <v/>
      </c>
      <c r="FK223" s="369"/>
      <c r="FL223" s="369"/>
      <c r="FM223" s="370" t="str">
        <f>IF(AND(申込書!$C$67&lt;&gt;"▼プルダウンより選択してください",申込書!$C$67&lt;&gt;"",$G223&lt;&gt;"",申込書!$V$67="特定学年のみ"),"申し込みする","")</f>
        <v/>
      </c>
      <c r="FN223" s="371"/>
      <c r="FO223" s="372"/>
      <c r="FP223" s="373" t="str">
        <f>IF(AND(申込書!$C$68&lt;&gt;"▼プルダウンより選択してください",申込書!$C$68&lt;&gt;"",申込書!$K$22&lt;&gt;"YYYY/MM/DD",$G223&lt;&gt;""),申込書!$K$22,"")</f>
        <v/>
      </c>
      <c r="FQ223" s="369" t="str">
        <f>IF(FP223="","",IF(INDEX('コンテンツ＆備考マスタ'!$H:$J,MATCH(学校情報!FP$3,'コンテンツ＆備考マスタ'!$H:$H,0),3)="●",IF(AND(FP223&lt;&gt;"",ISNUMBER(申込書!$AC$22)=TRUE,申込書!$C$68&lt;&gt;"▼プルダウンより選択してください",申込書!$C$68&lt;&gt;""),申込書!$AC$22,""),"-"))</f>
        <v/>
      </c>
      <c r="FR223" s="369"/>
      <c r="FS223" s="369"/>
      <c r="FT223" s="370" t="str">
        <f>IF(AND(申込書!$C$68&lt;&gt;"▼プルダウンより選択してください",申込書!$C$68&lt;&gt;"",$G223&lt;&gt;"",申込書!$V$68="特定学年のみ"),"申し込みする","")</f>
        <v/>
      </c>
      <c r="FU223" s="371"/>
      <c r="FV223" s="372"/>
      <c r="FW223" s="373" t="str">
        <f>IF(AND(申込書!$C$69&lt;&gt;"▼プルダウンより選択してください",申込書!$C$69&lt;&gt;"",申込書!$K$22&lt;&gt;"YYYY/MM/DD",$G223&lt;&gt;""),申込書!$K$22,"")</f>
        <v/>
      </c>
      <c r="FX223" s="369" t="str">
        <f>IF(FW223="","",IF(INDEX('コンテンツ＆備考マスタ'!$H:$J,MATCH(学校情報!FW$3,'コンテンツ＆備考マスタ'!$H:$H,0),3)="●",IF(AND(FW223&lt;&gt;"",ISNUMBER(申込書!$AC$22)=TRUE,申込書!$C$69&lt;&gt;"▼プルダウンより選択してください",申込書!$C$69&lt;&gt;""),申込書!$AC$22,""),"-"))</f>
        <v/>
      </c>
      <c r="FY223" s="369"/>
      <c r="FZ223" s="369"/>
      <c r="GA223" s="370" t="str">
        <f>IF(AND(申込書!$C$69&lt;&gt;"▼プルダウンより選択してください",申込書!$C$69&lt;&gt;"",$G223&lt;&gt;"",申込書!$V$69="特定学年のみ"),"申し込みする","")</f>
        <v/>
      </c>
      <c r="GB223" s="371"/>
      <c r="GC223" s="372"/>
      <c r="GD223" s="373" t="str">
        <f>IF(AND(申込書!$C$70&lt;&gt;"▼プルダウンより選択してください",申込書!$C$70&lt;&gt;"",申込書!$K$22&lt;&gt;"YYYY/MM/DD",$G223&lt;&gt;""),申込書!$K$22,"")</f>
        <v/>
      </c>
      <c r="GE223" s="369" t="str">
        <f>IF(GD223="","",IF(INDEX('コンテンツ＆備考マスタ'!$H:$J,MATCH(学校情報!GD$3,'コンテンツ＆備考マスタ'!$H:$H,0),3)="●",IF(AND(GD223&lt;&gt;"",ISNUMBER(申込書!$AC$22)=TRUE,申込書!$C$70&lt;&gt;"▼プルダウンより選択してください",申込書!$C$70&lt;&gt;""),申込書!$AC$22,""),"-"))</f>
        <v/>
      </c>
      <c r="GF223" s="369"/>
      <c r="GG223" s="369"/>
      <c r="GH223" s="370" t="str">
        <f>IF(AND(申込書!$C$70&lt;&gt;"▼プルダウンより選択してください",申込書!$C$70&lt;&gt;"",$G223&lt;&gt;"",申込書!$V$70="特定学年のみ"),"申し込みする","")</f>
        <v/>
      </c>
      <c r="GI223" s="371"/>
      <c r="GJ223" s="372"/>
      <c r="GK223" s="373" t="str">
        <f>IF(AND(申込書!$C$71&lt;&gt;"▼プルダウンより選択してください",申込書!$C$71&lt;&gt;"",申込書!$K$22&lt;&gt;"YYYY/MM/DD",$G223&lt;&gt;""),申込書!$K$22,"")</f>
        <v/>
      </c>
      <c r="GL223" s="369" t="str">
        <f>IF(GK223="","",IF(INDEX('コンテンツ＆備考マスタ'!$H:$J,MATCH(学校情報!GK$3,'コンテンツ＆備考マスタ'!$H:$H,0),3)="●",IF(AND(GK223&lt;&gt;"",ISNUMBER(申込書!$AC$22)=TRUE,申込書!$C$71&lt;&gt;"▼プルダウンより選択してください",申込書!$C$71&lt;&gt;""),申込書!$AC$22,""),"-"))</f>
        <v/>
      </c>
      <c r="GM223" s="369"/>
      <c r="GN223" s="369"/>
      <c r="GO223" s="370" t="str">
        <f>IF(AND(申込書!$C$71&lt;&gt;"▼プルダウンより選択してください",申込書!$C$71&lt;&gt;"",$G223&lt;&gt;"",申込書!$V$71="特定学年のみ"),"申し込みする","")</f>
        <v/>
      </c>
      <c r="GP223" s="371"/>
      <c r="GQ223" s="372"/>
      <c r="GR223" s="373" t="str">
        <f>IF(AND(申込書!$C$72&lt;&gt;"▼プルダウンより選択してください",申込書!$C$72&lt;&gt;"",申込書!$K$22&lt;&gt;"YYYY/MM/DD",$G223&lt;&gt;""),申込書!$K$22,"")</f>
        <v/>
      </c>
      <c r="GS223" s="369" t="str">
        <f>IF(GR223="","",IF(INDEX('コンテンツ＆備考マスタ'!$H:$J,MATCH(学校情報!GR$3,'コンテンツ＆備考マスタ'!$H:$H,0),3)="●",IF(AND(GR223&lt;&gt;"",ISNUMBER(申込書!$AC$22)=TRUE,申込書!$C$72&lt;&gt;"▼プルダウンより選択してください",申込書!$C$72&lt;&gt;""),申込書!$AC$22,""),"-"))</f>
        <v/>
      </c>
      <c r="GT223" s="369"/>
      <c r="GU223" s="369"/>
      <c r="GV223" s="370" t="str">
        <f>IF(AND(申込書!$C$72&lt;&gt;"▼プルダウンより選択してください",申込書!$C$72&lt;&gt;"",$G223&lt;&gt;"",申込書!$V$72="特定学年のみ"),"申し込みする","")</f>
        <v/>
      </c>
      <c r="GW223" s="371"/>
      <c r="GX223" s="372"/>
      <c r="GY223" s="373" t="str">
        <f>IF(AND(申込書!$C$73&lt;&gt;"▼プルダウンより選択してください",申込書!$C$73&lt;&gt;"",申込書!$K$22&lt;&gt;"YYYY/MM/DD",$G223&lt;&gt;""),申込書!$K$22,"")</f>
        <v/>
      </c>
      <c r="GZ223" s="369" t="str">
        <f>IF(GY223="","",IF(INDEX('コンテンツ＆備考マスタ'!$H:$J,MATCH(学校情報!GY$3,'コンテンツ＆備考マスタ'!$H:$H,0),3)="●",IF(AND(GY223&lt;&gt;"",ISNUMBER(申込書!$AC$22)=TRUE,申込書!$C$73&lt;&gt;"▼プルダウンより選択してください",申込書!$C$73&lt;&gt;""),申込書!$AC$22,""),"-"))</f>
        <v/>
      </c>
      <c r="HA223" s="369"/>
      <c r="HB223" s="369"/>
      <c r="HC223" s="370" t="str">
        <f>IF(AND(申込書!$C$73&lt;&gt;"▼プルダウンより選択してください",申込書!$C$73&lt;&gt;"",$G223&lt;&gt;"",申込書!$V$73="特定学年のみ"),"申し込みする","")</f>
        <v/>
      </c>
      <c r="HD223" s="371"/>
      <c r="HE223" s="372"/>
      <c r="HF223" s="373" t="str">
        <f>IF(AND(申込書!$C$74&lt;&gt;"▼プルダウンより選択してください",申込書!$C$74&lt;&gt;"",申込書!$K$22&lt;&gt;"YYYY/MM/DD",$G223&lt;&gt;""),申込書!$K$22,"")</f>
        <v/>
      </c>
      <c r="HG223" s="369" t="str">
        <f>IF(HF223="","",IF(INDEX('コンテンツ＆備考マスタ'!$H:$J,MATCH(学校情報!HF$3,'コンテンツ＆備考マスタ'!$H:$H,0),3)="●",IF(AND(HF223&lt;&gt;"",ISNUMBER(申込書!$AC$22)=TRUE,申込書!$C$74&lt;&gt;"▼プルダウンより選択してください",申込書!$C$74&lt;&gt;""),申込書!$AC$22,""),"-"))</f>
        <v/>
      </c>
      <c r="HH223" s="369"/>
      <c r="HI223" s="369"/>
      <c r="HJ223" s="370" t="str">
        <f>IF(AND(申込書!$C$74&lt;&gt;"▼プルダウンより選択してください",申込書!$C$74&lt;&gt;"",$G223&lt;&gt;"",申込書!$V$74="特定学年のみ"),"申し込みする","")</f>
        <v/>
      </c>
      <c r="HK223" s="371"/>
      <c r="HL223" s="372"/>
      <c r="HM223" s="373" t="str">
        <f>IF(AND(申込書!$C$75&lt;&gt;"▼プルダウンより選択してください",申込書!$C$75&lt;&gt;"",申込書!$K$22&lt;&gt;"YYYY/MM/DD",$G223&lt;&gt;""),申込書!$K$22,"")</f>
        <v/>
      </c>
      <c r="HN223" s="369" t="str">
        <f>IF(HM223="","",IF(INDEX('コンテンツ＆備考マスタ'!$H:$J,MATCH(学校情報!HM$3,'コンテンツ＆備考マスタ'!$H:$H,0),3)="●",IF(AND(HM223&lt;&gt;"",ISNUMBER(申込書!$AC$22)=TRUE,申込書!$C$75&lt;&gt;"▼プルダウンより選択してください",申込書!$C$75&lt;&gt;""),申込書!$AC$22,""),"-"))</f>
        <v/>
      </c>
      <c r="HO223" s="369"/>
      <c r="HP223" s="369"/>
      <c r="HQ223" s="370" t="str">
        <f>IF(AND(申込書!$C$75&lt;&gt;"▼プルダウンより選択してください",申込書!$C$75&lt;&gt;"",$G223&lt;&gt;"",申込書!$V$75="特定学年のみ"),"申し込みする","")</f>
        <v/>
      </c>
      <c r="HR223" s="371"/>
      <c r="HS223" s="371"/>
      <c r="HT223" s="374" t="str">
        <f>IF(AND(申込書!$C$76&lt;&gt;"▼プルダウンより選択してください",申込書!$C$76&lt;&gt;"",申込書!$K$22&lt;&gt;"YYYY/MM/DD",$G223&lt;&gt;""),申込書!$K$22,"")</f>
        <v/>
      </c>
      <c r="HU223" s="369" t="str">
        <f>IF(HT223="","",IF(INDEX('コンテンツ＆備考マスタ'!$H:$J,MATCH(学校情報!HT$3,'コンテンツ＆備考マスタ'!$H:$H,0),3)="●",IF(AND(HT223&lt;&gt;"",ISNUMBER(申込書!$AC$22)=TRUE,申込書!$C$76&lt;&gt;"▼プルダウンより選択してください",申込書!$C$76&lt;&gt;""),申込書!$AC$22,""),"-"))</f>
        <v/>
      </c>
      <c r="HV223" s="369"/>
      <c r="HW223" s="369"/>
      <c r="HX223" s="370" t="str">
        <f>IF(AND(申込書!$C$76&lt;&gt;"▼プルダウンより選択してください",申込書!$C$76&lt;&gt;"",$G223&lt;&gt;"",申込書!$V$76="特定学年のみ"),"申し込みする","")</f>
        <v/>
      </c>
      <c r="HY223" s="371"/>
      <c r="HZ223" s="372"/>
      <c r="IA223" s="69"/>
    </row>
    <row r="224" spans="2:235" ht="26.85" hidden="1" customHeight="1" outlineLevel="1">
      <c r="B224" s="365">
        <f t="shared" si="9"/>
        <v>219</v>
      </c>
      <c r="C224" s="55"/>
      <c r="D224" s="56"/>
      <c r="E224" s="154"/>
      <c r="F224" s="57"/>
      <c r="G224" s="58"/>
      <c r="H224" s="59"/>
      <c r="I224" s="60"/>
      <c r="J224" s="61"/>
      <c r="K224" s="366" t="str">
        <f t="shared" si="10"/>
        <v/>
      </c>
      <c r="L224" s="62"/>
      <c r="M224" s="322"/>
      <c r="N224" s="63"/>
      <c r="O224" s="64"/>
      <c r="P224" s="367" t="str">
        <f t="shared" si="11"/>
        <v/>
      </c>
      <c r="Q224" s="65"/>
      <c r="R224" s="66"/>
      <c r="S224" s="67"/>
      <c r="T224" s="68"/>
      <c r="U224" s="68"/>
      <c r="V224" s="68"/>
      <c r="W224" s="66"/>
      <c r="X224" s="281"/>
      <c r="Y224" s="368" t="str">
        <f>IF(AND(申込書!$C$47&lt;&gt;"▼プルダウンより選択してください",申込書!$C$47&lt;&gt;"",申込書!$K$22&lt;&gt;"YYYY/MM/DD",$G224&lt;&gt;""),申込書!$K$22,"")</f>
        <v/>
      </c>
      <c r="Z224" s="369" t="str">
        <f>IF(Y224="","",IF(INDEX('コンテンツ＆備考マスタ'!$H:$J,MATCH(学校情報!Y$3,'コンテンツ＆備考マスタ'!$H:$H,0),3)="●",IF(AND(Y224&lt;&gt;"",ISNUMBER(申込書!$AC$22)=TRUE,申込書!$C$47&lt;&gt;"▼プルダウンより選択してください",申込書!$C$47&lt;&gt;""),申込書!$AC$22,""),"-"))</f>
        <v/>
      </c>
      <c r="AA224" s="369"/>
      <c r="AB224" s="369"/>
      <c r="AC224" s="370" t="str">
        <f>IF(AND(申込書!$C$47&lt;&gt;"▼プルダウンより選択してください",申込書!$C$47&lt;&gt;"",$G224&lt;&gt;"",申込書!$V$47="特定学年のみ"),"申し込みする","")</f>
        <v/>
      </c>
      <c r="AD224" s="371"/>
      <c r="AE224" s="372"/>
      <c r="AF224" s="373" t="str">
        <f>IF(AND(申込書!$C$48&lt;&gt;"▼プルダウンより選択してください",申込書!$C$48&lt;&gt;"",申込書!$K$22&lt;&gt;"YYYY/MM/DD",$G224&lt;&gt;""),申込書!$K$22,"")</f>
        <v/>
      </c>
      <c r="AG224" s="369" t="str">
        <f>IF(AF224="","",IF(INDEX('コンテンツ＆備考マスタ'!$H:$J,MATCH(学校情報!AF$3,'コンテンツ＆備考マスタ'!$H:$H,0),3)="●",IF(AND(AF224&lt;&gt;"",ISNUMBER(申込書!$AC$22)=TRUE,申込書!$C$48&lt;&gt;"▼プルダウンより選択してください",申込書!$C$48&lt;&gt;""),申込書!$AC$22,""),"-"))</f>
        <v/>
      </c>
      <c r="AH224" s="369"/>
      <c r="AI224" s="369"/>
      <c r="AJ224" s="370" t="str">
        <f>IF(AND(申込書!$C$48&lt;&gt;"▼プルダウンより選択してください",申込書!$C$48&lt;&gt;"",$G224&lt;&gt;"",申込書!$V$48="特定学年のみ"),"申し込みする","")</f>
        <v/>
      </c>
      <c r="AK224" s="371"/>
      <c r="AL224" s="372"/>
      <c r="AM224" s="373" t="str">
        <f>IF(AND(申込書!$C$49&lt;&gt;"▼プルダウンより選択してください",申込書!$C$49&lt;&gt;"",申込書!$K$22&lt;&gt;"YYYY/MM/DD",$G224&lt;&gt;""),申込書!$K$22,"")</f>
        <v/>
      </c>
      <c r="AN224" s="369" t="str">
        <f>IF(AM224="","",IF(INDEX('コンテンツ＆備考マスタ'!$H:$J,MATCH(学校情報!AM$3,'コンテンツ＆備考マスタ'!$H:$H,0),3)="●",IF(AND(AM224&lt;&gt;"",ISNUMBER(申込書!$AC$22)=TRUE,申込書!$C$49&lt;&gt;"▼プルダウンより選択してください",申込書!$C$49&lt;&gt;""),申込書!$AC$22,""),"-"))</f>
        <v/>
      </c>
      <c r="AO224" s="369"/>
      <c r="AP224" s="369"/>
      <c r="AQ224" s="370" t="str">
        <f>IF(AND(申込書!$C$49&lt;&gt;"▼プルダウンより選択してください",申込書!$C$49&lt;&gt;"",$G224&lt;&gt;"",申込書!$V$49="特定学年のみ"),"申し込みする","")</f>
        <v/>
      </c>
      <c r="AR224" s="371"/>
      <c r="AS224" s="372"/>
      <c r="AT224" s="373" t="str">
        <f>IF(AND(申込書!$C$50&lt;&gt;"▼プルダウンより選択してください",申込書!$C$50&lt;&gt;"",申込書!$K$22&lt;&gt;"YYYY/MM/DD",$G224&lt;&gt;""),申込書!$K$22,"")</f>
        <v/>
      </c>
      <c r="AU224" s="369" t="str">
        <f>IF(AT224="","",IF(INDEX('コンテンツ＆備考マスタ'!$H:$J,MATCH(学校情報!AT$3,'コンテンツ＆備考マスタ'!$H:$H,0),3)="●",IF(AND(AT224&lt;&gt;"",ISNUMBER(申込書!$AC$22)=TRUE,申込書!$C$50&lt;&gt;"▼プルダウンより選択してください",申込書!$C$50&lt;&gt;""),申込書!$AC$22,""),"-"))</f>
        <v/>
      </c>
      <c r="AV224" s="369"/>
      <c r="AW224" s="369"/>
      <c r="AX224" s="370" t="str">
        <f>IF(AND(申込書!$C$50&lt;&gt;"▼プルダウンより選択してください",申込書!$C$50&lt;&gt;"",$G224&lt;&gt;"",申込書!$V$50="特定学年のみ"),"申し込みする","")</f>
        <v/>
      </c>
      <c r="AY224" s="371"/>
      <c r="AZ224" s="372"/>
      <c r="BA224" s="373" t="str">
        <f>IF(AND(申込書!$C$51&lt;&gt;"▼プルダウンより選択してください",申込書!$C$51&lt;&gt;"",申込書!$K$22&lt;&gt;"YYYY/MM/DD",$G224&lt;&gt;""),申込書!$K$22,"")</f>
        <v/>
      </c>
      <c r="BB224" s="369" t="str">
        <f>IF(BA224="","",IF(INDEX('コンテンツ＆備考マスタ'!$H:$J,MATCH(学校情報!BA$3,'コンテンツ＆備考マスタ'!$H:$H,0),3)="●",IF(AND(BA224&lt;&gt;"",ISNUMBER(申込書!$AC$22)=TRUE,申込書!$C$51&lt;&gt;"▼プルダウンより選択してください",申込書!$C$51&lt;&gt;""),申込書!$AC$22,""),"-"))</f>
        <v/>
      </c>
      <c r="BC224" s="369"/>
      <c r="BD224" s="369"/>
      <c r="BE224" s="370" t="str">
        <f>IF(AND(申込書!$C$51&lt;&gt;"▼プルダウンより選択してください",申込書!$C$51&lt;&gt;"",$G224&lt;&gt;"",申込書!$V$51="特定学年のみ"),"申し込みする","")</f>
        <v/>
      </c>
      <c r="BF224" s="371"/>
      <c r="BG224" s="372"/>
      <c r="BH224" s="373" t="str">
        <f>IF(AND(申込書!$C$52&lt;&gt;"▼プルダウンより選択してください",申込書!$C$52&lt;&gt;"",申込書!$K$22&lt;&gt;"YYYY/MM/DD",$G224&lt;&gt;""),申込書!$K$22,"")</f>
        <v/>
      </c>
      <c r="BI224" s="369" t="str">
        <f>IF(BH224="","",IF(INDEX('コンテンツ＆備考マスタ'!$H:$J,MATCH(学校情報!BH$3,'コンテンツ＆備考マスタ'!$H:$H,0),3)="●",IF(AND(BH224&lt;&gt;"",ISNUMBER(申込書!$AC$22)=TRUE,申込書!$C$52&lt;&gt;"▼プルダウンより選択してください",申込書!$C$52&lt;&gt;""),申込書!$AC$22,""),"-"))</f>
        <v/>
      </c>
      <c r="BJ224" s="369"/>
      <c r="BK224" s="369"/>
      <c r="BL224" s="370" t="str">
        <f>IF(AND(申込書!$C$52&lt;&gt;"▼プルダウンより選択してください",申込書!$C$52&lt;&gt;"",$G224&lt;&gt;"",申込書!$V$52="特定学年のみ"),"申し込みする","")</f>
        <v/>
      </c>
      <c r="BM224" s="371"/>
      <c r="BN224" s="372"/>
      <c r="BO224" s="373" t="str">
        <f>IF(AND(申込書!$C$53&lt;&gt;"▼プルダウンより選択してください",申込書!$C$53&lt;&gt;"",申込書!$K$22&lt;&gt;"YYYY/MM/DD",$G224&lt;&gt;""),申込書!$K$22,"")</f>
        <v/>
      </c>
      <c r="BP224" s="369" t="str">
        <f>IF(BO224="","",IF(INDEX('コンテンツ＆備考マスタ'!$H:$J,MATCH(学校情報!BO$3,'コンテンツ＆備考マスタ'!$H:$H,0),3)="●",IF(AND(BO224&lt;&gt;"",ISNUMBER(申込書!$AC$22)=TRUE,申込書!$C$53&lt;&gt;"▼プルダウンより選択してください",申込書!$C$53&lt;&gt;""),申込書!$AC$22,""),"-"))</f>
        <v/>
      </c>
      <c r="BQ224" s="369"/>
      <c r="BR224" s="369"/>
      <c r="BS224" s="370" t="str">
        <f>IF(AND(申込書!$C$53&lt;&gt;"▼プルダウンより選択してください",申込書!$C$53&lt;&gt;"",$G224&lt;&gt;"",申込書!$V$53="特定学年のみ"),"申し込みする","")</f>
        <v/>
      </c>
      <c r="BT224" s="371"/>
      <c r="BU224" s="372"/>
      <c r="BV224" s="373" t="str">
        <f>IF(AND(申込書!$C$54&lt;&gt;"▼プルダウンより選択してください",申込書!$C$54&lt;&gt;"",申込書!$K$22&lt;&gt;"YYYY/MM/DD",$G224&lt;&gt;""),申込書!$K$22,"")</f>
        <v/>
      </c>
      <c r="BW224" s="369" t="str">
        <f>IF(BV224="","",IF(INDEX('コンテンツ＆備考マスタ'!$H:$J,MATCH(学校情報!BV$3,'コンテンツ＆備考マスタ'!$H:$H,0),3)="●",IF(AND(BV224&lt;&gt;"",ISNUMBER(申込書!$AC$22)=TRUE,申込書!$C$54&lt;&gt;"▼プルダウンより選択してください",申込書!$C$54&lt;&gt;""),申込書!$AC$22,""),"-"))</f>
        <v/>
      </c>
      <c r="BX224" s="369"/>
      <c r="BY224" s="369"/>
      <c r="BZ224" s="370" t="str">
        <f>IF(AND(申込書!$C$54&lt;&gt;"▼プルダウンより選択してください",申込書!$C$54&lt;&gt;"",$G224&lt;&gt;"",申込書!$V$54="特定学年のみ"),"申し込みする","")</f>
        <v/>
      </c>
      <c r="CA224" s="371"/>
      <c r="CB224" s="372"/>
      <c r="CC224" s="373" t="str">
        <f>IF(AND(申込書!$C$55&lt;&gt;"▼プルダウンより選択してください",申込書!$C$55&lt;&gt;"",申込書!$K$22&lt;&gt;"YYYY/MM/DD",$G224&lt;&gt;""),申込書!$K$22,"")</f>
        <v/>
      </c>
      <c r="CD224" s="369" t="str">
        <f>IF(CC224="","",IF(INDEX('コンテンツ＆備考マスタ'!$H:$J,MATCH(学校情報!CC$3,'コンテンツ＆備考マスタ'!$H:$H,0),3)="●",IF(AND(CC224&lt;&gt;"",ISNUMBER(申込書!$AC$22)=TRUE,申込書!$C$55&lt;&gt;"▼プルダウンより選択してください",申込書!$C$55&lt;&gt;""),申込書!$AC$22,""),"-"))</f>
        <v/>
      </c>
      <c r="CE224" s="369"/>
      <c r="CF224" s="369"/>
      <c r="CG224" s="370" t="str">
        <f>IF(AND(申込書!$C$55&lt;&gt;"▼プルダウンより選択してください",申込書!$C$55&lt;&gt;"",$G224&lt;&gt;"",申込書!$V$55="特定学年のみ"),"申し込みする","")</f>
        <v/>
      </c>
      <c r="CH224" s="371"/>
      <c r="CI224" s="372"/>
      <c r="CJ224" s="373" t="str">
        <f>IF(AND(申込書!$C$56&lt;&gt;"▼プルダウンより選択してください",申込書!$C$56&lt;&gt;"",申込書!$K$22&lt;&gt;"YYYY/MM/DD",$G224&lt;&gt;""),申込書!$K$22,"")</f>
        <v/>
      </c>
      <c r="CK224" s="369" t="str">
        <f>IF(CJ224="","",IF(INDEX('コンテンツ＆備考マスタ'!$H:$J,MATCH(学校情報!CJ$3,'コンテンツ＆備考マスタ'!$H:$H,0),3)="●",IF(AND(CJ224&lt;&gt;"",ISNUMBER(申込書!$AC$22)=TRUE,申込書!$C$56&lt;&gt;"▼プルダウンより選択してください",申込書!$C$56&lt;&gt;""),申込書!$AC$22,""),"-"))</f>
        <v/>
      </c>
      <c r="CL224" s="369"/>
      <c r="CM224" s="369"/>
      <c r="CN224" s="370" t="str">
        <f>IF(AND(申込書!$C$56&lt;&gt;"▼プルダウンより選択してください",申込書!$C$56&lt;&gt;"",$G224&lt;&gt;"",申込書!$V$56="特定学年のみ"),"申し込みする","")</f>
        <v/>
      </c>
      <c r="CO224" s="371"/>
      <c r="CP224" s="372"/>
      <c r="CQ224" s="373" t="str">
        <f>IF(AND(申込書!$C$57&lt;&gt;"▼プルダウンより選択してください",申込書!$C$57&lt;&gt;"",申込書!$K$22&lt;&gt;"YYYY/MM/DD",$G224&lt;&gt;""),申込書!$K$22,"")</f>
        <v/>
      </c>
      <c r="CR224" s="369" t="str">
        <f>IF(CQ224="","",IF(INDEX('コンテンツ＆備考マスタ'!$H:$J,MATCH(学校情報!CQ$3,'コンテンツ＆備考マスタ'!$H:$H,0),3)="●",IF(AND(CQ224&lt;&gt;"",ISNUMBER(申込書!$AC$22)=TRUE,申込書!$C$57&lt;&gt;"▼プルダウンより選択してください",申込書!$C$57&lt;&gt;""),申込書!$AC$22,""),"-"))</f>
        <v/>
      </c>
      <c r="CS224" s="369"/>
      <c r="CT224" s="369"/>
      <c r="CU224" s="369" t="str">
        <f>IF(AND(申込書!$C$57&lt;&gt;"▼プルダウンより選択してください",申込書!$C$57&lt;&gt;"",$G224&lt;&gt;"",申込書!$V$57="特定学年のみ"),"申し込みする","")</f>
        <v/>
      </c>
      <c r="CV224" s="371"/>
      <c r="CW224" s="372"/>
      <c r="CX224" s="373" t="str">
        <f>IF(AND(申込書!$C$58&lt;&gt;"▼プルダウンより選択してください",申込書!$C$58&lt;&gt;"",申込書!$K$22&lt;&gt;"YYYY/MM/DD",$G224&lt;&gt;""),申込書!$K$22,"")</f>
        <v/>
      </c>
      <c r="CY224" s="369" t="str">
        <f>IF(CX224="","",IF(INDEX('コンテンツ＆備考マスタ'!$H:$J,MATCH(学校情報!CX$3,'コンテンツ＆備考マスタ'!$H:$H,0),3)="●",IF(AND(CX224&lt;&gt;"",ISNUMBER(申込書!$AC$22)=TRUE,申込書!$C$58&lt;&gt;"▼プルダウンより選択してください",申込書!$C$58&lt;&gt;""),申込書!$AC$22,""),"-"))</f>
        <v/>
      </c>
      <c r="CZ224" s="369"/>
      <c r="DA224" s="369"/>
      <c r="DB224" s="369" t="str">
        <f>IF(AND(申込書!$C$58&lt;&gt;"▼プルダウンより選択してください",申込書!$C$58&lt;&gt;"",$G224&lt;&gt;"",申込書!$V$58="特定学年のみ"),"申し込みする","")</f>
        <v/>
      </c>
      <c r="DC224" s="371"/>
      <c r="DD224" s="372"/>
      <c r="DE224" s="373" t="str">
        <f>IF(AND(申込書!$C$59&lt;&gt;"▼プルダウンより選択してください",申込書!$C$59&lt;&gt;"",申込書!$K$22&lt;&gt;"YYYY/MM/DD",$G224&lt;&gt;""),申込書!$K$22,"")</f>
        <v/>
      </c>
      <c r="DF224" s="369" t="str">
        <f>IF(DE224="","",IF(INDEX('コンテンツ＆備考マスタ'!$H:$J,MATCH(学校情報!DE$3,'コンテンツ＆備考マスタ'!$H:$H,0),3)="●",IF(AND(DE224&lt;&gt;"",ISNUMBER(申込書!$AC$22)=TRUE,申込書!$C$59&lt;&gt;"▼プルダウンより選択してください",申込書!$C$59&lt;&gt;""),申込書!$AC$22,""),"-"))</f>
        <v/>
      </c>
      <c r="DG224" s="369"/>
      <c r="DH224" s="369"/>
      <c r="DI224" s="369" t="str">
        <f>IF(AND(申込書!$C$59&lt;&gt;"▼プルダウンより選択してください",申込書!$C$59&lt;&gt;"",$G224&lt;&gt;"",申込書!$V$59="特定学年のみ"),"申し込みする","")</f>
        <v/>
      </c>
      <c r="DJ224" s="371"/>
      <c r="DK224" s="372"/>
      <c r="DL224" s="373" t="str">
        <f>IF(AND(申込書!$C$60&lt;&gt;"▼プルダウンより選択してください",申込書!$C$60&lt;&gt;"",申込書!$K$22&lt;&gt;"YYYY/MM/DD",$G224&lt;&gt;""),申込書!$K$22,"")</f>
        <v/>
      </c>
      <c r="DM224" s="369" t="str">
        <f>IF(DL224="","",IF(INDEX('コンテンツ＆備考マスタ'!$H:$J,MATCH(学校情報!DL$3,'コンテンツ＆備考マスタ'!$H:$H,0),3)="●",IF(AND(DL224&lt;&gt;"",ISNUMBER(申込書!$AC$22)=TRUE,申込書!$C$60&lt;&gt;"▼プルダウンより選択してください",申込書!$C$60&lt;&gt;""),申込書!$AC$22,""),"-"))</f>
        <v/>
      </c>
      <c r="DN224" s="369"/>
      <c r="DO224" s="369"/>
      <c r="DP224" s="369" t="str">
        <f>IF(AND(申込書!$C$60&lt;&gt;"▼プルダウンより選択してください",申込書!$C$60&lt;&gt;"",$G224&lt;&gt;"",申込書!$V$60="特定学年のみ"),"申し込みする","")</f>
        <v/>
      </c>
      <c r="DQ224" s="371"/>
      <c r="DR224" s="372"/>
      <c r="DS224" s="373" t="str">
        <f>IF(AND(申込書!$C$61&lt;&gt;"▼プルダウンより選択してください",申込書!$C$61&lt;&gt;"",申込書!$K$22&lt;&gt;"YYYY/MM/DD",$G224&lt;&gt;""),申込書!$K$22,"")</f>
        <v/>
      </c>
      <c r="DT224" s="369" t="str">
        <f>IF(DS224="","",IF(INDEX('コンテンツ＆備考マスタ'!$H:$J,MATCH(学校情報!DS$3,'コンテンツ＆備考マスタ'!$H:$H,0),3)="●",IF(AND(DS224&lt;&gt;"",ISNUMBER(申込書!$AC$22)=TRUE,申込書!$C$61&lt;&gt;"▼プルダウンより選択してください",申込書!$C$61&lt;&gt;""),申込書!$AC$22,""),"-"))</f>
        <v/>
      </c>
      <c r="DU224" s="369"/>
      <c r="DV224" s="369"/>
      <c r="DW224" s="369" t="str">
        <f>IF(AND(申込書!$C$61&lt;&gt;"▼プルダウンより選択してください",申込書!$C$61&lt;&gt;"",$G224&lt;&gt;"",申込書!$V$61="特定学年のみ"),"申し込みする","")</f>
        <v/>
      </c>
      <c r="DX224" s="371"/>
      <c r="DY224" s="372"/>
      <c r="DZ224" s="373" t="str">
        <f>IF(AND(申込書!$C$62&lt;&gt;"▼プルダウンより選択してください",申込書!$C$62&lt;&gt;"",申込書!$K$22&lt;&gt;"YYYY/MM/DD",$G224&lt;&gt;""),申込書!$K$22,"")</f>
        <v/>
      </c>
      <c r="EA224" s="369" t="str">
        <f>IF(DZ224="","",IF(INDEX('コンテンツ＆備考マスタ'!$H:$J,MATCH(学校情報!DZ$3,'コンテンツ＆備考マスタ'!$H:$H,0),3)="●",IF(AND(DZ224&lt;&gt;"",ISNUMBER(申込書!$AC$22)=TRUE,申込書!$C$62&lt;&gt;"▼プルダウンより選択してください",申込書!$C$62&lt;&gt;""),申込書!$AC$22,""),"-"))</f>
        <v/>
      </c>
      <c r="EB224" s="369"/>
      <c r="EC224" s="369"/>
      <c r="ED224" s="370" t="str">
        <f>IF(AND(申込書!$C$62&lt;&gt;"▼プルダウンより選択してください",申込書!$C$62&lt;&gt;"",$G224&lt;&gt;"",申込書!$V$62="特定学年のみ"),"申し込みする","")</f>
        <v/>
      </c>
      <c r="EE224" s="371"/>
      <c r="EF224" s="372"/>
      <c r="EG224" s="373" t="str">
        <f>IF(AND(申込書!$C$63&lt;&gt;"▼プルダウンより選択してください",申込書!$C$63&lt;&gt;"",申込書!$K$22&lt;&gt;"YYYY/MM/DD",$G224&lt;&gt;""),申込書!$K$22,"")</f>
        <v/>
      </c>
      <c r="EH224" s="369" t="str">
        <f>IF(EG224="","",IF(INDEX('コンテンツ＆備考マスタ'!$H:$J,MATCH(学校情報!EG$3,'コンテンツ＆備考マスタ'!$H:$H,0),3)="●",IF(AND(EG224&lt;&gt;"",ISNUMBER(申込書!$AC$22)=TRUE,申込書!$C$63&lt;&gt;"▼プルダウンより選択してください",申込書!$C$63&lt;&gt;""),申込書!$AC$22,""),"-"))</f>
        <v/>
      </c>
      <c r="EI224" s="369"/>
      <c r="EJ224" s="369"/>
      <c r="EK224" s="370" t="str">
        <f>IF(AND(申込書!$C$63&lt;&gt;"▼プルダウンより選択してください",申込書!$C$63&lt;&gt;"",$G224&lt;&gt;"",申込書!$V$63="特定学年のみ"),"申し込みする","")</f>
        <v/>
      </c>
      <c r="EL224" s="371"/>
      <c r="EM224" s="372"/>
      <c r="EN224" s="373" t="str">
        <f>IF(AND(申込書!$C$64&lt;&gt;"▼プルダウンより選択してください",申込書!$C$64&lt;&gt;"",申込書!$K$22&lt;&gt;"YYYY/MM/DD",$G224&lt;&gt;""),申込書!$K$22,"")</f>
        <v/>
      </c>
      <c r="EO224" s="369" t="str">
        <f>IF(EN224="","",IF(INDEX('コンテンツ＆備考マスタ'!$H:$J,MATCH(学校情報!EN$3,'コンテンツ＆備考マスタ'!$H:$H,0),3)="●",IF(AND(EN224&lt;&gt;"",ISNUMBER(申込書!$AC$22)=TRUE,申込書!$C$64&lt;&gt;"▼プルダウンより選択してください",申込書!$C$64&lt;&gt;""),申込書!$AC$22,""),"-"))</f>
        <v/>
      </c>
      <c r="EP224" s="369"/>
      <c r="EQ224" s="369"/>
      <c r="ER224" s="370" t="str">
        <f>IF(AND(申込書!$C$64&lt;&gt;"▼プルダウンより選択してください",申込書!$C$64&lt;&gt;"",$G224&lt;&gt;"",申込書!$V$64="特定学年のみ"),"申し込みする","")</f>
        <v/>
      </c>
      <c r="ES224" s="371"/>
      <c r="ET224" s="372"/>
      <c r="EU224" s="373" t="str">
        <f>IF(AND(申込書!$C$65&lt;&gt;"▼プルダウンより選択してください",申込書!$C$65&lt;&gt;"",申込書!$K$22&lt;&gt;"YYYY/MM/DD",$G224&lt;&gt;""),申込書!$K$22,"")</f>
        <v/>
      </c>
      <c r="EV224" s="369" t="str">
        <f>IF(EU224="","",IF(INDEX('コンテンツ＆備考マスタ'!$H:$J,MATCH(学校情報!EU$3,'コンテンツ＆備考マスタ'!$H:$H,0),3)="●",IF(AND(EU224&lt;&gt;"",ISNUMBER(申込書!$AC$22)=TRUE,申込書!$C$65&lt;&gt;"▼プルダウンより選択してください",申込書!$C$65&lt;&gt;""),申込書!$AC$22,""),"-"))</f>
        <v/>
      </c>
      <c r="EW224" s="369"/>
      <c r="EX224" s="369"/>
      <c r="EY224" s="370" t="str">
        <f>IF(AND(申込書!$C$65&lt;&gt;"▼プルダウンより選択してください",申込書!$C$65&lt;&gt;"",$G224&lt;&gt;"",申込書!$V$65="特定学年のみ"),"申し込みする","")</f>
        <v/>
      </c>
      <c r="EZ224" s="371"/>
      <c r="FA224" s="372"/>
      <c r="FB224" s="373" t="str">
        <f>IF(AND(申込書!$C$66&lt;&gt;"▼プルダウンより選択してください",申込書!$C$66&lt;&gt;"",申込書!$K$22&lt;&gt;"YYYY/MM/DD",$G224&lt;&gt;""),申込書!$K$22,"")</f>
        <v/>
      </c>
      <c r="FC224" s="369" t="str">
        <f>IF(FB224="","",IF(INDEX('コンテンツ＆備考マスタ'!$H:$J,MATCH(学校情報!FB$3,'コンテンツ＆備考マスタ'!$H:$H,0),3)="●",IF(AND(FB224&lt;&gt;"",ISNUMBER(申込書!$AC$22)=TRUE,申込書!$C$66&lt;&gt;"▼プルダウンより選択してください",申込書!$C$66&lt;&gt;""),申込書!$AC$22,""),"-"))</f>
        <v/>
      </c>
      <c r="FD224" s="369"/>
      <c r="FE224" s="369"/>
      <c r="FF224" s="370" t="str">
        <f>IF(AND(申込書!$C$66&lt;&gt;"▼プルダウンより選択してください",申込書!$C$66&lt;&gt;"",$G224&lt;&gt;"",申込書!$V$66="特定学年のみ"),"申し込みする","")</f>
        <v/>
      </c>
      <c r="FG224" s="371"/>
      <c r="FH224" s="372"/>
      <c r="FI224" s="373" t="str">
        <f>IF(AND(申込書!$C$67&lt;&gt;"▼プルダウンより選択してください",申込書!$C$67&lt;&gt;"",申込書!$K$22&lt;&gt;"YYYY/MM/DD",$G224&lt;&gt;""),申込書!$K$22,"")</f>
        <v/>
      </c>
      <c r="FJ224" s="369" t="str">
        <f>IF(FI224="","",IF(INDEX('コンテンツ＆備考マスタ'!$H:$J,MATCH(学校情報!FI$3,'コンテンツ＆備考マスタ'!$H:$H,0),3)="●",IF(AND(FI224&lt;&gt;"",ISNUMBER(申込書!$AC$22)=TRUE,申込書!$C$67&lt;&gt;"▼プルダウンより選択してください",申込書!$C$67&lt;&gt;""),申込書!$AC$22,""),"-"))</f>
        <v/>
      </c>
      <c r="FK224" s="369"/>
      <c r="FL224" s="369"/>
      <c r="FM224" s="370" t="str">
        <f>IF(AND(申込書!$C$67&lt;&gt;"▼プルダウンより選択してください",申込書!$C$67&lt;&gt;"",$G224&lt;&gt;"",申込書!$V$67="特定学年のみ"),"申し込みする","")</f>
        <v/>
      </c>
      <c r="FN224" s="371"/>
      <c r="FO224" s="372"/>
      <c r="FP224" s="373" t="str">
        <f>IF(AND(申込書!$C$68&lt;&gt;"▼プルダウンより選択してください",申込書!$C$68&lt;&gt;"",申込書!$K$22&lt;&gt;"YYYY/MM/DD",$G224&lt;&gt;""),申込書!$K$22,"")</f>
        <v/>
      </c>
      <c r="FQ224" s="369" t="str">
        <f>IF(FP224="","",IF(INDEX('コンテンツ＆備考マスタ'!$H:$J,MATCH(学校情報!FP$3,'コンテンツ＆備考マスタ'!$H:$H,0),3)="●",IF(AND(FP224&lt;&gt;"",ISNUMBER(申込書!$AC$22)=TRUE,申込書!$C$68&lt;&gt;"▼プルダウンより選択してください",申込書!$C$68&lt;&gt;""),申込書!$AC$22,""),"-"))</f>
        <v/>
      </c>
      <c r="FR224" s="369"/>
      <c r="FS224" s="369"/>
      <c r="FT224" s="370" t="str">
        <f>IF(AND(申込書!$C$68&lt;&gt;"▼プルダウンより選択してください",申込書!$C$68&lt;&gt;"",$G224&lt;&gt;"",申込書!$V$68="特定学年のみ"),"申し込みする","")</f>
        <v/>
      </c>
      <c r="FU224" s="371"/>
      <c r="FV224" s="372"/>
      <c r="FW224" s="373" t="str">
        <f>IF(AND(申込書!$C$69&lt;&gt;"▼プルダウンより選択してください",申込書!$C$69&lt;&gt;"",申込書!$K$22&lt;&gt;"YYYY/MM/DD",$G224&lt;&gt;""),申込書!$K$22,"")</f>
        <v/>
      </c>
      <c r="FX224" s="369" t="str">
        <f>IF(FW224="","",IF(INDEX('コンテンツ＆備考マスタ'!$H:$J,MATCH(学校情報!FW$3,'コンテンツ＆備考マスタ'!$H:$H,0),3)="●",IF(AND(FW224&lt;&gt;"",ISNUMBER(申込書!$AC$22)=TRUE,申込書!$C$69&lt;&gt;"▼プルダウンより選択してください",申込書!$C$69&lt;&gt;""),申込書!$AC$22,""),"-"))</f>
        <v/>
      </c>
      <c r="FY224" s="369"/>
      <c r="FZ224" s="369"/>
      <c r="GA224" s="370" t="str">
        <f>IF(AND(申込書!$C$69&lt;&gt;"▼プルダウンより選択してください",申込書!$C$69&lt;&gt;"",$G224&lt;&gt;"",申込書!$V$69="特定学年のみ"),"申し込みする","")</f>
        <v/>
      </c>
      <c r="GB224" s="371"/>
      <c r="GC224" s="372"/>
      <c r="GD224" s="373" t="str">
        <f>IF(AND(申込書!$C$70&lt;&gt;"▼プルダウンより選択してください",申込書!$C$70&lt;&gt;"",申込書!$K$22&lt;&gt;"YYYY/MM/DD",$G224&lt;&gt;""),申込書!$K$22,"")</f>
        <v/>
      </c>
      <c r="GE224" s="369" t="str">
        <f>IF(GD224="","",IF(INDEX('コンテンツ＆備考マスタ'!$H:$J,MATCH(学校情報!GD$3,'コンテンツ＆備考マスタ'!$H:$H,0),3)="●",IF(AND(GD224&lt;&gt;"",ISNUMBER(申込書!$AC$22)=TRUE,申込書!$C$70&lt;&gt;"▼プルダウンより選択してください",申込書!$C$70&lt;&gt;""),申込書!$AC$22,""),"-"))</f>
        <v/>
      </c>
      <c r="GF224" s="369"/>
      <c r="GG224" s="369"/>
      <c r="GH224" s="370" t="str">
        <f>IF(AND(申込書!$C$70&lt;&gt;"▼プルダウンより選択してください",申込書!$C$70&lt;&gt;"",$G224&lt;&gt;"",申込書!$V$70="特定学年のみ"),"申し込みする","")</f>
        <v/>
      </c>
      <c r="GI224" s="371"/>
      <c r="GJ224" s="372"/>
      <c r="GK224" s="373" t="str">
        <f>IF(AND(申込書!$C$71&lt;&gt;"▼プルダウンより選択してください",申込書!$C$71&lt;&gt;"",申込書!$K$22&lt;&gt;"YYYY/MM/DD",$G224&lt;&gt;""),申込書!$K$22,"")</f>
        <v/>
      </c>
      <c r="GL224" s="369" t="str">
        <f>IF(GK224="","",IF(INDEX('コンテンツ＆備考マスタ'!$H:$J,MATCH(学校情報!GK$3,'コンテンツ＆備考マスタ'!$H:$H,0),3)="●",IF(AND(GK224&lt;&gt;"",ISNUMBER(申込書!$AC$22)=TRUE,申込書!$C$71&lt;&gt;"▼プルダウンより選択してください",申込書!$C$71&lt;&gt;""),申込書!$AC$22,""),"-"))</f>
        <v/>
      </c>
      <c r="GM224" s="369"/>
      <c r="GN224" s="369"/>
      <c r="GO224" s="370" t="str">
        <f>IF(AND(申込書!$C$71&lt;&gt;"▼プルダウンより選択してください",申込書!$C$71&lt;&gt;"",$G224&lt;&gt;"",申込書!$V$71="特定学年のみ"),"申し込みする","")</f>
        <v/>
      </c>
      <c r="GP224" s="371"/>
      <c r="GQ224" s="372"/>
      <c r="GR224" s="373" t="str">
        <f>IF(AND(申込書!$C$72&lt;&gt;"▼プルダウンより選択してください",申込書!$C$72&lt;&gt;"",申込書!$K$22&lt;&gt;"YYYY/MM/DD",$G224&lt;&gt;""),申込書!$K$22,"")</f>
        <v/>
      </c>
      <c r="GS224" s="369" t="str">
        <f>IF(GR224="","",IF(INDEX('コンテンツ＆備考マスタ'!$H:$J,MATCH(学校情報!GR$3,'コンテンツ＆備考マスタ'!$H:$H,0),3)="●",IF(AND(GR224&lt;&gt;"",ISNUMBER(申込書!$AC$22)=TRUE,申込書!$C$72&lt;&gt;"▼プルダウンより選択してください",申込書!$C$72&lt;&gt;""),申込書!$AC$22,""),"-"))</f>
        <v/>
      </c>
      <c r="GT224" s="369"/>
      <c r="GU224" s="369"/>
      <c r="GV224" s="370" t="str">
        <f>IF(AND(申込書!$C$72&lt;&gt;"▼プルダウンより選択してください",申込書!$C$72&lt;&gt;"",$G224&lt;&gt;"",申込書!$V$72="特定学年のみ"),"申し込みする","")</f>
        <v/>
      </c>
      <c r="GW224" s="371"/>
      <c r="GX224" s="372"/>
      <c r="GY224" s="373" t="str">
        <f>IF(AND(申込書!$C$73&lt;&gt;"▼プルダウンより選択してください",申込書!$C$73&lt;&gt;"",申込書!$K$22&lt;&gt;"YYYY/MM/DD",$G224&lt;&gt;""),申込書!$K$22,"")</f>
        <v/>
      </c>
      <c r="GZ224" s="369" t="str">
        <f>IF(GY224="","",IF(INDEX('コンテンツ＆備考マスタ'!$H:$J,MATCH(学校情報!GY$3,'コンテンツ＆備考マスタ'!$H:$H,0),3)="●",IF(AND(GY224&lt;&gt;"",ISNUMBER(申込書!$AC$22)=TRUE,申込書!$C$73&lt;&gt;"▼プルダウンより選択してください",申込書!$C$73&lt;&gt;""),申込書!$AC$22,""),"-"))</f>
        <v/>
      </c>
      <c r="HA224" s="369"/>
      <c r="HB224" s="369"/>
      <c r="HC224" s="370" t="str">
        <f>IF(AND(申込書!$C$73&lt;&gt;"▼プルダウンより選択してください",申込書!$C$73&lt;&gt;"",$G224&lt;&gt;"",申込書!$V$73="特定学年のみ"),"申し込みする","")</f>
        <v/>
      </c>
      <c r="HD224" s="371"/>
      <c r="HE224" s="372"/>
      <c r="HF224" s="373" t="str">
        <f>IF(AND(申込書!$C$74&lt;&gt;"▼プルダウンより選択してください",申込書!$C$74&lt;&gt;"",申込書!$K$22&lt;&gt;"YYYY/MM/DD",$G224&lt;&gt;""),申込書!$K$22,"")</f>
        <v/>
      </c>
      <c r="HG224" s="369" t="str">
        <f>IF(HF224="","",IF(INDEX('コンテンツ＆備考マスタ'!$H:$J,MATCH(学校情報!HF$3,'コンテンツ＆備考マスタ'!$H:$H,0),3)="●",IF(AND(HF224&lt;&gt;"",ISNUMBER(申込書!$AC$22)=TRUE,申込書!$C$74&lt;&gt;"▼プルダウンより選択してください",申込書!$C$74&lt;&gt;""),申込書!$AC$22,""),"-"))</f>
        <v/>
      </c>
      <c r="HH224" s="369"/>
      <c r="HI224" s="369"/>
      <c r="HJ224" s="370" t="str">
        <f>IF(AND(申込書!$C$74&lt;&gt;"▼プルダウンより選択してください",申込書!$C$74&lt;&gt;"",$G224&lt;&gt;"",申込書!$V$74="特定学年のみ"),"申し込みする","")</f>
        <v/>
      </c>
      <c r="HK224" s="371"/>
      <c r="HL224" s="372"/>
      <c r="HM224" s="373" t="str">
        <f>IF(AND(申込書!$C$75&lt;&gt;"▼プルダウンより選択してください",申込書!$C$75&lt;&gt;"",申込書!$K$22&lt;&gt;"YYYY/MM/DD",$G224&lt;&gt;""),申込書!$K$22,"")</f>
        <v/>
      </c>
      <c r="HN224" s="369" t="str">
        <f>IF(HM224="","",IF(INDEX('コンテンツ＆備考マスタ'!$H:$J,MATCH(学校情報!HM$3,'コンテンツ＆備考マスタ'!$H:$H,0),3)="●",IF(AND(HM224&lt;&gt;"",ISNUMBER(申込書!$AC$22)=TRUE,申込書!$C$75&lt;&gt;"▼プルダウンより選択してください",申込書!$C$75&lt;&gt;""),申込書!$AC$22,""),"-"))</f>
        <v/>
      </c>
      <c r="HO224" s="369"/>
      <c r="HP224" s="369"/>
      <c r="HQ224" s="370" t="str">
        <f>IF(AND(申込書!$C$75&lt;&gt;"▼プルダウンより選択してください",申込書!$C$75&lt;&gt;"",$G224&lt;&gt;"",申込書!$V$75="特定学年のみ"),"申し込みする","")</f>
        <v/>
      </c>
      <c r="HR224" s="371"/>
      <c r="HS224" s="371"/>
      <c r="HT224" s="374" t="str">
        <f>IF(AND(申込書!$C$76&lt;&gt;"▼プルダウンより選択してください",申込書!$C$76&lt;&gt;"",申込書!$K$22&lt;&gt;"YYYY/MM/DD",$G224&lt;&gt;""),申込書!$K$22,"")</f>
        <v/>
      </c>
      <c r="HU224" s="369" t="str">
        <f>IF(HT224="","",IF(INDEX('コンテンツ＆備考マスタ'!$H:$J,MATCH(学校情報!HT$3,'コンテンツ＆備考マスタ'!$H:$H,0),3)="●",IF(AND(HT224&lt;&gt;"",ISNUMBER(申込書!$AC$22)=TRUE,申込書!$C$76&lt;&gt;"▼プルダウンより選択してください",申込書!$C$76&lt;&gt;""),申込書!$AC$22,""),"-"))</f>
        <v/>
      </c>
      <c r="HV224" s="369"/>
      <c r="HW224" s="369"/>
      <c r="HX224" s="370" t="str">
        <f>IF(AND(申込書!$C$76&lt;&gt;"▼プルダウンより選択してください",申込書!$C$76&lt;&gt;"",$G224&lt;&gt;"",申込書!$V$76="特定学年のみ"),"申し込みする","")</f>
        <v/>
      </c>
      <c r="HY224" s="371"/>
      <c r="HZ224" s="372"/>
      <c r="IA224" s="69"/>
    </row>
    <row r="225" spans="2:235" ht="26.85" hidden="1" customHeight="1" outlineLevel="1">
      <c r="B225" s="365">
        <f t="shared" si="9"/>
        <v>220</v>
      </c>
      <c r="C225" s="55"/>
      <c r="D225" s="56"/>
      <c r="E225" s="154"/>
      <c r="F225" s="57"/>
      <c r="G225" s="58"/>
      <c r="H225" s="59"/>
      <c r="I225" s="60"/>
      <c r="J225" s="61"/>
      <c r="K225" s="366" t="str">
        <f t="shared" si="10"/>
        <v/>
      </c>
      <c r="L225" s="62"/>
      <c r="M225" s="322"/>
      <c r="N225" s="63"/>
      <c r="O225" s="64"/>
      <c r="P225" s="367" t="str">
        <f t="shared" si="11"/>
        <v/>
      </c>
      <c r="Q225" s="65"/>
      <c r="R225" s="66"/>
      <c r="S225" s="67"/>
      <c r="T225" s="68"/>
      <c r="U225" s="68"/>
      <c r="V225" s="68"/>
      <c r="W225" s="66"/>
      <c r="X225" s="281"/>
      <c r="Y225" s="368" t="str">
        <f>IF(AND(申込書!$C$47&lt;&gt;"▼プルダウンより選択してください",申込書!$C$47&lt;&gt;"",申込書!$K$22&lt;&gt;"YYYY/MM/DD",$G225&lt;&gt;""),申込書!$K$22,"")</f>
        <v/>
      </c>
      <c r="Z225" s="369" t="str">
        <f>IF(Y225="","",IF(INDEX('コンテンツ＆備考マスタ'!$H:$J,MATCH(学校情報!Y$3,'コンテンツ＆備考マスタ'!$H:$H,0),3)="●",IF(AND(Y225&lt;&gt;"",ISNUMBER(申込書!$AC$22)=TRUE,申込書!$C$47&lt;&gt;"▼プルダウンより選択してください",申込書!$C$47&lt;&gt;""),申込書!$AC$22,""),"-"))</f>
        <v/>
      </c>
      <c r="AA225" s="369"/>
      <c r="AB225" s="369"/>
      <c r="AC225" s="370" t="str">
        <f>IF(AND(申込書!$C$47&lt;&gt;"▼プルダウンより選択してください",申込書!$C$47&lt;&gt;"",$G225&lt;&gt;"",申込書!$V$47="特定学年のみ"),"申し込みする","")</f>
        <v/>
      </c>
      <c r="AD225" s="371"/>
      <c r="AE225" s="372"/>
      <c r="AF225" s="373" t="str">
        <f>IF(AND(申込書!$C$48&lt;&gt;"▼プルダウンより選択してください",申込書!$C$48&lt;&gt;"",申込書!$K$22&lt;&gt;"YYYY/MM/DD",$G225&lt;&gt;""),申込書!$K$22,"")</f>
        <v/>
      </c>
      <c r="AG225" s="369" t="str">
        <f>IF(AF225="","",IF(INDEX('コンテンツ＆備考マスタ'!$H:$J,MATCH(学校情報!AF$3,'コンテンツ＆備考マスタ'!$H:$H,0),3)="●",IF(AND(AF225&lt;&gt;"",ISNUMBER(申込書!$AC$22)=TRUE,申込書!$C$48&lt;&gt;"▼プルダウンより選択してください",申込書!$C$48&lt;&gt;""),申込書!$AC$22,""),"-"))</f>
        <v/>
      </c>
      <c r="AH225" s="369"/>
      <c r="AI225" s="369"/>
      <c r="AJ225" s="370" t="str">
        <f>IF(AND(申込書!$C$48&lt;&gt;"▼プルダウンより選択してください",申込書!$C$48&lt;&gt;"",$G225&lt;&gt;"",申込書!$V$48="特定学年のみ"),"申し込みする","")</f>
        <v/>
      </c>
      <c r="AK225" s="371"/>
      <c r="AL225" s="372"/>
      <c r="AM225" s="373" t="str">
        <f>IF(AND(申込書!$C$49&lt;&gt;"▼プルダウンより選択してください",申込書!$C$49&lt;&gt;"",申込書!$K$22&lt;&gt;"YYYY/MM/DD",$G225&lt;&gt;""),申込書!$K$22,"")</f>
        <v/>
      </c>
      <c r="AN225" s="369" t="str">
        <f>IF(AM225="","",IF(INDEX('コンテンツ＆備考マスタ'!$H:$J,MATCH(学校情報!AM$3,'コンテンツ＆備考マスタ'!$H:$H,0),3)="●",IF(AND(AM225&lt;&gt;"",ISNUMBER(申込書!$AC$22)=TRUE,申込書!$C$49&lt;&gt;"▼プルダウンより選択してください",申込書!$C$49&lt;&gt;""),申込書!$AC$22,""),"-"))</f>
        <v/>
      </c>
      <c r="AO225" s="369"/>
      <c r="AP225" s="369"/>
      <c r="AQ225" s="370" t="str">
        <f>IF(AND(申込書!$C$49&lt;&gt;"▼プルダウンより選択してください",申込書!$C$49&lt;&gt;"",$G225&lt;&gt;"",申込書!$V$49="特定学年のみ"),"申し込みする","")</f>
        <v/>
      </c>
      <c r="AR225" s="371"/>
      <c r="AS225" s="372"/>
      <c r="AT225" s="373" t="str">
        <f>IF(AND(申込書!$C$50&lt;&gt;"▼プルダウンより選択してください",申込書!$C$50&lt;&gt;"",申込書!$K$22&lt;&gt;"YYYY/MM/DD",$G225&lt;&gt;""),申込書!$K$22,"")</f>
        <v/>
      </c>
      <c r="AU225" s="369" t="str">
        <f>IF(AT225="","",IF(INDEX('コンテンツ＆備考マスタ'!$H:$J,MATCH(学校情報!AT$3,'コンテンツ＆備考マスタ'!$H:$H,0),3)="●",IF(AND(AT225&lt;&gt;"",ISNUMBER(申込書!$AC$22)=TRUE,申込書!$C$50&lt;&gt;"▼プルダウンより選択してください",申込書!$C$50&lt;&gt;""),申込書!$AC$22,""),"-"))</f>
        <v/>
      </c>
      <c r="AV225" s="369"/>
      <c r="AW225" s="369"/>
      <c r="AX225" s="370" t="str">
        <f>IF(AND(申込書!$C$50&lt;&gt;"▼プルダウンより選択してください",申込書!$C$50&lt;&gt;"",$G225&lt;&gt;"",申込書!$V$50="特定学年のみ"),"申し込みする","")</f>
        <v/>
      </c>
      <c r="AY225" s="371"/>
      <c r="AZ225" s="372"/>
      <c r="BA225" s="373" t="str">
        <f>IF(AND(申込書!$C$51&lt;&gt;"▼プルダウンより選択してください",申込書!$C$51&lt;&gt;"",申込書!$K$22&lt;&gt;"YYYY/MM/DD",$G225&lt;&gt;""),申込書!$K$22,"")</f>
        <v/>
      </c>
      <c r="BB225" s="369" t="str">
        <f>IF(BA225="","",IF(INDEX('コンテンツ＆備考マスタ'!$H:$J,MATCH(学校情報!BA$3,'コンテンツ＆備考マスタ'!$H:$H,0),3)="●",IF(AND(BA225&lt;&gt;"",ISNUMBER(申込書!$AC$22)=TRUE,申込書!$C$51&lt;&gt;"▼プルダウンより選択してください",申込書!$C$51&lt;&gt;""),申込書!$AC$22,""),"-"))</f>
        <v/>
      </c>
      <c r="BC225" s="369"/>
      <c r="BD225" s="369"/>
      <c r="BE225" s="370" t="str">
        <f>IF(AND(申込書!$C$51&lt;&gt;"▼プルダウンより選択してください",申込書!$C$51&lt;&gt;"",$G225&lt;&gt;"",申込書!$V$51="特定学年のみ"),"申し込みする","")</f>
        <v/>
      </c>
      <c r="BF225" s="371"/>
      <c r="BG225" s="372"/>
      <c r="BH225" s="373" t="str">
        <f>IF(AND(申込書!$C$52&lt;&gt;"▼プルダウンより選択してください",申込書!$C$52&lt;&gt;"",申込書!$K$22&lt;&gt;"YYYY/MM/DD",$G225&lt;&gt;""),申込書!$K$22,"")</f>
        <v/>
      </c>
      <c r="BI225" s="369" t="str">
        <f>IF(BH225="","",IF(INDEX('コンテンツ＆備考マスタ'!$H:$J,MATCH(学校情報!BH$3,'コンテンツ＆備考マスタ'!$H:$H,0),3)="●",IF(AND(BH225&lt;&gt;"",ISNUMBER(申込書!$AC$22)=TRUE,申込書!$C$52&lt;&gt;"▼プルダウンより選択してください",申込書!$C$52&lt;&gt;""),申込書!$AC$22,""),"-"))</f>
        <v/>
      </c>
      <c r="BJ225" s="369"/>
      <c r="BK225" s="369"/>
      <c r="BL225" s="370" t="str">
        <f>IF(AND(申込書!$C$52&lt;&gt;"▼プルダウンより選択してください",申込書!$C$52&lt;&gt;"",$G225&lt;&gt;"",申込書!$V$52="特定学年のみ"),"申し込みする","")</f>
        <v/>
      </c>
      <c r="BM225" s="371"/>
      <c r="BN225" s="372"/>
      <c r="BO225" s="373" t="str">
        <f>IF(AND(申込書!$C$53&lt;&gt;"▼プルダウンより選択してください",申込書!$C$53&lt;&gt;"",申込書!$K$22&lt;&gt;"YYYY/MM/DD",$G225&lt;&gt;""),申込書!$K$22,"")</f>
        <v/>
      </c>
      <c r="BP225" s="369" t="str">
        <f>IF(BO225="","",IF(INDEX('コンテンツ＆備考マスタ'!$H:$J,MATCH(学校情報!BO$3,'コンテンツ＆備考マスタ'!$H:$H,0),3)="●",IF(AND(BO225&lt;&gt;"",ISNUMBER(申込書!$AC$22)=TRUE,申込書!$C$53&lt;&gt;"▼プルダウンより選択してください",申込書!$C$53&lt;&gt;""),申込書!$AC$22,""),"-"))</f>
        <v/>
      </c>
      <c r="BQ225" s="369"/>
      <c r="BR225" s="369"/>
      <c r="BS225" s="370" t="str">
        <f>IF(AND(申込書!$C$53&lt;&gt;"▼プルダウンより選択してください",申込書!$C$53&lt;&gt;"",$G225&lt;&gt;"",申込書!$V$53="特定学年のみ"),"申し込みする","")</f>
        <v/>
      </c>
      <c r="BT225" s="371"/>
      <c r="BU225" s="372"/>
      <c r="BV225" s="373" t="str">
        <f>IF(AND(申込書!$C$54&lt;&gt;"▼プルダウンより選択してください",申込書!$C$54&lt;&gt;"",申込書!$K$22&lt;&gt;"YYYY/MM/DD",$G225&lt;&gt;""),申込書!$K$22,"")</f>
        <v/>
      </c>
      <c r="BW225" s="369" t="str">
        <f>IF(BV225="","",IF(INDEX('コンテンツ＆備考マスタ'!$H:$J,MATCH(学校情報!BV$3,'コンテンツ＆備考マスタ'!$H:$H,0),3)="●",IF(AND(BV225&lt;&gt;"",ISNUMBER(申込書!$AC$22)=TRUE,申込書!$C$54&lt;&gt;"▼プルダウンより選択してください",申込書!$C$54&lt;&gt;""),申込書!$AC$22,""),"-"))</f>
        <v/>
      </c>
      <c r="BX225" s="369"/>
      <c r="BY225" s="369"/>
      <c r="BZ225" s="370" t="str">
        <f>IF(AND(申込書!$C$54&lt;&gt;"▼プルダウンより選択してください",申込書!$C$54&lt;&gt;"",$G225&lt;&gt;"",申込書!$V$54="特定学年のみ"),"申し込みする","")</f>
        <v/>
      </c>
      <c r="CA225" s="371"/>
      <c r="CB225" s="372"/>
      <c r="CC225" s="373" t="str">
        <f>IF(AND(申込書!$C$55&lt;&gt;"▼プルダウンより選択してください",申込書!$C$55&lt;&gt;"",申込書!$K$22&lt;&gt;"YYYY/MM/DD",$G225&lt;&gt;""),申込書!$K$22,"")</f>
        <v/>
      </c>
      <c r="CD225" s="369" t="str">
        <f>IF(CC225="","",IF(INDEX('コンテンツ＆備考マスタ'!$H:$J,MATCH(学校情報!CC$3,'コンテンツ＆備考マスタ'!$H:$H,0),3)="●",IF(AND(CC225&lt;&gt;"",ISNUMBER(申込書!$AC$22)=TRUE,申込書!$C$55&lt;&gt;"▼プルダウンより選択してください",申込書!$C$55&lt;&gt;""),申込書!$AC$22,""),"-"))</f>
        <v/>
      </c>
      <c r="CE225" s="369"/>
      <c r="CF225" s="369"/>
      <c r="CG225" s="370" t="str">
        <f>IF(AND(申込書!$C$55&lt;&gt;"▼プルダウンより選択してください",申込書!$C$55&lt;&gt;"",$G225&lt;&gt;"",申込書!$V$55="特定学年のみ"),"申し込みする","")</f>
        <v/>
      </c>
      <c r="CH225" s="371"/>
      <c r="CI225" s="372"/>
      <c r="CJ225" s="373" t="str">
        <f>IF(AND(申込書!$C$56&lt;&gt;"▼プルダウンより選択してください",申込書!$C$56&lt;&gt;"",申込書!$K$22&lt;&gt;"YYYY/MM/DD",$G225&lt;&gt;""),申込書!$K$22,"")</f>
        <v/>
      </c>
      <c r="CK225" s="369" t="str">
        <f>IF(CJ225="","",IF(INDEX('コンテンツ＆備考マスタ'!$H:$J,MATCH(学校情報!CJ$3,'コンテンツ＆備考マスタ'!$H:$H,0),3)="●",IF(AND(CJ225&lt;&gt;"",ISNUMBER(申込書!$AC$22)=TRUE,申込書!$C$56&lt;&gt;"▼プルダウンより選択してください",申込書!$C$56&lt;&gt;""),申込書!$AC$22,""),"-"))</f>
        <v/>
      </c>
      <c r="CL225" s="369"/>
      <c r="CM225" s="369"/>
      <c r="CN225" s="370" t="str">
        <f>IF(AND(申込書!$C$56&lt;&gt;"▼プルダウンより選択してください",申込書!$C$56&lt;&gt;"",$G225&lt;&gt;"",申込書!$V$56="特定学年のみ"),"申し込みする","")</f>
        <v/>
      </c>
      <c r="CO225" s="371"/>
      <c r="CP225" s="372"/>
      <c r="CQ225" s="373" t="str">
        <f>IF(AND(申込書!$C$57&lt;&gt;"▼プルダウンより選択してください",申込書!$C$57&lt;&gt;"",申込書!$K$22&lt;&gt;"YYYY/MM/DD",$G225&lt;&gt;""),申込書!$K$22,"")</f>
        <v/>
      </c>
      <c r="CR225" s="369" t="str">
        <f>IF(CQ225="","",IF(INDEX('コンテンツ＆備考マスタ'!$H:$J,MATCH(学校情報!CQ$3,'コンテンツ＆備考マスタ'!$H:$H,0),3)="●",IF(AND(CQ225&lt;&gt;"",ISNUMBER(申込書!$AC$22)=TRUE,申込書!$C$57&lt;&gt;"▼プルダウンより選択してください",申込書!$C$57&lt;&gt;""),申込書!$AC$22,""),"-"))</f>
        <v/>
      </c>
      <c r="CS225" s="369"/>
      <c r="CT225" s="369"/>
      <c r="CU225" s="369" t="str">
        <f>IF(AND(申込書!$C$57&lt;&gt;"▼プルダウンより選択してください",申込書!$C$57&lt;&gt;"",$G225&lt;&gt;"",申込書!$V$57="特定学年のみ"),"申し込みする","")</f>
        <v/>
      </c>
      <c r="CV225" s="371"/>
      <c r="CW225" s="372"/>
      <c r="CX225" s="373" t="str">
        <f>IF(AND(申込書!$C$58&lt;&gt;"▼プルダウンより選択してください",申込書!$C$58&lt;&gt;"",申込書!$K$22&lt;&gt;"YYYY/MM/DD",$G225&lt;&gt;""),申込書!$K$22,"")</f>
        <v/>
      </c>
      <c r="CY225" s="369" t="str">
        <f>IF(CX225="","",IF(INDEX('コンテンツ＆備考マスタ'!$H:$J,MATCH(学校情報!CX$3,'コンテンツ＆備考マスタ'!$H:$H,0),3)="●",IF(AND(CX225&lt;&gt;"",ISNUMBER(申込書!$AC$22)=TRUE,申込書!$C$58&lt;&gt;"▼プルダウンより選択してください",申込書!$C$58&lt;&gt;""),申込書!$AC$22,""),"-"))</f>
        <v/>
      </c>
      <c r="CZ225" s="369"/>
      <c r="DA225" s="369"/>
      <c r="DB225" s="369" t="str">
        <f>IF(AND(申込書!$C$58&lt;&gt;"▼プルダウンより選択してください",申込書!$C$58&lt;&gt;"",$G225&lt;&gt;"",申込書!$V$58="特定学年のみ"),"申し込みする","")</f>
        <v/>
      </c>
      <c r="DC225" s="371"/>
      <c r="DD225" s="372"/>
      <c r="DE225" s="373" t="str">
        <f>IF(AND(申込書!$C$59&lt;&gt;"▼プルダウンより選択してください",申込書!$C$59&lt;&gt;"",申込書!$K$22&lt;&gt;"YYYY/MM/DD",$G225&lt;&gt;""),申込書!$K$22,"")</f>
        <v/>
      </c>
      <c r="DF225" s="369" t="str">
        <f>IF(DE225="","",IF(INDEX('コンテンツ＆備考マスタ'!$H:$J,MATCH(学校情報!DE$3,'コンテンツ＆備考マスタ'!$H:$H,0),3)="●",IF(AND(DE225&lt;&gt;"",ISNUMBER(申込書!$AC$22)=TRUE,申込書!$C$59&lt;&gt;"▼プルダウンより選択してください",申込書!$C$59&lt;&gt;""),申込書!$AC$22,""),"-"))</f>
        <v/>
      </c>
      <c r="DG225" s="369"/>
      <c r="DH225" s="369"/>
      <c r="DI225" s="369" t="str">
        <f>IF(AND(申込書!$C$59&lt;&gt;"▼プルダウンより選択してください",申込書!$C$59&lt;&gt;"",$G225&lt;&gt;"",申込書!$V$59="特定学年のみ"),"申し込みする","")</f>
        <v/>
      </c>
      <c r="DJ225" s="371"/>
      <c r="DK225" s="372"/>
      <c r="DL225" s="373" t="str">
        <f>IF(AND(申込書!$C$60&lt;&gt;"▼プルダウンより選択してください",申込書!$C$60&lt;&gt;"",申込書!$K$22&lt;&gt;"YYYY/MM/DD",$G225&lt;&gt;""),申込書!$K$22,"")</f>
        <v/>
      </c>
      <c r="DM225" s="369" t="str">
        <f>IF(DL225="","",IF(INDEX('コンテンツ＆備考マスタ'!$H:$J,MATCH(学校情報!DL$3,'コンテンツ＆備考マスタ'!$H:$H,0),3)="●",IF(AND(DL225&lt;&gt;"",ISNUMBER(申込書!$AC$22)=TRUE,申込書!$C$60&lt;&gt;"▼プルダウンより選択してください",申込書!$C$60&lt;&gt;""),申込書!$AC$22,""),"-"))</f>
        <v/>
      </c>
      <c r="DN225" s="369"/>
      <c r="DO225" s="369"/>
      <c r="DP225" s="369" t="str">
        <f>IF(AND(申込書!$C$60&lt;&gt;"▼プルダウンより選択してください",申込書!$C$60&lt;&gt;"",$G225&lt;&gt;"",申込書!$V$60="特定学年のみ"),"申し込みする","")</f>
        <v/>
      </c>
      <c r="DQ225" s="371"/>
      <c r="DR225" s="372"/>
      <c r="DS225" s="373" t="str">
        <f>IF(AND(申込書!$C$61&lt;&gt;"▼プルダウンより選択してください",申込書!$C$61&lt;&gt;"",申込書!$K$22&lt;&gt;"YYYY/MM/DD",$G225&lt;&gt;""),申込書!$K$22,"")</f>
        <v/>
      </c>
      <c r="DT225" s="369" t="str">
        <f>IF(DS225="","",IF(INDEX('コンテンツ＆備考マスタ'!$H:$J,MATCH(学校情報!DS$3,'コンテンツ＆備考マスタ'!$H:$H,0),3)="●",IF(AND(DS225&lt;&gt;"",ISNUMBER(申込書!$AC$22)=TRUE,申込書!$C$61&lt;&gt;"▼プルダウンより選択してください",申込書!$C$61&lt;&gt;""),申込書!$AC$22,""),"-"))</f>
        <v/>
      </c>
      <c r="DU225" s="369"/>
      <c r="DV225" s="369"/>
      <c r="DW225" s="369" t="str">
        <f>IF(AND(申込書!$C$61&lt;&gt;"▼プルダウンより選択してください",申込書!$C$61&lt;&gt;"",$G225&lt;&gt;"",申込書!$V$61="特定学年のみ"),"申し込みする","")</f>
        <v/>
      </c>
      <c r="DX225" s="371"/>
      <c r="DY225" s="372"/>
      <c r="DZ225" s="373" t="str">
        <f>IF(AND(申込書!$C$62&lt;&gt;"▼プルダウンより選択してください",申込書!$C$62&lt;&gt;"",申込書!$K$22&lt;&gt;"YYYY/MM/DD",$G225&lt;&gt;""),申込書!$K$22,"")</f>
        <v/>
      </c>
      <c r="EA225" s="369" t="str">
        <f>IF(DZ225="","",IF(INDEX('コンテンツ＆備考マスタ'!$H:$J,MATCH(学校情報!DZ$3,'コンテンツ＆備考マスタ'!$H:$H,0),3)="●",IF(AND(DZ225&lt;&gt;"",ISNUMBER(申込書!$AC$22)=TRUE,申込書!$C$62&lt;&gt;"▼プルダウンより選択してください",申込書!$C$62&lt;&gt;""),申込書!$AC$22,""),"-"))</f>
        <v/>
      </c>
      <c r="EB225" s="369"/>
      <c r="EC225" s="369"/>
      <c r="ED225" s="370" t="str">
        <f>IF(AND(申込書!$C$62&lt;&gt;"▼プルダウンより選択してください",申込書!$C$62&lt;&gt;"",$G225&lt;&gt;"",申込書!$V$62="特定学年のみ"),"申し込みする","")</f>
        <v/>
      </c>
      <c r="EE225" s="371"/>
      <c r="EF225" s="372"/>
      <c r="EG225" s="373" t="str">
        <f>IF(AND(申込書!$C$63&lt;&gt;"▼プルダウンより選択してください",申込書!$C$63&lt;&gt;"",申込書!$K$22&lt;&gt;"YYYY/MM/DD",$G225&lt;&gt;""),申込書!$K$22,"")</f>
        <v/>
      </c>
      <c r="EH225" s="369" t="str">
        <f>IF(EG225="","",IF(INDEX('コンテンツ＆備考マスタ'!$H:$J,MATCH(学校情報!EG$3,'コンテンツ＆備考マスタ'!$H:$H,0),3)="●",IF(AND(EG225&lt;&gt;"",ISNUMBER(申込書!$AC$22)=TRUE,申込書!$C$63&lt;&gt;"▼プルダウンより選択してください",申込書!$C$63&lt;&gt;""),申込書!$AC$22,""),"-"))</f>
        <v/>
      </c>
      <c r="EI225" s="369"/>
      <c r="EJ225" s="369"/>
      <c r="EK225" s="370" t="str">
        <f>IF(AND(申込書!$C$63&lt;&gt;"▼プルダウンより選択してください",申込書!$C$63&lt;&gt;"",$G225&lt;&gt;"",申込書!$V$63="特定学年のみ"),"申し込みする","")</f>
        <v/>
      </c>
      <c r="EL225" s="371"/>
      <c r="EM225" s="372"/>
      <c r="EN225" s="373" t="str">
        <f>IF(AND(申込書!$C$64&lt;&gt;"▼プルダウンより選択してください",申込書!$C$64&lt;&gt;"",申込書!$K$22&lt;&gt;"YYYY/MM/DD",$G225&lt;&gt;""),申込書!$K$22,"")</f>
        <v/>
      </c>
      <c r="EO225" s="369" t="str">
        <f>IF(EN225="","",IF(INDEX('コンテンツ＆備考マスタ'!$H:$J,MATCH(学校情報!EN$3,'コンテンツ＆備考マスタ'!$H:$H,0),3)="●",IF(AND(EN225&lt;&gt;"",ISNUMBER(申込書!$AC$22)=TRUE,申込書!$C$64&lt;&gt;"▼プルダウンより選択してください",申込書!$C$64&lt;&gt;""),申込書!$AC$22,""),"-"))</f>
        <v/>
      </c>
      <c r="EP225" s="369"/>
      <c r="EQ225" s="369"/>
      <c r="ER225" s="370" t="str">
        <f>IF(AND(申込書!$C$64&lt;&gt;"▼プルダウンより選択してください",申込書!$C$64&lt;&gt;"",$G225&lt;&gt;"",申込書!$V$64="特定学年のみ"),"申し込みする","")</f>
        <v/>
      </c>
      <c r="ES225" s="371"/>
      <c r="ET225" s="372"/>
      <c r="EU225" s="373" t="str">
        <f>IF(AND(申込書!$C$65&lt;&gt;"▼プルダウンより選択してください",申込書!$C$65&lt;&gt;"",申込書!$K$22&lt;&gt;"YYYY/MM/DD",$G225&lt;&gt;""),申込書!$K$22,"")</f>
        <v/>
      </c>
      <c r="EV225" s="369" t="str">
        <f>IF(EU225="","",IF(INDEX('コンテンツ＆備考マスタ'!$H:$J,MATCH(学校情報!EU$3,'コンテンツ＆備考マスタ'!$H:$H,0),3)="●",IF(AND(EU225&lt;&gt;"",ISNUMBER(申込書!$AC$22)=TRUE,申込書!$C$65&lt;&gt;"▼プルダウンより選択してください",申込書!$C$65&lt;&gt;""),申込書!$AC$22,""),"-"))</f>
        <v/>
      </c>
      <c r="EW225" s="369"/>
      <c r="EX225" s="369"/>
      <c r="EY225" s="370" t="str">
        <f>IF(AND(申込書!$C$65&lt;&gt;"▼プルダウンより選択してください",申込書!$C$65&lt;&gt;"",$G225&lt;&gt;"",申込書!$V$65="特定学年のみ"),"申し込みする","")</f>
        <v/>
      </c>
      <c r="EZ225" s="371"/>
      <c r="FA225" s="372"/>
      <c r="FB225" s="373" t="str">
        <f>IF(AND(申込書!$C$66&lt;&gt;"▼プルダウンより選択してください",申込書!$C$66&lt;&gt;"",申込書!$K$22&lt;&gt;"YYYY/MM/DD",$G225&lt;&gt;""),申込書!$K$22,"")</f>
        <v/>
      </c>
      <c r="FC225" s="369" t="str">
        <f>IF(FB225="","",IF(INDEX('コンテンツ＆備考マスタ'!$H:$J,MATCH(学校情報!FB$3,'コンテンツ＆備考マスタ'!$H:$H,0),3)="●",IF(AND(FB225&lt;&gt;"",ISNUMBER(申込書!$AC$22)=TRUE,申込書!$C$66&lt;&gt;"▼プルダウンより選択してください",申込書!$C$66&lt;&gt;""),申込書!$AC$22,""),"-"))</f>
        <v/>
      </c>
      <c r="FD225" s="369"/>
      <c r="FE225" s="369"/>
      <c r="FF225" s="370" t="str">
        <f>IF(AND(申込書!$C$66&lt;&gt;"▼プルダウンより選択してください",申込書!$C$66&lt;&gt;"",$G225&lt;&gt;"",申込書!$V$66="特定学年のみ"),"申し込みする","")</f>
        <v/>
      </c>
      <c r="FG225" s="371"/>
      <c r="FH225" s="372"/>
      <c r="FI225" s="373" t="str">
        <f>IF(AND(申込書!$C$67&lt;&gt;"▼プルダウンより選択してください",申込書!$C$67&lt;&gt;"",申込書!$K$22&lt;&gt;"YYYY/MM/DD",$G225&lt;&gt;""),申込書!$K$22,"")</f>
        <v/>
      </c>
      <c r="FJ225" s="369" t="str">
        <f>IF(FI225="","",IF(INDEX('コンテンツ＆備考マスタ'!$H:$J,MATCH(学校情報!FI$3,'コンテンツ＆備考マスタ'!$H:$H,0),3)="●",IF(AND(FI225&lt;&gt;"",ISNUMBER(申込書!$AC$22)=TRUE,申込書!$C$67&lt;&gt;"▼プルダウンより選択してください",申込書!$C$67&lt;&gt;""),申込書!$AC$22,""),"-"))</f>
        <v/>
      </c>
      <c r="FK225" s="369"/>
      <c r="FL225" s="369"/>
      <c r="FM225" s="370" t="str">
        <f>IF(AND(申込書!$C$67&lt;&gt;"▼プルダウンより選択してください",申込書!$C$67&lt;&gt;"",$G225&lt;&gt;"",申込書!$V$67="特定学年のみ"),"申し込みする","")</f>
        <v/>
      </c>
      <c r="FN225" s="371"/>
      <c r="FO225" s="372"/>
      <c r="FP225" s="373" t="str">
        <f>IF(AND(申込書!$C$68&lt;&gt;"▼プルダウンより選択してください",申込書!$C$68&lt;&gt;"",申込書!$K$22&lt;&gt;"YYYY/MM/DD",$G225&lt;&gt;""),申込書!$K$22,"")</f>
        <v/>
      </c>
      <c r="FQ225" s="369" t="str">
        <f>IF(FP225="","",IF(INDEX('コンテンツ＆備考マスタ'!$H:$J,MATCH(学校情報!FP$3,'コンテンツ＆備考マスタ'!$H:$H,0),3)="●",IF(AND(FP225&lt;&gt;"",ISNUMBER(申込書!$AC$22)=TRUE,申込書!$C$68&lt;&gt;"▼プルダウンより選択してください",申込書!$C$68&lt;&gt;""),申込書!$AC$22,""),"-"))</f>
        <v/>
      </c>
      <c r="FR225" s="369"/>
      <c r="FS225" s="369"/>
      <c r="FT225" s="370" t="str">
        <f>IF(AND(申込書!$C$68&lt;&gt;"▼プルダウンより選択してください",申込書!$C$68&lt;&gt;"",$G225&lt;&gt;"",申込書!$V$68="特定学年のみ"),"申し込みする","")</f>
        <v/>
      </c>
      <c r="FU225" s="371"/>
      <c r="FV225" s="372"/>
      <c r="FW225" s="373" t="str">
        <f>IF(AND(申込書!$C$69&lt;&gt;"▼プルダウンより選択してください",申込書!$C$69&lt;&gt;"",申込書!$K$22&lt;&gt;"YYYY/MM/DD",$G225&lt;&gt;""),申込書!$K$22,"")</f>
        <v/>
      </c>
      <c r="FX225" s="369" t="str">
        <f>IF(FW225="","",IF(INDEX('コンテンツ＆備考マスタ'!$H:$J,MATCH(学校情報!FW$3,'コンテンツ＆備考マスタ'!$H:$H,0),3)="●",IF(AND(FW225&lt;&gt;"",ISNUMBER(申込書!$AC$22)=TRUE,申込書!$C$69&lt;&gt;"▼プルダウンより選択してください",申込書!$C$69&lt;&gt;""),申込書!$AC$22,""),"-"))</f>
        <v/>
      </c>
      <c r="FY225" s="369"/>
      <c r="FZ225" s="369"/>
      <c r="GA225" s="370" t="str">
        <f>IF(AND(申込書!$C$69&lt;&gt;"▼プルダウンより選択してください",申込書!$C$69&lt;&gt;"",$G225&lt;&gt;"",申込書!$V$69="特定学年のみ"),"申し込みする","")</f>
        <v/>
      </c>
      <c r="GB225" s="371"/>
      <c r="GC225" s="372"/>
      <c r="GD225" s="373" t="str">
        <f>IF(AND(申込書!$C$70&lt;&gt;"▼プルダウンより選択してください",申込書!$C$70&lt;&gt;"",申込書!$K$22&lt;&gt;"YYYY/MM/DD",$G225&lt;&gt;""),申込書!$K$22,"")</f>
        <v/>
      </c>
      <c r="GE225" s="369" t="str">
        <f>IF(GD225="","",IF(INDEX('コンテンツ＆備考マスタ'!$H:$J,MATCH(学校情報!GD$3,'コンテンツ＆備考マスタ'!$H:$H,0),3)="●",IF(AND(GD225&lt;&gt;"",ISNUMBER(申込書!$AC$22)=TRUE,申込書!$C$70&lt;&gt;"▼プルダウンより選択してください",申込書!$C$70&lt;&gt;""),申込書!$AC$22,""),"-"))</f>
        <v/>
      </c>
      <c r="GF225" s="369"/>
      <c r="GG225" s="369"/>
      <c r="GH225" s="370" t="str">
        <f>IF(AND(申込書!$C$70&lt;&gt;"▼プルダウンより選択してください",申込書!$C$70&lt;&gt;"",$G225&lt;&gt;"",申込書!$V$70="特定学年のみ"),"申し込みする","")</f>
        <v/>
      </c>
      <c r="GI225" s="371"/>
      <c r="GJ225" s="372"/>
      <c r="GK225" s="373" t="str">
        <f>IF(AND(申込書!$C$71&lt;&gt;"▼プルダウンより選択してください",申込書!$C$71&lt;&gt;"",申込書!$K$22&lt;&gt;"YYYY/MM/DD",$G225&lt;&gt;""),申込書!$K$22,"")</f>
        <v/>
      </c>
      <c r="GL225" s="369" t="str">
        <f>IF(GK225="","",IF(INDEX('コンテンツ＆備考マスタ'!$H:$J,MATCH(学校情報!GK$3,'コンテンツ＆備考マスタ'!$H:$H,0),3)="●",IF(AND(GK225&lt;&gt;"",ISNUMBER(申込書!$AC$22)=TRUE,申込書!$C$71&lt;&gt;"▼プルダウンより選択してください",申込書!$C$71&lt;&gt;""),申込書!$AC$22,""),"-"))</f>
        <v/>
      </c>
      <c r="GM225" s="369"/>
      <c r="GN225" s="369"/>
      <c r="GO225" s="370" t="str">
        <f>IF(AND(申込書!$C$71&lt;&gt;"▼プルダウンより選択してください",申込書!$C$71&lt;&gt;"",$G225&lt;&gt;"",申込書!$V$71="特定学年のみ"),"申し込みする","")</f>
        <v/>
      </c>
      <c r="GP225" s="371"/>
      <c r="GQ225" s="372"/>
      <c r="GR225" s="373" t="str">
        <f>IF(AND(申込書!$C$72&lt;&gt;"▼プルダウンより選択してください",申込書!$C$72&lt;&gt;"",申込書!$K$22&lt;&gt;"YYYY/MM/DD",$G225&lt;&gt;""),申込書!$K$22,"")</f>
        <v/>
      </c>
      <c r="GS225" s="369" t="str">
        <f>IF(GR225="","",IF(INDEX('コンテンツ＆備考マスタ'!$H:$J,MATCH(学校情報!GR$3,'コンテンツ＆備考マスタ'!$H:$H,0),3)="●",IF(AND(GR225&lt;&gt;"",ISNUMBER(申込書!$AC$22)=TRUE,申込書!$C$72&lt;&gt;"▼プルダウンより選択してください",申込書!$C$72&lt;&gt;""),申込書!$AC$22,""),"-"))</f>
        <v/>
      </c>
      <c r="GT225" s="369"/>
      <c r="GU225" s="369"/>
      <c r="GV225" s="370" t="str">
        <f>IF(AND(申込書!$C$72&lt;&gt;"▼プルダウンより選択してください",申込書!$C$72&lt;&gt;"",$G225&lt;&gt;"",申込書!$V$72="特定学年のみ"),"申し込みする","")</f>
        <v/>
      </c>
      <c r="GW225" s="371"/>
      <c r="GX225" s="372"/>
      <c r="GY225" s="373" t="str">
        <f>IF(AND(申込書!$C$73&lt;&gt;"▼プルダウンより選択してください",申込書!$C$73&lt;&gt;"",申込書!$K$22&lt;&gt;"YYYY/MM/DD",$G225&lt;&gt;""),申込書!$K$22,"")</f>
        <v/>
      </c>
      <c r="GZ225" s="369" t="str">
        <f>IF(GY225="","",IF(INDEX('コンテンツ＆備考マスタ'!$H:$J,MATCH(学校情報!GY$3,'コンテンツ＆備考マスタ'!$H:$H,0),3)="●",IF(AND(GY225&lt;&gt;"",ISNUMBER(申込書!$AC$22)=TRUE,申込書!$C$73&lt;&gt;"▼プルダウンより選択してください",申込書!$C$73&lt;&gt;""),申込書!$AC$22,""),"-"))</f>
        <v/>
      </c>
      <c r="HA225" s="369"/>
      <c r="HB225" s="369"/>
      <c r="HC225" s="370" t="str">
        <f>IF(AND(申込書!$C$73&lt;&gt;"▼プルダウンより選択してください",申込書!$C$73&lt;&gt;"",$G225&lt;&gt;"",申込書!$V$73="特定学年のみ"),"申し込みする","")</f>
        <v/>
      </c>
      <c r="HD225" s="371"/>
      <c r="HE225" s="372"/>
      <c r="HF225" s="373" t="str">
        <f>IF(AND(申込書!$C$74&lt;&gt;"▼プルダウンより選択してください",申込書!$C$74&lt;&gt;"",申込書!$K$22&lt;&gt;"YYYY/MM/DD",$G225&lt;&gt;""),申込書!$K$22,"")</f>
        <v/>
      </c>
      <c r="HG225" s="369" t="str">
        <f>IF(HF225="","",IF(INDEX('コンテンツ＆備考マスタ'!$H:$J,MATCH(学校情報!HF$3,'コンテンツ＆備考マスタ'!$H:$H,0),3)="●",IF(AND(HF225&lt;&gt;"",ISNUMBER(申込書!$AC$22)=TRUE,申込書!$C$74&lt;&gt;"▼プルダウンより選択してください",申込書!$C$74&lt;&gt;""),申込書!$AC$22,""),"-"))</f>
        <v/>
      </c>
      <c r="HH225" s="369"/>
      <c r="HI225" s="369"/>
      <c r="HJ225" s="370" t="str">
        <f>IF(AND(申込書!$C$74&lt;&gt;"▼プルダウンより選択してください",申込書!$C$74&lt;&gt;"",$G225&lt;&gt;"",申込書!$V$74="特定学年のみ"),"申し込みする","")</f>
        <v/>
      </c>
      <c r="HK225" s="371"/>
      <c r="HL225" s="372"/>
      <c r="HM225" s="373" t="str">
        <f>IF(AND(申込書!$C$75&lt;&gt;"▼プルダウンより選択してください",申込書!$C$75&lt;&gt;"",申込書!$K$22&lt;&gt;"YYYY/MM/DD",$G225&lt;&gt;""),申込書!$K$22,"")</f>
        <v/>
      </c>
      <c r="HN225" s="369" t="str">
        <f>IF(HM225="","",IF(INDEX('コンテンツ＆備考マスタ'!$H:$J,MATCH(学校情報!HM$3,'コンテンツ＆備考マスタ'!$H:$H,0),3)="●",IF(AND(HM225&lt;&gt;"",ISNUMBER(申込書!$AC$22)=TRUE,申込書!$C$75&lt;&gt;"▼プルダウンより選択してください",申込書!$C$75&lt;&gt;""),申込書!$AC$22,""),"-"))</f>
        <v/>
      </c>
      <c r="HO225" s="369"/>
      <c r="HP225" s="369"/>
      <c r="HQ225" s="370" t="str">
        <f>IF(AND(申込書!$C$75&lt;&gt;"▼プルダウンより選択してください",申込書!$C$75&lt;&gt;"",$G225&lt;&gt;"",申込書!$V$75="特定学年のみ"),"申し込みする","")</f>
        <v/>
      </c>
      <c r="HR225" s="371"/>
      <c r="HS225" s="371"/>
      <c r="HT225" s="374" t="str">
        <f>IF(AND(申込書!$C$76&lt;&gt;"▼プルダウンより選択してください",申込書!$C$76&lt;&gt;"",申込書!$K$22&lt;&gt;"YYYY/MM/DD",$G225&lt;&gt;""),申込書!$K$22,"")</f>
        <v/>
      </c>
      <c r="HU225" s="369" t="str">
        <f>IF(HT225="","",IF(INDEX('コンテンツ＆備考マスタ'!$H:$J,MATCH(学校情報!HT$3,'コンテンツ＆備考マスタ'!$H:$H,0),3)="●",IF(AND(HT225&lt;&gt;"",ISNUMBER(申込書!$AC$22)=TRUE,申込書!$C$76&lt;&gt;"▼プルダウンより選択してください",申込書!$C$76&lt;&gt;""),申込書!$AC$22,""),"-"))</f>
        <v/>
      </c>
      <c r="HV225" s="369"/>
      <c r="HW225" s="369"/>
      <c r="HX225" s="370" t="str">
        <f>IF(AND(申込書!$C$76&lt;&gt;"▼プルダウンより選択してください",申込書!$C$76&lt;&gt;"",$G225&lt;&gt;"",申込書!$V$76="特定学年のみ"),"申し込みする","")</f>
        <v/>
      </c>
      <c r="HY225" s="371"/>
      <c r="HZ225" s="372"/>
      <c r="IA225" s="69"/>
    </row>
    <row r="226" spans="2:235" ht="26.85" hidden="1" customHeight="1" outlineLevel="1">
      <c r="B226" s="365">
        <f t="shared" si="9"/>
        <v>221</v>
      </c>
      <c r="C226" s="55"/>
      <c r="D226" s="56"/>
      <c r="E226" s="154"/>
      <c r="F226" s="57"/>
      <c r="G226" s="58"/>
      <c r="H226" s="59"/>
      <c r="I226" s="60"/>
      <c r="J226" s="61"/>
      <c r="K226" s="366" t="str">
        <f t="shared" si="10"/>
        <v/>
      </c>
      <c r="L226" s="62"/>
      <c r="M226" s="322"/>
      <c r="N226" s="63"/>
      <c r="O226" s="64"/>
      <c r="P226" s="367" t="str">
        <f t="shared" si="11"/>
        <v/>
      </c>
      <c r="Q226" s="65"/>
      <c r="R226" s="66"/>
      <c r="S226" s="67"/>
      <c r="T226" s="68"/>
      <c r="U226" s="68"/>
      <c r="V226" s="68"/>
      <c r="W226" s="66"/>
      <c r="X226" s="281"/>
      <c r="Y226" s="368" t="str">
        <f>IF(AND(申込書!$C$47&lt;&gt;"▼プルダウンより選択してください",申込書!$C$47&lt;&gt;"",申込書!$K$22&lt;&gt;"YYYY/MM/DD",$G226&lt;&gt;""),申込書!$K$22,"")</f>
        <v/>
      </c>
      <c r="Z226" s="369" t="str">
        <f>IF(Y226="","",IF(INDEX('コンテンツ＆備考マスタ'!$H:$J,MATCH(学校情報!Y$3,'コンテンツ＆備考マスタ'!$H:$H,0),3)="●",IF(AND(Y226&lt;&gt;"",ISNUMBER(申込書!$AC$22)=TRUE,申込書!$C$47&lt;&gt;"▼プルダウンより選択してください",申込書!$C$47&lt;&gt;""),申込書!$AC$22,""),"-"))</f>
        <v/>
      </c>
      <c r="AA226" s="369"/>
      <c r="AB226" s="369"/>
      <c r="AC226" s="370" t="str">
        <f>IF(AND(申込書!$C$47&lt;&gt;"▼プルダウンより選択してください",申込書!$C$47&lt;&gt;"",$G226&lt;&gt;"",申込書!$V$47="特定学年のみ"),"申し込みする","")</f>
        <v/>
      </c>
      <c r="AD226" s="371"/>
      <c r="AE226" s="372"/>
      <c r="AF226" s="373" t="str">
        <f>IF(AND(申込書!$C$48&lt;&gt;"▼プルダウンより選択してください",申込書!$C$48&lt;&gt;"",申込書!$K$22&lt;&gt;"YYYY/MM/DD",$G226&lt;&gt;""),申込書!$K$22,"")</f>
        <v/>
      </c>
      <c r="AG226" s="369" t="str">
        <f>IF(AF226="","",IF(INDEX('コンテンツ＆備考マスタ'!$H:$J,MATCH(学校情報!AF$3,'コンテンツ＆備考マスタ'!$H:$H,0),3)="●",IF(AND(AF226&lt;&gt;"",ISNUMBER(申込書!$AC$22)=TRUE,申込書!$C$48&lt;&gt;"▼プルダウンより選択してください",申込書!$C$48&lt;&gt;""),申込書!$AC$22,""),"-"))</f>
        <v/>
      </c>
      <c r="AH226" s="369"/>
      <c r="AI226" s="369"/>
      <c r="AJ226" s="370" t="str">
        <f>IF(AND(申込書!$C$48&lt;&gt;"▼プルダウンより選択してください",申込書!$C$48&lt;&gt;"",$G226&lt;&gt;"",申込書!$V$48="特定学年のみ"),"申し込みする","")</f>
        <v/>
      </c>
      <c r="AK226" s="371"/>
      <c r="AL226" s="372"/>
      <c r="AM226" s="373" t="str">
        <f>IF(AND(申込書!$C$49&lt;&gt;"▼プルダウンより選択してください",申込書!$C$49&lt;&gt;"",申込書!$K$22&lt;&gt;"YYYY/MM/DD",$G226&lt;&gt;""),申込書!$K$22,"")</f>
        <v/>
      </c>
      <c r="AN226" s="369" t="str">
        <f>IF(AM226="","",IF(INDEX('コンテンツ＆備考マスタ'!$H:$J,MATCH(学校情報!AM$3,'コンテンツ＆備考マスタ'!$H:$H,0),3)="●",IF(AND(AM226&lt;&gt;"",ISNUMBER(申込書!$AC$22)=TRUE,申込書!$C$49&lt;&gt;"▼プルダウンより選択してください",申込書!$C$49&lt;&gt;""),申込書!$AC$22,""),"-"))</f>
        <v/>
      </c>
      <c r="AO226" s="369"/>
      <c r="AP226" s="369"/>
      <c r="AQ226" s="370" t="str">
        <f>IF(AND(申込書!$C$49&lt;&gt;"▼プルダウンより選択してください",申込書!$C$49&lt;&gt;"",$G226&lt;&gt;"",申込書!$V$49="特定学年のみ"),"申し込みする","")</f>
        <v/>
      </c>
      <c r="AR226" s="371"/>
      <c r="AS226" s="372"/>
      <c r="AT226" s="373" t="str">
        <f>IF(AND(申込書!$C$50&lt;&gt;"▼プルダウンより選択してください",申込書!$C$50&lt;&gt;"",申込書!$K$22&lt;&gt;"YYYY/MM/DD",$G226&lt;&gt;""),申込書!$K$22,"")</f>
        <v/>
      </c>
      <c r="AU226" s="369" t="str">
        <f>IF(AT226="","",IF(INDEX('コンテンツ＆備考マスタ'!$H:$J,MATCH(学校情報!AT$3,'コンテンツ＆備考マスタ'!$H:$H,0),3)="●",IF(AND(AT226&lt;&gt;"",ISNUMBER(申込書!$AC$22)=TRUE,申込書!$C$50&lt;&gt;"▼プルダウンより選択してください",申込書!$C$50&lt;&gt;""),申込書!$AC$22,""),"-"))</f>
        <v/>
      </c>
      <c r="AV226" s="369"/>
      <c r="AW226" s="369"/>
      <c r="AX226" s="370" t="str">
        <f>IF(AND(申込書!$C$50&lt;&gt;"▼プルダウンより選択してください",申込書!$C$50&lt;&gt;"",$G226&lt;&gt;"",申込書!$V$50="特定学年のみ"),"申し込みする","")</f>
        <v/>
      </c>
      <c r="AY226" s="371"/>
      <c r="AZ226" s="372"/>
      <c r="BA226" s="373" t="str">
        <f>IF(AND(申込書!$C$51&lt;&gt;"▼プルダウンより選択してください",申込書!$C$51&lt;&gt;"",申込書!$K$22&lt;&gt;"YYYY/MM/DD",$G226&lt;&gt;""),申込書!$K$22,"")</f>
        <v/>
      </c>
      <c r="BB226" s="369" t="str">
        <f>IF(BA226="","",IF(INDEX('コンテンツ＆備考マスタ'!$H:$J,MATCH(学校情報!BA$3,'コンテンツ＆備考マスタ'!$H:$H,0),3)="●",IF(AND(BA226&lt;&gt;"",ISNUMBER(申込書!$AC$22)=TRUE,申込書!$C$51&lt;&gt;"▼プルダウンより選択してください",申込書!$C$51&lt;&gt;""),申込書!$AC$22,""),"-"))</f>
        <v/>
      </c>
      <c r="BC226" s="369"/>
      <c r="BD226" s="369"/>
      <c r="BE226" s="370" t="str">
        <f>IF(AND(申込書!$C$51&lt;&gt;"▼プルダウンより選択してください",申込書!$C$51&lt;&gt;"",$G226&lt;&gt;"",申込書!$V$51="特定学年のみ"),"申し込みする","")</f>
        <v/>
      </c>
      <c r="BF226" s="371"/>
      <c r="BG226" s="372"/>
      <c r="BH226" s="373" t="str">
        <f>IF(AND(申込書!$C$52&lt;&gt;"▼プルダウンより選択してください",申込書!$C$52&lt;&gt;"",申込書!$K$22&lt;&gt;"YYYY/MM/DD",$G226&lt;&gt;""),申込書!$K$22,"")</f>
        <v/>
      </c>
      <c r="BI226" s="369" t="str">
        <f>IF(BH226="","",IF(INDEX('コンテンツ＆備考マスタ'!$H:$J,MATCH(学校情報!BH$3,'コンテンツ＆備考マスタ'!$H:$H,0),3)="●",IF(AND(BH226&lt;&gt;"",ISNUMBER(申込書!$AC$22)=TRUE,申込書!$C$52&lt;&gt;"▼プルダウンより選択してください",申込書!$C$52&lt;&gt;""),申込書!$AC$22,""),"-"))</f>
        <v/>
      </c>
      <c r="BJ226" s="369"/>
      <c r="BK226" s="369"/>
      <c r="BL226" s="370" t="str">
        <f>IF(AND(申込書!$C$52&lt;&gt;"▼プルダウンより選択してください",申込書!$C$52&lt;&gt;"",$G226&lt;&gt;"",申込書!$V$52="特定学年のみ"),"申し込みする","")</f>
        <v/>
      </c>
      <c r="BM226" s="371"/>
      <c r="BN226" s="372"/>
      <c r="BO226" s="373" t="str">
        <f>IF(AND(申込書!$C$53&lt;&gt;"▼プルダウンより選択してください",申込書!$C$53&lt;&gt;"",申込書!$K$22&lt;&gt;"YYYY/MM/DD",$G226&lt;&gt;""),申込書!$K$22,"")</f>
        <v/>
      </c>
      <c r="BP226" s="369" t="str">
        <f>IF(BO226="","",IF(INDEX('コンテンツ＆備考マスタ'!$H:$J,MATCH(学校情報!BO$3,'コンテンツ＆備考マスタ'!$H:$H,0),3)="●",IF(AND(BO226&lt;&gt;"",ISNUMBER(申込書!$AC$22)=TRUE,申込書!$C$53&lt;&gt;"▼プルダウンより選択してください",申込書!$C$53&lt;&gt;""),申込書!$AC$22,""),"-"))</f>
        <v/>
      </c>
      <c r="BQ226" s="369"/>
      <c r="BR226" s="369"/>
      <c r="BS226" s="370" t="str">
        <f>IF(AND(申込書!$C$53&lt;&gt;"▼プルダウンより選択してください",申込書!$C$53&lt;&gt;"",$G226&lt;&gt;"",申込書!$V$53="特定学年のみ"),"申し込みする","")</f>
        <v/>
      </c>
      <c r="BT226" s="371"/>
      <c r="BU226" s="372"/>
      <c r="BV226" s="373" t="str">
        <f>IF(AND(申込書!$C$54&lt;&gt;"▼プルダウンより選択してください",申込書!$C$54&lt;&gt;"",申込書!$K$22&lt;&gt;"YYYY/MM/DD",$G226&lt;&gt;""),申込書!$K$22,"")</f>
        <v/>
      </c>
      <c r="BW226" s="369" t="str">
        <f>IF(BV226="","",IF(INDEX('コンテンツ＆備考マスタ'!$H:$J,MATCH(学校情報!BV$3,'コンテンツ＆備考マスタ'!$H:$H,0),3)="●",IF(AND(BV226&lt;&gt;"",ISNUMBER(申込書!$AC$22)=TRUE,申込書!$C$54&lt;&gt;"▼プルダウンより選択してください",申込書!$C$54&lt;&gt;""),申込書!$AC$22,""),"-"))</f>
        <v/>
      </c>
      <c r="BX226" s="369"/>
      <c r="BY226" s="369"/>
      <c r="BZ226" s="370" t="str">
        <f>IF(AND(申込書!$C$54&lt;&gt;"▼プルダウンより選択してください",申込書!$C$54&lt;&gt;"",$G226&lt;&gt;"",申込書!$V$54="特定学年のみ"),"申し込みする","")</f>
        <v/>
      </c>
      <c r="CA226" s="371"/>
      <c r="CB226" s="372"/>
      <c r="CC226" s="373" t="str">
        <f>IF(AND(申込書!$C$55&lt;&gt;"▼プルダウンより選択してください",申込書!$C$55&lt;&gt;"",申込書!$K$22&lt;&gt;"YYYY/MM/DD",$G226&lt;&gt;""),申込書!$K$22,"")</f>
        <v/>
      </c>
      <c r="CD226" s="369" t="str">
        <f>IF(CC226="","",IF(INDEX('コンテンツ＆備考マスタ'!$H:$J,MATCH(学校情報!CC$3,'コンテンツ＆備考マスタ'!$H:$H,0),3)="●",IF(AND(CC226&lt;&gt;"",ISNUMBER(申込書!$AC$22)=TRUE,申込書!$C$55&lt;&gt;"▼プルダウンより選択してください",申込書!$C$55&lt;&gt;""),申込書!$AC$22,""),"-"))</f>
        <v/>
      </c>
      <c r="CE226" s="369"/>
      <c r="CF226" s="369"/>
      <c r="CG226" s="370" t="str">
        <f>IF(AND(申込書!$C$55&lt;&gt;"▼プルダウンより選択してください",申込書!$C$55&lt;&gt;"",$G226&lt;&gt;"",申込書!$V$55="特定学年のみ"),"申し込みする","")</f>
        <v/>
      </c>
      <c r="CH226" s="371"/>
      <c r="CI226" s="372"/>
      <c r="CJ226" s="373" t="str">
        <f>IF(AND(申込書!$C$56&lt;&gt;"▼プルダウンより選択してください",申込書!$C$56&lt;&gt;"",申込書!$K$22&lt;&gt;"YYYY/MM/DD",$G226&lt;&gt;""),申込書!$K$22,"")</f>
        <v/>
      </c>
      <c r="CK226" s="369" t="str">
        <f>IF(CJ226="","",IF(INDEX('コンテンツ＆備考マスタ'!$H:$J,MATCH(学校情報!CJ$3,'コンテンツ＆備考マスタ'!$H:$H,0),3)="●",IF(AND(CJ226&lt;&gt;"",ISNUMBER(申込書!$AC$22)=TRUE,申込書!$C$56&lt;&gt;"▼プルダウンより選択してください",申込書!$C$56&lt;&gt;""),申込書!$AC$22,""),"-"))</f>
        <v/>
      </c>
      <c r="CL226" s="369"/>
      <c r="CM226" s="369"/>
      <c r="CN226" s="370" t="str">
        <f>IF(AND(申込書!$C$56&lt;&gt;"▼プルダウンより選択してください",申込書!$C$56&lt;&gt;"",$G226&lt;&gt;"",申込書!$V$56="特定学年のみ"),"申し込みする","")</f>
        <v/>
      </c>
      <c r="CO226" s="371"/>
      <c r="CP226" s="372"/>
      <c r="CQ226" s="373" t="str">
        <f>IF(AND(申込書!$C$57&lt;&gt;"▼プルダウンより選択してください",申込書!$C$57&lt;&gt;"",申込書!$K$22&lt;&gt;"YYYY/MM/DD",$G226&lt;&gt;""),申込書!$K$22,"")</f>
        <v/>
      </c>
      <c r="CR226" s="369" t="str">
        <f>IF(CQ226="","",IF(INDEX('コンテンツ＆備考マスタ'!$H:$J,MATCH(学校情報!CQ$3,'コンテンツ＆備考マスタ'!$H:$H,0),3)="●",IF(AND(CQ226&lt;&gt;"",ISNUMBER(申込書!$AC$22)=TRUE,申込書!$C$57&lt;&gt;"▼プルダウンより選択してください",申込書!$C$57&lt;&gt;""),申込書!$AC$22,""),"-"))</f>
        <v/>
      </c>
      <c r="CS226" s="369"/>
      <c r="CT226" s="369"/>
      <c r="CU226" s="369" t="str">
        <f>IF(AND(申込書!$C$57&lt;&gt;"▼プルダウンより選択してください",申込書!$C$57&lt;&gt;"",$G226&lt;&gt;"",申込書!$V$57="特定学年のみ"),"申し込みする","")</f>
        <v/>
      </c>
      <c r="CV226" s="371"/>
      <c r="CW226" s="372"/>
      <c r="CX226" s="373" t="str">
        <f>IF(AND(申込書!$C$58&lt;&gt;"▼プルダウンより選択してください",申込書!$C$58&lt;&gt;"",申込書!$K$22&lt;&gt;"YYYY/MM/DD",$G226&lt;&gt;""),申込書!$K$22,"")</f>
        <v/>
      </c>
      <c r="CY226" s="369" t="str">
        <f>IF(CX226="","",IF(INDEX('コンテンツ＆備考マスタ'!$H:$J,MATCH(学校情報!CX$3,'コンテンツ＆備考マスタ'!$H:$H,0),3)="●",IF(AND(CX226&lt;&gt;"",ISNUMBER(申込書!$AC$22)=TRUE,申込書!$C$58&lt;&gt;"▼プルダウンより選択してください",申込書!$C$58&lt;&gt;""),申込書!$AC$22,""),"-"))</f>
        <v/>
      </c>
      <c r="CZ226" s="369"/>
      <c r="DA226" s="369"/>
      <c r="DB226" s="369" t="str">
        <f>IF(AND(申込書!$C$58&lt;&gt;"▼プルダウンより選択してください",申込書!$C$58&lt;&gt;"",$G226&lt;&gt;"",申込書!$V$58="特定学年のみ"),"申し込みする","")</f>
        <v/>
      </c>
      <c r="DC226" s="371"/>
      <c r="DD226" s="372"/>
      <c r="DE226" s="373" t="str">
        <f>IF(AND(申込書!$C$59&lt;&gt;"▼プルダウンより選択してください",申込書!$C$59&lt;&gt;"",申込書!$K$22&lt;&gt;"YYYY/MM/DD",$G226&lt;&gt;""),申込書!$K$22,"")</f>
        <v/>
      </c>
      <c r="DF226" s="369" t="str">
        <f>IF(DE226="","",IF(INDEX('コンテンツ＆備考マスタ'!$H:$J,MATCH(学校情報!DE$3,'コンテンツ＆備考マスタ'!$H:$H,0),3)="●",IF(AND(DE226&lt;&gt;"",ISNUMBER(申込書!$AC$22)=TRUE,申込書!$C$59&lt;&gt;"▼プルダウンより選択してください",申込書!$C$59&lt;&gt;""),申込書!$AC$22,""),"-"))</f>
        <v/>
      </c>
      <c r="DG226" s="369"/>
      <c r="DH226" s="369"/>
      <c r="DI226" s="369" t="str">
        <f>IF(AND(申込書!$C$59&lt;&gt;"▼プルダウンより選択してください",申込書!$C$59&lt;&gt;"",$G226&lt;&gt;"",申込書!$V$59="特定学年のみ"),"申し込みする","")</f>
        <v/>
      </c>
      <c r="DJ226" s="371"/>
      <c r="DK226" s="372"/>
      <c r="DL226" s="373" t="str">
        <f>IF(AND(申込書!$C$60&lt;&gt;"▼プルダウンより選択してください",申込書!$C$60&lt;&gt;"",申込書!$K$22&lt;&gt;"YYYY/MM/DD",$G226&lt;&gt;""),申込書!$K$22,"")</f>
        <v/>
      </c>
      <c r="DM226" s="369" t="str">
        <f>IF(DL226="","",IF(INDEX('コンテンツ＆備考マスタ'!$H:$J,MATCH(学校情報!DL$3,'コンテンツ＆備考マスタ'!$H:$H,0),3)="●",IF(AND(DL226&lt;&gt;"",ISNUMBER(申込書!$AC$22)=TRUE,申込書!$C$60&lt;&gt;"▼プルダウンより選択してください",申込書!$C$60&lt;&gt;""),申込書!$AC$22,""),"-"))</f>
        <v/>
      </c>
      <c r="DN226" s="369"/>
      <c r="DO226" s="369"/>
      <c r="DP226" s="369" t="str">
        <f>IF(AND(申込書!$C$60&lt;&gt;"▼プルダウンより選択してください",申込書!$C$60&lt;&gt;"",$G226&lt;&gt;"",申込書!$V$60="特定学年のみ"),"申し込みする","")</f>
        <v/>
      </c>
      <c r="DQ226" s="371"/>
      <c r="DR226" s="372"/>
      <c r="DS226" s="373" t="str">
        <f>IF(AND(申込書!$C$61&lt;&gt;"▼プルダウンより選択してください",申込書!$C$61&lt;&gt;"",申込書!$K$22&lt;&gt;"YYYY/MM/DD",$G226&lt;&gt;""),申込書!$K$22,"")</f>
        <v/>
      </c>
      <c r="DT226" s="369" t="str">
        <f>IF(DS226="","",IF(INDEX('コンテンツ＆備考マスタ'!$H:$J,MATCH(学校情報!DS$3,'コンテンツ＆備考マスタ'!$H:$H,0),3)="●",IF(AND(DS226&lt;&gt;"",ISNUMBER(申込書!$AC$22)=TRUE,申込書!$C$61&lt;&gt;"▼プルダウンより選択してください",申込書!$C$61&lt;&gt;""),申込書!$AC$22,""),"-"))</f>
        <v/>
      </c>
      <c r="DU226" s="369"/>
      <c r="DV226" s="369"/>
      <c r="DW226" s="369" t="str">
        <f>IF(AND(申込書!$C$61&lt;&gt;"▼プルダウンより選択してください",申込書!$C$61&lt;&gt;"",$G226&lt;&gt;"",申込書!$V$61="特定学年のみ"),"申し込みする","")</f>
        <v/>
      </c>
      <c r="DX226" s="371"/>
      <c r="DY226" s="372"/>
      <c r="DZ226" s="373" t="str">
        <f>IF(AND(申込書!$C$62&lt;&gt;"▼プルダウンより選択してください",申込書!$C$62&lt;&gt;"",申込書!$K$22&lt;&gt;"YYYY/MM/DD",$G226&lt;&gt;""),申込書!$K$22,"")</f>
        <v/>
      </c>
      <c r="EA226" s="369" t="str">
        <f>IF(DZ226="","",IF(INDEX('コンテンツ＆備考マスタ'!$H:$J,MATCH(学校情報!DZ$3,'コンテンツ＆備考マスタ'!$H:$H,0),3)="●",IF(AND(DZ226&lt;&gt;"",ISNUMBER(申込書!$AC$22)=TRUE,申込書!$C$62&lt;&gt;"▼プルダウンより選択してください",申込書!$C$62&lt;&gt;""),申込書!$AC$22,""),"-"))</f>
        <v/>
      </c>
      <c r="EB226" s="369"/>
      <c r="EC226" s="369"/>
      <c r="ED226" s="370" t="str">
        <f>IF(AND(申込書!$C$62&lt;&gt;"▼プルダウンより選択してください",申込書!$C$62&lt;&gt;"",$G226&lt;&gt;"",申込書!$V$62="特定学年のみ"),"申し込みする","")</f>
        <v/>
      </c>
      <c r="EE226" s="371"/>
      <c r="EF226" s="372"/>
      <c r="EG226" s="373" t="str">
        <f>IF(AND(申込書!$C$63&lt;&gt;"▼プルダウンより選択してください",申込書!$C$63&lt;&gt;"",申込書!$K$22&lt;&gt;"YYYY/MM/DD",$G226&lt;&gt;""),申込書!$K$22,"")</f>
        <v/>
      </c>
      <c r="EH226" s="369" t="str">
        <f>IF(EG226="","",IF(INDEX('コンテンツ＆備考マスタ'!$H:$J,MATCH(学校情報!EG$3,'コンテンツ＆備考マスタ'!$H:$H,0),3)="●",IF(AND(EG226&lt;&gt;"",ISNUMBER(申込書!$AC$22)=TRUE,申込書!$C$63&lt;&gt;"▼プルダウンより選択してください",申込書!$C$63&lt;&gt;""),申込書!$AC$22,""),"-"))</f>
        <v/>
      </c>
      <c r="EI226" s="369"/>
      <c r="EJ226" s="369"/>
      <c r="EK226" s="370" t="str">
        <f>IF(AND(申込書!$C$63&lt;&gt;"▼プルダウンより選択してください",申込書!$C$63&lt;&gt;"",$G226&lt;&gt;"",申込書!$V$63="特定学年のみ"),"申し込みする","")</f>
        <v/>
      </c>
      <c r="EL226" s="371"/>
      <c r="EM226" s="372"/>
      <c r="EN226" s="373" t="str">
        <f>IF(AND(申込書!$C$64&lt;&gt;"▼プルダウンより選択してください",申込書!$C$64&lt;&gt;"",申込書!$K$22&lt;&gt;"YYYY/MM/DD",$G226&lt;&gt;""),申込書!$K$22,"")</f>
        <v/>
      </c>
      <c r="EO226" s="369" t="str">
        <f>IF(EN226="","",IF(INDEX('コンテンツ＆備考マスタ'!$H:$J,MATCH(学校情報!EN$3,'コンテンツ＆備考マスタ'!$H:$H,0),3)="●",IF(AND(EN226&lt;&gt;"",ISNUMBER(申込書!$AC$22)=TRUE,申込書!$C$64&lt;&gt;"▼プルダウンより選択してください",申込書!$C$64&lt;&gt;""),申込書!$AC$22,""),"-"))</f>
        <v/>
      </c>
      <c r="EP226" s="369"/>
      <c r="EQ226" s="369"/>
      <c r="ER226" s="370" t="str">
        <f>IF(AND(申込書!$C$64&lt;&gt;"▼プルダウンより選択してください",申込書!$C$64&lt;&gt;"",$G226&lt;&gt;"",申込書!$V$64="特定学年のみ"),"申し込みする","")</f>
        <v/>
      </c>
      <c r="ES226" s="371"/>
      <c r="ET226" s="372"/>
      <c r="EU226" s="373" t="str">
        <f>IF(AND(申込書!$C$65&lt;&gt;"▼プルダウンより選択してください",申込書!$C$65&lt;&gt;"",申込書!$K$22&lt;&gt;"YYYY/MM/DD",$G226&lt;&gt;""),申込書!$K$22,"")</f>
        <v/>
      </c>
      <c r="EV226" s="369" t="str">
        <f>IF(EU226="","",IF(INDEX('コンテンツ＆備考マスタ'!$H:$J,MATCH(学校情報!EU$3,'コンテンツ＆備考マスタ'!$H:$H,0),3)="●",IF(AND(EU226&lt;&gt;"",ISNUMBER(申込書!$AC$22)=TRUE,申込書!$C$65&lt;&gt;"▼プルダウンより選択してください",申込書!$C$65&lt;&gt;""),申込書!$AC$22,""),"-"))</f>
        <v/>
      </c>
      <c r="EW226" s="369"/>
      <c r="EX226" s="369"/>
      <c r="EY226" s="370" t="str">
        <f>IF(AND(申込書!$C$65&lt;&gt;"▼プルダウンより選択してください",申込書!$C$65&lt;&gt;"",$G226&lt;&gt;"",申込書!$V$65="特定学年のみ"),"申し込みする","")</f>
        <v/>
      </c>
      <c r="EZ226" s="371"/>
      <c r="FA226" s="372"/>
      <c r="FB226" s="373" t="str">
        <f>IF(AND(申込書!$C$66&lt;&gt;"▼プルダウンより選択してください",申込書!$C$66&lt;&gt;"",申込書!$K$22&lt;&gt;"YYYY/MM/DD",$G226&lt;&gt;""),申込書!$K$22,"")</f>
        <v/>
      </c>
      <c r="FC226" s="369" t="str">
        <f>IF(FB226="","",IF(INDEX('コンテンツ＆備考マスタ'!$H:$J,MATCH(学校情報!FB$3,'コンテンツ＆備考マスタ'!$H:$H,0),3)="●",IF(AND(FB226&lt;&gt;"",ISNUMBER(申込書!$AC$22)=TRUE,申込書!$C$66&lt;&gt;"▼プルダウンより選択してください",申込書!$C$66&lt;&gt;""),申込書!$AC$22,""),"-"))</f>
        <v/>
      </c>
      <c r="FD226" s="369"/>
      <c r="FE226" s="369"/>
      <c r="FF226" s="370" t="str">
        <f>IF(AND(申込書!$C$66&lt;&gt;"▼プルダウンより選択してください",申込書!$C$66&lt;&gt;"",$G226&lt;&gt;"",申込書!$V$66="特定学年のみ"),"申し込みする","")</f>
        <v/>
      </c>
      <c r="FG226" s="371"/>
      <c r="FH226" s="372"/>
      <c r="FI226" s="373" t="str">
        <f>IF(AND(申込書!$C$67&lt;&gt;"▼プルダウンより選択してください",申込書!$C$67&lt;&gt;"",申込書!$K$22&lt;&gt;"YYYY/MM/DD",$G226&lt;&gt;""),申込書!$K$22,"")</f>
        <v/>
      </c>
      <c r="FJ226" s="369" t="str">
        <f>IF(FI226="","",IF(INDEX('コンテンツ＆備考マスタ'!$H:$J,MATCH(学校情報!FI$3,'コンテンツ＆備考マスタ'!$H:$H,0),3)="●",IF(AND(FI226&lt;&gt;"",ISNUMBER(申込書!$AC$22)=TRUE,申込書!$C$67&lt;&gt;"▼プルダウンより選択してください",申込書!$C$67&lt;&gt;""),申込書!$AC$22,""),"-"))</f>
        <v/>
      </c>
      <c r="FK226" s="369"/>
      <c r="FL226" s="369"/>
      <c r="FM226" s="370" t="str">
        <f>IF(AND(申込書!$C$67&lt;&gt;"▼プルダウンより選択してください",申込書!$C$67&lt;&gt;"",$G226&lt;&gt;"",申込書!$V$67="特定学年のみ"),"申し込みする","")</f>
        <v/>
      </c>
      <c r="FN226" s="371"/>
      <c r="FO226" s="372"/>
      <c r="FP226" s="373" t="str">
        <f>IF(AND(申込書!$C$68&lt;&gt;"▼プルダウンより選択してください",申込書!$C$68&lt;&gt;"",申込書!$K$22&lt;&gt;"YYYY/MM/DD",$G226&lt;&gt;""),申込書!$K$22,"")</f>
        <v/>
      </c>
      <c r="FQ226" s="369" t="str">
        <f>IF(FP226="","",IF(INDEX('コンテンツ＆備考マスタ'!$H:$J,MATCH(学校情報!FP$3,'コンテンツ＆備考マスタ'!$H:$H,0),3)="●",IF(AND(FP226&lt;&gt;"",ISNUMBER(申込書!$AC$22)=TRUE,申込書!$C$68&lt;&gt;"▼プルダウンより選択してください",申込書!$C$68&lt;&gt;""),申込書!$AC$22,""),"-"))</f>
        <v/>
      </c>
      <c r="FR226" s="369"/>
      <c r="FS226" s="369"/>
      <c r="FT226" s="370" t="str">
        <f>IF(AND(申込書!$C$68&lt;&gt;"▼プルダウンより選択してください",申込書!$C$68&lt;&gt;"",$G226&lt;&gt;"",申込書!$V$68="特定学年のみ"),"申し込みする","")</f>
        <v/>
      </c>
      <c r="FU226" s="371"/>
      <c r="FV226" s="372"/>
      <c r="FW226" s="373" t="str">
        <f>IF(AND(申込書!$C$69&lt;&gt;"▼プルダウンより選択してください",申込書!$C$69&lt;&gt;"",申込書!$K$22&lt;&gt;"YYYY/MM/DD",$G226&lt;&gt;""),申込書!$K$22,"")</f>
        <v/>
      </c>
      <c r="FX226" s="369" t="str">
        <f>IF(FW226="","",IF(INDEX('コンテンツ＆備考マスタ'!$H:$J,MATCH(学校情報!FW$3,'コンテンツ＆備考マスタ'!$H:$H,0),3)="●",IF(AND(FW226&lt;&gt;"",ISNUMBER(申込書!$AC$22)=TRUE,申込書!$C$69&lt;&gt;"▼プルダウンより選択してください",申込書!$C$69&lt;&gt;""),申込書!$AC$22,""),"-"))</f>
        <v/>
      </c>
      <c r="FY226" s="369"/>
      <c r="FZ226" s="369"/>
      <c r="GA226" s="370" t="str">
        <f>IF(AND(申込書!$C$69&lt;&gt;"▼プルダウンより選択してください",申込書!$C$69&lt;&gt;"",$G226&lt;&gt;"",申込書!$V$69="特定学年のみ"),"申し込みする","")</f>
        <v/>
      </c>
      <c r="GB226" s="371"/>
      <c r="GC226" s="372"/>
      <c r="GD226" s="373" t="str">
        <f>IF(AND(申込書!$C$70&lt;&gt;"▼プルダウンより選択してください",申込書!$C$70&lt;&gt;"",申込書!$K$22&lt;&gt;"YYYY/MM/DD",$G226&lt;&gt;""),申込書!$K$22,"")</f>
        <v/>
      </c>
      <c r="GE226" s="369" t="str">
        <f>IF(GD226="","",IF(INDEX('コンテンツ＆備考マスタ'!$H:$J,MATCH(学校情報!GD$3,'コンテンツ＆備考マスタ'!$H:$H,0),3)="●",IF(AND(GD226&lt;&gt;"",ISNUMBER(申込書!$AC$22)=TRUE,申込書!$C$70&lt;&gt;"▼プルダウンより選択してください",申込書!$C$70&lt;&gt;""),申込書!$AC$22,""),"-"))</f>
        <v/>
      </c>
      <c r="GF226" s="369"/>
      <c r="GG226" s="369"/>
      <c r="GH226" s="370" t="str">
        <f>IF(AND(申込書!$C$70&lt;&gt;"▼プルダウンより選択してください",申込書!$C$70&lt;&gt;"",$G226&lt;&gt;"",申込書!$V$70="特定学年のみ"),"申し込みする","")</f>
        <v/>
      </c>
      <c r="GI226" s="371"/>
      <c r="GJ226" s="372"/>
      <c r="GK226" s="373" t="str">
        <f>IF(AND(申込書!$C$71&lt;&gt;"▼プルダウンより選択してください",申込書!$C$71&lt;&gt;"",申込書!$K$22&lt;&gt;"YYYY/MM/DD",$G226&lt;&gt;""),申込書!$K$22,"")</f>
        <v/>
      </c>
      <c r="GL226" s="369" t="str">
        <f>IF(GK226="","",IF(INDEX('コンテンツ＆備考マスタ'!$H:$J,MATCH(学校情報!GK$3,'コンテンツ＆備考マスタ'!$H:$H,0),3)="●",IF(AND(GK226&lt;&gt;"",ISNUMBER(申込書!$AC$22)=TRUE,申込書!$C$71&lt;&gt;"▼プルダウンより選択してください",申込書!$C$71&lt;&gt;""),申込書!$AC$22,""),"-"))</f>
        <v/>
      </c>
      <c r="GM226" s="369"/>
      <c r="GN226" s="369"/>
      <c r="GO226" s="370" t="str">
        <f>IF(AND(申込書!$C$71&lt;&gt;"▼プルダウンより選択してください",申込書!$C$71&lt;&gt;"",$G226&lt;&gt;"",申込書!$V$71="特定学年のみ"),"申し込みする","")</f>
        <v/>
      </c>
      <c r="GP226" s="371"/>
      <c r="GQ226" s="372"/>
      <c r="GR226" s="373" t="str">
        <f>IF(AND(申込書!$C$72&lt;&gt;"▼プルダウンより選択してください",申込書!$C$72&lt;&gt;"",申込書!$K$22&lt;&gt;"YYYY/MM/DD",$G226&lt;&gt;""),申込書!$K$22,"")</f>
        <v/>
      </c>
      <c r="GS226" s="369" t="str">
        <f>IF(GR226="","",IF(INDEX('コンテンツ＆備考マスタ'!$H:$J,MATCH(学校情報!GR$3,'コンテンツ＆備考マスタ'!$H:$H,0),3)="●",IF(AND(GR226&lt;&gt;"",ISNUMBER(申込書!$AC$22)=TRUE,申込書!$C$72&lt;&gt;"▼プルダウンより選択してください",申込書!$C$72&lt;&gt;""),申込書!$AC$22,""),"-"))</f>
        <v/>
      </c>
      <c r="GT226" s="369"/>
      <c r="GU226" s="369"/>
      <c r="GV226" s="370" t="str">
        <f>IF(AND(申込書!$C$72&lt;&gt;"▼プルダウンより選択してください",申込書!$C$72&lt;&gt;"",$G226&lt;&gt;"",申込書!$V$72="特定学年のみ"),"申し込みする","")</f>
        <v/>
      </c>
      <c r="GW226" s="371"/>
      <c r="GX226" s="372"/>
      <c r="GY226" s="373" t="str">
        <f>IF(AND(申込書!$C$73&lt;&gt;"▼プルダウンより選択してください",申込書!$C$73&lt;&gt;"",申込書!$K$22&lt;&gt;"YYYY/MM/DD",$G226&lt;&gt;""),申込書!$K$22,"")</f>
        <v/>
      </c>
      <c r="GZ226" s="369" t="str">
        <f>IF(GY226="","",IF(INDEX('コンテンツ＆備考マスタ'!$H:$J,MATCH(学校情報!GY$3,'コンテンツ＆備考マスタ'!$H:$H,0),3)="●",IF(AND(GY226&lt;&gt;"",ISNUMBER(申込書!$AC$22)=TRUE,申込書!$C$73&lt;&gt;"▼プルダウンより選択してください",申込書!$C$73&lt;&gt;""),申込書!$AC$22,""),"-"))</f>
        <v/>
      </c>
      <c r="HA226" s="369"/>
      <c r="HB226" s="369"/>
      <c r="HC226" s="370" t="str">
        <f>IF(AND(申込書!$C$73&lt;&gt;"▼プルダウンより選択してください",申込書!$C$73&lt;&gt;"",$G226&lt;&gt;"",申込書!$V$73="特定学年のみ"),"申し込みする","")</f>
        <v/>
      </c>
      <c r="HD226" s="371"/>
      <c r="HE226" s="372"/>
      <c r="HF226" s="373" t="str">
        <f>IF(AND(申込書!$C$74&lt;&gt;"▼プルダウンより選択してください",申込書!$C$74&lt;&gt;"",申込書!$K$22&lt;&gt;"YYYY/MM/DD",$G226&lt;&gt;""),申込書!$K$22,"")</f>
        <v/>
      </c>
      <c r="HG226" s="369" t="str">
        <f>IF(HF226="","",IF(INDEX('コンテンツ＆備考マスタ'!$H:$J,MATCH(学校情報!HF$3,'コンテンツ＆備考マスタ'!$H:$H,0),3)="●",IF(AND(HF226&lt;&gt;"",ISNUMBER(申込書!$AC$22)=TRUE,申込書!$C$74&lt;&gt;"▼プルダウンより選択してください",申込書!$C$74&lt;&gt;""),申込書!$AC$22,""),"-"))</f>
        <v/>
      </c>
      <c r="HH226" s="369"/>
      <c r="HI226" s="369"/>
      <c r="HJ226" s="370" t="str">
        <f>IF(AND(申込書!$C$74&lt;&gt;"▼プルダウンより選択してください",申込書!$C$74&lt;&gt;"",$G226&lt;&gt;"",申込書!$V$74="特定学年のみ"),"申し込みする","")</f>
        <v/>
      </c>
      <c r="HK226" s="371"/>
      <c r="HL226" s="372"/>
      <c r="HM226" s="373" t="str">
        <f>IF(AND(申込書!$C$75&lt;&gt;"▼プルダウンより選択してください",申込書!$C$75&lt;&gt;"",申込書!$K$22&lt;&gt;"YYYY/MM/DD",$G226&lt;&gt;""),申込書!$K$22,"")</f>
        <v/>
      </c>
      <c r="HN226" s="369" t="str">
        <f>IF(HM226="","",IF(INDEX('コンテンツ＆備考マスタ'!$H:$J,MATCH(学校情報!HM$3,'コンテンツ＆備考マスタ'!$H:$H,0),3)="●",IF(AND(HM226&lt;&gt;"",ISNUMBER(申込書!$AC$22)=TRUE,申込書!$C$75&lt;&gt;"▼プルダウンより選択してください",申込書!$C$75&lt;&gt;""),申込書!$AC$22,""),"-"))</f>
        <v/>
      </c>
      <c r="HO226" s="369"/>
      <c r="HP226" s="369"/>
      <c r="HQ226" s="370" t="str">
        <f>IF(AND(申込書!$C$75&lt;&gt;"▼プルダウンより選択してください",申込書!$C$75&lt;&gt;"",$G226&lt;&gt;"",申込書!$V$75="特定学年のみ"),"申し込みする","")</f>
        <v/>
      </c>
      <c r="HR226" s="371"/>
      <c r="HS226" s="371"/>
      <c r="HT226" s="374" t="str">
        <f>IF(AND(申込書!$C$76&lt;&gt;"▼プルダウンより選択してください",申込書!$C$76&lt;&gt;"",申込書!$K$22&lt;&gt;"YYYY/MM/DD",$G226&lt;&gt;""),申込書!$K$22,"")</f>
        <v/>
      </c>
      <c r="HU226" s="369" t="str">
        <f>IF(HT226="","",IF(INDEX('コンテンツ＆備考マスタ'!$H:$J,MATCH(学校情報!HT$3,'コンテンツ＆備考マスタ'!$H:$H,0),3)="●",IF(AND(HT226&lt;&gt;"",ISNUMBER(申込書!$AC$22)=TRUE,申込書!$C$76&lt;&gt;"▼プルダウンより選択してください",申込書!$C$76&lt;&gt;""),申込書!$AC$22,""),"-"))</f>
        <v/>
      </c>
      <c r="HV226" s="369"/>
      <c r="HW226" s="369"/>
      <c r="HX226" s="370" t="str">
        <f>IF(AND(申込書!$C$76&lt;&gt;"▼プルダウンより選択してください",申込書!$C$76&lt;&gt;"",$G226&lt;&gt;"",申込書!$V$76="特定学年のみ"),"申し込みする","")</f>
        <v/>
      </c>
      <c r="HY226" s="371"/>
      <c r="HZ226" s="372"/>
      <c r="IA226" s="69"/>
    </row>
    <row r="227" spans="2:235" ht="26.85" hidden="1" customHeight="1" outlineLevel="1">
      <c r="B227" s="365">
        <f t="shared" si="9"/>
        <v>222</v>
      </c>
      <c r="C227" s="55"/>
      <c r="D227" s="56"/>
      <c r="E227" s="154"/>
      <c r="F227" s="57"/>
      <c r="G227" s="58"/>
      <c r="H227" s="59"/>
      <c r="I227" s="60"/>
      <c r="J227" s="61"/>
      <c r="K227" s="366" t="str">
        <f t="shared" si="10"/>
        <v/>
      </c>
      <c r="L227" s="62"/>
      <c r="M227" s="322"/>
      <c r="N227" s="63"/>
      <c r="O227" s="64"/>
      <c r="P227" s="367" t="str">
        <f t="shared" si="11"/>
        <v/>
      </c>
      <c r="Q227" s="65"/>
      <c r="R227" s="66"/>
      <c r="S227" s="67"/>
      <c r="T227" s="68"/>
      <c r="U227" s="68"/>
      <c r="V227" s="68"/>
      <c r="W227" s="66"/>
      <c r="X227" s="281"/>
      <c r="Y227" s="368" t="str">
        <f>IF(AND(申込書!$C$47&lt;&gt;"▼プルダウンより選択してください",申込書!$C$47&lt;&gt;"",申込書!$K$22&lt;&gt;"YYYY/MM/DD",$G227&lt;&gt;""),申込書!$K$22,"")</f>
        <v/>
      </c>
      <c r="Z227" s="369" t="str">
        <f>IF(Y227="","",IF(INDEX('コンテンツ＆備考マスタ'!$H:$J,MATCH(学校情報!Y$3,'コンテンツ＆備考マスタ'!$H:$H,0),3)="●",IF(AND(Y227&lt;&gt;"",ISNUMBER(申込書!$AC$22)=TRUE,申込書!$C$47&lt;&gt;"▼プルダウンより選択してください",申込書!$C$47&lt;&gt;""),申込書!$AC$22,""),"-"))</f>
        <v/>
      </c>
      <c r="AA227" s="369"/>
      <c r="AB227" s="369"/>
      <c r="AC227" s="370" t="str">
        <f>IF(AND(申込書!$C$47&lt;&gt;"▼プルダウンより選択してください",申込書!$C$47&lt;&gt;"",$G227&lt;&gt;"",申込書!$V$47="特定学年のみ"),"申し込みする","")</f>
        <v/>
      </c>
      <c r="AD227" s="371"/>
      <c r="AE227" s="372"/>
      <c r="AF227" s="373" t="str">
        <f>IF(AND(申込書!$C$48&lt;&gt;"▼プルダウンより選択してください",申込書!$C$48&lt;&gt;"",申込書!$K$22&lt;&gt;"YYYY/MM/DD",$G227&lt;&gt;""),申込書!$K$22,"")</f>
        <v/>
      </c>
      <c r="AG227" s="369" t="str">
        <f>IF(AF227="","",IF(INDEX('コンテンツ＆備考マスタ'!$H:$J,MATCH(学校情報!AF$3,'コンテンツ＆備考マスタ'!$H:$H,0),3)="●",IF(AND(AF227&lt;&gt;"",ISNUMBER(申込書!$AC$22)=TRUE,申込書!$C$48&lt;&gt;"▼プルダウンより選択してください",申込書!$C$48&lt;&gt;""),申込書!$AC$22,""),"-"))</f>
        <v/>
      </c>
      <c r="AH227" s="369"/>
      <c r="AI227" s="369"/>
      <c r="AJ227" s="370" t="str">
        <f>IF(AND(申込書!$C$48&lt;&gt;"▼プルダウンより選択してください",申込書!$C$48&lt;&gt;"",$G227&lt;&gt;"",申込書!$V$48="特定学年のみ"),"申し込みする","")</f>
        <v/>
      </c>
      <c r="AK227" s="371"/>
      <c r="AL227" s="372"/>
      <c r="AM227" s="373" t="str">
        <f>IF(AND(申込書!$C$49&lt;&gt;"▼プルダウンより選択してください",申込書!$C$49&lt;&gt;"",申込書!$K$22&lt;&gt;"YYYY/MM/DD",$G227&lt;&gt;""),申込書!$K$22,"")</f>
        <v/>
      </c>
      <c r="AN227" s="369" t="str">
        <f>IF(AM227="","",IF(INDEX('コンテンツ＆備考マスタ'!$H:$J,MATCH(学校情報!AM$3,'コンテンツ＆備考マスタ'!$H:$H,0),3)="●",IF(AND(AM227&lt;&gt;"",ISNUMBER(申込書!$AC$22)=TRUE,申込書!$C$49&lt;&gt;"▼プルダウンより選択してください",申込書!$C$49&lt;&gt;""),申込書!$AC$22,""),"-"))</f>
        <v/>
      </c>
      <c r="AO227" s="369"/>
      <c r="AP227" s="369"/>
      <c r="AQ227" s="370" t="str">
        <f>IF(AND(申込書!$C$49&lt;&gt;"▼プルダウンより選択してください",申込書!$C$49&lt;&gt;"",$G227&lt;&gt;"",申込書!$V$49="特定学年のみ"),"申し込みする","")</f>
        <v/>
      </c>
      <c r="AR227" s="371"/>
      <c r="AS227" s="372"/>
      <c r="AT227" s="373" t="str">
        <f>IF(AND(申込書!$C$50&lt;&gt;"▼プルダウンより選択してください",申込書!$C$50&lt;&gt;"",申込書!$K$22&lt;&gt;"YYYY/MM/DD",$G227&lt;&gt;""),申込書!$K$22,"")</f>
        <v/>
      </c>
      <c r="AU227" s="369" t="str">
        <f>IF(AT227="","",IF(INDEX('コンテンツ＆備考マスタ'!$H:$J,MATCH(学校情報!AT$3,'コンテンツ＆備考マスタ'!$H:$H,0),3)="●",IF(AND(AT227&lt;&gt;"",ISNUMBER(申込書!$AC$22)=TRUE,申込書!$C$50&lt;&gt;"▼プルダウンより選択してください",申込書!$C$50&lt;&gt;""),申込書!$AC$22,""),"-"))</f>
        <v/>
      </c>
      <c r="AV227" s="369"/>
      <c r="AW227" s="369"/>
      <c r="AX227" s="370" t="str">
        <f>IF(AND(申込書!$C$50&lt;&gt;"▼プルダウンより選択してください",申込書!$C$50&lt;&gt;"",$G227&lt;&gt;"",申込書!$V$50="特定学年のみ"),"申し込みする","")</f>
        <v/>
      </c>
      <c r="AY227" s="371"/>
      <c r="AZ227" s="372"/>
      <c r="BA227" s="373" t="str">
        <f>IF(AND(申込書!$C$51&lt;&gt;"▼プルダウンより選択してください",申込書!$C$51&lt;&gt;"",申込書!$K$22&lt;&gt;"YYYY/MM/DD",$G227&lt;&gt;""),申込書!$K$22,"")</f>
        <v/>
      </c>
      <c r="BB227" s="369" t="str">
        <f>IF(BA227="","",IF(INDEX('コンテンツ＆備考マスタ'!$H:$J,MATCH(学校情報!BA$3,'コンテンツ＆備考マスタ'!$H:$H,0),3)="●",IF(AND(BA227&lt;&gt;"",ISNUMBER(申込書!$AC$22)=TRUE,申込書!$C$51&lt;&gt;"▼プルダウンより選択してください",申込書!$C$51&lt;&gt;""),申込書!$AC$22,""),"-"))</f>
        <v/>
      </c>
      <c r="BC227" s="369"/>
      <c r="BD227" s="369"/>
      <c r="BE227" s="370" t="str">
        <f>IF(AND(申込書!$C$51&lt;&gt;"▼プルダウンより選択してください",申込書!$C$51&lt;&gt;"",$G227&lt;&gt;"",申込書!$V$51="特定学年のみ"),"申し込みする","")</f>
        <v/>
      </c>
      <c r="BF227" s="371"/>
      <c r="BG227" s="372"/>
      <c r="BH227" s="373" t="str">
        <f>IF(AND(申込書!$C$52&lt;&gt;"▼プルダウンより選択してください",申込書!$C$52&lt;&gt;"",申込書!$K$22&lt;&gt;"YYYY/MM/DD",$G227&lt;&gt;""),申込書!$K$22,"")</f>
        <v/>
      </c>
      <c r="BI227" s="369" t="str">
        <f>IF(BH227="","",IF(INDEX('コンテンツ＆備考マスタ'!$H:$J,MATCH(学校情報!BH$3,'コンテンツ＆備考マスタ'!$H:$H,0),3)="●",IF(AND(BH227&lt;&gt;"",ISNUMBER(申込書!$AC$22)=TRUE,申込書!$C$52&lt;&gt;"▼プルダウンより選択してください",申込書!$C$52&lt;&gt;""),申込書!$AC$22,""),"-"))</f>
        <v/>
      </c>
      <c r="BJ227" s="369"/>
      <c r="BK227" s="369"/>
      <c r="BL227" s="370" t="str">
        <f>IF(AND(申込書!$C$52&lt;&gt;"▼プルダウンより選択してください",申込書!$C$52&lt;&gt;"",$G227&lt;&gt;"",申込書!$V$52="特定学年のみ"),"申し込みする","")</f>
        <v/>
      </c>
      <c r="BM227" s="371"/>
      <c r="BN227" s="372"/>
      <c r="BO227" s="373" t="str">
        <f>IF(AND(申込書!$C$53&lt;&gt;"▼プルダウンより選択してください",申込書!$C$53&lt;&gt;"",申込書!$K$22&lt;&gt;"YYYY/MM/DD",$G227&lt;&gt;""),申込書!$K$22,"")</f>
        <v/>
      </c>
      <c r="BP227" s="369" t="str">
        <f>IF(BO227="","",IF(INDEX('コンテンツ＆備考マスタ'!$H:$J,MATCH(学校情報!BO$3,'コンテンツ＆備考マスタ'!$H:$H,0),3)="●",IF(AND(BO227&lt;&gt;"",ISNUMBER(申込書!$AC$22)=TRUE,申込書!$C$53&lt;&gt;"▼プルダウンより選択してください",申込書!$C$53&lt;&gt;""),申込書!$AC$22,""),"-"))</f>
        <v/>
      </c>
      <c r="BQ227" s="369"/>
      <c r="BR227" s="369"/>
      <c r="BS227" s="370" t="str">
        <f>IF(AND(申込書!$C$53&lt;&gt;"▼プルダウンより選択してください",申込書!$C$53&lt;&gt;"",$G227&lt;&gt;"",申込書!$V$53="特定学年のみ"),"申し込みする","")</f>
        <v/>
      </c>
      <c r="BT227" s="371"/>
      <c r="BU227" s="372"/>
      <c r="BV227" s="373" t="str">
        <f>IF(AND(申込書!$C$54&lt;&gt;"▼プルダウンより選択してください",申込書!$C$54&lt;&gt;"",申込書!$K$22&lt;&gt;"YYYY/MM/DD",$G227&lt;&gt;""),申込書!$K$22,"")</f>
        <v/>
      </c>
      <c r="BW227" s="369" t="str">
        <f>IF(BV227="","",IF(INDEX('コンテンツ＆備考マスタ'!$H:$J,MATCH(学校情報!BV$3,'コンテンツ＆備考マスタ'!$H:$H,0),3)="●",IF(AND(BV227&lt;&gt;"",ISNUMBER(申込書!$AC$22)=TRUE,申込書!$C$54&lt;&gt;"▼プルダウンより選択してください",申込書!$C$54&lt;&gt;""),申込書!$AC$22,""),"-"))</f>
        <v/>
      </c>
      <c r="BX227" s="369"/>
      <c r="BY227" s="369"/>
      <c r="BZ227" s="370" t="str">
        <f>IF(AND(申込書!$C$54&lt;&gt;"▼プルダウンより選択してください",申込書!$C$54&lt;&gt;"",$G227&lt;&gt;"",申込書!$V$54="特定学年のみ"),"申し込みする","")</f>
        <v/>
      </c>
      <c r="CA227" s="371"/>
      <c r="CB227" s="372"/>
      <c r="CC227" s="373" t="str">
        <f>IF(AND(申込書!$C$55&lt;&gt;"▼プルダウンより選択してください",申込書!$C$55&lt;&gt;"",申込書!$K$22&lt;&gt;"YYYY/MM/DD",$G227&lt;&gt;""),申込書!$K$22,"")</f>
        <v/>
      </c>
      <c r="CD227" s="369" t="str">
        <f>IF(CC227="","",IF(INDEX('コンテンツ＆備考マスタ'!$H:$J,MATCH(学校情報!CC$3,'コンテンツ＆備考マスタ'!$H:$H,0),3)="●",IF(AND(CC227&lt;&gt;"",ISNUMBER(申込書!$AC$22)=TRUE,申込書!$C$55&lt;&gt;"▼プルダウンより選択してください",申込書!$C$55&lt;&gt;""),申込書!$AC$22,""),"-"))</f>
        <v/>
      </c>
      <c r="CE227" s="369"/>
      <c r="CF227" s="369"/>
      <c r="CG227" s="370" t="str">
        <f>IF(AND(申込書!$C$55&lt;&gt;"▼プルダウンより選択してください",申込書!$C$55&lt;&gt;"",$G227&lt;&gt;"",申込書!$V$55="特定学年のみ"),"申し込みする","")</f>
        <v/>
      </c>
      <c r="CH227" s="371"/>
      <c r="CI227" s="372"/>
      <c r="CJ227" s="373" t="str">
        <f>IF(AND(申込書!$C$56&lt;&gt;"▼プルダウンより選択してください",申込書!$C$56&lt;&gt;"",申込書!$K$22&lt;&gt;"YYYY/MM/DD",$G227&lt;&gt;""),申込書!$K$22,"")</f>
        <v/>
      </c>
      <c r="CK227" s="369" t="str">
        <f>IF(CJ227="","",IF(INDEX('コンテンツ＆備考マスタ'!$H:$J,MATCH(学校情報!CJ$3,'コンテンツ＆備考マスタ'!$H:$H,0),3)="●",IF(AND(CJ227&lt;&gt;"",ISNUMBER(申込書!$AC$22)=TRUE,申込書!$C$56&lt;&gt;"▼プルダウンより選択してください",申込書!$C$56&lt;&gt;""),申込書!$AC$22,""),"-"))</f>
        <v/>
      </c>
      <c r="CL227" s="369"/>
      <c r="CM227" s="369"/>
      <c r="CN227" s="370" t="str">
        <f>IF(AND(申込書!$C$56&lt;&gt;"▼プルダウンより選択してください",申込書!$C$56&lt;&gt;"",$G227&lt;&gt;"",申込書!$V$56="特定学年のみ"),"申し込みする","")</f>
        <v/>
      </c>
      <c r="CO227" s="371"/>
      <c r="CP227" s="372"/>
      <c r="CQ227" s="373" t="str">
        <f>IF(AND(申込書!$C$57&lt;&gt;"▼プルダウンより選択してください",申込書!$C$57&lt;&gt;"",申込書!$K$22&lt;&gt;"YYYY/MM/DD",$G227&lt;&gt;""),申込書!$K$22,"")</f>
        <v/>
      </c>
      <c r="CR227" s="369" t="str">
        <f>IF(CQ227="","",IF(INDEX('コンテンツ＆備考マスタ'!$H:$J,MATCH(学校情報!CQ$3,'コンテンツ＆備考マスタ'!$H:$H,0),3)="●",IF(AND(CQ227&lt;&gt;"",ISNUMBER(申込書!$AC$22)=TRUE,申込書!$C$57&lt;&gt;"▼プルダウンより選択してください",申込書!$C$57&lt;&gt;""),申込書!$AC$22,""),"-"))</f>
        <v/>
      </c>
      <c r="CS227" s="369"/>
      <c r="CT227" s="369"/>
      <c r="CU227" s="369" t="str">
        <f>IF(AND(申込書!$C$57&lt;&gt;"▼プルダウンより選択してください",申込書!$C$57&lt;&gt;"",$G227&lt;&gt;"",申込書!$V$57="特定学年のみ"),"申し込みする","")</f>
        <v/>
      </c>
      <c r="CV227" s="371"/>
      <c r="CW227" s="372"/>
      <c r="CX227" s="373" t="str">
        <f>IF(AND(申込書!$C$58&lt;&gt;"▼プルダウンより選択してください",申込書!$C$58&lt;&gt;"",申込書!$K$22&lt;&gt;"YYYY/MM/DD",$G227&lt;&gt;""),申込書!$K$22,"")</f>
        <v/>
      </c>
      <c r="CY227" s="369" t="str">
        <f>IF(CX227="","",IF(INDEX('コンテンツ＆備考マスタ'!$H:$J,MATCH(学校情報!CX$3,'コンテンツ＆備考マスタ'!$H:$H,0),3)="●",IF(AND(CX227&lt;&gt;"",ISNUMBER(申込書!$AC$22)=TRUE,申込書!$C$58&lt;&gt;"▼プルダウンより選択してください",申込書!$C$58&lt;&gt;""),申込書!$AC$22,""),"-"))</f>
        <v/>
      </c>
      <c r="CZ227" s="369"/>
      <c r="DA227" s="369"/>
      <c r="DB227" s="369" t="str">
        <f>IF(AND(申込書!$C$58&lt;&gt;"▼プルダウンより選択してください",申込書!$C$58&lt;&gt;"",$G227&lt;&gt;"",申込書!$V$58="特定学年のみ"),"申し込みする","")</f>
        <v/>
      </c>
      <c r="DC227" s="371"/>
      <c r="DD227" s="372"/>
      <c r="DE227" s="373" t="str">
        <f>IF(AND(申込書!$C$59&lt;&gt;"▼プルダウンより選択してください",申込書!$C$59&lt;&gt;"",申込書!$K$22&lt;&gt;"YYYY/MM/DD",$G227&lt;&gt;""),申込書!$K$22,"")</f>
        <v/>
      </c>
      <c r="DF227" s="369" t="str">
        <f>IF(DE227="","",IF(INDEX('コンテンツ＆備考マスタ'!$H:$J,MATCH(学校情報!DE$3,'コンテンツ＆備考マスタ'!$H:$H,0),3)="●",IF(AND(DE227&lt;&gt;"",ISNUMBER(申込書!$AC$22)=TRUE,申込書!$C$59&lt;&gt;"▼プルダウンより選択してください",申込書!$C$59&lt;&gt;""),申込書!$AC$22,""),"-"))</f>
        <v/>
      </c>
      <c r="DG227" s="369"/>
      <c r="DH227" s="369"/>
      <c r="DI227" s="369" t="str">
        <f>IF(AND(申込書!$C$59&lt;&gt;"▼プルダウンより選択してください",申込書!$C$59&lt;&gt;"",$G227&lt;&gt;"",申込書!$V$59="特定学年のみ"),"申し込みする","")</f>
        <v/>
      </c>
      <c r="DJ227" s="371"/>
      <c r="DK227" s="372"/>
      <c r="DL227" s="373" t="str">
        <f>IF(AND(申込書!$C$60&lt;&gt;"▼プルダウンより選択してください",申込書!$C$60&lt;&gt;"",申込書!$K$22&lt;&gt;"YYYY/MM/DD",$G227&lt;&gt;""),申込書!$K$22,"")</f>
        <v/>
      </c>
      <c r="DM227" s="369" t="str">
        <f>IF(DL227="","",IF(INDEX('コンテンツ＆備考マスタ'!$H:$J,MATCH(学校情報!DL$3,'コンテンツ＆備考マスタ'!$H:$H,0),3)="●",IF(AND(DL227&lt;&gt;"",ISNUMBER(申込書!$AC$22)=TRUE,申込書!$C$60&lt;&gt;"▼プルダウンより選択してください",申込書!$C$60&lt;&gt;""),申込書!$AC$22,""),"-"))</f>
        <v/>
      </c>
      <c r="DN227" s="369"/>
      <c r="DO227" s="369"/>
      <c r="DP227" s="369" t="str">
        <f>IF(AND(申込書!$C$60&lt;&gt;"▼プルダウンより選択してください",申込書!$C$60&lt;&gt;"",$G227&lt;&gt;"",申込書!$V$60="特定学年のみ"),"申し込みする","")</f>
        <v/>
      </c>
      <c r="DQ227" s="371"/>
      <c r="DR227" s="372"/>
      <c r="DS227" s="373" t="str">
        <f>IF(AND(申込書!$C$61&lt;&gt;"▼プルダウンより選択してください",申込書!$C$61&lt;&gt;"",申込書!$K$22&lt;&gt;"YYYY/MM/DD",$G227&lt;&gt;""),申込書!$K$22,"")</f>
        <v/>
      </c>
      <c r="DT227" s="369" t="str">
        <f>IF(DS227="","",IF(INDEX('コンテンツ＆備考マスタ'!$H:$J,MATCH(学校情報!DS$3,'コンテンツ＆備考マスタ'!$H:$H,0),3)="●",IF(AND(DS227&lt;&gt;"",ISNUMBER(申込書!$AC$22)=TRUE,申込書!$C$61&lt;&gt;"▼プルダウンより選択してください",申込書!$C$61&lt;&gt;""),申込書!$AC$22,""),"-"))</f>
        <v/>
      </c>
      <c r="DU227" s="369"/>
      <c r="DV227" s="369"/>
      <c r="DW227" s="369" t="str">
        <f>IF(AND(申込書!$C$61&lt;&gt;"▼プルダウンより選択してください",申込書!$C$61&lt;&gt;"",$G227&lt;&gt;"",申込書!$V$61="特定学年のみ"),"申し込みする","")</f>
        <v/>
      </c>
      <c r="DX227" s="371"/>
      <c r="DY227" s="372"/>
      <c r="DZ227" s="373" t="str">
        <f>IF(AND(申込書!$C$62&lt;&gt;"▼プルダウンより選択してください",申込書!$C$62&lt;&gt;"",申込書!$K$22&lt;&gt;"YYYY/MM/DD",$G227&lt;&gt;""),申込書!$K$22,"")</f>
        <v/>
      </c>
      <c r="EA227" s="369" t="str">
        <f>IF(DZ227="","",IF(INDEX('コンテンツ＆備考マスタ'!$H:$J,MATCH(学校情報!DZ$3,'コンテンツ＆備考マスタ'!$H:$H,0),3)="●",IF(AND(DZ227&lt;&gt;"",ISNUMBER(申込書!$AC$22)=TRUE,申込書!$C$62&lt;&gt;"▼プルダウンより選択してください",申込書!$C$62&lt;&gt;""),申込書!$AC$22,""),"-"))</f>
        <v/>
      </c>
      <c r="EB227" s="369"/>
      <c r="EC227" s="369"/>
      <c r="ED227" s="370" t="str">
        <f>IF(AND(申込書!$C$62&lt;&gt;"▼プルダウンより選択してください",申込書!$C$62&lt;&gt;"",$G227&lt;&gt;"",申込書!$V$62="特定学年のみ"),"申し込みする","")</f>
        <v/>
      </c>
      <c r="EE227" s="371"/>
      <c r="EF227" s="372"/>
      <c r="EG227" s="373" t="str">
        <f>IF(AND(申込書!$C$63&lt;&gt;"▼プルダウンより選択してください",申込書!$C$63&lt;&gt;"",申込書!$K$22&lt;&gt;"YYYY/MM/DD",$G227&lt;&gt;""),申込書!$K$22,"")</f>
        <v/>
      </c>
      <c r="EH227" s="369" t="str">
        <f>IF(EG227="","",IF(INDEX('コンテンツ＆備考マスタ'!$H:$J,MATCH(学校情報!EG$3,'コンテンツ＆備考マスタ'!$H:$H,0),3)="●",IF(AND(EG227&lt;&gt;"",ISNUMBER(申込書!$AC$22)=TRUE,申込書!$C$63&lt;&gt;"▼プルダウンより選択してください",申込書!$C$63&lt;&gt;""),申込書!$AC$22,""),"-"))</f>
        <v/>
      </c>
      <c r="EI227" s="369"/>
      <c r="EJ227" s="369"/>
      <c r="EK227" s="370" t="str">
        <f>IF(AND(申込書!$C$63&lt;&gt;"▼プルダウンより選択してください",申込書!$C$63&lt;&gt;"",$G227&lt;&gt;"",申込書!$V$63="特定学年のみ"),"申し込みする","")</f>
        <v/>
      </c>
      <c r="EL227" s="371"/>
      <c r="EM227" s="372"/>
      <c r="EN227" s="373" t="str">
        <f>IF(AND(申込書!$C$64&lt;&gt;"▼プルダウンより選択してください",申込書!$C$64&lt;&gt;"",申込書!$K$22&lt;&gt;"YYYY/MM/DD",$G227&lt;&gt;""),申込書!$K$22,"")</f>
        <v/>
      </c>
      <c r="EO227" s="369" t="str">
        <f>IF(EN227="","",IF(INDEX('コンテンツ＆備考マスタ'!$H:$J,MATCH(学校情報!EN$3,'コンテンツ＆備考マスタ'!$H:$H,0),3)="●",IF(AND(EN227&lt;&gt;"",ISNUMBER(申込書!$AC$22)=TRUE,申込書!$C$64&lt;&gt;"▼プルダウンより選択してください",申込書!$C$64&lt;&gt;""),申込書!$AC$22,""),"-"))</f>
        <v/>
      </c>
      <c r="EP227" s="369"/>
      <c r="EQ227" s="369"/>
      <c r="ER227" s="370" t="str">
        <f>IF(AND(申込書!$C$64&lt;&gt;"▼プルダウンより選択してください",申込書!$C$64&lt;&gt;"",$G227&lt;&gt;"",申込書!$V$64="特定学年のみ"),"申し込みする","")</f>
        <v/>
      </c>
      <c r="ES227" s="371"/>
      <c r="ET227" s="372"/>
      <c r="EU227" s="373" t="str">
        <f>IF(AND(申込書!$C$65&lt;&gt;"▼プルダウンより選択してください",申込書!$C$65&lt;&gt;"",申込書!$K$22&lt;&gt;"YYYY/MM/DD",$G227&lt;&gt;""),申込書!$K$22,"")</f>
        <v/>
      </c>
      <c r="EV227" s="369" t="str">
        <f>IF(EU227="","",IF(INDEX('コンテンツ＆備考マスタ'!$H:$J,MATCH(学校情報!EU$3,'コンテンツ＆備考マスタ'!$H:$H,0),3)="●",IF(AND(EU227&lt;&gt;"",ISNUMBER(申込書!$AC$22)=TRUE,申込書!$C$65&lt;&gt;"▼プルダウンより選択してください",申込書!$C$65&lt;&gt;""),申込書!$AC$22,""),"-"))</f>
        <v/>
      </c>
      <c r="EW227" s="369"/>
      <c r="EX227" s="369"/>
      <c r="EY227" s="370" t="str">
        <f>IF(AND(申込書!$C$65&lt;&gt;"▼プルダウンより選択してください",申込書!$C$65&lt;&gt;"",$G227&lt;&gt;"",申込書!$V$65="特定学年のみ"),"申し込みする","")</f>
        <v/>
      </c>
      <c r="EZ227" s="371"/>
      <c r="FA227" s="372"/>
      <c r="FB227" s="373" t="str">
        <f>IF(AND(申込書!$C$66&lt;&gt;"▼プルダウンより選択してください",申込書!$C$66&lt;&gt;"",申込書!$K$22&lt;&gt;"YYYY/MM/DD",$G227&lt;&gt;""),申込書!$K$22,"")</f>
        <v/>
      </c>
      <c r="FC227" s="369" t="str">
        <f>IF(FB227="","",IF(INDEX('コンテンツ＆備考マスタ'!$H:$J,MATCH(学校情報!FB$3,'コンテンツ＆備考マスタ'!$H:$H,0),3)="●",IF(AND(FB227&lt;&gt;"",ISNUMBER(申込書!$AC$22)=TRUE,申込書!$C$66&lt;&gt;"▼プルダウンより選択してください",申込書!$C$66&lt;&gt;""),申込書!$AC$22,""),"-"))</f>
        <v/>
      </c>
      <c r="FD227" s="369"/>
      <c r="FE227" s="369"/>
      <c r="FF227" s="370" t="str">
        <f>IF(AND(申込書!$C$66&lt;&gt;"▼プルダウンより選択してください",申込書!$C$66&lt;&gt;"",$G227&lt;&gt;"",申込書!$V$66="特定学年のみ"),"申し込みする","")</f>
        <v/>
      </c>
      <c r="FG227" s="371"/>
      <c r="FH227" s="372"/>
      <c r="FI227" s="373" t="str">
        <f>IF(AND(申込書!$C$67&lt;&gt;"▼プルダウンより選択してください",申込書!$C$67&lt;&gt;"",申込書!$K$22&lt;&gt;"YYYY/MM/DD",$G227&lt;&gt;""),申込書!$K$22,"")</f>
        <v/>
      </c>
      <c r="FJ227" s="369" t="str">
        <f>IF(FI227="","",IF(INDEX('コンテンツ＆備考マスタ'!$H:$J,MATCH(学校情報!FI$3,'コンテンツ＆備考マスタ'!$H:$H,0),3)="●",IF(AND(FI227&lt;&gt;"",ISNUMBER(申込書!$AC$22)=TRUE,申込書!$C$67&lt;&gt;"▼プルダウンより選択してください",申込書!$C$67&lt;&gt;""),申込書!$AC$22,""),"-"))</f>
        <v/>
      </c>
      <c r="FK227" s="369"/>
      <c r="FL227" s="369"/>
      <c r="FM227" s="370" t="str">
        <f>IF(AND(申込書!$C$67&lt;&gt;"▼プルダウンより選択してください",申込書!$C$67&lt;&gt;"",$G227&lt;&gt;"",申込書!$V$67="特定学年のみ"),"申し込みする","")</f>
        <v/>
      </c>
      <c r="FN227" s="371"/>
      <c r="FO227" s="372"/>
      <c r="FP227" s="373" t="str">
        <f>IF(AND(申込書!$C$68&lt;&gt;"▼プルダウンより選択してください",申込書!$C$68&lt;&gt;"",申込書!$K$22&lt;&gt;"YYYY/MM/DD",$G227&lt;&gt;""),申込書!$K$22,"")</f>
        <v/>
      </c>
      <c r="FQ227" s="369" t="str">
        <f>IF(FP227="","",IF(INDEX('コンテンツ＆備考マスタ'!$H:$J,MATCH(学校情報!FP$3,'コンテンツ＆備考マスタ'!$H:$H,0),3)="●",IF(AND(FP227&lt;&gt;"",ISNUMBER(申込書!$AC$22)=TRUE,申込書!$C$68&lt;&gt;"▼プルダウンより選択してください",申込書!$C$68&lt;&gt;""),申込書!$AC$22,""),"-"))</f>
        <v/>
      </c>
      <c r="FR227" s="369"/>
      <c r="FS227" s="369"/>
      <c r="FT227" s="370" t="str">
        <f>IF(AND(申込書!$C$68&lt;&gt;"▼プルダウンより選択してください",申込書!$C$68&lt;&gt;"",$G227&lt;&gt;"",申込書!$V$68="特定学年のみ"),"申し込みする","")</f>
        <v/>
      </c>
      <c r="FU227" s="371"/>
      <c r="FV227" s="372"/>
      <c r="FW227" s="373" t="str">
        <f>IF(AND(申込書!$C$69&lt;&gt;"▼プルダウンより選択してください",申込書!$C$69&lt;&gt;"",申込書!$K$22&lt;&gt;"YYYY/MM/DD",$G227&lt;&gt;""),申込書!$K$22,"")</f>
        <v/>
      </c>
      <c r="FX227" s="369" t="str">
        <f>IF(FW227="","",IF(INDEX('コンテンツ＆備考マスタ'!$H:$J,MATCH(学校情報!FW$3,'コンテンツ＆備考マスタ'!$H:$H,0),3)="●",IF(AND(FW227&lt;&gt;"",ISNUMBER(申込書!$AC$22)=TRUE,申込書!$C$69&lt;&gt;"▼プルダウンより選択してください",申込書!$C$69&lt;&gt;""),申込書!$AC$22,""),"-"))</f>
        <v/>
      </c>
      <c r="FY227" s="369"/>
      <c r="FZ227" s="369"/>
      <c r="GA227" s="370" t="str">
        <f>IF(AND(申込書!$C$69&lt;&gt;"▼プルダウンより選択してください",申込書!$C$69&lt;&gt;"",$G227&lt;&gt;"",申込書!$V$69="特定学年のみ"),"申し込みする","")</f>
        <v/>
      </c>
      <c r="GB227" s="371"/>
      <c r="GC227" s="372"/>
      <c r="GD227" s="373" t="str">
        <f>IF(AND(申込書!$C$70&lt;&gt;"▼プルダウンより選択してください",申込書!$C$70&lt;&gt;"",申込書!$K$22&lt;&gt;"YYYY/MM/DD",$G227&lt;&gt;""),申込書!$K$22,"")</f>
        <v/>
      </c>
      <c r="GE227" s="369" t="str">
        <f>IF(GD227="","",IF(INDEX('コンテンツ＆備考マスタ'!$H:$J,MATCH(学校情報!GD$3,'コンテンツ＆備考マスタ'!$H:$H,0),3)="●",IF(AND(GD227&lt;&gt;"",ISNUMBER(申込書!$AC$22)=TRUE,申込書!$C$70&lt;&gt;"▼プルダウンより選択してください",申込書!$C$70&lt;&gt;""),申込書!$AC$22,""),"-"))</f>
        <v/>
      </c>
      <c r="GF227" s="369"/>
      <c r="GG227" s="369"/>
      <c r="GH227" s="370" t="str">
        <f>IF(AND(申込書!$C$70&lt;&gt;"▼プルダウンより選択してください",申込書!$C$70&lt;&gt;"",$G227&lt;&gt;"",申込書!$V$70="特定学年のみ"),"申し込みする","")</f>
        <v/>
      </c>
      <c r="GI227" s="371"/>
      <c r="GJ227" s="372"/>
      <c r="GK227" s="373" t="str">
        <f>IF(AND(申込書!$C$71&lt;&gt;"▼プルダウンより選択してください",申込書!$C$71&lt;&gt;"",申込書!$K$22&lt;&gt;"YYYY/MM/DD",$G227&lt;&gt;""),申込書!$K$22,"")</f>
        <v/>
      </c>
      <c r="GL227" s="369" t="str">
        <f>IF(GK227="","",IF(INDEX('コンテンツ＆備考マスタ'!$H:$J,MATCH(学校情報!GK$3,'コンテンツ＆備考マスタ'!$H:$H,0),3)="●",IF(AND(GK227&lt;&gt;"",ISNUMBER(申込書!$AC$22)=TRUE,申込書!$C$71&lt;&gt;"▼プルダウンより選択してください",申込書!$C$71&lt;&gt;""),申込書!$AC$22,""),"-"))</f>
        <v/>
      </c>
      <c r="GM227" s="369"/>
      <c r="GN227" s="369"/>
      <c r="GO227" s="370" t="str">
        <f>IF(AND(申込書!$C$71&lt;&gt;"▼プルダウンより選択してください",申込書!$C$71&lt;&gt;"",$G227&lt;&gt;"",申込書!$V$71="特定学年のみ"),"申し込みする","")</f>
        <v/>
      </c>
      <c r="GP227" s="371"/>
      <c r="GQ227" s="372"/>
      <c r="GR227" s="373" t="str">
        <f>IF(AND(申込書!$C$72&lt;&gt;"▼プルダウンより選択してください",申込書!$C$72&lt;&gt;"",申込書!$K$22&lt;&gt;"YYYY/MM/DD",$G227&lt;&gt;""),申込書!$K$22,"")</f>
        <v/>
      </c>
      <c r="GS227" s="369" t="str">
        <f>IF(GR227="","",IF(INDEX('コンテンツ＆備考マスタ'!$H:$J,MATCH(学校情報!GR$3,'コンテンツ＆備考マスタ'!$H:$H,0),3)="●",IF(AND(GR227&lt;&gt;"",ISNUMBER(申込書!$AC$22)=TRUE,申込書!$C$72&lt;&gt;"▼プルダウンより選択してください",申込書!$C$72&lt;&gt;""),申込書!$AC$22,""),"-"))</f>
        <v/>
      </c>
      <c r="GT227" s="369"/>
      <c r="GU227" s="369"/>
      <c r="GV227" s="370" t="str">
        <f>IF(AND(申込書!$C$72&lt;&gt;"▼プルダウンより選択してください",申込書!$C$72&lt;&gt;"",$G227&lt;&gt;"",申込書!$V$72="特定学年のみ"),"申し込みする","")</f>
        <v/>
      </c>
      <c r="GW227" s="371"/>
      <c r="GX227" s="372"/>
      <c r="GY227" s="373" t="str">
        <f>IF(AND(申込書!$C$73&lt;&gt;"▼プルダウンより選択してください",申込書!$C$73&lt;&gt;"",申込書!$K$22&lt;&gt;"YYYY/MM/DD",$G227&lt;&gt;""),申込書!$K$22,"")</f>
        <v/>
      </c>
      <c r="GZ227" s="369" t="str">
        <f>IF(GY227="","",IF(INDEX('コンテンツ＆備考マスタ'!$H:$J,MATCH(学校情報!GY$3,'コンテンツ＆備考マスタ'!$H:$H,0),3)="●",IF(AND(GY227&lt;&gt;"",ISNUMBER(申込書!$AC$22)=TRUE,申込書!$C$73&lt;&gt;"▼プルダウンより選択してください",申込書!$C$73&lt;&gt;""),申込書!$AC$22,""),"-"))</f>
        <v/>
      </c>
      <c r="HA227" s="369"/>
      <c r="HB227" s="369"/>
      <c r="HC227" s="370" t="str">
        <f>IF(AND(申込書!$C$73&lt;&gt;"▼プルダウンより選択してください",申込書!$C$73&lt;&gt;"",$G227&lt;&gt;"",申込書!$V$73="特定学年のみ"),"申し込みする","")</f>
        <v/>
      </c>
      <c r="HD227" s="371"/>
      <c r="HE227" s="372"/>
      <c r="HF227" s="373" t="str">
        <f>IF(AND(申込書!$C$74&lt;&gt;"▼プルダウンより選択してください",申込書!$C$74&lt;&gt;"",申込書!$K$22&lt;&gt;"YYYY/MM/DD",$G227&lt;&gt;""),申込書!$K$22,"")</f>
        <v/>
      </c>
      <c r="HG227" s="369" t="str">
        <f>IF(HF227="","",IF(INDEX('コンテンツ＆備考マスタ'!$H:$J,MATCH(学校情報!HF$3,'コンテンツ＆備考マスタ'!$H:$H,0),3)="●",IF(AND(HF227&lt;&gt;"",ISNUMBER(申込書!$AC$22)=TRUE,申込書!$C$74&lt;&gt;"▼プルダウンより選択してください",申込書!$C$74&lt;&gt;""),申込書!$AC$22,""),"-"))</f>
        <v/>
      </c>
      <c r="HH227" s="369"/>
      <c r="HI227" s="369"/>
      <c r="HJ227" s="370" t="str">
        <f>IF(AND(申込書!$C$74&lt;&gt;"▼プルダウンより選択してください",申込書!$C$74&lt;&gt;"",$G227&lt;&gt;"",申込書!$V$74="特定学年のみ"),"申し込みする","")</f>
        <v/>
      </c>
      <c r="HK227" s="371"/>
      <c r="HL227" s="372"/>
      <c r="HM227" s="373" t="str">
        <f>IF(AND(申込書!$C$75&lt;&gt;"▼プルダウンより選択してください",申込書!$C$75&lt;&gt;"",申込書!$K$22&lt;&gt;"YYYY/MM/DD",$G227&lt;&gt;""),申込書!$K$22,"")</f>
        <v/>
      </c>
      <c r="HN227" s="369" t="str">
        <f>IF(HM227="","",IF(INDEX('コンテンツ＆備考マスタ'!$H:$J,MATCH(学校情報!HM$3,'コンテンツ＆備考マスタ'!$H:$H,0),3)="●",IF(AND(HM227&lt;&gt;"",ISNUMBER(申込書!$AC$22)=TRUE,申込書!$C$75&lt;&gt;"▼プルダウンより選択してください",申込書!$C$75&lt;&gt;""),申込書!$AC$22,""),"-"))</f>
        <v/>
      </c>
      <c r="HO227" s="369"/>
      <c r="HP227" s="369"/>
      <c r="HQ227" s="370" t="str">
        <f>IF(AND(申込書!$C$75&lt;&gt;"▼プルダウンより選択してください",申込書!$C$75&lt;&gt;"",$G227&lt;&gt;"",申込書!$V$75="特定学年のみ"),"申し込みする","")</f>
        <v/>
      </c>
      <c r="HR227" s="371"/>
      <c r="HS227" s="371"/>
      <c r="HT227" s="374" t="str">
        <f>IF(AND(申込書!$C$76&lt;&gt;"▼プルダウンより選択してください",申込書!$C$76&lt;&gt;"",申込書!$K$22&lt;&gt;"YYYY/MM/DD",$G227&lt;&gt;""),申込書!$K$22,"")</f>
        <v/>
      </c>
      <c r="HU227" s="369" t="str">
        <f>IF(HT227="","",IF(INDEX('コンテンツ＆備考マスタ'!$H:$J,MATCH(学校情報!HT$3,'コンテンツ＆備考マスタ'!$H:$H,0),3)="●",IF(AND(HT227&lt;&gt;"",ISNUMBER(申込書!$AC$22)=TRUE,申込書!$C$76&lt;&gt;"▼プルダウンより選択してください",申込書!$C$76&lt;&gt;""),申込書!$AC$22,""),"-"))</f>
        <v/>
      </c>
      <c r="HV227" s="369"/>
      <c r="HW227" s="369"/>
      <c r="HX227" s="370" t="str">
        <f>IF(AND(申込書!$C$76&lt;&gt;"▼プルダウンより選択してください",申込書!$C$76&lt;&gt;"",$G227&lt;&gt;"",申込書!$V$76="特定学年のみ"),"申し込みする","")</f>
        <v/>
      </c>
      <c r="HY227" s="371"/>
      <c r="HZ227" s="372"/>
      <c r="IA227" s="69"/>
    </row>
    <row r="228" spans="2:235" ht="26.85" hidden="1" customHeight="1" outlineLevel="1">
      <c r="B228" s="365">
        <f t="shared" si="9"/>
        <v>223</v>
      </c>
      <c r="C228" s="55"/>
      <c r="D228" s="56"/>
      <c r="E228" s="154"/>
      <c r="F228" s="57"/>
      <c r="G228" s="58"/>
      <c r="H228" s="59"/>
      <c r="I228" s="60"/>
      <c r="J228" s="61"/>
      <c r="K228" s="366" t="str">
        <f t="shared" si="10"/>
        <v/>
      </c>
      <c r="L228" s="62"/>
      <c r="M228" s="322"/>
      <c r="N228" s="63"/>
      <c r="O228" s="64"/>
      <c r="P228" s="367" t="str">
        <f t="shared" si="11"/>
        <v/>
      </c>
      <c r="Q228" s="65"/>
      <c r="R228" s="66"/>
      <c r="S228" s="67"/>
      <c r="T228" s="68"/>
      <c r="U228" s="68"/>
      <c r="V228" s="68"/>
      <c r="W228" s="66"/>
      <c r="X228" s="281"/>
      <c r="Y228" s="368" t="str">
        <f>IF(AND(申込書!$C$47&lt;&gt;"▼プルダウンより選択してください",申込書!$C$47&lt;&gt;"",申込書!$K$22&lt;&gt;"YYYY/MM/DD",$G228&lt;&gt;""),申込書!$K$22,"")</f>
        <v/>
      </c>
      <c r="Z228" s="369" t="str">
        <f>IF(Y228="","",IF(INDEX('コンテンツ＆備考マスタ'!$H:$J,MATCH(学校情報!Y$3,'コンテンツ＆備考マスタ'!$H:$H,0),3)="●",IF(AND(Y228&lt;&gt;"",ISNUMBER(申込書!$AC$22)=TRUE,申込書!$C$47&lt;&gt;"▼プルダウンより選択してください",申込書!$C$47&lt;&gt;""),申込書!$AC$22,""),"-"))</f>
        <v/>
      </c>
      <c r="AA228" s="369"/>
      <c r="AB228" s="369"/>
      <c r="AC228" s="370" t="str">
        <f>IF(AND(申込書!$C$47&lt;&gt;"▼プルダウンより選択してください",申込書!$C$47&lt;&gt;"",$G228&lt;&gt;"",申込書!$V$47="特定学年のみ"),"申し込みする","")</f>
        <v/>
      </c>
      <c r="AD228" s="371"/>
      <c r="AE228" s="372"/>
      <c r="AF228" s="373" t="str">
        <f>IF(AND(申込書!$C$48&lt;&gt;"▼プルダウンより選択してください",申込書!$C$48&lt;&gt;"",申込書!$K$22&lt;&gt;"YYYY/MM/DD",$G228&lt;&gt;""),申込書!$K$22,"")</f>
        <v/>
      </c>
      <c r="AG228" s="369" t="str">
        <f>IF(AF228="","",IF(INDEX('コンテンツ＆備考マスタ'!$H:$J,MATCH(学校情報!AF$3,'コンテンツ＆備考マスタ'!$H:$H,0),3)="●",IF(AND(AF228&lt;&gt;"",ISNUMBER(申込書!$AC$22)=TRUE,申込書!$C$48&lt;&gt;"▼プルダウンより選択してください",申込書!$C$48&lt;&gt;""),申込書!$AC$22,""),"-"))</f>
        <v/>
      </c>
      <c r="AH228" s="369"/>
      <c r="AI228" s="369"/>
      <c r="AJ228" s="370" t="str">
        <f>IF(AND(申込書!$C$48&lt;&gt;"▼プルダウンより選択してください",申込書!$C$48&lt;&gt;"",$G228&lt;&gt;"",申込書!$V$48="特定学年のみ"),"申し込みする","")</f>
        <v/>
      </c>
      <c r="AK228" s="371"/>
      <c r="AL228" s="372"/>
      <c r="AM228" s="373" t="str">
        <f>IF(AND(申込書!$C$49&lt;&gt;"▼プルダウンより選択してください",申込書!$C$49&lt;&gt;"",申込書!$K$22&lt;&gt;"YYYY/MM/DD",$G228&lt;&gt;""),申込書!$K$22,"")</f>
        <v/>
      </c>
      <c r="AN228" s="369" t="str">
        <f>IF(AM228="","",IF(INDEX('コンテンツ＆備考マスタ'!$H:$J,MATCH(学校情報!AM$3,'コンテンツ＆備考マスタ'!$H:$H,0),3)="●",IF(AND(AM228&lt;&gt;"",ISNUMBER(申込書!$AC$22)=TRUE,申込書!$C$49&lt;&gt;"▼プルダウンより選択してください",申込書!$C$49&lt;&gt;""),申込書!$AC$22,""),"-"))</f>
        <v/>
      </c>
      <c r="AO228" s="369"/>
      <c r="AP228" s="369"/>
      <c r="AQ228" s="370" t="str">
        <f>IF(AND(申込書!$C$49&lt;&gt;"▼プルダウンより選択してください",申込書!$C$49&lt;&gt;"",$G228&lt;&gt;"",申込書!$V$49="特定学年のみ"),"申し込みする","")</f>
        <v/>
      </c>
      <c r="AR228" s="371"/>
      <c r="AS228" s="372"/>
      <c r="AT228" s="373" t="str">
        <f>IF(AND(申込書!$C$50&lt;&gt;"▼プルダウンより選択してください",申込書!$C$50&lt;&gt;"",申込書!$K$22&lt;&gt;"YYYY/MM/DD",$G228&lt;&gt;""),申込書!$K$22,"")</f>
        <v/>
      </c>
      <c r="AU228" s="369" t="str">
        <f>IF(AT228="","",IF(INDEX('コンテンツ＆備考マスタ'!$H:$J,MATCH(学校情報!AT$3,'コンテンツ＆備考マスタ'!$H:$H,0),3)="●",IF(AND(AT228&lt;&gt;"",ISNUMBER(申込書!$AC$22)=TRUE,申込書!$C$50&lt;&gt;"▼プルダウンより選択してください",申込書!$C$50&lt;&gt;""),申込書!$AC$22,""),"-"))</f>
        <v/>
      </c>
      <c r="AV228" s="369"/>
      <c r="AW228" s="369"/>
      <c r="AX228" s="370" t="str">
        <f>IF(AND(申込書!$C$50&lt;&gt;"▼プルダウンより選択してください",申込書!$C$50&lt;&gt;"",$G228&lt;&gt;"",申込書!$V$50="特定学年のみ"),"申し込みする","")</f>
        <v/>
      </c>
      <c r="AY228" s="371"/>
      <c r="AZ228" s="372"/>
      <c r="BA228" s="373" t="str">
        <f>IF(AND(申込書!$C$51&lt;&gt;"▼プルダウンより選択してください",申込書!$C$51&lt;&gt;"",申込書!$K$22&lt;&gt;"YYYY/MM/DD",$G228&lt;&gt;""),申込書!$K$22,"")</f>
        <v/>
      </c>
      <c r="BB228" s="369" t="str">
        <f>IF(BA228="","",IF(INDEX('コンテンツ＆備考マスタ'!$H:$J,MATCH(学校情報!BA$3,'コンテンツ＆備考マスタ'!$H:$H,0),3)="●",IF(AND(BA228&lt;&gt;"",ISNUMBER(申込書!$AC$22)=TRUE,申込書!$C$51&lt;&gt;"▼プルダウンより選択してください",申込書!$C$51&lt;&gt;""),申込書!$AC$22,""),"-"))</f>
        <v/>
      </c>
      <c r="BC228" s="369"/>
      <c r="BD228" s="369"/>
      <c r="BE228" s="370" t="str">
        <f>IF(AND(申込書!$C$51&lt;&gt;"▼プルダウンより選択してください",申込書!$C$51&lt;&gt;"",$G228&lt;&gt;"",申込書!$V$51="特定学年のみ"),"申し込みする","")</f>
        <v/>
      </c>
      <c r="BF228" s="371"/>
      <c r="BG228" s="372"/>
      <c r="BH228" s="373" t="str">
        <f>IF(AND(申込書!$C$52&lt;&gt;"▼プルダウンより選択してください",申込書!$C$52&lt;&gt;"",申込書!$K$22&lt;&gt;"YYYY/MM/DD",$G228&lt;&gt;""),申込書!$K$22,"")</f>
        <v/>
      </c>
      <c r="BI228" s="369" t="str">
        <f>IF(BH228="","",IF(INDEX('コンテンツ＆備考マスタ'!$H:$J,MATCH(学校情報!BH$3,'コンテンツ＆備考マスタ'!$H:$H,0),3)="●",IF(AND(BH228&lt;&gt;"",ISNUMBER(申込書!$AC$22)=TRUE,申込書!$C$52&lt;&gt;"▼プルダウンより選択してください",申込書!$C$52&lt;&gt;""),申込書!$AC$22,""),"-"))</f>
        <v/>
      </c>
      <c r="BJ228" s="369"/>
      <c r="BK228" s="369"/>
      <c r="BL228" s="370" t="str">
        <f>IF(AND(申込書!$C$52&lt;&gt;"▼プルダウンより選択してください",申込書!$C$52&lt;&gt;"",$G228&lt;&gt;"",申込書!$V$52="特定学年のみ"),"申し込みする","")</f>
        <v/>
      </c>
      <c r="BM228" s="371"/>
      <c r="BN228" s="372"/>
      <c r="BO228" s="373" t="str">
        <f>IF(AND(申込書!$C$53&lt;&gt;"▼プルダウンより選択してください",申込書!$C$53&lt;&gt;"",申込書!$K$22&lt;&gt;"YYYY/MM/DD",$G228&lt;&gt;""),申込書!$K$22,"")</f>
        <v/>
      </c>
      <c r="BP228" s="369" t="str">
        <f>IF(BO228="","",IF(INDEX('コンテンツ＆備考マスタ'!$H:$J,MATCH(学校情報!BO$3,'コンテンツ＆備考マスタ'!$H:$H,0),3)="●",IF(AND(BO228&lt;&gt;"",ISNUMBER(申込書!$AC$22)=TRUE,申込書!$C$53&lt;&gt;"▼プルダウンより選択してください",申込書!$C$53&lt;&gt;""),申込書!$AC$22,""),"-"))</f>
        <v/>
      </c>
      <c r="BQ228" s="369"/>
      <c r="BR228" s="369"/>
      <c r="BS228" s="370" t="str">
        <f>IF(AND(申込書!$C$53&lt;&gt;"▼プルダウンより選択してください",申込書!$C$53&lt;&gt;"",$G228&lt;&gt;"",申込書!$V$53="特定学年のみ"),"申し込みする","")</f>
        <v/>
      </c>
      <c r="BT228" s="371"/>
      <c r="BU228" s="372"/>
      <c r="BV228" s="373" t="str">
        <f>IF(AND(申込書!$C$54&lt;&gt;"▼プルダウンより選択してください",申込書!$C$54&lt;&gt;"",申込書!$K$22&lt;&gt;"YYYY/MM/DD",$G228&lt;&gt;""),申込書!$K$22,"")</f>
        <v/>
      </c>
      <c r="BW228" s="369" t="str">
        <f>IF(BV228="","",IF(INDEX('コンテンツ＆備考マスタ'!$H:$J,MATCH(学校情報!BV$3,'コンテンツ＆備考マスタ'!$H:$H,0),3)="●",IF(AND(BV228&lt;&gt;"",ISNUMBER(申込書!$AC$22)=TRUE,申込書!$C$54&lt;&gt;"▼プルダウンより選択してください",申込書!$C$54&lt;&gt;""),申込書!$AC$22,""),"-"))</f>
        <v/>
      </c>
      <c r="BX228" s="369"/>
      <c r="BY228" s="369"/>
      <c r="BZ228" s="370" t="str">
        <f>IF(AND(申込書!$C$54&lt;&gt;"▼プルダウンより選択してください",申込書!$C$54&lt;&gt;"",$G228&lt;&gt;"",申込書!$V$54="特定学年のみ"),"申し込みする","")</f>
        <v/>
      </c>
      <c r="CA228" s="371"/>
      <c r="CB228" s="372"/>
      <c r="CC228" s="373" t="str">
        <f>IF(AND(申込書!$C$55&lt;&gt;"▼プルダウンより選択してください",申込書!$C$55&lt;&gt;"",申込書!$K$22&lt;&gt;"YYYY/MM/DD",$G228&lt;&gt;""),申込書!$K$22,"")</f>
        <v/>
      </c>
      <c r="CD228" s="369" t="str">
        <f>IF(CC228="","",IF(INDEX('コンテンツ＆備考マスタ'!$H:$J,MATCH(学校情報!CC$3,'コンテンツ＆備考マスタ'!$H:$H,0),3)="●",IF(AND(CC228&lt;&gt;"",ISNUMBER(申込書!$AC$22)=TRUE,申込書!$C$55&lt;&gt;"▼プルダウンより選択してください",申込書!$C$55&lt;&gt;""),申込書!$AC$22,""),"-"))</f>
        <v/>
      </c>
      <c r="CE228" s="369"/>
      <c r="CF228" s="369"/>
      <c r="CG228" s="370" t="str">
        <f>IF(AND(申込書!$C$55&lt;&gt;"▼プルダウンより選択してください",申込書!$C$55&lt;&gt;"",$G228&lt;&gt;"",申込書!$V$55="特定学年のみ"),"申し込みする","")</f>
        <v/>
      </c>
      <c r="CH228" s="371"/>
      <c r="CI228" s="372"/>
      <c r="CJ228" s="373" t="str">
        <f>IF(AND(申込書!$C$56&lt;&gt;"▼プルダウンより選択してください",申込書!$C$56&lt;&gt;"",申込書!$K$22&lt;&gt;"YYYY/MM/DD",$G228&lt;&gt;""),申込書!$K$22,"")</f>
        <v/>
      </c>
      <c r="CK228" s="369" t="str">
        <f>IF(CJ228="","",IF(INDEX('コンテンツ＆備考マスタ'!$H:$J,MATCH(学校情報!CJ$3,'コンテンツ＆備考マスタ'!$H:$H,0),3)="●",IF(AND(CJ228&lt;&gt;"",ISNUMBER(申込書!$AC$22)=TRUE,申込書!$C$56&lt;&gt;"▼プルダウンより選択してください",申込書!$C$56&lt;&gt;""),申込書!$AC$22,""),"-"))</f>
        <v/>
      </c>
      <c r="CL228" s="369"/>
      <c r="CM228" s="369"/>
      <c r="CN228" s="370" t="str">
        <f>IF(AND(申込書!$C$56&lt;&gt;"▼プルダウンより選択してください",申込書!$C$56&lt;&gt;"",$G228&lt;&gt;"",申込書!$V$56="特定学年のみ"),"申し込みする","")</f>
        <v/>
      </c>
      <c r="CO228" s="371"/>
      <c r="CP228" s="372"/>
      <c r="CQ228" s="373" t="str">
        <f>IF(AND(申込書!$C$57&lt;&gt;"▼プルダウンより選択してください",申込書!$C$57&lt;&gt;"",申込書!$K$22&lt;&gt;"YYYY/MM/DD",$G228&lt;&gt;""),申込書!$K$22,"")</f>
        <v/>
      </c>
      <c r="CR228" s="369" t="str">
        <f>IF(CQ228="","",IF(INDEX('コンテンツ＆備考マスタ'!$H:$J,MATCH(学校情報!CQ$3,'コンテンツ＆備考マスタ'!$H:$H,0),3)="●",IF(AND(CQ228&lt;&gt;"",ISNUMBER(申込書!$AC$22)=TRUE,申込書!$C$57&lt;&gt;"▼プルダウンより選択してください",申込書!$C$57&lt;&gt;""),申込書!$AC$22,""),"-"))</f>
        <v/>
      </c>
      <c r="CS228" s="369"/>
      <c r="CT228" s="369"/>
      <c r="CU228" s="369" t="str">
        <f>IF(AND(申込書!$C$57&lt;&gt;"▼プルダウンより選択してください",申込書!$C$57&lt;&gt;"",$G228&lt;&gt;"",申込書!$V$57="特定学年のみ"),"申し込みする","")</f>
        <v/>
      </c>
      <c r="CV228" s="371"/>
      <c r="CW228" s="372"/>
      <c r="CX228" s="373" t="str">
        <f>IF(AND(申込書!$C$58&lt;&gt;"▼プルダウンより選択してください",申込書!$C$58&lt;&gt;"",申込書!$K$22&lt;&gt;"YYYY/MM/DD",$G228&lt;&gt;""),申込書!$K$22,"")</f>
        <v/>
      </c>
      <c r="CY228" s="369" t="str">
        <f>IF(CX228="","",IF(INDEX('コンテンツ＆備考マスタ'!$H:$J,MATCH(学校情報!CX$3,'コンテンツ＆備考マスタ'!$H:$H,0),3)="●",IF(AND(CX228&lt;&gt;"",ISNUMBER(申込書!$AC$22)=TRUE,申込書!$C$58&lt;&gt;"▼プルダウンより選択してください",申込書!$C$58&lt;&gt;""),申込書!$AC$22,""),"-"))</f>
        <v/>
      </c>
      <c r="CZ228" s="369"/>
      <c r="DA228" s="369"/>
      <c r="DB228" s="369" t="str">
        <f>IF(AND(申込書!$C$58&lt;&gt;"▼プルダウンより選択してください",申込書!$C$58&lt;&gt;"",$G228&lt;&gt;"",申込書!$V$58="特定学年のみ"),"申し込みする","")</f>
        <v/>
      </c>
      <c r="DC228" s="371"/>
      <c r="DD228" s="372"/>
      <c r="DE228" s="373" t="str">
        <f>IF(AND(申込書!$C$59&lt;&gt;"▼プルダウンより選択してください",申込書!$C$59&lt;&gt;"",申込書!$K$22&lt;&gt;"YYYY/MM/DD",$G228&lt;&gt;""),申込書!$K$22,"")</f>
        <v/>
      </c>
      <c r="DF228" s="369" t="str">
        <f>IF(DE228="","",IF(INDEX('コンテンツ＆備考マスタ'!$H:$J,MATCH(学校情報!DE$3,'コンテンツ＆備考マスタ'!$H:$H,0),3)="●",IF(AND(DE228&lt;&gt;"",ISNUMBER(申込書!$AC$22)=TRUE,申込書!$C$59&lt;&gt;"▼プルダウンより選択してください",申込書!$C$59&lt;&gt;""),申込書!$AC$22,""),"-"))</f>
        <v/>
      </c>
      <c r="DG228" s="369"/>
      <c r="DH228" s="369"/>
      <c r="DI228" s="369" t="str">
        <f>IF(AND(申込書!$C$59&lt;&gt;"▼プルダウンより選択してください",申込書!$C$59&lt;&gt;"",$G228&lt;&gt;"",申込書!$V$59="特定学年のみ"),"申し込みする","")</f>
        <v/>
      </c>
      <c r="DJ228" s="371"/>
      <c r="DK228" s="372"/>
      <c r="DL228" s="373" t="str">
        <f>IF(AND(申込書!$C$60&lt;&gt;"▼プルダウンより選択してください",申込書!$C$60&lt;&gt;"",申込書!$K$22&lt;&gt;"YYYY/MM/DD",$G228&lt;&gt;""),申込書!$K$22,"")</f>
        <v/>
      </c>
      <c r="DM228" s="369" t="str">
        <f>IF(DL228="","",IF(INDEX('コンテンツ＆備考マスタ'!$H:$J,MATCH(学校情報!DL$3,'コンテンツ＆備考マスタ'!$H:$H,0),3)="●",IF(AND(DL228&lt;&gt;"",ISNUMBER(申込書!$AC$22)=TRUE,申込書!$C$60&lt;&gt;"▼プルダウンより選択してください",申込書!$C$60&lt;&gt;""),申込書!$AC$22,""),"-"))</f>
        <v/>
      </c>
      <c r="DN228" s="369"/>
      <c r="DO228" s="369"/>
      <c r="DP228" s="369" t="str">
        <f>IF(AND(申込書!$C$60&lt;&gt;"▼プルダウンより選択してください",申込書!$C$60&lt;&gt;"",$G228&lt;&gt;"",申込書!$V$60="特定学年のみ"),"申し込みする","")</f>
        <v/>
      </c>
      <c r="DQ228" s="371"/>
      <c r="DR228" s="372"/>
      <c r="DS228" s="373" t="str">
        <f>IF(AND(申込書!$C$61&lt;&gt;"▼プルダウンより選択してください",申込書!$C$61&lt;&gt;"",申込書!$K$22&lt;&gt;"YYYY/MM/DD",$G228&lt;&gt;""),申込書!$K$22,"")</f>
        <v/>
      </c>
      <c r="DT228" s="369" t="str">
        <f>IF(DS228="","",IF(INDEX('コンテンツ＆備考マスタ'!$H:$J,MATCH(学校情報!DS$3,'コンテンツ＆備考マスタ'!$H:$H,0),3)="●",IF(AND(DS228&lt;&gt;"",ISNUMBER(申込書!$AC$22)=TRUE,申込書!$C$61&lt;&gt;"▼プルダウンより選択してください",申込書!$C$61&lt;&gt;""),申込書!$AC$22,""),"-"))</f>
        <v/>
      </c>
      <c r="DU228" s="369"/>
      <c r="DV228" s="369"/>
      <c r="DW228" s="369" t="str">
        <f>IF(AND(申込書!$C$61&lt;&gt;"▼プルダウンより選択してください",申込書!$C$61&lt;&gt;"",$G228&lt;&gt;"",申込書!$V$61="特定学年のみ"),"申し込みする","")</f>
        <v/>
      </c>
      <c r="DX228" s="371"/>
      <c r="DY228" s="372"/>
      <c r="DZ228" s="373" t="str">
        <f>IF(AND(申込書!$C$62&lt;&gt;"▼プルダウンより選択してください",申込書!$C$62&lt;&gt;"",申込書!$K$22&lt;&gt;"YYYY/MM/DD",$G228&lt;&gt;""),申込書!$K$22,"")</f>
        <v/>
      </c>
      <c r="EA228" s="369" t="str">
        <f>IF(DZ228="","",IF(INDEX('コンテンツ＆備考マスタ'!$H:$J,MATCH(学校情報!DZ$3,'コンテンツ＆備考マスタ'!$H:$H,0),3)="●",IF(AND(DZ228&lt;&gt;"",ISNUMBER(申込書!$AC$22)=TRUE,申込書!$C$62&lt;&gt;"▼プルダウンより選択してください",申込書!$C$62&lt;&gt;""),申込書!$AC$22,""),"-"))</f>
        <v/>
      </c>
      <c r="EB228" s="369"/>
      <c r="EC228" s="369"/>
      <c r="ED228" s="370" t="str">
        <f>IF(AND(申込書!$C$62&lt;&gt;"▼プルダウンより選択してください",申込書!$C$62&lt;&gt;"",$G228&lt;&gt;"",申込書!$V$62="特定学年のみ"),"申し込みする","")</f>
        <v/>
      </c>
      <c r="EE228" s="371"/>
      <c r="EF228" s="372"/>
      <c r="EG228" s="373" t="str">
        <f>IF(AND(申込書!$C$63&lt;&gt;"▼プルダウンより選択してください",申込書!$C$63&lt;&gt;"",申込書!$K$22&lt;&gt;"YYYY/MM/DD",$G228&lt;&gt;""),申込書!$K$22,"")</f>
        <v/>
      </c>
      <c r="EH228" s="369" t="str">
        <f>IF(EG228="","",IF(INDEX('コンテンツ＆備考マスタ'!$H:$J,MATCH(学校情報!EG$3,'コンテンツ＆備考マスタ'!$H:$H,0),3)="●",IF(AND(EG228&lt;&gt;"",ISNUMBER(申込書!$AC$22)=TRUE,申込書!$C$63&lt;&gt;"▼プルダウンより選択してください",申込書!$C$63&lt;&gt;""),申込書!$AC$22,""),"-"))</f>
        <v/>
      </c>
      <c r="EI228" s="369"/>
      <c r="EJ228" s="369"/>
      <c r="EK228" s="370" t="str">
        <f>IF(AND(申込書!$C$63&lt;&gt;"▼プルダウンより選択してください",申込書!$C$63&lt;&gt;"",$G228&lt;&gt;"",申込書!$V$63="特定学年のみ"),"申し込みする","")</f>
        <v/>
      </c>
      <c r="EL228" s="371"/>
      <c r="EM228" s="372"/>
      <c r="EN228" s="373" t="str">
        <f>IF(AND(申込書!$C$64&lt;&gt;"▼プルダウンより選択してください",申込書!$C$64&lt;&gt;"",申込書!$K$22&lt;&gt;"YYYY/MM/DD",$G228&lt;&gt;""),申込書!$K$22,"")</f>
        <v/>
      </c>
      <c r="EO228" s="369" t="str">
        <f>IF(EN228="","",IF(INDEX('コンテンツ＆備考マスタ'!$H:$J,MATCH(学校情報!EN$3,'コンテンツ＆備考マスタ'!$H:$H,0),3)="●",IF(AND(EN228&lt;&gt;"",ISNUMBER(申込書!$AC$22)=TRUE,申込書!$C$64&lt;&gt;"▼プルダウンより選択してください",申込書!$C$64&lt;&gt;""),申込書!$AC$22,""),"-"))</f>
        <v/>
      </c>
      <c r="EP228" s="369"/>
      <c r="EQ228" s="369"/>
      <c r="ER228" s="370" t="str">
        <f>IF(AND(申込書!$C$64&lt;&gt;"▼プルダウンより選択してください",申込書!$C$64&lt;&gt;"",$G228&lt;&gt;"",申込書!$V$64="特定学年のみ"),"申し込みする","")</f>
        <v/>
      </c>
      <c r="ES228" s="371"/>
      <c r="ET228" s="372"/>
      <c r="EU228" s="373" t="str">
        <f>IF(AND(申込書!$C$65&lt;&gt;"▼プルダウンより選択してください",申込書!$C$65&lt;&gt;"",申込書!$K$22&lt;&gt;"YYYY/MM/DD",$G228&lt;&gt;""),申込書!$K$22,"")</f>
        <v/>
      </c>
      <c r="EV228" s="369" t="str">
        <f>IF(EU228="","",IF(INDEX('コンテンツ＆備考マスタ'!$H:$J,MATCH(学校情報!EU$3,'コンテンツ＆備考マスタ'!$H:$H,0),3)="●",IF(AND(EU228&lt;&gt;"",ISNUMBER(申込書!$AC$22)=TRUE,申込書!$C$65&lt;&gt;"▼プルダウンより選択してください",申込書!$C$65&lt;&gt;""),申込書!$AC$22,""),"-"))</f>
        <v/>
      </c>
      <c r="EW228" s="369"/>
      <c r="EX228" s="369"/>
      <c r="EY228" s="370" t="str">
        <f>IF(AND(申込書!$C$65&lt;&gt;"▼プルダウンより選択してください",申込書!$C$65&lt;&gt;"",$G228&lt;&gt;"",申込書!$V$65="特定学年のみ"),"申し込みする","")</f>
        <v/>
      </c>
      <c r="EZ228" s="371"/>
      <c r="FA228" s="372"/>
      <c r="FB228" s="373" t="str">
        <f>IF(AND(申込書!$C$66&lt;&gt;"▼プルダウンより選択してください",申込書!$C$66&lt;&gt;"",申込書!$K$22&lt;&gt;"YYYY/MM/DD",$G228&lt;&gt;""),申込書!$K$22,"")</f>
        <v/>
      </c>
      <c r="FC228" s="369" t="str">
        <f>IF(FB228="","",IF(INDEX('コンテンツ＆備考マスタ'!$H:$J,MATCH(学校情報!FB$3,'コンテンツ＆備考マスタ'!$H:$H,0),3)="●",IF(AND(FB228&lt;&gt;"",ISNUMBER(申込書!$AC$22)=TRUE,申込書!$C$66&lt;&gt;"▼プルダウンより選択してください",申込書!$C$66&lt;&gt;""),申込書!$AC$22,""),"-"))</f>
        <v/>
      </c>
      <c r="FD228" s="369"/>
      <c r="FE228" s="369"/>
      <c r="FF228" s="370" t="str">
        <f>IF(AND(申込書!$C$66&lt;&gt;"▼プルダウンより選択してください",申込書!$C$66&lt;&gt;"",$G228&lt;&gt;"",申込書!$V$66="特定学年のみ"),"申し込みする","")</f>
        <v/>
      </c>
      <c r="FG228" s="371"/>
      <c r="FH228" s="372"/>
      <c r="FI228" s="373" t="str">
        <f>IF(AND(申込書!$C$67&lt;&gt;"▼プルダウンより選択してください",申込書!$C$67&lt;&gt;"",申込書!$K$22&lt;&gt;"YYYY/MM/DD",$G228&lt;&gt;""),申込書!$K$22,"")</f>
        <v/>
      </c>
      <c r="FJ228" s="369" t="str">
        <f>IF(FI228="","",IF(INDEX('コンテンツ＆備考マスタ'!$H:$J,MATCH(学校情報!FI$3,'コンテンツ＆備考マスタ'!$H:$H,0),3)="●",IF(AND(FI228&lt;&gt;"",ISNUMBER(申込書!$AC$22)=TRUE,申込書!$C$67&lt;&gt;"▼プルダウンより選択してください",申込書!$C$67&lt;&gt;""),申込書!$AC$22,""),"-"))</f>
        <v/>
      </c>
      <c r="FK228" s="369"/>
      <c r="FL228" s="369"/>
      <c r="FM228" s="370" t="str">
        <f>IF(AND(申込書!$C$67&lt;&gt;"▼プルダウンより選択してください",申込書!$C$67&lt;&gt;"",$G228&lt;&gt;"",申込書!$V$67="特定学年のみ"),"申し込みする","")</f>
        <v/>
      </c>
      <c r="FN228" s="371"/>
      <c r="FO228" s="372"/>
      <c r="FP228" s="373" t="str">
        <f>IF(AND(申込書!$C$68&lt;&gt;"▼プルダウンより選択してください",申込書!$C$68&lt;&gt;"",申込書!$K$22&lt;&gt;"YYYY/MM/DD",$G228&lt;&gt;""),申込書!$K$22,"")</f>
        <v/>
      </c>
      <c r="FQ228" s="369" t="str">
        <f>IF(FP228="","",IF(INDEX('コンテンツ＆備考マスタ'!$H:$J,MATCH(学校情報!FP$3,'コンテンツ＆備考マスタ'!$H:$H,0),3)="●",IF(AND(FP228&lt;&gt;"",ISNUMBER(申込書!$AC$22)=TRUE,申込書!$C$68&lt;&gt;"▼プルダウンより選択してください",申込書!$C$68&lt;&gt;""),申込書!$AC$22,""),"-"))</f>
        <v/>
      </c>
      <c r="FR228" s="369"/>
      <c r="FS228" s="369"/>
      <c r="FT228" s="370" t="str">
        <f>IF(AND(申込書!$C$68&lt;&gt;"▼プルダウンより選択してください",申込書!$C$68&lt;&gt;"",$G228&lt;&gt;"",申込書!$V$68="特定学年のみ"),"申し込みする","")</f>
        <v/>
      </c>
      <c r="FU228" s="371"/>
      <c r="FV228" s="372"/>
      <c r="FW228" s="373" t="str">
        <f>IF(AND(申込書!$C$69&lt;&gt;"▼プルダウンより選択してください",申込書!$C$69&lt;&gt;"",申込書!$K$22&lt;&gt;"YYYY/MM/DD",$G228&lt;&gt;""),申込書!$K$22,"")</f>
        <v/>
      </c>
      <c r="FX228" s="369" t="str">
        <f>IF(FW228="","",IF(INDEX('コンテンツ＆備考マスタ'!$H:$J,MATCH(学校情報!FW$3,'コンテンツ＆備考マスタ'!$H:$H,0),3)="●",IF(AND(FW228&lt;&gt;"",ISNUMBER(申込書!$AC$22)=TRUE,申込書!$C$69&lt;&gt;"▼プルダウンより選択してください",申込書!$C$69&lt;&gt;""),申込書!$AC$22,""),"-"))</f>
        <v/>
      </c>
      <c r="FY228" s="369"/>
      <c r="FZ228" s="369"/>
      <c r="GA228" s="370" t="str">
        <f>IF(AND(申込書!$C$69&lt;&gt;"▼プルダウンより選択してください",申込書!$C$69&lt;&gt;"",$G228&lt;&gt;"",申込書!$V$69="特定学年のみ"),"申し込みする","")</f>
        <v/>
      </c>
      <c r="GB228" s="371"/>
      <c r="GC228" s="372"/>
      <c r="GD228" s="373" t="str">
        <f>IF(AND(申込書!$C$70&lt;&gt;"▼プルダウンより選択してください",申込書!$C$70&lt;&gt;"",申込書!$K$22&lt;&gt;"YYYY/MM/DD",$G228&lt;&gt;""),申込書!$K$22,"")</f>
        <v/>
      </c>
      <c r="GE228" s="369" t="str">
        <f>IF(GD228="","",IF(INDEX('コンテンツ＆備考マスタ'!$H:$J,MATCH(学校情報!GD$3,'コンテンツ＆備考マスタ'!$H:$H,0),3)="●",IF(AND(GD228&lt;&gt;"",ISNUMBER(申込書!$AC$22)=TRUE,申込書!$C$70&lt;&gt;"▼プルダウンより選択してください",申込書!$C$70&lt;&gt;""),申込書!$AC$22,""),"-"))</f>
        <v/>
      </c>
      <c r="GF228" s="369"/>
      <c r="GG228" s="369"/>
      <c r="GH228" s="370" t="str">
        <f>IF(AND(申込書!$C$70&lt;&gt;"▼プルダウンより選択してください",申込書!$C$70&lt;&gt;"",$G228&lt;&gt;"",申込書!$V$70="特定学年のみ"),"申し込みする","")</f>
        <v/>
      </c>
      <c r="GI228" s="371"/>
      <c r="GJ228" s="372"/>
      <c r="GK228" s="373" t="str">
        <f>IF(AND(申込書!$C$71&lt;&gt;"▼プルダウンより選択してください",申込書!$C$71&lt;&gt;"",申込書!$K$22&lt;&gt;"YYYY/MM/DD",$G228&lt;&gt;""),申込書!$K$22,"")</f>
        <v/>
      </c>
      <c r="GL228" s="369" t="str">
        <f>IF(GK228="","",IF(INDEX('コンテンツ＆備考マスタ'!$H:$J,MATCH(学校情報!GK$3,'コンテンツ＆備考マスタ'!$H:$H,0),3)="●",IF(AND(GK228&lt;&gt;"",ISNUMBER(申込書!$AC$22)=TRUE,申込書!$C$71&lt;&gt;"▼プルダウンより選択してください",申込書!$C$71&lt;&gt;""),申込書!$AC$22,""),"-"))</f>
        <v/>
      </c>
      <c r="GM228" s="369"/>
      <c r="GN228" s="369"/>
      <c r="GO228" s="370" t="str">
        <f>IF(AND(申込書!$C$71&lt;&gt;"▼プルダウンより選択してください",申込書!$C$71&lt;&gt;"",$G228&lt;&gt;"",申込書!$V$71="特定学年のみ"),"申し込みする","")</f>
        <v/>
      </c>
      <c r="GP228" s="371"/>
      <c r="GQ228" s="372"/>
      <c r="GR228" s="373" t="str">
        <f>IF(AND(申込書!$C$72&lt;&gt;"▼プルダウンより選択してください",申込書!$C$72&lt;&gt;"",申込書!$K$22&lt;&gt;"YYYY/MM/DD",$G228&lt;&gt;""),申込書!$K$22,"")</f>
        <v/>
      </c>
      <c r="GS228" s="369" t="str">
        <f>IF(GR228="","",IF(INDEX('コンテンツ＆備考マスタ'!$H:$J,MATCH(学校情報!GR$3,'コンテンツ＆備考マスタ'!$H:$H,0),3)="●",IF(AND(GR228&lt;&gt;"",ISNUMBER(申込書!$AC$22)=TRUE,申込書!$C$72&lt;&gt;"▼プルダウンより選択してください",申込書!$C$72&lt;&gt;""),申込書!$AC$22,""),"-"))</f>
        <v/>
      </c>
      <c r="GT228" s="369"/>
      <c r="GU228" s="369"/>
      <c r="GV228" s="370" t="str">
        <f>IF(AND(申込書!$C$72&lt;&gt;"▼プルダウンより選択してください",申込書!$C$72&lt;&gt;"",$G228&lt;&gt;"",申込書!$V$72="特定学年のみ"),"申し込みする","")</f>
        <v/>
      </c>
      <c r="GW228" s="371"/>
      <c r="GX228" s="372"/>
      <c r="GY228" s="373" t="str">
        <f>IF(AND(申込書!$C$73&lt;&gt;"▼プルダウンより選択してください",申込書!$C$73&lt;&gt;"",申込書!$K$22&lt;&gt;"YYYY/MM/DD",$G228&lt;&gt;""),申込書!$K$22,"")</f>
        <v/>
      </c>
      <c r="GZ228" s="369" t="str">
        <f>IF(GY228="","",IF(INDEX('コンテンツ＆備考マスタ'!$H:$J,MATCH(学校情報!GY$3,'コンテンツ＆備考マスタ'!$H:$H,0),3)="●",IF(AND(GY228&lt;&gt;"",ISNUMBER(申込書!$AC$22)=TRUE,申込書!$C$73&lt;&gt;"▼プルダウンより選択してください",申込書!$C$73&lt;&gt;""),申込書!$AC$22,""),"-"))</f>
        <v/>
      </c>
      <c r="HA228" s="369"/>
      <c r="HB228" s="369"/>
      <c r="HC228" s="370" t="str">
        <f>IF(AND(申込書!$C$73&lt;&gt;"▼プルダウンより選択してください",申込書!$C$73&lt;&gt;"",$G228&lt;&gt;"",申込書!$V$73="特定学年のみ"),"申し込みする","")</f>
        <v/>
      </c>
      <c r="HD228" s="371"/>
      <c r="HE228" s="372"/>
      <c r="HF228" s="373" t="str">
        <f>IF(AND(申込書!$C$74&lt;&gt;"▼プルダウンより選択してください",申込書!$C$74&lt;&gt;"",申込書!$K$22&lt;&gt;"YYYY/MM/DD",$G228&lt;&gt;""),申込書!$K$22,"")</f>
        <v/>
      </c>
      <c r="HG228" s="369" t="str">
        <f>IF(HF228="","",IF(INDEX('コンテンツ＆備考マスタ'!$H:$J,MATCH(学校情報!HF$3,'コンテンツ＆備考マスタ'!$H:$H,0),3)="●",IF(AND(HF228&lt;&gt;"",ISNUMBER(申込書!$AC$22)=TRUE,申込書!$C$74&lt;&gt;"▼プルダウンより選択してください",申込書!$C$74&lt;&gt;""),申込書!$AC$22,""),"-"))</f>
        <v/>
      </c>
      <c r="HH228" s="369"/>
      <c r="HI228" s="369"/>
      <c r="HJ228" s="370" t="str">
        <f>IF(AND(申込書!$C$74&lt;&gt;"▼プルダウンより選択してください",申込書!$C$74&lt;&gt;"",$G228&lt;&gt;"",申込書!$V$74="特定学年のみ"),"申し込みする","")</f>
        <v/>
      </c>
      <c r="HK228" s="371"/>
      <c r="HL228" s="372"/>
      <c r="HM228" s="373" t="str">
        <f>IF(AND(申込書!$C$75&lt;&gt;"▼プルダウンより選択してください",申込書!$C$75&lt;&gt;"",申込書!$K$22&lt;&gt;"YYYY/MM/DD",$G228&lt;&gt;""),申込書!$K$22,"")</f>
        <v/>
      </c>
      <c r="HN228" s="369" t="str">
        <f>IF(HM228="","",IF(INDEX('コンテンツ＆備考マスタ'!$H:$J,MATCH(学校情報!HM$3,'コンテンツ＆備考マスタ'!$H:$H,0),3)="●",IF(AND(HM228&lt;&gt;"",ISNUMBER(申込書!$AC$22)=TRUE,申込書!$C$75&lt;&gt;"▼プルダウンより選択してください",申込書!$C$75&lt;&gt;""),申込書!$AC$22,""),"-"))</f>
        <v/>
      </c>
      <c r="HO228" s="369"/>
      <c r="HP228" s="369"/>
      <c r="HQ228" s="370" t="str">
        <f>IF(AND(申込書!$C$75&lt;&gt;"▼プルダウンより選択してください",申込書!$C$75&lt;&gt;"",$G228&lt;&gt;"",申込書!$V$75="特定学年のみ"),"申し込みする","")</f>
        <v/>
      </c>
      <c r="HR228" s="371"/>
      <c r="HS228" s="371"/>
      <c r="HT228" s="374" t="str">
        <f>IF(AND(申込書!$C$76&lt;&gt;"▼プルダウンより選択してください",申込書!$C$76&lt;&gt;"",申込書!$K$22&lt;&gt;"YYYY/MM/DD",$G228&lt;&gt;""),申込書!$K$22,"")</f>
        <v/>
      </c>
      <c r="HU228" s="369" t="str">
        <f>IF(HT228="","",IF(INDEX('コンテンツ＆備考マスタ'!$H:$J,MATCH(学校情報!HT$3,'コンテンツ＆備考マスタ'!$H:$H,0),3)="●",IF(AND(HT228&lt;&gt;"",ISNUMBER(申込書!$AC$22)=TRUE,申込書!$C$76&lt;&gt;"▼プルダウンより選択してください",申込書!$C$76&lt;&gt;""),申込書!$AC$22,""),"-"))</f>
        <v/>
      </c>
      <c r="HV228" s="369"/>
      <c r="HW228" s="369"/>
      <c r="HX228" s="370" t="str">
        <f>IF(AND(申込書!$C$76&lt;&gt;"▼プルダウンより選択してください",申込書!$C$76&lt;&gt;"",$G228&lt;&gt;"",申込書!$V$76="特定学年のみ"),"申し込みする","")</f>
        <v/>
      </c>
      <c r="HY228" s="371"/>
      <c r="HZ228" s="372"/>
      <c r="IA228" s="69"/>
    </row>
    <row r="229" spans="2:235" ht="26.85" hidden="1" customHeight="1" outlineLevel="1">
      <c r="B229" s="365">
        <f t="shared" si="9"/>
        <v>224</v>
      </c>
      <c r="C229" s="55"/>
      <c r="D229" s="56"/>
      <c r="E229" s="154"/>
      <c r="F229" s="57"/>
      <c r="G229" s="58"/>
      <c r="H229" s="59"/>
      <c r="I229" s="60"/>
      <c r="J229" s="61"/>
      <c r="K229" s="366" t="str">
        <f t="shared" si="10"/>
        <v/>
      </c>
      <c r="L229" s="62"/>
      <c r="M229" s="322"/>
      <c r="N229" s="63"/>
      <c r="O229" s="64"/>
      <c r="P229" s="367" t="str">
        <f t="shared" si="11"/>
        <v/>
      </c>
      <c r="Q229" s="65"/>
      <c r="R229" s="66"/>
      <c r="S229" s="67"/>
      <c r="T229" s="68"/>
      <c r="U229" s="68"/>
      <c r="V229" s="68"/>
      <c r="W229" s="66"/>
      <c r="X229" s="281"/>
      <c r="Y229" s="368" t="str">
        <f>IF(AND(申込書!$C$47&lt;&gt;"▼プルダウンより選択してください",申込書!$C$47&lt;&gt;"",申込書!$K$22&lt;&gt;"YYYY/MM/DD",$G229&lt;&gt;""),申込書!$K$22,"")</f>
        <v/>
      </c>
      <c r="Z229" s="369" t="str">
        <f>IF(Y229="","",IF(INDEX('コンテンツ＆備考マスタ'!$H:$J,MATCH(学校情報!Y$3,'コンテンツ＆備考マスタ'!$H:$H,0),3)="●",IF(AND(Y229&lt;&gt;"",ISNUMBER(申込書!$AC$22)=TRUE,申込書!$C$47&lt;&gt;"▼プルダウンより選択してください",申込書!$C$47&lt;&gt;""),申込書!$AC$22,""),"-"))</f>
        <v/>
      </c>
      <c r="AA229" s="369"/>
      <c r="AB229" s="369"/>
      <c r="AC229" s="370" t="str">
        <f>IF(AND(申込書!$C$47&lt;&gt;"▼プルダウンより選択してください",申込書!$C$47&lt;&gt;"",$G229&lt;&gt;"",申込書!$V$47="特定学年のみ"),"申し込みする","")</f>
        <v/>
      </c>
      <c r="AD229" s="371"/>
      <c r="AE229" s="372"/>
      <c r="AF229" s="373" t="str">
        <f>IF(AND(申込書!$C$48&lt;&gt;"▼プルダウンより選択してください",申込書!$C$48&lt;&gt;"",申込書!$K$22&lt;&gt;"YYYY/MM/DD",$G229&lt;&gt;""),申込書!$K$22,"")</f>
        <v/>
      </c>
      <c r="AG229" s="369" t="str">
        <f>IF(AF229="","",IF(INDEX('コンテンツ＆備考マスタ'!$H:$J,MATCH(学校情報!AF$3,'コンテンツ＆備考マスタ'!$H:$H,0),3)="●",IF(AND(AF229&lt;&gt;"",ISNUMBER(申込書!$AC$22)=TRUE,申込書!$C$48&lt;&gt;"▼プルダウンより選択してください",申込書!$C$48&lt;&gt;""),申込書!$AC$22,""),"-"))</f>
        <v/>
      </c>
      <c r="AH229" s="369"/>
      <c r="AI229" s="369"/>
      <c r="AJ229" s="370" t="str">
        <f>IF(AND(申込書!$C$48&lt;&gt;"▼プルダウンより選択してください",申込書!$C$48&lt;&gt;"",$G229&lt;&gt;"",申込書!$V$48="特定学年のみ"),"申し込みする","")</f>
        <v/>
      </c>
      <c r="AK229" s="371"/>
      <c r="AL229" s="372"/>
      <c r="AM229" s="373" t="str">
        <f>IF(AND(申込書!$C$49&lt;&gt;"▼プルダウンより選択してください",申込書!$C$49&lt;&gt;"",申込書!$K$22&lt;&gt;"YYYY/MM/DD",$G229&lt;&gt;""),申込書!$K$22,"")</f>
        <v/>
      </c>
      <c r="AN229" s="369" t="str">
        <f>IF(AM229="","",IF(INDEX('コンテンツ＆備考マスタ'!$H:$J,MATCH(学校情報!AM$3,'コンテンツ＆備考マスタ'!$H:$H,0),3)="●",IF(AND(AM229&lt;&gt;"",ISNUMBER(申込書!$AC$22)=TRUE,申込書!$C$49&lt;&gt;"▼プルダウンより選択してください",申込書!$C$49&lt;&gt;""),申込書!$AC$22,""),"-"))</f>
        <v/>
      </c>
      <c r="AO229" s="369"/>
      <c r="AP229" s="369"/>
      <c r="AQ229" s="370" t="str">
        <f>IF(AND(申込書!$C$49&lt;&gt;"▼プルダウンより選択してください",申込書!$C$49&lt;&gt;"",$G229&lt;&gt;"",申込書!$V$49="特定学年のみ"),"申し込みする","")</f>
        <v/>
      </c>
      <c r="AR229" s="371"/>
      <c r="AS229" s="372"/>
      <c r="AT229" s="373" t="str">
        <f>IF(AND(申込書!$C$50&lt;&gt;"▼プルダウンより選択してください",申込書!$C$50&lt;&gt;"",申込書!$K$22&lt;&gt;"YYYY/MM/DD",$G229&lt;&gt;""),申込書!$K$22,"")</f>
        <v/>
      </c>
      <c r="AU229" s="369" t="str">
        <f>IF(AT229="","",IF(INDEX('コンテンツ＆備考マスタ'!$H:$J,MATCH(学校情報!AT$3,'コンテンツ＆備考マスタ'!$H:$H,0),3)="●",IF(AND(AT229&lt;&gt;"",ISNUMBER(申込書!$AC$22)=TRUE,申込書!$C$50&lt;&gt;"▼プルダウンより選択してください",申込書!$C$50&lt;&gt;""),申込書!$AC$22,""),"-"))</f>
        <v/>
      </c>
      <c r="AV229" s="369"/>
      <c r="AW229" s="369"/>
      <c r="AX229" s="370" t="str">
        <f>IF(AND(申込書!$C$50&lt;&gt;"▼プルダウンより選択してください",申込書!$C$50&lt;&gt;"",$G229&lt;&gt;"",申込書!$V$50="特定学年のみ"),"申し込みする","")</f>
        <v/>
      </c>
      <c r="AY229" s="371"/>
      <c r="AZ229" s="372"/>
      <c r="BA229" s="373" t="str">
        <f>IF(AND(申込書!$C$51&lt;&gt;"▼プルダウンより選択してください",申込書!$C$51&lt;&gt;"",申込書!$K$22&lt;&gt;"YYYY/MM/DD",$G229&lt;&gt;""),申込書!$K$22,"")</f>
        <v/>
      </c>
      <c r="BB229" s="369" t="str">
        <f>IF(BA229="","",IF(INDEX('コンテンツ＆備考マスタ'!$H:$J,MATCH(学校情報!BA$3,'コンテンツ＆備考マスタ'!$H:$H,0),3)="●",IF(AND(BA229&lt;&gt;"",ISNUMBER(申込書!$AC$22)=TRUE,申込書!$C$51&lt;&gt;"▼プルダウンより選択してください",申込書!$C$51&lt;&gt;""),申込書!$AC$22,""),"-"))</f>
        <v/>
      </c>
      <c r="BC229" s="369"/>
      <c r="BD229" s="369"/>
      <c r="BE229" s="370" t="str">
        <f>IF(AND(申込書!$C$51&lt;&gt;"▼プルダウンより選択してください",申込書!$C$51&lt;&gt;"",$G229&lt;&gt;"",申込書!$V$51="特定学年のみ"),"申し込みする","")</f>
        <v/>
      </c>
      <c r="BF229" s="371"/>
      <c r="BG229" s="372"/>
      <c r="BH229" s="373" t="str">
        <f>IF(AND(申込書!$C$52&lt;&gt;"▼プルダウンより選択してください",申込書!$C$52&lt;&gt;"",申込書!$K$22&lt;&gt;"YYYY/MM/DD",$G229&lt;&gt;""),申込書!$K$22,"")</f>
        <v/>
      </c>
      <c r="BI229" s="369" t="str">
        <f>IF(BH229="","",IF(INDEX('コンテンツ＆備考マスタ'!$H:$J,MATCH(学校情報!BH$3,'コンテンツ＆備考マスタ'!$H:$H,0),3)="●",IF(AND(BH229&lt;&gt;"",ISNUMBER(申込書!$AC$22)=TRUE,申込書!$C$52&lt;&gt;"▼プルダウンより選択してください",申込書!$C$52&lt;&gt;""),申込書!$AC$22,""),"-"))</f>
        <v/>
      </c>
      <c r="BJ229" s="369"/>
      <c r="BK229" s="369"/>
      <c r="BL229" s="370" t="str">
        <f>IF(AND(申込書!$C$52&lt;&gt;"▼プルダウンより選択してください",申込書!$C$52&lt;&gt;"",$G229&lt;&gt;"",申込書!$V$52="特定学年のみ"),"申し込みする","")</f>
        <v/>
      </c>
      <c r="BM229" s="371"/>
      <c r="BN229" s="372"/>
      <c r="BO229" s="373" t="str">
        <f>IF(AND(申込書!$C$53&lt;&gt;"▼プルダウンより選択してください",申込書!$C$53&lt;&gt;"",申込書!$K$22&lt;&gt;"YYYY/MM/DD",$G229&lt;&gt;""),申込書!$K$22,"")</f>
        <v/>
      </c>
      <c r="BP229" s="369" t="str">
        <f>IF(BO229="","",IF(INDEX('コンテンツ＆備考マスタ'!$H:$J,MATCH(学校情報!BO$3,'コンテンツ＆備考マスタ'!$H:$H,0),3)="●",IF(AND(BO229&lt;&gt;"",ISNUMBER(申込書!$AC$22)=TRUE,申込書!$C$53&lt;&gt;"▼プルダウンより選択してください",申込書!$C$53&lt;&gt;""),申込書!$AC$22,""),"-"))</f>
        <v/>
      </c>
      <c r="BQ229" s="369"/>
      <c r="BR229" s="369"/>
      <c r="BS229" s="370" t="str">
        <f>IF(AND(申込書!$C$53&lt;&gt;"▼プルダウンより選択してください",申込書!$C$53&lt;&gt;"",$G229&lt;&gt;"",申込書!$V$53="特定学年のみ"),"申し込みする","")</f>
        <v/>
      </c>
      <c r="BT229" s="371"/>
      <c r="BU229" s="372"/>
      <c r="BV229" s="373" t="str">
        <f>IF(AND(申込書!$C$54&lt;&gt;"▼プルダウンより選択してください",申込書!$C$54&lt;&gt;"",申込書!$K$22&lt;&gt;"YYYY/MM/DD",$G229&lt;&gt;""),申込書!$K$22,"")</f>
        <v/>
      </c>
      <c r="BW229" s="369" t="str">
        <f>IF(BV229="","",IF(INDEX('コンテンツ＆備考マスタ'!$H:$J,MATCH(学校情報!BV$3,'コンテンツ＆備考マスタ'!$H:$H,0),3)="●",IF(AND(BV229&lt;&gt;"",ISNUMBER(申込書!$AC$22)=TRUE,申込書!$C$54&lt;&gt;"▼プルダウンより選択してください",申込書!$C$54&lt;&gt;""),申込書!$AC$22,""),"-"))</f>
        <v/>
      </c>
      <c r="BX229" s="369"/>
      <c r="BY229" s="369"/>
      <c r="BZ229" s="370" t="str">
        <f>IF(AND(申込書!$C$54&lt;&gt;"▼プルダウンより選択してください",申込書!$C$54&lt;&gt;"",$G229&lt;&gt;"",申込書!$V$54="特定学年のみ"),"申し込みする","")</f>
        <v/>
      </c>
      <c r="CA229" s="371"/>
      <c r="CB229" s="372"/>
      <c r="CC229" s="373" t="str">
        <f>IF(AND(申込書!$C$55&lt;&gt;"▼プルダウンより選択してください",申込書!$C$55&lt;&gt;"",申込書!$K$22&lt;&gt;"YYYY/MM/DD",$G229&lt;&gt;""),申込書!$K$22,"")</f>
        <v/>
      </c>
      <c r="CD229" s="369" t="str">
        <f>IF(CC229="","",IF(INDEX('コンテンツ＆備考マスタ'!$H:$J,MATCH(学校情報!CC$3,'コンテンツ＆備考マスタ'!$H:$H,0),3)="●",IF(AND(CC229&lt;&gt;"",ISNUMBER(申込書!$AC$22)=TRUE,申込書!$C$55&lt;&gt;"▼プルダウンより選択してください",申込書!$C$55&lt;&gt;""),申込書!$AC$22,""),"-"))</f>
        <v/>
      </c>
      <c r="CE229" s="369"/>
      <c r="CF229" s="369"/>
      <c r="CG229" s="370" t="str">
        <f>IF(AND(申込書!$C$55&lt;&gt;"▼プルダウンより選択してください",申込書!$C$55&lt;&gt;"",$G229&lt;&gt;"",申込書!$V$55="特定学年のみ"),"申し込みする","")</f>
        <v/>
      </c>
      <c r="CH229" s="371"/>
      <c r="CI229" s="372"/>
      <c r="CJ229" s="373" t="str">
        <f>IF(AND(申込書!$C$56&lt;&gt;"▼プルダウンより選択してください",申込書!$C$56&lt;&gt;"",申込書!$K$22&lt;&gt;"YYYY/MM/DD",$G229&lt;&gt;""),申込書!$K$22,"")</f>
        <v/>
      </c>
      <c r="CK229" s="369" t="str">
        <f>IF(CJ229="","",IF(INDEX('コンテンツ＆備考マスタ'!$H:$J,MATCH(学校情報!CJ$3,'コンテンツ＆備考マスタ'!$H:$H,0),3)="●",IF(AND(CJ229&lt;&gt;"",ISNUMBER(申込書!$AC$22)=TRUE,申込書!$C$56&lt;&gt;"▼プルダウンより選択してください",申込書!$C$56&lt;&gt;""),申込書!$AC$22,""),"-"))</f>
        <v/>
      </c>
      <c r="CL229" s="369"/>
      <c r="CM229" s="369"/>
      <c r="CN229" s="370" t="str">
        <f>IF(AND(申込書!$C$56&lt;&gt;"▼プルダウンより選択してください",申込書!$C$56&lt;&gt;"",$G229&lt;&gt;"",申込書!$V$56="特定学年のみ"),"申し込みする","")</f>
        <v/>
      </c>
      <c r="CO229" s="371"/>
      <c r="CP229" s="372"/>
      <c r="CQ229" s="373" t="str">
        <f>IF(AND(申込書!$C$57&lt;&gt;"▼プルダウンより選択してください",申込書!$C$57&lt;&gt;"",申込書!$K$22&lt;&gt;"YYYY/MM/DD",$G229&lt;&gt;""),申込書!$K$22,"")</f>
        <v/>
      </c>
      <c r="CR229" s="369" t="str">
        <f>IF(CQ229="","",IF(INDEX('コンテンツ＆備考マスタ'!$H:$J,MATCH(学校情報!CQ$3,'コンテンツ＆備考マスタ'!$H:$H,0),3)="●",IF(AND(CQ229&lt;&gt;"",ISNUMBER(申込書!$AC$22)=TRUE,申込書!$C$57&lt;&gt;"▼プルダウンより選択してください",申込書!$C$57&lt;&gt;""),申込書!$AC$22,""),"-"))</f>
        <v/>
      </c>
      <c r="CS229" s="369"/>
      <c r="CT229" s="369"/>
      <c r="CU229" s="369" t="str">
        <f>IF(AND(申込書!$C$57&lt;&gt;"▼プルダウンより選択してください",申込書!$C$57&lt;&gt;"",$G229&lt;&gt;"",申込書!$V$57="特定学年のみ"),"申し込みする","")</f>
        <v/>
      </c>
      <c r="CV229" s="371"/>
      <c r="CW229" s="372"/>
      <c r="CX229" s="373" t="str">
        <f>IF(AND(申込書!$C$58&lt;&gt;"▼プルダウンより選択してください",申込書!$C$58&lt;&gt;"",申込書!$K$22&lt;&gt;"YYYY/MM/DD",$G229&lt;&gt;""),申込書!$K$22,"")</f>
        <v/>
      </c>
      <c r="CY229" s="369" t="str">
        <f>IF(CX229="","",IF(INDEX('コンテンツ＆備考マスタ'!$H:$J,MATCH(学校情報!CX$3,'コンテンツ＆備考マスタ'!$H:$H,0),3)="●",IF(AND(CX229&lt;&gt;"",ISNUMBER(申込書!$AC$22)=TRUE,申込書!$C$58&lt;&gt;"▼プルダウンより選択してください",申込書!$C$58&lt;&gt;""),申込書!$AC$22,""),"-"))</f>
        <v/>
      </c>
      <c r="CZ229" s="369"/>
      <c r="DA229" s="369"/>
      <c r="DB229" s="369" t="str">
        <f>IF(AND(申込書!$C$58&lt;&gt;"▼プルダウンより選択してください",申込書!$C$58&lt;&gt;"",$G229&lt;&gt;"",申込書!$V$58="特定学年のみ"),"申し込みする","")</f>
        <v/>
      </c>
      <c r="DC229" s="371"/>
      <c r="DD229" s="372"/>
      <c r="DE229" s="373" t="str">
        <f>IF(AND(申込書!$C$59&lt;&gt;"▼プルダウンより選択してください",申込書!$C$59&lt;&gt;"",申込書!$K$22&lt;&gt;"YYYY/MM/DD",$G229&lt;&gt;""),申込書!$K$22,"")</f>
        <v/>
      </c>
      <c r="DF229" s="369" t="str">
        <f>IF(DE229="","",IF(INDEX('コンテンツ＆備考マスタ'!$H:$J,MATCH(学校情報!DE$3,'コンテンツ＆備考マスタ'!$H:$H,0),3)="●",IF(AND(DE229&lt;&gt;"",ISNUMBER(申込書!$AC$22)=TRUE,申込書!$C$59&lt;&gt;"▼プルダウンより選択してください",申込書!$C$59&lt;&gt;""),申込書!$AC$22,""),"-"))</f>
        <v/>
      </c>
      <c r="DG229" s="369"/>
      <c r="DH229" s="369"/>
      <c r="DI229" s="369" t="str">
        <f>IF(AND(申込書!$C$59&lt;&gt;"▼プルダウンより選択してください",申込書!$C$59&lt;&gt;"",$G229&lt;&gt;"",申込書!$V$59="特定学年のみ"),"申し込みする","")</f>
        <v/>
      </c>
      <c r="DJ229" s="371"/>
      <c r="DK229" s="372"/>
      <c r="DL229" s="373" t="str">
        <f>IF(AND(申込書!$C$60&lt;&gt;"▼プルダウンより選択してください",申込書!$C$60&lt;&gt;"",申込書!$K$22&lt;&gt;"YYYY/MM/DD",$G229&lt;&gt;""),申込書!$K$22,"")</f>
        <v/>
      </c>
      <c r="DM229" s="369" t="str">
        <f>IF(DL229="","",IF(INDEX('コンテンツ＆備考マスタ'!$H:$J,MATCH(学校情報!DL$3,'コンテンツ＆備考マスタ'!$H:$H,0),3)="●",IF(AND(DL229&lt;&gt;"",ISNUMBER(申込書!$AC$22)=TRUE,申込書!$C$60&lt;&gt;"▼プルダウンより選択してください",申込書!$C$60&lt;&gt;""),申込書!$AC$22,""),"-"))</f>
        <v/>
      </c>
      <c r="DN229" s="369"/>
      <c r="DO229" s="369"/>
      <c r="DP229" s="369" t="str">
        <f>IF(AND(申込書!$C$60&lt;&gt;"▼プルダウンより選択してください",申込書!$C$60&lt;&gt;"",$G229&lt;&gt;"",申込書!$V$60="特定学年のみ"),"申し込みする","")</f>
        <v/>
      </c>
      <c r="DQ229" s="371"/>
      <c r="DR229" s="372"/>
      <c r="DS229" s="373" t="str">
        <f>IF(AND(申込書!$C$61&lt;&gt;"▼プルダウンより選択してください",申込書!$C$61&lt;&gt;"",申込書!$K$22&lt;&gt;"YYYY/MM/DD",$G229&lt;&gt;""),申込書!$K$22,"")</f>
        <v/>
      </c>
      <c r="DT229" s="369" t="str">
        <f>IF(DS229="","",IF(INDEX('コンテンツ＆備考マスタ'!$H:$J,MATCH(学校情報!DS$3,'コンテンツ＆備考マスタ'!$H:$H,0),3)="●",IF(AND(DS229&lt;&gt;"",ISNUMBER(申込書!$AC$22)=TRUE,申込書!$C$61&lt;&gt;"▼プルダウンより選択してください",申込書!$C$61&lt;&gt;""),申込書!$AC$22,""),"-"))</f>
        <v/>
      </c>
      <c r="DU229" s="369"/>
      <c r="DV229" s="369"/>
      <c r="DW229" s="369" t="str">
        <f>IF(AND(申込書!$C$61&lt;&gt;"▼プルダウンより選択してください",申込書!$C$61&lt;&gt;"",$G229&lt;&gt;"",申込書!$V$61="特定学年のみ"),"申し込みする","")</f>
        <v/>
      </c>
      <c r="DX229" s="371"/>
      <c r="DY229" s="372"/>
      <c r="DZ229" s="373" t="str">
        <f>IF(AND(申込書!$C$62&lt;&gt;"▼プルダウンより選択してください",申込書!$C$62&lt;&gt;"",申込書!$K$22&lt;&gt;"YYYY/MM/DD",$G229&lt;&gt;""),申込書!$K$22,"")</f>
        <v/>
      </c>
      <c r="EA229" s="369" t="str">
        <f>IF(DZ229="","",IF(INDEX('コンテンツ＆備考マスタ'!$H:$J,MATCH(学校情報!DZ$3,'コンテンツ＆備考マスタ'!$H:$H,0),3)="●",IF(AND(DZ229&lt;&gt;"",ISNUMBER(申込書!$AC$22)=TRUE,申込書!$C$62&lt;&gt;"▼プルダウンより選択してください",申込書!$C$62&lt;&gt;""),申込書!$AC$22,""),"-"))</f>
        <v/>
      </c>
      <c r="EB229" s="369"/>
      <c r="EC229" s="369"/>
      <c r="ED229" s="370" t="str">
        <f>IF(AND(申込書!$C$62&lt;&gt;"▼プルダウンより選択してください",申込書!$C$62&lt;&gt;"",$G229&lt;&gt;"",申込書!$V$62="特定学年のみ"),"申し込みする","")</f>
        <v/>
      </c>
      <c r="EE229" s="371"/>
      <c r="EF229" s="372"/>
      <c r="EG229" s="373" t="str">
        <f>IF(AND(申込書!$C$63&lt;&gt;"▼プルダウンより選択してください",申込書!$C$63&lt;&gt;"",申込書!$K$22&lt;&gt;"YYYY/MM/DD",$G229&lt;&gt;""),申込書!$K$22,"")</f>
        <v/>
      </c>
      <c r="EH229" s="369" t="str">
        <f>IF(EG229="","",IF(INDEX('コンテンツ＆備考マスタ'!$H:$J,MATCH(学校情報!EG$3,'コンテンツ＆備考マスタ'!$H:$H,0),3)="●",IF(AND(EG229&lt;&gt;"",ISNUMBER(申込書!$AC$22)=TRUE,申込書!$C$63&lt;&gt;"▼プルダウンより選択してください",申込書!$C$63&lt;&gt;""),申込書!$AC$22,""),"-"))</f>
        <v/>
      </c>
      <c r="EI229" s="369"/>
      <c r="EJ229" s="369"/>
      <c r="EK229" s="370" t="str">
        <f>IF(AND(申込書!$C$63&lt;&gt;"▼プルダウンより選択してください",申込書!$C$63&lt;&gt;"",$G229&lt;&gt;"",申込書!$V$63="特定学年のみ"),"申し込みする","")</f>
        <v/>
      </c>
      <c r="EL229" s="371"/>
      <c r="EM229" s="372"/>
      <c r="EN229" s="373" t="str">
        <f>IF(AND(申込書!$C$64&lt;&gt;"▼プルダウンより選択してください",申込書!$C$64&lt;&gt;"",申込書!$K$22&lt;&gt;"YYYY/MM/DD",$G229&lt;&gt;""),申込書!$K$22,"")</f>
        <v/>
      </c>
      <c r="EO229" s="369" t="str">
        <f>IF(EN229="","",IF(INDEX('コンテンツ＆備考マスタ'!$H:$J,MATCH(学校情報!EN$3,'コンテンツ＆備考マスタ'!$H:$H,0),3)="●",IF(AND(EN229&lt;&gt;"",ISNUMBER(申込書!$AC$22)=TRUE,申込書!$C$64&lt;&gt;"▼プルダウンより選択してください",申込書!$C$64&lt;&gt;""),申込書!$AC$22,""),"-"))</f>
        <v/>
      </c>
      <c r="EP229" s="369"/>
      <c r="EQ229" s="369"/>
      <c r="ER229" s="370" t="str">
        <f>IF(AND(申込書!$C$64&lt;&gt;"▼プルダウンより選択してください",申込書!$C$64&lt;&gt;"",$G229&lt;&gt;"",申込書!$V$64="特定学年のみ"),"申し込みする","")</f>
        <v/>
      </c>
      <c r="ES229" s="371"/>
      <c r="ET229" s="372"/>
      <c r="EU229" s="373" t="str">
        <f>IF(AND(申込書!$C$65&lt;&gt;"▼プルダウンより選択してください",申込書!$C$65&lt;&gt;"",申込書!$K$22&lt;&gt;"YYYY/MM/DD",$G229&lt;&gt;""),申込書!$K$22,"")</f>
        <v/>
      </c>
      <c r="EV229" s="369" t="str">
        <f>IF(EU229="","",IF(INDEX('コンテンツ＆備考マスタ'!$H:$J,MATCH(学校情報!EU$3,'コンテンツ＆備考マスタ'!$H:$H,0),3)="●",IF(AND(EU229&lt;&gt;"",ISNUMBER(申込書!$AC$22)=TRUE,申込書!$C$65&lt;&gt;"▼プルダウンより選択してください",申込書!$C$65&lt;&gt;""),申込書!$AC$22,""),"-"))</f>
        <v/>
      </c>
      <c r="EW229" s="369"/>
      <c r="EX229" s="369"/>
      <c r="EY229" s="370" t="str">
        <f>IF(AND(申込書!$C$65&lt;&gt;"▼プルダウンより選択してください",申込書!$C$65&lt;&gt;"",$G229&lt;&gt;"",申込書!$V$65="特定学年のみ"),"申し込みする","")</f>
        <v/>
      </c>
      <c r="EZ229" s="371"/>
      <c r="FA229" s="372"/>
      <c r="FB229" s="373" t="str">
        <f>IF(AND(申込書!$C$66&lt;&gt;"▼プルダウンより選択してください",申込書!$C$66&lt;&gt;"",申込書!$K$22&lt;&gt;"YYYY/MM/DD",$G229&lt;&gt;""),申込書!$K$22,"")</f>
        <v/>
      </c>
      <c r="FC229" s="369" t="str">
        <f>IF(FB229="","",IF(INDEX('コンテンツ＆備考マスタ'!$H:$J,MATCH(学校情報!FB$3,'コンテンツ＆備考マスタ'!$H:$H,0),3)="●",IF(AND(FB229&lt;&gt;"",ISNUMBER(申込書!$AC$22)=TRUE,申込書!$C$66&lt;&gt;"▼プルダウンより選択してください",申込書!$C$66&lt;&gt;""),申込書!$AC$22,""),"-"))</f>
        <v/>
      </c>
      <c r="FD229" s="369"/>
      <c r="FE229" s="369"/>
      <c r="FF229" s="370" t="str">
        <f>IF(AND(申込書!$C$66&lt;&gt;"▼プルダウンより選択してください",申込書!$C$66&lt;&gt;"",$G229&lt;&gt;"",申込書!$V$66="特定学年のみ"),"申し込みする","")</f>
        <v/>
      </c>
      <c r="FG229" s="371"/>
      <c r="FH229" s="372"/>
      <c r="FI229" s="373" t="str">
        <f>IF(AND(申込書!$C$67&lt;&gt;"▼プルダウンより選択してください",申込書!$C$67&lt;&gt;"",申込書!$K$22&lt;&gt;"YYYY/MM/DD",$G229&lt;&gt;""),申込書!$K$22,"")</f>
        <v/>
      </c>
      <c r="FJ229" s="369" t="str">
        <f>IF(FI229="","",IF(INDEX('コンテンツ＆備考マスタ'!$H:$J,MATCH(学校情報!FI$3,'コンテンツ＆備考マスタ'!$H:$H,0),3)="●",IF(AND(FI229&lt;&gt;"",ISNUMBER(申込書!$AC$22)=TRUE,申込書!$C$67&lt;&gt;"▼プルダウンより選択してください",申込書!$C$67&lt;&gt;""),申込書!$AC$22,""),"-"))</f>
        <v/>
      </c>
      <c r="FK229" s="369"/>
      <c r="FL229" s="369"/>
      <c r="FM229" s="370" t="str">
        <f>IF(AND(申込書!$C$67&lt;&gt;"▼プルダウンより選択してください",申込書!$C$67&lt;&gt;"",$G229&lt;&gt;"",申込書!$V$67="特定学年のみ"),"申し込みする","")</f>
        <v/>
      </c>
      <c r="FN229" s="371"/>
      <c r="FO229" s="372"/>
      <c r="FP229" s="373" t="str">
        <f>IF(AND(申込書!$C$68&lt;&gt;"▼プルダウンより選択してください",申込書!$C$68&lt;&gt;"",申込書!$K$22&lt;&gt;"YYYY/MM/DD",$G229&lt;&gt;""),申込書!$K$22,"")</f>
        <v/>
      </c>
      <c r="FQ229" s="369" t="str">
        <f>IF(FP229="","",IF(INDEX('コンテンツ＆備考マスタ'!$H:$J,MATCH(学校情報!FP$3,'コンテンツ＆備考マスタ'!$H:$H,0),3)="●",IF(AND(FP229&lt;&gt;"",ISNUMBER(申込書!$AC$22)=TRUE,申込書!$C$68&lt;&gt;"▼プルダウンより選択してください",申込書!$C$68&lt;&gt;""),申込書!$AC$22,""),"-"))</f>
        <v/>
      </c>
      <c r="FR229" s="369"/>
      <c r="FS229" s="369"/>
      <c r="FT229" s="370" t="str">
        <f>IF(AND(申込書!$C$68&lt;&gt;"▼プルダウンより選択してください",申込書!$C$68&lt;&gt;"",$G229&lt;&gt;"",申込書!$V$68="特定学年のみ"),"申し込みする","")</f>
        <v/>
      </c>
      <c r="FU229" s="371"/>
      <c r="FV229" s="372"/>
      <c r="FW229" s="373" t="str">
        <f>IF(AND(申込書!$C$69&lt;&gt;"▼プルダウンより選択してください",申込書!$C$69&lt;&gt;"",申込書!$K$22&lt;&gt;"YYYY/MM/DD",$G229&lt;&gt;""),申込書!$K$22,"")</f>
        <v/>
      </c>
      <c r="FX229" s="369" t="str">
        <f>IF(FW229="","",IF(INDEX('コンテンツ＆備考マスタ'!$H:$J,MATCH(学校情報!FW$3,'コンテンツ＆備考マスタ'!$H:$H,0),3)="●",IF(AND(FW229&lt;&gt;"",ISNUMBER(申込書!$AC$22)=TRUE,申込書!$C$69&lt;&gt;"▼プルダウンより選択してください",申込書!$C$69&lt;&gt;""),申込書!$AC$22,""),"-"))</f>
        <v/>
      </c>
      <c r="FY229" s="369"/>
      <c r="FZ229" s="369"/>
      <c r="GA229" s="370" t="str">
        <f>IF(AND(申込書!$C$69&lt;&gt;"▼プルダウンより選択してください",申込書!$C$69&lt;&gt;"",$G229&lt;&gt;"",申込書!$V$69="特定学年のみ"),"申し込みする","")</f>
        <v/>
      </c>
      <c r="GB229" s="371"/>
      <c r="GC229" s="372"/>
      <c r="GD229" s="373" t="str">
        <f>IF(AND(申込書!$C$70&lt;&gt;"▼プルダウンより選択してください",申込書!$C$70&lt;&gt;"",申込書!$K$22&lt;&gt;"YYYY/MM/DD",$G229&lt;&gt;""),申込書!$K$22,"")</f>
        <v/>
      </c>
      <c r="GE229" s="369" t="str">
        <f>IF(GD229="","",IF(INDEX('コンテンツ＆備考マスタ'!$H:$J,MATCH(学校情報!GD$3,'コンテンツ＆備考マスタ'!$H:$H,0),3)="●",IF(AND(GD229&lt;&gt;"",ISNUMBER(申込書!$AC$22)=TRUE,申込書!$C$70&lt;&gt;"▼プルダウンより選択してください",申込書!$C$70&lt;&gt;""),申込書!$AC$22,""),"-"))</f>
        <v/>
      </c>
      <c r="GF229" s="369"/>
      <c r="GG229" s="369"/>
      <c r="GH229" s="370" t="str">
        <f>IF(AND(申込書!$C$70&lt;&gt;"▼プルダウンより選択してください",申込書!$C$70&lt;&gt;"",$G229&lt;&gt;"",申込書!$V$70="特定学年のみ"),"申し込みする","")</f>
        <v/>
      </c>
      <c r="GI229" s="371"/>
      <c r="GJ229" s="372"/>
      <c r="GK229" s="373" t="str">
        <f>IF(AND(申込書!$C$71&lt;&gt;"▼プルダウンより選択してください",申込書!$C$71&lt;&gt;"",申込書!$K$22&lt;&gt;"YYYY/MM/DD",$G229&lt;&gt;""),申込書!$K$22,"")</f>
        <v/>
      </c>
      <c r="GL229" s="369" t="str">
        <f>IF(GK229="","",IF(INDEX('コンテンツ＆備考マスタ'!$H:$J,MATCH(学校情報!GK$3,'コンテンツ＆備考マスタ'!$H:$H,0),3)="●",IF(AND(GK229&lt;&gt;"",ISNUMBER(申込書!$AC$22)=TRUE,申込書!$C$71&lt;&gt;"▼プルダウンより選択してください",申込書!$C$71&lt;&gt;""),申込書!$AC$22,""),"-"))</f>
        <v/>
      </c>
      <c r="GM229" s="369"/>
      <c r="GN229" s="369"/>
      <c r="GO229" s="370" t="str">
        <f>IF(AND(申込書!$C$71&lt;&gt;"▼プルダウンより選択してください",申込書!$C$71&lt;&gt;"",$G229&lt;&gt;"",申込書!$V$71="特定学年のみ"),"申し込みする","")</f>
        <v/>
      </c>
      <c r="GP229" s="371"/>
      <c r="GQ229" s="372"/>
      <c r="GR229" s="373" t="str">
        <f>IF(AND(申込書!$C$72&lt;&gt;"▼プルダウンより選択してください",申込書!$C$72&lt;&gt;"",申込書!$K$22&lt;&gt;"YYYY/MM/DD",$G229&lt;&gt;""),申込書!$K$22,"")</f>
        <v/>
      </c>
      <c r="GS229" s="369" t="str">
        <f>IF(GR229="","",IF(INDEX('コンテンツ＆備考マスタ'!$H:$J,MATCH(学校情報!GR$3,'コンテンツ＆備考マスタ'!$H:$H,0),3)="●",IF(AND(GR229&lt;&gt;"",ISNUMBER(申込書!$AC$22)=TRUE,申込書!$C$72&lt;&gt;"▼プルダウンより選択してください",申込書!$C$72&lt;&gt;""),申込書!$AC$22,""),"-"))</f>
        <v/>
      </c>
      <c r="GT229" s="369"/>
      <c r="GU229" s="369"/>
      <c r="GV229" s="370" t="str">
        <f>IF(AND(申込書!$C$72&lt;&gt;"▼プルダウンより選択してください",申込書!$C$72&lt;&gt;"",$G229&lt;&gt;"",申込書!$V$72="特定学年のみ"),"申し込みする","")</f>
        <v/>
      </c>
      <c r="GW229" s="371"/>
      <c r="GX229" s="372"/>
      <c r="GY229" s="373" t="str">
        <f>IF(AND(申込書!$C$73&lt;&gt;"▼プルダウンより選択してください",申込書!$C$73&lt;&gt;"",申込書!$K$22&lt;&gt;"YYYY/MM/DD",$G229&lt;&gt;""),申込書!$K$22,"")</f>
        <v/>
      </c>
      <c r="GZ229" s="369" t="str">
        <f>IF(GY229="","",IF(INDEX('コンテンツ＆備考マスタ'!$H:$J,MATCH(学校情報!GY$3,'コンテンツ＆備考マスタ'!$H:$H,0),3)="●",IF(AND(GY229&lt;&gt;"",ISNUMBER(申込書!$AC$22)=TRUE,申込書!$C$73&lt;&gt;"▼プルダウンより選択してください",申込書!$C$73&lt;&gt;""),申込書!$AC$22,""),"-"))</f>
        <v/>
      </c>
      <c r="HA229" s="369"/>
      <c r="HB229" s="369"/>
      <c r="HC229" s="370" t="str">
        <f>IF(AND(申込書!$C$73&lt;&gt;"▼プルダウンより選択してください",申込書!$C$73&lt;&gt;"",$G229&lt;&gt;"",申込書!$V$73="特定学年のみ"),"申し込みする","")</f>
        <v/>
      </c>
      <c r="HD229" s="371"/>
      <c r="HE229" s="372"/>
      <c r="HF229" s="373" t="str">
        <f>IF(AND(申込書!$C$74&lt;&gt;"▼プルダウンより選択してください",申込書!$C$74&lt;&gt;"",申込書!$K$22&lt;&gt;"YYYY/MM/DD",$G229&lt;&gt;""),申込書!$K$22,"")</f>
        <v/>
      </c>
      <c r="HG229" s="369" t="str">
        <f>IF(HF229="","",IF(INDEX('コンテンツ＆備考マスタ'!$H:$J,MATCH(学校情報!HF$3,'コンテンツ＆備考マスタ'!$H:$H,0),3)="●",IF(AND(HF229&lt;&gt;"",ISNUMBER(申込書!$AC$22)=TRUE,申込書!$C$74&lt;&gt;"▼プルダウンより選択してください",申込書!$C$74&lt;&gt;""),申込書!$AC$22,""),"-"))</f>
        <v/>
      </c>
      <c r="HH229" s="369"/>
      <c r="HI229" s="369"/>
      <c r="HJ229" s="370" t="str">
        <f>IF(AND(申込書!$C$74&lt;&gt;"▼プルダウンより選択してください",申込書!$C$74&lt;&gt;"",$G229&lt;&gt;"",申込書!$V$74="特定学年のみ"),"申し込みする","")</f>
        <v/>
      </c>
      <c r="HK229" s="371"/>
      <c r="HL229" s="372"/>
      <c r="HM229" s="373" t="str">
        <f>IF(AND(申込書!$C$75&lt;&gt;"▼プルダウンより選択してください",申込書!$C$75&lt;&gt;"",申込書!$K$22&lt;&gt;"YYYY/MM/DD",$G229&lt;&gt;""),申込書!$K$22,"")</f>
        <v/>
      </c>
      <c r="HN229" s="369" t="str">
        <f>IF(HM229="","",IF(INDEX('コンテンツ＆備考マスタ'!$H:$J,MATCH(学校情報!HM$3,'コンテンツ＆備考マスタ'!$H:$H,0),3)="●",IF(AND(HM229&lt;&gt;"",ISNUMBER(申込書!$AC$22)=TRUE,申込書!$C$75&lt;&gt;"▼プルダウンより選択してください",申込書!$C$75&lt;&gt;""),申込書!$AC$22,""),"-"))</f>
        <v/>
      </c>
      <c r="HO229" s="369"/>
      <c r="HP229" s="369"/>
      <c r="HQ229" s="370" t="str">
        <f>IF(AND(申込書!$C$75&lt;&gt;"▼プルダウンより選択してください",申込書!$C$75&lt;&gt;"",$G229&lt;&gt;"",申込書!$V$75="特定学年のみ"),"申し込みする","")</f>
        <v/>
      </c>
      <c r="HR229" s="371"/>
      <c r="HS229" s="371"/>
      <c r="HT229" s="374" t="str">
        <f>IF(AND(申込書!$C$76&lt;&gt;"▼プルダウンより選択してください",申込書!$C$76&lt;&gt;"",申込書!$K$22&lt;&gt;"YYYY/MM/DD",$G229&lt;&gt;""),申込書!$K$22,"")</f>
        <v/>
      </c>
      <c r="HU229" s="369" t="str">
        <f>IF(HT229="","",IF(INDEX('コンテンツ＆備考マスタ'!$H:$J,MATCH(学校情報!HT$3,'コンテンツ＆備考マスタ'!$H:$H,0),3)="●",IF(AND(HT229&lt;&gt;"",ISNUMBER(申込書!$AC$22)=TRUE,申込書!$C$76&lt;&gt;"▼プルダウンより選択してください",申込書!$C$76&lt;&gt;""),申込書!$AC$22,""),"-"))</f>
        <v/>
      </c>
      <c r="HV229" s="369"/>
      <c r="HW229" s="369"/>
      <c r="HX229" s="370" t="str">
        <f>IF(AND(申込書!$C$76&lt;&gt;"▼プルダウンより選択してください",申込書!$C$76&lt;&gt;"",$G229&lt;&gt;"",申込書!$V$76="特定学年のみ"),"申し込みする","")</f>
        <v/>
      </c>
      <c r="HY229" s="371"/>
      <c r="HZ229" s="372"/>
      <c r="IA229" s="69"/>
    </row>
    <row r="230" spans="2:235" ht="26.85" hidden="1" customHeight="1" outlineLevel="1">
      <c r="B230" s="365">
        <f t="shared" si="9"/>
        <v>225</v>
      </c>
      <c r="C230" s="55"/>
      <c r="D230" s="56"/>
      <c r="E230" s="154"/>
      <c r="F230" s="57"/>
      <c r="G230" s="58"/>
      <c r="H230" s="59"/>
      <c r="I230" s="60"/>
      <c r="J230" s="61"/>
      <c r="K230" s="366" t="str">
        <f t="shared" si="10"/>
        <v/>
      </c>
      <c r="L230" s="62"/>
      <c r="M230" s="322"/>
      <c r="N230" s="63"/>
      <c r="O230" s="64"/>
      <c r="P230" s="367" t="str">
        <f t="shared" si="11"/>
        <v/>
      </c>
      <c r="Q230" s="65"/>
      <c r="R230" s="66"/>
      <c r="S230" s="67"/>
      <c r="T230" s="68"/>
      <c r="U230" s="68"/>
      <c r="V230" s="68"/>
      <c r="W230" s="66"/>
      <c r="X230" s="281"/>
      <c r="Y230" s="368" t="str">
        <f>IF(AND(申込書!$C$47&lt;&gt;"▼プルダウンより選択してください",申込書!$C$47&lt;&gt;"",申込書!$K$22&lt;&gt;"YYYY/MM/DD",$G230&lt;&gt;""),申込書!$K$22,"")</f>
        <v/>
      </c>
      <c r="Z230" s="369" t="str">
        <f>IF(Y230="","",IF(INDEX('コンテンツ＆備考マスタ'!$H:$J,MATCH(学校情報!Y$3,'コンテンツ＆備考マスタ'!$H:$H,0),3)="●",IF(AND(Y230&lt;&gt;"",ISNUMBER(申込書!$AC$22)=TRUE,申込書!$C$47&lt;&gt;"▼プルダウンより選択してください",申込書!$C$47&lt;&gt;""),申込書!$AC$22,""),"-"))</f>
        <v/>
      </c>
      <c r="AA230" s="369"/>
      <c r="AB230" s="369"/>
      <c r="AC230" s="370" t="str">
        <f>IF(AND(申込書!$C$47&lt;&gt;"▼プルダウンより選択してください",申込書!$C$47&lt;&gt;"",$G230&lt;&gt;"",申込書!$V$47="特定学年のみ"),"申し込みする","")</f>
        <v/>
      </c>
      <c r="AD230" s="371"/>
      <c r="AE230" s="372"/>
      <c r="AF230" s="373" t="str">
        <f>IF(AND(申込書!$C$48&lt;&gt;"▼プルダウンより選択してください",申込書!$C$48&lt;&gt;"",申込書!$K$22&lt;&gt;"YYYY/MM/DD",$G230&lt;&gt;""),申込書!$K$22,"")</f>
        <v/>
      </c>
      <c r="AG230" s="369" t="str">
        <f>IF(AF230="","",IF(INDEX('コンテンツ＆備考マスタ'!$H:$J,MATCH(学校情報!AF$3,'コンテンツ＆備考マスタ'!$H:$H,0),3)="●",IF(AND(AF230&lt;&gt;"",ISNUMBER(申込書!$AC$22)=TRUE,申込書!$C$48&lt;&gt;"▼プルダウンより選択してください",申込書!$C$48&lt;&gt;""),申込書!$AC$22,""),"-"))</f>
        <v/>
      </c>
      <c r="AH230" s="369"/>
      <c r="AI230" s="369"/>
      <c r="AJ230" s="370" t="str">
        <f>IF(AND(申込書!$C$48&lt;&gt;"▼プルダウンより選択してください",申込書!$C$48&lt;&gt;"",$G230&lt;&gt;"",申込書!$V$48="特定学年のみ"),"申し込みする","")</f>
        <v/>
      </c>
      <c r="AK230" s="371"/>
      <c r="AL230" s="372"/>
      <c r="AM230" s="373" t="str">
        <f>IF(AND(申込書!$C$49&lt;&gt;"▼プルダウンより選択してください",申込書!$C$49&lt;&gt;"",申込書!$K$22&lt;&gt;"YYYY/MM/DD",$G230&lt;&gt;""),申込書!$K$22,"")</f>
        <v/>
      </c>
      <c r="AN230" s="369" t="str">
        <f>IF(AM230="","",IF(INDEX('コンテンツ＆備考マスタ'!$H:$J,MATCH(学校情報!AM$3,'コンテンツ＆備考マスタ'!$H:$H,0),3)="●",IF(AND(AM230&lt;&gt;"",ISNUMBER(申込書!$AC$22)=TRUE,申込書!$C$49&lt;&gt;"▼プルダウンより選択してください",申込書!$C$49&lt;&gt;""),申込書!$AC$22,""),"-"))</f>
        <v/>
      </c>
      <c r="AO230" s="369"/>
      <c r="AP230" s="369"/>
      <c r="AQ230" s="370" t="str">
        <f>IF(AND(申込書!$C$49&lt;&gt;"▼プルダウンより選択してください",申込書!$C$49&lt;&gt;"",$G230&lt;&gt;"",申込書!$V$49="特定学年のみ"),"申し込みする","")</f>
        <v/>
      </c>
      <c r="AR230" s="371"/>
      <c r="AS230" s="372"/>
      <c r="AT230" s="373" t="str">
        <f>IF(AND(申込書!$C$50&lt;&gt;"▼プルダウンより選択してください",申込書!$C$50&lt;&gt;"",申込書!$K$22&lt;&gt;"YYYY/MM/DD",$G230&lt;&gt;""),申込書!$K$22,"")</f>
        <v/>
      </c>
      <c r="AU230" s="369" t="str">
        <f>IF(AT230="","",IF(INDEX('コンテンツ＆備考マスタ'!$H:$J,MATCH(学校情報!AT$3,'コンテンツ＆備考マスタ'!$H:$H,0),3)="●",IF(AND(AT230&lt;&gt;"",ISNUMBER(申込書!$AC$22)=TRUE,申込書!$C$50&lt;&gt;"▼プルダウンより選択してください",申込書!$C$50&lt;&gt;""),申込書!$AC$22,""),"-"))</f>
        <v/>
      </c>
      <c r="AV230" s="369"/>
      <c r="AW230" s="369"/>
      <c r="AX230" s="370" t="str">
        <f>IF(AND(申込書!$C$50&lt;&gt;"▼プルダウンより選択してください",申込書!$C$50&lt;&gt;"",$G230&lt;&gt;"",申込書!$V$50="特定学年のみ"),"申し込みする","")</f>
        <v/>
      </c>
      <c r="AY230" s="371"/>
      <c r="AZ230" s="372"/>
      <c r="BA230" s="373" t="str">
        <f>IF(AND(申込書!$C$51&lt;&gt;"▼プルダウンより選択してください",申込書!$C$51&lt;&gt;"",申込書!$K$22&lt;&gt;"YYYY/MM/DD",$G230&lt;&gt;""),申込書!$K$22,"")</f>
        <v/>
      </c>
      <c r="BB230" s="369" t="str">
        <f>IF(BA230="","",IF(INDEX('コンテンツ＆備考マスタ'!$H:$J,MATCH(学校情報!BA$3,'コンテンツ＆備考マスタ'!$H:$H,0),3)="●",IF(AND(BA230&lt;&gt;"",ISNUMBER(申込書!$AC$22)=TRUE,申込書!$C$51&lt;&gt;"▼プルダウンより選択してください",申込書!$C$51&lt;&gt;""),申込書!$AC$22,""),"-"))</f>
        <v/>
      </c>
      <c r="BC230" s="369"/>
      <c r="BD230" s="369"/>
      <c r="BE230" s="370" t="str">
        <f>IF(AND(申込書!$C$51&lt;&gt;"▼プルダウンより選択してください",申込書!$C$51&lt;&gt;"",$G230&lt;&gt;"",申込書!$V$51="特定学年のみ"),"申し込みする","")</f>
        <v/>
      </c>
      <c r="BF230" s="371"/>
      <c r="BG230" s="372"/>
      <c r="BH230" s="373" t="str">
        <f>IF(AND(申込書!$C$52&lt;&gt;"▼プルダウンより選択してください",申込書!$C$52&lt;&gt;"",申込書!$K$22&lt;&gt;"YYYY/MM/DD",$G230&lt;&gt;""),申込書!$K$22,"")</f>
        <v/>
      </c>
      <c r="BI230" s="369" t="str">
        <f>IF(BH230="","",IF(INDEX('コンテンツ＆備考マスタ'!$H:$J,MATCH(学校情報!BH$3,'コンテンツ＆備考マスタ'!$H:$H,0),3)="●",IF(AND(BH230&lt;&gt;"",ISNUMBER(申込書!$AC$22)=TRUE,申込書!$C$52&lt;&gt;"▼プルダウンより選択してください",申込書!$C$52&lt;&gt;""),申込書!$AC$22,""),"-"))</f>
        <v/>
      </c>
      <c r="BJ230" s="369"/>
      <c r="BK230" s="369"/>
      <c r="BL230" s="370" t="str">
        <f>IF(AND(申込書!$C$52&lt;&gt;"▼プルダウンより選択してください",申込書!$C$52&lt;&gt;"",$G230&lt;&gt;"",申込書!$V$52="特定学年のみ"),"申し込みする","")</f>
        <v/>
      </c>
      <c r="BM230" s="371"/>
      <c r="BN230" s="372"/>
      <c r="BO230" s="373" t="str">
        <f>IF(AND(申込書!$C$53&lt;&gt;"▼プルダウンより選択してください",申込書!$C$53&lt;&gt;"",申込書!$K$22&lt;&gt;"YYYY/MM/DD",$G230&lt;&gt;""),申込書!$K$22,"")</f>
        <v/>
      </c>
      <c r="BP230" s="369" t="str">
        <f>IF(BO230="","",IF(INDEX('コンテンツ＆備考マスタ'!$H:$J,MATCH(学校情報!BO$3,'コンテンツ＆備考マスタ'!$H:$H,0),3)="●",IF(AND(BO230&lt;&gt;"",ISNUMBER(申込書!$AC$22)=TRUE,申込書!$C$53&lt;&gt;"▼プルダウンより選択してください",申込書!$C$53&lt;&gt;""),申込書!$AC$22,""),"-"))</f>
        <v/>
      </c>
      <c r="BQ230" s="369"/>
      <c r="BR230" s="369"/>
      <c r="BS230" s="370" t="str">
        <f>IF(AND(申込書!$C$53&lt;&gt;"▼プルダウンより選択してください",申込書!$C$53&lt;&gt;"",$G230&lt;&gt;"",申込書!$V$53="特定学年のみ"),"申し込みする","")</f>
        <v/>
      </c>
      <c r="BT230" s="371"/>
      <c r="BU230" s="372"/>
      <c r="BV230" s="373" t="str">
        <f>IF(AND(申込書!$C$54&lt;&gt;"▼プルダウンより選択してください",申込書!$C$54&lt;&gt;"",申込書!$K$22&lt;&gt;"YYYY/MM/DD",$G230&lt;&gt;""),申込書!$K$22,"")</f>
        <v/>
      </c>
      <c r="BW230" s="369" t="str">
        <f>IF(BV230="","",IF(INDEX('コンテンツ＆備考マスタ'!$H:$J,MATCH(学校情報!BV$3,'コンテンツ＆備考マスタ'!$H:$H,0),3)="●",IF(AND(BV230&lt;&gt;"",ISNUMBER(申込書!$AC$22)=TRUE,申込書!$C$54&lt;&gt;"▼プルダウンより選択してください",申込書!$C$54&lt;&gt;""),申込書!$AC$22,""),"-"))</f>
        <v/>
      </c>
      <c r="BX230" s="369"/>
      <c r="BY230" s="369"/>
      <c r="BZ230" s="370" t="str">
        <f>IF(AND(申込書!$C$54&lt;&gt;"▼プルダウンより選択してください",申込書!$C$54&lt;&gt;"",$G230&lt;&gt;"",申込書!$V$54="特定学年のみ"),"申し込みする","")</f>
        <v/>
      </c>
      <c r="CA230" s="371"/>
      <c r="CB230" s="372"/>
      <c r="CC230" s="373" t="str">
        <f>IF(AND(申込書!$C$55&lt;&gt;"▼プルダウンより選択してください",申込書!$C$55&lt;&gt;"",申込書!$K$22&lt;&gt;"YYYY/MM/DD",$G230&lt;&gt;""),申込書!$K$22,"")</f>
        <v/>
      </c>
      <c r="CD230" s="369" t="str">
        <f>IF(CC230="","",IF(INDEX('コンテンツ＆備考マスタ'!$H:$J,MATCH(学校情報!CC$3,'コンテンツ＆備考マスタ'!$H:$H,0),3)="●",IF(AND(CC230&lt;&gt;"",ISNUMBER(申込書!$AC$22)=TRUE,申込書!$C$55&lt;&gt;"▼プルダウンより選択してください",申込書!$C$55&lt;&gt;""),申込書!$AC$22,""),"-"))</f>
        <v/>
      </c>
      <c r="CE230" s="369"/>
      <c r="CF230" s="369"/>
      <c r="CG230" s="370" t="str">
        <f>IF(AND(申込書!$C$55&lt;&gt;"▼プルダウンより選択してください",申込書!$C$55&lt;&gt;"",$G230&lt;&gt;"",申込書!$V$55="特定学年のみ"),"申し込みする","")</f>
        <v/>
      </c>
      <c r="CH230" s="371"/>
      <c r="CI230" s="372"/>
      <c r="CJ230" s="373" t="str">
        <f>IF(AND(申込書!$C$56&lt;&gt;"▼プルダウンより選択してください",申込書!$C$56&lt;&gt;"",申込書!$K$22&lt;&gt;"YYYY/MM/DD",$G230&lt;&gt;""),申込書!$K$22,"")</f>
        <v/>
      </c>
      <c r="CK230" s="369" t="str">
        <f>IF(CJ230="","",IF(INDEX('コンテンツ＆備考マスタ'!$H:$J,MATCH(学校情報!CJ$3,'コンテンツ＆備考マスタ'!$H:$H,0),3)="●",IF(AND(CJ230&lt;&gt;"",ISNUMBER(申込書!$AC$22)=TRUE,申込書!$C$56&lt;&gt;"▼プルダウンより選択してください",申込書!$C$56&lt;&gt;""),申込書!$AC$22,""),"-"))</f>
        <v/>
      </c>
      <c r="CL230" s="369"/>
      <c r="CM230" s="369"/>
      <c r="CN230" s="370" t="str">
        <f>IF(AND(申込書!$C$56&lt;&gt;"▼プルダウンより選択してください",申込書!$C$56&lt;&gt;"",$G230&lt;&gt;"",申込書!$V$56="特定学年のみ"),"申し込みする","")</f>
        <v/>
      </c>
      <c r="CO230" s="371"/>
      <c r="CP230" s="372"/>
      <c r="CQ230" s="373" t="str">
        <f>IF(AND(申込書!$C$57&lt;&gt;"▼プルダウンより選択してください",申込書!$C$57&lt;&gt;"",申込書!$K$22&lt;&gt;"YYYY/MM/DD",$G230&lt;&gt;""),申込書!$K$22,"")</f>
        <v/>
      </c>
      <c r="CR230" s="369" t="str">
        <f>IF(CQ230="","",IF(INDEX('コンテンツ＆備考マスタ'!$H:$J,MATCH(学校情報!CQ$3,'コンテンツ＆備考マスタ'!$H:$H,0),3)="●",IF(AND(CQ230&lt;&gt;"",ISNUMBER(申込書!$AC$22)=TRUE,申込書!$C$57&lt;&gt;"▼プルダウンより選択してください",申込書!$C$57&lt;&gt;""),申込書!$AC$22,""),"-"))</f>
        <v/>
      </c>
      <c r="CS230" s="369"/>
      <c r="CT230" s="369"/>
      <c r="CU230" s="369" t="str">
        <f>IF(AND(申込書!$C$57&lt;&gt;"▼プルダウンより選択してください",申込書!$C$57&lt;&gt;"",$G230&lt;&gt;"",申込書!$V$57="特定学年のみ"),"申し込みする","")</f>
        <v/>
      </c>
      <c r="CV230" s="371"/>
      <c r="CW230" s="372"/>
      <c r="CX230" s="373" t="str">
        <f>IF(AND(申込書!$C$58&lt;&gt;"▼プルダウンより選択してください",申込書!$C$58&lt;&gt;"",申込書!$K$22&lt;&gt;"YYYY/MM/DD",$G230&lt;&gt;""),申込書!$K$22,"")</f>
        <v/>
      </c>
      <c r="CY230" s="369" t="str">
        <f>IF(CX230="","",IF(INDEX('コンテンツ＆備考マスタ'!$H:$J,MATCH(学校情報!CX$3,'コンテンツ＆備考マスタ'!$H:$H,0),3)="●",IF(AND(CX230&lt;&gt;"",ISNUMBER(申込書!$AC$22)=TRUE,申込書!$C$58&lt;&gt;"▼プルダウンより選択してください",申込書!$C$58&lt;&gt;""),申込書!$AC$22,""),"-"))</f>
        <v/>
      </c>
      <c r="CZ230" s="369"/>
      <c r="DA230" s="369"/>
      <c r="DB230" s="369" t="str">
        <f>IF(AND(申込書!$C$58&lt;&gt;"▼プルダウンより選択してください",申込書!$C$58&lt;&gt;"",$G230&lt;&gt;"",申込書!$V$58="特定学年のみ"),"申し込みする","")</f>
        <v/>
      </c>
      <c r="DC230" s="371"/>
      <c r="DD230" s="372"/>
      <c r="DE230" s="373" t="str">
        <f>IF(AND(申込書!$C$59&lt;&gt;"▼プルダウンより選択してください",申込書!$C$59&lt;&gt;"",申込書!$K$22&lt;&gt;"YYYY/MM/DD",$G230&lt;&gt;""),申込書!$K$22,"")</f>
        <v/>
      </c>
      <c r="DF230" s="369" t="str">
        <f>IF(DE230="","",IF(INDEX('コンテンツ＆備考マスタ'!$H:$J,MATCH(学校情報!DE$3,'コンテンツ＆備考マスタ'!$H:$H,0),3)="●",IF(AND(DE230&lt;&gt;"",ISNUMBER(申込書!$AC$22)=TRUE,申込書!$C$59&lt;&gt;"▼プルダウンより選択してください",申込書!$C$59&lt;&gt;""),申込書!$AC$22,""),"-"))</f>
        <v/>
      </c>
      <c r="DG230" s="369"/>
      <c r="DH230" s="369"/>
      <c r="DI230" s="369" t="str">
        <f>IF(AND(申込書!$C$59&lt;&gt;"▼プルダウンより選択してください",申込書!$C$59&lt;&gt;"",$G230&lt;&gt;"",申込書!$V$59="特定学年のみ"),"申し込みする","")</f>
        <v/>
      </c>
      <c r="DJ230" s="371"/>
      <c r="DK230" s="372"/>
      <c r="DL230" s="373" t="str">
        <f>IF(AND(申込書!$C$60&lt;&gt;"▼プルダウンより選択してください",申込書!$C$60&lt;&gt;"",申込書!$K$22&lt;&gt;"YYYY/MM/DD",$G230&lt;&gt;""),申込書!$K$22,"")</f>
        <v/>
      </c>
      <c r="DM230" s="369" t="str">
        <f>IF(DL230="","",IF(INDEX('コンテンツ＆備考マスタ'!$H:$J,MATCH(学校情報!DL$3,'コンテンツ＆備考マスタ'!$H:$H,0),3)="●",IF(AND(DL230&lt;&gt;"",ISNUMBER(申込書!$AC$22)=TRUE,申込書!$C$60&lt;&gt;"▼プルダウンより選択してください",申込書!$C$60&lt;&gt;""),申込書!$AC$22,""),"-"))</f>
        <v/>
      </c>
      <c r="DN230" s="369"/>
      <c r="DO230" s="369"/>
      <c r="DP230" s="369" t="str">
        <f>IF(AND(申込書!$C$60&lt;&gt;"▼プルダウンより選択してください",申込書!$C$60&lt;&gt;"",$G230&lt;&gt;"",申込書!$V$60="特定学年のみ"),"申し込みする","")</f>
        <v/>
      </c>
      <c r="DQ230" s="371"/>
      <c r="DR230" s="372"/>
      <c r="DS230" s="373" t="str">
        <f>IF(AND(申込書!$C$61&lt;&gt;"▼プルダウンより選択してください",申込書!$C$61&lt;&gt;"",申込書!$K$22&lt;&gt;"YYYY/MM/DD",$G230&lt;&gt;""),申込書!$K$22,"")</f>
        <v/>
      </c>
      <c r="DT230" s="369" t="str">
        <f>IF(DS230="","",IF(INDEX('コンテンツ＆備考マスタ'!$H:$J,MATCH(学校情報!DS$3,'コンテンツ＆備考マスタ'!$H:$H,0),3)="●",IF(AND(DS230&lt;&gt;"",ISNUMBER(申込書!$AC$22)=TRUE,申込書!$C$61&lt;&gt;"▼プルダウンより選択してください",申込書!$C$61&lt;&gt;""),申込書!$AC$22,""),"-"))</f>
        <v/>
      </c>
      <c r="DU230" s="369"/>
      <c r="DV230" s="369"/>
      <c r="DW230" s="369" t="str">
        <f>IF(AND(申込書!$C$61&lt;&gt;"▼プルダウンより選択してください",申込書!$C$61&lt;&gt;"",$G230&lt;&gt;"",申込書!$V$61="特定学年のみ"),"申し込みする","")</f>
        <v/>
      </c>
      <c r="DX230" s="371"/>
      <c r="DY230" s="372"/>
      <c r="DZ230" s="373" t="str">
        <f>IF(AND(申込書!$C$62&lt;&gt;"▼プルダウンより選択してください",申込書!$C$62&lt;&gt;"",申込書!$K$22&lt;&gt;"YYYY/MM/DD",$G230&lt;&gt;""),申込書!$K$22,"")</f>
        <v/>
      </c>
      <c r="EA230" s="369" t="str">
        <f>IF(DZ230="","",IF(INDEX('コンテンツ＆備考マスタ'!$H:$J,MATCH(学校情報!DZ$3,'コンテンツ＆備考マスタ'!$H:$H,0),3)="●",IF(AND(DZ230&lt;&gt;"",ISNUMBER(申込書!$AC$22)=TRUE,申込書!$C$62&lt;&gt;"▼プルダウンより選択してください",申込書!$C$62&lt;&gt;""),申込書!$AC$22,""),"-"))</f>
        <v/>
      </c>
      <c r="EB230" s="369"/>
      <c r="EC230" s="369"/>
      <c r="ED230" s="370" t="str">
        <f>IF(AND(申込書!$C$62&lt;&gt;"▼プルダウンより選択してください",申込書!$C$62&lt;&gt;"",$G230&lt;&gt;"",申込書!$V$62="特定学年のみ"),"申し込みする","")</f>
        <v/>
      </c>
      <c r="EE230" s="371"/>
      <c r="EF230" s="372"/>
      <c r="EG230" s="373" t="str">
        <f>IF(AND(申込書!$C$63&lt;&gt;"▼プルダウンより選択してください",申込書!$C$63&lt;&gt;"",申込書!$K$22&lt;&gt;"YYYY/MM/DD",$G230&lt;&gt;""),申込書!$K$22,"")</f>
        <v/>
      </c>
      <c r="EH230" s="369" t="str">
        <f>IF(EG230="","",IF(INDEX('コンテンツ＆備考マスタ'!$H:$J,MATCH(学校情報!EG$3,'コンテンツ＆備考マスタ'!$H:$H,0),3)="●",IF(AND(EG230&lt;&gt;"",ISNUMBER(申込書!$AC$22)=TRUE,申込書!$C$63&lt;&gt;"▼プルダウンより選択してください",申込書!$C$63&lt;&gt;""),申込書!$AC$22,""),"-"))</f>
        <v/>
      </c>
      <c r="EI230" s="369"/>
      <c r="EJ230" s="369"/>
      <c r="EK230" s="370" t="str">
        <f>IF(AND(申込書!$C$63&lt;&gt;"▼プルダウンより選択してください",申込書!$C$63&lt;&gt;"",$G230&lt;&gt;"",申込書!$V$63="特定学年のみ"),"申し込みする","")</f>
        <v/>
      </c>
      <c r="EL230" s="371"/>
      <c r="EM230" s="372"/>
      <c r="EN230" s="373" t="str">
        <f>IF(AND(申込書!$C$64&lt;&gt;"▼プルダウンより選択してください",申込書!$C$64&lt;&gt;"",申込書!$K$22&lt;&gt;"YYYY/MM/DD",$G230&lt;&gt;""),申込書!$K$22,"")</f>
        <v/>
      </c>
      <c r="EO230" s="369" t="str">
        <f>IF(EN230="","",IF(INDEX('コンテンツ＆備考マスタ'!$H:$J,MATCH(学校情報!EN$3,'コンテンツ＆備考マスタ'!$H:$H,0),3)="●",IF(AND(EN230&lt;&gt;"",ISNUMBER(申込書!$AC$22)=TRUE,申込書!$C$64&lt;&gt;"▼プルダウンより選択してください",申込書!$C$64&lt;&gt;""),申込書!$AC$22,""),"-"))</f>
        <v/>
      </c>
      <c r="EP230" s="369"/>
      <c r="EQ230" s="369"/>
      <c r="ER230" s="370" t="str">
        <f>IF(AND(申込書!$C$64&lt;&gt;"▼プルダウンより選択してください",申込書!$C$64&lt;&gt;"",$G230&lt;&gt;"",申込書!$V$64="特定学年のみ"),"申し込みする","")</f>
        <v/>
      </c>
      <c r="ES230" s="371"/>
      <c r="ET230" s="372"/>
      <c r="EU230" s="373" t="str">
        <f>IF(AND(申込書!$C$65&lt;&gt;"▼プルダウンより選択してください",申込書!$C$65&lt;&gt;"",申込書!$K$22&lt;&gt;"YYYY/MM/DD",$G230&lt;&gt;""),申込書!$K$22,"")</f>
        <v/>
      </c>
      <c r="EV230" s="369" t="str">
        <f>IF(EU230="","",IF(INDEX('コンテンツ＆備考マスタ'!$H:$J,MATCH(学校情報!EU$3,'コンテンツ＆備考マスタ'!$H:$H,0),3)="●",IF(AND(EU230&lt;&gt;"",ISNUMBER(申込書!$AC$22)=TRUE,申込書!$C$65&lt;&gt;"▼プルダウンより選択してください",申込書!$C$65&lt;&gt;""),申込書!$AC$22,""),"-"))</f>
        <v/>
      </c>
      <c r="EW230" s="369"/>
      <c r="EX230" s="369"/>
      <c r="EY230" s="370" t="str">
        <f>IF(AND(申込書!$C$65&lt;&gt;"▼プルダウンより選択してください",申込書!$C$65&lt;&gt;"",$G230&lt;&gt;"",申込書!$V$65="特定学年のみ"),"申し込みする","")</f>
        <v/>
      </c>
      <c r="EZ230" s="371"/>
      <c r="FA230" s="372"/>
      <c r="FB230" s="373" t="str">
        <f>IF(AND(申込書!$C$66&lt;&gt;"▼プルダウンより選択してください",申込書!$C$66&lt;&gt;"",申込書!$K$22&lt;&gt;"YYYY/MM/DD",$G230&lt;&gt;""),申込書!$K$22,"")</f>
        <v/>
      </c>
      <c r="FC230" s="369" t="str">
        <f>IF(FB230="","",IF(INDEX('コンテンツ＆備考マスタ'!$H:$J,MATCH(学校情報!FB$3,'コンテンツ＆備考マスタ'!$H:$H,0),3)="●",IF(AND(FB230&lt;&gt;"",ISNUMBER(申込書!$AC$22)=TRUE,申込書!$C$66&lt;&gt;"▼プルダウンより選択してください",申込書!$C$66&lt;&gt;""),申込書!$AC$22,""),"-"))</f>
        <v/>
      </c>
      <c r="FD230" s="369"/>
      <c r="FE230" s="369"/>
      <c r="FF230" s="370" t="str">
        <f>IF(AND(申込書!$C$66&lt;&gt;"▼プルダウンより選択してください",申込書!$C$66&lt;&gt;"",$G230&lt;&gt;"",申込書!$V$66="特定学年のみ"),"申し込みする","")</f>
        <v/>
      </c>
      <c r="FG230" s="371"/>
      <c r="FH230" s="372"/>
      <c r="FI230" s="373" t="str">
        <f>IF(AND(申込書!$C$67&lt;&gt;"▼プルダウンより選択してください",申込書!$C$67&lt;&gt;"",申込書!$K$22&lt;&gt;"YYYY/MM/DD",$G230&lt;&gt;""),申込書!$K$22,"")</f>
        <v/>
      </c>
      <c r="FJ230" s="369" t="str">
        <f>IF(FI230="","",IF(INDEX('コンテンツ＆備考マスタ'!$H:$J,MATCH(学校情報!FI$3,'コンテンツ＆備考マスタ'!$H:$H,0),3)="●",IF(AND(FI230&lt;&gt;"",ISNUMBER(申込書!$AC$22)=TRUE,申込書!$C$67&lt;&gt;"▼プルダウンより選択してください",申込書!$C$67&lt;&gt;""),申込書!$AC$22,""),"-"))</f>
        <v/>
      </c>
      <c r="FK230" s="369"/>
      <c r="FL230" s="369"/>
      <c r="FM230" s="370" t="str">
        <f>IF(AND(申込書!$C$67&lt;&gt;"▼プルダウンより選択してください",申込書!$C$67&lt;&gt;"",$G230&lt;&gt;"",申込書!$V$67="特定学年のみ"),"申し込みする","")</f>
        <v/>
      </c>
      <c r="FN230" s="371"/>
      <c r="FO230" s="372"/>
      <c r="FP230" s="373" t="str">
        <f>IF(AND(申込書!$C$68&lt;&gt;"▼プルダウンより選択してください",申込書!$C$68&lt;&gt;"",申込書!$K$22&lt;&gt;"YYYY/MM/DD",$G230&lt;&gt;""),申込書!$K$22,"")</f>
        <v/>
      </c>
      <c r="FQ230" s="369" t="str">
        <f>IF(FP230="","",IF(INDEX('コンテンツ＆備考マスタ'!$H:$J,MATCH(学校情報!FP$3,'コンテンツ＆備考マスタ'!$H:$H,0),3)="●",IF(AND(FP230&lt;&gt;"",ISNUMBER(申込書!$AC$22)=TRUE,申込書!$C$68&lt;&gt;"▼プルダウンより選択してください",申込書!$C$68&lt;&gt;""),申込書!$AC$22,""),"-"))</f>
        <v/>
      </c>
      <c r="FR230" s="369"/>
      <c r="FS230" s="369"/>
      <c r="FT230" s="370" t="str">
        <f>IF(AND(申込書!$C$68&lt;&gt;"▼プルダウンより選択してください",申込書!$C$68&lt;&gt;"",$G230&lt;&gt;"",申込書!$V$68="特定学年のみ"),"申し込みする","")</f>
        <v/>
      </c>
      <c r="FU230" s="371"/>
      <c r="FV230" s="372"/>
      <c r="FW230" s="373" t="str">
        <f>IF(AND(申込書!$C$69&lt;&gt;"▼プルダウンより選択してください",申込書!$C$69&lt;&gt;"",申込書!$K$22&lt;&gt;"YYYY/MM/DD",$G230&lt;&gt;""),申込書!$K$22,"")</f>
        <v/>
      </c>
      <c r="FX230" s="369" t="str">
        <f>IF(FW230="","",IF(INDEX('コンテンツ＆備考マスタ'!$H:$J,MATCH(学校情報!FW$3,'コンテンツ＆備考マスタ'!$H:$H,0),3)="●",IF(AND(FW230&lt;&gt;"",ISNUMBER(申込書!$AC$22)=TRUE,申込書!$C$69&lt;&gt;"▼プルダウンより選択してください",申込書!$C$69&lt;&gt;""),申込書!$AC$22,""),"-"))</f>
        <v/>
      </c>
      <c r="FY230" s="369"/>
      <c r="FZ230" s="369"/>
      <c r="GA230" s="370" t="str">
        <f>IF(AND(申込書!$C$69&lt;&gt;"▼プルダウンより選択してください",申込書!$C$69&lt;&gt;"",$G230&lt;&gt;"",申込書!$V$69="特定学年のみ"),"申し込みする","")</f>
        <v/>
      </c>
      <c r="GB230" s="371"/>
      <c r="GC230" s="372"/>
      <c r="GD230" s="373" t="str">
        <f>IF(AND(申込書!$C$70&lt;&gt;"▼プルダウンより選択してください",申込書!$C$70&lt;&gt;"",申込書!$K$22&lt;&gt;"YYYY/MM/DD",$G230&lt;&gt;""),申込書!$K$22,"")</f>
        <v/>
      </c>
      <c r="GE230" s="369" t="str">
        <f>IF(GD230="","",IF(INDEX('コンテンツ＆備考マスタ'!$H:$J,MATCH(学校情報!GD$3,'コンテンツ＆備考マスタ'!$H:$H,0),3)="●",IF(AND(GD230&lt;&gt;"",ISNUMBER(申込書!$AC$22)=TRUE,申込書!$C$70&lt;&gt;"▼プルダウンより選択してください",申込書!$C$70&lt;&gt;""),申込書!$AC$22,""),"-"))</f>
        <v/>
      </c>
      <c r="GF230" s="369"/>
      <c r="GG230" s="369"/>
      <c r="GH230" s="370" t="str">
        <f>IF(AND(申込書!$C$70&lt;&gt;"▼プルダウンより選択してください",申込書!$C$70&lt;&gt;"",$G230&lt;&gt;"",申込書!$V$70="特定学年のみ"),"申し込みする","")</f>
        <v/>
      </c>
      <c r="GI230" s="371"/>
      <c r="GJ230" s="372"/>
      <c r="GK230" s="373" t="str">
        <f>IF(AND(申込書!$C$71&lt;&gt;"▼プルダウンより選択してください",申込書!$C$71&lt;&gt;"",申込書!$K$22&lt;&gt;"YYYY/MM/DD",$G230&lt;&gt;""),申込書!$K$22,"")</f>
        <v/>
      </c>
      <c r="GL230" s="369" t="str">
        <f>IF(GK230="","",IF(INDEX('コンテンツ＆備考マスタ'!$H:$J,MATCH(学校情報!GK$3,'コンテンツ＆備考マスタ'!$H:$H,0),3)="●",IF(AND(GK230&lt;&gt;"",ISNUMBER(申込書!$AC$22)=TRUE,申込書!$C$71&lt;&gt;"▼プルダウンより選択してください",申込書!$C$71&lt;&gt;""),申込書!$AC$22,""),"-"))</f>
        <v/>
      </c>
      <c r="GM230" s="369"/>
      <c r="GN230" s="369"/>
      <c r="GO230" s="370" t="str">
        <f>IF(AND(申込書!$C$71&lt;&gt;"▼プルダウンより選択してください",申込書!$C$71&lt;&gt;"",$G230&lt;&gt;"",申込書!$V$71="特定学年のみ"),"申し込みする","")</f>
        <v/>
      </c>
      <c r="GP230" s="371"/>
      <c r="GQ230" s="372"/>
      <c r="GR230" s="373" t="str">
        <f>IF(AND(申込書!$C$72&lt;&gt;"▼プルダウンより選択してください",申込書!$C$72&lt;&gt;"",申込書!$K$22&lt;&gt;"YYYY/MM/DD",$G230&lt;&gt;""),申込書!$K$22,"")</f>
        <v/>
      </c>
      <c r="GS230" s="369" t="str">
        <f>IF(GR230="","",IF(INDEX('コンテンツ＆備考マスタ'!$H:$J,MATCH(学校情報!GR$3,'コンテンツ＆備考マスタ'!$H:$H,0),3)="●",IF(AND(GR230&lt;&gt;"",ISNUMBER(申込書!$AC$22)=TRUE,申込書!$C$72&lt;&gt;"▼プルダウンより選択してください",申込書!$C$72&lt;&gt;""),申込書!$AC$22,""),"-"))</f>
        <v/>
      </c>
      <c r="GT230" s="369"/>
      <c r="GU230" s="369"/>
      <c r="GV230" s="370" t="str">
        <f>IF(AND(申込書!$C$72&lt;&gt;"▼プルダウンより選択してください",申込書!$C$72&lt;&gt;"",$G230&lt;&gt;"",申込書!$V$72="特定学年のみ"),"申し込みする","")</f>
        <v/>
      </c>
      <c r="GW230" s="371"/>
      <c r="GX230" s="372"/>
      <c r="GY230" s="373" t="str">
        <f>IF(AND(申込書!$C$73&lt;&gt;"▼プルダウンより選択してください",申込書!$C$73&lt;&gt;"",申込書!$K$22&lt;&gt;"YYYY/MM/DD",$G230&lt;&gt;""),申込書!$K$22,"")</f>
        <v/>
      </c>
      <c r="GZ230" s="369" t="str">
        <f>IF(GY230="","",IF(INDEX('コンテンツ＆備考マスタ'!$H:$J,MATCH(学校情報!GY$3,'コンテンツ＆備考マスタ'!$H:$H,0),3)="●",IF(AND(GY230&lt;&gt;"",ISNUMBER(申込書!$AC$22)=TRUE,申込書!$C$73&lt;&gt;"▼プルダウンより選択してください",申込書!$C$73&lt;&gt;""),申込書!$AC$22,""),"-"))</f>
        <v/>
      </c>
      <c r="HA230" s="369"/>
      <c r="HB230" s="369"/>
      <c r="HC230" s="370" t="str">
        <f>IF(AND(申込書!$C$73&lt;&gt;"▼プルダウンより選択してください",申込書!$C$73&lt;&gt;"",$G230&lt;&gt;"",申込書!$V$73="特定学年のみ"),"申し込みする","")</f>
        <v/>
      </c>
      <c r="HD230" s="371"/>
      <c r="HE230" s="372"/>
      <c r="HF230" s="373" t="str">
        <f>IF(AND(申込書!$C$74&lt;&gt;"▼プルダウンより選択してください",申込書!$C$74&lt;&gt;"",申込書!$K$22&lt;&gt;"YYYY/MM/DD",$G230&lt;&gt;""),申込書!$K$22,"")</f>
        <v/>
      </c>
      <c r="HG230" s="369" t="str">
        <f>IF(HF230="","",IF(INDEX('コンテンツ＆備考マスタ'!$H:$J,MATCH(学校情報!HF$3,'コンテンツ＆備考マスタ'!$H:$H,0),3)="●",IF(AND(HF230&lt;&gt;"",ISNUMBER(申込書!$AC$22)=TRUE,申込書!$C$74&lt;&gt;"▼プルダウンより選択してください",申込書!$C$74&lt;&gt;""),申込書!$AC$22,""),"-"))</f>
        <v/>
      </c>
      <c r="HH230" s="369"/>
      <c r="HI230" s="369"/>
      <c r="HJ230" s="370" t="str">
        <f>IF(AND(申込書!$C$74&lt;&gt;"▼プルダウンより選択してください",申込書!$C$74&lt;&gt;"",$G230&lt;&gt;"",申込書!$V$74="特定学年のみ"),"申し込みする","")</f>
        <v/>
      </c>
      <c r="HK230" s="371"/>
      <c r="HL230" s="372"/>
      <c r="HM230" s="373" t="str">
        <f>IF(AND(申込書!$C$75&lt;&gt;"▼プルダウンより選択してください",申込書!$C$75&lt;&gt;"",申込書!$K$22&lt;&gt;"YYYY/MM/DD",$G230&lt;&gt;""),申込書!$K$22,"")</f>
        <v/>
      </c>
      <c r="HN230" s="369" t="str">
        <f>IF(HM230="","",IF(INDEX('コンテンツ＆備考マスタ'!$H:$J,MATCH(学校情報!HM$3,'コンテンツ＆備考マスタ'!$H:$H,0),3)="●",IF(AND(HM230&lt;&gt;"",ISNUMBER(申込書!$AC$22)=TRUE,申込書!$C$75&lt;&gt;"▼プルダウンより選択してください",申込書!$C$75&lt;&gt;""),申込書!$AC$22,""),"-"))</f>
        <v/>
      </c>
      <c r="HO230" s="369"/>
      <c r="HP230" s="369"/>
      <c r="HQ230" s="370" t="str">
        <f>IF(AND(申込書!$C$75&lt;&gt;"▼プルダウンより選択してください",申込書!$C$75&lt;&gt;"",$G230&lt;&gt;"",申込書!$V$75="特定学年のみ"),"申し込みする","")</f>
        <v/>
      </c>
      <c r="HR230" s="371"/>
      <c r="HS230" s="371"/>
      <c r="HT230" s="374" t="str">
        <f>IF(AND(申込書!$C$76&lt;&gt;"▼プルダウンより選択してください",申込書!$C$76&lt;&gt;"",申込書!$K$22&lt;&gt;"YYYY/MM/DD",$G230&lt;&gt;""),申込書!$K$22,"")</f>
        <v/>
      </c>
      <c r="HU230" s="369" t="str">
        <f>IF(HT230="","",IF(INDEX('コンテンツ＆備考マスタ'!$H:$J,MATCH(学校情報!HT$3,'コンテンツ＆備考マスタ'!$H:$H,0),3)="●",IF(AND(HT230&lt;&gt;"",ISNUMBER(申込書!$AC$22)=TRUE,申込書!$C$76&lt;&gt;"▼プルダウンより選択してください",申込書!$C$76&lt;&gt;""),申込書!$AC$22,""),"-"))</f>
        <v/>
      </c>
      <c r="HV230" s="369"/>
      <c r="HW230" s="369"/>
      <c r="HX230" s="370" t="str">
        <f>IF(AND(申込書!$C$76&lt;&gt;"▼プルダウンより選択してください",申込書!$C$76&lt;&gt;"",$G230&lt;&gt;"",申込書!$V$76="特定学年のみ"),"申し込みする","")</f>
        <v/>
      </c>
      <c r="HY230" s="371"/>
      <c r="HZ230" s="372"/>
      <c r="IA230" s="69"/>
    </row>
    <row r="231" spans="2:235" ht="26.85" hidden="1" customHeight="1" outlineLevel="1">
      <c r="B231" s="365">
        <f t="shared" si="9"/>
        <v>226</v>
      </c>
      <c r="C231" s="55"/>
      <c r="D231" s="56"/>
      <c r="E231" s="154"/>
      <c r="F231" s="57"/>
      <c r="G231" s="58"/>
      <c r="H231" s="59"/>
      <c r="I231" s="60"/>
      <c r="J231" s="61"/>
      <c r="K231" s="366" t="str">
        <f t="shared" si="10"/>
        <v/>
      </c>
      <c r="L231" s="62"/>
      <c r="M231" s="322"/>
      <c r="N231" s="63"/>
      <c r="O231" s="64"/>
      <c r="P231" s="367" t="str">
        <f t="shared" si="11"/>
        <v/>
      </c>
      <c r="Q231" s="65"/>
      <c r="R231" s="66"/>
      <c r="S231" s="67"/>
      <c r="T231" s="68"/>
      <c r="U231" s="68"/>
      <c r="V231" s="68"/>
      <c r="W231" s="66"/>
      <c r="X231" s="281"/>
      <c r="Y231" s="368" t="str">
        <f>IF(AND(申込書!$C$47&lt;&gt;"▼プルダウンより選択してください",申込書!$C$47&lt;&gt;"",申込書!$K$22&lt;&gt;"YYYY/MM/DD",$G231&lt;&gt;""),申込書!$K$22,"")</f>
        <v/>
      </c>
      <c r="Z231" s="369" t="str">
        <f>IF(Y231="","",IF(INDEX('コンテンツ＆備考マスタ'!$H:$J,MATCH(学校情報!Y$3,'コンテンツ＆備考マスタ'!$H:$H,0),3)="●",IF(AND(Y231&lt;&gt;"",ISNUMBER(申込書!$AC$22)=TRUE,申込書!$C$47&lt;&gt;"▼プルダウンより選択してください",申込書!$C$47&lt;&gt;""),申込書!$AC$22,""),"-"))</f>
        <v/>
      </c>
      <c r="AA231" s="369"/>
      <c r="AB231" s="369"/>
      <c r="AC231" s="370" t="str">
        <f>IF(AND(申込書!$C$47&lt;&gt;"▼プルダウンより選択してください",申込書!$C$47&lt;&gt;"",$G231&lt;&gt;"",申込書!$V$47="特定学年のみ"),"申し込みする","")</f>
        <v/>
      </c>
      <c r="AD231" s="371"/>
      <c r="AE231" s="372"/>
      <c r="AF231" s="373" t="str">
        <f>IF(AND(申込書!$C$48&lt;&gt;"▼プルダウンより選択してください",申込書!$C$48&lt;&gt;"",申込書!$K$22&lt;&gt;"YYYY/MM/DD",$G231&lt;&gt;""),申込書!$K$22,"")</f>
        <v/>
      </c>
      <c r="AG231" s="369" t="str">
        <f>IF(AF231="","",IF(INDEX('コンテンツ＆備考マスタ'!$H:$J,MATCH(学校情報!AF$3,'コンテンツ＆備考マスタ'!$H:$H,0),3)="●",IF(AND(AF231&lt;&gt;"",ISNUMBER(申込書!$AC$22)=TRUE,申込書!$C$48&lt;&gt;"▼プルダウンより選択してください",申込書!$C$48&lt;&gt;""),申込書!$AC$22,""),"-"))</f>
        <v/>
      </c>
      <c r="AH231" s="369"/>
      <c r="AI231" s="369"/>
      <c r="AJ231" s="370" t="str">
        <f>IF(AND(申込書!$C$48&lt;&gt;"▼プルダウンより選択してください",申込書!$C$48&lt;&gt;"",$G231&lt;&gt;"",申込書!$V$48="特定学年のみ"),"申し込みする","")</f>
        <v/>
      </c>
      <c r="AK231" s="371"/>
      <c r="AL231" s="372"/>
      <c r="AM231" s="373" t="str">
        <f>IF(AND(申込書!$C$49&lt;&gt;"▼プルダウンより選択してください",申込書!$C$49&lt;&gt;"",申込書!$K$22&lt;&gt;"YYYY/MM/DD",$G231&lt;&gt;""),申込書!$K$22,"")</f>
        <v/>
      </c>
      <c r="AN231" s="369" t="str">
        <f>IF(AM231="","",IF(INDEX('コンテンツ＆備考マスタ'!$H:$J,MATCH(学校情報!AM$3,'コンテンツ＆備考マスタ'!$H:$H,0),3)="●",IF(AND(AM231&lt;&gt;"",ISNUMBER(申込書!$AC$22)=TRUE,申込書!$C$49&lt;&gt;"▼プルダウンより選択してください",申込書!$C$49&lt;&gt;""),申込書!$AC$22,""),"-"))</f>
        <v/>
      </c>
      <c r="AO231" s="369"/>
      <c r="AP231" s="369"/>
      <c r="AQ231" s="370" t="str">
        <f>IF(AND(申込書!$C$49&lt;&gt;"▼プルダウンより選択してください",申込書!$C$49&lt;&gt;"",$G231&lt;&gt;"",申込書!$V$49="特定学年のみ"),"申し込みする","")</f>
        <v/>
      </c>
      <c r="AR231" s="371"/>
      <c r="AS231" s="372"/>
      <c r="AT231" s="373" t="str">
        <f>IF(AND(申込書!$C$50&lt;&gt;"▼プルダウンより選択してください",申込書!$C$50&lt;&gt;"",申込書!$K$22&lt;&gt;"YYYY/MM/DD",$G231&lt;&gt;""),申込書!$K$22,"")</f>
        <v/>
      </c>
      <c r="AU231" s="369" t="str">
        <f>IF(AT231="","",IF(INDEX('コンテンツ＆備考マスタ'!$H:$J,MATCH(学校情報!AT$3,'コンテンツ＆備考マスタ'!$H:$H,0),3)="●",IF(AND(AT231&lt;&gt;"",ISNUMBER(申込書!$AC$22)=TRUE,申込書!$C$50&lt;&gt;"▼プルダウンより選択してください",申込書!$C$50&lt;&gt;""),申込書!$AC$22,""),"-"))</f>
        <v/>
      </c>
      <c r="AV231" s="369"/>
      <c r="AW231" s="369"/>
      <c r="AX231" s="370" t="str">
        <f>IF(AND(申込書!$C$50&lt;&gt;"▼プルダウンより選択してください",申込書!$C$50&lt;&gt;"",$G231&lt;&gt;"",申込書!$V$50="特定学年のみ"),"申し込みする","")</f>
        <v/>
      </c>
      <c r="AY231" s="371"/>
      <c r="AZ231" s="372"/>
      <c r="BA231" s="373" t="str">
        <f>IF(AND(申込書!$C$51&lt;&gt;"▼プルダウンより選択してください",申込書!$C$51&lt;&gt;"",申込書!$K$22&lt;&gt;"YYYY/MM/DD",$G231&lt;&gt;""),申込書!$K$22,"")</f>
        <v/>
      </c>
      <c r="BB231" s="369" t="str">
        <f>IF(BA231="","",IF(INDEX('コンテンツ＆備考マスタ'!$H:$J,MATCH(学校情報!BA$3,'コンテンツ＆備考マスタ'!$H:$H,0),3)="●",IF(AND(BA231&lt;&gt;"",ISNUMBER(申込書!$AC$22)=TRUE,申込書!$C$51&lt;&gt;"▼プルダウンより選択してください",申込書!$C$51&lt;&gt;""),申込書!$AC$22,""),"-"))</f>
        <v/>
      </c>
      <c r="BC231" s="369"/>
      <c r="BD231" s="369"/>
      <c r="BE231" s="370" t="str">
        <f>IF(AND(申込書!$C$51&lt;&gt;"▼プルダウンより選択してください",申込書!$C$51&lt;&gt;"",$G231&lt;&gt;"",申込書!$V$51="特定学年のみ"),"申し込みする","")</f>
        <v/>
      </c>
      <c r="BF231" s="371"/>
      <c r="BG231" s="372"/>
      <c r="BH231" s="373" t="str">
        <f>IF(AND(申込書!$C$52&lt;&gt;"▼プルダウンより選択してください",申込書!$C$52&lt;&gt;"",申込書!$K$22&lt;&gt;"YYYY/MM/DD",$G231&lt;&gt;""),申込書!$K$22,"")</f>
        <v/>
      </c>
      <c r="BI231" s="369" t="str">
        <f>IF(BH231="","",IF(INDEX('コンテンツ＆備考マスタ'!$H:$J,MATCH(学校情報!BH$3,'コンテンツ＆備考マスタ'!$H:$H,0),3)="●",IF(AND(BH231&lt;&gt;"",ISNUMBER(申込書!$AC$22)=TRUE,申込書!$C$52&lt;&gt;"▼プルダウンより選択してください",申込書!$C$52&lt;&gt;""),申込書!$AC$22,""),"-"))</f>
        <v/>
      </c>
      <c r="BJ231" s="369"/>
      <c r="BK231" s="369"/>
      <c r="BL231" s="370" t="str">
        <f>IF(AND(申込書!$C$52&lt;&gt;"▼プルダウンより選択してください",申込書!$C$52&lt;&gt;"",$G231&lt;&gt;"",申込書!$V$52="特定学年のみ"),"申し込みする","")</f>
        <v/>
      </c>
      <c r="BM231" s="371"/>
      <c r="BN231" s="372"/>
      <c r="BO231" s="373" t="str">
        <f>IF(AND(申込書!$C$53&lt;&gt;"▼プルダウンより選択してください",申込書!$C$53&lt;&gt;"",申込書!$K$22&lt;&gt;"YYYY/MM/DD",$G231&lt;&gt;""),申込書!$K$22,"")</f>
        <v/>
      </c>
      <c r="BP231" s="369" t="str">
        <f>IF(BO231="","",IF(INDEX('コンテンツ＆備考マスタ'!$H:$J,MATCH(学校情報!BO$3,'コンテンツ＆備考マスタ'!$H:$H,0),3)="●",IF(AND(BO231&lt;&gt;"",ISNUMBER(申込書!$AC$22)=TRUE,申込書!$C$53&lt;&gt;"▼プルダウンより選択してください",申込書!$C$53&lt;&gt;""),申込書!$AC$22,""),"-"))</f>
        <v/>
      </c>
      <c r="BQ231" s="369"/>
      <c r="BR231" s="369"/>
      <c r="BS231" s="370" t="str">
        <f>IF(AND(申込書!$C$53&lt;&gt;"▼プルダウンより選択してください",申込書!$C$53&lt;&gt;"",$G231&lt;&gt;"",申込書!$V$53="特定学年のみ"),"申し込みする","")</f>
        <v/>
      </c>
      <c r="BT231" s="371"/>
      <c r="BU231" s="372"/>
      <c r="BV231" s="373" t="str">
        <f>IF(AND(申込書!$C$54&lt;&gt;"▼プルダウンより選択してください",申込書!$C$54&lt;&gt;"",申込書!$K$22&lt;&gt;"YYYY/MM/DD",$G231&lt;&gt;""),申込書!$K$22,"")</f>
        <v/>
      </c>
      <c r="BW231" s="369" t="str">
        <f>IF(BV231="","",IF(INDEX('コンテンツ＆備考マスタ'!$H:$J,MATCH(学校情報!BV$3,'コンテンツ＆備考マスタ'!$H:$H,0),3)="●",IF(AND(BV231&lt;&gt;"",ISNUMBER(申込書!$AC$22)=TRUE,申込書!$C$54&lt;&gt;"▼プルダウンより選択してください",申込書!$C$54&lt;&gt;""),申込書!$AC$22,""),"-"))</f>
        <v/>
      </c>
      <c r="BX231" s="369"/>
      <c r="BY231" s="369"/>
      <c r="BZ231" s="370" t="str">
        <f>IF(AND(申込書!$C$54&lt;&gt;"▼プルダウンより選択してください",申込書!$C$54&lt;&gt;"",$G231&lt;&gt;"",申込書!$V$54="特定学年のみ"),"申し込みする","")</f>
        <v/>
      </c>
      <c r="CA231" s="371"/>
      <c r="CB231" s="372"/>
      <c r="CC231" s="373" t="str">
        <f>IF(AND(申込書!$C$55&lt;&gt;"▼プルダウンより選択してください",申込書!$C$55&lt;&gt;"",申込書!$K$22&lt;&gt;"YYYY/MM/DD",$G231&lt;&gt;""),申込書!$K$22,"")</f>
        <v/>
      </c>
      <c r="CD231" s="369" t="str">
        <f>IF(CC231="","",IF(INDEX('コンテンツ＆備考マスタ'!$H:$J,MATCH(学校情報!CC$3,'コンテンツ＆備考マスタ'!$H:$H,0),3)="●",IF(AND(CC231&lt;&gt;"",ISNUMBER(申込書!$AC$22)=TRUE,申込書!$C$55&lt;&gt;"▼プルダウンより選択してください",申込書!$C$55&lt;&gt;""),申込書!$AC$22,""),"-"))</f>
        <v/>
      </c>
      <c r="CE231" s="369"/>
      <c r="CF231" s="369"/>
      <c r="CG231" s="370" t="str">
        <f>IF(AND(申込書!$C$55&lt;&gt;"▼プルダウンより選択してください",申込書!$C$55&lt;&gt;"",$G231&lt;&gt;"",申込書!$V$55="特定学年のみ"),"申し込みする","")</f>
        <v/>
      </c>
      <c r="CH231" s="371"/>
      <c r="CI231" s="372"/>
      <c r="CJ231" s="373" t="str">
        <f>IF(AND(申込書!$C$56&lt;&gt;"▼プルダウンより選択してください",申込書!$C$56&lt;&gt;"",申込書!$K$22&lt;&gt;"YYYY/MM/DD",$G231&lt;&gt;""),申込書!$K$22,"")</f>
        <v/>
      </c>
      <c r="CK231" s="369" t="str">
        <f>IF(CJ231="","",IF(INDEX('コンテンツ＆備考マスタ'!$H:$J,MATCH(学校情報!CJ$3,'コンテンツ＆備考マスタ'!$H:$H,0),3)="●",IF(AND(CJ231&lt;&gt;"",ISNUMBER(申込書!$AC$22)=TRUE,申込書!$C$56&lt;&gt;"▼プルダウンより選択してください",申込書!$C$56&lt;&gt;""),申込書!$AC$22,""),"-"))</f>
        <v/>
      </c>
      <c r="CL231" s="369"/>
      <c r="CM231" s="369"/>
      <c r="CN231" s="370" t="str">
        <f>IF(AND(申込書!$C$56&lt;&gt;"▼プルダウンより選択してください",申込書!$C$56&lt;&gt;"",$G231&lt;&gt;"",申込書!$V$56="特定学年のみ"),"申し込みする","")</f>
        <v/>
      </c>
      <c r="CO231" s="371"/>
      <c r="CP231" s="372"/>
      <c r="CQ231" s="373" t="str">
        <f>IF(AND(申込書!$C$57&lt;&gt;"▼プルダウンより選択してください",申込書!$C$57&lt;&gt;"",申込書!$K$22&lt;&gt;"YYYY/MM/DD",$G231&lt;&gt;""),申込書!$K$22,"")</f>
        <v/>
      </c>
      <c r="CR231" s="369" t="str">
        <f>IF(CQ231="","",IF(INDEX('コンテンツ＆備考マスタ'!$H:$J,MATCH(学校情報!CQ$3,'コンテンツ＆備考マスタ'!$H:$H,0),3)="●",IF(AND(CQ231&lt;&gt;"",ISNUMBER(申込書!$AC$22)=TRUE,申込書!$C$57&lt;&gt;"▼プルダウンより選択してください",申込書!$C$57&lt;&gt;""),申込書!$AC$22,""),"-"))</f>
        <v/>
      </c>
      <c r="CS231" s="369"/>
      <c r="CT231" s="369"/>
      <c r="CU231" s="369" t="str">
        <f>IF(AND(申込書!$C$57&lt;&gt;"▼プルダウンより選択してください",申込書!$C$57&lt;&gt;"",$G231&lt;&gt;"",申込書!$V$57="特定学年のみ"),"申し込みする","")</f>
        <v/>
      </c>
      <c r="CV231" s="371"/>
      <c r="CW231" s="372"/>
      <c r="CX231" s="373" t="str">
        <f>IF(AND(申込書!$C$58&lt;&gt;"▼プルダウンより選択してください",申込書!$C$58&lt;&gt;"",申込書!$K$22&lt;&gt;"YYYY/MM/DD",$G231&lt;&gt;""),申込書!$K$22,"")</f>
        <v/>
      </c>
      <c r="CY231" s="369" t="str">
        <f>IF(CX231="","",IF(INDEX('コンテンツ＆備考マスタ'!$H:$J,MATCH(学校情報!CX$3,'コンテンツ＆備考マスタ'!$H:$H,0),3)="●",IF(AND(CX231&lt;&gt;"",ISNUMBER(申込書!$AC$22)=TRUE,申込書!$C$58&lt;&gt;"▼プルダウンより選択してください",申込書!$C$58&lt;&gt;""),申込書!$AC$22,""),"-"))</f>
        <v/>
      </c>
      <c r="CZ231" s="369"/>
      <c r="DA231" s="369"/>
      <c r="DB231" s="369" t="str">
        <f>IF(AND(申込書!$C$58&lt;&gt;"▼プルダウンより選択してください",申込書!$C$58&lt;&gt;"",$G231&lt;&gt;"",申込書!$V$58="特定学年のみ"),"申し込みする","")</f>
        <v/>
      </c>
      <c r="DC231" s="371"/>
      <c r="DD231" s="372"/>
      <c r="DE231" s="373" t="str">
        <f>IF(AND(申込書!$C$59&lt;&gt;"▼プルダウンより選択してください",申込書!$C$59&lt;&gt;"",申込書!$K$22&lt;&gt;"YYYY/MM/DD",$G231&lt;&gt;""),申込書!$K$22,"")</f>
        <v/>
      </c>
      <c r="DF231" s="369" t="str">
        <f>IF(DE231="","",IF(INDEX('コンテンツ＆備考マスタ'!$H:$J,MATCH(学校情報!DE$3,'コンテンツ＆備考マスタ'!$H:$H,0),3)="●",IF(AND(DE231&lt;&gt;"",ISNUMBER(申込書!$AC$22)=TRUE,申込書!$C$59&lt;&gt;"▼プルダウンより選択してください",申込書!$C$59&lt;&gt;""),申込書!$AC$22,""),"-"))</f>
        <v/>
      </c>
      <c r="DG231" s="369"/>
      <c r="DH231" s="369"/>
      <c r="DI231" s="369" t="str">
        <f>IF(AND(申込書!$C$59&lt;&gt;"▼プルダウンより選択してください",申込書!$C$59&lt;&gt;"",$G231&lt;&gt;"",申込書!$V$59="特定学年のみ"),"申し込みする","")</f>
        <v/>
      </c>
      <c r="DJ231" s="371"/>
      <c r="DK231" s="372"/>
      <c r="DL231" s="373" t="str">
        <f>IF(AND(申込書!$C$60&lt;&gt;"▼プルダウンより選択してください",申込書!$C$60&lt;&gt;"",申込書!$K$22&lt;&gt;"YYYY/MM/DD",$G231&lt;&gt;""),申込書!$K$22,"")</f>
        <v/>
      </c>
      <c r="DM231" s="369" t="str">
        <f>IF(DL231="","",IF(INDEX('コンテンツ＆備考マスタ'!$H:$J,MATCH(学校情報!DL$3,'コンテンツ＆備考マスタ'!$H:$H,0),3)="●",IF(AND(DL231&lt;&gt;"",ISNUMBER(申込書!$AC$22)=TRUE,申込書!$C$60&lt;&gt;"▼プルダウンより選択してください",申込書!$C$60&lt;&gt;""),申込書!$AC$22,""),"-"))</f>
        <v/>
      </c>
      <c r="DN231" s="369"/>
      <c r="DO231" s="369"/>
      <c r="DP231" s="369" t="str">
        <f>IF(AND(申込書!$C$60&lt;&gt;"▼プルダウンより選択してください",申込書!$C$60&lt;&gt;"",$G231&lt;&gt;"",申込書!$V$60="特定学年のみ"),"申し込みする","")</f>
        <v/>
      </c>
      <c r="DQ231" s="371"/>
      <c r="DR231" s="372"/>
      <c r="DS231" s="373" t="str">
        <f>IF(AND(申込書!$C$61&lt;&gt;"▼プルダウンより選択してください",申込書!$C$61&lt;&gt;"",申込書!$K$22&lt;&gt;"YYYY/MM/DD",$G231&lt;&gt;""),申込書!$K$22,"")</f>
        <v/>
      </c>
      <c r="DT231" s="369" t="str">
        <f>IF(DS231="","",IF(INDEX('コンテンツ＆備考マスタ'!$H:$J,MATCH(学校情報!DS$3,'コンテンツ＆備考マスタ'!$H:$H,0),3)="●",IF(AND(DS231&lt;&gt;"",ISNUMBER(申込書!$AC$22)=TRUE,申込書!$C$61&lt;&gt;"▼プルダウンより選択してください",申込書!$C$61&lt;&gt;""),申込書!$AC$22,""),"-"))</f>
        <v/>
      </c>
      <c r="DU231" s="369"/>
      <c r="DV231" s="369"/>
      <c r="DW231" s="369" t="str">
        <f>IF(AND(申込書!$C$61&lt;&gt;"▼プルダウンより選択してください",申込書!$C$61&lt;&gt;"",$G231&lt;&gt;"",申込書!$V$61="特定学年のみ"),"申し込みする","")</f>
        <v/>
      </c>
      <c r="DX231" s="371"/>
      <c r="DY231" s="372"/>
      <c r="DZ231" s="373" t="str">
        <f>IF(AND(申込書!$C$62&lt;&gt;"▼プルダウンより選択してください",申込書!$C$62&lt;&gt;"",申込書!$K$22&lt;&gt;"YYYY/MM/DD",$G231&lt;&gt;""),申込書!$K$22,"")</f>
        <v/>
      </c>
      <c r="EA231" s="369" t="str">
        <f>IF(DZ231="","",IF(INDEX('コンテンツ＆備考マスタ'!$H:$J,MATCH(学校情報!DZ$3,'コンテンツ＆備考マスタ'!$H:$H,0),3)="●",IF(AND(DZ231&lt;&gt;"",ISNUMBER(申込書!$AC$22)=TRUE,申込書!$C$62&lt;&gt;"▼プルダウンより選択してください",申込書!$C$62&lt;&gt;""),申込書!$AC$22,""),"-"))</f>
        <v/>
      </c>
      <c r="EB231" s="369"/>
      <c r="EC231" s="369"/>
      <c r="ED231" s="370" t="str">
        <f>IF(AND(申込書!$C$62&lt;&gt;"▼プルダウンより選択してください",申込書!$C$62&lt;&gt;"",$G231&lt;&gt;"",申込書!$V$62="特定学年のみ"),"申し込みする","")</f>
        <v/>
      </c>
      <c r="EE231" s="371"/>
      <c r="EF231" s="372"/>
      <c r="EG231" s="373" t="str">
        <f>IF(AND(申込書!$C$63&lt;&gt;"▼プルダウンより選択してください",申込書!$C$63&lt;&gt;"",申込書!$K$22&lt;&gt;"YYYY/MM/DD",$G231&lt;&gt;""),申込書!$K$22,"")</f>
        <v/>
      </c>
      <c r="EH231" s="369" t="str">
        <f>IF(EG231="","",IF(INDEX('コンテンツ＆備考マスタ'!$H:$J,MATCH(学校情報!EG$3,'コンテンツ＆備考マスタ'!$H:$H,0),3)="●",IF(AND(EG231&lt;&gt;"",ISNUMBER(申込書!$AC$22)=TRUE,申込書!$C$63&lt;&gt;"▼プルダウンより選択してください",申込書!$C$63&lt;&gt;""),申込書!$AC$22,""),"-"))</f>
        <v/>
      </c>
      <c r="EI231" s="369"/>
      <c r="EJ231" s="369"/>
      <c r="EK231" s="370" t="str">
        <f>IF(AND(申込書!$C$63&lt;&gt;"▼プルダウンより選択してください",申込書!$C$63&lt;&gt;"",$G231&lt;&gt;"",申込書!$V$63="特定学年のみ"),"申し込みする","")</f>
        <v/>
      </c>
      <c r="EL231" s="371"/>
      <c r="EM231" s="372"/>
      <c r="EN231" s="373" t="str">
        <f>IF(AND(申込書!$C$64&lt;&gt;"▼プルダウンより選択してください",申込書!$C$64&lt;&gt;"",申込書!$K$22&lt;&gt;"YYYY/MM/DD",$G231&lt;&gt;""),申込書!$K$22,"")</f>
        <v/>
      </c>
      <c r="EO231" s="369" t="str">
        <f>IF(EN231="","",IF(INDEX('コンテンツ＆備考マスタ'!$H:$J,MATCH(学校情報!EN$3,'コンテンツ＆備考マスタ'!$H:$H,0),3)="●",IF(AND(EN231&lt;&gt;"",ISNUMBER(申込書!$AC$22)=TRUE,申込書!$C$64&lt;&gt;"▼プルダウンより選択してください",申込書!$C$64&lt;&gt;""),申込書!$AC$22,""),"-"))</f>
        <v/>
      </c>
      <c r="EP231" s="369"/>
      <c r="EQ231" s="369"/>
      <c r="ER231" s="370" t="str">
        <f>IF(AND(申込書!$C$64&lt;&gt;"▼プルダウンより選択してください",申込書!$C$64&lt;&gt;"",$G231&lt;&gt;"",申込書!$V$64="特定学年のみ"),"申し込みする","")</f>
        <v/>
      </c>
      <c r="ES231" s="371"/>
      <c r="ET231" s="372"/>
      <c r="EU231" s="373" t="str">
        <f>IF(AND(申込書!$C$65&lt;&gt;"▼プルダウンより選択してください",申込書!$C$65&lt;&gt;"",申込書!$K$22&lt;&gt;"YYYY/MM/DD",$G231&lt;&gt;""),申込書!$K$22,"")</f>
        <v/>
      </c>
      <c r="EV231" s="369" t="str">
        <f>IF(EU231="","",IF(INDEX('コンテンツ＆備考マスタ'!$H:$J,MATCH(学校情報!EU$3,'コンテンツ＆備考マスタ'!$H:$H,0),3)="●",IF(AND(EU231&lt;&gt;"",ISNUMBER(申込書!$AC$22)=TRUE,申込書!$C$65&lt;&gt;"▼プルダウンより選択してください",申込書!$C$65&lt;&gt;""),申込書!$AC$22,""),"-"))</f>
        <v/>
      </c>
      <c r="EW231" s="369"/>
      <c r="EX231" s="369"/>
      <c r="EY231" s="370" t="str">
        <f>IF(AND(申込書!$C$65&lt;&gt;"▼プルダウンより選択してください",申込書!$C$65&lt;&gt;"",$G231&lt;&gt;"",申込書!$V$65="特定学年のみ"),"申し込みする","")</f>
        <v/>
      </c>
      <c r="EZ231" s="371"/>
      <c r="FA231" s="372"/>
      <c r="FB231" s="373" t="str">
        <f>IF(AND(申込書!$C$66&lt;&gt;"▼プルダウンより選択してください",申込書!$C$66&lt;&gt;"",申込書!$K$22&lt;&gt;"YYYY/MM/DD",$G231&lt;&gt;""),申込書!$K$22,"")</f>
        <v/>
      </c>
      <c r="FC231" s="369" t="str">
        <f>IF(FB231="","",IF(INDEX('コンテンツ＆備考マスタ'!$H:$J,MATCH(学校情報!FB$3,'コンテンツ＆備考マスタ'!$H:$H,0),3)="●",IF(AND(FB231&lt;&gt;"",ISNUMBER(申込書!$AC$22)=TRUE,申込書!$C$66&lt;&gt;"▼プルダウンより選択してください",申込書!$C$66&lt;&gt;""),申込書!$AC$22,""),"-"))</f>
        <v/>
      </c>
      <c r="FD231" s="369"/>
      <c r="FE231" s="369"/>
      <c r="FF231" s="370" t="str">
        <f>IF(AND(申込書!$C$66&lt;&gt;"▼プルダウンより選択してください",申込書!$C$66&lt;&gt;"",$G231&lt;&gt;"",申込書!$V$66="特定学年のみ"),"申し込みする","")</f>
        <v/>
      </c>
      <c r="FG231" s="371"/>
      <c r="FH231" s="372"/>
      <c r="FI231" s="373" t="str">
        <f>IF(AND(申込書!$C$67&lt;&gt;"▼プルダウンより選択してください",申込書!$C$67&lt;&gt;"",申込書!$K$22&lt;&gt;"YYYY/MM/DD",$G231&lt;&gt;""),申込書!$K$22,"")</f>
        <v/>
      </c>
      <c r="FJ231" s="369" t="str">
        <f>IF(FI231="","",IF(INDEX('コンテンツ＆備考マスタ'!$H:$J,MATCH(学校情報!FI$3,'コンテンツ＆備考マスタ'!$H:$H,0),3)="●",IF(AND(FI231&lt;&gt;"",ISNUMBER(申込書!$AC$22)=TRUE,申込書!$C$67&lt;&gt;"▼プルダウンより選択してください",申込書!$C$67&lt;&gt;""),申込書!$AC$22,""),"-"))</f>
        <v/>
      </c>
      <c r="FK231" s="369"/>
      <c r="FL231" s="369"/>
      <c r="FM231" s="370" t="str">
        <f>IF(AND(申込書!$C$67&lt;&gt;"▼プルダウンより選択してください",申込書!$C$67&lt;&gt;"",$G231&lt;&gt;"",申込書!$V$67="特定学年のみ"),"申し込みする","")</f>
        <v/>
      </c>
      <c r="FN231" s="371"/>
      <c r="FO231" s="372"/>
      <c r="FP231" s="373" t="str">
        <f>IF(AND(申込書!$C$68&lt;&gt;"▼プルダウンより選択してください",申込書!$C$68&lt;&gt;"",申込書!$K$22&lt;&gt;"YYYY/MM/DD",$G231&lt;&gt;""),申込書!$K$22,"")</f>
        <v/>
      </c>
      <c r="FQ231" s="369" t="str">
        <f>IF(FP231="","",IF(INDEX('コンテンツ＆備考マスタ'!$H:$J,MATCH(学校情報!FP$3,'コンテンツ＆備考マスタ'!$H:$H,0),3)="●",IF(AND(FP231&lt;&gt;"",ISNUMBER(申込書!$AC$22)=TRUE,申込書!$C$68&lt;&gt;"▼プルダウンより選択してください",申込書!$C$68&lt;&gt;""),申込書!$AC$22,""),"-"))</f>
        <v/>
      </c>
      <c r="FR231" s="369"/>
      <c r="FS231" s="369"/>
      <c r="FT231" s="370" t="str">
        <f>IF(AND(申込書!$C$68&lt;&gt;"▼プルダウンより選択してください",申込書!$C$68&lt;&gt;"",$G231&lt;&gt;"",申込書!$V$68="特定学年のみ"),"申し込みする","")</f>
        <v/>
      </c>
      <c r="FU231" s="371"/>
      <c r="FV231" s="372"/>
      <c r="FW231" s="373" t="str">
        <f>IF(AND(申込書!$C$69&lt;&gt;"▼プルダウンより選択してください",申込書!$C$69&lt;&gt;"",申込書!$K$22&lt;&gt;"YYYY/MM/DD",$G231&lt;&gt;""),申込書!$K$22,"")</f>
        <v/>
      </c>
      <c r="FX231" s="369" t="str">
        <f>IF(FW231="","",IF(INDEX('コンテンツ＆備考マスタ'!$H:$J,MATCH(学校情報!FW$3,'コンテンツ＆備考マスタ'!$H:$H,0),3)="●",IF(AND(FW231&lt;&gt;"",ISNUMBER(申込書!$AC$22)=TRUE,申込書!$C$69&lt;&gt;"▼プルダウンより選択してください",申込書!$C$69&lt;&gt;""),申込書!$AC$22,""),"-"))</f>
        <v/>
      </c>
      <c r="FY231" s="369"/>
      <c r="FZ231" s="369"/>
      <c r="GA231" s="370" t="str">
        <f>IF(AND(申込書!$C$69&lt;&gt;"▼プルダウンより選択してください",申込書!$C$69&lt;&gt;"",$G231&lt;&gt;"",申込書!$V$69="特定学年のみ"),"申し込みする","")</f>
        <v/>
      </c>
      <c r="GB231" s="371"/>
      <c r="GC231" s="372"/>
      <c r="GD231" s="373" t="str">
        <f>IF(AND(申込書!$C$70&lt;&gt;"▼プルダウンより選択してください",申込書!$C$70&lt;&gt;"",申込書!$K$22&lt;&gt;"YYYY/MM/DD",$G231&lt;&gt;""),申込書!$K$22,"")</f>
        <v/>
      </c>
      <c r="GE231" s="369" t="str">
        <f>IF(GD231="","",IF(INDEX('コンテンツ＆備考マスタ'!$H:$J,MATCH(学校情報!GD$3,'コンテンツ＆備考マスタ'!$H:$H,0),3)="●",IF(AND(GD231&lt;&gt;"",ISNUMBER(申込書!$AC$22)=TRUE,申込書!$C$70&lt;&gt;"▼プルダウンより選択してください",申込書!$C$70&lt;&gt;""),申込書!$AC$22,""),"-"))</f>
        <v/>
      </c>
      <c r="GF231" s="369"/>
      <c r="GG231" s="369"/>
      <c r="GH231" s="370" t="str">
        <f>IF(AND(申込書!$C$70&lt;&gt;"▼プルダウンより選択してください",申込書!$C$70&lt;&gt;"",$G231&lt;&gt;"",申込書!$V$70="特定学年のみ"),"申し込みする","")</f>
        <v/>
      </c>
      <c r="GI231" s="371"/>
      <c r="GJ231" s="372"/>
      <c r="GK231" s="373" t="str">
        <f>IF(AND(申込書!$C$71&lt;&gt;"▼プルダウンより選択してください",申込書!$C$71&lt;&gt;"",申込書!$K$22&lt;&gt;"YYYY/MM/DD",$G231&lt;&gt;""),申込書!$K$22,"")</f>
        <v/>
      </c>
      <c r="GL231" s="369" t="str">
        <f>IF(GK231="","",IF(INDEX('コンテンツ＆備考マスタ'!$H:$J,MATCH(学校情報!GK$3,'コンテンツ＆備考マスタ'!$H:$H,0),3)="●",IF(AND(GK231&lt;&gt;"",ISNUMBER(申込書!$AC$22)=TRUE,申込書!$C$71&lt;&gt;"▼プルダウンより選択してください",申込書!$C$71&lt;&gt;""),申込書!$AC$22,""),"-"))</f>
        <v/>
      </c>
      <c r="GM231" s="369"/>
      <c r="GN231" s="369"/>
      <c r="GO231" s="370" t="str">
        <f>IF(AND(申込書!$C$71&lt;&gt;"▼プルダウンより選択してください",申込書!$C$71&lt;&gt;"",$G231&lt;&gt;"",申込書!$V$71="特定学年のみ"),"申し込みする","")</f>
        <v/>
      </c>
      <c r="GP231" s="371"/>
      <c r="GQ231" s="372"/>
      <c r="GR231" s="373" t="str">
        <f>IF(AND(申込書!$C$72&lt;&gt;"▼プルダウンより選択してください",申込書!$C$72&lt;&gt;"",申込書!$K$22&lt;&gt;"YYYY/MM/DD",$G231&lt;&gt;""),申込書!$K$22,"")</f>
        <v/>
      </c>
      <c r="GS231" s="369" t="str">
        <f>IF(GR231="","",IF(INDEX('コンテンツ＆備考マスタ'!$H:$J,MATCH(学校情報!GR$3,'コンテンツ＆備考マスタ'!$H:$H,0),3)="●",IF(AND(GR231&lt;&gt;"",ISNUMBER(申込書!$AC$22)=TRUE,申込書!$C$72&lt;&gt;"▼プルダウンより選択してください",申込書!$C$72&lt;&gt;""),申込書!$AC$22,""),"-"))</f>
        <v/>
      </c>
      <c r="GT231" s="369"/>
      <c r="GU231" s="369"/>
      <c r="GV231" s="370" t="str">
        <f>IF(AND(申込書!$C$72&lt;&gt;"▼プルダウンより選択してください",申込書!$C$72&lt;&gt;"",$G231&lt;&gt;"",申込書!$V$72="特定学年のみ"),"申し込みする","")</f>
        <v/>
      </c>
      <c r="GW231" s="371"/>
      <c r="GX231" s="372"/>
      <c r="GY231" s="373" t="str">
        <f>IF(AND(申込書!$C$73&lt;&gt;"▼プルダウンより選択してください",申込書!$C$73&lt;&gt;"",申込書!$K$22&lt;&gt;"YYYY/MM/DD",$G231&lt;&gt;""),申込書!$K$22,"")</f>
        <v/>
      </c>
      <c r="GZ231" s="369" t="str">
        <f>IF(GY231="","",IF(INDEX('コンテンツ＆備考マスタ'!$H:$J,MATCH(学校情報!GY$3,'コンテンツ＆備考マスタ'!$H:$H,0),3)="●",IF(AND(GY231&lt;&gt;"",ISNUMBER(申込書!$AC$22)=TRUE,申込書!$C$73&lt;&gt;"▼プルダウンより選択してください",申込書!$C$73&lt;&gt;""),申込書!$AC$22,""),"-"))</f>
        <v/>
      </c>
      <c r="HA231" s="369"/>
      <c r="HB231" s="369"/>
      <c r="HC231" s="370" t="str">
        <f>IF(AND(申込書!$C$73&lt;&gt;"▼プルダウンより選択してください",申込書!$C$73&lt;&gt;"",$G231&lt;&gt;"",申込書!$V$73="特定学年のみ"),"申し込みする","")</f>
        <v/>
      </c>
      <c r="HD231" s="371"/>
      <c r="HE231" s="372"/>
      <c r="HF231" s="373" t="str">
        <f>IF(AND(申込書!$C$74&lt;&gt;"▼プルダウンより選択してください",申込書!$C$74&lt;&gt;"",申込書!$K$22&lt;&gt;"YYYY/MM/DD",$G231&lt;&gt;""),申込書!$K$22,"")</f>
        <v/>
      </c>
      <c r="HG231" s="369" t="str">
        <f>IF(HF231="","",IF(INDEX('コンテンツ＆備考マスタ'!$H:$J,MATCH(学校情報!HF$3,'コンテンツ＆備考マスタ'!$H:$H,0),3)="●",IF(AND(HF231&lt;&gt;"",ISNUMBER(申込書!$AC$22)=TRUE,申込書!$C$74&lt;&gt;"▼プルダウンより選択してください",申込書!$C$74&lt;&gt;""),申込書!$AC$22,""),"-"))</f>
        <v/>
      </c>
      <c r="HH231" s="369"/>
      <c r="HI231" s="369"/>
      <c r="HJ231" s="370" t="str">
        <f>IF(AND(申込書!$C$74&lt;&gt;"▼プルダウンより選択してください",申込書!$C$74&lt;&gt;"",$G231&lt;&gt;"",申込書!$V$74="特定学年のみ"),"申し込みする","")</f>
        <v/>
      </c>
      <c r="HK231" s="371"/>
      <c r="HL231" s="372"/>
      <c r="HM231" s="373" t="str">
        <f>IF(AND(申込書!$C$75&lt;&gt;"▼プルダウンより選択してください",申込書!$C$75&lt;&gt;"",申込書!$K$22&lt;&gt;"YYYY/MM/DD",$G231&lt;&gt;""),申込書!$K$22,"")</f>
        <v/>
      </c>
      <c r="HN231" s="369" t="str">
        <f>IF(HM231="","",IF(INDEX('コンテンツ＆備考マスタ'!$H:$J,MATCH(学校情報!HM$3,'コンテンツ＆備考マスタ'!$H:$H,0),3)="●",IF(AND(HM231&lt;&gt;"",ISNUMBER(申込書!$AC$22)=TRUE,申込書!$C$75&lt;&gt;"▼プルダウンより選択してください",申込書!$C$75&lt;&gt;""),申込書!$AC$22,""),"-"))</f>
        <v/>
      </c>
      <c r="HO231" s="369"/>
      <c r="HP231" s="369"/>
      <c r="HQ231" s="370" t="str">
        <f>IF(AND(申込書!$C$75&lt;&gt;"▼プルダウンより選択してください",申込書!$C$75&lt;&gt;"",$G231&lt;&gt;"",申込書!$V$75="特定学年のみ"),"申し込みする","")</f>
        <v/>
      </c>
      <c r="HR231" s="371"/>
      <c r="HS231" s="371"/>
      <c r="HT231" s="374" t="str">
        <f>IF(AND(申込書!$C$76&lt;&gt;"▼プルダウンより選択してください",申込書!$C$76&lt;&gt;"",申込書!$K$22&lt;&gt;"YYYY/MM/DD",$G231&lt;&gt;""),申込書!$K$22,"")</f>
        <v/>
      </c>
      <c r="HU231" s="369" t="str">
        <f>IF(HT231="","",IF(INDEX('コンテンツ＆備考マスタ'!$H:$J,MATCH(学校情報!HT$3,'コンテンツ＆備考マスタ'!$H:$H,0),3)="●",IF(AND(HT231&lt;&gt;"",ISNUMBER(申込書!$AC$22)=TRUE,申込書!$C$76&lt;&gt;"▼プルダウンより選択してください",申込書!$C$76&lt;&gt;""),申込書!$AC$22,""),"-"))</f>
        <v/>
      </c>
      <c r="HV231" s="369"/>
      <c r="HW231" s="369"/>
      <c r="HX231" s="370" t="str">
        <f>IF(AND(申込書!$C$76&lt;&gt;"▼プルダウンより選択してください",申込書!$C$76&lt;&gt;"",$G231&lt;&gt;"",申込書!$V$76="特定学年のみ"),"申し込みする","")</f>
        <v/>
      </c>
      <c r="HY231" s="371"/>
      <c r="HZ231" s="372"/>
      <c r="IA231" s="69"/>
    </row>
    <row r="232" spans="2:235" ht="26.85" hidden="1" customHeight="1" outlineLevel="1">
      <c r="B232" s="365">
        <f t="shared" si="9"/>
        <v>227</v>
      </c>
      <c r="C232" s="55"/>
      <c r="D232" s="56"/>
      <c r="E232" s="154"/>
      <c r="F232" s="57"/>
      <c r="G232" s="58"/>
      <c r="H232" s="59"/>
      <c r="I232" s="60"/>
      <c r="J232" s="61"/>
      <c r="K232" s="366" t="str">
        <f t="shared" si="10"/>
        <v/>
      </c>
      <c r="L232" s="62"/>
      <c r="M232" s="322"/>
      <c r="N232" s="63"/>
      <c r="O232" s="64"/>
      <c r="P232" s="367" t="str">
        <f t="shared" si="11"/>
        <v/>
      </c>
      <c r="Q232" s="65"/>
      <c r="R232" s="66"/>
      <c r="S232" s="67"/>
      <c r="T232" s="68"/>
      <c r="U232" s="68"/>
      <c r="V232" s="68"/>
      <c r="W232" s="66"/>
      <c r="X232" s="281"/>
      <c r="Y232" s="368" t="str">
        <f>IF(AND(申込書!$C$47&lt;&gt;"▼プルダウンより選択してください",申込書!$C$47&lt;&gt;"",申込書!$K$22&lt;&gt;"YYYY/MM/DD",$G232&lt;&gt;""),申込書!$K$22,"")</f>
        <v/>
      </c>
      <c r="Z232" s="369" t="str">
        <f>IF(Y232="","",IF(INDEX('コンテンツ＆備考マスタ'!$H:$J,MATCH(学校情報!Y$3,'コンテンツ＆備考マスタ'!$H:$H,0),3)="●",IF(AND(Y232&lt;&gt;"",ISNUMBER(申込書!$AC$22)=TRUE,申込書!$C$47&lt;&gt;"▼プルダウンより選択してください",申込書!$C$47&lt;&gt;""),申込書!$AC$22,""),"-"))</f>
        <v/>
      </c>
      <c r="AA232" s="369"/>
      <c r="AB232" s="369"/>
      <c r="AC232" s="370" t="str">
        <f>IF(AND(申込書!$C$47&lt;&gt;"▼プルダウンより選択してください",申込書!$C$47&lt;&gt;"",$G232&lt;&gt;"",申込書!$V$47="特定学年のみ"),"申し込みする","")</f>
        <v/>
      </c>
      <c r="AD232" s="371"/>
      <c r="AE232" s="372"/>
      <c r="AF232" s="373" t="str">
        <f>IF(AND(申込書!$C$48&lt;&gt;"▼プルダウンより選択してください",申込書!$C$48&lt;&gt;"",申込書!$K$22&lt;&gt;"YYYY/MM/DD",$G232&lt;&gt;""),申込書!$K$22,"")</f>
        <v/>
      </c>
      <c r="AG232" s="369" t="str">
        <f>IF(AF232="","",IF(INDEX('コンテンツ＆備考マスタ'!$H:$J,MATCH(学校情報!AF$3,'コンテンツ＆備考マスタ'!$H:$H,0),3)="●",IF(AND(AF232&lt;&gt;"",ISNUMBER(申込書!$AC$22)=TRUE,申込書!$C$48&lt;&gt;"▼プルダウンより選択してください",申込書!$C$48&lt;&gt;""),申込書!$AC$22,""),"-"))</f>
        <v/>
      </c>
      <c r="AH232" s="369"/>
      <c r="AI232" s="369"/>
      <c r="AJ232" s="370" t="str">
        <f>IF(AND(申込書!$C$48&lt;&gt;"▼プルダウンより選択してください",申込書!$C$48&lt;&gt;"",$G232&lt;&gt;"",申込書!$V$48="特定学年のみ"),"申し込みする","")</f>
        <v/>
      </c>
      <c r="AK232" s="371"/>
      <c r="AL232" s="372"/>
      <c r="AM232" s="373" t="str">
        <f>IF(AND(申込書!$C$49&lt;&gt;"▼プルダウンより選択してください",申込書!$C$49&lt;&gt;"",申込書!$K$22&lt;&gt;"YYYY/MM/DD",$G232&lt;&gt;""),申込書!$K$22,"")</f>
        <v/>
      </c>
      <c r="AN232" s="369" t="str">
        <f>IF(AM232="","",IF(INDEX('コンテンツ＆備考マスタ'!$H:$J,MATCH(学校情報!AM$3,'コンテンツ＆備考マスタ'!$H:$H,0),3)="●",IF(AND(AM232&lt;&gt;"",ISNUMBER(申込書!$AC$22)=TRUE,申込書!$C$49&lt;&gt;"▼プルダウンより選択してください",申込書!$C$49&lt;&gt;""),申込書!$AC$22,""),"-"))</f>
        <v/>
      </c>
      <c r="AO232" s="369"/>
      <c r="AP232" s="369"/>
      <c r="AQ232" s="370" t="str">
        <f>IF(AND(申込書!$C$49&lt;&gt;"▼プルダウンより選択してください",申込書!$C$49&lt;&gt;"",$G232&lt;&gt;"",申込書!$V$49="特定学年のみ"),"申し込みする","")</f>
        <v/>
      </c>
      <c r="AR232" s="371"/>
      <c r="AS232" s="372"/>
      <c r="AT232" s="373" t="str">
        <f>IF(AND(申込書!$C$50&lt;&gt;"▼プルダウンより選択してください",申込書!$C$50&lt;&gt;"",申込書!$K$22&lt;&gt;"YYYY/MM/DD",$G232&lt;&gt;""),申込書!$K$22,"")</f>
        <v/>
      </c>
      <c r="AU232" s="369" t="str">
        <f>IF(AT232="","",IF(INDEX('コンテンツ＆備考マスタ'!$H:$J,MATCH(学校情報!AT$3,'コンテンツ＆備考マスタ'!$H:$H,0),3)="●",IF(AND(AT232&lt;&gt;"",ISNUMBER(申込書!$AC$22)=TRUE,申込書!$C$50&lt;&gt;"▼プルダウンより選択してください",申込書!$C$50&lt;&gt;""),申込書!$AC$22,""),"-"))</f>
        <v/>
      </c>
      <c r="AV232" s="369"/>
      <c r="AW232" s="369"/>
      <c r="AX232" s="370" t="str">
        <f>IF(AND(申込書!$C$50&lt;&gt;"▼プルダウンより選択してください",申込書!$C$50&lt;&gt;"",$G232&lt;&gt;"",申込書!$V$50="特定学年のみ"),"申し込みする","")</f>
        <v/>
      </c>
      <c r="AY232" s="371"/>
      <c r="AZ232" s="372"/>
      <c r="BA232" s="373" t="str">
        <f>IF(AND(申込書!$C$51&lt;&gt;"▼プルダウンより選択してください",申込書!$C$51&lt;&gt;"",申込書!$K$22&lt;&gt;"YYYY/MM/DD",$G232&lt;&gt;""),申込書!$K$22,"")</f>
        <v/>
      </c>
      <c r="BB232" s="369" t="str">
        <f>IF(BA232="","",IF(INDEX('コンテンツ＆備考マスタ'!$H:$J,MATCH(学校情報!BA$3,'コンテンツ＆備考マスタ'!$H:$H,0),3)="●",IF(AND(BA232&lt;&gt;"",ISNUMBER(申込書!$AC$22)=TRUE,申込書!$C$51&lt;&gt;"▼プルダウンより選択してください",申込書!$C$51&lt;&gt;""),申込書!$AC$22,""),"-"))</f>
        <v/>
      </c>
      <c r="BC232" s="369"/>
      <c r="BD232" s="369"/>
      <c r="BE232" s="370" t="str">
        <f>IF(AND(申込書!$C$51&lt;&gt;"▼プルダウンより選択してください",申込書!$C$51&lt;&gt;"",$G232&lt;&gt;"",申込書!$V$51="特定学年のみ"),"申し込みする","")</f>
        <v/>
      </c>
      <c r="BF232" s="371"/>
      <c r="BG232" s="372"/>
      <c r="BH232" s="373" t="str">
        <f>IF(AND(申込書!$C$52&lt;&gt;"▼プルダウンより選択してください",申込書!$C$52&lt;&gt;"",申込書!$K$22&lt;&gt;"YYYY/MM/DD",$G232&lt;&gt;""),申込書!$K$22,"")</f>
        <v/>
      </c>
      <c r="BI232" s="369" t="str">
        <f>IF(BH232="","",IF(INDEX('コンテンツ＆備考マスタ'!$H:$J,MATCH(学校情報!BH$3,'コンテンツ＆備考マスタ'!$H:$H,0),3)="●",IF(AND(BH232&lt;&gt;"",ISNUMBER(申込書!$AC$22)=TRUE,申込書!$C$52&lt;&gt;"▼プルダウンより選択してください",申込書!$C$52&lt;&gt;""),申込書!$AC$22,""),"-"))</f>
        <v/>
      </c>
      <c r="BJ232" s="369"/>
      <c r="BK232" s="369"/>
      <c r="BL232" s="370" t="str">
        <f>IF(AND(申込書!$C$52&lt;&gt;"▼プルダウンより選択してください",申込書!$C$52&lt;&gt;"",$G232&lt;&gt;"",申込書!$V$52="特定学年のみ"),"申し込みする","")</f>
        <v/>
      </c>
      <c r="BM232" s="371"/>
      <c r="BN232" s="372"/>
      <c r="BO232" s="373" t="str">
        <f>IF(AND(申込書!$C$53&lt;&gt;"▼プルダウンより選択してください",申込書!$C$53&lt;&gt;"",申込書!$K$22&lt;&gt;"YYYY/MM/DD",$G232&lt;&gt;""),申込書!$K$22,"")</f>
        <v/>
      </c>
      <c r="BP232" s="369" t="str">
        <f>IF(BO232="","",IF(INDEX('コンテンツ＆備考マスタ'!$H:$J,MATCH(学校情報!BO$3,'コンテンツ＆備考マスタ'!$H:$H,0),3)="●",IF(AND(BO232&lt;&gt;"",ISNUMBER(申込書!$AC$22)=TRUE,申込書!$C$53&lt;&gt;"▼プルダウンより選択してください",申込書!$C$53&lt;&gt;""),申込書!$AC$22,""),"-"))</f>
        <v/>
      </c>
      <c r="BQ232" s="369"/>
      <c r="BR232" s="369"/>
      <c r="BS232" s="370" t="str">
        <f>IF(AND(申込書!$C$53&lt;&gt;"▼プルダウンより選択してください",申込書!$C$53&lt;&gt;"",$G232&lt;&gt;"",申込書!$V$53="特定学年のみ"),"申し込みする","")</f>
        <v/>
      </c>
      <c r="BT232" s="371"/>
      <c r="BU232" s="372"/>
      <c r="BV232" s="373" t="str">
        <f>IF(AND(申込書!$C$54&lt;&gt;"▼プルダウンより選択してください",申込書!$C$54&lt;&gt;"",申込書!$K$22&lt;&gt;"YYYY/MM/DD",$G232&lt;&gt;""),申込書!$K$22,"")</f>
        <v/>
      </c>
      <c r="BW232" s="369" t="str">
        <f>IF(BV232="","",IF(INDEX('コンテンツ＆備考マスタ'!$H:$J,MATCH(学校情報!BV$3,'コンテンツ＆備考マスタ'!$H:$H,0),3)="●",IF(AND(BV232&lt;&gt;"",ISNUMBER(申込書!$AC$22)=TRUE,申込書!$C$54&lt;&gt;"▼プルダウンより選択してください",申込書!$C$54&lt;&gt;""),申込書!$AC$22,""),"-"))</f>
        <v/>
      </c>
      <c r="BX232" s="369"/>
      <c r="BY232" s="369"/>
      <c r="BZ232" s="370" t="str">
        <f>IF(AND(申込書!$C$54&lt;&gt;"▼プルダウンより選択してください",申込書!$C$54&lt;&gt;"",$G232&lt;&gt;"",申込書!$V$54="特定学年のみ"),"申し込みする","")</f>
        <v/>
      </c>
      <c r="CA232" s="371"/>
      <c r="CB232" s="372"/>
      <c r="CC232" s="373" t="str">
        <f>IF(AND(申込書!$C$55&lt;&gt;"▼プルダウンより選択してください",申込書!$C$55&lt;&gt;"",申込書!$K$22&lt;&gt;"YYYY/MM/DD",$G232&lt;&gt;""),申込書!$K$22,"")</f>
        <v/>
      </c>
      <c r="CD232" s="369" t="str">
        <f>IF(CC232="","",IF(INDEX('コンテンツ＆備考マスタ'!$H:$J,MATCH(学校情報!CC$3,'コンテンツ＆備考マスタ'!$H:$H,0),3)="●",IF(AND(CC232&lt;&gt;"",ISNUMBER(申込書!$AC$22)=TRUE,申込書!$C$55&lt;&gt;"▼プルダウンより選択してください",申込書!$C$55&lt;&gt;""),申込書!$AC$22,""),"-"))</f>
        <v/>
      </c>
      <c r="CE232" s="369"/>
      <c r="CF232" s="369"/>
      <c r="CG232" s="370" t="str">
        <f>IF(AND(申込書!$C$55&lt;&gt;"▼プルダウンより選択してください",申込書!$C$55&lt;&gt;"",$G232&lt;&gt;"",申込書!$V$55="特定学年のみ"),"申し込みする","")</f>
        <v/>
      </c>
      <c r="CH232" s="371"/>
      <c r="CI232" s="372"/>
      <c r="CJ232" s="373" t="str">
        <f>IF(AND(申込書!$C$56&lt;&gt;"▼プルダウンより選択してください",申込書!$C$56&lt;&gt;"",申込書!$K$22&lt;&gt;"YYYY/MM/DD",$G232&lt;&gt;""),申込書!$K$22,"")</f>
        <v/>
      </c>
      <c r="CK232" s="369" t="str">
        <f>IF(CJ232="","",IF(INDEX('コンテンツ＆備考マスタ'!$H:$J,MATCH(学校情報!CJ$3,'コンテンツ＆備考マスタ'!$H:$H,0),3)="●",IF(AND(CJ232&lt;&gt;"",ISNUMBER(申込書!$AC$22)=TRUE,申込書!$C$56&lt;&gt;"▼プルダウンより選択してください",申込書!$C$56&lt;&gt;""),申込書!$AC$22,""),"-"))</f>
        <v/>
      </c>
      <c r="CL232" s="369"/>
      <c r="CM232" s="369"/>
      <c r="CN232" s="370" t="str">
        <f>IF(AND(申込書!$C$56&lt;&gt;"▼プルダウンより選択してください",申込書!$C$56&lt;&gt;"",$G232&lt;&gt;"",申込書!$V$56="特定学年のみ"),"申し込みする","")</f>
        <v/>
      </c>
      <c r="CO232" s="371"/>
      <c r="CP232" s="372"/>
      <c r="CQ232" s="373" t="str">
        <f>IF(AND(申込書!$C$57&lt;&gt;"▼プルダウンより選択してください",申込書!$C$57&lt;&gt;"",申込書!$K$22&lt;&gt;"YYYY/MM/DD",$G232&lt;&gt;""),申込書!$K$22,"")</f>
        <v/>
      </c>
      <c r="CR232" s="369" t="str">
        <f>IF(CQ232="","",IF(INDEX('コンテンツ＆備考マスタ'!$H:$J,MATCH(学校情報!CQ$3,'コンテンツ＆備考マスタ'!$H:$H,0),3)="●",IF(AND(CQ232&lt;&gt;"",ISNUMBER(申込書!$AC$22)=TRUE,申込書!$C$57&lt;&gt;"▼プルダウンより選択してください",申込書!$C$57&lt;&gt;""),申込書!$AC$22,""),"-"))</f>
        <v/>
      </c>
      <c r="CS232" s="369"/>
      <c r="CT232" s="369"/>
      <c r="CU232" s="369" t="str">
        <f>IF(AND(申込書!$C$57&lt;&gt;"▼プルダウンより選択してください",申込書!$C$57&lt;&gt;"",$G232&lt;&gt;"",申込書!$V$57="特定学年のみ"),"申し込みする","")</f>
        <v/>
      </c>
      <c r="CV232" s="371"/>
      <c r="CW232" s="372"/>
      <c r="CX232" s="373" t="str">
        <f>IF(AND(申込書!$C$58&lt;&gt;"▼プルダウンより選択してください",申込書!$C$58&lt;&gt;"",申込書!$K$22&lt;&gt;"YYYY/MM/DD",$G232&lt;&gt;""),申込書!$K$22,"")</f>
        <v/>
      </c>
      <c r="CY232" s="369" t="str">
        <f>IF(CX232="","",IF(INDEX('コンテンツ＆備考マスタ'!$H:$J,MATCH(学校情報!CX$3,'コンテンツ＆備考マスタ'!$H:$H,0),3)="●",IF(AND(CX232&lt;&gt;"",ISNUMBER(申込書!$AC$22)=TRUE,申込書!$C$58&lt;&gt;"▼プルダウンより選択してください",申込書!$C$58&lt;&gt;""),申込書!$AC$22,""),"-"))</f>
        <v/>
      </c>
      <c r="CZ232" s="369"/>
      <c r="DA232" s="369"/>
      <c r="DB232" s="369" t="str">
        <f>IF(AND(申込書!$C$58&lt;&gt;"▼プルダウンより選択してください",申込書!$C$58&lt;&gt;"",$G232&lt;&gt;"",申込書!$V$58="特定学年のみ"),"申し込みする","")</f>
        <v/>
      </c>
      <c r="DC232" s="371"/>
      <c r="DD232" s="372"/>
      <c r="DE232" s="373" t="str">
        <f>IF(AND(申込書!$C$59&lt;&gt;"▼プルダウンより選択してください",申込書!$C$59&lt;&gt;"",申込書!$K$22&lt;&gt;"YYYY/MM/DD",$G232&lt;&gt;""),申込書!$K$22,"")</f>
        <v/>
      </c>
      <c r="DF232" s="369" t="str">
        <f>IF(DE232="","",IF(INDEX('コンテンツ＆備考マスタ'!$H:$J,MATCH(学校情報!DE$3,'コンテンツ＆備考マスタ'!$H:$H,0),3)="●",IF(AND(DE232&lt;&gt;"",ISNUMBER(申込書!$AC$22)=TRUE,申込書!$C$59&lt;&gt;"▼プルダウンより選択してください",申込書!$C$59&lt;&gt;""),申込書!$AC$22,""),"-"))</f>
        <v/>
      </c>
      <c r="DG232" s="369"/>
      <c r="DH232" s="369"/>
      <c r="DI232" s="369" t="str">
        <f>IF(AND(申込書!$C$59&lt;&gt;"▼プルダウンより選択してください",申込書!$C$59&lt;&gt;"",$G232&lt;&gt;"",申込書!$V$59="特定学年のみ"),"申し込みする","")</f>
        <v/>
      </c>
      <c r="DJ232" s="371"/>
      <c r="DK232" s="372"/>
      <c r="DL232" s="373" t="str">
        <f>IF(AND(申込書!$C$60&lt;&gt;"▼プルダウンより選択してください",申込書!$C$60&lt;&gt;"",申込書!$K$22&lt;&gt;"YYYY/MM/DD",$G232&lt;&gt;""),申込書!$K$22,"")</f>
        <v/>
      </c>
      <c r="DM232" s="369" t="str">
        <f>IF(DL232="","",IF(INDEX('コンテンツ＆備考マスタ'!$H:$J,MATCH(学校情報!DL$3,'コンテンツ＆備考マスタ'!$H:$H,0),3)="●",IF(AND(DL232&lt;&gt;"",ISNUMBER(申込書!$AC$22)=TRUE,申込書!$C$60&lt;&gt;"▼プルダウンより選択してください",申込書!$C$60&lt;&gt;""),申込書!$AC$22,""),"-"))</f>
        <v/>
      </c>
      <c r="DN232" s="369"/>
      <c r="DO232" s="369"/>
      <c r="DP232" s="369" t="str">
        <f>IF(AND(申込書!$C$60&lt;&gt;"▼プルダウンより選択してください",申込書!$C$60&lt;&gt;"",$G232&lt;&gt;"",申込書!$V$60="特定学年のみ"),"申し込みする","")</f>
        <v/>
      </c>
      <c r="DQ232" s="371"/>
      <c r="DR232" s="372"/>
      <c r="DS232" s="373" t="str">
        <f>IF(AND(申込書!$C$61&lt;&gt;"▼プルダウンより選択してください",申込書!$C$61&lt;&gt;"",申込書!$K$22&lt;&gt;"YYYY/MM/DD",$G232&lt;&gt;""),申込書!$K$22,"")</f>
        <v/>
      </c>
      <c r="DT232" s="369" t="str">
        <f>IF(DS232="","",IF(INDEX('コンテンツ＆備考マスタ'!$H:$J,MATCH(学校情報!DS$3,'コンテンツ＆備考マスタ'!$H:$H,0),3)="●",IF(AND(DS232&lt;&gt;"",ISNUMBER(申込書!$AC$22)=TRUE,申込書!$C$61&lt;&gt;"▼プルダウンより選択してください",申込書!$C$61&lt;&gt;""),申込書!$AC$22,""),"-"))</f>
        <v/>
      </c>
      <c r="DU232" s="369"/>
      <c r="DV232" s="369"/>
      <c r="DW232" s="369" t="str">
        <f>IF(AND(申込書!$C$61&lt;&gt;"▼プルダウンより選択してください",申込書!$C$61&lt;&gt;"",$G232&lt;&gt;"",申込書!$V$61="特定学年のみ"),"申し込みする","")</f>
        <v/>
      </c>
      <c r="DX232" s="371"/>
      <c r="DY232" s="372"/>
      <c r="DZ232" s="373" t="str">
        <f>IF(AND(申込書!$C$62&lt;&gt;"▼プルダウンより選択してください",申込書!$C$62&lt;&gt;"",申込書!$K$22&lt;&gt;"YYYY/MM/DD",$G232&lt;&gt;""),申込書!$K$22,"")</f>
        <v/>
      </c>
      <c r="EA232" s="369" t="str">
        <f>IF(DZ232="","",IF(INDEX('コンテンツ＆備考マスタ'!$H:$J,MATCH(学校情報!DZ$3,'コンテンツ＆備考マスタ'!$H:$H,0),3)="●",IF(AND(DZ232&lt;&gt;"",ISNUMBER(申込書!$AC$22)=TRUE,申込書!$C$62&lt;&gt;"▼プルダウンより選択してください",申込書!$C$62&lt;&gt;""),申込書!$AC$22,""),"-"))</f>
        <v/>
      </c>
      <c r="EB232" s="369"/>
      <c r="EC232" s="369"/>
      <c r="ED232" s="370" t="str">
        <f>IF(AND(申込書!$C$62&lt;&gt;"▼プルダウンより選択してください",申込書!$C$62&lt;&gt;"",$G232&lt;&gt;"",申込書!$V$62="特定学年のみ"),"申し込みする","")</f>
        <v/>
      </c>
      <c r="EE232" s="371"/>
      <c r="EF232" s="372"/>
      <c r="EG232" s="373" t="str">
        <f>IF(AND(申込書!$C$63&lt;&gt;"▼プルダウンより選択してください",申込書!$C$63&lt;&gt;"",申込書!$K$22&lt;&gt;"YYYY/MM/DD",$G232&lt;&gt;""),申込書!$K$22,"")</f>
        <v/>
      </c>
      <c r="EH232" s="369" t="str">
        <f>IF(EG232="","",IF(INDEX('コンテンツ＆備考マスタ'!$H:$J,MATCH(学校情報!EG$3,'コンテンツ＆備考マスタ'!$H:$H,0),3)="●",IF(AND(EG232&lt;&gt;"",ISNUMBER(申込書!$AC$22)=TRUE,申込書!$C$63&lt;&gt;"▼プルダウンより選択してください",申込書!$C$63&lt;&gt;""),申込書!$AC$22,""),"-"))</f>
        <v/>
      </c>
      <c r="EI232" s="369"/>
      <c r="EJ232" s="369"/>
      <c r="EK232" s="370" t="str">
        <f>IF(AND(申込書!$C$63&lt;&gt;"▼プルダウンより選択してください",申込書!$C$63&lt;&gt;"",$G232&lt;&gt;"",申込書!$V$63="特定学年のみ"),"申し込みする","")</f>
        <v/>
      </c>
      <c r="EL232" s="371"/>
      <c r="EM232" s="372"/>
      <c r="EN232" s="373" t="str">
        <f>IF(AND(申込書!$C$64&lt;&gt;"▼プルダウンより選択してください",申込書!$C$64&lt;&gt;"",申込書!$K$22&lt;&gt;"YYYY/MM/DD",$G232&lt;&gt;""),申込書!$K$22,"")</f>
        <v/>
      </c>
      <c r="EO232" s="369" t="str">
        <f>IF(EN232="","",IF(INDEX('コンテンツ＆備考マスタ'!$H:$J,MATCH(学校情報!EN$3,'コンテンツ＆備考マスタ'!$H:$H,0),3)="●",IF(AND(EN232&lt;&gt;"",ISNUMBER(申込書!$AC$22)=TRUE,申込書!$C$64&lt;&gt;"▼プルダウンより選択してください",申込書!$C$64&lt;&gt;""),申込書!$AC$22,""),"-"))</f>
        <v/>
      </c>
      <c r="EP232" s="369"/>
      <c r="EQ232" s="369"/>
      <c r="ER232" s="370" t="str">
        <f>IF(AND(申込書!$C$64&lt;&gt;"▼プルダウンより選択してください",申込書!$C$64&lt;&gt;"",$G232&lt;&gt;"",申込書!$V$64="特定学年のみ"),"申し込みする","")</f>
        <v/>
      </c>
      <c r="ES232" s="371"/>
      <c r="ET232" s="372"/>
      <c r="EU232" s="373" t="str">
        <f>IF(AND(申込書!$C$65&lt;&gt;"▼プルダウンより選択してください",申込書!$C$65&lt;&gt;"",申込書!$K$22&lt;&gt;"YYYY/MM/DD",$G232&lt;&gt;""),申込書!$K$22,"")</f>
        <v/>
      </c>
      <c r="EV232" s="369" t="str">
        <f>IF(EU232="","",IF(INDEX('コンテンツ＆備考マスタ'!$H:$J,MATCH(学校情報!EU$3,'コンテンツ＆備考マスタ'!$H:$H,0),3)="●",IF(AND(EU232&lt;&gt;"",ISNUMBER(申込書!$AC$22)=TRUE,申込書!$C$65&lt;&gt;"▼プルダウンより選択してください",申込書!$C$65&lt;&gt;""),申込書!$AC$22,""),"-"))</f>
        <v/>
      </c>
      <c r="EW232" s="369"/>
      <c r="EX232" s="369"/>
      <c r="EY232" s="370" t="str">
        <f>IF(AND(申込書!$C$65&lt;&gt;"▼プルダウンより選択してください",申込書!$C$65&lt;&gt;"",$G232&lt;&gt;"",申込書!$V$65="特定学年のみ"),"申し込みする","")</f>
        <v/>
      </c>
      <c r="EZ232" s="371"/>
      <c r="FA232" s="372"/>
      <c r="FB232" s="373" t="str">
        <f>IF(AND(申込書!$C$66&lt;&gt;"▼プルダウンより選択してください",申込書!$C$66&lt;&gt;"",申込書!$K$22&lt;&gt;"YYYY/MM/DD",$G232&lt;&gt;""),申込書!$K$22,"")</f>
        <v/>
      </c>
      <c r="FC232" s="369" t="str">
        <f>IF(FB232="","",IF(INDEX('コンテンツ＆備考マスタ'!$H:$J,MATCH(学校情報!FB$3,'コンテンツ＆備考マスタ'!$H:$H,0),3)="●",IF(AND(FB232&lt;&gt;"",ISNUMBER(申込書!$AC$22)=TRUE,申込書!$C$66&lt;&gt;"▼プルダウンより選択してください",申込書!$C$66&lt;&gt;""),申込書!$AC$22,""),"-"))</f>
        <v/>
      </c>
      <c r="FD232" s="369"/>
      <c r="FE232" s="369"/>
      <c r="FF232" s="370" t="str">
        <f>IF(AND(申込書!$C$66&lt;&gt;"▼プルダウンより選択してください",申込書!$C$66&lt;&gt;"",$G232&lt;&gt;"",申込書!$V$66="特定学年のみ"),"申し込みする","")</f>
        <v/>
      </c>
      <c r="FG232" s="371"/>
      <c r="FH232" s="372"/>
      <c r="FI232" s="373" t="str">
        <f>IF(AND(申込書!$C$67&lt;&gt;"▼プルダウンより選択してください",申込書!$C$67&lt;&gt;"",申込書!$K$22&lt;&gt;"YYYY/MM/DD",$G232&lt;&gt;""),申込書!$K$22,"")</f>
        <v/>
      </c>
      <c r="FJ232" s="369" t="str">
        <f>IF(FI232="","",IF(INDEX('コンテンツ＆備考マスタ'!$H:$J,MATCH(学校情報!FI$3,'コンテンツ＆備考マスタ'!$H:$H,0),3)="●",IF(AND(FI232&lt;&gt;"",ISNUMBER(申込書!$AC$22)=TRUE,申込書!$C$67&lt;&gt;"▼プルダウンより選択してください",申込書!$C$67&lt;&gt;""),申込書!$AC$22,""),"-"))</f>
        <v/>
      </c>
      <c r="FK232" s="369"/>
      <c r="FL232" s="369"/>
      <c r="FM232" s="370" t="str">
        <f>IF(AND(申込書!$C$67&lt;&gt;"▼プルダウンより選択してください",申込書!$C$67&lt;&gt;"",$G232&lt;&gt;"",申込書!$V$67="特定学年のみ"),"申し込みする","")</f>
        <v/>
      </c>
      <c r="FN232" s="371"/>
      <c r="FO232" s="372"/>
      <c r="FP232" s="373" t="str">
        <f>IF(AND(申込書!$C$68&lt;&gt;"▼プルダウンより選択してください",申込書!$C$68&lt;&gt;"",申込書!$K$22&lt;&gt;"YYYY/MM/DD",$G232&lt;&gt;""),申込書!$K$22,"")</f>
        <v/>
      </c>
      <c r="FQ232" s="369" t="str">
        <f>IF(FP232="","",IF(INDEX('コンテンツ＆備考マスタ'!$H:$J,MATCH(学校情報!FP$3,'コンテンツ＆備考マスタ'!$H:$H,0),3)="●",IF(AND(FP232&lt;&gt;"",ISNUMBER(申込書!$AC$22)=TRUE,申込書!$C$68&lt;&gt;"▼プルダウンより選択してください",申込書!$C$68&lt;&gt;""),申込書!$AC$22,""),"-"))</f>
        <v/>
      </c>
      <c r="FR232" s="369"/>
      <c r="FS232" s="369"/>
      <c r="FT232" s="370" t="str">
        <f>IF(AND(申込書!$C$68&lt;&gt;"▼プルダウンより選択してください",申込書!$C$68&lt;&gt;"",$G232&lt;&gt;"",申込書!$V$68="特定学年のみ"),"申し込みする","")</f>
        <v/>
      </c>
      <c r="FU232" s="371"/>
      <c r="FV232" s="372"/>
      <c r="FW232" s="373" t="str">
        <f>IF(AND(申込書!$C$69&lt;&gt;"▼プルダウンより選択してください",申込書!$C$69&lt;&gt;"",申込書!$K$22&lt;&gt;"YYYY/MM/DD",$G232&lt;&gt;""),申込書!$K$22,"")</f>
        <v/>
      </c>
      <c r="FX232" s="369" t="str">
        <f>IF(FW232="","",IF(INDEX('コンテンツ＆備考マスタ'!$H:$J,MATCH(学校情報!FW$3,'コンテンツ＆備考マスタ'!$H:$H,0),3)="●",IF(AND(FW232&lt;&gt;"",ISNUMBER(申込書!$AC$22)=TRUE,申込書!$C$69&lt;&gt;"▼プルダウンより選択してください",申込書!$C$69&lt;&gt;""),申込書!$AC$22,""),"-"))</f>
        <v/>
      </c>
      <c r="FY232" s="369"/>
      <c r="FZ232" s="369"/>
      <c r="GA232" s="370" t="str">
        <f>IF(AND(申込書!$C$69&lt;&gt;"▼プルダウンより選択してください",申込書!$C$69&lt;&gt;"",$G232&lt;&gt;"",申込書!$V$69="特定学年のみ"),"申し込みする","")</f>
        <v/>
      </c>
      <c r="GB232" s="371"/>
      <c r="GC232" s="372"/>
      <c r="GD232" s="373" t="str">
        <f>IF(AND(申込書!$C$70&lt;&gt;"▼プルダウンより選択してください",申込書!$C$70&lt;&gt;"",申込書!$K$22&lt;&gt;"YYYY/MM/DD",$G232&lt;&gt;""),申込書!$K$22,"")</f>
        <v/>
      </c>
      <c r="GE232" s="369" t="str">
        <f>IF(GD232="","",IF(INDEX('コンテンツ＆備考マスタ'!$H:$J,MATCH(学校情報!GD$3,'コンテンツ＆備考マスタ'!$H:$H,0),3)="●",IF(AND(GD232&lt;&gt;"",ISNUMBER(申込書!$AC$22)=TRUE,申込書!$C$70&lt;&gt;"▼プルダウンより選択してください",申込書!$C$70&lt;&gt;""),申込書!$AC$22,""),"-"))</f>
        <v/>
      </c>
      <c r="GF232" s="369"/>
      <c r="GG232" s="369"/>
      <c r="GH232" s="370" t="str">
        <f>IF(AND(申込書!$C$70&lt;&gt;"▼プルダウンより選択してください",申込書!$C$70&lt;&gt;"",$G232&lt;&gt;"",申込書!$V$70="特定学年のみ"),"申し込みする","")</f>
        <v/>
      </c>
      <c r="GI232" s="371"/>
      <c r="GJ232" s="372"/>
      <c r="GK232" s="373" t="str">
        <f>IF(AND(申込書!$C$71&lt;&gt;"▼プルダウンより選択してください",申込書!$C$71&lt;&gt;"",申込書!$K$22&lt;&gt;"YYYY/MM/DD",$G232&lt;&gt;""),申込書!$K$22,"")</f>
        <v/>
      </c>
      <c r="GL232" s="369" t="str">
        <f>IF(GK232="","",IF(INDEX('コンテンツ＆備考マスタ'!$H:$J,MATCH(学校情報!GK$3,'コンテンツ＆備考マスタ'!$H:$H,0),3)="●",IF(AND(GK232&lt;&gt;"",ISNUMBER(申込書!$AC$22)=TRUE,申込書!$C$71&lt;&gt;"▼プルダウンより選択してください",申込書!$C$71&lt;&gt;""),申込書!$AC$22,""),"-"))</f>
        <v/>
      </c>
      <c r="GM232" s="369"/>
      <c r="GN232" s="369"/>
      <c r="GO232" s="370" t="str">
        <f>IF(AND(申込書!$C$71&lt;&gt;"▼プルダウンより選択してください",申込書!$C$71&lt;&gt;"",$G232&lt;&gt;"",申込書!$V$71="特定学年のみ"),"申し込みする","")</f>
        <v/>
      </c>
      <c r="GP232" s="371"/>
      <c r="GQ232" s="372"/>
      <c r="GR232" s="373" t="str">
        <f>IF(AND(申込書!$C$72&lt;&gt;"▼プルダウンより選択してください",申込書!$C$72&lt;&gt;"",申込書!$K$22&lt;&gt;"YYYY/MM/DD",$G232&lt;&gt;""),申込書!$K$22,"")</f>
        <v/>
      </c>
      <c r="GS232" s="369" t="str">
        <f>IF(GR232="","",IF(INDEX('コンテンツ＆備考マスタ'!$H:$J,MATCH(学校情報!GR$3,'コンテンツ＆備考マスタ'!$H:$H,0),3)="●",IF(AND(GR232&lt;&gt;"",ISNUMBER(申込書!$AC$22)=TRUE,申込書!$C$72&lt;&gt;"▼プルダウンより選択してください",申込書!$C$72&lt;&gt;""),申込書!$AC$22,""),"-"))</f>
        <v/>
      </c>
      <c r="GT232" s="369"/>
      <c r="GU232" s="369"/>
      <c r="GV232" s="370" t="str">
        <f>IF(AND(申込書!$C$72&lt;&gt;"▼プルダウンより選択してください",申込書!$C$72&lt;&gt;"",$G232&lt;&gt;"",申込書!$V$72="特定学年のみ"),"申し込みする","")</f>
        <v/>
      </c>
      <c r="GW232" s="371"/>
      <c r="GX232" s="372"/>
      <c r="GY232" s="373" t="str">
        <f>IF(AND(申込書!$C$73&lt;&gt;"▼プルダウンより選択してください",申込書!$C$73&lt;&gt;"",申込書!$K$22&lt;&gt;"YYYY/MM/DD",$G232&lt;&gt;""),申込書!$K$22,"")</f>
        <v/>
      </c>
      <c r="GZ232" s="369" t="str">
        <f>IF(GY232="","",IF(INDEX('コンテンツ＆備考マスタ'!$H:$J,MATCH(学校情報!GY$3,'コンテンツ＆備考マスタ'!$H:$H,0),3)="●",IF(AND(GY232&lt;&gt;"",ISNUMBER(申込書!$AC$22)=TRUE,申込書!$C$73&lt;&gt;"▼プルダウンより選択してください",申込書!$C$73&lt;&gt;""),申込書!$AC$22,""),"-"))</f>
        <v/>
      </c>
      <c r="HA232" s="369"/>
      <c r="HB232" s="369"/>
      <c r="HC232" s="370" t="str">
        <f>IF(AND(申込書!$C$73&lt;&gt;"▼プルダウンより選択してください",申込書!$C$73&lt;&gt;"",$G232&lt;&gt;"",申込書!$V$73="特定学年のみ"),"申し込みする","")</f>
        <v/>
      </c>
      <c r="HD232" s="371"/>
      <c r="HE232" s="372"/>
      <c r="HF232" s="373" t="str">
        <f>IF(AND(申込書!$C$74&lt;&gt;"▼プルダウンより選択してください",申込書!$C$74&lt;&gt;"",申込書!$K$22&lt;&gt;"YYYY/MM/DD",$G232&lt;&gt;""),申込書!$K$22,"")</f>
        <v/>
      </c>
      <c r="HG232" s="369" t="str">
        <f>IF(HF232="","",IF(INDEX('コンテンツ＆備考マスタ'!$H:$J,MATCH(学校情報!HF$3,'コンテンツ＆備考マスタ'!$H:$H,0),3)="●",IF(AND(HF232&lt;&gt;"",ISNUMBER(申込書!$AC$22)=TRUE,申込書!$C$74&lt;&gt;"▼プルダウンより選択してください",申込書!$C$74&lt;&gt;""),申込書!$AC$22,""),"-"))</f>
        <v/>
      </c>
      <c r="HH232" s="369"/>
      <c r="HI232" s="369"/>
      <c r="HJ232" s="370" t="str">
        <f>IF(AND(申込書!$C$74&lt;&gt;"▼プルダウンより選択してください",申込書!$C$74&lt;&gt;"",$G232&lt;&gt;"",申込書!$V$74="特定学年のみ"),"申し込みする","")</f>
        <v/>
      </c>
      <c r="HK232" s="371"/>
      <c r="HL232" s="372"/>
      <c r="HM232" s="373" t="str">
        <f>IF(AND(申込書!$C$75&lt;&gt;"▼プルダウンより選択してください",申込書!$C$75&lt;&gt;"",申込書!$K$22&lt;&gt;"YYYY/MM/DD",$G232&lt;&gt;""),申込書!$K$22,"")</f>
        <v/>
      </c>
      <c r="HN232" s="369" t="str">
        <f>IF(HM232="","",IF(INDEX('コンテンツ＆備考マスタ'!$H:$J,MATCH(学校情報!HM$3,'コンテンツ＆備考マスタ'!$H:$H,0),3)="●",IF(AND(HM232&lt;&gt;"",ISNUMBER(申込書!$AC$22)=TRUE,申込書!$C$75&lt;&gt;"▼プルダウンより選択してください",申込書!$C$75&lt;&gt;""),申込書!$AC$22,""),"-"))</f>
        <v/>
      </c>
      <c r="HO232" s="369"/>
      <c r="HP232" s="369"/>
      <c r="HQ232" s="370" t="str">
        <f>IF(AND(申込書!$C$75&lt;&gt;"▼プルダウンより選択してください",申込書!$C$75&lt;&gt;"",$G232&lt;&gt;"",申込書!$V$75="特定学年のみ"),"申し込みする","")</f>
        <v/>
      </c>
      <c r="HR232" s="371"/>
      <c r="HS232" s="371"/>
      <c r="HT232" s="374" t="str">
        <f>IF(AND(申込書!$C$76&lt;&gt;"▼プルダウンより選択してください",申込書!$C$76&lt;&gt;"",申込書!$K$22&lt;&gt;"YYYY/MM/DD",$G232&lt;&gt;""),申込書!$K$22,"")</f>
        <v/>
      </c>
      <c r="HU232" s="369" t="str">
        <f>IF(HT232="","",IF(INDEX('コンテンツ＆備考マスタ'!$H:$J,MATCH(学校情報!HT$3,'コンテンツ＆備考マスタ'!$H:$H,0),3)="●",IF(AND(HT232&lt;&gt;"",ISNUMBER(申込書!$AC$22)=TRUE,申込書!$C$76&lt;&gt;"▼プルダウンより選択してください",申込書!$C$76&lt;&gt;""),申込書!$AC$22,""),"-"))</f>
        <v/>
      </c>
      <c r="HV232" s="369"/>
      <c r="HW232" s="369"/>
      <c r="HX232" s="370" t="str">
        <f>IF(AND(申込書!$C$76&lt;&gt;"▼プルダウンより選択してください",申込書!$C$76&lt;&gt;"",$G232&lt;&gt;"",申込書!$V$76="特定学年のみ"),"申し込みする","")</f>
        <v/>
      </c>
      <c r="HY232" s="371"/>
      <c r="HZ232" s="372"/>
      <c r="IA232" s="69"/>
    </row>
    <row r="233" spans="2:235" ht="26.85" hidden="1" customHeight="1" outlineLevel="1">
      <c r="B233" s="365">
        <f t="shared" si="9"/>
        <v>228</v>
      </c>
      <c r="C233" s="55"/>
      <c r="D233" s="56"/>
      <c r="E233" s="154"/>
      <c r="F233" s="57"/>
      <c r="G233" s="58"/>
      <c r="H233" s="59"/>
      <c r="I233" s="60"/>
      <c r="J233" s="61"/>
      <c r="K233" s="366" t="str">
        <f t="shared" si="10"/>
        <v/>
      </c>
      <c r="L233" s="62"/>
      <c r="M233" s="322"/>
      <c r="N233" s="63"/>
      <c r="O233" s="64"/>
      <c r="P233" s="367" t="str">
        <f t="shared" si="11"/>
        <v/>
      </c>
      <c r="Q233" s="65"/>
      <c r="R233" s="66"/>
      <c r="S233" s="67"/>
      <c r="T233" s="68"/>
      <c r="U233" s="68"/>
      <c r="V233" s="68"/>
      <c r="W233" s="66"/>
      <c r="X233" s="281"/>
      <c r="Y233" s="368" t="str">
        <f>IF(AND(申込書!$C$47&lt;&gt;"▼プルダウンより選択してください",申込書!$C$47&lt;&gt;"",申込書!$K$22&lt;&gt;"YYYY/MM/DD",$G233&lt;&gt;""),申込書!$K$22,"")</f>
        <v/>
      </c>
      <c r="Z233" s="369" t="str">
        <f>IF(Y233="","",IF(INDEX('コンテンツ＆備考マスタ'!$H:$J,MATCH(学校情報!Y$3,'コンテンツ＆備考マスタ'!$H:$H,0),3)="●",IF(AND(Y233&lt;&gt;"",ISNUMBER(申込書!$AC$22)=TRUE,申込書!$C$47&lt;&gt;"▼プルダウンより選択してください",申込書!$C$47&lt;&gt;""),申込書!$AC$22,""),"-"))</f>
        <v/>
      </c>
      <c r="AA233" s="369"/>
      <c r="AB233" s="369"/>
      <c r="AC233" s="370" t="str">
        <f>IF(AND(申込書!$C$47&lt;&gt;"▼プルダウンより選択してください",申込書!$C$47&lt;&gt;"",$G233&lt;&gt;"",申込書!$V$47="特定学年のみ"),"申し込みする","")</f>
        <v/>
      </c>
      <c r="AD233" s="371"/>
      <c r="AE233" s="372"/>
      <c r="AF233" s="373" t="str">
        <f>IF(AND(申込書!$C$48&lt;&gt;"▼プルダウンより選択してください",申込書!$C$48&lt;&gt;"",申込書!$K$22&lt;&gt;"YYYY/MM/DD",$G233&lt;&gt;""),申込書!$K$22,"")</f>
        <v/>
      </c>
      <c r="AG233" s="369" t="str">
        <f>IF(AF233="","",IF(INDEX('コンテンツ＆備考マスタ'!$H:$J,MATCH(学校情報!AF$3,'コンテンツ＆備考マスタ'!$H:$H,0),3)="●",IF(AND(AF233&lt;&gt;"",ISNUMBER(申込書!$AC$22)=TRUE,申込書!$C$48&lt;&gt;"▼プルダウンより選択してください",申込書!$C$48&lt;&gt;""),申込書!$AC$22,""),"-"))</f>
        <v/>
      </c>
      <c r="AH233" s="369"/>
      <c r="AI233" s="369"/>
      <c r="AJ233" s="370" t="str">
        <f>IF(AND(申込書!$C$48&lt;&gt;"▼プルダウンより選択してください",申込書!$C$48&lt;&gt;"",$G233&lt;&gt;"",申込書!$V$48="特定学年のみ"),"申し込みする","")</f>
        <v/>
      </c>
      <c r="AK233" s="371"/>
      <c r="AL233" s="372"/>
      <c r="AM233" s="373" t="str">
        <f>IF(AND(申込書!$C$49&lt;&gt;"▼プルダウンより選択してください",申込書!$C$49&lt;&gt;"",申込書!$K$22&lt;&gt;"YYYY/MM/DD",$G233&lt;&gt;""),申込書!$K$22,"")</f>
        <v/>
      </c>
      <c r="AN233" s="369" t="str">
        <f>IF(AM233="","",IF(INDEX('コンテンツ＆備考マスタ'!$H:$J,MATCH(学校情報!AM$3,'コンテンツ＆備考マスタ'!$H:$H,0),3)="●",IF(AND(AM233&lt;&gt;"",ISNUMBER(申込書!$AC$22)=TRUE,申込書!$C$49&lt;&gt;"▼プルダウンより選択してください",申込書!$C$49&lt;&gt;""),申込書!$AC$22,""),"-"))</f>
        <v/>
      </c>
      <c r="AO233" s="369"/>
      <c r="AP233" s="369"/>
      <c r="AQ233" s="370" t="str">
        <f>IF(AND(申込書!$C$49&lt;&gt;"▼プルダウンより選択してください",申込書!$C$49&lt;&gt;"",$G233&lt;&gt;"",申込書!$V$49="特定学年のみ"),"申し込みする","")</f>
        <v/>
      </c>
      <c r="AR233" s="371"/>
      <c r="AS233" s="372"/>
      <c r="AT233" s="373" t="str">
        <f>IF(AND(申込書!$C$50&lt;&gt;"▼プルダウンより選択してください",申込書!$C$50&lt;&gt;"",申込書!$K$22&lt;&gt;"YYYY/MM/DD",$G233&lt;&gt;""),申込書!$K$22,"")</f>
        <v/>
      </c>
      <c r="AU233" s="369" t="str">
        <f>IF(AT233="","",IF(INDEX('コンテンツ＆備考マスタ'!$H:$J,MATCH(学校情報!AT$3,'コンテンツ＆備考マスタ'!$H:$H,0),3)="●",IF(AND(AT233&lt;&gt;"",ISNUMBER(申込書!$AC$22)=TRUE,申込書!$C$50&lt;&gt;"▼プルダウンより選択してください",申込書!$C$50&lt;&gt;""),申込書!$AC$22,""),"-"))</f>
        <v/>
      </c>
      <c r="AV233" s="369"/>
      <c r="AW233" s="369"/>
      <c r="AX233" s="370" t="str">
        <f>IF(AND(申込書!$C$50&lt;&gt;"▼プルダウンより選択してください",申込書!$C$50&lt;&gt;"",$G233&lt;&gt;"",申込書!$V$50="特定学年のみ"),"申し込みする","")</f>
        <v/>
      </c>
      <c r="AY233" s="371"/>
      <c r="AZ233" s="372"/>
      <c r="BA233" s="373" t="str">
        <f>IF(AND(申込書!$C$51&lt;&gt;"▼プルダウンより選択してください",申込書!$C$51&lt;&gt;"",申込書!$K$22&lt;&gt;"YYYY/MM/DD",$G233&lt;&gt;""),申込書!$K$22,"")</f>
        <v/>
      </c>
      <c r="BB233" s="369" t="str">
        <f>IF(BA233="","",IF(INDEX('コンテンツ＆備考マスタ'!$H:$J,MATCH(学校情報!BA$3,'コンテンツ＆備考マスタ'!$H:$H,0),3)="●",IF(AND(BA233&lt;&gt;"",ISNUMBER(申込書!$AC$22)=TRUE,申込書!$C$51&lt;&gt;"▼プルダウンより選択してください",申込書!$C$51&lt;&gt;""),申込書!$AC$22,""),"-"))</f>
        <v/>
      </c>
      <c r="BC233" s="369"/>
      <c r="BD233" s="369"/>
      <c r="BE233" s="370" t="str">
        <f>IF(AND(申込書!$C$51&lt;&gt;"▼プルダウンより選択してください",申込書!$C$51&lt;&gt;"",$G233&lt;&gt;"",申込書!$V$51="特定学年のみ"),"申し込みする","")</f>
        <v/>
      </c>
      <c r="BF233" s="371"/>
      <c r="BG233" s="372"/>
      <c r="BH233" s="373" t="str">
        <f>IF(AND(申込書!$C$52&lt;&gt;"▼プルダウンより選択してください",申込書!$C$52&lt;&gt;"",申込書!$K$22&lt;&gt;"YYYY/MM/DD",$G233&lt;&gt;""),申込書!$K$22,"")</f>
        <v/>
      </c>
      <c r="BI233" s="369" t="str">
        <f>IF(BH233="","",IF(INDEX('コンテンツ＆備考マスタ'!$H:$J,MATCH(学校情報!BH$3,'コンテンツ＆備考マスタ'!$H:$H,0),3)="●",IF(AND(BH233&lt;&gt;"",ISNUMBER(申込書!$AC$22)=TRUE,申込書!$C$52&lt;&gt;"▼プルダウンより選択してください",申込書!$C$52&lt;&gt;""),申込書!$AC$22,""),"-"))</f>
        <v/>
      </c>
      <c r="BJ233" s="369"/>
      <c r="BK233" s="369"/>
      <c r="BL233" s="370" t="str">
        <f>IF(AND(申込書!$C$52&lt;&gt;"▼プルダウンより選択してください",申込書!$C$52&lt;&gt;"",$G233&lt;&gt;"",申込書!$V$52="特定学年のみ"),"申し込みする","")</f>
        <v/>
      </c>
      <c r="BM233" s="371"/>
      <c r="BN233" s="372"/>
      <c r="BO233" s="373" t="str">
        <f>IF(AND(申込書!$C$53&lt;&gt;"▼プルダウンより選択してください",申込書!$C$53&lt;&gt;"",申込書!$K$22&lt;&gt;"YYYY/MM/DD",$G233&lt;&gt;""),申込書!$K$22,"")</f>
        <v/>
      </c>
      <c r="BP233" s="369" t="str">
        <f>IF(BO233="","",IF(INDEX('コンテンツ＆備考マスタ'!$H:$J,MATCH(学校情報!BO$3,'コンテンツ＆備考マスタ'!$H:$H,0),3)="●",IF(AND(BO233&lt;&gt;"",ISNUMBER(申込書!$AC$22)=TRUE,申込書!$C$53&lt;&gt;"▼プルダウンより選択してください",申込書!$C$53&lt;&gt;""),申込書!$AC$22,""),"-"))</f>
        <v/>
      </c>
      <c r="BQ233" s="369"/>
      <c r="BR233" s="369"/>
      <c r="BS233" s="370" t="str">
        <f>IF(AND(申込書!$C$53&lt;&gt;"▼プルダウンより選択してください",申込書!$C$53&lt;&gt;"",$G233&lt;&gt;"",申込書!$V$53="特定学年のみ"),"申し込みする","")</f>
        <v/>
      </c>
      <c r="BT233" s="371"/>
      <c r="BU233" s="372"/>
      <c r="BV233" s="373" t="str">
        <f>IF(AND(申込書!$C$54&lt;&gt;"▼プルダウンより選択してください",申込書!$C$54&lt;&gt;"",申込書!$K$22&lt;&gt;"YYYY/MM/DD",$G233&lt;&gt;""),申込書!$K$22,"")</f>
        <v/>
      </c>
      <c r="BW233" s="369" t="str">
        <f>IF(BV233="","",IF(INDEX('コンテンツ＆備考マスタ'!$H:$J,MATCH(学校情報!BV$3,'コンテンツ＆備考マスタ'!$H:$H,0),3)="●",IF(AND(BV233&lt;&gt;"",ISNUMBER(申込書!$AC$22)=TRUE,申込書!$C$54&lt;&gt;"▼プルダウンより選択してください",申込書!$C$54&lt;&gt;""),申込書!$AC$22,""),"-"))</f>
        <v/>
      </c>
      <c r="BX233" s="369"/>
      <c r="BY233" s="369"/>
      <c r="BZ233" s="370" t="str">
        <f>IF(AND(申込書!$C$54&lt;&gt;"▼プルダウンより選択してください",申込書!$C$54&lt;&gt;"",$G233&lt;&gt;"",申込書!$V$54="特定学年のみ"),"申し込みする","")</f>
        <v/>
      </c>
      <c r="CA233" s="371"/>
      <c r="CB233" s="372"/>
      <c r="CC233" s="373" t="str">
        <f>IF(AND(申込書!$C$55&lt;&gt;"▼プルダウンより選択してください",申込書!$C$55&lt;&gt;"",申込書!$K$22&lt;&gt;"YYYY/MM/DD",$G233&lt;&gt;""),申込書!$K$22,"")</f>
        <v/>
      </c>
      <c r="CD233" s="369" t="str">
        <f>IF(CC233="","",IF(INDEX('コンテンツ＆備考マスタ'!$H:$J,MATCH(学校情報!CC$3,'コンテンツ＆備考マスタ'!$H:$H,0),3)="●",IF(AND(CC233&lt;&gt;"",ISNUMBER(申込書!$AC$22)=TRUE,申込書!$C$55&lt;&gt;"▼プルダウンより選択してください",申込書!$C$55&lt;&gt;""),申込書!$AC$22,""),"-"))</f>
        <v/>
      </c>
      <c r="CE233" s="369"/>
      <c r="CF233" s="369"/>
      <c r="CG233" s="370" t="str">
        <f>IF(AND(申込書!$C$55&lt;&gt;"▼プルダウンより選択してください",申込書!$C$55&lt;&gt;"",$G233&lt;&gt;"",申込書!$V$55="特定学年のみ"),"申し込みする","")</f>
        <v/>
      </c>
      <c r="CH233" s="371"/>
      <c r="CI233" s="372"/>
      <c r="CJ233" s="373" t="str">
        <f>IF(AND(申込書!$C$56&lt;&gt;"▼プルダウンより選択してください",申込書!$C$56&lt;&gt;"",申込書!$K$22&lt;&gt;"YYYY/MM/DD",$G233&lt;&gt;""),申込書!$K$22,"")</f>
        <v/>
      </c>
      <c r="CK233" s="369" t="str">
        <f>IF(CJ233="","",IF(INDEX('コンテンツ＆備考マスタ'!$H:$J,MATCH(学校情報!CJ$3,'コンテンツ＆備考マスタ'!$H:$H,0),3)="●",IF(AND(CJ233&lt;&gt;"",ISNUMBER(申込書!$AC$22)=TRUE,申込書!$C$56&lt;&gt;"▼プルダウンより選択してください",申込書!$C$56&lt;&gt;""),申込書!$AC$22,""),"-"))</f>
        <v/>
      </c>
      <c r="CL233" s="369"/>
      <c r="CM233" s="369"/>
      <c r="CN233" s="370" t="str">
        <f>IF(AND(申込書!$C$56&lt;&gt;"▼プルダウンより選択してください",申込書!$C$56&lt;&gt;"",$G233&lt;&gt;"",申込書!$V$56="特定学年のみ"),"申し込みする","")</f>
        <v/>
      </c>
      <c r="CO233" s="371"/>
      <c r="CP233" s="372"/>
      <c r="CQ233" s="373" t="str">
        <f>IF(AND(申込書!$C$57&lt;&gt;"▼プルダウンより選択してください",申込書!$C$57&lt;&gt;"",申込書!$K$22&lt;&gt;"YYYY/MM/DD",$G233&lt;&gt;""),申込書!$K$22,"")</f>
        <v/>
      </c>
      <c r="CR233" s="369" t="str">
        <f>IF(CQ233="","",IF(INDEX('コンテンツ＆備考マスタ'!$H:$J,MATCH(学校情報!CQ$3,'コンテンツ＆備考マスタ'!$H:$H,0),3)="●",IF(AND(CQ233&lt;&gt;"",ISNUMBER(申込書!$AC$22)=TRUE,申込書!$C$57&lt;&gt;"▼プルダウンより選択してください",申込書!$C$57&lt;&gt;""),申込書!$AC$22,""),"-"))</f>
        <v/>
      </c>
      <c r="CS233" s="369"/>
      <c r="CT233" s="369"/>
      <c r="CU233" s="369" t="str">
        <f>IF(AND(申込書!$C$57&lt;&gt;"▼プルダウンより選択してください",申込書!$C$57&lt;&gt;"",$G233&lt;&gt;"",申込書!$V$57="特定学年のみ"),"申し込みする","")</f>
        <v/>
      </c>
      <c r="CV233" s="371"/>
      <c r="CW233" s="372"/>
      <c r="CX233" s="373" t="str">
        <f>IF(AND(申込書!$C$58&lt;&gt;"▼プルダウンより選択してください",申込書!$C$58&lt;&gt;"",申込書!$K$22&lt;&gt;"YYYY/MM/DD",$G233&lt;&gt;""),申込書!$K$22,"")</f>
        <v/>
      </c>
      <c r="CY233" s="369" t="str">
        <f>IF(CX233="","",IF(INDEX('コンテンツ＆備考マスタ'!$H:$J,MATCH(学校情報!CX$3,'コンテンツ＆備考マスタ'!$H:$H,0),3)="●",IF(AND(CX233&lt;&gt;"",ISNUMBER(申込書!$AC$22)=TRUE,申込書!$C$58&lt;&gt;"▼プルダウンより選択してください",申込書!$C$58&lt;&gt;""),申込書!$AC$22,""),"-"))</f>
        <v/>
      </c>
      <c r="CZ233" s="369"/>
      <c r="DA233" s="369"/>
      <c r="DB233" s="369" t="str">
        <f>IF(AND(申込書!$C$58&lt;&gt;"▼プルダウンより選択してください",申込書!$C$58&lt;&gt;"",$G233&lt;&gt;"",申込書!$V$58="特定学年のみ"),"申し込みする","")</f>
        <v/>
      </c>
      <c r="DC233" s="371"/>
      <c r="DD233" s="372"/>
      <c r="DE233" s="373" t="str">
        <f>IF(AND(申込書!$C$59&lt;&gt;"▼プルダウンより選択してください",申込書!$C$59&lt;&gt;"",申込書!$K$22&lt;&gt;"YYYY/MM/DD",$G233&lt;&gt;""),申込書!$K$22,"")</f>
        <v/>
      </c>
      <c r="DF233" s="369" t="str">
        <f>IF(DE233="","",IF(INDEX('コンテンツ＆備考マスタ'!$H:$J,MATCH(学校情報!DE$3,'コンテンツ＆備考マスタ'!$H:$H,0),3)="●",IF(AND(DE233&lt;&gt;"",ISNUMBER(申込書!$AC$22)=TRUE,申込書!$C$59&lt;&gt;"▼プルダウンより選択してください",申込書!$C$59&lt;&gt;""),申込書!$AC$22,""),"-"))</f>
        <v/>
      </c>
      <c r="DG233" s="369"/>
      <c r="DH233" s="369"/>
      <c r="DI233" s="369" t="str">
        <f>IF(AND(申込書!$C$59&lt;&gt;"▼プルダウンより選択してください",申込書!$C$59&lt;&gt;"",$G233&lt;&gt;"",申込書!$V$59="特定学年のみ"),"申し込みする","")</f>
        <v/>
      </c>
      <c r="DJ233" s="371"/>
      <c r="DK233" s="372"/>
      <c r="DL233" s="373" t="str">
        <f>IF(AND(申込書!$C$60&lt;&gt;"▼プルダウンより選択してください",申込書!$C$60&lt;&gt;"",申込書!$K$22&lt;&gt;"YYYY/MM/DD",$G233&lt;&gt;""),申込書!$K$22,"")</f>
        <v/>
      </c>
      <c r="DM233" s="369" t="str">
        <f>IF(DL233="","",IF(INDEX('コンテンツ＆備考マスタ'!$H:$J,MATCH(学校情報!DL$3,'コンテンツ＆備考マスタ'!$H:$H,0),3)="●",IF(AND(DL233&lt;&gt;"",ISNUMBER(申込書!$AC$22)=TRUE,申込書!$C$60&lt;&gt;"▼プルダウンより選択してください",申込書!$C$60&lt;&gt;""),申込書!$AC$22,""),"-"))</f>
        <v/>
      </c>
      <c r="DN233" s="369"/>
      <c r="DO233" s="369"/>
      <c r="DP233" s="369" t="str">
        <f>IF(AND(申込書!$C$60&lt;&gt;"▼プルダウンより選択してください",申込書!$C$60&lt;&gt;"",$G233&lt;&gt;"",申込書!$V$60="特定学年のみ"),"申し込みする","")</f>
        <v/>
      </c>
      <c r="DQ233" s="371"/>
      <c r="DR233" s="372"/>
      <c r="DS233" s="373" t="str">
        <f>IF(AND(申込書!$C$61&lt;&gt;"▼プルダウンより選択してください",申込書!$C$61&lt;&gt;"",申込書!$K$22&lt;&gt;"YYYY/MM/DD",$G233&lt;&gt;""),申込書!$K$22,"")</f>
        <v/>
      </c>
      <c r="DT233" s="369" t="str">
        <f>IF(DS233="","",IF(INDEX('コンテンツ＆備考マスタ'!$H:$J,MATCH(学校情報!DS$3,'コンテンツ＆備考マスタ'!$H:$H,0),3)="●",IF(AND(DS233&lt;&gt;"",ISNUMBER(申込書!$AC$22)=TRUE,申込書!$C$61&lt;&gt;"▼プルダウンより選択してください",申込書!$C$61&lt;&gt;""),申込書!$AC$22,""),"-"))</f>
        <v/>
      </c>
      <c r="DU233" s="369"/>
      <c r="DV233" s="369"/>
      <c r="DW233" s="369" t="str">
        <f>IF(AND(申込書!$C$61&lt;&gt;"▼プルダウンより選択してください",申込書!$C$61&lt;&gt;"",$G233&lt;&gt;"",申込書!$V$61="特定学年のみ"),"申し込みする","")</f>
        <v/>
      </c>
      <c r="DX233" s="371"/>
      <c r="DY233" s="372"/>
      <c r="DZ233" s="373" t="str">
        <f>IF(AND(申込書!$C$62&lt;&gt;"▼プルダウンより選択してください",申込書!$C$62&lt;&gt;"",申込書!$K$22&lt;&gt;"YYYY/MM/DD",$G233&lt;&gt;""),申込書!$K$22,"")</f>
        <v/>
      </c>
      <c r="EA233" s="369" t="str">
        <f>IF(DZ233="","",IF(INDEX('コンテンツ＆備考マスタ'!$H:$J,MATCH(学校情報!DZ$3,'コンテンツ＆備考マスタ'!$H:$H,0),3)="●",IF(AND(DZ233&lt;&gt;"",ISNUMBER(申込書!$AC$22)=TRUE,申込書!$C$62&lt;&gt;"▼プルダウンより選択してください",申込書!$C$62&lt;&gt;""),申込書!$AC$22,""),"-"))</f>
        <v/>
      </c>
      <c r="EB233" s="369"/>
      <c r="EC233" s="369"/>
      <c r="ED233" s="370" t="str">
        <f>IF(AND(申込書!$C$62&lt;&gt;"▼プルダウンより選択してください",申込書!$C$62&lt;&gt;"",$G233&lt;&gt;"",申込書!$V$62="特定学年のみ"),"申し込みする","")</f>
        <v/>
      </c>
      <c r="EE233" s="371"/>
      <c r="EF233" s="372"/>
      <c r="EG233" s="373" t="str">
        <f>IF(AND(申込書!$C$63&lt;&gt;"▼プルダウンより選択してください",申込書!$C$63&lt;&gt;"",申込書!$K$22&lt;&gt;"YYYY/MM/DD",$G233&lt;&gt;""),申込書!$K$22,"")</f>
        <v/>
      </c>
      <c r="EH233" s="369" t="str">
        <f>IF(EG233="","",IF(INDEX('コンテンツ＆備考マスタ'!$H:$J,MATCH(学校情報!EG$3,'コンテンツ＆備考マスタ'!$H:$H,0),3)="●",IF(AND(EG233&lt;&gt;"",ISNUMBER(申込書!$AC$22)=TRUE,申込書!$C$63&lt;&gt;"▼プルダウンより選択してください",申込書!$C$63&lt;&gt;""),申込書!$AC$22,""),"-"))</f>
        <v/>
      </c>
      <c r="EI233" s="369"/>
      <c r="EJ233" s="369"/>
      <c r="EK233" s="370" t="str">
        <f>IF(AND(申込書!$C$63&lt;&gt;"▼プルダウンより選択してください",申込書!$C$63&lt;&gt;"",$G233&lt;&gt;"",申込書!$V$63="特定学年のみ"),"申し込みする","")</f>
        <v/>
      </c>
      <c r="EL233" s="371"/>
      <c r="EM233" s="372"/>
      <c r="EN233" s="373" t="str">
        <f>IF(AND(申込書!$C$64&lt;&gt;"▼プルダウンより選択してください",申込書!$C$64&lt;&gt;"",申込書!$K$22&lt;&gt;"YYYY/MM/DD",$G233&lt;&gt;""),申込書!$K$22,"")</f>
        <v/>
      </c>
      <c r="EO233" s="369" t="str">
        <f>IF(EN233="","",IF(INDEX('コンテンツ＆備考マスタ'!$H:$J,MATCH(学校情報!EN$3,'コンテンツ＆備考マスタ'!$H:$H,0),3)="●",IF(AND(EN233&lt;&gt;"",ISNUMBER(申込書!$AC$22)=TRUE,申込書!$C$64&lt;&gt;"▼プルダウンより選択してください",申込書!$C$64&lt;&gt;""),申込書!$AC$22,""),"-"))</f>
        <v/>
      </c>
      <c r="EP233" s="369"/>
      <c r="EQ233" s="369"/>
      <c r="ER233" s="370" t="str">
        <f>IF(AND(申込書!$C$64&lt;&gt;"▼プルダウンより選択してください",申込書!$C$64&lt;&gt;"",$G233&lt;&gt;"",申込書!$V$64="特定学年のみ"),"申し込みする","")</f>
        <v/>
      </c>
      <c r="ES233" s="371"/>
      <c r="ET233" s="372"/>
      <c r="EU233" s="373" t="str">
        <f>IF(AND(申込書!$C$65&lt;&gt;"▼プルダウンより選択してください",申込書!$C$65&lt;&gt;"",申込書!$K$22&lt;&gt;"YYYY/MM/DD",$G233&lt;&gt;""),申込書!$K$22,"")</f>
        <v/>
      </c>
      <c r="EV233" s="369" t="str">
        <f>IF(EU233="","",IF(INDEX('コンテンツ＆備考マスタ'!$H:$J,MATCH(学校情報!EU$3,'コンテンツ＆備考マスタ'!$H:$H,0),3)="●",IF(AND(EU233&lt;&gt;"",ISNUMBER(申込書!$AC$22)=TRUE,申込書!$C$65&lt;&gt;"▼プルダウンより選択してください",申込書!$C$65&lt;&gt;""),申込書!$AC$22,""),"-"))</f>
        <v/>
      </c>
      <c r="EW233" s="369"/>
      <c r="EX233" s="369"/>
      <c r="EY233" s="370" t="str">
        <f>IF(AND(申込書!$C$65&lt;&gt;"▼プルダウンより選択してください",申込書!$C$65&lt;&gt;"",$G233&lt;&gt;"",申込書!$V$65="特定学年のみ"),"申し込みする","")</f>
        <v/>
      </c>
      <c r="EZ233" s="371"/>
      <c r="FA233" s="372"/>
      <c r="FB233" s="373" t="str">
        <f>IF(AND(申込書!$C$66&lt;&gt;"▼プルダウンより選択してください",申込書!$C$66&lt;&gt;"",申込書!$K$22&lt;&gt;"YYYY/MM/DD",$G233&lt;&gt;""),申込書!$K$22,"")</f>
        <v/>
      </c>
      <c r="FC233" s="369" t="str">
        <f>IF(FB233="","",IF(INDEX('コンテンツ＆備考マスタ'!$H:$J,MATCH(学校情報!FB$3,'コンテンツ＆備考マスタ'!$H:$H,0),3)="●",IF(AND(FB233&lt;&gt;"",ISNUMBER(申込書!$AC$22)=TRUE,申込書!$C$66&lt;&gt;"▼プルダウンより選択してください",申込書!$C$66&lt;&gt;""),申込書!$AC$22,""),"-"))</f>
        <v/>
      </c>
      <c r="FD233" s="369"/>
      <c r="FE233" s="369"/>
      <c r="FF233" s="370" t="str">
        <f>IF(AND(申込書!$C$66&lt;&gt;"▼プルダウンより選択してください",申込書!$C$66&lt;&gt;"",$G233&lt;&gt;"",申込書!$V$66="特定学年のみ"),"申し込みする","")</f>
        <v/>
      </c>
      <c r="FG233" s="371"/>
      <c r="FH233" s="372"/>
      <c r="FI233" s="373" t="str">
        <f>IF(AND(申込書!$C$67&lt;&gt;"▼プルダウンより選択してください",申込書!$C$67&lt;&gt;"",申込書!$K$22&lt;&gt;"YYYY/MM/DD",$G233&lt;&gt;""),申込書!$K$22,"")</f>
        <v/>
      </c>
      <c r="FJ233" s="369" t="str">
        <f>IF(FI233="","",IF(INDEX('コンテンツ＆備考マスタ'!$H:$J,MATCH(学校情報!FI$3,'コンテンツ＆備考マスタ'!$H:$H,0),3)="●",IF(AND(FI233&lt;&gt;"",ISNUMBER(申込書!$AC$22)=TRUE,申込書!$C$67&lt;&gt;"▼プルダウンより選択してください",申込書!$C$67&lt;&gt;""),申込書!$AC$22,""),"-"))</f>
        <v/>
      </c>
      <c r="FK233" s="369"/>
      <c r="FL233" s="369"/>
      <c r="FM233" s="370" t="str">
        <f>IF(AND(申込書!$C$67&lt;&gt;"▼プルダウンより選択してください",申込書!$C$67&lt;&gt;"",$G233&lt;&gt;"",申込書!$V$67="特定学年のみ"),"申し込みする","")</f>
        <v/>
      </c>
      <c r="FN233" s="371"/>
      <c r="FO233" s="372"/>
      <c r="FP233" s="373" t="str">
        <f>IF(AND(申込書!$C$68&lt;&gt;"▼プルダウンより選択してください",申込書!$C$68&lt;&gt;"",申込書!$K$22&lt;&gt;"YYYY/MM/DD",$G233&lt;&gt;""),申込書!$K$22,"")</f>
        <v/>
      </c>
      <c r="FQ233" s="369" t="str">
        <f>IF(FP233="","",IF(INDEX('コンテンツ＆備考マスタ'!$H:$J,MATCH(学校情報!FP$3,'コンテンツ＆備考マスタ'!$H:$H,0),3)="●",IF(AND(FP233&lt;&gt;"",ISNUMBER(申込書!$AC$22)=TRUE,申込書!$C$68&lt;&gt;"▼プルダウンより選択してください",申込書!$C$68&lt;&gt;""),申込書!$AC$22,""),"-"))</f>
        <v/>
      </c>
      <c r="FR233" s="369"/>
      <c r="FS233" s="369"/>
      <c r="FT233" s="370" t="str">
        <f>IF(AND(申込書!$C$68&lt;&gt;"▼プルダウンより選択してください",申込書!$C$68&lt;&gt;"",$G233&lt;&gt;"",申込書!$V$68="特定学年のみ"),"申し込みする","")</f>
        <v/>
      </c>
      <c r="FU233" s="371"/>
      <c r="FV233" s="372"/>
      <c r="FW233" s="373" t="str">
        <f>IF(AND(申込書!$C$69&lt;&gt;"▼プルダウンより選択してください",申込書!$C$69&lt;&gt;"",申込書!$K$22&lt;&gt;"YYYY/MM/DD",$G233&lt;&gt;""),申込書!$K$22,"")</f>
        <v/>
      </c>
      <c r="FX233" s="369" t="str">
        <f>IF(FW233="","",IF(INDEX('コンテンツ＆備考マスタ'!$H:$J,MATCH(学校情報!FW$3,'コンテンツ＆備考マスタ'!$H:$H,0),3)="●",IF(AND(FW233&lt;&gt;"",ISNUMBER(申込書!$AC$22)=TRUE,申込書!$C$69&lt;&gt;"▼プルダウンより選択してください",申込書!$C$69&lt;&gt;""),申込書!$AC$22,""),"-"))</f>
        <v/>
      </c>
      <c r="FY233" s="369"/>
      <c r="FZ233" s="369"/>
      <c r="GA233" s="370" t="str">
        <f>IF(AND(申込書!$C$69&lt;&gt;"▼プルダウンより選択してください",申込書!$C$69&lt;&gt;"",$G233&lt;&gt;"",申込書!$V$69="特定学年のみ"),"申し込みする","")</f>
        <v/>
      </c>
      <c r="GB233" s="371"/>
      <c r="GC233" s="372"/>
      <c r="GD233" s="373" t="str">
        <f>IF(AND(申込書!$C$70&lt;&gt;"▼プルダウンより選択してください",申込書!$C$70&lt;&gt;"",申込書!$K$22&lt;&gt;"YYYY/MM/DD",$G233&lt;&gt;""),申込書!$K$22,"")</f>
        <v/>
      </c>
      <c r="GE233" s="369" t="str">
        <f>IF(GD233="","",IF(INDEX('コンテンツ＆備考マスタ'!$H:$J,MATCH(学校情報!GD$3,'コンテンツ＆備考マスタ'!$H:$H,0),3)="●",IF(AND(GD233&lt;&gt;"",ISNUMBER(申込書!$AC$22)=TRUE,申込書!$C$70&lt;&gt;"▼プルダウンより選択してください",申込書!$C$70&lt;&gt;""),申込書!$AC$22,""),"-"))</f>
        <v/>
      </c>
      <c r="GF233" s="369"/>
      <c r="GG233" s="369"/>
      <c r="GH233" s="370" t="str">
        <f>IF(AND(申込書!$C$70&lt;&gt;"▼プルダウンより選択してください",申込書!$C$70&lt;&gt;"",$G233&lt;&gt;"",申込書!$V$70="特定学年のみ"),"申し込みする","")</f>
        <v/>
      </c>
      <c r="GI233" s="371"/>
      <c r="GJ233" s="372"/>
      <c r="GK233" s="373" t="str">
        <f>IF(AND(申込書!$C$71&lt;&gt;"▼プルダウンより選択してください",申込書!$C$71&lt;&gt;"",申込書!$K$22&lt;&gt;"YYYY/MM/DD",$G233&lt;&gt;""),申込書!$K$22,"")</f>
        <v/>
      </c>
      <c r="GL233" s="369" t="str">
        <f>IF(GK233="","",IF(INDEX('コンテンツ＆備考マスタ'!$H:$J,MATCH(学校情報!GK$3,'コンテンツ＆備考マスタ'!$H:$H,0),3)="●",IF(AND(GK233&lt;&gt;"",ISNUMBER(申込書!$AC$22)=TRUE,申込書!$C$71&lt;&gt;"▼プルダウンより選択してください",申込書!$C$71&lt;&gt;""),申込書!$AC$22,""),"-"))</f>
        <v/>
      </c>
      <c r="GM233" s="369"/>
      <c r="GN233" s="369"/>
      <c r="GO233" s="370" t="str">
        <f>IF(AND(申込書!$C$71&lt;&gt;"▼プルダウンより選択してください",申込書!$C$71&lt;&gt;"",$G233&lt;&gt;"",申込書!$V$71="特定学年のみ"),"申し込みする","")</f>
        <v/>
      </c>
      <c r="GP233" s="371"/>
      <c r="GQ233" s="372"/>
      <c r="GR233" s="373" t="str">
        <f>IF(AND(申込書!$C$72&lt;&gt;"▼プルダウンより選択してください",申込書!$C$72&lt;&gt;"",申込書!$K$22&lt;&gt;"YYYY/MM/DD",$G233&lt;&gt;""),申込書!$K$22,"")</f>
        <v/>
      </c>
      <c r="GS233" s="369" t="str">
        <f>IF(GR233="","",IF(INDEX('コンテンツ＆備考マスタ'!$H:$J,MATCH(学校情報!GR$3,'コンテンツ＆備考マスタ'!$H:$H,0),3)="●",IF(AND(GR233&lt;&gt;"",ISNUMBER(申込書!$AC$22)=TRUE,申込書!$C$72&lt;&gt;"▼プルダウンより選択してください",申込書!$C$72&lt;&gt;""),申込書!$AC$22,""),"-"))</f>
        <v/>
      </c>
      <c r="GT233" s="369"/>
      <c r="GU233" s="369"/>
      <c r="GV233" s="370" t="str">
        <f>IF(AND(申込書!$C$72&lt;&gt;"▼プルダウンより選択してください",申込書!$C$72&lt;&gt;"",$G233&lt;&gt;"",申込書!$V$72="特定学年のみ"),"申し込みする","")</f>
        <v/>
      </c>
      <c r="GW233" s="371"/>
      <c r="GX233" s="372"/>
      <c r="GY233" s="373" t="str">
        <f>IF(AND(申込書!$C$73&lt;&gt;"▼プルダウンより選択してください",申込書!$C$73&lt;&gt;"",申込書!$K$22&lt;&gt;"YYYY/MM/DD",$G233&lt;&gt;""),申込書!$K$22,"")</f>
        <v/>
      </c>
      <c r="GZ233" s="369" t="str">
        <f>IF(GY233="","",IF(INDEX('コンテンツ＆備考マスタ'!$H:$J,MATCH(学校情報!GY$3,'コンテンツ＆備考マスタ'!$H:$H,0),3)="●",IF(AND(GY233&lt;&gt;"",ISNUMBER(申込書!$AC$22)=TRUE,申込書!$C$73&lt;&gt;"▼プルダウンより選択してください",申込書!$C$73&lt;&gt;""),申込書!$AC$22,""),"-"))</f>
        <v/>
      </c>
      <c r="HA233" s="369"/>
      <c r="HB233" s="369"/>
      <c r="HC233" s="370" t="str">
        <f>IF(AND(申込書!$C$73&lt;&gt;"▼プルダウンより選択してください",申込書!$C$73&lt;&gt;"",$G233&lt;&gt;"",申込書!$V$73="特定学年のみ"),"申し込みする","")</f>
        <v/>
      </c>
      <c r="HD233" s="371"/>
      <c r="HE233" s="372"/>
      <c r="HF233" s="373" t="str">
        <f>IF(AND(申込書!$C$74&lt;&gt;"▼プルダウンより選択してください",申込書!$C$74&lt;&gt;"",申込書!$K$22&lt;&gt;"YYYY/MM/DD",$G233&lt;&gt;""),申込書!$K$22,"")</f>
        <v/>
      </c>
      <c r="HG233" s="369" t="str">
        <f>IF(HF233="","",IF(INDEX('コンテンツ＆備考マスタ'!$H:$J,MATCH(学校情報!HF$3,'コンテンツ＆備考マスタ'!$H:$H,0),3)="●",IF(AND(HF233&lt;&gt;"",ISNUMBER(申込書!$AC$22)=TRUE,申込書!$C$74&lt;&gt;"▼プルダウンより選択してください",申込書!$C$74&lt;&gt;""),申込書!$AC$22,""),"-"))</f>
        <v/>
      </c>
      <c r="HH233" s="369"/>
      <c r="HI233" s="369"/>
      <c r="HJ233" s="370" t="str">
        <f>IF(AND(申込書!$C$74&lt;&gt;"▼プルダウンより選択してください",申込書!$C$74&lt;&gt;"",$G233&lt;&gt;"",申込書!$V$74="特定学年のみ"),"申し込みする","")</f>
        <v/>
      </c>
      <c r="HK233" s="371"/>
      <c r="HL233" s="372"/>
      <c r="HM233" s="373" t="str">
        <f>IF(AND(申込書!$C$75&lt;&gt;"▼プルダウンより選択してください",申込書!$C$75&lt;&gt;"",申込書!$K$22&lt;&gt;"YYYY/MM/DD",$G233&lt;&gt;""),申込書!$K$22,"")</f>
        <v/>
      </c>
      <c r="HN233" s="369" t="str">
        <f>IF(HM233="","",IF(INDEX('コンテンツ＆備考マスタ'!$H:$J,MATCH(学校情報!HM$3,'コンテンツ＆備考マスタ'!$H:$H,0),3)="●",IF(AND(HM233&lt;&gt;"",ISNUMBER(申込書!$AC$22)=TRUE,申込書!$C$75&lt;&gt;"▼プルダウンより選択してください",申込書!$C$75&lt;&gt;""),申込書!$AC$22,""),"-"))</f>
        <v/>
      </c>
      <c r="HO233" s="369"/>
      <c r="HP233" s="369"/>
      <c r="HQ233" s="370" t="str">
        <f>IF(AND(申込書!$C$75&lt;&gt;"▼プルダウンより選択してください",申込書!$C$75&lt;&gt;"",$G233&lt;&gt;"",申込書!$V$75="特定学年のみ"),"申し込みする","")</f>
        <v/>
      </c>
      <c r="HR233" s="371"/>
      <c r="HS233" s="371"/>
      <c r="HT233" s="374" t="str">
        <f>IF(AND(申込書!$C$76&lt;&gt;"▼プルダウンより選択してください",申込書!$C$76&lt;&gt;"",申込書!$K$22&lt;&gt;"YYYY/MM/DD",$G233&lt;&gt;""),申込書!$K$22,"")</f>
        <v/>
      </c>
      <c r="HU233" s="369" t="str">
        <f>IF(HT233="","",IF(INDEX('コンテンツ＆備考マスタ'!$H:$J,MATCH(学校情報!HT$3,'コンテンツ＆備考マスタ'!$H:$H,0),3)="●",IF(AND(HT233&lt;&gt;"",ISNUMBER(申込書!$AC$22)=TRUE,申込書!$C$76&lt;&gt;"▼プルダウンより選択してください",申込書!$C$76&lt;&gt;""),申込書!$AC$22,""),"-"))</f>
        <v/>
      </c>
      <c r="HV233" s="369"/>
      <c r="HW233" s="369"/>
      <c r="HX233" s="370" t="str">
        <f>IF(AND(申込書!$C$76&lt;&gt;"▼プルダウンより選択してください",申込書!$C$76&lt;&gt;"",$G233&lt;&gt;"",申込書!$V$76="特定学年のみ"),"申し込みする","")</f>
        <v/>
      </c>
      <c r="HY233" s="371"/>
      <c r="HZ233" s="372"/>
      <c r="IA233" s="69"/>
    </row>
    <row r="234" spans="2:235" ht="26.85" hidden="1" customHeight="1" outlineLevel="1">
      <c r="B234" s="365">
        <f t="shared" si="9"/>
        <v>229</v>
      </c>
      <c r="C234" s="55"/>
      <c r="D234" s="56"/>
      <c r="E234" s="154"/>
      <c r="F234" s="57"/>
      <c r="G234" s="58"/>
      <c r="H234" s="59"/>
      <c r="I234" s="60"/>
      <c r="J234" s="61"/>
      <c r="K234" s="366" t="str">
        <f t="shared" si="10"/>
        <v/>
      </c>
      <c r="L234" s="62"/>
      <c r="M234" s="322"/>
      <c r="N234" s="63"/>
      <c r="O234" s="64"/>
      <c r="P234" s="367" t="str">
        <f t="shared" si="11"/>
        <v/>
      </c>
      <c r="Q234" s="65"/>
      <c r="R234" s="66"/>
      <c r="S234" s="67"/>
      <c r="T234" s="68"/>
      <c r="U234" s="68"/>
      <c r="V234" s="68"/>
      <c r="W234" s="66"/>
      <c r="X234" s="281"/>
      <c r="Y234" s="368" t="str">
        <f>IF(AND(申込書!$C$47&lt;&gt;"▼プルダウンより選択してください",申込書!$C$47&lt;&gt;"",申込書!$K$22&lt;&gt;"YYYY/MM/DD",$G234&lt;&gt;""),申込書!$K$22,"")</f>
        <v/>
      </c>
      <c r="Z234" s="369" t="str">
        <f>IF(Y234="","",IF(INDEX('コンテンツ＆備考マスタ'!$H:$J,MATCH(学校情報!Y$3,'コンテンツ＆備考マスタ'!$H:$H,0),3)="●",IF(AND(Y234&lt;&gt;"",ISNUMBER(申込書!$AC$22)=TRUE,申込書!$C$47&lt;&gt;"▼プルダウンより選択してください",申込書!$C$47&lt;&gt;""),申込書!$AC$22,""),"-"))</f>
        <v/>
      </c>
      <c r="AA234" s="369"/>
      <c r="AB234" s="369"/>
      <c r="AC234" s="370" t="str">
        <f>IF(AND(申込書!$C$47&lt;&gt;"▼プルダウンより選択してください",申込書!$C$47&lt;&gt;"",$G234&lt;&gt;"",申込書!$V$47="特定学年のみ"),"申し込みする","")</f>
        <v/>
      </c>
      <c r="AD234" s="371"/>
      <c r="AE234" s="372"/>
      <c r="AF234" s="373" t="str">
        <f>IF(AND(申込書!$C$48&lt;&gt;"▼プルダウンより選択してください",申込書!$C$48&lt;&gt;"",申込書!$K$22&lt;&gt;"YYYY/MM/DD",$G234&lt;&gt;""),申込書!$K$22,"")</f>
        <v/>
      </c>
      <c r="AG234" s="369" t="str">
        <f>IF(AF234="","",IF(INDEX('コンテンツ＆備考マスタ'!$H:$J,MATCH(学校情報!AF$3,'コンテンツ＆備考マスタ'!$H:$H,0),3)="●",IF(AND(AF234&lt;&gt;"",ISNUMBER(申込書!$AC$22)=TRUE,申込書!$C$48&lt;&gt;"▼プルダウンより選択してください",申込書!$C$48&lt;&gt;""),申込書!$AC$22,""),"-"))</f>
        <v/>
      </c>
      <c r="AH234" s="369"/>
      <c r="AI234" s="369"/>
      <c r="AJ234" s="370" t="str">
        <f>IF(AND(申込書!$C$48&lt;&gt;"▼プルダウンより選択してください",申込書!$C$48&lt;&gt;"",$G234&lt;&gt;"",申込書!$V$48="特定学年のみ"),"申し込みする","")</f>
        <v/>
      </c>
      <c r="AK234" s="371"/>
      <c r="AL234" s="372"/>
      <c r="AM234" s="373" t="str">
        <f>IF(AND(申込書!$C$49&lt;&gt;"▼プルダウンより選択してください",申込書!$C$49&lt;&gt;"",申込書!$K$22&lt;&gt;"YYYY/MM/DD",$G234&lt;&gt;""),申込書!$K$22,"")</f>
        <v/>
      </c>
      <c r="AN234" s="369" t="str">
        <f>IF(AM234="","",IF(INDEX('コンテンツ＆備考マスタ'!$H:$J,MATCH(学校情報!AM$3,'コンテンツ＆備考マスタ'!$H:$H,0),3)="●",IF(AND(AM234&lt;&gt;"",ISNUMBER(申込書!$AC$22)=TRUE,申込書!$C$49&lt;&gt;"▼プルダウンより選択してください",申込書!$C$49&lt;&gt;""),申込書!$AC$22,""),"-"))</f>
        <v/>
      </c>
      <c r="AO234" s="369"/>
      <c r="AP234" s="369"/>
      <c r="AQ234" s="370" t="str">
        <f>IF(AND(申込書!$C$49&lt;&gt;"▼プルダウンより選択してください",申込書!$C$49&lt;&gt;"",$G234&lt;&gt;"",申込書!$V$49="特定学年のみ"),"申し込みする","")</f>
        <v/>
      </c>
      <c r="AR234" s="371"/>
      <c r="AS234" s="372"/>
      <c r="AT234" s="373" t="str">
        <f>IF(AND(申込書!$C$50&lt;&gt;"▼プルダウンより選択してください",申込書!$C$50&lt;&gt;"",申込書!$K$22&lt;&gt;"YYYY/MM/DD",$G234&lt;&gt;""),申込書!$K$22,"")</f>
        <v/>
      </c>
      <c r="AU234" s="369" t="str">
        <f>IF(AT234="","",IF(INDEX('コンテンツ＆備考マスタ'!$H:$J,MATCH(学校情報!AT$3,'コンテンツ＆備考マスタ'!$H:$H,0),3)="●",IF(AND(AT234&lt;&gt;"",ISNUMBER(申込書!$AC$22)=TRUE,申込書!$C$50&lt;&gt;"▼プルダウンより選択してください",申込書!$C$50&lt;&gt;""),申込書!$AC$22,""),"-"))</f>
        <v/>
      </c>
      <c r="AV234" s="369"/>
      <c r="AW234" s="369"/>
      <c r="AX234" s="370" t="str">
        <f>IF(AND(申込書!$C$50&lt;&gt;"▼プルダウンより選択してください",申込書!$C$50&lt;&gt;"",$G234&lt;&gt;"",申込書!$V$50="特定学年のみ"),"申し込みする","")</f>
        <v/>
      </c>
      <c r="AY234" s="371"/>
      <c r="AZ234" s="372"/>
      <c r="BA234" s="373" t="str">
        <f>IF(AND(申込書!$C$51&lt;&gt;"▼プルダウンより選択してください",申込書!$C$51&lt;&gt;"",申込書!$K$22&lt;&gt;"YYYY/MM/DD",$G234&lt;&gt;""),申込書!$K$22,"")</f>
        <v/>
      </c>
      <c r="BB234" s="369" t="str">
        <f>IF(BA234="","",IF(INDEX('コンテンツ＆備考マスタ'!$H:$J,MATCH(学校情報!BA$3,'コンテンツ＆備考マスタ'!$H:$H,0),3)="●",IF(AND(BA234&lt;&gt;"",ISNUMBER(申込書!$AC$22)=TRUE,申込書!$C$51&lt;&gt;"▼プルダウンより選択してください",申込書!$C$51&lt;&gt;""),申込書!$AC$22,""),"-"))</f>
        <v/>
      </c>
      <c r="BC234" s="369"/>
      <c r="BD234" s="369"/>
      <c r="BE234" s="370" t="str">
        <f>IF(AND(申込書!$C$51&lt;&gt;"▼プルダウンより選択してください",申込書!$C$51&lt;&gt;"",$G234&lt;&gt;"",申込書!$V$51="特定学年のみ"),"申し込みする","")</f>
        <v/>
      </c>
      <c r="BF234" s="371"/>
      <c r="BG234" s="372"/>
      <c r="BH234" s="373" t="str">
        <f>IF(AND(申込書!$C$52&lt;&gt;"▼プルダウンより選択してください",申込書!$C$52&lt;&gt;"",申込書!$K$22&lt;&gt;"YYYY/MM/DD",$G234&lt;&gt;""),申込書!$K$22,"")</f>
        <v/>
      </c>
      <c r="BI234" s="369" t="str">
        <f>IF(BH234="","",IF(INDEX('コンテンツ＆備考マスタ'!$H:$J,MATCH(学校情報!BH$3,'コンテンツ＆備考マスタ'!$H:$H,0),3)="●",IF(AND(BH234&lt;&gt;"",ISNUMBER(申込書!$AC$22)=TRUE,申込書!$C$52&lt;&gt;"▼プルダウンより選択してください",申込書!$C$52&lt;&gt;""),申込書!$AC$22,""),"-"))</f>
        <v/>
      </c>
      <c r="BJ234" s="369"/>
      <c r="BK234" s="369"/>
      <c r="BL234" s="370" t="str">
        <f>IF(AND(申込書!$C$52&lt;&gt;"▼プルダウンより選択してください",申込書!$C$52&lt;&gt;"",$G234&lt;&gt;"",申込書!$V$52="特定学年のみ"),"申し込みする","")</f>
        <v/>
      </c>
      <c r="BM234" s="371"/>
      <c r="BN234" s="372"/>
      <c r="BO234" s="373" t="str">
        <f>IF(AND(申込書!$C$53&lt;&gt;"▼プルダウンより選択してください",申込書!$C$53&lt;&gt;"",申込書!$K$22&lt;&gt;"YYYY/MM/DD",$G234&lt;&gt;""),申込書!$K$22,"")</f>
        <v/>
      </c>
      <c r="BP234" s="369" t="str">
        <f>IF(BO234="","",IF(INDEX('コンテンツ＆備考マスタ'!$H:$J,MATCH(学校情報!BO$3,'コンテンツ＆備考マスタ'!$H:$H,0),3)="●",IF(AND(BO234&lt;&gt;"",ISNUMBER(申込書!$AC$22)=TRUE,申込書!$C$53&lt;&gt;"▼プルダウンより選択してください",申込書!$C$53&lt;&gt;""),申込書!$AC$22,""),"-"))</f>
        <v/>
      </c>
      <c r="BQ234" s="369"/>
      <c r="BR234" s="369"/>
      <c r="BS234" s="370" t="str">
        <f>IF(AND(申込書!$C$53&lt;&gt;"▼プルダウンより選択してください",申込書!$C$53&lt;&gt;"",$G234&lt;&gt;"",申込書!$V$53="特定学年のみ"),"申し込みする","")</f>
        <v/>
      </c>
      <c r="BT234" s="371"/>
      <c r="BU234" s="372"/>
      <c r="BV234" s="373" t="str">
        <f>IF(AND(申込書!$C$54&lt;&gt;"▼プルダウンより選択してください",申込書!$C$54&lt;&gt;"",申込書!$K$22&lt;&gt;"YYYY/MM/DD",$G234&lt;&gt;""),申込書!$K$22,"")</f>
        <v/>
      </c>
      <c r="BW234" s="369" t="str">
        <f>IF(BV234="","",IF(INDEX('コンテンツ＆備考マスタ'!$H:$J,MATCH(学校情報!BV$3,'コンテンツ＆備考マスタ'!$H:$H,0),3)="●",IF(AND(BV234&lt;&gt;"",ISNUMBER(申込書!$AC$22)=TRUE,申込書!$C$54&lt;&gt;"▼プルダウンより選択してください",申込書!$C$54&lt;&gt;""),申込書!$AC$22,""),"-"))</f>
        <v/>
      </c>
      <c r="BX234" s="369"/>
      <c r="BY234" s="369"/>
      <c r="BZ234" s="370" t="str">
        <f>IF(AND(申込書!$C$54&lt;&gt;"▼プルダウンより選択してください",申込書!$C$54&lt;&gt;"",$G234&lt;&gt;"",申込書!$V$54="特定学年のみ"),"申し込みする","")</f>
        <v/>
      </c>
      <c r="CA234" s="371"/>
      <c r="CB234" s="372"/>
      <c r="CC234" s="373" t="str">
        <f>IF(AND(申込書!$C$55&lt;&gt;"▼プルダウンより選択してください",申込書!$C$55&lt;&gt;"",申込書!$K$22&lt;&gt;"YYYY/MM/DD",$G234&lt;&gt;""),申込書!$K$22,"")</f>
        <v/>
      </c>
      <c r="CD234" s="369" t="str">
        <f>IF(CC234="","",IF(INDEX('コンテンツ＆備考マスタ'!$H:$J,MATCH(学校情報!CC$3,'コンテンツ＆備考マスタ'!$H:$H,0),3)="●",IF(AND(CC234&lt;&gt;"",ISNUMBER(申込書!$AC$22)=TRUE,申込書!$C$55&lt;&gt;"▼プルダウンより選択してください",申込書!$C$55&lt;&gt;""),申込書!$AC$22,""),"-"))</f>
        <v/>
      </c>
      <c r="CE234" s="369"/>
      <c r="CF234" s="369"/>
      <c r="CG234" s="370" t="str">
        <f>IF(AND(申込書!$C$55&lt;&gt;"▼プルダウンより選択してください",申込書!$C$55&lt;&gt;"",$G234&lt;&gt;"",申込書!$V$55="特定学年のみ"),"申し込みする","")</f>
        <v/>
      </c>
      <c r="CH234" s="371"/>
      <c r="CI234" s="372"/>
      <c r="CJ234" s="373" t="str">
        <f>IF(AND(申込書!$C$56&lt;&gt;"▼プルダウンより選択してください",申込書!$C$56&lt;&gt;"",申込書!$K$22&lt;&gt;"YYYY/MM/DD",$G234&lt;&gt;""),申込書!$K$22,"")</f>
        <v/>
      </c>
      <c r="CK234" s="369" t="str">
        <f>IF(CJ234="","",IF(INDEX('コンテンツ＆備考マスタ'!$H:$J,MATCH(学校情報!CJ$3,'コンテンツ＆備考マスタ'!$H:$H,0),3)="●",IF(AND(CJ234&lt;&gt;"",ISNUMBER(申込書!$AC$22)=TRUE,申込書!$C$56&lt;&gt;"▼プルダウンより選択してください",申込書!$C$56&lt;&gt;""),申込書!$AC$22,""),"-"))</f>
        <v/>
      </c>
      <c r="CL234" s="369"/>
      <c r="CM234" s="369"/>
      <c r="CN234" s="370" t="str">
        <f>IF(AND(申込書!$C$56&lt;&gt;"▼プルダウンより選択してください",申込書!$C$56&lt;&gt;"",$G234&lt;&gt;"",申込書!$V$56="特定学年のみ"),"申し込みする","")</f>
        <v/>
      </c>
      <c r="CO234" s="371"/>
      <c r="CP234" s="372"/>
      <c r="CQ234" s="373" t="str">
        <f>IF(AND(申込書!$C$57&lt;&gt;"▼プルダウンより選択してください",申込書!$C$57&lt;&gt;"",申込書!$K$22&lt;&gt;"YYYY/MM/DD",$G234&lt;&gt;""),申込書!$K$22,"")</f>
        <v/>
      </c>
      <c r="CR234" s="369" t="str">
        <f>IF(CQ234="","",IF(INDEX('コンテンツ＆備考マスタ'!$H:$J,MATCH(学校情報!CQ$3,'コンテンツ＆備考マスタ'!$H:$H,0),3)="●",IF(AND(CQ234&lt;&gt;"",ISNUMBER(申込書!$AC$22)=TRUE,申込書!$C$57&lt;&gt;"▼プルダウンより選択してください",申込書!$C$57&lt;&gt;""),申込書!$AC$22,""),"-"))</f>
        <v/>
      </c>
      <c r="CS234" s="369"/>
      <c r="CT234" s="369"/>
      <c r="CU234" s="369" t="str">
        <f>IF(AND(申込書!$C$57&lt;&gt;"▼プルダウンより選択してください",申込書!$C$57&lt;&gt;"",$G234&lt;&gt;"",申込書!$V$57="特定学年のみ"),"申し込みする","")</f>
        <v/>
      </c>
      <c r="CV234" s="371"/>
      <c r="CW234" s="372"/>
      <c r="CX234" s="373" t="str">
        <f>IF(AND(申込書!$C$58&lt;&gt;"▼プルダウンより選択してください",申込書!$C$58&lt;&gt;"",申込書!$K$22&lt;&gt;"YYYY/MM/DD",$G234&lt;&gt;""),申込書!$K$22,"")</f>
        <v/>
      </c>
      <c r="CY234" s="369" t="str">
        <f>IF(CX234="","",IF(INDEX('コンテンツ＆備考マスタ'!$H:$J,MATCH(学校情報!CX$3,'コンテンツ＆備考マスタ'!$H:$H,0),3)="●",IF(AND(CX234&lt;&gt;"",ISNUMBER(申込書!$AC$22)=TRUE,申込書!$C$58&lt;&gt;"▼プルダウンより選択してください",申込書!$C$58&lt;&gt;""),申込書!$AC$22,""),"-"))</f>
        <v/>
      </c>
      <c r="CZ234" s="369"/>
      <c r="DA234" s="369"/>
      <c r="DB234" s="369" t="str">
        <f>IF(AND(申込書!$C$58&lt;&gt;"▼プルダウンより選択してください",申込書!$C$58&lt;&gt;"",$G234&lt;&gt;"",申込書!$V$58="特定学年のみ"),"申し込みする","")</f>
        <v/>
      </c>
      <c r="DC234" s="371"/>
      <c r="DD234" s="372"/>
      <c r="DE234" s="373" t="str">
        <f>IF(AND(申込書!$C$59&lt;&gt;"▼プルダウンより選択してください",申込書!$C$59&lt;&gt;"",申込書!$K$22&lt;&gt;"YYYY/MM/DD",$G234&lt;&gt;""),申込書!$K$22,"")</f>
        <v/>
      </c>
      <c r="DF234" s="369" t="str">
        <f>IF(DE234="","",IF(INDEX('コンテンツ＆備考マスタ'!$H:$J,MATCH(学校情報!DE$3,'コンテンツ＆備考マスタ'!$H:$H,0),3)="●",IF(AND(DE234&lt;&gt;"",ISNUMBER(申込書!$AC$22)=TRUE,申込書!$C$59&lt;&gt;"▼プルダウンより選択してください",申込書!$C$59&lt;&gt;""),申込書!$AC$22,""),"-"))</f>
        <v/>
      </c>
      <c r="DG234" s="369"/>
      <c r="DH234" s="369"/>
      <c r="DI234" s="369" t="str">
        <f>IF(AND(申込書!$C$59&lt;&gt;"▼プルダウンより選択してください",申込書!$C$59&lt;&gt;"",$G234&lt;&gt;"",申込書!$V$59="特定学年のみ"),"申し込みする","")</f>
        <v/>
      </c>
      <c r="DJ234" s="371"/>
      <c r="DK234" s="372"/>
      <c r="DL234" s="373" t="str">
        <f>IF(AND(申込書!$C$60&lt;&gt;"▼プルダウンより選択してください",申込書!$C$60&lt;&gt;"",申込書!$K$22&lt;&gt;"YYYY/MM/DD",$G234&lt;&gt;""),申込書!$K$22,"")</f>
        <v/>
      </c>
      <c r="DM234" s="369" t="str">
        <f>IF(DL234="","",IF(INDEX('コンテンツ＆備考マスタ'!$H:$J,MATCH(学校情報!DL$3,'コンテンツ＆備考マスタ'!$H:$H,0),3)="●",IF(AND(DL234&lt;&gt;"",ISNUMBER(申込書!$AC$22)=TRUE,申込書!$C$60&lt;&gt;"▼プルダウンより選択してください",申込書!$C$60&lt;&gt;""),申込書!$AC$22,""),"-"))</f>
        <v/>
      </c>
      <c r="DN234" s="369"/>
      <c r="DO234" s="369"/>
      <c r="DP234" s="369" t="str">
        <f>IF(AND(申込書!$C$60&lt;&gt;"▼プルダウンより選択してください",申込書!$C$60&lt;&gt;"",$G234&lt;&gt;"",申込書!$V$60="特定学年のみ"),"申し込みする","")</f>
        <v/>
      </c>
      <c r="DQ234" s="371"/>
      <c r="DR234" s="372"/>
      <c r="DS234" s="373" t="str">
        <f>IF(AND(申込書!$C$61&lt;&gt;"▼プルダウンより選択してください",申込書!$C$61&lt;&gt;"",申込書!$K$22&lt;&gt;"YYYY/MM/DD",$G234&lt;&gt;""),申込書!$K$22,"")</f>
        <v/>
      </c>
      <c r="DT234" s="369" t="str">
        <f>IF(DS234="","",IF(INDEX('コンテンツ＆備考マスタ'!$H:$J,MATCH(学校情報!DS$3,'コンテンツ＆備考マスタ'!$H:$H,0),3)="●",IF(AND(DS234&lt;&gt;"",ISNUMBER(申込書!$AC$22)=TRUE,申込書!$C$61&lt;&gt;"▼プルダウンより選択してください",申込書!$C$61&lt;&gt;""),申込書!$AC$22,""),"-"))</f>
        <v/>
      </c>
      <c r="DU234" s="369"/>
      <c r="DV234" s="369"/>
      <c r="DW234" s="369" t="str">
        <f>IF(AND(申込書!$C$61&lt;&gt;"▼プルダウンより選択してください",申込書!$C$61&lt;&gt;"",$G234&lt;&gt;"",申込書!$V$61="特定学年のみ"),"申し込みする","")</f>
        <v/>
      </c>
      <c r="DX234" s="371"/>
      <c r="DY234" s="372"/>
      <c r="DZ234" s="373" t="str">
        <f>IF(AND(申込書!$C$62&lt;&gt;"▼プルダウンより選択してください",申込書!$C$62&lt;&gt;"",申込書!$K$22&lt;&gt;"YYYY/MM/DD",$G234&lt;&gt;""),申込書!$K$22,"")</f>
        <v/>
      </c>
      <c r="EA234" s="369" t="str">
        <f>IF(DZ234="","",IF(INDEX('コンテンツ＆備考マスタ'!$H:$J,MATCH(学校情報!DZ$3,'コンテンツ＆備考マスタ'!$H:$H,0),3)="●",IF(AND(DZ234&lt;&gt;"",ISNUMBER(申込書!$AC$22)=TRUE,申込書!$C$62&lt;&gt;"▼プルダウンより選択してください",申込書!$C$62&lt;&gt;""),申込書!$AC$22,""),"-"))</f>
        <v/>
      </c>
      <c r="EB234" s="369"/>
      <c r="EC234" s="369"/>
      <c r="ED234" s="370" t="str">
        <f>IF(AND(申込書!$C$62&lt;&gt;"▼プルダウンより選択してください",申込書!$C$62&lt;&gt;"",$G234&lt;&gt;"",申込書!$V$62="特定学年のみ"),"申し込みする","")</f>
        <v/>
      </c>
      <c r="EE234" s="371"/>
      <c r="EF234" s="372"/>
      <c r="EG234" s="373" t="str">
        <f>IF(AND(申込書!$C$63&lt;&gt;"▼プルダウンより選択してください",申込書!$C$63&lt;&gt;"",申込書!$K$22&lt;&gt;"YYYY/MM/DD",$G234&lt;&gt;""),申込書!$K$22,"")</f>
        <v/>
      </c>
      <c r="EH234" s="369" t="str">
        <f>IF(EG234="","",IF(INDEX('コンテンツ＆備考マスタ'!$H:$J,MATCH(学校情報!EG$3,'コンテンツ＆備考マスタ'!$H:$H,0),3)="●",IF(AND(EG234&lt;&gt;"",ISNUMBER(申込書!$AC$22)=TRUE,申込書!$C$63&lt;&gt;"▼プルダウンより選択してください",申込書!$C$63&lt;&gt;""),申込書!$AC$22,""),"-"))</f>
        <v/>
      </c>
      <c r="EI234" s="369"/>
      <c r="EJ234" s="369"/>
      <c r="EK234" s="370" t="str">
        <f>IF(AND(申込書!$C$63&lt;&gt;"▼プルダウンより選択してください",申込書!$C$63&lt;&gt;"",$G234&lt;&gt;"",申込書!$V$63="特定学年のみ"),"申し込みする","")</f>
        <v/>
      </c>
      <c r="EL234" s="371"/>
      <c r="EM234" s="372"/>
      <c r="EN234" s="373" t="str">
        <f>IF(AND(申込書!$C$64&lt;&gt;"▼プルダウンより選択してください",申込書!$C$64&lt;&gt;"",申込書!$K$22&lt;&gt;"YYYY/MM/DD",$G234&lt;&gt;""),申込書!$K$22,"")</f>
        <v/>
      </c>
      <c r="EO234" s="369" t="str">
        <f>IF(EN234="","",IF(INDEX('コンテンツ＆備考マスタ'!$H:$J,MATCH(学校情報!EN$3,'コンテンツ＆備考マスタ'!$H:$H,0),3)="●",IF(AND(EN234&lt;&gt;"",ISNUMBER(申込書!$AC$22)=TRUE,申込書!$C$64&lt;&gt;"▼プルダウンより選択してください",申込書!$C$64&lt;&gt;""),申込書!$AC$22,""),"-"))</f>
        <v/>
      </c>
      <c r="EP234" s="369"/>
      <c r="EQ234" s="369"/>
      <c r="ER234" s="370" t="str">
        <f>IF(AND(申込書!$C$64&lt;&gt;"▼プルダウンより選択してください",申込書!$C$64&lt;&gt;"",$G234&lt;&gt;"",申込書!$V$64="特定学年のみ"),"申し込みする","")</f>
        <v/>
      </c>
      <c r="ES234" s="371"/>
      <c r="ET234" s="372"/>
      <c r="EU234" s="373" t="str">
        <f>IF(AND(申込書!$C$65&lt;&gt;"▼プルダウンより選択してください",申込書!$C$65&lt;&gt;"",申込書!$K$22&lt;&gt;"YYYY/MM/DD",$G234&lt;&gt;""),申込書!$K$22,"")</f>
        <v/>
      </c>
      <c r="EV234" s="369" t="str">
        <f>IF(EU234="","",IF(INDEX('コンテンツ＆備考マスタ'!$H:$J,MATCH(学校情報!EU$3,'コンテンツ＆備考マスタ'!$H:$H,0),3)="●",IF(AND(EU234&lt;&gt;"",ISNUMBER(申込書!$AC$22)=TRUE,申込書!$C$65&lt;&gt;"▼プルダウンより選択してください",申込書!$C$65&lt;&gt;""),申込書!$AC$22,""),"-"))</f>
        <v/>
      </c>
      <c r="EW234" s="369"/>
      <c r="EX234" s="369"/>
      <c r="EY234" s="370" t="str">
        <f>IF(AND(申込書!$C$65&lt;&gt;"▼プルダウンより選択してください",申込書!$C$65&lt;&gt;"",$G234&lt;&gt;"",申込書!$V$65="特定学年のみ"),"申し込みする","")</f>
        <v/>
      </c>
      <c r="EZ234" s="371"/>
      <c r="FA234" s="372"/>
      <c r="FB234" s="373" t="str">
        <f>IF(AND(申込書!$C$66&lt;&gt;"▼プルダウンより選択してください",申込書!$C$66&lt;&gt;"",申込書!$K$22&lt;&gt;"YYYY/MM/DD",$G234&lt;&gt;""),申込書!$K$22,"")</f>
        <v/>
      </c>
      <c r="FC234" s="369" t="str">
        <f>IF(FB234="","",IF(INDEX('コンテンツ＆備考マスタ'!$H:$J,MATCH(学校情報!FB$3,'コンテンツ＆備考マスタ'!$H:$H,0),3)="●",IF(AND(FB234&lt;&gt;"",ISNUMBER(申込書!$AC$22)=TRUE,申込書!$C$66&lt;&gt;"▼プルダウンより選択してください",申込書!$C$66&lt;&gt;""),申込書!$AC$22,""),"-"))</f>
        <v/>
      </c>
      <c r="FD234" s="369"/>
      <c r="FE234" s="369"/>
      <c r="FF234" s="370" t="str">
        <f>IF(AND(申込書!$C$66&lt;&gt;"▼プルダウンより選択してください",申込書!$C$66&lt;&gt;"",$G234&lt;&gt;"",申込書!$V$66="特定学年のみ"),"申し込みする","")</f>
        <v/>
      </c>
      <c r="FG234" s="371"/>
      <c r="FH234" s="372"/>
      <c r="FI234" s="373" t="str">
        <f>IF(AND(申込書!$C$67&lt;&gt;"▼プルダウンより選択してください",申込書!$C$67&lt;&gt;"",申込書!$K$22&lt;&gt;"YYYY/MM/DD",$G234&lt;&gt;""),申込書!$K$22,"")</f>
        <v/>
      </c>
      <c r="FJ234" s="369" t="str">
        <f>IF(FI234="","",IF(INDEX('コンテンツ＆備考マスタ'!$H:$J,MATCH(学校情報!FI$3,'コンテンツ＆備考マスタ'!$H:$H,0),3)="●",IF(AND(FI234&lt;&gt;"",ISNUMBER(申込書!$AC$22)=TRUE,申込書!$C$67&lt;&gt;"▼プルダウンより選択してください",申込書!$C$67&lt;&gt;""),申込書!$AC$22,""),"-"))</f>
        <v/>
      </c>
      <c r="FK234" s="369"/>
      <c r="FL234" s="369"/>
      <c r="FM234" s="370" t="str">
        <f>IF(AND(申込書!$C$67&lt;&gt;"▼プルダウンより選択してください",申込書!$C$67&lt;&gt;"",$G234&lt;&gt;"",申込書!$V$67="特定学年のみ"),"申し込みする","")</f>
        <v/>
      </c>
      <c r="FN234" s="371"/>
      <c r="FO234" s="372"/>
      <c r="FP234" s="373" t="str">
        <f>IF(AND(申込書!$C$68&lt;&gt;"▼プルダウンより選択してください",申込書!$C$68&lt;&gt;"",申込書!$K$22&lt;&gt;"YYYY/MM/DD",$G234&lt;&gt;""),申込書!$K$22,"")</f>
        <v/>
      </c>
      <c r="FQ234" s="369" t="str">
        <f>IF(FP234="","",IF(INDEX('コンテンツ＆備考マスタ'!$H:$J,MATCH(学校情報!FP$3,'コンテンツ＆備考マスタ'!$H:$H,0),3)="●",IF(AND(FP234&lt;&gt;"",ISNUMBER(申込書!$AC$22)=TRUE,申込書!$C$68&lt;&gt;"▼プルダウンより選択してください",申込書!$C$68&lt;&gt;""),申込書!$AC$22,""),"-"))</f>
        <v/>
      </c>
      <c r="FR234" s="369"/>
      <c r="FS234" s="369"/>
      <c r="FT234" s="370" t="str">
        <f>IF(AND(申込書!$C$68&lt;&gt;"▼プルダウンより選択してください",申込書!$C$68&lt;&gt;"",$G234&lt;&gt;"",申込書!$V$68="特定学年のみ"),"申し込みする","")</f>
        <v/>
      </c>
      <c r="FU234" s="371"/>
      <c r="FV234" s="372"/>
      <c r="FW234" s="373" t="str">
        <f>IF(AND(申込書!$C$69&lt;&gt;"▼プルダウンより選択してください",申込書!$C$69&lt;&gt;"",申込書!$K$22&lt;&gt;"YYYY/MM/DD",$G234&lt;&gt;""),申込書!$K$22,"")</f>
        <v/>
      </c>
      <c r="FX234" s="369" t="str">
        <f>IF(FW234="","",IF(INDEX('コンテンツ＆備考マスタ'!$H:$J,MATCH(学校情報!FW$3,'コンテンツ＆備考マスタ'!$H:$H,0),3)="●",IF(AND(FW234&lt;&gt;"",ISNUMBER(申込書!$AC$22)=TRUE,申込書!$C$69&lt;&gt;"▼プルダウンより選択してください",申込書!$C$69&lt;&gt;""),申込書!$AC$22,""),"-"))</f>
        <v/>
      </c>
      <c r="FY234" s="369"/>
      <c r="FZ234" s="369"/>
      <c r="GA234" s="370" t="str">
        <f>IF(AND(申込書!$C$69&lt;&gt;"▼プルダウンより選択してください",申込書!$C$69&lt;&gt;"",$G234&lt;&gt;"",申込書!$V$69="特定学年のみ"),"申し込みする","")</f>
        <v/>
      </c>
      <c r="GB234" s="371"/>
      <c r="GC234" s="372"/>
      <c r="GD234" s="373" t="str">
        <f>IF(AND(申込書!$C$70&lt;&gt;"▼プルダウンより選択してください",申込書!$C$70&lt;&gt;"",申込書!$K$22&lt;&gt;"YYYY/MM/DD",$G234&lt;&gt;""),申込書!$K$22,"")</f>
        <v/>
      </c>
      <c r="GE234" s="369" t="str">
        <f>IF(GD234="","",IF(INDEX('コンテンツ＆備考マスタ'!$H:$J,MATCH(学校情報!GD$3,'コンテンツ＆備考マスタ'!$H:$H,0),3)="●",IF(AND(GD234&lt;&gt;"",ISNUMBER(申込書!$AC$22)=TRUE,申込書!$C$70&lt;&gt;"▼プルダウンより選択してください",申込書!$C$70&lt;&gt;""),申込書!$AC$22,""),"-"))</f>
        <v/>
      </c>
      <c r="GF234" s="369"/>
      <c r="GG234" s="369"/>
      <c r="GH234" s="370" t="str">
        <f>IF(AND(申込書!$C$70&lt;&gt;"▼プルダウンより選択してください",申込書!$C$70&lt;&gt;"",$G234&lt;&gt;"",申込書!$V$70="特定学年のみ"),"申し込みする","")</f>
        <v/>
      </c>
      <c r="GI234" s="371"/>
      <c r="GJ234" s="372"/>
      <c r="GK234" s="373" t="str">
        <f>IF(AND(申込書!$C$71&lt;&gt;"▼プルダウンより選択してください",申込書!$C$71&lt;&gt;"",申込書!$K$22&lt;&gt;"YYYY/MM/DD",$G234&lt;&gt;""),申込書!$K$22,"")</f>
        <v/>
      </c>
      <c r="GL234" s="369" t="str">
        <f>IF(GK234="","",IF(INDEX('コンテンツ＆備考マスタ'!$H:$J,MATCH(学校情報!GK$3,'コンテンツ＆備考マスタ'!$H:$H,0),3)="●",IF(AND(GK234&lt;&gt;"",ISNUMBER(申込書!$AC$22)=TRUE,申込書!$C$71&lt;&gt;"▼プルダウンより選択してください",申込書!$C$71&lt;&gt;""),申込書!$AC$22,""),"-"))</f>
        <v/>
      </c>
      <c r="GM234" s="369"/>
      <c r="GN234" s="369"/>
      <c r="GO234" s="370" t="str">
        <f>IF(AND(申込書!$C$71&lt;&gt;"▼プルダウンより選択してください",申込書!$C$71&lt;&gt;"",$G234&lt;&gt;"",申込書!$V$71="特定学年のみ"),"申し込みする","")</f>
        <v/>
      </c>
      <c r="GP234" s="371"/>
      <c r="GQ234" s="372"/>
      <c r="GR234" s="373" t="str">
        <f>IF(AND(申込書!$C$72&lt;&gt;"▼プルダウンより選択してください",申込書!$C$72&lt;&gt;"",申込書!$K$22&lt;&gt;"YYYY/MM/DD",$G234&lt;&gt;""),申込書!$K$22,"")</f>
        <v/>
      </c>
      <c r="GS234" s="369" t="str">
        <f>IF(GR234="","",IF(INDEX('コンテンツ＆備考マスタ'!$H:$J,MATCH(学校情報!GR$3,'コンテンツ＆備考マスタ'!$H:$H,0),3)="●",IF(AND(GR234&lt;&gt;"",ISNUMBER(申込書!$AC$22)=TRUE,申込書!$C$72&lt;&gt;"▼プルダウンより選択してください",申込書!$C$72&lt;&gt;""),申込書!$AC$22,""),"-"))</f>
        <v/>
      </c>
      <c r="GT234" s="369"/>
      <c r="GU234" s="369"/>
      <c r="GV234" s="370" t="str">
        <f>IF(AND(申込書!$C$72&lt;&gt;"▼プルダウンより選択してください",申込書!$C$72&lt;&gt;"",$G234&lt;&gt;"",申込書!$V$72="特定学年のみ"),"申し込みする","")</f>
        <v/>
      </c>
      <c r="GW234" s="371"/>
      <c r="GX234" s="372"/>
      <c r="GY234" s="373" t="str">
        <f>IF(AND(申込書!$C$73&lt;&gt;"▼プルダウンより選択してください",申込書!$C$73&lt;&gt;"",申込書!$K$22&lt;&gt;"YYYY/MM/DD",$G234&lt;&gt;""),申込書!$K$22,"")</f>
        <v/>
      </c>
      <c r="GZ234" s="369" t="str">
        <f>IF(GY234="","",IF(INDEX('コンテンツ＆備考マスタ'!$H:$J,MATCH(学校情報!GY$3,'コンテンツ＆備考マスタ'!$H:$H,0),3)="●",IF(AND(GY234&lt;&gt;"",ISNUMBER(申込書!$AC$22)=TRUE,申込書!$C$73&lt;&gt;"▼プルダウンより選択してください",申込書!$C$73&lt;&gt;""),申込書!$AC$22,""),"-"))</f>
        <v/>
      </c>
      <c r="HA234" s="369"/>
      <c r="HB234" s="369"/>
      <c r="HC234" s="370" t="str">
        <f>IF(AND(申込書!$C$73&lt;&gt;"▼プルダウンより選択してください",申込書!$C$73&lt;&gt;"",$G234&lt;&gt;"",申込書!$V$73="特定学年のみ"),"申し込みする","")</f>
        <v/>
      </c>
      <c r="HD234" s="371"/>
      <c r="HE234" s="372"/>
      <c r="HF234" s="373" t="str">
        <f>IF(AND(申込書!$C$74&lt;&gt;"▼プルダウンより選択してください",申込書!$C$74&lt;&gt;"",申込書!$K$22&lt;&gt;"YYYY/MM/DD",$G234&lt;&gt;""),申込書!$K$22,"")</f>
        <v/>
      </c>
      <c r="HG234" s="369" t="str">
        <f>IF(HF234="","",IF(INDEX('コンテンツ＆備考マスタ'!$H:$J,MATCH(学校情報!HF$3,'コンテンツ＆備考マスタ'!$H:$H,0),3)="●",IF(AND(HF234&lt;&gt;"",ISNUMBER(申込書!$AC$22)=TRUE,申込書!$C$74&lt;&gt;"▼プルダウンより選択してください",申込書!$C$74&lt;&gt;""),申込書!$AC$22,""),"-"))</f>
        <v/>
      </c>
      <c r="HH234" s="369"/>
      <c r="HI234" s="369"/>
      <c r="HJ234" s="370" t="str">
        <f>IF(AND(申込書!$C$74&lt;&gt;"▼プルダウンより選択してください",申込書!$C$74&lt;&gt;"",$G234&lt;&gt;"",申込書!$V$74="特定学年のみ"),"申し込みする","")</f>
        <v/>
      </c>
      <c r="HK234" s="371"/>
      <c r="HL234" s="372"/>
      <c r="HM234" s="373" t="str">
        <f>IF(AND(申込書!$C$75&lt;&gt;"▼プルダウンより選択してください",申込書!$C$75&lt;&gt;"",申込書!$K$22&lt;&gt;"YYYY/MM/DD",$G234&lt;&gt;""),申込書!$K$22,"")</f>
        <v/>
      </c>
      <c r="HN234" s="369" t="str">
        <f>IF(HM234="","",IF(INDEX('コンテンツ＆備考マスタ'!$H:$J,MATCH(学校情報!HM$3,'コンテンツ＆備考マスタ'!$H:$H,0),3)="●",IF(AND(HM234&lt;&gt;"",ISNUMBER(申込書!$AC$22)=TRUE,申込書!$C$75&lt;&gt;"▼プルダウンより選択してください",申込書!$C$75&lt;&gt;""),申込書!$AC$22,""),"-"))</f>
        <v/>
      </c>
      <c r="HO234" s="369"/>
      <c r="HP234" s="369"/>
      <c r="HQ234" s="370" t="str">
        <f>IF(AND(申込書!$C$75&lt;&gt;"▼プルダウンより選択してください",申込書!$C$75&lt;&gt;"",$G234&lt;&gt;"",申込書!$V$75="特定学年のみ"),"申し込みする","")</f>
        <v/>
      </c>
      <c r="HR234" s="371"/>
      <c r="HS234" s="371"/>
      <c r="HT234" s="374" t="str">
        <f>IF(AND(申込書!$C$76&lt;&gt;"▼プルダウンより選択してください",申込書!$C$76&lt;&gt;"",申込書!$K$22&lt;&gt;"YYYY/MM/DD",$G234&lt;&gt;""),申込書!$K$22,"")</f>
        <v/>
      </c>
      <c r="HU234" s="369" t="str">
        <f>IF(HT234="","",IF(INDEX('コンテンツ＆備考マスタ'!$H:$J,MATCH(学校情報!HT$3,'コンテンツ＆備考マスタ'!$H:$H,0),3)="●",IF(AND(HT234&lt;&gt;"",ISNUMBER(申込書!$AC$22)=TRUE,申込書!$C$76&lt;&gt;"▼プルダウンより選択してください",申込書!$C$76&lt;&gt;""),申込書!$AC$22,""),"-"))</f>
        <v/>
      </c>
      <c r="HV234" s="369"/>
      <c r="HW234" s="369"/>
      <c r="HX234" s="370" t="str">
        <f>IF(AND(申込書!$C$76&lt;&gt;"▼プルダウンより選択してください",申込書!$C$76&lt;&gt;"",$G234&lt;&gt;"",申込書!$V$76="特定学年のみ"),"申し込みする","")</f>
        <v/>
      </c>
      <c r="HY234" s="371"/>
      <c r="HZ234" s="372"/>
      <c r="IA234" s="69"/>
    </row>
    <row r="235" spans="2:235" ht="26.85" hidden="1" customHeight="1" outlineLevel="1">
      <c r="B235" s="365">
        <f t="shared" si="9"/>
        <v>230</v>
      </c>
      <c r="C235" s="55"/>
      <c r="D235" s="56"/>
      <c r="E235" s="154"/>
      <c r="F235" s="57"/>
      <c r="G235" s="58"/>
      <c r="H235" s="59"/>
      <c r="I235" s="60"/>
      <c r="J235" s="61"/>
      <c r="K235" s="366" t="str">
        <f t="shared" si="10"/>
        <v/>
      </c>
      <c r="L235" s="62"/>
      <c r="M235" s="322"/>
      <c r="N235" s="63"/>
      <c r="O235" s="64"/>
      <c r="P235" s="367" t="str">
        <f t="shared" si="11"/>
        <v/>
      </c>
      <c r="Q235" s="65"/>
      <c r="R235" s="66"/>
      <c r="S235" s="67"/>
      <c r="T235" s="68"/>
      <c r="U235" s="68"/>
      <c r="V235" s="68"/>
      <c r="W235" s="66"/>
      <c r="X235" s="281"/>
      <c r="Y235" s="368" t="str">
        <f>IF(AND(申込書!$C$47&lt;&gt;"▼プルダウンより選択してください",申込書!$C$47&lt;&gt;"",申込書!$K$22&lt;&gt;"YYYY/MM/DD",$G235&lt;&gt;""),申込書!$K$22,"")</f>
        <v/>
      </c>
      <c r="Z235" s="369" t="str">
        <f>IF(Y235="","",IF(INDEX('コンテンツ＆備考マスタ'!$H:$J,MATCH(学校情報!Y$3,'コンテンツ＆備考マスタ'!$H:$H,0),3)="●",IF(AND(Y235&lt;&gt;"",ISNUMBER(申込書!$AC$22)=TRUE,申込書!$C$47&lt;&gt;"▼プルダウンより選択してください",申込書!$C$47&lt;&gt;""),申込書!$AC$22,""),"-"))</f>
        <v/>
      </c>
      <c r="AA235" s="369"/>
      <c r="AB235" s="369"/>
      <c r="AC235" s="370" t="str">
        <f>IF(AND(申込書!$C$47&lt;&gt;"▼プルダウンより選択してください",申込書!$C$47&lt;&gt;"",$G235&lt;&gt;"",申込書!$V$47="特定学年のみ"),"申し込みする","")</f>
        <v/>
      </c>
      <c r="AD235" s="371"/>
      <c r="AE235" s="372"/>
      <c r="AF235" s="373" t="str">
        <f>IF(AND(申込書!$C$48&lt;&gt;"▼プルダウンより選択してください",申込書!$C$48&lt;&gt;"",申込書!$K$22&lt;&gt;"YYYY/MM/DD",$G235&lt;&gt;""),申込書!$K$22,"")</f>
        <v/>
      </c>
      <c r="AG235" s="369" t="str">
        <f>IF(AF235="","",IF(INDEX('コンテンツ＆備考マスタ'!$H:$J,MATCH(学校情報!AF$3,'コンテンツ＆備考マスタ'!$H:$H,0),3)="●",IF(AND(AF235&lt;&gt;"",ISNUMBER(申込書!$AC$22)=TRUE,申込書!$C$48&lt;&gt;"▼プルダウンより選択してください",申込書!$C$48&lt;&gt;""),申込書!$AC$22,""),"-"))</f>
        <v/>
      </c>
      <c r="AH235" s="369"/>
      <c r="AI235" s="369"/>
      <c r="AJ235" s="370" t="str">
        <f>IF(AND(申込書!$C$48&lt;&gt;"▼プルダウンより選択してください",申込書!$C$48&lt;&gt;"",$G235&lt;&gt;"",申込書!$V$48="特定学年のみ"),"申し込みする","")</f>
        <v/>
      </c>
      <c r="AK235" s="371"/>
      <c r="AL235" s="372"/>
      <c r="AM235" s="373" t="str">
        <f>IF(AND(申込書!$C$49&lt;&gt;"▼プルダウンより選択してください",申込書!$C$49&lt;&gt;"",申込書!$K$22&lt;&gt;"YYYY/MM/DD",$G235&lt;&gt;""),申込書!$K$22,"")</f>
        <v/>
      </c>
      <c r="AN235" s="369" t="str">
        <f>IF(AM235="","",IF(INDEX('コンテンツ＆備考マスタ'!$H:$J,MATCH(学校情報!AM$3,'コンテンツ＆備考マスタ'!$H:$H,0),3)="●",IF(AND(AM235&lt;&gt;"",ISNUMBER(申込書!$AC$22)=TRUE,申込書!$C$49&lt;&gt;"▼プルダウンより選択してください",申込書!$C$49&lt;&gt;""),申込書!$AC$22,""),"-"))</f>
        <v/>
      </c>
      <c r="AO235" s="369"/>
      <c r="AP235" s="369"/>
      <c r="AQ235" s="370" t="str">
        <f>IF(AND(申込書!$C$49&lt;&gt;"▼プルダウンより選択してください",申込書!$C$49&lt;&gt;"",$G235&lt;&gt;"",申込書!$V$49="特定学年のみ"),"申し込みする","")</f>
        <v/>
      </c>
      <c r="AR235" s="371"/>
      <c r="AS235" s="372"/>
      <c r="AT235" s="373" t="str">
        <f>IF(AND(申込書!$C$50&lt;&gt;"▼プルダウンより選択してください",申込書!$C$50&lt;&gt;"",申込書!$K$22&lt;&gt;"YYYY/MM/DD",$G235&lt;&gt;""),申込書!$K$22,"")</f>
        <v/>
      </c>
      <c r="AU235" s="369" t="str">
        <f>IF(AT235="","",IF(INDEX('コンテンツ＆備考マスタ'!$H:$J,MATCH(学校情報!AT$3,'コンテンツ＆備考マスタ'!$H:$H,0),3)="●",IF(AND(AT235&lt;&gt;"",ISNUMBER(申込書!$AC$22)=TRUE,申込書!$C$50&lt;&gt;"▼プルダウンより選択してください",申込書!$C$50&lt;&gt;""),申込書!$AC$22,""),"-"))</f>
        <v/>
      </c>
      <c r="AV235" s="369"/>
      <c r="AW235" s="369"/>
      <c r="AX235" s="370" t="str">
        <f>IF(AND(申込書!$C$50&lt;&gt;"▼プルダウンより選択してください",申込書!$C$50&lt;&gt;"",$G235&lt;&gt;"",申込書!$V$50="特定学年のみ"),"申し込みする","")</f>
        <v/>
      </c>
      <c r="AY235" s="371"/>
      <c r="AZ235" s="372"/>
      <c r="BA235" s="373" t="str">
        <f>IF(AND(申込書!$C$51&lt;&gt;"▼プルダウンより選択してください",申込書!$C$51&lt;&gt;"",申込書!$K$22&lt;&gt;"YYYY/MM/DD",$G235&lt;&gt;""),申込書!$K$22,"")</f>
        <v/>
      </c>
      <c r="BB235" s="369" t="str">
        <f>IF(BA235="","",IF(INDEX('コンテンツ＆備考マスタ'!$H:$J,MATCH(学校情報!BA$3,'コンテンツ＆備考マスタ'!$H:$H,0),3)="●",IF(AND(BA235&lt;&gt;"",ISNUMBER(申込書!$AC$22)=TRUE,申込書!$C$51&lt;&gt;"▼プルダウンより選択してください",申込書!$C$51&lt;&gt;""),申込書!$AC$22,""),"-"))</f>
        <v/>
      </c>
      <c r="BC235" s="369"/>
      <c r="BD235" s="369"/>
      <c r="BE235" s="370" t="str">
        <f>IF(AND(申込書!$C$51&lt;&gt;"▼プルダウンより選択してください",申込書!$C$51&lt;&gt;"",$G235&lt;&gt;"",申込書!$V$51="特定学年のみ"),"申し込みする","")</f>
        <v/>
      </c>
      <c r="BF235" s="371"/>
      <c r="BG235" s="372"/>
      <c r="BH235" s="373" t="str">
        <f>IF(AND(申込書!$C$52&lt;&gt;"▼プルダウンより選択してください",申込書!$C$52&lt;&gt;"",申込書!$K$22&lt;&gt;"YYYY/MM/DD",$G235&lt;&gt;""),申込書!$K$22,"")</f>
        <v/>
      </c>
      <c r="BI235" s="369" t="str">
        <f>IF(BH235="","",IF(INDEX('コンテンツ＆備考マスタ'!$H:$J,MATCH(学校情報!BH$3,'コンテンツ＆備考マスタ'!$H:$H,0),3)="●",IF(AND(BH235&lt;&gt;"",ISNUMBER(申込書!$AC$22)=TRUE,申込書!$C$52&lt;&gt;"▼プルダウンより選択してください",申込書!$C$52&lt;&gt;""),申込書!$AC$22,""),"-"))</f>
        <v/>
      </c>
      <c r="BJ235" s="369"/>
      <c r="BK235" s="369"/>
      <c r="BL235" s="370" t="str">
        <f>IF(AND(申込書!$C$52&lt;&gt;"▼プルダウンより選択してください",申込書!$C$52&lt;&gt;"",$G235&lt;&gt;"",申込書!$V$52="特定学年のみ"),"申し込みする","")</f>
        <v/>
      </c>
      <c r="BM235" s="371"/>
      <c r="BN235" s="372"/>
      <c r="BO235" s="373" t="str">
        <f>IF(AND(申込書!$C$53&lt;&gt;"▼プルダウンより選択してください",申込書!$C$53&lt;&gt;"",申込書!$K$22&lt;&gt;"YYYY/MM/DD",$G235&lt;&gt;""),申込書!$K$22,"")</f>
        <v/>
      </c>
      <c r="BP235" s="369" t="str">
        <f>IF(BO235="","",IF(INDEX('コンテンツ＆備考マスタ'!$H:$J,MATCH(学校情報!BO$3,'コンテンツ＆備考マスタ'!$H:$H,0),3)="●",IF(AND(BO235&lt;&gt;"",ISNUMBER(申込書!$AC$22)=TRUE,申込書!$C$53&lt;&gt;"▼プルダウンより選択してください",申込書!$C$53&lt;&gt;""),申込書!$AC$22,""),"-"))</f>
        <v/>
      </c>
      <c r="BQ235" s="369"/>
      <c r="BR235" s="369"/>
      <c r="BS235" s="370" t="str">
        <f>IF(AND(申込書!$C$53&lt;&gt;"▼プルダウンより選択してください",申込書!$C$53&lt;&gt;"",$G235&lt;&gt;"",申込書!$V$53="特定学年のみ"),"申し込みする","")</f>
        <v/>
      </c>
      <c r="BT235" s="371"/>
      <c r="BU235" s="372"/>
      <c r="BV235" s="373" t="str">
        <f>IF(AND(申込書!$C$54&lt;&gt;"▼プルダウンより選択してください",申込書!$C$54&lt;&gt;"",申込書!$K$22&lt;&gt;"YYYY/MM/DD",$G235&lt;&gt;""),申込書!$K$22,"")</f>
        <v/>
      </c>
      <c r="BW235" s="369" t="str">
        <f>IF(BV235="","",IF(INDEX('コンテンツ＆備考マスタ'!$H:$J,MATCH(学校情報!BV$3,'コンテンツ＆備考マスタ'!$H:$H,0),3)="●",IF(AND(BV235&lt;&gt;"",ISNUMBER(申込書!$AC$22)=TRUE,申込書!$C$54&lt;&gt;"▼プルダウンより選択してください",申込書!$C$54&lt;&gt;""),申込書!$AC$22,""),"-"))</f>
        <v/>
      </c>
      <c r="BX235" s="369"/>
      <c r="BY235" s="369"/>
      <c r="BZ235" s="370" t="str">
        <f>IF(AND(申込書!$C$54&lt;&gt;"▼プルダウンより選択してください",申込書!$C$54&lt;&gt;"",$G235&lt;&gt;"",申込書!$V$54="特定学年のみ"),"申し込みする","")</f>
        <v/>
      </c>
      <c r="CA235" s="371"/>
      <c r="CB235" s="372"/>
      <c r="CC235" s="373" t="str">
        <f>IF(AND(申込書!$C$55&lt;&gt;"▼プルダウンより選択してください",申込書!$C$55&lt;&gt;"",申込書!$K$22&lt;&gt;"YYYY/MM/DD",$G235&lt;&gt;""),申込書!$K$22,"")</f>
        <v/>
      </c>
      <c r="CD235" s="369" t="str">
        <f>IF(CC235="","",IF(INDEX('コンテンツ＆備考マスタ'!$H:$J,MATCH(学校情報!CC$3,'コンテンツ＆備考マスタ'!$H:$H,0),3)="●",IF(AND(CC235&lt;&gt;"",ISNUMBER(申込書!$AC$22)=TRUE,申込書!$C$55&lt;&gt;"▼プルダウンより選択してください",申込書!$C$55&lt;&gt;""),申込書!$AC$22,""),"-"))</f>
        <v/>
      </c>
      <c r="CE235" s="369"/>
      <c r="CF235" s="369"/>
      <c r="CG235" s="370" t="str">
        <f>IF(AND(申込書!$C$55&lt;&gt;"▼プルダウンより選択してください",申込書!$C$55&lt;&gt;"",$G235&lt;&gt;"",申込書!$V$55="特定学年のみ"),"申し込みする","")</f>
        <v/>
      </c>
      <c r="CH235" s="371"/>
      <c r="CI235" s="372"/>
      <c r="CJ235" s="373" t="str">
        <f>IF(AND(申込書!$C$56&lt;&gt;"▼プルダウンより選択してください",申込書!$C$56&lt;&gt;"",申込書!$K$22&lt;&gt;"YYYY/MM/DD",$G235&lt;&gt;""),申込書!$K$22,"")</f>
        <v/>
      </c>
      <c r="CK235" s="369" t="str">
        <f>IF(CJ235="","",IF(INDEX('コンテンツ＆備考マスタ'!$H:$J,MATCH(学校情報!CJ$3,'コンテンツ＆備考マスタ'!$H:$H,0),3)="●",IF(AND(CJ235&lt;&gt;"",ISNUMBER(申込書!$AC$22)=TRUE,申込書!$C$56&lt;&gt;"▼プルダウンより選択してください",申込書!$C$56&lt;&gt;""),申込書!$AC$22,""),"-"))</f>
        <v/>
      </c>
      <c r="CL235" s="369"/>
      <c r="CM235" s="369"/>
      <c r="CN235" s="370" t="str">
        <f>IF(AND(申込書!$C$56&lt;&gt;"▼プルダウンより選択してください",申込書!$C$56&lt;&gt;"",$G235&lt;&gt;"",申込書!$V$56="特定学年のみ"),"申し込みする","")</f>
        <v/>
      </c>
      <c r="CO235" s="371"/>
      <c r="CP235" s="372"/>
      <c r="CQ235" s="373" t="str">
        <f>IF(AND(申込書!$C$57&lt;&gt;"▼プルダウンより選択してください",申込書!$C$57&lt;&gt;"",申込書!$K$22&lt;&gt;"YYYY/MM/DD",$G235&lt;&gt;""),申込書!$K$22,"")</f>
        <v/>
      </c>
      <c r="CR235" s="369" t="str">
        <f>IF(CQ235="","",IF(INDEX('コンテンツ＆備考マスタ'!$H:$J,MATCH(学校情報!CQ$3,'コンテンツ＆備考マスタ'!$H:$H,0),3)="●",IF(AND(CQ235&lt;&gt;"",ISNUMBER(申込書!$AC$22)=TRUE,申込書!$C$57&lt;&gt;"▼プルダウンより選択してください",申込書!$C$57&lt;&gt;""),申込書!$AC$22,""),"-"))</f>
        <v/>
      </c>
      <c r="CS235" s="369"/>
      <c r="CT235" s="369"/>
      <c r="CU235" s="369" t="str">
        <f>IF(AND(申込書!$C$57&lt;&gt;"▼プルダウンより選択してください",申込書!$C$57&lt;&gt;"",$G235&lt;&gt;"",申込書!$V$57="特定学年のみ"),"申し込みする","")</f>
        <v/>
      </c>
      <c r="CV235" s="371"/>
      <c r="CW235" s="372"/>
      <c r="CX235" s="373" t="str">
        <f>IF(AND(申込書!$C$58&lt;&gt;"▼プルダウンより選択してください",申込書!$C$58&lt;&gt;"",申込書!$K$22&lt;&gt;"YYYY/MM/DD",$G235&lt;&gt;""),申込書!$K$22,"")</f>
        <v/>
      </c>
      <c r="CY235" s="369" t="str">
        <f>IF(CX235="","",IF(INDEX('コンテンツ＆備考マスタ'!$H:$J,MATCH(学校情報!CX$3,'コンテンツ＆備考マスタ'!$H:$H,0),3)="●",IF(AND(CX235&lt;&gt;"",ISNUMBER(申込書!$AC$22)=TRUE,申込書!$C$58&lt;&gt;"▼プルダウンより選択してください",申込書!$C$58&lt;&gt;""),申込書!$AC$22,""),"-"))</f>
        <v/>
      </c>
      <c r="CZ235" s="369"/>
      <c r="DA235" s="369"/>
      <c r="DB235" s="369" t="str">
        <f>IF(AND(申込書!$C$58&lt;&gt;"▼プルダウンより選択してください",申込書!$C$58&lt;&gt;"",$G235&lt;&gt;"",申込書!$V$58="特定学年のみ"),"申し込みする","")</f>
        <v/>
      </c>
      <c r="DC235" s="371"/>
      <c r="DD235" s="372"/>
      <c r="DE235" s="373" t="str">
        <f>IF(AND(申込書!$C$59&lt;&gt;"▼プルダウンより選択してください",申込書!$C$59&lt;&gt;"",申込書!$K$22&lt;&gt;"YYYY/MM/DD",$G235&lt;&gt;""),申込書!$K$22,"")</f>
        <v/>
      </c>
      <c r="DF235" s="369" t="str">
        <f>IF(DE235="","",IF(INDEX('コンテンツ＆備考マスタ'!$H:$J,MATCH(学校情報!DE$3,'コンテンツ＆備考マスタ'!$H:$H,0),3)="●",IF(AND(DE235&lt;&gt;"",ISNUMBER(申込書!$AC$22)=TRUE,申込書!$C$59&lt;&gt;"▼プルダウンより選択してください",申込書!$C$59&lt;&gt;""),申込書!$AC$22,""),"-"))</f>
        <v/>
      </c>
      <c r="DG235" s="369"/>
      <c r="DH235" s="369"/>
      <c r="DI235" s="369" t="str">
        <f>IF(AND(申込書!$C$59&lt;&gt;"▼プルダウンより選択してください",申込書!$C$59&lt;&gt;"",$G235&lt;&gt;"",申込書!$V$59="特定学年のみ"),"申し込みする","")</f>
        <v/>
      </c>
      <c r="DJ235" s="371"/>
      <c r="DK235" s="372"/>
      <c r="DL235" s="373" t="str">
        <f>IF(AND(申込書!$C$60&lt;&gt;"▼プルダウンより選択してください",申込書!$C$60&lt;&gt;"",申込書!$K$22&lt;&gt;"YYYY/MM/DD",$G235&lt;&gt;""),申込書!$K$22,"")</f>
        <v/>
      </c>
      <c r="DM235" s="369" t="str">
        <f>IF(DL235="","",IF(INDEX('コンテンツ＆備考マスタ'!$H:$J,MATCH(学校情報!DL$3,'コンテンツ＆備考マスタ'!$H:$H,0),3)="●",IF(AND(DL235&lt;&gt;"",ISNUMBER(申込書!$AC$22)=TRUE,申込書!$C$60&lt;&gt;"▼プルダウンより選択してください",申込書!$C$60&lt;&gt;""),申込書!$AC$22,""),"-"))</f>
        <v/>
      </c>
      <c r="DN235" s="369"/>
      <c r="DO235" s="369"/>
      <c r="DP235" s="369" t="str">
        <f>IF(AND(申込書!$C$60&lt;&gt;"▼プルダウンより選択してください",申込書!$C$60&lt;&gt;"",$G235&lt;&gt;"",申込書!$V$60="特定学年のみ"),"申し込みする","")</f>
        <v/>
      </c>
      <c r="DQ235" s="371"/>
      <c r="DR235" s="372"/>
      <c r="DS235" s="373" t="str">
        <f>IF(AND(申込書!$C$61&lt;&gt;"▼プルダウンより選択してください",申込書!$C$61&lt;&gt;"",申込書!$K$22&lt;&gt;"YYYY/MM/DD",$G235&lt;&gt;""),申込書!$K$22,"")</f>
        <v/>
      </c>
      <c r="DT235" s="369" t="str">
        <f>IF(DS235="","",IF(INDEX('コンテンツ＆備考マスタ'!$H:$J,MATCH(学校情報!DS$3,'コンテンツ＆備考マスタ'!$H:$H,0),3)="●",IF(AND(DS235&lt;&gt;"",ISNUMBER(申込書!$AC$22)=TRUE,申込書!$C$61&lt;&gt;"▼プルダウンより選択してください",申込書!$C$61&lt;&gt;""),申込書!$AC$22,""),"-"))</f>
        <v/>
      </c>
      <c r="DU235" s="369"/>
      <c r="DV235" s="369"/>
      <c r="DW235" s="369" t="str">
        <f>IF(AND(申込書!$C$61&lt;&gt;"▼プルダウンより選択してください",申込書!$C$61&lt;&gt;"",$G235&lt;&gt;"",申込書!$V$61="特定学年のみ"),"申し込みする","")</f>
        <v/>
      </c>
      <c r="DX235" s="371"/>
      <c r="DY235" s="372"/>
      <c r="DZ235" s="373" t="str">
        <f>IF(AND(申込書!$C$62&lt;&gt;"▼プルダウンより選択してください",申込書!$C$62&lt;&gt;"",申込書!$K$22&lt;&gt;"YYYY/MM/DD",$G235&lt;&gt;""),申込書!$K$22,"")</f>
        <v/>
      </c>
      <c r="EA235" s="369" t="str">
        <f>IF(DZ235="","",IF(INDEX('コンテンツ＆備考マスタ'!$H:$J,MATCH(学校情報!DZ$3,'コンテンツ＆備考マスタ'!$H:$H,0),3)="●",IF(AND(DZ235&lt;&gt;"",ISNUMBER(申込書!$AC$22)=TRUE,申込書!$C$62&lt;&gt;"▼プルダウンより選択してください",申込書!$C$62&lt;&gt;""),申込書!$AC$22,""),"-"))</f>
        <v/>
      </c>
      <c r="EB235" s="369"/>
      <c r="EC235" s="369"/>
      <c r="ED235" s="370" t="str">
        <f>IF(AND(申込書!$C$62&lt;&gt;"▼プルダウンより選択してください",申込書!$C$62&lt;&gt;"",$G235&lt;&gt;"",申込書!$V$62="特定学年のみ"),"申し込みする","")</f>
        <v/>
      </c>
      <c r="EE235" s="371"/>
      <c r="EF235" s="372"/>
      <c r="EG235" s="373" t="str">
        <f>IF(AND(申込書!$C$63&lt;&gt;"▼プルダウンより選択してください",申込書!$C$63&lt;&gt;"",申込書!$K$22&lt;&gt;"YYYY/MM/DD",$G235&lt;&gt;""),申込書!$K$22,"")</f>
        <v/>
      </c>
      <c r="EH235" s="369" t="str">
        <f>IF(EG235="","",IF(INDEX('コンテンツ＆備考マスタ'!$H:$J,MATCH(学校情報!EG$3,'コンテンツ＆備考マスタ'!$H:$H,0),3)="●",IF(AND(EG235&lt;&gt;"",ISNUMBER(申込書!$AC$22)=TRUE,申込書!$C$63&lt;&gt;"▼プルダウンより選択してください",申込書!$C$63&lt;&gt;""),申込書!$AC$22,""),"-"))</f>
        <v/>
      </c>
      <c r="EI235" s="369"/>
      <c r="EJ235" s="369"/>
      <c r="EK235" s="370" t="str">
        <f>IF(AND(申込書!$C$63&lt;&gt;"▼プルダウンより選択してください",申込書!$C$63&lt;&gt;"",$G235&lt;&gt;"",申込書!$V$63="特定学年のみ"),"申し込みする","")</f>
        <v/>
      </c>
      <c r="EL235" s="371"/>
      <c r="EM235" s="372"/>
      <c r="EN235" s="373" t="str">
        <f>IF(AND(申込書!$C$64&lt;&gt;"▼プルダウンより選択してください",申込書!$C$64&lt;&gt;"",申込書!$K$22&lt;&gt;"YYYY/MM/DD",$G235&lt;&gt;""),申込書!$K$22,"")</f>
        <v/>
      </c>
      <c r="EO235" s="369" t="str">
        <f>IF(EN235="","",IF(INDEX('コンテンツ＆備考マスタ'!$H:$J,MATCH(学校情報!EN$3,'コンテンツ＆備考マスタ'!$H:$H,0),3)="●",IF(AND(EN235&lt;&gt;"",ISNUMBER(申込書!$AC$22)=TRUE,申込書!$C$64&lt;&gt;"▼プルダウンより選択してください",申込書!$C$64&lt;&gt;""),申込書!$AC$22,""),"-"))</f>
        <v/>
      </c>
      <c r="EP235" s="369"/>
      <c r="EQ235" s="369"/>
      <c r="ER235" s="370" t="str">
        <f>IF(AND(申込書!$C$64&lt;&gt;"▼プルダウンより選択してください",申込書!$C$64&lt;&gt;"",$G235&lt;&gt;"",申込書!$V$64="特定学年のみ"),"申し込みする","")</f>
        <v/>
      </c>
      <c r="ES235" s="371"/>
      <c r="ET235" s="372"/>
      <c r="EU235" s="373" t="str">
        <f>IF(AND(申込書!$C$65&lt;&gt;"▼プルダウンより選択してください",申込書!$C$65&lt;&gt;"",申込書!$K$22&lt;&gt;"YYYY/MM/DD",$G235&lt;&gt;""),申込書!$K$22,"")</f>
        <v/>
      </c>
      <c r="EV235" s="369" t="str">
        <f>IF(EU235="","",IF(INDEX('コンテンツ＆備考マスタ'!$H:$J,MATCH(学校情報!EU$3,'コンテンツ＆備考マスタ'!$H:$H,0),3)="●",IF(AND(EU235&lt;&gt;"",ISNUMBER(申込書!$AC$22)=TRUE,申込書!$C$65&lt;&gt;"▼プルダウンより選択してください",申込書!$C$65&lt;&gt;""),申込書!$AC$22,""),"-"))</f>
        <v/>
      </c>
      <c r="EW235" s="369"/>
      <c r="EX235" s="369"/>
      <c r="EY235" s="370" t="str">
        <f>IF(AND(申込書!$C$65&lt;&gt;"▼プルダウンより選択してください",申込書!$C$65&lt;&gt;"",$G235&lt;&gt;"",申込書!$V$65="特定学年のみ"),"申し込みする","")</f>
        <v/>
      </c>
      <c r="EZ235" s="371"/>
      <c r="FA235" s="372"/>
      <c r="FB235" s="373" t="str">
        <f>IF(AND(申込書!$C$66&lt;&gt;"▼プルダウンより選択してください",申込書!$C$66&lt;&gt;"",申込書!$K$22&lt;&gt;"YYYY/MM/DD",$G235&lt;&gt;""),申込書!$K$22,"")</f>
        <v/>
      </c>
      <c r="FC235" s="369" t="str">
        <f>IF(FB235="","",IF(INDEX('コンテンツ＆備考マスタ'!$H:$J,MATCH(学校情報!FB$3,'コンテンツ＆備考マスタ'!$H:$H,0),3)="●",IF(AND(FB235&lt;&gt;"",ISNUMBER(申込書!$AC$22)=TRUE,申込書!$C$66&lt;&gt;"▼プルダウンより選択してください",申込書!$C$66&lt;&gt;""),申込書!$AC$22,""),"-"))</f>
        <v/>
      </c>
      <c r="FD235" s="369"/>
      <c r="FE235" s="369"/>
      <c r="FF235" s="370" t="str">
        <f>IF(AND(申込書!$C$66&lt;&gt;"▼プルダウンより選択してください",申込書!$C$66&lt;&gt;"",$G235&lt;&gt;"",申込書!$V$66="特定学年のみ"),"申し込みする","")</f>
        <v/>
      </c>
      <c r="FG235" s="371"/>
      <c r="FH235" s="372"/>
      <c r="FI235" s="373" t="str">
        <f>IF(AND(申込書!$C$67&lt;&gt;"▼プルダウンより選択してください",申込書!$C$67&lt;&gt;"",申込書!$K$22&lt;&gt;"YYYY/MM/DD",$G235&lt;&gt;""),申込書!$K$22,"")</f>
        <v/>
      </c>
      <c r="FJ235" s="369" t="str">
        <f>IF(FI235="","",IF(INDEX('コンテンツ＆備考マスタ'!$H:$J,MATCH(学校情報!FI$3,'コンテンツ＆備考マスタ'!$H:$H,0),3)="●",IF(AND(FI235&lt;&gt;"",ISNUMBER(申込書!$AC$22)=TRUE,申込書!$C$67&lt;&gt;"▼プルダウンより選択してください",申込書!$C$67&lt;&gt;""),申込書!$AC$22,""),"-"))</f>
        <v/>
      </c>
      <c r="FK235" s="369"/>
      <c r="FL235" s="369"/>
      <c r="FM235" s="370" t="str">
        <f>IF(AND(申込書!$C$67&lt;&gt;"▼プルダウンより選択してください",申込書!$C$67&lt;&gt;"",$G235&lt;&gt;"",申込書!$V$67="特定学年のみ"),"申し込みする","")</f>
        <v/>
      </c>
      <c r="FN235" s="371"/>
      <c r="FO235" s="372"/>
      <c r="FP235" s="373" t="str">
        <f>IF(AND(申込書!$C$68&lt;&gt;"▼プルダウンより選択してください",申込書!$C$68&lt;&gt;"",申込書!$K$22&lt;&gt;"YYYY/MM/DD",$G235&lt;&gt;""),申込書!$K$22,"")</f>
        <v/>
      </c>
      <c r="FQ235" s="369" t="str">
        <f>IF(FP235="","",IF(INDEX('コンテンツ＆備考マスタ'!$H:$J,MATCH(学校情報!FP$3,'コンテンツ＆備考マスタ'!$H:$H,0),3)="●",IF(AND(FP235&lt;&gt;"",ISNUMBER(申込書!$AC$22)=TRUE,申込書!$C$68&lt;&gt;"▼プルダウンより選択してください",申込書!$C$68&lt;&gt;""),申込書!$AC$22,""),"-"))</f>
        <v/>
      </c>
      <c r="FR235" s="369"/>
      <c r="FS235" s="369"/>
      <c r="FT235" s="370" t="str">
        <f>IF(AND(申込書!$C$68&lt;&gt;"▼プルダウンより選択してください",申込書!$C$68&lt;&gt;"",$G235&lt;&gt;"",申込書!$V$68="特定学年のみ"),"申し込みする","")</f>
        <v/>
      </c>
      <c r="FU235" s="371"/>
      <c r="FV235" s="372"/>
      <c r="FW235" s="373" t="str">
        <f>IF(AND(申込書!$C$69&lt;&gt;"▼プルダウンより選択してください",申込書!$C$69&lt;&gt;"",申込書!$K$22&lt;&gt;"YYYY/MM/DD",$G235&lt;&gt;""),申込書!$K$22,"")</f>
        <v/>
      </c>
      <c r="FX235" s="369" t="str">
        <f>IF(FW235="","",IF(INDEX('コンテンツ＆備考マスタ'!$H:$J,MATCH(学校情報!FW$3,'コンテンツ＆備考マスタ'!$H:$H,0),3)="●",IF(AND(FW235&lt;&gt;"",ISNUMBER(申込書!$AC$22)=TRUE,申込書!$C$69&lt;&gt;"▼プルダウンより選択してください",申込書!$C$69&lt;&gt;""),申込書!$AC$22,""),"-"))</f>
        <v/>
      </c>
      <c r="FY235" s="369"/>
      <c r="FZ235" s="369"/>
      <c r="GA235" s="370" t="str">
        <f>IF(AND(申込書!$C$69&lt;&gt;"▼プルダウンより選択してください",申込書!$C$69&lt;&gt;"",$G235&lt;&gt;"",申込書!$V$69="特定学年のみ"),"申し込みする","")</f>
        <v/>
      </c>
      <c r="GB235" s="371"/>
      <c r="GC235" s="372"/>
      <c r="GD235" s="373" t="str">
        <f>IF(AND(申込書!$C$70&lt;&gt;"▼プルダウンより選択してください",申込書!$C$70&lt;&gt;"",申込書!$K$22&lt;&gt;"YYYY/MM/DD",$G235&lt;&gt;""),申込書!$K$22,"")</f>
        <v/>
      </c>
      <c r="GE235" s="369" t="str">
        <f>IF(GD235="","",IF(INDEX('コンテンツ＆備考マスタ'!$H:$J,MATCH(学校情報!GD$3,'コンテンツ＆備考マスタ'!$H:$H,0),3)="●",IF(AND(GD235&lt;&gt;"",ISNUMBER(申込書!$AC$22)=TRUE,申込書!$C$70&lt;&gt;"▼プルダウンより選択してください",申込書!$C$70&lt;&gt;""),申込書!$AC$22,""),"-"))</f>
        <v/>
      </c>
      <c r="GF235" s="369"/>
      <c r="GG235" s="369"/>
      <c r="GH235" s="370" t="str">
        <f>IF(AND(申込書!$C$70&lt;&gt;"▼プルダウンより選択してください",申込書!$C$70&lt;&gt;"",$G235&lt;&gt;"",申込書!$V$70="特定学年のみ"),"申し込みする","")</f>
        <v/>
      </c>
      <c r="GI235" s="371"/>
      <c r="GJ235" s="372"/>
      <c r="GK235" s="373" t="str">
        <f>IF(AND(申込書!$C$71&lt;&gt;"▼プルダウンより選択してください",申込書!$C$71&lt;&gt;"",申込書!$K$22&lt;&gt;"YYYY/MM/DD",$G235&lt;&gt;""),申込書!$K$22,"")</f>
        <v/>
      </c>
      <c r="GL235" s="369" t="str">
        <f>IF(GK235="","",IF(INDEX('コンテンツ＆備考マスタ'!$H:$J,MATCH(学校情報!GK$3,'コンテンツ＆備考マスタ'!$H:$H,0),3)="●",IF(AND(GK235&lt;&gt;"",ISNUMBER(申込書!$AC$22)=TRUE,申込書!$C$71&lt;&gt;"▼プルダウンより選択してください",申込書!$C$71&lt;&gt;""),申込書!$AC$22,""),"-"))</f>
        <v/>
      </c>
      <c r="GM235" s="369"/>
      <c r="GN235" s="369"/>
      <c r="GO235" s="370" t="str">
        <f>IF(AND(申込書!$C$71&lt;&gt;"▼プルダウンより選択してください",申込書!$C$71&lt;&gt;"",$G235&lt;&gt;"",申込書!$V$71="特定学年のみ"),"申し込みする","")</f>
        <v/>
      </c>
      <c r="GP235" s="371"/>
      <c r="GQ235" s="372"/>
      <c r="GR235" s="373" t="str">
        <f>IF(AND(申込書!$C$72&lt;&gt;"▼プルダウンより選択してください",申込書!$C$72&lt;&gt;"",申込書!$K$22&lt;&gt;"YYYY/MM/DD",$G235&lt;&gt;""),申込書!$K$22,"")</f>
        <v/>
      </c>
      <c r="GS235" s="369" t="str">
        <f>IF(GR235="","",IF(INDEX('コンテンツ＆備考マスタ'!$H:$J,MATCH(学校情報!GR$3,'コンテンツ＆備考マスタ'!$H:$H,0),3)="●",IF(AND(GR235&lt;&gt;"",ISNUMBER(申込書!$AC$22)=TRUE,申込書!$C$72&lt;&gt;"▼プルダウンより選択してください",申込書!$C$72&lt;&gt;""),申込書!$AC$22,""),"-"))</f>
        <v/>
      </c>
      <c r="GT235" s="369"/>
      <c r="GU235" s="369"/>
      <c r="GV235" s="370" t="str">
        <f>IF(AND(申込書!$C$72&lt;&gt;"▼プルダウンより選択してください",申込書!$C$72&lt;&gt;"",$G235&lt;&gt;"",申込書!$V$72="特定学年のみ"),"申し込みする","")</f>
        <v/>
      </c>
      <c r="GW235" s="371"/>
      <c r="GX235" s="372"/>
      <c r="GY235" s="373" t="str">
        <f>IF(AND(申込書!$C$73&lt;&gt;"▼プルダウンより選択してください",申込書!$C$73&lt;&gt;"",申込書!$K$22&lt;&gt;"YYYY/MM/DD",$G235&lt;&gt;""),申込書!$K$22,"")</f>
        <v/>
      </c>
      <c r="GZ235" s="369" t="str">
        <f>IF(GY235="","",IF(INDEX('コンテンツ＆備考マスタ'!$H:$J,MATCH(学校情報!GY$3,'コンテンツ＆備考マスタ'!$H:$H,0),3)="●",IF(AND(GY235&lt;&gt;"",ISNUMBER(申込書!$AC$22)=TRUE,申込書!$C$73&lt;&gt;"▼プルダウンより選択してください",申込書!$C$73&lt;&gt;""),申込書!$AC$22,""),"-"))</f>
        <v/>
      </c>
      <c r="HA235" s="369"/>
      <c r="HB235" s="369"/>
      <c r="HC235" s="370" t="str">
        <f>IF(AND(申込書!$C$73&lt;&gt;"▼プルダウンより選択してください",申込書!$C$73&lt;&gt;"",$G235&lt;&gt;"",申込書!$V$73="特定学年のみ"),"申し込みする","")</f>
        <v/>
      </c>
      <c r="HD235" s="371"/>
      <c r="HE235" s="372"/>
      <c r="HF235" s="373" t="str">
        <f>IF(AND(申込書!$C$74&lt;&gt;"▼プルダウンより選択してください",申込書!$C$74&lt;&gt;"",申込書!$K$22&lt;&gt;"YYYY/MM/DD",$G235&lt;&gt;""),申込書!$K$22,"")</f>
        <v/>
      </c>
      <c r="HG235" s="369" t="str">
        <f>IF(HF235="","",IF(INDEX('コンテンツ＆備考マスタ'!$H:$J,MATCH(学校情報!HF$3,'コンテンツ＆備考マスタ'!$H:$H,0),3)="●",IF(AND(HF235&lt;&gt;"",ISNUMBER(申込書!$AC$22)=TRUE,申込書!$C$74&lt;&gt;"▼プルダウンより選択してください",申込書!$C$74&lt;&gt;""),申込書!$AC$22,""),"-"))</f>
        <v/>
      </c>
      <c r="HH235" s="369"/>
      <c r="HI235" s="369"/>
      <c r="HJ235" s="370" t="str">
        <f>IF(AND(申込書!$C$74&lt;&gt;"▼プルダウンより選択してください",申込書!$C$74&lt;&gt;"",$G235&lt;&gt;"",申込書!$V$74="特定学年のみ"),"申し込みする","")</f>
        <v/>
      </c>
      <c r="HK235" s="371"/>
      <c r="HL235" s="372"/>
      <c r="HM235" s="373" t="str">
        <f>IF(AND(申込書!$C$75&lt;&gt;"▼プルダウンより選択してください",申込書!$C$75&lt;&gt;"",申込書!$K$22&lt;&gt;"YYYY/MM/DD",$G235&lt;&gt;""),申込書!$K$22,"")</f>
        <v/>
      </c>
      <c r="HN235" s="369" t="str">
        <f>IF(HM235="","",IF(INDEX('コンテンツ＆備考マスタ'!$H:$J,MATCH(学校情報!HM$3,'コンテンツ＆備考マスタ'!$H:$H,0),3)="●",IF(AND(HM235&lt;&gt;"",ISNUMBER(申込書!$AC$22)=TRUE,申込書!$C$75&lt;&gt;"▼プルダウンより選択してください",申込書!$C$75&lt;&gt;""),申込書!$AC$22,""),"-"))</f>
        <v/>
      </c>
      <c r="HO235" s="369"/>
      <c r="HP235" s="369"/>
      <c r="HQ235" s="370" t="str">
        <f>IF(AND(申込書!$C$75&lt;&gt;"▼プルダウンより選択してください",申込書!$C$75&lt;&gt;"",$G235&lt;&gt;"",申込書!$V$75="特定学年のみ"),"申し込みする","")</f>
        <v/>
      </c>
      <c r="HR235" s="371"/>
      <c r="HS235" s="371"/>
      <c r="HT235" s="374" t="str">
        <f>IF(AND(申込書!$C$76&lt;&gt;"▼プルダウンより選択してください",申込書!$C$76&lt;&gt;"",申込書!$K$22&lt;&gt;"YYYY/MM/DD",$G235&lt;&gt;""),申込書!$K$22,"")</f>
        <v/>
      </c>
      <c r="HU235" s="369" t="str">
        <f>IF(HT235="","",IF(INDEX('コンテンツ＆備考マスタ'!$H:$J,MATCH(学校情報!HT$3,'コンテンツ＆備考マスタ'!$H:$H,0),3)="●",IF(AND(HT235&lt;&gt;"",ISNUMBER(申込書!$AC$22)=TRUE,申込書!$C$76&lt;&gt;"▼プルダウンより選択してください",申込書!$C$76&lt;&gt;""),申込書!$AC$22,""),"-"))</f>
        <v/>
      </c>
      <c r="HV235" s="369"/>
      <c r="HW235" s="369"/>
      <c r="HX235" s="370" t="str">
        <f>IF(AND(申込書!$C$76&lt;&gt;"▼プルダウンより選択してください",申込書!$C$76&lt;&gt;"",$G235&lt;&gt;"",申込書!$V$76="特定学年のみ"),"申し込みする","")</f>
        <v/>
      </c>
      <c r="HY235" s="371"/>
      <c r="HZ235" s="372"/>
      <c r="IA235" s="69"/>
    </row>
    <row r="236" spans="2:235" ht="26.85" hidden="1" customHeight="1" outlineLevel="1">
      <c r="B236" s="365">
        <f t="shared" si="9"/>
        <v>231</v>
      </c>
      <c r="C236" s="55"/>
      <c r="D236" s="56"/>
      <c r="E236" s="154"/>
      <c r="F236" s="57"/>
      <c r="G236" s="58"/>
      <c r="H236" s="59"/>
      <c r="I236" s="60"/>
      <c r="J236" s="61"/>
      <c r="K236" s="366" t="str">
        <f t="shared" si="10"/>
        <v/>
      </c>
      <c r="L236" s="62"/>
      <c r="M236" s="322"/>
      <c r="N236" s="63"/>
      <c r="O236" s="64"/>
      <c r="P236" s="367" t="str">
        <f t="shared" si="11"/>
        <v/>
      </c>
      <c r="Q236" s="65"/>
      <c r="R236" s="66"/>
      <c r="S236" s="67"/>
      <c r="T236" s="68"/>
      <c r="U236" s="68"/>
      <c r="V236" s="68"/>
      <c r="W236" s="66"/>
      <c r="X236" s="281"/>
      <c r="Y236" s="368" t="str">
        <f>IF(AND(申込書!$C$47&lt;&gt;"▼プルダウンより選択してください",申込書!$C$47&lt;&gt;"",申込書!$K$22&lt;&gt;"YYYY/MM/DD",$G236&lt;&gt;""),申込書!$K$22,"")</f>
        <v/>
      </c>
      <c r="Z236" s="369" t="str">
        <f>IF(Y236="","",IF(INDEX('コンテンツ＆備考マスタ'!$H:$J,MATCH(学校情報!Y$3,'コンテンツ＆備考マスタ'!$H:$H,0),3)="●",IF(AND(Y236&lt;&gt;"",ISNUMBER(申込書!$AC$22)=TRUE,申込書!$C$47&lt;&gt;"▼プルダウンより選択してください",申込書!$C$47&lt;&gt;""),申込書!$AC$22,""),"-"))</f>
        <v/>
      </c>
      <c r="AA236" s="369"/>
      <c r="AB236" s="369"/>
      <c r="AC236" s="370" t="str">
        <f>IF(AND(申込書!$C$47&lt;&gt;"▼プルダウンより選択してください",申込書!$C$47&lt;&gt;"",$G236&lt;&gt;"",申込書!$V$47="特定学年のみ"),"申し込みする","")</f>
        <v/>
      </c>
      <c r="AD236" s="371"/>
      <c r="AE236" s="372"/>
      <c r="AF236" s="373" t="str">
        <f>IF(AND(申込書!$C$48&lt;&gt;"▼プルダウンより選択してください",申込書!$C$48&lt;&gt;"",申込書!$K$22&lt;&gt;"YYYY/MM/DD",$G236&lt;&gt;""),申込書!$K$22,"")</f>
        <v/>
      </c>
      <c r="AG236" s="369" t="str">
        <f>IF(AF236="","",IF(INDEX('コンテンツ＆備考マスタ'!$H:$J,MATCH(学校情報!AF$3,'コンテンツ＆備考マスタ'!$H:$H,0),3)="●",IF(AND(AF236&lt;&gt;"",ISNUMBER(申込書!$AC$22)=TRUE,申込書!$C$48&lt;&gt;"▼プルダウンより選択してください",申込書!$C$48&lt;&gt;""),申込書!$AC$22,""),"-"))</f>
        <v/>
      </c>
      <c r="AH236" s="369"/>
      <c r="AI236" s="369"/>
      <c r="AJ236" s="370" t="str">
        <f>IF(AND(申込書!$C$48&lt;&gt;"▼プルダウンより選択してください",申込書!$C$48&lt;&gt;"",$G236&lt;&gt;"",申込書!$V$48="特定学年のみ"),"申し込みする","")</f>
        <v/>
      </c>
      <c r="AK236" s="371"/>
      <c r="AL236" s="372"/>
      <c r="AM236" s="373" t="str">
        <f>IF(AND(申込書!$C$49&lt;&gt;"▼プルダウンより選択してください",申込書!$C$49&lt;&gt;"",申込書!$K$22&lt;&gt;"YYYY/MM/DD",$G236&lt;&gt;""),申込書!$K$22,"")</f>
        <v/>
      </c>
      <c r="AN236" s="369" t="str">
        <f>IF(AM236="","",IF(INDEX('コンテンツ＆備考マスタ'!$H:$J,MATCH(学校情報!AM$3,'コンテンツ＆備考マスタ'!$H:$H,0),3)="●",IF(AND(AM236&lt;&gt;"",ISNUMBER(申込書!$AC$22)=TRUE,申込書!$C$49&lt;&gt;"▼プルダウンより選択してください",申込書!$C$49&lt;&gt;""),申込書!$AC$22,""),"-"))</f>
        <v/>
      </c>
      <c r="AO236" s="369"/>
      <c r="AP236" s="369"/>
      <c r="AQ236" s="370" t="str">
        <f>IF(AND(申込書!$C$49&lt;&gt;"▼プルダウンより選択してください",申込書!$C$49&lt;&gt;"",$G236&lt;&gt;"",申込書!$V$49="特定学年のみ"),"申し込みする","")</f>
        <v/>
      </c>
      <c r="AR236" s="371"/>
      <c r="AS236" s="372"/>
      <c r="AT236" s="373" t="str">
        <f>IF(AND(申込書!$C$50&lt;&gt;"▼プルダウンより選択してください",申込書!$C$50&lt;&gt;"",申込書!$K$22&lt;&gt;"YYYY/MM/DD",$G236&lt;&gt;""),申込書!$K$22,"")</f>
        <v/>
      </c>
      <c r="AU236" s="369" t="str">
        <f>IF(AT236="","",IF(INDEX('コンテンツ＆備考マスタ'!$H:$J,MATCH(学校情報!AT$3,'コンテンツ＆備考マスタ'!$H:$H,0),3)="●",IF(AND(AT236&lt;&gt;"",ISNUMBER(申込書!$AC$22)=TRUE,申込書!$C$50&lt;&gt;"▼プルダウンより選択してください",申込書!$C$50&lt;&gt;""),申込書!$AC$22,""),"-"))</f>
        <v/>
      </c>
      <c r="AV236" s="369"/>
      <c r="AW236" s="369"/>
      <c r="AX236" s="370" t="str">
        <f>IF(AND(申込書!$C$50&lt;&gt;"▼プルダウンより選択してください",申込書!$C$50&lt;&gt;"",$G236&lt;&gt;"",申込書!$V$50="特定学年のみ"),"申し込みする","")</f>
        <v/>
      </c>
      <c r="AY236" s="371"/>
      <c r="AZ236" s="372"/>
      <c r="BA236" s="373" t="str">
        <f>IF(AND(申込書!$C$51&lt;&gt;"▼プルダウンより選択してください",申込書!$C$51&lt;&gt;"",申込書!$K$22&lt;&gt;"YYYY/MM/DD",$G236&lt;&gt;""),申込書!$K$22,"")</f>
        <v/>
      </c>
      <c r="BB236" s="369" t="str">
        <f>IF(BA236="","",IF(INDEX('コンテンツ＆備考マスタ'!$H:$J,MATCH(学校情報!BA$3,'コンテンツ＆備考マスタ'!$H:$H,0),3)="●",IF(AND(BA236&lt;&gt;"",ISNUMBER(申込書!$AC$22)=TRUE,申込書!$C$51&lt;&gt;"▼プルダウンより選択してください",申込書!$C$51&lt;&gt;""),申込書!$AC$22,""),"-"))</f>
        <v/>
      </c>
      <c r="BC236" s="369"/>
      <c r="BD236" s="369"/>
      <c r="BE236" s="370" t="str">
        <f>IF(AND(申込書!$C$51&lt;&gt;"▼プルダウンより選択してください",申込書!$C$51&lt;&gt;"",$G236&lt;&gt;"",申込書!$V$51="特定学年のみ"),"申し込みする","")</f>
        <v/>
      </c>
      <c r="BF236" s="371"/>
      <c r="BG236" s="372"/>
      <c r="BH236" s="373" t="str">
        <f>IF(AND(申込書!$C$52&lt;&gt;"▼プルダウンより選択してください",申込書!$C$52&lt;&gt;"",申込書!$K$22&lt;&gt;"YYYY/MM/DD",$G236&lt;&gt;""),申込書!$K$22,"")</f>
        <v/>
      </c>
      <c r="BI236" s="369" t="str">
        <f>IF(BH236="","",IF(INDEX('コンテンツ＆備考マスタ'!$H:$J,MATCH(学校情報!BH$3,'コンテンツ＆備考マスタ'!$H:$H,0),3)="●",IF(AND(BH236&lt;&gt;"",ISNUMBER(申込書!$AC$22)=TRUE,申込書!$C$52&lt;&gt;"▼プルダウンより選択してください",申込書!$C$52&lt;&gt;""),申込書!$AC$22,""),"-"))</f>
        <v/>
      </c>
      <c r="BJ236" s="369"/>
      <c r="BK236" s="369"/>
      <c r="BL236" s="370" t="str">
        <f>IF(AND(申込書!$C$52&lt;&gt;"▼プルダウンより選択してください",申込書!$C$52&lt;&gt;"",$G236&lt;&gt;"",申込書!$V$52="特定学年のみ"),"申し込みする","")</f>
        <v/>
      </c>
      <c r="BM236" s="371"/>
      <c r="BN236" s="372"/>
      <c r="BO236" s="373" t="str">
        <f>IF(AND(申込書!$C$53&lt;&gt;"▼プルダウンより選択してください",申込書!$C$53&lt;&gt;"",申込書!$K$22&lt;&gt;"YYYY/MM/DD",$G236&lt;&gt;""),申込書!$K$22,"")</f>
        <v/>
      </c>
      <c r="BP236" s="369" t="str">
        <f>IF(BO236="","",IF(INDEX('コンテンツ＆備考マスタ'!$H:$J,MATCH(学校情報!BO$3,'コンテンツ＆備考マスタ'!$H:$H,0),3)="●",IF(AND(BO236&lt;&gt;"",ISNUMBER(申込書!$AC$22)=TRUE,申込書!$C$53&lt;&gt;"▼プルダウンより選択してください",申込書!$C$53&lt;&gt;""),申込書!$AC$22,""),"-"))</f>
        <v/>
      </c>
      <c r="BQ236" s="369"/>
      <c r="BR236" s="369"/>
      <c r="BS236" s="370" t="str">
        <f>IF(AND(申込書!$C$53&lt;&gt;"▼プルダウンより選択してください",申込書!$C$53&lt;&gt;"",$G236&lt;&gt;"",申込書!$V$53="特定学年のみ"),"申し込みする","")</f>
        <v/>
      </c>
      <c r="BT236" s="371"/>
      <c r="BU236" s="372"/>
      <c r="BV236" s="373" t="str">
        <f>IF(AND(申込書!$C$54&lt;&gt;"▼プルダウンより選択してください",申込書!$C$54&lt;&gt;"",申込書!$K$22&lt;&gt;"YYYY/MM/DD",$G236&lt;&gt;""),申込書!$K$22,"")</f>
        <v/>
      </c>
      <c r="BW236" s="369" t="str">
        <f>IF(BV236="","",IF(INDEX('コンテンツ＆備考マスタ'!$H:$J,MATCH(学校情報!BV$3,'コンテンツ＆備考マスタ'!$H:$H,0),3)="●",IF(AND(BV236&lt;&gt;"",ISNUMBER(申込書!$AC$22)=TRUE,申込書!$C$54&lt;&gt;"▼プルダウンより選択してください",申込書!$C$54&lt;&gt;""),申込書!$AC$22,""),"-"))</f>
        <v/>
      </c>
      <c r="BX236" s="369"/>
      <c r="BY236" s="369"/>
      <c r="BZ236" s="370" t="str">
        <f>IF(AND(申込書!$C$54&lt;&gt;"▼プルダウンより選択してください",申込書!$C$54&lt;&gt;"",$G236&lt;&gt;"",申込書!$V$54="特定学年のみ"),"申し込みする","")</f>
        <v/>
      </c>
      <c r="CA236" s="371"/>
      <c r="CB236" s="372"/>
      <c r="CC236" s="373" t="str">
        <f>IF(AND(申込書!$C$55&lt;&gt;"▼プルダウンより選択してください",申込書!$C$55&lt;&gt;"",申込書!$K$22&lt;&gt;"YYYY/MM/DD",$G236&lt;&gt;""),申込書!$K$22,"")</f>
        <v/>
      </c>
      <c r="CD236" s="369" t="str">
        <f>IF(CC236="","",IF(INDEX('コンテンツ＆備考マスタ'!$H:$J,MATCH(学校情報!CC$3,'コンテンツ＆備考マスタ'!$H:$H,0),3)="●",IF(AND(CC236&lt;&gt;"",ISNUMBER(申込書!$AC$22)=TRUE,申込書!$C$55&lt;&gt;"▼プルダウンより選択してください",申込書!$C$55&lt;&gt;""),申込書!$AC$22,""),"-"))</f>
        <v/>
      </c>
      <c r="CE236" s="369"/>
      <c r="CF236" s="369"/>
      <c r="CG236" s="370" t="str">
        <f>IF(AND(申込書!$C$55&lt;&gt;"▼プルダウンより選択してください",申込書!$C$55&lt;&gt;"",$G236&lt;&gt;"",申込書!$V$55="特定学年のみ"),"申し込みする","")</f>
        <v/>
      </c>
      <c r="CH236" s="371"/>
      <c r="CI236" s="372"/>
      <c r="CJ236" s="373" t="str">
        <f>IF(AND(申込書!$C$56&lt;&gt;"▼プルダウンより選択してください",申込書!$C$56&lt;&gt;"",申込書!$K$22&lt;&gt;"YYYY/MM/DD",$G236&lt;&gt;""),申込書!$K$22,"")</f>
        <v/>
      </c>
      <c r="CK236" s="369" t="str">
        <f>IF(CJ236="","",IF(INDEX('コンテンツ＆備考マスタ'!$H:$J,MATCH(学校情報!CJ$3,'コンテンツ＆備考マスタ'!$H:$H,0),3)="●",IF(AND(CJ236&lt;&gt;"",ISNUMBER(申込書!$AC$22)=TRUE,申込書!$C$56&lt;&gt;"▼プルダウンより選択してください",申込書!$C$56&lt;&gt;""),申込書!$AC$22,""),"-"))</f>
        <v/>
      </c>
      <c r="CL236" s="369"/>
      <c r="CM236" s="369"/>
      <c r="CN236" s="370" t="str">
        <f>IF(AND(申込書!$C$56&lt;&gt;"▼プルダウンより選択してください",申込書!$C$56&lt;&gt;"",$G236&lt;&gt;"",申込書!$V$56="特定学年のみ"),"申し込みする","")</f>
        <v/>
      </c>
      <c r="CO236" s="371"/>
      <c r="CP236" s="372"/>
      <c r="CQ236" s="373" t="str">
        <f>IF(AND(申込書!$C$57&lt;&gt;"▼プルダウンより選択してください",申込書!$C$57&lt;&gt;"",申込書!$K$22&lt;&gt;"YYYY/MM/DD",$G236&lt;&gt;""),申込書!$K$22,"")</f>
        <v/>
      </c>
      <c r="CR236" s="369" t="str">
        <f>IF(CQ236="","",IF(INDEX('コンテンツ＆備考マスタ'!$H:$J,MATCH(学校情報!CQ$3,'コンテンツ＆備考マスタ'!$H:$H,0),3)="●",IF(AND(CQ236&lt;&gt;"",ISNUMBER(申込書!$AC$22)=TRUE,申込書!$C$57&lt;&gt;"▼プルダウンより選択してください",申込書!$C$57&lt;&gt;""),申込書!$AC$22,""),"-"))</f>
        <v/>
      </c>
      <c r="CS236" s="369"/>
      <c r="CT236" s="369"/>
      <c r="CU236" s="369" t="str">
        <f>IF(AND(申込書!$C$57&lt;&gt;"▼プルダウンより選択してください",申込書!$C$57&lt;&gt;"",$G236&lt;&gt;"",申込書!$V$57="特定学年のみ"),"申し込みする","")</f>
        <v/>
      </c>
      <c r="CV236" s="371"/>
      <c r="CW236" s="372"/>
      <c r="CX236" s="373" t="str">
        <f>IF(AND(申込書!$C$58&lt;&gt;"▼プルダウンより選択してください",申込書!$C$58&lt;&gt;"",申込書!$K$22&lt;&gt;"YYYY/MM/DD",$G236&lt;&gt;""),申込書!$K$22,"")</f>
        <v/>
      </c>
      <c r="CY236" s="369" t="str">
        <f>IF(CX236="","",IF(INDEX('コンテンツ＆備考マスタ'!$H:$J,MATCH(学校情報!CX$3,'コンテンツ＆備考マスタ'!$H:$H,0),3)="●",IF(AND(CX236&lt;&gt;"",ISNUMBER(申込書!$AC$22)=TRUE,申込書!$C$58&lt;&gt;"▼プルダウンより選択してください",申込書!$C$58&lt;&gt;""),申込書!$AC$22,""),"-"))</f>
        <v/>
      </c>
      <c r="CZ236" s="369"/>
      <c r="DA236" s="369"/>
      <c r="DB236" s="369" t="str">
        <f>IF(AND(申込書!$C$58&lt;&gt;"▼プルダウンより選択してください",申込書!$C$58&lt;&gt;"",$G236&lt;&gt;"",申込書!$V$58="特定学年のみ"),"申し込みする","")</f>
        <v/>
      </c>
      <c r="DC236" s="371"/>
      <c r="DD236" s="372"/>
      <c r="DE236" s="373" t="str">
        <f>IF(AND(申込書!$C$59&lt;&gt;"▼プルダウンより選択してください",申込書!$C$59&lt;&gt;"",申込書!$K$22&lt;&gt;"YYYY/MM/DD",$G236&lt;&gt;""),申込書!$K$22,"")</f>
        <v/>
      </c>
      <c r="DF236" s="369" t="str">
        <f>IF(DE236="","",IF(INDEX('コンテンツ＆備考マスタ'!$H:$J,MATCH(学校情報!DE$3,'コンテンツ＆備考マスタ'!$H:$H,0),3)="●",IF(AND(DE236&lt;&gt;"",ISNUMBER(申込書!$AC$22)=TRUE,申込書!$C$59&lt;&gt;"▼プルダウンより選択してください",申込書!$C$59&lt;&gt;""),申込書!$AC$22,""),"-"))</f>
        <v/>
      </c>
      <c r="DG236" s="369"/>
      <c r="DH236" s="369"/>
      <c r="DI236" s="369" t="str">
        <f>IF(AND(申込書!$C$59&lt;&gt;"▼プルダウンより選択してください",申込書!$C$59&lt;&gt;"",$G236&lt;&gt;"",申込書!$V$59="特定学年のみ"),"申し込みする","")</f>
        <v/>
      </c>
      <c r="DJ236" s="371"/>
      <c r="DK236" s="372"/>
      <c r="DL236" s="373" t="str">
        <f>IF(AND(申込書!$C$60&lt;&gt;"▼プルダウンより選択してください",申込書!$C$60&lt;&gt;"",申込書!$K$22&lt;&gt;"YYYY/MM/DD",$G236&lt;&gt;""),申込書!$K$22,"")</f>
        <v/>
      </c>
      <c r="DM236" s="369" t="str">
        <f>IF(DL236="","",IF(INDEX('コンテンツ＆備考マスタ'!$H:$J,MATCH(学校情報!DL$3,'コンテンツ＆備考マスタ'!$H:$H,0),3)="●",IF(AND(DL236&lt;&gt;"",ISNUMBER(申込書!$AC$22)=TRUE,申込書!$C$60&lt;&gt;"▼プルダウンより選択してください",申込書!$C$60&lt;&gt;""),申込書!$AC$22,""),"-"))</f>
        <v/>
      </c>
      <c r="DN236" s="369"/>
      <c r="DO236" s="369"/>
      <c r="DP236" s="369" t="str">
        <f>IF(AND(申込書!$C$60&lt;&gt;"▼プルダウンより選択してください",申込書!$C$60&lt;&gt;"",$G236&lt;&gt;"",申込書!$V$60="特定学年のみ"),"申し込みする","")</f>
        <v/>
      </c>
      <c r="DQ236" s="371"/>
      <c r="DR236" s="372"/>
      <c r="DS236" s="373" t="str">
        <f>IF(AND(申込書!$C$61&lt;&gt;"▼プルダウンより選択してください",申込書!$C$61&lt;&gt;"",申込書!$K$22&lt;&gt;"YYYY/MM/DD",$G236&lt;&gt;""),申込書!$K$22,"")</f>
        <v/>
      </c>
      <c r="DT236" s="369" t="str">
        <f>IF(DS236="","",IF(INDEX('コンテンツ＆備考マスタ'!$H:$J,MATCH(学校情報!DS$3,'コンテンツ＆備考マスタ'!$H:$H,0),3)="●",IF(AND(DS236&lt;&gt;"",ISNUMBER(申込書!$AC$22)=TRUE,申込書!$C$61&lt;&gt;"▼プルダウンより選択してください",申込書!$C$61&lt;&gt;""),申込書!$AC$22,""),"-"))</f>
        <v/>
      </c>
      <c r="DU236" s="369"/>
      <c r="DV236" s="369"/>
      <c r="DW236" s="369" t="str">
        <f>IF(AND(申込書!$C$61&lt;&gt;"▼プルダウンより選択してください",申込書!$C$61&lt;&gt;"",$G236&lt;&gt;"",申込書!$V$61="特定学年のみ"),"申し込みする","")</f>
        <v/>
      </c>
      <c r="DX236" s="371"/>
      <c r="DY236" s="372"/>
      <c r="DZ236" s="373" t="str">
        <f>IF(AND(申込書!$C$62&lt;&gt;"▼プルダウンより選択してください",申込書!$C$62&lt;&gt;"",申込書!$K$22&lt;&gt;"YYYY/MM/DD",$G236&lt;&gt;""),申込書!$K$22,"")</f>
        <v/>
      </c>
      <c r="EA236" s="369" t="str">
        <f>IF(DZ236="","",IF(INDEX('コンテンツ＆備考マスタ'!$H:$J,MATCH(学校情報!DZ$3,'コンテンツ＆備考マスタ'!$H:$H,0),3)="●",IF(AND(DZ236&lt;&gt;"",ISNUMBER(申込書!$AC$22)=TRUE,申込書!$C$62&lt;&gt;"▼プルダウンより選択してください",申込書!$C$62&lt;&gt;""),申込書!$AC$22,""),"-"))</f>
        <v/>
      </c>
      <c r="EB236" s="369"/>
      <c r="EC236" s="369"/>
      <c r="ED236" s="370" t="str">
        <f>IF(AND(申込書!$C$62&lt;&gt;"▼プルダウンより選択してください",申込書!$C$62&lt;&gt;"",$G236&lt;&gt;"",申込書!$V$62="特定学年のみ"),"申し込みする","")</f>
        <v/>
      </c>
      <c r="EE236" s="371"/>
      <c r="EF236" s="372"/>
      <c r="EG236" s="373" t="str">
        <f>IF(AND(申込書!$C$63&lt;&gt;"▼プルダウンより選択してください",申込書!$C$63&lt;&gt;"",申込書!$K$22&lt;&gt;"YYYY/MM/DD",$G236&lt;&gt;""),申込書!$K$22,"")</f>
        <v/>
      </c>
      <c r="EH236" s="369" t="str">
        <f>IF(EG236="","",IF(INDEX('コンテンツ＆備考マスタ'!$H:$J,MATCH(学校情報!EG$3,'コンテンツ＆備考マスタ'!$H:$H,0),3)="●",IF(AND(EG236&lt;&gt;"",ISNUMBER(申込書!$AC$22)=TRUE,申込書!$C$63&lt;&gt;"▼プルダウンより選択してください",申込書!$C$63&lt;&gt;""),申込書!$AC$22,""),"-"))</f>
        <v/>
      </c>
      <c r="EI236" s="369"/>
      <c r="EJ236" s="369"/>
      <c r="EK236" s="370" t="str">
        <f>IF(AND(申込書!$C$63&lt;&gt;"▼プルダウンより選択してください",申込書!$C$63&lt;&gt;"",$G236&lt;&gt;"",申込書!$V$63="特定学年のみ"),"申し込みする","")</f>
        <v/>
      </c>
      <c r="EL236" s="371"/>
      <c r="EM236" s="372"/>
      <c r="EN236" s="373" t="str">
        <f>IF(AND(申込書!$C$64&lt;&gt;"▼プルダウンより選択してください",申込書!$C$64&lt;&gt;"",申込書!$K$22&lt;&gt;"YYYY/MM/DD",$G236&lt;&gt;""),申込書!$K$22,"")</f>
        <v/>
      </c>
      <c r="EO236" s="369" t="str">
        <f>IF(EN236="","",IF(INDEX('コンテンツ＆備考マスタ'!$H:$J,MATCH(学校情報!EN$3,'コンテンツ＆備考マスタ'!$H:$H,0),3)="●",IF(AND(EN236&lt;&gt;"",ISNUMBER(申込書!$AC$22)=TRUE,申込書!$C$64&lt;&gt;"▼プルダウンより選択してください",申込書!$C$64&lt;&gt;""),申込書!$AC$22,""),"-"))</f>
        <v/>
      </c>
      <c r="EP236" s="369"/>
      <c r="EQ236" s="369"/>
      <c r="ER236" s="370" t="str">
        <f>IF(AND(申込書!$C$64&lt;&gt;"▼プルダウンより選択してください",申込書!$C$64&lt;&gt;"",$G236&lt;&gt;"",申込書!$V$64="特定学年のみ"),"申し込みする","")</f>
        <v/>
      </c>
      <c r="ES236" s="371"/>
      <c r="ET236" s="372"/>
      <c r="EU236" s="373" t="str">
        <f>IF(AND(申込書!$C$65&lt;&gt;"▼プルダウンより選択してください",申込書!$C$65&lt;&gt;"",申込書!$K$22&lt;&gt;"YYYY/MM/DD",$G236&lt;&gt;""),申込書!$K$22,"")</f>
        <v/>
      </c>
      <c r="EV236" s="369" t="str">
        <f>IF(EU236="","",IF(INDEX('コンテンツ＆備考マスタ'!$H:$J,MATCH(学校情報!EU$3,'コンテンツ＆備考マスタ'!$H:$H,0),3)="●",IF(AND(EU236&lt;&gt;"",ISNUMBER(申込書!$AC$22)=TRUE,申込書!$C$65&lt;&gt;"▼プルダウンより選択してください",申込書!$C$65&lt;&gt;""),申込書!$AC$22,""),"-"))</f>
        <v/>
      </c>
      <c r="EW236" s="369"/>
      <c r="EX236" s="369"/>
      <c r="EY236" s="370" t="str">
        <f>IF(AND(申込書!$C$65&lt;&gt;"▼プルダウンより選択してください",申込書!$C$65&lt;&gt;"",$G236&lt;&gt;"",申込書!$V$65="特定学年のみ"),"申し込みする","")</f>
        <v/>
      </c>
      <c r="EZ236" s="371"/>
      <c r="FA236" s="372"/>
      <c r="FB236" s="373" t="str">
        <f>IF(AND(申込書!$C$66&lt;&gt;"▼プルダウンより選択してください",申込書!$C$66&lt;&gt;"",申込書!$K$22&lt;&gt;"YYYY/MM/DD",$G236&lt;&gt;""),申込書!$K$22,"")</f>
        <v/>
      </c>
      <c r="FC236" s="369" t="str">
        <f>IF(FB236="","",IF(INDEX('コンテンツ＆備考マスタ'!$H:$J,MATCH(学校情報!FB$3,'コンテンツ＆備考マスタ'!$H:$H,0),3)="●",IF(AND(FB236&lt;&gt;"",ISNUMBER(申込書!$AC$22)=TRUE,申込書!$C$66&lt;&gt;"▼プルダウンより選択してください",申込書!$C$66&lt;&gt;""),申込書!$AC$22,""),"-"))</f>
        <v/>
      </c>
      <c r="FD236" s="369"/>
      <c r="FE236" s="369"/>
      <c r="FF236" s="370" t="str">
        <f>IF(AND(申込書!$C$66&lt;&gt;"▼プルダウンより選択してください",申込書!$C$66&lt;&gt;"",$G236&lt;&gt;"",申込書!$V$66="特定学年のみ"),"申し込みする","")</f>
        <v/>
      </c>
      <c r="FG236" s="371"/>
      <c r="FH236" s="372"/>
      <c r="FI236" s="373" t="str">
        <f>IF(AND(申込書!$C$67&lt;&gt;"▼プルダウンより選択してください",申込書!$C$67&lt;&gt;"",申込書!$K$22&lt;&gt;"YYYY/MM/DD",$G236&lt;&gt;""),申込書!$K$22,"")</f>
        <v/>
      </c>
      <c r="FJ236" s="369" t="str">
        <f>IF(FI236="","",IF(INDEX('コンテンツ＆備考マスタ'!$H:$J,MATCH(学校情報!FI$3,'コンテンツ＆備考マスタ'!$H:$H,0),3)="●",IF(AND(FI236&lt;&gt;"",ISNUMBER(申込書!$AC$22)=TRUE,申込書!$C$67&lt;&gt;"▼プルダウンより選択してください",申込書!$C$67&lt;&gt;""),申込書!$AC$22,""),"-"))</f>
        <v/>
      </c>
      <c r="FK236" s="369"/>
      <c r="FL236" s="369"/>
      <c r="FM236" s="370" t="str">
        <f>IF(AND(申込書!$C$67&lt;&gt;"▼プルダウンより選択してください",申込書!$C$67&lt;&gt;"",$G236&lt;&gt;"",申込書!$V$67="特定学年のみ"),"申し込みする","")</f>
        <v/>
      </c>
      <c r="FN236" s="371"/>
      <c r="FO236" s="372"/>
      <c r="FP236" s="373" t="str">
        <f>IF(AND(申込書!$C$68&lt;&gt;"▼プルダウンより選択してください",申込書!$C$68&lt;&gt;"",申込書!$K$22&lt;&gt;"YYYY/MM/DD",$G236&lt;&gt;""),申込書!$K$22,"")</f>
        <v/>
      </c>
      <c r="FQ236" s="369" t="str">
        <f>IF(FP236="","",IF(INDEX('コンテンツ＆備考マスタ'!$H:$J,MATCH(学校情報!FP$3,'コンテンツ＆備考マスタ'!$H:$H,0),3)="●",IF(AND(FP236&lt;&gt;"",ISNUMBER(申込書!$AC$22)=TRUE,申込書!$C$68&lt;&gt;"▼プルダウンより選択してください",申込書!$C$68&lt;&gt;""),申込書!$AC$22,""),"-"))</f>
        <v/>
      </c>
      <c r="FR236" s="369"/>
      <c r="FS236" s="369"/>
      <c r="FT236" s="370" t="str">
        <f>IF(AND(申込書!$C$68&lt;&gt;"▼プルダウンより選択してください",申込書!$C$68&lt;&gt;"",$G236&lt;&gt;"",申込書!$V$68="特定学年のみ"),"申し込みする","")</f>
        <v/>
      </c>
      <c r="FU236" s="371"/>
      <c r="FV236" s="372"/>
      <c r="FW236" s="373" t="str">
        <f>IF(AND(申込書!$C$69&lt;&gt;"▼プルダウンより選択してください",申込書!$C$69&lt;&gt;"",申込書!$K$22&lt;&gt;"YYYY/MM/DD",$G236&lt;&gt;""),申込書!$K$22,"")</f>
        <v/>
      </c>
      <c r="FX236" s="369" t="str">
        <f>IF(FW236="","",IF(INDEX('コンテンツ＆備考マスタ'!$H:$J,MATCH(学校情報!FW$3,'コンテンツ＆備考マスタ'!$H:$H,0),3)="●",IF(AND(FW236&lt;&gt;"",ISNUMBER(申込書!$AC$22)=TRUE,申込書!$C$69&lt;&gt;"▼プルダウンより選択してください",申込書!$C$69&lt;&gt;""),申込書!$AC$22,""),"-"))</f>
        <v/>
      </c>
      <c r="FY236" s="369"/>
      <c r="FZ236" s="369"/>
      <c r="GA236" s="370" t="str">
        <f>IF(AND(申込書!$C$69&lt;&gt;"▼プルダウンより選択してください",申込書!$C$69&lt;&gt;"",$G236&lt;&gt;"",申込書!$V$69="特定学年のみ"),"申し込みする","")</f>
        <v/>
      </c>
      <c r="GB236" s="371"/>
      <c r="GC236" s="372"/>
      <c r="GD236" s="373" t="str">
        <f>IF(AND(申込書!$C$70&lt;&gt;"▼プルダウンより選択してください",申込書!$C$70&lt;&gt;"",申込書!$K$22&lt;&gt;"YYYY/MM/DD",$G236&lt;&gt;""),申込書!$K$22,"")</f>
        <v/>
      </c>
      <c r="GE236" s="369" t="str">
        <f>IF(GD236="","",IF(INDEX('コンテンツ＆備考マスタ'!$H:$J,MATCH(学校情報!GD$3,'コンテンツ＆備考マスタ'!$H:$H,0),3)="●",IF(AND(GD236&lt;&gt;"",ISNUMBER(申込書!$AC$22)=TRUE,申込書!$C$70&lt;&gt;"▼プルダウンより選択してください",申込書!$C$70&lt;&gt;""),申込書!$AC$22,""),"-"))</f>
        <v/>
      </c>
      <c r="GF236" s="369"/>
      <c r="GG236" s="369"/>
      <c r="GH236" s="370" t="str">
        <f>IF(AND(申込書!$C$70&lt;&gt;"▼プルダウンより選択してください",申込書!$C$70&lt;&gt;"",$G236&lt;&gt;"",申込書!$V$70="特定学年のみ"),"申し込みする","")</f>
        <v/>
      </c>
      <c r="GI236" s="371"/>
      <c r="GJ236" s="372"/>
      <c r="GK236" s="373" t="str">
        <f>IF(AND(申込書!$C$71&lt;&gt;"▼プルダウンより選択してください",申込書!$C$71&lt;&gt;"",申込書!$K$22&lt;&gt;"YYYY/MM/DD",$G236&lt;&gt;""),申込書!$K$22,"")</f>
        <v/>
      </c>
      <c r="GL236" s="369" t="str">
        <f>IF(GK236="","",IF(INDEX('コンテンツ＆備考マスタ'!$H:$J,MATCH(学校情報!GK$3,'コンテンツ＆備考マスタ'!$H:$H,0),3)="●",IF(AND(GK236&lt;&gt;"",ISNUMBER(申込書!$AC$22)=TRUE,申込書!$C$71&lt;&gt;"▼プルダウンより選択してください",申込書!$C$71&lt;&gt;""),申込書!$AC$22,""),"-"))</f>
        <v/>
      </c>
      <c r="GM236" s="369"/>
      <c r="GN236" s="369"/>
      <c r="GO236" s="370" t="str">
        <f>IF(AND(申込書!$C$71&lt;&gt;"▼プルダウンより選択してください",申込書!$C$71&lt;&gt;"",$G236&lt;&gt;"",申込書!$V$71="特定学年のみ"),"申し込みする","")</f>
        <v/>
      </c>
      <c r="GP236" s="371"/>
      <c r="GQ236" s="372"/>
      <c r="GR236" s="373" t="str">
        <f>IF(AND(申込書!$C$72&lt;&gt;"▼プルダウンより選択してください",申込書!$C$72&lt;&gt;"",申込書!$K$22&lt;&gt;"YYYY/MM/DD",$G236&lt;&gt;""),申込書!$K$22,"")</f>
        <v/>
      </c>
      <c r="GS236" s="369" t="str">
        <f>IF(GR236="","",IF(INDEX('コンテンツ＆備考マスタ'!$H:$J,MATCH(学校情報!GR$3,'コンテンツ＆備考マスタ'!$H:$H,0),3)="●",IF(AND(GR236&lt;&gt;"",ISNUMBER(申込書!$AC$22)=TRUE,申込書!$C$72&lt;&gt;"▼プルダウンより選択してください",申込書!$C$72&lt;&gt;""),申込書!$AC$22,""),"-"))</f>
        <v/>
      </c>
      <c r="GT236" s="369"/>
      <c r="GU236" s="369"/>
      <c r="GV236" s="370" t="str">
        <f>IF(AND(申込書!$C$72&lt;&gt;"▼プルダウンより選択してください",申込書!$C$72&lt;&gt;"",$G236&lt;&gt;"",申込書!$V$72="特定学年のみ"),"申し込みする","")</f>
        <v/>
      </c>
      <c r="GW236" s="371"/>
      <c r="GX236" s="372"/>
      <c r="GY236" s="373" t="str">
        <f>IF(AND(申込書!$C$73&lt;&gt;"▼プルダウンより選択してください",申込書!$C$73&lt;&gt;"",申込書!$K$22&lt;&gt;"YYYY/MM/DD",$G236&lt;&gt;""),申込書!$K$22,"")</f>
        <v/>
      </c>
      <c r="GZ236" s="369" t="str">
        <f>IF(GY236="","",IF(INDEX('コンテンツ＆備考マスタ'!$H:$J,MATCH(学校情報!GY$3,'コンテンツ＆備考マスタ'!$H:$H,0),3)="●",IF(AND(GY236&lt;&gt;"",ISNUMBER(申込書!$AC$22)=TRUE,申込書!$C$73&lt;&gt;"▼プルダウンより選択してください",申込書!$C$73&lt;&gt;""),申込書!$AC$22,""),"-"))</f>
        <v/>
      </c>
      <c r="HA236" s="369"/>
      <c r="HB236" s="369"/>
      <c r="HC236" s="370" t="str">
        <f>IF(AND(申込書!$C$73&lt;&gt;"▼プルダウンより選択してください",申込書!$C$73&lt;&gt;"",$G236&lt;&gt;"",申込書!$V$73="特定学年のみ"),"申し込みする","")</f>
        <v/>
      </c>
      <c r="HD236" s="371"/>
      <c r="HE236" s="372"/>
      <c r="HF236" s="373" t="str">
        <f>IF(AND(申込書!$C$74&lt;&gt;"▼プルダウンより選択してください",申込書!$C$74&lt;&gt;"",申込書!$K$22&lt;&gt;"YYYY/MM/DD",$G236&lt;&gt;""),申込書!$K$22,"")</f>
        <v/>
      </c>
      <c r="HG236" s="369" t="str">
        <f>IF(HF236="","",IF(INDEX('コンテンツ＆備考マスタ'!$H:$J,MATCH(学校情報!HF$3,'コンテンツ＆備考マスタ'!$H:$H,0),3)="●",IF(AND(HF236&lt;&gt;"",ISNUMBER(申込書!$AC$22)=TRUE,申込書!$C$74&lt;&gt;"▼プルダウンより選択してください",申込書!$C$74&lt;&gt;""),申込書!$AC$22,""),"-"))</f>
        <v/>
      </c>
      <c r="HH236" s="369"/>
      <c r="HI236" s="369"/>
      <c r="HJ236" s="370" t="str">
        <f>IF(AND(申込書!$C$74&lt;&gt;"▼プルダウンより選択してください",申込書!$C$74&lt;&gt;"",$G236&lt;&gt;"",申込書!$V$74="特定学年のみ"),"申し込みする","")</f>
        <v/>
      </c>
      <c r="HK236" s="371"/>
      <c r="HL236" s="372"/>
      <c r="HM236" s="373" t="str">
        <f>IF(AND(申込書!$C$75&lt;&gt;"▼プルダウンより選択してください",申込書!$C$75&lt;&gt;"",申込書!$K$22&lt;&gt;"YYYY/MM/DD",$G236&lt;&gt;""),申込書!$K$22,"")</f>
        <v/>
      </c>
      <c r="HN236" s="369" t="str">
        <f>IF(HM236="","",IF(INDEX('コンテンツ＆備考マスタ'!$H:$J,MATCH(学校情報!HM$3,'コンテンツ＆備考マスタ'!$H:$H,0),3)="●",IF(AND(HM236&lt;&gt;"",ISNUMBER(申込書!$AC$22)=TRUE,申込書!$C$75&lt;&gt;"▼プルダウンより選択してください",申込書!$C$75&lt;&gt;""),申込書!$AC$22,""),"-"))</f>
        <v/>
      </c>
      <c r="HO236" s="369"/>
      <c r="HP236" s="369"/>
      <c r="HQ236" s="370" t="str">
        <f>IF(AND(申込書!$C$75&lt;&gt;"▼プルダウンより選択してください",申込書!$C$75&lt;&gt;"",$G236&lt;&gt;"",申込書!$V$75="特定学年のみ"),"申し込みする","")</f>
        <v/>
      </c>
      <c r="HR236" s="371"/>
      <c r="HS236" s="371"/>
      <c r="HT236" s="374" t="str">
        <f>IF(AND(申込書!$C$76&lt;&gt;"▼プルダウンより選択してください",申込書!$C$76&lt;&gt;"",申込書!$K$22&lt;&gt;"YYYY/MM/DD",$G236&lt;&gt;""),申込書!$K$22,"")</f>
        <v/>
      </c>
      <c r="HU236" s="369" t="str">
        <f>IF(HT236="","",IF(INDEX('コンテンツ＆備考マスタ'!$H:$J,MATCH(学校情報!HT$3,'コンテンツ＆備考マスタ'!$H:$H,0),3)="●",IF(AND(HT236&lt;&gt;"",ISNUMBER(申込書!$AC$22)=TRUE,申込書!$C$76&lt;&gt;"▼プルダウンより選択してください",申込書!$C$76&lt;&gt;""),申込書!$AC$22,""),"-"))</f>
        <v/>
      </c>
      <c r="HV236" s="369"/>
      <c r="HW236" s="369"/>
      <c r="HX236" s="370" t="str">
        <f>IF(AND(申込書!$C$76&lt;&gt;"▼プルダウンより選択してください",申込書!$C$76&lt;&gt;"",$G236&lt;&gt;"",申込書!$V$76="特定学年のみ"),"申し込みする","")</f>
        <v/>
      </c>
      <c r="HY236" s="371"/>
      <c r="HZ236" s="372"/>
      <c r="IA236" s="69"/>
    </row>
    <row r="237" spans="2:235" ht="26.85" hidden="1" customHeight="1" outlineLevel="1">
      <c r="B237" s="365">
        <f t="shared" si="9"/>
        <v>232</v>
      </c>
      <c r="C237" s="55"/>
      <c r="D237" s="56"/>
      <c r="E237" s="154"/>
      <c r="F237" s="57"/>
      <c r="G237" s="58"/>
      <c r="H237" s="59"/>
      <c r="I237" s="60"/>
      <c r="J237" s="61"/>
      <c r="K237" s="366" t="str">
        <f t="shared" si="10"/>
        <v/>
      </c>
      <c r="L237" s="62"/>
      <c r="M237" s="322"/>
      <c r="N237" s="63"/>
      <c r="O237" s="64"/>
      <c r="P237" s="367" t="str">
        <f t="shared" si="11"/>
        <v/>
      </c>
      <c r="Q237" s="65"/>
      <c r="R237" s="66"/>
      <c r="S237" s="67"/>
      <c r="T237" s="68"/>
      <c r="U237" s="68"/>
      <c r="V237" s="68"/>
      <c r="W237" s="66"/>
      <c r="X237" s="281"/>
      <c r="Y237" s="368" t="str">
        <f>IF(AND(申込書!$C$47&lt;&gt;"▼プルダウンより選択してください",申込書!$C$47&lt;&gt;"",申込書!$K$22&lt;&gt;"YYYY/MM/DD",$G237&lt;&gt;""),申込書!$K$22,"")</f>
        <v/>
      </c>
      <c r="Z237" s="369" t="str">
        <f>IF(Y237="","",IF(INDEX('コンテンツ＆備考マスタ'!$H:$J,MATCH(学校情報!Y$3,'コンテンツ＆備考マスタ'!$H:$H,0),3)="●",IF(AND(Y237&lt;&gt;"",ISNUMBER(申込書!$AC$22)=TRUE,申込書!$C$47&lt;&gt;"▼プルダウンより選択してください",申込書!$C$47&lt;&gt;""),申込書!$AC$22,""),"-"))</f>
        <v/>
      </c>
      <c r="AA237" s="369"/>
      <c r="AB237" s="369"/>
      <c r="AC237" s="370" t="str">
        <f>IF(AND(申込書!$C$47&lt;&gt;"▼プルダウンより選択してください",申込書!$C$47&lt;&gt;"",$G237&lt;&gt;"",申込書!$V$47="特定学年のみ"),"申し込みする","")</f>
        <v/>
      </c>
      <c r="AD237" s="371"/>
      <c r="AE237" s="372"/>
      <c r="AF237" s="373" t="str">
        <f>IF(AND(申込書!$C$48&lt;&gt;"▼プルダウンより選択してください",申込書!$C$48&lt;&gt;"",申込書!$K$22&lt;&gt;"YYYY/MM/DD",$G237&lt;&gt;""),申込書!$K$22,"")</f>
        <v/>
      </c>
      <c r="AG237" s="369" t="str">
        <f>IF(AF237="","",IF(INDEX('コンテンツ＆備考マスタ'!$H:$J,MATCH(学校情報!AF$3,'コンテンツ＆備考マスタ'!$H:$H,0),3)="●",IF(AND(AF237&lt;&gt;"",ISNUMBER(申込書!$AC$22)=TRUE,申込書!$C$48&lt;&gt;"▼プルダウンより選択してください",申込書!$C$48&lt;&gt;""),申込書!$AC$22,""),"-"))</f>
        <v/>
      </c>
      <c r="AH237" s="369"/>
      <c r="AI237" s="369"/>
      <c r="AJ237" s="370" t="str">
        <f>IF(AND(申込書!$C$48&lt;&gt;"▼プルダウンより選択してください",申込書!$C$48&lt;&gt;"",$G237&lt;&gt;"",申込書!$V$48="特定学年のみ"),"申し込みする","")</f>
        <v/>
      </c>
      <c r="AK237" s="371"/>
      <c r="AL237" s="372"/>
      <c r="AM237" s="373" t="str">
        <f>IF(AND(申込書!$C$49&lt;&gt;"▼プルダウンより選択してください",申込書!$C$49&lt;&gt;"",申込書!$K$22&lt;&gt;"YYYY/MM/DD",$G237&lt;&gt;""),申込書!$K$22,"")</f>
        <v/>
      </c>
      <c r="AN237" s="369" t="str">
        <f>IF(AM237="","",IF(INDEX('コンテンツ＆備考マスタ'!$H:$J,MATCH(学校情報!AM$3,'コンテンツ＆備考マスタ'!$H:$H,0),3)="●",IF(AND(AM237&lt;&gt;"",ISNUMBER(申込書!$AC$22)=TRUE,申込書!$C$49&lt;&gt;"▼プルダウンより選択してください",申込書!$C$49&lt;&gt;""),申込書!$AC$22,""),"-"))</f>
        <v/>
      </c>
      <c r="AO237" s="369"/>
      <c r="AP237" s="369"/>
      <c r="AQ237" s="370" t="str">
        <f>IF(AND(申込書!$C$49&lt;&gt;"▼プルダウンより選択してください",申込書!$C$49&lt;&gt;"",$G237&lt;&gt;"",申込書!$V$49="特定学年のみ"),"申し込みする","")</f>
        <v/>
      </c>
      <c r="AR237" s="371"/>
      <c r="AS237" s="372"/>
      <c r="AT237" s="373" t="str">
        <f>IF(AND(申込書!$C$50&lt;&gt;"▼プルダウンより選択してください",申込書!$C$50&lt;&gt;"",申込書!$K$22&lt;&gt;"YYYY/MM/DD",$G237&lt;&gt;""),申込書!$K$22,"")</f>
        <v/>
      </c>
      <c r="AU237" s="369" t="str">
        <f>IF(AT237="","",IF(INDEX('コンテンツ＆備考マスタ'!$H:$J,MATCH(学校情報!AT$3,'コンテンツ＆備考マスタ'!$H:$H,0),3)="●",IF(AND(AT237&lt;&gt;"",ISNUMBER(申込書!$AC$22)=TRUE,申込書!$C$50&lt;&gt;"▼プルダウンより選択してください",申込書!$C$50&lt;&gt;""),申込書!$AC$22,""),"-"))</f>
        <v/>
      </c>
      <c r="AV237" s="369"/>
      <c r="AW237" s="369"/>
      <c r="AX237" s="370" t="str">
        <f>IF(AND(申込書!$C$50&lt;&gt;"▼プルダウンより選択してください",申込書!$C$50&lt;&gt;"",$G237&lt;&gt;"",申込書!$V$50="特定学年のみ"),"申し込みする","")</f>
        <v/>
      </c>
      <c r="AY237" s="371"/>
      <c r="AZ237" s="372"/>
      <c r="BA237" s="373" t="str">
        <f>IF(AND(申込書!$C$51&lt;&gt;"▼プルダウンより選択してください",申込書!$C$51&lt;&gt;"",申込書!$K$22&lt;&gt;"YYYY/MM/DD",$G237&lt;&gt;""),申込書!$K$22,"")</f>
        <v/>
      </c>
      <c r="BB237" s="369" t="str">
        <f>IF(BA237="","",IF(INDEX('コンテンツ＆備考マスタ'!$H:$J,MATCH(学校情報!BA$3,'コンテンツ＆備考マスタ'!$H:$H,0),3)="●",IF(AND(BA237&lt;&gt;"",ISNUMBER(申込書!$AC$22)=TRUE,申込書!$C$51&lt;&gt;"▼プルダウンより選択してください",申込書!$C$51&lt;&gt;""),申込書!$AC$22,""),"-"))</f>
        <v/>
      </c>
      <c r="BC237" s="369"/>
      <c r="BD237" s="369"/>
      <c r="BE237" s="370" t="str">
        <f>IF(AND(申込書!$C$51&lt;&gt;"▼プルダウンより選択してください",申込書!$C$51&lt;&gt;"",$G237&lt;&gt;"",申込書!$V$51="特定学年のみ"),"申し込みする","")</f>
        <v/>
      </c>
      <c r="BF237" s="371"/>
      <c r="BG237" s="372"/>
      <c r="BH237" s="373" t="str">
        <f>IF(AND(申込書!$C$52&lt;&gt;"▼プルダウンより選択してください",申込書!$C$52&lt;&gt;"",申込書!$K$22&lt;&gt;"YYYY/MM/DD",$G237&lt;&gt;""),申込書!$K$22,"")</f>
        <v/>
      </c>
      <c r="BI237" s="369" t="str">
        <f>IF(BH237="","",IF(INDEX('コンテンツ＆備考マスタ'!$H:$J,MATCH(学校情報!BH$3,'コンテンツ＆備考マスタ'!$H:$H,0),3)="●",IF(AND(BH237&lt;&gt;"",ISNUMBER(申込書!$AC$22)=TRUE,申込書!$C$52&lt;&gt;"▼プルダウンより選択してください",申込書!$C$52&lt;&gt;""),申込書!$AC$22,""),"-"))</f>
        <v/>
      </c>
      <c r="BJ237" s="369"/>
      <c r="BK237" s="369"/>
      <c r="BL237" s="370" t="str">
        <f>IF(AND(申込書!$C$52&lt;&gt;"▼プルダウンより選択してください",申込書!$C$52&lt;&gt;"",$G237&lt;&gt;"",申込書!$V$52="特定学年のみ"),"申し込みする","")</f>
        <v/>
      </c>
      <c r="BM237" s="371"/>
      <c r="BN237" s="372"/>
      <c r="BO237" s="373" t="str">
        <f>IF(AND(申込書!$C$53&lt;&gt;"▼プルダウンより選択してください",申込書!$C$53&lt;&gt;"",申込書!$K$22&lt;&gt;"YYYY/MM/DD",$G237&lt;&gt;""),申込書!$K$22,"")</f>
        <v/>
      </c>
      <c r="BP237" s="369" t="str">
        <f>IF(BO237="","",IF(INDEX('コンテンツ＆備考マスタ'!$H:$J,MATCH(学校情報!BO$3,'コンテンツ＆備考マスタ'!$H:$H,0),3)="●",IF(AND(BO237&lt;&gt;"",ISNUMBER(申込書!$AC$22)=TRUE,申込書!$C$53&lt;&gt;"▼プルダウンより選択してください",申込書!$C$53&lt;&gt;""),申込書!$AC$22,""),"-"))</f>
        <v/>
      </c>
      <c r="BQ237" s="369"/>
      <c r="BR237" s="369"/>
      <c r="BS237" s="370" t="str">
        <f>IF(AND(申込書!$C$53&lt;&gt;"▼プルダウンより選択してください",申込書!$C$53&lt;&gt;"",$G237&lt;&gt;"",申込書!$V$53="特定学年のみ"),"申し込みする","")</f>
        <v/>
      </c>
      <c r="BT237" s="371"/>
      <c r="BU237" s="372"/>
      <c r="BV237" s="373" t="str">
        <f>IF(AND(申込書!$C$54&lt;&gt;"▼プルダウンより選択してください",申込書!$C$54&lt;&gt;"",申込書!$K$22&lt;&gt;"YYYY/MM/DD",$G237&lt;&gt;""),申込書!$K$22,"")</f>
        <v/>
      </c>
      <c r="BW237" s="369" t="str">
        <f>IF(BV237="","",IF(INDEX('コンテンツ＆備考マスタ'!$H:$J,MATCH(学校情報!BV$3,'コンテンツ＆備考マスタ'!$H:$H,0),3)="●",IF(AND(BV237&lt;&gt;"",ISNUMBER(申込書!$AC$22)=TRUE,申込書!$C$54&lt;&gt;"▼プルダウンより選択してください",申込書!$C$54&lt;&gt;""),申込書!$AC$22,""),"-"))</f>
        <v/>
      </c>
      <c r="BX237" s="369"/>
      <c r="BY237" s="369"/>
      <c r="BZ237" s="370" t="str">
        <f>IF(AND(申込書!$C$54&lt;&gt;"▼プルダウンより選択してください",申込書!$C$54&lt;&gt;"",$G237&lt;&gt;"",申込書!$V$54="特定学年のみ"),"申し込みする","")</f>
        <v/>
      </c>
      <c r="CA237" s="371"/>
      <c r="CB237" s="372"/>
      <c r="CC237" s="373" t="str">
        <f>IF(AND(申込書!$C$55&lt;&gt;"▼プルダウンより選択してください",申込書!$C$55&lt;&gt;"",申込書!$K$22&lt;&gt;"YYYY/MM/DD",$G237&lt;&gt;""),申込書!$K$22,"")</f>
        <v/>
      </c>
      <c r="CD237" s="369" t="str">
        <f>IF(CC237="","",IF(INDEX('コンテンツ＆備考マスタ'!$H:$J,MATCH(学校情報!CC$3,'コンテンツ＆備考マスタ'!$H:$H,0),3)="●",IF(AND(CC237&lt;&gt;"",ISNUMBER(申込書!$AC$22)=TRUE,申込書!$C$55&lt;&gt;"▼プルダウンより選択してください",申込書!$C$55&lt;&gt;""),申込書!$AC$22,""),"-"))</f>
        <v/>
      </c>
      <c r="CE237" s="369"/>
      <c r="CF237" s="369"/>
      <c r="CG237" s="370" t="str">
        <f>IF(AND(申込書!$C$55&lt;&gt;"▼プルダウンより選択してください",申込書!$C$55&lt;&gt;"",$G237&lt;&gt;"",申込書!$V$55="特定学年のみ"),"申し込みする","")</f>
        <v/>
      </c>
      <c r="CH237" s="371"/>
      <c r="CI237" s="372"/>
      <c r="CJ237" s="373" t="str">
        <f>IF(AND(申込書!$C$56&lt;&gt;"▼プルダウンより選択してください",申込書!$C$56&lt;&gt;"",申込書!$K$22&lt;&gt;"YYYY/MM/DD",$G237&lt;&gt;""),申込書!$K$22,"")</f>
        <v/>
      </c>
      <c r="CK237" s="369" t="str">
        <f>IF(CJ237="","",IF(INDEX('コンテンツ＆備考マスタ'!$H:$J,MATCH(学校情報!CJ$3,'コンテンツ＆備考マスタ'!$H:$H,0),3)="●",IF(AND(CJ237&lt;&gt;"",ISNUMBER(申込書!$AC$22)=TRUE,申込書!$C$56&lt;&gt;"▼プルダウンより選択してください",申込書!$C$56&lt;&gt;""),申込書!$AC$22,""),"-"))</f>
        <v/>
      </c>
      <c r="CL237" s="369"/>
      <c r="CM237" s="369"/>
      <c r="CN237" s="370" t="str">
        <f>IF(AND(申込書!$C$56&lt;&gt;"▼プルダウンより選択してください",申込書!$C$56&lt;&gt;"",$G237&lt;&gt;"",申込書!$V$56="特定学年のみ"),"申し込みする","")</f>
        <v/>
      </c>
      <c r="CO237" s="371"/>
      <c r="CP237" s="372"/>
      <c r="CQ237" s="373" t="str">
        <f>IF(AND(申込書!$C$57&lt;&gt;"▼プルダウンより選択してください",申込書!$C$57&lt;&gt;"",申込書!$K$22&lt;&gt;"YYYY/MM/DD",$G237&lt;&gt;""),申込書!$K$22,"")</f>
        <v/>
      </c>
      <c r="CR237" s="369" t="str">
        <f>IF(CQ237="","",IF(INDEX('コンテンツ＆備考マスタ'!$H:$J,MATCH(学校情報!CQ$3,'コンテンツ＆備考マスタ'!$H:$H,0),3)="●",IF(AND(CQ237&lt;&gt;"",ISNUMBER(申込書!$AC$22)=TRUE,申込書!$C$57&lt;&gt;"▼プルダウンより選択してください",申込書!$C$57&lt;&gt;""),申込書!$AC$22,""),"-"))</f>
        <v/>
      </c>
      <c r="CS237" s="369"/>
      <c r="CT237" s="369"/>
      <c r="CU237" s="369" t="str">
        <f>IF(AND(申込書!$C$57&lt;&gt;"▼プルダウンより選択してください",申込書!$C$57&lt;&gt;"",$G237&lt;&gt;"",申込書!$V$57="特定学年のみ"),"申し込みする","")</f>
        <v/>
      </c>
      <c r="CV237" s="371"/>
      <c r="CW237" s="372"/>
      <c r="CX237" s="373" t="str">
        <f>IF(AND(申込書!$C$58&lt;&gt;"▼プルダウンより選択してください",申込書!$C$58&lt;&gt;"",申込書!$K$22&lt;&gt;"YYYY/MM/DD",$G237&lt;&gt;""),申込書!$K$22,"")</f>
        <v/>
      </c>
      <c r="CY237" s="369" t="str">
        <f>IF(CX237="","",IF(INDEX('コンテンツ＆備考マスタ'!$H:$J,MATCH(学校情報!CX$3,'コンテンツ＆備考マスタ'!$H:$H,0),3)="●",IF(AND(CX237&lt;&gt;"",ISNUMBER(申込書!$AC$22)=TRUE,申込書!$C$58&lt;&gt;"▼プルダウンより選択してください",申込書!$C$58&lt;&gt;""),申込書!$AC$22,""),"-"))</f>
        <v/>
      </c>
      <c r="CZ237" s="369"/>
      <c r="DA237" s="369"/>
      <c r="DB237" s="369" t="str">
        <f>IF(AND(申込書!$C$58&lt;&gt;"▼プルダウンより選択してください",申込書!$C$58&lt;&gt;"",$G237&lt;&gt;"",申込書!$V$58="特定学年のみ"),"申し込みする","")</f>
        <v/>
      </c>
      <c r="DC237" s="371"/>
      <c r="DD237" s="372"/>
      <c r="DE237" s="373" t="str">
        <f>IF(AND(申込書!$C$59&lt;&gt;"▼プルダウンより選択してください",申込書!$C$59&lt;&gt;"",申込書!$K$22&lt;&gt;"YYYY/MM/DD",$G237&lt;&gt;""),申込書!$K$22,"")</f>
        <v/>
      </c>
      <c r="DF237" s="369" t="str">
        <f>IF(DE237="","",IF(INDEX('コンテンツ＆備考マスタ'!$H:$J,MATCH(学校情報!DE$3,'コンテンツ＆備考マスタ'!$H:$H,0),3)="●",IF(AND(DE237&lt;&gt;"",ISNUMBER(申込書!$AC$22)=TRUE,申込書!$C$59&lt;&gt;"▼プルダウンより選択してください",申込書!$C$59&lt;&gt;""),申込書!$AC$22,""),"-"))</f>
        <v/>
      </c>
      <c r="DG237" s="369"/>
      <c r="DH237" s="369"/>
      <c r="DI237" s="369" t="str">
        <f>IF(AND(申込書!$C$59&lt;&gt;"▼プルダウンより選択してください",申込書!$C$59&lt;&gt;"",$G237&lt;&gt;"",申込書!$V$59="特定学年のみ"),"申し込みする","")</f>
        <v/>
      </c>
      <c r="DJ237" s="371"/>
      <c r="DK237" s="372"/>
      <c r="DL237" s="373" t="str">
        <f>IF(AND(申込書!$C$60&lt;&gt;"▼プルダウンより選択してください",申込書!$C$60&lt;&gt;"",申込書!$K$22&lt;&gt;"YYYY/MM/DD",$G237&lt;&gt;""),申込書!$K$22,"")</f>
        <v/>
      </c>
      <c r="DM237" s="369" t="str">
        <f>IF(DL237="","",IF(INDEX('コンテンツ＆備考マスタ'!$H:$J,MATCH(学校情報!DL$3,'コンテンツ＆備考マスタ'!$H:$H,0),3)="●",IF(AND(DL237&lt;&gt;"",ISNUMBER(申込書!$AC$22)=TRUE,申込書!$C$60&lt;&gt;"▼プルダウンより選択してください",申込書!$C$60&lt;&gt;""),申込書!$AC$22,""),"-"))</f>
        <v/>
      </c>
      <c r="DN237" s="369"/>
      <c r="DO237" s="369"/>
      <c r="DP237" s="369" t="str">
        <f>IF(AND(申込書!$C$60&lt;&gt;"▼プルダウンより選択してください",申込書!$C$60&lt;&gt;"",$G237&lt;&gt;"",申込書!$V$60="特定学年のみ"),"申し込みする","")</f>
        <v/>
      </c>
      <c r="DQ237" s="371"/>
      <c r="DR237" s="372"/>
      <c r="DS237" s="373" t="str">
        <f>IF(AND(申込書!$C$61&lt;&gt;"▼プルダウンより選択してください",申込書!$C$61&lt;&gt;"",申込書!$K$22&lt;&gt;"YYYY/MM/DD",$G237&lt;&gt;""),申込書!$K$22,"")</f>
        <v/>
      </c>
      <c r="DT237" s="369" t="str">
        <f>IF(DS237="","",IF(INDEX('コンテンツ＆備考マスタ'!$H:$J,MATCH(学校情報!DS$3,'コンテンツ＆備考マスタ'!$H:$H,0),3)="●",IF(AND(DS237&lt;&gt;"",ISNUMBER(申込書!$AC$22)=TRUE,申込書!$C$61&lt;&gt;"▼プルダウンより選択してください",申込書!$C$61&lt;&gt;""),申込書!$AC$22,""),"-"))</f>
        <v/>
      </c>
      <c r="DU237" s="369"/>
      <c r="DV237" s="369"/>
      <c r="DW237" s="369" t="str">
        <f>IF(AND(申込書!$C$61&lt;&gt;"▼プルダウンより選択してください",申込書!$C$61&lt;&gt;"",$G237&lt;&gt;"",申込書!$V$61="特定学年のみ"),"申し込みする","")</f>
        <v/>
      </c>
      <c r="DX237" s="371"/>
      <c r="DY237" s="372"/>
      <c r="DZ237" s="373" t="str">
        <f>IF(AND(申込書!$C$62&lt;&gt;"▼プルダウンより選択してください",申込書!$C$62&lt;&gt;"",申込書!$K$22&lt;&gt;"YYYY/MM/DD",$G237&lt;&gt;""),申込書!$K$22,"")</f>
        <v/>
      </c>
      <c r="EA237" s="369" t="str">
        <f>IF(DZ237="","",IF(INDEX('コンテンツ＆備考マスタ'!$H:$J,MATCH(学校情報!DZ$3,'コンテンツ＆備考マスタ'!$H:$H,0),3)="●",IF(AND(DZ237&lt;&gt;"",ISNUMBER(申込書!$AC$22)=TRUE,申込書!$C$62&lt;&gt;"▼プルダウンより選択してください",申込書!$C$62&lt;&gt;""),申込書!$AC$22,""),"-"))</f>
        <v/>
      </c>
      <c r="EB237" s="369"/>
      <c r="EC237" s="369"/>
      <c r="ED237" s="370" t="str">
        <f>IF(AND(申込書!$C$62&lt;&gt;"▼プルダウンより選択してください",申込書!$C$62&lt;&gt;"",$G237&lt;&gt;"",申込書!$V$62="特定学年のみ"),"申し込みする","")</f>
        <v/>
      </c>
      <c r="EE237" s="371"/>
      <c r="EF237" s="372"/>
      <c r="EG237" s="373" t="str">
        <f>IF(AND(申込書!$C$63&lt;&gt;"▼プルダウンより選択してください",申込書!$C$63&lt;&gt;"",申込書!$K$22&lt;&gt;"YYYY/MM/DD",$G237&lt;&gt;""),申込書!$K$22,"")</f>
        <v/>
      </c>
      <c r="EH237" s="369" t="str">
        <f>IF(EG237="","",IF(INDEX('コンテンツ＆備考マスタ'!$H:$J,MATCH(学校情報!EG$3,'コンテンツ＆備考マスタ'!$H:$H,0),3)="●",IF(AND(EG237&lt;&gt;"",ISNUMBER(申込書!$AC$22)=TRUE,申込書!$C$63&lt;&gt;"▼プルダウンより選択してください",申込書!$C$63&lt;&gt;""),申込書!$AC$22,""),"-"))</f>
        <v/>
      </c>
      <c r="EI237" s="369"/>
      <c r="EJ237" s="369"/>
      <c r="EK237" s="370" t="str">
        <f>IF(AND(申込書!$C$63&lt;&gt;"▼プルダウンより選択してください",申込書!$C$63&lt;&gt;"",$G237&lt;&gt;"",申込書!$V$63="特定学年のみ"),"申し込みする","")</f>
        <v/>
      </c>
      <c r="EL237" s="371"/>
      <c r="EM237" s="372"/>
      <c r="EN237" s="373" t="str">
        <f>IF(AND(申込書!$C$64&lt;&gt;"▼プルダウンより選択してください",申込書!$C$64&lt;&gt;"",申込書!$K$22&lt;&gt;"YYYY/MM/DD",$G237&lt;&gt;""),申込書!$K$22,"")</f>
        <v/>
      </c>
      <c r="EO237" s="369" t="str">
        <f>IF(EN237="","",IF(INDEX('コンテンツ＆備考マスタ'!$H:$J,MATCH(学校情報!EN$3,'コンテンツ＆備考マスタ'!$H:$H,0),3)="●",IF(AND(EN237&lt;&gt;"",ISNUMBER(申込書!$AC$22)=TRUE,申込書!$C$64&lt;&gt;"▼プルダウンより選択してください",申込書!$C$64&lt;&gt;""),申込書!$AC$22,""),"-"))</f>
        <v/>
      </c>
      <c r="EP237" s="369"/>
      <c r="EQ237" s="369"/>
      <c r="ER237" s="370" t="str">
        <f>IF(AND(申込書!$C$64&lt;&gt;"▼プルダウンより選択してください",申込書!$C$64&lt;&gt;"",$G237&lt;&gt;"",申込書!$V$64="特定学年のみ"),"申し込みする","")</f>
        <v/>
      </c>
      <c r="ES237" s="371"/>
      <c r="ET237" s="372"/>
      <c r="EU237" s="373" t="str">
        <f>IF(AND(申込書!$C$65&lt;&gt;"▼プルダウンより選択してください",申込書!$C$65&lt;&gt;"",申込書!$K$22&lt;&gt;"YYYY/MM/DD",$G237&lt;&gt;""),申込書!$K$22,"")</f>
        <v/>
      </c>
      <c r="EV237" s="369" t="str">
        <f>IF(EU237="","",IF(INDEX('コンテンツ＆備考マスタ'!$H:$J,MATCH(学校情報!EU$3,'コンテンツ＆備考マスタ'!$H:$H,0),3)="●",IF(AND(EU237&lt;&gt;"",ISNUMBER(申込書!$AC$22)=TRUE,申込書!$C$65&lt;&gt;"▼プルダウンより選択してください",申込書!$C$65&lt;&gt;""),申込書!$AC$22,""),"-"))</f>
        <v/>
      </c>
      <c r="EW237" s="369"/>
      <c r="EX237" s="369"/>
      <c r="EY237" s="370" t="str">
        <f>IF(AND(申込書!$C$65&lt;&gt;"▼プルダウンより選択してください",申込書!$C$65&lt;&gt;"",$G237&lt;&gt;"",申込書!$V$65="特定学年のみ"),"申し込みする","")</f>
        <v/>
      </c>
      <c r="EZ237" s="371"/>
      <c r="FA237" s="372"/>
      <c r="FB237" s="373" t="str">
        <f>IF(AND(申込書!$C$66&lt;&gt;"▼プルダウンより選択してください",申込書!$C$66&lt;&gt;"",申込書!$K$22&lt;&gt;"YYYY/MM/DD",$G237&lt;&gt;""),申込書!$K$22,"")</f>
        <v/>
      </c>
      <c r="FC237" s="369" t="str">
        <f>IF(FB237="","",IF(INDEX('コンテンツ＆備考マスタ'!$H:$J,MATCH(学校情報!FB$3,'コンテンツ＆備考マスタ'!$H:$H,0),3)="●",IF(AND(FB237&lt;&gt;"",ISNUMBER(申込書!$AC$22)=TRUE,申込書!$C$66&lt;&gt;"▼プルダウンより選択してください",申込書!$C$66&lt;&gt;""),申込書!$AC$22,""),"-"))</f>
        <v/>
      </c>
      <c r="FD237" s="369"/>
      <c r="FE237" s="369"/>
      <c r="FF237" s="370" t="str">
        <f>IF(AND(申込書!$C$66&lt;&gt;"▼プルダウンより選択してください",申込書!$C$66&lt;&gt;"",$G237&lt;&gt;"",申込書!$V$66="特定学年のみ"),"申し込みする","")</f>
        <v/>
      </c>
      <c r="FG237" s="371"/>
      <c r="FH237" s="372"/>
      <c r="FI237" s="373" t="str">
        <f>IF(AND(申込書!$C$67&lt;&gt;"▼プルダウンより選択してください",申込書!$C$67&lt;&gt;"",申込書!$K$22&lt;&gt;"YYYY/MM/DD",$G237&lt;&gt;""),申込書!$K$22,"")</f>
        <v/>
      </c>
      <c r="FJ237" s="369" t="str">
        <f>IF(FI237="","",IF(INDEX('コンテンツ＆備考マスタ'!$H:$J,MATCH(学校情報!FI$3,'コンテンツ＆備考マスタ'!$H:$H,0),3)="●",IF(AND(FI237&lt;&gt;"",ISNUMBER(申込書!$AC$22)=TRUE,申込書!$C$67&lt;&gt;"▼プルダウンより選択してください",申込書!$C$67&lt;&gt;""),申込書!$AC$22,""),"-"))</f>
        <v/>
      </c>
      <c r="FK237" s="369"/>
      <c r="FL237" s="369"/>
      <c r="FM237" s="370" t="str">
        <f>IF(AND(申込書!$C$67&lt;&gt;"▼プルダウンより選択してください",申込書!$C$67&lt;&gt;"",$G237&lt;&gt;"",申込書!$V$67="特定学年のみ"),"申し込みする","")</f>
        <v/>
      </c>
      <c r="FN237" s="371"/>
      <c r="FO237" s="372"/>
      <c r="FP237" s="373" t="str">
        <f>IF(AND(申込書!$C$68&lt;&gt;"▼プルダウンより選択してください",申込書!$C$68&lt;&gt;"",申込書!$K$22&lt;&gt;"YYYY/MM/DD",$G237&lt;&gt;""),申込書!$K$22,"")</f>
        <v/>
      </c>
      <c r="FQ237" s="369" t="str">
        <f>IF(FP237="","",IF(INDEX('コンテンツ＆備考マスタ'!$H:$J,MATCH(学校情報!FP$3,'コンテンツ＆備考マスタ'!$H:$H,0),3)="●",IF(AND(FP237&lt;&gt;"",ISNUMBER(申込書!$AC$22)=TRUE,申込書!$C$68&lt;&gt;"▼プルダウンより選択してください",申込書!$C$68&lt;&gt;""),申込書!$AC$22,""),"-"))</f>
        <v/>
      </c>
      <c r="FR237" s="369"/>
      <c r="FS237" s="369"/>
      <c r="FT237" s="370" t="str">
        <f>IF(AND(申込書!$C$68&lt;&gt;"▼プルダウンより選択してください",申込書!$C$68&lt;&gt;"",$G237&lt;&gt;"",申込書!$V$68="特定学年のみ"),"申し込みする","")</f>
        <v/>
      </c>
      <c r="FU237" s="371"/>
      <c r="FV237" s="372"/>
      <c r="FW237" s="373" t="str">
        <f>IF(AND(申込書!$C$69&lt;&gt;"▼プルダウンより選択してください",申込書!$C$69&lt;&gt;"",申込書!$K$22&lt;&gt;"YYYY/MM/DD",$G237&lt;&gt;""),申込書!$K$22,"")</f>
        <v/>
      </c>
      <c r="FX237" s="369" t="str">
        <f>IF(FW237="","",IF(INDEX('コンテンツ＆備考マスタ'!$H:$J,MATCH(学校情報!FW$3,'コンテンツ＆備考マスタ'!$H:$H,0),3)="●",IF(AND(FW237&lt;&gt;"",ISNUMBER(申込書!$AC$22)=TRUE,申込書!$C$69&lt;&gt;"▼プルダウンより選択してください",申込書!$C$69&lt;&gt;""),申込書!$AC$22,""),"-"))</f>
        <v/>
      </c>
      <c r="FY237" s="369"/>
      <c r="FZ237" s="369"/>
      <c r="GA237" s="370" t="str">
        <f>IF(AND(申込書!$C$69&lt;&gt;"▼プルダウンより選択してください",申込書!$C$69&lt;&gt;"",$G237&lt;&gt;"",申込書!$V$69="特定学年のみ"),"申し込みする","")</f>
        <v/>
      </c>
      <c r="GB237" s="371"/>
      <c r="GC237" s="372"/>
      <c r="GD237" s="373" t="str">
        <f>IF(AND(申込書!$C$70&lt;&gt;"▼プルダウンより選択してください",申込書!$C$70&lt;&gt;"",申込書!$K$22&lt;&gt;"YYYY/MM/DD",$G237&lt;&gt;""),申込書!$K$22,"")</f>
        <v/>
      </c>
      <c r="GE237" s="369" t="str">
        <f>IF(GD237="","",IF(INDEX('コンテンツ＆備考マスタ'!$H:$J,MATCH(学校情報!GD$3,'コンテンツ＆備考マスタ'!$H:$H,0),3)="●",IF(AND(GD237&lt;&gt;"",ISNUMBER(申込書!$AC$22)=TRUE,申込書!$C$70&lt;&gt;"▼プルダウンより選択してください",申込書!$C$70&lt;&gt;""),申込書!$AC$22,""),"-"))</f>
        <v/>
      </c>
      <c r="GF237" s="369"/>
      <c r="GG237" s="369"/>
      <c r="GH237" s="370" t="str">
        <f>IF(AND(申込書!$C$70&lt;&gt;"▼プルダウンより選択してください",申込書!$C$70&lt;&gt;"",$G237&lt;&gt;"",申込書!$V$70="特定学年のみ"),"申し込みする","")</f>
        <v/>
      </c>
      <c r="GI237" s="371"/>
      <c r="GJ237" s="372"/>
      <c r="GK237" s="373" t="str">
        <f>IF(AND(申込書!$C$71&lt;&gt;"▼プルダウンより選択してください",申込書!$C$71&lt;&gt;"",申込書!$K$22&lt;&gt;"YYYY/MM/DD",$G237&lt;&gt;""),申込書!$K$22,"")</f>
        <v/>
      </c>
      <c r="GL237" s="369" t="str">
        <f>IF(GK237="","",IF(INDEX('コンテンツ＆備考マスタ'!$H:$J,MATCH(学校情報!GK$3,'コンテンツ＆備考マスタ'!$H:$H,0),3)="●",IF(AND(GK237&lt;&gt;"",ISNUMBER(申込書!$AC$22)=TRUE,申込書!$C$71&lt;&gt;"▼プルダウンより選択してください",申込書!$C$71&lt;&gt;""),申込書!$AC$22,""),"-"))</f>
        <v/>
      </c>
      <c r="GM237" s="369"/>
      <c r="GN237" s="369"/>
      <c r="GO237" s="370" t="str">
        <f>IF(AND(申込書!$C$71&lt;&gt;"▼プルダウンより選択してください",申込書!$C$71&lt;&gt;"",$G237&lt;&gt;"",申込書!$V$71="特定学年のみ"),"申し込みする","")</f>
        <v/>
      </c>
      <c r="GP237" s="371"/>
      <c r="GQ237" s="372"/>
      <c r="GR237" s="373" t="str">
        <f>IF(AND(申込書!$C$72&lt;&gt;"▼プルダウンより選択してください",申込書!$C$72&lt;&gt;"",申込書!$K$22&lt;&gt;"YYYY/MM/DD",$G237&lt;&gt;""),申込書!$K$22,"")</f>
        <v/>
      </c>
      <c r="GS237" s="369" t="str">
        <f>IF(GR237="","",IF(INDEX('コンテンツ＆備考マスタ'!$H:$J,MATCH(学校情報!GR$3,'コンテンツ＆備考マスタ'!$H:$H,0),3)="●",IF(AND(GR237&lt;&gt;"",ISNUMBER(申込書!$AC$22)=TRUE,申込書!$C$72&lt;&gt;"▼プルダウンより選択してください",申込書!$C$72&lt;&gt;""),申込書!$AC$22,""),"-"))</f>
        <v/>
      </c>
      <c r="GT237" s="369"/>
      <c r="GU237" s="369"/>
      <c r="GV237" s="370" t="str">
        <f>IF(AND(申込書!$C$72&lt;&gt;"▼プルダウンより選択してください",申込書!$C$72&lt;&gt;"",$G237&lt;&gt;"",申込書!$V$72="特定学年のみ"),"申し込みする","")</f>
        <v/>
      </c>
      <c r="GW237" s="371"/>
      <c r="GX237" s="372"/>
      <c r="GY237" s="373" t="str">
        <f>IF(AND(申込書!$C$73&lt;&gt;"▼プルダウンより選択してください",申込書!$C$73&lt;&gt;"",申込書!$K$22&lt;&gt;"YYYY/MM/DD",$G237&lt;&gt;""),申込書!$K$22,"")</f>
        <v/>
      </c>
      <c r="GZ237" s="369" t="str">
        <f>IF(GY237="","",IF(INDEX('コンテンツ＆備考マスタ'!$H:$J,MATCH(学校情報!GY$3,'コンテンツ＆備考マスタ'!$H:$H,0),3)="●",IF(AND(GY237&lt;&gt;"",ISNUMBER(申込書!$AC$22)=TRUE,申込書!$C$73&lt;&gt;"▼プルダウンより選択してください",申込書!$C$73&lt;&gt;""),申込書!$AC$22,""),"-"))</f>
        <v/>
      </c>
      <c r="HA237" s="369"/>
      <c r="HB237" s="369"/>
      <c r="HC237" s="370" t="str">
        <f>IF(AND(申込書!$C$73&lt;&gt;"▼プルダウンより選択してください",申込書!$C$73&lt;&gt;"",$G237&lt;&gt;"",申込書!$V$73="特定学年のみ"),"申し込みする","")</f>
        <v/>
      </c>
      <c r="HD237" s="371"/>
      <c r="HE237" s="372"/>
      <c r="HF237" s="373" t="str">
        <f>IF(AND(申込書!$C$74&lt;&gt;"▼プルダウンより選択してください",申込書!$C$74&lt;&gt;"",申込書!$K$22&lt;&gt;"YYYY/MM/DD",$G237&lt;&gt;""),申込書!$K$22,"")</f>
        <v/>
      </c>
      <c r="HG237" s="369" t="str">
        <f>IF(HF237="","",IF(INDEX('コンテンツ＆備考マスタ'!$H:$J,MATCH(学校情報!HF$3,'コンテンツ＆備考マスタ'!$H:$H,0),3)="●",IF(AND(HF237&lt;&gt;"",ISNUMBER(申込書!$AC$22)=TRUE,申込書!$C$74&lt;&gt;"▼プルダウンより選択してください",申込書!$C$74&lt;&gt;""),申込書!$AC$22,""),"-"))</f>
        <v/>
      </c>
      <c r="HH237" s="369"/>
      <c r="HI237" s="369"/>
      <c r="HJ237" s="370" t="str">
        <f>IF(AND(申込書!$C$74&lt;&gt;"▼プルダウンより選択してください",申込書!$C$74&lt;&gt;"",$G237&lt;&gt;"",申込書!$V$74="特定学年のみ"),"申し込みする","")</f>
        <v/>
      </c>
      <c r="HK237" s="371"/>
      <c r="HL237" s="372"/>
      <c r="HM237" s="373" t="str">
        <f>IF(AND(申込書!$C$75&lt;&gt;"▼プルダウンより選択してください",申込書!$C$75&lt;&gt;"",申込書!$K$22&lt;&gt;"YYYY/MM/DD",$G237&lt;&gt;""),申込書!$K$22,"")</f>
        <v/>
      </c>
      <c r="HN237" s="369" t="str">
        <f>IF(HM237="","",IF(INDEX('コンテンツ＆備考マスタ'!$H:$J,MATCH(学校情報!HM$3,'コンテンツ＆備考マスタ'!$H:$H,0),3)="●",IF(AND(HM237&lt;&gt;"",ISNUMBER(申込書!$AC$22)=TRUE,申込書!$C$75&lt;&gt;"▼プルダウンより選択してください",申込書!$C$75&lt;&gt;""),申込書!$AC$22,""),"-"))</f>
        <v/>
      </c>
      <c r="HO237" s="369"/>
      <c r="HP237" s="369"/>
      <c r="HQ237" s="370" t="str">
        <f>IF(AND(申込書!$C$75&lt;&gt;"▼プルダウンより選択してください",申込書!$C$75&lt;&gt;"",$G237&lt;&gt;"",申込書!$V$75="特定学年のみ"),"申し込みする","")</f>
        <v/>
      </c>
      <c r="HR237" s="371"/>
      <c r="HS237" s="371"/>
      <c r="HT237" s="374" t="str">
        <f>IF(AND(申込書!$C$76&lt;&gt;"▼プルダウンより選択してください",申込書!$C$76&lt;&gt;"",申込書!$K$22&lt;&gt;"YYYY/MM/DD",$G237&lt;&gt;""),申込書!$K$22,"")</f>
        <v/>
      </c>
      <c r="HU237" s="369" t="str">
        <f>IF(HT237="","",IF(INDEX('コンテンツ＆備考マスタ'!$H:$J,MATCH(学校情報!HT$3,'コンテンツ＆備考マスタ'!$H:$H,0),3)="●",IF(AND(HT237&lt;&gt;"",ISNUMBER(申込書!$AC$22)=TRUE,申込書!$C$76&lt;&gt;"▼プルダウンより選択してください",申込書!$C$76&lt;&gt;""),申込書!$AC$22,""),"-"))</f>
        <v/>
      </c>
      <c r="HV237" s="369"/>
      <c r="HW237" s="369"/>
      <c r="HX237" s="370" t="str">
        <f>IF(AND(申込書!$C$76&lt;&gt;"▼プルダウンより選択してください",申込書!$C$76&lt;&gt;"",$G237&lt;&gt;"",申込書!$V$76="特定学年のみ"),"申し込みする","")</f>
        <v/>
      </c>
      <c r="HY237" s="371"/>
      <c r="HZ237" s="372"/>
      <c r="IA237" s="69"/>
    </row>
    <row r="238" spans="2:235" ht="26.85" hidden="1" customHeight="1" outlineLevel="1">
      <c r="B238" s="365">
        <f t="shared" si="9"/>
        <v>233</v>
      </c>
      <c r="C238" s="55"/>
      <c r="D238" s="56"/>
      <c r="E238" s="154"/>
      <c r="F238" s="57"/>
      <c r="G238" s="58"/>
      <c r="H238" s="59"/>
      <c r="I238" s="60"/>
      <c r="J238" s="61"/>
      <c r="K238" s="366" t="str">
        <f t="shared" si="10"/>
        <v/>
      </c>
      <c r="L238" s="62"/>
      <c r="M238" s="322"/>
      <c r="N238" s="63"/>
      <c r="O238" s="64"/>
      <c r="P238" s="367" t="str">
        <f t="shared" si="11"/>
        <v/>
      </c>
      <c r="Q238" s="65"/>
      <c r="R238" s="66"/>
      <c r="S238" s="67"/>
      <c r="T238" s="68"/>
      <c r="U238" s="68"/>
      <c r="V238" s="68"/>
      <c r="W238" s="66"/>
      <c r="X238" s="281"/>
      <c r="Y238" s="368" t="str">
        <f>IF(AND(申込書!$C$47&lt;&gt;"▼プルダウンより選択してください",申込書!$C$47&lt;&gt;"",申込書!$K$22&lt;&gt;"YYYY/MM/DD",$G238&lt;&gt;""),申込書!$K$22,"")</f>
        <v/>
      </c>
      <c r="Z238" s="369" t="str">
        <f>IF(Y238="","",IF(INDEX('コンテンツ＆備考マスタ'!$H:$J,MATCH(学校情報!Y$3,'コンテンツ＆備考マスタ'!$H:$H,0),3)="●",IF(AND(Y238&lt;&gt;"",ISNUMBER(申込書!$AC$22)=TRUE,申込書!$C$47&lt;&gt;"▼プルダウンより選択してください",申込書!$C$47&lt;&gt;""),申込書!$AC$22,""),"-"))</f>
        <v/>
      </c>
      <c r="AA238" s="369"/>
      <c r="AB238" s="369"/>
      <c r="AC238" s="370" t="str">
        <f>IF(AND(申込書!$C$47&lt;&gt;"▼プルダウンより選択してください",申込書!$C$47&lt;&gt;"",$G238&lt;&gt;"",申込書!$V$47="特定学年のみ"),"申し込みする","")</f>
        <v/>
      </c>
      <c r="AD238" s="371"/>
      <c r="AE238" s="372"/>
      <c r="AF238" s="373" t="str">
        <f>IF(AND(申込書!$C$48&lt;&gt;"▼プルダウンより選択してください",申込書!$C$48&lt;&gt;"",申込書!$K$22&lt;&gt;"YYYY/MM/DD",$G238&lt;&gt;""),申込書!$K$22,"")</f>
        <v/>
      </c>
      <c r="AG238" s="369" t="str">
        <f>IF(AF238="","",IF(INDEX('コンテンツ＆備考マスタ'!$H:$J,MATCH(学校情報!AF$3,'コンテンツ＆備考マスタ'!$H:$H,0),3)="●",IF(AND(AF238&lt;&gt;"",ISNUMBER(申込書!$AC$22)=TRUE,申込書!$C$48&lt;&gt;"▼プルダウンより選択してください",申込書!$C$48&lt;&gt;""),申込書!$AC$22,""),"-"))</f>
        <v/>
      </c>
      <c r="AH238" s="369"/>
      <c r="AI238" s="369"/>
      <c r="AJ238" s="370" t="str">
        <f>IF(AND(申込書!$C$48&lt;&gt;"▼プルダウンより選択してください",申込書!$C$48&lt;&gt;"",$G238&lt;&gt;"",申込書!$V$48="特定学年のみ"),"申し込みする","")</f>
        <v/>
      </c>
      <c r="AK238" s="371"/>
      <c r="AL238" s="372"/>
      <c r="AM238" s="373" t="str">
        <f>IF(AND(申込書!$C$49&lt;&gt;"▼プルダウンより選択してください",申込書!$C$49&lt;&gt;"",申込書!$K$22&lt;&gt;"YYYY/MM/DD",$G238&lt;&gt;""),申込書!$K$22,"")</f>
        <v/>
      </c>
      <c r="AN238" s="369" t="str">
        <f>IF(AM238="","",IF(INDEX('コンテンツ＆備考マスタ'!$H:$J,MATCH(学校情報!AM$3,'コンテンツ＆備考マスタ'!$H:$H,0),3)="●",IF(AND(AM238&lt;&gt;"",ISNUMBER(申込書!$AC$22)=TRUE,申込書!$C$49&lt;&gt;"▼プルダウンより選択してください",申込書!$C$49&lt;&gt;""),申込書!$AC$22,""),"-"))</f>
        <v/>
      </c>
      <c r="AO238" s="369"/>
      <c r="AP238" s="369"/>
      <c r="AQ238" s="370" t="str">
        <f>IF(AND(申込書!$C$49&lt;&gt;"▼プルダウンより選択してください",申込書!$C$49&lt;&gt;"",$G238&lt;&gt;"",申込書!$V$49="特定学年のみ"),"申し込みする","")</f>
        <v/>
      </c>
      <c r="AR238" s="371"/>
      <c r="AS238" s="372"/>
      <c r="AT238" s="373" t="str">
        <f>IF(AND(申込書!$C$50&lt;&gt;"▼プルダウンより選択してください",申込書!$C$50&lt;&gt;"",申込書!$K$22&lt;&gt;"YYYY/MM/DD",$G238&lt;&gt;""),申込書!$K$22,"")</f>
        <v/>
      </c>
      <c r="AU238" s="369" t="str">
        <f>IF(AT238="","",IF(INDEX('コンテンツ＆備考マスタ'!$H:$J,MATCH(学校情報!AT$3,'コンテンツ＆備考マスタ'!$H:$H,0),3)="●",IF(AND(AT238&lt;&gt;"",ISNUMBER(申込書!$AC$22)=TRUE,申込書!$C$50&lt;&gt;"▼プルダウンより選択してください",申込書!$C$50&lt;&gt;""),申込書!$AC$22,""),"-"))</f>
        <v/>
      </c>
      <c r="AV238" s="369"/>
      <c r="AW238" s="369"/>
      <c r="AX238" s="370" t="str">
        <f>IF(AND(申込書!$C$50&lt;&gt;"▼プルダウンより選択してください",申込書!$C$50&lt;&gt;"",$G238&lt;&gt;"",申込書!$V$50="特定学年のみ"),"申し込みする","")</f>
        <v/>
      </c>
      <c r="AY238" s="371"/>
      <c r="AZ238" s="372"/>
      <c r="BA238" s="373" t="str">
        <f>IF(AND(申込書!$C$51&lt;&gt;"▼プルダウンより選択してください",申込書!$C$51&lt;&gt;"",申込書!$K$22&lt;&gt;"YYYY/MM/DD",$G238&lt;&gt;""),申込書!$K$22,"")</f>
        <v/>
      </c>
      <c r="BB238" s="369" t="str">
        <f>IF(BA238="","",IF(INDEX('コンテンツ＆備考マスタ'!$H:$J,MATCH(学校情報!BA$3,'コンテンツ＆備考マスタ'!$H:$H,0),3)="●",IF(AND(BA238&lt;&gt;"",ISNUMBER(申込書!$AC$22)=TRUE,申込書!$C$51&lt;&gt;"▼プルダウンより選択してください",申込書!$C$51&lt;&gt;""),申込書!$AC$22,""),"-"))</f>
        <v/>
      </c>
      <c r="BC238" s="369"/>
      <c r="BD238" s="369"/>
      <c r="BE238" s="370" t="str">
        <f>IF(AND(申込書!$C$51&lt;&gt;"▼プルダウンより選択してください",申込書!$C$51&lt;&gt;"",$G238&lt;&gt;"",申込書!$V$51="特定学年のみ"),"申し込みする","")</f>
        <v/>
      </c>
      <c r="BF238" s="371"/>
      <c r="BG238" s="372"/>
      <c r="BH238" s="373" t="str">
        <f>IF(AND(申込書!$C$52&lt;&gt;"▼プルダウンより選択してください",申込書!$C$52&lt;&gt;"",申込書!$K$22&lt;&gt;"YYYY/MM/DD",$G238&lt;&gt;""),申込書!$K$22,"")</f>
        <v/>
      </c>
      <c r="BI238" s="369" t="str">
        <f>IF(BH238="","",IF(INDEX('コンテンツ＆備考マスタ'!$H:$J,MATCH(学校情報!BH$3,'コンテンツ＆備考マスタ'!$H:$H,0),3)="●",IF(AND(BH238&lt;&gt;"",ISNUMBER(申込書!$AC$22)=TRUE,申込書!$C$52&lt;&gt;"▼プルダウンより選択してください",申込書!$C$52&lt;&gt;""),申込書!$AC$22,""),"-"))</f>
        <v/>
      </c>
      <c r="BJ238" s="369"/>
      <c r="BK238" s="369"/>
      <c r="BL238" s="370" t="str">
        <f>IF(AND(申込書!$C$52&lt;&gt;"▼プルダウンより選択してください",申込書!$C$52&lt;&gt;"",$G238&lt;&gt;"",申込書!$V$52="特定学年のみ"),"申し込みする","")</f>
        <v/>
      </c>
      <c r="BM238" s="371"/>
      <c r="BN238" s="372"/>
      <c r="BO238" s="373" t="str">
        <f>IF(AND(申込書!$C$53&lt;&gt;"▼プルダウンより選択してください",申込書!$C$53&lt;&gt;"",申込書!$K$22&lt;&gt;"YYYY/MM/DD",$G238&lt;&gt;""),申込書!$K$22,"")</f>
        <v/>
      </c>
      <c r="BP238" s="369" t="str">
        <f>IF(BO238="","",IF(INDEX('コンテンツ＆備考マスタ'!$H:$J,MATCH(学校情報!BO$3,'コンテンツ＆備考マスタ'!$H:$H,0),3)="●",IF(AND(BO238&lt;&gt;"",ISNUMBER(申込書!$AC$22)=TRUE,申込書!$C$53&lt;&gt;"▼プルダウンより選択してください",申込書!$C$53&lt;&gt;""),申込書!$AC$22,""),"-"))</f>
        <v/>
      </c>
      <c r="BQ238" s="369"/>
      <c r="BR238" s="369"/>
      <c r="BS238" s="370" t="str">
        <f>IF(AND(申込書!$C$53&lt;&gt;"▼プルダウンより選択してください",申込書!$C$53&lt;&gt;"",$G238&lt;&gt;"",申込書!$V$53="特定学年のみ"),"申し込みする","")</f>
        <v/>
      </c>
      <c r="BT238" s="371"/>
      <c r="BU238" s="372"/>
      <c r="BV238" s="373" t="str">
        <f>IF(AND(申込書!$C$54&lt;&gt;"▼プルダウンより選択してください",申込書!$C$54&lt;&gt;"",申込書!$K$22&lt;&gt;"YYYY/MM/DD",$G238&lt;&gt;""),申込書!$K$22,"")</f>
        <v/>
      </c>
      <c r="BW238" s="369" t="str">
        <f>IF(BV238="","",IF(INDEX('コンテンツ＆備考マスタ'!$H:$J,MATCH(学校情報!BV$3,'コンテンツ＆備考マスタ'!$H:$H,0),3)="●",IF(AND(BV238&lt;&gt;"",ISNUMBER(申込書!$AC$22)=TRUE,申込書!$C$54&lt;&gt;"▼プルダウンより選択してください",申込書!$C$54&lt;&gt;""),申込書!$AC$22,""),"-"))</f>
        <v/>
      </c>
      <c r="BX238" s="369"/>
      <c r="BY238" s="369"/>
      <c r="BZ238" s="370" t="str">
        <f>IF(AND(申込書!$C$54&lt;&gt;"▼プルダウンより選択してください",申込書!$C$54&lt;&gt;"",$G238&lt;&gt;"",申込書!$V$54="特定学年のみ"),"申し込みする","")</f>
        <v/>
      </c>
      <c r="CA238" s="371"/>
      <c r="CB238" s="372"/>
      <c r="CC238" s="373" t="str">
        <f>IF(AND(申込書!$C$55&lt;&gt;"▼プルダウンより選択してください",申込書!$C$55&lt;&gt;"",申込書!$K$22&lt;&gt;"YYYY/MM/DD",$G238&lt;&gt;""),申込書!$K$22,"")</f>
        <v/>
      </c>
      <c r="CD238" s="369" t="str">
        <f>IF(CC238="","",IF(INDEX('コンテンツ＆備考マスタ'!$H:$J,MATCH(学校情報!CC$3,'コンテンツ＆備考マスタ'!$H:$H,0),3)="●",IF(AND(CC238&lt;&gt;"",ISNUMBER(申込書!$AC$22)=TRUE,申込書!$C$55&lt;&gt;"▼プルダウンより選択してください",申込書!$C$55&lt;&gt;""),申込書!$AC$22,""),"-"))</f>
        <v/>
      </c>
      <c r="CE238" s="369"/>
      <c r="CF238" s="369"/>
      <c r="CG238" s="370" t="str">
        <f>IF(AND(申込書!$C$55&lt;&gt;"▼プルダウンより選択してください",申込書!$C$55&lt;&gt;"",$G238&lt;&gt;"",申込書!$V$55="特定学年のみ"),"申し込みする","")</f>
        <v/>
      </c>
      <c r="CH238" s="371"/>
      <c r="CI238" s="372"/>
      <c r="CJ238" s="373" t="str">
        <f>IF(AND(申込書!$C$56&lt;&gt;"▼プルダウンより選択してください",申込書!$C$56&lt;&gt;"",申込書!$K$22&lt;&gt;"YYYY/MM/DD",$G238&lt;&gt;""),申込書!$K$22,"")</f>
        <v/>
      </c>
      <c r="CK238" s="369" t="str">
        <f>IF(CJ238="","",IF(INDEX('コンテンツ＆備考マスタ'!$H:$J,MATCH(学校情報!CJ$3,'コンテンツ＆備考マスタ'!$H:$H,0),3)="●",IF(AND(CJ238&lt;&gt;"",ISNUMBER(申込書!$AC$22)=TRUE,申込書!$C$56&lt;&gt;"▼プルダウンより選択してください",申込書!$C$56&lt;&gt;""),申込書!$AC$22,""),"-"))</f>
        <v/>
      </c>
      <c r="CL238" s="369"/>
      <c r="CM238" s="369"/>
      <c r="CN238" s="370" t="str">
        <f>IF(AND(申込書!$C$56&lt;&gt;"▼プルダウンより選択してください",申込書!$C$56&lt;&gt;"",$G238&lt;&gt;"",申込書!$V$56="特定学年のみ"),"申し込みする","")</f>
        <v/>
      </c>
      <c r="CO238" s="371"/>
      <c r="CP238" s="372"/>
      <c r="CQ238" s="373" t="str">
        <f>IF(AND(申込書!$C$57&lt;&gt;"▼プルダウンより選択してください",申込書!$C$57&lt;&gt;"",申込書!$K$22&lt;&gt;"YYYY/MM/DD",$G238&lt;&gt;""),申込書!$K$22,"")</f>
        <v/>
      </c>
      <c r="CR238" s="369" t="str">
        <f>IF(CQ238="","",IF(INDEX('コンテンツ＆備考マスタ'!$H:$J,MATCH(学校情報!CQ$3,'コンテンツ＆備考マスタ'!$H:$H,0),3)="●",IF(AND(CQ238&lt;&gt;"",ISNUMBER(申込書!$AC$22)=TRUE,申込書!$C$57&lt;&gt;"▼プルダウンより選択してください",申込書!$C$57&lt;&gt;""),申込書!$AC$22,""),"-"))</f>
        <v/>
      </c>
      <c r="CS238" s="369"/>
      <c r="CT238" s="369"/>
      <c r="CU238" s="369" t="str">
        <f>IF(AND(申込書!$C$57&lt;&gt;"▼プルダウンより選択してください",申込書!$C$57&lt;&gt;"",$G238&lt;&gt;"",申込書!$V$57="特定学年のみ"),"申し込みする","")</f>
        <v/>
      </c>
      <c r="CV238" s="371"/>
      <c r="CW238" s="372"/>
      <c r="CX238" s="373" t="str">
        <f>IF(AND(申込書!$C$58&lt;&gt;"▼プルダウンより選択してください",申込書!$C$58&lt;&gt;"",申込書!$K$22&lt;&gt;"YYYY/MM/DD",$G238&lt;&gt;""),申込書!$K$22,"")</f>
        <v/>
      </c>
      <c r="CY238" s="369" t="str">
        <f>IF(CX238="","",IF(INDEX('コンテンツ＆備考マスタ'!$H:$J,MATCH(学校情報!CX$3,'コンテンツ＆備考マスタ'!$H:$H,0),3)="●",IF(AND(CX238&lt;&gt;"",ISNUMBER(申込書!$AC$22)=TRUE,申込書!$C$58&lt;&gt;"▼プルダウンより選択してください",申込書!$C$58&lt;&gt;""),申込書!$AC$22,""),"-"))</f>
        <v/>
      </c>
      <c r="CZ238" s="369"/>
      <c r="DA238" s="369"/>
      <c r="DB238" s="369" t="str">
        <f>IF(AND(申込書!$C$58&lt;&gt;"▼プルダウンより選択してください",申込書!$C$58&lt;&gt;"",$G238&lt;&gt;"",申込書!$V$58="特定学年のみ"),"申し込みする","")</f>
        <v/>
      </c>
      <c r="DC238" s="371"/>
      <c r="DD238" s="372"/>
      <c r="DE238" s="373" t="str">
        <f>IF(AND(申込書!$C$59&lt;&gt;"▼プルダウンより選択してください",申込書!$C$59&lt;&gt;"",申込書!$K$22&lt;&gt;"YYYY/MM/DD",$G238&lt;&gt;""),申込書!$K$22,"")</f>
        <v/>
      </c>
      <c r="DF238" s="369" t="str">
        <f>IF(DE238="","",IF(INDEX('コンテンツ＆備考マスタ'!$H:$J,MATCH(学校情報!DE$3,'コンテンツ＆備考マスタ'!$H:$H,0),3)="●",IF(AND(DE238&lt;&gt;"",ISNUMBER(申込書!$AC$22)=TRUE,申込書!$C$59&lt;&gt;"▼プルダウンより選択してください",申込書!$C$59&lt;&gt;""),申込書!$AC$22,""),"-"))</f>
        <v/>
      </c>
      <c r="DG238" s="369"/>
      <c r="DH238" s="369"/>
      <c r="DI238" s="369" t="str">
        <f>IF(AND(申込書!$C$59&lt;&gt;"▼プルダウンより選択してください",申込書!$C$59&lt;&gt;"",$G238&lt;&gt;"",申込書!$V$59="特定学年のみ"),"申し込みする","")</f>
        <v/>
      </c>
      <c r="DJ238" s="371"/>
      <c r="DK238" s="372"/>
      <c r="DL238" s="373" t="str">
        <f>IF(AND(申込書!$C$60&lt;&gt;"▼プルダウンより選択してください",申込書!$C$60&lt;&gt;"",申込書!$K$22&lt;&gt;"YYYY/MM/DD",$G238&lt;&gt;""),申込書!$K$22,"")</f>
        <v/>
      </c>
      <c r="DM238" s="369" t="str">
        <f>IF(DL238="","",IF(INDEX('コンテンツ＆備考マスタ'!$H:$J,MATCH(学校情報!DL$3,'コンテンツ＆備考マスタ'!$H:$H,0),3)="●",IF(AND(DL238&lt;&gt;"",ISNUMBER(申込書!$AC$22)=TRUE,申込書!$C$60&lt;&gt;"▼プルダウンより選択してください",申込書!$C$60&lt;&gt;""),申込書!$AC$22,""),"-"))</f>
        <v/>
      </c>
      <c r="DN238" s="369"/>
      <c r="DO238" s="369"/>
      <c r="DP238" s="369" t="str">
        <f>IF(AND(申込書!$C$60&lt;&gt;"▼プルダウンより選択してください",申込書!$C$60&lt;&gt;"",$G238&lt;&gt;"",申込書!$V$60="特定学年のみ"),"申し込みする","")</f>
        <v/>
      </c>
      <c r="DQ238" s="371"/>
      <c r="DR238" s="372"/>
      <c r="DS238" s="373" t="str">
        <f>IF(AND(申込書!$C$61&lt;&gt;"▼プルダウンより選択してください",申込書!$C$61&lt;&gt;"",申込書!$K$22&lt;&gt;"YYYY/MM/DD",$G238&lt;&gt;""),申込書!$K$22,"")</f>
        <v/>
      </c>
      <c r="DT238" s="369" t="str">
        <f>IF(DS238="","",IF(INDEX('コンテンツ＆備考マスタ'!$H:$J,MATCH(学校情報!DS$3,'コンテンツ＆備考マスタ'!$H:$H,0),3)="●",IF(AND(DS238&lt;&gt;"",ISNUMBER(申込書!$AC$22)=TRUE,申込書!$C$61&lt;&gt;"▼プルダウンより選択してください",申込書!$C$61&lt;&gt;""),申込書!$AC$22,""),"-"))</f>
        <v/>
      </c>
      <c r="DU238" s="369"/>
      <c r="DV238" s="369"/>
      <c r="DW238" s="369" t="str">
        <f>IF(AND(申込書!$C$61&lt;&gt;"▼プルダウンより選択してください",申込書!$C$61&lt;&gt;"",$G238&lt;&gt;"",申込書!$V$61="特定学年のみ"),"申し込みする","")</f>
        <v/>
      </c>
      <c r="DX238" s="371"/>
      <c r="DY238" s="372"/>
      <c r="DZ238" s="373" t="str">
        <f>IF(AND(申込書!$C$62&lt;&gt;"▼プルダウンより選択してください",申込書!$C$62&lt;&gt;"",申込書!$K$22&lt;&gt;"YYYY/MM/DD",$G238&lt;&gt;""),申込書!$K$22,"")</f>
        <v/>
      </c>
      <c r="EA238" s="369" t="str">
        <f>IF(DZ238="","",IF(INDEX('コンテンツ＆備考マスタ'!$H:$J,MATCH(学校情報!DZ$3,'コンテンツ＆備考マスタ'!$H:$H,0),3)="●",IF(AND(DZ238&lt;&gt;"",ISNUMBER(申込書!$AC$22)=TRUE,申込書!$C$62&lt;&gt;"▼プルダウンより選択してください",申込書!$C$62&lt;&gt;""),申込書!$AC$22,""),"-"))</f>
        <v/>
      </c>
      <c r="EB238" s="369"/>
      <c r="EC238" s="369"/>
      <c r="ED238" s="370" t="str">
        <f>IF(AND(申込書!$C$62&lt;&gt;"▼プルダウンより選択してください",申込書!$C$62&lt;&gt;"",$G238&lt;&gt;"",申込書!$V$62="特定学年のみ"),"申し込みする","")</f>
        <v/>
      </c>
      <c r="EE238" s="371"/>
      <c r="EF238" s="372"/>
      <c r="EG238" s="373" t="str">
        <f>IF(AND(申込書!$C$63&lt;&gt;"▼プルダウンより選択してください",申込書!$C$63&lt;&gt;"",申込書!$K$22&lt;&gt;"YYYY/MM/DD",$G238&lt;&gt;""),申込書!$K$22,"")</f>
        <v/>
      </c>
      <c r="EH238" s="369" t="str">
        <f>IF(EG238="","",IF(INDEX('コンテンツ＆備考マスタ'!$H:$J,MATCH(学校情報!EG$3,'コンテンツ＆備考マスタ'!$H:$H,0),3)="●",IF(AND(EG238&lt;&gt;"",ISNUMBER(申込書!$AC$22)=TRUE,申込書!$C$63&lt;&gt;"▼プルダウンより選択してください",申込書!$C$63&lt;&gt;""),申込書!$AC$22,""),"-"))</f>
        <v/>
      </c>
      <c r="EI238" s="369"/>
      <c r="EJ238" s="369"/>
      <c r="EK238" s="370" t="str">
        <f>IF(AND(申込書!$C$63&lt;&gt;"▼プルダウンより選択してください",申込書!$C$63&lt;&gt;"",$G238&lt;&gt;"",申込書!$V$63="特定学年のみ"),"申し込みする","")</f>
        <v/>
      </c>
      <c r="EL238" s="371"/>
      <c r="EM238" s="372"/>
      <c r="EN238" s="373" t="str">
        <f>IF(AND(申込書!$C$64&lt;&gt;"▼プルダウンより選択してください",申込書!$C$64&lt;&gt;"",申込書!$K$22&lt;&gt;"YYYY/MM/DD",$G238&lt;&gt;""),申込書!$K$22,"")</f>
        <v/>
      </c>
      <c r="EO238" s="369" t="str">
        <f>IF(EN238="","",IF(INDEX('コンテンツ＆備考マスタ'!$H:$J,MATCH(学校情報!EN$3,'コンテンツ＆備考マスタ'!$H:$H,0),3)="●",IF(AND(EN238&lt;&gt;"",ISNUMBER(申込書!$AC$22)=TRUE,申込書!$C$64&lt;&gt;"▼プルダウンより選択してください",申込書!$C$64&lt;&gt;""),申込書!$AC$22,""),"-"))</f>
        <v/>
      </c>
      <c r="EP238" s="369"/>
      <c r="EQ238" s="369"/>
      <c r="ER238" s="370" t="str">
        <f>IF(AND(申込書!$C$64&lt;&gt;"▼プルダウンより選択してください",申込書!$C$64&lt;&gt;"",$G238&lt;&gt;"",申込書!$V$64="特定学年のみ"),"申し込みする","")</f>
        <v/>
      </c>
      <c r="ES238" s="371"/>
      <c r="ET238" s="372"/>
      <c r="EU238" s="373" t="str">
        <f>IF(AND(申込書!$C$65&lt;&gt;"▼プルダウンより選択してください",申込書!$C$65&lt;&gt;"",申込書!$K$22&lt;&gt;"YYYY/MM/DD",$G238&lt;&gt;""),申込書!$K$22,"")</f>
        <v/>
      </c>
      <c r="EV238" s="369" t="str">
        <f>IF(EU238="","",IF(INDEX('コンテンツ＆備考マスタ'!$H:$J,MATCH(学校情報!EU$3,'コンテンツ＆備考マスタ'!$H:$H,0),3)="●",IF(AND(EU238&lt;&gt;"",ISNUMBER(申込書!$AC$22)=TRUE,申込書!$C$65&lt;&gt;"▼プルダウンより選択してください",申込書!$C$65&lt;&gt;""),申込書!$AC$22,""),"-"))</f>
        <v/>
      </c>
      <c r="EW238" s="369"/>
      <c r="EX238" s="369"/>
      <c r="EY238" s="370" t="str">
        <f>IF(AND(申込書!$C$65&lt;&gt;"▼プルダウンより選択してください",申込書!$C$65&lt;&gt;"",$G238&lt;&gt;"",申込書!$V$65="特定学年のみ"),"申し込みする","")</f>
        <v/>
      </c>
      <c r="EZ238" s="371"/>
      <c r="FA238" s="372"/>
      <c r="FB238" s="373" t="str">
        <f>IF(AND(申込書!$C$66&lt;&gt;"▼プルダウンより選択してください",申込書!$C$66&lt;&gt;"",申込書!$K$22&lt;&gt;"YYYY/MM/DD",$G238&lt;&gt;""),申込書!$K$22,"")</f>
        <v/>
      </c>
      <c r="FC238" s="369" t="str">
        <f>IF(FB238="","",IF(INDEX('コンテンツ＆備考マスタ'!$H:$J,MATCH(学校情報!FB$3,'コンテンツ＆備考マスタ'!$H:$H,0),3)="●",IF(AND(FB238&lt;&gt;"",ISNUMBER(申込書!$AC$22)=TRUE,申込書!$C$66&lt;&gt;"▼プルダウンより選択してください",申込書!$C$66&lt;&gt;""),申込書!$AC$22,""),"-"))</f>
        <v/>
      </c>
      <c r="FD238" s="369"/>
      <c r="FE238" s="369"/>
      <c r="FF238" s="370" t="str">
        <f>IF(AND(申込書!$C$66&lt;&gt;"▼プルダウンより選択してください",申込書!$C$66&lt;&gt;"",$G238&lt;&gt;"",申込書!$V$66="特定学年のみ"),"申し込みする","")</f>
        <v/>
      </c>
      <c r="FG238" s="371"/>
      <c r="FH238" s="372"/>
      <c r="FI238" s="373" t="str">
        <f>IF(AND(申込書!$C$67&lt;&gt;"▼プルダウンより選択してください",申込書!$C$67&lt;&gt;"",申込書!$K$22&lt;&gt;"YYYY/MM/DD",$G238&lt;&gt;""),申込書!$K$22,"")</f>
        <v/>
      </c>
      <c r="FJ238" s="369" t="str">
        <f>IF(FI238="","",IF(INDEX('コンテンツ＆備考マスタ'!$H:$J,MATCH(学校情報!FI$3,'コンテンツ＆備考マスタ'!$H:$H,0),3)="●",IF(AND(FI238&lt;&gt;"",ISNUMBER(申込書!$AC$22)=TRUE,申込書!$C$67&lt;&gt;"▼プルダウンより選択してください",申込書!$C$67&lt;&gt;""),申込書!$AC$22,""),"-"))</f>
        <v/>
      </c>
      <c r="FK238" s="369"/>
      <c r="FL238" s="369"/>
      <c r="FM238" s="370" t="str">
        <f>IF(AND(申込書!$C$67&lt;&gt;"▼プルダウンより選択してください",申込書!$C$67&lt;&gt;"",$G238&lt;&gt;"",申込書!$V$67="特定学年のみ"),"申し込みする","")</f>
        <v/>
      </c>
      <c r="FN238" s="371"/>
      <c r="FO238" s="372"/>
      <c r="FP238" s="373" t="str">
        <f>IF(AND(申込書!$C$68&lt;&gt;"▼プルダウンより選択してください",申込書!$C$68&lt;&gt;"",申込書!$K$22&lt;&gt;"YYYY/MM/DD",$G238&lt;&gt;""),申込書!$K$22,"")</f>
        <v/>
      </c>
      <c r="FQ238" s="369" t="str">
        <f>IF(FP238="","",IF(INDEX('コンテンツ＆備考マスタ'!$H:$J,MATCH(学校情報!FP$3,'コンテンツ＆備考マスタ'!$H:$H,0),3)="●",IF(AND(FP238&lt;&gt;"",ISNUMBER(申込書!$AC$22)=TRUE,申込書!$C$68&lt;&gt;"▼プルダウンより選択してください",申込書!$C$68&lt;&gt;""),申込書!$AC$22,""),"-"))</f>
        <v/>
      </c>
      <c r="FR238" s="369"/>
      <c r="FS238" s="369"/>
      <c r="FT238" s="370" t="str">
        <f>IF(AND(申込書!$C$68&lt;&gt;"▼プルダウンより選択してください",申込書!$C$68&lt;&gt;"",$G238&lt;&gt;"",申込書!$V$68="特定学年のみ"),"申し込みする","")</f>
        <v/>
      </c>
      <c r="FU238" s="371"/>
      <c r="FV238" s="372"/>
      <c r="FW238" s="373" t="str">
        <f>IF(AND(申込書!$C$69&lt;&gt;"▼プルダウンより選択してください",申込書!$C$69&lt;&gt;"",申込書!$K$22&lt;&gt;"YYYY/MM/DD",$G238&lt;&gt;""),申込書!$K$22,"")</f>
        <v/>
      </c>
      <c r="FX238" s="369" t="str">
        <f>IF(FW238="","",IF(INDEX('コンテンツ＆備考マスタ'!$H:$J,MATCH(学校情報!FW$3,'コンテンツ＆備考マスタ'!$H:$H,0),3)="●",IF(AND(FW238&lt;&gt;"",ISNUMBER(申込書!$AC$22)=TRUE,申込書!$C$69&lt;&gt;"▼プルダウンより選択してください",申込書!$C$69&lt;&gt;""),申込書!$AC$22,""),"-"))</f>
        <v/>
      </c>
      <c r="FY238" s="369"/>
      <c r="FZ238" s="369"/>
      <c r="GA238" s="370" t="str">
        <f>IF(AND(申込書!$C$69&lt;&gt;"▼プルダウンより選択してください",申込書!$C$69&lt;&gt;"",$G238&lt;&gt;"",申込書!$V$69="特定学年のみ"),"申し込みする","")</f>
        <v/>
      </c>
      <c r="GB238" s="371"/>
      <c r="GC238" s="372"/>
      <c r="GD238" s="373" t="str">
        <f>IF(AND(申込書!$C$70&lt;&gt;"▼プルダウンより選択してください",申込書!$C$70&lt;&gt;"",申込書!$K$22&lt;&gt;"YYYY/MM/DD",$G238&lt;&gt;""),申込書!$K$22,"")</f>
        <v/>
      </c>
      <c r="GE238" s="369" t="str">
        <f>IF(GD238="","",IF(INDEX('コンテンツ＆備考マスタ'!$H:$J,MATCH(学校情報!GD$3,'コンテンツ＆備考マスタ'!$H:$H,0),3)="●",IF(AND(GD238&lt;&gt;"",ISNUMBER(申込書!$AC$22)=TRUE,申込書!$C$70&lt;&gt;"▼プルダウンより選択してください",申込書!$C$70&lt;&gt;""),申込書!$AC$22,""),"-"))</f>
        <v/>
      </c>
      <c r="GF238" s="369"/>
      <c r="GG238" s="369"/>
      <c r="GH238" s="370" t="str">
        <f>IF(AND(申込書!$C$70&lt;&gt;"▼プルダウンより選択してください",申込書!$C$70&lt;&gt;"",$G238&lt;&gt;"",申込書!$V$70="特定学年のみ"),"申し込みする","")</f>
        <v/>
      </c>
      <c r="GI238" s="371"/>
      <c r="GJ238" s="372"/>
      <c r="GK238" s="373" t="str">
        <f>IF(AND(申込書!$C$71&lt;&gt;"▼プルダウンより選択してください",申込書!$C$71&lt;&gt;"",申込書!$K$22&lt;&gt;"YYYY/MM/DD",$G238&lt;&gt;""),申込書!$K$22,"")</f>
        <v/>
      </c>
      <c r="GL238" s="369" t="str">
        <f>IF(GK238="","",IF(INDEX('コンテンツ＆備考マスタ'!$H:$J,MATCH(学校情報!GK$3,'コンテンツ＆備考マスタ'!$H:$H,0),3)="●",IF(AND(GK238&lt;&gt;"",ISNUMBER(申込書!$AC$22)=TRUE,申込書!$C$71&lt;&gt;"▼プルダウンより選択してください",申込書!$C$71&lt;&gt;""),申込書!$AC$22,""),"-"))</f>
        <v/>
      </c>
      <c r="GM238" s="369"/>
      <c r="GN238" s="369"/>
      <c r="GO238" s="370" t="str">
        <f>IF(AND(申込書!$C$71&lt;&gt;"▼プルダウンより選択してください",申込書!$C$71&lt;&gt;"",$G238&lt;&gt;"",申込書!$V$71="特定学年のみ"),"申し込みする","")</f>
        <v/>
      </c>
      <c r="GP238" s="371"/>
      <c r="GQ238" s="372"/>
      <c r="GR238" s="373" t="str">
        <f>IF(AND(申込書!$C$72&lt;&gt;"▼プルダウンより選択してください",申込書!$C$72&lt;&gt;"",申込書!$K$22&lt;&gt;"YYYY/MM/DD",$G238&lt;&gt;""),申込書!$K$22,"")</f>
        <v/>
      </c>
      <c r="GS238" s="369" t="str">
        <f>IF(GR238="","",IF(INDEX('コンテンツ＆備考マスタ'!$H:$J,MATCH(学校情報!GR$3,'コンテンツ＆備考マスタ'!$H:$H,0),3)="●",IF(AND(GR238&lt;&gt;"",ISNUMBER(申込書!$AC$22)=TRUE,申込書!$C$72&lt;&gt;"▼プルダウンより選択してください",申込書!$C$72&lt;&gt;""),申込書!$AC$22,""),"-"))</f>
        <v/>
      </c>
      <c r="GT238" s="369"/>
      <c r="GU238" s="369"/>
      <c r="GV238" s="370" t="str">
        <f>IF(AND(申込書!$C$72&lt;&gt;"▼プルダウンより選択してください",申込書!$C$72&lt;&gt;"",$G238&lt;&gt;"",申込書!$V$72="特定学年のみ"),"申し込みする","")</f>
        <v/>
      </c>
      <c r="GW238" s="371"/>
      <c r="GX238" s="372"/>
      <c r="GY238" s="373" t="str">
        <f>IF(AND(申込書!$C$73&lt;&gt;"▼プルダウンより選択してください",申込書!$C$73&lt;&gt;"",申込書!$K$22&lt;&gt;"YYYY/MM/DD",$G238&lt;&gt;""),申込書!$K$22,"")</f>
        <v/>
      </c>
      <c r="GZ238" s="369" t="str">
        <f>IF(GY238="","",IF(INDEX('コンテンツ＆備考マスタ'!$H:$J,MATCH(学校情報!GY$3,'コンテンツ＆備考マスタ'!$H:$H,0),3)="●",IF(AND(GY238&lt;&gt;"",ISNUMBER(申込書!$AC$22)=TRUE,申込書!$C$73&lt;&gt;"▼プルダウンより選択してください",申込書!$C$73&lt;&gt;""),申込書!$AC$22,""),"-"))</f>
        <v/>
      </c>
      <c r="HA238" s="369"/>
      <c r="HB238" s="369"/>
      <c r="HC238" s="370" t="str">
        <f>IF(AND(申込書!$C$73&lt;&gt;"▼プルダウンより選択してください",申込書!$C$73&lt;&gt;"",$G238&lt;&gt;"",申込書!$V$73="特定学年のみ"),"申し込みする","")</f>
        <v/>
      </c>
      <c r="HD238" s="371"/>
      <c r="HE238" s="372"/>
      <c r="HF238" s="373" t="str">
        <f>IF(AND(申込書!$C$74&lt;&gt;"▼プルダウンより選択してください",申込書!$C$74&lt;&gt;"",申込書!$K$22&lt;&gt;"YYYY/MM/DD",$G238&lt;&gt;""),申込書!$K$22,"")</f>
        <v/>
      </c>
      <c r="HG238" s="369" t="str">
        <f>IF(HF238="","",IF(INDEX('コンテンツ＆備考マスタ'!$H:$J,MATCH(学校情報!HF$3,'コンテンツ＆備考マスタ'!$H:$H,0),3)="●",IF(AND(HF238&lt;&gt;"",ISNUMBER(申込書!$AC$22)=TRUE,申込書!$C$74&lt;&gt;"▼プルダウンより選択してください",申込書!$C$74&lt;&gt;""),申込書!$AC$22,""),"-"))</f>
        <v/>
      </c>
      <c r="HH238" s="369"/>
      <c r="HI238" s="369"/>
      <c r="HJ238" s="370" t="str">
        <f>IF(AND(申込書!$C$74&lt;&gt;"▼プルダウンより選択してください",申込書!$C$74&lt;&gt;"",$G238&lt;&gt;"",申込書!$V$74="特定学年のみ"),"申し込みする","")</f>
        <v/>
      </c>
      <c r="HK238" s="371"/>
      <c r="HL238" s="372"/>
      <c r="HM238" s="373" t="str">
        <f>IF(AND(申込書!$C$75&lt;&gt;"▼プルダウンより選択してください",申込書!$C$75&lt;&gt;"",申込書!$K$22&lt;&gt;"YYYY/MM/DD",$G238&lt;&gt;""),申込書!$K$22,"")</f>
        <v/>
      </c>
      <c r="HN238" s="369" t="str">
        <f>IF(HM238="","",IF(INDEX('コンテンツ＆備考マスタ'!$H:$J,MATCH(学校情報!HM$3,'コンテンツ＆備考マスタ'!$H:$H,0),3)="●",IF(AND(HM238&lt;&gt;"",ISNUMBER(申込書!$AC$22)=TRUE,申込書!$C$75&lt;&gt;"▼プルダウンより選択してください",申込書!$C$75&lt;&gt;""),申込書!$AC$22,""),"-"))</f>
        <v/>
      </c>
      <c r="HO238" s="369"/>
      <c r="HP238" s="369"/>
      <c r="HQ238" s="370" t="str">
        <f>IF(AND(申込書!$C$75&lt;&gt;"▼プルダウンより選択してください",申込書!$C$75&lt;&gt;"",$G238&lt;&gt;"",申込書!$V$75="特定学年のみ"),"申し込みする","")</f>
        <v/>
      </c>
      <c r="HR238" s="371"/>
      <c r="HS238" s="371"/>
      <c r="HT238" s="374" t="str">
        <f>IF(AND(申込書!$C$76&lt;&gt;"▼プルダウンより選択してください",申込書!$C$76&lt;&gt;"",申込書!$K$22&lt;&gt;"YYYY/MM/DD",$G238&lt;&gt;""),申込書!$K$22,"")</f>
        <v/>
      </c>
      <c r="HU238" s="369" t="str">
        <f>IF(HT238="","",IF(INDEX('コンテンツ＆備考マスタ'!$H:$J,MATCH(学校情報!HT$3,'コンテンツ＆備考マスタ'!$H:$H,0),3)="●",IF(AND(HT238&lt;&gt;"",ISNUMBER(申込書!$AC$22)=TRUE,申込書!$C$76&lt;&gt;"▼プルダウンより選択してください",申込書!$C$76&lt;&gt;""),申込書!$AC$22,""),"-"))</f>
        <v/>
      </c>
      <c r="HV238" s="369"/>
      <c r="HW238" s="369"/>
      <c r="HX238" s="370" t="str">
        <f>IF(AND(申込書!$C$76&lt;&gt;"▼プルダウンより選択してください",申込書!$C$76&lt;&gt;"",$G238&lt;&gt;"",申込書!$V$76="特定学年のみ"),"申し込みする","")</f>
        <v/>
      </c>
      <c r="HY238" s="371"/>
      <c r="HZ238" s="372"/>
      <c r="IA238" s="69"/>
    </row>
    <row r="239" spans="2:235" ht="26.85" hidden="1" customHeight="1" outlineLevel="1">
      <c r="B239" s="365">
        <f t="shared" si="9"/>
        <v>234</v>
      </c>
      <c r="C239" s="55"/>
      <c r="D239" s="56"/>
      <c r="E239" s="154"/>
      <c r="F239" s="57"/>
      <c r="G239" s="58"/>
      <c r="H239" s="59"/>
      <c r="I239" s="60"/>
      <c r="J239" s="61"/>
      <c r="K239" s="366" t="str">
        <f t="shared" si="10"/>
        <v/>
      </c>
      <c r="L239" s="62"/>
      <c r="M239" s="322"/>
      <c r="N239" s="63"/>
      <c r="O239" s="64"/>
      <c r="P239" s="367" t="str">
        <f t="shared" si="11"/>
        <v/>
      </c>
      <c r="Q239" s="65"/>
      <c r="R239" s="66"/>
      <c r="S239" s="67"/>
      <c r="T239" s="68"/>
      <c r="U239" s="68"/>
      <c r="V239" s="68"/>
      <c r="W239" s="66"/>
      <c r="X239" s="281"/>
      <c r="Y239" s="368" t="str">
        <f>IF(AND(申込書!$C$47&lt;&gt;"▼プルダウンより選択してください",申込書!$C$47&lt;&gt;"",申込書!$K$22&lt;&gt;"YYYY/MM/DD",$G239&lt;&gt;""),申込書!$K$22,"")</f>
        <v/>
      </c>
      <c r="Z239" s="369" t="str">
        <f>IF(Y239="","",IF(INDEX('コンテンツ＆備考マスタ'!$H:$J,MATCH(学校情報!Y$3,'コンテンツ＆備考マスタ'!$H:$H,0),3)="●",IF(AND(Y239&lt;&gt;"",ISNUMBER(申込書!$AC$22)=TRUE,申込書!$C$47&lt;&gt;"▼プルダウンより選択してください",申込書!$C$47&lt;&gt;""),申込書!$AC$22,""),"-"))</f>
        <v/>
      </c>
      <c r="AA239" s="369"/>
      <c r="AB239" s="369"/>
      <c r="AC239" s="370" t="str">
        <f>IF(AND(申込書!$C$47&lt;&gt;"▼プルダウンより選択してください",申込書!$C$47&lt;&gt;"",$G239&lt;&gt;"",申込書!$V$47="特定学年のみ"),"申し込みする","")</f>
        <v/>
      </c>
      <c r="AD239" s="371"/>
      <c r="AE239" s="372"/>
      <c r="AF239" s="373" t="str">
        <f>IF(AND(申込書!$C$48&lt;&gt;"▼プルダウンより選択してください",申込書!$C$48&lt;&gt;"",申込書!$K$22&lt;&gt;"YYYY/MM/DD",$G239&lt;&gt;""),申込書!$K$22,"")</f>
        <v/>
      </c>
      <c r="AG239" s="369" t="str">
        <f>IF(AF239="","",IF(INDEX('コンテンツ＆備考マスタ'!$H:$J,MATCH(学校情報!AF$3,'コンテンツ＆備考マスタ'!$H:$H,0),3)="●",IF(AND(AF239&lt;&gt;"",ISNUMBER(申込書!$AC$22)=TRUE,申込書!$C$48&lt;&gt;"▼プルダウンより選択してください",申込書!$C$48&lt;&gt;""),申込書!$AC$22,""),"-"))</f>
        <v/>
      </c>
      <c r="AH239" s="369"/>
      <c r="AI239" s="369"/>
      <c r="AJ239" s="370" t="str">
        <f>IF(AND(申込書!$C$48&lt;&gt;"▼プルダウンより選択してください",申込書!$C$48&lt;&gt;"",$G239&lt;&gt;"",申込書!$V$48="特定学年のみ"),"申し込みする","")</f>
        <v/>
      </c>
      <c r="AK239" s="371"/>
      <c r="AL239" s="372"/>
      <c r="AM239" s="373" t="str">
        <f>IF(AND(申込書!$C$49&lt;&gt;"▼プルダウンより選択してください",申込書!$C$49&lt;&gt;"",申込書!$K$22&lt;&gt;"YYYY/MM/DD",$G239&lt;&gt;""),申込書!$K$22,"")</f>
        <v/>
      </c>
      <c r="AN239" s="369" t="str">
        <f>IF(AM239="","",IF(INDEX('コンテンツ＆備考マスタ'!$H:$J,MATCH(学校情報!AM$3,'コンテンツ＆備考マスタ'!$H:$H,0),3)="●",IF(AND(AM239&lt;&gt;"",ISNUMBER(申込書!$AC$22)=TRUE,申込書!$C$49&lt;&gt;"▼プルダウンより選択してください",申込書!$C$49&lt;&gt;""),申込書!$AC$22,""),"-"))</f>
        <v/>
      </c>
      <c r="AO239" s="369"/>
      <c r="AP239" s="369"/>
      <c r="AQ239" s="370" t="str">
        <f>IF(AND(申込書!$C$49&lt;&gt;"▼プルダウンより選択してください",申込書!$C$49&lt;&gt;"",$G239&lt;&gt;"",申込書!$V$49="特定学年のみ"),"申し込みする","")</f>
        <v/>
      </c>
      <c r="AR239" s="371"/>
      <c r="AS239" s="372"/>
      <c r="AT239" s="373" t="str">
        <f>IF(AND(申込書!$C$50&lt;&gt;"▼プルダウンより選択してください",申込書!$C$50&lt;&gt;"",申込書!$K$22&lt;&gt;"YYYY/MM/DD",$G239&lt;&gt;""),申込書!$K$22,"")</f>
        <v/>
      </c>
      <c r="AU239" s="369" t="str">
        <f>IF(AT239="","",IF(INDEX('コンテンツ＆備考マスタ'!$H:$J,MATCH(学校情報!AT$3,'コンテンツ＆備考マスタ'!$H:$H,0),3)="●",IF(AND(AT239&lt;&gt;"",ISNUMBER(申込書!$AC$22)=TRUE,申込書!$C$50&lt;&gt;"▼プルダウンより選択してください",申込書!$C$50&lt;&gt;""),申込書!$AC$22,""),"-"))</f>
        <v/>
      </c>
      <c r="AV239" s="369"/>
      <c r="AW239" s="369"/>
      <c r="AX239" s="370" t="str">
        <f>IF(AND(申込書!$C$50&lt;&gt;"▼プルダウンより選択してください",申込書!$C$50&lt;&gt;"",$G239&lt;&gt;"",申込書!$V$50="特定学年のみ"),"申し込みする","")</f>
        <v/>
      </c>
      <c r="AY239" s="371"/>
      <c r="AZ239" s="372"/>
      <c r="BA239" s="373" t="str">
        <f>IF(AND(申込書!$C$51&lt;&gt;"▼プルダウンより選択してください",申込書!$C$51&lt;&gt;"",申込書!$K$22&lt;&gt;"YYYY/MM/DD",$G239&lt;&gt;""),申込書!$K$22,"")</f>
        <v/>
      </c>
      <c r="BB239" s="369" t="str">
        <f>IF(BA239="","",IF(INDEX('コンテンツ＆備考マスタ'!$H:$J,MATCH(学校情報!BA$3,'コンテンツ＆備考マスタ'!$H:$H,0),3)="●",IF(AND(BA239&lt;&gt;"",ISNUMBER(申込書!$AC$22)=TRUE,申込書!$C$51&lt;&gt;"▼プルダウンより選択してください",申込書!$C$51&lt;&gt;""),申込書!$AC$22,""),"-"))</f>
        <v/>
      </c>
      <c r="BC239" s="369"/>
      <c r="BD239" s="369"/>
      <c r="BE239" s="370" t="str">
        <f>IF(AND(申込書!$C$51&lt;&gt;"▼プルダウンより選択してください",申込書!$C$51&lt;&gt;"",$G239&lt;&gt;"",申込書!$V$51="特定学年のみ"),"申し込みする","")</f>
        <v/>
      </c>
      <c r="BF239" s="371"/>
      <c r="BG239" s="372"/>
      <c r="BH239" s="373" t="str">
        <f>IF(AND(申込書!$C$52&lt;&gt;"▼プルダウンより選択してください",申込書!$C$52&lt;&gt;"",申込書!$K$22&lt;&gt;"YYYY/MM/DD",$G239&lt;&gt;""),申込書!$K$22,"")</f>
        <v/>
      </c>
      <c r="BI239" s="369" t="str">
        <f>IF(BH239="","",IF(INDEX('コンテンツ＆備考マスタ'!$H:$J,MATCH(学校情報!BH$3,'コンテンツ＆備考マスタ'!$H:$H,0),3)="●",IF(AND(BH239&lt;&gt;"",ISNUMBER(申込書!$AC$22)=TRUE,申込書!$C$52&lt;&gt;"▼プルダウンより選択してください",申込書!$C$52&lt;&gt;""),申込書!$AC$22,""),"-"))</f>
        <v/>
      </c>
      <c r="BJ239" s="369"/>
      <c r="BK239" s="369"/>
      <c r="BL239" s="370" t="str">
        <f>IF(AND(申込書!$C$52&lt;&gt;"▼プルダウンより選択してください",申込書!$C$52&lt;&gt;"",$G239&lt;&gt;"",申込書!$V$52="特定学年のみ"),"申し込みする","")</f>
        <v/>
      </c>
      <c r="BM239" s="371"/>
      <c r="BN239" s="372"/>
      <c r="BO239" s="373" t="str">
        <f>IF(AND(申込書!$C$53&lt;&gt;"▼プルダウンより選択してください",申込書!$C$53&lt;&gt;"",申込書!$K$22&lt;&gt;"YYYY/MM/DD",$G239&lt;&gt;""),申込書!$K$22,"")</f>
        <v/>
      </c>
      <c r="BP239" s="369" t="str">
        <f>IF(BO239="","",IF(INDEX('コンテンツ＆備考マスタ'!$H:$J,MATCH(学校情報!BO$3,'コンテンツ＆備考マスタ'!$H:$H,0),3)="●",IF(AND(BO239&lt;&gt;"",ISNUMBER(申込書!$AC$22)=TRUE,申込書!$C$53&lt;&gt;"▼プルダウンより選択してください",申込書!$C$53&lt;&gt;""),申込書!$AC$22,""),"-"))</f>
        <v/>
      </c>
      <c r="BQ239" s="369"/>
      <c r="BR239" s="369"/>
      <c r="BS239" s="370" t="str">
        <f>IF(AND(申込書!$C$53&lt;&gt;"▼プルダウンより選択してください",申込書!$C$53&lt;&gt;"",$G239&lt;&gt;"",申込書!$V$53="特定学年のみ"),"申し込みする","")</f>
        <v/>
      </c>
      <c r="BT239" s="371"/>
      <c r="BU239" s="372"/>
      <c r="BV239" s="373" t="str">
        <f>IF(AND(申込書!$C$54&lt;&gt;"▼プルダウンより選択してください",申込書!$C$54&lt;&gt;"",申込書!$K$22&lt;&gt;"YYYY/MM/DD",$G239&lt;&gt;""),申込書!$K$22,"")</f>
        <v/>
      </c>
      <c r="BW239" s="369" t="str">
        <f>IF(BV239="","",IF(INDEX('コンテンツ＆備考マスタ'!$H:$J,MATCH(学校情報!BV$3,'コンテンツ＆備考マスタ'!$H:$H,0),3)="●",IF(AND(BV239&lt;&gt;"",ISNUMBER(申込書!$AC$22)=TRUE,申込書!$C$54&lt;&gt;"▼プルダウンより選択してください",申込書!$C$54&lt;&gt;""),申込書!$AC$22,""),"-"))</f>
        <v/>
      </c>
      <c r="BX239" s="369"/>
      <c r="BY239" s="369"/>
      <c r="BZ239" s="370" t="str">
        <f>IF(AND(申込書!$C$54&lt;&gt;"▼プルダウンより選択してください",申込書!$C$54&lt;&gt;"",$G239&lt;&gt;"",申込書!$V$54="特定学年のみ"),"申し込みする","")</f>
        <v/>
      </c>
      <c r="CA239" s="371"/>
      <c r="CB239" s="372"/>
      <c r="CC239" s="373" t="str">
        <f>IF(AND(申込書!$C$55&lt;&gt;"▼プルダウンより選択してください",申込書!$C$55&lt;&gt;"",申込書!$K$22&lt;&gt;"YYYY/MM/DD",$G239&lt;&gt;""),申込書!$K$22,"")</f>
        <v/>
      </c>
      <c r="CD239" s="369" t="str">
        <f>IF(CC239="","",IF(INDEX('コンテンツ＆備考マスタ'!$H:$J,MATCH(学校情報!CC$3,'コンテンツ＆備考マスタ'!$H:$H,0),3)="●",IF(AND(CC239&lt;&gt;"",ISNUMBER(申込書!$AC$22)=TRUE,申込書!$C$55&lt;&gt;"▼プルダウンより選択してください",申込書!$C$55&lt;&gt;""),申込書!$AC$22,""),"-"))</f>
        <v/>
      </c>
      <c r="CE239" s="369"/>
      <c r="CF239" s="369"/>
      <c r="CG239" s="370" t="str">
        <f>IF(AND(申込書!$C$55&lt;&gt;"▼プルダウンより選択してください",申込書!$C$55&lt;&gt;"",$G239&lt;&gt;"",申込書!$V$55="特定学年のみ"),"申し込みする","")</f>
        <v/>
      </c>
      <c r="CH239" s="371"/>
      <c r="CI239" s="372"/>
      <c r="CJ239" s="373" t="str">
        <f>IF(AND(申込書!$C$56&lt;&gt;"▼プルダウンより選択してください",申込書!$C$56&lt;&gt;"",申込書!$K$22&lt;&gt;"YYYY/MM/DD",$G239&lt;&gt;""),申込書!$K$22,"")</f>
        <v/>
      </c>
      <c r="CK239" s="369" t="str">
        <f>IF(CJ239="","",IF(INDEX('コンテンツ＆備考マスタ'!$H:$J,MATCH(学校情報!CJ$3,'コンテンツ＆備考マスタ'!$H:$H,0),3)="●",IF(AND(CJ239&lt;&gt;"",ISNUMBER(申込書!$AC$22)=TRUE,申込書!$C$56&lt;&gt;"▼プルダウンより選択してください",申込書!$C$56&lt;&gt;""),申込書!$AC$22,""),"-"))</f>
        <v/>
      </c>
      <c r="CL239" s="369"/>
      <c r="CM239" s="369"/>
      <c r="CN239" s="370" t="str">
        <f>IF(AND(申込書!$C$56&lt;&gt;"▼プルダウンより選択してください",申込書!$C$56&lt;&gt;"",$G239&lt;&gt;"",申込書!$V$56="特定学年のみ"),"申し込みする","")</f>
        <v/>
      </c>
      <c r="CO239" s="371"/>
      <c r="CP239" s="372"/>
      <c r="CQ239" s="373" t="str">
        <f>IF(AND(申込書!$C$57&lt;&gt;"▼プルダウンより選択してください",申込書!$C$57&lt;&gt;"",申込書!$K$22&lt;&gt;"YYYY/MM/DD",$G239&lt;&gt;""),申込書!$K$22,"")</f>
        <v/>
      </c>
      <c r="CR239" s="369" t="str">
        <f>IF(CQ239="","",IF(INDEX('コンテンツ＆備考マスタ'!$H:$J,MATCH(学校情報!CQ$3,'コンテンツ＆備考マスタ'!$H:$H,0),3)="●",IF(AND(CQ239&lt;&gt;"",ISNUMBER(申込書!$AC$22)=TRUE,申込書!$C$57&lt;&gt;"▼プルダウンより選択してください",申込書!$C$57&lt;&gt;""),申込書!$AC$22,""),"-"))</f>
        <v/>
      </c>
      <c r="CS239" s="369"/>
      <c r="CT239" s="369"/>
      <c r="CU239" s="369" t="str">
        <f>IF(AND(申込書!$C$57&lt;&gt;"▼プルダウンより選択してください",申込書!$C$57&lt;&gt;"",$G239&lt;&gt;"",申込書!$V$57="特定学年のみ"),"申し込みする","")</f>
        <v/>
      </c>
      <c r="CV239" s="371"/>
      <c r="CW239" s="372"/>
      <c r="CX239" s="373" t="str">
        <f>IF(AND(申込書!$C$58&lt;&gt;"▼プルダウンより選択してください",申込書!$C$58&lt;&gt;"",申込書!$K$22&lt;&gt;"YYYY/MM/DD",$G239&lt;&gt;""),申込書!$K$22,"")</f>
        <v/>
      </c>
      <c r="CY239" s="369" t="str">
        <f>IF(CX239="","",IF(INDEX('コンテンツ＆備考マスタ'!$H:$J,MATCH(学校情報!CX$3,'コンテンツ＆備考マスタ'!$H:$H,0),3)="●",IF(AND(CX239&lt;&gt;"",ISNUMBER(申込書!$AC$22)=TRUE,申込書!$C$58&lt;&gt;"▼プルダウンより選択してください",申込書!$C$58&lt;&gt;""),申込書!$AC$22,""),"-"))</f>
        <v/>
      </c>
      <c r="CZ239" s="369"/>
      <c r="DA239" s="369"/>
      <c r="DB239" s="369" t="str">
        <f>IF(AND(申込書!$C$58&lt;&gt;"▼プルダウンより選択してください",申込書!$C$58&lt;&gt;"",$G239&lt;&gt;"",申込書!$V$58="特定学年のみ"),"申し込みする","")</f>
        <v/>
      </c>
      <c r="DC239" s="371"/>
      <c r="DD239" s="372"/>
      <c r="DE239" s="373" t="str">
        <f>IF(AND(申込書!$C$59&lt;&gt;"▼プルダウンより選択してください",申込書!$C$59&lt;&gt;"",申込書!$K$22&lt;&gt;"YYYY/MM/DD",$G239&lt;&gt;""),申込書!$K$22,"")</f>
        <v/>
      </c>
      <c r="DF239" s="369" t="str">
        <f>IF(DE239="","",IF(INDEX('コンテンツ＆備考マスタ'!$H:$J,MATCH(学校情報!DE$3,'コンテンツ＆備考マスタ'!$H:$H,0),3)="●",IF(AND(DE239&lt;&gt;"",ISNUMBER(申込書!$AC$22)=TRUE,申込書!$C$59&lt;&gt;"▼プルダウンより選択してください",申込書!$C$59&lt;&gt;""),申込書!$AC$22,""),"-"))</f>
        <v/>
      </c>
      <c r="DG239" s="369"/>
      <c r="DH239" s="369"/>
      <c r="DI239" s="369" t="str">
        <f>IF(AND(申込書!$C$59&lt;&gt;"▼プルダウンより選択してください",申込書!$C$59&lt;&gt;"",$G239&lt;&gt;"",申込書!$V$59="特定学年のみ"),"申し込みする","")</f>
        <v/>
      </c>
      <c r="DJ239" s="371"/>
      <c r="DK239" s="372"/>
      <c r="DL239" s="373" t="str">
        <f>IF(AND(申込書!$C$60&lt;&gt;"▼プルダウンより選択してください",申込書!$C$60&lt;&gt;"",申込書!$K$22&lt;&gt;"YYYY/MM/DD",$G239&lt;&gt;""),申込書!$K$22,"")</f>
        <v/>
      </c>
      <c r="DM239" s="369" t="str">
        <f>IF(DL239="","",IF(INDEX('コンテンツ＆備考マスタ'!$H:$J,MATCH(学校情報!DL$3,'コンテンツ＆備考マスタ'!$H:$H,0),3)="●",IF(AND(DL239&lt;&gt;"",ISNUMBER(申込書!$AC$22)=TRUE,申込書!$C$60&lt;&gt;"▼プルダウンより選択してください",申込書!$C$60&lt;&gt;""),申込書!$AC$22,""),"-"))</f>
        <v/>
      </c>
      <c r="DN239" s="369"/>
      <c r="DO239" s="369"/>
      <c r="DP239" s="369" t="str">
        <f>IF(AND(申込書!$C$60&lt;&gt;"▼プルダウンより選択してください",申込書!$C$60&lt;&gt;"",$G239&lt;&gt;"",申込書!$V$60="特定学年のみ"),"申し込みする","")</f>
        <v/>
      </c>
      <c r="DQ239" s="371"/>
      <c r="DR239" s="372"/>
      <c r="DS239" s="373" t="str">
        <f>IF(AND(申込書!$C$61&lt;&gt;"▼プルダウンより選択してください",申込書!$C$61&lt;&gt;"",申込書!$K$22&lt;&gt;"YYYY/MM/DD",$G239&lt;&gt;""),申込書!$K$22,"")</f>
        <v/>
      </c>
      <c r="DT239" s="369" t="str">
        <f>IF(DS239="","",IF(INDEX('コンテンツ＆備考マスタ'!$H:$J,MATCH(学校情報!DS$3,'コンテンツ＆備考マスタ'!$H:$H,0),3)="●",IF(AND(DS239&lt;&gt;"",ISNUMBER(申込書!$AC$22)=TRUE,申込書!$C$61&lt;&gt;"▼プルダウンより選択してください",申込書!$C$61&lt;&gt;""),申込書!$AC$22,""),"-"))</f>
        <v/>
      </c>
      <c r="DU239" s="369"/>
      <c r="DV239" s="369"/>
      <c r="DW239" s="369" t="str">
        <f>IF(AND(申込書!$C$61&lt;&gt;"▼プルダウンより選択してください",申込書!$C$61&lt;&gt;"",$G239&lt;&gt;"",申込書!$V$61="特定学年のみ"),"申し込みする","")</f>
        <v/>
      </c>
      <c r="DX239" s="371"/>
      <c r="DY239" s="372"/>
      <c r="DZ239" s="373" t="str">
        <f>IF(AND(申込書!$C$62&lt;&gt;"▼プルダウンより選択してください",申込書!$C$62&lt;&gt;"",申込書!$K$22&lt;&gt;"YYYY/MM/DD",$G239&lt;&gt;""),申込書!$K$22,"")</f>
        <v/>
      </c>
      <c r="EA239" s="369" t="str">
        <f>IF(DZ239="","",IF(INDEX('コンテンツ＆備考マスタ'!$H:$J,MATCH(学校情報!DZ$3,'コンテンツ＆備考マスタ'!$H:$H,0),3)="●",IF(AND(DZ239&lt;&gt;"",ISNUMBER(申込書!$AC$22)=TRUE,申込書!$C$62&lt;&gt;"▼プルダウンより選択してください",申込書!$C$62&lt;&gt;""),申込書!$AC$22,""),"-"))</f>
        <v/>
      </c>
      <c r="EB239" s="369"/>
      <c r="EC239" s="369"/>
      <c r="ED239" s="370" t="str">
        <f>IF(AND(申込書!$C$62&lt;&gt;"▼プルダウンより選択してください",申込書!$C$62&lt;&gt;"",$G239&lt;&gt;"",申込書!$V$62="特定学年のみ"),"申し込みする","")</f>
        <v/>
      </c>
      <c r="EE239" s="371"/>
      <c r="EF239" s="372"/>
      <c r="EG239" s="373" t="str">
        <f>IF(AND(申込書!$C$63&lt;&gt;"▼プルダウンより選択してください",申込書!$C$63&lt;&gt;"",申込書!$K$22&lt;&gt;"YYYY/MM/DD",$G239&lt;&gt;""),申込書!$K$22,"")</f>
        <v/>
      </c>
      <c r="EH239" s="369" t="str">
        <f>IF(EG239="","",IF(INDEX('コンテンツ＆備考マスタ'!$H:$J,MATCH(学校情報!EG$3,'コンテンツ＆備考マスタ'!$H:$H,0),3)="●",IF(AND(EG239&lt;&gt;"",ISNUMBER(申込書!$AC$22)=TRUE,申込書!$C$63&lt;&gt;"▼プルダウンより選択してください",申込書!$C$63&lt;&gt;""),申込書!$AC$22,""),"-"))</f>
        <v/>
      </c>
      <c r="EI239" s="369"/>
      <c r="EJ239" s="369"/>
      <c r="EK239" s="370" t="str">
        <f>IF(AND(申込書!$C$63&lt;&gt;"▼プルダウンより選択してください",申込書!$C$63&lt;&gt;"",$G239&lt;&gt;"",申込書!$V$63="特定学年のみ"),"申し込みする","")</f>
        <v/>
      </c>
      <c r="EL239" s="371"/>
      <c r="EM239" s="372"/>
      <c r="EN239" s="373" t="str">
        <f>IF(AND(申込書!$C$64&lt;&gt;"▼プルダウンより選択してください",申込書!$C$64&lt;&gt;"",申込書!$K$22&lt;&gt;"YYYY/MM/DD",$G239&lt;&gt;""),申込書!$K$22,"")</f>
        <v/>
      </c>
      <c r="EO239" s="369" t="str">
        <f>IF(EN239="","",IF(INDEX('コンテンツ＆備考マスタ'!$H:$J,MATCH(学校情報!EN$3,'コンテンツ＆備考マスタ'!$H:$H,0),3)="●",IF(AND(EN239&lt;&gt;"",ISNUMBER(申込書!$AC$22)=TRUE,申込書!$C$64&lt;&gt;"▼プルダウンより選択してください",申込書!$C$64&lt;&gt;""),申込書!$AC$22,""),"-"))</f>
        <v/>
      </c>
      <c r="EP239" s="369"/>
      <c r="EQ239" s="369"/>
      <c r="ER239" s="370" t="str">
        <f>IF(AND(申込書!$C$64&lt;&gt;"▼プルダウンより選択してください",申込書!$C$64&lt;&gt;"",$G239&lt;&gt;"",申込書!$V$64="特定学年のみ"),"申し込みする","")</f>
        <v/>
      </c>
      <c r="ES239" s="371"/>
      <c r="ET239" s="372"/>
      <c r="EU239" s="373" t="str">
        <f>IF(AND(申込書!$C$65&lt;&gt;"▼プルダウンより選択してください",申込書!$C$65&lt;&gt;"",申込書!$K$22&lt;&gt;"YYYY/MM/DD",$G239&lt;&gt;""),申込書!$K$22,"")</f>
        <v/>
      </c>
      <c r="EV239" s="369" t="str">
        <f>IF(EU239="","",IF(INDEX('コンテンツ＆備考マスタ'!$H:$J,MATCH(学校情報!EU$3,'コンテンツ＆備考マスタ'!$H:$H,0),3)="●",IF(AND(EU239&lt;&gt;"",ISNUMBER(申込書!$AC$22)=TRUE,申込書!$C$65&lt;&gt;"▼プルダウンより選択してください",申込書!$C$65&lt;&gt;""),申込書!$AC$22,""),"-"))</f>
        <v/>
      </c>
      <c r="EW239" s="369"/>
      <c r="EX239" s="369"/>
      <c r="EY239" s="370" t="str">
        <f>IF(AND(申込書!$C$65&lt;&gt;"▼プルダウンより選択してください",申込書!$C$65&lt;&gt;"",$G239&lt;&gt;"",申込書!$V$65="特定学年のみ"),"申し込みする","")</f>
        <v/>
      </c>
      <c r="EZ239" s="371"/>
      <c r="FA239" s="372"/>
      <c r="FB239" s="373" t="str">
        <f>IF(AND(申込書!$C$66&lt;&gt;"▼プルダウンより選択してください",申込書!$C$66&lt;&gt;"",申込書!$K$22&lt;&gt;"YYYY/MM/DD",$G239&lt;&gt;""),申込書!$K$22,"")</f>
        <v/>
      </c>
      <c r="FC239" s="369" t="str">
        <f>IF(FB239="","",IF(INDEX('コンテンツ＆備考マスタ'!$H:$J,MATCH(学校情報!FB$3,'コンテンツ＆備考マスタ'!$H:$H,0),3)="●",IF(AND(FB239&lt;&gt;"",ISNUMBER(申込書!$AC$22)=TRUE,申込書!$C$66&lt;&gt;"▼プルダウンより選択してください",申込書!$C$66&lt;&gt;""),申込書!$AC$22,""),"-"))</f>
        <v/>
      </c>
      <c r="FD239" s="369"/>
      <c r="FE239" s="369"/>
      <c r="FF239" s="370" t="str">
        <f>IF(AND(申込書!$C$66&lt;&gt;"▼プルダウンより選択してください",申込書!$C$66&lt;&gt;"",$G239&lt;&gt;"",申込書!$V$66="特定学年のみ"),"申し込みする","")</f>
        <v/>
      </c>
      <c r="FG239" s="371"/>
      <c r="FH239" s="372"/>
      <c r="FI239" s="373" t="str">
        <f>IF(AND(申込書!$C$67&lt;&gt;"▼プルダウンより選択してください",申込書!$C$67&lt;&gt;"",申込書!$K$22&lt;&gt;"YYYY/MM/DD",$G239&lt;&gt;""),申込書!$K$22,"")</f>
        <v/>
      </c>
      <c r="FJ239" s="369" t="str">
        <f>IF(FI239="","",IF(INDEX('コンテンツ＆備考マスタ'!$H:$J,MATCH(学校情報!FI$3,'コンテンツ＆備考マスタ'!$H:$H,0),3)="●",IF(AND(FI239&lt;&gt;"",ISNUMBER(申込書!$AC$22)=TRUE,申込書!$C$67&lt;&gt;"▼プルダウンより選択してください",申込書!$C$67&lt;&gt;""),申込書!$AC$22,""),"-"))</f>
        <v/>
      </c>
      <c r="FK239" s="369"/>
      <c r="FL239" s="369"/>
      <c r="FM239" s="370" t="str">
        <f>IF(AND(申込書!$C$67&lt;&gt;"▼プルダウンより選択してください",申込書!$C$67&lt;&gt;"",$G239&lt;&gt;"",申込書!$V$67="特定学年のみ"),"申し込みする","")</f>
        <v/>
      </c>
      <c r="FN239" s="371"/>
      <c r="FO239" s="372"/>
      <c r="FP239" s="373" t="str">
        <f>IF(AND(申込書!$C$68&lt;&gt;"▼プルダウンより選択してください",申込書!$C$68&lt;&gt;"",申込書!$K$22&lt;&gt;"YYYY/MM/DD",$G239&lt;&gt;""),申込書!$K$22,"")</f>
        <v/>
      </c>
      <c r="FQ239" s="369" t="str">
        <f>IF(FP239="","",IF(INDEX('コンテンツ＆備考マスタ'!$H:$J,MATCH(学校情報!FP$3,'コンテンツ＆備考マスタ'!$H:$H,0),3)="●",IF(AND(FP239&lt;&gt;"",ISNUMBER(申込書!$AC$22)=TRUE,申込書!$C$68&lt;&gt;"▼プルダウンより選択してください",申込書!$C$68&lt;&gt;""),申込書!$AC$22,""),"-"))</f>
        <v/>
      </c>
      <c r="FR239" s="369"/>
      <c r="FS239" s="369"/>
      <c r="FT239" s="370" t="str">
        <f>IF(AND(申込書!$C$68&lt;&gt;"▼プルダウンより選択してください",申込書!$C$68&lt;&gt;"",$G239&lt;&gt;"",申込書!$V$68="特定学年のみ"),"申し込みする","")</f>
        <v/>
      </c>
      <c r="FU239" s="371"/>
      <c r="FV239" s="372"/>
      <c r="FW239" s="373" t="str">
        <f>IF(AND(申込書!$C$69&lt;&gt;"▼プルダウンより選択してください",申込書!$C$69&lt;&gt;"",申込書!$K$22&lt;&gt;"YYYY/MM/DD",$G239&lt;&gt;""),申込書!$K$22,"")</f>
        <v/>
      </c>
      <c r="FX239" s="369" t="str">
        <f>IF(FW239="","",IF(INDEX('コンテンツ＆備考マスタ'!$H:$J,MATCH(学校情報!FW$3,'コンテンツ＆備考マスタ'!$H:$H,0),3)="●",IF(AND(FW239&lt;&gt;"",ISNUMBER(申込書!$AC$22)=TRUE,申込書!$C$69&lt;&gt;"▼プルダウンより選択してください",申込書!$C$69&lt;&gt;""),申込書!$AC$22,""),"-"))</f>
        <v/>
      </c>
      <c r="FY239" s="369"/>
      <c r="FZ239" s="369"/>
      <c r="GA239" s="370" t="str">
        <f>IF(AND(申込書!$C$69&lt;&gt;"▼プルダウンより選択してください",申込書!$C$69&lt;&gt;"",$G239&lt;&gt;"",申込書!$V$69="特定学年のみ"),"申し込みする","")</f>
        <v/>
      </c>
      <c r="GB239" s="371"/>
      <c r="GC239" s="372"/>
      <c r="GD239" s="373" t="str">
        <f>IF(AND(申込書!$C$70&lt;&gt;"▼プルダウンより選択してください",申込書!$C$70&lt;&gt;"",申込書!$K$22&lt;&gt;"YYYY/MM/DD",$G239&lt;&gt;""),申込書!$K$22,"")</f>
        <v/>
      </c>
      <c r="GE239" s="369" t="str">
        <f>IF(GD239="","",IF(INDEX('コンテンツ＆備考マスタ'!$H:$J,MATCH(学校情報!GD$3,'コンテンツ＆備考マスタ'!$H:$H,0),3)="●",IF(AND(GD239&lt;&gt;"",ISNUMBER(申込書!$AC$22)=TRUE,申込書!$C$70&lt;&gt;"▼プルダウンより選択してください",申込書!$C$70&lt;&gt;""),申込書!$AC$22,""),"-"))</f>
        <v/>
      </c>
      <c r="GF239" s="369"/>
      <c r="GG239" s="369"/>
      <c r="GH239" s="370" t="str">
        <f>IF(AND(申込書!$C$70&lt;&gt;"▼プルダウンより選択してください",申込書!$C$70&lt;&gt;"",$G239&lt;&gt;"",申込書!$V$70="特定学年のみ"),"申し込みする","")</f>
        <v/>
      </c>
      <c r="GI239" s="371"/>
      <c r="GJ239" s="372"/>
      <c r="GK239" s="373" t="str">
        <f>IF(AND(申込書!$C$71&lt;&gt;"▼プルダウンより選択してください",申込書!$C$71&lt;&gt;"",申込書!$K$22&lt;&gt;"YYYY/MM/DD",$G239&lt;&gt;""),申込書!$K$22,"")</f>
        <v/>
      </c>
      <c r="GL239" s="369" t="str">
        <f>IF(GK239="","",IF(INDEX('コンテンツ＆備考マスタ'!$H:$J,MATCH(学校情報!GK$3,'コンテンツ＆備考マスタ'!$H:$H,0),3)="●",IF(AND(GK239&lt;&gt;"",ISNUMBER(申込書!$AC$22)=TRUE,申込書!$C$71&lt;&gt;"▼プルダウンより選択してください",申込書!$C$71&lt;&gt;""),申込書!$AC$22,""),"-"))</f>
        <v/>
      </c>
      <c r="GM239" s="369"/>
      <c r="GN239" s="369"/>
      <c r="GO239" s="370" t="str">
        <f>IF(AND(申込書!$C$71&lt;&gt;"▼プルダウンより選択してください",申込書!$C$71&lt;&gt;"",$G239&lt;&gt;"",申込書!$V$71="特定学年のみ"),"申し込みする","")</f>
        <v/>
      </c>
      <c r="GP239" s="371"/>
      <c r="GQ239" s="372"/>
      <c r="GR239" s="373" t="str">
        <f>IF(AND(申込書!$C$72&lt;&gt;"▼プルダウンより選択してください",申込書!$C$72&lt;&gt;"",申込書!$K$22&lt;&gt;"YYYY/MM/DD",$G239&lt;&gt;""),申込書!$K$22,"")</f>
        <v/>
      </c>
      <c r="GS239" s="369" t="str">
        <f>IF(GR239="","",IF(INDEX('コンテンツ＆備考マスタ'!$H:$J,MATCH(学校情報!GR$3,'コンテンツ＆備考マスタ'!$H:$H,0),3)="●",IF(AND(GR239&lt;&gt;"",ISNUMBER(申込書!$AC$22)=TRUE,申込書!$C$72&lt;&gt;"▼プルダウンより選択してください",申込書!$C$72&lt;&gt;""),申込書!$AC$22,""),"-"))</f>
        <v/>
      </c>
      <c r="GT239" s="369"/>
      <c r="GU239" s="369"/>
      <c r="GV239" s="370" t="str">
        <f>IF(AND(申込書!$C$72&lt;&gt;"▼プルダウンより選択してください",申込書!$C$72&lt;&gt;"",$G239&lt;&gt;"",申込書!$V$72="特定学年のみ"),"申し込みする","")</f>
        <v/>
      </c>
      <c r="GW239" s="371"/>
      <c r="GX239" s="372"/>
      <c r="GY239" s="373" t="str">
        <f>IF(AND(申込書!$C$73&lt;&gt;"▼プルダウンより選択してください",申込書!$C$73&lt;&gt;"",申込書!$K$22&lt;&gt;"YYYY/MM/DD",$G239&lt;&gt;""),申込書!$K$22,"")</f>
        <v/>
      </c>
      <c r="GZ239" s="369" t="str">
        <f>IF(GY239="","",IF(INDEX('コンテンツ＆備考マスタ'!$H:$J,MATCH(学校情報!GY$3,'コンテンツ＆備考マスタ'!$H:$H,0),3)="●",IF(AND(GY239&lt;&gt;"",ISNUMBER(申込書!$AC$22)=TRUE,申込書!$C$73&lt;&gt;"▼プルダウンより選択してください",申込書!$C$73&lt;&gt;""),申込書!$AC$22,""),"-"))</f>
        <v/>
      </c>
      <c r="HA239" s="369"/>
      <c r="HB239" s="369"/>
      <c r="HC239" s="370" t="str">
        <f>IF(AND(申込書!$C$73&lt;&gt;"▼プルダウンより選択してください",申込書!$C$73&lt;&gt;"",$G239&lt;&gt;"",申込書!$V$73="特定学年のみ"),"申し込みする","")</f>
        <v/>
      </c>
      <c r="HD239" s="371"/>
      <c r="HE239" s="372"/>
      <c r="HF239" s="373" t="str">
        <f>IF(AND(申込書!$C$74&lt;&gt;"▼プルダウンより選択してください",申込書!$C$74&lt;&gt;"",申込書!$K$22&lt;&gt;"YYYY/MM/DD",$G239&lt;&gt;""),申込書!$K$22,"")</f>
        <v/>
      </c>
      <c r="HG239" s="369" t="str">
        <f>IF(HF239="","",IF(INDEX('コンテンツ＆備考マスタ'!$H:$J,MATCH(学校情報!HF$3,'コンテンツ＆備考マスタ'!$H:$H,0),3)="●",IF(AND(HF239&lt;&gt;"",ISNUMBER(申込書!$AC$22)=TRUE,申込書!$C$74&lt;&gt;"▼プルダウンより選択してください",申込書!$C$74&lt;&gt;""),申込書!$AC$22,""),"-"))</f>
        <v/>
      </c>
      <c r="HH239" s="369"/>
      <c r="HI239" s="369"/>
      <c r="HJ239" s="370" t="str">
        <f>IF(AND(申込書!$C$74&lt;&gt;"▼プルダウンより選択してください",申込書!$C$74&lt;&gt;"",$G239&lt;&gt;"",申込書!$V$74="特定学年のみ"),"申し込みする","")</f>
        <v/>
      </c>
      <c r="HK239" s="371"/>
      <c r="HL239" s="372"/>
      <c r="HM239" s="373" t="str">
        <f>IF(AND(申込書!$C$75&lt;&gt;"▼プルダウンより選択してください",申込書!$C$75&lt;&gt;"",申込書!$K$22&lt;&gt;"YYYY/MM/DD",$G239&lt;&gt;""),申込書!$K$22,"")</f>
        <v/>
      </c>
      <c r="HN239" s="369" t="str">
        <f>IF(HM239="","",IF(INDEX('コンテンツ＆備考マスタ'!$H:$J,MATCH(学校情報!HM$3,'コンテンツ＆備考マスタ'!$H:$H,0),3)="●",IF(AND(HM239&lt;&gt;"",ISNUMBER(申込書!$AC$22)=TRUE,申込書!$C$75&lt;&gt;"▼プルダウンより選択してください",申込書!$C$75&lt;&gt;""),申込書!$AC$22,""),"-"))</f>
        <v/>
      </c>
      <c r="HO239" s="369"/>
      <c r="HP239" s="369"/>
      <c r="HQ239" s="370" t="str">
        <f>IF(AND(申込書!$C$75&lt;&gt;"▼プルダウンより選択してください",申込書!$C$75&lt;&gt;"",$G239&lt;&gt;"",申込書!$V$75="特定学年のみ"),"申し込みする","")</f>
        <v/>
      </c>
      <c r="HR239" s="371"/>
      <c r="HS239" s="371"/>
      <c r="HT239" s="374" t="str">
        <f>IF(AND(申込書!$C$76&lt;&gt;"▼プルダウンより選択してください",申込書!$C$76&lt;&gt;"",申込書!$K$22&lt;&gt;"YYYY/MM/DD",$G239&lt;&gt;""),申込書!$K$22,"")</f>
        <v/>
      </c>
      <c r="HU239" s="369" t="str">
        <f>IF(HT239="","",IF(INDEX('コンテンツ＆備考マスタ'!$H:$J,MATCH(学校情報!HT$3,'コンテンツ＆備考マスタ'!$H:$H,0),3)="●",IF(AND(HT239&lt;&gt;"",ISNUMBER(申込書!$AC$22)=TRUE,申込書!$C$76&lt;&gt;"▼プルダウンより選択してください",申込書!$C$76&lt;&gt;""),申込書!$AC$22,""),"-"))</f>
        <v/>
      </c>
      <c r="HV239" s="369"/>
      <c r="HW239" s="369"/>
      <c r="HX239" s="370" t="str">
        <f>IF(AND(申込書!$C$76&lt;&gt;"▼プルダウンより選択してください",申込書!$C$76&lt;&gt;"",$G239&lt;&gt;"",申込書!$V$76="特定学年のみ"),"申し込みする","")</f>
        <v/>
      </c>
      <c r="HY239" s="371"/>
      <c r="HZ239" s="372"/>
      <c r="IA239" s="69"/>
    </row>
    <row r="240" spans="2:235" ht="26.85" hidden="1" customHeight="1" outlineLevel="1">
      <c r="B240" s="365">
        <f t="shared" si="9"/>
        <v>235</v>
      </c>
      <c r="C240" s="55"/>
      <c r="D240" s="56"/>
      <c r="E240" s="154"/>
      <c r="F240" s="57"/>
      <c r="G240" s="58"/>
      <c r="H240" s="59"/>
      <c r="I240" s="60"/>
      <c r="J240" s="61"/>
      <c r="K240" s="366" t="str">
        <f t="shared" si="10"/>
        <v/>
      </c>
      <c r="L240" s="62"/>
      <c r="M240" s="322"/>
      <c r="N240" s="63"/>
      <c r="O240" s="64"/>
      <c r="P240" s="367" t="str">
        <f t="shared" si="11"/>
        <v/>
      </c>
      <c r="Q240" s="65"/>
      <c r="R240" s="66"/>
      <c r="S240" s="67"/>
      <c r="T240" s="68"/>
      <c r="U240" s="68"/>
      <c r="V240" s="68"/>
      <c r="W240" s="66"/>
      <c r="X240" s="281"/>
      <c r="Y240" s="368" t="str">
        <f>IF(AND(申込書!$C$47&lt;&gt;"▼プルダウンより選択してください",申込書!$C$47&lt;&gt;"",申込書!$K$22&lt;&gt;"YYYY/MM/DD",$G240&lt;&gt;""),申込書!$K$22,"")</f>
        <v/>
      </c>
      <c r="Z240" s="369" t="str">
        <f>IF(Y240="","",IF(INDEX('コンテンツ＆備考マスタ'!$H:$J,MATCH(学校情報!Y$3,'コンテンツ＆備考マスタ'!$H:$H,0),3)="●",IF(AND(Y240&lt;&gt;"",ISNUMBER(申込書!$AC$22)=TRUE,申込書!$C$47&lt;&gt;"▼プルダウンより選択してください",申込書!$C$47&lt;&gt;""),申込書!$AC$22,""),"-"))</f>
        <v/>
      </c>
      <c r="AA240" s="369"/>
      <c r="AB240" s="369"/>
      <c r="AC240" s="370" t="str">
        <f>IF(AND(申込書!$C$47&lt;&gt;"▼プルダウンより選択してください",申込書!$C$47&lt;&gt;"",$G240&lt;&gt;"",申込書!$V$47="特定学年のみ"),"申し込みする","")</f>
        <v/>
      </c>
      <c r="AD240" s="371"/>
      <c r="AE240" s="372"/>
      <c r="AF240" s="373" t="str">
        <f>IF(AND(申込書!$C$48&lt;&gt;"▼プルダウンより選択してください",申込書!$C$48&lt;&gt;"",申込書!$K$22&lt;&gt;"YYYY/MM/DD",$G240&lt;&gt;""),申込書!$K$22,"")</f>
        <v/>
      </c>
      <c r="AG240" s="369" t="str">
        <f>IF(AF240="","",IF(INDEX('コンテンツ＆備考マスタ'!$H:$J,MATCH(学校情報!AF$3,'コンテンツ＆備考マスタ'!$H:$H,0),3)="●",IF(AND(AF240&lt;&gt;"",ISNUMBER(申込書!$AC$22)=TRUE,申込書!$C$48&lt;&gt;"▼プルダウンより選択してください",申込書!$C$48&lt;&gt;""),申込書!$AC$22,""),"-"))</f>
        <v/>
      </c>
      <c r="AH240" s="369"/>
      <c r="AI240" s="369"/>
      <c r="AJ240" s="370" t="str">
        <f>IF(AND(申込書!$C$48&lt;&gt;"▼プルダウンより選択してください",申込書!$C$48&lt;&gt;"",$G240&lt;&gt;"",申込書!$V$48="特定学年のみ"),"申し込みする","")</f>
        <v/>
      </c>
      <c r="AK240" s="371"/>
      <c r="AL240" s="372"/>
      <c r="AM240" s="373" t="str">
        <f>IF(AND(申込書!$C$49&lt;&gt;"▼プルダウンより選択してください",申込書!$C$49&lt;&gt;"",申込書!$K$22&lt;&gt;"YYYY/MM/DD",$G240&lt;&gt;""),申込書!$K$22,"")</f>
        <v/>
      </c>
      <c r="AN240" s="369" t="str">
        <f>IF(AM240="","",IF(INDEX('コンテンツ＆備考マスタ'!$H:$J,MATCH(学校情報!AM$3,'コンテンツ＆備考マスタ'!$H:$H,0),3)="●",IF(AND(AM240&lt;&gt;"",ISNUMBER(申込書!$AC$22)=TRUE,申込書!$C$49&lt;&gt;"▼プルダウンより選択してください",申込書!$C$49&lt;&gt;""),申込書!$AC$22,""),"-"))</f>
        <v/>
      </c>
      <c r="AO240" s="369"/>
      <c r="AP240" s="369"/>
      <c r="AQ240" s="370" t="str">
        <f>IF(AND(申込書!$C$49&lt;&gt;"▼プルダウンより選択してください",申込書!$C$49&lt;&gt;"",$G240&lt;&gt;"",申込書!$V$49="特定学年のみ"),"申し込みする","")</f>
        <v/>
      </c>
      <c r="AR240" s="371"/>
      <c r="AS240" s="372"/>
      <c r="AT240" s="373" t="str">
        <f>IF(AND(申込書!$C$50&lt;&gt;"▼プルダウンより選択してください",申込書!$C$50&lt;&gt;"",申込書!$K$22&lt;&gt;"YYYY/MM/DD",$G240&lt;&gt;""),申込書!$K$22,"")</f>
        <v/>
      </c>
      <c r="AU240" s="369" t="str">
        <f>IF(AT240="","",IF(INDEX('コンテンツ＆備考マスタ'!$H:$J,MATCH(学校情報!AT$3,'コンテンツ＆備考マスタ'!$H:$H,0),3)="●",IF(AND(AT240&lt;&gt;"",ISNUMBER(申込書!$AC$22)=TRUE,申込書!$C$50&lt;&gt;"▼プルダウンより選択してください",申込書!$C$50&lt;&gt;""),申込書!$AC$22,""),"-"))</f>
        <v/>
      </c>
      <c r="AV240" s="369"/>
      <c r="AW240" s="369"/>
      <c r="AX240" s="370" t="str">
        <f>IF(AND(申込書!$C$50&lt;&gt;"▼プルダウンより選択してください",申込書!$C$50&lt;&gt;"",$G240&lt;&gt;"",申込書!$V$50="特定学年のみ"),"申し込みする","")</f>
        <v/>
      </c>
      <c r="AY240" s="371"/>
      <c r="AZ240" s="372"/>
      <c r="BA240" s="373" t="str">
        <f>IF(AND(申込書!$C$51&lt;&gt;"▼プルダウンより選択してください",申込書!$C$51&lt;&gt;"",申込書!$K$22&lt;&gt;"YYYY/MM/DD",$G240&lt;&gt;""),申込書!$K$22,"")</f>
        <v/>
      </c>
      <c r="BB240" s="369" t="str">
        <f>IF(BA240="","",IF(INDEX('コンテンツ＆備考マスタ'!$H:$J,MATCH(学校情報!BA$3,'コンテンツ＆備考マスタ'!$H:$H,0),3)="●",IF(AND(BA240&lt;&gt;"",ISNUMBER(申込書!$AC$22)=TRUE,申込書!$C$51&lt;&gt;"▼プルダウンより選択してください",申込書!$C$51&lt;&gt;""),申込書!$AC$22,""),"-"))</f>
        <v/>
      </c>
      <c r="BC240" s="369"/>
      <c r="BD240" s="369"/>
      <c r="BE240" s="370" t="str">
        <f>IF(AND(申込書!$C$51&lt;&gt;"▼プルダウンより選択してください",申込書!$C$51&lt;&gt;"",$G240&lt;&gt;"",申込書!$V$51="特定学年のみ"),"申し込みする","")</f>
        <v/>
      </c>
      <c r="BF240" s="371"/>
      <c r="BG240" s="372"/>
      <c r="BH240" s="373" t="str">
        <f>IF(AND(申込書!$C$52&lt;&gt;"▼プルダウンより選択してください",申込書!$C$52&lt;&gt;"",申込書!$K$22&lt;&gt;"YYYY/MM/DD",$G240&lt;&gt;""),申込書!$K$22,"")</f>
        <v/>
      </c>
      <c r="BI240" s="369" t="str">
        <f>IF(BH240="","",IF(INDEX('コンテンツ＆備考マスタ'!$H:$J,MATCH(学校情報!BH$3,'コンテンツ＆備考マスタ'!$H:$H,0),3)="●",IF(AND(BH240&lt;&gt;"",ISNUMBER(申込書!$AC$22)=TRUE,申込書!$C$52&lt;&gt;"▼プルダウンより選択してください",申込書!$C$52&lt;&gt;""),申込書!$AC$22,""),"-"))</f>
        <v/>
      </c>
      <c r="BJ240" s="369"/>
      <c r="BK240" s="369"/>
      <c r="BL240" s="370" t="str">
        <f>IF(AND(申込書!$C$52&lt;&gt;"▼プルダウンより選択してください",申込書!$C$52&lt;&gt;"",$G240&lt;&gt;"",申込書!$V$52="特定学年のみ"),"申し込みする","")</f>
        <v/>
      </c>
      <c r="BM240" s="371"/>
      <c r="BN240" s="372"/>
      <c r="BO240" s="373" t="str">
        <f>IF(AND(申込書!$C$53&lt;&gt;"▼プルダウンより選択してください",申込書!$C$53&lt;&gt;"",申込書!$K$22&lt;&gt;"YYYY/MM/DD",$G240&lt;&gt;""),申込書!$K$22,"")</f>
        <v/>
      </c>
      <c r="BP240" s="369" t="str">
        <f>IF(BO240="","",IF(INDEX('コンテンツ＆備考マスタ'!$H:$J,MATCH(学校情報!BO$3,'コンテンツ＆備考マスタ'!$H:$H,0),3)="●",IF(AND(BO240&lt;&gt;"",ISNUMBER(申込書!$AC$22)=TRUE,申込書!$C$53&lt;&gt;"▼プルダウンより選択してください",申込書!$C$53&lt;&gt;""),申込書!$AC$22,""),"-"))</f>
        <v/>
      </c>
      <c r="BQ240" s="369"/>
      <c r="BR240" s="369"/>
      <c r="BS240" s="370" t="str">
        <f>IF(AND(申込書!$C$53&lt;&gt;"▼プルダウンより選択してください",申込書!$C$53&lt;&gt;"",$G240&lt;&gt;"",申込書!$V$53="特定学年のみ"),"申し込みする","")</f>
        <v/>
      </c>
      <c r="BT240" s="371"/>
      <c r="BU240" s="372"/>
      <c r="BV240" s="373" t="str">
        <f>IF(AND(申込書!$C$54&lt;&gt;"▼プルダウンより選択してください",申込書!$C$54&lt;&gt;"",申込書!$K$22&lt;&gt;"YYYY/MM/DD",$G240&lt;&gt;""),申込書!$K$22,"")</f>
        <v/>
      </c>
      <c r="BW240" s="369" t="str">
        <f>IF(BV240="","",IF(INDEX('コンテンツ＆備考マスタ'!$H:$J,MATCH(学校情報!BV$3,'コンテンツ＆備考マスタ'!$H:$H,0),3)="●",IF(AND(BV240&lt;&gt;"",ISNUMBER(申込書!$AC$22)=TRUE,申込書!$C$54&lt;&gt;"▼プルダウンより選択してください",申込書!$C$54&lt;&gt;""),申込書!$AC$22,""),"-"))</f>
        <v/>
      </c>
      <c r="BX240" s="369"/>
      <c r="BY240" s="369"/>
      <c r="BZ240" s="370" t="str">
        <f>IF(AND(申込書!$C$54&lt;&gt;"▼プルダウンより選択してください",申込書!$C$54&lt;&gt;"",$G240&lt;&gt;"",申込書!$V$54="特定学年のみ"),"申し込みする","")</f>
        <v/>
      </c>
      <c r="CA240" s="371"/>
      <c r="CB240" s="372"/>
      <c r="CC240" s="373" t="str">
        <f>IF(AND(申込書!$C$55&lt;&gt;"▼プルダウンより選択してください",申込書!$C$55&lt;&gt;"",申込書!$K$22&lt;&gt;"YYYY/MM/DD",$G240&lt;&gt;""),申込書!$K$22,"")</f>
        <v/>
      </c>
      <c r="CD240" s="369" t="str">
        <f>IF(CC240="","",IF(INDEX('コンテンツ＆備考マスタ'!$H:$J,MATCH(学校情報!CC$3,'コンテンツ＆備考マスタ'!$H:$H,0),3)="●",IF(AND(CC240&lt;&gt;"",ISNUMBER(申込書!$AC$22)=TRUE,申込書!$C$55&lt;&gt;"▼プルダウンより選択してください",申込書!$C$55&lt;&gt;""),申込書!$AC$22,""),"-"))</f>
        <v/>
      </c>
      <c r="CE240" s="369"/>
      <c r="CF240" s="369"/>
      <c r="CG240" s="370" t="str">
        <f>IF(AND(申込書!$C$55&lt;&gt;"▼プルダウンより選択してください",申込書!$C$55&lt;&gt;"",$G240&lt;&gt;"",申込書!$V$55="特定学年のみ"),"申し込みする","")</f>
        <v/>
      </c>
      <c r="CH240" s="371"/>
      <c r="CI240" s="372"/>
      <c r="CJ240" s="373" t="str">
        <f>IF(AND(申込書!$C$56&lt;&gt;"▼プルダウンより選択してください",申込書!$C$56&lt;&gt;"",申込書!$K$22&lt;&gt;"YYYY/MM/DD",$G240&lt;&gt;""),申込書!$K$22,"")</f>
        <v/>
      </c>
      <c r="CK240" s="369" t="str">
        <f>IF(CJ240="","",IF(INDEX('コンテンツ＆備考マスタ'!$H:$J,MATCH(学校情報!CJ$3,'コンテンツ＆備考マスタ'!$H:$H,0),3)="●",IF(AND(CJ240&lt;&gt;"",ISNUMBER(申込書!$AC$22)=TRUE,申込書!$C$56&lt;&gt;"▼プルダウンより選択してください",申込書!$C$56&lt;&gt;""),申込書!$AC$22,""),"-"))</f>
        <v/>
      </c>
      <c r="CL240" s="369"/>
      <c r="CM240" s="369"/>
      <c r="CN240" s="370" t="str">
        <f>IF(AND(申込書!$C$56&lt;&gt;"▼プルダウンより選択してください",申込書!$C$56&lt;&gt;"",$G240&lt;&gt;"",申込書!$V$56="特定学年のみ"),"申し込みする","")</f>
        <v/>
      </c>
      <c r="CO240" s="371"/>
      <c r="CP240" s="372"/>
      <c r="CQ240" s="373" t="str">
        <f>IF(AND(申込書!$C$57&lt;&gt;"▼プルダウンより選択してください",申込書!$C$57&lt;&gt;"",申込書!$K$22&lt;&gt;"YYYY/MM/DD",$G240&lt;&gt;""),申込書!$K$22,"")</f>
        <v/>
      </c>
      <c r="CR240" s="369" t="str">
        <f>IF(CQ240="","",IF(INDEX('コンテンツ＆備考マスタ'!$H:$J,MATCH(学校情報!CQ$3,'コンテンツ＆備考マスタ'!$H:$H,0),3)="●",IF(AND(CQ240&lt;&gt;"",ISNUMBER(申込書!$AC$22)=TRUE,申込書!$C$57&lt;&gt;"▼プルダウンより選択してください",申込書!$C$57&lt;&gt;""),申込書!$AC$22,""),"-"))</f>
        <v/>
      </c>
      <c r="CS240" s="369"/>
      <c r="CT240" s="369"/>
      <c r="CU240" s="369" t="str">
        <f>IF(AND(申込書!$C$57&lt;&gt;"▼プルダウンより選択してください",申込書!$C$57&lt;&gt;"",$G240&lt;&gt;"",申込書!$V$57="特定学年のみ"),"申し込みする","")</f>
        <v/>
      </c>
      <c r="CV240" s="371"/>
      <c r="CW240" s="372"/>
      <c r="CX240" s="373" t="str">
        <f>IF(AND(申込書!$C$58&lt;&gt;"▼プルダウンより選択してください",申込書!$C$58&lt;&gt;"",申込書!$K$22&lt;&gt;"YYYY/MM/DD",$G240&lt;&gt;""),申込書!$K$22,"")</f>
        <v/>
      </c>
      <c r="CY240" s="369" t="str">
        <f>IF(CX240="","",IF(INDEX('コンテンツ＆備考マスタ'!$H:$J,MATCH(学校情報!CX$3,'コンテンツ＆備考マスタ'!$H:$H,0),3)="●",IF(AND(CX240&lt;&gt;"",ISNUMBER(申込書!$AC$22)=TRUE,申込書!$C$58&lt;&gt;"▼プルダウンより選択してください",申込書!$C$58&lt;&gt;""),申込書!$AC$22,""),"-"))</f>
        <v/>
      </c>
      <c r="CZ240" s="369"/>
      <c r="DA240" s="369"/>
      <c r="DB240" s="369" t="str">
        <f>IF(AND(申込書!$C$58&lt;&gt;"▼プルダウンより選択してください",申込書!$C$58&lt;&gt;"",$G240&lt;&gt;"",申込書!$V$58="特定学年のみ"),"申し込みする","")</f>
        <v/>
      </c>
      <c r="DC240" s="371"/>
      <c r="DD240" s="372"/>
      <c r="DE240" s="373" t="str">
        <f>IF(AND(申込書!$C$59&lt;&gt;"▼プルダウンより選択してください",申込書!$C$59&lt;&gt;"",申込書!$K$22&lt;&gt;"YYYY/MM/DD",$G240&lt;&gt;""),申込書!$K$22,"")</f>
        <v/>
      </c>
      <c r="DF240" s="369" t="str">
        <f>IF(DE240="","",IF(INDEX('コンテンツ＆備考マスタ'!$H:$J,MATCH(学校情報!DE$3,'コンテンツ＆備考マスタ'!$H:$H,0),3)="●",IF(AND(DE240&lt;&gt;"",ISNUMBER(申込書!$AC$22)=TRUE,申込書!$C$59&lt;&gt;"▼プルダウンより選択してください",申込書!$C$59&lt;&gt;""),申込書!$AC$22,""),"-"))</f>
        <v/>
      </c>
      <c r="DG240" s="369"/>
      <c r="DH240" s="369"/>
      <c r="DI240" s="369" t="str">
        <f>IF(AND(申込書!$C$59&lt;&gt;"▼プルダウンより選択してください",申込書!$C$59&lt;&gt;"",$G240&lt;&gt;"",申込書!$V$59="特定学年のみ"),"申し込みする","")</f>
        <v/>
      </c>
      <c r="DJ240" s="371"/>
      <c r="DK240" s="372"/>
      <c r="DL240" s="373" t="str">
        <f>IF(AND(申込書!$C$60&lt;&gt;"▼プルダウンより選択してください",申込書!$C$60&lt;&gt;"",申込書!$K$22&lt;&gt;"YYYY/MM/DD",$G240&lt;&gt;""),申込書!$K$22,"")</f>
        <v/>
      </c>
      <c r="DM240" s="369" t="str">
        <f>IF(DL240="","",IF(INDEX('コンテンツ＆備考マスタ'!$H:$J,MATCH(学校情報!DL$3,'コンテンツ＆備考マスタ'!$H:$H,0),3)="●",IF(AND(DL240&lt;&gt;"",ISNUMBER(申込書!$AC$22)=TRUE,申込書!$C$60&lt;&gt;"▼プルダウンより選択してください",申込書!$C$60&lt;&gt;""),申込書!$AC$22,""),"-"))</f>
        <v/>
      </c>
      <c r="DN240" s="369"/>
      <c r="DO240" s="369"/>
      <c r="DP240" s="369" t="str">
        <f>IF(AND(申込書!$C$60&lt;&gt;"▼プルダウンより選択してください",申込書!$C$60&lt;&gt;"",$G240&lt;&gt;"",申込書!$V$60="特定学年のみ"),"申し込みする","")</f>
        <v/>
      </c>
      <c r="DQ240" s="371"/>
      <c r="DR240" s="372"/>
      <c r="DS240" s="373" t="str">
        <f>IF(AND(申込書!$C$61&lt;&gt;"▼プルダウンより選択してください",申込書!$C$61&lt;&gt;"",申込書!$K$22&lt;&gt;"YYYY/MM/DD",$G240&lt;&gt;""),申込書!$K$22,"")</f>
        <v/>
      </c>
      <c r="DT240" s="369" t="str">
        <f>IF(DS240="","",IF(INDEX('コンテンツ＆備考マスタ'!$H:$J,MATCH(学校情報!DS$3,'コンテンツ＆備考マスタ'!$H:$H,0),3)="●",IF(AND(DS240&lt;&gt;"",ISNUMBER(申込書!$AC$22)=TRUE,申込書!$C$61&lt;&gt;"▼プルダウンより選択してください",申込書!$C$61&lt;&gt;""),申込書!$AC$22,""),"-"))</f>
        <v/>
      </c>
      <c r="DU240" s="369"/>
      <c r="DV240" s="369"/>
      <c r="DW240" s="369" t="str">
        <f>IF(AND(申込書!$C$61&lt;&gt;"▼プルダウンより選択してください",申込書!$C$61&lt;&gt;"",$G240&lt;&gt;"",申込書!$V$61="特定学年のみ"),"申し込みする","")</f>
        <v/>
      </c>
      <c r="DX240" s="371"/>
      <c r="DY240" s="372"/>
      <c r="DZ240" s="373" t="str">
        <f>IF(AND(申込書!$C$62&lt;&gt;"▼プルダウンより選択してください",申込書!$C$62&lt;&gt;"",申込書!$K$22&lt;&gt;"YYYY/MM/DD",$G240&lt;&gt;""),申込書!$K$22,"")</f>
        <v/>
      </c>
      <c r="EA240" s="369" t="str">
        <f>IF(DZ240="","",IF(INDEX('コンテンツ＆備考マスタ'!$H:$J,MATCH(学校情報!DZ$3,'コンテンツ＆備考マスタ'!$H:$H,0),3)="●",IF(AND(DZ240&lt;&gt;"",ISNUMBER(申込書!$AC$22)=TRUE,申込書!$C$62&lt;&gt;"▼プルダウンより選択してください",申込書!$C$62&lt;&gt;""),申込書!$AC$22,""),"-"))</f>
        <v/>
      </c>
      <c r="EB240" s="369"/>
      <c r="EC240" s="369"/>
      <c r="ED240" s="370" t="str">
        <f>IF(AND(申込書!$C$62&lt;&gt;"▼プルダウンより選択してください",申込書!$C$62&lt;&gt;"",$G240&lt;&gt;"",申込書!$V$62="特定学年のみ"),"申し込みする","")</f>
        <v/>
      </c>
      <c r="EE240" s="371"/>
      <c r="EF240" s="372"/>
      <c r="EG240" s="373" t="str">
        <f>IF(AND(申込書!$C$63&lt;&gt;"▼プルダウンより選択してください",申込書!$C$63&lt;&gt;"",申込書!$K$22&lt;&gt;"YYYY/MM/DD",$G240&lt;&gt;""),申込書!$K$22,"")</f>
        <v/>
      </c>
      <c r="EH240" s="369" t="str">
        <f>IF(EG240="","",IF(INDEX('コンテンツ＆備考マスタ'!$H:$J,MATCH(学校情報!EG$3,'コンテンツ＆備考マスタ'!$H:$H,0),3)="●",IF(AND(EG240&lt;&gt;"",ISNUMBER(申込書!$AC$22)=TRUE,申込書!$C$63&lt;&gt;"▼プルダウンより選択してください",申込書!$C$63&lt;&gt;""),申込書!$AC$22,""),"-"))</f>
        <v/>
      </c>
      <c r="EI240" s="369"/>
      <c r="EJ240" s="369"/>
      <c r="EK240" s="370" t="str">
        <f>IF(AND(申込書!$C$63&lt;&gt;"▼プルダウンより選択してください",申込書!$C$63&lt;&gt;"",$G240&lt;&gt;"",申込書!$V$63="特定学年のみ"),"申し込みする","")</f>
        <v/>
      </c>
      <c r="EL240" s="371"/>
      <c r="EM240" s="372"/>
      <c r="EN240" s="373" t="str">
        <f>IF(AND(申込書!$C$64&lt;&gt;"▼プルダウンより選択してください",申込書!$C$64&lt;&gt;"",申込書!$K$22&lt;&gt;"YYYY/MM/DD",$G240&lt;&gt;""),申込書!$K$22,"")</f>
        <v/>
      </c>
      <c r="EO240" s="369" t="str">
        <f>IF(EN240="","",IF(INDEX('コンテンツ＆備考マスタ'!$H:$J,MATCH(学校情報!EN$3,'コンテンツ＆備考マスタ'!$H:$H,0),3)="●",IF(AND(EN240&lt;&gt;"",ISNUMBER(申込書!$AC$22)=TRUE,申込書!$C$64&lt;&gt;"▼プルダウンより選択してください",申込書!$C$64&lt;&gt;""),申込書!$AC$22,""),"-"))</f>
        <v/>
      </c>
      <c r="EP240" s="369"/>
      <c r="EQ240" s="369"/>
      <c r="ER240" s="370" t="str">
        <f>IF(AND(申込書!$C$64&lt;&gt;"▼プルダウンより選択してください",申込書!$C$64&lt;&gt;"",$G240&lt;&gt;"",申込書!$V$64="特定学年のみ"),"申し込みする","")</f>
        <v/>
      </c>
      <c r="ES240" s="371"/>
      <c r="ET240" s="372"/>
      <c r="EU240" s="373" t="str">
        <f>IF(AND(申込書!$C$65&lt;&gt;"▼プルダウンより選択してください",申込書!$C$65&lt;&gt;"",申込書!$K$22&lt;&gt;"YYYY/MM/DD",$G240&lt;&gt;""),申込書!$K$22,"")</f>
        <v/>
      </c>
      <c r="EV240" s="369" t="str">
        <f>IF(EU240="","",IF(INDEX('コンテンツ＆備考マスタ'!$H:$J,MATCH(学校情報!EU$3,'コンテンツ＆備考マスタ'!$H:$H,0),3)="●",IF(AND(EU240&lt;&gt;"",ISNUMBER(申込書!$AC$22)=TRUE,申込書!$C$65&lt;&gt;"▼プルダウンより選択してください",申込書!$C$65&lt;&gt;""),申込書!$AC$22,""),"-"))</f>
        <v/>
      </c>
      <c r="EW240" s="369"/>
      <c r="EX240" s="369"/>
      <c r="EY240" s="370" t="str">
        <f>IF(AND(申込書!$C$65&lt;&gt;"▼プルダウンより選択してください",申込書!$C$65&lt;&gt;"",$G240&lt;&gt;"",申込書!$V$65="特定学年のみ"),"申し込みする","")</f>
        <v/>
      </c>
      <c r="EZ240" s="371"/>
      <c r="FA240" s="372"/>
      <c r="FB240" s="373" t="str">
        <f>IF(AND(申込書!$C$66&lt;&gt;"▼プルダウンより選択してください",申込書!$C$66&lt;&gt;"",申込書!$K$22&lt;&gt;"YYYY/MM/DD",$G240&lt;&gt;""),申込書!$K$22,"")</f>
        <v/>
      </c>
      <c r="FC240" s="369" t="str">
        <f>IF(FB240="","",IF(INDEX('コンテンツ＆備考マスタ'!$H:$J,MATCH(学校情報!FB$3,'コンテンツ＆備考マスタ'!$H:$H,0),3)="●",IF(AND(FB240&lt;&gt;"",ISNUMBER(申込書!$AC$22)=TRUE,申込書!$C$66&lt;&gt;"▼プルダウンより選択してください",申込書!$C$66&lt;&gt;""),申込書!$AC$22,""),"-"))</f>
        <v/>
      </c>
      <c r="FD240" s="369"/>
      <c r="FE240" s="369"/>
      <c r="FF240" s="370" t="str">
        <f>IF(AND(申込書!$C$66&lt;&gt;"▼プルダウンより選択してください",申込書!$C$66&lt;&gt;"",$G240&lt;&gt;"",申込書!$V$66="特定学年のみ"),"申し込みする","")</f>
        <v/>
      </c>
      <c r="FG240" s="371"/>
      <c r="FH240" s="372"/>
      <c r="FI240" s="373" t="str">
        <f>IF(AND(申込書!$C$67&lt;&gt;"▼プルダウンより選択してください",申込書!$C$67&lt;&gt;"",申込書!$K$22&lt;&gt;"YYYY/MM/DD",$G240&lt;&gt;""),申込書!$K$22,"")</f>
        <v/>
      </c>
      <c r="FJ240" s="369" t="str">
        <f>IF(FI240="","",IF(INDEX('コンテンツ＆備考マスタ'!$H:$J,MATCH(学校情報!FI$3,'コンテンツ＆備考マスタ'!$H:$H,0),3)="●",IF(AND(FI240&lt;&gt;"",ISNUMBER(申込書!$AC$22)=TRUE,申込書!$C$67&lt;&gt;"▼プルダウンより選択してください",申込書!$C$67&lt;&gt;""),申込書!$AC$22,""),"-"))</f>
        <v/>
      </c>
      <c r="FK240" s="369"/>
      <c r="FL240" s="369"/>
      <c r="FM240" s="370" t="str">
        <f>IF(AND(申込書!$C$67&lt;&gt;"▼プルダウンより選択してください",申込書!$C$67&lt;&gt;"",$G240&lt;&gt;"",申込書!$V$67="特定学年のみ"),"申し込みする","")</f>
        <v/>
      </c>
      <c r="FN240" s="371"/>
      <c r="FO240" s="372"/>
      <c r="FP240" s="373" t="str">
        <f>IF(AND(申込書!$C$68&lt;&gt;"▼プルダウンより選択してください",申込書!$C$68&lt;&gt;"",申込書!$K$22&lt;&gt;"YYYY/MM/DD",$G240&lt;&gt;""),申込書!$K$22,"")</f>
        <v/>
      </c>
      <c r="FQ240" s="369" t="str">
        <f>IF(FP240="","",IF(INDEX('コンテンツ＆備考マスタ'!$H:$J,MATCH(学校情報!FP$3,'コンテンツ＆備考マスタ'!$H:$H,0),3)="●",IF(AND(FP240&lt;&gt;"",ISNUMBER(申込書!$AC$22)=TRUE,申込書!$C$68&lt;&gt;"▼プルダウンより選択してください",申込書!$C$68&lt;&gt;""),申込書!$AC$22,""),"-"))</f>
        <v/>
      </c>
      <c r="FR240" s="369"/>
      <c r="FS240" s="369"/>
      <c r="FT240" s="370" t="str">
        <f>IF(AND(申込書!$C$68&lt;&gt;"▼プルダウンより選択してください",申込書!$C$68&lt;&gt;"",$G240&lt;&gt;"",申込書!$V$68="特定学年のみ"),"申し込みする","")</f>
        <v/>
      </c>
      <c r="FU240" s="371"/>
      <c r="FV240" s="372"/>
      <c r="FW240" s="373" t="str">
        <f>IF(AND(申込書!$C$69&lt;&gt;"▼プルダウンより選択してください",申込書!$C$69&lt;&gt;"",申込書!$K$22&lt;&gt;"YYYY/MM/DD",$G240&lt;&gt;""),申込書!$K$22,"")</f>
        <v/>
      </c>
      <c r="FX240" s="369" t="str">
        <f>IF(FW240="","",IF(INDEX('コンテンツ＆備考マスタ'!$H:$J,MATCH(学校情報!FW$3,'コンテンツ＆備考マスタ'!$H:$H,0),3)="●",IF(AND(FW240&lt;&gt;"",ISNUMBER(申込書!$AC$22)=TRUE,申込書!$C$69&lt;&gt;"▼プルダウンより選択してください",申込書!$C$69&lt;&gt;""),申込書!$AC$22,""),"-"))</f>
        <v/>
      </c>
      <c r="FY240" s="369"/>
      <c r="FZ240" s="369"/>
      <c r="GA240" s="370" t="str">
        <f>IF(AND(申込書!$C$69&lt;&gt;"▼プルダウンより選択してください",申込書!$C$69&lt;&gt;"",$G240&lt;&gt;"",申込書!$V$69="特定学年のみ"),"申し込みする","")</f>
        <v/>
      </c>
      <c r="GB240" s="371"/>
      <c r="GC240" s="372"/>
      <c r="GD240" s="373" t="str">
        <f>IF(AND(申込書!$C$70&lt;&gt;"▼プルダウンより選択してください",申込書!$C$70&lt;&gt;"",申込書!$K$22&lt;&gt;"YYYY/MM/DD",$G240&lt;&gt;""),申込書!$K$22,"")</f>
        <v/>
      </c>
      <c r="GE240" s="369" t="str">
        <f>IF(GD240="","",IF(INDEX('コンテンツ＆備考マスタ'!$H:$J,MATCH(学校情報!GD$3,'コンテンツ＆備考マスタ'!$H:$H,0),3)="●",IF(AND(GD240&lt;&gt;"",ISNUMBER(申込書!$AC$22)=TRUE,申込書!$C$70&lt;&gt;"▼プルダウンより選択してください",申込書!$C$70&lt;&gt;""),申込書!$AC$22,""),"-"))</f>
        <v/>
      </c>
      <c r="GF240" s="369"/>
      <c r="GG240" s="369"/>
      <c r="GH240" s="370" t="str">
        <f>IF(AND(申込書!$C$70&lt;&gt;"▼プルダウンより選択してください",申込書!$C$70&lt;&gt;"",$G240&lt;&gt;"",申込書!$V$70="特定学年のみ"),"申し込みする","")</f>
        <v/>
      </c>
      <c r="GI240" s="371"/>
      <c r="GJ240" s="372"/>
      <c r="GK240" s="373" t="str">
        <f>IF(AND(申込書!$C$71&lt;&gt;"▼プルダウンより選択してください",申込書!$C$71&lt;&gt;"",申込書!$K$22&lt;&gt;"YYYY/MM/DD",$G240&lt;&gt;""),申込書!$K$22,"")</f>
        <v/>
      </c>
      <c r="GL240" s="369" t="str">
        <f>IF(GK240="","",IF(INDEX('コンテンツ＆備考マスタ'!$H:$J,MATCH(学校情報!GK$3,'コンテンツ＆備考マスタ'!$H:$H,0),3)="●",IF(AND(GK240&lt;&gt;"",ISNUMBER(申込書!$AC$22)=TRUE,申込書!$C$71&lt;&gt;"▼プルダウンより選択してください",申込書!$C$71&lt;&gt;""),申込書!$AC$22,""),"-"))</f>
        <v/>
      </c>
      <c r="GM240" s="369"/>
      <c r="GN240" s="369"/>
      <c r="GO240" s="370" t="str">
        <f>IF(AND(申込書!$C$71&lt;&gt;"▼プルダウンより選択してください",申込書!$C$71&lt;&gt;"",$G240&lt;&gt;"",申込書!$V$71="特定学年のみ"),"申し込みする","")</f>
        <v/>
      </c>
      <c r="GP240" s="371"/>
      <c r="GQ240" s="372"/>
      <c r="GR240" s="373" t="str">
        <f>IF(AND(申込書!$C$72&lt;&gt;"▼プルダウンより選択してください",申込書!$C$72&lt;&gt;"",申込書!$K$22&lt;&gt;"YYYY/MM/DD",$G240&lt;&gt;""),申込書!$K$22,"")</f>
        <v/>
      </c>
      <c r="GS240" s="369" t="str">
        <f>IF(GR240="","",IF(INDEX('コンテンツ＆備考マスタ'!$H:$J,MATCH(学校情報!GR$3,'コンテンツ＆備考マスタ'!$H:$H,0),3)="●",IF(AND(GR240&lt;&gt;"",ISNUMBER(申込書!$AC$22)=TRUE,申込書!$C$72&lt;&gt;"▼プルダウンより選択してください",申込書!$C$72&lt;&gt;""),申込書!$AC$22,""),"-"))</f>
        <v/>
      </c>
      <c r="GT240" s="369"/>
      <c r="GU240" s="369"/>
      <c r="GV240" s="370" t="str">
        <f>IF(AND(申込書!$C$72&lt;&gt;"▼プルダウンより選択してください",申込書!$C$72&lt;&gt;"",$G240&lt;&gt;"",申込書!$V$72="特定学年のみ"),"申し込みする","")</f>
        <v/>
      </c>
      <c r="GW240" s="371"/>
      <c r="GX240" s="372"/>
      <c r="GY240" s="373" t="str">
        <f>IF(AND(申込書!$C$73&lt;&gt;"▼プルダウンより選択してください",申込書!$C$73&lt;&gt;"",申込書!$K$22&lt;&gt;"YYYY/MM/DD",$G240&lt;&gt;""),申込書!$K$22,"")</f>
        <v/>
      </c>
      <c r="GZ240" s="369" t="str">
        <f>IF(GY240="","",IF(INDEX('コンテンツ＆備考マスタ'!$H:$J,MATCH(学校情報!GY$3,'コンテンツ＆備考マスタ'!$H:$H,0),3)="●",IF(AND(GY240&lt;&gt;"",ISNUMBER(申込書!$AC$22)=TRUE,申込書!$C$73&lt;&gt;"▼プルダウンより選択してください",申込書!$C$73&lt;&gt;""),申込書!$AC$22,""),"-"))</f>
        <v/>
      </c>
      <c r="HA240" s="369"/>
      <c r="HB240" s="369"/>
      <c r="HC240" s="370" t="str">
        <f>IF(AND(申込書!$C$73&lt;&gt;"▼プルダウンより選択してください",申込書!$C$73&lt;&gt;"",$G240&lt;&gt;"",申込書!$V$73="特定学年のみ"),"申し込みする","")</f>
        <v/>
      </c>
      <c r="HD240" s="371"/>
      <c r="HE240" s="372"/>
      <c r="HF240" s="373" t="str">
        <f>IF(AND(申込書!$C$74&lt;&gt;"▼プルダウンより選択してください",申込書!$C$74&lt;&gt;"",申込書!$K$22&lt;&gt;"YYYY/MM/DD",$G240&lt;&gt;""),申込書!$K$22,"")</f>
        <v/>
      </c>
      <c r="HG240" s="369" t="str">
        <f>IF(HF240="","",IF(INDEX('コンテンツ＆備考マスタ'!$H:$J,MATCH(学校情報!HF$3,'コンテンツ＆備考マスタ'!$H:$H,0),3)="●",IF(AND(HF240&lt;&gt;"",ISNUMBER(申込書!$AC$22)=TRUE,申込書!$C$74&lt;&gt;"▼プルダウンより選択してください",申込書!$C$74&lt;&gt;""),申込書!$AC$22,""),"-"))</f>
        <v/>
      </c>
      <c r="HH240" s="369"/>
      <c r="HI240" s="369"/>
      <c r="HJ240" s="370" t="str">
        <f>IF(AND(申込書!$C$74&lt;&gt;"▼プルダウンより選択してください",申込書!$C$74&lt;&gt;"",$G240&lt;&gt;"",申込書!$V$74="特定学年のみ"),"申し込みする","")</f>
        <v/>
      </c>
      <c r="HK240" s="371"/>
      <c r="HL240" s="372"/>
      <c r="HM240" s="373" t="str">
        <f>IF(AND(申込書!$C$75&lt;&gt;"▼プルダウンより選択してください",申込書!$C$75&lt;&gt;"",申込書!$K$22&lt;&gt;"YYYY/MM/DD",$G240&lt;&gt;""),申込書!$K$22,"")</f>
        <v/>
      </c>
      <c r="HN240" s="369" t="str">
        <f>IF(HM240="","",IF(INDEX('コンテンツ＆備考マスタ'!$H:$J,MATCH(学校情報!HM$3,'コンテンツ＆備考マスタ'!$H:$H,0),3)="●",IF(AND(HM240&lt;&gt;"",ISNUMBER(申込書!$AC$22)=TRUE,申込書!$C$75&lt;&gt;"▼プルダウンより選択してください",申込書!$C$75&lt;&gt;""),申込書!$AC$22,""),"-"))</f>
        <v/>
      </c>
      <c r="HO240" s="369"/>
      <c r="HP240" s="369"/>
      <c r="HQ240" s="370" t="str">
        <f>IF(AND(申込書!$C$75&lt;&gt;"▼プルダウンより選択してください",申込書!$C$75&lt;&gt;"",$G240&lt;&gt;"",申込書!$V$75="特定学年のみ"),"申し込みする","")</f>
        <v/>
      </c>
      <c r="HR240" s="371"/>
      <c r="HS240" s="371"/>
      <c r="HT240" s="374" t="str">
        <f>IF(AND(申込書!$C$76&lt;&gt;"▼プルダウンより選択してください",申込書!$C$76&lt;&gt;"",申込書!$K$22&lt;&gt;"YYYY/MM/DD",$G240&lt;&gt;""),申込書!$K$22,"")</f>
        <v/>
      </c>
      <c r="HU240" s="369" t="str">
        <f>IF(HT240="","",IF(INDEX('コンテンツ＆備考マスタ'!$H:$J,MATCH(学校情報!HT$3,'コンテンツ＆備考マスタ'!$H:$H,0),3)="●",IF(AND(HT240&lt;&gt;"",ISNUMBER(申込書!$AC$22)=TRUE,申込書!$C$76&lt;&gt;"▼プルダウンより選択してください",申込書!$C$76&lt;&gt;""),申込書!$AC$22,""),"-"))</f>
        <v/>
      </c>
      <c r="HV240" s="369"/>
      <c r="HW240" s="369"/>
      <c r="HX240" s="370" t="str">
        <f>IF(AND(申込書!$C$76&lt;&gt;"▼プルダウンより選択してください",申込書!$C$76&lt;&gt;"",$G240&lt;&gt;"",申込書!$V$76="特定学年のみ"),"申し込みする","")</f>
        <v/>
      </c>
      <c r="HY240" s="371"/>
      <c r="HZ240" s="372"/>
      <c r="IA240" s="69"/>
    </row>
    <row r="241" spans="2:235" ht="26.85" hidden="1" customHeight="1" outlineLevel="1">
      <c r="B241" s="365">
        <f t="shared" si="9"/>
        <v>236</v>
      </c>
      <c r="C241" s="55"/>
      <c r="D241" s="56"/>
      <c r="E241" s="154"/>
      <c r="F241" s="57"/>
      <c r="G241" s="58"/>
      <c r="H241" s="59"/>
      <c r="I241" s="60"/>
      <c r="J241" s="61"/>
      <c r="K241" s="366" t="str">
        <f t="shared" si="10"/>
        <v/>
      </c>
      <c r="L241" s="62"/>
      <c r="M241" s="322"/>
      <c r="N241" s="63"/>
      <c r="O241" s="64"/>
      <c r="P241" s="367" t="str">
        <f t="shared" si="11"/>
        <v/>
      </c>
      <c r="Q241" s="65"/>
      <c r="R241" s="66"/>
      <c r="S241" s="67"/>
      <c r="T241" s="68"/>
      <c r="U241" s="68"/>
      <c r="V241" s="68"/>
      <c r="W241" s="66"/>
      <c r="X241" s="281"/>
      <c r="Y241" s="368" t="str">
        <f>IF(AND(申込書!$C$47&lt;&gt;"▼プルダウンより選択してください",申込書!$C$47&lt;&gt;"",申込書!$K$22&lt;&gt;"YYYY/MM/DD",$G241&lt;&gt;""),申込書!$K$22,"")</f>
        <v/>
      </c>
      <c r="Z241" s="369" t="str">
        <f>IF(Y241="","",IF(INDEX('コンテンツ＆備考マスタ'!$H:$J,MATCH(学校情報!Y$3,'コンテンツ＆備考マスタ'!$H:$H,0),3)="●",IF(AND(Y241&lt;&gt;"",ISNUMBER(申込書!$AC$22)=TRUE,申込書!$C$47&lt;&gt;"▼プルダウンより選択してください",申込書!$C$47&lt;&gt;""),申込書!$AC$22,""),"-"))</f>
        <v/>
      </c>
      <c r="AA241" s="369"/>
      <c r="AB241" s="369"/>
      <c r="AC241" s="370" t="str">
        <f>IF(AND(申込書!$C$47&lt;&gt;"▼プルダウンより選択してください",申込書!$C$47&lt;&gt;"",$G241&lt;&gt;"",申込書!$V$47="特定学年のみ"),"申し込みする","")</f>
        <v/>
      </c>
      <c r="AD241" s="371"/>
      <c r="AE241" s="372"/>
      <c r="AF241" s="373" t="str">
        <f>IF(AND(申込書!$C$48&lt;&gt;"▼プルダウンより選択してください",申込書!$C$48&lt;&gt;"",申込書!$K$22&lt;&gt;"YYYY/MM/DD",$G241&lt;&gt;""),申込書!$K$22,"")</f>
        <v/>
      </c>
      <c r="AG241" s="369" t="str">
        <f>IF(AF241="","",IF(INDEX('コンテンツ＆備考マスタ'!$H:$J,MATCH(学校情報!AF$3,'コンテンツ＆備考マスタ'!$H:$H,0),3)="●",IF(AND(AF241&lt;&gt;"",ISNUMBER(申込書!$AC$22)=TRUE,申込書!$C$48&lt;&gt;"▼プルダウンより選択してください",申込書!$C$48&lt;&gt;""),申込書!$AC$22,""),"-"))</f>
        <v/>
      </c>
      <c r="AH241" s="369"/>
      <c r="AI241" s="369"/>
      <c r="AJ241" s="370" t="str">
        <f>IF(AND(申込書!$C$48&lt;&gt;"▼プルダウンより選択してください",申込書!$C$48&lt;&gt;"",$G241&lt;&gt;"",申込書!$V$48="特定学年のみ"),"申し込みする","")</f>
        <v/>
      </c>
      <c r="AK241" s="371"/>
      <c r="AL241" s="372"/>
      <c r="AM241" s="373" t="str">
        <f>IF(AND(申込書!$C$49&lt;&gt;"▼プルダウンより選択してください",申込書!$C$49&lt;&gt;"",申込書!$K$22&lt;&gt;"YYYY/MM/DD",$G241&lt;&gt;""),申込書!$K$22,"")</f>
        <v/>
      </c>
      <c r="AN241" s="369" t="str">
        <f>IF(AM241="","",IF(INDEX('コンテンツ＆備考マスタ'!$H:$J,MATCH(学校情報!AM$3,'コンテンツ＆備考マスタ'!$H:$H,0),3)="●",IF(AND(AM241&lt;&gt;"",ISNUMBER(申込書!$AC$22)=TRUE,申込書!$C$49&lt;&gt;"▼プルダウンより選択してください",申込書!$C$49&lt;&gt;""),申込書!$AC$22,""),"-"))</f>
        <v/>
      </c>
      <c r="AO241" s="369"/>
      <c r="AP241" s="369"/>
      <c r="AQ241" s="370" t="str">
        <f>IF(AND(申込書!$C$49&lt;&gt;"▼プルダウンより選択してください",申込書!$C$49&lt;&gt;"",$G241&lt;&gt;"",申込書!$V$49="特定学年のみ"),"申し込みする","")</f>
        <v/>
      </c>
      <c r="AR241" s="371"/>
      <c r="AS241" s="372"/>
      <c r="AT241" s="373" t="str">
        <f>IF(AND(申込書!$C$50&lt;&gt;"▼プルダウンより選択してください",申込書!$C$50&lt;&gt;"",申込書!$K$22&lt;&gt;"YYYY/MM/DD",$G241&lt;&gt;""),申込書!$K$22,"")</f>
        <v/>
      </c>
      <c r="AU241" s="369" t="str">
        <f>IF(AT241="","",IF(INDEX('コンテンツ＆備考マスタ'!$H:$J,MATCH(学校情報!AT$3,'コンテンツ＆備考マスタ'!$H:$H,0),3)="●",IF(AND(AT241&lt;&gt;"",ISNUMBER(申込書!$AC$22)=TRUE,申込書!$C$50&lt;&gt;"▼プルダウンより選択してください",申込書!$C$50&lt;&gt;""),申込書!$AC$22,""),"-"))</f>
        <v/>
      </c>
      <c r="AV241" s="369"/>
      <c r="AW241" s="369"/>
      <c r="AX241" s="370" t="str">
        <f>IF(AND(申込書!$C$50&lt;&gt;"▼プルダウンより選択してください",申込書!$C$50&lt;&gt;"",$G241&lt;&gt;"",申込書!$V$50="特定学年のみ"),"申し込みする","")</f>
        <v/>
      </c>
      <c r="AY241" s="371"/>
      <c r="AZ241" s="372"/>
      <c r="BA241" s="373" t="str">
        <f>IF(AND(申込書!$C$51&lt;&gt;"▼プルダウンより選択してください",申込書!$C$51&lt;&gt;"",申込書!$K$22&lt;&gt;"YYYY/MM/DD",$G241&lt;&gt;""),申込書!$K$22,"")</f>
        <v/>
      </c>
      <c r="BB241" s="369" t="str">
        <f>IF(BA241="","",IF(INDEX('コンテンツ＆備考マスタ'!$H:$J,MATCH(学校情報!BA$3,'コンテンツ＆備考マスタ'!$H:$H,0),3)="●",IF(AND(BA241&lt;&gt;"",ISNUMBER(申込書!$AC$22)=TRUE,申込書!$C$51&lt;&gt;"▼プルダウンより選択してください",申込書!$C$51&lt;&gt;""),申込書!$AC$22,""),"-"))</f>
        <v/>
      </c>
      <c r="BC241" s="369"/>
      <c r="BD241" s="369"/>
      <c r="BE241" s="370" t="str">
        <f>IF(AND(申込書!$C$51&lt;&gt;"▼プルダウンより選択してください",申込書!$C$51&lt;&gt;"",$G241&lt;&gt;"",申込書!$V$51="特定学年のみ"),"申し込みする","")</f>
        <v/>
      </c>
      <c r="BF241" s="371"/>
      <c r="BG241" s="372"/>
      <c r="BH241" s="373" t="str">
        <f>IF(AND(申込書!$C$52&lt;&gt;"▼プルダウンより選択してください",申込書!$C$52&lt;&gt;"",申込書!$K$22&lt;&gt;"YYYY/MM/DD",$G241&lt;&gt;""),申込書!$K$22,"")</f>
        <v/>
      </c>
      <c r="BI241" s="369" t="str">
        <f>IF(BH241="","",IF(INDEX('コンテンツ＆備考マスタ'!$H:$J,MATCH(学校情報!BH$3,'コンテンツ＆備考マスタ'!$H:$H,0),3)="●",IF(AND(BH241&lt;&gt;"",ISNUMBER(申込書!$AC$22)=TRUE,申込書!$C$52&lt;&gt;"▼プルダウンより選択してください",申込書!$C$52&lt;&gt;""),申込書!$AC$22,""),"-"))</f>
        <v/>
      </c>
      <c r="BJ241" s="369"/>
      <c r="BK241" s="369"/>
      <c r="BL241" s="370" t="str">
        <f>IF(AND(申込書!$C$52&lt;&gt;"▼プルダウンより選択してください",申込書!$C$52&lt;&gt;"",$G241&lt;&gt;"",申込書!$V$52="特定学年のみ"),"申し込みする","")</f>
        <v/>
      </c>
      <c r="BM241" s="371"/>
      <c r="BN241" s="372"/>
      <c r="BO241" s="373" t="str">
        <f>IF(AND(申込書!$C$53&lt;&gt;"▼プルダウンより選択してください",申込書!$C$53&lt;&gt;"",申込書!$K$22&lt;&gt;"YYYY/MM/DD",$G241&lt;&gt;""),申込書!$K$22,"")</f>
        <v/>
      </c>
      <c r="BP241" s="369" t="str">
        <f>IF(BO241="","",IF(INDEX('コンテンツ＆備考マスタ'!$H:$J,MATCH(学校情報!BO$3,'コンテンツ＆備考マスタ'!$H:$H,0),3)="●",IF(AND(BO241&lt;&gt;"",ISNUMBER(申込書!$AC$22)=TRUE,申込書!$C$53&lt;&gt;"▼プルダウンより選択してください",申込書!$C$53&lt;&gt;""),申込書!$AC$22,""),"-"))</f>
        <v/>
      </c>
      <c r="BQ241" s="369"/>
      <c r="BR241" s="369"/>
      <c r="BS241" s="370" t="str">
        <f>IF(AND(申込書!$C$53&lt;&gt;"▼プルダウンより選択してください",申込書!$C$53&lt;&gt;"",$G241&lt;&gt;"",申込書!$V$53="特定学年のみ"),"申し込みする","")</f>
        <v/>
      </c>
      <c r="BT241" s="371"/>
      <c r="BU241" s="372"/>
      <c r="BV241" s="373" t="str">
        <f>IF(AND(申込書!$C$54&lt;&gt;"▼プルダウンより選択してください",申込書!$C$54&lt;&gt;"",申込書!$K$22&lt;&gt;"YYYY/MM/DD",$G241&lt;&gt;""),申込書!$K$22,"")</f>
        <v/>
      </c>
      <c r="BW241" s="369" t="str">
        <f>IF(BV241="","",IF(INDEX('コンテンツ＆備考マスタ'!$H:$J,MATCH(学校情報!BV$3,'コンテンツ＆備考マスタ'!$H:$H,0),3)="●",IF(AND(BV241&lt;&gt;"",ISNUMBER(申込書!$AC$22)=TRUE,申込書!$C$54&lt;&gt;"▼プルダウンより選択してください",申込書!$C$54&lt;&gt;""),申込書!$AC$22,""),"-"))</f>
        <v/>
      </c>
      <c r="BX241" s="369"/>
      <c r="BY241" s="369"/>
      <c r="BZ241" s="370" t="str">
        <f>IF(AND(申込書!$C$54&lt;&gt;"▼プルダウンより選択してください",申込書!$C$54&lt;&gt;"",$G241&lt;&gt;"",申込書!$V$54="特定学年のみ"),"申し込みする","")</f>
        <v/>
      </c>
      <c r="CA241" s="371"/>
      <c r="CB241" s="372"/>
      <c r="CC241" s="373" t="str">
        <f>IF(AND(申込書!$C$55&lt;&gt;"▼プルダウンより選択してください",申込書!$C$55&lt;&gt;"",申込書!$K$22&lt;&gt;"YYYY/MM/DD",$G241&lt;&gt;""),申込書!$K$22,"")</f>
        <v/>
      </c>
      <c r="CD241" s="369" t="str">
        <f>IF(CC241="","",IF(INDEX('コンテンツ＆備考マスタ'!$H:$J,MATCH(学校情報!CC$3,'コンテンツ＆備考マスタ'!$H:$H,0),3)="●",IF(AND(CC241&lt;&gt;"",ISNUMBER(申込書!$AC$22)=TRUE,申込書!$C$55&lt;&gt;"▼プルダウンより選択してください",申込書!$C$55&lt;&gt;""),申込書!$AC$22,""),"-"))</f>
        <v/>
      </c>
      <c r="CE241" s="369"/>
      <c r="CF241" s="369"/>
      <c r="CG241" s="370" t="str">
        <f>IF(AND(申込書!$C$55&lt;&gt;"▼プルダウンより選択してください",申込書!$C$55&lt;&gt;"",$G241&lt;&gt;"",申込書!$V$55="特定学年のみ"),"申し込みする","")</f>
        <v/>
      </c>
      <c r="CH241" s="371"/>
      <c r="CI241" s="372"/>
      <c r="CJ241" s="373" t="str">
        <f>IF(AND(申込書!$C$56&lt;&gt;"▼プルダウンより選択してください",申込書!$C$56&lt;&gt;"",申込書!$K$22&lt;&gt;"YYYY/MM/DD",$G241&lt;&gt;""),申込書!$K$22,"")</f>
        <v/>
      </c>
      <c r="CK241" s="369" t="str">
        <f>IF(CJ241="","",IF(INDEX('コンテンツ＆備考マスタ'!$H:$J,MATCH(学校情報!CJ$3,'コンテンツ＆備考マスタ'!$H:$H,0),3)="●",IF(AND(CJ241&lt;&gt;"",ISNUMBER(申込書!$AC$22)=TRUE,申込書!$C$56&lt;&gt;"▼プルダウンより選択してください",申込書!$C$56&lt;&gt;""),申込書!$AC$22,""),"-"))</f>
        <v/>
      </c>
      <c r="CL241" s="369"/>
      <c r="CM241" s="369"/>
      <c r="CN241" s="370" t="str">
        <f>IF(AND(申込書!$C$56&lt;&gt;"▼プルダウンより選択してください",申込書!$C$56&lt;&gt;"",$G241&lt;&gt;"",申込書!$V$56="特定学年のみ"),"申し込みする","")</f>
        <v/>
      </c>
      <c r="CO241" s="371"/>
      <c r="CP241" s="372"/>
      <c r="CQ241" s="373" t="str">
        <f>IF(AND(申込書!$C$57&lt;&gt;"▼プルダウンより選択してください",申込書!$C$57&lt;&gt;"",申込書!$K$22&lt;&gt;"YYYY/MM/DD",$G241&lt;&gt;""),申込書!$K$22,"")</f>
        <v/>
      </c>
      <c r="CR241" s="369" t="str">
        <f>IF(CQ241="","",IF(INDEX('コンテンツ＆備考マスタ'!$H:$J,MATCH(学校情報!CQ$3,'コンテンツ＆備考マスタ'!$H:$H,0),3)="●",IF(AND(CQ241&lt;&gt;"",ISNUMBER(申込書!$AC$22)=TRUE,申込書!$C$57&lt;&gt;"▼プルダウンより選択してください",申込書!$C$57&lt;&gt;""),申込書!$AC$22,""),"-"))</f>
        <v/>
      </c>
      <c r="CS241" s="369"/>
      <c r="CT241" s="369"/>
      <c r="CU241" s="369" t="str">
        <f>IF(AND(申込書!$C$57&lt;&gt;"▼プルダウンより選択してください",申込書!$C$57&lt;&gt;"",$G241&lt;&gt;"",申込書!$V$57="特定学年のみ"),"申し込みする","")</f>
        <v/>
      </c>
      <c r="CV241" s="371"/>
      <c r="CW241" s="372"/>
      <c r="CX241" s="373" t="str">
        <f>IF(AND(申込書!$C$58&lt;&gt;"▼プルダウンより選択してください",申込書!$C$58&lt;&gt;"",申込書!$K$22&lt;&gt;"YYYY/MM/DD",$G241&lt;&gt;""),申込書!$K$22,"")</f>
        <v/>
      </c>
      <c r="CY241" s="369" t="str">
        <f>IF(CX241="","",IF(INDEX('コンテンツ＆備考マスタ'!$H:$J,MATCH(学校情報!CX$3,'コンテンツ＆備考マスタ'!$H:$H,0),3)="●",IF(AND(CX241&lt;&gt;"",ISNUMBER(申込書!$AC$22)=TRUE,申込書!$C$58&lt;&gt;"▼プルダウンより選択してください",申込書!$C$58&lt;&gt;""),申込書!$AC$22,""),"-"))</f>
        <v/>
      </c>
      <c r="CZ241" s="369"/>
      <c r="DA241" s="369"/>
      <c r="DB241" s="369" t="str">
        <f>IF(AND(申込書!$C$58&lt;&gt;"▼プルダウンより選択してください",申込書!$C$58&lt;&gt;"",$G241&lt;&gt;"",申込書!$V$58="特定学年のみ"),"申し込みする","")</f>
        <v/>
      </c>
      <c r="DC241" s="371"/>
      <c r="DD241" s="372"/>
      <c r="DE241" s="373" t="str">
        <f>IF(AND(申込書!$C$59&lt;&gt;"▼プルダウンより選択してください",申込書!$C$59&lt;&gt;"",申込書!$K$22&lt;&gt;"YYYY/MM/DD",$G241&lt;&gt;""),申込書!$K$22,"")</f>
        <v/>
      </c>
      <c r="DF241" s="369" t="str">
        <f>IF(DE241="","",IF(INDEX('コンテンツ＆備考マスタ'!$H:$J,MATCH(学校情報!DE$3,'コンテンツ＆備考マスタ'!$H:$H,0),3)="●",IF(AND(DE241&lt;&gt;"",ISNUMBER(申込書!$AC$22)=TRUE,申込書!$C$59&lt;&gt;"▼プルダウンより選択してください",申込書!$C$59&lt;&gt;""),申込書!$AC$22,""),"-"))</f>
        <v/>
      </c>
      <c r="DG241" s="369"/>
      <c r="DH241" s="369"/>
      <c r="DI241" s="369" t="str">
        <f>IF(AND(申込書!$C$59&lt;&gt;"▼プルダウンより選択してください",申込書!$C$59&lt;&gt;"",$G241&lt;&gt;"",申込書!$V$59="特定学年のみ"),"申し込みする","")</f>
        <v/>
      </c>
      <c r="DJ241" s="371"/>
      <c r="DK241" s="372"/>
      <c r="DL241" s="373" t="str">
        <f>IF(AND(申込書!$C$60&lt;&gt;"▼プルダウンより選択してください",申込書!$C$60&lt;&gt;"",申込書!$K$22&lt;&gt;"YYYY/MM/DD",$G241&lt;&gt;""),申込書!$K$22,"")</f>
        <v/>
      </c>
      <c r="DM241" s="369" t="str">
        <f>IF(DL241="","",IF(INDEX('コンテンツ＆備考マスタ'!$H:$J,MATCH(学校情報!DL$3,'コンテンツ＆備考マスタ'!$H:$H,0),3)="●",IF(AND(DL241&lt;&gt;"",ISNUMBER(申込書!$AC$22)=TRUE,申込書!$C$60&lt;&gt;"▼プルダウンより選択してください",申込書!$C$60&lt;&gt;""),申込書!$AC$22,""),"-"))</f>
        <v/>
      </c>
      <c r="DN241" s="369"/>
      <c r="DO241" s="369"/>
      <c r="DP241" s="369" t="str">
        <f>IF(AND(申込書!$C$60&lt;&gt;"▼プルダウンより選択してください",申込書!$C$60&lt;&gt;"",$G241&lt;&gt;"",申込書!$V$60="特定学年のみ"),"申し込みする","")</f>
        <v/>
      </c>
      <c r="DQ241" s="371"/>
      <c r="DR241" s="372"/>
      <c r="DS241" s="373" t="str">
        <f>IF(AND(申込書!$C$61&lt;&gt;"▼プルダウンより選択してください",申込書!$C$61&lt;&gt;"",申込書!$K$22&lt;&gt;"YYYY/MM/DD",$G241&lt;&gt;""),申込書!$K$22,"")</f>
        <v/>
      </c>
      <c r="DT241" s="369" t="str">
        <f>IF(DS241="","",IF(INDEX('コンテンツ＆備考マスタ'!$H:$J,MATCH(学校情報!DS$3,'コンテンツ＆備考マスタ'!$H:$H,0),3)="●",IF(AND(DS241&lt;&gt;"",ISNUMBER(申込書!$AC$22)=TRUE,申込書!$C$61&lt;&gt;"▼プルダウンより選択してください",申込書!$C$61&lt;&gt;""),申込書!$AC$22,""),"-"))</f>
        <v/>
      </c>
      <c r="DU241" s="369"/>
      <c r="DV241" s="369"/>
      <c r="DW241" s="369" t="str">
        <f>IF(AND(申込書!$C$61&lt;&gt;"▼プルダウンより選択してください",申込書!$C$61&lt;&gt;"",$G241&lt;&gt;"",申込書!$V$61="特定学年のみ"),"申し込みする","")</f>
        <v/>
      </c>
      <c r="DX241" s="371"/>
      <c r="DY241" s="372"/>
      <c r="DZ241" s="373" t="str">
        <f>IF(AND(申込書!$C$62&lt;&gt;"▼プルダウンより選択してください",申込書!$C$62&lt;&gt;"",申込書!$K$22&lt;&gt;"YYYY/MM/DD",$G241&lt;&gt;""),申込書!$K$22,"")</f>
        <v/>
      </c>
      <c r="EA241" s="369" t="str">
        <f>IF(DZ241="","",IF(INDEX('コンテンツ＆備考マスタ'!$H:$J,MATCH(学校情報!DZ$3,'コンテンツ＆備考マスタ'!$H:$H,0),3)="●",IF(AND(DZ241&lt;&gt;"",ISNUMBER(申込書!$AC$22)=TRUE,申込書!$C$62&lt;&gt;"▼プルダウンより選択してください",申込書!$C$62&lt;&gt;""),申込書!$AC$22,""),"-"))</f>
        <v/>
      </c>
      <c r="EB241" s="369"/>
      <c r="EC241" s="369"/>
      <c r="ED241" s="370" t="str">
        <f>IF(AND(申込書!$C$62&lt;&gt;"▼プルダウンより選択してください",申込書!$C$62&lt;&gt;"",$G241&lt;&gt;"",申込書!$V$62="特定学年のみ"),"申し込みする","")</f>
        <v/>
      </c>
      <c r="EE241" s="371"/>
      <c r="EF241" s="372"/>
      <c r="EG241" s="373" t="str">
        <f>IF(AND(申込書!$C$63&lt;&gt;"▼プルダウンより選択してください",申込書!$C$63&lt;&gt;"",申込書!$K$22&lt;&gt;"YYYY/MM/DD",$G241&lt;&gt;""),申込書!$K$22,"")</f>
        <v/>
      </c>
      <c r="EH241" s="369" t="str">
        <f>IF(EG241="","",IF(INDEX('コンテンツ＆備考マスタ'!$H:$J,MATCH(学校情報!EG$3,'コンテンツ＆備考マスタ'!$H:$H,0),3)="●",IF(AND(EG241&lt;&gt;"",ISNUMBER(申込書!$AC$22)=TRUE,申込書!$C$63&lt;&gt;"▼プルダウンより選択してください",申込書!$C$63&lt;&gt;""),申込書!$AC$22,""),"-"))</f>
        <v/>
      </c>
      <c r="EI241" s="369"/>
      <c r="EJ241" s="369"/>
      <c r="EK241" s="370" t="str">
        <f>IF(AND(申込書!$C$63&lt;&gt;"▼プルダウンより選択してください",申込書!$C$63&lt;&gt;"",$G241&lt;&gt;"",申込書!$V$63="特定学年のみ"),"申し込みする","")</f>
        <v/>
      </c>
      <c r="EL241" s="371"/>
      <c r="EM241" s="372"/>
      <c r="EN241" s="373" t="str">
        <f>IF(AND(申込書!$C$64&lt;&gt;"▼プルダウンより選択してください",申込書!$C$64&lt;&gt;"",申込書!$K$22&lt;&gt;"YYYY/MM/DD",$G241&lt;&gt;""),申込書!$K$22,"")</f>
        <v/>
      </c>
      <c r="EO241" s="369" t="str">
        <f>IF(EN241="","",IF(INDEX('コンテンツ＆備考マスタ'!$H:$J,MATCH(学校情報!EN$3,'コンテンツ＆備考マスタ'!$H:$H,0),3)="●",IF(AND(EN241&lt;&gt;"",ISNUMBER(申込書!$AC$22)=TRUE,申込書!$C$64&lt;&gt;"▼プルダウンより選択してください",申込書!$C$64&lt;&gt;""),申込書!$AC$22,""),"-"))</f>
        <v/>
      </c>
      <c r="EP241" s="369"/>
      <c r="EQ241" s="369"/>
      <c r="ER241" s="370" t="str">
        <f>IF(AND(申込書!$C$64&lt;&gt;"▼プルダウンより選択してください",申込書!$C$64&lt;&gt;"",$G241&lt;&gt;"",申込書!$V$64="特定学年のみ"),"申し込みする","")</f>
        <v/>
      </c>
      <c r="ES241" s="371"/>
      <c r="ET241" s="372"/>
      <c r="EU241" s="373" t="str">
        <f>IF(AND(申込書!$C$65&lt;&gt;"▼プルダウンより選択してください",申込書!$C$65&lt;&gt;"",申込書!$K$22&lt;&gt;"YYYY/MM/DD",$G241&lt;&gt;""),申込書!$K$22,"")</f>
        <v/>
      </c>
      <c r="EV241" s="369" t="str">
        <f>IF(EU241="","",IF(INDEX('コンテンツ＆備考マスタ'!$H:$J,MATCH(学校情報!EU$3,'コンテンツ＆備考マスタ'!$H:$H,0),3)="●",IF(AND(EU241&lt;&gt;"",ISNUMBER(申込書!$AC$22)=TRUE,申込書!$C$65&lt;&gt;"▼プルダウンより選択してください",申込書!$C$65&lt;&gt;""),申込書!$AC$22,""),"-"))</f>
        <v/>
      </c>
      <c r="EW241" s="369"/>
      <c r="EX241" s="369"/>
      <c r="EY241" s="370" t="str">
        <f>IF(AND(申込書!$C$65&lt;&gt;"▼プルダウンより選択してください",申込書!$C$65&lt;&gt;"",$G241&lt;&gt;"",申込書!$V$65="特定学年のみ"),"申し込みする","")</f>
        <v/>
      </c>
      <c r="EZ241" s="371"/>
      <c r="FA241" s="372"/>
      <c r="FB241" s="373" t="str">
        <f>IF(AND(申込書!$C$66&lt;&gt;"▼プルダウンより選択してください",申込書!$C$66&lt;&gt;"",申込書!$K$22&lt;&gt;"YYYY/MM/DD",$G241&lt;&gt;""),申込書!$K$22,"")</f>
        <v/>
      </c>
      <c r="FC241" s="369" t="str">
        <f>IF(FB241="","",IF(INDEX('コンテンツ＆備考マスタ'!$H:$J,MATCH(学校情報!FB$3,'コンテンツ＆備考マスタ'!$H:$H,0),3)="●",IF(AND(FB241&lt;&gt;"",ISNUMBER(申込書!$AC$22)=TRUE,申込書!$C$66&lt;&gt;"▼プルダウンより選択してください",申込書!$C$66&lt;&gt;""),申込書!$AC$22,""),"-"))</f>
        <v/>
      </c>
      <c r="FD241" s="369"/>
      <c r="FE241" s="369"/>
      <c r="FF241" s="370" t="str">
        <f>IF(AND(申込書!$C$66&lt;&gt;"▼プルダウンより選択してください",申込書!$C$66&lt;&gt;"",$G241&lt;&gt;"",申込書!$V$66="特定学年のみ"),"申し込みする","")</f>
        <v/>
      </c>
      <c r="FG241" s="371"/>
      <c r="FH241" s="372"/>
      <c r="FI241" s="373" t="str">
        <f>IF(AND(申込書!$C$67&lt;&gt;"▼プルダウンより選択してください",申込書!$C$67&lt;&gt;"",申込書!$K$22&lt;&gt;"YYYY/MM/DD",$G241&lt;&gt;""),申込書!$K$22,"")</f>
        <v/>
      </c>
      <c r="FJ241" s="369" t="str">
        <f>IF(FI241="","",IF(INDEX('コンテンツ＆備考マスタ'!$H:$J,MATCH(学校情報!FI$3,'コンテンツ＆備考マスタ'!$H:$H,0),3)="●",IF(AND(FI241&lt;&gt;"",ISNUMBER(申込書!$AC$22)=TRUE,申込書!$C$67&lt;&gt;"▼プルダウンより選択してください",申込書!$C$67&lt;&gt;""),申込書!$AC$22,""),"-"))</f>
        <v/>
      </c>
      <c r="FK241" s="369"/>
      <c r="FL241" s="369"/>
      <c r="FM241" s="370" t="str">
        <f>IF(AND(申込書!$C$67&lt;&gt;"▼プルダウンより選択してください",申込書!$C$67&lt;&gt;"",$G241&lt;&gt;"",申込書!$V$67="特定学年のみ"),"申し込みする","")</f>
        <v/>
      </c>
      <c r="FN241" s="371"/>
      <c r="FO241" s="372"/>
      <c r="FP241" s="373" t="str">
        <f>IF(AND(申込書!$C$68&lt;&gt;"▼プルダウンより選択してください",申込書!$C$68&lt;&gt;"",申込書!$K$22&lt;&gt;"YYYY/MM/DD",$G241&lt;&gt;""),申込書!$K$22,"")</f>
        <v/>
      </c>
      <c r="FQ241" s="369" t="str">
        <f>IF(FP241="","",IF(INDEX('コンテンツ＆備考マスタ'!$H:$J,MATCH(学校情報!FP$3,'コンテンツ＆備考マスタ'!$H:$H,0),3)="●",IF(AND(FP241&lt;&gt;"",ISNUMBER(申込書!$AC$22)=TRUE,申込書!$C$68&lt;&gt;"▼プルダウンより選択してください",申込書!$C$68&lt;&gt;""),申込書!$AC$22,""),"-"))</f>
        <v/>
      </c>
      <c r="FR241" s="369"/>
      <c r="FS241" s="369"/>
      <c r="FT241" s="370" t="str">
        <f>IF(AND(申込書!$C$68&lt;&gt;"▼プルダウンより選択してください",申込書!$C$68&lt;&gt;"",$G241&lt;&gt;"",申込書!$V$68="特定学年のみ"),"申し込みする","")</f>
        <v/>
      </c>
      <c r="FU241" s="371"/>
      <c r="FV241" s="372"/>
      <c r="FW241" s="373" t="str">
        <f>IF(AND(申込書!$C$69&lt;&gt;"▼プルダウンより選択してください",申込書!$C$69&lt;&gt;"",申込書!$K$22&lt;&gt;"YYYY/MM/DD",$G241&lt;&gt;""),申込書!$K$22,"")</f>
        <v/>
      </c>
      <c r="FX241" s="369" t="str">
        <f>IF(FW241="","",IF(INDEX('コンテンツ＆備考マスタ'!$H:$J,MATCH(学校情報!FW$3,'コンテンツ＆備考マスタ'!$H:$H,0),3)="●",IF(AND(FW241&lt;&gt;"",ISNUMBER(申込書!$AC$22)=TRUE,申込書!$C$69&lt;&gt;"▼プルダウンより選択してください",申込書!$C$69&lt;&gt;""),申込書!$AC$22,""),"-"))</f>
        <v/>
      </c>
      <c r="FY241" s="369"/>
      <c r="FZ241" s="369"/>
      <c r="GA241" s="370" t="str">
        <f>IF(AND(申込書!$C$69&lt;&gt;"▼プルダウンより選択してください",申込書!$C$69&lt;&gt;"",$G241&lt;&gt;"",申込書!$V$69="特定学年のみ"),"申し込みする","")</f>
        <v/>
      </c>
      <c r="GB241" s="371"/>
      <c r="GC241" s="372"/>
      <c r="GD241" s="373" t="str">
        <f>IF(AND(申込書!$C$70&lt;&gt;"▼プルダウンより選択してください",申込書!$C$70&lt;&gt;"",申込書!$K$22&lt;&gt;"YYYY/MM/DD",$G241&lt;&gt;""),申込書!$K$22,"")</f>
        <v/>
      </c>
      <c r="GE241" s="369" t="str">
        <f>IF(GD241="","",IF(INDEX('コンテンツ＆備考マスタ'!$H:$J,MATCH(学校情報!GD$3,'コンテンツ＆備考マスタ'!$H:$H,0),3)="●",IF(AND(GD241&lt;&gt;"",ISNUMBER(申込書!$AC$22)=TRUE,申込書!$C$70&lt;&gt;"▼プルダウンより選択してください",申込書!$C$70&lt;&gt;""),申込書!$AC$22,""),"-"))</f>
        <v/>
      </c>
      <c r="GF241" s="369"/>
      <c r="GG241" s="369"/>
      <c r="GH241" s="370" t="str">
        <f>IF(AND(申込書!$C$70&lt;&gt;"▼プルダウンより選択してください",申込書!$C$70&lt;&gt;"",$G241&lt;&gt;"",申込書!$V$70="特定学年のみ"),"申し込みする","")</f>
        <v/>
      </c>
      <c r="GI241" s="371"/>
      <c r="GJ241" s="372"/>
      <c r="GK241" s="373" t="str">
        <f>IF(AND(申込書!$C$71&lt;&gt;"▼プルダウンより選択してください",申込書!$C$71&lt;&gt;"",申込書!$K$22&lt;&gt;"YYYY/MM/DD",$G241&lt;&gt;""),申込書!$K$22,"")</f>
        <v/>
      </c>
      <c r="GL241" s="369" t="str">
        <f>IF(GK241="","",IF(INDEX('コンテンツ＆備考マスタ'!$H:$J,MATCH(学校情報!GK$3,'コンテンツ＆備考マスタ'!$H:$H,0),3)="●",IF(AND(GK241&lt;&gt;"",ISNUMBER(申込書!$AC$22)=TRUE,申込書!$C$71&lt;&gt;"▼プルダウンより選択してください",申込書!$C$71&lt;&gt;""),申込書!$AC$22,""),"-"))</f>
        <v/>
      </c>
      <c r="GM241" s="369"/>
      <c r="GN241" s="369"/>
      <c r="GO241" s="370" t="str">
        <f>IF(AND(申込書!$C$71&lt;&gt;"▼プルダウンより選択してください",申込書!$C$71&lt;&gt;"",$G241&lt;&gt;"",申込書!$V$71="特定学年のみ"),"申し込みする","")</f>
        <v/>
      </c>
      <c r="GP241" s="371"/>
      <c r="GQ241" s="372"/>
      <c r="GR241" s="373" t="str">
        <f>IF(AND(申込書!$C$72&lt;&gt;"▼プルダウンより選択してください",申込書!$C$72&lt;&gt;"",申込書!$K$22&lt;&gt;"YYYY/MM/DD",$G241&lt;&gt;""),申込書!$K$22,"")</f>
        <v/>
      </c>
      <c r="GS241" s="369" t="str">
        <f>IF(GR241="","",IF(INDEX('コンテンツ＆備考マスタ'!$H:$J,MATCH(学校情報!GR$3,'コンテンツ＆備考マスタ'!$H:$H,0),3)="●",IF(AND(GR241&lt;&gt;"",ISNUMBER(申込書!$AC$22)=TRUE,申込書!$C$72&lt;&gt;"▼プルダウンより選択してください",申込書!$C$72&lt;&gt;""),申込書!$AC$22,""),"-"))</f>
        <v/>
      </c>
      <c r="GT241" s="369"/>
      <c r="GU241" s="369"/>
      <c r="GV241" s="370" t="str">
        <f>IF(AND(申込書!$C$72&lt;&gt;"▼プルダウンより選択してください",申込書!$C$72&lt;&gt;"",$G241&lt;&gt;"",申込書!$V$72="特定学年のみ"),"申し込みする","")</f>
        <v/>
      </c>
      <c r="GW241" s="371"/>
      <c r="GX241" s="372"/>
      <c r="GY241" s="373" t="str">
        <f>IF(AND(申込書!$C$73&lt;&gt;"▼プルダウンより選択してください",申込書!$C$73&lt;&gt;"",申込書!$K$22&lt;&gt;"YYYY/MM/DD",$G241&lt;&gt;""),申込書!$K$22,"")</f>
        <v/>
      </c>
      <c r="GZ241" s="369" t="str">
        <f>IF(GY241="","",IF(INDEX('コンテンツ＆備考マスタ'!$H:$J,MATCH(学校情報!GY$3,'コンテンツ＆備考マスタ'!$H:$H,0),3)="●",IF(AND(GY241&lt;&gt;"",ISNUMBER(申込書!$AC$22)=TRUE,申込書!$C$73&lt;&gt;"▼プルダウンより選択してください",申込書!$C$73&lt;&gt;""),申込書!$AC$22,""),"-"))</f>
        <v/>
      </c>
      <c r="HA241" s="369"/>
      <c r="HB241" s="369"/>
      <c r="HC241" s="370" t="str">
        <f>IF(AND(申込書!$C$73&lt;&gt;"▼プルダウンより選択してください",申込書!$C$73&lt;&gt;"",$G241&lt;&gt;"",申込書!$V$73="特定学年のみ"),"申し込みする","")</f>
        <v/>
      </c>
      <c r="HD241" s="371"/>
      <c r="HE241" s="372"/>
      <c r="HF241" s="373" t="str">
        <f>IF(AND(申込書!$C$74&lt;&gt;"▼プルダウンより選択してください",申込書!$C$74&lt;&gt;"",申込書!$K$22&lt;&gt;"YYYY/MM/DD",$G241&lt;&gt;""),申込書!$K$22,"")</f>
        <v/>
      </c>
      <c r="HG241" s="369" t="str">
        <f>IF(HF241="","",IF(INDEX('コンテンツ＆備考マスタ'!$H:$J,MATCH(学校情報!HF$3,'コンテンツ＆備考マスタ'!$H:$H,0),3)="●",IF(AND(HF241&lt;&gt;"",ISNUMBER(申込書!$AC$22)=TRUE,申込書!$C$74&lt;&gt;"▼プルダウンより選択してください",申込書!$C$74&lt;&gt;""),申込書!$AC$22,""),"-"))</f>
        <v/>
      </c>
      <c r="HH241" s="369"/>
      <c r="HI241" s="369"/>
      <c r="HJ241" s="370" t="str">
        <f>IF(AND(申込書!$C$74&lt;&gt;"▼プルダウンより選択してください",申込書!$C$74&lt;&gt;"",$G241&lt;&gt;"",申込書!$V$74="特定学年のみ"),"申し込みする","")</f>
        <v/>
      </c>
      <c r="HK241" s="371"/>
      <c r="HL241" s="372"/>
      <c r="HM241" s="373" t="str">
        <f>IF(AND(申込書!$C$75&lt;&gt;"▼プルダウンより選択してください",申込書!$C$75&lt;&gt;"",申込書!$K$22&lt;&gt;"YYYY/MM/DD",$G241&lt;&gt;""),申込書!$K$22,"")</f>
        <v/>
      </c>
      <c r="HN241" s="369" t="str">
        <f>IF(HM241="","",IF(INDEX('コンテンツ＆備考マスタ'!$H:$J,MATCH(学校情報!HM$3,'コンテンツ＆備考マスタ'!$H:$H,0),3)="●",IF(AND(HM241&lt;&gt;"",ISNUMBER(申込書!$AC$22)=TRUE,申込書!$C$75&lt;&gt;"▼プルダウンより選択してください",申込書!$C$75&lt;&gt;""),申込書!$AC$22,""),"-"))</f>
        <v/>
      </c>
      <c r="HO241" s="369"/>
      <c r="HP241" s="369"/>
      <c r="HQ241" s="370" t="str">
        <f>IF(AND(申込書!$C$75&lt;&gt;"▼プルダウンより選択してください",申込書!$C$75&lt;&gt;"",$G241&lt;&gt;"",申込書!$V$75="特定学年のみ"),"申し込みする","")</f>
        <v/>
      </c>
      <c r="HR241" s="371"/>
      <c r="HS241" s="371"/>
      <c r="HT241" s="374" t="str">
        <f>IF(AND(申込書!$C$76&lt;&gt;"▼プルダウンより選択してください",申込書!$C$76&lt;&gt;"",申込書!$K$22&lt;&gt;"YYYY/MM/DD",$G241&lt;&gt;""),申込書!$K$22,"")</f>
        <v/>
      </c>
      <c r="HU241" s="369" t="str">
        <f>IF(HT241="","",IF(INDEX('コンテンツ＆備考マスタ'!$H:$J,MATCH(学校情報!HT$3,'コンテンツ＆備考マスタ'!$H:$H,0),3)="●",IF(AND(HT241&lt;&gt;"",ISNUMBER(申込書!$AC$22)=TRUE,申込書!$C$76&lt;&gt;"▼プルダウンより選択してください",申込書!$C$76&lt;&gt;""),申込書!$AC$22,""),"-"))</f>
        <v/>
      </c>
      <c r="HV241" s="369"/>
      <c r="HW241" s="369"/>
      <c r="HX241" s="370" t="str">
        <f>IF(AND(申込書!$C$76&lt;&gt;"▼プルダウンより選択してください",申込書!$C$76&lt;&gt;"",$G241&lt;&gt;"",申込書!$V$76="特定学年のみ"),"申し込みする","")</f>
        <v/>
      </c>
      <c r="HY241" s="371"/>
      <c r="HZ241" s="372"/>
      <c r="IA241" s="69"/>
    </row>
    <row r="242" spans="2:235" ht="26.85" hidden="1" customHeight="1" outlineLevel="1">
      <c r="B242" s="365">
        <f t="shared" si="9"/>
        <v>237</v>
      </c>
      <c r="C242" s="55"/>
      <c r="D242" s="56"/>
      <c r="E242" s="154"/>
      <c r="F242" s="57"/>
      <c r="G242" s="58"/>
      <c r="H242" s="59"/>
      <c r="I242" s="60"/>
      <c r="J242" s="61"/>
      <c r="K242" s="366" t="str">
        <f t="shared" si="10"/>
        <v/>
      </c>
      <c r="L242" s="62"/>
      <c r="M242" s="322"/>
      <c r="N242" s="63"/>
      <c r="O242" s="64"/>
      <c r="P242" s="367" t="str">
        <f t="shared" si="11"/>
        <v/>
      </c>
      <c r="Q242" s="65"/>
      <c r="R242" s="66"/>
      <c r="S242" s="67"/>
      <c r="T242" s="68"/>
      <c r="U242" s="68"/>
      <c r="V242" s="68"/>
      <c r="W242" s="66"/>
      <c r="X242" s="281"/>
      <c r="Y242" s="368" t="str">
        <f>IF(AND(申込書!$C$47&lt;&gt;"▼プルダウンより選択してください",申込書!$C$47&lt;&gt;"",申込書!$K$22&lt;&gt;"YYYY/MM/DD",$G242&lt;&gt;""),申込書!$K$22,"")</f>
        <v/>
      </c>
      <c r="Z242" s="369" t="str">
        <f>IF(Y242="","",IF(INDEX('コンテンツ＆備考マスタ'!$H:$J,MATCH(学校情報!Y$3,'コンテンツ＆備考マスタ'!$H:$H,0),3)="●",IF(AND(Y242&lt;&gt;"",ISNUMBER(申込書!$AC$22)=TRUE,申込書!$C$47&lt;&gt;"▼プルダウンより選択してください",申込書!$C$47&lt;&gt;""),申込書!$AC$22,""),"-"))</f>
        <v/>
      </c>
      <c r="AA242" s="369"/>
      <c r="AB242" s="369"/>
      <c r="AC242" s="370" t="str">
        <f>IF(AND(申込書!$C$47&lt;&gt;"▼プルダウンより選択してください",申込書!$C$47&lt;&gt;"",$G242&lt;&gt;"",申込書!$V$47="特定学年のみ"),"申し込みする","")</f>
        <v/>
      </c>
      <c r="AD242" s="371"/>
      <c r="AE242" s="372"/>
      <c r="AF242" s="373" t="str">
        <f>IF(AND(申込書!$C$48&lt;&gt;"▼プルダウンより選択してください",申込書!$C$48&lt;&gt;"",申込書!$K$22&lt;&gt;"YYYY/MM/DD",$G242&lt;&gt;""),申込書!$K$22,"")</f>
        <v/>
      </c>
      <c r="AG242" s="369" t="str">
        <f>IF(AF242="","",IF(INDEX('コンテンツ＆備考マスタ'!$H:$J,MATCH(学校情報!AF$3,'コンテンツ＆備考マスタ'!$H:$H,0),3)="●",IF(AND(AF242&lt;&gt;"",ISNUMBER(申込書!$AC$22)=TRUE,申込書!$C$48&lt;&gt;"▼プルダウンより選択してください",申込書!$C$48&lt;&gt;""),申込書!$AC$22,""),"-"))</f>
        <v/>
      </c>
      <c r="AH242" s="369"/>
      <c r="AI242" s="369"/>
      <c r="AJ242" s="370" t="str">
        <f>IF(AND(申込書!$C$48&lt;&gt;"▼プルダウンより選択してください",申込書!$C$48&lt;&gt;"",$G242&lt;&gt;"",申込書!$V$48="特定学年のみ"),"申し込みする","")</f>
        <v/>
      </c>
      <c r="AK242" s="371"/>
      <c r="AL242" s="372"/>
      <c r="AM242" s="373" t="str">
        <f>IF(AND(申込書!$C$49&lt;&gt;"▼プルダウンより選択してください",申込書!$C$49&lt;&gt;"",申込書!$K$22&lt;&gt;"YYYY/MM/DD",$G242&lt;&gt;""),申込書!$K$22,"")</f>
        <v/>
      </c>
      <c r="AN242" s="369" t="str">
        <f>IF(AM242="","",IF(INDEX('コンテンツ＆備考マスタ'!$H:$J,MATCH(学校情報!AM$3,'コンテンツ＆備考マスタ'!$H:$H,0),3)="●",IF(AND(AM242&lt;&gt;"",ISNUMBER(申込書!$AC$22)=TRUE,申込書!$C$49&lt;&gt;"▼プルダウンより選択してください",申込書!$C$49&lt;&gt;""),申込書!$AC$22,""),"-"))</f>
        <v/>
      </c>
      <c r="AO242" s="369"/>
      <c r="AP242" s="369"/>
      <c r="AQ242" s="370" t="str">
        <f>IF(AND(申込書!$C$49&lt;&gt;"▼プルダウンより選択してください",申込書!$C$49&lt;&gt;"",$G242&lt;&gt;"",申込書!$V$49="特定学年のみ"),"申し込みする","")</f>
        <v/>
      </c>
      <c r="AR242" s="371"/>
      <c r="AS242" s="372"/>
      <c r="AT242" s="373" t="str">
        <f>IF(AND(申込書!$C$50&lt;&gt;"▼プルダウンより選択してください",申込書!$C$50&lt;&gt;"",申込書!$K$22&lt;&gt;"YYYY/MM/DD",$G242&lt;&gt;""),申込書!$K$22,"")</f>
        <v/>
      </c>
      <c r="AU242" s="369" t="str">
        <f>IF(AT242="","",IF(INDEX('コンテンツ＆備考マスタ'!$H:$J,MATCH(学校情報!AT$3,'コンテンツ＆備考マスタ'!$H:$H,0),3)="●",IF(AND(AT242&lt;&gt;"",ISNUMBER(申込書!$AC$22)=TRUE,申込書!$C$50&lt;&gt;"▼プルダウンより選択してください",申込書!$C$50&lt;&gt;""),申込書!$AC$22,""),"-"))</f>
        <v/>
      </c>
      <c r="AV242" s="369"/>
      <c r="AW242" s="369"/>
      <c r="AX242" s="370" t="str">
        <f>IF(AND(申込書!$C$50&lt;&gt;"▼プルダウンより選択してください",申込書!$C$50&lt;&gt;"",$G242&lt;&gt;"",申込書!$V$50="特定学年のみ"),"申し込みする","")</f>
        <v/>
      </c>
      <c r="AY242" s="371"/>
      <c r="AZ242" s="372"/>
      <c r="BA242" s="373" t="str">
        <f>IF(AND(申込書!$C$51&lt;&gt;"▼プルダウンより選択してください",申込書!$C$51&lt;&gt;"",申込書!$K$22&lt;&gt;"YYYY/MM/DD",$G242&lt;&gt;""),申込書!$K$22,"")</f>
        <v/>
      </c>
      <c r="BB242" s="369" t="str">
        <f>IF(BA242="","",IF(INDEX('コンテンツ＆備考マスタ'!$H:$J,MATCH(学校情報!BA$3,'コンテンツ＆備考マスタ'!$H:$H,0),3)="●",IF(AND(BA242&lt;&gt;"",ISNUMBER(申込書!$AC$22)=TRUE,申込書!$C$51&lt;&gt;"▼プルダウンより選択してください",申込書!$C$51&lt;&gt;""),申込書!$AC$22,""),"-"))</f>
        <v/>
      </c>
      <c r="BC242" s="369"/>
      <c r="BD242" s="369"/>
      <c r="BE242" s="370" t="str">
        <f>IF(AND(申込書!$C$51&lt;&gt;"▼プルダウンより選択してください",申込書!$C$51&lt;&gt;"",$G242&lt;&gt;"",申込書!$V$51="特定学年のみ"),"申し込みする","")</f>
        <v/>
      </c>
      <c r="BF242" s="371"/>
      <c r="BG242" s="372"/>
      <c r="BH242" s="373" t="str">
        <f>IF(AND(申込書!$C$52&lt;&gt;"▼プルダウンより選択してください",申込書!$C$52&lt;&gt;"",申込書!$K$22&lt;&gt;"YYYY/MM/DD",$G242&lt;&gt;""),申込書!$K$22,"")</f>
        <v/>
      </c>
      <c r="BI242" s="369" t="str">
        <f>IF(BH242="","",IF(INDEX('コンテンツ＆備考マスタ'!$H:$J,MATCH(学校情報!BH$3,'コンテンツ＆備考マスタ'!$H:$H,0),3)="●",IF(AND(BH242&lt;&gt;"",ISNUMBER(申込書!$AC$22)=TRUE,申込書!$C$52&lt;&gt;"▼プルダウンより選択してください",申込書!$C$52&lt;&gt;""),申込書!$AC$22,""),"-"))</f>
        <v/>
      </c>
      <c r="BJ242" s="369"/>
      <c r="BK242" s="369"/>
      <c r="BL242" s="370" t="str">
        <f>IF(AND(申込書!$C$52&lt;&gt;"▼プルダウンより選択してください",申込書!$C$52&lt;&gt;"",$G242&lt;&gt;"",申込書!$V$52="特定学年のみ"),"申し込みする","")</f>
        <v/>
      </c>
      <c r="BM242" s="371"/>
      <c r="BN242" s="372"/>
      <c r="BO242" s="373" t="str">
        <f>IF(AND(申込書!$C$53&lt;&gt;"▼プルダウンより選択してください",申込書!$C$53&lt;&gt;"",申込書!$K$22&lt;&gt;"YYYY/MM/DD",$G242&lt;&gt;""),申込書!$K$22,"")</f>
        <v/>
      </c>
      <c r="BP242" s="369" t="str">
        <f>IF(BO242="","",IF(INDEX('コンテンツ＆備考マスタ'!$H:$J,MATCH(学校情報!BO$3,'コンテンツ＆備考マスタ'!$H:$H,0),3)="●",IF(AND(BO242&lt;&gt;"",ISNUMBER(申込書!$AC$22)=TRUE,申込書!$C$53&lt;&gt;"▼プルダウンより選択してください",申込書!$C$53&lt;&gt;""),申込書!$AC$22,""),"-"))</f>
        <v/>
      </c>
      <c r="BQ242" s="369"/>
      <c r="BR242" s="369"/>
      <c r="BS242" s="370" t="str">
        <f>IF(AND(申込書!$C$53&lt;&gt;"▼プルダウンより選択してください",申込書!$C$53&lt;&gt;"",$G242&lt;&gt;"",申込書!$V$53="特定学年のみ"),"申し込みする","")</f>
        <v/>
      </c>
      <c r="BT242" s="371"/>
      <c r="BU242" s="372"/>
      <c r="BV242" s="373" t="str">
        <f>IF(AND(申込書!$C$54&lt;&gt;"▼プルダウンより選択してください",申込書!$C$54&lt;&gt;"",申込書!$K$22&lt;&gt;"YYYY/MM/DD",$G242&lt;&gt;""),申込書!$K$22,"")</f>
        <v/>
      </c>
      <c r="BW242" s="369" t="str">
        <f>IF(BV242="","",IF(INDEX('コンテンツ＆備考マスタ'!$H:$J,MATCH(学校情報!BV$3,'コンテンツ＆備考マスタ'!$H:$H,0),3)="●",IF(AND(BV242&lt;&gt;"",ISNUMBER(申込書!$AC$22)=TRUE,申込書!$C$54&lt;&gt;"▼プルダウンより選択してください",申込書!$C$54&lt;&gt;""),申込書!$AC$22,""),"-"))</f>
        <v/>
      </c>
      <c r="BX242" s="369"/>
      <c r="BY242" s="369"/>
      <c r="BZ242" s="370" t="str">
        <f>IF(AND(申込書!$C$54&lt;&gt;"▼プルダウンより選択してください",申込書!$C$54&lt;&gt;"",$G242&lt;&gt;"",申込書!$V$54="特定学年のみ"),"申し込みする","")</f>
        <v/>
      </c>
      <c r="CA242" s="371"/>
      <c r="CB242" s="372"/>
      <c r="CC242" s="373" t="str">
        <f>IF(AND(申込書!$C$55&lt;&gt;"▼プルダウンより選択してください",申込書!$C$55&lt;&gt;"",申込書!$K$22&lt;&gt;"YYYY/MM/DD",$G242&lt;&gt;""),申込書!$K$22,"")</f>
        <v/>
      </c>
      <c r="CD242" s="369" t="str">
        <f>IF(CC242="","",IF(INDEX('コンテンツ＆備考マスタ'!$H:$J,MATCH(学校情報!CC$3,'コンテンツ＆備考マスタ'!$H:$H,0),3)="●",IF(AND(CC242&lt;&gt;"",ISNUMBER(申込書!$AC$22)=TRUE,申込書!$C$55&lt;&gt;"▼プルダウンより選択してください",申込書!$C$55&lt;&gt;""),申込書!$AC$22,""),"-"))</f>
        <v/>
      </c>
      <c r="CE242" s="369"/>
      <c r="CF242" s="369"/>
      <c r="CG242" s="370" t="str">
        <f>IF(AND(申込書!$C$55&lt;&gt;"▼プルダウンより選択してください",申込書!$C$55&lt;&gt;"",$G242&lt;&gt;"",申込書!$V$55="特定学年のみ"),"申し込みする","")</f>
        <v/>
      </c>
      <c r="CH242" s="371"/>
      <c r="CI242" s="372"/>
      <c r="CJ242" s="373" t="str">
        <f>IF(AND(申込書!$C$56&lt;&gt;"▼プルダウンより選択してください",申込書!$C$56&lt;&gt;"",申込書!$K$22&lt;&gt;"YYYY/MM/DD",$G242&lt;&gt;""),申込書!$K$22,"")</f>
        <v/>
      </c>
      <c r="CK242" s="369" t="str">
        <f>IF(CJ242="","",IF(INDEX('コンテンツ＆備考マスタ'!$H:$J,MATCH(学校情報!CJ$3,'コンテンツ＆備考マスタ'!$H:$H,0),3)="●",IF(AND(CJ242&lt;&gt;"",ISNUMBER(申込書!$AC$22)=TRUE,申込書!$C$56&lt;&gt;"▼プルダウンより選択してください",申込書!$C$56&lt;&gt;""),申込書!$AC$22,""),"-"))</f>
        <v/>
      </c>
      <c r="CL242" s="369"/>
      <c r="CM242" s="369"/>
      <c r="CN242" s="370" t="str">
        <f>IF(AND(申込書!$C$56&lt;&gt;"▼プルダウンより選択してください",申込書!$C$56&lt;&gt;"",$G242&lt;&gt;"",申込書!$V$56="特定学年のみ"),"申し込みする","")</f>
        <v/>
      </c>
      <c r="CO242" s="371"/>
      <c r="CP242" s="372"/>
      <c r="CQ242" s="373" t="str">
        <f>IF(AND(申込書!$C$57&lt;&gt;"▼プルダウンより選択してください",申込書!$C$57&lt;&gt;"",申込書!$K$22&lt;&gt;"YYYY/MM/DD",$G242&lt;&gt;""),申込書!$K$22,"")</f>
        <v/>
      </c>
      <c r="CR242" s="369" t="str">
        <f>IF(CQ242="","",IF(INDEX('コンテンツ＆備考マスタ'!$H:$J,MATCH(学校情報!CQ$3,'コンテンツ＆備考マスタ'!$H:$H,0),3)="●",IF(AND(CQ242&lt;&gt;"",ISNUMBER(申込書!$AC$22)=TRUE,申込書!$C$57&lt;&gt;"▼プルダウンより選択してください",申込書!$C$57&lt;&gt;""),申込書!$AC$22,""),"-"))</f>
        <v/>
      </c>
      <c r="CS242" s="369"/>
      <c r="CT242" s="369"/>
      <c r="CU242" s="369" t="str">
        <f>IF(AND(申込書!$C$57&lt;&gt;"▼プルダウンより選択してください",申込書!$C$57&lt;&gt;"",$G242&lt;&gt;"",申込書!$V$57="特定学年のみ"),"申し込みする","")</f>
        <v/>
      </c>
      <c r="CV242" s="371"/>
      <c r="CW242" s="372"/>
      <c r="CX242" s="373" t="str">
        <f>IF(AND(申込書!$C$58&lt;&gt;"▼プルダウンより選択してください",申込書!$C$58&lt;&gt;"",申込書!$K$22&lt;&gt;"YYYY/MM/DD",$G242&lt;&gt;""),申込書!$K$22,"")</f>
        <v/>
      </c>
      <c r="CY242" s="369" t="str">
        <f>IF(CX242="","",IF(INDEX('コンテンツ＆備考マスタ'!$H:$J,MATCH(学校情報!CX$3,'コンテンツ＆備考マスタ'!$H:$H,0),3)="●",IF(AND(CX242&lt;&gt;"",ISNUMBER(申込書!$AC$22)=TRUE,申込書!$C$58&lt;&gt;"▼プルダウンより選択してください",申込書!$C$58&lt;&gt;""),申込書!$AC$22,""),"-"))</f>
        <v/>
      </c>
      <c r="CZ242" s="369"/>
      <c r="DA242" s="369"/>
      <c r="DB242" s="369" t="str">
        <f>IF(AND(申込書!$C$58&lt;&gt;"▼プルダウンより選択してください",申込書!$C$58&lt;&gt;"",$G242&lt;&gt;"",申込書!$V$58="特定学年のみ"),"申し込みする","")</f>
        <v/>
      </c>
      <c r="DC242" s="371"/>
      <c r="DD242" s="372"/>
      <c r="DE242" s="373" t="str">
        <f>IF(AND(申込書!$C$59&lt;&gt;"▼プルダウンより選択してください",申込書!$C$59&lt;&gt;"",申込書!$K$22&lt;&gt;"YYYY/MM/DD",$G242&lt;&gt;""),申込書!$K$22,"")</f>
        <v/>
      </c>
      <c r="DF242" s="369" t="str">
        <f>IF(DE242="","",IF(INDEX('コンテンツ＆備考マスタ'!$H:$J,MATCH(学校情報!DE$3,'コンテンツ＆備考マスタ'!$H:$H,0),3)="●",IF(AND(DE242&lt;&gt;"",ISNUMBER(申込書!$AC$22)=TRUE,申込書!$C$59&lt;&gt;"▼プルダウンより選択してください",申込書!$C$59&lt;&gt;""),申込書!$AC$22,""),"-"))</f>
        <v/>
      </c>
      <c r="DG242" s="369"/>
      <c r="DH242" s="369"/>
      <c r="DI242" s="369" t="str">
        <f>IF(AND(申込書!$C$59&lt;&gt;"▼プルダウンより選択してください",申込書!$C$59&lt;&gt;"",$G242&lt;&gt;"",申込書!$V$59="特定学年のみ"),"申し込みする","")</f>
        <v/>
      </c>
      <c r="DJ242" s="371"/>
      <c r="DK242" s="372"/>
      <c r="DL242" s="373" t="str">
        <f>IF(AND(申込書!$C$60&lt;&gt;"▼プルダウンより選択してください",申込書!$C$60&lt;&gt;"",申込書!$K$22&lt;&gt;"YYYY/MM/DD",$G242&lt;&gt;""),申込書!$K$22,"")</f>
        <v/>
      </c>
      <c r="DM242" s="369" t="str">
        <f>IF(DL242="","",IF(INDEX('コンテンツ＆備考マスタ'!$H:$J,MATCH(学校情報!DL$3,'コンテンツ＆備考マスタ'!$H:$H,0),3)="●",IF(AND(DL242&lt;&gt;"",ISNUMBER(申込書!$AC$22)=TRUE,申込書!$C$60&lt;&gt;"▼プルダウンより選択してください",申込書!$C$60&lt;&gt;""),申込書!$AC$22,""),"-"))</f>
        <v/>
      </c>
      <c r="DN242" s="369"/>
      <c r="DO242" s="369"/>
      <c r="DP242" s="369" t="str">
        <f>IF(AND(申込書!$C$60&lt;&gt;"▼プルダウンより選択してください",申込書!$C$60&lt;&gt;"",$G242&lt;&gt;"",申込書!$V$60="特定学年のみ"),"申し込みする","")</f>
        <v/>
      </c>
      <c r="DQ242" s="371"/>
      <c r="DR242" s="372"/>
      <c r="DS242" s="373" t="str">
        <f>IF(AND(申込書!$C$61&lt;&gt;"▼プルダウンより選択してください",申込書!$C$61&lt;&gt;"",申込書!$K$22&lt;&gt;"YYYY/MM/DD",$G242&lt;&gt;""),申込書!$K$22,"")</f>
        <v/>
      </c>
      <c r="DT242" s="369" t="str">
        <f>IF(DS242="","",IF(INDEX('コンテンツ＆備考マスタ'!$H:$J,MATCH(学校情報!DS$3,'コンテンツ＆備考マスタ'!$H:$H,0),3)="●",IF(AND(DS242&lt;&gt;"",ISNUMBER(申込書!$AC$22)=TRUE,申込書!$C$61&lt;&gt;"▼プルダウンより選択してください",申込書!$C$61&lt;&gt;""),申込書!$AC$22,""),"-"))</f>
        <v/>
      </c>
      <c r="DU242" s="369"/>
      <c r="DV242" s="369"/>
      <c r="DW242" s="369" t="str">
        <f>IF(AND(申込書!$C$61&lt;&gt;"▼プルダウンより選択してください",申込書!$C$61&lt;&gt;"",$G242&lt;&gt;"",申込書!$V$61="特定学年のみ"),"申し込みする","")</f>
        <v/>
      </c>
      <c r="DX242" s="371"/>
      <c r="DY242" s="372"/>
      <c r="DZ242" s="373" t="str">
        <f>IF(AND(申込書!$C$62&lt;&gt;"▼プルダウンより選択してください",申込書!$C$62&lt;&gt;"",申込書!$K$22&lt;&gt;"YYYY/MM/DD",$G242&lt;&gt;""),申込書!$K$22,"")</f>
        <v/>
      </c>
      <c r="EA242" s="369" t="str">
        <f>IF(DZ242="","",IF(INDEX('コンテンツ＆備考マスタ'!$H:$J,MATCH(学校情報!DZ$3,'コンテンツ＆備考マスタ'!$H:$H,0),3)="●",IF(AND(DZ242&lt;&gt;"",ISNUMBER(申込書!$AC$22)=TRUE,申込書!$C$62&lt;&gt;"▼プルダウンより選択してください",申込書!$C$62&lt;&gt;""),申込書!$AC$22,""),"-"))</f>
        <v/>
      </c>
      <c r="EB242" s="369"/>
      <c r="EC242" s="369"/>
      <c r="ED242" s="370" t="str">
        <f>IF(AND(申込書!$C$62&lt;&gt;"▼プルダウンより選択してください",申込書!$C$62&lt;&gt;"",$G242&lt;&gt;"",申込書!$V$62="特定学年のみ"),"申し込みする","")</f>
        <v/>
      </c>
      <c r="EE242" s="371"/>
      <c r="EF242" s="372"/>
      <c r="EG242" s="373" t="str">
        <f>IF(AND(申込書!$C$63&lt;&gt;"▼プルダウンより選択してください",申込書!$C$63&lt;&gt;"",申込書!$K$22&lt;&gt;"YYYY/MM/DD",$G242&lt;&gt;""),申込書!$K$22,"")</f>
        <v/>
      </c>
      <c r="EH242" s="369" t="str">
        <f>IF(EG242="","",IF(INDEX('コンテンツ＆備考マスタ'!$H:$J,MATCH(学校情報!EG$3,'コンテンツ＆備考マスタ'!$H:$H,0),3)="●",IF(AND(EG242&lt;&gt;"",ISNUMBER(申込書!$AC$22)=TRUE,申込書!$C$63&lt;&gt;"▼プルダウンより選択してください",申込書!$C$63&lt;&gt;""),申込書!$AC$22,""),"-"))</f>
        <v/>
      </c>
      <c r="EI242" s="369"/>
      <c r="EJ242" s="369"/>
      <c r="EK242" s="370" t="str">
        <f>IF(AND(申込書!$C$63&lt;&gt;"▼プルダウンより選択してください",申込書!$C$63&lt;&gt;"",$G242&lt;&gt;"",申込書!$V$63="特定学年のみ"),"申し込みする","")</f>
        <v/>
      </c>
      <c r="EL242" s="371"/>
      <c r="EM242" s="372"/>
      <c r="EN242" s="373" t="str">
        <f>IF(AND(申込書!$C$64&lt;&gt;"▼プルダウンより選択してください",申込書!$C$64&lt;&gt;"",申込書!$K$22&lt;&gt;"YYYY/MM/DD",$G242&lt;&gt;""),申込書!$K$22,"")</f>
        <v/>
      </c>
      <c r="EO242" s="369" t="str">
        <f>IF(EN242="","",IF(INDEX('コンテンツ＆備考マスタ'!$H:$J,MATCH(学校情報!EN$3,'コンテンツ＆備考マスタ'!$H:$H,0),3)="●",IF(AND(EN242&lt;&gt;"",ISNUMBER(申込書!$AC$22)=TRUE,申込書!$C$64&lt;&gt;"▼プルダウンより選択してください",申込書!$C$64&lt;&gt;""),申込書!$AC$22,""),"-"))</f>
        <v/>
      </c>
      <c r="EP242" s="369"/>
      <c r="EQ242" s="369"/>
      <c r="ER242" s="370" t="str">
        <f>IF(AND(申込書!$C$64&lt;&gt;"▼プルダウンより選択してください",申込書!$C$64&lt;&gt;"",$G242&lt;&gt;"",申込書!$V$64="特定学年のみ"),"申し込みする","")</f>
        <v/>
      </c>
      <c r="ES242" s="371"/>
      <c r="ET242" s="372"/>
      <c r="EU242" s="373" t="str">
        <f>IF(AND(申込書!$C$65&lt;&gt;"▼プルダウンより選択してください",申込書!$C$65&lt;&gt;"",申込書!$K$22&lt;&gt;"YYYY/MM/DD",$G242&lt;&gt;""),申込書!$K$22,"")</f>
        <v/>
      </c>
      <c r="EV242" s="369" t="str">
        <f>IF(EU242="","",IF(INDEX('コンテンツ＆備考マスタ'!$H:$J,MATCH(学校情報!EU$3,'コンテンツ＆備考マスタ'!$H:$H,0),3)="●",IF(AND(EU242&lt;&gt;"",ISNUMBER(申込書!$AC$22)=TRUE,申込書!$C$65&lt;&gt;"▼プルダウンより選択してください",申込書!$C$65&lt;&gt;""),申込書!$AC$22,""),"-"))</f>
        <v/>
      </c>
      <c r="EW242" s="369"/>
      <c r="EX242" s="369"/>
      <c r="EY242" s="370" t="str">
        <f>IF(AND(申込書!$C$65&lt;&gt;"▼プルダウンより選択してください",申込書!$C$65&lt;&gt;"",$G242&lt;&gt;"",申込書!$V$65="特定学年のみ"),"申し込みする","")</f>
        <v/>
      </c>
      <c r="EZ242" s="371"/>
      <c r="FA242" s="372"/>
      <c r="FB242" s="373" t="str">
        <f>IF(AND(申込書!$C$66&lt;&gt;"▼プルダウンより選択してください",申込書!$C$66&lt;&gt;"",申込書!$K$22&lt;&gt;"YYYY/MM/DD",$G242&lt;&gt;""),申込書!$K$22,"")</f>
        <v/>
      </c>
      <c r="FC242" s="369" t="str">
        <f>IF(FB242="","",IF(INDEX('コンテンツ＆備考マスタ'!$H:$J,MATCH(学校情報!FB$3,'コンテンツ＆備考マスタ'!$H:$H,0),3)="●",IF(AND(FB242&lt;&gt;"",ISNUMBER(申込書!$AC$22)=TRUE,申込書!$C$66&lt;&gt;"▼プルダウンより選択してください",申込書!$C$66&lt;&gt;""),申込書!$AC$22,""),"-"))</f>
        <v/>
      </c>
      <c r="FD242" s="369"/>
      <c r="FE242" s="369"/>
      <c r="FF242" s="370" t="str">
        <f>IF(AND(申込書!$C$66&lt;&gt;"▼プルダウンより選択してください",申込書!$C$66&lt;&gt;"",$G242&lt;&gt;"",申込書!$V$66="特定学年のみ"),"申し込みする","")</f>
        <v/>
      </c>
      <c r="FG242" s="371"/>
      <c r="FH242" s="372"/>
      <c r="FI242" s="373" t="str">
        <f>IF(AND(申込書!$C$67&lt;&gt;"▼プルダウンより選択してください",申込書!$C$67&lt;&gt;"",申込書!$K$22&lt;&gt;"YYYY/MM/DD",$G242&lt;&gt;""),申込書!$K$22,"")</f>
        <v/>
      </c>
      <c r="FJ242" s="369" t="str">
        <f>IF(FI242="","",IF(INDEX('コンテンツ＆備考マスタ'!$H:$J,MATCH(学校情報!FI$3,'コンテンツ＆備考マスタ'!$H:$H,0),3)="●",IF(AND(FI242&lt;&gt;"",ISNUMBER(申込書!$AC$22)=TRUE,申込書!$C$67&lt;&gt;"▼プルダウンより選択してください",申込書!$C$67&lt;&gt;""),申込書!$AC$22,""),"-"))</f>
        <v/>
      </c>
      <c r="FK242" s="369"/>
      <c r="FL242" s="369"/>
      <c r="FM242" s="370" t="str">
        <f>IF(AND(申込書!$C$67&lt;&gt;"▼プルダウンより選択してください",申込書!$C$67&lt;&gt;"",$G242&lt;&gt;"",申込書!$V$67="特定学年のみ"),"申し込みする","")</f>
        <v/>
      </c>
      <c r="FN242" s="371"/>
      <c r="FO242" s="372"/>
      <c r="FP242" s="373" t="str">
        <f>IF(AND(申込書!$C$68&lt;&gt;"▼プルダウンより選択してください",申込書!$C$68&lt;&gt;"",申込書!$K$22&lt;&gt;"YYYY/MM/DD",$G242&lt;&gt;""),申込書!$K$22,"")</f>
        <v/>
      </c>
      <c r="FQ242" s="369" t="str">
        <f>IF(FP242="","",IF(INDEX('コンテンツ＆備考マスタ'!$H:$J,MATCH(学校情報!FP$3,'コンテンツ＆備考マスタ'!$H:$H,0),3)="●",IF(AND(FP242&lt;&gt;"",ISNUMBER(申込書!$AC$22)=TRUE,申込書!$C$68&lt;&gt;"▼プルダウンより選択してください",申込書!$C$68&lt;&gt;""),申込書!$AC$22,""),"-"))</f>
        <v/>
      </c>
      <c r="FR242" s="369"/>
      <c r="FS242" s="369"/>
      <c r="FT242" s="370" t="str">
        <f>IF(AND(申込書!$C$68&lt;&gt;"▼プルダウンより選択してください",申込書!$C$68&lt;&gt;"",$G242&lt;&gt;"",申込書!$V$68="特定学年のみ"),"申し込みする","")</f>
        <v/>
      </c>
      <c r="FU242" s="371"/>
      <c r="FV242" s="372"/>
      <c r="FW242" s="373" t="str">
        <f>IF(AND(申込書!$C$69&lt;&gt;"▼プルダウンより選択してください",申込書!$C$69&lt;&gt;"",申込書!$K$22&lt;&gt;"YYYY/MM/DD",$G242&lt;&gt;""),申込書!$K$22,"")</f>
        <v/>
      </c>
      <c r="FX242" s="369" t="str">
        <f>IF(FW242="","",IF(INDEX('コンテンツ＆備考マスタ'!$H:$J,MATCH(学校情報!FW$3,'コンテンツ＆備考マスタ'!$H:$H,0),3)="●",IF(AND(FW242&lt;&gt;"",ISNUMBER(申込書!$AC$22)=TRUE,申込書!$C$69&lt;&gt;"▼プルダウンより選択してください",申込書!$C$69&lt;&gt;""),申込書!$AC$22,""),"-"))</f>
        <v/>
      </c>
      <c r="FY242" s="369"/>
      <c r="FZ242" s="369"/>
      <c r="GA242" s="370" t="str">
        <f>IF(AND(申込書!$C$69&lt;&gt;"▼プルダウンより選択してください",申込書!$C$69&lt;&gt;"",$G242&lt;&gt;"",申込書!$V$69="特定学年のみ"),"申し込みする","")</f>
        <v/>
      </c>
      <c r="GB242" s="371"/>
      <c r="GC242" s="372"/>
      <c r="GD242" s="373" t="str">
        <f>IF(AND(申込書!$C$70&lt;&gt;"▼プルダウンより選択してください",申込書!$C$70&lt;&gt;"",申込書!$K$22&lt;&gt;"YYYY/MM/DD",$G242&lt;&gt;""),申込書!$K$22,"")</f>
        <v/>
      </c>
      <c r="GE242" s="369" t="str">
        <f>IF(GD242="","",IF(INDEX('コンテンツ＆備考マスタ'!$H:$J,MATCH(学校情報!GD$3,'コンテンツ＆備考マスタ'!$H:$H,0),3)="●",IF(AND(GD242&lt;&gt;"",ISNUMBER(申込書!$AC$22)=TRUE,申込書!$C$70&lt;&gt;"▼プルダウンより選択してください",申込書!$C$70&lt;&gt;""),申込書!$AC$22,""),"-"))</f>
        <v/>
      </c>
      <c r="GF242" s="369"/>
      <c r="GG242" s="369"/>
      <c r="GH242" s="370" t="str">
        <f>IF(AND(申込書!$C$70&lt;&gt;"▼プルダウンより選択してください",申込書!$C$70&lt;&gt;"",$G242&lt;&gt;"",申込書!$V$70="特定学年のみ"),"申し込みする","")</f>
        <v/>
      </c>
      <c r="GI242" s="371"/>
      <c r="GJ242" s="372"/>
      <c r="GK242" s="373" t="str">
        <f>IF(AND(申込書!$C$71&lt;&gt;"▼プルダウンより選択してください",申込書!$C$71&lt;&gt;"",申込書!$K$22&lt;&gt;"YYYY/MM/DD",$G242&lt;&gt;""),申込書!$K$22,"")</f>
        <v/>
      </c>
      <c r="GL242" s="369" t="str">
        <f>IF(GK242="","",IF(INDEX('コンテンツ＆備考マスタ'!$H:$J,MATCH(学校情報!GK$3,'コンテンツ＆備考マスタ'!$H:$H,0),3)="●",IF(AND(GK242&lt;&gt;"",ISNUMBER(申込書!$AC$22)=TRUE,申込書!$C$71&lt;&gt;"▼プルダウンより選択してください",申込書!$C$71&lt;&gt;""),申込書!$AC$22,""),"-"))</f>
        <v/>
      </c>
      <c r="GM242" s="369"/>
      <c r="GN242" s="369"/>
      <c r="GO242" s="370" t="str">
        <f>IF(AND(申込書!$C$71&lt;&gt;"▼プルダウンより選択してください",申込書!$C$71&lt;&gt;"",$G242&lt;&gt;"",申込書!$V$71="特定学年のみ"),"申し込みする","")</f>
        <v/>
      </c>
      <c r="GP242" s="371"/>
      <c r="GQ242" s="372"/>
      <c r="GR242" s="373" t="str">
        <f>IF(AND(申込書!$C$72&lt;&gt;"▼プルダウンより選択してください",申込書!$C$72&lt;&gt;"",申込書!$K$22&lt;&gt;"YYYY/MM/DD",$G242&lt;&gt;""),申込書!$K$22,"")</f>
        <v/>
      </c>
      <c r="GS242" s="369" t="str">
        <f>IF(GR242="","",IF(INDEX('コンテンツ＆備考マスタ'!$H:$J,MATCH(学校情報!GR$3,'コンテンツ＆備考マスタ'!$H:$H,0),3)="●",IF(AND(GR242&lt;&gt;"",ISNUMBER(申込書!$AC$22)=TRUE,申込書!$C$72&lt;&gt;"▼プルダウンより選択してください",申込書!$C$72&lt;&gt;""),申込書!$AC$22,""),"-"))</f>
        <v/>
      </c>
      <c r="GT242" s="369"/>
      <c r="GU242" s="369"/>
      <c r="GV242" s="370" t="str">
        <f>IF(AND(申込書!$C$72&lt;&gt;"▼プルダウンより選択してください",申込書!$C$72&lt;&gt;"",$G242&lt;&gt;"",申込書!$V$72="特定学年のみ"),"申し込みする","")</f>
        <v/>
      </c>
      <c r="GW242" s="371"/>
      <c r="GX242" s="372"/>
      <c r="GY242" s="373" t="str">
        <f>IF(AND(申込書!$C$73&lt;&gt;"▼プルダウンより選択してください",申込書!$C$73&lt;&gt;"",申込書!$K$22&lt;&gt;"YYYY/MM/DD",$G242&lt;&gt;""),申込書!$K$22,"")</f>
        <v/>
      </c>
      <c r="GZ242" s="369" t="str">
        <f>IF(GY242="","",IF(INDEX('コンテンツ＆備考マスタ'!$H:$J,MATCH(学校情報!GY$3,'コンテンツ＆備考マスタ'!$H:$H,0),3)="●",IF(AND(GY242&lt;&gt;"",ISNUMBER(申込書!$AC$22)=TRUE,申込書!$C$73&lt;&gt;"▼プルダウンより選択してください",申込書!$C$73&lt;&gt;""),申込書!$AC$22,""),"-"))</f>
        <v/>
      </c>
      <c r="HA242" s="369"/>
      <c r="HB242" s="369"/>
      <c r="HC242" s="370" t="str">
        <f>IF(AND(申込書!$C$73&lt;&gt;"▼プルダウンより選択してください",申込書!$C$73&lt;&gt;"",$G242&lt;&gt;"",申込書!$V$73="特定学年のみ"),"申し込みする","")</f>
        <v/>
      </c>
      <c r="HD242" s="371"/>
      <c r="HE242" s="372"/>
      <c r="HF242" s="373" t="str">
        <f>IF(AND(申込書!$C$74&lt;&gt;"▼プルダウンより選択してください",申込書!$C$74&lt;&gt;"",申込書!$K$22&lt;&gt;"YYYY/MM/DD",$G242&lt;&gt;""),申込書!$K$22,"")</f>
        <v/>
      </c>
      <c r="HG242" s="369" t="str">
        <f>IF(HF242="","",IF(INDEX('コンテンツ＆備考マスタ'!$H:$J,MATCH(学校情報!HF$3,'コンテンツ＆備考マスタ'!$H:$H,0),3)="●",IF(AND(HF242&lt;&gt;"",ISNUMBER(申込書!$AC$22)=TRUE,申込書!$C$74&lt;&gt;"▼プルダウンより選択してください",申込書!$C$74&lt;&gt;""),申込書!$AC$22,""),"-"))</f>
        <v/>
      </c>
      <c r="HH242" s="369"/>
      <c r="HI242" s="369"/>
      <c r="HJ242" s="370" t="str">
        <f>IF(AND(申込書!$C$74&lt;&gt;"▼プルダウンより選択してください",申込書!$C$74&lt;&gt;"",$G242&lt;&gt;"",申込書!$V$74="特定学年のみ"),"申し込みする","")</f>
        <v/>
      </c>
      <c r="HK242" s="371"/>
      <c r="HL242" s="372"/>
      <c r="HM242" s="373" t="str">
        <f>IF(AND(申込書!$C$75&lt;&gt;"▼プルダウンより選択してください",申込書!$C$75&lt;&gt;"",申込書!$K$22&lt;&gt;"YYYY/MM/DD",$G242&lt;&gt;""),申込書!$K$22,"")</f>
        <v/>
      </c>
      <c r="HN242" s="369" t="str">
        <f>IF(HM242="","",IF(INDEX('コンテンツ＆備考マスタ'!$H:$J,MATCH(学校情報!HM$3,'コンテンツ＆備考マスタ'!$H:$H,0),3)="●",IF(AND(HM242&lt;&gt;"",ISNUMBER(申込書!$AC$22)=TRUE,申込書!$C$75&lt;&gt;"▼プルダウンより選択してください",申込書!$C$75&lt;&gt;""),申込書!$AC$22,""),"-"))</f>
        <v/>
      </c>
      <c r="HO242" s="369"/>
      <c r="HP242" s="369"/>
      <c r="HQ242" s="370" t="str">
        <f>IF(AND(申込書!$C$75&lt;&gt;"▼プルダウンより選択してください",申込書!$C$75&lt;&gt;"",$G242&lt;&gt;"",申込書!$V$75="特定学年のみ"),"申し込みする","")</f>
        <v/>
      </c>
      <c r="HR242" s="371"/>
      <c r="HS242" s="371"/>
      <c r="HT242" s="374" t="str">
        <f>IF(AND(申込書!$C$76&lt;&gt;"▼プルダウンより選択してください",申込書!$C$76&lt;&gt;"",申込書!$K$22&lt;&gt;"YYYY/MM/DD",$G242&lt;&gt;""),申込書!$K$22,"")</f>
        <v/>
      </c>
      <c r="HU242" s="369" t="str">
        <f>IF(HT242="","",IF(INDEX('コンテンツ＆備考マスタ'!$H:$J,MATCH(学校情報!HT$3,'コンテンツ＆備考マスタ'!$H:$H,0),3)="●",IF(AND(HT242&lt;&gt;"",ISNUMBER(申込書!$AC$22)=TRUE,申込書!$C$76&lt;&gt;"▼プルダウンより選択してください",申込書!$C$76&lt;&gt;""),申込書!$AC$22,""),"-"))</f>
        <v/>
      </c>
      <c r="HV242" s="369"/>
      <c r="HW242" s="369"/>
      <c r="HX242" s="370" t="str">
        <f>IF(AND(申込書!$C$76&lt;&gt;"▼プルダウンより選択してください",申込書!$C$76&lt;&gt;"",$G242&lt;&gt;"",申込書!$V$76="特定学年のみ"),"申し込みする","")</f>
        <v/>
      </c>
      <c r="HY242" s="371"/>
      <c r="HZ242" s="372"/>
      <c r="IA242" s="69"/>
    </row>
    <row r="243" spans="2:235" ht="26.85" hidden="1" customHeight="1" outlineLevel="1">
      <c r="B243" s="365">
        <f t="shared" si="9"/>
        <v>238</v>
      </c>
      <c r="C243" s="55"/>
      <c r="D243" s="56"/>
      <c r="E243" s="154"/>
      <c r="F243" s="57"/>
      <c r="G243" s="58"/>
      <c r="H243" s="59"/>
      <c r="I243" s="60"/>
      <c r="J243" s="61"/>
      <c r="K243" s="366" t="str">
        <f t="shared" si="10"/>
        <v/>
      </c>
      <c r="L243" s="62"/>
      <c r="M243" s="322"/>
      <c r="N243" s="63"/>
      <c r="O243" s="64"/>
      <c r="P243" s="367" t="str">
        <f t="shared" si="11"/>
        <v/>
      </c>
      <c r="Q243" s="65"/>
      <c r="R243" s="66"/>
      <c r="S243" s="67"/>
      <c r="T243" s="68"/>
      <c r="U243" s="68"/>
      <c r="V243" s="68"/>
      <c r="W243" s="66"/>
      <c r="X243" s="281"/>
      <c r="Y243" s="368" t="str">
        <f>IF(AND(申込書!$C$47&lt;&gt;"▼プルダウンより選択してください",申込書!$C$47&lt;&gt;"",申込書!$K$22&lt;&gt;"YYYY/MM/DD",$G243&lt;&gt;""),申込書!$K$22,"")</f>
        <v/>
      </c>
      <c r="Z243" s="369" t="str">
        <f>IF(Y243="","",IF(INDEX('コンテンツ＆備考マスタ'!$H:$J,MATCH(学校情報!Y$3,'コンテンツ＆備考マスタ'!$H:$H,0),3)="●",IF(AND(Y243&lt;&gt;"",ISNUMBER(申込書!$AC$22)=TRUE,申込書!$C$47&lt;&gt;"▼プルダウンより選択してください",申込書!$C$47&lt;&gt;""),申込書!$AC$22,""),"-"))</f>
        <v/>
      </c>
      <c r="AA243" s="369"/>
      <c r="AB243" s="369"/>
      <c r="AC243" s="370" t="str">
        <f>IF(AND(申込書!$C$47&lt;&gt;"▼プルダウンより選択してください",申込書!$C$47&lt;&gt;"",$G243&lt;&gt;"",申込書!$V$47="特定学年のみ"),"申し込みする","")</f>
        <v/>
      </c>
      <c r="AD243" s="371"/>
      <c r="AE243" s="372"/>
      <c r="AF243" s="373" t="str">
        <f>IF(AND(申込書!$C$48&lt;&gt;"▼プルダウンより選択してください",申込書!$C$48&lt;&gt;"",申込書!$K$22&lt;&gt;"YYYY/MM/DD",$G243&lt;&gt;""),申込書!$K$22,"")</f>
        <v/>
      </c>
      <c r="AG243" s="369" t="str">
        <f>IF(AF243="","",IF(INDEX('コンテンツ＆備考マスタ'!$H:$J,MATCH(学校情報!AF$3,'コンテンツ＆備考マスタ'!$H:$H,0),3)="●",IF(AND(AF243&lt;&gt;"",ISNUMBER(申込書!$AC$22)=TRUE,申込書!$C$48&lt;&gt;"▼プルダウンより選択してください",申込書!$C$48&lt;&gt;""),申込書!$AC$22,""),"-"))</f>
        <v/>
      </c>
      <c r="AH243" s="369"/>
      <c r="AI243" s="369"/>
      <c r="AJ243" s="370" t="str">
        <f>IF(AND(申込書!$C$48&lt;&gt;"▼プルダウンより選択してください",申込書!$C$48&lt;&gt;"",$G243&lt;&gt;"",申込書!$V$48="特定学年のみ"),"申し込みする","")</f>
        <v/>
      </c>
      <c r="AK243" s="371"/>
      <c r="AL243" s="372"/>
      <c r="AM243" s="373" t="str">
        <f>IF(AND(申込書!$C$49&lt;&gt;"▼プルダウンより選択してください",申込書!$C$49&lt;&gt;"",申込書!$K$22&lt;&gt;"YYYY/MM/DD",$G243&lt;&gt;""),申込書!$K$22,"")</f>
        <v/>
      </c>
      <c r="AN243" s="369" t="str">
        <f>IF(AM243="","",IF(INDEX('コンテンツ＆備考マスタ'!$H:$J,MATCH(学校情報!AM$3,'コンテンツ＆備考マスタ'!$H:$H,0),3)="●",IF(AND(AM243&lt;&gt;"",ISNUMBER(申込書!$AC$22)=TRUE,申込書!$C$49&lt;&gt;"▼プルダウンより選択してください",申込書!$C$49&lt;&gt;""),申込書!$AC$22,""),"-"))</f>
        <v/>
      </c>
      <c r="AO243" s="369"/>
      <c r="AP243" s="369"/>
      <c r="AQ243" s="370" t="str">
        <f>IF(AND(申込書!$C$49&lt;&gt;"▼プルダウンより選択してください",申込書!$C$49&lt;&gt;"",$G243&lt;&gt;"",申込書!$V$49="特定学年のみ"),"申し込みする","")</f>
        <v/>
      </c>
      <c r="AR243" s="371"/>
      <c r="AS243" s="372"/>
      <c r="AT243" s="373" t="str">
        <f>IF(AND(申込書!$C$50&lt;&gt;"▼プルダウンより選択してください",申込書!$C$50&lt;&gt;"",申込書!$K$22&lt;&gt;"YYYY/MM/DD",$G243&lt;&gt;""),申込書!$K$22,"")</f>
        <v/>
      </c>
      <c r="AU243" s="369" t="str">
        <f>IF(AT243="","",IF(INDEX('コンテンツ＆備考マスタ'!$H:$J,MATCH(学校情報!AT$3,'コンテンツ＆備考マスタ'!$H:$H,0),3)="●",IF(AND(AT243&lt;&gt;"",ISNUMBER(申込書!$AC$22)=TRUE,申込書!$C$50&lt;&gt;"▼プルダウンより選択してください",申込書!$C$50&lt;&gt;""),申込書!$AC$22,""),"-"))</f>
        <v/>
      </c>
      <c r="AV243" s="369"/>
      <c r="AW243" s="369"/>
      <c r="AX243" s="370" t="str">
        <f>IF(AND(申込書!$C$50&lt;&gt;"▼プルダウンより選択してください",申込書!$C$50&lt;&gt;"",$G243&lt;&gt;"",申込書!$V$50="特定学年のみ"),"申し込みする","")</f>
        <v/>
      </c>
      <c r="AY243" s="371"/>
      <c r="AZ243" s="372"/>
      <c r="BA243" s="373" t="str">
        <f>IF(AND(申込書!$C$51&lt;&gt;"▼プルダウンより選択してください",申込書!$C$51&lt;&gt;"",申込書!$K$22&lt;&gt;"YYYY/MM/DD",$G243&lt;&gt;""),申込書!$K$22,"")</f>
        <v/>
      </c>
      <c r="BB243" s="369" t="str">
        <f>IF(BA243="","",IF(INDEX('コンテンツ＆備考マスタ'!$H:$J,MATCH(学校情報!BA$3,'コンテンツ＆備考マスタ'!$H:$H,0),3)="●",IF(AND(BA243&lt;&gt;"",ISNUMBER(申込書!$AC$22)=TRUE,申込書!$C$51&lt;&gt;"▼プルダウンより選択してください",申込書!$C$51&lt;&gt;""),申込書!$AC$22,""),"-"))</f>
        <v/>
      </c>
      <c r="BC243" s="369"/>
      <c r="BD243" s="369"/>
      <c r="BE243" s="370" t="str">
        <f>IF(AND(申込書!$C$51&lt;&gt;"▼プルダウンより選択してください",申込書!$C$51&lt;&gt;"",$G243&lt;&gt;"",申込書!$V$51="特定学年のみ"),"申し込みする","")</f>
        <v/>
      </c>
      <c r="BF243" s="371"/>
      <c r="BG243" s="372"/>
      <c r="BH243" s="373" t="str">
        <f>IF(AND(申込書!$C$52&lt;&gt;"▼プルダウンより選択してください",申込書!$C$52&lt;&gt;"",申込書!$K$22&lt;&gt;"YYYY/MM/DD",$G243&lt;&gt;""),申込書!$K$22,"")</f>
        <v/>
      </c>
      <c r="BI243" s="369" t="str">
        <f>IF(BH243="","",IF(INDEX('コンテンツ＆備考マスタ'!$H:$J,MATCH(学校情報!BH$3,'コンテンツ＆備考マスタ'!$H:$H,0),3)="●",IF(AND(BH243&lt;&gt;"",ISNUMBER(申込書!$AC$22)=TRUE,申込書!$C$52&lt;&gt;"▼プルダウンより選択してください",申込書!$C$52&lt;&gt;""),申込書!$AC$22,""),"-"))</f>
        <v/>
      </c>
      <c r="BJ243" s="369"/>
      <c r="BK243" s="369"/>
      <c r="BL243" s="370" t="str">
        <f>IF(AND(申込書!$C$52&lt;&gt;"▼プルダウンより選択してください",申込書!$C$52&lt;&gt;"",$G243&lt;&gt;"",申込書!$V$52="特定学年のみ"),"申し込みする","")</f>
        <v/>
      </c>
      <c r="BM243" s="371"/>
      <c r="BN243" s="372"/>
      <c r="BO243" s="373" t="str">
        <f>IF(AND(申込書!$C$53&lt;&gt;"▼プルダウンより選択してください",申込書!$C$53&lt;&gt;"",申込書!$K$22&lt;&gt;"YYYY/MM/DD",$G243&lt;&gt;""),申込書!$K$22,"")</f>
        <v/>
      </c>
      <c r="BP243" s="369" t="str">
        <f>IF(BO243="","",IF(INDEX('コンテンツ＆備考マスタ'!$H:$J,MATCH(学校情報!BO$3,'コンテンツ＆備考マスタ'!$H:$H,0),3)="●",IF(AND(BO243&lt;&gt;"",ISNUMBER(申込書!$AC$22)=TRUE,申込書!$C$53&lt;&gt;"▼プルダウンより選択してください",申込書!$C$53&lt;&gt;""),申込書!$AC$22,""),"-"))</f>
        <v/>
      </c>
      <c r="BQ243" s="369"/>
      <c r="BR243" s="369"/>
      <c r="BS243" s="370" t="str">
        <f>IF(AND(申込書!$C$53&lt;&gt;"▼プルダウンより選択してください",申込書!$C$53&lt;&gt;"",$G243&lt;&gt;"",申込書!$V$53="特定学年のみ"),"申し込みする","")</f>
        <v/>
      </c>
      <c r="BT243" s="371"/>
      <c r="BU243" s="372"/>
      <c r="BV243" s="373" t="str">
        <f>IF(AND(申込書!$C$54&lt;&gt;"▼プルダウンより選択してください",申込書!$C$54&lt;&gt;"",申込書!$K$22&lt;&gt;"YYYY/MM/DD",$G243&lt;&gt;""),申込書!$K$22,"")</f>
        <v/>
      </c>
      <c r="BW243" s="369" t="str">
        <f>IF(BV243="","",IF(INDEX('コンテンツ＆備考マスタ'!$H:$J,MATCH(学校情報!BV$3,'コンテンツ＆備考マスタ'!$H:$H,0),3)="●",IF(AND(BV243&lt;&gt;"",ISNUMBER(申込書!$AC$22)=TRUE,申込書!$C$54&lt;&gt;"▼プルダウンより選択してください",申込書!$C$54&lt;&gt;""),申込書!$AC$22,""),"-"))</f>
        <v/>
      </c>
      <c r="BX243" s="369"/>
      <c r="BY243" s="369"/>
      <c r="BZ243" s="370" t="str">
        <f>IF(AND(申込書!$C$54&lt;&gt;"▼プルダウンより選択してください",申込書!$C$54&lt;&gt;"",$G243&lt;&gt;"",申込書!$V$54="特定学年のみ"),"申し込みする","")</f>
        <v/>
      </c>
      <c r="CA243" s="371"/>
      <c r="CB243" s="372"/>
      <c r="CC243" s="373" t="str">
        <f>IF(AND(申込書!$C$55&lt;&gt;"▼プルダウンより選択してください",申込書!$C$55&lt;&gt;"",申込書!$K$22&lt;&gt;"YYYY/MM/DD",$G243&lt;&gt;""),申込書!$K$22,"")</f>
        <v/>
      </c>
      <c r="CD243" s="369" t="str">
        <f>IF(CC243="","",IF(INDEX('コンテンツ＆備考マスタ'!$H:$J,MATCH(学校情報!CC$3,'コンテンツ＆備考マスタ'!$H:$H,0),3)="●",IF(AND(CC243&lt;&gt;"",ISNUMBER(申込書!$AC$22)=TRUE,申込書!$C$55&lt;&gt;"▼プルダウンより選択してください",申込書!$C$55&lt;&gt;""),申込書!$AC$22,""),"-"))</f>
        <v/>
      </c>
      <c r="CE243" s="369"/>
      <c r="CF243" s="369"/>
      <c r="CG243" s="370" t="str">
        <f>IF(AND(申込書!$C$55&lt;&gt;"▼プルダウンより選択してください",申込書!$C$55&lt;&gt;"",$G243&lt;&gt;"",申込書!$V$55="特定学年のみ"),"申し込みする","")</f>
        <v/>
      </c>
      <c r="CH243" s="371"/>
      <c r="CI243" s="372"/>
      <c r="CJ243" s="373" t="str">
        <f>IF(AND(申込書!$C$56&lt;&gt;"▼プルダウンより選択してください",申込書!$C$56&lt;&gt;"",申込書!$K$22&lt;&gt;"YYYY/MM/DD",$G243&lt;&gt;""),申込書!$K$22,"")</f>
        <v/>
      </c>
      <c r="CK243" s="369" t="str">
        <f>IF(CJ243="","",IF(INDEX('コンテンツ＆備考マスタ'!$H:$J,MATCH(学校情報!CJ$3,'コンテンツ＆備考マスタ'!$H:$H,0),3)="●",IF(AND(CJ243&lt;&gt;"",ISNUMBER(申込書!$AC$22)=TRUE,申込書!$C$56&lt;&gt;"▼プルダウンより選択してください",申込書!$C$56&lt;&gt;""),申込書!$AC$22,""),"-"))</f>
        <v/>
      </c>
      <c r="CL243" s="369"/>
      <c r="CM243" s="369"/>
      <c r="CN243" s="370" t="str">
        <f>IF(AND(申込書!$C$56&lt;&gt;"▼プルダウンより選択してください",申込書!$C$56&lt;&gt;"",$G243&lt;&gt;"",申込書!$V$56="特定学年のみ"),"申し込みする","")</f>
        <v/>
      </c>
      <c r="CO243" s="371"/>
      <c r="CP243" s="372"/>
      <c r="CQ243" s="373" t="str">
        <f>IF(AND(申込書!$C$57&lt;&gt;"▼プルダウンより選択してください",申込書!$C$57&lt;&gt;"",申込書!$K$22&lt;&gt;"YYYY/MM/DD",$G243&lt;&gt;""),申込書!$K$22,"")</f>
        <v/>
      </c>
      <c r="CR243" s="369" t="str">
        <f>IF(CQ243="","",IF(INDEX('コンテンツ＆備考マスタ'!$H:$J,MATCH(学校情報!CQ$3,'コンテンツ＆備考マスタ'!$H:$H,0),3)="●",IF(AND(CQ243&lt;&gt;"",ISNUMBER(申込書!$AC$22)=TRUE,申込書!$C$57&lt;&gt;"▼プルダウンより選択してください",申込書!$C$57&lt;&gt;""),申込書!$AC$22,""),"-"))</f>
        <v/>
      </c>
      <c r="CS243" s="369"/>
      <c r="CT243" s="369"/>
      <c r="CU243" s="369" t="str">
        <f>IF(AND(申込書!$C$57&lt;&gt;"▼プルダウンより選択してください",申込書!$C$57&lt;&gt;"",$G243&lt;&gt;"",申込書!$V$57="特定学年のみ"),"申し込みする","")</f>
        <v/>
      </c>
      <c r="CV243" s="371"/>
      <c r="CW243" s="372"/>
      <c r="CX243" s="373" t="str">
        <f>IF(AND(申込書!$C$58&lt;&gt;"▼プルダウンより選択してください",申込書!$C$58&lt;&gt;"",申込書!$K$22&lt;&gt;"YYYY/MM/DD",$G243&lt;&gt;""),申込書!$K$22,"")</f>
        <v/>
      </c>
      <c r="CY243" s="369" t="str">
        <f>IF(CX243="","",IF(INDEX('コンテンツ＆備考マスタ'!$H:$J,MATCH(学校情報!CX$3,'コンテンツ＆備考マスタ'!$H:$H,0),3)="●",IF(AND(CX243&lt;&gt;"",ISNUMBER(申込書!$AC$22)=TRUE,申込書!$C$58&lt;&gt;"▼プルダウンより選択してください",申込書!$C$58&lt;&gt;""),申込書!$AC$22,""),"-"))</f>
        <v/>
      </c>
      <c r="CZ243" s="369"/>
      <c r="DA243" s="369"/>
      <c r="DB243" s="369" t="str">
        <f>IF(AND(申込書!$C$58&lt;&gt;"▼プルダウンより選択してください",申込書!$C$58&lt;&gt;"",$G243&lt;&gt;"",申込書!$V$58="特定学年のみ"),"申し込みする","")</f>
        <v/>
      </c>
      <c r="DC243" s="371"/>
      <c r="DD243" s="372"/>
      <c r="DE243" s="373" t="str">
        <f>IF(AND(申込書!$C$59&lt;&gt;"▼プルダウンより選択してください",申込書!$C$59&lt;&gt;"",申込書!$K$22&lt;&gt;"YYYY/MM/DD",$G243&lt;&gt;""),申込書!$K$22,"")</f>
        <v/>
      </c>
      <c r="DF243" s="369" t="str">
        <f>IF(DE243="","",IF(INDEX('コンテンツ＆備考マスタ'!$H:$J,MATCH(学校情報!DE$3,'コンテンツ＆備考マスタ'!$H:$H,0),3)="●",IF(AND(DE243&lt;&gt;"",ISNUMBER(申込書!$AC$22)=TRUE,申込書!$C$59&lt;&gt;"▼プルダウンより選択してください",申込書!$C$59&lt;&gt;""),申込書!$AC$22,""),"-"))</f>
        <v/>
      </c>
      <c r="DG243" s="369"/>
      <c r="DH243" s="369"/>
      <c r="DI243" s="369" t="str">
        <f>IF(AND(申込書!$C$59&lt;&gt;"▼プルダウンより選択してください",申込書!$C$59&lt;&gt;"",$G243&lt;&gt;"",申込書!$V$59="特定学年のみ"),"申し込みする","")</f>
        <v/>
      </c>
      <c r="DJ243" s="371"/>
      <c r="DK243" s="372"/>
      <c r="DL243" s="373" t="str">
        <f>IF(AND(申込書!$C$60&lt;&gt;"▼プルダウンより選択してください",申込書!$C$60&lt;&gt;"",申込書!$K$22&lt;&gt;"YYYY/MM/DD",$G243&lt;&gt;""),申込書!$K$22,"")</f>
        <v/>
      </c>
      <c r="DM243" s="369" t="str">
        <f>IF(DL243="","",IF(INDEX('コンテンツ＆備考マスタ'!$H:$J,MATCH(学校情報!DL$3,'コンテンツ＆備考マスタ'!$H:$H,0),3)="●",IF(AND(DL243&lt;&gt;"",ISNUMBER(申込書!$AC$22)=TRUE,申込書!$C$60&lt;&gt;"▼プルダウンより選択してください",申込書!$C$60&lt;&gt;""),申込書!$AC$22,""),"-"))</f>
        <v/>
      </c>
      <c r="DN243" s="369"/>
      <c r="DO243" s="369"/>
      <c r="DP243" s="369" t="str">
        <f>IF(AND(申込書!$C$60&lt;&gt;"▼プルダウンより選択してください",申込書!$C$60&lt;&gt;"",$G243&lt;&gt;"",申込書!$V$60="特定学年のみ"),"申し込みする","")</f>
        <v/>
      </c>
      <c r="DQ243" s="371"/>
      <c r="DR243" s="372"/>
      <c r="DS243" s="373" t="str">
        <f>IF(AND(申込書!$C$61&lt;&gt;"▼プルダウンより選択してください",申込書!$C$61&lt;&gt;"",申込書!$K$22&lt;&gt;"YYYY/MM/DD",$G243&lt;&gt;""),申込書!$K$22,"")</f>
        <v/>
      </c>
      <c r="DT243" s="369" t="str">
        <f>IF(DS243="","",IF(INDEX('コンテンツ＆備考マスタ'!$H:$J,MATCH(学校情報!DS$3,'コンテンツ＆備考マスタ'!$H:$H,0),3)="●",IF(AND(DS243&lt;&gt;"",ISNUMBER(申込書!$AC$22)=TRUE,申込書!$C$61&lt;&gt;"▼プルダウンより選択してください",申込書!$C$61&lt;&gt;""),申込書!$AC$22,""),"-"))</f>
        <v/>
      </c>
      <c r="DU243" s="369"/>
      <c r="DV243" s="369"/>
      <c r="DW243" s="369" t="str">
        <f>IF(AND(申込書!$C$61&lt;&gt;"▼プルダウンより選択してください",申込書!$C$61&lt;&gt;"",$G243&lt;&gt;"",申込書!$V$61="特定学年のみ"),"申し込みする","")</f>
        <v/>
      </c>
      <c r="DX243" s="371"/>
      <c r="DY243" s="372"/>
      <c r="DZ243" s="373" t="str">
        <f>IF(AND(申込書!$C$62&lt;&gt;"▼プルダウンより選択してください",申込書!$C$62&lt;&gt;"",申込書!$K$22&lt;&gt;"YYYY/MM/DD",$G243&lt;&gt;""),申込書!$K$22,"")</f>
        <v/>
      </c>
      <c r="EA243" s="369" t="str">
        <f>IF(DZ243="","",IF(INDEX('コンテンツ＆備考マスタ'!$H:$J,MATCH(学校情報!DZ$3,'コンテンツ＆備考マスタ'!$H:$H,0),3)="●",IF(AND(DZ243&lt;&gt;"",ISNUMBER(申込書!$AC$22)=TRUE,申込書!$C$62&lt;&gt;"▼プルダウンより選択してください",申込書!$C$62&lt;&gt;""),申込書!$AC$22,""),"-"))</f>
        <v/>
      </c>
      <c r="EB243" s="369"/>
      <c r="EC243" s="369"/>
      <c r="ED243" s="370" t="str">
        <f>IF(AND(申込書!$C$62&lt;&gt;"▼プルダウンより選択してください",申込書!$C$62&lt;&gt;"",$G243&lt;&gt;"",申込書!$V$62="特定学年のみ"),"申し込みする","")</f>
        <v/>
      </c>
      <c r="EE243" s="371"/>
      <c r="EF243" s="372"/>
      <c r="EG243" s="373" t="str">
        <f>IF(AND(申込書!$C$63&lt;&gt;"▼プルダウンより選択してください",申込書!$C$63&lt;&gt;"",申込書!$K$22&lt;&gt;"YYYY/MM/DD",$G243&lt;&gt;""),申込書!$K$22,"")</f>
        <v/>
      </c>
      <c r="EH243" s="369" t="str">
        <f>IF(EG243="","",IF(INDEX('コンテンツ＆備考マスタ'!$H:$J,MATCH(学校情報!EG$3,'コンテンツ＆備考マスタ'!$H:$H,0),3)="●",IF(AND(EG243&lt;&gt;"",ISNUMBER(申込書!$AC$22)=TRUE,申込書!$C$63&lt;&gt;"▼プルダウンより選択してください",申込書!$C$63&lt;&gt;""),申込書!$AC$22,""),"-"))</f>
        <v/>
      </c>
      <c r="EI243" s="369"/>
      <c r="EJ243" s="369"/>
      <c r="EK243" s="370" t="str">
        <f>IF(AND(申込書!$C$63&lt;&gt;"▼プルダウンより選択してください",申込書!$C$63&lt;&gt;"",$G243&lt;&gt;"",申込書!$V$63="特定学年のみ"),"申し込みする","")</f>
        <v/>
      </c>
      <c r="EL243" s="371"/>
      <c r="EM243" s="372"/>
      <c r="EN243" s="373" t="str">
        <f>IF(AND(申込書!$C$64&lt;&gt;"▼プルダウンより選択してください",申込書!$C$64&lt;&gt;"",申込書!$K$22&lt;&gt;"YYYY/MM/DD",$G243&lt;&gt;""),申込書!$K$22,"")</f>
        <v/>
      </c>
      <c r="EO243" s="369" t="str">
        <f>IF(EN243="","",IF(INDEX('コンテンツ＆備考マスタ'!$H:$J,MATCH(学校情報!EN$3,'コンテンツ＆備考マスタ'!$H:$H,0),3)="●",IF(AND(EN243&lt;&gt;"",ISNUMBER(申込書!$AC$22)=TRUE,申込書!$C$64&lt;&gt;"▼プルダウンより選択してください",申込書!$C$64&lt;&gt;""),申込書!$AC$22,""),"-"))</f>
        <v/>
      </c>
      <c r="EP243" s="369"/>
      <c r="EQ243" s="369"/>
      <c r="ER243" s="370" t="str">
        <f>IF(AND(申込書!$C$64&lt;&gt;"▼プルダウンより選択してください",申込書!$C$64&lt;&gt;"",$G243&lt;&gt;"",申込書!$V$64="特定学年のみ"),"申し込みする","")</f>
        <v/>
      </c>
      <c r="ES243" s="371"/>
      <c r="ET243" s="372"/>
      <c r="EU243" s="373" t="str">
        <f>IF(AND(申込書!$C$65&lt;&gt;"▼プルダウンより選択してください",申込書!$C$65&lt;&gt;"",申込書!$K$22&lt;&gt;"YYYY/MM/DD",$G243&lt;&gt;""),申込書!$K$22,"")</f>
        <v/>
      </c>
      <c r="EV243" s="369" t="str">
        <f>IF(EU243="","",IF(INDEX('コンテンツ＆備考マスタ'!$H:$J,MATCH(学校情報!EU$3,'コンテンツ＆備考マスタ'!$H:$H,0),3)="●",IF(AND(EU243&lt;&gt;"",ISNUMBER(申込書!$AC$22)=TRUE,申込書!$C$65&lt;&gt;"▼プルダウンより選択してください",申込書!$C$65&lt;&gt;""),申込書!$AC$22,""),"-"))</f>
        <v/>
      </c>
      <c r="EW243" s="369"/>
      <c r="EX243" s="369"/>
      <c r="EY243" s="370" t="str">
        <f>IF(AND(申込書!$C$65&lt;&gt;"▼プルダウンより選択してください",申込書!$C$65&lt;&gt;"",$G243&lt;&gt;"",申込書!$V$65="特定学年のみ"),"申し込みする","")</f>
        <v/>
      </c>
      <c r="EZ243" s="371"/>
      <c r="FA243" s="372"/>
      <c r="FB243" s="373" t="str">
        <f>IF(AND(申込書!$C$66&lt;&gt;"▼プルダウンより選択してください",申込書!$C$66&lt;&gt;"",申込書!$K$22&lt;&gt;"YYYY/MM/DD",$G243&lt;&gt;""),申込書!$K$22,"")</f>
        <v/>
      </c>
      <c r="FC243" s="369" t="str">
        <f>IF(FB243="","",IF(INDEX('コンテンツ＆備考マスタ'!$H:$J,MATCH(学校情報!FB$3,'コンテンツ＆備考マスタ'!$H:$H,0),3)="●",IF(AND(FB243&lt;&gt;"",ISNUMBER(申込書!$AC$22)=TRUE,申込書!$C$66&lt;&gt;"▼プルダウンより選択してください",申込書!$C$66&lt;&gt;""),申込書!$AC$22,""),"-"))</f>
        <v/>
      </c>
      <c r="FD243" s="369"/>
      <c r="FE243" s="369"/>
      <c r="FF243" s="370" t="str">
        <f>IF(AND(申込書!$C$66&lt;&gt;"▼プルダウンより選択してください",申込書!$C$66&lt;&gt;"",$G243&lt;&gt;"",申込書!$V$66="特定学年のみ"),"申し込みする","")</f>
        <v/>
      </c>
      <c r="FG243" s="371"/>
      <c r="FH243" s="372"/>
      <c r="FI243" s="373" t="str">
        <f>IF(AND(申込書!$C$67&lt;&gt;"▼プルダウンより選択してください",申込書!$C$67&lt;&gt;"",申込書!$K$22&lt;&gt;"YYYY/MM/DD",$G243&lt;&gt;""),申込書!$K$22,"")</f>
        <v/>
      </c>
      <c r="FJ243" s="369" t="str">
        <f>IF(FI243="","",IF(INDEX('コンテンツ＆備考マスタ'!$H:$J,MATCH(学校情報!FI$3,'コンテンツ＆備考マスタ'!$H:$H,0),3)="●",IF(AND(FI243&lt;&gt;"",ISNUMBER(申込書!$AC$22)=TRUE,申込書!$C$67&lt;&gt;"▼プルダウンより選択してください",申込書!$C$67&lt;&gt;""),申込書!$AC$22,""),"-"))</f>
        <v/>
      </c>
      <c r="FK243" s="369"/>
      <c r="FL243" s="369"/>
      <c r="FM243" s="370" t="str">
        <f>IF(AND(申込書!$C$67&lt;&gt;"▼プルダウンより選択してください",申込書!$C$67&lt;&gt;"",$G243&lt;&gt;"",申込書!$V$67="特定学年のみ"),"申し込みする","")</f>
        <v/>
      </c>
      <c r="FN243" s="371"/>
      <c r="FO243" s="372"/>
      <c r="FP243" s="373" t="str">
        <f>IF(AND(申込書!$C$68&lt;&gt;"▼プルダウンより選択してください",申込書!$C$68&lt;&gt;"",申込書!$K$22&lt;&gt;"YYYY/MM/DD",$G243&lt;&gt;""),申込書!$K$22,"")</f>
        <v/>
      </c>
      <c r="FQ243" s="369" t="str">
        <f>IF(FP243="","",IF(INDEX('コンテンツ＆備考マスタ'!$H:$J,MATCH(学校情報!FP$3,'コンテンツ＆備考マスタ'!$H:$H,0),3)="●",IF(AND(FP243&lt;&gt;"",ISNUMBER(申込書!$AC$22)=TRUE,申込書!$C$68&lt;&gt;"▼プルダウンより選択してください",申込書!$C$68&lt;&gt;""),申込書!$AC$22,""),"-"))</f>
        <v/>
      </c>
      <c r="FR243" s="369"/>
      <c r="FS243" s="369"/>
      <c r="FT243" s="370" t="str">
        <f>IF(AND(申込書!$C$68&lt;&gt;"▼プルダウンより選択してください",申込書!$C$68&lt;&gt;"",$G243&lt;&gt;"",申込書!$V$68="特定学年のみ"),"申し込みする","")</f>
        <v/>
      </c>
      <c r="FU243" s="371"/>
      <c r="FV243" s="372"/>
      <c r="FW243" s="373" t="str">
        <f>IF(AND(申込書!$C$69&lt;&gt;"▼プルダウンより選択してください",申込書!$C$69&lt;&gt;"",申込書!$K$22&lt;&gt;"YYYY/MM/DD",$G243&lt;&gt;""),申込書!$K$22,"")</f>
        <v/>
      </c>
      <c r="FX243" s="369" t="str">
        <f>IF(FW243="","",IF(INDEX('コンテンツ＆備考マスタ'!$H:$J,MATCH(学校情報!FW$3,'コンテンツ＆備考マスタ'!$H:$H,0),3)="●",IF(AND(FW243&lt;&gt;"",ISNUMBER(申込書!$AC$22)=TRUE,申込書!$C$69&lt;&gt;"▼プルダウンより選択してください",申込書!$C$69&lt;&gt;""),申込書!$AC$22,""),"-"))</f>
        <v/>
      </c>
      <c r="FY243" s="369"/>
      <c r="FZ243" s="369"/>
      <c r="GA243" s="370" t="str">
        <f>IF(AND(申込書!$C$69&lt;&gt;"▼プルダウンより選択してください",申込書!$C$69&lt;&gt;"",$G243&lt;&gt;"",申込書!$V$69="特定学年のみ"),"申し込みする","")</f>
        <v/>
      </c>
      <c r="GB243" s="371"/>
      <c r="GC243" s="372"/>
      <c r="GD243" s="373" t="str">
        <f>IF(AND(申込書!$C$70&lt;&gt;"▼プルダウンより選択してください",申込書!$C$70&lt;&gt;"",申込書!$K$22&lt;&gt;"YYYY/MM/DD",$G243&lt;&gt;""),申込書!$K$22,"")</f>
        <v/>
      </c>
      <c r="GE243" s="369" t="str">
        <f>IF(GD243="","",IF(INDEX('コンテンツ＆備考マスタ'!$H:$J,MATCH(学校情報!GD$3,'コンテンツ＆備考マスタ'!$H:$H,0),3)="●",IF(AND(GD243&lt;&gt;"",ISNUMBER(申込書!$AC$22)=TRUE,申込書!$C$70&lt;&gt;"▼プルダウンより選択してください",申込書!$C$70&lt;&gt;""),申込書!$AC$22,""),"-"))</f>
        <v/>
      </c>
      <c r="GF243" s="369"/>
      <c r="GG243" s="369"/>
      <c r="GH243" s="370" t="str">
        <f>IF(AND(申込書!$C$70&lt;&gt;"▼プルダウンより選択してください",申込書!$C$70&lt;&gt;"",$G243&lt;&gt;"",申込書!$V$70="特定学年のみ"),"申し込みする","")</f>
        <v/>
      </c>
      <c r="GI243" s="371"/>
      <c r="GJ243" s="372"/>
      <c r="GK243" s="373" t="str">
        <f>IF(AND(申込書!$C$71&lt;&gt;"▼プルダウンより選択してください",申込書!$C$71&lt;&gt;"",申込書!$K$22&lt;&gt;"YYYY/MM/DD",$G243&lt;&gt;""),申込書!$K$22,"")</f>
        <v/>
      </c>
      <c r="GL243" s="369" t="str">
        <f>IF(GK243="","",IF(INDEX('コンテンツ＆備考マスタ'!$H:$J,MATCH(学校情報!GK$3,'コンテンツ＆備考マスタ'!$H:$H,0),3)="●",IF(AND(GK243&lt;&gt;"",ISNUMBER(申込書!$AC$22)=TRUE,申込書!$C$71&lt;&gt;"▼プルダウンより選択してください",申込書!$C$71&lt;&gt;""),申込書!$AC$22,""),"-"))</f>
        <v/>
      </c>
      <c r="GM243" s="369"/>
      <c r="GN243" s="369"/>
      <c r="GO243" s="370" t="str">
        <f>IF(AND(申込書!$C$71&lt;&gt;"▼プルダウンより選択してください",申込書!$C$71&lt;&gt;"",$G243&lt;&gt;"",申込書!$V$71="特定学年のみ"),"申し込みする","")</f>
        <v/>
      </c>
      <c r="GP243" s="371"/>
      <c r="GQ243" s="372"/>
      <c r="GR243" s="373" t="str">
        <f>IF(AND(申込書!$C$72&lt;&gt;"▼プルダウンより選択してください",申込書!$C$72&lt;&gt;"",申込書!$K$22&lt;&gt;"YYYY/MM/DD",$G243&lt;&gt;""),申込書!$K$22,"")</f>
        <v/>
      </c>
      <c r="GS243" s="369" t="str">
        <f>IF(GR243="","",IF(INDEX('コンテンツ＆備考マスタ'!$H:$J,MATCH(学校情報!GR$3,'コンテンツ＆備考マスタ'!$H:$H,0),3)="●",IF(AND(GR243&lt;&gt;"",ISNUMBER(申込書!$AC$22)=TRUE,申込書!$C$72&lt;&gt;"▼プルダウンより選択してください",申込書!$C$72&lt;&gt;""),申込書!$AC$22,""),"-"))</f>
        <v/>
      </c>
      <c r="GT243" s="369"/>
      <c r="GU243" s="369"/>
      <c r="GV243" s="370" t="str">
        <f>IF(AND(申込書!$C$72&lt;&gt;"▼プルダウンより選択してください",申込書!$C$72&lt;&gt;"",$G243&lt;&gt;"",申込書!$V$72="特定学年のみ"),"申し込みする","")</f>
        <v/>
      </c>
      <c r="GW243" s="371"/>
      <c r="GX243" s="372"/>
      <c r="GY243" s="373" t="str">
        <f>IF(AND(申込書!$C$73&lt;&gt;"▼プルダウンより選択してください",申込書!$C$73&lt;&gt;"",申込書!$K$22&lt;&gt;"YYYY/MM/DD",$G243&lt;&gt;""),申込書!$K$22,"")</f>
        <v/>
      </c>
      <c r="GZ243" s="369" t="str">
        <f>IF(GY243="","",IF(INDEX('コンテンツ＆備考マスタ'!$H:$J,MATCH(学校情報!GY$3,'コンテンツ＆備考マスタ'!$H:$H,0),3)="●",IF(AND(GY243&lt;&gt;"",ISNUMBER(申込書!$AC$22)=TRUE,申込書!$C$73&lt;&gt;"▼プルダウンより選択してください",申込書!$C$73&lt;&gt;""),申込書!$AC$22,""),"-"))</f>
        <v/>
      </c>
      <c r="HA243" s="369"/>
      <c r="HB243" s="369"/>
      <c r="HC243" s="370" t="str">
        <f>IF(AND(申込書!$C$73&lt;&gt;"▼プルダウンより選択してください",申込書!$C$73&lt;&gt;"",$G243&lt;&gt;"",申込書!$V$73="特定学年のみ"),"申し込みする","")</f>
        <v/>
      </c>
      <c r="HD243" s="371"/>
      <c r="HE243" s="372"/>
      <c r="HF243" s="373" t="str">
        <f>IF(AND(申込書!$C$74&lt;&gt;"▼プルダウンより選択してください",申込書!$C$74&lt;&gt;"",申込書!$K$22&lt;&gt;"YYYY/MM/DD",$G243&lt;&gt;""),申込書!$K$22,"")</f>
        <v/>
      </c>
      <c r="HG243" s="369" t="str">
        <f>IF(HF243="","",IF(INDEX('コンテンツ＆備考マスタ'!$H:$J,MATCH(学校情報!HF$3,'コンテンツ＆備考マスタ'!$H:$H,0),3)="●",IF(AND(HF243&lt;&gt;"",ISNUMBER(申込書!$AC$22)=TRUE,申込書!$C$74&lt;&gt;"▼プルダウンより選択してください",申込書!$C$74&lt;&gt;""),申込書!$AC$22,""),"-"))</f>
        <v/>
      </c>
      <c r="HH243" s="369"/>
      <c r="HI243" s="369"/>
      <c r="HJ243" s="370" t="str">
        <f>IF(AND(申込書!$C$74&lt;&gt;"▼プルダウンより選択してください",申込書!$C$74&lt;&gt;"",$G243&lt;&gt;"",申込書!$V$74="特定学年のみ"),"申し込みする","")</f>
        <v/>
      </c>
      <c r="HK243" s="371"/>
      <c r="HL243" s="372"/>
      <c r="HM243" s="373" t="str">
        <f>IF(AND(申込書!$C$75&lt;&gt;"▼プルダウンより選択してください",申込書!$C$75&lt;&gt;"",申込書!$K$22&lt;&gt;"YYYY/MM/DD",$G243&lt;&gt;""),申込書!$K$22,"")</f>
        <v/>
      </c>
      <c r="HN243" s="369" t="str">
        <f>IF(HM243="","",IF(INDEX('コンテンツ＆備考マスタ'!$H:$J,MATCH(学校情報!HM$3,'コンテンツ＆備考マスタ'!$H:$H,0),3)="●",IF(AND(HM243&lt;&gt;"",ISNUMBER(申込書!$AC$22)=TRUE,申込書!$C$75&lt;&gt;"▼プルダウンより選択してください",申込書!$C$75&lt;&gt;""),申込書!$AC$22,""),"-"))</f>
        <v/>
      </c>
      <c r="HO243" s="369"/>
      <c r="HP243" s="369"/>
      <c r="HQ243" s="370" t="str">
        <f>IF(AND(申込書!$C$75&lt;&gt;"▼プルダウンより選択してください",申込書!$C$75&lt;&gt;"",$G243&lt;&gt;"",申込書!$V$75="特定学年のみ"),"申し込みする","")</f>
        <v/>
      </c>
      <c r="HR243" s="371"/>
      <c r="HS243" s="371"/>
      <c r="HT243" s="374" t="str">
        <f>IF(AND(申込書!$C$76&lt;&gt;"▼プルダウンより選択してください",申込書!$C$76&lt;&gt;"",申込書!$K$22&lt;&gt;"YYYY/MM/DD",$G243&lt;&gt;""),申込書!$K$22,"")</f>
        <v/>
      </c>
      <c r="HU243" s="369" t="str">
        <f>IF(HT243="","",IF(INDEX('コンテンツ＆備考マスタ'!$H:$J,MATCH(学校情報!HT$3,'コンテンツ＆備考マスタ'!$H:$H,0),3)="●",IF(AND(HT243&lt;&gt;"",ISNUMBER(申込書!$AC$22)=TRUE,申込書!$C$76&lt;&gt;"▼プルダウンより選択してください",申込書!$C$76&lt;&gt;""),申込書!$AC$22,""),"-"))</f>
        <v/>
      </c>
      <c r="HV243" s="369"/>
      <c r="HW243" s="369"/>
      <c r="HX243" s="370" t="str">
        <f>IF(AND(申込書!$C$76&lt;&gt;"▼プルダウンより選択してください",申込書!$C$76&lt;&gt;"",$G243&lt;&gt;"",申込書!$V$76="特定学年のみ"),"申し込みする","")</f>
        <v/>
      </c>
      <c r="HY243" s="371"/>
      <c r="HZ243" s="372"/>
      <c r="IA243" s="69"/>
    </row>
    <row r="244" spans="2:235" ht="26.85" hidden="1" customHeight="1" outlineLevel="1">
      <c r="B244" s="365">
        <f t="shared" si="9"/>
        <v>239</v>
      </c>
      <c r="C244" s="55"/>
      <c r="D244" s="56"/>
      <c r="E244" s="154"/>
      <c r="F244" s="57"/>
      <c r="G244" s="58"/>
      <c r="H244" s="59"/>
      <c r="I244" s="60"/>
      <c r="J244" s="61"/>
      <c r="K244" s="366" t="str">
        <f t="shared" si="10"/>
        <v/>
      </c>
      <c r="L244" s="62"/>
      <c r="M244" s="322"/>
      <c r="N244" s="63"/>
      <c r="O244" s="64"/>
      <c r="P244" s="367" t="str">
        <f t="shared" si="11"/>
        <v/>
      </c>
      <c r="Q244" s="65"/>
      <c r="R244" s="66"/>
      <c r="S244" s="67"/>
      <c r="T244" s="68"/>
      <c r="U244" s="68"/>
      <c r="V244" s="68"/>
      <c r="W244" s="66"/>
      <c r="X244" s="281"/>
      <c r="Y244" s="368" t="str">
        <f>IF(AND(申込書!$C$47&lt;&gt;"▼プルダウンより選択してください",申込書!$C$47&lt;&gt;"",申込書!$K$22&lt;&gt;"YYYY/MM/DD",$G244&lt;&gt;""),申込書!$K$22,"")</f>
        <v/>
      </c>
      <c r="Z244" s="369" t="str">
        <f>IF(Y244="","",IF(INDEX('コンテンツ＆備考マスタ'!$H:$J,MATCH(学校情報!Y$3,'コンテンツ＆備考マスタ'!$H:$H,0),3)="●",IF(AND(Y244&lt;&gt;"",ISNUMBER(申込書!$AC$22)=TRUE,申込書!$C$47&lt;&gt;"▼プルダウンより選択してください",申込書!$C$47&lt;&gt;""),申込書!$AC$22,""),"-"))</f>
        <v/>
      </c>
      <c r="AA244" s="369"/>
      <c r="AB244" s="369"/>
      <c r="AC244" s="370" t="str">
        <f>IF(AND(申込書!$C$47&lt;&gt;"▼プルダウンより選択してください",申込書!$C$47&lt;&gt;"",$G244&lt;&gt;"",申込書!$V$47="特定学年のみ"),"申し込みする","")</f>
        <v/>
      </c>
      <c r="AD244" s="371"/>
      <c r="AE244" s="372"/>
      <c r="AF244" s="373" t="str">
        <f>IF(AND(申込書!$C$48&lt;&gt;"▼プルダウンより選択してください",申込書!$C$48&lt;&gt;"",申込書!$K$22&lt;&gt;"YYYY/MM/DD",$G244&lt;&gt;""),申込書!$K$22,"")</f>
        <v/>
      </c>
      <c r="AG244" s="369" t="str">
        <f>IF(AF244="","",IF(INDEX('コンテンツ＆備考マスタ'!$H:$J,MATCH(学校情報!AF$3,'コンテンツ＆備考マスタ'!$H:$H,0),3)="●",IF(AND(AF244&lt;&gt;"",ISNUMBER(申込書!$AC$22)=TRUE,申込書!$C$48&lt;&gt;"▼プルダウンより選択してください",申込書!$C$48&lt;&gt;""),申込書!$AC$22,""),"-"))</f>
        <v/>
      </c>
      <c r="AH244" s="369"/>
      <c r="AI244" s="369"/>
      <c r="AJ244" s="370" t="str">
        <f>IF(AND(申込書!$C$48&lt;&gt;"▼プルダウンより選択してください",申込書!$C$48&lt;&gt;"",$G244&lt;&gt;"",申込書!$V$48="特定学年のみ"),"申し込みする","")</f>
        <v/>
      </c>
      <c r="AK244" s="371"/>
      <c r="AL244" s="372"/>
      <c r="AM244" s="373" t="str">
        <f>IF(AND(申込書!$C$49&lt;&gt;"▼プルダウンより選択してください",申込書!$C$49&lt;&gt;"",申込書!$K$22&lt;&gt;"YYYY/MM/DD",$G244&lt;&gt;""),申込書!$K$22,"")</f>
        <v/>
      </c>
      <c r="AN244" s="369" t="str">
        <f>IF(AM244="","",IF(INDEX('コンテンツ＆備考マスタ'!$H:$J,MATCH(学校情報!AM$3,'コンテンツ＆備考マスタ'!$H:$H,0),3)="●",IF(AND(AM244&lt;&gt;"",ISNUMBER(申込書!$AC$22)=TRUE,申込書!$C$49&lt;&gt;"▼プルダウンより選択してください",申込書!$C$49&lt;&gt;""),申込書!$AC$22,""),"-"))</f>
        <v/>
      </c>
      <c r="AO244" s="369"/>
      <c r="AP244" s="369"/>
      <c r="AQ244" s="370" t="str">
        <f>IF(AND(申込書!$C$49&lt;&gt;"▼プルダウンより選択してください",申込書!$C$49&lt;&gt;"",$G244&lt;&gt;"",申込書!$V$49="特定学年のみ"),"申し込みする","")</f>
        <v/>
      </c>
      <c r="AR244" s="371"/>
      <c r="AS244" s="372"/>
      <c r="AT244" s="373" t="str">
        <f>IF(AND(申込書!$C$50&lt;&gt;"▼プルダウンより選択してください",申込書!$C$50&lt;&gt;"",申込書!$K$22&lt;&gt;"YYYY/MM/DD",$G244&lt;&gt;""),申込書!$K$22,"")</f>
        <v/>
      </c>
      <c r="AU244" s="369" t="str">
        <f>IF(AT244="","",IF(INDEX('コンテンツ＆備考マスタ'!$H:$J,MATCH(学校情報!AT$3,'コンテンツ＆備考マスタ'!$H:$H,0),3)="●",IF(AND(AT244&lt;&gt;"",ISNUMBER(申込書!$AC$22)=TRUE,申込書!$C$50&lt;&gt;"▼プルダウンより選択してください",申込書!$C$50&lt;&gt;""),申込書!$AC$22,""),"-"))</f>
        <v/>
      </c>
      <c r="AV244" s="369"/>
      <c r="AW244" s="369"/>
      <c r="AX244" s="370" t="str">
        <f>IF(AND(申込書!$C$50&lt;&gt;"▼プルダウンより選択してください",申込書!$C$50&lt;&gt;"",$G244&lt;&gt;"",申込書!$V$50="特定学年のみ"),"申し込みする","")</f>
        <v/>
      </c>
      <c r="AY244" s="371"/>
      <c r="AZ244" s="372"/>
      <c r="BA244" s="373" t="str">
        <f>IF(AND(申込書!$C$51&lt;&gt;"▼プルダウンより選択してください",申込書!$C$51&lt;&gt;"",申込書!$K$22&lt;&gt;"YYYY/MM/DD",$G244&lt;&gt;""),申込書!$K$22,"")</f>
        <v/>
      </c>
      <c r="BB244" s="369" t="str">
        <f>IF(BA244="","",IF(INDEX('コンテンツ＆備考マスタ'!$H:$J,MATCH(学校情報!BA$3,'コンテンツ＆備考マスタ'!$H:$H,0),3)="●",IF(AND(BA244&lt;&gt;"",ISNUMBER(申込書!$AC$22)=TRUE,申込書!$C$51&lt;&gt;"▼プルダウンより選択してください",申込書!$C$51&lt;&gt;""),申込書!$AC$22,""),"-"))</f>
        <v/>
      </c>
      <c r="BC244" s="369"/>
      <c r="BD244" s="369"/>
      <c r="BE244" s="370" t="str">
        <f>IF(AND(申込書!$C$51&lt;&gt;"▼プルダウンより選択してください",申込書!$C$51&lt;&gt;"",$G244&lt;&gt;"",申込書!$V$51="特定学年のみ"),"申し込みする","")</f>
        <v/>
      </c>
      <c r="BF244" s="371"/>
      <c r="BG244" s="372"/>
      <c r="BH244" s="373" t="str">
        <f>IF(AND(申込書!$C$52&lt;&gt;"▼プルダウンより選択してください",申込書!$C$52&lt;&gt;"",申込書!$K$22&lt;&gt;"YYYY/MM/DD",$G244&lt;&gt;""),申込書!$K$22,"")</f>
        <v/>
      </c>
      <c r="BI244" s="369" t="str">
        <f>IF(BH244="","",IF(INDEX('コンテンツ＆備考マスタ'!$H:$J,MATCH(学校情報!BH$3,'コンテンツ＆備考マスタ'!$H:$H,0),3)="●",IF(AND(BH244&lt;&gt;"",ISNUMBER(申込書!$AC$22)=TRUE,申込書!$C$52&lt;&gt;"▼プルダウンより選択してください",申込書!$C$52&lt;&gt;""),申込書!$AC$22,""),"-"))</f>
        <v/>
      </c>
      <c r="BJ244" s="369"/>
      <c r="BK244" s="369"/>
      <c r="BL244" s="370" t="str">
        <f>IF(AND(申込書!$C$52&lt;&gt;"▼プルダウンより選択してください",申込書!$C$52&lt;&gt;"",$G244&lt;&gt;"",申込書!$V$52="特定学年のみ"),"申し込みする","")</f>
        <v/>
      </c>
      <c r="BM244" s="371"/>
      <c r="BN244" s="372"/>
      <c r="BO244" s="373" t="str">
        <f>IF(AND(申込書!$C$53&lt;&gt;"▼プルダウンより選択してください",申込書!$C$53&lt;&gt;"",申込書!$K$22&lt;&gt;"YYYY/MM/DD",$G244&lt;&gt;""),申込書!$K$22,"")</f>
        <v/>
      </c>
      <c r="BP244" s="369" t="str">
        <f>IF(BO244="","",IF(INDEX('コンテンツ＆備考マスタ'!$H:$J,MATCH(学校情報!BO$3,'コンテンツ＆備考マスタ'!$H:$H,0),3)="●",IF(AND(BO244&lt;&gt;"",ISNUMBER(申込書!$AC$22)=TRUE,申込書!$C$53&lt;&gt;"▼プルダウンより選択してください",申込書!$C$53&lt;&gt;""),申込書!$AC$22,""),"-"))</f>
        <v/>
      </c>
      <c r="BQ244" s="369"/>
      <c r="BR244" s="369"/>
      <c r="BS244" s="370" t="str">
        <f>IF(AND(申込書!$C$53&lt;&gt;"▼プルダウンより選択してください",申込書!$C$53&lt;&gt;"",$G244&lt;&gt;"",申込書!$V$53="特定学年のみ"),"申し込みする","")</f>
        <v/>
      </c>
      <c r="BT244" s="371"/>
      <c r="BU244" s="372"/>
      <c r="BV244" s="373" t="str">
        <f>IF(AND(申込書!$C$54&lt;&gt;"▼プルダウンより選択してください",申込書!$C$54&lt;&gt;"",申込書!$K$22&lt;&gt;"YYYY/MM/DD",$G244&lt;&gt;""),申込書!$K$22,"")</f>
        <v/>
      </c>
      <c r="BW244" s="369" t="str">
        <f>IF(BV244="","",IF(INDEX('コンテンツ＆備考マスタ'!$H:$J,MATCH(学校情報!BV$3,'コンテンツ＆備考マスタ'!$H:$H,0),3)="●",IF(AND(BV244&lt;&gt;"",ISNUMBER(申込書!$AC$22)=TRUE,申込書!$C$54&lt;&gt;"▼プルダウンより選択してください",申込書!$C$54&lt;&gt;""),申込書!$AC$22,""),"-"))</f>
        <v/>
      </c>
      <c r="BX244" s="369"/>
      <c r="BY244" s="369"/>
      <c r="BZ244" s="370" t="str">
        <f>IF(AND(申込書!$C$54&lt;&gt;"▼プルダウンより選択してください",申込書!$C$54&lt;&gt;"",$G244&lt;&gt;"",申込書!$V$54="特定学年のみ"),"申し込みする","")</f>
        <v/>
      </c>
      <c r="CA244" s="371"/>
      <c r="CB244" s="372"/>
      <c r="CC244" s="373" t="str">
        <f>IF(AND(申込書!$C$55&lt;&gt;"▼プルダウンより選択してください",申込書!$C$55&lt;&gt;"",申込書!$K$22&lt;&gt;"YYYY/MM/DD",$G244&lt;&gt;""),申込書!$K$22,"")</f>
        <v/>
      </c>
      <c r="CD244" s="369" t="str">
        <f>IF(CC244="","",IF(INDEX('コンテンツ＆備考マスタ'!$H:$J,MATCH(学校情報!CC$3,'コンテンツ＆備考マスタ'!$H:$H,0),3)="●",IF(AND(CC244&lt;&gt;"",ISNUMBER(申込書!$AC$22)=TRUE,申込書!$C$55&lt;&gt;"▼プルダウンより選択してください",申込書!$C$55&lt;&gt;""),申込書!$AC$22,""),"-"))</f>
        <v/>
      </c>
      <c r="CE244" s="369"/>
      <c r="CF244" s="369"/>
      <c r="CG244" s="370" t="str">
        <f>IF(AND(申込書!$C$55&lt;&gt;"▼プルダウンより選択してください",申込書!$C$55&lt;&gt;"",$G244&lt;&gt;"",申込書!$V$55="特定学年のみ"),"申し込みする","")</f>
        <v/>
      </c>
      <c r="CH244" s="371"/>
      <c r="CI244" s="372"/>
      <c r="CJ244" s="373" t="str">
        <f>IF(AND(申込書!$C$56&lt;&gt;"▼プルダウンより選択してください",申込書!$C$56&lt;&gt;"",申込書!$K$22&lt;&gt;"YYYY/MM/DD",$G244&lt;&gt;""),申込書!$K$22,"")</f>
        <v/>
      </c>
      <c r="CK244" s="369" t="str">
        <f>IF(CJ244="","",IF(INDEX('コンテンツ＆備考マスタ'!$H:$J,MATCH(学校情報!CJ$3,'コンテンツ＆備考マスタ'!$H:$H,0),3)="●",IF(AND(CJ244&lt;&gt;"",ISNUMBER(申込書!$AC$22)=TRUE,申込書!$C$56&lt;&gt;"▼プルダウンより選択してください",申込書!$C$56&lt;&gt;""),申込書!$AC$22,""),"-"))</f>
        <v/>
      </c>
      <c r="CL244" s="369"/>
      <c r="CM244" s="369"/>
      <c r="CN244" s="370" t="str">
        <f>IF(AND(申込書!$C$56&lt;&gt;"▼プルダウンより選択してください",申込書!$C$56&lt;&gt;"",$G244&lt;&gt;"",申込書!$V$56="特定学年のみ"),"申し込みする","")</f>
        <v/>
      </c>
      <c r="CO244" s="371"/>
      <c r="CP244" s="372"/>
      <c r="CQ244" s="373" t="str">
        <f>IF(AND(申込書!$C$57&lt;&gt;"▼プルダウンより選択してください",申込書!$C$57&lt;&gt;"",申込書!$K$22&lt;&gt;"YYYY/MM/DD",$G244&lt;&gt;""),申込書!$K$22,"")</f>
        <v/>
      </c>
      <c r="CR244" s="369" t="str">
        <f>IF(CQ244="","",IF(INDEX('コンテンツ＆備考マスタ'!$H:$J,MATCH(学校情報!CQ$3,'コンテンツ＆備考マスタ'!$H:$H,0),3)="●",IF(AND(CQ244&lt;&gt;"",ISNUMBER(申込書!$AC$22)=TRUE,申込書!$C$57&lt;&gt;"▼プルダウンより選択してください",申込書!$C$57&lt;&gt;""),申込書!$AC$22,""),"-"))</f>
        <v/>
      </c>
      <c r="CS244" s="369"/>
      <c r="CT244" s="369"/>
      <c r="CU244" s="369" t="str">
        <f>IF(AND(申込書!$C$57&lt;&gt;"▼プルダウンより選択してください",申込書!$C$57&lt;&gt;"",$G244&lt;&gt;"",申込書!$V$57="特定学年のみ"),"申し込みする","")</f>
        <v/>
      </c>
      <c r="CV244" s="371"/>
      <c r="CW244" s="372"/>
      <c r="CX244" s="373" t="str">
        <f>IF(AND(申込書!$C$58&lt;&gt;"▼プルダウンより選択してください",申込書!$C$58&lt;&gt;"",申込書!$K$22&lt;&gt;"YYYY/MM/DD",$G244&lt;&gt;""),申込書!$K$22,"")</f>
        <v/>
      </c>
      <c r="CY244" s="369" t="str">
        <f>IF(CX244="","",IF(INDEX('コンテンツ＆備考マスタ'!$H:$J,MATCH(学校情報!CX$3,'コンテンツ＆備考マスタ'!$H:$H,0),3)="●",IF(AND(CX244&lt;&gt;"",ISNUMBER(申込書!$AC$22)=TRUE,申込書!$C$58&lt;&gt;"▼プルダウンより選択してください",申込書!$C$58&lt;&gt;""),申込書!$AC$22,""),"-"))</f>
        <v/>
      </c>
      <c r="CZ244" s="369"/>
      <c r="DA244" s="369"/>
      <c r="DB244" s="369" t="str">
        <f>IF(AND(申込書!$C$58&lt;&gt;"▼プルダウンより選択してください",申込書!$C$58&lt;&gt;"",$G244&lt;&gt;"",申込書!$V$58="特定学年のみ"),"申し込みする","")</f>
        <v/>
      </c>
      <c r="DC244" s="371"/>
      <c r="DD244" s="372"/>
      <c r="DE244" s="373" t="str">
        <f>IF(AND(申込書!$C$59&lt;&gt;"▼プルダウンより選択してください",申込書!$C$59&lt;&gt;"",申込書!$K$22&lt;&gt;"YYYY/MM/DD",$G244&lt;&gt;""),申込書!$K$22,"")</f>
        <v/>
      </c>
      <c r="DF244" s="369" t="str">
        <f>IF(DE244="","",IF(INDEX('コンテンツ＆備考マスタ'!$H:$J,MATCH(学校情報!DE$3,'コンテンツ＆備考マスタ'!$H:$H,0),3)="●",IF(AND(DE244&lt;&gt;"",ISNUMBER(申込書!$AC$22)=TRUE,申込書!$C$59&lt;&gt;"▼プルダウンより選択してください",申込書!$C$59&lt;&gt;""),申込書!$AC$22,""),"-"))</f>
        <v/>
      </c>
      <c r="DG244" s="369"/>
      <c r="DH244" s="369"/>
      <c r="DI244" s="369" t="str">
        <f>IF(AND(申込書!$C$59&lt;&gt;"▼プルダウンより選択してください",申込書!$C$59&lt;&gt;"",$G244&lt;&gt;"",申込書!$V$59="特定学年のみ"),"申し込みする","")</f>
        <v/>
      </c>
      <c r="DJ244" s="371"/>
      <c r="DK244" s="372"/>
      <c r="DL244" s="373" t="str">
        <f>IF(AND(申込書!$C$60&lt;&gt;"▼プルダウンより選択してください",申込書!$C$60&lt;&gt;"",申込書!$K$22&lt;&gt;"YYYY/MM/DD",$G244&lt;&gt;""),申込書!$K$22,"")</f>
        <v/>
      </c>
      <c r="DM244" s="369" t="str">
        <f>IF(DL244="","",IF(INDEX('コンテンツ＆備考マスタ'!$H:$J,MATCH(学校情報!DL$3,'コンテンツ＆備考マスタ'!$H:$H,0),3)="●",IF(AND(DL244&lt;&gt;"",ISNUMBER(申込書!$AC$22)=TRUE,申込書!$C$60&lt;&gt;"▼プルダウンより選択してください",申込書!$C$60&lt;&gt;""),申込書!$AC$22,""),"-"))</f>
        <v/>
      </c>
      <c r="DN244" s="369"/>
      <c r="DO244" s="369"/>
      <c r="DP244" s="369" t="str">
        <f>IF(AND(申込書!$C$60&lt;&gt;"▼プルダウンより選択してください",申込書!$C$60&lt;&gt;"",$G244&lt;&gt;"",申込書!$V$60="特定学年のみ"),"申し込みする","")</f>
        <v/>
      </c>
      <c r="DQ244" s="371"/>
      <c r="DR244" s="372"/>
      <c r="DS244" s="373" t="str">
        <f>IF(AND(申込書!$C$61&lt;&gt;"▼プルダウンより選択してください",申込書!$C$61&lt;&gt;"",申込書!$K$22&lt;&gt;"YYYY/MM/DD",$G244&lt;&gt;""),申込書!$K$22,"")</f>
        <v/>
      </c>
      <c r="DT244" s="369" t="str">
        <f>IF(DS244="","",IF(INDEX('コンテンツ＆備考マスタ'!$H:$J,MATCH(学校情報!DS$3,'コンテンツ＆備考マスタ'!$H:$H,0),3)="●",IF(AND(DS244&lt;&gt;"",ISNUMBER(申込書!$AC$22)=TRUE,申込書!$C$61&lt;&gt;"▼プルダウンより選択してください",申込書!$C$61&lt;&gt;""),申込書!$AC$22,""),"-"))</f>
        <v/>
      </c>
      <c r="DU244" s="369"/>
      <c r="DV244" s="369"/>
      <c r="DW244" s="369" t="str">
        <f>IF(AND(申込書!$C$61&lt;&gt;"▼プルダウンより選択してください",申込書!$C$61&lt;&gt;"",$G244&lt;&gt;"",申込書!$V$61="特定学年のみ"),"申し込みする","")</f>
        <v/>
      </c>
      <c r="DX244" s="371"/>
      <c r="DY244" s="372"/>
      <c r="DZ244" s="373" t="str">
        <f>IF(AND(申込書!$C$62&lt;&gt;"▼プルダウンより選択してください",申込書!$C$62&lt;&gt;"",申込書!$K$22&lt;&gt;"YYYY/MM/DD",$G244&lt;&gt;""),申込書!$K$22,"")</f>
        <v/>
      </c>
      <c r="EA244" s="369" t="str">
        <f>IF(DZ244="","",IF(INDEX('コンテンツ＆備考マスタ'!$H:$J,MATCH(学校情報!DZ$3,'コンテンツ＆備考マスタ'!$H:$H,0),3)="●",IF(AND(DZ244&lt;&gt;"",ISNUMBER(申込書!$AC$22)=TRUE,申込書!$C$62&lt;&gt;"▼プルダウンより選択してください",申込書!$C$62&lt;&gt;""),申込書!$AC$22,""),"-"))</f>
        <v/>
      </c>
      <c r="EB244" s="369"/>
      <c r="EC244" s="369"/>
      <c r="ED244" s="370" t="str">
        <f>IF(AND(申込書!$C$62&lt;&gt;"▼プルダウンより選択してください",申込書!$C$62&lt;&gt;"",$G244&lt;&gt;"",申込書!$V$62="特定学年のみ"),"申し込みする","")</f>
        <v/>
      </c>
      <c r="EE244" s="371"/>
      <c r="EF244" s="372"/>
      <c r="EG244" s="373" t="str">
        <f>IF(AND(申込書!$C$63&lt;&gt;"▼プルダウンより選択してください",申込書!$C$63&lt;&gt;"",申込書!$K$22&lt;&gt;"YYYY/MM/DD",$G244&lt;&gt;""),申込書!$K$22,"")</f>
        <v/>
      </c>
      <c r="EH244" s="369" t="str">
        <f>IF(EG244="","",IF(INDEX('コンテンツ＆備考マスタ'!$H:$J,MATCH(学校情報!EG$3,'コンテンツ＆備考マスタ'!$H:$H,0),3)="●",IF(AND(EG244&lt;&gt;"",ISNUMBER(申込書!$AC$22)=TRUE,申込書!$C$63&lt;&gt;"▼プルダウンより選択してください",申込書!$C$63&lt;&gt;""),申込書!$AC$22,""),"-"))</f>
        <v/>
      </c>
      <c r="EI244" s="369"/>
      <c r="EJ244" s="369"/>
      <c r="EK244" s="370" t="str">
        <f>IF(AND(申込書!$C$63&lt;&gt;"▼プルダウンより選択してください",申込書!$C$63&lt;&gt;"",$G244&lt;&gt;"",申込書!$V$63="特定学年のみ"),"申し込みする","")</f>
        <v/>
      </c>
      <c r="EL244" s="371"/>
      <c r="EM244" s="372"/>
      <c r="EN244" s="373" t="str">
        <f>IF(AND(申込書!$C$64&lt;&gt;"▼プルダウンより選択してください",申込書!$C$64&lt;&gt;"",申込書!$K$22&lt;&gt;"YYYY/MM/DD",$G244&lt;&gt;""),申込書!$K$22,"")</f>
        <v/>
      </c>
      <c r="EO244" s="369" t="str">
        <f>IF(EN244="","",IF(INDEX('コンテンツ＆備考マスタ'!$H:$J,MATCH(学校情報!EN$3,'コンテンツ＆備考マスタ'!$H:$H,0),3)="●",IF(AND(EN244&lt;&gt;"",ISNUMBER(申込書!$AC$22)=TRUE,申込書!$C$64&lt;&gt;"▼プルダウンより選択してください",申込書!$C$64&lt;&gt;""),申込書!$AC$22,""),"-"))</f>
        <v/>
      </c>
      <c r="EP244" s="369"/>
      <c r="EQ244" s="369"/>
      <c r="ER244" s="370" t="str">
        <f>IF(AND(申込書!$C$64&lt;&gt;"▼プルダウンより選択してください",申込書!$C$64&lt;&gt;"",$G244&lt;&gt;"",申込書!$V$64="特定学年のみ"),"申し込みする","")</f>
        <v/>
      </c>
      <c r="ES244" s="371"/>
      <c r="ET244" s="372"/>
      <c r="EU244" s="373" t="str">
        <f>IF(AND(申込書!$C$65&lt;&gt;"▼プルダウンより選択してください",申込書!$C$65&lt;&gt;"",申込書!$K$22&lt;&gt;"YYYY/MM/DD",$G244&lt;&gt;""),申込書!$K$22,"")</f>
        <v/>
      </c>
      <c r="EV244" s="369" t="str">
        <f>IF(EU244="","",IF(INDEX('コンテンツ＆備考マスタ'!$H:$J,MATCH(学校情報!EU$3,'コンテンツ＆備考マスタ'!$H:$H,0),3)="●",IF(AND(EU244&lt;&gt;"",ISNUMBER(申込書!$AC$22)=TRUE,申込書!$C$65&lt;&gt;"▼プルダウンより選択してください",申込書!$C$65&lt;&gt;""),申込書!$AC$22,""),"-"))</f>
        <v/>
      </c>
      <c r="EW244" s="369"/>
      <c r="EX244" s="369"/>
      <c r="EY244" s="370" t="str">
        <f>IF(AND(申込書!$C$65&lt;&gt;"▼プルダウンより選択してください",申込書!$C$65&lt;&gt;"",$G244&lt;&gt;"",申込書!$V$65="特定学年のみ"),"申し込みする","")</f>
        <v/>
      </c>
      <c r="EZ244" s="371"/>
      <c r="FA244" s="372"/>
      <c r="FB244" s="373" t="str">
        <f>IF(AND(申込書!$C$66&lt;&gt;"▼プルダウンより選択してください",申込書!$C$66&lt;&gt;"",申込書!$K$22&lt;&gt;"YYYY/MM/DD",$G244&lt;&gt;""),申込書!$K$22,"")</f>
        <v/>
      </c>
      <c r="FC244" s="369" t="str">
        <f>IF(FB244="","",IF(INDEX('コンテンツ＆備考マスタ'!$H:$J,MATCH(学校情報!FB$3,'コンテンツ＆備考マスタ'!$H:$H,0),3)="●",IF(AND(FB244&lt;&gt;"",ISNUMBER(申込書!$AC$22)=TRUE,申込書!$C$66&lt;&gt;"▼プルダウンより選択してください",申込書!$C$66&lt;&gt;""),申込書!$AC$22,""),"-"))</f>
        <v/>
      </c>
      <c r="FD244" s="369"/>
      <c r="FE244" s="369"/>
      <c r="FF244" s="370" t="str">
        <f>IF(AND(申込書!$C$66&lt;&gt;"▼プルダウンより選択してください",申込書!$C$66&lt;&gt;"",$G244&lt;&gt;"",申込書!$V$66="特定学年のみ"),"申し込みする","")</f>
        <v/>
      </c>
      <c r="FG244" s="371"/>
      <c r="FH244" s="372"/>
      <c r="FI244" s="373" t="str">
        <f>IF(AND(申込書!$C$67&lt;&gt;"▼プルダウンより選択してください",申込書!$C$67&lt;&gt;"",申込書!$K$22&lt;&gt;"YYYY/MM/DD",$G244&lt;&gt;""),申込書!$K$22,"")</f>
        <v/>
      </c>
      <c r="FJ244" s="369" t="str">
        <f>IF(FI244="","",IF(INDEX('コンテンツ＆備考マスタ'!$H:$J,MATCH(学校情報!FI$3,'コンテンツ＆備考マスタ'!$H:$H,0),3)="●",IF(AND(FI244&lt;&gt;"",ISNUMBER(申込書!$AC$22)=TRUE,申込書!$C$67&lt;&gt;"▼プルダウンより選択してください",申込書!$C$67&lt;&gt;""),申込書!$AC$22,""),"-"))</f>
        <v/>
      </c>
      <c r="FK244" s="369"/>
      <c r="FL244" s="369"/>
      <c r="FM244" s="370" t="str">
        <f>IF(AND(申込書!$C$67&lt;&gt;"▼プルダウンより選択してください",申込書!$C$67&lt;&gt;"",$G244&lt;&gt;"",申込書!$V$67="特定学年のみ"),"申し込みする","")</f>
        <v/>
      </c>
      <c r="FN244" s="371"/>
      <c r="FO244" s="372"/>
      <c r="FP244" s="373" t="str">
        <f>IF(AND(申込書!$C$68&lt;&gt;"▼プルダウンより選択してください",申込書!$C$68&lt;&gt;"",申込書!$K$22&lt;&gt;"YYYY/MM/DD",$G244&lt;&gt;""),申込書!$K$22,"")</f>
        <v/>
      </c>
      <c r="FQ244" s="369" t="str">
        <f>IF(FP244="","",IF(INDEX('コンテンツ＆備考マスタ'!$H:$J,MATCH(学校情報!FP$3,'コンテンツ＆備考マスタ'!$H:$H,0),3)="●",IF(AND(FP244&lt;&gt;"",ISNUMBER(申込書!$AC$22)=TRUE,申込書!$C$68&lt;&gt;"▼プルダウンより選択してください",申込書!$C$68&lt;&gt;""),申込書!$AC$22,""),"-"))</f>
        <v/>
      </c>
      <c r="FR244" s="369"/>
      <c r="FS244" s="369"/>
      <c r="FT244" s="370" t="str">
        <f>IF(AND(申込書!$C$68&lt;&gt;"▼プルダウンより選択してください",申込書!$C$68&lt;&gt;"",$G244&lt;&gt;"",申込書!$V$68="特定学年のみ"),"申し込みする","")</f>
        <v/>
      </c>
      <c r="FU244" s="371"/>
      <c r="FV244" s="372"/>
      <c r="FW244" s="373" t="str">
        <f>IF(AND(申込書!$C$69&lt;&gt;"▼プルダウンより選択してください",申込書!$C$69&lt;&gt;"",申込書!$K$22&lt;&gt;"YYYY/MM/DD",$G244&lt;&gt;""),申込書!$K$22,"")</f>
        <v/>
      </c>
      <c r="FX244" s="369" t="str">
        <f>IF(FW244="","",IF(INDEX('コンテンツ＆備考マスタ'!$H:$J,MATCH(学校情報!FW$3,'コンテンツ＆備考マスタ'!$H:$H,0),3)="●",IF(AND(FW244&lt;&gt;"",ISNUMBER(申込書!$AC$22)=TRUE,申込書!$C$69&lt;&gt;"▼プルダウンより選択してください",申込書!$C$69&lt;&gt;""),申込書!$AC$22,""),"-"))</f>
        <v/>
      </c>
      <c r="FY244" s="369"/>
      <c r="FZ244" s="369"/>
      <c r="GA244" s="370" t="str">
        <f>IF(AND(申込書!$C$69&lt;&gt;"▼プルダウンより選択してください",申込書!$C$69&lt;&gt;"",$G244&lt;&gt;"",申込書!$V$69="特定学年のみ"),"申し込みする","")</f>
        <v/>
      </c>
      <c r="GB244" s="371"/>
      <c r="GC244" s="372"/>
      <c r="GD244" s="373" t="str">
        <f>IF(AND(申込書!$C$70&lt;&gt;"▼プルダウンより選択してください",申込書!$C$70&lt;&gt;"",申込書!$K$22&lt;&gt;"YYYY/MM/DD",$G244&lt;&gt;""),申込書!$K$22,"")</f>
        <v/>
      </c>
      <c r="GE244" s="369" t="str">
        <f>IF(GD244="","",IF(INDEX('コンテンツ＆備考マスタ'!$H:$J,MATCH(学校情報!GD$3,'コンテンツ＆備考マスタ'!$H:$H,0),3)="●",IF(AND(GD244&lt;&gt;"",ISNUMBER(申込書!$AC$22)=TRUE,申込書!$C$70&lt;&gt;"▼プルダウンより選択してください",申込書!$C$70&lt;&gt;""),申込書!$AC$22,""),"-"))</f>
        <v/>
      </c>
      <c r="GF244" s="369"/>
      <c r="GG244" s="369"/>
      <c r="GH244" s="370" t="str">
        <f>IF(AND(申込書!$C$70&lt;&gt;"▼プルダウンより選択してください",申込書!$C$70&lt;&gt;"",$G244&lt;&gt;"",申込書!$V$70="特定学年のみ"),"申し込みする","")</f>
        <v/>
      </c>
      <c r="GI244" s="371"/>
      <c r="GJ244" s="372"/>
      <c r="GK244" s="373" t="str">
        <f>IF(AND(申込書!$C$71&lt;&gt;"▼プルダウンより選択してください",申込書!$C$71&lt;&gt;"",申込書!$K$22&lt;&gt;"YYYY/MM/DD",$G244&lt;&gt;""),申込書!$K$22,"")</f>
        <v/>
      </c>
      <c r="GL244" s="369" t="str">
        <f>IF(GK244="","",IF(INDEX('コンテンツ＆備考マスタ'!$H:$J,MATCH(学校情報!GK$3,'コンテンツ＆備考マスタ'!$H:$H,0),3)="●",IF(AND(GK244&lt;&gt;"",ISNUMBER(申込書!$AC$22)=TRUE,申込書!$C$71&lt;&gt;"▼プルダウンより選択してください",申込書!$C$71&lt;&gt;""),申込書!$AC$22,""),"-"))</f>
        <v/>
      </c>
      <c r="GM244" s="369"/>
      <c r="GN244" s="369"/>
      <c r="GO244" s="370" t="str">
        <f>IF(AND(申込書!$C$71&lt;&gt;"▼プルダウンより選択してください",申込書!$C$71&lt;&gt;"",$G244&lt;&gt;"",申込書!$V$71="特定学年のみ"),"申し込みする","")</f>
        <v/>
      </c>
      <c r="GP244" s="371"/>
      <c r="GQ244" s="372"/>
      <c r="GR244" s="373" t="str">
        <f>IF(AND(申込書!$C$72&lt;&gt;"▼プルダウンより選択してください",申込書!$C$72&lt;&gt;"",申込書!$K$22&lt;&gt;"YYYY/MM/DD",$G244&lt;&gt;""),申込書!$K$22,"")</f>
        <v/>
      </c>
      <c r="GS244" s="369" t="str">
        <f>IF(GR244="","",IF(INDEX('コンテンツ＆備考マスタ'!$H:$J,MATCH(学校情報!GR$3,'コンテンツ＆備考マスタ'!$H:$H,0),3)="●",IF(AND(GR244&lt;&gt;"",ISNUMBER(申込書!$AC$22)=TRUE,申込書!$C$72&lt;&gt;"▼プルダウンより選択してください",申込書!$C$72&lt;&gt;""),申込書!$AC$22,""),"-"))</f>
        <v/>
      </c>
      <c r="GT244" s="369"/>
      <c r="GU244" s="369"/>
      <c r="GV244" s="370" t="str">
        <f>IF(AND(申込書!$C$72&lt;&gt;"▼プルダウンより選択してください",申込書!$C$72&lt;&gt;"",$G244&lt;&gt;"",申込書!$V$72="特定学年のみ"),"申し込みする","")</f>
        <v/>
      </c>
      <c r="GW244" s="371"/>
      <c r="GX244" s="372"/>
      <c r="GY244" s="373" t="str">
        <f>IF(AND(申込書!$C$73&lt;&gt;"▼プルダウンより選択してください",申込書!$C$73&lt;&gt;"",申込書!$K$22&lt;&gt;"YYYY/MM/DD",$G244&lt;&gt;""),申込書!$K$22,"")</f>
        <v/>
      </c>
      <c r="GZ244" s="369" t="str">
        <f>IF(GY244="","",IF(INDEX('コンテンツ＆備考マスタ'!$H:$J,MATCH(学校情報!GY$3,'コンテンツ＆備考マスタ'!$H:$H,0),3)="●",IF(AND(GY244&lt;&gt;"",ISNUMBER(申込書!$AC$22)=TRUE,申込書!$C$73&lt;&gt;"▼プルダウンより選択してください",申込書!$C$73&lt;&gt;""),申込書!$AC$22,""),"-"))</f>
        <v/>
      </c>
      <c r="HA244" s="369"/>
      <c r="HB244" s="369"/>
      <c r="HC244" s="370" t="str">
        <f>IF(AND(申込書!$C$73&lt;&gt;"▼プルダウンより選択してください",申込書!$C$73&lt;&gt;"",$G244&lt;&gt;"",申込書!$V$73="特定学年のみ"),"申し込みする","")</f>
        <v/>
      </c>
      <c r="HD244" s="371"/>
      <c r="HE244" s="372"/>
      <c r="HF244" s="373" t="str">
        <f>IF(AND(申込書!$C$74&lt;&gt;"▼プルダウンより選択してください",申込書!$C$74&lt;&gt;"",申込書!$K$22&lt;&gt;"YYYY/MM/DD",$G244&lt;&gt;""),申込書!$K$22,"")</f>
        <v/>
      </c>
      <c r="HG244" s="369" t="str">
        <f>IF(HF244="","",IF(INDEX('コンテンツ＆備考マスタ'!$H:$J,MATCH(学校情報!HF$3,'コンテンツ＆備考マスタ'!$H:$H,0),3)="●",IF(AND(HF244&lt;&gt;"",ISNUMBER(申込書!$AC$22)=TRUE,申込書!$C$74&lt;&gt;"▼プルダウンより選択してください",申込書!$C$74&lt;&gt;""),申込書!$AC$22,""),"-"))</f>
        <v/>
      </c>
      <c r="HH244" s="369"/>
      <c r="HI244" s="369"/>
      <c r="HJ244" s="370" t="str">
        <f>IF(AND(申込書!$C$74&lt;&gt;"▼プルダウンより選択してください",申込書!$C$74&lt;&gt;"",$G244&lt;&gt;"",申込書!$V$74="特定学年のみ"),"申し込みする","")</f>
        <v/>
      </c>
      <c r="HK244" s="371"/>
      <c r="HL244" s="372"/>
      <c r="HM244" s="373" t="str">
        <f>IF(AND(申込書!$C$75&lt;&gt;"▼プルダウンより選択してください",申込書!$C$75&lt;&gt;"",申込書!$K$22&lt;&gt;"YYYY/MM/DD",$G244&lt;&gt;""),申込書!$K$22,"")</f>
        <v/>
      </c>
      <c r="HN244" s="369" t="str">
        <f>IF(HM244="","",IF(INDEX('コンテンツ＆備考マスタ'!$H:$J,MATCH(学校情報!HM$3,'コンテンツ＆備考マスタ'!$H:$H,0),3)="●",IF(AND(HM244&lt;&gt;"",ISNUMBER(申込書!$AC$22)=TRUE,申込書!$C$75&lt;&gt;"▼プルダウンより選択してください",申込書!$C$75&lt;&gt;""),申込書!$AC$22,""),"-"))</f>
        <v/>
      </c>
      <c r="HO244" s="369"/>
      <c r="HP244" s="369"/>
      <c r="HQ244" s="370" t="str">
        <f>IF(AND(申込書!$C$75&lt;&gt;"▼プルダウンより選択してください",申込書!$C$75&lt;&gt;"",$G244&lt;&gt;"",申込書!$V$75="特定学年のみ"),"申し込みする","")</f>
        <v/>
      </c>
      <c r="HR244" s="371"/>
      <c r="HS244" s="371"/>
      <c r="HT244" s="374" t="str">
        <f>IF(AND(申込書!$C$76&lt;&gt;"▼プルダウンより選択してください",申込書!$C$76&lt;&gt;"",申込書!$K$22&lt;&gt;"YYYY/MM/DD",$G244&lt;&gt;""),申込書!$K$22,"")</f>
        <v/>
      </c>
      <c r="HU244" s="369" t="str">
        <f>IF(HT244="","",IF(INDEX('コンテンツ＆備考マスタ'!$H:$J,MATCH(学校情報!HT$3,'コンテンツ＆備考マスタ'!$H:$H,0),3)="●",IF(AND(HT244&lt;&gt;"",ISNUMBER(申込書!$AC$22)=TRUE,申込書!$C$76&lt;&gt;"▼プルダウンより選択してください",申込書!$C$76&lt;&gt;""),申込書!$AC$22,""),"-"))</f>
        <v/>
      </c>
      <c r="HV244" s="369"/>
      <c r="HW244" s="369"/>
      <c r="HX244" s="370" t="str">
        <f>IF(AND(申込書!$C$76&lt;&gt;"▼プルダウンより選択してください",申込書!$C$76&lt;&gt;"",$G244&lt;&gt;"",申込書!$V$76="特定学年のみ"),"申し込みする","")</f>
        <v/>
      </c>
      <c r="HY244" s="371"/>
      <c r="HZ244" s="372"/>
      <c r="IA244" s="69"/>
    </row>
    <row r="245" spans="2:235" ht="26.85" hidden="1" customHeight="1" outlineLevel="1">
      <c r="B245" s="365">
        <f t="shared" si="9"/>
        <v>240</v>
      </c>
      <c r="C245" s="55"/>
      <c r="D245" s="56"/>
      <c r="E245" s="154"/>
      <c r="F245" s="57"/>
      <c r="G245" s="58"/>
      <c r="H245" s="59"/>
      <c r="I245" s="60"/>
      <c r="J245" s="61"/>
      <c r="K245" s="366" t="str">
        <f t="shared" si="10"/>
        <v/>
      </c>
      <c r="L245" s="62"/>
      <c r="M245" s="322"/>
      <c r="N245" s="63"/>
      <c r="O245" s="64"/>
      <c r="P245" s="367" t="str">
        <f t="shared" si="11"/>
        <v/>
      </c>
      <c r="Q245" s="65"/>
      <c r="R245" s="66"/>
      <c r="S245" s="67"/>
      <c r="T245" s="68"/>
      <c r="U245" s="68"/>
      <c r="V245" s="68"/>
      <c r="W245" s="66"/>
      <c r="X245" s="281"/>
      <c r="Y245" s="368" t="str">
        <f>IF(AND(申込書!$C$47&lt;&gt;"▼プルダウンより選択してください",申込書!$C$47&lt;&gt;"",申込書!$K$22&lt;&gt;"YYYY/MM/DD",$G245&lt;&gt;""),申込書!$K$22,"")</f>
        <v/>
      </c>
      <c r="Z245" s="369" t="str">
        <f>IF(Y245="","",IF(INDEX('コンテンツ＆備考マスタ'!$H:$J,MATCH(学校情報!Y$3,'コンテンツ＆備考マスタ'!$H:$H,0),3)="●",IF(AND(Y245&lt;&gt;"",ISNUMBER(申込書!$AC$22)=TRUE,申込書!$C$47&lt;&gt;"▼プルダウンより選択してください",申込書!$C$47&lt;&gt;""),申込書!$AC$22,""),"-"))</f>
        <v/>
      </c>
      <c r="AA245" s="369"/>
      <c r="AB245" s="369"/>
      <c r="AC245" s="370" t="str">
        <f>IF(AND(申込書!$C$47&lt;&gt;"▼プルダウンより選択してください",申込書!$C$47&lt;&gt;"",$G245&lt;&gt;"",申込書!$V$47="特定学年のみ"),"申し込みする","")</f>
        <v/>
      </c>
      <c r="AD245" s="371"/>
      <c r="AE245" s="372"/>
      <c r="AF245" s="373" t="str">
        <f>IF(AND(申込書!$C$48&lt;&gt;"▼プルダウンより選択してください",申込書!$C$48&lt;&gt;"",申込書!$K$22&lt;&gt;"YYYY/MM/DD",$G245&lt;&gt;""),申込書!$K$22,"")</f>
        <v/>
      </c>
      <c r="AG245" s="369" t="str">
        <f>IF(AF245="","",IF(INDEX('コンテンツ＆備考マスタ'!$H:$J,MATCH(学校情報!AF$3,'コンテンツ＆備考マスタ'!$H:$H,0),3)="●",IF(AND(AF245&lt;&gt;"",ISNUMBER(申込書!$AC$22)=TRUE,申込書!$C$48&lt;&gt;"▼プルダウンより選択してください",申込書!$C$48&lt;&gt;""),申込書!$AC$22,""),"-"))</f>
        <v/>
      </c>
      <c r="AH245" s="369"/>
      <c r="AI245" s="369"/>
      <c r="AJ245" s="370" t="str">
        <f>IF(AND(申込書!$C$48&lt;&gt;"▼プルダウンより選択してください",申込書!$C$48&lt;&gt;"",$G245&lt;&gt;"",申込書!$V$48="特定学年のみ"),"申し込みする","")</f>
        <v/>
      </c>
      <c r="AK245" s="371"/>
      <c r="AL245" s="372"/>
      <c r="AM245" s="373" t="str">
        <f>IF(AND(申込書!$C$49&lt;&gt;"▼プルダウンより選択してください",申込書!$C$49&lt;&gt;"",申込書!$K$22&lt;&gt;"YYYY/MM/DD",$G245&lt;&gt;""),申込書!$K$22,"")</f>
        <v/>
      </c>
      <c r="AN245" s="369" t="str">
        <f>IF(AM245="","",IF(INDEX('コンテンツ＆備考マスタ'!$H:$J,MATCH(学校情報!AM$3,'コンテンツ＆備考マスタ'!$H:$H,0),3)="●",IF(AND(AM245&lt;&gt;"",ISNUMBER(申込書!$AC$22)=TRUE,申込書!$C$49&lt;&gt;"▼プルダウンより選択してください",申込書!$C$49&lt;&gt;""),申込書!$AC$22,""),"-"))</f>
        <v/>
      </c>
      <c r="AO245" s="369"/>
      <c r="AP245" s="369"/>
      <c r="AQ245" s="370" t="str">
        <f>IF(AND(申込書!$C$49&lt;&gt;"▼プルダウンより選択してください",申込書!$C$49&lt;&gt;"",$G245&lt;&gt;"",申込書!$V$49="特定学年のみ"),"申し込みする","")</f>
        <v/>
      </c>
      <c r="AR245" s="371"/>
      <c r="AS245" s="372"/>
      <c r="AT245" s="373" t="str">
        <f>IF(AND(申込書!$C$50&lt;&gt;"▼プルダウンより選択してください",申込書!$C$50&lt;&gt;"",申込書!$K$22&lt;&gt;"YYYY/MM/DD",$G245&lt;&gt;""),申込書!$K$22,"")</f>
        <v/>
      </c>
      <c r="AU245" s="369" t="str">
        <f>IF(AT245="","",IF(INDEX('コンテンツ＆備考マスタ'!$H:$J,MATCH(学校情報!AT$3,'コンテンツ＆備考マスタ'!$H:$H,0),3)="●",IF(AND(AT245&lt;&gt;"",ISNUMBER(申込書!$AC$22)=TRUE,申込書!$C$50&lt;&gt;"▼プルダウンより選択してください",申込書!$C$50&lt;&gt;""),申込書!$AC$22,""),"-"))</f>
        <v/>
      </c>
      <c r="AV245" s="369"/>
      <c r="AW245" s="369"/>
      <c r="AX245" s="370" t="str">
        <f>IF(AND(申込書!$C$50&lt;&gt;"▼プルダウンより選択してください",申込書!$C$50&lt;&gt;"",$G245&lt;&gt;"",申込書!$V$50="特定学年のみ"),"申し込みする","")</f>
        <v/>
      </c>
      <c r="AY245" s="371"/>
      <c r="AZ245" s="372"/>
      <c r="BA245" s="373" t="str">
        <f>IF(AND(申込書!$C$51&lt;&gt;"▼プルダウンより選択してください",申込書!$C$51&lt;&gt;"",申込書!$K$22&lt;&gt;"YYYY/MM/DD",$G245&lt;&gt;""),申込書!$K$22,"")</f>
        <v/>
      </c>
      <c r="BB245" s="369" t="str">
        <f>IF(BA245="","",IF(INDEX('コンテンツ＆備考マスタ'!$H:$J,MATCH(学校情報!BA$3,'コンテンツ＆備考マスタ'!$H:$H,0),3)="●",IF(AND(BA245&lt;&gt;"",ISNUMBER(申込書!$AC$22)=TRUE,申込書!$C$51&lt;&gt;"▼プルダウンより選択してください",申込書!$C$51&lt;&gt;""),申込書!$AC$22,""),"-"))</f>
        <v/>
      </c>
      <c r="BC245" s="369"/>
      <c r="BD245" s="369"/>
      <c r="BE245" s="370" t="str">
        <f>IF(AND(申込書!$C$51&lt;&gt;"▼プルダウンより選択してください",申込書!$C$51&lt;&gt;"",$G245&lt;&gt;"",申込書!$V$51="特定学年のみ"),"申し込みする","")</f>
        <v/>
      </c>
      <c r="BF245" s="371"/>
      <c r="BG245" s="372"/>
      <c r="BH245" s="373" t="str">
        <f>IF(AND(申込書!$C$52&lt;&gt;"▼プルダウンより選択してください",申込書!$C$52&lt;&gt;"",申込書!$K$22&lt;&gt;"YYYY/MM/DD",$G245&lt;&gt;""),申込書!$K$22,"")</f>
        <v/>
      </c>
      <c r="BI245" s="369" t="str">
        <f>IF(BH245="","",IF(INDEX('コンテンツ＆備考マスタ'!$H:$J,MATCH(学校情報!BH$3,'コンテンツ＆備考マスタ'!$H:$H,0),3)="●",IF(AND(BH245&lt;&gt;"",ISNUMBER(申込書!$AC$22)=TRUE,申込書!$C$52&lt;&gt;"▼プルダウンより選択してください",申込書!$C$52&lt;&gt;""),申込書!$AC$22,""),"-"))</f>
        <v/>
      </c>
      <c r="BJ245" s="369"/>
      <c r="BK245" s="369"/>
      <c r="BL245" s="370" t="str">
        <f>IF(AND(申込書!$C$52&lt;&gt;"▼プルダウンより選択してください",申込書!$C$52&lt;&gt;"",$G245&lt;&gt;"",申込書!$V$52="特定学年のみ"),"申し込みする","")</f>
        <v/>
      </c>
      <c r="BM245" s="371"/>
      <c r="BN245" s="372"/>
      <c r="BO245" s="373" t="str">
        <f>IF(AND(申込書!$C$53&lt;&gt;"▼プルダウンより選択してください",申込書!$C$53&lt;&gt;"",申込書!$K$22&lt;&gt;"YYYY/MM/DD",$G245&lt;&gt;""),申込書!$K$22,"")</f>
        <v/>
      </c>
      <c r="BP245" s="369" t="str">
        <f>IF(BO245="","",IF(INDEX('コンテンツ＆備考マスタ'!$H:$J,MATCH(学校情報!BO$3,'コンテンツ＆備考マスタ'!$H:$H,0),3)="●",IF(AND(BO245&lt;&gt;"",ISNUMBER(申込書!$AC$22)=TRUE,申込書!$C$53&lt;&gt;"▼プルダウンより選択してください",申込書!$C$53&lt;&gt;""),申込書!$AC$22,""),"-"))</f>
        <v/>
      </c>
      <c r="BQ245" s="369"/>
      <c r="BR245" s="369"/>
      <c r="BS245" s="370" t="str">
        <f>IF(AND(申込書!$C$53&lt;&gt;"▼プルダウンより選択してください",申込書!$C$53&lt;&gt;"",$G245&lt;&gt;"",申込書!$V$53="特定学年のみ"),"申し込みする","")</f>
        <v/>
      </c>
      <c r="BT245" s="371"/>
      <c r="BU245" s="372"/>
      <c r="BV245" s="373" t="str">
        <f>IF(AND(申込書!$C$54&lt;&gt;"▼プルダウンより選択してください",申込書!$C$54&lt;&gt;"",申込書!$K$22&lt;&gt;"YYYY/MM/DD",$G245&lt;&gt;""),申込書!$K$22,"")</f>
        <v/>
      </c>
      <c r="BW245" s="369" t="str">
        <f>IF(BV245="","",IF(INDEX('コンテンツ＆備考マスタ'!$H:$J,MATCH(学校情報!BV$3,'コンテンツ＆備考マスタ'!$H:$H,0),3)="●",IF(AND(BV245&lt;&gt;"",ISNUMBER(申込書!$AC$22)=TRUE,申込書!$C$54&lt;&gt;"▼プルダウンより選択してください",申込書!$C$54&lt;&gt;""),申込書!$AC$22,""),"-"))</f>
        <v/>
      </c>
      <c r="BX245" s="369"/>
      <c r="BY245" s="369"/>
      <c r="BZ245" s="370" t="str">
        <f>IF(AND(申込書!$C$54&lt;&gt;"▼プルダウンより選択してください",申込書!$C$54&lt;&gt;"",$G245&lt;&gt;"",申込書!$V$54="特定学年のみ"),"申し込みする","")</f>
        <v/>
      </c>
      <c r="CA245" s="371"/>
      <c r="CB245" s="372"/>
      <c r="CC245" s="373" t="str">
        <f>IF(AND(申込書!$C$55&lt;&gt;"▼プルダウンより選択してください",申込書!$C$55&lt;&gt;"",申込書!$K$22&lt;&gt;"YYYY/MM/DD",$G245&lt;&gt;""),申込書!$K$22,"")</f>
        <v/>
      </c>
      <c r="CD245" s="369" t="str">
        <f>IF(CC245="","",IF(INDEX('コンテンツ＆備考マスタ'!$H:$J,MATCH(学校情報!CC$3,'コンテンツ＆備考マスタ'!$H:$H,0),3)="●",IF(AND(CC245&lt;&gt;"",ISNUMBER(申込書!$AC$22)=TRUE,申込書!$C$55&lt;&gt;"▼プルダウンより選択してください",申込書!$C$55&lt;&gt;""),申込書!$AC$22,""),"-"))</f>
        <v/>
      </c>
      <c r="CE245" s="369"/>
      <c r="CF245" s="369"/>
      <c r="CG245" s="370" t="str">
        <f>IF(AND(申込書!$C$55&lt;&gt;"▼プルダウンより選択してください",申込書!$C$55&lt;&gt;"",$G245&lt;&gt;"",申込書!$V$55="特定学年のみ"),"申し込みする","")</f>
        <v/>
      </c>
      <c r="CH245" s="371"/>
      <c r="CI245" s="372"/>
      <c r="CJ245" s="373" t="str">
        <f>IF(AND(申込書!$C$56&lt;&gt;"▼プルダウンより選択してください",申込書!$C$56&lt;&gt;"",申込書!$K$22&lt;&gt;"YYYY/MM/DD",$G245&lt;&gt;""),申込書!$K$22,"")</f>
        <v/>
      </c>
      <c r="CK245" s="369" t="str">
        <f>IF(CJ245="","",IF(INDEX('コンテンツ＆備考マスタ'!$H:$J,MATCH(学校情報!CJ$3,'コンテンツ＆備考マスタ'!$H:$H,0),3)="●",IF(AND(CJ245&lt;&gt;"",ISNUMBER(申込書!$AC$22)=TRUE,申込書!$C$56&lt;&gt;"▼プルダウンより選択してください",申込書!$C$56&lt;&gt;""),申込書!$AC$22,""),"-"))</f>
        <v/>
      </c>
      <c r="CL245" s="369"/>
      <c r="CM245" s="369"/>
      <c r="CN245" s="370" t="str">
        <f>IF(AND(申込書!$C$56&lt;&gt;"▼プルダウンより選択してください",申込書!$C$56&lt;&gt;"",$G245&lt;&gt;"",申込書!$V$56="特定学年のみ"),"申し込みする","")</f>
        <v/>
      </c>
      <c r="CO245" s="371"/>
      <c r="CP245" s="372"/>
      <c r="CQ245" s="373" t="str">
        <f>IF(AND(申込書!$C$57&lt;&gt;"▼プルダウンより選択してください",申込書!$C$57&lt;&gt;"",申込書!$K$22&lt;&gt;"YYYY/MM/DD",$G245&lt;&gt;""),申込書!$K$22,"")</f>
        <v/>
      </c>
      <c r="CR245" s="369" t="str">
        <f>IF(CQ245="","",IF(INDEX('コンテンツ＆備考マスタ'!$H:$J,MATCH(学校情報!CQ$3,'コンテンツ＆備考マスタ'!$H:$H,0),3)="●",IF(AND(CQ245&lt;&gt;"",ISNUMBER(申込書!$AC$22)=TRUE,申込書!$C$57&lt;&gt;"▼プルダウンより選択してください",申込書!$C$57&lt;&gt;""),申込書!$AC$22,""),"-"))</f>
        <v/>
      </c>
      <c r="CS245" s="369"/>
      <c r="CT245" s="369"/>
      <c r="CU245" s="369" t="str">
        <f>IF(AND(申込書!$C$57&lt;&gt;"▼プルダウンより選択してください",申込書!$C$57&lt;&gt;"",$G245&lt;&gt;"",申込書!$V$57="特定学年のみ"),"申し込みする","")</f>
        <v/>
      </c>
      <c r="CV245" s="371"/>
      <c r="CW245" s="372"/>
      <c r="CX245" s="373" t="str">
        <f>IF(AND(申込書!$C$58&lt;&gt;"▼プルダウンより選択してください",申込書!$C$58&lt;&gt;"",申込書!$K$22&lt;&gt;"YYYY/MM/DD",$G245&lt;&gt;""),申込書!$K$22,"")</f>
        <v/>
      </c>
      <c r="CY245" s="369" t="str">
        <f>IF(CX245="","",IF(INDEX('コンテンツ＆備考マスタ'!$H:$J,MATCH(学校情報!CX$3,'コンテンツ＆備考マスタ'!$H:$H,0),3)="●",IF(AND(CX245&lt;&gt;"",ISNUMBER(申込書!$AC$22)=TRUE,申込書!$C$58&lt;&gt;"▼プルダウンより選択してください",申込書!$C$58&lt;&gt;""),申込書!$AC$22,""),"-"))</f>
        <v/>
      </c>
      <c r="CZ245" s="369"/>
      <c r="DA245" s="369"/>
      <c r="DB245" s="369" t="str">
        <f>IF(AND(申込書!$C$58&lt;&gt;"▼プルダウンより選択してください",申込書!$C$58&lt;&gt;"",$G245&lt;&gt;"",申込書!$V$58="特定学年のみ"),"申し込みする","")</f>
        <v/>
      </c>
      <c r="DC245" s="371"/>
      <c r="DD245" s="372"/>
      <c r="DE245" s="373" t="str">
        <f>IF(AND(申込書!$C$59&lt;&gt;"▼プルダウンより選択してください",申込書!$C$59&lt;&gt;"",申込書!$K$22&lt;&gt;"YYYY/MM/DD",$G245&lt;&gt;""),申込書!$K$22,"")</f>
        <v/>
      </c>
      <c r="DF245" s="369" t="str">
        <f>IF(DE245="","",IF(INDEX('コンテンツ＆備考マスタ'!$H:$J,MATCH(学校情報!DE$3,'コンテンツ＆備考マスタ'!$H:$H,0),3)="●",IF(AND(DE245&lt;&gt;"",ISNUMBER(申込書!$AC$22)=TRUE,申込書!$C$59&lt;&gt;"▼プルダウンより選択してください",申込書!$C$59&lt;&gt;""),申込書!$AC$22,""),"-"))</f>
        <v/>
      </c>
      <c r="DG245" s="369"/>
      <c r="DH245" s="369"/>
      <c r="DI245" s="369" t="str">
        <f>IF(AND(申込書!$C$59&lt;&gt;"▼プルダウンより選択してください",申込書!$C$59&lt;&gt;"",$G245&lt;&gt;"",申込書!$V$59="特定学年のみ"),"申し込みする","")</f>
        <v/>
      </c>
      <c r="DJ245" s="371"/>
      <c r="DK245" s="372"/>
      <c r="DL245" s="373" t="str">
        <f>IF(AND(申込書!$C$60&lt;&gt;"▼プルダウンより選択してください",申込書!$C$60&lt;&gt;"",申込書!$K$22&lt;&gt;"YYYY/MM/DD",$G245&lt;&gt;""),申込書!$K$22,"")</f>
        <v/>
      </c>
      <c r="DM245" s="369" t="str">
        <f>IF(DL245="","",IF(INDEX('コンテンツ＆備考マスタ'!$H:$J,MATCH(学校情報!DL$3,'コンテンツ＆備考マスタ'!$H:$H,0),3)="●",IF(AND(DL245&lt;&gt;"",ISNUMBER(申込書!$AC$22)=TRUE,申込書!$C$60&lt;&gt;"▼プルダウンより選択してください",申込書!$C$60&lt;&gt;""),申込書!$AC$22,""),"-"))</f>
        <v/>
      </c>
      <c r="DN245" s="369"/>
      <c r="DO245" s="369"/>
      <c r="DP245" s="369" t="str">
        <f>IF(AND(申込書!$C$60&lt;&gt;"▼プルダウンより選択してください",申込書!$C$60&lt;&gt;"",$G245&lt;&gt;"",申込書!$V$60="特定学年のみ"),"申し込みする","")</f>
        <v/>
      </c>
      <c r="DQ245" s="371"/>
      <c r="DR245" s="372"/>
      <c r="DS245" s="373" t="str">
        <f>IF(AND(申込書!$C$61&lt;&gt;"▼プルダウンより選択してください",申込書!$C$61&lt;&gt;"",申込書!$K$22&lt;&gt;"YYYY/MM/DD",$G245&lt;&gt;""),申込書!$K$22,"")</f>
        <v/>
      </c>
      <c r="DT245" s="369" t="str">
        <f>IF(DS245="","",IF(INDEX('コンテンツ＆備考マスタ'!$H:$J,MATCH(学校情報!DS$3,'コンテンツ＆備考マスタ'!$H:$H,0),3)="●",IF(AND(DS245&lt;&gt;"",ISNUMBER(申込書!$AC$22)=TRUE,申込書!$C$61&lt;&gt;"▼プルダウンより選択してください",申込書!$C$61&lt;&gt;""),申込書!$AC$22,""),"-"))</f>
        <v/>
      </c>
      <c r="DU245" s="369"/>
      <c r="DV245" s="369"/>
      <c r="DW245" s="369" t="str">
        <f>IF(AND(申込書!$C$61&lt;&gt;"▼プルダウンより選択してください",申込書!$C$61&lt;&gt;"",$G245&lt;&gt;"",申込書!$V$61="特定学年のみ"),"申し込みする","")</f>
        <v/>
      </c>
      <c r="DX245" s="371"/>
      <c r="DY245" s="372"/>
      <c r="DZ245" s="373" t="str">
        <f>IF(AND(申込書!$C$62&lt;&gt;"▼プルダウンより選択してください",申込書!$C$62&lt;&gt;"",申込書!$K$22&lt;&gt;"YYYY/MM/DD",$G245&lt;&gt;""),申込書!$K$22,"")</f>
        <v/>
      </c>
      <c r="EA245" s="369" t="str">
        <f>IF(DZ245="","",IF(INDEX('コンテンツ＆備考マスタ'!$H:$J,MATCH(学校情報!DZ$3,'コンテンツ＆備考マスタ'!$H:$H,0),3)="●",IF(AND(DZ245&lt;&gt;"",ISNUMBER(申込書!$AC$22)=TRUE,申込書!$C$62&lt;&gt;"▼プルダウンより選択してください",申込書!$C$62&lt;&gt;""),申込書!$AC$22,""),"-"))</f>
        <v/>
      </c>
      <c r="EB245" s="369"/>
      <c r="EC245" s="369"/>
      <c r="ED245" s="370" t="str">
        <f>IF(AND(申込書!$C$62&lt;&gt;"▼プルダウンより選択してください",申込書!$C$62&lt;&gt;"",$G245&lt;&gt;"",申込書!$V$62="特定学年のみ"),"申し込みする","")</f>
        <v/>
      </c>
      <c r="EE245" s="371"/>
      <c r="EF245" s="372"/>
      <c r="EG245" s="373" t="str">
        <f>IF(AND(申込書!$C$63&lt;&gt;"▼プルダウンより選択してください",申込書!$C$63&lt;&gt;"",申込書!$K$22&lt;&gt;"YYYY/MM/DD",$G245&lt;&gt;""),申込書!$K$22,"")</f>
        <v/>
      </c>
      <c r="EH245" s="369" t="str">
        <f>IF(EG245="","",IF(INDEX('コンテンツ＆備考マスタ'!$H:$J,MATCH(学校情報!EG$3,'コンテンツ＆備考マスタ'!$H:$H,0),3)="●",IF(AND(EG245&lt;&gt;"",ISNUMBER(申込書!$AC$22)=TRUE,申込書!$C$63&lt;&gt;"▼プルダウンより選択してください",申込書!$C$63&lt;&gt;""),申込書!$AC$22,""),"-"))</f>
        <v/>
      </c>
      <c r="EI245" s="369"/>
      <c r="EJ245" s="369"/>
      <c r="EK245" s="370" t="str">
        <f>IF(AND(申込書!$C$63&lt;&gt;"▼プルダウンより選択してください",申込書!$C$63&lt;&gt;"",$G245&lt;&gt;"",申込書!$V$63="特定学年のみ"),"申し込みする","")</f>
        <v/>
      </c>
      <c r="EL245" s="371"/>
      <c r="EM245" s="372"/>
      <c r="EN245" s="373" t="str">
        <f>IF(AND(申込書!$C$64&lt;&gt;"▼プルダウンより選択してください",申込書!$C$64&lt;&gt;"",申込書!$K$22&lt;&gt;"YYYY/MM/DD",$G245&lt;&gt;""),申込書!$K$22,"")</f>
        <v/>
      </c>
      <c r="EO245" s="369" t="str">
        <f>IF(EN245="","",IF(INDEX('コンテンツ＆備考マスタ'!$H:$J,MATCH(学校情報!EN$3,'コンテンツ＆備考マスタ'!$H:$H,0),3)="●",IF(AND(EN245&lt;&gt;"",ISNUMBER(申込書!$AC$22)=TRUE,申込書!$C$64&lt;&gt;"▼プルダウンより選択してください",申込書!$C$64&lt;&gt;""),申込書!$AC$22,""),"-"))</f>
        <v/>
      </c>
      <c r="EP245" s="369"/>
      <c r="EQ245" s="369"/>
      <c r="ER245" s="370" t="str">
        <f>IF(AND(申込書!$C$64&lt;&gt;"▼プルダウンより選択してください",申込書!$C$64&lt;&gt;"",$G245&lt;&gt;"",申込書!$V$64="特定学年のみ"),"申し込みする","")</f>
        <v/>
      </c>
      <c r="ES245" s="371"/>
      <c r="ET245" s="372"/>
      <c r="EU245" s="373" t="str">
        <f>IF(AND(申込書!$C$65&lt;&gt;"▼プルダウンより選択してください",申込書!$C$65&lt;&gt;"",申込書!$K$22&lt;&gt;"YYYY/MM/DD",$G245&lt;&gt;""),申込書!$K$22,"")</f>
        <v/>
      </c>
      <c r="EV245" s="369" t="str">
        <f>IF(EU245="","",IF(INDEX('コンテンツ＆備考マスタ'!$H:$J,MATCH(学校情報!EU$3,'コンテンツ＆備考マスタ'!$H:$H,0),3)="●",IF(AND(EU245&lt;&gt;"",ISNUMBER(申込書!$AC$22)=TRUE,申込書!$C$65&lt;&gt;"▼プルダウンより選択してください",申込書!$C$65&lt;&gt;""),申込書!$AC$22,""),"-"))</f>
        <v/>
      </c>
      <c r="EW245" s="369"/>
      <c r="EX245" s="369"/>
      <c r="EY245" s="370" t="str">
        <f>IF(AND(申込書!$C$65&lt;&gt;"▼プルダウンより選択してください",申込書!$C$65&lt;&gt;"",$G245&lt;&gt;"",申込書!$V$65="特定学年のみ"),"申し込みする","")</f>
        <v/>
      </c>
      <c r="EZ245" s="371"/>
      <c r="FA245" s="372"/>
      <c r="FB245" s="373" t="str">
        <f>IF(AND(申込書!$C$66&lt;&gt;"▼プルダウンより選択してください",申込書!$C$66&lt;&gt;"",申込書!$K$22&lt;&gt;"YYYY/MM/DD",$G245&lt;&gt;""),申込書!$K$22,"")</f>
        <v/>
      </c>
      <c r="FC245" s="369" t="str">
        <f>IF(FB245="","",IF(INDEX('コンテンツ＆備考マスタ'!$H:$J,MATCH(学校情報!FB$3,'コンテンツ＆備考マスタ'!$H:$H,0),3)="●",IF(AND(FB245&lt;&gt;"",ISNUMBER(申込書!$AC$22)=TRUE,申込書!$C$66&lt;&gt;"▼プルダウンより選択してください",申込書!$C$66&lt;&gt;""),申込書!$AC$22,""),"-"))</f>
        <v/>
      </c>
      <c r="FD245" s="369"/>
      <c r="FE245" s="369"/>
      <c r="FF245" s="370" t="str">
        <f>IF(AND(申込書!$C$66&lt;&gt;"▼プルダウンより選択してください",申込書!$C$66&lt;&gt;"",$G245&lt;&gt;"",申込書!$V$66="特定学年のみ"),"申し込みする","")</f>
        <v/>
      </c>
      <c r="FG245" s="371"/>
      <c r="FH245" s="372"/>
      <c r="FI245" s="373" t="str">
        <f>IF(AND(申込書!$C$67&lt;&gt;"▼プルダウンより選択してください",申込書!$C$67&lt;&gt;"",申込書!$K$22&lt;&gt;"YYYY/MM/DD",$G245&lt;&gt;""),申込書!$K$22,"")</f>
        <v/>
      </c>
      <c r="FJ245" s="369" t="str">
        <f>IF(FI245="","",IF(INDEX('コンテンツ＆備考マスタ'!$H:$J,MATCH(学校情報!FI$3,'コンテンツ＆備考マスタ'!$H:$H,0),3)="●",IF(AND(FI245&lt;&gt;"",ISNUMBER(申込書!$AC$22)=TRUE,申込書!$C$67&lt;&gt;"▼プルダウンより選択してください",申込書!$C$67&lt;&gt;""),申込書!$AC$22,""),"-"))</f>
        <v/>
      </c>
      <c r="FK245" s="369"/>
      <c r="FL245" s="369"/>
      <c r="FM245" s="370" t="str">
        <f>IF(AND(申込書!$C$67&lt;&gt;"▼プルダウンより選択してください",申込書!$C$67&lt;&gt;"",$G245&lt;&gt;"",申込書!$V$67="特定学年のみ"),"申し込みする","")</f>
        <v/>
      </c>
      <c r="FN245" s="371"/>
      <c r="FO245" s="372"/>
      <c r="FP245" s="373" t="str">
        <f>IF(AND(申込書!$C$68&lt;&gt;"▼プルダウンより選択してください",申込書!$C$68&lt;&gt;"",申込書!$K$22&lt;&gt;"YYYY/MM/DD",$G245&lt;&gt;""),申込書!$K$22,"")</f>
        <v/>
      </c>
      <c r="FQ245" s="369" t="str">
        <f>IF(FP245="","",IF(INDEX('コンテンツ＆備考マスタ'!$H:$J,MATCH(学校情報!FP$3,'コンテンツ＆備考マスタ'!$H:$H,0),3)="●",IF(AND(FP245&lt;&gt;"",ISNUMBER(申込書!$AC$22)=TRUE,申込書!$C$68&lt;&gt;"▼プルダウンより選択してください",申込書!$C$68&lt;&gt;""),申込書!$AC$22,""),"-"))</f>
        <v/>
      </c>
      <c r="FR245" s="369"/>
      <c r="FS245" s="369"/>
      <c r="FT245" s="370" t="str">
        <f>IF(AND(申込書!$C$68&lt;&gt;"▼プルダウンより選択してください",申込書!$C$68&lt;&gt;"",$G245&lt;&gt;"",申込書!$V$68="特定学年のみ"),"申し込みする","")</f>
        <v/>
      </c>
      <c r="FU245" s="371"/>
      <c r="FV245" s="372"/>
      <c r="FW245" s="373" t="str">
        <f>IF(AND(申込書!$C$69&lt;&gt;"▼プルダウンより選択してください",申込書!$C$69&lt;&gt;"",申込書!$K$22&lt;&gt;"YYYY/MM/DD",$G245&lt;&gt;""),申込書!$K$22,"")</f>
        <v/>
      </c>
      <c r="FX245" s="369" t="str">
        <f>IF(FW245="","",IF(INDEX('コンテンツ＆備考マスタ'!$H:$J,MATCH(学校情報!FW$3,'コンテンツ＆備考マスタ'!$H:$H,0),3)="●",IF(AND(FW245&lt;&gt;"",ISNUMBER(申込書!$AC$22)=TRUE,申込書!$C$69&lt;&gt;"▼プルダウンより選択してください",申込書!$C$69&lt;&gt;""),申込書!$AC$22,""),"-"))</f>
        <v/>
      </c>
      <c r="FY245" s="369"/>
      <c r="FZ245" s="369"/>
      <c r="GA245" s="370" t="str">
        <f>IF(AND(申込書!$C$69&lt;&gt;"▼プルダウンより選択してください",申込書!$C$69&lt;&gt;"",$G245&lt;&gt;"",申込書!$V$69="特定学年のみ"),"申し込みする","")</f>
        <v/>
      </c>
      <c r="GB245" s="371"/>
      <c r="GC245" s="372"/>
      <c r="GD245" s="373" t="str">
        <f>IF(AND(申込書!$C$70&lt;&gt;"▼プルダウンより選択してください",申込書!$C$70&lt;&gt;"",申込書!$K$22&lt;&gt;"YYYY/MM/DD",$G245&lt;&gt;""),申込書!$K$22,"")</f>
        <v/>
      </c>
      <c r="GE245" s="369" t="str">
        <f>IF(GD245="","",IF(INDEX('コンテンツ＆備考マスタ'!$H:$J,MATCH(学校情報!GD$3,'コンテンツ＆備考マスタ'!$H:$H,0),3)="●",IF(AND(GD245&lt;&gt;"",ISNUMBER(申込書!$AC$22)=TRUE,申込書!$C$70&lt;&gt;"▼プルダウンより選択してください",申込書!$C$70&lt;&gt;""),申込書!$AC$22,""),"-"))</f>
        <v/>
      </c>
      <c r="GF245" s="369"/>
      <c r="GG245" s="369"/>
      <c r="GH245" s="370" t="str">
        <f>IF(AND(申込書!$C$70&lt;&gt;"▼プルダウンより選択してください",申込書!$C$70&lt;&gt;"",$G245&lt;&gt;"",申込書!$V$70="特定学年のみ"),"申し込みする","")</f>
        <v/>
      </c>
      <c r="GI245" s="371"/>
      <c r="GJ245" s="372"/>
      <c r="GK245" s="373" t="str">
        <f>IF(AND(申込書!$C$71&lt;&gt;"▼プルダウンより選択してください",申込書!$C$71&lt;&gt;"",申込書!$K$22&lt;&gt;"YYYY/MM/DD",$G245&lt;&gt;""),申込書!$K$22,"")</f>
        <v/>
      </c>
      <c r="GL245" s="369" t="str">
        <f>IF(GK245="","",IF(INDEX('コンテンツ＆備考マスタ'!$H:$J,MATCH(学校情報!GK$3,'コンテンツ＆備考マスタ'!$H:$H,0),3)="●",IF(AND(GK245&lt;&gt;"",ISNUMBER(申込書!$AC$22)=TRUE,申込書!$C$71&lt;&gt;"▼プルダウンより選択してください",申込書!$C$71&lt;&gt;""),申込書!$AC$22,""),"-"))</f>
        <v/>
      </c>
      <c r="GM245" s="369"/>
      <c r="GN245" s="369"/>
      <c r="GO245" s="370" t="str">
        <f>IF(AND(申込書!$C$71&lt;&gt;"▼プルダウンより選択してください",申込書!$C$71&lt;&gt;"",$G245&lt;&gt;"",申込書!$V$71="特定学年のみ"),"申し込みする","")</f>
        <v/>
      </c>
      <c r="GP245" s="371"/>
      <c r="GQ245" s="372"/>
      <c r="GR245" s="373" t="str">
        <f>IF(AND(申込書!$C$72&lt;&gt;"▼プルダウンより選択してください",申込書!$C$72&lt;&gt;"",申込書!$K$22&lt;&gt;"YYYY/MM/DD",$G245&lt;&gt;""),申込書!$K$22,"")</f>
        <v/>
      </c>
      <c r="GS245" s="369" t="str">
        <f>IF(GR245="","",IF(INDEX('コンテンツ＆備考マスタ'!$H:$J,MATCH(学校情報!GR$3,'コンテンツ＆備考マスタ'!$H:$H,0),3)="●",IF(AND(GR245&lt;&gt;"",ISNUMBER(申込書!$AC$22)=TRUE,申込書!$C$72&lt;&gt;"▼プルダウンより選択してください",申込書!$C$72&lt;&gt;""),申込書!$AC$22,""),"-"))</f>
        <v/>
      </c>
      <c r="GT245" s="369"/>
      <c r="GU245" s="369"/>
      <c r="GV245" s="370" t="str">
        <f>IF(AND(申込書!$C$72&lt;&gt;"▼プルダウンより選択してください",申込書!$C$72&lt;&gt;"",$G245&lt;&gt;"",申込書!$V$72="特定学年のみ"),"申し込みする","")</f>
        <v/>
      </c>
      <c r="GW245" s="371"/>
      <c r="GX245" s="372"/>
      <c r="GY245" s="373" t="str">
        <f>IF(AND(申込書!$C$73&lt;&gt;"▼プルダウンより選択してください",申込書!$C$73&lt;&gt;"",申込書!$K$22&lt;&gt;"YYYY/MM/DD",$G245&lt;&gt;""),申込書!$K$22,"")</f>
        <v/>
      </c>
      <c r="GZ245" s="369" t="str">
        <f>IF(GY245="","",IF(INDEX('コンテンツ＆備考マスタ'!$H:$J,MATCH(学校情報!GY$3,'コンテンツ＆備考マスタ'!$H:$H,0),3)="●",IF(AND(GY245&lt;&gt;"",ISNUMBER(申込書!$AC$22)=TRUE,申込書!$C$73&lt;&gt;"▼プルダウンより選択してください",申込書!$C$73&lt;&gt;""),申込書!$AC$22,""),"-"))</f>
        <v/>
      </c>
      <c r="HA245" s="369"/>
      <c r="HB245" s="369"/>
      <c r="HC245" s="370" t="str">
        <f>IF(AND(申込書!$C$73&lt;&gt;"▼プルダウンより選択してください",申込書!$C$73&lt;&gt;"",$G245&lt;&gt;"",申込書!$V$73="特定学年のみ"),"申し込みする","")</f>
        <v/>
      </c>
      <c r="HD245" s="371"/>
      <c r="HE245" s="372"/>
      <c r="HF245" s="373" t="str">
        <f>IF(AND(申込書!$C$74&lt;&gt;"▼プルダウンより選択してください",申込書!$C$74&lt;&gt;"",申込書!$K$22&lt;&gt;"YYYY/MM/DD",$G245&lt;&gt;""),申込書!$K$22,"")</f>
        <v/>
      </c>
      <c r="HG245" s="369" t="str">
        <f>IF(HF245="","",IF(INDEX('コンテンツ＆備考マスタ'!$H:$J,MATCH(学校情報!HF$3,'コンテンツ＆備考マスタ'!$H:$H,0),3)="●",IF(AND(HF245&lt;&gt;"",ISNUMBER(申込書!$AC$22)=TRUE,申込書!$C$74&lt;&gt;"▼プルダウンより選択してください",申込書!$C$74&lt;&gt;""),申込書!$AC$22,""),"-"))</f>
        <v/>
      </c>
      <c r="HH245" s="369"/>
      <c r="HI245" s="369"/>
      <c r="HJ245" s="370" t="str">
        <f>IF(AND(申込書!$C$74&lt;&gt;"▼プルダウンより選択してください",申込書!$C$74&lt;&gt;"",$G245&lt;&gt;"",申込書!$V$74="特定学年のみ"),"申し込みする","")</f>
        <v/>
      </c>
      <c r="HK245" s="371"/>
      <c r="HL245" s="372"/>
      <c r="HM245" s="373" t="str">
        <f>IF(AND(申込書!$C$75&lt;&gt;"▼プルダウンより選択してください",申込書!$C$75&lt;&gt;"",申込書!$K$22&lt;&gt;"YYYY/MM/DD",$G245&lt;&gt;""),申込書!$K$22,"")</f>
        <v/>
      </c>
      <c r="HN245" s="369" t="str">
        <f>IF(HM245="","",IF(INDEX('コンテンツ＆備考マスタ'!$H:$J,MATCH(学校情報!HM$3,'コンテンツ＆備考マスタ'!$H:$H,0),3)="●",IF(AND(HM245&lt;&gt;"",ISNUMBER(申込書!$AC$22)=TRUE,申込書!$C$75&lt;&gt;"▼プルダウンより選択してください",申込書!$C$75&lt;&gt;""),申込書!$AC$22,""),"-"))</f>
        <v/>
      </c>
      <c r="HO245" s="369"/>
      <c r="HP245" s="369"/>
      <c r="HQ245" s="370" t="str">
        <f>IF(AND(申込書!$C$75&lt;&gt;"▼プルダウンより選択してください",申込書!$C$75&lt;&gt;"",$G245&lt;&gt;"",申込書!$V$75="特定学年のみ"),"申し込みする","")</f>
        <v/>
      </c>
      <c r="HR245" s="371"/>
      <c r="HS245" s="371"/>
      <c r="HT245" s="374" t="str">
        <f>IF(AND(申込書!$C$76&lt;&gt;"▼プルダウンより選択してください",申込書!$C$76&lt;&gt;"",申込書!$K$22&lt;&gt;"YYYY/MM/DD",$G245&lt;&gt;""),申込書!$K$22,"")</f>
        <v/>
      </c>
      <c r="HU245" s="369" t="str">
        <f>IF(HT245="","",IF(INDEX('コンテンツ＆備考マスタ'!$H:$J,MATCH(学校情報!HT$3,'コンテンツ＆備考マスタ'!$H:$H,0),3)="●",IF(AND(HT245&lt;&gt;"",ISNUMBER(申込書!$AC$22)=TRUE,申込書!$C$76&lt;&gt;"▼プルダウンより選択してください",申込書!$C$76&lt;&gt;""),申込書!$AC$22,""),"-"))</f>
        <v/>
      </c>
      <c r="HV245" s="369"/>
      <c r="HW245" s="369"/>
      <c r="HX245" s="370" t="str">
        <f>IF(AND(申込書!$C$76&lt;&gt;"▼プルダウンより選択してください",申込書!$C$76&lt;&gt;"",$G245&lt;&gt;"",申込書!$V$76="特定学年のみ"),"申し込みする","")</f>
        <v/>
      </c>
      <c r="HY245" s="371"/>
      <c r="HZ245" s="372"/>
      <c r="IA245" s="69"/>
    </row>
    <row r="246" spans="2:235" ht="26.85" hidden="1" customHeight="1" outlineLevel="1">
      <c r="B246" s="365">
        <f t="shared" si="9"/>
        <v>241</v>
      </c>
      <c r="C246" s="55"/>
      <c r="D246" s="56"/>
      <c r="E246" s="154"/>
      <c r="F246" s="57"/>
      <c r="G246" s="58"/>
      <c r="H246" s="59"/>
      <c r="I246" s="60"/>
      <c r="J246" s="61"/>
      <c r="K246" s="366" t="str">
        <f t="shared" si="10"/>
        <v/>
      </c>
      <c r="L246" s="62"/>
      <c r="M246" s="322"/>
      <c r="N246" s="63"/>
      <c r="O246" s="64"/>
      <c r="P246" s="367" t="str">
        <f t="shared" si="11"/>
        <v/>
      </c>
      <c r="Q246" s="65"/>
      <c r="R246" s="66"/>
      <c r="S246" s="67"/>
      <c r="T246" s="68"/>
      <c r="U246" s="68"/>
      <c r="V246" s="68"/>
      <c r="W246" s="66"/>
      <c r="X246" s="281"/>
      <c r="Y246" s="368" t="str">
        <f>IF(AND(申込書!$C$47&lt;&gt;"▼プルダウンより選択してください",申込書!$C$47&lt;&gt;"",申込書!$K$22&lt;&gt;"YYYY/MM/DD",$G246&lt;&gt;""),申込書!$K$22,"")</f>
        <v/>
      </c>
      <c r="Z246" s="369" t="str">
        <f>IF(Y246="","",IF(INDEX('コンテンツ＆備考マスタ'!$H:$J,MATCH(学校情報!Y$3,'コンテンツ＆備考マスタ'!$H:$H,0),3)="●",IF(AND(Y246&lt;&gt;"",ISNUMBER(申込書!$AC$22)=TRUE,申込書!$C$47&lt;&gt;"▼プルダウンより選択してください",申込書!$C$47&lt;&gt;""),申込書!$AC$22,""),"-"))</f>
        <v/>
      </c>
      <c r="AA246" s="369"/>
      <c r="AB246" s="369"/>
      <c r="AC246" s="370" t="str">
        <f>IF(AND(申込書!$C$47&lt;&gt;"▼プルダウンより選択してください",申込書!$C$47&lt;&gt;"",$G246&lt;&gt;"",申込書!$V$47="特定学年のみ"),"申し込みする","")</f>
        <v/>
      </c>
      <c r="AD246" s="371"/>
      <c r="AE246" s="372"/>
      <c r="AF246" s="373" t="str">
        <f>IF(AND(申込書!$C$48&lt;&gt;"▼プルダウンより選択してください",申込書!$C$48&lt;&gt;"",申込書!$K$22&lt;&gt;"YYYY/MM/DD",$G246&lt;&gt;""),申込書!$K$22,"")</f>
        <v/>
      </c>
      <c r="AG246" s="369" t="str">
        <f>IF(AF246="","",IF(INDEX('コンテンツ＆備考マスタ'!$H:$J,MATCH(学校情報!AF$3,'コンテンツ＆備考マスタ'!$H:$H,0),3)="●",IF(AND(AF246&lt;&gt;"",ISNUMBER(申込書!$AC$22)=TRUE,申込書!$C$48&lt;&gt;"▼プルダウンより選択してください",申込書!$C$48&lt;&gt;""),申込書!$AC$22,""),"-"))</f>
        <v/>
      </c>
      <c r="AH246" s="369"/>
      <c r="AI246" s="369"/>
      <c r="AJ246" s="370" t="str">
        <f>IF(AND(申込書!$C$48&lt;&gt;"▼プルダウンより選択してください",申込書!$C$48&lt;&gt;"",$G246&lt;&gt;"",申込書!$V$48="特定学年のみ"),"申し込みする","")</f>
        <v/>
      </c>
      <c r="AK246" s="371"/>
      <c r="AL246" s="372"/>
      <c r="AM246" s="373" t="str">
        <f>IF(AND(申込書!$C$49&lt;&gt;"▼プルダウンより選択してください",申込書!$C$49&lt;&gt;"",申込書!$K$22&lt;&gt;"YYYY/MM/DD",$G246&lt;&gt;""),申込書!$K$22,"")</f>
        <v/>
      </c>
      <c r="AN246" s="369" t="str">
        <f>IF(AM246="","",IF(INDEX('コンテンツ＆備考マスタ'!$H:$J,MATCH(学校情報!AM$3,'コンテンツ＆備考マスタ'!$H:$H,0),3)="●",IF(AND(AM246&lt;&gt;"",ISNUMBER(申込書!$AC$22)=TRUE,申込書!$C$49&lt;&gt;"▼プルダウンより選択してください",申込書!$C$49&lt;&gt;""),申込書!$AC$22,""),"-"))</f>
        <v/>
      </c>
      <c r="AO246" s="369"/>
      <c r="AP246" s="369"/>
      <c r="AQ246" s="370" t="str">
        <f>IF(AND(申込書!$C$49&lt;&gt;"▼プルダウンより選択してください",申込書!$C$49&lt;&gt;"",$G246&lt;&gt;"",申込書!$V$49="特定学年のみ"),"申し込みする","")</f>
        <v/>
      </c>
      <c r="AR246" s="371"/>
      <c r="AS246" s="372"/>
      <c r="AT246" s="373" t="str">
        <f>IF(AND(申込書!$C$50&lt;&gt;"▼プルダウンより選択してください",申込書!$C$50&lt;&gt;"",申込書!$K$22&lt;&gt;"YYYY/MM/DD",$G246&lt;&gt;""),申込書!$K$22,"")</f>
        <v/>
      </c>
      <c r="AU246" s="369" t="str">
        <f>IF(AT246="","",IF(INDEX('コンテンツ＆備考マスタ'!$H:$J,MATCH(学校情報!AT$3,'コンテンツ＆備考マスタ'!$H:$H,0),3)="●",IF(AND(AT246&lt;&gt;"",ISNUMBER(申込書!$AC$22)=TRUE,申込書!$C$50&lt;&gt;"▼プルダウンより選択してください",申込書!$C$50&lt;&gt;""),申込書!$AC$22,""),"-"))</f>
        <v/>
      </c>
      <c r="AV246" s="369"/>
      <c r="AW246" s="369"/>
      <c r="AX246" s="370" t="str">
        <f>IF(AND(申込書!$C$50&lt;&gt;"▼プルダウンより選択してください",申込書!$C$50&lt;&gt;"",$G246&lt;&gt;"",申込書!$V$50="特定学年のみ"),"申し込みする","")</f>
        <v/>
      </c>
      <c r="AY246" s="371"/>
      <c r="AZ246" s="372"/>
      <c r="BA246" s="373" t="str">
        <f>IF(AND(申込書!$C$51&lt;&gt;"▼プルダウンより選択してください",申込書!$C$51&lt;&gt;"",申込書!$K$22&lt;&gt;"YYYY/MM/DD",$G246&lt;&gt;""),申込書!$K$22,"")</f>
        <v/>
      </c>
      <c r="BB246" s="369" t="str">
        <f>IF(BA246="","",IF(INDEX('コンテンツ＆備考マスタ'!$H:$J,MATCH(学校情報!BA$3,'コンテンツ＆備考マスタ'!$H:$H,0),3)="●",IF(AND(BA246&lt;&gt;"",ISNUMBER(申込書!$AC$22)=TRUE,申込書!$C$51&lt;&gt;"▼プルダウンより選択してください",申込書!$C$51&lt;&gt;""),申込書!$AC$22,""),"-"))</f>
        <v/>
      </c>
      <c r="BC246" s="369"/>
      <c r="BD246" s="369"/>
      <c r="BE246" s="370" t="str">
        <f>IF(AND(申込書!$C$51&lt;&gt;"▼プルダウンより選択してください",申込書!$C$51&lt;&gt;"",$G246&lt;&gt;"",申込書!$V$51="特定学年のみ"),"申し込みする","")</f>
        <v/>
      </c>
      <c r="BF246" s="371"/>
      <c r="BG246" s="372"/>
      <c r="BH246" s="373" t="str">
        <f>IF(AND(申込書!$C$52&lt;&gt;"▼プルダウンより選択してください",申込書!$C$52&lt;&gt;"",申込書!$K$22&lt;&gt;"YYYY/MM/DD",$G246&lt;&gt;""),申込書!$K$22,"")</f>
        <v/>
      </c>
      <c r="BI246" s="369" t="str">
        <f>IF(BH246="","",IF(INDEX('コンテンツ＆備考マスタ'!$H:$J,MATCH(学校情報!BH$3,'コンテンツ＆備考マスタ'!$H:$H,0),3)="●",IF(AND(BH246&lt;&gt;"",ISNUMBER(申込書!$AC$22)=TRUE,申込書!$C$52&lt;&gt;"▼プルダウンより選択してください",申込書!$C$52&lt;&gt;""),申込書!$AC$22,""),"-"))</f>
        <v/>
      </c>
      <c r="BJ246" s="369"/>
      <c r="BK246" s="369"/>
      <c r="BL246" s="370" t="str">
        <f>IF(AND(申込書!$C$52&lt;&gt;"▼プルダウンより選択してください",申込書!$C$52&lt;&gt;"",$G246&lt;&gt;"",申込書!$V$52="特定学年のみ"),"申し込みする","")</f>
        <v/>
      </c>
      <c r="BM246" s="371"/>
      <c r="BN246" s="372"/>
      <c r="BO246" s="373" t="str">
        <f>IF(AND(申込書!$C$53&lt;&gt;"▼プルダウンより選択してください",申込書!$C$53&lt;&gt;"",申込書!$K$22&lt;&gt;"YYYY/MM/DD",$G246&lt;&gt;""),申込書!$K$22,"")</f>
        <v/>
      </c>
      <c r="BP246" s="369" t="str">
        <f>IF(BO246="","",IF(INDEX('コンテンツ＆備考マスタ'!$H:$J,MATCH(学校情報!BO$3,'コンテンツ＆備考マスタ'!$H:$H,0),3)="●",IF(AND(BO246&lt;&gt;"",ISNUMBER(申込書!$AC$22)=TRUE,申込書!$C$53&lt;&gt;"▼プルダウンより選択してください",申込書!$C$53&lt;&gt;""),申込書!$AC$22,""),"-"))</f>
        <v/>
      </c>
      <c r="BQ246" s="369"/>
      <c r="BR246" s="369"/>
      <c r="BS246" s="370" t="str">
        <f>IF(AND(申込書!$C$53&lt;&gt;"▼プルダウンより選択してください",申込書!$C$53&lt;&gt;"",$G246&lt;&gt;"",申込書!$V$53="特定学年のみ"),"申し込みする","")</f>
        <v/>
      </c>
      <c r="BT246" s="371"/>
      <c r="BU246" s="372"/>
      <c r="BV246" s="373" t="str">
        <f>IF(AND(申込書!$C$54&lt;&gt;"▼プルダウンより選択してください",申込書!$C$54&lt;&gt;"",申込書!$K$22&lt;&gt;"YYYY/MM/DD",$G246&lt;&gt;""),申込書!$K$22,"")</f>
        <v/>
      </c>
      <c r="BW246" s="369" t="str">
        <f>IF(BV246="","",IF(INDEX('コンテンツ＆備考マスタ'!$H:$J,MATCH(学校情報!BV$3,'コンテンツ＆備考マスタ'!$H:$H,0),3)="●",IF(AND(BV246&lt;&gt;"",ISNUMBER(申込書!$AC$22)=TRUE,申込書!$C$54&lt;&gt;"▼プルダウンより選択してください",申込書!$C$54&lt;&gt;""),申込書!$AC$22,""),"-"))</f>
        <v/>
      </c>
      <c r="BX246" s="369"/>
      <c r="BY246" s="369"/>
      <c r="BZ246" s="370" t="str">
        <f>IF(AND(申込書!$C$54&lt;&gt;"▼プルダウンより選択してください",申込書!$C$54&lt;&gt;"",$G246&lt;&gt;"",申込書!$V$54="特定学年のみ"),"申し込みする","")</f>
        <v/>
      </c>
      <c r="CA246" s="371"/>
      <c r="CB246" s="372"/>
      <c r="CC246" s="373" t="str">
        <f>IF(AND(申込書!$C$55&lt;&gt;"▼プルダウンより選択してください",申込書!$C$55&lt;&gt;"",申込書!$K$22&lt;&gt;"YYYY/MM/DD",$G246&lt;&gt;""),申込書!$K$22,"")</f>
        <v/>
      </c>
      <c r="CD246" s="369" t="str">
        <f>IF(CC246="","",IF(INDEX('コンテンツ＆備考マスタ'!$H:$J,MATCH(学校情報!CC$3,'コンテンツ＆備考マスタ'!$H:$H,0),3)="●",IF(AND(CC246&lt;&gt;"",ISNUMBER(申込書!$AC$22)=TRUE,申込書!$C$55&lt;&gt;"▼プルダウンより選択してください",申込書!$C$55&lt;&gt;""),申込書!$AC$22,""),"-"))</f>
        <v/>
      </c>
      <c r="CE246" s="369"/>
      <c r="CF246" s="369"/>
      <c r="CG246" s="370" t="str">
        <f>IF(AND(申込書!$C$55&lt;&gt;"▼プルダウンより選択してください",申込書!$C$55&lt;&gt;"",$G246&lt;&gt;"",申込書!$V$55="特定学年のみ"),"申し込みする","")</f>
        <v/>
      </c>
      <c r="CH246" s="371"/>
      <c r="CI246" s="372"/>
      <c r="CJ246" s="373" t="str">
        <f>IF(AND(申込書!$C$56&lt;&gt;"▼プルダウンより選択してください",申込書!$C$56&lt;&gt;"",申込書!$K$22&lt;&gt;"YYYY/MM/DD",$G246&lt;&gt;""),申込書!$K$22,"")</f>
        <v/>
      </c>
      <c r="CK246" s="369" t="str">
        <f>IF(CJ246="","",IF(INDEX('コンテンツ＆備考マスタ'!$H:$J,MATCH(学校情報!CJ$3,'コンテンツ＆備考マスタ'!$H:$H,0),3)="●",IF(AND(CJ246&lt;&gt;"",ISNUMBER(申込書!$AC$22)=TRUE,申込書!$C$56&lt;&gt;"▼プルダウンより選択してください",申込書!$C$56&lt;&gt;""),申込書!$AC$22,""),"-"))</f>
        <v/>
      </c>
      <c r="CL246" s="369"/>
      <c r="CM246" s="369"/>
      <c r="CN246" s="370" t="str">
        <f>IF(AND(申込書!$C$56&lt;&gt;"▼プルダウンより選択してください",申込書!$C$56&lt;&gt;"",$G246&lt;&gt;"",申込書!$V$56="特定学年のみ"),"申し込みする","")</f>
        <v/>
      </c>
      <c r="CO246" s="371"/>
      <c r="CP246" s="372"/>
      <c r="CQ246" s="373" t="str">
        <f>IF(AND(申込書!$C$57&lt;&gt;"▼プルダウンより選択してください",申込書!$C$57&lt;&gt;"",申込書!$K$22&lt;&gt;"YYYY/MM/DD",$G246&lt;&gt;""),申込書!$K$22,"")</f>
        <v/>
      </c>
      <c r="CR246" s="369" t="str">
        <f>IF(CQ246="","",IF(INDEX('コンテンツ＆備考マスタ'!$H:$J,MATCH(学校情報!CQ$3,'コンテンツ＆備考マスタ'!$H:$H,0),3)="●",IF(AND(CQ246&lt;&gt;"",ISNUMBER(申込書!$AC$22)=TRUE,申込書!$C$57&lt;&gt;"▼プルダウンより選択してください",申込書!$C$57&lt;&gt;""),申込書!$AC$22,""),"-"))</f>
        <v/>
      </c>
      <c r="CS246" s="369"/>
      <c r="CT246" s="369"/>
      <c r="CU246" s="369" t="str">
        <f>IF(AND(申込書!$C$57&lt;&gt;"▼プルダウンより選択してください",申込書!$C$57&lt;&gt;"",$G246&lt;&gt;"",申込書!$V$57="特定学年のみ"),"申し込みする","")</f>
        <v/>
      </c>
      <c r="CV246" s="371"/>
      <c r="CW246" s="372"/>
      <c r="CX246" s="373" t="str">
        <f>IF(AND(申込書!$C$58&lt;&gt;"▼プルダウンより選択してください",申込書!$C$58&lt;&gt;"",申込書!$K$22&lt;&gt;"YYYY/MM/DD",$G246&lt;&gt;""),申込書!$K$22,"")</f>
        <v/>
      </c>
      <c r="CY246" s="369" t="str">
        <f>IF(CX246="","",IF(INDEX('コンテンツ＆備考マスタ'!$H:$J,MATCH(学校情報!CX$3,'コンテンツ＆備考マスタ'!$H:$H,0),3)="●",IF(AND(CX246&lt;&gt;"",ISNUMBER(申込書!$AC$22)=TRUE,申込書!$C$58&lt;&gt;"▼プルダウンより選択してください",申込書!$C$58&lt;&gt;""),申込書!$AC$22,""),"-"))</f>
        <v/>
      </c>
      <c r="CZ246" s="369"/>
      <c r="DA246" s="369"/>
      <c r="DB246" s="369" t="str">
        <f>IF(AND(申込書!$C$58&lt;&gt;"▼プルダウンより選択してください",申込書!$C$58&lt;&gt;"",$G246&lt;&gt;"",申込書!$V$58="特定学年のみ"),"申し込みする","")</f>
        <v/>
      </c>
      <c r="DC246" s="371"/>
      <c r="DD246" s="372"/>
      <c r="DE246" s="373" t="str">
        <f>IF(AND(申込書!$C$59&lt;&gt;"▼プルダウンより選択してください",申込書!$C$59&lt;&gt;"",申込書!$K$22&lt;&gt;"YYYY/MM/DD",$G246&lt;&gt;""),申込書!$K$22,"")</f>
        <v/>
      </c>
      <c r="DF246" s="369" t="str">
        <f>IF(DE246="","",IF(INDEX('コンテンツ＆備考マスタ'!$H:$J,MATCH(学校情報!DE$3,'コンテンツ＆備考マスタ'!$H:$H,0),3)="●",IF(AND(DE246&lt;&gt;"",ISNUMBER(申込書!$AC$22)=TRUE,申込書!$C$59&lt;&gt;"▼プルダウンより選択してください",申込書!$C$59&lt;&gt;""),申込書!$AC$22,""),"-"))</f>
        <v/>
      </c>
      <c r="DG246" s="369"/>
      <c r="DH246" s="369"/>
      <c r="DI246" s="369" t="str">
        <f>IF(AND(申込書!$C$59&lt;&gt;"▼プルダウンより選択してください",申込書!$C$59&lt;&gt;"",$G246&lt;&gt;"",申込書!$V$59="特定学年のみ"),"申し込みする","")</f>
        <v/>
      </c>
      <c r="DJ246" s="371"/>
      <c r="DK246" s="372"/>
      <c r="DL246" s="373" t="str">
        <f>IF(AND(申込書!$C$60&lt;&gt;"▼プルダウンより選択してください",申込書!$C$60&lt;&gt;"",申込書!$K$22&lt;&gt;"YYYY/MM/DD",$G246&lt;&gt;""),申込書!$K$22,"")</f>
        <v/>
      </c>
      <c r="DM246" s="369" t="str">
        <f>IF(DL246="","",IF(INDEX('コンテンツ＆備考マスタ'!$H:$J,MATCH(学校情報!DL$3,'コンテンツ＆備考マスタ'!$H:$H,0),3)="●",IF(AND(DL246&lt;&gt;"",ISNUMBER(申込書!$AC$22)=TRUE,申込書!$C$60&lt;&gt;"▼プルダウンより選択してください",申込書!$C$60&lt;&gt;""),申込書!$AC$22,""),"-"))</f>
        <v/>
      </c>
      <c r="DN246" s="369"/>
      <c r="DO246" s="369"/>
      <c r="DP246" s="369" t="str">
        <f>IF(AND(申込書!$C$60&lt;&gt;"▼プルダウンより選択してください",申込書!$C$60&lt;&gt;"",$G246&lt;&gt;"",申込書!$V$60="特定学年のみ"),"申し込みする","")</f>
        <v/>
      </c>
      <c r="DQ246" s="371"/>
      <c r="DR246" s="372"/>
      <c r="DS246" s="373" t="str">
        <f>IF(AND(申込書!$C$61&lt;&gt;"▼プルダウンより選択してください",申込書!$C$61&lt;&gt;"",申込書!$K$22&lt;&gt;"YYYY/MM/DD",$G246&lt;&gt;""),申込書!$K$22,"")</f>
        <v/>
      </c>
      <c r="DT246" s="369" t="str">
        <f>IF(DS246="","",IF(INDEX('コンテンツ＆備考マスタ'!$H:$J,MATCH(学校情報!DS$3,'コンテンツ＆備考マスタ'!$H:$H,0),3)="●",IF(AND(DS246&lt;&gt;"",ISNUMBER(申込書!$AC$22)=TRUE,申込書!$C$61&lt;&gt;"▼プルダウンより選択してください",申込書!$C$61&lt;&gt;""),申込書!$AC$22,""),"-"))</f>
        <v/>
      </c>
      <c r="DU246" s="369"/>
      <c r="DV246" s="369"/>
      <c r="DW246" s="369" t="str">
        <f>IF(AND(申込書!$C$61&lt;&gt;"▼プルダウンより選択してください",申込書!$C$61&lt;&gt;"",$G246&lt;&gt;"",申込書!$V$61="特定学年のみ"),"申し込みする","")</f>
        <v/>
      </c>
      <c r="DX246" s="371"/>
      <c r="DY246" s="372"/>
      <c r="DZ246" s="373" t="str">
        <f>IF(AND(申込書!$C$62&lt;&gt;"▼プルダウンより選択してください",申込書!$C$62&lt;&gt;"",申込書!$K$22&lt;&gt;"YYYY/MM/DD",$G246&lt;&gt;""),申込書!$K$22,"")</f>
        <v/>
      </c>
      <c r="EA246" s="369" t="str">
        <f>IF(DZ246="","",IF(INDEX('コンテンツ＆備考マスタ'!$H:$J,MATCH(学校情報!DZ$3,'コンテンツ＆備考マスタ'!$H:$H,0),3)="●",IF(AND(DZ246&lt;&gt;"",ISNUMBER(申込書!$AC$22)=TRUE,申込書!$C$62&lt;&gt;"▼プルダウンより選択してください",申込書!$C$62&lt;&gt;""),申込書!$AC$22,""),"-"))</f>
        <v/>
      </c>
      <c r="EB246" s="369"/>
      <c r="EC246" s="369"/>
      <c r="ED246" s="370" t="str">
        <f>IF(AND(申込書!$C$62&lt;&gt;"▼プルダウンより選択してください",申込書!$C$62&lt;&gt;"",$G246&lt;&gt;"",申込書!$V$62="特定学年のみ"),"申し込みする","")</f>
        <v/>
      </c>
      <c r="EE246" s="371"/>
      <c r="EF246" s="372"/>
      <c r="EG246" s="373" t="str">
        <f>IF(AND(申込書!$C$63&lt;&gt;"▼プルダウンより選択してください",申込書!$C$63&lt;&gt;"",申込書!$K$22&lt;&gt;"YYYY/MM/DD",$G246&lt;&gt;""),申込書!$K$22,"")</f>
        <v/>
      </c>
      <c r="EH246" s="369" t="str">
        <f>IF(EG246="","",IF(INDEX('コンテンツ＆備考マスタ'!$H:$J,MATCH(学校情報!EG$3,'コンテンツ＆備考マスタ'!$H:$H,0),3)="●",IF(AND(EG246&lt;&gt;"",ISNUMBER(申込書!$AC$22)=TRUE,申込書!$C$63&lt;&gt;"▼プルダウンより選択してください",申込書!$C$63&lt;&gt;""),申込書!$AC$22,""),"-"))</f>
        <v/>
      </c>
      <c r="EI246" s="369"/>
      <c r="EJ246" s="369"/>
      <c r="EK246" s="370" t="str">
        <f>IF(AND(申込書!$C$63&lt;&gt;"▼プルダウンより選択してください",申込書!$C$63&lt;&gt;"",$G246&lt;&gt;"",申込書!$V$63="特定学年のみ"),"申し込みする","")</f>
        <v/>
      </c>
      <c r="EL246" s="371"/>
      <c r="EM246" s="372"/>
      <c r="EN246" s="373" t="str">
        <f>IF(AND(申込書!$C$64&lt;&gt;"▼プルダウンより選択してください",申込書!$C$64&lt;&gt;"",申込書!$K$22&lt;&gt;"YYYY/MM/DD",$G246&lt;&gt;""),申込書!$K$22,"")</f>
        <v/>
      </c>
      <c r="EO246" s="369" t="str">
        <f>IF(EN246="","",IF(INDEX('コンテンツ＆備考マスタ'!$H:$J,MATCH(学校情報!EN$3,'コンテンツ＆備考マスタ'!$H:$H,0),3)="●",IF(AND(EN246&lt;&gt;"",ISNUMBER(申込書!$AC$22)=TRUE,申込書!$C$64&lt;&gt;"▼プルダウンより選択してください",申込書!$C$64&lt;&gt;""),申込書!$AC$22,""),"-"))</f>
        <v/>
      </c>
      <c r="EP246" s="369"/>
      <c r="EQ246" s="369"/>
      <c r="ER246" s="370" t="str">
        <f>IF(AND(申込書!$C$64&lt;&gt;"▼プルダウンより選択してください",申込書!$C$64&lt;&gt;"",$G246&lt;&gt;"",申込書!$V$64="特定学年のみ"),"申し込みする","")</f>
        <v/>
      </c>
      <c r="ES246" s="371"/>
      <c r="ET246" s="372"/>
      <c r="EU246" s="373" t="str">
        <f>IF(AND(申込書!$C$65&lt;&gt;"▼プルダウンより選択してください",申込書!$C$65&lt;&gt;"",申込書!$K$22&lt;&gt;"YYYY/MM/DD",$G246&lt;&gt;""),申込書!$K$22,"")</f>
        <v/>
      </c>
      <c r="EV246" s="369" t="str">
        <f>IF(EU246="","",IF(INDEX('コンテンツ＆備考マスタ'!$H:$J,MATCH(学校情報!EU$3,'コンテンツ＆備考マスタ'!$H:$H,0),3)="●",IF(AND(EU246&lt;&gt;"",ISNUMBER(申込書!$AC$22)=TRUE,申込書!$C$65&lt;&gt;"▼プルダウンより選択してください",申込書!$C$65&lt;&gt;""),申込書!$AC$22,""),"-"))</f>
        <v/>
      </c>
      <c r="EW246" s="369"/>
      <c r="EX246" s="369"/>
      <c r="EY246" s="370" t="str">
        <f>IF(AND(申込書!$C$65&lt;&gt;"▼プルダウンより選択してください",申込書!$C$65&lt;&gt;"",$G246&lt;&gt;"",申込書!$V$65="特定学年のみ"),"申し込みする","")</f>
        <v/>
      </c>
      <c r="EZ246" s="371"/>
      <c r="FA246" s="372"/>
      <c r="FB246" s="373" t="str">
        <f>IF(AND(申込書!$C$66&lt;&gt;"▼プルダウンより選択してください",申込書!$C$66&lt;&gt;"",申込書!$K$22&lt;&gt;"YYYY/MM/DD",$G246&lt;&gt;""),申込書!$K$22,"")</f>
        <v/>
      </c>
      <c r="FC246" s="369" t="str">
        <f>IF(FB246="","",IF(INDEX('コンテンツ＆備考マスタ'!$H:$J,MATCH(学校情報!FB$3,'コンテンツ＆備考マスタ'!$H:$H,0),3)="●",IF(AND(FB246&lt;&gt;"",ISNUMBER(申込書!$AC$22)=TRUE,申込書!$C$66&lt;&gt;"▼プルダウンより選択してください",申込書!$C$66&lt;&gt;""),申込書!$AC$22,""),"-"))</f>
        <v/>
      </c>
      <c r="FD246" s="369"/>
      <c r="FE246" s="369"/>
      <c r="FF246" s="370" t="str">
        <f>IF(AND(申込書!$C$66&lt;&gt;"▼プルダウンより選択してください",申込書!$C$66&lt;&gt;"",$G246&lt;&gt;"",申込書!$V$66="特定学年のみ"),"申し込みする","")</f>
        <v/>
      </c>
      <c r="FG246" s="371"/>
      <c r="FH246" s="372"/>
      <c r="FI246" s="373" t="str">
        <f>IF(AND(申込書!$C$67&lt;&gt;"▼プルダウンより選択してください",申込書!$C$67&lt;&gt;"",申込書!$K$22&lt;&gt;"YYYY/MM/DD",$G246&lt;&gt;""),申込書!$K$22,"")</f>
        <v/>
      </c>
      <c r="FJ246" s="369" t="str">
        <f>IF(FI246="","",IF(INDEX('コンテンツ＆備考マスタ'!$H:$J,MATCH(学校情報!FI$3,'コンテンツ＆備考マスタ'!$H:$H,0),3)="●",IF(AND(FI246&lt;&gt;"",ISNUMBER(申込書!$AC$22)=TRUE,申込書!$C$67&lt;&gt;"▼プルダウンより選択してください",申込書!$C$67&lt;&gt;""),申込書!$AC$22,""),"-"))</f>
        <v/>
      </c>
      <c r="FK246" s="369"/>
      <c r="FL246" s="369"/>
      <c r="FM246" s="370" t="str">
        <f>IF(AND(申込書!$C$67&lt;&gt;"▼プルダウンより選択してください",申込書!$C$67&lt;&gt;"",$G246&lt;&gt;"",申込書!$V$67="特定学年のみ"),"申し込みする","")</f>
        <v/>
      </c>
      <c r="FN246" s="371"/>
      <c r="FO246" s="372"/>
      <c r="FP246" s="373" t="str">
        <f>IF(AND(申込書!$C$68&lt;&gt;"▼プルダウンより選択してください",申込書!$C$68&lt;&gt;"",申込書!$K$22&lt;&gt;"YYYY/MM/DD",$G246&lt;&gt;""),申込書!$K$22,"")</f>
        <v/>
      </c>
      <c r="FQ246" s="369" t="str">
        <f>IF(FP246="","",IF(INDEX('コンテンツ＆備考マスタ'!$H:$J,MATCH(学校情報!FP$3,'コンテンツ＆備考マスタ'!$H:$H,0),3)="●",IF(AND(FP246&lt;&gt;"",ISNUMBER(申込書!$AC$22)=TRUE,申込書!$C$68&lt;&gt;"▼プルダウンより選択してください",申込書!$C$68&lt;&gt;""),申込書!$AC$22,""),"-"))</f>
        <v/>
      </c>
      <c r="FR246" s="369"/>
      <c r="FS246" s="369"/>
      <c r="FT246" s="370" t="str">
        <f>IF(AND(申込書!$C$68&lt;&gt;"▼プルダウンより選択してください",申込書!$C$68&lt;&gt;"",$G246&lt;&gt;"",申込書!$V$68="特定学年のみ"),"申し込みする","")</f>
        <v/>
      </c>
      <c r="FU246" s="371"/>
      <c r="FV246" s="372"/>
      <c r="FW246" s="373" t="str">
        <f>IF(AND(申込書!$C$69&lt;&gt;"▼プルダウンより選択してください",申込書!$C$69&lt;&gt;"",申込書!$K$22&lt;&gt;"YYYY/MM/DD",$G246&lt;&gt;""),申込書!$K$22,"")</f>
        <v/>
      </c>
      <c r="FX246" s="369" t="str">
        <f>IF(FW246="","",IF(INDEX('コンテンツ＆備考マスタ'!$H:$J,MATCH(学校情報!FW$3,'コンテンツ＆備考マスタ'!$H:$H,0),3)="●",IF(AND(FW246&lt;&gt;"",ISNUMBER(申込書!$AC$22)=TRUE,申込書!$C$69&lt;&gt;"▼プルダウンより選択してください",申込書!$C$69&lt;&gt;""),申込書!$AC$22,""),"-"))</f>
        <v/>
      </c>
      <c r="FY246" s="369"/>
      <c r="FZ246" s="369"/>
      <c r="GA246" s="370" t="str">
        <f>IF(AND(申込書!$C$69&lt;&gt;"▼プルダウンより選択してください",申込書!$C$69&lt;&gt;"",$G246&lt;&gt;"",申込書!$V$69="特定学年のみ"),"申し込みする","")</f>
        <v/>
      </c>
      <c r="GB246" s="371"/>
      <c r="GC246" s="372"/>
      <c r="GD246" s="373" t="str">
        <f>IF(AND(申込書!$C$70&lt;&gt;"▼プルダウンより選択してください",申込書!$C$70&lt;&gt;"",申込書!$K$22&lt;&gt;"YYYY/MM/DD",$G246&lt;&gt;""),申込書!$K$22,"")</f>
        <v/>
      </c>
      <c r="GE246" s="369" t="str">
        <f>IF(GD246="","",IF(INDEX('コンテンツ＆備考マスタ'!$H:$J,MATCH(学校情報!GD$3,'コンテンツ＆備考マスタ'!$H:$H,0),3)="●",IF(AND(GD246&lt;&gt;"",ISNUMBER(申込書!$AC$22)=TRUE,申込書!$C$70&lt;&gt;"▼プルダウンより選択してください",申込書!$C$70&lt;&gt;""),申込書!$AC$22,""),"-"))</f>
        <v/>
      </c>
      <c r="GF246" s="369"/>
      <c r="GG246" s="369"/>
      <c r="GH246" s="370" t="str">
        <f>IF(AND(申込書!$C$70&lt;&gt;"▼プルダウンより選択してください",申込書!$C$70&lt;&gt;"",$G246&lt;&gt;"",申込書!$V$70="特定学年のみ"),"申し込みする","")</f>
        <v/>
      </c>
      <c r="GI246" s="371"/>
      <c r="GJ246" s="372"/>
      <c r="GK246" s="373" t="str">
        <f>IF(AND(申込書!$C$71&lt;&gt;"▼プルダウンより選択してください",申込書!$C$71&lt;&gt;"",申込書!$K$22&lt;&gt;"YYYY/MM/DD",$G246&lt;&gt;""),申込書!$K$22,"")</f>
        <v/>
      </c>
      <c r="GL246" s="369" t="str">
        <f>IF(GK246="","",IF(INDEX('コンテンツ＆備考マスタ'!$H:$J,MATCH(学校情報!GK$3,'コンテンツ＆備考マスタ'!$H:$H,0),3)="●",IF(AND(GK246&lt;&gt;"",ISNUMBER(申込書!$AC$22)=TRUE,申込書!$C$71&lt;&gt;"▼プルダウンより選択してください",申込書!$C$71&lt;&gt;""),申込書!$AC$22,""),"-"))</f>
        <v/>
      </c>
      <c r="GM246" s="369"/>
      <c r="GN246" s="369"/>
      <c r="GO246" s="370" t="str">
        <f>IF(AND(申込書!$C$71&lt;&gt;"▼プルダウンより選択してください",申込書!$C$71&lt;&gt;"",$G246&lt;&gt;"",申込書!$V$71="特定学年のみ"),"申し込みする","")</f>
        <v/>
      </c>
      <c r="GP246" s="371"/>
      <c r="GQ246" s="372"/>
      <c r="GR246" s="373" t="str">
        <f>IF(AND(申込書!$C$72&lt;&gt;"▼プルダウンより選択してください",申込書!$C$72&lt;&gt;"",申込書!$K$22&lt;&gt;"YYYY/MM/DD",$G246&lt;&gt;""),申込書!$K$22,"")</f>
        <v/>
      </c>
      <c r="GS246" s="369" t="str">
        <f>IF(GR246="","",IF(INDEX('コンテンツ＆備考マスタ'!$H:$J,MATCH(学校情報!GR$3,'コンテンツ＆備考マスタ'!$H:$H,0),3)="●",IF(AND(GR246&lt;&gt;"",ISNUMBER(申込書!$AC$22)=TRUE,申込書!$C$72&lt;&gt;"▼プルダウンより選択してください",申込書!$C$72&lt;&gt;""),申込書!$AC$22,""),"-"))</f>
        <v/>
      </c>
      <c r="GT246" s="369"/>
      <c r="GU246" s="369"/>
      <c r="GV246" s="370" t="str">
        <f>IF(AND(申込書!$C$72&lt;&gt;"▼プルダウンより選択してください",申込書!$C$72&lt;&gt;"",$G246&lt;&gt;"",申込書!$V$72="特定学年のみ"),"申し込みする","")</f>
        <v/>
      </c>
      <c r="GW246" s="371"/>
      <c r="GX246" s="372"/>
      <c r="GY246" s="373" t="str">
        <f>IF(AND(申込書!$C$73&lt;&gt;"▼プルダウンより選択してください",申込書!$C$73&lt;&gt;"",申込書!$K$22&lt;&gt;"YYYY/MM/DD",$G246&lt;&gt;""),申込書!$K$22,"")</f>
        <v/>
      </c>
      <c r="GZ246" s="369" t="str">
        <f>IF(GY246="","",IF(INDEX('コンテンツ＆備考マスタ'!$H:$J,MATCH(学校情報!GY$3,'コンテンツ＆備考マスタ'!$H:$H,0),3)="●",IF(AND(GY246&lt;&gt;"",ISNUMBER(申込書!$AC$22)=TRUE,申込書!$C$73&lt;&gt;"▼プルダウンより選択してください",申込書!$C$73&lt;&gt;""),申込書!$AC$22,""),"-"))</f>
        <v/>
      </c>
      <c r="HA246" s="369"/>
      <c r="HB246" s="369"/>
      <c r="HC246" s="370" t="str">
        <f>IF(AND(申込書!$C$73&lt;&gt;"▼プルダウンより選択してください",申込書!$C$73&lt;&gt;"",$G246&lt;&gt;"",申込書!$V$73="特定学年のみ"),"申し込みする","")</f>
        <v/>
      </c>
      <c r="HD246" s="371"/>
      <c r="HE246" s="372"/>
      <c r="HF246" s="373" t="str">
        <f>IF(AND(申込書!$C$74&lt;&gt;"▼プルダウンより選択してください",申込書!$C$74&lt;&gt;"",申込書!$K$22&lt;&gt;"YYYY/MM/DD",$G246&lt;&gt;""),申込書!$K$22,"")</f>
        <v/>
      </c>
      <c r="HG246" s="369" t="str">
        <f>IF(HF246="","",IF(INDEX('コンテンツ＆備考マスタ'!$H:$J,MATCH(学校情報!HF$3,'コンテンツ＆備考マスタ'!$H:$H,0),3)="●",IF(AND(HF246&lt;&gt;"",ISNUMBER(申込書!$AC$22)=TRUE,申込書!$C$74&lt;&gt;"▼プルダウンより選択してください",申込書!$C$74&lt;&gt;""),申込書!$AC$22,""),"-"))</f>
        <v/>
      </c>
      <c r="HH246" s="369"/>
      <c r="HI246" s="369"/>
      <c r="HJ246" s="370" t="str">
        <f>IF(AND(申込書!$C$74&lt;&gt;"▼プルダウンより選択してください",申込書!$C$74&lt;&gt;"",$G246&lt;&gt;"",申込書!$V$74="特定学年のみ"),"申し込みする","")</f>
        <v/>
      </c>
      <c r="HK246" s="371"/>
      <c r="HL246" s="372"/>
      <c r="HM246" s="373" t="str">
        <f>IF(AND(申込書!$C$75&lt;&gt;"▼プルダウンより選択してください",申込書!$C$75&lt;&gt;"",申込書!$K$22&lt;&gt;"YYYY/MM/DD",$G246&lt;&gt;""),申込書!$K$22,"")</f>
        <v/>
      </c>
      <c r="HN246" s="369" t="str">
        <f>IF(HM246="","",IF(INDEX('コンテンツ＆備考マスタ'!$H:$J,MATCH(学校情報!HM$3,'コンテンツ＆備考マスタ'!$H:$H,0),3)="●",IF(AND(HM246&lt;&gt;"",ISNUMBER(申込書!$AC$22)=TRUE,申込書!$C$75&lt;&gt;"▼プルダウンより選択してください",申込書!$C$75&lt;&gt;""),申込書!$AC$22,""),"-"))</f>
        <v/>
      </c>
      <c r="HO246" s="369"/>
      <c r="HP246" s="369"/>
      <c r="HQ246" s="370" t="str">
        <f>IF(AND(申込書!$C$75&lt;&gt;"▼プルダウンより選択してください",申込書!$C$75&lt;&gt;"",$G246&lt;&gt;"",申込書!$V$75="特定学年のみ"),"申し込みする","")</f>
        <v/>
      </c>
      <c r="HR246" s="371"/>
      <c r="HS246" s="371"/>
      <c r="HT246" s="374" t="str">
        <f>IF(AND(申込書!$C$76&lt;&gt;"▼プルダウンより選択してください",申込書!$C$76&lt;&gt;"",申込書!$K$22&lt;&gt;"YYYY/MM/DD",$G246&lt;&gt;""),申込書!$K$22,"")</f>
        <v/>
      </c>
      <c r="HU246" s="369" t="str">
        <f>IF(HT246="","",IF(INDEX('コンテンツ＆備考マスタ'!$H:$J,MATCH(学校情報!HT$3,'コンテンツ＆備考マスタ'!$H:$H,0),3)="●",IF(AND(HT246&lt;&gt;"",ISNUMBER(申込書!$AC$22)=TRUE,申込書!$C$76&lt;&gt;"▼プルダウンより選択してください",申込書!$C$76&lt;&gt;""),申込書!$AC$22,""),"-"))</f>
        <v/>
      </c>
      <c r="HV246" s="369"/>
      <c r="HW246" s="369"/>
      <c r="HX246" s="370" t="str">
        <f>IF(AND(申込書!$C$76&lt;&gt;"▼プルダウンより選択してください",申込書!$C$76&lt;&gt;"",$G246&lt;&gt;"",申込書!$V$76="特定学年のみ"),"申し込みする","")</f>
        <v/>
      </c>
      <c r="HY246" s="371"/>
      <c r="HZ246" s="372"/>
      <c r="IA246" s="69"/>
    </row>
    <row r="247" spans="2:235" ht="26.85" hidden="1" customHeight="1" outlineLevel="1">
      <c r="B247" s="365">
        <f t="shared" si="9"/>
        <v>242</v>
      </c>
      <c r="C247" s="55"/>
      <c r="D247" s="56"/>
      <c r="E247" s="154"/>
      <c r="F247" s="57"/>
      <c r="G247" s="58"/>
      <c r="H247" s="59"/>
      <c r="I247" s="60"/>
      <c r="J247" s="61"/>
      <c r="K247" s="366" t="str">
        <f t="shared" si="10"/>
        <v/>
      </c>
      <c r="L247" s="62"/>
      <c r="M247" s="322"/>
      <c r="N247" s="63"/>
      <c r="O247" s="64"/>
      <c r="P247" s="367" t="str">
        <f t="shared" si="11"/>
        <v/>
      </c>
      <c r="Q247" s="65"/>
      <c r="R247" s="66"/>
      <c r="S247" s="67"/>
      <c r="T247" s="68"/>
      <c r="U247" s="68"/>
      <c r="V247" s="68"/>
      <c r="W247" s="66"/>
      <c r="X247" s="281"/>
      <c r="Y247" s="368" t="str">
        <f>IF(AND(申込書!$C$47&lt;&gt;"▼プルダウンより選択してください",申込書!$C$47&lt;&gt;"",申込書!$K$22&lt;&gt;"YYYY/MM/DD",$G247&lt;&gt;""),申込書!$K$22,"")</f>
        <v/>
      </c>
      <c r="Z247" s="369" t="str">
        <f>IF(Y247="","",IF(INDEX('コンテンツ＆備考マスタ'!$H:$J,MATCH(学校情報!Y$3,'コンテンツ＆備考マスタ'!$H:$H,0),3)="●",IF(AND(Y247&lt;&gt;"",ISNUMBER(申込書!$AC$22)=TRUE,申込書!$C$47&lt;&gt;"▼プルダウンより選択してください",申込書!$C$47&lt;&gt;""),申込書!$AC$22,""),"-"))</f>
        <v/>
      </c>
      <c r="AA247" s="369"/>
      <c r="AB247" s="369"/>
      <c r="AC247" s="370" t="str">
        <f>IF(AND(申込書!$C$47&lt;&gt;"▼プルダウンより選択してください",申込書!$C$47&lt;&gt;"",$G247&lt;&gt;"",申込書!$V$47="特定学年のみ"),"申し込みする","")</f>
        <v/>
      </c>
      <c r="AD247" s="371"/>
      <c r="AE247" s="372"/>
      <c r="AF247" s="373" t="str">
        <f>IF(AND(申込書!$C$48&lt;&gt;"▼プルダウンより選択してください",申込書!$C$48&lt;&gt;"",申込書!$K$22&lt;&gt;"YYYY/MM/DD",$G247&lt;&gt;""),申込書!$K$22,"")</f>
        <v/>
      </c>
      <c r="AG247" s="369" t="str">
        <f>IF(AF247="","",IF(INDEX('コンテンツ＆備考マスタ'!$H:$J,MATCH(学校情報!AF$3,'コンテンツ＆備考マスタ'!$H:$H,0),3)="●",IF(AND(AF247&lt;&gt;"",ISNUMBER(申込書!$AC$22)=TRUE,申込書!$C$48&lt;&gt;"▼プルダウンより選択してください",申込書!$C$48&lt;&gt;""),申込書!$AC$22,""),"-"))</f>
        <v/>
      </c>
      <c r="AH247" s="369"/>
      <c r="AI247" s="369"/>
      <c r="AJ247" s="370" t="str">
        <f>IF(AND(申込書!$C$48&lt;&gt;"▼プルダウンより選択してください",申込書!$C$48&lt;&gt;"",$G247&lt;&gt;"",申込書!$V$48="特定学年のみ"),"申し込みする","")</f>
        <v/>
      </c>
      <c r="AK247" s="371"/>
      <c r="AL247" s="372"/>
      <c r="AM247" s="373" t="str">
        <f>IF(AND(申込書!$C$49&lt;&gt;"▼プルダウンより選択してください",申込書!$C$49&lt;&gt;"",申込書!$K$22&lt;&gt;"YYYY/MM/DD",$G247&lt;&gt;""),申込書!$K$22,"")</f>
        <v/>
      </c>
      <c r="AN247" s="369" t="str">
        <f>IF(AM247="","",IF(INDEX('コンテンツ＆備考マスタ'!$H:$J,MATCH(学校情報!AM$3,'コンテンツ＆備考マスタ'!$H:$H,0),3)="●",IF(AND(AM247&lt;&gt;"",ISNUMBER(申込書!$AC$22)=TRUE,申込書!$C$49&lt;&gt;"▼プルダウンより選択してください",申込書!$C$49&lt;&gt;""),申込書!$AC$22,""),"-"))</f>
        <v/>
      </c>
      <c r="AO247" s="369"/>
      <c r="AP247" s="369"/>
      <c r="AQ247" s="370" t="str">
        <f>IF(AND(申込書!$C$49&lt;&gt;"▼プルダウンより選択してください",申込書!$C$49&lt;&gt;"",$G247&lt;&gt;"",申込書!$V$49="特定学年のみ"),"申し込みする","")</f>
        <v/>
      </c>
      <c r="AR247" s="371"/>
      <c r="AS247" s="372"/>
      <c r="AT247" s="373" t="str">
        <f>IF(AND(申込書!$C$50&lt;&gt;"▼プルダウンより選択してください",申込書!$C$50&lt;&gt;"",申込書!$K$22&lt;&gt;"YYYY/MM/DD",$G247&lt;&gt;""),申込書!$K$22,"")</f>
        <v/>
      </c>
      <c r="AU247" s="369" t="str">
        <f>IF(AT247="","",IF(INDEX('コンテンツ＆備考マスタ'!$H:$J,MATCH(学校情報!AT$3,'コンテンツ＆備考マスタ'!$H:$H,0),3)="●",IF(AND(AT247&lt;&gt;"",ISNUMBER(申込書!$AC$22)=TRUE,申込書!$C$50&lt;&gt;"▼プルダウンより選択してください",申込書!$C$50&lt;&gt;""),申込書!$AC$22,""),"-"))</f>
        <v/>
      </c>
      <c r="AV247" s="369"/>
      <c r="AW247" s="369"/>
      <c r="AX247" s="370" t="str">
        <f>IF(AND(申込書!$C$50&lt;&gt;"▼プルダウンより選択してください",申込書!$C$50&lt;&gt;"",$G247&lt;&gt;"",申込書!$V$50="特定学年のみ"),"申し込みする","")</f>
        <v/>
      </c>
      <c r="AY247" s="371"/>
      <c r="AZ247" s="372"/>
      <c r="BA247" s="373" t="str">
        <f>IF(AND(申込書!$C$51&lt;&gt;"▼プルダウンより選択してください",申込書!$C$51&lt;&gt;"",申込書!$K$22&lt;&gt;"YYYY/MM/DD",$G247&lt;&gt;""),申込書!$K$22,"")</f>
        <v/>
      </c>
      <c r="BB247" s="369" t="str">
        <f>IF(BA247="","",IF(INDEX('コンテンツ＆備考マスタ'!$H:$J,MATCH(学校情報!BA$3,'コンテンツ＆備考マスタ'!$H:$H,0),3)="●",IF(AND(BA247&lt;&gt;"",ISNUMBER(申込書!$AC$22)=TRUE,申込書!$C$51&lt;&gt;"▼プルダウンより選択してください",申込書!$C$51&lt;&gt;""),申込書!$AC$22,""),"-"))</f>
        <v/>
      </c>
      <c r="BC247" s="369"/>
      <c r="BD247" s="369"/>
      <c r="BE247" s="370" t="str">
        <f>IF(AND(申込書!$C$51&lt;&gt;"▼プルダウンより選択してください",申込書!$C$51&lt;&gt;"",$G247&lt;&gt;"",申込書!$V$51="特定学年のみ"),"申し込みする","")</f>
        <v/>
      </c>
      <c r="BF247" s="371"/>
      <c r="BG247" s="372"/>
      <c r="BH247" s="373" t="str">
        <f>IF(AND(申込書!$C$52&lt;&gt;"▼プルダウンより選択してください",申込書!$C$52&lt;&gt;"",申込書!$K$22&lt;&gt;"YYYY/MM/DD",$G247&lt;&gt;""),申込書!$K$22,"")</f>
        <v/>
      </c>
      <c r="BI247" s="369" t="str">
        <f>IF(BH247="","",IF(INDEX('コンテンツ＆備考マスタ'!$H:$J,MATCH(学校情報!BH$3,'コンテンツ＆備考マスタ'!$H:$H,0),3)="●",IF(AND(BH247&lt;&gt;"",ISNUMBER(申込書!$AC$22)=TRUE,申込書!$C$52&lt;&gt;"▼プルダウンより選択してください",申込書!$C$52&lt;&gt;""),申込書!$AC$22,""),"-"))</f>
        <v/>
      </c>
      <c r="BJ247" s="369"/>
      <c r="BK247" s="369"/>
      <c r="BL247" s="370" t="str">
        <f>IF(AND(申込書!$C$52&lt;&gt;"▼プルダウンより選択してください",申込書!$C$52&lt;&gt;"",$G247&lt;&gt;"",申込書!$V$52="特定学年のみ"),"申し込みする","")</f>
        <v/>
      </c>
      <c r="BM247" s="371"/>
      <c r="BN247" s="372"/>
      <c r="BO247" s="373" t="str">
        <f>IF(AND(申込書!$C$53&lt;&gt;"▼プルダウンより選択してください",申込書!$C$53&lt;&gt;"",申込書!$K$22&lt;&gt;"YYYY/MM/DD",$G247&lt;&gt;""),申込書!$K$22,"")</f>
        <v/>
      </c>
      <c r="BP247" s="369" t="str">
        <f>IF(BO247="","",IF(INDEX('コンテンツ＆備考マスタ'!$H:$J,MATCH(学校情報!BO$3,'コンテンツ＆備考マスタ'!$H:$H,0),3)="●",IF(AND(BO247&lt;&gt;"",ISNUMBER(申込書!$AC$22)=TRUE,申込書!$C$53&lt;&gt;"▼プルダウンより選択してください",申込書!$C$53&lt;&gt;""),申込書!$AC$22,""),"-"))</f>
        <v/>
      </c>
      <c r="BQ247" s="369"/>
      <c r="BR247" s="369"/>
      <c r="BS247" s="370" t="str">
        <f>IF(AND(申込書!$C$53&lt;&gt;"▼プルダウンより選択してください",申込書!$C$53&lt;&gt;"",$G247&lt;&gt;"",申込書!$V$53="特定学年のみ"),"申し込みする","")</f>
        <v/>
      </c>
      <c r="BT247" s="371"/>
      <c r="BU247" s="372"/>
      <c r="BV247" s="373" t="str">
        <f>IF(AND(申込書!$C$54&lt;&gt;"▼プルダウンより選択してください",申込書!$C$54&lt;&gt;"",申込書!$K$22&lt;&gt;"YYYY/MM/DD",$G247&lt;&gt;""),申込書!$K$22,"")</f>
        <v/>
      </c>
      <c r="BW247" s="369" t="str">
        <f>IF(BV247="","",IF(INDEX('コンテンツ＆備考マスタ'!$H:$J,MATCH(学校情報!BV$3,'コンテンツ＆備考マスタ'!$H:$H,0),3)="●",IF(AND(BV247&lt;&gt;"",ISNUMBER(申込書!$AC$22)=TRUE,申込書!$C$54&lt;&gt;"▼プルダウンより選択してください",申込書!$C$54&lt;&gt;""),申込書!$AC$22,""),"-"))</f>
        <v/>
      </c>
      <c r="BX247" s="369"/>
      <c r="BY247" s="369"/>
      <c r="BZ247" s="370" t="str">
        <f>IF(AND(申込書!$C$54&lt;&gt;"▼プルダウンより選択してください",申込書!$C$54&lt;&gt;"",$G247&lt;&gt;"",申込書!$V$54="特定学年のみ"),"申し込みする","")</f>
        <v/>
      </c>
      <c r="CA247" s="371"/>
      <c r="CB247" s="372"/>
      <c r="CC247" s="373" t="str">
        <f>IF(AND(申込書!$C$55&lt;&gt;"▼プルダウンより選択してください",申込書!$C$55&lt;&gt;"",申込書!$K$22&lt;&gt;"YYYY/MM/DD",$G247&lt;&gt;""),申込書!$K$22,"")</f>
        <v/>
      </c>
      <c r="CD247" s="369" t="str">
        <f>IF(CC247="","",IF(INDEX('コンテンツ＆備考マスタ'!$H:$J,MATCH(学校情報!CC$3,'コンテンツ＆備考マスタ'!$H:$H,0),3)="●",IF(AND(CC247&lt;&gt;"",ISNUMBER(申込書!$AC$22)=TRUE,申込書!$C$55&lt;&gt;"▼プルダウンより選択してください",申込書!$C$55&lt;&gt;""),申込書!$AC$22,""),"-"))</f>
        <v/>
      </c>
      <c r="CE247" s="369"/>
      <c r="CF247" s="369"/>
      <c r="CG247" s="370" t="str">
        <f>IF(AND(申込書!$C$55&lt;&gt;"▼プルダウンより選択してください",申込書!$C$55&lt;&gt;"",$G247&lt;&gt;"",申込書!$V$55="特定学年のみ"),"申し込みする","")</f>
        <v/>
      </c>
      <c r="CH247" s="371"/>
      <c r="CI247" s="372"/>
      <c r="CJ247" s="373" t="str">
        <f>IF(AND(申込書!$C$56&lt;&gt;"▼プルダウンより選択してください",申込書!$C$56&lt;&gt;"",申込書!$K$22&lt;&gt;"YYYY/MM/DD",$G247&lt;&gt;""),申込書!$K$22,"")</f>
        <v/>
      </c>
      <c r="CK247" s="369" t="str">
        <f>IF(CJ247="","",IF(INDEX('コンテンツ＆備考マスタ'!$H:$J,MATCH(学校情報!CJ$3,'コンテンツ＆備考マスタ'!$H:$H,0),3)="●",IF(AND(CJ247&lt;&gt;"",ISNUMBER(申込書!$AC$22)=TRUE,申込書!$C$56&lt;&gt;"▼プルダウンより選択してください",申込書!$C$56&lt;&gt;""),申込書!$AC$22,""),"-"))</f>
        <v/>
      </c>
      <c r="CL247" s="369"/>
      <c r="CM247" s="369"/>
      <c r="CN247" s="370" t="str">
        <f>IF(AND(申込書!$C$56&lt;&gt;"▼プルダウンより選択してください",申込書!$C$56&lt;&gt;"",$G247&lt;&gt;"",申込書!$V$56="特定学年のみ"),"申し込みする","")</f>
        <v/>
      </c>
      <c r="CO247" s="371"/>
      <c r="CP247" s="372"/>
      <c r="CQ247" s="373" t="str">
        <f>IF(AND(申込書!$C$57&lt;&gt;"▼プルダウンより選択してください",申込書!$C$57&lt;&gt;"",申込書!$K$22&lt;&gt;"YYYY/MM/DD",$G247&lt;&gt;""),申込書!$K$22,"")</f>
        <v/>
      </c>
      <c r="CR247" s="369" t="str">
        <f>IF(CQ247="","",IF(INDEX('コンテンツ＆備考マスタ'!$H:$J,MATCH(学校情報!CQ$3,'コンテンツ＆備考マスタ'!$H:$H,0),3)="●",IF(AND(CQ247&lt;&gt;"",ISNUMBER(申込書!$AC$22)=TRUE,申込書!$C$57&lt;&gt;"▼プルダウンより選択してください",申込書!$C$57&lt;&gt;""),申込書!$AC$22,""),"-"))</f>
        <v/>
      </c>
      <c r="CS247" s="369"/>
      <c r="CT247" s="369"/>
      <c r="CU247" s="369" t="str">
        <f>IF(AND(申込書!$C$57&lt;&gt;"▼プルダウンより選択してください",申込書!$C$57&lt;&gt;"",$G247&lt;&gt;"",申込書!$V$57="特定学年のみ"),"申し込みする","")</f>
        <v/>
      </c>
      <c r="CV247" s="371"/>
      <c r="CW247" s="372"/>
      <c r="CX247" s="373" t="str">
        <f>IF(AND(申込書!$C$58&lt;&gt;"▼プルダウンより選択してください",申込書!$C$58&lt;&gt;"",申込書!$K$22&lt;&gt;"YYYY/MM/DD",$G247&lt;&gt;""),申込書!$K$22,"")</f>
        <v/>
      </c>
      <c r="CY247" s="369" t="str">
        <f>IF(CX247="","",IF(INDEX('コンテンツ＆備考マスタ'!$H:$J,MATCH(学校情報!CX$3,'コンテンツ＆備考マスタ'!$H:$H,0),3)="●",IF(AND(CX247&lt;&gt;"",ISNUMBER(申込書!$AC$22)=TRUE,申込書!$C$58&lt;&gt;"▼プルダウンより選択してください",申込書!$C$58&lt;&gt;""),申込書!$AC$22,""),"-"))</f>
        <v/>
      </c>
      <c r="CZ247" s="369"/>
      <c r="DA247" s="369"/>
      <c r="DB247" s="369" t="str">
        <f>IF(AND(申込書!$C$58&lt;&gt;"▼プルダウンより選択してください",申込書!$C$58&lt;&gt;"",$G247&lt;&gt;"",申込書!$V$58="特定学年のみ"),"申し込みする","")</f>
        <v/>
      </c>
      <c r="DC247" s="371"/>
      <c r="DD247" s="372"/>
      <c r="DE247" s="373" t="str">
        <f>IF(AND(申込書!$C$59&lt;&gt;"▼プルダウンより選択してください",申込書!$C$59&lt;&gt;"",申込書!$K$22&lt;&gt;"YYYY/MM/DD",$G247&lt;&gt;""),申込書!$K$22,"")</f>
        <v/>
      </c>
      <c r="DF247" s="369" t="str">
        <f>IF(DE247="","",IF(INDEX('コンテンツ＆備考マスタ'!$H:$J,MATCH(学校情報!DE$3,'コンテンツ＆備考マスタ'!$H:$H,0),3)="●",IF(AND(DE247&lt;&gt;"",ISNUMBER(申込書!$AC$22)=TRUE,申込書!$C$59&lt;&gt;"▼プルダウンより選択してください",申込書!$C$59&lt;&gt;""),申込書!$AC$22,""),"-"))</f>
        <v/>
      </c>
      <c r="DG247" s="369"/>
      <c r="DH247" s="369"/>
      <c r="DI247" s="369" t="str">
        <f>IF(AND(申込書!$C$59&lt;&gt;"▼プルダウンより選択してください",申込書!$C$59&lt;&gt;"",$G247&lt;&gt;"",申込書!$V$59="特定学年のみ"),"申し込みする","")</f>
        <v/>
      </c>
      <c r="DJ247" s="371"/>
      <c r="DK247" s="372"/>
      <c r="DL247" s="373" t="str">
        <f>IF(AND(申込書!$C$60&lt;&gt;"▼プルダウンより選択してください",申込書!$C$60&lt;&gt;"",申込書!$K$22&lt;&gt;"YYYY/MM/DD",$G247&lt;&gt;""),申込書!$K$22,"")</f>
        <v/>
      </c>
      <c r="DM247" s="369" t="str">
        <f>IF(DL247="","",IF(INDEX('コンテンツ＆備考マスタ'!$H:$J,MATCH(学校情報!DL$3,'コンテンツ＆備考マスタ'!$H:$H,0),3)="●",IF(AND(DL247&lt;&gt;"",ISNUMBER(申込書!$AC$22)=TRUE,申込書!$C$60&lt;&gt;"▼プルダウンより選択してください",申込書!$C$60&lt;&gt;""),申込書!$AC$22,""),"-"))</f>
        <v/>
      </c>
      <c r="DN247" s="369"/>
      <c r="DO247" s="369"/>
      <c r="DP247" s="369" t="str">
        <f>IF(AND(申込書!$C$60&lt;&gt;"▼プルダウンより選択してください",申込書!$C$60&lt;&gt;"",$G247&lt;&gt;"",申込書!$V$60="特定学年のみ"),"申し込みする","")</f>
        <v/>
      </c>
      <c r="DQ247" s="371"/>
      <c r="DR247" s="372"/>
      <c r="DS247" s="373" t="str">
        <f>IF(AND(申込書!$C$61&lt;&gt;"▼プルダウンより選択してください",申込書!$C$61&lt;&gt;"",申込書!$K$22&lt;&gt;"YYYY/MM/DD",$G247&lt;&gt;""),申込書!$K$22,"")</f>
        <v/>
      </c>
      <c r="DT247" s="369" t="str">
        <f>IF(DS247="","",IF(INDEX('コンテンツ＆備考マスタ'!$H:$J,MATCH(学校情報!DS$3,'コンテンツ＆備考マスタ'!$H:$H,0),3)="●",IF(AND(DS247&lt;&gt;"",ISNUMBER(申込書!$AC$22)=TRUE,申込書!$C$61&lt;&gt;"▼プルダウンより選択してください",申込書!$C$61&lt;&gt;""),申込書!$AC$22,""),"-"))</f>
        <v/>
      </c>
      <c r="DU247" s="369"/>
      <c r="DV247" s="369"/>
      <c r="DW247" s="369" t="str">
        <f>IF(AND(申込書!$C$61&lt;&gt;"▼プルダウンより選択してください",申込書!$C$61&lt;&gt;"",$G247&lt;&gt;"",申込書!$V$61="特定学年のみ"),"申し込みする","")</f>
        <v/>
      </c>
      <c r="DX247" s="371"/>
      <c r="DY247" s="372"/>
      <c r="DZ247" s="373" t="str">
        <f>IF(AND(申込書!$C$62&lt;&gt;"▼プルダウンより選択してください",申込書!$C$62&lt;&gt;"",申込書!$K$22&lt;&gt;"YYYY/MM/DD",$G247&lt;&gt;""),申込書!$K$22,"")</f>
        <v/>
      </c>
      <c r="EA247" s="369" t="str">
        <f>IF(DZ247="","",IF(INDEX('コンテンツ＆備考マスタ'!$H:$J,MATCH(学校情報!DZ$3,'コンテンツ＆備考マスタ'!$H:$H,0),3)="●",IF(AND(DZ247&lt;&gt;"",ISNUMBER(申込書!$AC$22)=TRUE,申込書!$C$62&lt;&gt;"▼プルダウンより選択してください",申込書!$C$62&lt;&gt;""),申込書!$AC$22,""),"-"))</f>
        <v/>
      </c>
      <c r="EB247" s="369"/>
      <c r="EC247" s="369"/>
      <c r="ED247" s="370" t="str">
        <f>IF(AND(申込書!$C$62&lt;&gt;"▼プルダウンより選択してください",申込書!$C$62&lt;&gt;"",$G247&lt;&gt;"",申込書!$V$62="特定学年のみ"),"申し込みする","")</f>
        <v/>
      </c>
      <c r="EE247" s="371"/>
      <c r="EF247" s="372"/>
      <c r="EG247" s="373" t="str">
        <f>IF(AND(申込書!$C$63&lt;&gt;"▼プルダウンより選択してください",申込書!$C$63&lt;&gt;"",申込書!$K$22&lt;&gt;"YYYY/MM/DD",$G247&lt;&gt;""),申込書!$K$22,"")</f>
        <v/>
      </c>
      <c r="EH247" s="369" t="str">
        <f>IF(EG247="","",IF(INDEX('コンテンツ＆備考マスタ'!$H:$J,MATCH(学校情報!EG$3,'コンテンツ＆備考マスタ'!$H:$H,0),3)="●",IF(AND(EG247&lt;&gt;"",ISNUMBER(申込書!$AC$22)=TRUE,申込書!$C$63&lt;&gt;"▼プルダウンより選択してください",申込書!$C$63&lt;&gt;""),申込書!$AC$22,""),"-"))</f>
        <v/>
      </c>
      <c r="EI247" s="369"/>
      <c r="EJ247" s="369"/>
      <c r="EK247" s="370" t="str">
        <f>IF(AND(申込書!$C$63&lt;&gt;"▼プルダウンより選択してください",申込書!$C$63&lt;&gt;"",$G247&lt;&gt;"",申込書!$V$63="特定学年のみ"),"申し込みする","")</f>
        <v/>
      </c>
      <c r="EL247" s="371"/>
      <c r="EM247" s="372"/>
      <c r="EN247" s="373" t="str">
        <f>IF(AND(申込書!$C$64&lt;&gt;"▼プルダウンより選択してください",申込書!$C$64&lt;&gt;"",申込書!$K$22&lt;&gt;"YYYY/MM/DD",$G247&lt;&gt;""),申込書!$K$22,"")</f>
        <v/>
      </c>
      <c r="EO247" s="369" t="str">
        <f>IF(EN247="","",IF(INDEX('コンテンツ＆備考マスタ'!$H:$J,MATCH(学校情報!EN$3,'コンテンツ＆備考マスタ'!$H:$H,0),3)="●",IF(AND(EN247&lt;&gt;"",ISNUMBER(申込書!$AC$22)=TRUE,申込書!$C$64&lt;&gt;"▼プルダウンより選択してください",申込書!$C$64&lt;&gt;""),申込書!$AC$22,""),"-"))</f>
        <v/>
      </c>
      <c r="EP247" s="369"/>
      <c r="EQ247" s="369"/>
      <c r="ER247" s="370" t="str">
        <f>IF(AND(申込書!$C$64&lt;&gt;"▼プルダウンより選択してください",申込書!$C$64&lt;&gt;"",$G247&lt;&gt;"",申込書!$V$64="特定学年のみ"),"申し込みする","")</f>
        <v/>
      </c>
      <c r="ES247" s="371"/>
      <c r="ET247" s="372"/>
      <c r="EU247" s="373" t="str">
        <f>IF(AND(申込書!$C$65&lt;&gt;"▼プルダウンより選択してください",申込書!$C$65&lt;&gt;"",申込書!$K$22&lt;&gt;"YYYY/MM/DD",$G247&lt;&gt;""),申込書!$K$22,"")</f>
        <v/>
      </c>
      <c r="EV247" s="369" t="str">
        <f>IF(EU247="","",IF(INDEX('コンテンツ＆備考マスタ'!$H:$J,MATCH(学校情報!EU$3,'コンテンツ＆備考マスタ'!$H:$H,0),3)="●",IF(AND(EU247&lt;&gt;"",ISNUMBER(申込書!$AC$22)=TRUE,申込書!$C$65&lt;&gt;"▼プルダウンより選択してください",申込書!$C$65&lt;&gt;""),申込書!$AC$22,""),"-"))</f>
        <v/>
      </c>
      <c r="EW247" s="369"/>
      <c r="EX247" s="369"/>
      <c r="EY247" s="370" t="str">
        <f>IF(AND(申込書!$C$65&lt;&gt;"▼プルダウンより選択してください",申込書!$C$65&lt;&gt;"",$G247&lt;&gt;"",申込書!$V$65="特定学年のみ"),"申し込みする","")</f>
        <v/>
      </c>
      <c r="EZ247" s="371"/>
      <c r="FA247" s="372"/>
      <c r="FB247" s="373" t="str">
        <f>IF(AND(申込書!$C$66&lt;&gt;"▼プルダウンより選択してください",申込書!$C$66&lt;&gt;"",申込書!$K$22&lt;&gt;"YYYY/MM/DD",$G247&lt;&gt;""),申込書!$K$22,"")</f>
        <v/>
      </c>
      <c r="FC247" s="369" t="str">
        <f>IF(FB247="","",IF(INDEX('コンテンツ＆備考マスタ'!$H:$J,MATCH(学校情報!FB$3,'コンテンツ＆備考マスタ'!$H:$H,0),3)="●",IF(AND(FB247&lt;&gt;"",ISNUMBER(申込書!$AC$22)=TRUE,申込書!$C$66&lt;&gt;"▼プルダウンより選択してください",申込書!$C$66&lt;&gt;""),申込書!$AC$22,""),"-"))</f>
        <v/>
      </c>
      <c r="FD247" s="369"/>
      <c r="FE247" s="369"/>
      <c r="FF247" s="370" t="str">
        <f>IF(AND(申込書!$C$66&lt;&gt;"▼プルダウンより選択してください",申込書!$C$66&lt;&gt;"",$G247&lt;&gt;"",申込書!$V$66="特定学年のみ"),"申し込みする","")</f>
        <v/>
      </c>
      <c r="FG247" s="371"/>
      <c r="FH247" s="372"/>
      <c r="FI247" s="373" t="str">
        <f>IF(AND(申込書!$C$67&lt;&gt;"▼プルダウンより選択してください",申込書!$C$67&lt;&gt;"",申込書!$K$22&lt;&gt;"YYYY/MM/DD",$G247&lt;&gt;""),申込書!$K$22,"")</f>
        <v/>
      </c>
      <c r="FJ247" s="369" t="str">
        <f>IF(FI247="","",IF(INDEX('コンテンツ＆備考マスタ'!$H:$J,MATCH(学校情報!FI$3,'コンテンツ＆備考マスタ'!$H:$H,0),3)="●",IF(AND(FI247&lt;&gt;"",ISNUMBER(申込書!$AC$22)=TRUE,申込書!$C$67&lt;&gt;"▼プルダウンより選択してください",申込書!$C$67&lt;&gt;""),申込書!$AC$22,""),"-"))</f>
        <v/>
      </c>
      <c r="FK247" s="369"/>
      <c r="FL247" s="369"/>
      <c r="FM247" s="370" t="str">
        <f>IF(AND(申込書!$C$67&lt;&gt;"▼プルダウンより選択してください",申込書!$C$67&lt;&gt;"",$G247&lt;&gt;"",申込書!$V$67="特定学年のみ"),"申し込みする","")</f>
        <v/>
      </c>
      <c r="FN247" s="371"/>
      <c r="FO247" s="372"/>
      <c r="FP247" s="373" t="str">
        <f>IF(AND(申込書!$C$68&lt;&gt;"▼プルダウンより選択してください",申込書!$C$68&lt;&gt;"",申込書!$K$22&lt;&gt;"YYYY/MM/DD",$G247&lt;&gt;""),申込書!$K$22,"")</f>
        <v/>
      </c>
      <c r="FQ247" s="369" t="str">
        <f>IF(FP247="","",IF(INDEX('コンテンツ＆備考マスタ'!$H:$J,MATCH(学校情報!FP$3,'コンテンツ＆備考マスタ'!$H:$H,0),3)="●",IF(AND(FP247&lt;&gt;"",ISNUMBER(申込書!$AC$22)=TRUE,申込書!$C$68&lt;&gt;"▼プルダウンより選択してください",申込書!$C$68&lt;&gt;""),申込書!$AC$22,""),"-"))</f>
        <v/>
      </c>
      <c r="FR247" s="369"/>
      <c r="FS247" s="369"/>
      <c r="FT247" s="370" t="str">
        <f>IF(AND(申込書!$C$68&lt;&gt;"▼プルダウンより選択してください",申込書!$C$68&lt;&gt;"",$G247&lt;&gt;"",申込書!$V$68="特定学年のみ"),"申し込みする","")</f>
        <v/>
      </c>
      <c r="FU247" s="371"/>
      <c r="FV247" s="372"/>
      <c r="FW247" s="373" t="str">
        <f>IF(AND(申込書!$C$69&lt;&gt;"▼プルダウンより選択してください",申込書!$C$69&lt;&gt;"",申込書!$K$22&lt;&gt;"YYYY/MM/DD",$G247&lt;&gt;""),申込書!$K$22,"")</f>
        <v/>
      </c>
      <c r="FX247" s="369" t="str">
        <f>IF(FW247="","",IF(INDEX('コンテンツ＆備考マスタ'!$H:$J,MATCH(学校情報!FW$3,'コンテンツ＆備考マスタ'!$H:$H,0),3)="●",IF(AND(FW247&lt;&gt;"",ISNUMBER(申込書!$AC$22)=TRUE,申込書!$C$69&lt;&gt;"▼プルダウンより選択してください",申込書!$C$69&lt;&gt;""),申込書!$AC$22,""),"-"))</f>
        <v/>
      </c>
      <c r="FY247" s="369"/>
      <c r="FZ247" s="369"/>
      <c r="GA247" s="370" t="str">
        <f>IF(AND(申込書!$C$69&lt;&gt;"▼プルダウンより選択してください",申込書!$C$69&lt;&gt;"",$G247&lt;&gt;"",申込書!$V$69="特定学年のみ"),"申し込みする","")</f>
        <v/>
      </c>
      <c r="GB247" s="371"/>
      <c r="GC247" s="372"/>
      <c r="GD247" s="373" t="str">
        <f>IF(AND(申込書!$C$70&lt;&gt;"▼プルダウンより選択してください",申込書!$C$70&lt;&gt;"",申込書!$K$22&lt;&gt;"YYYY/MM/DD",$G247&lt;&gt;""),申込書!$K$22,"")</f>
        <v/>
      </c>
      <c r="GE247" s="369" t="str">
        <f>IF(GD247="","",IF(INDEX('コンテンツ＆備考マスタ'!$H:$J,MATCH(学校情報!GD$3,'コンテンツ＆備考マスタ'!$H:$H,0),3)="●",IF(AND(GD247&lt;&gt;"",ISNUMBER(申込書!$AC$22)=TRUE,申込書!$C$70&lt;&gt;"▼プルダウンより選択してください",申込書!$C$70&lt;&gt;""),申込書!$AC$22,""),"-"))</f>
        <v/>
      </c>
      <c r="GF247" s="369"/>
      <c r="GG247" s="369"/>
      <c r="GH247" s="370" t="str">
        <f>IF(AND(申込書!$C$70&lt;&gt;"▼プルダウンより選択してください",申込書!$C$70&lt;&gt;"",$G247&lt;&gt;"",申込書!$V$70="特定学年のみ"),"申し込みする","")</f>
        <v/>
      </c>
      <c r="GI247" s="371"/>
      <c r="GJ247" s="372"/>
      <c r="GK247" s="373" t="str">
        <f>IF(AND(申込書!$C$71&lt;&gt;"▼プルダウンより選択してください",申込書!$C$71&lt;&gt;"",申込書!$K$22&lt;&gt;"YYYY/MM/DD",$G247&lt;&gt;""),申込書!$K$22,"")</f>
        <v/>
      </c>
      <c r="GL247" s="369" t="str">
        <f>IF(GK247="","",IF(INDEX('コンテンツ＆備考マスタ'!$H:$J,MATCH(学校情報!GK$3,'コンテンツ＆備考マスタ'!$H:$H,0),3)="●",IF(AND(GK247&lt;&gt;"",ISNUMBER(申込書!$AC$22)=TRUE,申込書!$C$71&lt;&gt;"▼プルダウンより選択してください",申込書!$C$71&lt;&gt;""),申込書!$AC$22,""),"-"))</f>
        <v/>
      </c>
      <c r="GM247" s="369"/>
      <c r="GN247" s="369"/>
      <c r="GO247" s="370" t="str">
        <f>IF(AND(申込書!$C$71&lt;&gt;"▼プルダウンより選択してください",申込書!$C$71&lt;&gt;"",$G247&lt;&gt;"",申込書!$V$71="特定学年のみ"),"申し込みする","")</f>
        <v/>
      </c>
      <c r="GP247" s="371"/>
      <c r="GQ247" s="372"/>
      <c r="GR247" s="373" t="str">
        <f>IF(AND(申込書!$C$72&lt;&gt;"▼プルダウンより選択してください",申込書!$C$72&lt;&gt;"",申込書!$K$22&lt;&gt;"YYYY/MM/DD",$G247&lt;&gt;""),申込書!$K$22,"")</f>
        <v/>
      </c>
      <c r="GS247" s="369" t="str">
        <f>IF(GR247="","",IF(INDEX('コンテンツ＆備考マスタ'!$H:$J,MATCH(学校情報!GR$3,'コンテンツ＆備考マスタ'!$H:$H,0),3)="●",IF(AND(GR247&lt;&gt;"",ISNUMBER(申込書!$AC$22)=TRUE,申込書!$C$72&lt;&gt;"▼プルダウンより選択してください",申込書!$C$72&lt;&gt;""),申込書!$AC$22,""),"-"))</f>
        <v/>
      </c>
      <c r="GT247" s="369"/>
      <c r="GU247" s="369"/>
      <c r="GV247" s="370" t="str">
        <f>IF(AND(申込書!$C$72&lt;&gt;"▼プルダウンより選択してください",申込書!$C$72&lt;&gt;"",$G247&lt;&gt;"",申込書!$V$72="特定学年のみ"),"申し込みする","")</f>
        <v/>
      </c>
      <c r="GW247" s="371"/>
      <c r="GX247" s="372"/>
      <c r="GY247" s="373" t="str">
        <f>IF(AND(申込書!$C$73&lt;&gt;"▼プルダウンより選択してください",申込書!$C$73&lt;&gt;"",申込書!$K$22&lt;&gt;"YYYY/MM/DD",$G247&lt;&gt;""),申込書!$K$22,"")</f>
        <v/>
      </c>
      <c r="GZ247" s="369" t="str">
        <f>IF(GY247="","",IF(INDEX('コンテンツ＆備考マスタ'!$H:$J,MATCH(学校情報!GY$3,'コンテンツ＆備考マスタ'!$H:$H,0),3)="●",IF(AND(GY247&lt;&gt;"",ISNUMBER(申込書!$AC$22)=TRUE,申込書!$C$73&lt;&gt;"▼プルダウンより選択してください",申込書!$C$73&lt;&gt;""),申込書!$AC$22,""),"-"))</f>
        <v/>
      </c>
      <c r="HA247" s="369"/>
      <c r="HB247" s="369"/>
      <c r="HC247" s="370" t="str">
        <f>IF(AND(申込書!$C$73&lt;&gt;"▼プルダウンより選択してください",申込書!$C$73&lt;&gt;"",$G247&lt;&gt;"",申込書!$V$73="特定学年のみ"),"申し込みする","")</f>
        <v/>
      </c>
      <c r="HD247" s="371"/>
      <c r="HE247" s="372"/>
      <c r="HF247" s="373" t="str">
        <f>IF(AND(申込書!$C$74&lt;&gt;"▼プルダウンより選択してください",申込書!$C$74&lt;&gt;"",申込書!$K$22&lt;&gt;"YYYY/MM/DD",$G247&lt;&gt;""),申込書!$K$22,"")</f>
        <v/>
      </c>
      <c r="HG247" s="369" t="str">
        <f>IF(HF247="","",IF(INDEX('コンテンツ＆備考マスタ'!$H:$J,MATCH(学校情報!HF$3,'コンテンツ＆備考マスタ'!$H:$H,0),3)="●",IF(AND(HF247&lt;&gt;"",ISNUMBER(申込書!$AC$22)=TRUE,申込書!$C$74&lt;&gt;"▼プルダウンより選択してください",申込書!$C$74&lt;&gt;""),申込書!$AC$22,""),"-"))</f>
        <v/>
      </c>
      <c r="HH247" s="369"/>
      <c r="HI247" s="369"/>
      <c r="HJ247" s="370" t="str">
        <f>IF(AND(申込書!$C$74&lt;&gt;"▼プルダウンより選択してください",申込書!$C$74&lt;&gt;"",$G247&lt;&gt;"",申込書!$V$74="特定学年のみ"),"申し込みする","")</f>
        <v/>
      </c>
      <c r="HK247" s="371"/>
      <c r="HL247" s="372"/>
      <c r="HM247" s="373" t="str">
        <f>IF(AND(申込書!$C$75&lt;&gt;"▼プルダウンより選択してください",申込書!$C$75&lt;&gt;"",申込書!$K$22&lt;&gt;"YYYY/MM/DD",$G247&lt;&gt;""),申込書!$K$22,"")</f>
        <v/>
      </c>
      <c r="HN247" s="369" t="str">
        <f>IF(HM247="","",IF(INDEX('コンテンツ＆備考マスタ'!$H:$J,MATCH(学校情報!HM$3,'コンテンツ＆備考マスタ'!$H:$H,0),3)="●",IF(AND(HM247&lt;&gt;"",ISNUMBER(申込書!$AC$22)=TRUE,申込書!$C$75&lt;&gt;"▼プルダウンより選択してください",申込書!$C$75&lt;&gt;""),申込書!$AC$22,""),"-"))</f>
        <v/>
      </c>
      <c r="HO247" s="369"/>
      <c r="HP247" s="369"/>
      <c r="HQ247" s="370" t="str">
        <f>IF(AND(申込書!$C$75&lt;&gt;"▼プルダウンより選択してください",申込書!$C$75&lt;&gt;"",$G247&lt;&gt;"",申込書!$V$75="特定学年のみ"),"申し込みする","")</f>
        <v/>
      </c>
      <c r="HR247" s="371"/>
      <c r="HS247" s="371"/>
      <c r="HT247" s="374" t="str">
        <f>IF(AND(申込書!$C$76&lt;&gt;"▼プルダウンより選択してください",申込書!$C$76&lt;&gt;"",申込書!$K$22&lt;&gt;"YYYY/MM/DD",$G247&lt;&gt;""),申込書!$K$22,"")</f>
        <v/>
      </c>
      <c r="HU247" s="369" t="str">
        <f>IF(HT247="","",IF(INDEX('コンテンツ＆備考マスタ'!$H:$J,MATCH(学校情報!HT$3,'コンテンツ＆備考マスタ'!$H:$H,0),3)="●",IF(AND(HT247&lt;&gt;"",ISNUMBER(申込書!$AC$22)=TRUE,申込書!$C$76&lt;&gt;"▼プルダウンより選択してください",申込書!$C$76&lt;&gt;""),申込書!$AC$22,""),"-"))</f>
        <v/>
      </c>
      <c r="HV247" s="369"/>
      <c r="HW247" s="369"/>
      <c r="HX247" s="370" t="str">
        <f>IF(AND(申込書!$C$76&lt;&gt;"▼プルダウンより選択してください",申込書!$C$76&lt;&gt;"",$G247&lt;&gt;"",申込書!$V$76="特定学年のみ"),"申し込みする","")</f>
        <v/>
      </c>
      <c r="HY247" s="371"/>
      <c r="HZ247" s="372"/>
      <c r="IA247" s="69"/>
    </row>
    <row r="248" spans="2:235" ht="26.85" hidden="1" customHeight="1" outlineLevel="1">
      <c r="B248" s="365">
        <f t="shared" si="9"/>
        <v>243</v>
      </c>
      <c r="C248" s="55"/>
      <c r="D248" s="56"/>
      <c r="E248" s="154"/>
      <c r="F248" s="57"/>
      <c r="G248" s="58"/>
      <c r="H248" s="59"/>
      <c r="I248" s="60"/>
      <c r="J248" s="61"/>
      <c r="K248" s="366" t="str">
        <f t="shared" si="10"/>
        <v/>
      </c>
      <c r="L248" s="62"/>
      <c r="M248" s="322"/>
      <c r="N248" s="63"/>
      <c r="O248" s="64"/>
      <c r="P248" s="367" t="str">
        <f t="shared" si="11"/>
        <v/>
      </c>
      <c r="Q248" s="65"/>
      <c r="R248" s="66"/>
      <c r="S248" s="67"/>
      <c r="T248" s="68"/>
      <c r="U248" s="68"/>
      <c r="V248" s="68"/>
      <c r="W248" s="66"/>
      <c r="X248" s="281"/>
      <c r="Y248" s="368" t="str">
        <f>IF(AND(申込書!$C$47&lt;&gt;"▼プルダウンより選択してください",申込書!$C$47&lt;&gt;"",申込書!$K$22&lt;&gt;"YYYY/MM/DD",$G248&lt;&gt;""),申込書!$K$22,"")</f>
        <v/>
      </c>
      <c r="Z248" s="369" t="str">
        <f>IF(Y248="","",IF(INDEX('コンテンツ＆備考マスタ'!$H:$J,MATCH(学校情報!Y$3,'コンテンツ＆備考マスタ'!$H:$H,0),3)="●",IF(AND(Y248&lt;&gt;"",ISNUMBER(申込書!$AC$22)=TRUE,申込書!$C$47&lt;&gt;"▼プルダウンより選択してください",申込書!$C$47&lt;&gt;""),申込書!$AC$22,""),"-"))</f>
        <v/>
      </c>
      <c r="AA248" s="369"/>
      <c r="AB248" s="369"/>
      <c r="AC248" s="370" t="str">
        <f>IF(AND(申込書!$C$47&lt;&gt;"▼プルダウンより選択してください",申込書!$C$47&lt;&gt;"",$G248&lt;&gt;"",申込書!$V$47="特定学年のみ"),"申し込みする","")</f>
        <v/>
      </c>
      <c r="AD248" s="371"/>
      <c r="AE248" s="372"/>
      <c r="AF248" s="373" t="str">
        <f>IF(AND(申込書!$C$48&lt;&gt;"▼プルダウンより選択してください",申込書!$C$48&lt;&gt;"",申込書!$K$22&lt;&gt;"YYYY/MM/DD",$G248&lt;&gt;""),申込書!$K$22,"")</f>
        <v/>
      </c>
      <c r="AG248" s="369" t="str">
        <f>IF(AF248="","",IF(INDEX('コンテンツ＆備考マスタ'!$H:$J,MATCH(学校情報!AF$3,'コンテンツ＆備考マスタ'!$H:$H,0),3)="●",IF(AND(AF248&lt;&gt;"",ISNUMBER(申込書!$AC$22)=TRUE,申込書!$C$48&lt;&gt;"▼プルダウンより選択してください",申込書!$C$48&lt;&gt;""),申込書!$AC$22,""),"-"))</f>
        <v/>
      </c>
      <c r="AH248" s="369"/>
      <c r="AI248" s="369"/>
      <c r="AJ248" s="370" t="str">
        <f>IF(AND(申込書!$C$48&lt;&gt;"▼プルダウンより選択してください",申込書!$C$48&lt;&gt;"",$G248&lt;&gt;"",申込書!$V$48="特定学年のみ"),"申し込みする","")</f>
        <v/>
      </c>
      <c r="AK248" s="371"/>
      <c r="AL248" s="372"/>
      <c r="AM248" s="373" t="str">
        <f>IF(AND(申込書!$C$49&lt;&gt;"▼プルダウンより選択してください",申込書!$C$49&lt;&gt;"",申込書!$K$22&lt;&gt;"YYYY/MM/DD",$G248&lt;&gt;""),申込書!$K$22,"")</f>
        <v/>
      </c>
      <c r="AN248" s="369" t="str">
        <f>IF(AM248="","",IF(INDEX('コンテンツ＆備考マスタ'!$H:$J,MATCH(学校情報!AM$3,'コンテンツ＆備考マスタ'!$H:$H,0),3)="●",IF(AND(AM248&lt;&gt;"",ISNUMBER(申込書!$AC$22)=TRUE,申込書!$C$49&lt;&gt;"▼プルダウンより選択してください",申込書!$C$49&lt;&gt;""),申込書!$AC$22,""),"-"))</f>
        <v/>
      </c>
      <c r="AO248" s="369"/>
      <c r="AP248" s="369"/>
      <c r="AQ248" s="370" t="str">
        <f>IF(AND(申込書!$C$49&lt;&gt;"▼プルダウンより選択してください",申込書!$C$49&lt;&gt;"",$G248&lt;&gt;"",申込書!$V$49="特定学年のみ"),"申し込みする","")</f>
        <v/>
      </c>
      <c r="AR248" s="371"/>
      <c r="AS248" s="372"/>
      <c r="AT248" s="373" t="str">
        <f>IF(AND(申込書!$C$50&lt;&gt;"▼プルダウンより選択してください",申込書!$C$50&lt;&gt;"",申込書!$K$22&lt;&gt;"YYYY/MM/DD",$G248&lt;&gt;""),申込書!$K$22,"")</f>
        <v/>
      </c>
      <c r="AU248" s="369" t="str">
        <f>IF(AT248="","",IF(INDEX('コンテンツ＆備考マスタ'!$H:$J,MATCH(学校情報!AT$3,'コンテンツ＆備考マスタ'!$H:$H,0),3)="●",IF(AND(AT248&lt;&gt;"",ISNUMBER(申込書!$AC$22)=TRUE,申込書!$C$50&lt;&gt;"▼プルダウンより選択してください",申込書!$C$50&lt;&gt;""),申込書!$AC$22,""),"-"))</f>
        <v/>
      </c>
      <c r="AV248" s="369"/>
      <c r="AW248" s="369"/>
      <c r="AX248" s="370" t="str">
        <f>IF(AND(申込書!$C$50&lt;&gt;"▼プルダウンより選択してください",申込書!$C$50&lt;&gt;"",$G248&lt;&gt;"",申込書!$V$50="特定学年のみ"),"申し込みする","")</f>
        <v/>
      </c>
      <c r="AY248" s="371"/>
      <c r="AZ248" s="372"/>
      <c r="BA248" s="373" t="str">
        <f>IF(AND(申込書!$C$51&lt;&gt;"▼プルダウンより選択してください",申込書!$C$51&lt;&gt;"",申込書!$K$22&lt;&gt;"YYYY/MM/DD",$G248&lt;&gt;""),申込書!$K$22,"")</f>
        <v/>
      </c>
      <c r="BB248" s="369" t="str">
        <f>IF(BA248="","",IF(INDEX('コンテンツ＆備考マスタ'!$H:$J,MATCH(学校情報!BA$3,'コンテンツ＆備考マスタ'!$H:$H,0),3)="●",IF(AND(BA248&lt;&gt;"",ISNUMBER(申込書!$AC$22)=TRUE,申込書!$C$51&lt;&gt;"▼プルダウンより選択してください",申込書!$C$51&lt;&gt;""),申込書!$AC$22,""),"-"))</f>
        <v/>
      </c>
      <c r="BC248" s="369"/>
      <c r="BD248" s="369"/>
      <c r="BE248" s="370" t="str">
        <f>IF(AND(申込書!$C$51&lt;&gt;"▼プルダウンより選択してください",申込書!$C$51&lt;&gt;"",$G248&lt;&gt;"",申込書!$V$51="特定学年のみ"),"申し込みする","")</f>
        <v/>
      </c>
      <c r="BF248" s="371"/>
      <c r="BG248" s="372"/>
      <c r="BH248" s="373" t="str">
        <f>IF(AND(申込書!$C$52&lt;&gt;"▼プルダウンより選択してください",申込書!$C$52&lt;&gt;"",申込書!$K$22&lt;&gt;"YYYY/MM/DD",$G248&lt;&gt;""),申込書!$K$22,"")</f>
        <v/>
      </c>
      <c r="BI248" s="369" t="str">
        <f>IF(BH248="","",IF(INDEX('コンテンツ＆備考マスタ'!$H:$J,MATCH(学校情報!BH$3,'コンテンツ＆備考マスタ'!$H:$H,0),3)="●",IF(AND(BH248&lt;&gt;"",ISNUMBER(申込書!$AC$22)=TRUE,申込書!$C$52&lt;&gt;"▼プルダウンより選択してください",申込書!$C$52&lt;&gt;""),申込書!$AC$22,""),"-"))</f>
        <v/>
      </c>
      <c r="BJ248" s="369"/>
      <c r="BK248" s="369"/>
      <c r="BL248" s="370" t="str">
        <f>IF(AND(申込書!$C$52&lt;&gt;"▼プルダウンより選択してください",申込書!$C$52&lt;&gt;"",$G248&lt;&gt;"",申込書!$V$52="特定学年のみ"),"申し込みする","")</f>
        <v/>
      </c>
      <c r="BM248" s="371"/>
      <c r="BN248" s="372"/>
      <c r="BO248" s="373" t="str">
        <f>IF(AND(申込書!$C$53&lt;&gt;"▼プルダウンより選択してください",申込書!$C$53&lt;&gt;"",申込書!$K$22&lt;&gt;"YYYY/MM/DD",$G248&lt;&gt;""),申込書!$K$22,"")</f>
        <v/>
      </c>
      <c r="BP248" s="369" t="str">
        <f>IF(BO248="","",IF(INDEX('コンテンツ＆備考マスタ'!$H:$J,MATCH(学校情報!BO$3,'コンテンツ＆備考マスタ'!$H:$H,0),3)="●",IF(AND(BO248&lt;&gt;"",ISNUMBER(申込書!$AC$22)=TRUE,申込書!$C$53&lt;&gt;"▼プルダウンより選択してください",申込書!$C$53&lt;&gt;""),申込書!$AC$22,""),"-"))</f>
        <v/>
      </c>
      <c r="BQ248" s="369"/>
      <c r="BR248" s="369"/>
      <c r="BS248" s="370" t="str">
        <f>IF(AND(申込書!$C$53&lt;&gt;"▼プルダウンより選択してください",申込書!$C$53&lt;&gt;"",$G248&lt;&gt;"",申込書!$V$53="特定学年のみ"),"申し込みする","")</f>
        <v/>
      </c>
      <c r="BT248" s="371"/>
      <c r="BU248" s="372"/>
      <c r="BV248" s="373" t="str">
        <f>IF(AND(申込書!$C$54&lt;&gt;"▼プルダウンより選択してください",申込書!$C$54&lt;&gt;"",申込書!$K$22&lt;&gt;"YYYY/MM/DD",$G248&lt;&gt;""),申込書!$K$22,"")</f>
        <v/>
      </c>
      <c r="BW248" s="369" t="str">
        <f>IF(BV248="","",IF(INDEX('コンテンツ＆備考マスタ'!$H:$J,MATCH(学校情報!BV$3,'コンテンツ＆備考マスタ'!$H:$H,0),3)="●",IF(AND(BV248&lt;&gt;"",ISNUMBER(申込書!$AC$22)=TRUE,申込書!$C$54&lt;&gt;"▼プルダウンより選択してください",申込書!$C$54&lt;&gt;""),申込書!$AC$22,""),"-"))</f>
        <v/>
      </c>
      <c r="BX248" s="369"/>
      <c r="BY248" s="369"/>
      <c r="BZ248" s="370" t="str">
        <f>IF(AND(申込書!$C$54&lt;&gt;"▼プルダウンより選択してください",申込書!$C$54&lt;&gt;"",$G248&lt;&gt;"",申込書!$V$54="特定学年のみ"),"申し込みする","")</f>
        <v/>
      </c>
      <c r="CA248" s="371"/>
      <c r="CB248" s="372"/>
      <c r="CC248" s="373" t="str">
        <f>IF(AND(申込書!$C$55&lt;&gt;"▼プルダウンより選択してください",申込書!$C$55&lt;&gt;"",申込書!$K$22&lt;&gt;"YYYY/MM/DD",$G248&lt;&gt;""),申込書!$K$22,"")</f>
        <v/>
      </c>
      <c r="CD248" s="369" t="str">
        <f>IF(CC248="","",IF(INDEX('コンテンツ＆備考マスタ'!$H:$J,MATCH(学校情報!CC$3,'コンテンツ＆備考マスタ'!$H:$H,0),3)="●",IF(AND(CC248&lt;&gt;"",ISNUMBER(申込書!$AC$22)=TRUE,申込書!$C$55&lt;&gt;"▼プルダウンより選択してください",申込書!$C$55&lt;&gt;""),申込書!$AC$22,""),"-"))</f>
        <v/>
      </c>
      <c r="CE248" s="369"/>
      <c r="CF248" s="369"/>
      <c r="CG248" s="370" t="str">
        <f>IF(AND(申込書!$C$55&lt;&gt;"▼プルダウンより選択してください",申込書!$C$55&lt;&gt;"",$G248&lt;&gt;"",申込書!$V$55="特定学年のみ"),"申し込みする","")</f>
        <v/>
      </c>
      <c r="CH248" s="371"/>
      <c r="CI248" s="372"/>
      <c r="CJ248" s="373" t="str">
        <f>IF(AND(申込書!$C$56&lt;&gt;"▼プルダウンより選択してください",申込書!$C$56&lt;&gt;"",申込書!$K$22&lt;&gt;"YYYY/MM/DD",$G248&lt;&gt;""),申込書!$K$22,"")</f>
        <v/>
      </c>
      <c r="CK248" s="369" t="str">
        <f>IF(CJ248="","",IF(INDEX('コンテンツ＆備考マスタ'!$H:$J,MATCH(学校情報!CJ$3,'コンテンツ＆備考マスタ'!$H:$H,0),3)="●",IF(AND(CJ248&lt;&gt;"",ISNUMBER(申込書!$AC$22)=TRUE,申込書!$C$56&lt;&gt;"▼プルダウンより選択してください",申込書!$C$56&lt;&gt;""),申込書!$AC$22,""),"-"))</f>
        <v/>
      </c>
      <c r="CL248" s="369"/>
      <c r="CM248" s="369"/>
      <c r="CN248" s="370" t="str">
        <f>IF(AND(申込書!$C$56&lt;&gt;"▼プルダウンより選択してください",申込書!$C$56&lt;&gt;"",$G248&lt;&gt;"",申込書!$V$56="特定学年のみ"),"申し込みする","")</f>
        <v/>
      </c>
      <c r="CO248" s="371"/>
      <c r="CP248" s="372"/>
      <c r="CQ248" s="373" t="str">
        <f>IF(AND(申込書!$C$57&lt;&gt;"▼プルダウンより選択してください",申込書!$C$57&lt;&gt;"",申込書!$K$22&lt;&gt;"YYYY/MM/DD",$G248&lt;&gt;""),申込書!$K$22,"")</f>
        <v/>
      </c>
      <c r="CR248" s="369" t="str">
        <f>IF(CQ248="","",IF(INDEX('コンテンツ＆備考マスタ'!$H:$J,MATCH(学校情報!CQ$3,'コンテンツ＆備考マスタ'!$H:$H,0),3)="●",IF(AND(CQ248&lt;&gt;"",ISNUMBER(申込書!$AC$22)=TRUE,申込書!$C$57&lt;&gt;"▼プルダウンより選択してください",申込書!$C$57&lt;&gt;""),申込書!$AC$22,""),"-"))</f>
        <v/>
      </c>
      <c r="CS248" s="369"/>
      <c r="CT248" s="369"/>
      <c r="CU248" s="369" t="str">
        <f>IF(AND(申込書!$C$57&lt;&gt;"▼プルダウンより選択してください",申込書!$C$57&lt;&gt;"",$G248&lt;&gt;"",申込書!$V$57="特定学年のみ"),"申し込みする","")</f>
        <v/>
      </c>
      <c r="CV248" s="371"/>
      <c r="CW248" s="372"/>
      <c r="CX248" s="373" t="str">
        <f>IF(AND(申込書!$C$58&lt;&gt;"▼プルダウンより選択してください",申込書!$C$58&lt;&gt;"",申込書!$K$22&lt;&gt;"YYYY/MM/DD",$G248&lt;&gt;""),申込書!$K$22,"")</f>
        <v/>
      </c>
      <c r="CY248" s="369" t="str">
        <f>IF(CX248="","",IF(INDEX('コンテンツ＆備考マスタ'!$H:$J,MATCH(学校情報!CX$3,'コンテンツ＆備考マスタ'!$H:$H,0),3)="●",IF(AND(CX248&lt;&gt;"",ISNUMBER(申込書!$AC$22)=TRUE,申込書!$C$58&lt;&gt;"▼プルダウンより選択してください",申込書!$C$58&lt;&gt;""),申込書!$AC$22,""),"-"))</f>
        <v/>
      </c>
      <c r="CZ248" s="369"/>
      <c r="DA248" s="369"/>
      <c r="DB248" s="369" t="str">
        <f>IF(AND(申込書!$C$58&lt;&gt;"▼プルダウンより選択してください",申込書!$C$58&lt;&gt;"",$G248&lt;&gt;"",申込書!$V$58="特定学年のみ"),"申し込みする","")</f>
        <v/>
      </c>
      <c r="DC248" s="371"/>
      <c r="DD248" s="372"/>
      <c r="DE248" s="373" t="str">
        <f>IF(AND(申込書!$C$59&lt;&gt;"▼プルダウンより選択してください",申込書!$C$59&lt;&gt;"",申込書!$K$22&lt;&gt;"YYYY/MM/DD",$G248&lt;&gt;""),申込書!$K$22,"")</f>
        <v/>
      </c>
      <c r="DF248" s="369" t="str">
        <f>IF(DE248="","",IF(INDEX('コンテンツ＆備考マスタ'!$H:$J,MATCH(学校情報!DE$3,'コンテンツ＆備考マスタ'!$H:$H,0),3)="●",IF(AND(DE248&lt;&gt;"",ISNUMBER(申込書!$AC$22)=TRUE,申込書!$C$59&lt;&gt;"▼プルダウンより選択してください",申込書!$C$59&lt;&gt;""),申込書!$AC$22,""),"-"))</f>
        <v/>
      </c>
      <c r="DG248" s="369"/>
      <c r="DH248" s="369"/>
      <c r="DI248" s="369" t="str">
        <f>IF(AND(申込書!$C$59&lt;&gt;"▼プルダウンより選択してください",申込書!$C$59&lt;&gt;"",$G248&lt;&gt;"",申込書!$V$59="特定学年のみ"),"申し込みする","")</f>
        <v/>
      </c>
      <c r="DJ248" s="371"/>
      <c r="DK248" s="372"/>
      <c r="DL248" s="373" t="str">
        <f>IF(AND(申込書!$C$60&lt;&gt;"▼プルダウンより選択してください",申込書!$C$60&lt;&gt;"",申込書!$K$22&lt;&gt;"YYYY/MM/DD",$G248&lt;&gt;""),申込書!$K$22,"")</f>
        <v/>
      </c>
      <c r="DM248" s="369" t="str">
        <f>IF(DL248="","",IF(INDEX('コンテンツ＆備考マスタ'!$H:$J,MATCH(学校情報!DL$3,'コンテンツ＆備考マスタ'!$H:$H,0),3)="●",IF(AND(DL248&lt;&gt;"",ISNUMBER(申込書!$AC$22)=TRUE,申込書!$C$60&lt;&gt;"▼プルダウンより選択してください",申込書!$C$60&lt;&gt;""),申込書!$AC$22,""),"-"))</f>
        <v/>
      </c>
      <c r="DN248" s="369"/>
      <c r="DO248" s="369"/>
      <c r="DP248" s="369" t="str">
        <f>IF(AND(申込書!$C$60&lt;&gt;"▼プルダウンより選択してください",申込書!$C$60&lt;&gt;"",$G248&lt;&gt;"",申込書!$V$60="特定学年のみ"),"申し込みする","")</f>
        <v/>
      </c>
      <c r="DQ248" s="371"/>
      <c r="DR248" s="372"/>
      <c r="DS248" s="373" t="str">
        <f>IF(AND(申込書!$C$61&lt;&gt;"▼プルダウンより選択してください",申込書!$C$61&lt;&gt;"",申込書!$K$22&lt;&gt;"YYYY/MM/DD",$G248&lt;&gt;""),申込書!$K$22,"")</f>
        <v/>
      </c>
      <c r="DT248" s="369" t="str">
        <f>IF(DS248="","",IF(INDEX('コンテンツ＆備考マスタ'!$H:$J,MATCH(学校情報!DS$3,'コンテンツ＆備考マスタ'!$H:$H,0),3)="●",IF(AND(DS248&lt;&gt;"",ISNUMBER(申込書!$AC$22)=TRUE,申込書!$C$61&lt;&gt;"▼プルダウンより選択してください",申込書!$C$61&lt;&gt;""),申込書!$AC$22,""),"-"))</f>
        <v/>
      </c>
      <c r="DU248" s="369"/>
      <c r="DV248" s="369"/>
      <c r="DW248" s="369" t="str">
        <f>IF(AND(申込書!$C$61&lt;&gt;"▼プルダウンより選択してください",申込書!$C$61&lt;&gt;"",$G248&lt;&gt;"",申込書!$V$61="特定学年のみ"),"申し込みする","")</f>
        <v/>
      </c>
      <c r="DX248" s="371"/>
      <c r="DY248" s="372"/>
      <c r="DZ248" s="373" t="str">
        <f>IF(AND(申込書!$C$62&lt;&gt;"▼プルダウンより選択してください",申込書!$C$62&lt;&gt;"",申込書!$K$22&lt;&gt;"YYYY/MM/DD",$G248&lt;&gt;""),申込書!$K$22,"")</f>
        <v/>
      </c>
      <c r="EA248" s="369" t="str">
        <f>IF(DZ248="","",IF(INDEX('コンテンツ＆備考マスタ'!$H:$J,MATCH(学校情報!DZ$3,'コンテンツ＆備考マスタ'!$H:$H,0),3)="●",IF(AND(DZ248&lt;&gt;"",ISNUMBER(申込書!$AC$22)=TRUE,申込書!$C$62&lt;&gt;"▼プルダウンより選択してください",申込書!$C$62&lt;&gt;""),申込書!$AC$22,""),"-"))</f>
        <v/>
      </c>
      <c r="EB248" s="369"/>
      <c r="EC248" s="369"/>
      <c r="ED248" s="370" t="str">
        <f>IF(AND(申込書!$C$62&lt;&gt;"▼プルダウンより選択してください",申込書!$C$62&lt;&gt;"",$G248&lt;&gt;"",申込書!$V$62="特定学年のみ"),"申し込みする","")</f>
        <v/>
      </c>
      <c r="EE248" s="371"/>
      <c r="EF248" s="372"/>
      <c r="EG248" s="373" t="str">
        <f>IF(AND(申込書!$C$63&lt;&gt;"▼プルダウンより選択してください",申込書!$C$63&lt;&gt;"",申込書!$K$22&lt;&gt;"YYYY/MM/DD",$G248&lt;&gt;""),申込書!$K$22,"")</f>
        <v/>
      </c>
      <c r="EH248" s="369" t="str">
        <f>IF(EG248="","",IF(INDEX('コンテンツ＆備考マスタ'!$H:$J,MATCH(学校情報!EG$3,'コンテンツ＆備考マスタ'!$H:$H,0),3)="●",IF(AND(EG248&lt;&gt;"",ISNUMBER(申込書!$AC$22)=TRUE,申込書!$C$63&lt;&gt;"▼プルダウンより選択してください",申込書!$C$63&lt;&gt;""),申込書!$AC$22,""),"-"))</f>
        <v/>
      </c>
      <c r="EI248" s="369"/>
      <c r="EJ248" s="369"/>
      <c r="EK248" s="370" t="str">
        <f>IF(AND(申込書!$C$63&lt;&gt;"▼プルダウンより選択してください",申込書!$C$63&lt;&gt;"",$G248&lt;&gt;"",申込書!$V$63="特定学年のみ"),"申し込みする","")</f>
        <v/>
      </c>
      <c r="EL248" s="371"/>
      <c r="EM248" s="372"/>
      <c r="EN248" s="373" t="str">
        <f>IF(AND(申込書!$C$64&lt;&gt;"▼プルダウンより選択してください",申込書!$C$64&lt;&gt;"",申込書!$K$22&lt;&gt;"YYYY/MM/DD",$G248&lt;&gt;""),申込書!$K$22,"")</f>
        <v/>
      </c>
      <c r="EO248" s="369" t="str">
        <f>IF(EN248="","",IF(INDEX('コンテンツ＆備考マスタ'!$H:$J,MATCH(学校情報!EN$3,'コンテンツ＆備考マスタ'!$H:$H,0),3)="●",IF(AND(EN248&lt;&gt;"",ISNUMBER(申込書!$AC$22)=TRUE,申込書!$C$64&lt;&gt;"▼プルダウンより選択してください",申込書!$C$64&lt;&gt;""),申込書!$AC$22,""),"-"))</f>
        <v/>
      </c>
      <c r="EP248" s="369"/>
      <c r="EQ248" s="369"/>
      <c r="ER248" s="370" t="str">
        <f>IF(AND(申込書!$C$64&lt;&gt;"▼プルダウンより選択してください",申込書!$C$64&lt;&gt;"",$G248&lt;&gt;"",申込書!$V$64="特定学年のみ"),"申し込みする","")</f>
        <v/>
      </c>
      <c r="ES248" s="371"/>
      <c r="ET248" s="372"/>
      <c r="EU248" s="373" t="str">
        <f>IF(AND(申込書!$C$65&lt;&gt;"▼プルダウンより選択してください",申込書!$C$65&lt;&gt;"",申込書!$K$22&lt;&gt;"YYYY/MM/DD",$G248&lt;&gt;""),申込書!$K$22,"")</f>
        <v/>
      </c>
      <c r="EV248" s="369" t="str">
        <f>IF(EU248="","",IF(INDEX('コンテンツ＆備考マスタ'!$H:$J,MATCH(学校情報!EU$3,'コンテンツ＆備考マスタ'!$H:$H,0),3)="●",IF(AND(EU248&lt;&gt;"",ISNUMBER(申込書!$AC$22)=TRUE,申込書!$C$65&lt;&gt;"▼プルダウンより選択してください",申込書!$C$65&lt;&gt;""),申込書!$AC$22,""),"-"))</f>
        <v/>
      </c>
      <c r="EW248" s="369"/>
      <c r="EX248" s="369"/>
      <c r="EY248" s="370" t="str">
        <f>IF(AND(申込書!$C$65&lt;&gt;"▼プルダウンより選択してください",申込書!$C$65&lt;&gt;"",$G248&lt;&gt;"",申込書!$V$65="特定学年のみ"),"申し込みする","")</f>
        <v/>
      </c>
      <c r="EZ248" s="371"/>
      <c r="FA248" s="372"/>
      <c r="FB248" s="373" t="str">
        <f>IF(AND(申込書!$C$66&lt;&gt;"▼プルダウンより選択してください",申込書!$C$66&lt;&gt;"",申込書!$K$22&lt;&gt;"YYYY/MM/DD",$G248&lt;&gt;""),申込書!$K$22,"")</f>
        <v/>
      </c>
      <c r="FC248" s="369" t="str">
        <f>IF(FB248="","",IF(INDEX('コンテンツ＆備考マスタ'!$H:$J,MATCH(学校情報!FB$3,'コンテンツ＆備考マスタ'!$H:$H,0),3)="●",IF(AND(FB248&lt;&gt;"",ISNUMBER(申込書!$AC$22)=TRUE,申込書!$C$66&lt;&gt;"▼プルダウンより選択してください",申込書!$C$66&lt;&gt;""),申込書!$AC$22,""),"-"))</f>
        <v/>
      </c>
      <c r="FD248" s="369"/>
      <c r="FE248" s="369"/>
      <c r="FF248" s="370" t="str">
        <f>IF(AND(申込書!$C$66&lt;&gt;"▼プルダウンより選択してください",申込書!$C$66&lt;&gt;"",$G248&lt;&gt;"",申込書!$V$66="特定学年のみ"),"申し込みする","")</f>
        <v/>
      </c>
      <c r="FG248" s="371"/>
      <c r="FH248" s="372"/>
      <c r="FI248" s="373" t="str">
        <f>IF(AND(申込書!$C$67&lt;&gt;"▼プルダウンより選択してください",申込書!$C$67&lt;&gt;"",申込書!$K$22&lt;&gt;"YYYY/MM/DD",$G248&lt;&gt;""),申込書!$K$22,"")</f>
        <v/>
      </c>
      <c r="FJ248" s="369" t="str">
        <f>IF(FI248="","",IF(INDEX('コンテンツ＆備考マスタ'!$H:$J,MATCH(学校情報!FI$3,'コンテンツ＆備考マスタ'!$H:$H,0),3)="●",IF(AND(FI248&lt;&gt;"",ISNUMBER(申込書!$AC$22)=TRUE,申込書!$C$67&lt;&gt;"▼プルダウンより選択してください",申込書!$C$67&lt;&gt;""),申込書!$AC$22,""),"-"))</f>
        <v/>
      </c>
      <c r="FK248" s="369"/>
      <c r="FL248" s="369"/>
      <c r="FM248" s="370" t="str">
        <f>IF(AND(申込書!$C$67&lt;&gt;"▼プルダウンより選択してください",申込書!$C$67&lt;&gt;"",$G248&lt;&gt;"",申込書!$V$67="特定学年のみ"),"申し込みする","")</f>
        <v/>
      </c>
      <c r="FN248" s="371"/>
      <c r="FO248" s="372"/>
      <c r="FP248" s="373" t="str">
        <f>IF(AND(申込書!$C$68&lt;&gt;"▼プルダウンより選択してください",申込書!$C$68&lt;&gt;"",申込書!$K$22&lt;&gt;"YYYY/MM/DD",$G248&lt;&gt;""),申込書!$K$22,"")</f>
        <v/>
      </c>
      <c r="FQ248" s="369" t="str">
        <f>IF(FP248="","",IF(INDEX('コンテンツ＆備考マスタ'!$H:$J,MATCH(学校情報!FP$3,'コンテンツ＆備考マスタ'!$H:$H,0),3)="●",IF(AND(FP248&lt;&gt;"",ISNUMBER(申込書!$AC$22)=TRUE,申込書!$C$68&lt;&gt;"▼プルダウンより選択してください",申込書!$C$68&lt;&gt;""),申込書!$AC$22,""),"-"))</f>
        <v/>
      </c>
      <c r="FR248" s="369"/>
      <c r="FS248" s="369"/>
      <c r="FT248" s="370" t="str">
        <f>IF(AND(申込書!$C$68&lt;&gt;"▼プルダウンより選択してください",申込書!$C$68&lt;&gt;"",$G248&lt;&gt;"",申込書!$V$68="特定学年のみ"),"申し込みする","")</f>
        <v/>
      </c>
      <c r="FU248" s="371"/>
      <c r="FV248" s="372"/>
      <c r="FW248" s="373" t="str">
        <f>IF(AND(申込書!$C$69&lt;&gt;"▼プルダウンより選択してください",申込書!$C$69&lt;&gt;"",申込書!$K$22&lt;&gt;"YYYY/MM/DD",$G248&lt;&gt;""),申込書!$K$22,"")</f>
        <v/>
      </c>
      <c r="FX248" s="369" t="str">
        <f>IF(FW248="","",IF(INDEX('コンテンツ＆備考マスタ'!$H:$J,MATCH(学校情報!FW$3,'コンテンツ＆備考マスタ'!$H:$H,0),3)="●",IF(AND(FW248&lt;&gt;"",ISNUMBER(申込書!$AC$22)=TRUE,申込書!$C$69&lt;&gt;"▼プルダウンより選択してください",申込書!$C$69&lt;&gt;""),申込書!$AC$22,""),"-"))</f>
        <v/>
      </c>
      <c r="FY248" s="369"/>
      <c r="FZ248" s="369"/>
      <c r="GA248" s="370" t="str">
        <f>IF(AND(申込書!$C$69&lt;&gt;"▼プルダウンより選択してください",申込書!$C$69&lt;&gt;"",$G248&lt;&gt;"",申込書!$V$69="特定学年のみ"),"申し込みする","")</f>
        <v/>
      </c>
      <c r="GB248" s="371"/>
      <c r="GC248" s="372"/>
      <c r="GD248" s="373" t="str">
        <f>IF(AND(申込書!$C$70&lt;&gt;"▼プルダウンより選択してください",申込書!$C$70&lt;&gt;"",申込書!$K$22&lt;&gt;"YYYY/MM/DD",$G248&lt;&gt;""),申込書!$K$22,"")</f>
        <v/>
      </c>
      <c r="GE248" s="369" t="str">
        <f>IF(GD248="","",IF(INDEX('コンテンツ＆備考マスタ'!$H:$J,MATCH(学校情報!GD$3,'コンテンツ＆備考マスタ'!$H:$H,0),3)="●",IF(AND(GD248&lt;&gt;"",ISNUMBER(申込書!$AC$22)=TRUE,申込書!$C$70&lt;&gt;"▼プルダウンより選択してください",申込書!$C$70&lt;&gt;""),申込書!$AC$22,""),"-"))</f>
        <v/>
      </c>
      <c r="GF248" s="369"/>
      <c r="GG248" s="369"/>
      <c r="GH248" s="370" t="str">
        <f>IF(AND(申込書!$C$70&lt;&gt;"▼プルダウンより選択してください",申込書!$C$70&lt;&gt;"",$G248&lt;&gt;"",申込書!$V$70="特定学年のみ"),"申し込みする","")</f>
        <v/>
      </c>
      <c r="GI248" s="371"/>
      <c r="GJ248" s="372"/>
      <c r="GK248" s="373" t="str">
        <f>IF(AND(申込書!$C$71&lt;&gt;"▼プルダウンより選択してください",申込書!$C$71&lt;&gt;"",申込書!$K$22&lt;&gt;"YYYY/MM/DD",$G248&lt;&gt;""),申込書!$K$22,"")</f>
        <v/>
      </c>
      <c r="GL248" s="369" t="str">
        <f>IF(GK248="","",IF(INDEX('コンテンツ＆備考マスタ'!$H:$J,MATCH(学校情報!GK$3,'コンテンツ＆備考マスタ'!$H:$H,0),3)="●",IF(AND(GK248&lt;&gt;"",ISNUMBER(申込書!$AC$22)=TRUE,申込書!$C$71&lt;&gt;"▼プルダウンより選択してください",申込書!$C$71&lt;&gt;""),申込書!$AC$22,""),"-"))</f>
        <v/>
      </c>
      <c r="GM248" s="369"/>
      <c r="GN248" s="369"/>
      <c r="GO248" s="370" t="str">
        <f>IF(AND(申込書!$C$71&lt;&gt;"▼プルダウンより選択してください",申込書!$C$71&lt;&gt;"",$G248&lt;&gt;"",申込書!$V$71="特定学年のみ"),"申し込みする","")</f>
        <v/>
      </c>
      <c r="GP248" s="371"/>
      <c r="GQ248" s="372"/>
      <c r="GR248" s="373" t="str">
        <f>IF(AND(申込書!$C$72&lt;&gt;"▼プルダウンより選択してください",申込書!$C$72&lt;&gt;"",申込書!$K$22&lt;&gt;"YYYY/MM/DD",$G248&lt;&gt;""),申込書!$K$22,"")</f>
        <v/>
      </c>
      <c r="GS248" s="369" t="str">
        <f>IF(GR248="","",IF(INDEX('コンテンツ＆備考マスタ'!$H:$J,MATCH(学校情報!GR$3,'コンテンツ＆備考マスタ'!$H:$H,0),3)="●",IF(AND(GR248&lt;&gt;"",ISNUMBER(申込書!$AC$22)=TRUE,申込書!$C$72&lt;&gt;"▼プルダウンより選択してください",申込書!$C$72&lt;&gt;""),申込書!$AC$22,""),"-"))</f>
        <v/>
      </c>
      <c r="GT248" s="369"/>
      <c r="GU248" s="369"/>
      <c r="GV248" s="370" t="str">
        <f>IF(AND(申込書!$C$72&lt;&gt;"▼プルダウンより選択してください",申込書!$C$72&lt;&gt;"",$G248&lt;&gt;"",申込書!$V$72="特定学年のみ"),"申し込みする","")</f>
        <v/>
      </c>
      <c r="GW248" s="371"/>
      <c r="GX248" s="372"/>
      <c r="GY248" s="373" t="str">
        <f>IF(AND(申込書!$C$73&lt;&gt;"▼プルダウンより選択してください",申込書!$C$73&lt;&gt;"",申込書!$K$22&lt;&gt;"YYYY/MM/DD",$G248&lt;&gt;""),申込書!$K$22,"")</f>
        <v/>
      </c>
      <c r="GZ248" s="369" t="str">
        <f>IF(GY248="","",IF(INDEX('コンテンツ＆備考マスタ'!$H:$J,MATCH(学校情報!GY$3,'コンテンツ＆備考マスタ'!$H:$H,0),3)="●",IF(AND(GY248&lt;&gt;"",ISNUMBER(申込書!$AC$22)=TRUE,申込書!$C$73&lt;&gt;"▼プルダウンより選択してください",申込書!$C$73&lt;&gt;""),申込書!$AC$22,""),"-"))</f>
        <v/>
      </c>
      <c r="HA248" s="369"/>
      <c r="HB248" s="369"/>
      <c r="HC248" s="370" t="str">
        <f>IF(AND(申込書!$C$73&lt;&gt;"▼プルダウンより選択してください",申込書!$C$73&lt;&gt;"",$G248&lt;&gt;"",申込書!$V$73="特定学年のみ"),"申し込みする","")</f>
        <v/>
      </c>
      <c r="HD248" s="371"/>
      <c r="HE248" s="372"/>
      <c r="HF248" s="373" t="str">
        <f>IF(AND(申込書!$C$74&lt;&gt;"▼プルダウンより選択してください",申込書!$C$74&lt;&gt;"",申込書!$K$22&lt;&gt;"YYYY/MM/DD",$G248&lt;&gt;""),申込書!$K$22,"")</f>
        <v/>
      </c>
      <c r="HG248" s="369" t="str">
        <f>IF(HF248="","",IF(INDEX('コンテンツ＆備考マスタ'!$H:$J,MATCH(学校情報!HF$3,'コンテンツ＆備考マスタ'!$H:$H,0),3)="●",IF(AND(HF248&lt;&gt;"",ISNUMBER(申込書!$AC$22)=TRUE,申込書!$C$74&lt;&gt;"▼プルダウンより選択してください",申込書!$C$74&lt;&gt;""),申込書!$AC$22,""),"-"))</f>
        <v/>
      </c>
      <c r="HH248" s="369"/>
      <c r="HI248" s="369"/>
      <c r="HJ248" s="370" t="str">
        <f>IF(AND(申込書!$C$74&lt;&gt;"▼プルダウンより選択してください",申込書!$C$74&lt;&gt;"",$G248&lt;&gt;"",申込書!$V$74="特定学年のみ"),"申し込みする","")</f>
        <v/>
      </c>
      <c r="HK248" s="371"/>
      <c r="HL248" s="372"/>
      <c r="HM248" s="373" t="str">
        <f>IF(AND(申込書!$C$75&lt;&gt;"▼プルダウンより選択してください",申込書!$C$75&lt;&gt;"",申込書!$K$22&lt;&gt;"YYYY/MM/DD",$G248&lt;&gt;""),申込書!$K$22,"")</f>
        <v/>
      </c>
      <c r="HN248" s="369" t="str">
        <f>IF(HM248="","",IF(INDEX('コンテンツ＆備考マスタ'!$H:$J,MATCH(学校情報!HM$3,'コンテンツ＆備考マスタ'!$H:$H,0),3)="●",IF(AND(HM248&lt;&gt;"",ISNUMBER(申込書!$AC$22)=TRUE,申込書!$C$75&lt;&gt;"▼プルダウンより選択してください",申込書!$C$75&lt;&gt;""),申込書!$AC$22,""),"-"))</f>
        <v/>
      </c>
      <c r="HO248" s="369"/>
      <c r="HP248" s="369"/>
      <c r="HQ248" s="370" t="str">
        <f>IF(AND(申込書!$C$75&lt;&gt;"▼プルダウンより選択してください",申込書!$C$75&lt;&gt;"",$G248&lt;&gt;"",申込書!$V$75="特定学年のみ"),"申し込みする","")</f>
        <v/>
      </c>
      <c r="HR248" s="371"/>
      <c r="HS248" s="371"/>
      <c r="HT248" s="374" t="str">
        <f>IF(AND(申込書!$C$76&lt;&gt;"▼プルダウンより選択してください",申込書!$C$76&lt;&gt;"",申込書!$K$22&lt;&gt;"YYYY/MM/DD",$G248&lt;&gt;""),申込書!$K$22,"")</f>
        <v/>
      </c>
      <c r="HU248" s="369" t="str">
        <f>IF(HT248="","",IF(INDEX('コンテンツ＆備考マスタ'!$H:$J,MATCH(学校情報!HT$3,'コンテンツ＆備考マスタ'!$H:$H,0),3)="●",IF(AND(HT248&lt;&gt;"",ISNUMBER(申込書!$AC$22)=TRUE,申込書!$C$76&lt;&gt;"▼プルダウンより選択してください",申込書!$C$76&lt;&gt;""),申込書!$AC$22,""),"-"))</f>
        <v/>
      </c>
      <c r="HV248" s="369"/>
      <c r="HW248" s="369"/>
      <c r="HX248" s="370" t="str">
        <f>IF(AND(申込書!$C$76&lt;&gt;"▼プルダウンより選択してください",申込書!$C$76&lt;&gt;"",$G248&lt;&gt;"",申込書!$V$76="特定学年のみ"),"申し込みする","")</f>
        <v/>
      </c>
      <c r="HY248" s="371"/>
      <c r="HZ248" s="372"/>
      <c r="IA248" s="69"/>
    </row>
    <row r="249" spans="2:235" ht="26.85" hidden="1" customHeight="1" outlineLevel="1">
      <c r="B249" s="365">
        <f t="shared" si="9"/>
        <v>244</v>
      </c>
      <c r="C249" s="55"/>
      <c r="D249" s="56"/>
      <c r="E249" s="154"/>
      <c r="F249" s="57"/>
      <c r="G249" s="58"/>
      <c r="H249" s="59"/>
      <c r="I249" s="60"/>
      <c r="J249" s="61"/>
      <c r="K249" s="366" t="str">
        <f t="shared" si="10"/>
        <v/>
      </c>
      <c r="L249" s="62"/>
      <c r="M249" s="322"/>
      <c r="N249" s="63"/>
      <c r="O249" s="64"/>
      <c r="P249" s="367" t="str">
        <f t="shared" si="11"/>
        <v/>
      </c>
      <c r="Q249" s="65"/>
      <c r="R249" s="66"/>
      <c r="S249" s="67"/>
      <c r="T249" s="68"/>
      <c r="U249" s="68"/>
      <c r="V249" s="68"/>
      <c r="W249" s="66"/>
      <c r="X249" s="281"/>
      <c r="Y249" s="368" t="str">
        <f>IF(AND(申込書!$C$47&lt;&gt;"▼プルダウンより選択してください",申込書!$C$47&lt;&gt;"",申込書!$K$22&lt;&gt;"YYYY/MM/DD",$G249&lt;&gt;""),申込書!$K$22,"")</f>
        <v/>
      </c>
      <c r="Z249" s="369" t="str">
        <f>IF(Y249="","",IF(INDEX('コンテンツ＆備考マスタ'!$H:$J,MATCH(学校情報!Y$3,'コンテンツ＆備考マスタ'!$H:$H,0),3)="●",IF(AND(Y249&lt;&gt;"",ISNUMBER(申込書!$AC$22)=TRUE,申込書!$C$47&lt;&gt;"▼プルダウンより選択してください",申込書!$C$47&lt;&gt;""),申込書!$AC$22,""),"-"))</f>
        <v/>
      </c>
      <c r="AA249" s="369"/>
      <c r="AB249" s="369"/>
      <c r="AC249" s="370" t="str">
        <f>IF(AND(申込書!$C$47&lt;&gt;"▼プルダウンより選択してください",申込書!$C$47&lt;&gt;"",$G249&lt;&gt;"",申込書!$V$47="特定学年のみ"),"申し込みする","")</f>
        <v/>
      </c>
      <c r="AD249" s="371"/>
      <c r="AE249" s="372"/>
      <c r="AF249" s="373" t="str">
        <f>IF(AND(申込書!$C$48&lt;&gt;"▼プルダウンより選択してください",申込書!$C$48&lt;&gt;"",申込書!$K$22&lt;&gt;"YYYY/MM/DD",$G249&lt;&gt;""),申込書!$K$22,"")</f>
        <v/>
      </c>
      <c r="AG249" s="369" t="str">
        <f>IF(AF249="","",IF(INDEX('コンテンツ＆備考マスタ'!$H:$J,MATCH(学校情報!AF$3,'コンテンツ＆備考マスタ'!$H:$H,0),3)="●",IF(AND(AF249&lt;&gt;"",ISNUMBER(申込書!$AC$22)=TRUE,申込書!$C$48&lt;&gt;"▼プルダウンより選択してください",申込書!$C$48&lt;&gt;""),申込書!$AC$22,""),"-"))</f>
        <v/>
      </c>
      <c r="AH249" s="369"/>
      <c r="AI249" s="369"/>
      <c r="AJ249" s="370" t="str">
        <f>IF(AND(申込書!$C$48&lt;&gt;"▼プルダウンより選択してください",申込書!$C$48&lt;&gt;"",$G249&lt;&gt;"",申込書!$V$48="特定学年のみ"),"申し込みする","")</f>
        <v/>
      </c>
      <c r="AK249" s="371"/>
      <c r="AL249" s="372"/>
      <c r="AM249" s="373" t="str">
        <f>IF(AND(申込書!$C$49&lt;&gt;"▼プルダウンより選択してください",申込書!$C$49&lt;&gt;"",申込書!$K$22&lt;&gt;"YYYY/MM/DD",$G249&lt;&gt;""),申込書!$K$22,"")</f>
        <v/>
      </c>
      <c r="AN249" s="369" t="str">
        <f>IF(AM249="","",IF(INDEX('コンテンツ＆備考マスタ'!$H:$J,MATCH(学校情報!AM$3,'コンテンツ＆備考マスタ'!$H:$H,0),3)="●",IF(AND(AM249&lt;&gt;"",ISNUMBER(申込書!$AC$22)=TRUE,申込書!$C$49&lt;&gt;"▼プルダウンより選択してください",申込書!$C$49&lt;&gt;""),申込書!$AC$22,""),"-"))</f>
        <v/>
      </c>
      <c r="AO249" s="369"/>
      <c r="AP249" s="369"/>
      <c r="AQ249" s="370" t="str">
        <f>IF(AND(申込書!$C$49&lt;&gt;"▼プルダウンより選択してください",申込書!$C$49&lt;&gt;"",$G249&lt;&gt;"",申込書!$V$49="特定学年のみ"),"申し込みする","")</f>
        <v/>
      </c>
      <c r="AR249" s="371"/>
      <c r="AS249" s="372"/>
      <c r="AT249" s="373" t="str">
        <f>IF(AND(申込書!$C$50&lt;&gt;"▼プルダウンより選択してください",申込書!$C$50&lt;&gt;"",申込書!$K$22&lt;&gt;"YYYY/MM/DD",$G249&lt;&gt;""),申込書!$K$22,"")</f>
        <v/>
      </c>
      <c r="AU249" s="369" t="str">
        <f>IF(AT249="","",IF(INDEX('コンテンツ＆備考マスタ'!$H:$J,MATCH(学校情報!AT$3,'コンテンツ＆備考マスタ'!$H:$H,0),3)="●",IF(AND(AT249&lt;&gt;"",ISNUMBER(申込書!$AC$22)=TRUE,申込書!$C$50&lt;&gt;"▼プルダウンより選択してください",申込書!$C$50&lt;&gt;""),申込書!$AC$22,""),"-"))</f>
        <v/>
      </c>
      <c r="AV249" s="369"/>
      <c r="AW249" s="369"/>
      <c r="AX249" s="370" t="str">
        <f>IF(AND(申込書!$C$50&lt;&gt;"▼プルダウンより選択してください",申込書!$C$50&lt;&gt;"",$G249&lt;&gt;"",申込書!$V$50="特定学年のみ"),"申し込みする","")</f>
        <v/>
      </c>
      <c r="AY249" s="371"/>
      <c r="AZ249" s="372"/>
      <c r="BA249" s="373" t="str">
        <f>IF(AND(申込書!$C$51&lt;&gt;"▼プルダウンより選択してください",申込書!$C$51&lt;&gt;"",申込書!$K$22&lt;&gt;"YYYY/MM/DD",$G249&lt;&gt;""),申込書!$K$22,"")</f>
        <v/>
      </c>
      <c r="BB249" s="369" t="str">
        <f>IF(BA249="","",IF(INDEX('コンテンツ＆備考マスタ'!$H:$J,MATCH(学校情報!BA$3,'コンテンツ＆備考マスタ'!$H:$H,0),3)="●",IF(AND(BA249&lt;&gt;"",ISNUMBER(申込書!$AC$22)=TRUE,申込書!$C$51&lt;&gt;"▼プルダウンより選択してください",申込書!$C$51&lt;&gt;""),申込書!$AC$22,""),"-"))</f>
        <v/>
      </c>
      <c r="BC249" s="369"/>
      <c r="BD249" s="369"/>
      <c r="BE249" s="370" t="str">
        <f>IF(AND(申込書!$C$51&lt;&gt;"▼プルダウンより選択してください",申込書!$C$51&lt;&gt;"",$G249&lt;&gt;"",申込書!$V$51="特定学年のみ"),"申し込みする","")</f>
        <v/>
      </c>
      <c r="BF249" s="371"/>
      <c r="BG249" s="372"/>
      <c r="BH249" s="373" t="str">
        <f>IF(AND(申込書!$C$52&lt;&gt;"▼プルダウンより選択してください",申込書!$C$52&lt;&gt;"",申込書!$K$22&lt;&gt;"YYYY/MM/DD",$G249&lt;&gt;""),申込書!$K$22,"")</f>
        <v/>
      </c>
      <c r="BI249" s="369" t="str">
        <f>IF(BH249="","",IF(INDEX('コンテンツ＆備考マスタ'!$H:$J,MATCH(学校情報!BH$3,'コンテンツ＆備考マスタ'!$H:$H,0),3)="●",IF(AND(BH249&lt;&gt;"",ISNUMBER(申込書!$AC$22)=TRUE,申込書!$C$52&lt;&gt;"▼プルダウンより選択してください",申込書!$C$52&lt;&gt;""),申込書!$AC$22,""),"-"))</f>
        <v/>
      </c>
      <c r="BJ249" s="369"/>
      <c r="BK249" s="369"/>
      <c r="BL249" s="370" t="str">
        <f>IF(AND(申込書!$C$52&lt;&gt;"▼プルダウンより選択してください",申込書!$C$52&lt;&gt;"",$G249&lt;&gt;"",申込書!$V$52="特定学年のみ"),"申し込みする","")</f>
        <v/>
      </c>
      <c r="BM249" s="371"/>
      <c r="BN249" s="372"/>
      <c r="BO249" s="373" t="str">
        <f>IF(AND(申込書!$C$53&lt;&gt;"▼プルダウンより選択してください",申込書!$C$53&lt;&gt;"",申込書!$K$22&lt;&gt;"YYYY/MM/DD",$G249&lt;&gt;""),申込書!$K$22,"")</f>
        <v/>
      </c>
      <c r="BP249" s="369" t="str">
        <f>IF(BO249="","",IF(INDEX('コンテンツ＆備考マスタ'!$H:$J,MATCH(学校情報!BO$3,'コンテンツ＆備考マスタ'!$H:$H,0),3)="●",IF(AND(BO249&lt;&gt;"",ISNUMBER(申込書!$AC$22)=TRUE,申込書!$C$53&lt;&gt;"▼プルダウンより選択してください",申込書!$C$53&lt;&gt;""),申込書!$AC$22,""),"-"))</f>
        <v/>
      </c>
      <c r="BQ249" s="369"/>
      <c r="BR249" s="369"/>
      <c r="BS249" s="370" t="str">
        <f>IF(AND(申込書!$C$53&lt;&gt;"▼プルダウンより選択してください",申込書!$C$53&lt;&gt;"",$G249&lt;&gt;"",申込書!$V$53="特定学年のみ"),"申し込みする","")</f>
        <v/>
      </c>
      <c r="BT249" s="371"/>
      <c r="BU249" s="372"/>
      <c r="BV249" s="373" t="str">
        <f>IF(AND(申込書!$C$54&lt;&gt;"▼プルダウンより選択してください",申込書!$C$54&lt;&gt;"",申込書!$K$22&lt;&gt;"YYYY/MM/DD",$G249&lt;&gt;""),申込書!$K$22,"")</f>
        <v/>
      </c>
      <c r="BW249" s="369" t="str">
        <f>IF(BV249="","",IF(INDEX('コンテンツ＆備考マスタ'!$H:$J,MATCH(学校情報!BV$3,'コンテンツ＆備考マスタ'!$H:$H,0),3)="●",IF(AND(BV249&lt;&gt;"",ISNUMBER(申込書!$AC$22)=TRUE,申込書!$C$54&lt;&gt;"▼プルダウンより選択してください",申込書!$C$54&lt;&gt;""),申込書!$AC$22,""),"-"))</f>
        <v/>
      </c>
      <c r="BX249" s="369"/>
      <c r="BY249" s="369"/>
      <c r="BZ249" s="370" t="str">
        <f>IF(AND(申込書!$C$54&lt;&gt;"▼プルダウンより選択してください",申込書!$C$54&lt;&gt;"",$G249&lt;&gt;"",申込書!$V$54="特定学年のみ"),"申し込みする","")</f>
        <v/>
      </c>
      <c r="CA249" s="371"/>
      <c r="CB249" s="372"/>
      <c r="CC249" s="373" t="str">
        <f>IF(AND(申込書!$C$55&lt;&gt;"▼プルダウンより選択してください",申込書!$C$55&lt;&gt;"",申込書!$K$22&lt;&gt;"YYYY/MM/DD",$G249&lt;&gt;""),申込書!$K$22,"")</f>
        <v/>
      </c>
      <c r="CD249" s="369" t="str">
        <f>IF(CC249="","",IF(INDEX('コンテンツ＆備考マスタ'!$H:$J,MATCH(学校情報!CC$3,'コンテンツ＆備考マスタ'!$H:$H,0),3)="●",IF(AND(CC249&lt;&gt;"",ISNUMBER(申込書!$AC$22)=TRUE,申込書!$C$55&lt;&gt;"▼プルダウンより選択してください",申込書!$C$55&lt;&gt;""),申込書!$AC$22,""),"-"))</f>
        <v/>
      </c>
      <c r="CE249" s="369"/>
      <c r="CF249" s="369"/>
      <c r="CG249" s="370" t="str">
        <f>IF(AND(申込書!$C$55&lt;&gt;"▼プルダウンより選択してください",申込書!$C$55&lt;&gt;"",$G249&lt;&gt;"",申込書!$V$55="特定学年のみ"),"申し込みする","")</f>
        <v/>
      </c>
      <c r="CH249" s="371"/>
      <c r="CI249" s="372"/>
      <c r="CJ249" s="373" t="str">
        <f>IF(AND(申込書!$C$56&lt;&gt;"▼プルダウンより選択してください",申込書!$C$56&lt;&gt;"",申込書!$K$22&lt;&gt;"YYYY/MM/DD",$G249&lt;&gt;""),申込書!$K$22,"")</f>
        <v/>
      </c>
      <c r="CK249" s="369" t="str">
        <f>IF(CJ249="","",IF(INDEX('コンテンツ＆備考マスタ'!$H:$J,MATCH(学校情報!CJ$3,'コンテンツ＆備考マスタ'!$H:$H,0),3)="●",IF(AND(CJ249&lt;&gt;"",ISNUMBER(申込書!$AC$22)=TRUE,申込書!$C$56&lt;&gt;"▼プルダウンより選択してください",申込書!$C$56&lt;&gt;""),申込書!$AC$22,""),"-"))</f>
        <v/>
      </c>
      <c r="CL249" s="369"/>
      <c r="CM249" s="369"/>
      <c r="CN249" s="370" t="str">
        <f>IF(AND(申込書!$C$56&lt;&gt;"▼プルダウンより選択してください",申込書!$C$56&lt;&gt;"",$G249&lt;&gt;"",申込書!$V$56="特定学年のみ"),"申し込みする","")</f>
        <v/>
      </c>
      <c r="CO249" s="371"/>
      <c r="CP249" s="372"/>
      <c r="CQ249" s="373" t="str">
        <f>IF(AND(申込書!$C$57&lt;&gt;"▼プルダウンより選択してください",申込書!$C$57&lt;&gt;"",申込書!$K$22&lt;&gt;"YYYY/MM/DD",$G249&lt;&gt;""),申込書!$K$22,"")</f>
        <v/>
      </c>
      <c r="CR249" s="369" t="str">
        <f>IF(CQ249="","",IF(INDEX('コンテンツ＆備考マスタ'!$H:$J,MATCH(学校情報!CQ$3,'コンテンツ＆備考マスタ'!$H:$H,0),3)="●",IF(AND(CQ249&lt;&gt;"",ISNUMBER(申込書!$AC$22)=TRUE,申込書!$C$57&lt;&gt;"▼プルダウンより選択してください",申込書!$C$57&lt;&gt;""),申込書!$AC$22,""),"-"))</f>
        <v/>
      </c>
      <c r="CS249" s="369"/>
      <c r="CT249" s="369"/>
      <c r="CU249" s="369" t="str">
        <f>IF(AND(申込書!$C$57&lt;&gt;"▼プルダウンより選択してください",申込書!$C$57&lt;&gt;"",$G249&lt;&gt;"",申込書!$V$57="特定学年のみ"),"申し込みする","")</f>
        <v/>
      </c>
      <c r="CV249" s="371"/>
      <c r="CW249" s="372"/>
      <c r="CX249" s="373" t="str">
        <f>IF(AND(申込書!$C$58&lt;&gt;"▼プルダウンより選択してください",申込書!$C$58&lt;&gt;"",申込書!$K$22&lt;&gt;"YYYY/MM/DD",$G249&lt;&gt;""),申込書!$K$22,"")</f>
        <v/>
      </c>
      <c r="CY249" s="369" t="str">
        <f>IF(CX249="","",IF(INDEX('コンテンツ＆備考マスタ'!$H:$J,MATCH(学校情報!CX$3,'コンテンツ＆備考マスタ'!$H:$H,0),3)="●",IF(AND(CX249&lt;&gt;"",ISNUMBER(申込書!$AC$22)=TRUE,申込書!$C$58&lt;&gt;"▼プルダウンより選択してください",申込書!$C$58&lt;&gt;""),申込書!$AC$22,""),"-"))</f>
        <v/>
      </c>
      <c r="CZ249" s="369"/>
      <c r="DA249" s="369"/>
      <c r="DB249" s="369" t="str">
        <f>IF(AND(申込書!$C$58&lt;&gt;"▼プルダウンより選択してください",申込書!$C$58&lt;&gt;"",$G249&lt;&gt;"",申込書!$V$58="特定学年のみ"),"申し込みする","")</f>
        <v/>
      </c>
      <c r="DC249" s="371"/>
      <c r="DD249" s="372"/>
      <c r="DE249" s="373" t="str">
        <f>IF(AND(申込書!$C$59&lt;&gt;"▼プルダウンより選択してください",申込書!$C$59&lt;&gt;"",申込書!$K$22&lt;&gt;"YYYY/MM/DD",$G249&lt;&gt;""),申込書!$K$22,"")</f>
        <v/>
      </c>
      <c r="DF249" s="369" t="str">
        <f>IF(DE249="","",IF(INDEX('コンテンツ＆備考マスタ'!$H:$J,MATCH(学校情報!DE$3,'コンテンツ＆備考マスタ'!$H:$H,0),3)="●",IF(AND(DE249&lt;&gt;"",ISNUMBER(申込書!$AC$22)=TRUE,申込書!$C$59&lt;&gt;"▼プルダウンより選択してください",申込書!$C$59&lt;&gt;""),申込書!$AC$22,""),"-"))</f>
        <v/>
      </c>
      <c r="DG249" s="369"/>
      <c r="DH249" s="369"/>
      <c r="DI249" s="369" t="str">
        <f>IF(AND(申込書!$C$59&lt;&gt;"▼プルダウンより選択してください",申込書!$C$59&lt;&gt;"",$G249&lt;&gt;"",申込書!$V$59="特定学年のみ"),"申し込みする","")</f>
        <v/>
      </c>
      <c r="DJ249" s="371"/>
      <c r="DK249" s="372"/>
      <c r="DL249" s="373" t="str">
        <f>IF(AND(申込書!$C$60&lt;&gt;"▼プルダウンより選択してください",申込書!$C$60&lt;&gt;"",申込書!$K$22&lt;&gt;"YYYY/MM/DD",$G249&lt;&gt;""),申込書!$K$22,"")</f>
        <v/>
      </c>
      <c r="DM249" s="369" t="str">
        <f>IF(DL249="","",IF(INDEX('コンテンツ＆備考マスタ'!$H:$J,MATCH(学校情報!DL$3,'コンテンツ＆備考マスタ'!$H:$H,0),3)="●",IF(AND(DL249&lt;&gt;"",ISNUMBER(申込書!$AC$22)=TRUE,申込書!$C$60&lt;&gt;"▼プルダウンより選択してください",申込書!$C$60&lt;&gt;""),申込書!$AC$22,""),"-"))</f>
        <v/>
      </c>
      <c r="DN249" s="369"/>
      <c r="DO249" s="369"/>
      <c r="DP249" s="369" t="str">
        <f>IF(AND(申込書!$C$60&lt;&gt;"▼プルダウンより選択してください",申込書!$C$60&lt;&gt;"",$G249&lt;&gt;"",申込書!$V$60="特定学年のみ"),"申し込みする","")</f>
        <v/>
      </c>
      <c r="DQ249" s="371"/>
      <c r="DR249" s="372"/>
      <c r="DS249" s="373" t="str">
        <f>IF(AND(申込書!$C$61&lt;&gt;"▼プルダウンより選択してください",申込書!$C$61&lt;&gt;"",申込書!$K$22&lt;&gt;"YYYY/MM/DD",$G249&lt;&gt;""),申込書!$K$22,"")</f>
        <v/>
      </c>
      <c r="DT249" s="369" t="str">
        <f>IF(DS249="","",IF(INDEX('コンテンツ＆備考マスタ'!$H:$J,MATCH(学校情報!DS$3,'コンテンツ＆備考マスタ'!$H:$H,0),3)="●",IF(AND(DS249&lt;&gt;"",ISNUMBER(申込書!$AC$22)=TRUE,申込書!$C$61&lt;&gt;"▼プルダウンより選択してください",申込書!$C$61&lt;&gt;""),申込書!$AC$22,""),"-"))</f>
        <v/>
      </c>
      <c r="DU249" s="369"/>
      <c r="DV249" s="369"/>
      <c r="DW249" s="369" t="str">
        <f>IF(AND(申込書!$C$61&lt;&gt;"▼プルダウンより選択してください",申込書!$C$61&lt;&gt;"",$G249&lt;&gt;"",申込書!$V$61="特定学年のみ"),"申し込みする","")</f>
        <v/>
      </c>
      <c r="DX249" s="371"/>
      <c r="DY249" s="372"/>
      <c r="DZ249" s="373" t="str">
        <f>IF(AND(申込書!$C$62&lt;&gt;"▼プルダウンより選択してください",申込書!$C$62&lt;&gt;"",申込書!$K$22&lt;&gt;"YYYY/MM/DD",$G249&lt;&gt;""),申込書!$K$22,"")</f>
        <v/>
      </c>
      <c r="EA249" s="369" t="str">
        <f>IF(DZ249="","",IF(INDEX('コンテンツ＆備考マスタ'!$H:$J,MATCH(学校情報!DZ$3,'コンテンツ＆備考マスタ'!$H:$H,0),3)="●",IF(AND(DZ249&lt;&gt;"",ISNUMBER(申込書!$AC$22)=TRUE,申込書!$C$62&lt;&gt;"▼プルダウンより選択してください",申込書!$C$62&lt;&gt;""),申込書!$AC$22,""),"-"))</f>
        <v/>
      </c>
      <c r="EB249" s="369"/>
      <c r="EC249" s="369"/>
      <c r="ED249" s="370" t="str">
        <f>IF(AND(申込書!$C$62&lt;&gt;"▼プルダウンより選択してください",申込書!$C$62&lt;&gt;"",$G249&lt;&gt;"",申込書!$V$62="特定学年のみ"),"申し込みする","")</f>
        <v/>
      </c>
      <c r="EE249" s="371"/>
      <c r="EF249" s="372"/>
      <c r="EG249" s="373" t="str">
        <f>IF(AND(申込書!$C$63&lt;&gt;"▼プルダウンより選択してください",申込書!$C$63&lt;&gt;"",申込書!$K$22&lt;&gt;"YYYY/MM/DD",$G249&lt;&gt;""),申込書!$K$22,"")</f>
        <v/>
      </c>
      <c r="EH249" s="369" t="str">
        <f>IF(EG249="","",IF(INDEX('コンテンツ＆備考マスタ'!$H:$J,MATCH(学校情報!EG$3,'コンテンツ＆備考マスタ'!$H:$H,0),3)="●",IF(AND(EG249&lt;&gt;"",ISNUMBER(申込書!$AC$22)=TRUE,申込書!$C$63&lt;&gt;"▼プルダウンより選択してください",申込書!$C$63&lt;&gt;""),申込書!$AC$22,""),"-"))</f>
        <v/>
      </c>
      <c r="EI249" s="369"/>
      <c r="EJ249" s="369"/>
      <c r="EK249" s="370" t="str">
        <f>IF(AND(申込書!$C$63&lt;&gt;"▼プルダウンより選択してください",申込書!$C$63&lt;&gt;"",$G249&lt;&gt;"",申込書!$V$63="特定学年のみ"),"申し込みする","")</f>
        <v/>
      </c>
      <c r="EL249" s="371"/>
      <c r="EM249" s="372"/>
      <c r="EN249" s="373" t="str">
        <f>IF(AND(申込書!$C$64&lt;&gt;"▼プルダウンより選択してください",申込書!$C$64&lt;&gt;"",申込書!$K$22&lt;&gt;"YYYY/MM/DD",$G249&lt;&gt;""),申込書!$K$22,"")</f>
        <v/>
      </c>
      <c r="EO249" s="369" t="str">
        <f>IF(EN249="","",IF(INDEX('コンテンツ＆備考マスタ'!$H:$J,MATCH(学校情報!EN$3,'コンテンツ＆備考マスタ'!$H:$H,0),3)="●",IF(AND(EN249&lt;&gt;"",ISNUMBER(申込書!$AC$22)=TRUE,申込書!$C$64&lt;&gt;"▼プルダウンより選択してください",申込書!$C$64&lt;&gt;""),申込書!$AC$22,""),"-"))</f>
        <v/>
      </c>
      <c r="EP249" s="369"/>
      <c r="EQ249" s="369"/>
      <c r="ER249" s="370" t="str">
        <f>IF(AND(申込書!$C$64&lt;&gt;"▼プルダウンより選択してください",申込書!$C$64&lt;&gt;"",$G249&lt;&gt;"",申込書!$V$64="特定学年のみ"),"申し込みする","")</f>
        <v/>
      </c>
      <c r="ES249" s="371"/>
      <c r="ET249" s="372"/>
      <c r="EU249" s="373" t="str">
        <f>IF(AND(申込書!$C$65&lt;&gt;"▼プルダウンより選択してください",申込書!$C$65&lt;&gt;"",申込書!$K$22&lt;&gt;"YYYY/MM/DD",$G249&lt;&gt;""),申込書!$K$22,"")</f>
        <v/>
      </c>
      <c r="EV249" s="369" t="str">
        <f>IF(EU249="","",IF(INDEX('コンテンツ＆備考マスタ'!$H:$J,MATCH(学校情報!EU$3,'コンテンツ＆備考マスタ'!$H:$H,0),3)="●",IF(AND(EU249&lt;&gt;"",ISNUMBER(申込書!$AC$22)=TRUE,申込書!$C$65&lt;&gt;"▼プルダウンより選択してください",申込書!$C$65&lt;&gt;""),申込書!$AC$22,""),"-"))</f>
        <v/>
      </c>
      <c r="EW249" s="369"/>
      <c r="EX249" s="369"/>
      <c r="EY249" s="370" t="str">
        <f>IF(AND(申込書!$C$65&lt;&gt;"▼プルダウンより選択してください",申込書!$C$65&lt;&gt;"",$G249&lt;&gt;"",申込書!$V$65="特定学年のみ"),"申し込みする","")</f>
        <v/>
      </c>
      <c r="EZ249" s="371"/>
      <c r="FA249" s="372"/>
      <c r="FB249" s="373" t="str">
        <f>IF(AND(申込書!$C$66&lt;&gt;"▼プルダウンより選択してください",申込書!$C$66&lt;&gt;"",申込書!$K$22&lt;&gt;"YYYY/MM/DD",$G249&lt;&gt;""),申込書!$K$22,"")</f>
        <v/>
      </c>
      <c r="FC249" s="369" t="str">
        <f>IF(FB249="","",IF(INDEX('コンテンツ＆備考マスタ'!$H:$J,MATCH(学校情報!FB$3,'コンテンツ＆備考マスタ'!$H:$H,0),3)="●",IF(AND(FB249&lt;&gt;"",ISNUMBER(申込書!$AC$22)=TRUE,申込書!$C$66&lt;&gt;"▼プルダウンより選択してください",申込書!$C$66&lt;&gt;""),申込書!$AC$22,""),"-"))</f>
        <v/>
      </c>
      <c r="FD249" s="369"/>
      <c r="FE249" s="369"/>
      <c r="FF249" s="370" t="str">
        <f>IF(AND(申込書!$C$66&lt;&gt;"▼プルダウンより選択してください",申込書!$C$66&lt;&gt;"",$G249&lt;&gt;"",申込書!$V$66="特定学年のみ"),"申し込みする","")</f>
        <v/>
      </c>
      <c r="FG249" s="371"/>
      <c r="FH249" s="372"/>
      <c r="FI249" s="373" t="str">
        <f>IF(AND(申込書!$C$67&lt;&gt;"▼プルダウンより選択してください",申込書!$C$67&lt;&gt;"",申込書!$K$22&lt;&gt;"YYYY/MM/DD",$G249&lt;&gt;""),申込書!$K$22,"")</f>
        <v/>
      </c>
      <c r="FJ249" s="369" t="str">
        <f>IF(FI249="","",IF(INDEX('コンテンツ＆備考マスタ'!$H:$J,MATCH(学校情報!FI$3,'コンテンツ＆備考マスタ'!$H:$H,0),3)="●",IF(AND(FI249&lt;&gt;"",ISNUMBER(申込書!$AC$22)=TRUE,申込書!$C$67&lt;&gt;"▼プルダウンより選択してください",申込書!$C$67&lt;&gt;""),申込書!$AC$22,""),"-"))</f>
        <v/>
      </c>
      <c r="FK249" s="369"/>
      <c r="FL249" s="369"/>
      <c r="FM249" s="370" t="str">
        <f>IF(AND(申込書!$C$67&lt;&gt;"▼プルダウンより選択してください",申込書!$C$67&lt;&gt;"",$G249&lt;&gt;"",申込書!$V$67="特定学年のみ"),"申し込みする","")</f>
        <v/>
      </c>
      <c r="FN249" s="371"/>
      <c r="FO249" s="372"/>
      <c r="FP249" s="373" t="str">
        <f>IF(AND(申込書!$C$68&lt;&gt;"▼プルダウンより選択してください",申込書!$C$68&lt;&gt;"",申込書!$K$22&lt;&gt;"YYYY/MM/DD",$G249&lt;&gt;""),申込書!$K$22,"")</f>
        <v/>
      </c>
      <c r="FQ249" s="369" t="str">
        <f>IF(FP249="","",IF(INDEX('コンテンツ＆備考マスタ'!$H:$J,MATCH(学校情報!FP$3,'コンテンツ＆備考マスタ'!$H:$H,0),3)="●",IF(AND(FP249&lt;&gt;"",ISNUMBER(申込書!$AC$22)=TRUE,申込書!$C$68&lt;&gt;"▼プルダウンより選択してください",申込書!$C$68&lt;&gt;""),申込書!$AC$22,""),"-"))</f>
        <v/>
      </c>
      <c r="FR249" s="369"/>
      <c r="FS249" s="369"/>
      <c r="FT249" s="370" t="str">
        <f>IF(AND(申込書!$C$68&lt;&gt;"▼プルダウンより選択してください",申込書!$C$68&lt;&gt;"",$G249&lt;&gt;"",申込書!$V$68="特定学年のみ"),"申し込みする","")</f>
        <v/>
      </c>
      <c r="FU249" s="371"/>
      <c r="FV249" s="372"/>
      <c r="FW249" s="373" t="str">
        <f>IF(AND(申込書!$C$69&lt;&gt;"▼プルダウンより選択してください",申込書!$C$69&lt;&gt;"",申込書!$K$22&lt;&gt;"YYYY/MM/DD",$G249&lt;&gt;""),申込書!$K$22,"")</f>
        <v/>
      </c>
      <c r="FX249" s="369" t="str">
        <f>IF(FW249="","",IF(INDEX('コンテンツ＆備考マスタ'!$H:$J,MATCH(学校情報!FW$3,'コンテンツ＆備考マスタ'!$H:$H,0),3)="●",IF(AND(FW249&lt;&gt;"",ISNUMBER(申込書!$AC$22)=TRUE,申込書!$C$69&lt;&gt;"▼プルダウンより選択してください",申込書!$C$69&lt;&gt;""),申込書!$AC$22,""),"-"))</f>
        <v/>
      </c>
      <c r="FY249" s="369"/>
      <c r="FZ249" s="369"/>
      <c r="GA249" s="370" t="str">
        <f>IF(AND(申込書!$C$69&lt;&gt;"▼プルダウンより選択してください",申込書!$C$69&lt;&gt;"",$G249&lt;&gt;"",申込書!$V$69="特定学年のみ"),"申し込みする","")</f>
        <v/>
      </c>
      <c r="GB249" s="371"/>
      <c r="GC249" s="372"/>
      <c r="GD249" s="373" t="str">
        <f>IF(AND(申込書!$C$70&lt;&gt;"▼プルダウンより選択してください",申込書!$C$70&lt;&gt;"",申込書!$K$22&lt;&gt;"YYYY/MM/DD",$G249&lt;&gt;""),申込書!$K$22,"")</f>
        <v/>
      </c>
      <c r="GE249" s="369" t="str">
        <f>IF(GD249="","",IF(INDEX('コンテンツ＆備考マスタ'!$H:$J,MATCH(学校情報!GD$3,'コンテンツ＆備考マスタ'!$H:$H,0),3)="●",IF(AND(GD249&lt;&gt;"",ISNUMBER(申込書!$AC$22)=TRUE,申込書!$C$70&lt;&gt;"▼プルダウンより選択してください",申込書!$C$70&lt;&gt;""),申込書!$AC$22,""),"-"))</f>
        <v/>
      </c>
      <c r="GF249" s="369"/>
      <c r="GG249" s="369"/>
      <c r="GH249" s="370" t="str">
        <f>IF(AND(申込書!$C$70&lt;&gt;"▼プルダウンより選択してください",申込書!$C$70&lt;&gt;"",$G249&lt;&gt;"",申込書!$V$70="特定学年のみ"),"申し込みする","")</f>
        <v/>
      </c>
      <c r="GI249" s="371"/>
      <c r="GJ249" s="372"/>
      <c r="GK249" s="373" t="str">
        <f>IF(AND(申込書!$C$71&lt;&gt;"▼プルダウンより選択してください",申込書!$C$71&lt;&gt;"",申込書!$K$22&lt;&gt;"YYYY/MM/DD",$G249&lt;&gt;""),申込書!$K$22,"")</f>
        <v/>
      </c>
      <c r="GL249" s="369" t="str">
        <f>IF(GK249="","",IF(INDEX('コンテンツ＆備考マスタ'!$H:$J,MATCH(学校情報!GK$3,'コンテンツ＆備考マスタ'!$H:$H,0),3)="●",IF(AND(GK249&lt;&gt;"",ISNUMBER(申込書!$AC$22)=TRUE,申込書!$C$71&lt;&gt;"▼プルダウンより選択してください",申込書!$C$71&lt;&gt;""),申込書!$AC$22,""),"-"))</f>
        <v/>
      </c>
      <c r="GM249" s="369"/>
      <c r="GN249" s="369"/>
      <c r="GO249" s="370" t="str">
        <f>IF(AND(申込書!$C$71&lt;&gt;"▼プルダウンより選択してください",申込書!$C$71&lt;&gt;"",$G249&lt;&gt;"",申込書!$V$71="特定学年のみ"),"申し込みする","")</f>
        <v/>
      </c>
      <c r="GP249" s="371"/>
      <c r="GQ249" s="372"/>
      <c r="GR249" s="373" t="str">
        <f>IF(AND(申込書!$C$72&lt;&gt;"▼プルダウンより選択してください",申込書!$C$72&lt;&gt;"",申込書!$K$22&lt;&gt;"YYYY/MM/DD",$G249&lt;&gt;""),申込書!$K$22,"")</f>
        <v/>
      </c>
      <c r="GS249" s="369" t="str">
        <f>IF(GR249="","",IF(INDEX('コンテンツ＆備考マスタ'!$H:$J,MATCH(学校情報!GR$3,'コンテンツ＆備考マスタ'!$H:$H,0),3)="●",IF(AND(GR249&lt;&gt;"",ISNUMBER(申込書!$AC$22)=TRUE,申込書!$C$72&lt;&gt;"▼プルダウンより選択してください",申込書!$C$72&lt;&gt;""),申込書!$AC$22,""),"-"))</f>
        <v/>
      </c>
      <c r="GT249" s="369"/>
      <c r="GU249" s="369"/>
      <c r="GV249" s="370" t="str">
        <f>IF(AND(申込書!$C$72&lt;&gt;"▼プルダウンより選択してください",申込書!$C$72&lt;&gt;"",$G249&lt;&gt;"",申込書!$V$72="特定学年のみ"),"申し込みする","")</f>
        <v/>
      </c>
      <c r="GW249" s="371"/>
      <c r="GX249" s="372"/>
      <c r="GY249" s="373" t="str">
        <f>IF(AND(申込書!$C$73&lt;&gt;"▼プルダウンより選択してください",申込書!$C$73&lt;&gt;"",申込書!$K$22&lt;&gt;"YYYY/MM/DD",$G249&lt;&gt;""),申込書!$K$22,"")</f>
        <v/>
      </c>
      <c r="GZ249" s="369" t="str">
        <f>IF(GY249="","",IF(INDEX('コンテンツ＆備考マスタ'!$H:$J,MATCH(学校情報!GY$3,'コンテンツ＆備考マスタ'!$H:$H,0),3)="●",IF(AND(GY249&lt;&gt;"",ISNUMBER(申込書!$AC$22)=TRUE,申込書!$C$73&lt;&gt;"▼プルダウンより選択してください",申込書!$C$73&lt;&gt;""),申込書!$AC$22,""),"-"))</f>
        <v/>
      </c>
      <c r="HA249" s="369"/>
      <c r="HB249" s="369"/>
      <c r="HC249" s="370" t="str">
        <f>IF(AND(申込書!$C$73&lt;&gt;"▼プルダウンより選択してください",申込書!$C$73&lt;&gt;"",$G249&lt;&gt;"",申込書!$V$73="特定学年のみ"),"申し込みする","")</f>
        <v/>
      </c>
      <c r="HD249" s="371"/>
      <c r="HE249" s="372"/>
      <c r="HF249" s="373" t="str">
        <f>IF(AND(申込書!$C$74&lt;&gt;"▼プルダウンより選択してください",申込書!$C$74&lt;&gt;"",申込書!$K$22&lt;&gt;"YYYY/MM/DD",$G249&lt;&gt;""),申込書!$K$22,"")</f>
        <v/>
      </c>
      <c r="HG249" s="369" t="str">
        <f>IF(HF249="","",IF(INDEX('コンテンツ＆備考マスタ'!$H:$J,MATCH(学校情報!HF$3,'コンテンツ＆備考マスタ'!$H:$H,0),3)="●",IF(AND(HF249&lt;&gt;"",ISNUMBER(申込書!$AC$22)=TRUE,申込書!$C$74&lt;&gt;"▼プルダウンより選択してください",申込書!$C$74&lt;&gt;""),申込書!$AC$22,""),"-"))</f>
        <v/>
      </c>
      <c r="HH249" s="369"/>
      <c r="HI249" s="369"/>
      <c r="HJ249" s="370" t="str">
        <f>IF(AND(申込書!$C$74&lt;&gt;"▼プルダウンより選択してください",申込書!$C$74&lt;&gt;"",$G249&lt;&gt;"",申込書!$V$74="特定学年のみ"),"申し込みする","")</f>
        <v/>
      </c>
      <c r="HK249" s="371"/>
      <c r="HL249" s="372"/>
      <c r="HM249" s="373" t="str">
        <f>IF(AND(申込書!$C$75&lt;&gt;"▼プルダウンより選択してください",申込書!$C$75&lt;&gt;"",申込書!$K$22&lt;&gt;"YYYY/MM/DD",$G249&lt;&gt;""),申込書!$K$22,"")</f>
        <v/>
      </c>
      <c r="HN249" s="369" t="str">
        <f>IF(HM249="","",IF(INDEX('コンテンツ＆備考マスタ'!$H:$J,MATCH(学校情報!HM$3,'コンテンツ＆備考マスタ'!$H:$H,0),3)="●",IF(AND(HM249&lt;&gt;"",ISNUMBER(申込書!$AC$22)=TRUE,申込書!$C$75&lt;&gt;"▼プルダウンより選択してください",申込書!$C$75&lt;&gt;""),申込書!$AC$22,""),"-"))</f>
        <v/>
      </c>
      <c r="HO249" s="369"/>
      <c r="HP249" s="369"/>
      <c r="HQ249" s="370" t="str">
        <f>IF(AND(申込書!$C$75&lt;&gt;"▼プルダウンより選択してください",申込書!$C$75&lt;&gt;"",$G249&lt;&gt;"",申込書!$V$75="特定学年のみ"),"申し込みする","")</f>
        <v/>
      </c>
      <c r="HR249" s="371"/>
      <c r="HS249" s="371"/>
      <c r="HT249" s="374" t="str">
        <f>IF(AND(申込書!$C$76&lt;&gt;"▼プルダウンより選択してください",申込書!$C$76&lt;&gt;"",申込書!$K$22&lt;&gt;"YYYY/MM/DD",$G249&lt;&gt;""),申込書!$K$22,"")</f>
        <v/>
      </c>
      <c r="HU249" s="369" t="str">
        <f>IF(HT249="","",IF(INDEX('コンテンツ＆備考マスタ'!$H:$J,MATCH(学校情報!HT$3,'コンテンツ＆備考マスタ'!$H:$H,0),3)="●",IF(AND(HT249&lt;&gt;"",ISNUMBER(申込書!$AC$22)=TRUE,申込書!$C$76&lt;&gt;"▼プルダウンより選択してください",申込書!$C$76&lt;&gt;""),申込書!$AC$22,""),"-"))</f>
        <v/>
      </c>
      <c r="HV249" s="369"/>
      <c r="HW249" s="369"/>
      <c r="HX249" s="370" t="str">
        <f>IF(AND(申込書!$C$76&lt;&gt;"▼プルダウンより選択してください",申込書!$C$76&lt;&gt;"",$G249&lt;&gt;"",申込書!$V$76="特定学年のみ"),"申し込みする","")</f>
        <v/>
      </c>
      <c r="HY249" s="371"/>
      <c r="HZ249" s="372"/>
      <c r="IA249" s="69"/>
    </row>
    <row r="250" spans="2:235" ht="26.85" hidden="1" customHeight="1" outlineLevel="1">
      <c r="B250" s="365">
        <f t="shared" si="9"/>
        <v>245</v>
      </c>
      <c r="C250" s="55"/>
      <c r="D250" s="56"/>
      <c r="E250" s="154"/>
      <c r="F250" s="57"/>
      <c r="G250" s="58"/>
      <c r="H250" s="59"/>
      <c r="I250" s="60"/>
      <c r="J250" s="61"/>
      <c r="K250" s="366" t="str">
        <f t="shared" si="10"/>
        <v/>
      </c>
      <c r="L250" s="62"/>
      <c r="M250" s="322"/>
      <c r="N250" s="63"/>
      <c r="O250" s="64"/>
      <c r="P250" s="367" t="str">
        <f t="shared" si="11"/>
        <v/>
      </c>
      <c r="Q250" s="65"/>
      <c r="R250" s="66"/>
      <c r="S250" s="67"/>
      <c r="T250" s="68"/>
      <c r="U250" s="68"/>
      <c r="V250" s="68"/>
      <c r="W250" s="66"/>
      <c r="X250" s="281"/>
      <c r="Y250" s="368" t="str">
        <f>IF(AND(申込書!$C$47&lt;&gt;"▼プルダウンより選択してください",申込書!$C$47&lt;&gt;"",申込書!$K$22&lt;&gt;"YYYY/MM/DD",$G250&lt;&gt;""),申込書!$K$22,"")</f>
        <v/>
      </c>
      <c r="Z250" s="369" t="str">
        <f>IF(Y250="","",IF(INDEX('コンテンツ＆備考マスタ'!$H:$J,MATCH(学校情報!Y$3,'コンテンツ＆備考マスタ'!$H:$H,0),3)="●",IF(AND(Y250&lt;&gt;"",ISNUMBER(申込書!$AC$22)=TRUE,申込書!$C$47&lt;&gt;"▼プルダウンより選択してください",申込書!$C$47&lt;&gt;""),申込書!$AC$22,""),"-"))</f>
        <v/>
      </c>
      <c r="AA250" s="369"/>
      <c r="AB250" s="369"/>
      <c r="AC250" s="370" t="str">
        <f>IF(AND(申込書!$C$47&lt;&gt;"▼プルダウンより選択してください",申込書!$C$47&lt;&gt;"",$G250&lt;&gt;"",申込書!$V$47="特定学年のみ"),"申し込みする","")</f>
        <v/>
      </c>
      <c r="AD250" s="371"/>
      <c r="AE250" s="372"/>
      <c r="AF250" s="373" t="str">
        <f>IF(AND(申込書!$C$48&lt;&gt;"▼プルダウンより選択してください",申込書!$C$48&lt;&gt;"",申込書!$K$22&lt;&gt;"YYYY/MM/DD",$G250&lt;&gt;""),申込書!$K$22,"")</f>
        <v/>
      </c>
      <c r="AG250" s="369" t="str">
        <f>IF(AF250="","",IF(INDEX('コンテンツ＆備考マスタ'!$H:$J,MATCH(学校情報!AF$3,'コンテンツ＆備考マスタ'!$H:$H,0),3)="●",IF(AND(AF250&lt;&gt;"",ISNUMBER(申込書!$AC$22)=TRUE,申込書!$C$48&lt;&gt;"▼プルダウンより選択してください",申込書!$C$48&lt;&gt;""),申込書!$AC$22,""),"-"))</f>
        <v/>
      </c>
      <c r="AH250" s="369"/>
      <c r="AI250" s="369"/>
      <c r="AJ250" s="370" t="str">
        <f>IF(AND(申込書!$C$48&lt;&gt;"▼プルダウンより選択してください",申込書!$C$48&lt;&gt;"",$G250&lt;&gt;"",申込書!$V$48="特定学年のみ"),"申し込みする","")</f>
        <v/>
      </c>
      <c r="AK250" s="371"/>
      <c r="AL250" s="372"/>
      <c r="AM250" s="373" t="str">
        <f>IF(AND(申込書!$C$49&lt;&gt;"▼プルダウンより選択してください",申込書!$C$49&lt;&gt;"",申込書!$K$22&lt;&gt;"YYYY/MM/DD",$G250&lt;&gt;""),申込書!$K$22,"")</f>
        <v/>
      </c>
      <c r="AN250" s="369" t="str">
        <f>IF(AM250="","",IF(INDEX('コンテンツ＆備考マスタ'!$H:$J,MATCH(学校情報!AM$3,'コンテンツ＆備考マスタ'!$H:$H,0),3)="●",IF(AND(AM250&lt;&gt;"",ISNUMBER(申込書!$AC$22)=TRUE,申込書!$C$49&lt;&gt;"▼プルダウンより選択してください",申込書!$C$49&lt;&gt;""),申込書!$AC$22,""),"-"))</f>
        <v/>
      </c>
      <c r="AO250" s="369"/>
      <c r="AP250" s="369"/>
      <c r="AQ250" s="370" t="str">
        <f>IF(AND(申込書!$C$49&lt;&gt;"▼プルダウンより選択してください",申込書!$C$49&lt;&gt;"",$G250&lt;&gt;"",申込書!$V$49="特定学年のみ"),"申し込みする","")</f>
        <v/>
      </c>
      <c r="AR250" s="371"/>
      <c r="AS250" s="372"/>
      <c r="AT250" s="373" t="str">
        <f>IF(AND(申込書!$C$50&lt;&gt;"▼プルダウンより選択してください",申込書!$C$50&lt;&gt;"",申込書!$K$22&lt;&gt;"YYYY/MM/DD",$G250&lt;&gt;""),申込書!$K$22,"")</f>
        <v/>
      </c>
      <c r="AU250" s="369" t="str">
        <f>IF(AT250="","",IF(INDEX('コンテンツ＆備考マスタ'!$H:$J,MATCH(学校情報!AT$3,'コンテンツ＆備考マスタ'!$H:$H,0),3)="●",IF(AND(AT250&lt;&gt;"",ISNUMBER(申込書!$AC$22)=TRUE,申込書!$C$50&lt;&gt;"▼プルダウンより選択してください",申込書!$C$50&lt;&gt;""),申込書!$AC$22,""),"-"))</f>
        <v/>
      </c>
      <c r="AV250" s="369"/>
      <c r="AW250" s="369"/>
      <c r="AX250" s="370" t="str">
        <f>IF(AND(申込書!$C$50&lt;&gt;"▼プルダウンより選択してください",申込書!$C$50&lt;&gt;"",$G250&lt;&gt;"",申込書!$V$50="特定学年のみ"),"申し込みする","")</f>
        <v/>
      </c>
      <c r="AY250" s="371"/>
      <c r="AZ250" s="372"/>
      <c r="BA250" s="373" t="str">
        <f>IF(AND(申込書!$C$51&lt;&gt;"▼プルダウンより選択してください",申込書!$C$51&lt;&gt;"",申込書!$K$22&lt;&gt;"YYYY/MM/DD",$G250&lt;&gt;""),申込書!$K$22,"")</f>
        <v/>
      </c>
      <c r="BB250" s="369" t="str">
        <f>IF(BA250="","",IF(INDEX('コンテンツ＆備考マスタ'!$H:$J,MATCH(学校情報!BA$3,'コンテンツ＆備考マスタ'!$H:$H,0),3)="●",IF(AND(BA250&lt;&gt;"",ISNUMBER(申込書!$AC$22)=TRUE,申込書!$C$51&lt;&gt;"▼プルダウンより選択してください",申込書!$C$51&lt;&gt;""),申込書!$AC$22,""),"-"))</f>
        <v/>
      </c>
      <c r="BC250" s="369"/>
      <c r="BD250" s="369"/>
      <c r="BE250" s="370" t="str">
        <f>IF(AND(申込書!$C$51&lt;&gt;"▼プルダウンより選択してください",申込書!$C$51&lt;&gt;"",$G250&lt;&gt;"",申込書!$V$51="特定学年のみ"),"申し込みする","")</f>
        <v/>
      </c>
      <c r="BF250" s="371"/>
      <c r="BG250" s="372"/>
      <c r="BH250" s="373" t="str">
        <f>IF(AND(申込書!$C$52&lt;&gt;"▼プルダウンより選択してください",申込書!$C$52&lt;&gt;"",申込書!$K$22&lt;&gt;"YYYY/MM/DD",$G250&lt;&gt;""),申込書!$K$22,"")</f>
        <v/>
      </c>
      <c r="BI250" s="369" t="str">
        <f>IF(BH250="","",IF(INDEX('コンテンツ＆備考マスタ'!$H:$J,MATCH(学校情報!BH$3,'コンテンツ＆備考マスタ'!$H:$H,0),3)="●",IF(AND(BH250&lt;&gt;"",ISNUMBER(申込書!$AC$22)=TRUE,申込書!$C$52&lt;&gt;"▼プルダウンより選択してください",申込書!$C$52&lt;&gt;""),申込書!$AC$22,""),"-"))</f>
        <v/>
      </c>
      <c r="BJ250" s="369"/>
      <c r="BK250" s="369"/>
      <c r="BL250" s="370" t="str">
        <f>IF(AND(申込書!$C$52&lt;&gt;"▼プルダウンより選択してください",申込書!$C$52&lt;&gt;"",$G250&lt;&gt;"",申込書!$V$52="特定学年のみ"),"申し込みする","")</f>
        <v/>
      </c>
      <c r="BM250" s="371"/>
      <c r="BN250" s="372"/>
      <c r="BO250" s="373" t="str">
        <f>IF(AND(申込書!$C$53&lt;&gt;"▼プルダウンより選択してください",申込書!$C$53&lt;&gt;"",申込書!$K$22&lt;&gt;"YYYY/MM/DD",$G250&lt;&gt;""),申込書!$K$22,"")</f>
        <v/>
      </c>
      <c r="BP250" s="369" t="str">
        <f>IF(BO250="","",IF(INDEX('コンテンツ＆備考マスタ'!$H:$J,MATCH(学校情報!BO$3,'コンテンツ＆備考マスタ'!$H:$H,0),3)="●",IF(AND(BO250&lt;&gt;"",ISNUMBER(申込書!$AC$22)=TRUE,申込書!$C$53&lt;&gt;"▼プルダウンより選択してください",申込書!$C$53&lt;&gt;""),申込書!$AC$22,""),"-"))</f>
        <v/>
      </c>
      <c r="BQ250" s="369"/>
      <c r="BR250" s="369"/>
      <c r="BS250" s="370" t="str">
        <f>IF(AND(申込書!$C$53&lt;&gt;"▼プルダウンより選択してください",申込書!$C$53&lt;&gt;"",$G250&lt;&gt;"",申込書!$V$53="特定学年のみ"),"申し込みする","")</f>
        <v/>
      </c>
      <c r="BT250" s="371"/>
      <c r="BU250" s="372"/>
      <c r="BV250" s="373" t="str">
        <f>IF(AND(申込書!$C$54&lt;&gt;"▼プルダウンより選択してください",申込書!$C$54&lt;&gt;"",申込書!$K$22&lt;&gt;"YYYY/MM/DD",$G250&lt;&gt;""),申込書!$K$22,"")</f>
        <v/>
      </c>
      <c r="BW250" s="369" t="str">
        <f>IF(BV250="","",IF(INDEX('コンテンツ＆備考マスタ'!$H:$J,MATCH(学校情報!BV$3,'コンテンツ＆備考マスタ'!$H:$H,0),3)="●",IF(AND(BV250&lt;&gt;"",ISNUMBER(申込書!$AC$22)=TRUE,申込書!$C$54&lt;&gt;"▼プルダウンより選択してください",申込書!$C$54&lt;&gt;""),申込書!$AC$22,""),"-"))</f>
        <v/>
      </c>
      <c r="BX250" s="369"/>
      <c r="BY250" s="369"/>
      <c r="BZ250" s="370" t="str">
        <f>IF(AND(申込書!$C$54&lt;&gt;"▼プルダウンより選択してください",申込書!$C$54&lt;&gt;"",$G250&lt;&gt;"",申込書!$V$54="特定学年のみ"),"申し込みする","")</f>
        <v/>
      </c>
      <c r="CA250" s="371"/>
      <c r="CB250" s="372"/>
      <c r="CC250" s="373" t="str">
        <f>IF(AND(申込書!$C$55&lt;&gt;"▼プルダウンより選択してください",申込書!$C$55&lt;&gt;"",申込書!$K$22&lt;&gt;"YYYY/MM/DD",$G250&lt;&gt;""),申込書!$K$22,"")</f>
        <v/>
      </c>
      <c r="CD250" s="369" t="str">
        <f>IF(CC250="","",IF(INDEX('コンテンツ＆備考マスタ'!$H:$J,MATCH(学校情報!CC$3,'コンテンツ＆備考マスタ'!$H:$H,0),3)="●",IF(AND(CC250&lt;&gt;"",ISNUMBER(申込書!$AC$22)=TRUE,申込書!$C$55&lt;&gt;"▼プルダウンより選択してください",申込書!$C$55&lt;&gt;""),申込書!$AC$22,""),"-"))</f>
        <v/>
      </c>
      <c r="CE250" s="369"/>
      <c r="CF250" s="369"/>
      <c r="CG250" s="370" t="str">
        <f>IF(AND(申込書!$C$55&lt;&gt;"▼プルダウンより選択してください",申込書!$C$55&lt;&gt;"",$G250&lt;&gt;"",申込書!$V$55="特定学年のみ"),"申し込みする","")</f>
        <v/>
      </c>
      <c r="CH250" s="371"/>
      <c r="CI250" s="372"/>
      <c r="CJ250" s="373" t="str">
        <f>IF(AND(申込書!$C$56&lt;&gt;"▼プルダウンより選択してください",申込書!$C$56&lt;&gt;"",申込書!$K$22&lt;&gt;"YYYY/MM/DD",$G250&lt;&gt;""),申込書!$K$22,"")</f>
        <v/>
      </c>
      <c r="CK250" s="369" t="str">
        <f>IF(CJ250="","",IF(INDEX('コンテンツ＆備考マスタ'!$H:$J,MATCH(学校情報!CJ$3,'コンテンツ＆備考マスタ'!$H:$H,0),3)="●",IF(AND(CJ250&lt;&gt;"",ISNUMBER(申込書!$AC$22)=TRUE,申込書!$C$56&lt;&gt;"▼プルダウンより選択してください",申込書!$C$56&lt;&gt;""),申込書!$AC$22,""),"-"))</f>
        <v/>
      </c>
      <c r="CL250" s="369"/>
      <c r="CM250" s="369"/>
      <c r="CN250" s="370" t="str">
        <f>IF(AND(申込書!$C$56&lt;&gt;"▼プルダウンより選択してください",申込書!$C$56&lt;&gt;"",$G250&lt;&gt;"",申込書!$V$56="特定学年のみ"),"申し込みする","")</f>
        <v/>
      </c>
      <c r="CO250" s="371"/>
      <c r="CP250" s="372"/>
      <c r="CQ250" s="373" t="str">
        <f>IF(AND(申込書!$C$57&lt;&gt;"▼プルダウンより選択してください",申込書!$C$57&lt;&gt;"",申込書!$K$22&lt;&gt;"YYYY/MM/DD",$G250&lt;&gt;""),申込書!$K$22,"")</f>
        <v/>
      </c>
      <c r="CR250" s="369" t="str">
        <f>IF(CQ250="","",IF(INDEX('コンテンツ＆備考マスタ'!$H:$J,MATCH(学校情報!CQ$3,'コンテンツ＆備考マスタ'!$H:$H,0),3)="●",IF(AND(CQ250&lt;&gt;"",ISNUMBER(申込書!$AC$22)=TRUE,申込書!$C$57&lt;&gt;"▼プルダウンより選択してください",申込書!$C$57&lt;&gt;""),申込書!$AC$22,""),"-"))</f>
        <v/>
      </c>
      <c r="CS250" s="369"/>
      <c r="CT250" s="369"/>
      <c r="CU250" s="369" t="str">
        <f>IF(AND(申込書!$C$57&lt;&gt;"▼プルダウンより選択してください",申込書!$C$57&lt;&gt;"",$G250&lt;&gt;"",申込書!$V$57="特定学年のみ"),"申し込みする","")</f>
        <v/>
      </c>
      <c r="CV250" s="371"/>
      <c r="CW250" s="372"/>
      <c r="CX250" s="373" t="str">
        <f>IF(AND(申込書!$C$58&lt;&gt;"▼プルダウンより選択してください",申込書!$C$58&lt;&gt;"",申込書!$K$22&lt;&gt;"YYYY/MM/DD",$G250&lt;&gt;""),申込書!$K$22,"")</f>
        <v/>
      </c>
      <c r="CY250" s="369" t="str">
        <f>IF(CX250="","",IF(INDEX('コンテンツ＆備考マスタ'!$H:$J,MATCH(学校情報!CX$3,'コンテンツ＆備考マスタ'!$H:$H,0),3)="●",IF(AND(CX250&lt;&gt;"",ISNUMBER(申込書!$AC$22)=TRUE,申込書!$C$58&lt;&gt;"▼プルダウンより選択してください",申込書!$C$58&lt;&gt;""),申込書!$AC$22,""),"-"))</f>
        <v/>
      </c>
      <c r="CZ250" s="369"/>
      <c r="DA250" s="369"/>
      <c r="DB250" s="369" t="str">
        <f>IF(AND(申込書!$C$58&lt;&gt;"▼プルダウンより選択してください",申込書!$C$58&lt;&gt;"",$G250&lt;&gt;"",申込書!$V$58="特定学年のみ"),"申し込みする","")</f>
        <v/>
      </c>
      <c r="DC250" s="371"/>
      <c r="DD250" s="372"/>
      <c r="DE250" s="373" t="str">
        <f>IF(AND(申込書!$C$59&lt;&gt;"▼プルダウンより選択してください",申込書!$C$59&lt;&gt;"",申込書!$K$22&lt;&gt;"YYYY/MM/DD",$G250&lt;&gt;""),申込書!$K$22,"")</f>
        <v/>
      </c>
      <c r="DF250" s="369" t="str">
        <f>IF(DE250="","",IF(INDEX('コンテンツ＆備考マスタ'!$H:$J,MATCH(学校情報!DE$3,'コンテンツ＆備考マスタ'!$H:$H,0),3)="●",IF(AND(DE250&lt;&gt;"",ISNUMBER(申込書!$AC$22)=TRUE,申込書!$C$59&lt;&gt;"▼プルダウンより選択してください",申込書!$C$59&lt;&gt;""),申込書!$AC$22,""),"-"))</f>
        <v/>
      </c>
      <c r="DG250" s="369"/>
      <c r="DH250" s="369"/>
      <c r="DI250" s="369" t="str">
        <f>IF(AND(申込書!$C$59&lt;&gt;"▼プルダウンより選択してください",申込書!$C$59&lt;&gt;"",$G250&lt;&gt;"",申込書!$V$59="特定学年のみ"),"申し込みする","")</f>
        <v/>
      </c>
      <c r="DJ250" s="371"/>
      <c r="DK250" s="372"/>
      <c r="DL250" s="373" t="str">
        <f>IF(AND(申込書!$C$60&lt;&gt;"▼プルダウンより選択してください",申込書!$C$60&lt;&gt;"",申込書!$K$22&lt;&gt;"YYYY/MM/DD",$G250&lt;&gt;""),申込書!$K$22,"")</f>
        <v/>
      </c>
      <c r="DM250" s="369" t="str">
        <f>IF(DL250="","",IF(INDEX('コンテンツ＆備考マスタ'!$H:$J,MATCH(学校情報!DL$3,'コンテンツ＆備考マスタ'!$H:$H,0),3)="●",IF(AND(DL250&lt;&gt;"",ISNUMBER(申込書!$AC$22)=TRUE,申込書!$C$60&lt;&gt;"▼プルダウンより選択してください",申込書!$C$60&lt;&gt;""),申込書!$AC$22,""),"-"))</f>
        <v/>
      </c>
      <c r="DN250" s="369"/>
      <c r="DO250" s="369"/>
      <c r="DP250" s="369" t="str">
        <f>IF(AND(申込書!$C$60&lt;&gt;"▼プルダウンより選択してください",申込書!$C$60&lt;&gt;"",$G250&lt;&gt;"",申込書!$V$60="特定学年のみ"),"申し込みする","")</f>
        <v/>
      </c>
      <c r="DQ250" s="371"/>
      <c r="DR250" s="372"/>
      <c r="DS250" s="373" t="str">
        <f>IF(AND(申込書!$C$61&lt;&gt;"▼プルダウンより選択してください",申込書!$C$61&lt;&gt;"",申込書!$K$22&lt;&gt;"YYYY/MM/DD",$G250&lt;&gt;""),申込書!$K$22,"")</f>
        <v/>
      </c>
      <c r="DT250" s="369" t="str">
        <f>IF(DS250="","",IF(INDEX('コンテンツ＆備考マスタ'!$H:$J,MATCH(学校情報!DS$3,'コンテンツ＆備考マスタ'!$H:$H,0),3)="●",IF(AND(DS250&lt;&gt;"",ISNUMBER(申込書!$AC$22)=TRUE,申込書!$C$61&lt;&gt;"▼プルダウンより選択してください",申込書!$C$61&lt;&gt;""),申込書!$AC$22,""),"-"))</f>
        <v/>
      </c>
      <c r="DU250" s="369"/>
      <c r="DV250" s="369"/>
      <c r="DW250" s="369" t="str">
        <f>IF(AND(申込書!$C$61&lt;&gt;"▼プルダウンより選択してください",申込書!$C$61&lt;&gt;"",$G250&lt;&gt;"",申込書!$V$61="特定学年のみ"),"申し込みする","")</f>
        <v/>
      </c>
      <c r="DX250" s="371"/>
      <c r="DY250" s="372"/>
      <c r="DZ250" s="373" t="str">
        <f>IF(AND(申込書!$C$62&lt;&gt;"▼プルダウンより選択してください",申込書!$C$62&lt;&gt;"",申込書!$K$22&lt;&gt;"YYYY/MM/DD",$G250&lt;&gt;""),申込書!$K$22,"")</f>
        <v/>
      </c>
      <c r="EA250" s="369" t="str">
        <f>IF(DZ250="","",IF(INDEX('コンテンツ＆備考マスタ'!$H:$J,MATCH(学校情報!DZ$3,'コンテンツ＆備考マスタ'!$H:$H,0),3)="●",IF(AND(DZ250&lt;&gt;"",ISNUMBER(申込書!$AC$22)=TRUE,申込書!$C$62&lt;&gt;"▼プルダウンより選択してください",申込書!$C$62&lt;&gt;""),申込書!$AC$22,""),"-"))</f>
        <v/>
      </c>
      <c r="EB250" s="369"/>
      <c r="EC250" s="369"/>
      <c r="ED250" s="370" t="str">
        <f>IF(AND(申込書!$C$62&lt;&gt;"▼プルダウンより選択してください",申込書!$C$62&lt;&gt;"",$G250&lt;&gt;"",申込書!$V$62="特定学年のみ"),"申し込みする","")</f>
        <v/>
      </c>
      <c r="EE250" s="371"/>
      <c r="EF250" s="372"/>
      <c r="EG250" s="373" t="str">
        <f>IF(AND(申込書!$C$63&lt;&gt;"▼プルダウンより選択してください",申込書!$C$63&lt;&gt;"",申込書!$K$22&lt;&gt;"YYYY/MM/DD",$G250&lt;&gt;""),申込書!$K$22,"")</f>
        <v/>
      </c>
      <c r="EH250" s="369" t="str">
        <f>IF(EG250="","",IF(INDEX('コンテンツ＆備考マスタ'!$H:$J,MATCH(学校情報!EG$3,'コンテンツ＆備考マスタ'!$H:$H,0),3)="●",IF(AND(EG250&lt;&gt;"",ISNUMBER(申込書!$AC$22)=TRUE,申込書!$C$63&lt;&gt;"▼プルダウンより選択してください",申込書!$C$63&lt;&gt;""),申込書!$AC$22,""),"-"))</f>
        <v/>
      </c>
      <c r="EI250" s="369"/>
      <c r="EJ250" s="369"/>
      <c r="EK250" s="370" t="str">
        <f>IF(AND(申込書!$C$63&lt;&gt;"▼プルダウンより選択してください",申込書!$C$63&lt;&gt;"",$G250&lt;&gt;"",申込書!$V$63="特定学年のみ"),"申し込みする","")</f>
        <v/>
      </c>
      <c r="EL250" s="371"/>
      <c r="EM250" s="372"/>
      <c r="EN250" s="373" t="str">
        <f>IF(AND(申込書!$C$64&lt;&gt;"▼プルダウンより選択してください",申込書!$C$64&lt;&gt;"",申込書!$K$22&lt;&gt;"YYYY/MM/DD",$G250&lt;&gt;""),申込書!$K$22,"")</f>
        <v/>
      </c>
      <c r="EO250" s="369" t="str">
        <f>IF(EN250="","",IF(INDEX('コンテンツ＆備考マスタ'!$H:$J,MATCH(学校情報!EN$3,'コンテンツ＆備考マスタ'!$H:$H,0),3)="●",IF(AND(EN250&lt;&gt;"",ISNUMBER(申込書!$AC$22)=TRUE,申込書!$C$64&lt;&gt;"▼プルダウンより選択してください",申込書!$C$64&lt;&gt;""),申込書!$AC$22,""),"-"))</f>
        <v/>
      </c>
      <c r="EP250" s="369"/>
      <c r="EQ250" s="369"/>
      <c r="ER250" s="370" t="str">
        <f>IF(AND(申込書!$C$64&lt;&gt;"▼プルダウンより選択してください",申込書!$C$64&lt;&gt;"",$G250&lt;&gt;"",申込書!$V$64="特定学年のみ"),"申し込みする","")</f>
        <v/>
      </c>
      <c r="ES250" s="371"/>
      <c r="ET250" s="372"/>
      <c r="EU250" s="373" t="str">
        <f>IF(AND(申込書!$C$65&lt;&gt;"▼プルダウンより選択してください",申込書!$C$65&lt;&gt;"",申込書!$K$22&lt;&gt;"YYYY/MM/DD",$G250&lt;&gt;""),申込書!$K$22,"")</f>
        <v/>
      </c>
      <c r="EV250" s="369" t="str">
        <f>IF(EU250="","",IF(INDEX('コンテンツ＆備考マスタ'!$H:$J,MATCH(学校情報!EU$3,'コンテンツ＆備考マスタ'!$H:$H,0),3)="●",IF(AND(EU250&lt;&gt;"",ISNUMBER(申込書!$AC$22)=TRUE,申込書!$C$65&lt;&gt;"▼プルダウンより選択してください",申込書!$C$65&lt;&gt;""),申込書!$AC$22,""),"-"))</f>
        <v/>
      </c>
      <c r="EW250" s="369"/>
      <c r="EX250" s="369"/>
      <c r="EY250" s="370" t="str">
        <f>IF(AND(申込書!$C$65&lt;&gt;"▼プルダウンより選択してください",申込書!$C$65&lt;&gt;"",$G250&lt;&gt;"",申込書!$V$65="特定学年のみ"),"申し込みする","")</f>
        <v/>
      </c>
      <c r="EZ250" s="371"/>
      <c r="FA250" s="372"/>
      <c r="FB250" s="373" t="str">
        <f>IF(AND(申込書!$C$66&lt;&gt;"▼プルダウンより選択してください",申込書!$C$66&lt;&gt;"",申込書!$K$22&lt;&gt;"YYYY/MM/DD",$G250&lt;&gt;""),申込書!$K$22,"")</f>
        <v/>
      </c>
      <c r="FC250" s="369" t="str">
        <f>IF(FB250="","",IF(INDEX('コンテンツ＆備考マスタ'!$H:$J,MATCH(学校情報!FB$3,'コンテンツ＆備考マスタ'!$H:$H,0),3)="●",IF(AND(FB250&lt;&gt;"",ISNUMBER(申込書!$AC$22)=TRUE,申込書!$C$66&lt;&gt;"▼プルダウンより選択してください",申込書!$C$66&lt;&gt;""),申込書!$AC$22,""),"-"))</f>
        <v/>
      </c>
      <c r="FD250" s="369"/>
      <c r="FE250" s="369"/>
      <c r="FF250" s="370" t="str">
        <f>IF(AND(申込書!$C$66&lt;&gt;"▼プルダウンより選択してください",申込書!$C$66&lt;&gt;"",$G250&lt;&gt;"",申込書!$V$66="特定学年のみ"),"申し込みする","")</f>
        <v/>
      </c>
      <c r="FG250" s="371"/>
      <c r="FH250" s="372"/>
      <c r="FI250" s="373" t="str">
        <f>IF(AND(申込書!$C$67&lt;&gt;"▼プルダウンより選択してください",申込書!$C$67&lt;&gt;"",申込書!$K$22&lt;&gt;"YYYY/MM/DD",$G250&lt;&gt;""),申込書!$K$22,"")</f>
        <v/>
      </c>
      <c r="FJ250" s="369" t="str">
        <f>IF(FI250="","",IF(INDEX('コンテンツ＆備考マスタ'!$H:$J,MATCH(学校情報!FI$3,'コンテンツ＆備考マスタ'!$H:$H,0),3)="●",IF(AND(FI250&lt;&gt;"",ISNUMBER(申込書!$AC$22)=TRUE,申込書!$C$67&lt;&gt;"▼プルダウンより選択してください",申込書!$C$67&lt;&gt;""),申込書!$AC$22,""),"-"))</f>
        <v/>
      </c>
      <c r="FK250" s="369"/>
      <c r="FL250" s="369"/>
      <c r="FM250" s="370" t="str">
        <f>IF(AND(申込書!$C$67&lt;&gt;"▼プルダウンより選択してください",申込書!$C$67&lt;&gt;"",$G250&lt;&gt;"",申込書!$V$67="特定学年のみ"),"申し込みする","")</f>
        <v/>
      </c>
      <c r="FN250" s="371"/>
      <c r="FO250" s="372"/>
      <c r="FP250" s="373" t="str">
        <f>IF(AND(申込書!$C$68&lt;&gt;"▼プルダウンより選択してください",申込書!$C$68&lt;&gt;"",申込書!$K$22&lt;&gt;"YYYY/MM/DD",$G250&lt;&gt;""),申込書!$K$22,"")</f>
        <v/>
      </c>
      <c r="FQ250" s="369" t="str">
        <f>IF(FP250="","",IF(INDEX('コンテンツ＆備考マスタ'!$H:$J,MATCH(学校情報!FP$3,'コンテンツ＆備考マスタ'!$H:$H,0),3)="●",IF(AND(FP250&lt;&gt;"",ISNUMBER(申込書!$AC$22)=TRUE,申込書!$C$68&lt;&gt;"▼プルダウンより選択してください",申込書!$C$68&lt;&gt;""),申込書!$AC$22,""),"-"))</f>
        <v/>
      </c>
      <c r="FR250" s="369"/>
      <c r="FS250" s="369"/>
      <c r="FT250" s="370" t="str">
        <f>IF(AND(申込書!$C$68&lt;&gt;"▼プルダウンより選択してください",申込書!$C$68&lt;&gt;"",$G250&lt;&gt;"",申込書!$V$68="特定学年のみ"),"申し込みする","")</f>
        <v/>
      </c>
      <c r="FU250" s="371"/>
      <c r="FV250" s="372"/>
      <c r="FW250" s="373" t="str">
        <f>IF(AND(申込書!$C$69&lt;&gt;"▼プルダウンより選択してください",申込書!$C$69&lt;&gt;"",申込書!$K$22&lt;&gt;"YYYY/MM/DD",$G250&lt;&gt;""),申込書!$K$22,"")</f>
        <v/>
      </c>
      <c r="FX250" s="369" t="str">
        <f>IF(FW250="","",IF(INDEX('コンテンツ＆備考マスタ'!$H:$J,MATCH(学校情報!FW$3,'コンテンツ＆備考マスタ'!$H:$H,0),3)="●",IF(AND(FW250&lt;&gt;"",ISNUMBER(申込書!$AC$22)=TRUE,申込書!$C$69&lt;&gt;"▼プルダウンより選択してください",申込書!$C$69&lt;&gt;""),申込書!$AC$22,""),"-"))</f>
        <v/>
      </c>
      <c r="FY250" s="369"/>
      <c r="FZ250" s="369"/>
      <c r="GA250" s="370" t="str">
        <f>IF(AND(申込書!$C$69&lt;&gt;"▼プルダウンより選択してください",申込書!$C$69&lt;&gt;"",$G250&lt;&gt;"",申込書!$V$69="特定学年のみ"),"申し込みする","")</f>
        <v/>
      </c>
      <c r="GB250" s="371"/>
      <c r="GC250" s="372"/>
      <c r="GD250" s="373" t="str">
        <f>IF(AND(申込書!$C$70&lt;&gt;"▼プルダウンより選択してください",申込書!$C$70&lt;&gt;"",申込書!$K$22&lt;&gt;"YYYY/MM/DD",$G250&lt;&gt;""),申込書!$K$22,"")</f>
        <v/>
      </c>
      <c r="GE250" s="369" t="str">
        <f>IF(GD250="","",IF(INDEX('コンテンツ＆備考マスタ'!$H:$J,MATCH(学校情報!GD$3,'コンテンツ＆備考マスタ'!$H:$H,0),3)="●",IF(AND(GD250&lt;&gt;"",ISNUMBER(申込書!$AC$22)=TRUE,申込書!$C$70&lt;&gt;"▼プルダウンより選択してください",申込書!$C$70&lt;&gt;""),申込書!$AC$22,""),"-"))</f>
        <v/>
      </c>
      <c r="GF250" s="369"/>
      <c r="GG250" s="369"/>
      <c r="GH250" s="370" t="str">
        <f>IF(AND(申込書!$C$70&lt;&gt;"▼プルダウンより選択してください",申込書!$C$70&lt;&gt;"",$G250&lt;&gt;"",申込書!$V$70="特定学年のみ"),"申し込みする","")</f>
        <v/>
      </c>
      <c r="GI250" s="371"/>
      <c r="GJ250" s="372"/>
      <c r="GK250" s="373" t="str">
        <f>IF(AND(申込書!$C$71&lt;&gt;"▼プルダウンより選択してください",申込書!$C$71&lt;&gt;"",申込書!$K$22&lt;&gt;"YYYY/MM/DD",$G250&lt;&gt;""),申込書!$K$22,"")</f>
        <v/>
      </c>
      <c r="GL250" s="369" t="str">
        <f>IF(GK250="","",IF(INDEX('コンテンツ＆備考マスタ'!$H:$J,MATCH(学校情報!GK$3,'コンテンツ＆備考マスタ'!$H:$H,0),3)="●",IF(AND(GK250&lt;&gt;"",ISNUMBER(申込書!$AC$22)=TRUE,申込書!$C$71&lt;&gt;"▼プルダウンより選択してください",申込書!$C$71&lt;&gt;""),申込書!$AC$22,""),"-"))</f>
        <v/>
      </c>
      <c r="GM250" s="369"/>
      <c r="GN250" s="369"/>
      <c r="GO250" s="370" t="str">
        <f>IF(AND(申込書!$C$71&lt;&gt;"▼プルダウンより選択してください",申込書!$C$71&lt;&gt;"",$G250&lt;&gt;"",申込書!$V$71="特定学年のみ"),"申し込みする","")</f>
        <v/>
      </c>
      <c r="GP250" s="371"/>
      <c r="GQ250" s="372"/>
      <c r="GR250" s="373" t="str">
        <f>IF(AND(申込書!$C$72&lt;&gt;"▼プルダウンより選択してください",申込書!$C$72&lt;&gt;"",申込書!$K$22&lt;&gt;"YYYY/MM/DD",$G250&lt;&gt;""),申込書!$K$22,"")</f>
        <v/>
      </c>
      <c r="GS250" s="369" t="str">
        <f>IF(GR250="","",IF(INDEX('コンテンツ＆備考マスタ'!$H:$J,MATCH(学校情報!GR$3,'コンテンツ＆備考マスタ'!$H:$H,0),3)="●",IF(AND(GR250&lt;&gt;"",ISNUMBER(申込書!$AC$22)=TRUE,申込書!$C$72&lt;&gt;"▼プルダウンより選択してください",申込書!$C$72&lt;&gt;""),申込書!$AC$22,""),"-"))</f>
        <v/>
      </c>
      <c r="GT250" s="369"/>
      <c r="GU250" s="369"/>
      <c r="GV250" s="370" t="str">
        <f>IF(AND(申込書!$C$72&lt;&gt;"▼プルダウンより選択してください",申込書!$C$72&lt;&gt;"",$G250&lt;&gt;"",申込書!$V$72="特定学年のみ"),"申し込みする","")</f>
        <v/>
      </c>
      <c r="GW250" s="371"/>
      <c r="GX250" s="372"/>
      <c r="GY250" s="373" t="str">
        <f>IF(AND(申込書!$C$73&lt;&gt;"▼プルダウンより選択してください",申込書!$C$73&lt;&gt;"",申込書!$K$22&lt;&gt;"YYYY/MM/DD",$G250&lt;&gt;""),申込書!$K$22,"")</f>
        <v/>
      </c>
      <c r="GZ250" s="369" t="str">
        <f>IF(GY250="","",IF(INDEX('コンテンツ＆備考マスタ'!$H:$J,MATCH(学校情報!GY$3,'コンテンツ＆備考マスタ'!$H:$H,0),3)="●",IF(AND(GY250&lt;&gt;"",ISNUMBER(申込書!$AC$22)=TRUE,申込書!$C$73&lt;&gt;"▼プルダウンより選択してください",申込書!$C$73&lt;&gt;""),申込書!$AC$22,""),"-"))</f>
        <v/>
      </c>
      <c r="HA250" s="369"/>
      <c r="HB250" s="369"/>
      <c r="HC250" s="370" t="str">
        <f>IF(AND(申込書!$C$73&lt;&gt;"▼プルダウンより選択してください",申込書!$C$73&lt;&gt;"",$G250&lt;&gt;"",申込書!$V$73="特定学年のみ"),"申し込みする","")</f>
        <v/>
      </c>
      <c r="HD250" s="371"/>
      <c r="HE250" s="372"/>
      <c r="HF250" s="373" t="str">
        <f>IF(AND(申込書!$C$74&lt;&gt;"▼プルダウンより選択してください",申込書!$C$74&lt;&gt;"",申込書!$K$22&lt;&gt;"YYYY/MM/DD",$G250&lt;&gt;""),申込書!$K$22,"")</f>
        <v/>
      </c>
      <c r="HG250" s="369" t="str">
        <f>IF(HF250="","",IF(INDEX('コンテンツ＆備考マスタ'!$H:$J,MATCH(学校情報!HF$3,'コンテンツ＆備考マスタ'!$H:$H,0),3)="●",IF(AND(HF250&lt;&gt;"",ISNUMBER(申込書!$AC$22)=TRUE,申込書!$C$74&lt;&gt;"▼プルダウンより選択してください",申込書!$C$74&lt;&gt;""),申込書!$AC$22,""),"-"))</f>
        <v/>
      </c>
      <c r="HH250" s="369"/>
      <c r="HI250" s="369"/>
      <c r="HJ250" s="370" t="str">
        <f>IF(AND(申込書!$C$74&lt;&gt;"▼プルダウンより選択してください",申込書!$C$74&lt;&gt;"",$G250&lt;&gt;"",申込書!$V$74="特定学年のみ"),"申し込みする","")</f>
        <v/>
      </c>
      <c r="HK250" s="371"/>
      <c r="HL250" s="372"/>
      <c r="HM250" s="373" t="str">
        <f>IF(AND(申込書!$C$75&lt;&gt;"▼プルダウンより選択してください",申込書!$C$75&lt;&gt;"",申込書!$K$22&lt;&gt;"YYYY/MM/DD",$G250&lt;&gt;""),申込書!$K$22,"")</f>
        <v/>
      </c>
      <c r="HN250" s="369" t="str">
        <f>IF(HM250="","",IF(INDEX('コンテンツ＆備考マスタ'!$H:$J,MATCH(学校情報!HM$3,'コンテンツ＆備考マスタ'!$H:$H,0),3)="●",IF(AND(HM250&lt;&gt;"",ISNUMBER(申込書!$AC$22)=TRUE,申込書!$C$75&lt;&gt;"▼プルダウンより選択してください",申込書!$C$75&lt;&gt;""),申込書!$AC$22,""),"-"))</f>
        <v/>
      </c>
      <c r="HO250" s="369"/>
      <c r="HP250" s="369"/>
      <c r="HQ250" s="370" t="str">
        <f>IF(AND(申込書!$C$75&lt;&gt;"▼プルダウンより選択してください",申込書!$C$75&lt;&gt;"",$G250&lt;&gt;"",申込書!$V$75="特定学年のみ"),"申し込みする","")</f>
        <v/>
      </c>
      <c r="HR250" s="371"/>
      <c r="HS250" s="371"/>
      <c r="HT250" s="374" t="str">
        <f>IF(AND(申込書!$C$76&lt;&gt;"▼プルダウンより選択してください",申込書!$C$76&lt;&gt;"",申込書!$K$22&lt;&gt;"YYYY/MM/DD",$G250&lt;&gt;""),申込書!$K$22,"")</f>
        <v/>
      </c>
      <c r="HU250" s="369" t="str">
        <f>IF(HT250="","",IF(INDEX('コンテンツ＆備考マスタ'!$H:$J,MATCH(学校情報!HT$3,'コンテンツ＆備考マスタ'!$H:$H,0),3)="●",IF(AND(HT250&lt;&gt;"",ISNUMBER(申込書!$AC$22)=TRUE,申込書!$C$76&lt;&gt;"▼プルダウンより選択してください",申込書!$C$76&lt;&gt;""),申込書!$AC$22,""),"-"))</f>
        <v/>
      </c>
      <c r="HV250" s="369"/>
      <c r="HW250" s="369"/>
      <c r="HX250" s="370" t="str">
        <f>IF(AND(申込書!$C$76&lt;&gt;"▼プルダウンより選択してください",申込書!$C$76&lt;&gt;"",$G250&lt;&gt;"",申込書!$V$76="特定学年のみ"),"申し込みする","")</f>
        <v/>
      </c>
      <c r="HY250" s="371"/>
      <c r="HZ250" s="372"/>
      <c r="IA250" s="69"/>
    </row>
    <row r="251" spans="2:235" ht="26.85" hidden="1" customHeight="1" outlineLevel="1">
      <c r="B251" s="365">
        <f t="shared" si="9"/>
        <v>246</v>
      </c>
      <c r="C251" s="55"/>
      <c r="D251" s="56"/>
      <c r="E251" s="154"/>
      <c r="F251" s="57"/>
      <c r="G251" s="58"/>
      <c r="H251" s="59"/>
      <c r="I251" s="60"/>
      <c r="J251" s="61"/>
      <c r="K251" s="366" t="str">
        <f t="shared" si="10"/>
        <v/>
      </c>
      <c r="L251" s="62"/>
      <c r="M251" s="322"/>
      <c r="N251" s="63"/>
      <c r="O251" s="64"/>
      <c r="P251" s="367" t="str">
        <f t="shared" si="11"/>
        <v/>
      </c>
      <c r="Q251" s="65"/>
      <c r="R251" s="66"/>
      <c r="S251" s="67"/>
      <c r="T251" s="68"/>
      <c r="U251" s="68"/>
      <c r="V251" s="68"/>
      <c r="W251" s="66"/>
      <c r="X251" s="281"/>
      <c r="Y251" s="368" t="str">
        <f>IF(AND(申込書!$C$47&lt;&gt;"▼プルダウンより選択してください",申込書!$C$47&lt;&gt;"",申込書!$K$22&lt;&gt;"YYYY/MM/DD",$G251&lt;&gt;""),申込書!$K$22,"")</f>
        <v/>
      </c>
      <c r="Z251" s="369" t="str">
        <f>IF(Y251="","",IF(INDEX('コンテンツ＆備考マスタ'!$H:$J,MATCH(学校情報!Y$3,'コンテンツ＆備考マスタ'!$H:$H,0),3)="●",IF(AND(Y251&lt;&gt;"",ISNUMBER(申込書!$AC$22)=TRUE,申込書!$C$47&lt;&gt;"▼プルダウンより選択してください",申込書!$C$47&lt;&gt;""),申込書!$AC$22,""),"-"))</f>
        <v/>
      </c>
      <c r="AA251" s="369"/>
      <c r="AB251" s="369"/>
      <c r="AC251" s="370" t="str">
        <f>IF(AND(申込書!$C$47&lt;&gt;"▼プルダウンより選択してください",申込書!$C$47&lt;&gt;"",$G251&lt;&gt;"",申込書!$V$47="特定学年のみ"),"申し込みする","")</f>
        <v/>
      </c>
      <c r="AD251" s="371"/>
      <c r="AE251" s="372"/>
      <c r="AF251" s="373" t="str">
        <f>IF(AND(申込書!$C$48&lt;&gt;"▼プルダウンより選択してください",申込書!$C$48&lt;&gt;"",申込書!$K$22&lt;&gt;"YYYY/MM/DD",$G251&lt;&gt;""),申込書!$K$22,"")</f>
        <v/>
      </c>
      <c r="AG251" s="369" t="str">
        <f>IF(AF251="","",IF(INDEX('コンテンツ＆備考マスタ'!$H:$J,MATCH(学校情報!AF$3,'コンテンツ＆備考マスタ'!$H:$H,0),3)="●",IF(AND(AF251&lt;&gt;"",ISNUMBER(申込書!$AC$22)=TRUE,申込書!$C$48&lt;&gt;"▼プルダウンより選択してください",申込書!$C$48&lt;&gt;""),申込書!$AC$22,""),"-"))</f>
        <v/>
      </c>
      <c r="AH251" s="369"/>
      <c r="AI251" s="369"/>
      <c r="AJ251" s="370" t="str">
        <f>IF(AND(申込書!$C$48&lt;&gt;"▼プルダウンより選択してください",申込書!$C$48&lt;&gt;"",$G251&lt;&gt;"",申込書!$V$48="特定学年のみ"),"申し込みする","")</f>
        <v/>
      </c>
      <c r="AK251" s="371"/>
      <c r="AL251" s="372"/>
      <c r="AM251" s="373" t="str">
        <f>IF(AND(申込書!$C$49&lt;&gt;"▼プルダウンより選択してください",申込書!$C$49&lt;&gt;"",申込書!$K$22&lt;&gt;"YYYY/MM/DD",$G251&lt;&gt;""),申込書!$K$22,"")</f>
        <v/>
      </c>
      <c r="AN251" s="369" t="str">
        <f>IF(AM251="","",IF(INDEX('コンテンツ＆備考マスタ'!$H:$J,MATCH(学校情報!AM$3,'コンテンツ＆備考マスタ'!$H:$H,0),3)="●",IF(AND(AM251&lt;&gt;"",ISNUMBER(申込書!$AC$22)=TRUE,申込書!$C$49&lt;&gt;"▼プルダウンより選択してください",申込書!$C$49&lt;&gt;""),申込書!$AC$22,""),"-"))</f>
        <v/>
      </c>
      <c r="AO251" s="369"/>
      <c r="AP251" s="369"/>
      <c r="AQ251" s="370" t="str">
        <f>IF(AND(申込書!$C$49&lt;&gt;"▼プルダウンより選択してください",申込書!$C$49&lt;&gt;"",$G251&lt;&gt;"",申込書!$V$49="特定学年のみ"),"申し込みする","")</f>
        <v/>
      </c>
      <c r="AR251" s="371"/>
      <c r="AS251" s="372"/>
      <c r="AT251" s="373" t="str">
        <f>IF(AND(申込書!$C$50&lt;&gt;"▼プルダウンより選択してください",申込書!$C$50&lt;&gt;"",申込書!$K$22&lt;&gt;"YYYY/MM/DD",$G251&lt;&gt;""),申込書!$K$22,"")</f>
        <v/>
      </c>
      <c r="AU251" s="369" t="str">
        <f>IF(AT251="","",IF(INDEX('コンテンツ＆備考マスタ'!$H:$J,MATCH(学校情報!AT$3,'コンテンツ＆備考マスタ'!$H:$H,0),3)="●",IF(AND(AT251&lt;&gt;"",ISNUMBER(申込書!$AC$22)=TRUE,申込書!$C$50&lt;&gt;"▼プルダウンより選択してください",申込書!$C$50&lt;&gt;""),申込書!$AC$22,""),"-"))</f>
        <v/>
      </c>
      <c r="AV251" s="369"/>
      <c r="AW251" s="369"/>
      <c r="AX251" s="370" t="str">
        <f>IF(AND(申込書!$C$50&lt;&gt;"▼プルダウンより選択してください",申込書!$C$50&lt;&gt;"",$G251&lt;&gt;"",申込書!$V$50="特定学年のみ"),"申し込みする","")</f>
        <v/>
      </c>
      <c r="AY251" s="371"/>
      <c r="AZ251" s="372"/>
      <c r="BA251" s="373" t="str">
        <f>IF(AND(申込書!$C$51&lt;&gt;"▼プルダウンより選択してください",申込書!$C$51&lt;&gt;"",申込書!$K$22&lt;&gt;"YYYY/MM/DD",$G251&lt;&gt;""),申込書!$K$22,"")</f>
        <v/>
      </c>
      <c r="BB251" s="369" t="str">
        <f>IF(BA251="","",IF(INDEX('コンテンツ＆備考マスタ'!$H:$J,MATCH(学校情報!BA$3,'コンテンツ＆備考マスタ'!$H:$H,0),3)="●",IF(AND(BA251&lt;&gt;"",ISNUMBER(申込書!$AC$22)=TRUE,申込書!$C$51&lt;&gt;"▼プルダウンより選択してください",申込書!$C$51&lt;&gt;""),申込書!$AC$22,""),"-"))</f>
        <v/>
      </c>
      <c r="BC251" s="369"/>
      <c r="BD251" s="369"/>
      <c r="BE251" s="370" t="str">
        <f>IF(AND(申込書!$C$51&lt;&gt;"▼プルダウンより選択してください",申込書!$C$51&lt;&gt;"",$G251&lt;&gt;"",申込書!$V$51="特定学年のみ"),"申し込みする","")</f>
        <v/>
      </c>
      <c r="BF251" s="371"/>
      <c r="BG251" s="372"/>
      <c r="BH251" s="373" t="str">
        <f>IF(AND(申込書!$C$52&lt;&gt;"▼プルダウンより選択してください",申込書!$C$52&lt;&gt;"",申込書!$K$22&lt;&gt;"YYYY/MM/DD",$G251&lt;&gt;""),申込書!$K$22,"")</f>
        <v/>
      </c>
      <c r="BI251" s="369" t="str">
        <f>IF(BH251="","",IF(INDEX('コンテンツ＆備考マスタ'!$H:$J,MATCH(学校情報!BH$3,'コンテンツ＆備考マスタ'!$H:$H,0),3)="●",IF(AND(BH251&lt;&gt;"",ISNUMBER(申込書!$AC$22)=TRUE,申込書!$C$52&lt;&gt;"▼プルダウンより選択してください",申込書!$C$52&lt;&gt;""),申込書!$AC$22,""),"-"))</f>
        <v/>
      </c>
      <c r="BJ251" s="369"/>
      <c r="BK251" s="369"/>
      <c r="BL251" s="370" t="str">
        <f>IF(AND(申込書!$C$52&lt;&gt;"▼プルダウンより選択してください",申込書!$C$52&lt;&gt;"",$G251&lt;&gt;"",申込書!$V$52="特定学年のみ"),"申し込みする","")</f>
        <v/>
      </c>
      <c r="BM251" s="371"/>
      <c r="BN251" s="372"/>
      <c r="BO251" s="373" t="str">
        <f>IF(AND(申込書!$C$53&lt;&gt;"▼プルダウンより選択してください",申込書!$C$53&lt;&gt;"",申込書!$K$22&lt;&gt;"YYYY/MM/DD",$G251&lt;&gt;""),申込書!$K$22,"")</f>
        <v/>
      </c>
      <c r="BP251" s="369" t="str">
        <f>IF(BO251="","",IF(INDEX('コンテンツ＆備考マスタ'!$H:$J,MATCH(学校情報!BO$3,'コンテンツ＆備考マスタ'!$H:$H,0),3)="●",IF(AND(BO251&lt;&gt;"",ISNUMBER(申込書!$AC$22)=TRUE,申込書!$C$53&lt;&gt;"▼プルダウンより選択してください",申込書!$C$53&lt;&gt;""),申込書!$AC$22,""),"-"))</f>
        <v/>
      </c>
      <c r="BQ251" s="369"/>
      <c r="BR251" s="369"/>
      <c r="BS251" s="370" t="str">
        <f>IF(AND(申込書!$C$53&lt;&gt;"▼プルダウンより選択してください",申込書!$C$53&lt;&gt;"",$G251&lt;&gt;"",申込書!$V$53="特定学年のみ"),"申し込みする","")</f>
        <v/>
      </c>
      <c r="BT251" s="371"/>
      <c r="BU251" s="372"/>
      <c r="BV251" s="373" t="str">
        <f>IF(AND(申込書!$C$54&lt;&gt;"▼プルダウンより選択してください",申込書!$C$54&lt;&gt;"",申込書!$K$22&lt;&gt;"YYYY/MM/DD",$G251&lt;&gt;""),申込書!$K$22,"")</f>
        <v/>
      </c>
      <c r="BW251" s="369" t="str">
        <f>IF(BV251="","",IF(INDEX('コンテンツ＆備考マスタ'!$H:$J,MATCH(学校情報!BV$3,'コンテンツ＆備考マスタ'!$H:$H,0),3)="●",IF(AND(BV251&lt;&gt;"",ISNUMBER(申込書!$AC$22)=TRUE,申込書!$C$54&lt;&gt;"▼プルダウンより選択してください",申込書!$C$54&lt;&gt;""),申込書!$AC$22,""),"-"))</f>
        <v/>
      </c>
      <c r="BX251" s="369"/>
      <c r="BY251" s="369"/>
      <c r="BZ251" s="370" t="str">
        <f>IF(AND(申込書!$C$54&lt;&gt;"▼プルダウンより選択してください",申込書!$C$54&lt;&gt;"",$G251&lt;&gt;"",申込書!$V$54="特定学年のみ"),"申し込みする","")</f>
        <v/>
      </c>
      <c r="CA251" s="371"/>
      <c r="CB251" s="372"/>
      <c r="CC251" s="373" t="str">
        <f>IF(AND(申込書!$C$55&lt;&gt;"▼プルダウンより選択してください",申込書!$C$55&lt;&gt;"",申込書!$K$22&lt;&gt;"YYYY/MM/DD",$G251&lt;&gt;""),申込書!$K$22,"")</f>
        <v/>
      </c>
      <c r="CD251" s="369" t="str">
        <f>IF(CC251="","",IF(INDEX('コンテンツ＆備考マスタ'!$H:$J,MATCH(学校情報!CC$3,'コンテンツ＆備考マスタ'!$H:$H,0),3)="●",IF(AND(CC251&lt;&gt;"",ISNUMBER(申込書!$AC$22)=TRUE,申込書!$C$55&lt;&gt;"▼プルダウンより選択してください",申込書!$C$55&lt;&gt;""),申込書!$AC$22,""),"-"))</f>
        <v/>
      </c>
      <c r="CE251" s="369"/>
      <c r="CF251" s="369"/>
      <c r="CG251" s="370" t="str">
        <f>IF(AND(申込書!$C$55&lt;&gt;"▼プルダウンより選択してください",申込書!$C$55&lt;&gt;"",$G251&lt;&gt;"",申込書!$V$55="特定学年のみ"),"申し込みする","")</f>
        <v/>
      </c>
      <c r="CH251" s="371"/>
      <c r="CI251" s="372"/>
      <c r="CJ251" s="373" t="str">
        <f>IF(AND(申込書!$C$56&lt;&gt;"▼プルダウンより選択してください",申込書!$C$56&lt;&gt;"",申込書!$K$22&lt;&gt;"YYYY/MM/DD",$G251&lt;&gt;""),申込書!$K$22,"")</f>
        <v/>
      </c>
      <c r="CK251" s="369" t="str">
        <f>IF(CJ251="","",IF(INDEX('コンテンツ＆備考マスタ'!$H:$J,MATCH(学校情報!CJ$3,'コンテンツ＆備考マスタ'!$H:$H,0),3)="●",IF(AND(CJ251&lt;&gt;"",ISNUMBER(申込書!$AC$22)=TRUE,申込書!$C$56&lt;&gt;"▼プルダウンより選択してください",申込書!$C$56&lt;&gt;""),申込書!$AC$22,""),"-"))</f>
        <v/>
      </c>
      <c r="CL251" s="369"/>
      <c r="CM251" s="369"/>
      <c r="CN251" s="370" t="str">
        <f>IF(AND(申込書!$C$56&lt;&gt;"▼プルダウンより選択してください",申込書!$C$56&lt;&gt;"",$G251&lt;&gt;"",申込書!$V$56="特定学年のみ"),"申し込みする","")</f>
        <v/>
      </c>
      <c r="CO251" s="371"/>
      <c r="CP251" s="372"/>
      <c r="CQ251" s="373" t="str">
        <f>IF(AND(申込書!$C$57&lt;&gt;"▼プルダウンより選択してください",申込書!$C$57&lt;&gt;"",申込書!$K$22&lt;&gt;"YYYY/MM/DD",$G251&lt;&gt;""),申込書!$K$22,"")</f>
        <v/>
      </c>
      <c r="CR251" s="369" t="str">
        <f>IF(CQ251="","",IF(INDEX('コンテンツ＆備考マスタ'!$H:$J,MATCH(学校情報!CQ$3,'コンテンツ＆備考マスタ'!$H:$H,0),3)="●",IF(AND(CQ251&lt;&gt;"",ISNUMBER(申込書!$AC$22)=TRUE,申込書!$C$57&lt;&gt;"▼プルダウンより選択してください",申込書!$C$57&lt;&gt;""),申込書!$AC$22,""),"-"))</f>
        <v/>
      </c>
      <c r="CS251" s="369"/>
      <c r="CT251" s="369"/>
      <c r="CU251" s="369" t="str">
        <f>IF(AND(申込書!$C$57&lt;&gt;"▼プルダウンより選択してください",申込書!$C$57&lt;&gt;"",$G251&lt;&gt;"",申込書!$V$57="特定学年のみ"),"申し込みする","")</f>
        <v/>
      </c>
      <c r="CV251" s="371"/>
      <c r="CW251" s="372"/>
      <c r="CX251" s="373" t="str">
        <f>IF(AND(申込書!$C$58&lt;&gt;"▼プルダウンより選択してください",申込書!$C$58&lt;&gt;"",申込書!$K$22&lt;&gt;"YYYY/MM/DD",$G251&lt;&gt;""),申込書!$K$22,"")</f>
        <v/>
      </c>
      <c r="CY251" s="369" t="str">
        <f>IF(CX251="","",IF(INDEX('コンテンツ＆備考マスタ'!$H:$J,MATCH(学校情報!CX$3,'コンテンツ＆備考マスタ'!$H:$H,0),3)="●",IF(AND(CX251&lt;&gt;"",ISNUMBER(申込書!$AC$22)=TRUE,申込書!$C$58&lt;&gt;"▼プルダウンより選択してください",申込書!$C$58&lt;&gt;""),申込書!$AC$22,""),"-"))</f>
        <v/>
      </c>
      <c r="CZ251" s="369"/>
      <c r="DA251" s="369"/>
      <c r="DB251" s="369" t="str">
        <f>IF(AND(申込書!$C$58&lt;&gt;"▼プルダウンより選択してください",申込書!$C$58&lt;&gt;"",$G251&lt;&gt;"",申込書!$V$58="特定学年のみ"),"申し込みする","")</f>
        <v/>
      </c>
      <c r="DC251" s="371"/>
      <c r="DD251" s="372"/>
      <c r="DE251" s="373" t="str">
        <f>IF(AND(申込書!$C$59&lt;&gt;"▼プルダウンより選択してください",申込書!$C$59&lt;&gt;"",申込書!$K$22&lt;&gt;"YYYY/MM/DD",$G251&lt;&gt;""),申込書!$K$22,"")</f>
        <v/>
      </c>
      <c r="DF251" s="369" t="str">
        <f>IF(DE251="","",IF(INDEX('コンテンツ＆備考マスタ'!$H:$J,MATCH(学校情報!DE$3,'コンテンツ＆備考マスタ'!$H:$H,0),3)="●",IF(AND(DE251&lt;&gt;"",ISNUMBER(申込書!$AC$22)=TRUE,申込書!$C$59&lt;&gt;"▼プルダウンより選択してください",申込書!$C$59&lt;&gt;""),申込書!$AC$22,""),"-"))</f>
        <v/>
      </c>
      <c r="DG251" s="369"/>
      <c r="DH251" s="369"/>
      <c r="DI251" s="369" t="str">
        <f>IF(AND(申込書!$C$59&lt;&gt;"▼プルダウンより選択してください",申込書!$C$59&lt;&gt;"",$G251&lt;&gt;"",申込書!$V$59="特定学年のみ"),"申し込みする","")</f>
        <v/>
      </c>
      <c r="DJ251" s="371"/>
      <c r="DK251" s="372"/>
      <c r="DL251" s="373" t="str">
        <f>IF(AND(申込書!$C$60&lt;&gt;"▼プルダウンより選択してください",申込書!$C$60&lt;&gt;"",申込書!$K$22&lt;&gt;"YYYY/MM/DD",$G251&lt;&gt;""),申込書!$K$22,"")</f>
        <v/>
      </c>
      <c r="DM251" s="369" t="str">
        <f>IF(DL251="","",IF(INDEX('コンテンツ＆備考マスタ'!$H:$J,MATCH(学校情報!DL$3,'コンテンツ＆備考マスタ'!$H:$H,0),3)="●",IF(AND(DL251&lt;&gt;"",ISNUMBER(申込書!$AC$22)=TRUE,申込書!$C$60&lt;&gt;"▼プルダウンより選択してください",申込書!$C$60&lt;&gt;""),申込書!$AC$22,""),"-"))</f>
        <v/>
      </c>
      <c r="DN251" s="369"/>
      <c r="DO251" s="369"/>
      <c r="DP251" s="369" t="str">
        <f>IF(AND(申込書!$C$60&lt;&gt;"▼プルダウンより選択してください",申込書!$C$60&lt;&gt;"",$G251&lt;&gt;"",申込書!$V$60="特定学年のみ"),"申し込みする","")</f>
        <v/>
      </c>
      <c r="DQ251" s="371"/>
      <c r="DR251" s="372"/>
      <c r="DS251" s="373" t="str">
        <f>IF(AND(申込書!$C$61&lt;&gt;"▼プルダウンより選択してください",申込書!$C$61&lt;&gt;"",申込書!$K$22&lt;&gt;"YYYY/MM/DD",$G251&lt;&gt;""),申込書!$K$22,"")</f>
        <v/>
      </c>
      <c r="DT251" s="369" t="str">
        <f>IF(DS251="","",IF(INDEX('コンテンツ＆備考マスタ'!$H:$J,MATCH(学校情報!DS$3,'コンテンツ＆備考マスタ'!$H:$H,0),3)="●",IF(AND(DS251&lt;&gt;"",ISNUMBER(申込書!$AC$22)=TRUE,申込書!$C$61&lt;&gt;"▼プルダウンより選択してください",申込書!$C$61&lt;&gt;""),申込書!$AC$22,""),"-"))</f>
        <v/>
      </c>
      <c r="DU251" s="369"/>
      <c r="DV251" s="369"/>
      <c r="DW251" s="369" t="str">
        <f>IF(AND(申込書!$C$61&lt;&gt;"▼プルダウンより選択してください",申込書!$C$61&lt;&gt;"",$G251&lt;&gt;"",申込書!$V$61="特定学年のみ"),"申し込みする","")</f>
        <v/>
      </c>
      <c r="DX251" s="371"/>
      <c r="DY251" s="372"/>
      <c r="DZ251" s="373" t="str">
        <f>IF(AND(申込書!$C$62&lt;&gt;"▼プルダウンより選択してください",申込書!$C$62&lt;&gt;"",申込書!$K$22&lt;&gt;"YYYY/MM/DD",$G251&lt;&gt;""),申込書!$K$22,"")</f>
        <v/>
      </c>
      <c r="EA251" s="369" t="str">
        <f>IF(DZ251="","",IF(INDEX('コンテンツ＆備考マスタ'!$H:$J,MATCH(学校情報!DZ$3,'コンテンツ＆備考マスタ'!$H:$H,0),3)="●",IF(AND(DZ251&lt;&gt;"",ISNUMBER(申込書!$AC$22)=TRUE,申込書!$C$62&lt;&gt;"▼プルダウンより選択してください",申込書!$C$62&lt;&gt;""),申込書!$AC$22,""),"-"))</f>
        <v/>
      </c>
      <c r="EB251" s="369"/>
      <c r="EC251" s="369"/>
      <c r="ED251" s="370" t="str">
        <f>IF(AND(申込書!$C$62&lt;&gt;"▼プルダウンより選択してください",申込書!$C$62&lt;&gt;"",$G251&lt;&gt;"",申込書!$V$62="特定学年のみ"),"申し込みする","")</f>
        <v/>
      </c>
      <c r="EE251" s="371"/>
      <c r="EF251" s="372"/>
      <c r="EG251" s="373" t="str">
        <f>IF(AND(申込書!$C$63&lt;&gt;"▼プルダウンより選択してください",申込書!$C$63&lt;&gt;"",申込書!$K$22&lt;&gt;"YYYY/MM/DD",$G251&lt;&gt;""),申込書!$K$22,"")</f>
        <v/>
      </c>
      <c r="EH251" s="369" t="str">
        <f>IF(EG251="","",IF(INDEX('コンテンツ＆備考マスタ'!$H:$J,MATCH(学校情報!EG$3,'コンテンツ＆備考マスタ'!$H:$H,0),3)="●",IF(AND(EG251&lt;&gt;"",ISNUMBER(申込書!$AC$22)=TRUE,申込書!$C$63&lt;&gt;"▼プルダウンより選択してください",申込書!$C$63&lt;&gt;""),申込書!$AC$22,""),"-"))</f>
        <v/>
      </c>
      <c r="EI251" s="369"/>
      <c r="EJ251" s="369"/>
      <c r="EK251" s="370" t="str">
        <f>IF(AND(申込書!$C$63&lt;&gt;"▼プルダウンより選択してください",申込書!$C$63&lt;&gt;"",$G251&lt;&gt;"",申込書!$V$63="特定学年のみ"),"申し込みする","")</f>
        <v/>
      </c>
      <c r="EL251" s="371"/>
      <c r="EM251" s="372"/>
      <c r="EN251" s="373" t="str">
        <f>IF(AND(申込書!$C$64&lt;&gt;"▼プルダウンより選択してください",申込書!$C$64&lt;&gt;"",申込書!$K$22&lt;&gt;"YYYY/MM/DD",$G251&lt;&gt;""),申込書!$K$22,"")</f>
        <v/>
      </c>
      <c r="EO251" s="369" t="str">
        <f>IF(EN251="","",IF(INDEX('コンテンツ＆備考マスタ'!$H:$J,MATCH(学校情報!EN$3,'コンテンツ＆備考マスタ'!$H:$H,0),3)="●",IF(AND(EN251&lt;&gt;"",ISNUMBER(申込書!$AC$22)=TRUE,申込書!$C$64&lt;&gt;"▼プルダウンより選択してください",申込書!$C$64&lt;&gt;""),申込書!$AC$22,""),"-"))</f>
        <v/>
      </c>
      <c r="EP251" s="369"/>
      <c r="EQ251" s="369"/>
      <c r="ER251" s="370" t="str">
        <f>IF(AND(申込書!$C$64&lt;&gt;"▼プルダウンより選択してください",申込書!$C$64&lt;&gt;"",$G251&lt;&gt;"",申込書!$V$64="特定学年のみ"),"申し込みする","")</f>
        <v/>
      </c>
      <c r="ES251" s="371"/>
      <c r="ET251" s="372"/>
      <c r="EU251" s="373" t="str">
        <f>IF(AND(申込書!$C$65&lt;&gt;"▼プルダウンより選択してください",申込書!$C$65&lt;&gt;"",申込書!$K$22&lt;&gt;"YYYY/MM/DD",$G251&lt;&gt;""),申込書!$K$22,"")</f>
        <v/>
      </c>
      <c r="EV251" s="369" t="str">
        <f>IF(EU251="","",IF(INDEX('コンテンツ＆備考マスタ'!$H:$J,MATCH(学校情報!EU$3,'コンテンツ＆備考マスタ'!$H:$H,0),3)="●",IF(AND(EU251&lt;&gt;"",ISNUMBER(申込書!$AC$22)=TRUE,申込書!$C$65&lt;&gt;"▼プルダウンより選択してください",申込書!$C$65&lt;&gt;""),申込書!$AC$22,""),"-"))</f>
        <v/>
      </c>
      <c r="EW251" s="369"/>
      <c r="EX251" s="369"/>
      <c r="EY251" s="370" t="str">
        <f>IF(AND(申込書!$C$65&lt;&gt;"▼プルダウンより選択してください",申込書!$C$65&lt;&gt;"",$G251&lt;&gt;"",申込書!$V$65="特定学年のみ"),"申し込みする","")</f>
        <v/>
      </c>
      <c r="EZ251" s="371"/>
      <c r="FA251" s="372"/>
      <c r="FB251" s="373" t="str">
        <f>IF(AND(申込書!$C$66&lt;&gt;"▼プルダウンより選択してください",申込書!$C$66&lt;&gt;"",申込書!$K$22&lt;&gt;"YYYY/MM/DD",$G251&lt;&gt;""),申込書!$K$22,"")</f>
        <v/>
      </c>
      <c r="FC251" s="369" t="str">
        <f>IF(FB251="","",IF(INDEX('コンテンツ＆備考マスタ'!$H:$J,MATCH(学校情報!FB$3,'コンテンツ＆備考マスタ'!$H:$H,0),3)="●",IF(AND(FB251&lt;&gt;"",ISNUMBER(申込書!$AC$22)=TRUE,申込書!$C$66&lt;&gt;"▼プルダウンより選択してください",申込書!$C$66&lt;&gt;""),申込書!$AC$22,""),"-"))</f>
        <v/>
      </c>
      <c r="FD251" s="369"/>
      <c r="FE251" s="369"/>
      <c r="FF251" s="370" t="str">
        <f>IF(AND(申込書!$C$66&lt;&gt;"▼プルダウンより選択してください",申込書!$C$66&lt;&gt;"",$G251&lt;&gt;"",申込書!$V$66="特定学年のみ"),"申し込みする","")</f>
        <v/>
      </c>
      <c r="FG251" s="371"/>
      <c r="FH251" s="372"/>
      <c r="FI251" s="373" t="str">
        <f>IF(AND(申込書!$C$67&lt;&gt;"▼プルダウンより選択してください",申込書!$C$67&lt;&gt;"",申込書!$K$22&lt;&gt;"YYYY/MM/DD",$G251&lt;&gt;""),申込書!$K$22,"")</f>
        <v/>
      </c>
      <c r="FJ251" s="369" t="str">
        <f>IF(FI251="","",IF(INDEX('コンテンツ＆備考マスタ'!$H:$J,MATCH(学校情報!FI$3,'コンテンツ＆備考マスタ'!$H:$H,0),3)="●",IF(AND(FI251&lt;&gt;"",ISNUMBER(申込書!$AC$22)=TRUE,申込書!$C$67&lt;&gt;"▼プルダウンより選択してください",申込書!$C$67&lt;&gt;""),申込書!$AC$22,""),"-"))</f>
        <v/>
      </c>
      <c r="FK251" s="369"/>
      <c r="FL251" s="369"/>
      <c r="FM251" s="370" t="str">
        <f>IF(AND(申込書!$C$67&lt;&gt;"▼プルダウンより選択してください",申込書!$C$67&lt;&gt;"",$G251&lt;&gt;"",申込書!$V$67="特定学年のみ"),"申し込みする","")</f>
        <v/>
      </c>
      <c r="FN251" s="371"/>
      <c r="FO251" s="372"/>
      <c r="FP251" s="373" t="str">
        <f>IF(AND(申込書!$C$68&lt;&gt;"▼プルダウンより選択してください",申込書!$C$68&lt;&gt;"",申込書!$K$22&lt;&gt;"YYYY/MM/DD",$G251&lt;&gt;""),申込書!$K$22,"")</f>
        <v/>
      </c>
      <c r="FQ251" s="369" t="str">
        <f>IF(FP251="","",IF(INDEX('コンテンツ＆備考マスタ'!$H:$J,MATCH(学校情報!FP$3,'コンテンツ＆備考マスタ'!$H:$H,0),3)="●",IF(AND(FP251&lt;&gt;"",ISNUMBER(申込書!$AC$22)=TRUE,申込書!$C$68&lt;&gt;"▼プルダウンより選択してください",申込書!$C$68&lt;&gt;""),申込書!$AC$22,""),"-"))</f>
        <v/>
      </c>
      <c r="FR251" s="369"/>
      <c r="FS251" s="369"/>
      <c r="FT251" s="370" t="str">
        <f>IF(AND(申込書!$C$68&lt;&gt;"▼プルダウンより選択してください",申込書!$C$68&lt;&gt;"",$G251&lt;&gt;"",申込書!$V$68="特定学年のみ"),"申し込みする","")</f>
        <v/>
      </c>
      <c r="FU251" s="371"/>
      <c r="FV251" s="372"/>
      <c r="FW251" s="373" t="str">
        <f>IF(AND(申込書!$C$69&lt;&gt;"▼プルダウンより選択してください",申込書!$C$69&lt;&gt;"",申込書!$K$22&lt;&gt;"YYYY/MM/DD",$G251&lt;&gt;""),申込書!$K$22,"")</f>
        <v/>
      </c>
      <c r="FX251" s="369" t="str">
        <f>IF(FW251="","",IF(INDEX('コンテンツ＆備考マスタ'!$H:$J,MATCH(学校情報!FW$3,'コンテンツ＆備考マスタ'!$H:$H,0),3)="●",IF(AND(FW251&lt;&gt;"",ISNUMBER(申込書!$AC$22)=TRUE,申込書!$C$69&lt;&gt;"▼プルダウンより選択してください",申込書!$C$69&lt;&gt;""),申込書!$AC$22,""),"-"))</f>
        <v/>
      </c>
      <c r="FY251" s="369"/>
      <c r="FZ251" s="369"/>
      <c r="GA251" s="370" t="str">
        <f>IF(AND(申込書!$C$69&lt;&gt;"▼プルダウンより選択してください",申込書!$C$69&lt;&gt;"",$G251&lt;&gt;"",申込書!$V$69="特定学年のみ"),"申し込みする","")</f>
        <v/>
      </c>
      <c r="GB251" s="371"/>
      <c r="GC251" s="372"/>
      <c r="GD251" s="373" t="str">
        <f>IF(AND(申込書!$C$70&lt;&gt;"▼プルダウンより選択してください",申込書!$C$70&lt;&gt;"",申込書!$K$22&lt;&gt;"YYYY/MM/DD",$G251&lt;&gt;""),申込書!$K$22,"")</f>
        <v/>
      </c>
      <c r="GE251" s="369" t="str">
        <f>IF(GD251="","",IF(INDEX('コンテンツ＆備考マスタ'!$H:$J,MATCH(学校情報!GD$3,'コンテンツ＆備考マスタ'!$H:$H,0),3)="●",IF(AND(GD251&lt;&gt;"",ISNUMBER(申込書!$AC$22)=TRUE,申込書!$C$70&lt;&gt;"▼プルダウンより選択してください",申込書!$C$70&lt;&gt;""),申込書!$AC$22,""),"-"))</f>
        <v/>
      </c>
      <c r="GF251" s="369"/>
      <c r="GG251" s="369"/>
      <c r="GH251" s="370" t="str">
        <f>IF(AND(申込書!$C$70&lt;&gt;"▼プルダウンより選択してください",申込書!$C$70&lt;&gt;"",$G251&lt;&gt;"",申込書!$V$70="特定学年のみ"),"申し込みする","")</f>
        <v/>
      </c>
      <c r="GI251" s="371"/>
      <c r="GJ251" s="372"/>
      <c r="GK251" s="373" t="str">
        <f>IF(AND(申込書!$C$71&lt;&gt;"▼プルダウンより選択してください",申込書!$C$71&lt;&gt;"",申込書!$K$22&lt;&gt;"YYYY/MM/DD",$G251&lt;&gt;""),申込書!$K$22,"")</f>
        <v/>
      </c>
      <c r="GL251" s="369" t="str">
        <f>IF(GK251="","",IF(INDEX('コンテンツ＆備考マスタ'!$H:$J,MATCH(学校情報!GK$3,'コンテンツ＆備考マスタ'!$H:$H,0),3)="●",IF(AND(GK251&lt;&gt;"",ISNUMBER(申込書!$AC$22)=TRUE,申込書!$C$71&lt;&gt;"▼プルダウンより選択してください",申込書!$C$71&lt;&gt;""),申込書!$AC$22,""),"-"))</f>
        <v/>
      </c>
      <c r="GM251" s="369"/>
      <c r="GN251" s="369"/>
      <c r="GO251" s="370" t="str">
        <f>IF(AND(申込書!$C$71&lt;&gt;"▼プルダウンより選択してください",申込書!$C$71&lt;&gt;"",$G251&lt;&gt;"",申込書!$V$71="特定学年のみ"),"申し込みする","")</f>
        <v/>
      </c>
      <c r="GP251" s="371"/>
      <c r="GQ251" s="372"/>
      <c r="GR251" s="373" t="str">
        <f>IF(AND(申込書!$C$72&lt;&gt;"▼プルダウンより選択してください",申込書!$C$72&lt;&gt;"",申込書!$K$22&lt;&gt;"YYYY/MM/DD",$G251&lt;&gt;""),申込書!$K$22,"")</f>
        <v/>
      </c>
      <c r="GS251" s="369" t="str">
        <f>IF(GR251="","",IF(INDEX('コンテンツ＆備考マスタ'!$H:$J,MATCH(学校情報!GR$3,'コンテンツ＆備考マスタ'!$H:$H,0),3)="●",IF(AND(GR251&lt;&gt;"",ISNUMBER(申込書!$AC$22)=TRUE,申込書!$C$72&lt;&gt;"▼プルダウンより選択してください",申込書!$C$72&lt;&gt;""),申込書!$AC$22,""),"-"))</f>
        <v/>
      </c>
      <c r="GT251" s="369"/>
      <c r="GU251" s="369"/>
      <c r="GV251" s="370" t="str">
        <f>IF(AND(申込書!$C$72&lt;&gt;"▼プルダウンより選択してください",申込書!$C$72&lt;&gt;"",$G251&lt;&gt;"",申込書!$V$72="特定学年のみ"),"申し込みする","")</f>
        <v/>
      </c>
      <c r="GW251" s="371"/>
      <c r="GX251" s="372"/>
      <c r="GY251" s="373" t="str">
        <f>IF(AND(申込書!$C$73&lt;&gt;"▼プルダウンより選択してください",申込書!$C$73&lt;&gt;"",申込書!$K$22&lt;&gt;"YYYY/MM/DD",$G251&lt;&gt;""),申込書!$K$22,"")</f>
        <v/>
      </c>
      <c r="GZ251" s="369" t="str">
        <f>IF(GY251="","",IF(INDEX('コンテンツ＆備考マスタ'!$H:$J,MATCH(学校情報!GY$3,'コンテンツ＆備考マスタ'!$H:$H,0),3)="●",IF(AND(GY251&lt;&gt;"",ISNUMBER(申込書!$AC$22)=TRUE,申込書!$C$73&lt;&gt;"▼プルダウンより選択してください",申込書!$C$73&lt;&gt;""),申込書!$AC$22,""),"-"))</f>
        <v/>
      </c>
      <c r="HA251" s="369"/>
      <c r="HB251" s="369"/>
      <c r="HC251" s="370" t="str">
        <f>IF(AND(申込書!$C$73&lt;&gt;"▼プルダウンより選択してください",申込書!$C$73&lt;&gt;"",$G251&lt;&gt;"",申込書!$V$73="特定学年のみ"),"申し込みする","")</f>
        <v/>
      </c>
      <c r="HD251" s="371"/>
      <c r="HE251" s="372"/>
      <c r="HF251" s="373" t="str">
        <f>IF(AND(申込書!$C$74&lt;&gt;"▼プルダウンより選択してください",申込書!$C$74&lt;&gt;"",申込書!$K$22&lt;&gt;"YYYY/MM/DD",$G251&lt;&gt;""),申込書!$K$22,"")</f>
        <v/>
      </c>
      <c r="HG251" s="369" t="str">
        <f>IF(HF251="","",IF(INDEX('コンテンツ＆備考マスタ'!$H:$J,MATCH(学校情報!HF$3,'コンテンツ＆備考マスタ'!$H:$H,0),3)="●",IF(AND(HF251&lt;&gt;"",ISNUMBER(申込書!$AC$22)=TRUE,申込書!$C$74&lt;&gt;"▼プルダウンより選択してください",申込書!$C$74&lt;&gt;""),申込書!$AC$22,""),"-"))</f>
        <v/>
      </c>
      <c r="HH251" s="369"/>
      <c r="HI251" s="369"/>
      <c r="HJ251" s="370" t="str">
        <f>IF(AND(申込書!$C$74&lt;&gt;"▼プルダウンより選択してください",申込書!$C$74&lt;&gt;"",$G251&lt;&gt;"",申込書!$V$74="特定学年のみ"),"申し込みする","")</f>
        <v/>
      </c>
      <c r="HK251" s="371"/>
      <c r="HL251" s="372"/>
      <c r="HM251" s="373" t="str">
        <f>IF(AND(申込書!$C$75&lt;&gt;"▼プルダウンより選択してください",申込書!$C$75&lt;&gt;"",申込書!$K$22&lt;&gt;"YYYY/MM/DD",$G251&lt;&gt;""),申込書!$K$22,"")</f>
        <v/>
      </c>
      <c r="HN251" s="369" t="str">
        <f>IF(HM251="","",IF(INDEX('コンテンツ＆備考マスタ'!$H:$J,MATCH(学校情報!HM$3,'コンテンツ＆備考マスタ'!$H:$H,0),3)="●",IF(AND(HM251&lt;&gt;"",ISNUMBER(申込書!$AC$22)=TRUE,申込書!$C$75&lt;&gt;"▼プルダウンより選択してください",申込書!$C$75&lt;&gt;""),申込書!$AC$22,""),"-"))</f>
        <v/>
      </c>
      <c r="HO251" s="369"/>
      <c r="HP251" s="369"/>
      <c r="HQ251" s="370" t="str">
        <f>IF(AND(申込書!$C$75&lt;&gt;"▼プルダウンより選択してください",申込書!$C$75&lt;&gt;"",$G251&lt;&gt;"",申込書!$V$75="特定学年のみ"),"申し込みする","")</f>
        <v/>
      </c>
      <c r="HR251" s="371"/>
      <c r="HS251" s="371"/>
      <c r="HT251" s="374" t="str">
        <f>IF(AND(申込書!$C$76&lt;&gt;"▼プルダウンより選択してください",申込書!$C$76&lt;&gt;"",申込書!$K$22&lt;&gt;"YYYY/MM/DD",$G251&lt;&gt;""),申込書!$K$22,"")</f>
        <v/>
      </c>
      <c r="HU251" s="369" t="str">
        <f>IF(HT251="","",IF(INDEX('コンテンツ＆備考マスタ'!$H:$J,MATCH(学校情報!HT$3,'コンテンツ＆備考マスタ'!$H:$H,0),3)="●",IF(AND(HT251&lt;&gt;"",ISNUMBER(申込書!$AC$22)=TRUE,申込書!$C$76&lt;&gt;"▼プルダウンより選択してください",申込書!$C$76&lt;&gt;""),申込書!$AC$22,""),"-"))</f>
        <v/>
      </c>
      <c r="HV251" s="369"/>
      <c r="HW251" s="369"/>
      <c r="HX251" s="370" t="str">
        <f>IF(AND(申込書!$C$76&lt;&gt;"▼プルダウンより選択してください",申込書!$C$76&lt;&gt;"",$G251&lt;&gt;"",申込書!$V$76="特定学年のみ"),"申し込みする","")</f>
        <v/>
      </c>
      <c r="HY251" s="371"/>
      <c r="HZ251" s="372"/>
      <c r="IA251" s="69"/>
    </row>
    <row r="252" spans="2:235" ht="26.85" hidden="1" customHeight="1" outlineLevel="1">
      <c r="B252" s="365">
        <f t="shared" si="9"/>
        <v>247</v>
      </c>
      <c r="C252" s="55"/>
      <c r="D252" s="56"/>
      <c r="E252" s="154"/>
      <c r="F252" s="57"/>
      <c r="G252" s="58"/>
      <c r="H252" s="59"/>
      <c r="I252" s="60"/>
      <c r="J252" s="61"/>
      <c r="K252" s="366" t="str">
        <f t="shared" si="10"/>
        <v/>
      </c>
      <c r="L252" s="62"/>
      <c r="M252" s="322"/>
      <c r="N252" s="63"/>
      <c r="O252" s="64"/>
      <c r="P252" s="367" t="str">
        <f t="shared" si="11"/>
        <v/>
      </c>
      <c r="Q252" s="65"/>
      <c r="R252" s="66"/>
      <c r="S252" s="67"/>
      <c r="T252" s="68"/>
      <c r="U252" s="68"/>
      <c r="V252" s="68"/>
      <c r="W252" s="66"/>
      <c r="X252" s="281"/>
      <c r="Y252" s="368" t="str">
        <f>IF(AND(申込書!$C$47&lt;&gt;"▼プルダウンより選択してください",申込書!$C$47&lt;&gt;"",申込書!$K$22&lt;&gt;"YYYY/MM/DD",$G252&lt;&gt;""),申込書!$K$22,"")</f>
        <v/>
      </c>
      <c r="Z252" s="369" t="str">
        <f>IF(Y252="","",IF(INDEX('コンテンツ＆備考マスタ'!$H:$J,MATCH(学校情報!Y$3,'コンテンツ＆備考マスタ'!$H:$H,0),3)="●",IF(AND(Y252&lt;&gt;"",ISNUMBER(申込書!$AC$22)=TRUE,申込書!$C$47&lt;&gt;"▼プルダウンより選択してください",申込書!$C$47&lt;&gt;""),申込書!$AC$22,""),"-"))</f>
        <v/>
      </c>
      <c r="AA252" s="369"/>
      <c r="AB252" s="369"/>
      <c r="AC252" s="370" t="str">
        <f>IF(AND(申込書!$C$47&lt;&gt;"▼プルダウンより選択してください",申込書!$C$47&lt;&gt;"",$G252&lt;&gt;"",申込書!$V$47="特定学年のみ"),"申し込みする","")</f>
        <v/>
      </c>
      <c r="AD252" s="371"/>
      <c r="AE252" s="372"/>
      <c r="AF252" s="373" t="str">
        <f>IF(AND(申込書!$C$48&lt;&gt;"▼プルダウンより選択してください",申込書!$C$48&lt;&gt;"",申込書!$K$22&lt;&gt;"YYYY/MM/DD",$G252&lt;&gt;""),申込書!$K$22,"")</f>
        <v/>
      </c>
      <c r="AG252" s="369" t="str">
        <f>IF(AF252="","",IF(INDEX('コンテンツ＆備考マスタ'!$H:$J,MATCH(学校情報!AF$3,'コンテンツ＆備考マスタ'!$H:$H,0),3)="●",IF(AND(AF252&lt;&gt;"",ISNUMBER(申込書!$AC$22)=TRUE,申込書!$C$48&lt;&gt;"▼プルダウンより選択してください",申込書!$C$48&lt;&gt;""),申込書!$AC$22,""),"-"))</f>
        <v/>
      </c>
      <c r="AH252" s="369"/>
      <c r="AI252" s="369"/>
      <c r="AJ252" s="370" t="str">
        <f>IF(AND(申込書!$C$48&lt;&gt;"▼プルダウンより選択してください",申込書!$C$48&lt;&gt;"",$G252&lt;&gt;"",申込書!$V$48="特定学年のみ"),"申し込みする","")</f>
        <v/>
      </c>
      <c r="AK252" s="371"/>
      <c r="AL252" s="372"/>
      <c r="AM252" s="373" t="str">
        <f>IF(AND(申込書!$C$49&lt;&gt;"▼プルダウンより選択してください",申込書!$C$49&lt;&gt;"",申込書!$K$22&lt;&gt;"YYYY/MM/DD",$G252&lt;&gt;""),申込書!$K$22,"")</f>
        <v/>
      </c>
      <c r="AN252" s="369" t="str">
        <f>IF(AM252="","",IF(INDEX('コンテンツ＆備考マスタ'!$H:$J,MATCH(学校情報!AM$3,'コンテンツ＆備考マスタ'!$H:$H,0),3)="●",IF(AND(AM252&lt;&gt;"",ISNUMBER(申込書!$AC$22)=TRUE,申込書!$C$49&lt;&gt;"▼プルダウンより選択してください",申込書!$C$49&lt;&gt;""),申込書!$AC$22,""),"-"))</f>
        <v/>
      </c>
      <c r="AO252" s="369"/>
      <c r="AP252" s="369"/>
      <c r="AQ252" s="370" t="str">
        <f>IF(AND(申込書!$C$49&lt;&gt;"▼プルダウンより選択してください",申込書!$C$49&lt;&gt;"",$G252&lt;&gt;"",申込書!$V$49="特定学年のみ"),"申し込みする","")</f>
        <v/>
      </c>
      <c r="AR252" s="371"/>
      <c r="AS252" s="372"/>
      <c r="AT252" s="373" t="str">
        <f>IF(AND(申込書!$C$50&lt;&gt;"▼プルダウンより選択してください",申込書!$C$50&lt;&gt;"",申込書!$K$22&lt;&gt;"YYYY/MM/DD",$G252&lt;&gt;""),申込書!$K$22,"")</f>
        <v/>
      </c>
      <c r="AU252" s="369" t="str">
        <f>IF(AT252="","",IF(INDEX('コンテンツ＆備考マスタ'!$H:$J,MATCH(学校情報!AT$3,'コンテンツ＆備考マスタ'!$H:$H,0),3)="●",IF(AND(AT252&lt;&gt;"",ISNUMBER(申込書!$AC$22)=TRUE,申込書!$C$50&lt;&gt;"▼プルダウンより選択してください",申込書!$C$50&lt;&gt;""),申込書!$AC$22,""),"-"))</f>
        <v/>
      </c>
      <c r="AV252" s="369"/>
      <c r="AW252" s="369"/>
      <c r="AX252" s="370" t="str">
        <f>IF(AND(申込書!$C$50&lt;&gt;"▼プルダウンより選択してください",申込書!$C$50&lt;&gt;"",$G252&lt;&gt;"",申込書!$V$50="特定学年のみ"),"申し込みする","")</f>
        <v/>
      </c>
      <c r="AY252" s="371"/>
      <c r="AZ252" s="372"/>
      <c r="BA252" s="373" t="str">
        <f>IF(AND(申込書!$C$51&lt;&gt;"▼プルダウンより選択してください",申込書!$C$51&lt;&gt;"",申込書!$K$22&lt;&gt;"YYYY/MM/DD",$G252&lt;&gt;""),申込書!$K$22,"")</f>
        <v/>
      </c>
      <c r="BB252" s="369" t="str">
        <f>IF(BA252="","",IF(INDEX('コンテンツ＆備考マスタ'!$H:$J,MATCH(学校情報!BA$3,'コンテンツ＆備考マスタ'!$H:$H,0),3)="●",IF(AND(BA252&lt;&gt;"",ISNUMBER(申込書!$AC$22)=TRUE,申込書!$C$51&lt;&gt;"▼プルダウンより選択してください",申込書!$C$51&lt;&gt;""),申込書!$AC$22,""),"-"))</f>
        <v/>
      </c>
      <c r="BC252" s="369"/>
      <c r="BD252" s="369"/>
      <c r="BE252" s="370" t="str">
        <f>IF(AND(申込書!$C$51&lt;&gt;"▼プルダウンより選択してください",申込書!$C$51&lt;&gt;"",$G252&lt;&gt;"",申込書!$V$51="特定学年のみ"),"申し込みする","")</f>
        <v/>
      </c>
      <c r="BF252" s="371"/>
      <c r="BG252" s="372"/>
      <c r="BH252" s="373" t="str">
        <f>IF(AND(申込書!$C$52&lt;&gt;"▼プルダウンより選択してください",申込書!$C$52&lt;&gt;"",申込書!$K$22&lt;&gt;"YYYY/MM/DD",$G252&lt;&gt;""),申込書!$K$22,"")</f>
        <v/>
      </c>
      <c r="BI252" s="369" t="str">
        <f>IF(BH252="","",IF(INDEX('コンテンツ＆備考マスタ'!$H:$J,MATCH(学校情報!BH$3,'コンテンツ＆備考マスタ'!$H:$H,0),3)="●",IF(AND(BH252&lt;&gt;"",ISNUMBER(申込書!$AC$22)=TRUE,申込書!$C$52&lt;&gt;"▼プルダウンより選択してください",申込書!$C$52&lt;&gt;""),申込書!$AC$22,""),"-"))</f>
        <v/>
      </c>
      <c r="BJ252" s="369"/>
      <c r="BK252" s="369"/>
      <c r="BL252" s="370" t="str">
        <f>IF(AND(申込書!$C$52&lt;&gt;"▼プルダウンより選択してください",申込書!$C$52&lt;&gt;"",$G252&lt;&gt;"",申込書!$V$52="特定学年のみ"),"申し込みする","")</f>
        <v/>
      </c>
      <c r="BM252" s="371"/>
      <c r="BN252" s="372"/>
      <c r="BO252" s="373" t="str">
        <f>IF(AND(申込書!$C$53&lt;&gt;"▼プルダウンより選択してください",申込書!$C$53&lt;&gt;"",申込書!$K$22&lt;&gt;"YYYY/MM/DD",$G252&lt;&gt;""),申込書!$K$22,"")</f>
        <v/>
      </c>
      <c r="BP252" s="369" t="str">
        <f>IF(BO252="","",IF(INDEX('コンテンツ＆備考マスタ'!$H:$J,MATCH(学校情報!BO$3,'コンテンツ＆備考マスタ'!$H:$H,0),3)="●",IF(AND(BO252&lt;&gt;"",ISNUMBER(申込書!$AC$22)=TRUE,申込書!$C$53&lt;&gt;"▼プルダウンより選択してください",申込書!$C$53&lt;&gt;""),申込書!$AC$22,""),"-"))</f>
        <v/>
      </c>
      <c r="BQ252" s="369"/>
      <c r="BR252" s="369"/>
      <c r="BS252" s="370" t="str">
        <f>IF(AND(申込書!$C$53&lt;&gt;"▼プルダウンより選択してください",申込書!$C$53&lt;&gt;"",$G252&lt;&gt;"",申込書!$V$53="特定学年のみ"),"申し込みする","")</f>
        <v/>
      </c>
      <c r="BT252" s="371"/>
      <c r="BU252" s="372"/>
      <c r="BV252" s="373" t="str">
        <f>IF(AND(申込書!$C$54&lt;&gt;"▼プルダウンより選択してください",申込書!$C$54&lt;&gt;"",申込書!$K$22&lt;&gt;"YYYY/MM/DD",$G252&lt;&gt;""),申込書!$K$22,"")</f>
        <v/>
      </c>
      <c r="BW252" s="369" t="str">
        <f>IF(BV252="","",IF(INDEX('コンテンツ＆備考マスタ'!$H:$J,MATCH(学校情報!BV$3,'コンテンツ＆備考マスタ'!$H:$H,0),3)="●",IF(AND(BV252&lt;&gt;"",ISNUMBER(申込書!$AC$22)=TRUE,申込書!$C$54&lt;&gt;"▼プルダウンより選択してください",申込書!$C$54&lt;&gt;""),申込書!$AC$22,""),"-"))</f>
        <v/>
      </c>
      <c r="BX252" s="369"/>
      <c r="BY252" s="369"/>
      <c r="BZ252" s="370" t="str">
        <f>IF(AND(申込書!$C$54&lt;&gt;"▼プルダウンより選択してください",申込書!$C$54&lt;&gt;"",$G252&lt;&gt;"",申込書!$V$54="特定学年のみ"),"申し込みする","")</f>
        <v/>
      </c>
      <c r="CA252" s="371"/>
      <c r="CB252" s="372"/>
      <c r="CC252" s="373" t="str">
        <f>IF(AND(申込書!$C$55&lt;&gt;"▼プルダウンより選択してください",申込書!$C$55&lt;&gt;"",申込書!$K$22&lt;&gt;"YYYY/MM/DD",$G252&lt;&gt;""),申込書!$K$22,"")</f>
        <v/>
      </c>
      <c r="CD252" s="369" t="str">
        <f>IF(CC252="","",IF(INDEX('コンテンツ＆備考マスタ'!$H:$J,MATCH(学校情報!CC$3,'コンテンツ＆備考マスタ'!$H:$H,0),3)="●",IF(AND(CC252&lt;&gt;"",ISNUMBER(申込書!$AC$22)=TRUE,申込書!$C$55&lt;&gt;"▼プルダウンより選択してください",申込書!$C$55&lt;&gt;""),申込書!$AC$22,""),"-"))</f>
        <v/>
      </c>
      <c r="CE252" s="369"/>
      <c r="CF252" s="369"/>
      <c r="CG252" s="370" t="str">
        <f>IF(AND(申込書!$C$55&lt;&gt;"▼プルダウンより選択してください",申込書!$C$55&lt;&gt;"",$G252&lt;&gt;"",申込書!$V$55="特定学年のみ"),"申し込みする","")</f>
        <v/>
      </c>
      <c r="CH252" s="371"/>
      <c r="CI252" s="372"/>
      <c r="CJ252" s="373" t="str">
        <f>IF(AND(申込書!$C$56&lt;&gt;"▼プルダウンより選択してください",申込書!$C$56&lt;&gt;"",申込書!$K$22&lt;&gt;"YYYY/MM/DD",$G252&lt;&gt;""),申込書!$K$22,"")</f>
        <v/>
      </c>
      <c r="CK252" s="369" t="str">
        <f>IF(CJ252="","",IF(INDEX('コンテンツ＆備考マスタ'!$H:$J,MATCH(学校情報!CJ$3,'コンテンツ＆備考マスタ'!$H:$H,0),3)="●",IF(AND(CJ252&lt;&gt;"",ISNUMBER(申込書!$AC$22)=TRUE,申込書!$C$56&lt;&gt;"▼プルダウンより選択してください",申込書!$C$56&lt;&gt;""),申込書!$AC$22,""),"-"))</f>
        <v/>
      </c>
      <c r="CL252" s="369"/>
      <c r="CM252" s="369"/>
      <c r="CN252" s="370" t="str">
        <f>IF(AND(申込書!$C$56&lt;&gt;"▼プルダウンより選択してください",申込書!$C$56&lt;&gt;"",$G252&lt;&gt;"",申込書!$V$56="特定学年のみ"),"申し込みする","")</f>
        <v/>
      </c>
      <c r="CO252" s="371"/>
      <c r="CP252" s="372"/>
      <c r="CQ252" s="373" t="str">
        <f>IF(AND(申込書!$C$57&lt;&gt;"▼プルダウンより選択してください",申込書!$C$57&lt;&gt;"",申込書!$K$22&lt;&gt;"YYYY/MM/DD",$G252&lt;&gt;""),申込書!$K$22,"")</f>
        <v/>
      </c>
      <c r="CR252" s="369" t="str">
        <f>IF(CQ252="","",IF(INDEX('コンテンツ＆備考マスタ'!$H:$J,MATCH(学校情報!CQ$3,'コンテンツ＆備考マスタ'!$H:$H,0),3)="●",IF(AND(CQ252&lt;&gt;"",ISNUMBER(申込書!$AC$22)=TRUE,申込書!$C$57&lt;&gt;"▼プルダウンより選択してください",申込書!$C$57&lt;&gt;""),申込書!$AC$22,""),"-"))</f>
        <v/>
      </c>
      <c r="CS252" s="369"/>
      <c r="CT252" s="369"/>
      <c r="CU252" s="369" t="str">
        <f>IF(AND(申込書!$C$57&lt;&gt;"▼プルダウンより選択してください",申込書!$C$57&lt;&gt;"",$G252&lt;&gt;"",申込書!$V$57="特定学年のみ"),"申し込みする","")</f>
        <v/>
      </c>
      <c r="CV252" s="371"/>
      <c r="CW252" s="372"/>
      <c r="CX252" s="373" t="str">
        <f>IF(AND(申込書!$C$58&lt;&gt;"▼プルダウンより選択してください",申込書!$C$58&lt;&gt;"",申込書!$K$22&lt;&gt;"YYYY/MM/DD",$G252&lt;&gt;""),申込書!$K$22,"")</f>
        <v/>
      </c>
      <c r="CY252" s="369" t="str">
        <f>IF(CX252="","",IF(INDEX('コンテンツ＆備考マスタ'!$H:$J,MATCH(学校情報!CX$3,'コンテンツ＆備考マスタ'!$H:$H,0),3)="●",IF(AND(CX252&lt;&gt;"",ISNUMBER(申込書!$AC$22)=TRUE,申込書!$C$58&lt;&gt;"▼プルダウンより選択してください",申込書!$C$58&lt;&gt;""),申込書!$AC$22,""),"-"))</f>
        <v/>
      </c>
      <c r="CZ252" s="369"/>
      <c r="DA252" s="369"/>
      <c r="DB252" s="369" t="str">
        <f>IF(AND(申込書!$C$58&lt;&gt;"▼プルダウンより選択してください",申込書!$C$58&lt;&gt;"",$G252&lt;&gt;"",申込書!$V$58="特定学年のみ"),"申し込みする","")</f>
        <v/>
      </c>
      <c r="DC252" s="371"/>
      <c r="DD252" s="372"/>
      <c r="DE252" s="373" t="str">
        <f>IF(AND(申込書!$C$59&lt;&gt;"▼プルダウンより選択してください",申込書!$C$59&lt;&gt;"",申込書!$K$22&lt;&gt;"YYYY/MM/DD",$G252&lt;&gt;""),申込書!$K$22,"")</f>
        <v/>
      </c>
      <c r="DF252" s="369" t="str">
        <f>IF(DE252="","",IF(INDEX('コンテンツ＆備考マスタ'!$H:$J,MATCH(学校情報!DE$3,'コンテンツ＆備考マスタ'!$H:$H,0),3)="●",IF(AND(DE252&lt;&gt;"",ISNUMBER(申込書!$AC$22)=TRUE,申込書!$C$59&lt;&gt;"▼プルダウンより選択してください",申込書!$C$59&lt;&gt;""),申込書!$AC$22,""),"-"))</f>
        <v/>
      </c>
      <c r="DG252" s="369"/>
      <c r="DH252" s="369"/>
      <c r="DI252" s="369" t="str">
        <f>IF(AND(申込書!$C$59&lt;&gt;"▼プルダウンより選択してください",申込書!$C$59&lt;&gt;"",$G252&lt;&gt;"",申込書!$V$59="特定学年のみ"),"申し込みする","")</f>
        <v/>
      </c>
      <c r="DJ252" s="371"/>
      <c r="DK252" s="372"/>
      <c r="DL252" s="373" t="str">
        <f>IF(AND(申込書!$C$60&lt;&gt;"▼プルダウンより選択してください",申込書!$C$60&lt;&gt;"",申込書!$K$22&lt;&gt;"YYYY/MM/DD",$G252&lt;&gt;""),申込書!$K$22,"")</f>
        <v/>
      </c>
      <c r="DM252" s="369" t="str">
        <f>IF(DL252="","",IF(INDEX('コンテンツ＆備考マスタ'!$H:$J,MATCH(学校情報!DL$3,'コンテンツ＆備考マスタ'!$H:$H,0),3)="●",IF(AND(DL252&lt;&gt;"",ISNUMBER(申込書!$AC$22)=TRUE,申込書!$C$60&lt;&gt;"▼プルダウンより選択してください",申込書!$C$60&lt;&gt;""),申込書!$AC$22,""),"-"))</f>
        <v/>
      </c>
      <c r="DN252" s="369"/>
      <c r="DO252" s="369"/>
      <c r="DP252" s="369" t="str">
        <f>IF(AND(申込書!$C$60&lt;&gt;"▼プルダウンより選択してください",申込書!$C$60&lt;&gt;"",$G252&lt;&gt;"",申込書!$V$60="特定学年のみ"),"申し込みする","")</f>
        <v/>
      </c>
      <c r="DQ252" s="371"/>
      <c r="DR252" s="372"/>
      <c r="DS252" s="373" t="str">
        <f>IF(AND(申込書!$C$61&lt;&gt;"▼プルダウンより選択してください",申込書!$C$61&lt;&gt;"",申込書!$K$22&lt;&gt;"YYYY/MM/DD",$G252&lt;&gt;""),申込書!$K$22,"")</f>
        <v/>
      </c>
      <c r="DT252" s="369" t="str">
        <f>IF(DS252="","",IF(INDEX('コンテンツ＆備考マスタ'!$H:$J,MATCH(学校情報!DS$3,'コンテンツ＆備考マスタ'!$H:$H,0),3)="●",IF(AND(DS252&lt;&gt;"",ISNUMBER(申込書!$AC$22)=TRUE,申込書!$C$61&lt;&gt;"▼プルダウンより選択してください",申込書!$C$61&lt;&gt;""),申込書!$AC$22,""),"-"))</f>
        <v/>
      </c>
      <c r="DU252" s="369"/>
      <c r="DV252" s="369"/>
      <c r="DW252" s="369" t="str">
        <f>IF(AND(申込書!$C$61&lt;&gt;"▼プルダウンより選択してください",申込書!$C$61&lt;&gt;"",$G252&lt;&gt;"",申込書!$V$61="特定学年のみ"),"申し込みする","")</f>
        <v/>
      </c>
      <c r="DX252" s="371"/>
      <c r="DY252" s="372"/>
      <c r="DZ252" s="373" t="str">
        <f>IF(AND(申込書!$C$62&lt;&gt;"▼プルダウンより選択してください",申込書!$C$62&lt;&gt;"",申込書!$K$22&lt;&gt;"YYYY/MM/DD",$G252&lt;&gt;""),申込書!$K$22,"")</f>
        <v/>
      </c>
      <c r="EA252" s="369" t="str">
        <f>IF(DZ252="","",IF(INDEX('コンテンツ＆備考マスタ'!$H:$J,MATCH(学校情報!DZ$3,'コンテンツ＆備考マスタ'!$H:$H,0),3)="●",IF(AND(DZ252&lt;&gt;"",ISNUMBER(申込書!$AC$22)=TRUE,申込書!$C$62&lt;&gt;"▼プルダウンより選択してください",申込書!$C$62&lt;&gt;""),申込書!$AC$22,""),"-"))</f>
        <v/>
      </c>
      <c r="EB252" s="369"/>
      <c r="EC252" s="369"/>
      <c r="ED252" s="370" t="str">
        <f>IF(AND(申込書!$C$62&lt;&gt;"▼プルダウンより選択してください",申込書!$C$62&lt;&gt;"",$G252&lt;&gt;"",申込書!$V$62="特定学年のみ"),"申し込みする","")</f>
        <v/>
      </c>
      <c r="EE252" s="371"/>
      <c r="EF252" s="372"/>
      <c r="EG252" s="373" t="str">
        <f>IF(AND(申込書!$C$63&lt;&gt;"▼プルダウンより選択してください",申込書!$C$63&lt;&gt;"",申込書!$K$22&lt;&gt;"YYYY/MM/DD",$G252&lt;&gt;""),申込書!$K$22,"")</f>
        <v/>
      </c>
      <c r="EH252" s="369" t="str">
        <f>IF(EG252="","",IF(INDEX('コンテンツ＆備考マスタ'!$H:$J,MATCH(学校情報!EG$3,'コンテンツ＆備考マスタ'!$H:$H,0),3)="●",IF(AND(EG252&lt;&gt;"",ISNUMBER(申込書!$AC$22)=TRUE,申込書!$C$63&lt;&gt;"▼プルダウンより選択してください",申込書!$C$63&lt;&gt;""),申込書!$AC$22,""),"-"))</f>
        <v/>
      </c>
      <c r="EI252" s="369"/>
      <c r="EJ252" s="369"/>
      <c r="EK252" s="370" t="str">
        <f>IF(AND(申込書!$C$63&lt;&gt;"▼プルダウンより選択してください",申込書!$C$63&lt;&gt;"",$G252&lt;&gt;"",申込書!$V$63="特定学年のみ"),"申し込みする","")</f>
        <v/>
      </c>
      <c r="EL252" s="371"/>
      <c r="EM252" s="372"/>
      <c r="EN252" s="373" t="str">
        <f>IF(AND(申込書!$C$64&lt;&gt;"▼プルダウンより選択してください",申込書!$C$64&lt;&gt;"",申込書!$K$22&lt;&gt;"YYYY/MM/DD",$G252&lt;&gt;""),申込書!$K$22,"")</f>
        <v/>
      </c>
      <c r="EO252" s="369" t="str">
        <f>IF(EN252="","",IF(INDEX('コンテンツ＆備考マスタ'!$H:$J,MATCH(学校情報!EN$3,'コンテンツ＆備考マスタ'!$H:$H,0),3)="●",IF(AND(EN252&lt;&gt;"",ISNUMBER(申込書!$AC$22)=TRUE,申込書!$C$64&lt;&gt;"▼プルダウンより選択してください",申込書!$C$64&lt;&gt;""),申込書!$AC$22,""),"-"))</f>
        <v/>
      </c>
      <c r="EP252" s="369"/>
      <c r="EQ252" s="369"/>
      <c r="ER252" s="370" t="str">
        <f>IF(AND(申込書!$C$64&lt;&gt;"▼プルダウンより選択してください",申込書!$C$64&lt;&gt;"",$G252&lt;&gt;"",申込書!$V$64="特定学年のみ"),"申し込みする","")</f>
        <v/>
      </c>
      <c r="ES252" s="371"/>
      <c r="ET252" s="372"/>
      <c r="EU252" s="373" t="str">
        <f>IF(AND(申込書!$C$65&lt;&gt;"▼プルダウンより選択してください",申込書!$C$65&lt;&gt;"",申込書!$K$22&lt;&gt;"YYYY/MM/DD",$G252&lt;&gt;""),申込書!$K$22,"")</f>
        <v/>
      </c>
      <c r="EV252" s="369" t="str">
        <f>IF(EU252="","",IF(INDEX('コンテンツ＆備考マスタ'!$H:$J,MATCH(学校情報!EU$3,'コンテンツ＆備考マスタ'!$H:$H,0),3)="●",IF(AND(EU252&lt;&gt;"",ISNUMBER(申込書!$AC$22)=TRUE,申込書!$C$65&lt;&gt;"▼プルダウンより選択してください",申込書!$C$65&lt;&gt;""),申込書!$AC$22,""),"-"))</f>
        <v/>
      </c>
      <c r="EW252" s="369"/>
      <c r="EX252" s="369"/>
      <c r="EY252" s="370" t="str">
        <f>IF(AND(申込書!$C$65&lt;&gt;"▼プルダウンより選択してください",申込書!$C$65&lt;&gt;"",$G252&lt;&gt;"",申込書!$V$65="特定学年のみ"),"申し込みする","")</f>
        <v/>
      </c>
      <c r="EZ252" s="371"/>
      <c r="FA252" s="372"/>
      <c r="FB252" s="373" t="str">
        <f>IF(AND(申込書!$C$66&lt;&gt;"▼プルダウンより選択してください",申込書!$C$66&lt;&gt;"",申込書!$K$22&lt;&gt;"YYYY/MM/DD",$G252&lt;&gt;""),申込書!$K$22,"")</f>
        <v/>
      </c>
      <c r="FC252" s="369" t="str">
        <f>IF(FB252="","",IF(INDEX('コンテンツ＆備考マスタ'!$H:$J,MATCH(学校情報!FB$3,'コンテンツ＆備考マスタ'!$H:$H,0),3)="●",IF(AND(FB252&lt;&gt;"",ISNUMBER(申込書!$AC$22)=TRUE,申込書!$C$66&lt;&gt;"▼プルダウンより選択してください",申込書!$C$66&lt;&gt;""),申込書!$AC$22,""),"-"))</f>
        <v/>
      </c>
      <c r="FD252" s="369"/>
      <c r="FE252" s="369"/>
      <c r="FF252" s="370" t="str">
        <f>IF(AND(申込書!$C$66&lt;&gt;"▼プルダウンより選択してください",申込書!$C$66&lt;&gt;"",$G252&lt;&gt;"",申込書!$V$66="特定学年のみ"),"申し込みする","")</f>
        <v/>
      </c>
      <c r="FG252" s="371"/>
      <c r="FH252" s="372"/>
      <c r="FI252" s="373" t="str">
        <f>IF(AND(申込書!$C$67&lt;&gt;"▼プルダウンより選択してください",申込書!$C$67&lt;&gt;"",申込書!$K$22&lt;&gt;"YYYY/MM/DD",$G252&lt;&gt;""),申込書!$K$22,"")</f>
        <v/>
      </c>
      <c r="FJ252" s="369" t="str">
        <f>IF(FI252="","",IF(INDEX('コンテンツ＆備考マスタ'!$H:$J,MATCH(学校情報!FI$3,'コンテンツ＆備考マスタ'!$H:$H,0),3)="●",IF(AND(FI252&lt;&gt;"",ISNUMBER(申込書!$AC$22)=TRUE,申込書!$C$67&lt;&gt;"▼プルダウンより選択してください",申込書!$C$67&lt;&gt;""),申込書!$AC$22,""),"-"))</f>
        <v/>
      </c>
      <c r="FK252" s="369"/>
      <c r="FL252" s="369"/>
      <c r="FM252" s="370" t="str">
        <f>IF(AND(申込書!$C$67&lt;&gt;"▼プルダウンより選択してください",申込書!$C$67&lt;&gt;"",$G252&lt;&gt;"",申込書!$V$67="特定学年のみ"),"申し込みする","")</f>
        <v/>
      </c>
      <c r="FN252" s="371"/>
      <c r="FO252" s="372"/>
      <c r="FP252" s="373" t="str">
        <f>IF(AND(申込書!$C$68&lt;&gt;"▼プルダウンより選択してください",申込書!$C$68&lt;&gt;"",申込書!$K$22&lt;&gt;"YYYY/MM/DD",$G252&lt;&gt;""),申込書!$K$22,"")</f>
        <v/>
      </c>
      <c r="FQ252" s="369" t="str">
        <f>IF(FP252="","",IF(INDEX('コンテンツ＆備考マスタ'!$H:$J,MATCH(学校情報!FP$3,'コンテンツ＆備考マスタ'!$H:$H,0),3)="●",IF(AND(FP252&lt;&gt;"",ISNUMBER(申込書!$AC$22)=TRUE,申込書!$C$68&lt;&gt;"▼プルダウンより選択してください",申込書!$C$68&lt;&gt;""),申込書!$AC$22,""),"-"))</f>
        <v/>
      </c>
      <c r="FR252" s="369"/>
      <c r="FS252" s="369"/>
      <c r="FT252" s="370" t="str">
        <f>IF(AND(申込書!$C$68&lt;&gt;"▼プルダウンより選択してください",申込書!$C$68&lt;&gt;"",$G252&lt;&gt;"",申込書!$V$68="特定学年のみ"),"申し込みする","")</f>
        <v/>
      </c>
      <c r="FU252" s="371"/>
      <c r="FV252" s="372"/>
      <c r="FW252" s="373" t="str">
        <f>IF(AND(申込書!$C$69&lt;&gt;"▼プルダウンより選択してください",申込書!$C$69&lt;&gt;"",申込書!$K$22&lt;&gt;"YYYY/MM/DD",$G252&lt;&gt;""),申込書!$K$22,"")</f>
        <v/>
      </c>
      <c r="FX252" s="369" t="str">
        <f>IF(FW252="","",IF(INDEX('コンテンツ＆備考マスタ'!$H:$J,MATCH(学校情報!FW$3,'コンテンツ＆備考マスタ'!$H:$H,0),3)="●",IF(AND(FW252&lt;&gt;"",ISNUMBER(申込書!$AC$22)=TRUE,申込書!$C$69&lt;&gt;"▼プルダウンより選択してください",申込書!$C$69&lt;&gt;""),申込書!$AC$22,""),"-"))</f>
        <v/>
      </c>
      <c r="FY252" s="369"/>
      <c r="FZ252" s="369"/>
      <c r="GA252" s="370" t="str">
        <f>IF(AND(申込書!$C$69&lt;&gt;"▼プルダウンより選択してください",申込書!$C$69&lt;&gt;"",$G252&lt;&gt;"",申込書!$V$69="特定学年のみ"),"申し込みする","")</f>
        <v/>
      </c>
      <c r="GB252" s="371"/>
      <c r="GC252" s="372"/>
      <c r="GD252" s="373" t="str">
        <f>IF(AND(申込書!$C$70&lt;&gt;"▼プルダウンより選択してください",申込書!$C$70&lt;&gt;"",申込書!$K$22&lt;&gt;"YYYY/MM/DD",$G252&lt;&gt;""),申込書!$K$22,"")</f>
        <v/>
      </c>
      <c r="GE252" s="369" t="str">
        <f>IF(GD252="","",IF(INDEX('コンテンツ＆備考マスタ'!$H:$J,MATCH(学校情報!GD$3,'コンテンツ＆備考マスタ'!$H:$H,0),3)="●",IF(AND(GD252&lt;&gt;"",ISNUMBER(申込書!$AC$22)=TRUE,申込書!$C$70&lt;&gt;"▼プルダウンより選択してください",申込書!$C$70&lt;&gt;""),申込書!$AC$22,""),"-"))</f>
        <v/>
      </c>
      <c r="GF252" s="369"/>
      <c r="GG252" s="369"/>
      <c r="GH252" s="370" t="str">
        <f>IF(AND(申込書!$C$70&lt;&gt;"▼プルダウンより選択してください",申込書!$C$70&lt;&gt;"",$G252&lt;&gt;"",申込書!$V$70="特定学年のみ"),"申し込みする","")</f>
        <v/>
      </c>
      <c r="GI252" s="371"/>
      <c r="GJ252" s="372"/>
      <c r="GK252" s="373" t="str">
        <f>IF(AND(申込書!$C$71&lt;&gt;"▼プルダウンより選択してください",申込書!$C$71&lt;&gt;"",申込書!$K$22&lt;&gt;"YYYY/MM/DD",$G252&lt;&gt;""),申込書!$K$22,"")</f>
        <v/>
      </c>
      <c r="GL252" s="369" t="str">
        <f>IF(GK252="","",IF(INDEX('コンテンツ＆備考マスタ'!$H:$J,MATCH(学校情報!GK$3,'コンテンツ＆備考マスタ'!$H:$H,0),3)="●",IF(AND(GK252&lt;&gt;"",ISNUMBER(申込書!$AC$22)=TRUE,申込書!$C$71&lt;&gt;"▼プルダウンより選択してください",申込書!$C$71&lt;&gt;""),申込書!$AC$22,""),"-"))</f>
        <v/>
      </c>
      <c r="GM252" s="369"/>
      <c r="GN252" s="369"/>
      <c r="GO252" s="370" t="str">
        <f>IF(AND(申込書!$C$71&lt;&gt;"▼プルダウンより選択してください",申込書!$C$71&lt;&gt;"",$G252&lt;&gt;"",申込書!$V$71="特定学年のみ"),"申し込みする","")</f>
        <v/>
      </c>
      <c r="GP252" s="371"/>
      <c r="GQ252" s="372"/>
      <c r="GR252" s="373" t="str">
        <f>IF(AND(申込書!$C$72&lt;&gt;"▼プルダウンより選択してください",申込書!$C$72&lt;&gt;"",申込書!$K$22&lt;&gt;"YYYY/MM/DD",$G252&lt;&gt;""),申込書!$K$22,"")</f>
        <v/>
      </c>
      <c r="GS252" s="369" t="str">
        <f>IF(GR252="","",IF(INDEX('コンテンツ＆備考マスタ'!$H:$J,MATCH(学校情報!GR$3,'コンテンツ＆備考マスタ'!$H:$H,0),3)="●",IF(AND(GR252&lt;&gt;"",ISNUMBER(申込書!$AC$22)=TRUE,申込書!$C$72&lt;&gt;"▼プルダウンより選択してください",申込書!$C$72&lt;&gt;""),申込書!$AC$22,""),"-"))</f>
        <v/>
      </c>
      <c r="GT252" s="369"/>
      <c r="GU252" s="369"/>
      <c r="GV252" s="370" t="str">
        <f>IF(AND(申込書!$C$72&lt;&gt;"▼プルダウンより選択してください",申込書!$C$72&lt;&gt;"",$G252&lt;&gt;"",申込書!$V$72="特定学年のみ"),"申し込みする","")</f>
        <v/>
      </c>
      <c r="GW252" s="371"/>
      <c r="GX252" s="372"/>
      <c r="GY252" s="373" t="str">
        <f>IF(AND(申込書!$C$73&lt;&gt;"▼プルダウンより選択してください",申込書!$C$73&lt;&gt;"",申込書!$K$22&lt;&gt;"YYYY/MM/DD",$G252&lt;&gt;""),申込書!$K$22,"")</f>
        <v/>
      </c>
      <c r="GZ252" s="369" t="str">
        <f>IF(GY252="","",IF(INDEX('コンテンツ＆備考マスタ'!$H:$J,MATCH(学校情報!GY$3,'コンテンツ＆備考マスタ'!$H:$H,0),3)="●",IF(AND(GY252&lt;&gt;"",ISNUMBER(申込書!$AC$22)=TRUE,申込書!$C$73&lt;&gt;"▼プルダウンより選択してください",申込書!$C$73&lt;&gt;""),申込書!$AC$22,""),"-"))</f>
        <v/>
      </c>
      <c r="HA252" s="369"/>
      <c r="HB252" s="369"/>
      <c r="HC252" s="370" t="str">
        <f>IF(AND(申込書!$C$73&lt;&gt;"▼プルダウンより選択してください",申込書!$C$73&lt;&gt;"",$G252&lt;&gt;"",申込書!$V$73="特定学年のみ"),"申し込みする","")</f>
        <v/>
      </c>
      <c r="HD252" s="371"/>
      <c r="HE252" s="372"/>
      <c r="HF252" s="373" t="str">
        <f>IF(AND(申込書!$C$74&lt;&gt;"▼プルダウンより選択してください",申込書!$C$74&lt;&gt;"",申込書!$K$22&lt;&gt;"YYYY/MM/DD",$G252&lt;&gt;""),申込書!$K$22,"")</f>
        <v/>
      </c>
      <c r="HG252" s="369" t="str">
        <f>IF(HF252="","",IF(INDEX('コンテンツ＆備考マスタ'!$H:$J,MATCH(学校情報!HF$3,'コンテンツ＆備考マスタ'!$H:$H,0),3)="●",IF(AND(HF252&lt;&gt;"",ISNUMBER(申込書!$AC$22)=TRUE,申込書!$C$74&lt;&gt;"▼プルダウンより選択してください",申込書!$C$74&lt;&gt;""),申込書!$AC$22,""),"-"))</f>
        <v/>
      </c>
      <c r="HH252" s="369"/>
      <c r="HI252" s="369"/>
      <c r="HJ252" s="370" t="str">
        <f>IF(AND(申込書!$C$74&lt;&gt;"▼プルダウンより選択してください",申込書!$C$74&lt;&gt;"",$G252&lt;&gt;"",申込書!$V$74="特定学年のみ"),"申し込みする","")</f>
        <v/>
      </c>
      <c r="HK252" s="371"/>
      <c r="HL252" s="372"/>
      <c r="HM252" s="373" t="str">
        <f>IF(AND(申込書!$C$75&lt;&gt;"▼プルダウンより選択してください",申込書!$C$75&lt;&gt;"",申込書!$K$22&lt;&gt;"YYYY/MM/DD",$G252&lt;&gt;""),申込書!$K$22,"")</f>
        <v/>
      </c>
      <c r="HN252" s="369" t="str">
        <f>IF(HM252="","",IF(INDEX('コンテンツ＆備考マスタ'!$H:$J,MATCH(学校情報!HM$3,'コンテンツ＆備考マスタ'!$H:$H,0),3)="●",IF(AND(HM252&lt;&gt;"",ISNUMBER(申込書!$AC$22)=TRUE,申込書!$C$75&lt;&gt;"▼プルダウンより選択してください",申込書!$C$75&lt;&gt;""),申込書!$AC$22,""),"-"))</f>
        <v/>
      </c>
      <c r="HO252" s="369"/>
      <c r="HP252" s="369"/>
      <c r="HQ252" s="370" t="str">
        <f>IF(AND(申込書!$C$75&lt;&gt;"▼プルダウンより選択してください",申込書!$C$75&lt;&gt;"",$G252&lt;&gt;"",申込書!$V$75="特定学年のみ"),"申し込みする","")</f>
        <v/>
      </c>
      <c r="HR252" s="371"/>
      <c r="HS252" s="371"/>
      <c r="HT252" s="374" t="str">
        <f>IF(AND(申込書!$C$76&lt;&gt;"▼プルダウンより選択してください",申込書!$C$76&lt;&gt;"",申込書!$K$22&lt;&gt;"YYYY/MM/DD",$G252&lt;&gt;""),申込書!$K$22,"")</f>
        <v/>
      </c>
      <c r="HU252" s="369" t="str">
        <f>IF(HT252="","",IF(INDEX('コンテンツ＆備考マスタ'!$H:$J,MATCH(学校情報!HT$3,'コンテンツ＆備考マスタ'!$H:$H,0),3)="●",IF(AND(HT252&lt;&gt;"",ISNUMBER(申込書!$AC$22)=TRUE,申込書!$C$76&lt;&gt;"▼プルダウンより選択してください",申込書!$C$76&lt;&gt;""),申込書!$AC$22,""),"-"))</f>
        <v/>
      </c>
      <c r="HV252" s="369"/>
      <c r="HW252" s="369"/>
      <c r="HX252" s="370" t="str">
        <f>IF(AND(申込書!$C$76&lt;&gt;"▼プルダウンより選択してください",申込書!$C$76&lt;&gt;"",$G252&lt;&gt;"",申込書!$V$76="特定学年のみ"),"申し込みする","")</f>
        <v/>
      </c>
      <c r="HY252" s="371"/>
      <c r="HZ252" s="372"/>
      <c r="IA252" s="69"/>
    </row>
    <row r="253" spans="2:235" ht="26.85" hidden="1" customHeight="1" outlineLevel="1">
      <c r="B253" s="365">
        <f t="shared" si="9"/>
        <v>248</v>
      </c>
      <c r="C253" s="55"/>
      <c r="D253" s="56"/>
      <c r="E253" s="154"/>
      <c r="F253" s="57"/>
      <c r="G253" s="58"/>
      <c r="H253" s="59"/>
      <c r="I253" s="60"/>
      <c r="J253" s="61"/>
      <c r="K253" s="366" t="str">
        <f t="shared" si="10"/>
        <v/>
      </c>
      <c r="L253" s="62"/>
      <c r="M253" s="322"/>
      <c r="N253" s="63"/>
      <c r="O253" s="64"/>
      <c r="P253" s="367" t="str">
        <f t="shared" si="11"/>
        <v/>
      </c>
      <c r="Q253" s="65"/>
      <c r="R253" s="66"/>
      <c r="S253" s="67"/>
      <c r="T253" s="68"/>
      <c r="U253" s="68"/>
      <c r="V253" s="68"/>
      <c r="W253" s="66"/>
      <c r="X253" s="281"/>
      <c r="Y253" s="368" t="str">
        <f>IF(AND(申込書!$C$47&lt;&gt;"▼プルダウンより選択してください",申込書!$C$47&lt;&gt;"",申込書!$K$22&lt;&gt;"YYYY/MM/DD",$G253&lt;&gt;""),申込書!$K$22,"")</f>
        <v/>
      </c>
      <c r="Z253" s="369" t="str">
        <f>IF(Y253="","",IF(INDEX('コンテンツ＆備考マスタ'!$H:$J,MATCH(学校情報!Y$3,'コンテンツ＆備考マスタ'!$H:$H,0),3)="●",IF(AND(Y253&lt;&gt;"",ISNUMBER(申込書!$AC$22)=TRUE,申込書!$C$47&lt;&gt;"▼プルダウンより選択してください",申込書!$C$47&lt;&gt;""),申込書!$AC$22,""),"-"))</f>
        <v/>
      </c>
      <c r="AA253" s="369"/>
      <c r="AB253" s="369"/>
      <c r="AC253" s="370" t="str">
        <f>IF(AND(申込書!$C$47&lt;&gt;"▼プルダウンより選択してください",申込書!$C$47&lt;&gt;"",$G253&lt;&gt;"",申込書!$V$47="特定学年のみ"),"申し込みする","")</f>
        <v/>
      </c>
      <c r="AD253" s="371"/>
      <c r="AE253" s="372"/>
      <c r="AF253" s="373" t="str">
        <f>IF(AND(申込書!$C$48&lt;&gt;"▼プルダウンより選択してください",申込書!$C$48&lt;&gt;"",申込書!$K$22&lt;&gt;"YYYY/MM/DD",$G253&lt;&gt;""),申込書!$K$22,"")</f>
        <v/>
      </c>
      <c r="AG253" s="369" t="str">
        <f>IF(AF253="","",IF(INDEX('コンテンツ＆備考マスタ'!$H:$J,MATCH(学校情報!AF$3,'コンテンツ＆備考マスタ'!$H:$H,0),3)="●",IF(AND(AF253&lt;&gt;"",ISNUMBER(申込書!$AC$22)=TRUE,申込書!$C$48&lt;&gt;"▼プルダウンより選択してください",申込書!$C$48&lt;&gt;""),申込書!$AC$22,""),"-"))</f>
        <v/>
      </c>
      <c r="AH253" s="369"/>
      <c r="AI253" s="369"/>
      <c r="AJ253" s="370" t="str">
        <f>IF(AND(申込書!$C$48&lt;&gt;"▼プルダウンより選択してください",申込書!$C$48&lt;&gt;"",$G253&lt;&gt;"",申込書!$V$48="特定学年のみ"),"申し込みする","")</f>
        <v/>
      </c>
      <c r="AK253" s="371"/>
      <c r="AL253" s="372"/>
      <c r="AM253" s="373" t="str">
        <f>IF(AND(申込書!$C$49&lt;&gt;"▼プルダウンより選択してください",申込書!$C$49&lt;&gt;"",申込書!$K$22&lt;&gt;"YYYY/MM/DD",$G253&lt;&gt;""),申込書!$K$22,"")</f>
        <v/>
      </c>
      <c r="AN253" s="369" t="str">
        <f>IF(AM253="","",IF(INDEX('コンテンツ＆備考マスタ'!$H:$J,MATCH(学校情報!AM$3,'コンテンツ＆備考マスタ'!$H:$H,0),3)="●",IF(AND(AM253&lt;&gt;"",ISNUMBER(申込書!$AC$22)=TRUE,申込書!$C$49&lt;&gt;"▼プルダウンより選択してください",申込書!$C$49&lt;&gt;""),申込書!$AC$22,""),"-"))</f>
        <v/>
      </c>
      <c r="AO253" s="369"/>
      <c r="AP253" s="369"/>
      <c r="AQ253" s="370" t="str">
        <f>IF(AND(申込書!$C$49&lt;&gt;"▼プルダウンより選択してください",申込書!$C$49&lt;&gt;"",$G253&lt;&gt;"",申込書!$V$49="特定学年のみ"),"申し込みする","")</f>
        <v/>
      </c>
      <c r="AR253" s="371"/>
      <c r="AS253" s="372"/>
      <c r="AT253" s="373" t="str">
        <f>IF(AND(申込書!$C$50&lt;&gt;"▼プルダウンより選択してください",申込書!$C$50&lt;&gt;"",申込書!$K$22&lt;&gt;"YYYY/MM/DD",$G253&lt;&gt;""),申込書!$K$22,"")</f>
        <v/>
      </c>
      <c r="AU253" s="369" t="str">
        <f>IF(AT253="","",IF(INDEX('コンテンツ＆備考マスタ'!$H:$J,MATCH(学校情報!AT$3,'コンテンツ＆備考マスタ'!$H:$H,0),3)="●",IF(AND(AT253&lt;&gt;"",ISNUMBER(申込書!$AC$22)=TRUE,申込書!$C$50&lt;&gt;"▼プルダウンより選択してください",申込書!$C$50&lt;&gt;""),申込書!$AC$22,""),"-"))</f>
        <v/>
      </c>
      <c r="AV253" s="369"/>
      <c r="AW253" s="369"/>
      <c r="AX253" s="370" t="str">
        <f>IF(AND(申込書!$C$50&lt;&gt;"▼プルダウンより選択してください",申込書!$C$50&lt;&gt;"",$G253&lt;&gt;"",申込書!$V$50="特定学年のみ"),"申し込みする","")</f>
        <v/>
      </c>
      <c r="AY253" s="371"/>
      <c r="AZ253" s="372"/>
      <c r="BA253" s="373" t="str">
        <f>IF(AND(申込書!$C$51&lt;&gt;"▼プルダウンより選択してください",申込書!$C$51&lt;&gt;"",申込書!$K$22&lt;&gt;"YYYY/MM/DD",$G253&lt;&gt;""),申込書!$K$22,"")</f>
        <v/>
      </c>
      <c r="BB253" s="369" t="str">
        <f>IF(BA253="","",IF(INDEX('コンテンツ＆備考マスタ'!$H:$J,MATCH(学校情報!BA$3,'コンテンツ＆備考マスタ'!$H:$H,0),3)="●",IF(AND(BA253&lt;&gt;"",ISNUMBER(申込書!$AC$22)=TRUE,申込書!$C$51&lt;&gt;"▼プルダウンより選択してください",申込書!$C$51&lt;&gt;""),申込書!$AC$22,""),"-"))</f>
        <v/>
      </c>
      <c r="BC253" s="369"/>
      <c r="BD253" s="369"/>
      <c r="BE253" s="370" t="str">
        <f>IF(AND(申込書!$C$51&lt;&gt;"▼プルダウンより選択してください",申込書!$C$51&lt;&gt;"",$G253&lt;&gt;"",申込書!$V$51="特定学年のみ"),"申し込みする","")</f>
        <v/>
      </c>
      <c r="BF253" s="371"/>
      <c r="BG253" s="372"/>
      <c r="BH253" s="373" t="str">
        <f>IF(AND(申込書!$C$52&lt;&gt;"▼プルダウンより選択してください",申込書!$C$52&lt;&gt;"",申込書!$K$22&lt;&gt;"YYYY/MM/DD",$G253&lt;&gt;""),申込書!$K$22,"")</f>
        <v/>
      </c>
      <c r="BI253" s="369" t="str">
        <f>IF(BH253="","",IF(INDEX('コンテンツ＆備考マスタ'!$H:$J,MATCH(学校情報!BH$3,'コンテンツ＆備考マスタ'!$H:$H,0),3)="●",IF(AND(BH253&lt;&gt;"",ISNUMBER(申込書!$AC$22)=TRUE,申込書!$C$52&lt;&gt;"▼プルダウンより選択してください",申込書!$C$52&lt;&gt;""),申込書!$AC$22,""),"-"))</f>
        <v/>
      </c>
      <c r="BJ253" s="369"/>
      <c r="BK253" s="369"/>
      <c r="BL253" s="370" t="str">
        <f>IF(AND(申込書!$C$52&lt;&gt;"▼プルダウンより選択してください",申込書!$C$52&lt;&gt;"",$G253&lt;&gt;"",申込書!$V$52="特定学年のみ"),"申し込みする","")</f>
        <v/>
      </c>
      <c r="BM253" s="371"/>
      <c r="BN253" s="372"/>
      <c r="BO253" s="373" t="str">
        <f>IF(AND(申込書!$C$53&lt;&gt;"▼プルダウンより選択してください",申込書!$C$53&lt;&gt;"",申込書!$K$22&lt;&gt;"YYYY/MM/DD",$G253&lt;&gt;""),申込書!$K$22,"")</f>
        <v/>
      </c>
      <c r="BP253" s="369" t="str">
        <f>IF(BO253="","",IF(INDEX('コンテンツ＆備考マスタ'!$H:$J,MATCH(学校情報!BO$3,'コンテンツ＆備考マスタ'!$H:$H,0),3)="●",IF(AND(BO253&lt;&gt;"",ISNUMBER(申込書!$AC$22)=TRUE,申込書!$C$53&lt;&gt;"▼プルダウンより選択してください",申込書!$C$53&lt;&gt;""),申込書!$AC$22,""),"-"))</f>
        <v/>
      </c>
      <c r="BQ253" s="369"/>
      <c r="BR253" s="369"/>
      <c r="BS253" s="370" t="str">
        <f>IF(AND(申込書!$C$53&lt;&gt;"▼プルダウンより選択してください",申込書!$C$53&lt;&gt;"",$G253&lt;&gt;"",申込書!$V$53="特定学年のみ"),"申し込みする","")</f>
        <v/>
      </c>
      <c r="BT253" s="371"/>
      <c r="BU253" s="372"/>
      <c r="BV253" s="373" t="str">
        <f>IF(AND(申込書!$C$54&lt;&gt;"▼プルダウンより選択してください",申込書!$C$54&lt;&gt;"",申込書!$K$22&lt;&gt;"YYYY/MM/DD",$G253&lt;&gt;""),申込書!$K$22,"")</f>
        <v/>
      </c>
      <c r="BW253" s="369" t="str">
        <f>IF(BV253="","",IF(INDEX('コンテンツ＆備考マスタ'!$H:$J,MATCH(学校情報!BV$3,'コンテンツ＆備考マスタ'!$H:$H,0),3)="●",IF(AND(BV253&lt;&gt;"",ISNUMBER(申込書!$AC$22)=TRUE,申込書!$C$54&lt;&gt;"▼プルダウンより選択してください",申込書!$C$54&lt;&gt;""),申込書!$AC$22,""),"-"))</f>
        <v/>
      </c>
      <c r="BX253" s="369"/>
      <c r="BY253" s="369"/>
      <c r="BZ253" s="370" t="str">
        <f>IF(AND(申込書!$C$54&lt;&gt;"▼プルダウンより選択してください",申込書!$C$54&lt;&gt;"",$G253&lt;&gt;"",申込書!$V$54="特定学年のみ"),"申し込みする","")</f>
        <v/>
      </c>
      <c r="CA253" s="371"/>
      <c r="CB253" s="372"/>
      <c r="CC253" s="373" t="str">
        <f>IF(AND(申込書!$C$55&lt;&gt;"▼プルダウンより選択してください",申込書!$C$55&lt;&gt;"",申込書!$K$22&lt;&gt;"YYYY/MM/DD",$G253&lt;&gt;""),申込書!$K$22,"")</f>
        <v/>
      </c>
      <c r="CD253" s="369" t="str">
        <f>IF(CC253="","",IF(INDEX('コンテンツ＆備考マスタ'!$H:$J,MATCH(学校情報!CC$3,'コンテンツ＆備考マスタ'!$H:$H,0),3)="●",IF(AND(CC253&lt;&gt;"",ISNUMBER(申込書!$AC$22)=TRUE,申込書!$C$55&lt;&gt;"▼プルダウンより選択してください",申込書!$C$55&lt;&gt;""),申込書!$AC$22,""),"-"))</f>
        <v/>
      </c>
      <c r="CE253" s="369"/>
      <c r="CF253" s="369"/>
      <c r="CG253" s="370" t="str">
        <f>IF(AND(申込書!$C$55&lt;&gt;"▼プルダウンより選択してください",申込書!$C$55&lt;&gt;"",$G253&lt;&gt;"",申込書!$V$55="特定学年のみ"),"申し込みする","")</f>
        <v/>
      </c>
      <c r="CH253" s="371"/>
      <c r="CI253" s="372"/>
      <c r="CJ253" s="373" t="str">
        <f>IF(AND(申込書!$C$56&lt;&gt;"▼プルダウンより選択してください",申込書!$C$56&lt;&gt;"",申込書!$K$22&lt;&gt;"YYYY/MM/DD",$G253&lt;&gt;""),申込書!$K$22,"")</f>
        <v/>
      </c>
      <c r="CK253" s="369" t="str">
        <f>IF(CJ253="","",IF(INDEX('コンテンツ＆備考マスタ'!$H:$J,MATCH(学校情報!CJ$3,'コンテンツ＆備考マスタ'!$H:$H,0),3)="●",IF(AND(CJ253&lt;&gt;"",ISNUMBER(申込書!$AC$22)=TRUE,申込書!$C$56&lt;&gt;"▼プルダウンより選択してください",申込書!$C$56&lt;&gt;""),申込書!$AC$22,""),"-"))</f>
        <v/>
      </c>
      <c r="CL253" s="369"/>
      <c r="CM253" s="369"/>
      <c r="CN253" s="370" t="str">
        <f>IF(AND(申込書!$C$56&lt;&gt;"▼プルダウンより選択してください",申込書!$C$56&lt;&gt;"",$G253&lt;&gt;"",申込書!$V$56="特定学年のみ"),"申し込みする","")</f>
        <v/>
      </c>
      <c r="CO253" s="371"/>
      <c r="CP253" s="372"/>
      <c r="CQ253" s="373" t="str">
        <f>IF(AND(申込書!$C$57&lt;&gt;"▼プルダウンより選択してください",申込書!$C$57&lt;&gt;"",申込書!$K$22&lt;&gt;"YYYY/MM/DD",$G253&lt;&gt;""),申込書!$K$22,"")</f>
        <v/>
      </c>
      <c r="CR253" s="369" t="str">
        <f>IF(CQ253="","",IF(INDEX('コンテンツ＆備考マスタ'!$H:$J,MATCH(学校情報!CQ$3,'コンテンツ＆備考マスタ'!$H:$H,0),3)="●",IF(AND(CQ253&lt;&gt;"",ISNUMBER(申込書!$AC$22)=TRUE,申込書!$C$57&lt;&gt;"▼プルダウンより選択してください",申込書!$C$57&lt;&gt;""),申込書!$AC$22,""),"-"))</f>
        <v/>
      </c>
      <c r="CS253" s="369"/>
      <c r="CT253" s="369"/>
      <c r="CU253" s="369" t="str">
        <f>IF(AND(申込書!$C$57&lt;&gt;"▼プルダウンより選択してください",申込書!$C$57&lt;&gt;"",$G253&lt;&gt;"",申込書!$V$57="特定学年のみ"),"申し込みする","")</f>
        <v/>
      </c>
      <c r="CV253" s="371"/>
      <c r="CW253" s="372"/>
      <c r="CX253" s="373" t="str">
        <f>IF(AND(申込書!$C$58&lt;&gt;"▼プルダウンより選択してください",申込書!$C$58&lt;&gt;"",申込書!$K$22&lt;&gt;"YYYY/MM/DD",$G253&lt;&gt;""),申込書!$K$22,"")</f>
        <v/>
      </c>
      <c r="CY253" s="369" t="str">
        <f>IF(CX253="","",IF(INDEX('コンテンツ＆備考マスタ'!$H:$J,MATCH(学校情報!CX$3,'コンテンツ＆備考マスタ'!$H:$H,0),3)="●",IF(AND(CX253&lt;&gt;"",ISNUMBER(申込書!$AC$22)=TRUE,申込書!$C$58&lt;&gt;"▼プルダウンより選択してください",申込書!$C$58&lt;&gt;""),申込書!$AC$22,""),"-"))</f>
        <v/>
      </c>
      <c r="CZ253" s="369"/>
      <c r="DA253" s="369"/>
      <c r="DB253" s="369" t="str">
        <f>IF(AND(申込書!$C$58&lt;&gt;"▼プルダウンより選択してください",申込書!$C$58&lt;&gt;"",$G253&lt;&gt;"",申込書!$V$58="特定学年のみ"),"申し込みする","")</f>
        <v/>
      </c>
      <c r="DC253" s="371"/>
      <c r="DD253" s="372"/>
      <c r="DE253" s="373" t="str">
        <f>IF(AND(申込書!$C$59&lt;&gt;"▼プルダウンより選択してください",申込書!$C$59&lt;&gt;"",申込書!$K$22&lt;&gt;"YYYY/MM/DD",$G253&lt;&gt;""),申込書!$K$22,"")</f>
        <v/>
      </c>
      <c r="DF253" s="369" t="str">
        <f>IF(DE253="","",IF(INDEX('コンテンツ＆備考マスタ'!$H:$J,MATCH(学校情報!DE$3,'コンテンツ＆備考マスタ'!$H:$H,0),3)="●",IF(AND(DE253&lt;&gt;"",ISNUMBER(申込書!$AC$22)=TRUE,申込書!$C$59&lt;&gt;"▼プルダウンより選択してください",申込書!$C$59&lt;&gt;""),申込書!$AC$22,""),"-"))</f>
        <v/>
      </c>
      <c r="DG253" s="369"/>
      <c r="DH253" s="369"/>
      <c r="DI253" s="369" t="str">
        <f>IF(AND(申込書!$C$59&lt;&gt;"▼プルダウンより選択してください",申込書!$C$59&lt;&gt;"",$G253&lt;&gt;"",申込書!$V$59="特定学年のみ"),"申し込みする","")</f>
        <v/>
      </c>
      <c r="DJ253" s="371"/>
      <c r="DK253" s="372"/>
      <c r="DL253" s="373" t="str">
        <f>IF(AND(申込書!$C$60&lt;&gt;"▼プルダウンより選択してください",申込書!$C$60&lt;&gt;"",申込書!$K$22&lt;&gt;"YYYY/MM/DD",$G253&lt;&gt;""),申込書!$K$22,"")</f>
        <v/>
      </c>
      <c r="DM253" s="369" t="str">
        <f>IF(DL253="","",IF(INDEX('コンテンツ＆備考マスタ'!$H:$J,MATCH(学校情報!DL$3,'コンテンツ＆備考マスタ'!$H:$H,0),3)="●",IF(AND(DL253&lt;&gt;"",ISNUMBER(申込書!$AC$22)=TRUE,申込書!$C$60&lt;&gt;"▼プルダウンより選択してください",申込書!$C$60&lt;&gt;""),申込書!$AC$22,""),"-"))</f>
        <v/>
      </c>
      <c r="DN253" s="369"/>
      <c r="DO253" s="369"/>
      <c r="DP253" s="369" t="str">
        <f>IF(AND(申込書!$C$60&lt;&gt;"▼プルダウンより選択してください",申込書!$C$60&lt;&gt;"",$G253&lt;&gt;"",申込書!$V$60="特定学年のみ"),"申し込みする","")</f>
        <v/>
      </c>
      <c r="DQ253" s="371"/>
      <c r="DR253" s="372"/>
      <c r="DS253" s="373" t="str">
        <f>IF(AND(申込書!$C$61&lt;&gt;"▼プルダウンより選択してください",申込書!$C$61&lt;&gt;"",申込書!$K$22&lt;&gt;"YYYY/MM/DD",$G253&lt;&gt;""),申込書!$K$22,"")</f>
        <v/>
      </c>
      <c r="DT253" s="369" t="str">
        <f>IF(DS253="","",IF(INDEX('コンテンツ＆備考マスタ'!$H:$J,MATCH(学校情報!DS$3,'コンテンツ＆備考マスタ'!$H:$H,0),3)="●",IF(AND(DS253&lt;&gt;"",ISNUMBER(申込書!$AC$22)=TRUE,申込書!$C$61&lt;&gt;"▼プルダウンより選択してください",申込書!$C$61&lt;&gt;""),申込書!$AC$22,""),"-"))</f>
        <v/>
      </c>
      <c r="DU253" s="369"/>
      <c r="DV253" s="369"/>
      <c r="DW253" s="369" t="str">
        <f>IF(AND(申込書!$C$61&lt;&gt;"▼プルダウンより選択してください",申込書!$C$61&lt;&gt;"",$G253&lt;&gt;"",申込書!$V$61="特定学年のみ"),"申し込みする","")</f>
        <v/>
      </c>
      <c r="DX253" s="371"/>
      <c r="DY253" s="372"/>
      <c r="DZ253" s="373" t="str">
        <f>IF(AND(申込書!$C$62&lt;&gt;"▼プルダウンより選択してください",申込書!$C$62&lt;&gt;"",申込書!$K$22&lt;&gt;"YYYY/MM/DD",$G253&lt;&gt;""),申込書!$K$22,"")</f>
        <v/>
      </c>
      <c r="EA253" s="369" t="str">
        <f>IF(DZ253="","",IF(INDEX('コンテンツ＆備考マスタ'!$H:$J,MATCH(学校情報!DZ$3,'コンテンツ＆備考マスタ'!$H:$H,0),3)="●",IF(AND(DZ253&lt;&gt;"",ISNUMBER(申込書!$AC$22)=TRUE,申込書!$C$62&lt;&gt;"▼プルダウンより選択してください",申込書!$C$62&lt;&gt;""),申込書!$AC$22,""),"-"))</f>
        <v/>
      </c>
      <c r="EB253" s="369"/>
      <c r="EC253" s="369"/>
      <c r="ED253" s="370" t="str">
        <f>IF(AND(申込書!$C$62&lt;&gt;"▼プルダウンより選択してください",申込書!$C$62&lt;&gt;"",$G253&lt;&gt;"",申込書!$V$62="特定学年のみ"),"申し込みする","")</f>
        <v/>
      </c>
      <c r="EE253" s="371"/>
      <c r="EF253" s="372"/>
      <c r="EG253" s="373" t="str">
        <f>IF(AND(申込書!$C$63&lt;&gt;"▼プルダウンより選択してください",申込書!$C$63&lt;&gt;"",申込書!$K$22&lt;&gt;"YYYY/MM/DD",$G253&lt;&gt;""),申込書!$K$22,"")</f>
        <v/>
      </c>
      <c r="EH253" s="369" t="str">
        <f>IF(EG253="","",IF(INDEX('コンテンツ＆備考マスタ'!$H:$J,MATCH(学校情報!EG$3,'コンテンツ＆備考マスタ'!$H:$H,0),3)="●",IF(AND(EG253&lt;&gt;"",ISNUMBER(申込書!$AC$22)=TRUE,申込書!$C$63&lt;&gt;"▼プルダウンより選択してください",申込書!$C$63&lt;&gt;""),申込書!$AC$22,""),"-"))</f>
        <v/>
      </c>
      <c r="EI253" s="369"/>
      <c r="EJ253" s="369"/>
      <c r="EK253" s="370" t="str">
        <f>IF(AND(申込書!$C$63&lt;&gt;"▼プルダウンより選択してください",申込書!$C$63&lt;&gt;"",$G253&lt;&gt;"",申込書!$V$63="特定学年のみ"),"申し込みする","")</f>
        <v/>
      </c>
      <c r="EL253" s="371"/>
      <c r="EM253" s="372"/>
      <c r="EN253" s="373" t="str">
        <f>IF(AND(申込書!$C$64&lt;&gt;"▼プルダウンより選択してください",申込書!$C$64&lt;&gt;"",申込書!$K$22&lt;&gt;"YYYY/MM/DD",$G253&lt;&gt;""),申込書!$K$22,"")</f>
        <v/>
      </c>
      <c r="EO253" s="369" t="str">
        <f>IF(EN253="","",IF(INDEX('コンテンツ＆備考マスタ'!$H:$J,MATCH(学校情報!EN$3,'コンテンツ＆備考マスタ'!$H:$H,0),3)="●",IF(AND(EN253&lt;&gt;"",ISNUMBER(申込書!$AC$22)=TRUE,申込書!$C$64&lt;&gt;"▼プルダウンより選択してください",申込書!$C$64&lt;&gt;""),申込書!$AC$22,""),"-"))</f>
        <v/>
      </c>
      <c r="EP253" s="369"/>
      <c r="EQ253" s="369"/>
      <c r="ER253" s="370" t="str">
        <f>IF(AND(申込書!$C$64&lt;&gt;"▼プルダウンより選択してください",申込書!$C$64&lt;&gt;"",$G253&lt;&gt;"",申込書!$V$64="特定学年のみ"),"申し込みする","")</f>
        <v/>
      </c>
      <c r="ES253" s="371"/>
      <c r="ET253" s="372"/>
      <c r="EU253" s="373" t="str">
        <f>IF(AND(申込書!$C$65&lt;&gt;"▼プルダウンより選択してください",申込書!$C$65&lt;&gt;"",申込書!$K$22&lt;&gt;"YYYY/MM/DD",$G253&lt;&gt;""),申込書!$K$22,"")</f>
        <v/>
      </c>
      <c r="EV253" s="369" t="str">
        <f>IF(EU253="","",IF(INDEX('コンテンツ＆備考マスタ'!$H:$J,MATCH(学校情報!EU$3,'コンテンツ＆備考マスタ'!$H:$H,0),3)="●",IF(AND(EU253&lt;&gt;"",ISNUMBER(申込書!$AC$22)=TRUE,申込書!$C$65&lt;&gt;"▼プルダウンより選択してください",申込書!$C$65&lt;&gt;""),申込書!$AC$22,""),"-"))</f>
        <v/>
      </c>
      <c r="EW253" s="369"/>
      <c r="EX253" s="369"/>
      <c r="EY253" s="370" t="str">
        <f>IF(AND(申込書!$C$65&lt;&gt;"▼プルダウンより選択してください",申込書!$C$65&lt;&gt;"",$G253&lt;&gt;"",申込書!$V$65="特定学年のみ"),"申し込みする","")</f>
        <v/>
      </c>
      <c r="EZ253" s="371"/>
      <c r="FA253" s="372"/>
      <c r="FB253" s="373" t="str">
        <f>IF(AND(申込書!$C$66&lt;&gt;"▼プルダウンより選択してください",申込書!$C$66&lt;&gt;"",申込書!$K$22&lt;&gt;"YYYY/MM/DD",$G253&lt;&gt;""),申込書!$K$22,"")</f>
        <v/>
      </c>
      <c r="FC253" s="369" t="str">
        <f>IF(FB253="","",IF(INDEX('コンテンツ＆備考マスタ'!$H:$J,MATCH(学校情報!FB$3,'コンテンツ＆備考マスタ'!$H:$H,0),3)="●",IF(AND(FB253&lt;&gt;"",ISNUMBER(申込書!$AC$22)=TRUE,申込書!$C$66&lt;&gt;"▼プルダウンより選択してください",申込書!$C$66&lt;&gt;""),申込書!$AC$22,""),"-"))</f>
        <v/>
      </c>
      <c r="FD253" s="369"/>
      <c r="FE253" s="369"/>
      <c r="FF253" s="370" t="str">
        <f>IF(AND(申込書!$C$66&lt;&gt;"▼プルダウンより選択してください",申込書!$C$66&lt;&gt;"",$G253&lt;&gt;"",申込書!$V$66="特定学年のみ"),"申し込みする","")</f>
        <v/>
      </c>
      <c r="FG253" s="371"/>
      <c r="FH253" s="372"/>
      <c r="FI253" s="373" t="str">
        <f>IF(AND(申込書!$C$67&lt;&gt;"▼プルダウンより選択してください",申込書!$C$67&lt;&gt;"",申込書!$K$22&lt;&gt;"YYYY/MM/DD",$G253&lt;&gt;""),申込書!$K$22,"")</f>
        <v/>
      </c>
      <c r="FJ253" s="369" t="str">
        <f>IF(FI253="","",IF(INDEX('コンテンツ＆備考マスタ'!$H:$J,MATCH(学校情報!FI$3,'コンテンツ＆備考マスタ'!$H:$H,0),3)="●",IF(AND(FI253&lt;&gt;"",ISNUMBER(申込書!$AC$22)=TRUE,申込書!$C$67&lt;&gt;"▼プルダウンより選択してください",申込書!$C$67&lt;&gt;""),申込書!$AC$22,""),"-"))</f>
        <v/>
      </c>
      <c r="FK253" s="369"/>
      <c r="FL253" s="369"/>
      <c r="FM253" s="370" t="str">
        <f>IF(AND(申込書!$C$67&lt;&gt;"▼プルダウンより選択してください",申込書!$C$67&lt;&gt;"",$G253&lt;&gt;"",申込書!$V$67="特定学年のみ"),"申し込みする","")</f>
        <v/>
      </c>
      <c r="FN253" s="371"/>
      <c r="FO253" s="372"/>
      <c r="FP253" s="373" t="str">
        <f>IF(AND(申込書!$C$68&lt;&gt;"▼プルダウンより選択してください",申込書!$C$68&lt;&gt;"",申込書!$K$22&lt;&gt;"YYYY/MM/DD",$G253&lt;&gt;""),申込書!$K$22,"")</f>
        <v/>
      </c>
      <c r="FQ253" s="369" t="str">
        <f>IF(FP253="","",IF(INDEX('コンテンツ＆備考マスタ'!$H:$J,MATCH(学校情報!FP$3,'コンテンツ＆備考マスタ'!$H:$H,0),3)="●",IF(AND(FP253&lt;&gt;"",ISNUMBER(申込書!$AC$22)=TRUE,申込書!$C$68&lt;&gt;"▼プルダウンより選択してください",申込書!$C$68&lt;&gt;""),申込書!$AC$22,""),"-"))</f>
        <v/>
      </c>
      <c r="FR253" s="369"/>
      <c r="FS253" s="369"/>
      <c r="FT253" s="370" t="str">
        <f>IF(AND(申込書!$C$68&lt;&gt;"▼プルダウンより選択してください",申込書!$C$68&lt;&gt;"",$G253&lt;&gt;"",申込書!$V$68="特定学年のみ"),"申し込みする","")</f>
        <v/>
      </c>
      <c r="FU253" s="371"/>
      <c r="FV253" s="372"/>
      <c r="FW253" s="373" t="str">
        <f>IF(AND(申込書!$C$69&lt;&gt;"▼プルダウンより選択してください",申込書!$C$69&lt;&gt;"",申込書!$K$22&lt;&gt;"YYYY/MM/DD",$G253&lt;&gt;""),申込書!$K$22,"")</f>
        <v/>
      </c>
      <c r="FX253" s="369" t="str">
        <f>IF(FW253="","",IF(INDEX('コンテンツ＆備考マスタ'!$H:$J,MATCH(学校情報!FW$3,'コンテンツ＆備考マスタ'!$H:$H,0),3)="●",IF(AND(FW253&lt;&gt;"",ISNUMBER(申込書!$AC$22)=TRUE,申込書!$C$69&lt;&gt;"▼プルダウンより選択してください",申込書!$C$69&lt;&gt;""),申込書!$AC$22,""),"-"))</f>
        <v/>
      </c>
      <c r="FY253" s="369"/>
      <c r="FZ253" s="369"/>
      <c r="GA253" s="370" t="str">
        <f>IF(AND(申込書!$C$69&lt;&gt;"▼プルダウンより選択してください",申込書!$C$69&lt;&gt;"",$G253&lt;&gt;"",申込書!$V$69="特定学年のみ"),"申し込みする","")</f>
        <v/>
      </c>
      <c r="GB253" s="371"/>
      <c r="GC253" s="372"/>
      <c r="GD253" s="373" t="str">
        <f>IF(AND(申込書!$C$70&lt;&gt;"▼プルダウンより選択してください",申込書!$C$70&lt;&gt;"",申込書!$K$22&lt;&gt;"YYYY/MM/DD",$G253&lt;&gt;""),申込書!$K$22,"")</f>
        <v/>
      </c>
      <c r="GE253" s="369" t="str">
        <f>IF(GD253="","",IF(INDEX('コンテンツ＆備考マスタ'!$H:$J,MATCH(学校情報!GD$3,'コンテンツ＆備考マスタ'!$H:$H,0),3)="●",IF(AND(GD253&lt;&gt;"",ISNUMBER(申込書!$AC$22)=TRUE,申込書!$C$70&lt;&gt;"▼プルダウンより選択してください",申込書!$C$70&lt;&gt;""),申込書!$AC$22,""),"-"))</f>
        <v/>
      </c>
      <c r="GF253" s="369"/>
      <c r="GG253" s="369"/>
      <c r="GH253" s="370" t="str">
        <f>IF(AND(申込書!$C$70&lt;&gt;"▼プルダウンより選択してください",申込書!$C$70&lt;&gt;"",$G253&lt;&gt;"",申込書!$V$70="特定学年のみ"),"申し込みする","")</f>
        <v/>
      </c>
      <c r="GI253" s="371"/>
      <c r="GJ253" s="372"/>
      <c r="GK253" s="373" t="str">
        <f>IF(AND(申込書!$C$71&lt;&gt;"▼プルダウンより選択してください",申込書!$C$71&lt;&gt;"",申込書!$K$22&lt;&gt;"YYYY/MM/DD",$G253&lt;&gt;""),申込書!$K$22,"")</f>
        <v/>
      </c>
      <c r="GL253" s="369" t="str">
        <f>IF(GK253="","",IF(INDEX('コンテンツ＆備考マスタ'!$H:$J,MATCH(学校情報!GK$3,'コンテンツ＆備考マスタ'!$H:$H,0),3)="●",IF(AND(GK253&lt;&gt;"",ISNUMBER(申込書!$AC$22)=TRUE,申込書!$C$71&lt;&gt;"▼プルダウンより選択してください",申込書!$C$71&lt;&gt;""),申込書!$AC$22,""),"-"))</f>
        <v/>
      </c>
      <c r="GM253" s="369"/>
      <c r="GN253" s="369"/>
      <c r="GO253" s="370" t="str">
        <f>IF(AND(申込書!$C$71&lt;&gt;"▼プルダウンより選択してください",申込書!$C$71&lt;&gt;"",$G253&lt;&gt;"",申込書!$V$71="特定学年のみ"),"申し込みする","")</f>
        <v/>
      </c>
      <c r="GP253" s="371"/>
      <c r="GQ253" s="372"/>
      <c r="GR253" s="373" t="str">
        <f>IF(AND(申込書!$C$72&lt;&gt;"▼プルダウンより選択してください",申込書!$C$72&lt;&gt;"",申込書!$K$22&lt;&gt;"YYYY/MM/DD",$G253&lt;&gt;""),申込書!$K$22,"")</f>
        <v/>
      </c>
      <c r="GS253" s="369" t="str">
        <f>IF(GR253="","",IF(INDEX('コンテンツ＆備考マスタ'!$H:$J,MATCH(学校情報!GR$3,'コンテンツ＆備考マスタ'!$H:$H,0),3)="●",IF(AND(GR253&lt;&gt;"",ISNUMBER(申込書!$AC$22)=TRUE,申込書!$C$72&lt;&gt;"▼プルダウンより選択してください",申込書!$C$72&lt;&gt;""),申込書!$AC$22,""),"-"))</f>
        <v/>
      </c>
      <c r="GT253" s="369"/>
      <c r="GU253" s="369"/>
      <c r="GV253" s="370" t="str">
        <f>IF(AND(申込書!$C$72&lt;&gt;"▼プルダウンより選択してください",申込書!$C$72&lt;&gt;"",$G253&lt;&gt;"",申込書!$V$72="特定学年のみ"),"申し込みする","")</f>
        <v/>
      </c>
      <c r="GW253" s="371"/>
      <c r="GX253" s="372"/>
      <c r="GY253" s="373" t="str">
        <f>IF(AND(申込書!$C$73&lt;&gt;"▼プルダウンより選択してください",申込書!$C$73&lt;&gt;"",申込書!$K$22&lt;&gt;"YYYY/MM/DD",$G253&lt;&gt;""),申込書!$K$22,"")</f>
        <v/>
      </c>
      <c r="GZ253" s="369" t="str">
        <f>IF(GY253="","",IF(INDEX('コンテンツ＆備考マスタ'!$H:$J,MATCH(学校情報!GY$3,'コンテンツ＆備考マスタ'!$H:$H,0),3)="●",IF(AND(GY253&lt;&gt;"",ISNUMBER(申込書!$AC$22)=TRUE,申込書!$C$73&lt;&gt;"▼プルダウンより選択してください",申込書!$C$73&lt;&gt;""),申込書!$AC$22,""),"-"))</f>
        <v/>
      </c>
      <c r="HA253" s="369"/>
      <c r="HB253" s="369"/>
      <c r="HC253" s="370" t="str">
        <f>IF(AND(申込書!$C$73&lt;&gt;"▼プルダウンより選択してください",申込書!$C$73&lt;&gt;"",$G253&lt;&gt;"",申込書!$V$73="特定学年のみ"),"申し込みする","")</f>
        <v/>
      </c>
      <c r="HD253" s="371"/>
      <c r="HE253" s="372"/>
      <c r="HF253" s="373" t="str">
        <f>IF(AND(申込書!$C$74&lt;&gt;"▼プルダウンより選択してください",申込書!$C$74&lt;&gt;"",申込書!$K$22&lt;&gt;"YYYY/MM/DD",$G253&lt;&gt;""),申込書!$K$22,"")</f>
        <v/>
      </c>
      <c r="HG253" s="369" t="str">
        <f>IF(HF253="","",IF(INDEX('コンテンツ＆備考マスタ'!$H:$J,MATCH(学校情報!HF$3,'コンテンツ＆備考マスタ'!$H:$H,0),3)="●",IF(AND(HF253&lt;&gt;"",ISNUMBER(申込書!$AC$22)=TRUE,申込書!$C$74&lt;&gt;"▼プルダウンより選択してください",申込書!$C$74&lt;&gt;""),申込書!$AC$22,""),"-"))</f>
        <v/>
      </c>
      <c r="HH253" s="369"/>
      <c r="HI253" s="369"/>
      <c r="HJ253" s="370" t="str">
        <f>IF(AND(申込書!$C$74&lt;&gt;"▼プルダウンより選択してください",申込書!$C$74&lt;&gt;"",$G253&lt;&gt;"",申込書!$V$74="特定学年のみ"),"申し込みする","")</f>
        <v/>
      </c>
      <c r="HK253" s="371"/>
      <c r="HL253" s="372"/>
      <c r="HM253" s="373" t="str">
        <f>IF(AND(申込書!$C$75&lt;&gt;"▼プルダウンより選択してください",申込書!$C$75&lt;&gt;"",申込書!$K$22&lt;&gt;"YYYY/MM/DD",$G253&lt;&gt;""),申込書!$K$22,"")</f>
        <v/>
      </c>
      <c r="HN253" s="369" t="str">
        <f>IF(HM253="","",IF(INDEX('コンテンツ＆備考マスタ'!$H:$J,MATCH(学校情報!HM$3,'コンテンツ＆備考マスタ'!$H:$H,0),3)="●",IF(AND(HM253&lt;&gt;"",ISNUMBER(申込書!$AC$22)=TRUE,申込書!$C$75&lt;&gt;"▼プルダウンより選択してください",申込書!$C$75&lt;&gt;""),申込書!$AC$22,""),"-"))</f>
        <v/>
      </c>
      <c r="HO253" s="369"/>
      <c r="HP253" s="369"/>
      <c r="HQ253" s="370" t="str">
        <f>IF(AND(申込書!$C$75&lt;&gt;"▼プルダウンより選択してください",申込書!$C$75&lt;&gt;"",$G253&lt;&gt;"",申込書!$V$75="特定学年のみ"),"申し込みする","")</f>
        <v/>
      </c>
      <c r="HR253" s="371"/>
      <c r="HS253" s="371"/>
      <c r="HT253" s="374" t="str">
        <f>IF(AND(申込書!$C$76&lt;&gt;"▼プルダウンより選択してください",申込書!$C$76&lt;&gt;"",申込書!$K$22&lt;&gt;"YYYY/MM/DD",$G253&lt;&gt;""),申込書!$K$22,"")</f>
        <v/>
      </c>
      <c r="HU253" s="369" t="str">
        <f>IF(HT253="","",IF(INDEX('コンテンツ＆備考マスタ'!$H:$J,MATCH(学校情報!HT$3,'コンテンツ＆備考マスタ'!$H:$H,0),3)="●",IF(AND(HT253&lt;&gt;"",ISNUMBER(申込書!$AC$22)=TRUE,申込書!$C$76&lt;&gt;"▼プルダウンより選択してください",申込書!$C$76&lt;&gt;""),申込書!$AC$22,""),"-"))</f>
        <v/>
      </c>
      <c r="HV253" s="369"/>
      <c r="HW253" s="369"/>
      <c r="HX253" s="370" t="str">
        <f>IF(AND(申込書!$C$76&lt;&gt;"▼プルダウンより選択してください",申込書!$C$76&lt;&gt;"",$G253&lt;&gt;"",申込書!$V$76="特定学年のみ"),"申し込みする","")</f>
        <v/>
      </c>
      <c r="HY253" s="371"/>
      <c r="HZ253" s="372"/>
      <c r="IA253" s="69"/>
    </row>
    <row r="254" spans="2:235" ht="26.85" hidden="1" customHeight="1" outlineLevel="1">
      <c r="B254" s="365">
        <f t="shared" si="9"/>
        <v>249</v>
      </c>
      <c r="C254" s="55"/>
      <c r="D254" s="56"/>
      <c r="E254" s="154"/>
      <c r="F254" s="57"/>
      <c r="G254" s="58"/>
      <c r="H254" s="59"/>
      <c r="I254" s="60"/>
      <c r="J254" s="61"/>
      <c r="K254" s="366" t="str">
        <f t="shared" si="10"/>
        <v/>
      </c>
      <c r="L254" s="62"/>
      <c r="M254" s="322"/>
      <c r="N254" s="63"/>
      <c r="O254" s="64"/>
      <c r="P254" s="367" t="str">
        <f t="shared" si="11"/>
        <v/>
      </c>
      <c r="Q254" s="65"/>
      <c r="R254" s="66"/>
      <c r="S254" s="67"/>
      <c r="T254" s="68"/>
      <c r="U254" s="68"/>
      <c r="V254" s="68"/>
      <c r="W254" s="66"/>
      <c r="X254" s="281"/>
      <c r="Y254" s="368" t="str">
        <f>IF(AND(申込書!$C$47&lt;&gt;"▼プルダウンより選択してください",申込書!$C$47&lt;&gt;"",申込書!$K$22&lt;&gt;"YYYY/MM/DD",$G254&lt;&gt;""),申込書!$K$22,"")</f>
        <v/>
      </c>
      <c r="Z254" s="369" t="str">
        <f>IF(Y254="","",IF(INDEX('コンテンツ＆備考マスタ'!$H:$J,MATCH(学校情報!Y$3,'コンテンツ＆備考マスタ'!$H:$H,0),3)="●",IF(AND(Y254&lt;&gt;"",ISNUMBER(申込書!$AC$22)=TRUE,申込書!$C$47&lt;&gt;"▼プルダウンより選択してください",申込書!$C$47&lt;&gt;""),申込書!$AC$22,""),"-"))</f>
        <v/>
      </c>
      <c r="AA254" s="369"/>
      <c r="AB254" s="369"/>
      <c r="AC254" s="370" t="str">
        <f>IF(AND(申込書!$C$47&lt;&gt;"▼プルダウンより選択してください",申込書!$C$47&lt;&gt;"",$G254&lt;&gt;"",申込書!$V$47="特定学年のみ"),"申し込みする","")</f>
        <v/>
      </c>
      <c r="AD254" s="371"/>
      <c r="AE254" s="372"/>
      <c r="AF254" s="373" t="str">
        <f>IF(AND(申込書!$C$48&lt;&gt;"▼プルダウンより選択してください",申込書!$C$48&lt;&gt;"",申込書!$K$22&lt;&gt;"YYYY/MM/DD",$G254&lt;&gt;""),申込書!$K$22,"")</f>
        <v/>
      </c>
      <c r="AG254" s="369" t="str">
        <f>IF(AF254="","",IF(INDEX('コンテンツ＆備考マスタ'!$H:$J,MATCH(学校情報!AF$3,'コンテンツ＆備考マスタ'!$H:$H,0),3)="●",IF(AND(AF254&lt;&gt;"",ISNUMBER(申込書!$AC$22)=TRUE,申込書!$C$48&lt;&gt;"▼プルダウンより選択してください",申込書!$C$48&lt;&gt;""),申込書!$AC$22,""),"-"))</f>
        <v/>
      </c>
      <c r="AH254" s="369"/>
      <c r="AI254" s="369"/>
      <c r="AJ254" s="370" t="str">
        <f>IF(AND(申込書!$C$48&lt;&gt;"▼プルダウンより選択してください",申込書!$C$48&lt;&gt;"",$G254&lt;&gt;"",申込書!$V$48="特定学年のみ"),"申し込みする","")</f>
        <v/>
      </c>
      <c r="AK254" s="371"/>
      <c r="AL254" s="372"/>
      <c r="AM254" s="373" t="str">
        <f>IF(AND(申込書!$C$49&lt;&gt;"▼プルダウンより選択してください",申込書!$C$49&lt;&gt;"",申込書!$K$22&lt;&gt;"YYYY/MM/DD",$G254&lt;&gt;""),申込書!$K$22,"")</f>
        <v/>
      </c>
      <c r="AN254" s="369" t="str">
        <f>IF(AM254="","",IF(INDEX('コンテンツ＆備考マスタ'!$H:$J,MATCH(学校情報!AM$3,'コンテンツ＆備考マスタ'!$H:$H,0),3)="●",IF(AND(AM254&lt;&gt;"",ISNUMBER(申込書!$AC$22)=TRUE,申込書!$C$49&lt;&gt;"▼プルダウンより選択してください",申込書!$C$49&lt;&gt;""),申込書!$AC$22,""),"-"))</f>
        <v/>
      </c>
      <c r="AO254" s="369"/>
      <c r="AP254" s="369"/>
      <c r="AQ254" s="370" t="str">
        <f>IF(AND(申込書!$C$49&lt;&gt;"▼プルダウンより選択してください",申込書!$C$49&lt;&gt;"",$G254&lt;&gt;"",申込書!$V$49="特定学年のみ"),"申し込みする","")</f>
        <v/>
      </c>
      <c r="AR254" s="371"/>
      <c r="AS254" s="372"/>
      <c r="AT254" s="373" t="str">
        <f>IF(AND(申込書!$C$50&lt;&gt;"▼プルダウンより選択してください",申込書!$C$50&lt;&gt;"",申込書!$K$22&lt;&gt;"YYYY/MM/DD",$G254&lt;&gt;""),申込書!$K$22,"")</f>
        <v/>
      </c>
      <c r="AU254" s="369" t="str">
        <f>IF(AT254="","",IF(INDEX('コンテンツ＆備考マスタ'!$H:$J,MATCH(学校情報!AT$3,'コンテンツ＆備考マスタ'!$H:$H,0),3)="●",IF(AND(AT254&lt;&gt;"",ISNUMBER(申込書!$AC$22)=TRUE,申込書!$C$50&lt;&gt;"▼プルダウンより選択してください",申込書!$C$50&lt;&gt;""),申込書!$AC$22,""),"-"))</f>
        <v/>
      </c>
      <c r="AV254" s="369"/>
      <c r="AW254" s="369"/>
      <c r="AX254" s="370" t="str">
        <f>IF(AND(申込書!$C$50&lt;&gt;"▼プルダウンより選択してください",申込書!$C$50&lt;&gt;"",$G254&lt;&gt;"",申込書!$V$50="特定学年のみ"),"申し込みする","")</f>
        <v/>
      </c>
      <c r="AY254" s="371"/>
      <c r="AZ254" s="372"/>
      <c r="BA254" s="373" t="str">
        <f>IF(AND(申込書!$C$51&lt;&gt;"▼プルダウンより選択してください",申込書!$C$51&lt;&gt;"",申込書!$K$22&lt;&gt;"YYYY/MM/DD",$G254&lt;&gt;""),申込書!$K$22,"")</f>
        <v/>
      </c>
      <c r="BB254" s="369" t="str">
        <f>IF(BA254="","",IF(INDEX('コンテンツ＆備考マスタ'!$H:$J,MATCH(学校情報!BA$3,'コンテンツ＆備考マスタ'!$H:$H,0),3)="●",IF(AND(BA254&lt;&gt;"",ISNUMBER(申込書!$AC$22)=TRUE,申込書!$C$51&lt;&gt;"▼プルダウンより選択してください",申込書!$C$51&lt;&gt;""),申込書!$AC$22,""),"-"))</f>
        <v/>
      </c>
      <c r="BC254" s="369"/>
      <c r="BD254" s="369"/>
      <c r="BE254" s="370" t="str">
        <f>IF(AND(申込書!$C$51&lt;&gt;"▼プルダウンより選択してください",申込書!$C$51&lt;&gt;"",$G254&lt;&gt;"",申込書!$V$51="特定学年のみ"),"申し込みする","")</f>
        <v/>
      </c>
      <c r="BF254" s="371"/>
      <c r="BG254" s="372"/>
      <c r="BH254" s="373" t="str">
        <f>IF(AND(申込書!$C$52&lt;&gt;"▼プルダウンより選択してください",申込書!$C$52&lt;&gt;"",申込書!$K$22&lt;&gt;"YYYY/MM/DD",$G254&lt;&gt;""),申込書!$K$22,"")</f>
        <v/>
      </c>
      <c r="BI254" s="369" t="str">
        <f>IF(BH254="","",IF(INDEX('コンテンツ＆備考マスタ'!$H:$J,MATCH(学校情報!BH$3,'コンテンツ＆備考マスタ'!$H:$H,0),3)="●",IF(AND(BH254&lt;&gt;"",ISNUMBER(申込書!$AC$22)=TRUE,申込書!$C$52&lt;&gt;"▼プルダウンより選択してください",申込書!$C$52&lt;&gt;""),申込書!$AC$22,""),"-"))</f>
        <v/>
      </c>
      <c r="BJ254" s="369"/>
      <c r="BK254" s="369"/>
      <c r="BL254" s="370" t="str">
        <f>IF(AND(申込書!$C$52&lt;&gt;"▼プルダウンより選択してください",申込書!$C$52&lt;&gt;"",$G254&lt;&gt;"",申込書!$V$52="特定学年のみ"),"申し込みする","")</f>
        <v/>
      </c>
      <c r="BM254" s="371"/>
      <c r="BN254" s="372"/>
      <c r="BO254" s="373" t="str">
        <f>IF(AND(申込書!$C$53&lt;&gt;"▼プルダウンより選択してください",申込書!$C$53&lt;&gt;"",申込書!$K$22&lt;&gt;"YYYY/MM/DD",$G254&lt;&gt;""),申込書!$K$22,"")</f>
        <v/>
      </c>
      <c r="BP254" s="369" t="str">
        <f>IF(BO254="","",IF(INDEX('コンテンツ＆備考マスタ'!$H:$J,MATCH(学校情報!BO$3,'コンテンツ＆備考マスタ'!$H:$H,0),3)="●",IF(AND(BO254&lt;&gt;"",ISNUMBER(申込書!$AC$22)=TRUE,申込書!$C$53&lt;&gt;"▼プルダウンより選択してください",申込書!$C$53&lt;&gt;""),申込書!$AC$22,""),"-"))</f>
        <v/>
      </c>
      <c r="BQ254" s="369"/>
      <c r="BR254" s="369"/>
      <c r="BS254" s="370" t="str">
        <f>IF(AND(申込書!$C$53&lt;&gt;"▼プルダウンより選択してください",申込書!$C$53&lt;&gt;"",$G254&lt;&gt;"",申込書!$V$53="特定学年のみ"),"申し込みする","")</f>
        <v/>
      </c>
      <c r="BT254" s="371"/>
      <c r="BU254" s="372"/>
      <c r="BV254" s="373" t="str">
        <f>IF(AND(申込書!$C$54&lt;&gt;"▼プルダウンより選択してください",申込書!$C$54&lt;&gt;"",申込書!$K$22&lt;&gt;"YYYY/MM/DD",$G254&lt;&gt;""),申込書!$K$22,"")</f>
        <v/>
      </c>
      <c r="BW254" s="369" t="str">
        <f>IF(BV254="","",IF(INDEX('コンテンツ＆備考マスタ'!$H:$J,MATCH(学校情報!BV$3,'コンテンツ＆備考マスタ'!$H:$H,0),3)="●",IF(AND(BV254&lt;&gt;"",ISNUMBER(申込書!$AC$22)=TRUE,申込書!$C$54&lt;&gt;"▼プルダウンより選択してください",申込書!$C$54&lt;&gt;""),申込書!$AC$22,""),"-"))</f>
        <v/>
      </c>
      <c r="BX254" s="369"/>
      <c r="BY254" s="369"/>
      <c r="BZ254" s="370" t="str">
        <f>IF(AND(申込書!$C$54&lt;&gt;"▼プルダウンより選択してください",申込書!$C$54&lt;&gt;"",$G254&lt;&gt;"",申込書!$V$54="特定学年のみ"),"申し込みする","")</f>
        <v/>
      </c>
      <c r="CA254" s="371"/>
      <c r="CB254" s="372"/>
      <c r="CC254" s="373" t="str">
        <f>IF(AND(申込書!$C$55&lt;&gt;"▼プルダウンより選択してください",申込書!$C$55&lt;&gt;"",申込書!$K$22&lt;&gt;"YYYY/MM/DD",$G254&lt;&gt;""),申込書!$K$22,"")</f>
        <v/>
      </c>
      <c r="CD254" s="369" t="str">
        <f>IF(CC254="","",IF(INDEX('コンテンツ＆備考マスタ'!$H:$J,MATCH(学校情報!CC$3,'コンテンツ＆備考マスタ'!$H:$H,0),3)="●",IF(AND(CC254&lt;&gt;"",ISNUMBER(申込書!$AC$22)=TRUE,申込書!$C$55&lt;&gt;"▼プルダウンより選択してください",申込書!$C$55&lt;&gt;""),申込書!$AC$22,""),"-"))</f>
        <v/>
      </c>
      <c r="CE254" s="369"/>
      <c r="CF254" s="369"/>
      <c r="CG254" s="370" t="str">
        <f>IF(AND(申込書!$C$55&lt;&gt;"▼プルダウンより選択してください",申込書!$C$55&lt;&gt;"",$G254&lt;&gt;"",申込書!$V$55="特定学年のみ"),"申し込みする","")</f>
        <v/>
      </c>
      <c r="CH254" s="371"/>
      <c r="CI254" s="372"/>
      <c r="CJ254" s="373" t="str">
        <f>IF(AND(申込書!$C$56&lt;&gt;"▼プルダウンより選択してください",申込書!$C$56&lt;&gt;"",申込書!$K$22&lt;&gt;"YYYY/MM/DD",$G254&lt;&gt;""),申込書!$K$22,"")</f>
        <v/>
      </c>
      <c r="CK254" s="369" t="str">
        <f>IF(CJ254="","",IF(INDEX('コンテンツ＆備考マスタ'!$H:$J,MATCH(学校情報!CJ$3,'コンテンツ＆備考マスタ'!$H:$H,0),3)="●",IF(AND(CJ254&lt;&gt;"",ISNUMBER(申込書!$AC$22)=TRUE,申込書!$C$56&lt;&gt;"▼プルダウンより選択してください",申込書!$C$56&lt;&gt;""),申込書!$AC$22,""),"-"))</f>
        <v/>
      </c>
      <c r="CL254" s="369"/>
      <c r="CM254" s="369"/>
      <c r="CN254" s="370" t="str">
        <f>IF(AND(申込書!$C$56&lt;&gt;"▼プルダウンより選択してください",申込書!$C$56&lt;&gt;"",$G254&lt;&gt;"",申込書!$V$56="特定学年のみ"),"申し込みする","")</f>
        <v/>
      </c>
      <c r="CO254" s="371"/>
      <c r="CP254" s="372"/>
      <c r="CQ254" s="373" t="str">
        <f>IF(AND(申込書!$C$57&lt;&gt;"▼プルダウンより選択してください",申込書!$C$57&lt;&gt;"",申込書!$K$22&lt;&gt;"YYYY/MM/DD",$G254&lt;&gt;""),申込書!$K$22,"")</f>
        <v/>
      </c>
      <c r="CR254" s="369" t="str">
        <f>IF(CQ254="","",IF(INDEX('コンテンツ＆備考マスタ'!$H:$J,MATCH(学校情報!CQ$3,'コンテンツ＆備考マスタ'!$H:$H,0),3)="●",IF(AND(CQ254&lt;&gt;"",ISNUMBER(申込書!$AC$22)=TRUE,申込書!$C$57&lt;&gt;"▼プルダウンより選択してください",申込書!$C$57&lt;&gt;""),申込書!$AC$22,""),"-"))</f>
        <v/>
      </c>
      <c r="CS254" s="369"/>
      <c r="CT254" s="369"/>
      <c r="CU254" s="369" t="str">
        <f>IF(AND(申込書!$C$57&lt;&gt;"▼プルダウンより選択してください",申込書!$C$57&lt;&gt;"",$G254&lt;&gt;"",申込書!$V$57="特定学年のみ"),"申し込みする","")</f>
        <v/>
      </c>
      <c r="CV254" s="371"/>
      <c r="CW254" s="372"/>
      <c r="CX254" s="373" t="str">
        <f>IF(AND(申込書!$C$58&lt;&gt;"▼プルダウンより選択してください",申込書!$C$58&lt;&gt;"",申込書!$K$22&lt;&gt;"YYYY/MM/DD",$G254&lt;&gt;""),申込書!$K$22,"")</f>
        <v/>
      </c>
      <c r="CY254" s="369" t="str">
        <f>IF(CX254="","",IF(INDEX('コンテンツ＆備考マスタ'!$H:$J,MATCH(学校情報!CX$3,'コンテンツ＆備考マスタ'!$H:$H,0),3)="●",IF(AND(CX254&lt;&gt;"",ISNUMBER(申込書!$AC$22)=TRUE,申込書!$C$58&lt;&gt;"▼プルダウンより選択してください",申込書!$C$58&lt;&gt;""),申込書!$AC$22,""),"-"))</f>
        <v/>
      </c>
      <c r="CZ254" s="369"/>
      <c r="DA254" s="369"/>
      <c r="DB254" s="369" t="str">
        <f>IF(AND(申込書!$C$58&lt;&gt;"▼プルダウンより選択してください",申込書!$C$58&lt;&gt;"",$G254&lt;&gt;"",申込書!$V$58="特定学年のみ"),"申し込みする","")</f>
        <v/>
      </c>
      <c r="DC254" s="371"/>
      <c r="DD254" s="372"/>
      <c r="DE254" s="373" t="str">
        <f>IF(AND(申込書!$C$59&lt;&gt;"▼プルダウンより選択してください",申込書!$C$59&lt;&gt;"",申込書!$K$22&lt;&gt;"YYYY/MM/DD",$G254&lt;&gt;""),申込書!$K$22,"")</f>
        <v/>
      </c>
      <c r="DF254" s="369" t="str">
        <f>IF(DE254="","",IF(INDEX('コンテンツ＆備考マスタ'!$H:$J,MATCH(学校情報!DE$3,'コンテンツ＆備考マスタ'!$H:$H,0),3)="●",IF(AND(DE254&lt;&gt;"",ISNUMBER(申込書!$AC$22)=TRUE,申込書!$C$59&lt;&gt;"▼プルダウンより選択してください",申込書!$C$59&lt;&gt;""),申込書!$AC$22,""),"-"))</f>
        <v/>
      </c>
      <c r="DG254" s="369"/>
      <c r="DH254" s="369"/>
      <c r="DI254" s="369" t="str">
        <f>IF(AND(申込書!$C$59&lt;&gt;"▼プルダウンより選択してください",申込書!$C$59&lt;&gt;"",$G254&lt;&gt;"",申込書!$V$59="特定学年のみ"),"申し込みする","")</f>
        <v/>
      </c>
      <c r="DJ254" s="371"/>
      <c r="DK254" s="372"/>
      <c r="DL254" s="373" t="str">
        <f>IF(AND(申込書!$C$60&lt;&gt;"▼プルダウンより選択してください",申込書!$C$60&lt;&gt;"",申込書!$K$22&lt;&gt;"YYYY/MM/DD",$G254&lt;&gt;""),申込書!$K$22,"")</f>
        <v/>
      </c>
      <c r="DM254" s="369" t="str">
        <f>IF(DL254="","",IF(INDEX('コンテンツ＆備考マスタ'!$H:$J,MATCH(学校情報!DL$3,'コンテンツ＆備考マスタ'!$H:$H,0),3)="●",IF(AND(DL254&lt;&gt;"",ISNUMBER(申込書!$AC$22)=TRUE,申込書!$C$60&lt;&gt;"▼プルダウンより選択してください",申込書!$C$60&lt;&gt;""),申込書!$AC$22,""),"-"))</f>
        <v/>
      </c>
      <c r="DN254" s="369"/>
      <c r="DO254" s="369"/>
      <c r="DP254" s="369" t="str">
        <f>IF(AND(申込書!$C$60&lt;&gt;"▼プルダウンより選択してください",申込書!$C$60&lt;&gt;"",$G254&lt;&gt;"",申込書!$V$60="特定学年のみ"),"申し込みする","")</f>
        <v/>
      </c>
      <c r="DQ254" s="371"/>
      <c r="DR254" s="372"/>
      <c r="DS254" s="373" t="str">
        <f>IF(AND(申込書!$C$61&lt;&gt;"▼プルダウンより選択してください",申込書!$C$61&lt;&gt;"",申込書!$K$22&lt;&gt;"YYYY/MM/DD",$G254&lt;&gt;""),申込書!$K$22,"")</f>
        <v/>
      </c>
      <c r="DT254" s="369" t="str">
        <f>IF(DS254="","",IF(INDEX('コンテンツ＆備考マスタ'!$H:$J,MATCH(学校情報!DS$3,'コンテンツ＆備考マスタ'!$H:$H,0),3)="●",IF(AND(DS254&lt;&gt;"",ISNUMBER(申込書!$AC$22)=TRUE,申込書!$C$61&lt;&gt;"▼プルダウンより選択してください",申込書!$C$61&lt;&gt;""),申込書!$AC$22,""),"-"))</f>
        <v/>
      </c>
      <c r="DU254" s="369"/>
      <c r="DV254" s="369"/>
      <c r="DW254" s="369" t="str">
        <f>IF(AND(申込書!$C$61&lt;&gt;"▼プルダウンより選択してください",申込書!$C$61&lt;&gt;"",$G254&lt;&gt;"",申込書!$V$61="特定学年のみ"),"申し込みする","")</f>
        <v/>
      </c>
      <c r="DX254" s="371"/>
      <c r="DY254" s="372"/>
      <c r="DZ254" s="373" t="str">
        <f>IF(AND(申込書!$C$62&lt;&gt;"▼プルダウンより選択してください",申込書!$C$62&lt;&gt;"",申込書!$K$22&lt;&gt;"YYYY/MM/DD",$G254&lt;&gt;""),申込書!$K$22,"")</f>
        <v/>
      </c>
      <c r="EA254" s="369" t="str">
        <f>IF(DZ254="","",IF(INDEX('コンテンツ＆備考マスタ'!$H:$J,MATCH(学校情報!DZ$3,'コンテンツ＆備考マスタ'!$H:$H,0),3)="●",IF(AND(DZ254&lt;&gt;"",ISNUMBER(申込書!$AC$22)=TRUE,申込書!$C$62&lt;&gt;"▼プルダウンより選択してください",申込書!$C$62&lt;&gt;""),申込書!$AC$22,""),"-"))</f>
        <v/>
      </c>
      <c r="EB254" s="369"/>
      <c r="EC254" s="369"/>
      <c r="ED254" s="370" t="str">
        <f>IF(AND(申込書!$C$62&lt;&gt;"▼プルダウンより選択してください",申込書!$C$62&lt;&gt;"",$G254&lt;&gt;"",申込書!$V$62="特定学年のみ"),"申し込みする","")</f>
        <v/>
      </c>
      <c r="EE254" s="371"/>
      <c r="EF254" s="372"/>
      <c r="EG254" s="373" t="str">
        <f>IF(AND(申込書!$C$63&lt;&gt;"▼プルダウンより選択してください",申込書!$C$63&lt;&gt;"",申込書!$K$22&lt;&gt;"YYYY/MM/DD",$G254&lt;&gt;""),申込書!$K$22,"")</f>
        <v/>
      </c>
      <c r="EH254" s="369" t="str">
        <f>IF(EG254="","",IF(INDEX('コンテンツ＆備考マスタ'!$H:$J,MATCH(学校情報!EG$3,'コンテンツ＆備考マスタ'!$H:$H,0),3)="●",IF(AND(EG254&lt;&gt;"",ISNUMBER(申込書!$AC$22)=TRUE,申込書!$C$63&lt;&gt;"▼プルダウンより選択してください",申込書!$C$63&lt;&gt;""),申込書!$AC$22,""),"-"))</f>
        <v/>
      </c>
      <c r="EI254" s="369"/>
      <c r="EJ254" s="369"/>
      <c r="EK254" s="370" t="str">
        <f>IF(AND(申込書!$C$63&lt;&gt;"▼プルダウンより選択してください",申込書!$C$63&lt;&gt;"",$G254&lt;&gt;"",申込書!$V$63="特定学年のみ"),"申し込みする","")</f>
        <v/>
      </c>
      <c r="EL254" s="371"/>
      <c r="EM254" s="372"/>
      <c r="EN254" s="373" t="str">
        <f>IF(AND(申込書!$C$64&lt;&gt;"▼プルダウンより選択してください",申込書!$C$64&lt;&gt;"",申込書!$K$22&lt;&gt;"YYYY/MM/DD",$G254&lt;&gt;""),申込書!$K$22,"")</f>
        <v/>
      </c>
      <c r="EO254" s="369" t="str">
        <f>IF(EN254="","",IF(INDEX('コンテンツ＆備考マスタ'!$H:$J,MATCH(学校情報!EN$3,'コンテンツ＆備考マスタ'!$H:$H,0),3)="●",IF(AND(EN254&lt;&gt;"",ISNUMBER(申込書!$AC$22)=TRUE,申込書!$C$64&lt;&gt;"▼プルダウンより選択してください",申込書!$C$64&lt;&gt;""),申込書!$AC$22,""),"-"))</f>
        <v/>
      </c>
      <c r="EP254" s="369"/>
      <c r="EQ254" s="369"/>
      <c r="ER254" s="370" t="str">
        <f>IF(AND(申込書!$C$64&lt;&gt;"▼プルダウンより選択してください",申込書!$C$64&lt;&gt;"",$G254&lt;&gt;"",申込書!$V$64="特定学年のみ"),"申し込みする","")</f>
        <v/>
      </c>
      <c r="ES254" s="371"/>
      <c r="ET254" s="372"/>
      <c r="EU254" s="373" t="str">
        <f>IF(AND(申込書!$C$65&lt;&gt;"▼プルダウンより選択してください",申込書!$C$65&lt;&gt;"",申込書!$K$22&lt;&gt;"YYYY/MM/DD",$G254&lt;&gt;""),申込書!$K$22,"")</f>
        <v/>
      </c>
      <c r="EV254" s="369" t="str">
        <f>IF(EU254="","",IF(INDEX('コンテンツ＆備考マスタ'!$H:$J,MATCH(学校情報!EU$3,'コンテンツ＆備考マスタ'!$H:$H,0),3)="●",IF(AND(EU254&lt;&gt;"",ISNUMBER(申込書!$AC$22)=TRUE,申込書!$C$65&lt;&gt;"▼プルダウンより選択してください",申込書!$C$65&lt;&gt;""),申込書!$AC$22,""),"-"))</f>
        <v/>
      </c>
      <c r="EW254" s="369"/>
      <c r="EX254" s="369"/>
      <c r="EY254" s="370" t="str">
        <f>IF(AND(申込書!$C$65&lt;&gt;"▼プルダウンより選択してください",申込書!$C$65&lt;&gt;"",$G254&lt;&gt;"",申込書!$V$65="特定学年のみ"),"申し込みする","")</f>
        <v/>
      </c>
      <c r="EZ254" s="371"/>
      <c r="FA254" s="372"/>
      <c r="FB254" s="373" t="str">
        <f>IF(AND(申込書!$C$66&lt;&gt;"▼プルダウンより選択してください",申込書!$C$66&lt;&gt;"",申込書!$K$22&lt;&gt;"YYYY/MM/DD",$G254&lt;&gt;""),申込書!$K$22,"")</f>
        <v/>
      </c>
      <c r="FC254" s="369" t="str">
        <f>IF(FB254="","",IF(INDEX('コンテンツ＆備考マスタ'!$H:$J,MATCH(学校情報!FB$3,'コンテンツ＆備考マスタ'!$H:$H,0),3)="●",IF(AND(FB254&lt;&gt;"",ISNUMBER(申込書!$AC$22)=TRUE,申込書!$C$66&lt;&gt;"▼プルダウンより選択してください",申込書!$C$66&lt;&gt;""),申込書!$AC$22,""),"-"))</f>
        <v/>
      </c>
      <c r="FD254" s="369"/>
      <c r="FE254" s="369"/>
      <c r="FF254" s="370" t="str">
        <f>IF(AND(申込書!$C$66&lt;&gt;"▼プルダウンより選択してください",申込書!$C$66&lt;&gt;"",$G254&lt;&gt;"",申込書!$V$66="特定学年のみ"),"申し込みする","")</f>
        <v/>
      </c>
      <c r="FG254" s="371"/>
      <c r="FH254" s="372"/>
      <c r="FI254" s="373" t="str">
        <f>IF(AND(申込書!$C$67&lt;&gt;"▼プルダウンより選択してください",申込書!$C$67&lt;&gt;"",申込書!$K$22&lt;&gt;"YYYY/MM/DD",$G254&lt;&gt;""),申込書!$K$22,"")</f>
        <v/>
      </c>
      <c r="FJ254" s="369" t="str">
        <f>IF(FI254="","",IF(INDEX('コンテンツ＆備考マスタ'!$H:$J,MATCH(学校情報!FI$3,'コンテンツ＆備考マスタ'!$H:$H,0),3)="●",IF(AND(FI254&lt;&gt;"",ISNUMBER(申込書!$AC$22)=TRUE,申込書!$C$67&lt;&gt;"▼プルダウンより選択してください",申込書!$C$67&lt;&gt;""),申込書!$AC$22,""),"-"))</f>
        <v/>
      </c>
      <c r="FK254" s="369"/>
      <c r="FL254" s="369"/>
      <c r="FM254" s="370" t="str">
        <f>IF(AND(申込書!$C$67&lt;&gt;"▼プルダウンより選択してください",申込書!$C$67&lt;&gt;"",$G254&lt;&gt;"",申込書!$V$67="特定学年のみ"),"申し込みする","")</f>
        <v/>
      </c>
      <c r="FN254" s="371"/>
      <c r="FO254" s="372"/>
      <c r="FP254" s="373" t="str">
        <f>IF(AND(申込書!$C$68&lt;&gt;"▼プルダウンより選択してください",申込書!$C$68&lt;&gt;"",申込書!$K$22&lt;&gt;"YYYY/MM/DD",$G254&lt;&gt;""),申込書!$K$22,"")</f>
        <v/>
      </c>
      <c r="FQ254" s="369" t="str">
        <f>IF(FP254="","",IF(INDEX('コンテンツ＆備考マスタ'!$H:$J,MATCH(学校情報!FP$3,'コンテンツ＆備考マスタ'!$H:$H,0),3)="●",IF(AND(FP254&lt;&gt;"",ISNUMBER(申込書!$AC$22)=TRUE,申込書!$C$68&lt;&gt;"▼プルダウンより選択してください",申込書!$C$68&lt;&gt;""),申込書!$AC$22,""),"-"))</f>
        <v/>
      </c>
      <c r="FR254" s="369"/>
      <c r="FS254" s="369"/>
      <c r="FT254" s="370" t="str">
        <f>IF(AND(申込書!$C$68&lt;&gt;"▼プルダウンより選択してください",申込書!$C$68&lt;&gt;"",$G254&lt;&gt;"",申込書!$V$68="特定学年のみ"),"申し込みする","")</f>
        <v/>
      </c>
      <c r="FU254" s="371"/>
      <c r="FV254" s="372"/>
      <c r="FW254" s="373" t="str">
        <f>IF(AND(申込書!$C$69&lt;&gt;"▼プルダウンより選択してください",申込書!$C$69&lt;&gt;"",申込書!$K$22&lt;&gt;"YYYY/MM/DD",$G254&lt;&gt;""),申込書!$K$22,"")</f>
        <v/>
      </c>
      <c r="FX254" s="369" t="str">
        <f>IF(FW254="","",IF(INDEX('コンテンツ＆備考マスタ'!$H:$J,MATCH(学校情報!FW$3,'コンテンツ＆備考マスタ'!$H:$H,0),3)="●",IF(AND(FW254&lt;&gt;"",ISNUMBER(申込書!$AC$22)=TRUE,申込書!$C$69&lt;&gt;"▼プルダウンより選択してください",申込書!$C$69&lt;&gt;""),申込書!$AC$22,""),"-"))</f>
        <v/>
      </c>
      <c r="FY254" s="369"/>
      <c r="FZ254" s="369"/>
      <c r="GA254" s="370" t="str">
        <f>IF(AND(申込書!$C$69&lt;&gt;"▼プルダウンより選択してください",申込書!$C$69&lt;&gt;"",$G254&lt;&gt;"",申込書!$V$69="特定学年のみ"),"申し込みする","")</f>
        <v/>
      </c>
      <c r="GB254" s="371"/>
      <c r="GC254" s="372"/>
      <c r="GD254" s="373" t="str">
        <f>IF(AND(申込書!$C$70&lt;&gt;"▼プルダウンより選択してください",申込書!$C$70&lt;&gt;"",申込書!$K$22&lt;&gt;"YYYY/MM/DD",$G254&lt;&gt;""),申込書!$K$22,"")</f>
        <v/>
      </c>
      <c r="GE254" s="369" t="str">
        <f>IF(GD254="","",IF(INDEX('コンテンツ＆備考マスタ'!$H:$J,MATCH(学校情報!GD$3,'コンテンツ＆備考マスタ'!$H:$H,0),3)="●",IF(AND(GD254&lt;&gt;"",ISNUMBER(申込書!$AC$22)=TRUE,申込書!$C$70&lt;&gt;"▼プルダウンより選択してください",申込書!$C$70&lt;&gt;""),申込書!$AC$22,""),"-"))</f>
        <v/>
      </c>
      <c r="GF254" s="369"/>
      <c r="GG254" s="369"/>
      <c r="GH254" s="370" t="str">
        <f>IF(AND(申込書!$C$70&lt;&gt;"▼プルダウンより選択してください",申込書!$C$70&lt;&gt;"",$G254&lt;&gt;"",申込書!$V$70="特定学年のみ"),"申し込みする","")</f>
        <v/>
      </c>
      <c r="GI254" s="371"/>
      <c r="GJ254" s="372"/>
      <c r="GK254" s="373" t="str">
        <f>IF(AND(申込書!$C$71&lt;&gt;"▼プルダウンより選択してください",申込書!$C$71&lt;&gt;"",申込書!$K$22&lt;&gt;"YYYY/MM/DD",$G254&lt;&gt;""),申込書!$K$22,"")</f>
        <v/>
      </c>
      <c r="GL254" s="369" t="str">
        <f>IF(GK254="","",IF(INDEX('コンテンツ＆備考マスタ'!$H:$J,MATCH(学校情報!GK$3,'コンテンツ＆備考マスタ'!$H:$H,0),3)="●",IF(AND(GK254&lt;&gt;"",ISNUMBER(申込書!$AC$22)=TRUE,申込書!$C$71&lt;&gt;"▼プルダウンより選択してください",申込書!$C$71&lt;&gt;""),申込書!$AC$22,""),"-"))</f>
        <v/>
      </c>
      <c r="GM254" s="369"/>
      <c r="GN254" s="369"/>
      <c r="GO254" s="370" t="str">
        <f>IF(AND(申込書!$C$71&lt;&gt;"▼プルダウンより選択してください",申込書!$C$71&lt;&gt;"",$G254&lt;&gt;"",申込書!$V$71="特定学年のみ"),"申し込みする","")</f>
        <v/>
      </c>
      <c r="GP254" s="371"/>
      <c r="GQ254" s="372"/>
      <c r="GR254" s="373" t="str">
        <f>IF(AND(申込書!$C$72&lt;&gt;"▼プルダウンより選択してください",申込書!$C$72&lt;&gt;"",申込書!$K$22&lt;&gt;"YYYY/MM/DD",$G254&lt;&gt;""),申込書!$K$22,"")</f>
        <v/>
      </c>
      <c r="GS254" s="369" t="str">
        <f>IF(GR254="","",IF(INDEX('コンテンツ＆備考マスタ'!$H:$J,MATCH(学校情報!GR$3,'コンテンツ＆備考マスタ'!$H:$H,0),3)="●",IF(AND(GR254&lt;&gt;"",ISNUMBER(申込書!$AC$22)=TRUE,申込書!$C$72&lt;&gt;"▼プルダウンより選択してください",申込書!$C$72&lt;&gt;""),申込書!$AC$22,""),"-"))</f>
        <v/>
      </c>
      <c r="GT254" s="369"/>
      <c r="GU254" s="369"/>
      <c r="GV254" s="370" t="str">
        <f>IF(AND(申込書!$C$72&lt;&gt;"▼プルダウンより選択してください",申込書!$C$72&lt;&gt;"",$G254&lt;&gt;"",申込書!$V$72="特定学年のみ"),"申し込みする","")</f>
        <v/>
      </c>
      <c r="GW254" s="371"/>
      <c r="GX254" s="372"/>
      <c r="GY254" s="373" t="str">
        <f>IF(AND(申込書!$C$73&lt;&gt;"▼プルダウンより選択してください",申込書!$C$73&lt;&gt;"",申込書!$K$22&lt;&gt;"YYYY/MM/DD",$G254&lt;&gt;""),申込書!$K$22,"")</f>
        <v/>
      </c>
      <c r="GZ254" s="369" t="str">
        <f>IF(GY254="","",IF(INDEX('コンテンツ＆備考マスタ'!$H:$J,MATCH(学校情報!GY$3,'コンテンツ＆備考マスタ'!$H:$H,0),3)="●",IF(AND(GY254&lt;&gt;"",ISNUMBER(申込書!$AC$22)=TRUE,申込書!$C$73&lt;&gt;"▼プルダウンより選択してください",申込書!$C$73&lt;&gt;""),申込書!$AC$22,""),"-"))</f>
        <v/>
      </c>
      <c r="HA254" s="369"/>
      <c r="HB254" s="369"/>
      <c r="HC254" s="370" t="str">
        <f>IF(AND(申込書!$C$73&lt;&gt;"▼プルダウンより選択してください",申込書!$C$73&lt;&gt;"",$G254&lt;&gt;"",申込書!$V$73="特定学年のみ"),"申し込みする","")</f>
        <v/>
      </c>
      <c r="HD254" s="371"/>
      <c r="HE254" s="372"/>
      <c r="HF254" s="373" t="str">
        <f>IF(AND(申込書!$C$74&lt;&gt;"▼プルダウンより選択してください",申込書!$C$74&lt;&gt;"",申込書!$K$22&lt;&gt;"YYYY/MM/DD",$G254&lt;&gt;""),申込書!$K$22,"")</f>
        <v/>
      </c>
      <c r="HG254" s="369" t="str">
        <f>IF(HF254="","",IF(INDEX('コンテンツ＆備考マスタ'!$H:$J,MATCH(学校情報!HF$3,'コンテンツ＆備考マスタ'!$H:$H,0),3)="●",IF(AND(HF254&lt;&gt;"",ISNUMBER(申込書!$AC$22)=TRUE,申込書!$C$74&lt;&gt;"▼プルダウンより選択してください",申込書!$C$74&lt;&gt;""),申込書!$AC$22,""),"-"))</f>
        <v/>
      </c>
      <c r="HH254" s="369"/>
      <c r="HI254" s="369"/>
      <c r="HJ254" s="370" t="str">
        <f>IF(AND(申込書!$C$74&lt;&gt;"▼プルダウンより選択してください",申込書!$C$74&lt;&gt;"",$G254&lt;&gt;"",申込書!$V$74="特定学年のみ"),"申し込みする","")</f>
        <v/>
      </c>
      <c r="HK254" s="371"/>
      <c r="HL254" s="372"/>
      <c r="HM254" s="373" t="str">
        <f>IF(AND(申込書!$C$75&lt;&gt;"▼プルダウンより選択してください",申込書!$C$75&lt;&gt;"",申込書!$K$22&lt;&gt;"YYYY/MM/DD",$G254&lt;&gt;""),申込書!$K$22,"")</f>
        <v/>
      </c>
      <c r="HN254" s="369" t="str">
        <f>IF(HM254="","",IF(INDEX('コンテンツ＆備考マスタ'!$H:$J,MATCH(学校情報!HM$3,'コンテンツ＆備考マスタ'!$H:$H,0),3)="●",IF(AND(HM254&lt;&gt;"",ISNUMBER(申込書!$AC$22)=TRUE,申込書!$C$75&lt;&gt;"▼プルダウンより選択してください",申込書!$C$75&lt;&gt;""),申込書!$AC$22,""),"-"))</f>
        <v/>
      </c>
      <c r="HO254" s="369"/>
      <c r="HP254" s="369"/>
      <c r="HQ254" s="370" t="str">
        <f>IF(AND(申込書!$C$75&lt;&gt;"▼プルダウンより選択してください",申込書!$C$75&lt;&gt;"",$G254&lt;&gt;"",申込書!$V$75="特定学年のみ"),"申し込みする","")</f>
        <v/>
      </c>
      <c r="HR254" s="371"/>
      <c r="HS254" s="371"/>
      <c r="HT254" s="374" t="str">
        <f>IF(AND(申込書!$C$76&lt;&gt;"▼プルダウンより選択してください",申込書!$C$76&lt;&gt;"",申込書!$K$22&lt;&gt;"YYYY/MM/DD",$G254&lt;&gt;""),申込書!$K$22,"")</f>
        <v/>
      </c>
      <c r="HU254" s="369" t="str">
        <f>IF(HT254="","",IF(INDEX('コンテンツ＆備考マスタ'!$H:$J,MATCH(学校情報!HT$3,'コンテンツ＆備考マスタ'!$H:$H,0),3)="●",IF(AND(HT254&lt;&gt;"",ISNUMBER(申込書!$AC$22)=TRUE,申込書!$C$76&lt;&gt;"▼プルダウンより選択してください",申込書!$C$76&lt;&gt;""),申込書!$AC$22,""),"-"))</f>
        <v/>
      </c>
      <c r="HV254" s="369"/>
      <c r="HW254" s="369"/>
      <c r="HX254" s="370" t="str">
        <f>IF(AND(申込書!$C$76&lt;&gt;"▼プルダウンより選択してください",申込書!$C$76&lt;&gt;"",$G254&lt;&gt;"",申込書!$V$76="特定学年のみ"),"申し込みする","")</f>
        <v/>
      </c>
      <c r="HY254" s="371"/>
      <c r="HZ254" s="372"/>
      <c r="IA254" s="69"/>
    </row>
    <row r="255" spans="2:235" ht="26.85" hidden="1" customHeight="1" outlineLevel="1">
      <c r="B255" s="365">
        <f t="shared" si="9"/>
        <v>250</v>
      </c>
      <c r="C255" s="55"/>
      <c r="D255" s="56"/>
      <c r="E255" s="154"/>
      <c r="F255" s="57"/>
      <c r="G255" s="58"/>
      <c r="H255" s="59"/>
      <c r="I255" s="60"/>
      <c r="J255" s="61"/>
      <c r="K255" s="366" t="str">
        <f t="shared" si="10"/>
        <v/>
      </c>
      <c r="L255" s="62"/>
      <c r="M255" s="322"/>
      <c r="N255" s="63"/>
      <c r="O255" s="64"/>
      <c r="P255" s="367" t="str">
        <f t="shared" si="11"/>
        <v/>
      </c>
      <c r="Q255" s="65"/>
      <c r="R255" s="66"/>
      <c r="S255" s="67"/>
      <c r="T255" s="68"/>
      <c r="U255" s="68"/>
      <c r="V255" s="68"/>
      <c r="W255" s="66"/>
      <c r="X255" s="281"/>
      <c r="Y255" s="368" t="str">
        <f>IF(AND(申込書!$C$47&lt;&gt;"▼プルダウンより選択してください",申込書!$C$47&lt;&gt;"",申込書!$K$22&lt;&gt;"YYYY/MM/DD",$G255&lt;&gt;""),申込書!$K$22,"")</f>
        <v/>
      </c>
      <c r="Z255" s="369" t="str">
        <f>IF(Y255="","",IF(INDEX('コンテンツ＆備考マスタ'!$H:$J,MATCH(学校情報!Y$3,'コンテンツ＆備考マスタ'!$H:$H,0),3)="●",IF(AND(Y255&lt;&gt;"",ISNUMBER(申込書!$AC$22)=TRUE,申込書!$C$47&lt;&gt;"▼プルダウンより選択してください",申込書!$C$47&lt;&gt;""),申込書!$AC$22,""),"-"))</f>
        <v/>
      </c>
      <c r="AA255" s="369"/>
      <c r="AB255" s="369"/>
      <c r="AC255" s="370" t="str">
        <f>IF(AND(申込書!$C$47&lt;&gt;"▼プルダウンより選択してください",申込書!$C$47&lt;&gt;"",$G255&lt;&gt;"",申込書!$V$47="特定学年のみ"),"申し込みする","")</f>
        <v/>
      </c>
      <c r="AD255" s="371"/>
      <c r="AE255" s="372"/>
      <c r="AF255" s="373" t="str">
        <f>IF(AND(申込書!$C$48&lt;&gt;"▼プルダウンより選択してください",申込書!$C$48&lt;&gt;"",申込書!$K$22&lt;&gt;"YYYY/MM/DD",$G255&lt;&gt;""),申込書!$K$22,"")</f>
        <v/>
      </c>
      <c r="AG255" s="369" t="str">
        <f>IF(AF255="","",IF(INDEX('コンテンツ＆備考マスタ'!$H:$J,MATCH(学校情報!AF$3,'コンテンツ＆備考マスタ'!$H:$H,0),3)="●",IF(AND(AF255&lt;&gt;"",ISNUMBER(申込書!$AC$22)=TRUE,申込書!$C$48&lt;&gt;"▼プルダウンより選択してください",申込書!$C$48&lt;&gt;""),申込書!$AC$22,""),"-"))</f>
        <v/>
      </c>
      <c r="AH255" s="369"/>
      <c r="AI255" s="369"/>
      <c r="AJ255" s="370" t="str">
        <f>IF(AND(申込書!$C$48&lt;&gt;"▼プルダウンより選択してください",申込書!$C$48&lt;&gt;"",$G255&lt;&gt;"",申込書!$V$48="特定学年のみ"),"申し込みする","")</f>
        <v/>
      </c>
      <c r="AK255" s="371"/>
      <c r="AL255" s="372"/>
      <c r="AM255" s="373" t="str">
        <f>IF(AND(申込書!$C$49&lt;&gt;"▼プルダウンより選択してください",申込書!$C$49&lt;&gt;"",申込書!$K$22&lt;&gt;"YYYY/MM/DD",$G255&lt;&gt;""),申込書!$K$22,"")</f>
        <v/>
      </c>
      <c r="AN255" s="369" t="str">
        <f>IF(AM255="","",IF(INDEX('コンテンツ＆備考マスタ'!$H:$J,MATCH(学校情報!AM$3,'コンテンツ＆備考マスタ'!$H:$H,0),3)="●",IF(AND(AM255&lt;&gt;"",ISNUMBER(申込書!$AC$22)=TRUE,申込書!$C$49&lt;&gt;"▼プルダウンより選択してください",申込書!$C$49&lt;&gt;""),申込書!$AC$22,""),"-"))</f>
        <v/>
      </c>
      <c r="AO255" s="369"/>
      <c r="AP255" s="369"/>
      <c r="AQ255" s="370" t="str">
        <f>IF(AND(申込書!$C$49&lt;&gt;"▼プルダウンより選択してください",申込書!$C$49&lt;&gt;"",$G255&lt;&gt;"",申込書!$V$49="特定学年のみ"),"申し込みする","")</f>
        <v/>
      </c>
      <c r="AR255" s="371"/>
      <c r="AS255" s="372"/>
      <c r="AT255" s="373" t="str">
        <f>IF(AND(申込書!$C$50&lt;&gt;"▼プルダウンより選択してください",申込書!$C$50&lt;&gt;"",申込書!$K$22&lt;&gt;"YYYY/MM/DD",$G255&lt;&gt;""),申込書!$K$22,"")</f>
        <v/>
      </c>
      <c r="AU255" s="369" t="str">
        <f>IF(AT255="","",IF(INDEX('コンテンツ＆備考マスタ'!$H:$J,MATCH(学校情報!AT$3,'コンテンツ＆備考マスタ'!$H:$H,0),3)="●",IF(AND(AT255&lt;&gt;"",ISNUMBER(申込書!$AC$22)=TRUE,申込書!$C$50&lt;&gt;"▼プルダウンより選択してください",申込書!$C$50&lt;&gt;""),申込書!$AC$22,""),"-"))</f>
        <v/>
      </c>
      <c r="AV255" s="369"/>
      <c r="AW255" s="369"/>
      <c r="AX255" s="370" t="str">
        <f>IF(AND(申込書!$C$50&lt;&gt;"▼プルダウンより選択してください",申込書!$C$50&lt;&gt;"",$G255&lt;&gt;"",申込書!$V$50="特定学年のみ"),"申し込みする","")</f>
        <v/>
      </c>
      <c r="AY255" s="371"/>
      <c r="AZ255" s="372"/>
      <c r="BA255" s="373" t="str">
        <f>IF(AND(申込書!$C$51&lt;&gt;"▼プルダウンより選択してください",申込書!$C$51&lt;&gt;"",申込書!$K$22&lt;&gt;"YYYY/MM/DD",$G255&lt;&gt;""),申込書!$K$22,"")</f>
        <v/>
      </c>
      <c r="BB255" s="369" t="str">
        <f>IF(BA255="","",IF(INDEX('コンテンツ＆備考マスタ'!$H:$J,MATCH(学校情報!BA$3,'コンテンツ＆備考マスタ'!$H:$H,0),3)="●",IF(AND(BA255&lt;&gt;"",ISNUMBER(申込書!$AC$22)=TRUE,申込書!$C$51&lt;&gt;"▼プルダウンより選択してください",申込書!$C$51&lt;&gt;""),申込書!$AC$22,""),"-"))</f>
        <v/>
      </c>
      <c r="BC255" s="369"/>
      <c r="BD255" s="369"/>
      <c r="BE255" s="370" t="str">
        <f>IF(AND(申込書!$C$51&lt;&gt;"▼プルダウンより選択してください",申込書!$C$51&lt;&gt;"",$G255&lt;&gt;"",申込書!$V$51="特定学年のみ"),"申し込みする","")</f>
        <v/>
      </c>
      <c r="BF255" s="371"/>
      <c r="BG255" s="372"/>
      <c r="BH255" s="373" t="str">
        <f>IF(AND(申込書!$C$52&lt;&gt;"▼プルダウンより選択してください",申込書!$C$52&lt;&gt;"",申込書!$K$22&lt;&gt;"YYYY/MM/DD",$G255&lt;&gt;""),申込書!$K$22,"")</f>
        <v/>
      </c>
      <c r="BI255" s="369" t="str">
        <f>IF(BH255="","",IF(INDEX('コンテンツ＆備考マスタ'!$H:$J,MATCH(学校情報!BH$3,'コンテンツ＆備考マスタ'!$H:$H,0),3)="●",IF(AND(BH255&lt;&gt;"",ISNUMBER(申込書!$AC$22)=TRUE,申込書!$C$52&lt;&gt;"▼プルダウンより選択してください",申込書!$C$52&lt;&gt;""),申込書!$AC$22,""),"-"))</f>
        <v/>
      </c>
      <c r="BJ255" s="369"/>
      <c r="BK255" s="369"/>
      <c r="BL255" s="370" t="str">
        <f>IF(AND(申込書!$C$52&lt;&gt;"▼プルダウンより選択してください",申込書!$C$52&lt;&gt;"",$G255&lt;&gt;"",申込書!$V$52="特定学年のみ"),"申し込みする","")</f>
        <v/>
      </c>
      <c r="BM255" s="371"/>
      <c r="BN255" s="372"/>
      <c r="BO255" s="373" t="str">
        <f>IF(AND(申込書!$C$53&lt;&gt;"▼プルダウンより選択してください",申込書!$C$53&lt;&gt;"",申込書!$K$22&lt;&gt;"YYYY/MM/DD",$G255&lt;&gt;""),申込書!$K$22,"")</f>
        <v/>
      </c>
      <c r="BP255" s="369" t="str">
        <f>IF(BO255="","",IF(INDEX('コンテンツ＆備考マスタ'!$H:$J,MATCH(学校情報!BO$3,'コンテンツ＆備考マスタ'!$H:$H,0),3)="●",IF(AND(BO255&lt;&gt;"",ISNUMBER(申込書!$AC$22)=TRUE,申込書!$C$53&lt;&gt;"▼プルダウンより選択してください",申込書!$C$53&lt;&gt;""),申込書!$AC$22,""),"-"))</f>
        <v/>
      </c>
      <c r="BQ255" s="369"/>
      <c r="BR255" s="369"/>
      <c r="BS255" s="370" t="str">
        <f>IF(AND(申込書!$C$53&lt;&gt;"▼プルダウンより選択してください",申込書!$C$53&lt;&gt;"",$G255&lt;&gt;"",申込書!$V$53="特定学年のみ"),"申し込みする","")</f>
        <v/>
      </c>
      <c r="BT255" s="371"/>
      <c r="BU255" s="372"/>
      <c r="BV255" s="373" t="str">
        <f>IF(AND(申込書!$C$54&lt;&gt;"▼プルダウンより選択してください",申込書!$C$54&lt;&gt;"",申込書!$K$22&lt;&gt;"YYYY/MM/DD",$G255&lt;&gt;""),申込書!$K$22,"")</f>
        <v/>
      </c>
      <c r="BW255" s="369" t="str">
        <f>IF(BV255="","",IF(INDEX('コンテンツ＆備考マスタ'!$H:$J,MATCH(学校情報!BV$3,'コンテンツ＆備考マスタ'!$H:$H,0),3)="●",IF(AND(BV255&lt;&gt;"",ISNUMBER(申込書!$AC$22)=TRUE,申込書!$C$54&lt;&gt;"▼プルダウンより選択してください",申込書!$C$54&lt;&gt;""),申込書!$AC$22,""),"-"))</f>
        <v/>
      </c>
      <c r="BX255" s="369"/>
      <c r="BY255" s="369"/>
      <c r="BZ255" s="370" t="str">
        <f>IF(AND(申込書!$C$54&lt;&gt;"▼プルダウンより選択してください",申込書!$C$54&lt;&gt;"",$G255&lt;&gt;"",申込書!$V$54="特定学年のみ"),"申し込みする","")</f>
        <v/>
      </c>
      <c r="CA255" s="371"/>
      <c r="CB255" s="372"/>
      <c r="CC255" s="373" t="str">
        <f>IF(AND(申込書!$C$55&lt;&gt;"▼プルダウンより選択してください",申込書!$C$55&lt;&gt;"",申込書!$K$22&lt;&gt;"YYYY/MM/DD",$G255&lt;&gt;""),申込書!$K$22,"")</f>
        <v/>
      </c>
      <c r="CD255" s="369" t="str">
        <f>IF(CC255="","",IF(INDEX('コンテンツ＆備考マスタ'!$H:$J,MATCH(学校情報!CC$3,'コンテンツ＆備考マスタ'!$H:$H,0),3)="●",IF(AND(CC255&lt;&gt;"",ISNUMBER(申込書!$AC$22)=TRUE,申込書!$C$55&lt;&gt;"▼プルダウンより選択してください",申込書!$C$55&lt;&gt;""),申込書!$AC$22,""),"-"))</f>
        <v/>
      </c>
      <c r="CE255" s="369"/>
      <c r="CF255" s="369"/>
      <c r="CG255" s="370" t="str">
        <f>IF(AND(申込書!$C$55&lt;&gt;"▼プルダウンより選択してください",申込書!$C$55&lt;&gt;"",$G255&lt;&gt;"",申込書!$V$55="特定学年のみ"),"申し込みする","")</f>
        <v/>
      </c>
      <c r="CH255" s="371"/>
      <c r="CI255" s="372"/>
      <c r="CJ255" s="373" t="str">
        <f>IF(AND(申込書!$C$56&lt;&gt;"▼プルダウンより選択してください",申込書!$C$56&lt;&gt;"",申込書!$K$22&lt;&gt;"YYYY/MM/DD",$G255&lt;&gt;""),申込書!$K$22,"")</f>
        <v/>
      </c>
      <c r="CK255" s="369" t="str">
        <f>IF(CJ255="","",IF(INDEX('コンテンツ＆備考マスタ'!$H:$J,MATCH(学校情報!CJ$3,'コンテンツ＆備考マスタ'!$H:$H,0),3)="●",IF(AND(CJ255&lt;&gt;"",ISNUMBER(申込書!$AC$22)=TRUE,申込書!$C$56&lt;&gt;"▼プルダウンより選択してください",申込書!$C$56&lt;&gt;""),申込書!$AC$22,""),"-"))</f>
        <v/>
      </c>
      <c r="CL255" s="369"/>
      <c r="CM255" s="369"/>
      <c r="CN255" s="370" t="str">
        <f>IF(AND(申込書!$C$56&lt;&gt;"▼プルダウンより選択してください",申込書!$C$56&lt;&gt;"",$G255&lt;&gt;"",申込書!$V$56="特定学年のみ"),"申し込みする","")</f>
        <v/>
      </c>
      <c r="CO255" s="371"/>
      <c r="CP255" s="372"/>
      <c r="CQ255" s="373" t="str">
        <f>IF(AND(申込書!$C$57&lt;&gt;"▼プルダウンより選択してください",申込書!$C$57&lt;&gt;"",申込書!$K$22&lt;&gt;"YYYY/MM/DD",$G255&lt;&gt;""),申込書!$K$22,"")</f>
        <v/>
      </c>
      <c r="CR255" s="369" t="str">
        <f>IF(CQ255="","",IF(INDEX('コンテンツ＆備考マスタ'!$H:$J,MATCH(学校情報!CQ$3,'コンテンツ＆備考マスタ'!$H:$H,0),3)="●",IF(AND(CQ255&lt;&gt;"",ISNUMBER(申込書!$AC$22)=TRUE,申込書!$C$57&lt;&gt;"▼プルダウンより選択してください",申込書!$C$57&lt;&gt;""),申込書!$AC$22,""),"-"))</f>
        <v/>
      </c>
      <c r="CS255" s="369"/>
      <c r="CT255" s="369"/>
      <c r="CU255" s="369" t="str">
        <f>IF(AND(申込書!$C$57&lt;&gt;"▼プルダウンより選択してください",申込書!$C$57&lt;&gt;"",$G255&lt;&gt;"",申込書!$V$57="特定学年のみ"),"申し込みする","")</f>
        <v/>
      </c>
      <c r="CV255" s="371"/>
      <c r="CW255" s="372"/>
      <c r="CX255" s="373" t="str">
        <f>IF(AND(申込書!$C$58&lt;&gt;"▼プルダウンより選択してください",申込書!$C$58&lt;&gt;"",申込書!$K$22&lt;&gt;"YYYY/MM/DD",$G255&lt;&gt;""),申込書!$K$22,"")</f>
        <v/>
      </c>
      <c r="CY255" s="369" t="str">
        <f>IF(CX255="","",IF(INDEX('コンテンツ＆備考マスタ'!$H:$J,MATCH(学校情報!CX$3,'コンテンツ＆備考マスタ'!$H:$H,0),3)="●",IF(AND(CX255&lt;&gt;"",ISNUMBER(申込書!$AC$22)=TRUE,申込書!$C$58&lt;&gt;"▼プルダウンより選択してください",申込書!$C$58&lt;&gt;""),申込書!$AC$22,""),"-"))</f>
        <v/>
      </c>
      <c r="CZ255" s="369"/>
      <c r="DA255" s="369"/>
      <c r="DB255" s="369" t="str">
        <f>IF(AND(申込書!$C$58&lt;&gt;"▼プルダウンより選択してください",申込書!$C$58&lt;&gt;"",$G255&lt;&gt;"",申込書!$V$58="特定学年のみ"),"申し込みする","")</f>
        <v/>
      </c>
      <c r="DC255" s="371"/>
      <c r="DD255" s="372"/>
      <c r="DE255" s="373" t="str">
        <f>IF(AND(申込書!$C$59&lt;&gt;"▼プルダウンより選択してください",申込書!$C$59&lt;&gt;"",申込書!$K$22&lt;&gt;"YYYY/MM/DD",$G255&lt;&gt;""),申込書!$K$22,"")</f>
        <v/>
      </c>
      <c r="DF255" s="369" t="str">
        <f>IF(DE255="","",IF(INDEX('コンテンツ＆備考マスタ'!$H:$J,MATCH(学校情報!DE$3,'コンテンツ＆備考マスタ'!$H:$H,0),3)="●",IF(AND(DE255&lt;&gt;"",ISNUMBER(申込書!$AC$22)=TRUE,申込書!$C$59&lt;&gt;"▼プルダウンより選択してください",申込書!$C$59&lt;&gt;""),申込書!$AC$22,""),"-"))</f>
        <v/>
      </c>
      <c r="DG255" s="369"/>
      <c r="DH255" s="369"/>
      <c r="DI255" s="369" t="str">
        <f>IF(AND(申込書!$C$59&lt;&gt;"▼プルダウンより選択してください",申込書!$C$59&lt;&gt;"",$G255&lt;&gt;"",申込書!$V$59="特定学年のみ"),"申し込みする","")</f>
        <v/>
      </c>
      <c r="DJ255" s="371"/>
      <c r="DK255" s="372"/>
      <c r="DL255" s="373" t="str">
        <f>IF(AND(申込書!$C$60&lt;&gt;"▼プルダウンより選択してください",申込書!$C$60&lt;&gt;"",申込書!$K$22&lt;&gt;"YYYY/MM/DD",$G255&lt;&gt;""),申込書!$K$22,"")</f>
        <v/>
      </c>
      <c r="DM255" s="369" t="str">
        <f>IF(DL255="","",IF(INDEX('コンテンツ＆備考マスタ'!$H:$J,MATCH(学校情報!DL$3,'コンテンツ＆備考マスタ'!$H:$H,0),3)="●",IF(AND(DL255&lt;&gt;"",ISNUMBER(申込書!$AC$22)=TRUE,申込書!$C$60&lt;&gt;"▼プルダウンより選択してください",申込書!$C$60&lt;&gt;""),申込書!$AC$22,""),"-"))</f>
        <v/>
      </c>
      <c r="DN255" s="369"/>
      <c r="DO255" s="369"/>
      <c r="DP255" s="369" t="str">
        <f>IF(AND(申込書!$C$60&lt;&gt;"▼プルダウンより選択してください",申込書!$C$60&lt;&gt;"",$G255&lt;&gt;"",申込書!$V$60="特定学年のみ"),"申し込みする","")</f>
        <v/>
      </c>
      <c r="DQ255" s="371"/>
      <c r="DR255" s="372"/>
      <c r="DS255" s="373" t="str">
        <f>IF(AND(申込書!$C$61&lt;&gt;"▼プルダウンより選択してください",申込書!$C$61&lt;&gt;"",申込書!$K$22&lt;&gt;"YYYY/MM/DD",$G255&lt;&gt;""),申込書!$K$22,"")</f>
        <v/>
      </c>
      <c r="DT255" s="369" t="str">
        <f>IF(DS255="","",IF(INDEX('コンテンツ＆備考マスタ'!$H:$J,MATCH(学校情報!DS$3,'コンテンツ＆備考マスタ'!$H:$H,0),3)="●",IF(AND(DS255&lt;&gt;"",ISNUMBER(申込書!$AC$22)=TRUE,申込書!$C$61&lt;&gt;"▼プルダウンより選択してください",申込書!$C$61&lt;&gt;""),申込書!$AC$22,""),"-"))</f>
        <v/>
      </c>
      <c r="DU255" s="369"/>
      <c r="DV255" s="369"/>
      <c r="DW255" s="369" t="str">
        <f>IF(AND(申込書!$C$61&lt;&gt;"▼プルダウンより選択してください",申込書!$C$61&lt;&gt;"",$G255&lt;&gt;"",申込書!$V$61="特定学年のみ"),"申し込みする","")</f>
        <v/>
      </c>
      <c r="DX255" s="371"/>
      <c r="DY255" s="372"/>
      <c r="DZ255" s="373" t="str">
        <f>IF(AND(申込書!$C$62&lt;&gt;"▼プルダウンより選択してください",申込書!$C$62&lt;&gt;"",申込書!$K$22&lt;&gt;"YYYY/MM/DD",$G255&lt;&gt;""),申込書!$K$22,"")</f>
        <v/>
      </c>
      <c r="EA255" s="369" t="str">
        <f>IF(DZ255="","",IF(INDEX('コンテンツ＆備考マスタ'!$H:$J,MATCH(学校情報!DZ$3,'コンテンツ＆備考マスタ'!$H:$H,0),3)="●",IF(AND(DZ255&lt;&gt;"",ISNUMBER(申込書!$AC$22)=TRUE,申込書!$C$62&lt;&gt;"▼プルダウンより選択してください",申込書!$C$62&lt;&gt;""),申込書!$AC$22,""),"-"))</f>
        <v/>
      </c>
      <c r="EB255" s="369"/>
      <c r="EC255" s="369"/>
      <c r="ED255" s="370" t="str">
        <f>IF(AND(申込書!$C$62&lt;&gt;"▼プルダウンより選択してください",申込書!$C$62&lt;&gt;"",$G255&lt;&gt;"",申込書!$V$62="特定学年のみ"),"申し込みする","")</f>
        <v/>
      </c>
      <c r="EE255" s="371"/>
      <c r="EF255" s="372"/>
      <c r="EG255" s="373" t="str">
        <f>IF(AND(申込書!$C$63&lt;&gt;"▼プルダウンより選択してください",申込書!$C$63&lt;&gt;"",申込書!$K$22&lt;&gt;"YYYY/MM/DD",$G255&lt;&gt;""),申込書!$K$22,"")</f>
        <v/>
      </c>
      <c r="EH255" s="369" t="str">
        <f>IF(EG255="","",IF(INDEX('コンテンツ＆備考マスタ'!$H:$J,MATCH(学校情報!EG$3,'コンテンツ＆備考マスタ'!$H:$H,0),3)="●",IF(AND(EG255&lt;&gt;"",ISNUMBER(申込書!$AC$22)=TRUE,申込書!$C$63&lt;&gt;"▼プルダウンより選択してください",申込書!$C$63&lt;&gt;""),申込書!$AC$22,""),"-"))</f>
        <v/>
      </c>
      <c r="EI255" s="369"/>
      <c r="EJ255" s="369"/>
      <c r="EK255" s="370" t="str">
        <f>IF(AND(申込書!$C$63&lt;&gt;"▼プルダウンより選択してください",申込書!$C$63&lt;&gt;"",$G255&lt;&gt;"",申込書!$V$63="特定学年のみ"),"申し込みする","")</f>
        <v/>
      </c>
      <c r="EL255" s="371"/>
      <c r="EM255" s="372"/>
      <c r="EN255" s="373" t="str">
        <f>IF(AND(申込書!$C$64&lt;&gt;"▼プルダウンより選択してください",申込書!$C$64&lt;&gt;"",申込書!$K$22&lt;&gt;"YYYY/MM/DD",$G255&lt;&gt;""),申込書!$K$22,"")</f>
        <v/>
      </c>
      <c r="EO255" s="369" t="str">
        <f>IF(EN255="","",IF(INDEX('コンテンツ＆備考マスタ'!$H:$J,MATCH(学校情報!EN$3,'コンテンツ＆備考マスタ'!$H:$H,0),3)="●",IF(AND(EN255&lt;&gt;"",ISNUMBER(申込書!$AC$22)=TRUE,申込書!$C$64&lt;&gt;"▼プルダウンより選択してください",申込書!$C$64&lt;&gt;""),申込書!$AC$22,""),"-"))</f>
        <v/>
      </c>
      <c r="EP255" s="369"/>
      <c r="EQ255" s="369"/>
      <c r="ER255" s="370" t="str">
        <f>IF(AND(申込書!$C$64&lt;&gt;"▼プルダウンより選択してください",申込書!$C$64&lt;&gt;"",$G255&lt;&gt;"",申込書!$V$64="特定学年のみ"),"申し込みする","")</f>
        <v/>
      </c>
      <c r="ES255" s="371"/>
      <c r="ET255" s="372"/>
      <c r="EU255" s="373" t="str">
        <f>IF(AND(申込書!$C$65&lt;&gt;"▼プルダウンより選択してください",申込書!$C$65&lt;&gt;"",申込書!$K$22&lt;&gt;"YYYY/MM/DD",$G255&lt;&gt;""),申込書!$K$22,"")</f>
        <v/>
      </c>
      <c r="EV255" s="369" t="str">
        <f>IF(EU255="","",IF(INDEX('コンテンツ＆備考マスタ'!$H:$J,MATCH(学校情報!EU$3,'コンテンツ＆備考マスタ'!$H:$H,0),3)="●",IF(AND(EU255&lt;&gt;"",ISNUMBER(申込書!$AC$22)=TRUE,申込書!$C$65&lt;&gt;"▼プルダウンより選択してください",申込書!$C$65&lt;&gt;""),申込書!$AC$22,""),"-"))</f>
        <v/>
      </c>
      <c r="EW255" s="369"/>
      <c r="EX255" s="369"/>
      <c r="EY255" s="370" t="str">
        <f>IF(AND(申込書!$C$65&lt;&gt;"▼プルダウンより選択してください",申込書!$C$65&lt;&gt;"",$G255&lt;&gt;"",申込書!$V$65="特定学年のみ"),"申し込みする","")</f>
        <v/>
      </c>
      <c r="EZ255" s="371"/>
      <c r="FA255" s="372"/>
      <c r="FB255" s="373" t="str">
        <f>IF(AND(申込書!$C$66&lt;&gt;"▼プルダウンより選択してください",申込書!$C$66&lt;&gt;"",申込書!$K$22&lt;&gt;"YYYY/MM/DD",$G255&lt;&gt;""),申込書!$K$22,"")</f>
        <v/>
      </c>
      <c r="FC255" s="369" t="str">
        <f>IF(FB255="","",IF(INDEX('コンテンツ＆備考マスタ'!$H:$J,MATCH(学校情報!FB$3,'コンテンツ＆備考マスタ'!$H:$H,0),3)="●",IF(AND(FB255&lt;&gt;"",ISNUMBER(申込書!$AC$22)=TRUE,申込書!$C$66&lt;&gt;"▼プルダウンより選択してください",申込書!$C$66&lt;&gt;""),申込書!$AC$22,""),"-"))</f>
        <v/>
      </c>
      <c r="FD255" s="369"/>
      <c r="FE255" s="369"/>
      <c r="FF255" s="370" t="str">
        <f>IF(AND(申込書!$C$66&lt;&gt;"▼プルダウンより選択してください",申込書!$C$66&lt;&gt;"",$G255&lt;&gt;"",申込書!$V$66="特定学年のみ"),"申し込みする","")</f>
        <v/>
      </c>
      <c r="FG255" s="371"/>
      <c r="FH255" s="372"/>
      <c r="FI255" s="373" t="str">
        <f>IF(AND(申込書!$C$67&lt;&gt;"▼プルダウンより選択してください",申込書!$C$67&lt;&gt;"",申込書!$K$22&lt;&gt;"YYYY/MM/DD",$G255&lt;&gt;""),申込書!$K$22,"")</f>
        <v/>
      </c>
      <c r="FJ255" s="369" t="str">
        <f>IF(FI255="","",IF(INDEX('コンテンツ＆備考マスタ'!$H:$J,MATCH(学校情報!FI$3,'コンテンツ＆備考マスタ'!$H:$H,0),3)="●",IF(AND(FI255&lt;&gt;"",ISNUMBER(申込書!$AC$22)=TRUE,申込書!$C$67&lt;&gt;"▼プルダウンより選択してください",申込書!$C$67&lt;&gt;""),申込書!$AC$22,""),"-"))</f>
        <v/>
      </c>
      <c r="FK255" s="369"/>
      <c r="FL255" s="369"/>
      <c r="FM255" s="370" t="str">
        <f>IF(AND(申込書!$C$67&lt;&gt;"▼プルダウンより選択してください",申込書!$C$67&lt;&gt;"",$G255&lt;&gt;"",申込書!$V$67="特定学年のみ"),"申し込みする","")</f>
        <v/>
      </c>
      <c r="FN255" s="371"/>
      <c r="FO255" s="372"/>
      <c r="FP255" s="373" t="str">
        <f>IF(AND(申込書!$C$68&lt;&gt;"▼プルダウンより選択してください",申込書!$C$68&lt;&gt;"",申込書!$K$22&lt;&gt;"YYYY/MM/DD",$G255&lt;&gt;""),申込書!$K$22,"")</f>
        <v/>
      </c>
      <c r="FQ255" s="369" t="str">
        <f>IF(FP255="","",IF(INDEX('コンテンツ＆備考マスタ'!$H:$J,MATCH(学校情報!FP$3,'コンテンツ＆備考マスタ'!$H:$H,0),3)="●",IF(AND(FP255&lt;&gt;"",ISNUMBER(申込書!$AC$22)=TRUE,申込書!$C$68&lt;&gt;"▼プルダウンより選択してください",申込書!$C$68&lt;&gt;""),申込書!$AC$22,""),"-"))</f>
        <v/>
      </c>
      <c r="FR255" s="369"/>
      <c r="FS255" s="369"/>
      <c r="FT255" s="370" t="str">
        <f>IF(AND(申込書!$C$68&lt;&gt;"▼プルダウンより選択してください",申込書!$C$68&lt;&gt;"",$G255&lt;&gt;"",申込書!$V$68="特定学年のみ"),"申し込みする","")</f>
        <v/>
      </c>
      <c r="FU255" s="371"/>
      <c r="FV255" s="372"/>
      <c r="FW255" s="373" t="str">
        <f>IF(AND(申込書!$C$69&lt;&gt;"▼プルダウンより選択してください",申込書!$C$69&lt;&gt;"",申込書!$K$22&lt;&gt;"YYYY/MM/DD",$G255&lt;&gt;""),申込書!$K$22,"")</f>
        <v/>
      </c>
      <c r="FX255" s="369" t="str">
        <f>IF(FW255="","",IF(INDEX('コンテンツ＆備考マスタ'!$H:$J,MATCH(学校情報!FW$3,'コンテンツ＆備考マスタ'!$H:$H,0),3)="●",IF(AND(FW255&lt;&gt;"",ISNUMBER(申込書!$AC$22)=TRUE,申込書!$C$69&lt;&gt;"▼プルダウンより選択してください",申込書!$C$69&lt;&gt;""),申込書!$AC$22,""),"-"))</f>
        <v/>
      </c>
      <c r="FY255" s="369"/>
      <c r="FZ255" s="369"/>
      <c r="GA255" s="370" t="str">
        <f>IF(AND(申込書!$C$69&lt;&gt;"▼プルダウンより選択してください",申込書!$C$69&lt;&gt;"",$G255&lt;&gt;"",申込書!$V$69="特定学年のみ"),"申し込みする","")</f>
        <v/>
      </c>
      <c r="GB255" s="371"/>
      <c r="GC255" s="372"/>
      <c r="GD255" s="373" t="str">
        <f>IF(AND(申込書!$C$70&lt;&gt;"▼プルダウンより選択してください",申込書!$C$70&lt;&gt;"",申込書!$K$22&lt;&gt;"YYYY/MM/DD",$G255&lt;&gt;""),申込書!$K$22,"")</f>
        <v/>
      </c>
      <c r="GE255" s="369" t="str">
        <f>IF(GD255="","",IF(INDEX('コンテンツ＆備考マスタ'!$H:$J,MATCH(学校情報!GD$3,'コンテンツ＆備考マスタ'!$H:$H,0),3)="●",IF(AND(GD255&lt;&gt;"",ISNUMBER(申込書!$AC$22)=TRUE,申込書!$C$70&lt;&gt;"▼プルダウンより選択してください",申込書!$C$70&lt;&gt;""),申込書!$AC$22,""),"-"))</f>
        <v/>
      </c>
      <c r="GF255" s="369"/>
      <c r="GG255" s="369"/>
      <c r="GH255" s="370" t="str">
        <f>IF(AND(申込書!$C$70&lt;&gt;"▼プルダウンより選択してください",申込書!$C$70&lt;&gt;"",$G255&lt;&gt;"",申込書!$V$70="特定学年のみ"),"申し込みする","")</f>
        <v/>
      </c>
      <c r="GI255" s="371"/>
      <c r="GJ255" s="372"/>
      <c r="GK255" s="373" t="str">
        <f>IF(AND(申込書!$C$71&lt;&gt;"▼プルダウンより選択してください",申込書!$C$71&lt;&gt;"",申込書!$K$22&lt;&gt;"YYYY/MM/DD",$G255&lt;&gt;""),申込書!$K$22,"")</f>
        <v/>
      </c>
      <c r="GL255" s="369" t="str">
        <f>IF(GK255="","",IF(INDEX('コンテンツ＆備考マスタ'!$H:$J,MATCH(学校情報!GK$3,'コンテンツ＆備考マスタ'!$H:$H,0),3)="●",IF(AND(GK255&lt;&gt;"",ISNUMBER(申込書!$AC$22)=TRUE,申込書!$C$71&lt;&gt;"▼プルダウンより選択してください",申込書!$C$71&lt;&gt;""),申込書!$AC$22,""),"-"))</f>
        <v/>
      </c>
      <c r="GM255" s="369"/>
      <c r="GN255" s="369"/>
      <c r="GO255" s="370" t="str">
        <f>IF(AND(申込書!$C$71&lt;&gt;"▼プルダウンより選択してください",申込書!$C$71&lt;&gt;"",$G255&lt;&gt;"",申込書!$V$71="特定学年のみ"),"申し込みする","")</f>
        <v/>
      </c>
      <c r="GP255" s="371"/>
      <c r="GQ255" s="372"/>
      <c r="GR255" s="373" t="str">
        <f>IF(AND(申込書!$C$72&lt;&gt;"▼プルダウンより選択してください",申込書!$C$72&lt;&gt;"",申込書!$K$22&lt;&gt;"YYYY/MM/DD",$G255&lt;&gt;""),申込書!$K$22,"")</f>
        <v/>
      </c>
      <c r="GS255" s="369" t="str">
        <f>IF(GR255="","",IF(INDEX('コンテンツ＆備考マスタ'!$H:$J,MATCH(学校情報!GR$3,'コンテンツ＆備考マスタ'!$H:$H,0),3)="●",IF(AND(GR255&lt;&gt;"",ISNUMBER(申込書!$AC$22)=TRUE,申込書!$C$72&lt;&gt;"▼プルダウンより選択してください",申込書!$C$72&lt;&gt;""),申込書!$AC$22,""),"-"))</f>
        <v/>
      </c>
      <c r="GT255" s="369"/>
      <c r="GU255" s="369"/>
      <c r="GV255" s="370" t="str">
        <f>IF(AND(申込書!$C$72&lt;&gt;"▼プルダウンより選択してください",申込書!$C$72&lt;&gt;"",$G255&lt;&gt;"",申込書!$V$72="特定学年のみ"),"申し込みする","")</f>
        <v/>
      </c>
      <c r="GW255" s="371"/>
      <c r="GX255" s="372"/>
      <c r="GY255" s="373" t="str">
        <f>IF(AND(申込書!$C$73&lt;&gt;"▼プルダウンより選択してください",申込書!$C$73&lt;&gt;"",申込書!$K$22&lt;&gt;"YYYY/MM/DD",$G255&lt;&gt;""),申込書!$K$22,"")</f>
        <v/>
      </c>
      <c r="GZ255" s="369" t="str">
        <f>IF(GY255="","",IF(INDEX('コンテンツ＆備考マスタ'!$H:$J,MATCH(学校情報!GY$3,'コンテンツ＆備考マスタ'!$H:$H,0),3)="●",IF(AND(GY255&lt;&gt;"",ISNUMBER(申込書!$AC$22)=TRUE,申込書!$C$73&lt;&gt;"▼プルダウンより選択してください",申込書!$C$73&lt;&gt;""),申込書!$AC$22,""),"-"))</f>
        <v/>
      </c>
      <c r="HA255" s="369"/>
      <c r="HB255" s="369"/>
      <c r="HC255" s="370" t="str">
        <f>IF(AND(申込書!$C$73&lt;&gt;"▼プルダウンより選択してください",申込書!$C$73&lt;&gt;"",$G255&lt;&gt;"",申込書!$V$73="特定学年のみ"),"申し込みする","")</f>
        <v/>
      </c>
      <c r="HD255" s="371"/>
      <c r="HE255" s="372"/>
      <c r="HF255" s="373" t="str">
        <f>IF(AND(申込書!$C$74&lt;&gt;"▼プルダウンより選択してください",申込書!$C$74&lt;&gt;"",申込書!$K$22&lt;&gt;"YYYY/MM/DD",$G255&lt;&gt;""),申込書!$K$22,"")</f>
        <v/>
      </c>
      <c r="HG255" s="369" t="str">
        <f>IF(HF255="","",IF(INDEX('コンテンツ＆備考マスタ'!$H:$J,MATCH(学校情報!HF$3,'コンテンツ＆備考マスタ'!$H:$H,0),3)="●",IF(AND(HF255&lt;&gt;"",ISNUMBER(申込書!$AC$22)=TRUE,申込書!$C$74&lt;&gt;"▼プルダウンより選択してください",申込書!$C$74&lt;&gt;""),申込書!$AC$22,""),"-"))</f>
        <v/>
      </c>
      <c r="HH255" s="369"/>
      <c r="HI255" s="369"/>
      <c r="HJ255" s="370" t="str">
        <f>IF(AND(申込書!$C$74&lt;&gt;"▼プルダウンより選択してください",申込書!$C$74&lt;&gt;"",$G255&lt;&gt;"",申込書!$V$74="特定学年のみ"),"申し込みする","")</f>
        <v/>
      </c>
      <c r="HK255" s="371"/>
      <c r="HL255" s="372"/>
      <c r="HM255" s="373" t="str">
        <f>IF(AND(申込書!$C$75&lt;&gt;"▼プルダウンより選択してください",申込書!$C$75&lt;&gt;"",申込書!$K$22&lt;&gt;"YYYY/MM/DD",$G255&lt;&gt;""),申込書!$K$22,"")</f>
        <v/>
      </c>
      <c r="HN255" s="369" t="str">
        <f>IF(HM255="","",IF(INDEX('コンテンツ＆備考マスタ'!$H:$J,MATCH(学校情報!HM$3,'コンテンツ＆備考マスタ'!$H:$H,0),3)="●",IF(AND(HM255&lt;&gt;"",ISNUMBER(申込書!$AC$22)=TRUE,申込書!$C$75&lt;&gt;"▼プルダウンより選択してください",申込書!$C$75&lt;&gt;""),申込書!$AC$22,""),"-"))</f>
        <v/>
      </c>
      <c r="HO255" s="369"/>
      <c r="HP255" s="369"/>
      <c r="HQ255" s="370" t="str">
        <f>IF(AND(申込書!$C$75&lt;&gt;"▼プルダウンより選択してください",申込書!$C$75&lt;&gt;"",$G255&lt;&gt;"",申込書!$V$75="特定学年のみ"),"申し込みする","")</f>
        <v/>
      </c>
      <c r="HR255" s="371"/>
      <c r="HS255" s="371"/>
      <c r="HT255" s="374" t="str">
        <f>IF(AND(申込書!$C$76&lt;&gt;"▼プルダウンより選択してください",申込書!$C$76&lt;&gt;"",申込書!$K$22&lt;&gt;"YYYY/MM/DD",$G255&lt;&gt;""),申込書!$K$22,"")</f>
        <v/>
      </c>
      <c r="HU255" s="369" t="str">
        <f>IF(HT255="","",IF(INDEX('コンテンツ＆備考マスタ'!$H:$J,MATCH(学校情報!HT$3,'コンテンツ＆備考マスタ'!$H:$H,0),3)="●",IF(AND(HT255&lt;&gt;"",ISNUMBER(申込書!$AC$22)=TRUE,申込書!$C$76&lt;&gt;"▼プルダウンより選択してください",申込書!$C$76&lt;&gt;""),申込書!$AC$22,""),"-"))</f>
        <v/>
      </c>
      <c r="HV255" s="369"/>
      <c r="HW255" s="369"/>
      <c r="HX255" s="370" t="str">
        <f>IF(AND(申込書!$C$76&lt;&gt;"▼プルダウンより選択してください",申込書!$C$76&lt;&gt;"",$G255&lt;&gt;"",申込書!$V$76="特定学年のみ"),"申し込みする","")</f>
        <v/>
      </c>
      <c r="HY255" s="371"/>
      <c r="HZ255" s="372"/>
      <c r="IA255" s="69"/>
    </row>
    <row r="256" spans="2:235" ht="26.85" hidden="1" customHeight="1" outlineLevel="1">
      <c r="B256" s="365">
        <f t="shared" si="9"/>
        <v>251</v>
      </c>
      <c r="C256" s="55"/>
      <c r="D256" s="56"/>
      <c r="E256" s="154"/>
      <c r="F256" s="57"/>
      <c r="G256" s="58"/>
      <c r="H256" s="59"/>
      <c r="I256" s="60"/>
      <c r="J256" s="61"/>
      <c r="K256" s="366" t="str">
        <f t="shared" si="10"/>
        <v/>
      </c>
      <c r="L256" s="62"/>
      <c r="M256" s="322"/>
      <c r="N256" s="63"/>
      <c r="O256" s="64"/>
      <c r="P256" s="367" t="str">
        <f t="shared" si="11"/>
        <v/>
      </c>
      <c r="Q256" s="65"/>
      <c r="R256" s="66"/>
      <c r="S256" s="67"/>
      <c r="T256" s="68"/>
      <c r="U256" s="68"/>
      <c r="V256" s="68"/>
      <c r="W256" s="66"/>
      <c r="X256" s="281"/>
      <c r="Y256" s="368" t="str">
        <f>IF(AND(申込書!$C$47&lt;&gt;"▼プルダウンより選択してください",申込書!$C$47&lt;&gt;"",申込書!$K$22&lt;&gt;"YYYY/MM/DD",$G256&lt;&gt;""),申込書!$K$22,"")</f>
        <v/>
      </c>
      <c r="Z256" s="369" t="str">
        <f>IF(Y256="","",IF(INDEX('コンテンツ＆備考マスタ'!$H:$J,MATCH(学校情報!Y$3,'コンテンツ＆備考マスタ'!$H:$H,0),3)="●",IF(AND(Y256&lt;&gt;"",ISNUMBER(申込書!$AC$22)=TRUE,申込書!$C$47&lt;&gt;"▼プルダウンより選択してください",申込書!$C$47&lt;&gt;""),申込書!$AC$22,""),"-"))</f>
        <v/>
      </c>
      <c r="AA256" s="369"/>
      <c r="AB256" s="369"/>
      <c r="AC256" s="370" t="str">
        <f>IF(AND(申込書!$C$47&lt;&gt;"▼プルダウンより選択してください",申込書!$C$47&lt;&gt;"",$G256&lt;&gt;"",申込書!$V$47="特定学年のみ"),"申し込みする","")</f>
        <v/>
      </c>
      <c r="AD256" s="371"/>
      <c r="AE256" s="372"/>
      <c r="AF256" s="373" t="str">
        <f>IF(AND(申込書!$C$48&lt;&gt;"▼プルダウンより選択してください",申込書!$C$48&lt;&gt;"",申込書!$K$22&lt;&gt;"YYYY/MM/DD",$G256&lt;&gt;""),申込書!$K$22,"")</f>
        <v/>
      </c>
      <c r="AG256" s="369" t="str">
        <f>IF(AF256="","",IF(INDEX('コンテンツ＆備考マスタ'!$H:$J,MATCH(学校情報!AF$3,'コンテンツ＆備考マスタ'!$H:$H,0),3)="●",IF(AND(AF256&lt;&gt;"",ISNUMBER(申込書!$AC$22)=TRUE,申込書!$C$48&lt;&gt;"▼プルダウンより選択してください",申込書!$C$48&lt;&gt;""),申込書!$AC$22,""),"-"))</f>
        <v/>
      </c>
      <c r="AH256" s="369"/>
      <c r="AI256" s="369"/>
      <c r="AJ256" s="370" t="str">
        <f>IF(AND(申込書!$C$48&lt;&gt;"▼プルダウンより選択してください",申込書!$C$48&lt;&gt;"",$G256&lt;&gt;"",申込書!$V$48="特定学年のみ"),"申し込みする","")</f>
        <v/>
      </c>
      <c r="AK256" s="371"/>
      <c r="AL256" s="372"/>
      <c r="AM256" s="373" t="str">
        <f>IF(AND(申込書!$C$49&lt;&gt;"▼プルダウンより選択してください",申込書!$C$49&lt;&gt;"",申込書!$K$22&lt;&gt;"YYYY/MM/DD",$G256&lt;&gt;""),申込書!$K$22,"")</f>
        <v/>
      </c>
      <c r="AN256" s="369" t="str">
        <f>IF(AM256="","",IF(INDEX('コンテンツ＆備考マスタ'!$H:$J,MATCH(学校情報!AM$3,'コンテンツ＆備考マスタ'!$H:$H,0),3)="●",IF(AND(AM256&lt;&gt;"",ISNUMBER(申込書!$AC$22)=TRUE,申込書!$C$49&lt;&gt;"▼プルダウンより選択してください",申込書!$C$49&lt;&gt;""),申込書!$AC$22,""),"-"))</f>
        <v/>
      </c>
      <c r="AO256" s="369"/>
      <c r="AP256" s="369"/>
      <c r="AQ256" s="370" t="str">
        <f>IF(AND(申込書!$C$49&lt;&gt;"▼プルダウンより選択してください",申込書!$C$49&lt;&gt;"",$G256&lt;&gt;"",申込書!$V$49="特定学年のみ"),"申し込みする","")</f>
        <v/>
      </c>
      <c r="AR256" s="371"/>
      <c r="AS256" s="372"/>
      <c r="AT256" s="373" t="str">
        <f>IF(AND(申込書!$C$50&lt;&gt;"▼プルダウンより選択してください",申込書!$C$50&lt;&gt;"",申込書!$K$22&lt;&gt;"YYYY/MM/DD",$G256&lt;&gt;""),申込書!$K$22,"")</f>
        <v/>
      </c>
      <c r="AU256" s="369" t="str">
        <f>IF(AT256="","",IF(INDEX('コンテンツ＆備考マスタ'!$H:$J,MATCH(学校情報!AT$3,'コンテンツ＆備考マスタ'!$H:$H,0),3)="●",IF(AND(AT256&lt;&gt;"",ISNUMBER(申込書!$AC$22)=TRUE,申込書!$C$50&lt;&gt;"▼プルダウンより選択してください",申込書!$C$50&lt;&gt;""),申込書!$AC$22,""),"-"))</f>
        <v/>
      </c>
      <c r="AV256" s="369"/>
      <c r="AW256" s="369"/>
      <c r="AX256" s="370" t="str">
        <f>IF(AND(申込書!$C$50&lt;&gt;"▼プルダウンより選択してください",申込書!$C$50&lt;&gt;"",$G256&lt;&gt;"",申込書!$V$50="特定学年のみ"),"申し込みする","")</f>
        <v/>
      </c>
      <c r="AY256" s="371"/>
      <c r="AZ256" s="372"/>
      <c r="BA256" s="373" t="str">
        <f>IF(AND(申込書!$C$51&lt;&gt;"▼プルダウンより選択してください",申込書!$C$51&lt;&gt;"",申込書!$K$22&lt;&gt;"YYYY/MM/DD",$G256&lt;&gt;""),申込書!$K$22,"")</f>
        <v/>
      </c>
      <c r="BB256" s="369" t="str">
        <f>IF(BA256="","",IF(INDEX('コンテンツ＆備考マスタ'!$H:$J,MATCH(学校情報!BA$3,'コンテンツ＆備考マスタ'!$H:$H,0),3)="●",IF(AND(BA256&lt;&gt;"",ISNUMBER(申込書!$AC$22)=TRUE,申込書!$C$51&lt;&gt;"▼プルダウンより選択してください",申込書!$C$51&lt;&gt;""),申込書!$AC$22,""),"-"))</f>
        <v/>
      </c>
      <c r="BC256" s="369"/>
      <c r="BD256" s="369"/>
      <c r="BE256" s="370" t="str">
        <f>IF(AND(申込書!$C$51&lt;&gt;"▼プルダウンより選択してください",申込書!$C$51&lt;&gt;"",$G256&lt;&gt;"",申込書!$V$51="特定学年のみ"),"申し込みする","")</f>
        <v/>
      </c>
      <c r="BF256" s="371"/>
      <c r="BG256" s="372"/>
      <c r="BH256" s="373" t="str">
        <f>IF(AND(申込書!$C$52&lt;&gt;"▼プルダウンより選択してください",申込書!$C$52&lt;&gt;"",申込書!$K$22&lt;&gt;"YYYY/MM/DD",$G256&lt;&gt;""),申込書!$K$22,"")</f>
        <v/>
      </c>
      <c r="BI256" s="369" t="str">
        <f>IF(BH256="","",IF(INDEX('コンテンツ＆備考マスタ'!$H:$J,MATCH(学校情報!BH$3,'コンテンツ＆備考マスタ'!$H:$H,0),3)="●",IF(AND(BH256&lt;&gt;"",ISNUMBER(申込書!$AC$22)=TRUE,申込書!$C$52&lt;&gt;"▼プルダウンより選択してください",申込書!$C$52&lt;&gt;""),申込書!$AC$22,""),"-"))</f>
        <v/>
      </c>
      <c r="BJ256" s="369"/>
      <c r="BK256" s="369"/>
      <c r="BL256" s="370" t="str">
        <f>IF(AND(申込書!$C$52&lt;&gt;"▼プルダウンより選択してください",申込書!$C$52&lt;&gt;"",$G256&lt;&gt;"",申込書!$V$52="特定学年のみ"),"申し込みする","")</f>
        <v/>
      </c>
      <c r="BM256" s="371"/>
      <c r="BN256" s="372"/>
      <c r="BO256" s="373" t="str">
        <f>IF(AND(申込書!$C$53&lt;&gt;"▼プルダウンより選択してください",申込書!$C$53&lt;&gt;"",申込書!$K$22&lt;&gt;"YYYY/MM/DD",$G256&lt;&gt;""),申込書!$K$22,"")</f>
        <v/>
      </c>
      <c r="BP256" s="369" t="str">
        <f>IF(BO256="","",IF(INDEX('コンテンツ＆備考マスタ'!$H:$J,MATCH(学校情報!BO$3,'コンテンツ＆備考マスタ'!$H:$H,0),3)="●",IF(AND(BO256&lt;&gt;"",ISNUMBER(申込書!$AC$22)=TRUE,申込書!$C$53&lt;&gt;"▼プルダウンより選択してください",申込書!$C$53&lt;&gt;""),申込書!$AC$22,""),"-"))</f>
        <v/>
      </c>
      <c r="BQ256" s="369"/>
      <c r="BR256" s="369"/>
      <c r="BS256" s="370" t="str">
        <f>IF(AND(申込書!$C$53&lt;&gt;"▼プルダウンより選択してください",申込書!$C$53&lt;&gt;"",$G256&lt;&gt;"",申込書!$V$53="特定学年のみ"),"申し込みする","")</f>
        <v/>
      </c>
      <c r="BT256" s="371"/>
      <c r="BU256" s="372"/>
      <c r="BV256" s="373" t="str">
        <f>IF(AND(申込書!$C$54&lt;&gt;"▼プルダウンより選択してください",申込書!$C$54&lt;&gt;"",申込書!$K$22&lt;&gt;"YYYY/MM/DD",$G256&lt;&gt;""),申込書!$K$22,"")</f>
        <v/>
      </c>
      <c r="BW256" s="369" t="str">
        <f>IF(BV256="","",IF(INDEX('コンテンツ＆備考マスタ'!$H:$J,MATCH(学校情報!BV$3,'コンテンツ＆備考マスタ'!$H:$H,0),3)="●",IF(AND(BV256&lt;&gt;"",ISNUMBER(申込書!$AC$22)=TRUE,申込書!$C$54&lt;&gt;"▼プルダウンより選択してください",申込書!$C$54&lt;&gt;""),申込書!$AC$22,""),"-"))</f>
        <v/>
      </c>
      <c r="BX256" s="369"/>
      <c r="BY256" s="369"/>
      <c r="BZ256" s="370" t="str">
        <f>IF(AND(申込書!$C$54&lt;&gt;"▼プルダウンより選択してください",申込書!$C$54&lt;&gt;"",$G256&lt;&gt;"",申込書!$V$54="特定学年のみ"),"申し込みする","")</f>
        <v/>
      </c>
      <c r="CA256" s="371"/>
      <c r="CB256" s="372"/>
      <c r="CC256" s="373" t="str">
        <f>IF(AND(申込書!$C$55&lt;&gt;"▼プルダウンより選択してください",申込書!$C$55&lt;&gt;"",申込書!$K$22&lt;&gt;"YYYY/MM/DD",$G256&lt;&gt;""),申込書!$K$22,"")</f>
        <v/>
      </c>
      <c r="CD256" s="369" t="str">
        <f>IF(CC256="","",IF(INDEX('コンテンツ＆備考マスタ'!$H:$J,MATCH(学校情報!CC$3,'コンテンツ＆備考マスタ'!$H:$H,0),3)="●",IF(AND(CC256&lt;&gt;"",ISNUMBER(申込書!$AC$22)=TRUE,申込書!$C$55&lt;&gt;"▼プルダウンより選択してください",申込書!$C$55&lt;&gt;""),申込書!$AC$22,""),"-"))</f>
        <v/>
      </c>
      <c r="CE256" s="369"/>
      <c r="CF256" s="369"/>
      <c r="CG256" s="370" t="str">
        <f>IF(AND(申込書!$C$55&lt;&gt;"▼プルダウンより選択してください",申込書!$C$55&lt;&gt;"",$G256&lt;&gt;"",申込書!$V$55="特定学年のみ"),"申し込みする","")</f>
        <v/>
      </c>
      <c r="CH256" s="371"/>
      <c r="CI256" s="372"/>
      <c r="CJ256" s="373" t="str">
        <f>IF(AND(申込書!$C$56&lt;&gt;"▼プルダウンより選択してください",申込書!$C$56&lt;&gt;"",申込書!$K$22&lt;&gt;"YYYY/MM/DD",$G256&lt;&gt;""),申込書!$K$22,"")</f>
        <v/>
      </c>
      <c r="CK256" s="369" t="str">
        <f>IF(CJ256="","",IF(INDEX('コンテンツ＆備考マスタ'!$H:$J,MATCH(学校情報!CJ$3,'コンテンツ＆備考マスタ'!$H:$H,0),3)="●",IF(AND(CJ256&lt;&gt;"",ISNUMBER(申込書!$AC$22)=TRUE,申込書!$C$56&lt;&gt;"▼プルダウンより選択してください",申込書!$C$56&lt;&gt;""),申込書!$AC$22,""),"-"))</f>
        <v/>
      </c>
      <c r="CL256" s="369"/>
      <c r="CM256" s="369"/>
      <c r="CN256" s="370" t="str">
        <f>IF(AND(申込書!$C$56&lt;&gt;"▼プルダウンより選択してください",申込書!$C$56&lt;&gt;"",$G256&lt;&gt;"",申込書!$V$56="特定学年のみ"),"申し込みする","")</f>
        <v/>
      </c>
      <c r="CO256" s="371"/>
      <c r="CP256" s="372"/>
      <c r="CQ256" s="373" t="str">
        <f>IF(AND(申込書!$C$57&lt;&gt;"▼プルダウンより選択してください",申込書!$C$57&lt;&gt;"",申込書!$K$22&lt;&gt;"YYYY/MM/DD",$G256&lt;&gt;""),申込書!$K$22,"")</f>
        <v/>
      </c>
      <c r="CR256" s="369" t="str">
        <f>IF(CQ256="","",IF(INDEX('コンテンツ＆備考マスタ'!$H:$J,MATCH(学校情報!CQ$3,'コンテンツ＆備考マスタ'!$H:$H,0),3)="●",IF(AND(CQ256&lt;&gt;"",ISNUMBER(申込書!$AC$22)=TRUE,申込書!$C$57&lt;&gt;"▼プルダウンより選択してください",申込書!$C$57&lt;&gt;""),申込書!$AC$22,""),"-"))</f>
        <v/>
      </c>
      <c r="CS256" s="369"/>
      <c r="CT256" s="369"/>
      <c r="CU256" s="369" t="str">
        <f>IF(AND(申込書!$C$57&lt;&gt;"▼プルダウンより選択してください",申込書!$C$57&lt;&gt;"",$G256&lt;&gt;"",申込書!$V$57="特定学年のみ"),"申し込みする","")</f>
        <v/>
      </c>
      <c r="CV256" s="371"/>
      <c r="CW256" s="372"/>
      <c r="CX256" s="373" t="str">
        <f>IF(AND(申込書!$C$58&lt;&gt;"▼プルダウンより選択してください",申込書!$C$58&lt;&gt;"",申込書!$K$22&lt;&gt;"YYYY/MM/DD",$G256&lt;&gt;""),申込書!$K$22,"")</f>
        <v/>
      </c>
      <c r="CY256" s="369" t="str">
        <f>IF(CX256="","",IF(INDEX('コンテンツ＆備考マスタ'!$H:$J,MATCH(学校情報!CX$3,'コンテンツ＆備考マスタ'!$H:$H,0),3)="●",IF(AND(CX256&lt;&gt;"",ISNUMBER(申込書!$AC$22)=TRUE,申込書!$C$58&lt;&gt;"▼プルダウンより選択してください",申込書!$C$58&lt;&gt;""),申込書!$AC$22,""),"-"))</f>
        <v/>
      </c>
      <c r="CZ256" s="369"/>
      <c r="DA256" s="369"/>
      <c r="DB256" s="369" t="str">
        <f>IF(AND(申込書!$C$58&lt;&gt;"▼プルダウンより選択してください",申込書!$C$58&lt;&gt;"",$G256&lt;&gt;"",申込書!$V$58="特定学年のみ"),"申し込みする","")</f>
        <v/>
      </c>
      <c r="DC256" s="371"/>
      <c r="DD256" s="372"/>
      <c r="DE256" s="373" t="str">
        <f>IF(AND(申込書!$C$59&lt;&gt;"▼プルダウンより選択してください",申込書!$C$59&lt;&gt;"",申込書!$K$22&lt;&gt;"YYYY/MM/DD",$G256&lt;&gt;""),申込書!$K$22,"")</f>
        <v/>
      </c>
      <c r="DF256" s="369" t="str">
        <f>IF(DE256="","",IF(INDEX('コンテンツ＆備考マスタ'!$H:$J,MATCH(学校情報!DE$3,'コンテンツ＆備考マスタ'!$H:$H,0),3)="●",IF(AND(DE256&lt;&gt;"",ISNUMBER(申込書!$AC$22)=TRUE,申込書!$C$59&lt;&gt;"▼プルダウンより選択してください",申込書!$C$59&lt;&gt;""),申込書!$AC$22,""),"-"))</f>
        <v/>
      </c>
      <c r="DG256" s="369"/>
      <c r="DH256" s="369"/>
      <c r="DI256" s="369" t="str">
        <f>IF(AND(申込書!$C$59&lt;&gt;"▼プルダウンより選択してください",申込書!$C$59&lt;&gt;"",$G256&lt;&gt;"",申込書!$V$59="特定学年のみ"),"申し込みする","")</f>
        <v/>
      </c>
      <c r="DJ256" s="371"/>
      <c r="DK256" s="372"/>
      <c r="DL256" s="373" t="str">
        <f>IF(AND(申込書!$C$60&lt;&gt;"▼プルダウンより選択してください",申込書!$C$60&lt;&gt;"",申込書!$K$22&lt;&gt;"YYYY/MM/DD",$G256&lt;&gt;""),申込書!$K$22,"")</f>
        <v/>
      </c>
      <c r="DM256" s="369" t="str">
        <f>IF(DL256="","",IF(INDEX('コンテンツ＆備考マスタ'!$H:$J,MATCH(学校情報!DL$3,'コンテンツ＆備考マスタ'!$H:$H,0),3)="●",IF(AND(DL256&lt;&gt;"",ISNUMBER(申込書!$AC$22)=TRUE,申込書!$C$60&lt;&gt;"▼プルダウンより選択してください",申込書!$C$60&lt;&gt;""),申込書!$AC$22,""),"-"))</f>
        <v/>
      </c>
      <c r="DN256" s="369"/>
      <c r="DO256" s="369"/>
      <c r="DP256" s="369" t="str">
        <f>IF(AND(申込書!$C$60&lt;&gt;"▼プルダウンより選択してください",申込書!$C$60&lt;&gt;"",$G256&lt;&gt;"",申込書!$V$60="特定学年のみ"),"申し込みする","")</f>
        <v/>
      </c>
      <c r="DQ256" s="371"/>
      <c r="DR256" s="372"/>
      <c r="DS256" s="373" t="str">
        <f>IF(AND(申込書!$C$61&lt;&gt;"▼プルダウンより選択してください",申込書!$C$61&lt;&gt;"",申込書!$K$22&lt;&gt;"YYYY/MM/DD",$G256&lt;&gt;""),申込書!$K$22,"")</f>
        <v/>
      </c>
      <c r="DT256" s="369" t="str">
        <f>IF(DS256="","",IF(INDEX('コンテンツ＆備考マスタ'!$H:$J,MATCH(学校情報!DS$3,'コンテンツ＆備考マスタ'!$H:$H,0),3)="●",IF(AND(DS256&lt;&gt;"",ISNUMBER(申込書!$AC$22)=TRUE,申込書!$C$61&lt;&gt;"▼プルダウンより選択してください",申込書!$C$61&lt;&gt;""),申込書!$AC$22,""),"-"))</f>
        <v/>
      </c>
      <c r="DU256" s="369"/>
      <c r="DV256" s="369"/>
      <c r="DW256" s="369" t="str">
        <f>IF(AND(申込書!$C$61&lt;&gt;"▼プルダウンより選択してください",申込書!$C$61&lt;&gt;"",$G256&lt;&gt;"",申込書!$V$61="特定学年のみ"),"申し込みする","")</f>
        <v/>
      </c>
      <c r="DX256" s="371"/>
      <c r="DY256" s="372"/>
      <c r="DZ256" s="373" t="str">
        <f>IF(AND(申込書!$C$62&lt;&gt;"▼プルダウンより選択してください",申込書!$C$62&lt;&gt;"",申込書!$K$22&lt;&gt;"YYYY/MM/DD",$G256&lt;&gt;""),申込書!$K$22,"")</f>
        <v/>
      </c>
      <c r="EA256" s="369" t="str">
        <f>IF(DZ256="","",IF(INDEX('コンテンツ＆備考マスタ'!$H:$J,MATCH(学校情報!DZ$3,'コンテンツ＆備考マスタ'!$H:$H,0),3)="●",IF(AND(DZ256&lt;&gt;"",ISNUMBER(申込書!$AC$22)=TRUE,申込書!$C$62&lt;&gt;"▼プルダウンより選択してください",申込書!$C$62&lt;&gt;""),申込書!$AC$22,""),"-"))</f>
        <v/>
      </c>
      <c r="EB256" s="369"/>
      <c r="EC256" s="369"/>
      <c r="ED256" s="370" t="str">
        <f>IF(AND(申込書!$C$62&lt;&gt;"▼プルダウンより選択してください",申込書!$C$62&lt;&gt;"",$G256&lt;&gt;"",申込書!$V$62="特定学年のみ"),"申し込みする","")</f>
        <v/>
      </c>
      <c r="EE256" s="371"/>
      <c r="EF256" s="372"/>
      <c r="EG256" s="373" t="str">
        <f>IF(AND(申込書!$C$63&lt;&gt;"▼プルダウンより選択してください",申込書!$C$63&lt;&gt;"",申込書!$K$22&lt;&gt;"YYYY/MM/DD",$G256&lt;&gt;""),申込書!$K$22,"")</f>
        <v/>
      </c>
      <c r="EH256" s="369" t="str">
        <f>IF(EG256="","",IF(INDEX('コンテンツ＆備考マスタ'!$H:$J,MATCH(学校情報!EG$3,'コンテンツ＆備考マスタ'!$H:$H,0),3)="●",IF(AND(EG256&lt;&gt;"",ISNUMBER(申込書!$AC$22)=TRUE,申込書!$C$63&lt;&gt;"▼プルダウンより選択してください",申込書!$C$63&lt;&gt;""),申込書!$AC$22,""),"-"))</f>
        <v/>
      </c>
      <c r="EI256" s="369"/>
      <c r="EJ256" s="369"/>
      <c r="EK256" s="370" t="str">
        <f>IF(AND(申込書!$C$63&lt;&gt;"▼プルダウンより選択してください",申込書!$C$63&lt;&gt;"",$G256&lt;&gt;"",申込書!$V$63="特定学年のみ"),"申し込みする","")</f>
        <v/>
      </c>
      <c r="EL256" s="371"/>
      <c r="EM256" s="372"/>
      <c r="EN256" s="373" t="str">
        <f>IF(AND(申込書!$C$64&lt;&gt;"▼プルダウンより選択してください",申込書!$C$64&lt;&gt;"",申込書!$K$22&lt;&gt;"YYYY/MM/DD",$G256&lt;&gt;""),申込書!$K$22,"")</f>
        <v/>
      </c>
      <c r="EO256" s="369" t="str">
        <f>IF(EN256="","",IF(INDEX('コンテンツ＆備考マスタ'!$H:$J,MATCH(学校情報!EN$3,'コンテンツ＆備考マスタ'!$H:$H,0),3)="●",IF(AND(EN256&lt;&gt;"",ISNUMBER(申込書!$AC$22)=TRUE,申込書!$C$64&lt;&gt;"▼プルダウンより選択してください",申込書!$C$64&lt;&gt;""),申込書!$AC$22,""),"-"))</f>
        <v/>
      </c>
      <c r="EP256" s="369"/>
      <c r="EQ256" s="369"/>
      <c r="ER256" s="370" t="str">
        <f>IF(AND(申込書!$C$64&lt;&gt;"▼プルダウンより選択してください",申込書!$C$64&lt;&gt;"",$G256&lt;&gt;"",申込書!$V$64="特定学年のみ"),"申し込みする","")</f>
        <v/>
      </c>
      <c r="ES256" s="371"/>
      <c r="ET256" s="372"/>
      <c r="EU256" s="373" t="str">
        <f>IF(AND(申込書!$C$65&lt;&gt;"▼プルダウンより選択してください",申込書!$C$65&lt;&gt;"",申込書!$K$22&lt;&gt;"YYYY/MM/DD",$G256&lt;&gt;""),申込書!$K$22,"")</f>
        <v/>
      </c>
      <c r="EV256" s="369" t="str">
        <f>IF(EU256="","",IF(INDEX('コンテンツ＆備考マスタ'!$H:$J,MATCH(学校情報!EU$3,'コンテンツ＆備考マスタ'!$H:$H,0),3)="●",IF(AND(EU256&lt;&gt;"",ISNUMBER(申込書!$AC$22)=TRUE,申込書!$C$65&lt;&gt;"▼プルダウンより選択してください",申込書!$C$65&lt;&gt;""),申込書!$AC$22,""),"-"))</f>
        <v/>
      </c>
      <c r="EW256" s="369"/>
      <c r="EX256" s="369"/>
      <c r="EY256" s="370" t="str">
        <f>IF(AND(申込書!$C$65&lt;&gt;"▼プルダウンより選択してください",申込書!$C$65&lt;&gt;"",$G256&lt;&gt;"",申込書!$V$65="特定学年のみ"),"申し込みする","")</f>
        <v/>
      </c>
      <c r="EZ256" s="371"/>
      <c r="FA256" s="372"/>
      <c r="FB256" s="373" t="str">
        <f>IF(AND(申込書!$C$66&lt;&gt;"▼プルダウンより選択してください",申込書!$C$66&lt;&gt;"",申込書!$K$22&lt;&gt;"YYYY/MM/DD",$G256&lt;&gt;""),申込書!$K$22,"")</f>
        <v/>
      </c>
      <c r="FC256" s="369" t="str">
        <f>IF(FB256="","",IF(INDEX('コンテンツ＆備考マスタ'!$H:$J,MATCH(学校情報!FB$3,'コンテンツ＆備考マスタ'!$H:$H,0),3)="●",IF(AND(FB256&lt;&gt;"",ISNUMBER(申込書!$AC$22)=TRUE,申込書!$C$66&lt;&gt;"▼プルダウンより選択してください",申込書!$C$66&lt;&gt;""),申込書!$AC$22,""),"-"))</f>
        <v/>
      </c>
      <c r="FD256" s="369"/>
      <c r="FE256" s="369"/>
      <c r="FF256" s="370" t="str">
        <f>IF(AND(申込書!$C$66&lt;&gt;"▼プルダウンより選択してください",申込書!$C$66&lt;&gt;"",$G256&lt;&gt;"",申込書!$V$66="特定学年のみ"),"申し込みする","")</f>
        <v/>
      </c>
      <c r="FG256" s="371"/>
      <c r="FH256" s="372"/>
      <c r="FI256" s="373" t="str">
        <f>IF(AND(申込書!$C$67&lt;&gt;"▼プルダウンより選択してください",申込書!$C$67&lt;&gt;"",申込書!$K$22&lt;&gt;"YYYY/MM/DD",$G256&lt;&gt;""),申込書!$K$22,"")</f>
        <v/>
      </c>
      <c r="FJ256" s="369" t="str">
        <f>IF(FI256="","",IF(INDEX('コンテンツ＆備考マスタ'!$H:$J,MATCH(学校情報!FI$3,'コンテンツ＆備考マスタ'!$H:$H,0),3)="●",IF(AND(FI256&lt;&gt;"",ISNUMBER(申込書!$AC$22)=TRUE,申込書!$C$67&lt;&gt;"▼プルダウンより選択してください",申込書!$C$67&lt;&gt;""),申込書!$AC$22,""),"-"))</f>
        <v/>
      </c>
      <c r="FK256" s="369"/>
      <c r="FL256" s="369"/>
      <c r="FM256" s="370" t="str">
        <f>IF(AND(申込書!$C$67&lt;&gt;"▼プルダウンより選択してください",申込書!$C$67&lt;&gt;"",$G256&lt;&gt;"",申込書!$V$67="特定学年のみ"),"申し込みする","")</f>
        <v/>
      </c>
      <c r="FN256" s="371"/>
      <c r="FO256" s="372"/>
      <c r="FP256" s="373" t="str">
        <f>IF(AND(申込書!$C$68&lt;&gt;"▼プルダウンより選択してください",申込書!$C$68&lt;&gt;"",申込書!$K$22&lt;&gt;"YYYY/MM/DD",$G256&lt;&gt;""),申込書!$K$22,"")</f>
        <v/>
      </c>
      <c r="FQ256" s="369" t="str">
        <f>IF(FP256="","",IF(INDEX('コンテンツ＆備考マスタ'!$H:$J,MATCH(学校情報!FP$3,'コンテンツ＆備考マスタ'!$H:$H,0),3)="●",IF(AND(FP256&lt;&gt;"",ISNUMBER(申込書!$AC$22)=TRUE,申込書!$C$68&lt;&gt;"▼プルダウンより選択してください",申込書!$C$68&lt;&gt;""),申込書!$AC$22,""),"-"))</f>
        <v/>
      </c>
      <c r="FR256" s="369"/>
      <c r="FS256" s="369"/>
      <c r="FT256" s="370" t="str">
        <f>IF(AND(申込書!$C$68&lt;&gt;"▼プルダウンより選択してください",申込書!$C$68&lt;&gt;"",$G256&lt;&gt;"",申込書!$V$68="特定学年のみ"),"申し込みする","")</f>
        <v/>
      </c>
      <c r="FU256" s="371"/>
      <c r="FV256" s="372"/>
      <c r="FW256" s="373" t="str">
        <f>IF(AND(申込書!$C$69&lt;&gt;"▼プルダウンより選択してください",申込書!$C$69&lt;&gt;"",申込書!$K$22&lt;&gt;"YYYY/MM/DD",$G256&lt;&gt;""),申込書!$K$22,"")</f>
        <v/>
      </c>
      <c r="FX256" s="369" t="str">
        <f>IF(FW256="","",IF(INDEX('コンテンツ＆備考マスタ'!$H:$J,MATCH(学校情報!FW$3,'コンテンツ＆備考マスタ'!$H:$H,0),3)="●",IF(AND(FW256&lt;&gt;"",ISNUMBER(申込書!$AC$22)=TRUE,申込書!$C$69&lt;&gt;"▼プルダウンより選択してください",申込書!$C$69&lt;&gt;""),申込書!$AC$22,""),"-"))</f>
        <v/>
      </c>
      <c r="FY256" s="369"/>
      <c r="FZ256" s="369"/>
      <c r="GA256" s="370" t="str">
        <f>IF(AND(申込書!$C$69&lt;&gt;"▼プルダウンより選択してください",申込書!$C$69&lt;&gt;"",$G256&lt;&gt;"",申込書!$V$69="特定学年のみ"),"申し込みする","")</f>
        <v/>
      </c>
      <c r="GB256" s="371"/>
      <c r="GC256" s="372"/>
      <c r="GD256" s="373" t="str">
        <f>IF(AND(申込書!$C$70&lt;&gt;"▼プルダウンより選択してください",申込書!$C$70&lt;&gt;"",申込書!$K$22&lt;&gt;"YYYY/MM/DD",$G256&lt;&gt;""),申込書!$K$22,"")</f>
        <v/>
      </c>
      <c r="GE256" s="369" t="str">
        <f>IF(GD256="","",IF(INDEX('コンテンツ＆備考マスタ'!$H:$J,MATCH(学校情報!GD$3,'コンテンツ＆備考マスタ'!$H:$H,0),3)="●",IF(AND(GD256&lt;&gt;"",ISNUMBER(申込書!$AC$22)=TRUE,申込書!$C$70&lt;&gt;"▼プルダウンより選択してください",申込書!$C$70&lt;&gt;""),申込書!$AC$22,""),"-"))</f>
        <v/>
      </c>
      <c r="GF256" s="369"/>
      <c r="GG256" s="369"/>
      <c r="GH256" s="370" t="str">
        <f>IF(AND(申込書!$C$70&lt;&gt;"▼プルダウンより選択してください",申込書!$C$70&lt;&gt;"",$G256&lt;&gt;"",申込書!$V$70="特定学年のみ"),"申し込みする","")</f>
        <v/>
      </c>
      <c r="GI256" s="371"/>
      <c r="GJ256" s="372"/>
      <c r="GK256" s="373" t="str">
        <f>IF(AND(申込書!$C$71&lt;&gt;"▼プルダウンより選択してください",申込書!$C$71&lt;&gt;"",申込書!$K$22&lt;&gt;"YYYY/MM/DD",$G256&lt;&gt;""),申込書!$K$22,"")</f>
        <v/>
      </c>
      <c r="GL256" s="369" t="str">
        <f>IF(GK256="","",IF(INDEX('コンテンツ＆備考マスタ'!$H:$J,MATCH(学校情報!GK$3,'コンテンツ＆備考マスタ'!$H:$H,0),3)="●",IF(AND(GK256&lt;&gt;"",ISNUMBER(申込書!$AC$22)=TRUE,申込書!$C$71&lt;&gt;"▼プルダウンより選択してください",申込書!$C$71&lt;&gt;""),申込書!$AC$22,""),"-"))</f>
        <v/>
      </c>
      <c r="GM256" s="369"/>
      <c r="GN256" s="369"/>
      <c r="GO256" s="370" t="str">
        <f>IF(AND(申込書!$C$71&lt;&gt;"▼プルダウンより選択してください",申込書!$C$71&lt;&gt;"",$G256&lt;&gt;"",申込書!$V$71="特定学年のみ"),"申し込みする","")</f>
        <v/>
      </c>
      <c r="GP256" s="371"/>
      <c r="GQ256" s="372"/>
      <c r="GR256" s="373" t="str">
        <f>IF(AND(申込書!$C$72&lt;&gt;"▼プルダウンより選択してください",申込書!$C$72&lt;&gt;"",申込書!$K$22&lt;&gt;"YYYY/MM/DD",$G256&lt;&gt;""),申込書!$K$22,"")</f>
        <v/>
      </c>
      <c r="GS256" s="369" t="str">
        <f>IF(GR256="","",IF(INDEX('コンテンツ＆備考マスタ'!$H:$J,MATCH(学校情報!GR$3,'コンテンツ＆備考マスタ'!$H:$H,0),3)="●",IF(AND(GR256&lt;&gt;"",ISNUMBER(申込書!$AC$22)=TRUE,申込書!$C$72&lt;&gt;"▼プルダウンより選択してください",申込書!$C$72&lt;&gt;""),申込書!$AC$22,""),"-"))</f>
        <v/>
      </c>
      <c r="GT256" s="369"/>
      <c r="GU256" s="369"/>
      <c r="GV256" s="370" t="str">
        <f>IF(AND(申込書!$C$72&lt;&gt;"▼プルダウンより選択してください",申込書!$C$72&lt;&gt;"",$G256&lt;&gt;"",申込書!$V$72="特定学年のみ"),"申し込みする","")</f>
        <v/>
      </c>
      <c r="GW256" s="371"/>
      <c r="GX256" s="372"/>
      <c r="GY256" s="373" t="str">
        <f>IF(AND(申込書!$C$73&lt;&gt;"▼プルダウンより選択してください",申込書!$C$73&lt;&gt;"",申込書!$K$22&lt;&gt;"YYYY/MM/DD",$G256&lt;&gt;""),申込書!$K$22,"")</f>
        <v/>
      </c>
      <c r="GZ256" s="369" t="str">
        <f>IF(GY256="","",IF(INDEX('コンテンツ＆備考マスタ'!$H:$J,MATCH(学校情報!GY$3,'コンテンツ＆備考マスタ'!$H:$H,0),3)="●",IF(AND(GY256&lt;&gt;"",ISNUMBER(申込書!$AC$22)=TRUE,申込書!$C$73&lt;&gt;"▼プルダウンより選択してください",申込書!$C$73&lt;&gt;""),申込書!$AC$22,""),"-"))</f>
        <v/>
      </c>
      <c r="HA256" s="369"/>
      <c r="HB256" s="369"/>
      <c r="HC256" s="370" t="str">
        <f>IF(AND(申込書!$C$73&lt;&gt;"▼プルダウンより選択してください",申込書!$C$73&lt;&gt;"",$G256&lt;&gt;"",申込書!$V$73="特定学年のみ"),"申し込みする","")</f>
        <v/>
      </c>
      <c r="HD256" s="371"/>
      <c r="HE256" s="372"/>
      <c r="HF256" s="373" t="str">
        <f>IF(AND(申込書!$C$74&lt;&gt;"▼プルダウンより選択してください",申込書!$C$74&lt;&gt;"",申込書!$K$22&lt;&gt;"YYYY/MM/DD",$G256&lt;&gt;""),申込書!$K$22,"")</f>
        <v/>
      </c>
      <c r="HG256" s="369" t="str">
        <f>IF(HF256="","",IF(INDEX('コンテンツ＆備考マスタ'!$H:$J,MATCH(学校情報!HF$3,'コンテンツ＆備考マスタ'!$H:$H,0),3)="●",IF(AND(HF256&lt;&gt;"",ISNUMBER(申込書!$AC$22)=TRUE,申込書!$C$74&lt;&gt;"▼プルダウンより選択してください",申込書!$C$74&lt;&gt;""),申込書!$AC$22,""),"-"))</f>
        <v/>
      </c>
      <c r="HH256" s="369"/>
      <c r="HI256" s="369"/>
      <c r="HJ256" s="370" t="str">
        <f>IF(AND(申込書!$C$74&lt;&gt;"▼プルダウンより選択してください",申込書!$C$74&lt;&gt;"",$G256&lt;&gt;"",申込書!$V$74="特定学年のみ"),"申し込みする","")</f>
        <v/>
      </c>
      <c r="HK256" s="371"/>
      <c r="HL256" s="372"/>
      <c r="HM256" s="373" t="str">
        <f>IF(AND(申込書!$C$75&lt;&gt;"▼プルダウンより選択してください",申込書!$C$75&lt;&gt;"",申込書!$K$22&lt;&gt;"YYYY/MM/DD",$G256&lt;&gt;""),申込書!$K$22,"")</f>
        <v/>
      </c>
      <c r="HN256" s="369" t="str">
        <f>IF(HM256="","",IF(INDEX('コンテンツ＆備考マスタ'!$H:$J,MATCH(学校情報!HM$3,'コンテンツ＆備考マスタ'!$H:$H,0),3)="●",IF(AND(HM256&lt;&gt;"",ISNUMBER(申込書!$AC$22)=TRUE,申込書!$C$75&lt;&gt;"▼プルダウンより選択してください",申込書!$C$75&lt;&gt;""),申込書!$AC$22,""),"-"))</f>
        <v/>
      </c>
      <c r="HO256" s="369"/>
      <c r="HP256" s="369"/>
      <c r="HQ256" s="370" t="str">
        <f>IF(AND(申込書!$C$75&lt;&gt;"▼プルダウンより選択してください",申込書!$C$75&lt;&gt;"",$G256&lt;&gt;"",申込書!$V$75="特定学年のみ"),"申し込みする","")</f>
        <v/>
      </c>
      <c r="HR256" s="371"/>
      <c r="HS256" s="371"/>
      <c r="HT256" s="374" t="str">
        <f>IF(AND(申込書!$C$76&lt;&gt;"▼プルダウンより選択してください",申込書!$C$76&lt;&gt;"",申込書!$K$22&lt;&gt;"YYYY/MM/DD",$G256&lt;&gt;""),申込書!$K$22,"")</f>
        <v/>
      </c>
      <c r="HU256" s="369" t="str">
        <f>IF(HT256="","",IF(INDEX('コンテンツ＆備考マスタ'!$H:$J,MATCH(学校情報!HT$3,'コンテンツ＆備考マスタ'!$H:$H,0),3)="●",IF(AND(HT256&lt;&gt;"",ISNUMBER(申込書!$AC$22)=TRUE,申込書!$C$76&lt;&gt;"▼プルダウンより選択してください",申込書!$C$76&lt;&gt;""),申込書!$AC$22,""),"-"))</f>
        <v/>
      </c>
      <c r="HV256" s="369"/>
      <c r="HW256" s="369"/>
      <c r="HX256" s="370" t="str">
        <f>IF(AND(申込書!$C$76&lt;&gt;"▼プルダウンより選択してください",申込書!$C$76&lt;&gt;"",$G256&lt;&gt;"",申込書!$V$76="特定学年のみ"),"申し込みする","")</f>
        <v/>
      </c>
      <c r="HY256" s="371"/>
      <c r="HZ256" s="372"/>
      <c r="IA256" s="69"/>
    </row>
    <row r="257" spans="2:235" ht="26.85" hidden="1" customHeight="1" outlineLevel="1">
      <c r="B257" s="365">
        <f t="shared" si="9"/>
        <v>252</v>
      </c>
      <c r="C257" s="55"/>
      <c r="D257" s="56"/>
      <c r="E257" s="154"/>
      <c r="F257" s="57"/>
      <c r="G257" s="58"/>
      <c r="H257" s="59"/>
      <c r="I257" s="60"/>
      <c r="J257" s="61"/>
      <c r="K257" s="366" t="str">
        <f t="shared" si="10"/>
        <v/>
      </c>
      <c r="L257" s="62"/>
      <c r="M257" s="322"/>
      <c r="N257" s="63"/>
      <c r="O257" s="64"/>
      <c r="P257" s="367" t="str">
        <f t="shared" si="11"/>
        <v/>
      </c>
      <c r="Q257" s="65"/>
      <c r="R257" s="66"/>
      <c r="S257" s="67"/>
      <c r="T257" s="68"/>
      <c r="U257" s="68"/>
      <c r="V257" s="68"/>
      <c r="W257" s="66"/>
      <c r="X257" s="281"/>
      <c r="Y257" s="368" t="str">
        <f>IF(AND(申込書!$C$47&lt;&gt;"▼プルダウンより選択してください",申込書!$C$47&lt;&gt;"",申込書!$K$22&lt;&gt;"YYYY/MM/DD",$G257&lt;&gt;""),申込書!$K$22,"")</f>
        <v/>
      </c>
      <c r="Z257" s="369" t="str">
        <f>IF(Y257="","",IF(INDEX('コンテンツ＆備考マスタ'!$H:$J,MATCH(学校情報!Y$3,'コンテンツ＆備考マスタ'!$H:$H,0),3)="●",IF(AND(Y257&lt;&gt;"",ISNUMBER(申込書!$AC$22)=TRUE,申込書!$C$47&lt;&gt;"▼プルダウンより選択してください",申込書!$C$47&lt;&gt;""),申込書!$AC$22,""),"-"))</f>
        <v/>
      </c>
      <c r="AA257" s="369"/>
      <c r="AB257" s="369"/>
      <c r="AC257" s="370" t="str">
        <f>IF(AND(申込書!$C$47&lt;&gt;"▼プルダウンより選択してください",申込書!$C$47&lt;&gt;"",$G257&lt;&gt;"",申込書!$V$47="特定学年のみ"),"申し込みする","")</f>
        <v/>
      </c>
      <c r="AD257" s="371"/>
      <c r="AE257" s="372"/>
      <c r="AF257" s="373" t="str">
        <f>IF(AND(申込書!$C$48&lt;&gt;"▼プルダウンより選択してください",申込書!$C$48&lt;&gt;"",申込書!$K$22&lt;&gt;"YYYY/MM/DD",$G257&lt;&gt;""),申込書!$K$22,"")</f>
        <v/>
      </c>
      <c r="AG257" s="369" t="str">
        <f>IF(AF257="","",IF(INDEX('コンテンツ＆備考マスタ'!$H:$J,MATCH(学校情報!AF$3,'コンテンツ＆備考マスタ'!$H:$H,0),3)="●",IF(AND(AF257&lt;&gt;"",ISNUMBER(申込書!$AC$22)=TRUE,申込書!$C$48&lt;&gt;"▼プルダウンより選択してください",申込書!$C$48&lt;&gt;""),申込書!$AC$22,""),"-"))</f>
        <v/>
      </c>
      <c r="AH257" s="369"/>
      <c r="AI257" s="369"/>
      <c r="AJ257" s="370" t="str">
        <f>IF(AND(申込書!$C$48&lt;&gt;"▼プルダウンより選択してください",申込書!$C$48&lt;&gt;"",$G257&lt;&gt;"",申込書!$V$48="特定学年のみ"),"申し込みする","")</f>
        <v/>
      </c>
      <c r="AK257" s="371"/>
      <c r="AL257" s="372"/>
      <c r="AM257" s="373" t="str">
        <f>IF(AND(申込書!$C$49&lt;&gt;"▼プルダウンより選択してください",申込書!$C$49&lt;&gt;"",申込書!$K$22&lt;&gt;"YYYY/MM/DD",$G257&lt;&gt;""),申込書!$K$22,"")</f>
        <v/>
      </c>
      <c r="AN257" s="369" t="str">
        <f>IF(AM257="","",IF(INDEX('コンテンツ＆備考マスタ'!$H:$J,MATCH(学校情報!AM$3,'コンテンツ＆備考マスタ'!$H:$H,0),3)="●",IF(AND(AM257&lt;&gt;"",ISNUMBER(申込書!$AC$22)=TRUE,申込書!$C$49&lt;&gt;"▼プルダウンより選択してください",申込書!$C$49&lt;&gt;""),申込書!$AC$22,""),"-"))</f>
        <v/>
      </c>
      <c r="AO257" s="369"/>
      <c r="AP257" s="369"/>
      <c r="AQ257" s="370" t="str">
        <f>IF(AND(申込書!$C$49&lt;&gt;"▼プルダウンより選択してください",申込書!$C$49&lt;&gt;"",$G257&lt;&gt;"",申込書!$V$49="特定学年のみ"),"申し込みする","")</f>
        <v/>
      </c>
      <c r="AR257" s="371"/>
      <c r="AS257" s="372"/>
      <c r="AT257" s="373" t="str">
        <f>IF(AND(申込書!$C$50&lt;&gt;"▼プルダウンより選択してください",申込書!$C$50&lt;&gt;"",申込書!$K$22&lt;&gt;"YYYY/MM/DD",$G257&lt;&gt;""),申込書!$K$22,"")</f>
        <v/>
      </c>
      <c r="AU257" s="369" t="str">
        <f>IF(AT257="","",IF(INDEX('コンテンツ＆備考マスタ'!$H:$J,MATCH(学校情報!AT$3,'コンテンツ＆備考マスタ'!$H:$H,0),3)="●",IF(AND(AT257&lt;&gt;"",ISNUMBER(申込書!$AC$22)=TRUE,申込書!$C$50&lt;&gt;"▼プルダウンより選択してください",申込書!$C$50&lt;&gt;""),申込書!$AC$22,""),"-"))</f>
        <v/>
      </c>
      <c r="AV257" s="369"/>
      <c r="AW257" s="369"/>
      <c r="AX257" s="370" t="str">
        <f>IF(AND(申込書!$C$50&lt;&gt;"▼プルダウンより選択してください",申込書!$C$50&lt;&gt;"",$G257&lt;&gt;"",申込書!$V$50="特定学年のみ"),"申し込みする","")</f>
        <v/>
      </c>
      <c r="AY257" s="371"/>
      <c r="AZ257" s="372"/>
      <c r="BA257" s="373" t="str">
        <f>IF(AND(申込書!$C$51&lt;&gt;"▼プルダウンより選択してください",申込書!$C$51&lt;&gt;"",申込書!$K$22&lt;&gt;"YYYY/MM/DD",$G257&lt;&gt;""),申込書!$K$22,"")</f>
        <v/>
      </c>
      <c r="BB257" s="369" t="str">
        <f>IF(BA257="","",IF(INDEX('コンテンツ＆備考マスタ'!$H:$J,MATCH(学校情報!BA$3,'コンテンツ＆備考マスタ'!$H:$H,0),3)="●",IF(AND(BA257&lt;&gt;"",ISNUMBER(申込書!$AC$22)=TRUE,申込書!$C$51&lt;&gt;"▼プルダウンより選択してください",申込書!$C$51&lt;&gt;""),申込書!$AC$22,""),"-"))</f>
        <v/>
      </c>
      <c r="BC257" s="369"/>
      <c r="BD257" s="369"/>
      <c r="BE257" s="370" t="str">
        <f>IF(AND(申込書!$C$51&lt;&gt;"▼プルダウンより選択してください",申込書!$C$51&lt;&gt;"",$G257&lt;&gt;"",申込書!$V$51="特定学年のみ"),"申し込みする","")</f>
        <v/>
      </c>
      <c r="BF257" s="371"/>
      <c r="BG257" s="372"/>
      <c r="BH257" s="373" t="str">
        <f>IF(AND(申込書!$C$52&lt;&gt;"▼プルダウンより選択してください",申込書!$C$52&lt;&gt;"",申込書!$K$22&lt;&gt;"YYYY/MM/DD",$G257&lt;&gt;""),申込書!$K$22,"")</f>
        <v/>
      </c>
      <c r="BI257" s="369" t="str">
        <f>IF(BH257="","",IF(INDEX('コンテンツ＆備考マスタ'!$H:$J,MATCH(学校情報!BH$3,'コンテンツ＆備考マスタ'!$H:$H,0),3)="●",IF(AND(BH257&lt;&gt;"",ISNUMBER(申込書!$AC$22)=TRUE,申込書!$C$52&lt;&gt;"▼プルダウンより選択してください",申込書!$C$52&lt;&gt;""),申込書!$AC$22,""),"-"))</f>
        <v/>
      </c>
      <c r="BJ257" s="369"/>
      <c r="BK257" s="369"/>
      <c r="BL257" s="370" t="str">
        <f>IF(AND(申込書!$C$52&lt;&gt;"▼プルダウンより選択してください",申込書!$C$52&lt;&gt;"",$G257&lt;&gt;"",申込書!$V$52="特定学年のみ"),"申し込みする","")</f>
        <v/>
      </c>
      <c r="BM257" s="371"/>
      <c r="BN257" s="372"/>
      <c r="BO257" s="373" t="str">
        <f>IF(AND(申込書!$C$53&lt;&gt;"▼プルダウンより選択してください",申込書!$C$53&lt;&gt;"",申込書!$K$22&lt;&gt;"YYYY/MM/DD",$G257&lt;&gt;""),申込書!$K$22,"")</f>
        <v/>
      </c>
      <c r="BP257" s="369" t="str">
        <f>IF(BO257="","",IF(INDEX('コンテンツ＆備考マスタ'!$H:$J,MATCH(学校情報!BO$3,'コンテンツ＆備考マスタ'!$H:$H,0),3)="●",IF(AND(BO257&lt;&gt;"",ISNUMBER(申込書!$AC$22)=TRUE,申込書!$C$53&lt;&gt;"▼プルダウンより選択してください",申込書!$C$53&lt;&gt;""),申込書!$AC$22,""),"-"))</f>
        <v/>
      </c>
      <c r="BQ257" s="369"/>
      <c r="BR257" s="369"/>
      <c r="BS257" s="370" t="str">
        <f>IF(AND(申込書!$C$53&lt;&gt;"▼プルダウンより選択してください",申込書!$C$53&lt;&gt;"",$G257&lt;&gt;"",申込書!$V$53="特定学年のみ"),"申し込みする","")</f>
        <v/>
      </c>
      <c r="BT257" s="371"/>
      <c r="BU257" s="372"/>
      <c r="BV257" s="373" t="str">
        <f>IF(AND(申込書!$C$54&lt;&gt;"▼プルダウンより選択してください",申込書!$C$54&lt;&gt;"",申込書!$K$22&lt;&gt;"YYYY/MM/DD",$G257&lt;&gt;""),申込書!$K$22,"")</f>
        <v/>
      </c>
      <c r="BW257" s="369" t="str">
        <f>IF(BV257="","",IF(INDEX('コンテンツ＆備考マスタ'!$H:$J,MATCH(学校情報!BV$3,'コンテンツ＆備考マスタ'!$H:$H,0),3)="●",IF(AND(BV257&lt;&gt;"",ISNUMBER(申込書!$AC$22)=TRUE,申込書!$C$54&lt;&gt;"▼プルダウンより選択してください",申込書!$C$54&lt;&gt;""),申込書!$AC$22,""),"-"))</f>
        <v/>
      </c>
      <c r="BX257" s="369"/>
      <c r="BY257" s="369"/>
      <c r="BZ257" s="370" t="str">
        <f>IF(AND(申込書!$C$54&lt;&gt;"▼プルダウンより選択してください",申込書!$C$54&lt;&gt;"",$G257&lt;&gt;"",申込書!$V$54="特定学年のみ"),"申し込みする","")</f>
        <v/>
      </c>
      <c r="CA257" s="371"/>
      <c r="CB257" s="372"/>
      <c r="CC257" s="373" t="str">
        <f>IF(AND(申込書!$C$55&lt;&gt;"▼プルダウンより選択してください",申込書!$C$55&lt;&gt;"",申込書!$K$22&lt;&gt;"YYYY/MM/DD",$G257&lt;&gt;""),申込書!$K$22,"")</f>
        <v/>
      </c>
      <c r="CD257" s="369" t="str">
        <f>IF(CC257="","",IF(INDEX('コンテンツ＆備考マスタ'!$H:$J,MATCH(学校情報!CC$3,'コンテンツ＆備考マスタ'!$H:$H,0),3)="●",IF(AND(CC257&lt;&gt;"",ISNUMBER(申込書!$AC$22)=TRUE,申込書!$C$55&lt;&gt;"▼プルダウンより選択してください",申込書!$C$55&lt;&gt;""),申込書!$AC$22,""),"-"))</f>
        <v/>
      </c>
      <c r="CE257" s="369"/>
      <c r="CF257" s="369"/>
      <c r="CG257" s="370" t="str">
        <f>IF(AND(申込書!$C$55&lt;&gt;"▼プルダウンより選択してください",申込書!$C$55&lt;&gt;"",$G257&lt;&gt;"",申込書!$V$55="特定学年のみ"),"申し込みする","")</f>
        <v/>
      </c>
      <c r="CH257" s="371"/>
      <c r="CI257" s="372"/>
      <c r="CJ257" s="373" t="str">
        <f>IF(AND(申込書!$C$56&lt;&gt;"▼プルダウンより選択してください",申込書!$C$56&lt;&gt;"",申込書!$K$22&lt;&gt;"YYYY/MM/DD",$G257&lt;&gt;""),申込書!$K$22,"")</f>
        <v/>
      </c>
      <c r="CK257" s="369" t="str">
        <f>IF(CJ257="","",IF(INDEX('コンテンツ＆備考マスタ'!$H:$J,MATCH(学校情報!CJ$3,'コンテンツ＆備考マスタ'!$H:$H,0),3)="●",IF(AND(CJ257&lt;&gt;"",ISNUMBER(申込書!$AC$22)=TRUE,申込書!$C$56&lt;&gt;"▼プルダウンより選択してください",申込書!$C$56&lt;&gt;""),申込書!$AC$22,""),"-"))</f>
        <v/>
      </c>
      <c r="CL257" s="369"/>
      <c r="CM257" s="369"/>
      <c r="CN257" s="370" t="str">
        <f>IF(AND(申込書!$C$56&lt;&gt;"▼プルダウンより選択してください",申込書!$C$56&lt;&gt;"",$G257&lt;&gt;"",申込書!$V$56="特定学年のみ"),"申し込みする","")</f>
        <v/>
      </c>
      <c r="CO257" s="371"/>
      <c r="CP257" s="372"/>
      <c r="CQ257" s="373" t="str">
        <f>IF(AND(申込書!$C$57&lt;&gt;"▼プルダウンより選択してください",申込書!$C$57&lt;&gt;"",申込書!$K$22&lt;&gt;"YYYY/MM/DD",$G257&lt;&gt;""),申込書!$K$22,"")</f>
        <v/>
      </c>
      <c r="CR257" s="369" t="str">
        <f>IF(CQ257="","",IF(INDEX('コンテンツ＆備考マスタ'!$H:$J,MATCH(学校情報!CQ$3,'コンテンツ＆備考マスタ'!$H:$H,0),3)="●",IF(AND(CQ257&lt;&gt;"",ISNUMBER(申込書!$AC$22)=TRUE,申込書!$C$57&lt;&gt;"▼プルダウンより選択してください",申込書!$C$57&lt;&gt;""),申込書!$AC$22,""),"-"))</f>
        <v/>
      </c>
      <c r="CS257" s="369"/>
      <c r="CT257" s="369"/>
      <c r="CU257" s="369" t="str">
        <f>IF(AND(申込書!$C$57&lt;&gt;"▼プルダウンより選択してください",申込書!$C$57&lt;&gt;"",$G257&lt;&gt;"",申込書!$V$57="特定学年のみ"),"申し込みする","")</f>
        <v/>
      </c>
      <c r="CV257" s="371"/>
      <c r="CW257" s="372"/>
      <c r="CX257" s="373" t="str">
        <f>IF(AND(申込書!$C$58&lt;&gt;"▼プルダウンより選択してください",申込書!$C$58&lt;&gt;"",申込書!$K$22&lt;&gt;"YYYY/MM/DD",$G257&lt;&gt;""),申込書!$K$22,"")</f>
        <v/>
      </c>
      <c r="CY257" s="369" t="str">
        <f>IF(CX257="","",IF(INDEX('コンテンツ＆備考マスタ'!$H:$J,MATCH(学校情報!CX$3,'コンテンツ＆備考マスタ'!$H:$H,0),3)="●",IF(AND(CX257&lt;&gt;"",ISNUMBER(申込書!$AC$22)=TRUE,申込書!$C$58&lt;&gt;"▼プルダウンより選択してください",申込書!$C$58&lt;&gt;""),申込書!$AC$22,""),"-"))</f>
        <v/>
      </c>
      <c r="CZ257" s="369"/>
      <c r="DA257" s="369"/>
      <c r="DB257" s="369" t="str">
        <f>IF(AND(申込書!$C$58&lt;&gt;"▼プルダウンより選択してください",申込書!$C$58&lt;&gt;"",$G257&lt;&gt;"",申込書!$V$58="特定学年のみ"),"申し込みする","")</f>
        <v/>
      </c>
      <c r="DC257" s="371"/>
      <c r="DD257" s="372"/>
      <c r="DE257" s="373" t="str">
        <f>IF(AND(申込書!$C$59&lt;&gt;"▼プルダウンより選択してください",申込書!$C$59&lt;&gt;"",申込書!$K$22&lt;&gt;"YYYY/MM/DD",$G257&lt;&gt;""),申込書!$K$22,"")</f>
        <v/>
      </c>
      <c r="DF257" s="369" t="str">
        <f>IF(DE257="","",IF(INDEX('コンテンツ＆備考マスタ'!$H:$J,MATCH(学校情報!DE$3,'コンテンツ＆備考マスタ'!$H:$H,0),3)="●",IF(AND(DE257&lt;&gt;"",ISNUMBER(申込書!$AC$22)=TRUE,申込書!$C$59&lt;&gt;"▼プルダウンより選択してください",申込書!$C$59&lt;&gt;""),申込書!$AC$22,""),"-"))</f>
        <v/>
      </c>
      <c r="DG257" s="369"/>
      <c r="DH257" s="369"/>
      <c r="DI257" s="369" t="str">
        <f>IF(AND(申込書!$C$59&lt;&gt;"▼プルダウンより選択してください",申込書!$C$59&lt;&gt;"",$G257&lt;&gt;"",申込書!$V$59="特定学年のみ"),"申し込みする","")</f>
        <v/>
      </c>
      <c r="DJ257" s="371"/>
      <c r="DK257" s="372"/>
      <c r="DL257" s="373" t="str">
        <f>IF(AND(申込書!$C$60&lt;&gt;"▼プルダウンより選択してください",申込書!$C$60&lt;&gt;"",申込書!$K$22&lt;&gt;"YYYY/MM/DD",$G257&lt;&gt;""),申込書!$K$22,"")</f>
        <v/>
      </c>
      <c r="DM257" s="369" t="str">
        <f>IF(DL257="","",IF(INDEX('コンテンツ＆備考マスタ'!$H:$J,MATCH(学校情報!DL$3,'コンテンツ＆備考マスタ'!$H:$H,0),3)="●",IF(AND(DL257&lt;&gt;"",ISNUMBER(申込書!$AC$22)=TRUE,申込書!$C$60&lt;&gt;"▼プルダウンより選択してください",申込書!$C$60&lt;&gt;""),申込書!$AC$22,""),"-"))</f>
        <v/>
      </c>
      <c r="DN257" s="369"/>
      <c r="DO257" s="369"/>
      <c r="DP257" s="369" t="str">
        <f>IF(AND(申込書!$C$60&lt;&gt;"▼プルダウンより選択してください",申込書!$C$60&lt;&gt;"",$G257&lt;&gt;"",申込書!$V$60="特定学年のみ"),"申し込みする","")</f>
        <v/>
      </c>
      <c r="DQ257" s="371"/>
      <c r="DR257" s="372"/>
      <c r="DS257" s="373" t="str">
        <f>IF(AND(申込書!$C$61&lt;&gt;"▼プルダウンより選択してください",申込書!$C$61&lt;&gt;"",申込書!$K$22&lt;&gt;"YYYY/MM/DD",$G257&lt;&gt;""),申込書!$K$22,"")</f>
        <v/>
      </c>
      <c r="DT257" s="369" t="str">
        <f>IF(DS257="","",IF(INDEX('コンテンツ＆備考マスタ'!$H:$J,MATCH(学校情報!DS$3,'コンテンツ＆備考マスタ'!$H:$H,0),3)="●",IF(AND(DS257&lt;&gt;"",ISNUMBER(申込書!$AC$22)=TRUE,申込書!$C$61&lt;&gt;"▼プルダウンより選択してください",申込書!$C$61&lt;&gt;""),申込書!$AC$22,""),"-"))</f>
        <v/>
      </c>
      <c r="DU257" s="369"/>
      <c r="DV257" s="369"/>
      <c r="DW257" s="369" t="str">
        <f>IF(AND(申込書!$C$61&lt;&gt;"▼プルダウンより選択してください",申込書!$C$61&lt;&gt;"",$G257&lt;&gt;"",申込書!$V$61="特定学年のみ"),"申し込みする","")</f>
        <v/>
      </c>
      <c r="DX257" s="371"/>
      <c r="DY257" s="372"/>
      <c r="DZ257" s="373" t="str">
        <f>IF(AND(申込書!$C$62&lt;&gt;"▼プルダウンより選択してください",申込書!$C$62&lt;&gt;"",申込書!$K$22&lt;&gt;"YYYY/MM/DD",$G257&lt;&gt;""),申込書!$K$22,"")</f>
        <v/>
      </c>
      <c r="EA257" s="369" t="str">
        <f>IF(DZ257="","",IF(INDEX('コンテンツ＆備考マスタ'!$H:$J,MATCH(学校情報!DZ$3,'コンテンツ＆備考マスタ'!$H:$H,0),3)="●",IF(AND(DZ257&lt;&gt;"",ISNUMBER(申込書!$AC$22)=TRUE,申込書!$C$62&lt;&gt;"▼プルダウンより選択してください",申込書!$C$62&lt;&gt;""),申込書!$AC$22,""),"-"))</f>
        <v/>
      </c>
      <c r="EB257" s="369"/>
      <c r="EC257" s="369"/>
      <c r="ED257" s="370" t="str">
        <f>IF(AND(申込書!$C$62&lt;&gt;"▼プルダウンより選択してください",申込書!$C$62&lt;&gt;"",$G257&lt;&gt;"",申込書!$V$62="特定学年のみ"),"申し込みする","")</f>
        <v/>
      </c>
      <c r="EE257" s="371"/>
      <c r="EF257" s="372"/>
      <c r="EG257" s="373" t="str">
        <f>IF(AND(申込書!$C$63&lt;&gt;"▼プルダウンより選択してください",申込書!$C$63&lt;&gt;"",申込書!$K$22&lt;&gt;"YYYY/MM/DD",$G257&lt;&gt;""),申込書!$K$22,"")</f>
        <v/>
      </c>
      <c r="EH257" s="369" t="str">
        <f>IF(EG257="","",IF(INDEX('コンテンツ＆備考マスタ'!$H:$J,MATCH(学校情報!EG$3,'コンテンツ＆備考マスタ'!$H:$H,0),3)="●",IF(AND(EG257&lt;&gt;"",ISNUMBER(申込書!$AC$22)=TRUE,申込書!$C$63&lt;&gt;"▼プルダウンより選択してください",申込書!$C$63&lt;&gt;""),申込書!$AC$22,""),"-"))</f>
        <v/>
      </c>
      <c r="EI257" s="369"/>
      <c r="EJ257" s="369"/>
      <c r="EK257" s="370" t="str">
        <f>IF(AND(申込書!$C$63&lt;&gt;"▼プルダウンより選択してください",申込書!$C$63&lt;&gt;"",$G257&lt;&gt;"",申込書!$V$63="特定学年のみ"),"申し込みする","")</f>
        <v/>
      </c>
      <c r="EL257" s="371"/>
      <c r="EM257" s="372"/>
      <c r="EN257" s="373" t="str">
        <f>IF(AND(申込書!$C$64&lt;&gt;"▼プルダウンより選択してください",申込書!$C$64&lt;&gt;"",申込書!$K$22&lt;&gt;"YYYY/MM/DD",$G257&lt;&gt;""),申込書!$K$22,"")</f>
        <v/>
      </c>
      <c r="EO257" s="369" t="str">
        <f>IF(EN257="","",IF(INDEX('コンテンツ＆備考マスタ'!$H:$J,MATCH(学校情報!EN$3,'コンテンツ＆備考マスタ'!$H:$H,0),3)="●",IF(AND(EN257&lt;&gt;"",ISNUMBER(申込書!$AC$22)=TRUE,申込書!$C$64&lt;&gt;"▼プルダウンより選択してください",申込書!$C$64&lt;&gt;""),申込書!$AC$22,""),"-"))</f>
        <v/>
      </c>
      <c r="EP257" s="369"/>
      <c r="EQ257" s="369"/>
      <c r="ER257" s="370" t="str">
        <f>IF(AND(申込書!$C$64&lt;&gt;"▼プルダウンより選択してください",申込書!$C$64&lt;&gt;"",$G257&lt;&gt;"",申込書!$V$64="特定学年のみ"),"申し込みする","")</f>
        <v/>
      </c>
      <c r="ES257" s="371"/>
      <c r="ET257" s="372"/>
      <c r="EU257" s="373" t="str">
        <f>IF(AND(申込書!$C$65&lt;&gt;"▼プルダウンより選択してください",申込書!$C$65&lt;&gt;"",申込書!$K$22&lt;&gt;"YYYY/MM/DD",$G257&lt;&gt;""),申込書!$K$22,"")</f>
        <v/>
      </c>
      <c r="EV257" s="369" t="str">
        <f>IF(EU257="","",IF(INDEX('コンテンツ＆備考マスタ'!$H:$J,MATCH(学校情報!EU$3,'コンテンツ＆備考マスタ'!$H:$H,0),3)="●",IF(AND(EU257&lt;&gt;"",ISNUMBER(申込書!$AC$22)=TRUE,申込書!$C$65&lt;&gt;"▼プルダウンより選択してください",申込書!$C$65&lt;&gt;""),申込書!$AC$22,""),"-"))</f>
        <v/>
      </c>
      <c r="EW257" s="369"/>
      <c r="EX257" s="369"/>
      <c r="EY257" s="370" t="str">
        <f>IF(AND(申込書!$C$65&lt;&gt;"▼プルダウンより選択してください",申込書!$C$65&lt;&gt;"",$G257&lt;&gt;"",申込書!$V$65="特定学年のみ"),"申し込みする","")</f>
        <v/>
      </c>
      <c r="EZ257" s="371"/>
      <c r="FA257" s="372"/>
      <c r="FB257" s="373" t="str">
        <f>IF(AND(申込書!$C$66&lt;&gt;"▼プルダウンより選択してください",申込書!$C$66&lt;&gt;"",申込書!$K$22&lt;&gt;"YYYY/MM/DD",$G257&lt;&gt;""),申込書!$K$22,"")</f>
        <v/>
      </c>
      <c r="FC257" s="369" t="str">
        <f>IF(FB257="","",IF(INDEX('コンテンツ＆備考マスタ'!$H:$J,MATCH(学校情報!FB$3,'コンテンツ＆備考マスタ'!$H:$H,0),3)="●",IF(AND(FB257&lt;&gt;"",ISNUMBER(申込書!$AC$22)=TRUE,申込書!$C$66&lt;&gt;"▼プルダウンより選択してください",申込書!$C$66&lt;&gt;""),申込書!$AC$22,""),"-"))</f>
        <v/>
      </c>
      <c r="FD257" s="369"/>
      <c r="FE257" s="369"/>
      <c r="FF257" s="370" t="str">
        <f>IF(AND(申込書!$C$66&lt;&gt;"▼プルダウンより選択してください",申込書!$C$66&lt;&gt;"",$G257&lt;&gt;"",申込書!$V$66="特定学年のみ"),"申し込みする","")</f>
        <v/>
      </c>
      <c r="FG257" s="371"/>
      <c r="FH257" s="372"/>
      <c r="FI257" s="373" t="str">
        <f>IF(AND(申込書!$C$67&lt;&gt;"▼プルダウンより選択してください",申込書!$C$67&lt;&gt;"",申込書!$K$22&lt;&gt;"YYYY/MM/DD",$G257&lt;&gt;""),申込書!$K$22,"")</f>
        <v/>
      </c>
      <c r="FJ257" s="369" t="str">
        <f>IF(FI257="","",IF(INDEX('コンテンツ＆備考マスタ'!$H:$J,MATCH(学校情報!FI$3,'コンテンツ＆備考マスタ'!$H:$H,0),3)="●",IF(AND(FI257&lt;&gt;"",ISNUMBER(申込書!$AC$22)=TRUE,申込書!$C$67&lt;&gt;"▼プルダウンより選択してください",申込書!$C$67&lt;&gt;""),申込書!$AC$22,""),"-"))</f>
        <v/>
      </c>
      <c r="FK257" s="369"/>
      <c r="FL257" s="369"/>
      <c r="FM257" s="370" t="str">
        <f>IF(AND(申込書!$C$67&lt;&gt;"▼プルダウンより選択してください",申込書!$C$67&lt;&gt;"",$G257&lt;&gt;"",申込書!$V$67="特定学年のみ"),"申し込みする","")</f>
        <v/>
      </c>
      <c r="FN257" s="371"/>
      <c r="FO257" s="372"/>
      <c r="FP257" s="373" t="str">
        <f>IF(AND(申込書!$C$68&lt;&gt;"▼プルダウンより選択してください",申込書!$C$68&lt;&gt;"",申込書!$K$22&lt;&gt;"YYYY/MM/DD",$G257&lt;&gt;""),申込書!$K$22,"")</f>
        <v/>
      </c>
      <c r="FQ257" s="369" t="str">
        <f>IF(FP257="","",IF(INDEX('コンテンツ＆備考マスタ'!$H:$J,MATCH(学校情報!FP$3,'コンテンツ＆備考マスタ'!$H:$H,0),3)="●",IF(AND(FP257&lt;&gt;"",ISNUMBER(申込書!$AC$22)=TRUE,申込書!$C$68&lt;&gt;"▼プルダウンより選択してください",申込書!$C$68&lt;&gt;""),申込書!$AC$22,""),"-"))</f>
        <v/>
      </c>
      <c r="FR257" s="369"/>
      <c r="FS257" s="369"/>
      <c r="FT257" s="370" t="str">
        <f>IF(AND(申込書!$C$68&lt;&gt;"▼プルダウンより選択してください",申込書!$C$68&lt;&gt;"",$G257&lt;&gt;"",申込書!$V$68="特定学年のみ"),"申し込みする","")</f>
        <v/>
      </c>
      <c r="FU257" s="371"/>
      <c r="FV257" s="372"/>
      <c r="FW257" s="373" t="str">
        <f>IF(AND(申込書!$C$69&lt;&gt;"▼プルダウンより選択してください",申込書!$C$69&lt;&gt;"",申込書!$K$22&lt;&gt;"YYYY/MM/DD",$G257&lt;&gt;""),申込書!$K$22,"")</f>
        <v/>
      </c>
      <c r="FX257" s="369" t="str">
        <f>IF(FW257="","",IF(INDEX('コンテンツ＆備考マスタ'!$H:$J,MATCH(学校情報!FW$3,'コンテンツ＆備考マスタ'!$H:$H,0),3)="●",IF(AND(FW257&lt;&gt;"",ISNUMBER(申込書!$AC$22)=TRUE,申込書!$C$69&lt;&gt;"▼プルダウンより選択してください",申込書!$C$69&lt;&gt;""),申込書!$AC$22,""),"-"))</f>
        <v/>
      </c>
      <c r="FY257" s="369"/>
      <c r="FZ257" s="369"/>
      <c r="GA257" s="370" t="str">
        <f>IF(AND(申込書!$C$69&lt;&gt;"▼プルダウンより選択してください",申込書!$C$69&lt;&gt;"",$G257&lt;&gt;"",申込書!$V$69="特定学年のみ"),"申し込みする","")</f>
        <v/>
      </c>
      <c r="GB257" s="371"/>
      <c r="GC257" s="372"/>
      <c r="GD257" s="373" t="str">
        <f>IF(AND(申込書!$C$70&lt;&gt;"▼プルダウンより選択してください",申込書!$C$70&lt;&gt;"",申込書!$K$22&lt;&gt;"YYYY/MM/DD",$G257&lt;&gt;""),申込書!$K$22,"")</f>
        <v/>
      </c>
      <c r="GE257" s="369" t="str">
        <f>IF(GD257="","",IF(INDEX('コンテンツ＆備考マスタ'!$H:$J,MATCH(学校情報!GD$3,'コンテンツ＆備考マスタ'!$H:$H,0),3)="●",IF(AND(GD257&lt;&gt;"",ISNUMBER(申込書!$AC$22)=TRUE,申込書!$C$70&lt;&gt;"▼プルダウンより選択してください",申込書!$C$70&lt;&gt;""),申込書!$AC$22,""),"-"))</f>
        <v/>
      </c>
      <c r="GF257" s="369"/>
      <c r="GG257" s="369"/>
      <c r="GH257" s="370" t="str">
        <f>IF(AND(申込書!$C$70&lt;&gt;"▼プルダウンより選択してください",申込書!$C$70&lt;&gt;"",$G257&lt;&gt;"",申込書!$V$70="特定学年のみ"),"申し込みする","")</f>
        <v/>
      </c>
      <c r="GI257" s="371"/>
      <c r="GJ257" s="372"/>
      <c r="GK257" s="373" t="str">
        <f>IF(AND(申込書!$C$71&lt;&gt;"▼プルダウンより選択してください",申込書!$C$71&lt;&gt;"",申込書!$K$22&lt;&gt;"YYYY/MM/DD",$G257&lt;&gt;""),申込書!$K$22,"")</f>
        <v/>
      </c>
      <c r="GL257" s="369" t="str">
        <f>IF(GK257="","",IF(INDEX('コンテンツ＆備考マスタ'!$H:$J,MATCH(学校情報!GK$3,'コンテンツ＆備考マスタ'!$H:$H,0),3)="●",IF(AND(GK257&lt;&gt;"",ISNUMBER(申込書!$AC$22)=TRUE,申込書!$C$71&lt;&gt;"▼プルダウンより選択してください",申込書!$C$71&lt;&gt;""),申込書!$AC$22,""),"-"))</f>
        <v/>
      </c>
      <c r="GM257" s="369"/>
      <c r="GN257" s="369"/>
      <c r="GO257" s="370" t="str">
        <f>IF(AND(申込書!$C$71&lt;&gt;"▼プルダウンより選択してください",申込書!$C$71&lt;&gt;"",$G257&lt;&gt;"",申込書!$V$71="特定学年のみ"),"申し込みする","")</f>
        <v/>
      </c>
      <c r="GP257" s="371"/>
      <c r="GQ257" s="372"/>
      <c r="GR257" s="373" t="str">
        <f>IF(AND(申込書!$C$72&lt;&gt;"▼プルダウンより選択してください",申込書!$C$72&lt;&gt;"",申込書!$K$22&lt;&gt;"YYYY/MM/DD",$G257&lt;&gt;""),申込書!$K$22,"")</f>
        <v/>
      </c>
      <c r="GS257" s="369" t="str">
        <f>IF(GR257="","",IF(INDEX('コンテンツ＆備考マスタ'!$H:$J,MATCH(学校情報!GR$3,'コンテンツ＆備考マスタ'!$H:$H,0),3)="●",IF(AND(GR257&lt;&gt;"",ISNUMBER(申込書!$AC$22)=TRUE,申込書!$C$72&lt;&gt;"▼プルダウンより選択してください",申込書!$C$72&lt;&gt;""),申込書!$AC$22,""),"-"))</f>
        <v/>
      </c>
      <c r="GT257" s="369"/>
      <c r="GU257" s="369"/>
      <c r="GV257" s="370" t="str">
        <f>IF(AND(申込書!$C$72&lt;&gt;"▼プルダウンより選択してください",申込書!$C$72&lt;&gt;"",$G257&lt;&gt;"",申込書!$V$72="特定学年のみ"),"申し込みする","")</f>
        <v/>
      </c>
      <c r="GW257" s="371"/>
      <c r="GX257" s="372"/>
      <c r="GY257" s="373" t="str">
        <f>IF(AND(申込書!$C$73&lt;&gt;"▼プルダウンより選択してください",申込書!$C$73&lt;&gt;"",申込書!$K$22&lt;&gt;"YYYY/MM/DD",$G257&lt;&gt;""),申込書!$K$22,"")</f>
        <v/>
      </c>
      <c r="GZ257" s="369" t="str">
        <f>IF(GY257="","",IF(INDEX('コンテンツ＆備考マスタ'!$H:$J,MATCH(学校情報!GY$3,'コンテンツ＆備考マスタ'!$H:$H,0),3)="●",IF(AND(GY257&lt;&gt;"",ISNUMBER(申込書!$AC$22)=TRUE,申込書!$C$73&lt;&gt;"▼プルダウンより選択してください",申込書!$C$73&lt;&gt;""),申込書!$AC$22,""),"-"))</f>
        <v/>
      </c>
      <c r="HA257" s="369"/>
      <c r="HB257" s="369"/>
      <c r="HC257" s="370" t="str">
        <f>IF(AND(申込書!$C$73&lt;&gt;"▼プルダウンより選択してください",申込書!$C$73&lt;&gt;"",$G257&lt;&gt;"",申込書!$V$73="特定学年のみ"),"申し込みする","")</f>
        <v/>
      </c>
      <c r="HD257" s="371"/>
      <c r="HE257" s="372"/>
      <c r="HF257" s="373" t="str">
        <f>IF(AND(申込書!$C$74&lt;&gt;"▼プルダウンより選択してください",申込書!$C$74&lt;&gt;"",申込書!$K$22&lt;&gt;"YYYY/MM/DD",$G257&lt;&gt;""),申込書!$K$22,"")</f>
        <v/>
      </c>
      <c r="HG257" s="369" t="str">
        <f>IF(HF257="","",IF(INDEX('コンテンツ＆備考マスタ'!$H:$J,MATCH(学校情報!HF$3,'コンテンツ＆備考マスタ'!$H:$H,0),3)="●",IF(AND(HF257&lt;&gt;"",ISNUMBER(申込書!$AC$22)=TRUE,申込書!$C$74&lt;&gt;"▼プルダウンより選択してください",申込書!$C$74&lt;&gt;""),申込書!$AC$22,""),"-"))</f>
        <v/>
      </c>
      <c r="HH257" s="369"/>
      <c r="HI257" s="369"/>
      <c r="HJ257" s="370" t="str">
        <f>IF(AND(申込書!$C$74&lt;&gt;"▼プルダウンより選択してください",申込書!$C$74&lt;&gt;"",$G257&lt;&gt;"",申込書!$V$74="特定学年のみ"),"申し込みする","")</f>
        <v/>
      </c>
      <c r="HK257" s="371"/>
      <c r="HL257" s="372"/>
      <c r="HM257" s="373" t="str">
        <f>IF(AND(申込書!$C$75&lt;&gt;"▼プルダウンより選択してください",申込書!$C$75&lt;&gt;"",申込書!$K$22&lt;&gt;"YYYY/MM/DD",$G257&lt;&gt;""),申込書!$K$22,"")</f>
        <v/>
      </c>
      <c r="HN257" s="369" t="str">
        <f>IF(HM257="","",IF(INDEX('コンテンツ＆備考マスタ'!$H:$J,MATCH(学校情報!HM$3,'コンテンツ＆備考マスタ'!$H:$H,0),3)="●",IF(AND(HM257&lt;&gt;"",ISNUMBER(申込書!$AC$22)=TRUE,申込書!$C$75&lt;&gt;"▼プルダウンより選択してください",申込書!$C$75&lt;&gt;""),申込書!$AC$22,""),"-"))</f>
        <v/>
      </c>
      <c r="HO257" s="369"/>
      <c r="HP257" s="369"/>
      <c r="HQ257" s="370" t="str">
        <f>IF(AND(申込書!$C$75&lt;&gt;"▼プルダウンより選択してください",申込書!$C$75&lt;&gt;"",$G257&lt;&gt;"",申込書!$V$75="特定学年のみ"),"申し込みする","")</f>
        <v/>
      </c>
      <c r="HR257" s="371"/>
      <c r="HS257" s="371"/>
      <c r="HT257" s="374" t="str">
        <f>IF(AND(申込書!$C$76&lt;&gt;"▼プルダウンより選択してください",申込書!$C$76&lt;&gt;"",申込書!$K$22&lt;&gt;"YYYY/MM/DD",$G257&lt;&gt;""),申込書!$K$22,"")</f>
        <v/>
      </c>
      <c r="HU257" s="369" t="str">
        <f>IF(HT257="","",IF(INDEX('コンテンツ＆備考マスタ'!$H:$J,MATCH(学校情報!HT$3,'コンテンツ＆備考マスタ'!$H:$H,0),3)="●",IF(AND(HT257&lt;&gt;"",ISNUMBER(申込書!$AC$22)=TRUE,申込書!$C$76&lt;&gt;"▼プルダウンより選択してください",申込書!$C$76&lt;&gt;""),申込書!$AC$22,""),"-"))</f>
        <v/>
      </c>
      <c r="HV257" s="369"/>
      <c r="HW257" s="369"/>
      <c r="HX257" s="370" t="str">
        <f>IF(AND(申込書!$C$76&lt;&gt;"▼プルダウンより選択してください",申込書!$C$76&lt;&gt;"",$G257&lt;&gt;"",申込書!$V$76="特定学年のみ"),"申し込みする","")</f>
        <v/>
      </c>
      <c r="HY257" s="371"/>
      <c r="HZ257" s="372"/>
      <c r="IA257" s="69"/>
    </row>
    <row r="258" spans="2:235" ht="26.85" hidden="1" customHeight="1" outlineLevel="1">
      <c r="B258" s="365">
        <f t="shared" si="9"/>
        <v>253</v>
      </c>
      <c r="C258" s="55"/>
      <c r="D258" s="56"/>
      <c r="E258" s="154"/>
      <c r="F258" s="57"/>
      <c r="G258" s="58"/>
      <c r="H258" s="59"/>
      <c r="I258" s="60"/>
      <c r="J258" s="61"/>
      <c r="K258" s="366" t="str">
        <f t="shared" si="10"/>
        <v/>
      </c>
      <c r="L258" s="62"/>
      <c r="M258" s="322"/>
      <c r="N258" s="63"/>
      <c r="O258" s="64"/>
      <c r="P258" s="367" t="str">
        <f t="shared" si="11"/>
        <v/>
      </c>
      <c r="Q258" s="65"/>
      <c r="R258" s="66"/>
      <c r="S258" s="67"/>
      <c r="T258" s="68"/>
      <c r="U258" s="68"/>
      <c r="V258" s="68"/>
      <c r="W258" s="66"/>
      <c r="X258" s="281"/>
      <c r="Y258" s="368" t="str">
        <f>IF(AND(申込書!$C$47&lt;&gt;"▼プルダウンより選択してください",申込書!$C$47&lt;&gt;"",申込書!$K$22&lt;&gt;"YYYY/MM/DD",$G258&lt;&gt;""),申込書!$K$22,"")</f>
        <v/>
      </c>
      <c r="Z258" s="369" t="str">
        <f>IF(Y258="","",IF(INDEX('コンテンツ＆備考マスタ'!$H:$J,MATCH(学校情報!Y$3,'コンテンツ＆備考マスタ'!$H:$H,0),3)="●",IF(AND(Y258&lt;&gt;"",ISNUMBER(申込書!$AC$22)=TRUE,申込書!$C$47&lt;&gt;"▼プルダウンより選択してください",申込書!$C$47&lt;&gt;""),申込書!$AC$22,""),"-"))</f>
        <v/>
      </c>
      <c r="AA258" s="369"/>
      <c r="AB258" s="369"/>
      <c r="AC258" s="370" t="str">
        <f>IF(AND(申込書!$C$47&lt;&gt;"▼プルダウンより選択してください",申込書!$C$47&lt;&gt;"",$G258&lt;&gt;"",申込書!$V$47="特定学年のみ"),"申し込みする","")</f>
        <v/>
      </c>
      <c r="AD258" s="371"/>
      <c r="AE258" s="372"/>
      <c r="AF258" s="373" t="str">
        <f>IF(AND(申込書!$C$48&lt;&gt;"▼プルダウンより選択してください",申込書!$C$48&lt;&gt;"",申込書!$K$22&lt;&gt;"YYYY/MM/DD",$G258&lt;&gt;""),申込書!$K$22,"")</f>
        <v/>
      </c>
      <c r="AG258" s="369" t="str">
        <f>IF(AF258="","",IF(INDEX('コンテンツ＆備考マスタ'!$H:$J,MATCH(学校情報!AF$3,'コンテンツ＆備考マスタ'!$H:$H,0),3)="●",IF(AND(AF258&lt;&gt;"",ISNUMBER(申込書!$AC$22)=TRUE,申込書!$C$48&lt;&gt;"▼プルダウンより選択してください",申込書!$C$48&lt;&gt;""),申込書!$AC$22,""),"-"))</f>
        <v/>
      </c>
      <c r="AH258" s="369"/>
      <c r="AI258" s="369"/>
      <c r="AJ258" s="370" t="str">
        <f>IF(AND(申込書!$C$48&lt;&gt;"▼プルダウンより選択してください",申込書!$C$48&lt;&gt;"",$G258&lt;&gt;"",申込書!$V$48="特定学年のみ"),"申し込みする","")</f>
        <v/>
      </c>
      <c r="AK258" s="371"/>
      <c r="AL258" s="372"/>
      <c r="AM258" s="373" t="str">
        <f>IF(AND(申込書!$C$49&lt;&gt;"▼プルダウンより選択してください",申込書!$C$49&lt;&gt;"",申込書!$K$22&lt;&gt;"YYYY/MM/DD",$G258&lt;&gt;""),申込書!$K$22,"")</f>
        <v/>
      </c>
      <c r="AN258" s="369" t="str">
        <f>IF(AM258="","",IF(INDEX('コンテンツ＆備考マスタ'!$H:$J,MATCH(学校情報!AM$3,'コンテンツ＆備考マスタ'!$H:$H,0),3)="●",IF(AND(AM258&lt;&gt;"",ISNUMBER(申込書!$AC$22)=TRUE,申込書!$C$49&lt;&gt;"▼プルダウンより選択してください",申込書!$C$49&lt;&gt;""),申込書!$AC$22,""),"-"))</f>
        <v/>
      </c>
      <c r="AO258" s="369"/>
      <c r="AP258" s="369"/>
      <c r="AQ258" s="370" t="str">
        <f>IF(AND(申込書!$C$49&lt;&gt;"▼プルダウンより選択してください",申込書!$C$49&lt;&gt;"",$G258&lt;&gt;"",申込書!$V$49="特定学年のみ"),"申し込みする","")</f>
        <v/>
      </c>
      <c r="AR258" s="371"/>
      <c r="AS258" s="372"/>
      <c r="AT258" s="373" t="str">
        <f>IF(AND(申込書!$C$50&lt;&gt;"▼プルダウンより選択してください",申込書!$C$50&lt;&gt;"",申込書!$K$22&lt;&gt;"YYYY/MM/DD",$G258&lt;&gt;""),申込書!$K$22,"")</f>
        <v/>
      </c>
      <c r="AU258" s="369" t="str">
        <f>IF(AT258="","",IF(INDEX('コンテンツ＆備考マスタ'!$H:$J,MATCH(学校情報!AT$3,'コンテンツ＆備考マスタ'!$H:$H,0),3)="●",IF(AND(AT258&lt;&gt;"",ISNUMBER(申込書!$AC$22)=TRUE,申込書!$C$50&lt;&gt;"▼プルダウンより選択してください",申込書!$C$50&lt;&gt;""),申込書!$AC$22,""),"-"))</f>
        <v/>
      </c>
      <c r="AV258" s="369"/>
      <c r="AW258" s="369"/>
      <c r="AX258" s="370" t="str">
        <f>IF(AND(申込書!$C$50&lt;&gt;"▼プルダウンより選択してください",申込書!$C$50&lt;&gt;"",$G258&lt;&gt;"",申込書!$V$50="特定学年のみ"),"申し込みする","")</f>
        <v/>
      </c>
      <c r="AY258" s="371"/>
      <c r="AZ258" s="372"/>
      <c r="BA258" s="373" t="str">
        <f>IF(AND(申込書!$C$51&lt;&gt;"▼プルダウンより選択してください",申込書!$C$51&lt;&gt;"",申込書!$K$22&lt;&gt;"YYYY/MM/DD",$G258&lt;&gt;""),申込書!$K$22,"")</f>
        <v/>
      </c>
      <c r="BB258" s="369" t="str">
        <f>IF(BA258="","",IF(INDEX('コンテンツ＆備考マスタ'!$H:$J,MATCH(学校情報!BA$3,'コンテンツ＆備考マスタ'!$H:$H,0),3)="●",IF(AND(BA258&lt;&gt;"",ISNUMBER(申込書!$AC$22)=TRUE,申込書!$C$51&lt;&gt;"▼プルダウンより選択してください",申込書!$C$51&lt;&gt;""),申込書!$AC$22,""),"-"))</f>
        <v/>
      </c>
      <c r="BC258" s="369"/>
      <c r="BD258" s="369"/>
      <c r="BE258" s="370" t="str">
        <f>IF(AND(申込書!$C$51&lt;&gt;"▼プルダウンより選択してください",申込書!$C$51&lt;&gt;"",$G258&lt;&gt;"",申込書!$V$51="特定学年のみ"),"申し込みする","")</f>
        <v/>
      </c>
      <c r="BF258" s="371"/>
      <c r="BG258" s="372"/>
      <c r="BH258" s="373" t="str">
        <f>IF(AND(申込書!$C$52&lt;&gt;"▼プルダウンより選択してください",申込書!$C$52&lt;&gt;"",申込書!$K$22&lt;&gt;"YYYY/MM/DD",$G258&lt;&gt;""),申込書!$K$22,"")</f>
        <v/>
      </c>
      <c r="BI258" s="369" t="str">
        <f>IF(BH258="","",IF(INDEX('コンテンツ＆備考マスタ'!$H:$J,MATCH(学校情報!BH$3,'コンテンツ＆備考マスタ'!$H:$H,0),3)="●",IF(AND(BH258&lt;&gt;"",ISNUMBER(申込書!$AC$22)=TRUE,申込書!$C$52&lt;&gt;"▼プルダウンより選択してください",申込書!$C$52&lt;&gt;""),申込書!$AC$22,""),"-"))</f>
        <v/>
      </c>
      <c r="BJ258" s="369"/>
      <c r="BK258" s="369"/>
      <c r="BL258" s="370" t="str">
        <f>IF(AND(申込書!$C$52&lt;&gt;"▼プルダウンより選択してください",申込書!$C$52&lt;&gt;"",$G258&lt;&gt;"",申込書!$V$52="特定学年のみ"),"申し込みする","")</f>
        <v/>
      </c>
      <c r="BM258" s="371"/>
      <c r="BN258" s="372"/>
      <c r="BO258" s="373" t="str">
        <f>IF(AND(申込書!$C$53&lt;&gt;"▼プルダウンより選択してください",申込書!$C$53&lt;&gt;"",申込書!$K$22&lt;&gt;"YYYY/MM/DD",$G258&lt;&gt;""),申込書!$K$22,"")</f>
        <v/>
      </c>
      <c r="BP258" s="369" t="str">
        <f>IF(BO258="","",IF(INDEX('コンテンツ＆備考マスタ'!$H:$J,MATCH(学校情報!BO$3,'コンテンツ＆備考マスタ'!$H:$H,0),3)="●",IF(AND(BO258&lt;&gt;"",ISNUMBER(申込書!$AC$22)=TRUE,申込書!$C$53&lt;&gt;"▼プルダウンより選択してください",申込書!$C$53&lt;&gt;""),申込書!$AC$22,""),"-"))</f>
        <v/>
      </c>
      <c r="BQ258" s="369"/>
      <c r="BR258" s="369"/>
      <c r="BS258" s="370" t="str">
        <f>IF(AND(申込書!$C$53&lt;&gt;"▼プルダウンより選択してください",申込書!$C$53&lt;&gt;"",$G258&lt;&gt;"",申込書!$V$53="特定学年のみ"),"申し込みする","")</f>
        <v/>
      </c>
      <c r="BT258" s="371"/>
      <c r="BU258" s="372"/>
      <c r="BV258" s="373" t="str">
        <f>IF(AND(申込書!$C$54&lt;&gt;"▼プルダウンより選択してください",申込書!$C$54&lt;&gt;"",申込書!$K$22&lt;&gt;"YYYY/MM/DD",$G258&lt;&gt;""),申込書!$K$22,"")</f>
        <v/>
      </c>
      <c r="BW258" s="369" t="str">
        <f>IF(BV258="","",IF(INDEX('コンテンツ＆備考マスタ'!$H:$J,MATCH(学校情報!BV$3,'コンテンツ＆備考マスタ'!$H:$H,0),3)="●",IF(AND(BV258&lt;&gt;"",ISNUMBER(申込書!$AC$22)=TRUE,申込書!$C$54&lt;&gt;"▼プルダウンより選択してください",申込書!$C$54&lt;&gt;""),申込書!$AC$22,""),"-"))</f>
        <v/>
      </c>
      <c r="BX258" s="369"/>
      <c r="BY258" s="369"/>
      <c r="BZ258" s="370" t="str">
        <f>IF(AND(申込書!$C$54&lt;&gt;"▼プルダウンより選択してください",申込書!$C$54&lt;&gt;"",$G258&lt;&gt;"",申込書!$V$54="特定学年のみ"),"申し込みする","")</f>
        <v/>
      </c>
      <c r="CA258" s="371"/>
      <c r="CB258" s="372"/>
      <c r="CC258" s="373" t="str">
        <f>IF(AND(申込書!$C$55&lt;&gt;"▼プルダウンより選択してください",申込書!$C$55&lt;&gt;"",申込書!$K$22&lt;&gt;"YYYY/MM/DD",$G258&lt;&gt;""),申込書!$K$22,"")</f>
        <v/>
      </c>
      <c r="CD258" s="369" t="str">
        <f>IF(CC258="","",IF(INDEX('コンテンツ＆備考マスタ'!$H:$J,MATCH(学校情報!CC$3,'コンテンツ＆備考マスタ'!$H:$H,0),3)="●",IF(AND(CC258&lt;&gt;"",ISNUMBER(申込書!$AC$22)=TRUE,申込書!$C$55&lt;&gt;"▼プルダウンより選択してください",申込書!$C$55&lt;&gt;""),申込書!$AC$22,""),"-"))</f>
        <v/>
      </c>
      <c r="CE258" s="369"/>
      <c r="CF258" s="369"/>
      <c r="CG258" s="370" t="str">
        <f>IF(AND(申込書!$C$55&lt;&gt;"▼プルダウンより選択してください",申込書!$C$55&lt;&gt;"",$G258&lt;&gt;"",申込書!$V$55="特定学年のみ"),"申し込みする","")</f>
        <v/>
      </c>
      <c r="CH258" s="371"/>
      <c r="CI258" s="372"/>
      <c r="CJ258" s="373" t="str">
        <f>IF(AND(申込書!$C$56&lt;&gt;"▼プルダウンより選択してください",申込書!$C$56&lt;&gt;"",申込書!$K$22&lt;&gt;"YYYY/MM/DD",$G258&lt;&gt;""),申込書!$K$22,"")</f>
        <v/>
      </c>
      <c r="CK258" s="369" t="str">
        <f>IF(CJ258="","",IF(INDEX('コンテンツ＆備考マスタ'!$H:$J,MATCH(学校情報!CJ$3,'コンテンツ＆備考マスタ'!$H:$H,0),3)="●",IF(AND(CJ258&lt;&gt;"",ISNUMBER(申込書!$AC$22)=TRUE,申込書!$C$56&lt;&gt;"▼プルダウンより選択してください",申込書!$C$56&lt;&gt;""),申込書!$AC$22,""),"-"))</f>
        <v/>
      </c>
      <c r="CL258" s="369"/>
      <c r="CM258" s="369"/>
      <c r="CN258" s="370" t="str">
        <f>IF(AND(申込書!$C$56&lt;&gt;"▼プルダウンより選択してください",申込書!$C$56&lt;&gt;"",$G258&lt;&gt;"",申込書!$V$56="特定学年のみ"),"申し込みする","")</f>
        <v/>
      </c>
      <c r="CO258" s="371"/>
      <c r="CP258" s="372"/>
      <c r="CQ258" s="373" t="str">
        <f>IF(AND(申込書!$C$57&lt;&gt;"▼プルダウンより選択してください",申込書!$C$57&lt;&gt;"",申込書!$K$22&lt;&gt;"YYYY/MM/DD",$G258&lt;&gt;""),申込書!$K$22,"")</f>
        <v/>
      </c>
      <c r="CR258" s="369" t="str">
        <f>IF(CQ258="","",IF(INDEX('コンテンツ＆備考マスタ'!$H:$J,MATCH(学校情報!CQ$3,'コンテンツ＆備考マスタ'!$H:$H,0),3)="●",IF(AND(CQ258&lt;&gt;"",ISNUMBER(申込書!$AC$22)=TRUE,申込書!$C$57&lt;&gt;"▼プルダウンより選択してください",申込書!$C$57&lt;&gt;""),申込書!$AC$22,""),"-"))</f>
        <v/>
      </c>
      <c r="CS258" s="369"/>
      <c r="CT258" s="369"/>
      <c r="CU258" s="369" t="str">
        <f>IF(AND(申込書!$C$57&lt;&gt;"▼プルダウンより選択してください",申込書!$C$57&lt;&gt;"",$G258&lt;&gt;"",申込書!$V$57="特定学年のみ"),"申し込みする","")</f>
        <v/>
      </c>
      <c r="CV258" s="371"/>
      <c r="CW258" s="372"/>
      <c r="CX258" s="373" t="str">
        <f>IF(AND(申込書!$C$58&lt;&gt;"▼プルダウンより選択してください",申込書!$C$58&lt;&gt;"",申込書!$K$22&lt;&gt;"YYYY/MM/DD",$G258&lt;&gt;""),申込書!$K$22,"")</f>
        <v/>
      </c>
      <c r="CY258" s="369" t="str">
        <f>IF(CX258="","",IF(INDEX('コンテンツ＆備考マスタ'!$H:$J,MATCH(学校情報!CX$3,'コンテンツ＆備考マスタ'!$H:$H,0),3)="●",IF(AND(CX258&lt;&gt;"",ISNUMBER(申込書!$AC$22)=TRUE,申込書!$C$58&lt;&gt;"▼プルダウンより選択してください",申込書!$C$58&lt;&gt;""),申込書!$AC$22,""),"-"))</f>
        <v/>
      </c>
      <c r="CZ258" s="369"/>
      <c r="DA258" s="369"/>
      <c r="DB258" s="369" t="str">
        <f>IF(AND(申込書!$C$58&lt;&gt;"▼プルダウンより選択してください",申込書!$C$58&lt;&gt;"",$G258&lt;&gt;"",申込書!$V$58="特定学年のみ"),"申し込みする","")</f>
        <v/>
      </c>
      <c r="DC258" s="371"/>
      <c r="DD258" s="372"/>
      <c r="DE258" s="373" t="str">
        <f>IF(AND(申込書!$C$59&lt;&gt;"▼プルダウンより選択してください",申込書!$C$59&lt;&gt;"",申込書!$K$22&lt;&gt;"YYYY/MM/DD",$G258&lt;&gt;""),申込書!$K$22,"")</f>
        <v/>
      </c>
      <c r="DF258" s="369" t="str">
        <f>IF(DE258="","",IF(INDEX('コンテンツ＆備考マスタ'!$H:$J,MATCH(学校情報!DE$3,'コンテンツ＆備考マスタ'!$H:$H,0),3)="●",IF(AND(DE258&lt;&gt;"",ISNUMBER(申込書!$AC$22)=TRUE,申込書!$C$59&lt;&gt;"▼プルダウンより選択してください",申込書!$C$59&lt;&gt;""),申込書!$AC$22,""),"-"))</f>
        <v/>
      </c>
      <c r="DG258" s="369"/>
      <c r="DH258" s="369"/>
      <c r="DI258" s="369" t="str">
        <f>IF(AND(申込書!$C$59&lt;&gt;"▼プルダウンより選択してください",申込書!$C$59&lt;&gt;"",$G258&lt;&gt;"",申込書!$V$59="特定学年のみ"),"申し込みする","")</f>
        <v/>
      </c>
      <c r="DJ258" s="371"/>
      <c r="DK258" s="372"/>
      <c r="DL258" s="373" t="str">
        <f>IF(AND(申込書!$C$60&lt;&gt;"▼プルダウンより選択してください",申込書!$C$60&lt;&gt;"",申込書!$K$22&lt;&gt;"YYYY/MM/DD",$G258&lt;&gt;""),申込書!$K$22,"")</f>
        <v/>
      </c>
      <c r="DM258" s="369" t="str">
        <f>IF(DL258="","",IF(INDEX('コンテンツ＆備考マスタ'!$H:$J,MATCH(学校情報!DL$3,'コンテンツ＆備考マスタ'!$H:$H,0),3)="●",IF(AND(DL258&lt;&gt;"",ISNUMBER(申込書!$AC$22)=TRUE,申込書!$C$60&lt;&gt;"▼プルダウンより選択してください",申込書!$C$60&lt;&gt;""),申込書!$AC$22,""),"-"))</f>
        <v/>
      </c>
      <c r="DN258" s="369"/>
      <c r="DO258" s="369"/>
      <c r="DP258" s="369" t="str">
        <f>IF(AND(申込書!$C$60&lt;&gt;"▼プルダウンより選択してください",申込書!$C$60&lt;&gt;"",$G258&lt;&gt;"",申込書!$V$60="特定学年のみ"),"申し込みする","")</f>
        <v/>
      </c>
      <c r="DQ258" s="371"/>
      <c r="DR258" s="372"/>
      <c r="DS258" s="373" t="str">
        <f>IF(AND(申込書!$C$61&lt;&gt;"▼プルダウンより選択してください",申込書!$C$61&lt;&gt;"",申込書!$K$22&lt;&gt;"YYYY/MM/DD",$G258&lt;&gt;""),申込書!$K$22,"")</f>
        <v/>
      </c>
      <c r="DT258" s="369" t="str">
        <f>IF(DS258="","",IF(INDEX('コンテンツ＆備考マスタ'!$H:$J,MATCH(学校情報!DS$3,'コンテンツ＆備考マスタ'!$H:$H,0),3)="●",IF(AND(DS258&lt;&gt;"",ISNUMBER(申込書!$AC$22)=TRUE,申込書!$C$61&lt;&gt;"▼プルダウンより選択してください",申込書!$C$61&lt;&gt;""),申込書!$AC$22,""),"-"))</f>
        <v/>
      </c>
      <c r="DU258" s="369"/>
      <c r="DV258" s="369"/>
      <c r="DW258" s="369" t="str">
        <f>IF(AND(申込書!$C$61&lt;&gt;"▼プルダウンより選択してください",申込書!$C$61&lt;&gt;"",$G258&lt;&gt;"",申込書!$V$61="特定学年のみ"),"申し込みする","")</f>
        <v/>
      </c>
      <c r="DX258" s="371"/>
      <c r="DY258" s="372"/>
      <c r="DZ258" s="373" t="str">
        <f>IF(AND(申込書!$C$62&lt;&gt;"▼プルダウンより選択してください",申込書!$C$62&lt;&gt;"",申込書!$K$22&lt;&gt;"YYYY/MM/DD",$G258&lt;&gt;""),申込書!$K$22,"")</f>
        <v/>
      </c>
      <c r="EA258" s="369" t="str">
        <f>IF(DZ258="","",IF(INDEX('コンテンツ＆備考マスタ'!$H:$J,MATCH(学校情報!DZ$3,'コンテンツ＆備考マスタ'!$H:$H,0),3)="●",IF(AND(DZ258&lt;&gt;"",ISNUMBER(申込書!$AC$22)=TRUE,申込書!$C$62&lt;&gt;"▼プルダウンより選択してください",申込書!$C$62&lt;&gt;""),申込書!$AC$22,""),"-"))</f>
        <v/>
      </c>
      <c r="EB258" s="369"/>
      <c r="EC258" s="369"/>
      <c r="ED258" s="370" t="str">
        <f>IF(AND(申込書!$C$62&lt;&gt;"▼プルダウンより選択してください",申込書!$C$62&lt;&gt;"",$G258&lt;&gt;"",申込書!$V$62="特定学年のみ"),"申し込みする","")</f>
        <v/>
      </c>
      <c r="EE258" s="371"/>
      <c r="EF258" s="372"/>
      <c r="EG258" s="373" t="str">
        <f>IF(AND(申込書!$C$63&lt;&gt;"▼プルダウンより選択してください",申込書!$C$63&lt;&gt;"",申込書!$K$22&lt;&gt;"YYYY/MM/DD",$G258&lt;&gt;""),申込書!$K$22,"")</f>
        <v/>
      </c>
      <c r="EH258" s="369" t="str">
        <f>IF(EG258="","",IF(INDEX('コンテンツ＆備考マスタ'!$H:$J,MATCH(学校情報!EG$3,'コンテンツ＆備考マスタ'!$H:$H,0),3)="●",IF(AND(EG258&lt;&gt;"",ISNUMBER(申込書!$AC$22)=TRUE,申込書!$C$63&lt;&gt;"▼プルダウンより選択してください",申込書!$C$63&lt;&gt;""),申込書!$AC$22,""),"-"))</f>
        <v/>
      </c>
      <c r="EI258" s="369"/>
      <c r="EJ258" s="369"/>
      <c r="EK258" s="370" t="str">
        <f>IF(AND(申込書!$C$63&lt;&gt;"▼プルダウンより選択してください",申込書!$C$63&lt;&gt;"",$G258&lt;&gt;"",申込書!$V$63="特定学年のみ"),"申し込みする","")</f>
        <v/>
      </c>
      <c r="EL258" s="371"/>
      <c r="EM258" s="372"/>
      <c r="EN258" s="373" t="str">
        <f>IF(AND(申込書!$C$64&lt;&gt;"▼プルダウンより選択してください",申込書!$C$64&lt;&gt;"",申込書!$K$22&lt;&gt;"YYYY/MM/DD",$G258&lt;&gt;""),申込書!$K$22,"")</f>
        <v/>
      </c>
      <c r="EO258" s="369" t="str">
        <f>IF(EN258="","",IF(INDEX('コンテンツ＆備考マスタ'!$H:$J,MATCH(学校情報!EN$3,'コンテンツ＆備考マスタ'!$H:$H,0),3)="●",IF(AND(EN258&lt;&gt;"",ISNUMBER(申込書!$AC$22)=TRUE,申込書!$C$64&lt;&gt;"▼プルダウンより選択してください",申込書!$C$64&lt;&gt;""),申込書!$AC$22,""),"-"))</f>
        <v/>
      </c>
      <c r="EP258" s="369"/>
      <c r="EQ258" s="369"/>
      <c r="ER258" s="370" t="str">
        <f>IF(AND(申込書!$C$64&lt;&gt;"▼プルダウンより選択してください",申込書!$C$64&lt;&gt;"",$G258&lt;&gt;"",申込書!$V$64="特定学年のみ"),"申し込みする","")</f>
        <v/>
      </c>
      <c r="ES258" s="371"/>
      <c r="ET258" s="372"/>
      <c r="EU258" s="373" t="str">
        <f>IF(AND(申込書!$C$65&lt;&gt;"▼プルダウンより選択してください",申込書!$C$65&lt;&gt;"",申込書!$K$22&lt;&gt;"YYYY/MM/DD",$G258&lt;&gt;""),申込書!$K$22,"")</f>
        <v/>
      </c>
      <c r="EV258" s="369" t="str">
        <f>IF(EU258="","",IF(INDEX('コンテンツ＆備考マスタ'!$H:$J,MATCH(学校情報!EU$3,'コンテンツ＆備考マスタ'!$H:$H,0),3)="●",IF(AND(EU258&lt;&gt;"",ISNUMBER(申込書!$AC$22)=TRUE,申込書!$C$65&lt;&gt;"▼プルダウンより選択してください",申込書!$C$65&lt;&gt;""),申込書!$AC$22,""),"-"))</f>
        <v/>
      </c>
      <c r="EW258" s="369"/>
      <c r="EX258" s="369"/>
      <c r="EY258" s="370" t="str">
        <f>IF(AND(申込書!$C$65&lt;&gt;"▼プルダウンより選択してください",申込書!$C$65&lt;&gt;"",$G258&lt;&gt;"",申込書!$V$65="特定学年のみ"),"申し込みする","")</f>
        <v/>
      </c>
      <c r="EZ258" s="371"/>
      <c r="FA258" s="372"/>
      <c r="FB258" s="373" t="str">
        <f>IF(AND(申込書!$C$66&lt;&gt;"▼プルダウンより選択してください",申込書!$C$66&lt;&gt;"",申込書!$K$22&lt;&gt;"YYYY/MM/DD",$G258&lt;&gt;""),申込書!$K$22,"")</f>
        <v/>
      </c>
      <c r="FC258" s="369" t="str">
        <f>IF(FB258="","",IF(INDEX('コンテンツ＆備考マスタ'!$H:$J,MATCH(学校情報!FB$3,'コンテンツ＆備考マスタ'!$H:$H,0),3)="●",IF(AND(FB258&lt;&gt;"",ISNUMBER(申込書!$AC$22)=TRUE,申込書!$C$66&lt;&gt;"▼プルダウンより選択してください",申込書!$C$66&lt;&gt;""),申込書!$AC$22,""),"-"))</f>
        <v/>
      </c>
      <c r="FD258" s="369"/>
      <c r="FE258" s="369"/>
      <c r="FF258" s="370" t="str">
        <f>IF(AND(申込書!$C$66&lt;&gt;"▼プルダウンより選択してください",申込書!$C$66&lt;&gt;"",$G258&lt;&gt;"",申込書!$V$66="特定学年のみ"),"申し込みする","")</f>
        <v/>
      </c>
      <c r="FG258" s="371"/>
      <c r="FH258" s="372"/>
      <c r="FI258" s="373" t="str">
        <f>IF(AND(申込書!$C$67&lt;&gt;"▼プルダウンより選択してください",申込書!$C$67&lt;&gt;"",申込書!$K$22&lt;&gt;"YYYY/MM/DD",$G258&lt;&gt;""),申込書!$K$22,"")</f>
        <v/>
      </c>
      <c r="FJ258" s="369" t="str">
        <f>IF(FI258="","",IF(INDEX('コンテンツ＆備考マスタ'!$H:$J,MATCH(学校情報!FI$3,'コンテンツ＆備考マスタ'!$H:$H,0),3)="●",IF(AND(FI258&lt;&gt;"",ISNUMBER(申込書!$AC$22)=TRUE,申込書!$C$67&lt;&gt;"▼プルダウンより選択してください",申込書!$C$67&lt;&gt;""),申込書!$AC$22,""),"-"))</f>
        <v/>
      </c>
      <c r="FK258" s="369"/>
      <c r="FL258" s="369"/>
      <c r="FM258" s="370" t="str">
        <f>IF(AND(申込書!$C$67&lt;&gt;"▼プルダウンより選択してください",申込書!$C$67&lt;&gt;"",$G258&lt;&gt;"",申込書!$V$67="特定学年のみ"),"申し込みする","")</f>
        <v/>
      </c>
      <c r="FN258" s="371"/>
      <c r="FO258" s="372"/>
      <c r="FP258" s="373" t="str">
        <f>IF(AND(申込書!$C$68&lt;&gt;"▼プルダウンより選択してください",申込書!$C$68&lt;&gt;"",申込書!$K$22&lt;&gt;"YYYY/MM/DD",$G258&lt;&gt;""),申込書!$K$22,"")</f>
        <v/>
      </c>
      <c r="FQ258" s="369" t="str">
        <f>IF(FP258="","",IF(INDEX('コンテンツ＆備考マスタ'!$H:$J,MATCH(学校情報!FP$3,'コンテンツ＆備考マスタ'!$H:$H,0),3)="●",IF(AND(FP258&lt;&gt;"",ISNUMBER(申込書!$AC$22)=TRUE,申込書!$C$68&lt;&gt;"▼プルダウンより選択してください",申込書!$C$68&lt;&gt;""),申込書!$AC$22,""),"-"))</f>
        <v/>
      </c>
      <c r="FR258" s="369"/>
      <c r="FS258" s="369"/>
      <c r="FT258" s="370" t="str">
        <f>IF(AND(申込書!$C$68&lt;&gt;"▼プルダウンより選択してください",申込書!$C$68&lt;&gt;"",$G258&lt;&gt;"",申込書!$V$68="特定学年のみ"),"申し込みする","")</f>
        <v/>
      </c>
      <c r="FU258" s="371"/>
      <c r="FV258" s="372"/>
      <c r="FW258" s="373" t="str">
        <f>IF(AND(申込書!$C$69&lt;&gt;"▼プルダウンより選択してください",申込書!$C$69&lt;&gt;"",申込書!$K$22&lt;&gt;"YYYY/MM/DD",$G258&lt;&gt;""),申込書!$K$22,"")</f>
        <v/>
      </c>
      <c r="FX258" s="369" t="str">
        <f>IF(FW258="","",IF(INDEX('コンテンツ＆備考マスタ'!$H:$J,MATCH(学校情報!FW$3,'コンテンツ＆備考マスタ'!$H:$H,0),3)="●",IF(AND(FW258&lt;&gt;"",ISNUMBER(申込書!$AC$22)=TRUE,申込書!$C$69&lt;&gt;"▼プルダウンより選択してください",申込書!$C$69&lt;&gt;""),申込書!$AC$22,""),"-"))</f>
        <v/>
      </c>
      <c r="FY258" s="369"/>
      <c r="FZ258" s="369"/>
      <c r="GA258" s="370" t="str">
        <f>IF(AND(申込書!$C$69&lt;&gt;"▼プルダウンより選択してください",申込書!$C$69&lt;&gt;"",$G258&lt;&gt;"",申込書!$V$69="特定学年のみ"),"申し込みする","")</f>
        <v/>
      </c>
      <c r="GB258" s="371"/>
      <c r="GC258" s="372"/>
      <c r="GD258" s="373" t="str">
        <f>IF(AND(申込書!$C$70&lt;&gt;"▼プルダウンより選択してください",申込書!$C$70&lt;&gt;"",申込書!$K$22&lt;&gt;"YYYY/MM/DD",$G258&lt;&gt;""),申込書!$K$22,"")</f>
        <v/>
      </c>
      <c r="GE258" s="369" t="str">
        <f>IF(GD258="","",IF(INDEX('コンテンツ＆備考マスタ'!$H:$J,MATCH(学校情報!GD$3,'コンテンツ＆備考マスタ'!$H:$H,0),3)="●",IF(AND(GD258&lt;&gt;"",ISNUMBER(申込書!$AC$22)=TRUE,申込書!$C$70&lt;&gt;"▼プルダウンより選択してください",申込書!$C$70&lt;&gt;""),申込書!$AC$22,""),"-"))</f>
        <v/>
      </c>
      <c r="GF258" s="369"/>
      <c r="GG258" s="369"/>
      <c r="GH258" s="370" t="str">
        <f>IF(AND(申込書!$C$70&lt;&gt;"▼プルダウンより選択してください",申込書!$C$70&lt;&gt;"",$G258&lt;&gt;"",申込書!$V$70="特定学年のみ"),"申し込みする","")</f>
        <v/>
      </c>
      <c r="GI258" s="371"/>
      <c r="GJ258" s="372"/>
      <c r="GK258" s="373" t="str">
        <f>IF(AND(申込書!$C$71&lt;&gt;"▼プルダウンより選択してください",申込書!$C$71&lt;&gt;"",申込書!$K$22&lt;&gt;"YYYY/MM/DD",$G258&lt;&gt;""),申込書!$K$22,"")</f>
        <v/>
      </c>
      <c r="GL258" s="369" t="str">
        <f>IF(GK258="","",IF(INDEX('コンテンツ＆備考マスタ'!$H:$J,MATCH(学校情報!GK$3,'コンテンツ＆備考マスタ'!$H:$H,0),3)="●",IF(AND(GK258&lt;&gt;"",ISNUMBER(申込書!$AC$22)=TRUE,申込書!$C$71&lt;&gt;"▼プルダウンより選択してください",申込書!$C$71&lt;&gt;""),申込書!$AC$22,""),"-"))</f>
        <v/>
      </c>
      <c r="GM258" s="369"/>
      <c r="GN258" s="369"/>
      <c r="GO258" s="370" t="str">
        <f>IF(AND(申込書!$C$71&lt;&gt;"▼プルダウンより選択してください",申込書!$C$71&lt;&gt;"",$G258&lt;&gt;"",申込書!$V$71="特定学年のみ"),"申し込みする","")</f>
        <v/>
      </c>
      <c r="GP258" s="371"/>
      <c r="GQ258" s="372"/>
      <c r="GR258" s="373" t="str">
        <f>IF(AND(申込書!$C$72&lt;&gt;"▼プルダウンより選択してください",申込書!$C$72&lt;&gt;"",申込書!$K$22&lt;&gt;"YYYY/MM/DD",$G258&lt;&gt;""),申込書!$K$22,"")</f>
        <v/>
      </c>
      <c r="GS258" s="369" t="str">
        <f>IF(GR258="","",IF(INDEX('コンテンツ＆備考マスタ'!$H:$J,MATCH(学校情報!GR$3,'コンテンツ＆備考マスタ'!$H:$H,0),3)="●",IF(AND(GR258&lt;&gt;"",ISNUMBER(申込書!$AC$22)=TRUE,申込書!$C$72&lt;&gt;"▼プルダウンより選択してください",申込書!$C$72&lt;&gt;""),申込書!$AC$22,""),"-"))</f>
        <v/>
      </c>
      <c r="GT258" s="369"/>
      <c r="GU258" s="369"/>
      <c r="GV258" s="370" t="str">
        <f>IF(AND(申込書!$C$72&lt;&gt;"▼プルダウンより選択してください",申込書!$C$72&lt;&gt;"",$G258&lt;&gt;"",申込書!$V$72="特定学年のみ"),"申し込みする","")</f>
        <v/>
      </c>
      <c r="GW258" s="371"/>
      <c r="GX258" s="372"/>
      <c r="GY258" s="373" t="str">
        <f>IF(AND(申込書!$C$73&lt;&gt;"▼プルダウンより選択してください",申込書!$C$73&lt;&gt;"",申込書!$K$22&lt;&gt;"YYYY/MM/DD",$G258&lt;&gt;""),申込書!$K$22,"")</f>
        <v/>
      </c>
      <c r="GZ258" s="369" t="str">
        <f>IF(GY258="","",IF(INDEX('コンテンツ＆備考マスタ'!$H:$J,MATCH(学校情報!GY$3,'コンテンツ＆備考マスタ'!$H:$H,0),3)="●",IF(AND(GY258&lt;&gt;"",ISNUMBER(申込書!$AC$22)=TRUE,申込書!$C$73&lt;&gt;"▼プルダウンより選択してください",申込書!$C$73&lt;&gt;""),申込書!$AC$22,""),"-"))</f>
        <v/>
      </c>
      <c r="HA258" s="369"/>
      <c r="HB258" s="369"/>
      <c r="HC258" s="370" t="str">
        <f>IF(AND(申込書!$C$73&lt;&gt;"▼プルダウンより選択してください",申込書!$C$73&lt;&gt;"",$G258&lt;&gt;"",申込書!$V$73="特定学年のみ"),"申し込みする","")</f>
        <v/>
      </c>
      <c r="HD258" s="371"/>
      <c r="HE258" s="372"/>
      <c r="HF258" s="373" t="str">
        <f>IF(AND(申込書!$C$74&lt;&gt;"▼プルダウンより選択してください",申込書!$C$74&lt;&gt;"",申込書!$K$22&lt;&gt;"YYYY/MM/DD",$G258&lt;&gt;""),申込書!$K$22,"")</f>
        <v/>
      </c>
      <c r="HG258" s="369" t="str">
        <f>IF(HF258="","",IF(INDEX('コンテンツ＆備考マスタ'!$H:$J,MATCH(学校情報!HF$3,'コンテンツ＆備考マスタ'!$H:$H,0),3)="●",IF(AND(HF258&lt;&gt;"",ISNUMBER(申込書!$AC$22)=TRUE,申込書!$C$74&lt;&gt;"▼プルダウンより選択してください",申込書!$C$74&lt;&gt;""),申込書!$AC$22,""),"-"))</f>
        <v/>
      </c>
      <c r="HH258" s="369"/>
      <c r="HI258" s="369"/>
      <c r="HJ258" s="370" t="str">
        <f>IF(AND(申込書!$C$74&lt;&gt;"▼プルダウンより選択してください",申込書!$C$74&lt;&gt;"",$G258&lt;&gt;"",申込書!$V$74="特定学年のみ"),"申し込みする","")</f>
        <v/>
      </c>
      <c r="HK258" s="371"/>
      <c r="HL258" s="372"/>
      <c r="HM258" s="373" t="str">
        <f>IF(AND(申込書!$C$75&lt;&gt;"▼プルダウンより選択してください",申込書!$C$75&lt;&gt;"",申込書!$K$22&lt;&gt;"YYYY/MM/DD",$G258&lt;&gt;""),申込書!$K$22,"")</f>
        <v/>
      </c>
      <c r="HN258" s="369" t="str">
        <f>IF(HM258="","",IF(INDEX('コンテンツ＆備考マスタ'!$H:$J,MATCH(学校情報!HM$3,'コンテンツ＆備考マスタ'!$H:$H,0),3)="●",IF(AND(HM258&lt;&gt;"",ISNUMBER(申込書!$AC$22)=TRUE,申込書!$C$75&lt;&gt;"▼プルダウンより選択してください",申込書!$C$75&lt;&gt;""),申込書!$AC$22,""),"-"))</f>
        <v/>
      </c>
      <c r="HO258" s="369"/>
      <c r="HP258" s="369"/>
      <c r="HQ258" s="370" t="str">
        <f>IF(AND(申込書!$C$75&lt;&gt;"▼プルダウンより選択してください",申込書!$C$75&lt;&gt;"",$G258&lt;&gt;"",申込書!$V$75="特定学年のみ"),"申し込みする","")</f>
        <v/>
      </c>
      <c r="HR258" s="371"/>
      <c r="HS258" s="371"/>
      <c r="HT258" s="374" t="str">
        <f>IF(AND(申込書!$C$76&lt;&gt;"▼プルダウンより選択してください",申込書!$C$76&lt;&gt;"",申込書!$K$22&lt;&gt;"YYYY/MM/DD",$G258&lt;&gt;""),申込書!$K$22,"")</f>
        <v/>
      </c>
      <c r="HU258" s="369" t="str">
        <f>IF(HT258="","",IF(INDEX('コンテンツ＆備考マスタ'!$H:$J,MATCH(学校情報!HT$3,'コンテンツ＆備考マスタ'!$H:$H,0),3)="●",IF(AND(HT258&lt;&gt;"",ISNUMBER(申込書!$AC$22)=TRUE,申込書!$C$76&lt;&gt;"▼プルダウンより選択してください",申込書!$C$76&lt;&gt;""),申込書!$AC$22,""),"-"))</f>
        <v/>
      </c>
      <c r="HV258" s="369"/>
      <c r="HW258" s="369"/>
      <c r="HX258" s="370" t="str">
        <f>IF(AND(申込書!$C$76&lt;&gt;"▼プルダウンより選択してください",申込書!$C$76&lt;&gt;"",$G258&lt;&gt;"",申込書!$V$76="特定学年のみ"),"申し込みする","")</f>
        <v/>
      </c>
      <c r="HY258" s="371"/>
      <c r="HZ258" s="372"/>
      <c r="IA258" s="69"/>
    </row>
    <row r="259" spans="2:235" ht="26.85" hidden="1" customHeight="1" outlineLevel="1">
      <c r="B259" s="365">
        <f t="shared" si="9"/>
        <v>254</v>
      </c>
      <c r="C259" s="55"/>
      <c r="D259" s="56"/>
      <c r="E259" s="154"/>
      <c r="F259" s="57"/>
      <c r="G259" s="58"/>
      <c r="H259" s="59"/>
      <c r="I259" s="60"/>
      <c r="J259" s="61"/>
      <c r="K259" s="366" t="str">
        <f t="shared" si="10"/>
        <v/>
      </c>
      <c r="L259" s="62"/>
      <c r="M259" s="322"/>
      <c r="N259" s="63"/>
      <c r="O259" s="64"/>
      <c r="P259" s="367" t="str">
        <f t="shared" si="11"/>
        <v/>
      </c>
      <c r="Q259" s="65"/>
      <c r="R259" s="66"/>
      <c r="S259" s="67"/>
      <c r="T259" s="68"/>
      <c r="U259" s="68"/>
      <c r="V259" s="68"/>
      <c r="W259" s="66"/>
      <c r="X259" s="281"/>
      <c r="Y259" s="368" t="str">
        <f>IF(AND(申込書!$C$47&lt;&gt;"▼プルダウンより選択してください",申込書!$C$47&lt;&gt;"",申込書!$K$22&lt;&gt;"YYYY/MM/DD",$G259&lt;&gt;""),申込書!$K$22,"")</f>
        <v/>
      </c>
      <c r="Z259" s="369" t="str">
        <f>IF(Y259="","",IF(INDEX('コンテンツ＆備考マスタ'!$H:$J,MATCH(学校情報!Y$3,'コンテンツ＆備考マスタ'!$H:$H,0),3)="●",IF(AND(Y259&lt;&gt;"",ISNUMBER(申込書!$AC$22)=TRUE,申込書!$C$47&lt;&gt;"▼プルダウンより選択してください",申込書!$C$47&lt;&gt;""),申込書!$AC$22,""),"-"))</f>
        <v/>
      </c>
      <c r="AA259" s="369"/>
      <c r="AB259" s="369"/>
      <c r="AC259" s="370" t="str">
        <f>IF(AND(申込書!$C$47&lt;&gt;"▼プルダウンより選択してください",申込書!$C$47&lt;&gt;"",$G259&lt;&gt;"",申込書!$V$47="特定学年のみ"),"申し込みする","")</f>
        <v/>
      </c>
      <c r="AD259" s="371"/>
      <c r="AE259" s="372"/>
      <c r="AF259" s="373" t="str">
        <f>IF(AND(申込書!$C$48&lt;&gt;"▼プルダウンより選択してください",申込書!$C$48&lt;&gt;"",申込書!$K$22&lt;&gt;"YYYY/MM/DD",$G259&lt;&gt;""),申込書!$K$22,"")</f>
        <v/>
      </c>
      <c r="AG259" s="369" t="str">
        <f>IF(AF259="","",IF(INDEX('コンテンツ＆備考マスタ'!$H:$J,MATCH(学校情報!AF$3,'コンテンツ＆備考マスタ'!$H:$H,0),3)="●",IF(AND(AF259&lt;&gt;"",ISNUMBER(申込書!$AC$22)=TRUE,申込書!$C$48&lt;&gt;"▼プルダウンより選択してください",申込書!$C$48&lt;&gt;""),申込書!$AC$22,""),"-"))</f>
        <v/>
      </c>
      <c r="AH259" s="369"/>
      <c r="AI259" s="369"/>
      <c r="AJ259" s="370" t="str">
        <f>IF(AND(申込書!$C$48&lt;&gt;"▼プルダウンより選択してください",申込書!$C$48&lt;&gt;"",$G259&lt;&gt;"",申込書!$V$48="特定学年のみ"),"申し込みする","")</f>
        <v/>
      </c>
      <c r="AK259" s="371"/>
      <c r="AL259" s="372"/>
      <c r="AM259" s="373" t="str">
        <f>IF(AND(申込書!$C$49&lt;&gt;"▼プルダウンより選択してください",申込書!$C$49&lt;&gt;"",申込書!$K$22&lt;&gt;"YYYY/MM/DD",$G259&lt;&gt;""),申込書!$K$22,"")</f>
        <v/>
      </c>
      <c r="AN259" s="369" t="str">
        <f>IF(AM259="","",IF(INDEX('コンテンツ＆備考マスタ'!$H:$J,MATCH(学校情報!AM$3,'コンテンツ＆備考マスタ'!$H:$H,0),3)="●",IF(AND(AM259&lt;&gt;"",ISNUMBER(申込書!$AC$22)=TRUE,申込書!$C$49&lt;&gt;"▼プルダウンより選択してください",申込書!$C$49&lt;&gt;""),申込書!$AC$22,""),"-"))</f>
        <v/>
      </c>
      <c r="AO259" s="369"/>
      <c r="AP259" s="369"/>
      <c r="AQ259" s="370" t="str">
        <f>IF(AND(申込書!$C$49&lt;&gt;"▼プルダウンより選択してください",申込書!$C$49&lt;&gt;"",$G259&lt;&gt;"",申込書!$V$49="特定学年のみ"),"申し込みする","")</f>
        <v/>
      </c>
      <c r="AR259" s="371"/>
      <c r="AS259" s="372"/>
      <c r="AT259" s="373" t="str">
        <f>IF(AND(申込書!$C$50&lt;&gt;"▼プルダウンより選択してください",申込書!$C$50&lt;&gt;"",申込書!$K$22&lt;&gt;"YYYY/MM/DD",$G259&lt;&gt;""),申込書!$K$22,"")</f>
        <v/>
      </c>
      <c r="AU259" s="369" t="str">
        <f>IF(AT259="","",IF(INDEX('コンテンツ＆備考マスタ'!$H:$J,MATCH(学校情報!AT$3,'コンテンツ＆備考マスタ'!$H:$H,0),3)="●",IF(AND(AT259&lt;&gt;"",ISNUMBER(申込書!$AC$22)=TRUE,申込書!$C$50&lt;&gt;"▼プルダウンより選択してください",申込書!$C$50&lt;&gt;""),申込書!$AC$22,""),"-"))</f>
        <v/>
      </c>
      <c r="AV259" s="369"/>
      <c r="AW259" s="369"/>
      <c r="AX259" s="370" t="str">
        <f>IF(AND(申込書!$C$50&lt;&gt;"▼プルダウンより選択してください",申込書!$C$50&lt;&gt;"",$G259&lt;&gt;"",申込書!$V$50="特定学年のみ"),"申し込みする","")</f>
        <v/>
      </c>
      <c r="AY259" s="371"/>
      <c r="AZ259" s="372"/>
      <c r="BA259" s="373" t="str">
        <f>IF(AND(申込書!$C$51&lt;&gt;"▼プルダウンより選択してください",申込書!$C$51&lt;&gt;"",申込書!$K$22&lt;&gt;"YYYY/MM/DD",$G259&lt;&gt;""),申込書!$K$22,"")</f>
        <v/>
      </c>
      <c r="BB259" s="369" t="str">
        <f>IF(BA259="","",IF(INDEX('コンテンツ＆備考マスタ'!$H:$J,MATCH(学校情報!BA$3,'コンテンツ＆備考マスタ'!$H:$H,0),3)="●",IF(AND(BA259&lt;&gt;"",ISNUMBER(申込書!$AC$22)=TRUE,申込書!$C$51&lt;&gt;"▼プルダウンより選択してください",申込書!$C$51&lt;&gt;""),申込書!$AC$22,""),"-"))</f>
        <v/>
      </c>
      <c r="BC259" s="369"/>
      <c r="BD259" s="369"/>
      <c r="BE259" s="370" t="str">
        <f>IF(AND(申込書!$C$51&lt;&gt;"▼プルダウンより選択してください",申込書!$C$51&lt;&gt;"",$G259&lt;&gt;"",申込書!$V$51="特定学年のみ"),"申し込みする","")</f>
        <v/>
      </c>
      <c r="BF259" s="371"/>
      <c r="BG259" s="372"/>
      <c r="BH259" s="373" t="str">
        <f>IF(AND(申込書!$C$52&lt;&gt;"▼プルダウンより選択してください",申込書!$C$52&lt;&gt;"",申込書!$K$22&lt;&gt;"YYYY/MM/DD",$G259&lt;&gt;""),申込書!$K$22,"")</f>
        <v/>
      </c>
      <c r="BI259" s="369" t="str">
        <f>IF(BH259="","",IF(INDEX('コンテンツ＆備考マスタ'!$H:$J,MATCH(学校情報!BH$3,'コンテンツ＆備考マスタ'!$H:$H,0),3)="●",IF(AND(BH259&lt;&gt;"",ISNUMBER(申込書!$AC$22)=TRUE,申込書!$C$52&lt;&gt;"▼プルダウンより選択してください",申込書!$C$52&lt;&gt;""),申込書!$AC$22,""),"-"))</f>
        <v/>
      </c>
      <c r="BJ259" s="369"/>
      <c r="BK259" s="369"/>
      <c r="BL259" s="370" t="str">
        <f>IF(AND(申込書!$C$52&lt;&gt;"▼プルダウンより選択してください",申込書!$C$52&lt;&gt;"",$G259&lt;&gt;"",申込書!$V$52="特定学年のみ"),"申し込みする","")</f>
        <v/>
      </c>
      <c r="BM259" s="371"/>
      <c r="BN259" s="372"/>
      <c r="BO259" s="373" t="str">
        <f>IF(AND(申込書!$C$53&lt;&gt;"▼プルダウンより選択してください",申込書!$C$53&lt;&gt;"",申込書!$K$22&lt;&gt;"YYYY/MM/DD",$G259&lt;&gt;""),申込書!$K$22,"")</f>
        <v/>
      </c>
      <c r="BP259" s="369" t="str">
        <f>IF(BO259="","",IF(INDEX('コンテンツ＆備考マスタ'!$H:$J,MATCH(学校情報!BO$3,'コンテンツ＆備考マスタ'!$H:$H,0),3)="●",IF(AND(BO259&lt;&gt;"",ISNUMBER(申込書!$AC$22)=TRUE,申込書!$C$53&lt;&gt;"▼プルダウンより選択してください",申込書!$C$53&lt;&gt;""),申込書!$AC$22,""),"-"))</f>
        <v/>
      </c>
      <c r="BQ259" s="369"/>
      <c r="BR259" s="369"/>
      <c r="BS259" s="370" t="str">
        <f>IF(AND(申込書!$C$53&lt;&gt;"▼プルダウンより選択してください",申込書!$C$53&lt;&gt;"",$G259&lt;&gt;"",申込書!$V$53="特定学年のみ"),"申し込みする","")</f>
        <v/>
      </c>
      <c r="BT259" s="371"/>
      <c r="BU259" s="372"/>
      <c r="BV259" s="373" t="str">
        <f>IF(AND(申込書!$C$54&lt;&gt;"▼プルダウンより選択してください",申込書!$C$54&lt;&gt;"",申込書!$K$22&lt;&gt;"YYYY/MM/DD",$G259&lt;&gt;""),申込書!$K$22,"")</f>
        <v/>
      </c>
      <c r="BW259" s="369" t="str">
        <f>IF(BV259="","",IF(INDEX('コンテンツ＆備考マスタ'!$H:$J,MATCH(学校情報!BV$3,'コンテンツ＆備考マスタ'!$H:$H,0),3)="●",IF(AND(BV259&lt;&gt;"",ISNUMBER(申込書!$AC$22)=TRUE,申込書!$C$54&lt;&gt;"▼プルダウンより選択してください",申込書!$C$54&lt;&gt;""),申込書!$AC$22,""),"-"))</f>
        <v/>
      </c>
      <c r="BX259" s="369"/>
      <c r="BY259" s="369"/>
      <c r="BZ259" s="370" t="str">
        <f>IF(AND(申込書!$C$54&lt;&gt;"▼プルダウンより選択してください",申込書!$C$54&lt;&gt;"",$G259&lt;&gt;"",申込書!$V$54="特定学年のみ"),"申し込みする","")</f>
        <v/>
      </c>
      <c r="CA259" s="371"/>
      <c r="CB259" s="372"/>
      <c r="CC259" s="373" t="str">
        <f>IF(AND(申込書!$C$55&lt;&gt;"▼プルダウンより選択してください",申込書!$C$55&lt;&gt;"",申込書!$K$22&lt;&gt;"YYYY/MM/DD",$G259&lt;&gt;""),申込書!$K$22,"")</f>
        <v/>
      </c>
      <c r="CD259" s="369" t="str">
        <f>IF(CC259="","",IF(INDEX('コンテンツ＆備考マスタ'!$H:$J,MATCH(学校情報!CC$3,'コンテンツ＆備考マスタ'!$H:$H,0),3)="●",IF(AND(CC259&lt;&gt;"",ISNUMBER(申込書!$AC$22)=TRUE,申込書!$C$55&lt;&gt;"▼プルダウンより選択してください",申込書!$C$55&lt;&gt;""),申込書!$AC$22,""),"-"))</f>
        <v/>
      </c>
      <c r="CE259" s="369"/>
      <c r="CF259" s="369"/>
      <c r="CG259" s="370" t="str">
        <f>IF(AND(申込書!$C$55&lt;&gt;"▼プルダウンより選択してください",申込書!$C$55&lt;&gt;"",$G259&lt;&gt;"",申込書!$V$55="特定学年のみ"),"申し込みする","")</f>
        <v/>
      </c>
      <c r="CH259" s="371"/>
      <c r="CI259" s="372"/>
      <c r="CJ259" s="373" t="str">
        <f>IF(AND(申込書!$C$56&lt;&gt;"▼プルダウンより選択してください",申込書!$C$56&lt;&gt;"",申込書!$K$22&lt;&gt;"YYYY/MM/DD",$G259&lt;&gt;""),申込書!$K$22,"")</f>
        <v/>
      </c>
      <c r="CK259" s="369" t="str">
        <f>IF(CJ259="","",IF(INDEX('コンテンツ＆備考マスタ'!$H:$J,MATCH(学校情報!CJ$3,'コンテンツ＆備考マスタ'!$H:$H,0),3)="●",IF(AND(CJ259&lt;&gt;"",ISNUMBER(申込書!$AC$22)=TRUE,申込書!$C$56&lt;&gt;"▼プルダウンより選択してください",申込書!$C$56&lt;&gt;""),申込書!$AC$22,""),"-"))</f>
        <v/>
      </c>
      <c r="CL259" s="369"/>
      <c r="CM259" s="369"/>
      <c r="CN259" s="370" t="str">
        <f>IF(AND(申込書!$C$56&lt;&gt;"▼プルダウンより選択してください",申込書!$C$56&lt;&gt;"",$G259&lt;&gt;"",申込書!$V$56="特定学年のみ"),"申し込みする","")</f>
        <v/>
      </c>
      <c r="CO259" s="371"/>
      <c r="CP259" s="372"/>
      <c r="CQ259" s="373" t="str">
        <f>IF(AND(申込書!$C$57&lt;&gt;"▼プルダウンより選択してください",申込書!$C$57&lt;&gt;"",申込書!$K$22&lt;&gt;"YYYY/MM/DD",$G259&lt;&gt;""),申込書!$K$22,"")</f>
        <v/>
      </c>
      <c r="CR259" s="369" t="str">
        <f>IF(CQ259="","",IF(INDEX('コンテンツ＆備考マスタ'!$H:$J,MATCH(学校情報!CQ$3,'コンテンツ＆備考マスタ'!$H:$H,0),3)="●",IF(AND(CQ259&lt;&gt;"",ISNUMBER(申込書!$AC$22)=TRUE,申込書!$C$57&lt;&gt;"▼プルダウンより選択してください",申込書!$C$57&lt;&gt;""),申込書!$AC$22,""),"-"))</f>
        <v/>
      </c>
      <c r="CS259" s="369"/>
      <c r="CT259" s="369"/>
      <c r="CU259" s="369" t="str">
        <f>IF(AND(申込書!$C$57&lt;&gt;"▼プルダウンより選択してください",申込書!$C$57&lt;&gt;"",$G259&lt;&gt;"",申込書!$V$57="特定学年のみ"),"申し込みする","")</f>
        <v/>
      </c>
      <c r="CV259" s="371"/>
      <c r="CW259" s="372"/>
      <c r="CX259" s="373" t="str">
        <f>IF(AND(申込書!$C$58&lt;&gt;"▼プルダウンより選択してください",申込書!$C$58&lt;&gt;"",申込書!$K$22&lt;&gt;"YYYY/MM/DD",$G259&lt;&gt;""),申込書!$K$22,"")</f>
        <v/>
      </c>
      <c r="CY259" s="369" t="str">
        <f>IF(CX259="","",IF(INDEX('コンテンツ＆備考マスタ'!$H:$J,MATCH(学校情報!CX$3,'コンテンツ＆備考マスタ'!$H:$H,0),3)="●",IF(AND(CX259&lt;&gt;"",ISNUMBER(申込書!$AC$22)=TRUE,申込書!$C$58&lt;&gt;"▼プルダウンより選択してください",申込書!$C$58&lt;&gt;""),申込書!$AC$22,""),"-"))</f>
        <v/>
      </c>
      <c r="CZ259" s="369"/>
      <c r="DA259" s="369"/>
      <c r="DB259" s="369" t="str">
        <f>IF(AND(申込書!$C$58&lt;&gt;"▼プルダウンより選択してください",申込書!$C$58&lt;&gt;"",$G259&lt;&gt;"",申込書!$V$58="特定学年のみ"),"申し込みする","")</f>
        <v/>
      </c>
      <c r="DC259" s="371"/>
      <c r="DD259" s="372"/>
      <c r="DE259" s="373" t="str">
        <f>IF(AND(申込書!$C$59&lt;&gt;"▼プルダウンより選択してください",申込書!$C$59&lt;&gt;"",申込書!$K$22&lt;&gt;"YYYY/MM/DD",$G259&lt;&gt;""),申込書!$K$22,"")</f>
        <v/>
      </c>
      <c r="DF259" s="369" t="str">
        <f>IF(DE259="","",IF(INDEX('コンテンツ＆備考マスタ'!$H:$J,MATCH(学校情報!DE$3,'コンテンツ＆備考マスタ'!$H:$H,0),3)="●",IF(AND(DE259&lt;&gt;"",ISNUMBER(申込書!$AC$22)=TRUE,申込書!$C$59&lt;&gt;"▼プルダウンより選択してください",申込書!$C$59&lt;&gt;""),申込書!$AC$22,""),"-"))</f>
        <v/>
      </c>
      <c r="DG259" s="369"/>
      <c r="DH259" s="369"/>
      <c r="DI259" s="369" t="str">
        <f>IF(AND(申込書!$C$59&lt;&gt;"▼プルダウンより選択してください",申込書!$C$59&lt;&gt;"",$G259&lt;&gt;"",申込書!$V$59="特定学年のみ"),"申し込みする","")</f>
        <v/>
      </c>
      <c r="DJ259" s="371"/>
      <c r="DK259" s="372"/>
      <c r="DL259" s="373" t="str">
        <f>IF(AND(申込書!$C$60&lt;&gt;"▼プルダウンより選択してください",申込書!$C$60&lt;&gt;"",申込書!$K$22&lt;&gt;"YYYY/MM/DD",$G259&lt;&gt;""),申込書!$K$22,"")</f>
        <v/>
      </c>
      <c r="DM259" s="369" t="str">
        <f>IF(DL259="","",IF(INDEX('コンテンツ＆備考マスタ'!$H:$J,MATCH(学校情報!DL$3,'コンテンツ＆備考マスタ'!$H:$H,0),3)="●",IF(AND(DL259&lt;&gt;"",ISNUMBER(申込書!$AC$22)=TRUE,申込書!$C$60&lt;&gt;"▼プルダウンより選択してください",申込書!$C$60&lt;&gt;""),申込書!$AC$22,""),"-"))</f>
        <v/>
      </c>
      <c r="DN259" s="369"/>
      <c r="DO259" s="369"/>
      <c r="DP259" s="369" t="str">
        <f>IF(AND(申込書!$C$60&lt;&gt;"▼プルダウンより選択してください",申込書!$C$60&lt;&gt;"",$G259&lt;&gt;"",申込書!$V$60="特定学年のみ"),"申し込みする","")</f>
        <v/>
      </c>
      <c r="DQ259" s="371"/>
      <c r="DR259" s="372"/>
      <c r="DS259" s="373" t="str">
        <f>IF(AND(申込書!$C$61&lt;&gt;"▼プルダウンより選択してください",申込書!$C$61&lt;&gt;"",申込書!$K$22&lt;&gt;"YYYY/MM/DD",$G259&lt;&gt;""),申込書!$K$22,"")</f>
        <v/>
      </c>
      <c r="DT259" s="369" t="str">
        <f>IF(DS259="","",IF(INDEX('コンテンツ＆備考マスタ'!$H:$J,MATCH(学校情報!DS$3,'コンテンツ＆備考マスタ'!$H:$H,0),3)="●",IF(AND(DS259&lt;&gt;"",ISNUMBER(申込書!$AC$22)=TRUE,申込書!$C$61&lt;&gt;"▼プルダウンより選択してください",申込書!$C$61&lt;&gt;""),申込書!$AC$22,""),"-"))</f>
        <v/>
      </c>
      <c r="DU259" s="369"/>
      <c r="DV259" s="369"/>
      <c r="DW259" s="369" t="str">
        <f>IF(AND(申込書!$C$61&lt;&gt;"▼プルダウンより選択してください",申込書!$C$61&lt;&gt;"",$G259&lt;&gt;"",申込書!$V$61="特定学年のみ"),"申し込みする","")</f>
        <v/>
      </c>
      <c r="DX259" s="371"/>
      <c r="DY259" s="372"/>
      <c r="DZ259" s="373" t="str">
        <f>IF(AND(申込書!$C$62&lt;&gt;"▼プルダウンより選択してください",申込書!$C$62&lt;&gt;"",申込書!$K$22&lt;&gt;"YYYY/MM/DD",$G259&lt;&gt;""),申込書!$K$22,"")</f>
        <v/>
      </c>
      <c r="EA259" s="369" t="str">
        <f>IF(DZ259="","",IF(INDEX('コンテンツ＆備考マスタ'!$H:$J,MATCH(学校情報!DZ$3,'コンテンツ＆備考マスタ'!$H:$H,0),3)="●",IF(AND(DZ259&lt;&gt;"",ISNUMBER(申込書!$AC$22)=TRUE,申込書!$C$62&lt;&gt;"▼プルダウンより選択してください",申込書!$C$62&lt;&gt;""),申込書!$AC$22,""),"-"))</f>
        <v/>
      </c>
      <c r="EB259" s="369"/>
      <c r="EC259" s="369"/>
      <c r="ED259" s="370" t="str">
        <f>IF(AND(申込書!$C$62&lt;&gt;"▼プルダウンより選択してください",申込書!$C$62&lt;&gt;"",$G259&lt;&gt;"",申込書!$V$62="特定学年のみ"),"申し込みする","")</f>
        <v/>
      </c>
      <c r="EE259" s="371"/>
      <c r="EF259" s="372"/>
      <c r="EG259" s="373" t="str">
        <f>IF(AND(申込書!$C$63&lt;&gt;"▼プルダウンより選択してください",申込書!$C$63&lt;&gt;"",申込書!$K$22&lt;&gt;"YYYY/MM/DD",$G259&lt;&gt;""),申込書!$K$22,"")</f>
        <v/>
      </c>
      <c r="EH259" s="369" t="str">
        <f>IF(EG259="","",IF(INDEX('コンテンツ＆備考マスタ'!$H:$J,MATCH(学校情報!EG$3,'コンテンツ＆備考マスタ'!$H:$H,0),3)="●",IF(AND(EG259&lt;&gt;"",ISNUMBER(申込書!$AC$22)=TRUE,申込書!$C$63&lt;&gt;"▼プルダウンより選択してください",申込書!$C$63&lt;&gt;""),申込書!$AC$22,""),"-"))</f>
        <v/>
      </c>
      <c r="EI259" s="369"/>
      <c r="EJ259" s="369"/>
      <c r="EK259" s="370" t="str">
        <f>IF(AND(申込書!$C$63&lt;&gt;"▼プルダウンより選択してください",申込書!$C$63&lt;&gt;"",$G259&lt;&gt;"",申込書!$V$63="特定学年のみ"),"申し込みする","")</f>
        <v/>
      </c>
      <c r="EL259" s="371"/>
      <c r="EM259" s="372"/>
      <c r="EN259" s="373" t="str">
        <f>IF(AND(申込書!$C$64&lt;&gt;"▼プルダウンより選択してください",申込書!$C$64&lt;&gt;"",申込書!$K$22&lt;&gt;"YYYY/MM/DD",$G259&lt;&gt;""),申込書!$K$22,"")</f>
        <v/>
      </c>
      <c r="EO259" s="369" t="str">
        <f>IF(EN259="","",IF(INDEX('コンテンツ＆備考マスタ'!$H:$J,MATCH(学校情報!EN$3,'コンテンツ＆備考マスタ'!$H:$H,0),3)="●",IF(AND(EN259&lt;&gt;"",ISNUMBER(申込書!$AC$22)=TRUE,申込書!$C$64&lt;&gt;"▼プルダウンより選択してください",申込書!$C$64&lt;&gt;""),申込書!$AC$22,""),"-"))</f>
        <v/>
      </c>
      <c r="EP259" s="369"/>
      <c r="EQ259" s="369"/>
      <c r="ER259" s="370" t="str">
        <f>IF(AND(申込書!$C$64&lt;&gt;"▼プルダウンより選択してください",申込書!$C$64&lt;&gt;"",$G259&lt;&gt;"",申込書!$V$64="特定学年のみ"),"申し込みする","")</f>
        <v/>
      </c>
      <c r="ES259" s="371"/>
      <c r="ET259" s="372"/>
      <c r="EU259" s="373" t="str">
        <f>IF(AND(申込書!$C$65&lt;&gt;"▼プルダウンより選択してください",申込書!$C$65&lt;&gt;"",申込書!$K$22&lt;&gt;"YYYY/MM/DD",$G259&lt;&gt;""),申込書!$K$22,"")</f>
        <v/>
      </c>
      <c r="EV259" s="369" t="str">
        <f>IF(EU259="","",IF(INDEX('コンテンツ＆備考マスタ'!$H:$J,MATCH(学校情報!EU$3,'コンテンツ＆備考マスタ'!$H:$H,0),3)="●",IF(AND(EU259&lt;&gt;"",ISNUMBER(申込書!$AC$22)=TRUE,申込書!$C$65&lt;&gt;"▼プルダウンより選択してください",申込書!$C$65&lt;&gt;""),申込書!$AC$22,""),"-"))</f>
        <v/>
      </c>
      <c r="EW259" s="369"/>
      <c r="EX259" s="369"/>
      <c r="EY259" s="370" t="str">
        <f>IF(AND(申込書!$C$65&lt;&gt;"▼プルダウンより選択してください",申込書!$C$65&lt;&gt;"",$G259&lt;&gt;"",申込書!$V$65="特定学年のみ"),"申し込みする","")</f>
        <v/>
      </c>
      <c r="EZ259" s="371"/>
      <c r="FA259" s="372"/>
      <c r="FB259" s="373" t="str">
        <f>IF(AND(申込書!$C$66&lt;&gt;"▼プルダウンより選択してください",申込書!$C$66&lt;&gt;"",申込書!$K$22&lt;&gt;"YYYY/MM/DD",$G259&lt;&gt;""),申込書!$K$22,"")</f>
        <v/>
      </c>
      <c r="FC259" s="369" t="str">
        <f>IF(FB259="","",IF(INDEX('コンテンツ＆備考マスタ'!$H:$J,MATCH(学校情報!FB$3,'コンテンツ＆備考マスタ'!$H:$H,0),3)="●",IF(AND(FB259&lt;&gt;"",ISNUMBER(申込書!$AC$22)=TRUE,申込書!$C$66&lt;&gt;"▼プルダウンより選択してください",申込書!$C$66&lt;&gt;""),申込書!$AC$22,""),"-"))</f>
        <v/>
      </c>
      <c r="FD259" s="369"/>
      <c r="FE259" s="369"/>
      <c r="FF259" s="370" t="str">
        <f>IF(AND(申込書!$C$66&lt;&gt;"▼プルダウンより選択してください",申込書!$C$66&lt;&gt;"",$G259&lt;&gt;"",申込書!$V$66="特定学年のみ"),"申し込みする","")</f>
        <v/>
      </c>
      <c r="FG259" s="371"/>
      <c r="FH259" s="372"/>
      <c r="FI259" s="373" t="str">
        <f>IF(AND(申込書!$C$67&lt;&gt;"▼プルダウンより選択してください",申込書!$C$67&lt;&gt;"",申込書!$K$22&lt;&gt;"YYYY/MM/DD",$G259&lt;&gt;""),申込書!$K$22,"")</f>
        <v/>
      </c>
      <c r="FJ259" s="369" t="str">
        <f>IF(FI259="","",IF(INDEX('コンテンツ＆備考マスタ'!$H:$J,MATCH(学校情報!FI$3,'コンテンツ＆備考マスタ'!$H:$H,0),3)="●",IF(AND(FI259&lt;&gt;"",ISNUMBER(申込書!$AC$22)=TRUE,申込書!$C$67&lt;&gt;"▼プルダウンより選択してください",申込書!$C$67&lt;&gt;""),申込書!$AC$22,""),"-"))</f>
        <v/>
      </c>
      <c r="FK259" s="369"/>
      <c r="FL259" s="369"/>
      <c r="FM259" s="370" t="str">
        <f>IF(AND(申込書!$C$67&lt;&gt;"▼プルダウンより選択してください",申込書!$C$67&lt;&gt;"",$G259&lt;&gt;"",申込書!$V$67="特定学年のみ"),"申し込みする","")</f>
        <v/>
      </c>
      <c r="FN259" s="371"/>
      <c r="FO259" s="372"/>
      <c r="FP259" s="373" t="str">
        <f>IF(AND(申込書!$C$68&lt;&gt;"▼プルダウンより選択してください",申込書!$C$68&lt;&gt;"",申込書!$K$22&lt;&gt;"YYYY/MM/DD",$G259&lt;&gt;""),申込書!$K$22,"")</f>
        <v/>
      </c>
      <c r="FQ259" s="369" t="str">
        <f>IF(FP259="","",IF(INDEX('コンテンツ＆備考マスタ'!$H:$J,MATCH(学校情報!FP$3,'コンテンツ＆備考マスタ'!$H:$H,0),3)="●",IF(AND(FP259&lt;&gt;"",ISNUMBER(申込書!$AC$22)=TRUE,申込書!$C$68&lt;&gt;"▼プルダウンより選択してください",申込書!$C$68&lt;&gt;""),申込書!$AC$22,""),"-"))</f>
        <v/>
      </c>
      <c r="FR259" s="369"/>
      <c r="FS259" s="369"/>
      <c r="FT259" s="370" t="str">
        <f>IF(AND(申込書!$C$68&lt;&gt;"▼プルダウンより選択してください",申込書!$C$68&lt;&gt;"",$G259&lt;&gt;"",申込書!$V$68="特定学年のみ"),"申し込みする","")</f>
        <v/>
      </c>
      <c r="FU259" s="371"/>
      <c r="FV259" s="372"/>
      <c r="FW259" s="373" t="str">
        <f>IF(AND(申込書!$C$69&lt;&gt;"▼プルダウンより選択してください",申込書!$C$69&lt;&gt;"",申込書!$K$22&lt;&gt;"YYYY/MM/DD",$G259&lt;&gt;""),申込書!$K$22,"")</f>
        <v/>
      </c>
      <c r="FX259" s="369" t="str">
        <f>IF(FW259="","",IF(INDEX('コンテンツ＆備考マスタ'!$H:$J,MATCH(学校情報!FW$3,'コンテンツ＆備考マスタ'!$H:$H,0),3)="●",IF(AND(FW259&lt;&gt;"",ISNUMBER(申込書!$AC$22)=TRUE,申込書!$C$69&lt;&gt;"▼プルダウンより選択してください",申込書!$C$69&lt;&gt;""),申込書!$AC$22,""),"-"))</f>
        <v/>
      </c>
      <c r="FY259" s="369"/>
      <c r="FZ259" s="369"/>
      <c r="GA259" s="370" t="str">
        <f>IF(AND(申込書!$C$69&lt;&gt;"▼プルダウンより選択してください",申込書!$C$69&lt;&gt;"",$G259&lt;&gt;"",申込書!$V$69="特定学年のみ"),"申し込みする","")</f>
        <v/>
      </c>
      <c r="GB259" s="371"/>
      <c r="GC259" s="372"/>
      <c r="GD259" s="373" t="str">
        <f>IF(AND(申込書!$C$70&lt;&gt;"▼プルダウンより選択してください",申込書!$C$70&lt;&gt;"",申込書!$K$22&lt;&gt;"YYYY/MM/DD",$G259&lt;&gt;""),申込書!$K$22,"")</f>
        <v/>
      </c>
      <c r="GE259" s="369" t="str">
        <f>IF(GD259="","",IF(INDEX('コンテンツ＆備考マスタ'!$H:$J,MATCH(学校情報!GD$3,'コンテンツ＆備考マスタ'!$H:$H,0),3)="●",IF(AND(GD259&lt;&gt;"",ISNUMBER(申込書!$AC$22)=TRUE,申込書!$C$70&lt;&gt;"▼プルダウンより選択してください",申込書!$C$70&lt;&gt;""),申込書!$AC$22,""),"-"))</f>
        <v/>
      </c>
      <c r="GF259" s="369"/>
      <c r="GG259" s="369"/>
      <c r="GH259" s="370" t="str">
        <f>IF(AND(申込書!$C$70&lt;&gt;"▼プルダウンより選択してください",申込書!$C$70&lt;&gt;"",$G259&lt;&gt;"",申込書!$V$70="特定学年のみ"),"申し込みする","")</f>
        <v/>
      </c>
      <c r="GI259" s="371"/>
      <c r="GJ259" s="372"/>
      <c r="GK259" s="373" t="str">
        <f>IF(AND(申込書!$C$71&lt;&gt;"▼プルダウンより選択してください",申込書!$C$71&lt;&gt;"",申込書!$K$22&lt;&gt;"YYYY/MM/DD",$G259&lt;&gt;""),申込書!$K$22,"")</f>
        <v/>
      </c>
      <c r="GL259" s="369" t="str">
        <f>IF(GK259="","",IF(INDEX('コンテンツ＆備考マスタ'!$H:$J,MATCH(学校情報!GK$3,'コンテンツ＆備考マスタ'!$H:$H,0),3)="●",IF(AND(GK259&lt;&gt;"",ISNUMBER(申込書!$AC$22)=TRUE,申込書!$C$71&lt;&gt;"▼プルダウンより選択してください",申込書!$C$71&lt;&gt;""),申込書!$AC$22,""),"-"))</f>
        <v/>
      </c>
      <c r="GM259" s="369"/>
      <c r="GN259" s="369"/>
      <c r="GO259" s="370" t="str">
        <f>IF(AND(申込書!$C$71&lt;&gt;"▼プルダウンより選択してください",申込書!$C$71&lt;&gt;"",$G259&lt;&gt;"",申込書!$V$71="特定学年のみ"),"申し込みする","")</f>
        <v/>
      </c>
      <c r="GP259" s="371"/>
      <c r="GQ259" s="372"/>
      <c r="GR259" s="373" t="str">
        <f>IF(AND(申込書!$C$72&lt;&gt;"▼プルダウンより選択してください",申込書!$C$72&lt;&gt;"",申込書!$K$22&lt;&gt;"YYYY/MM/DD",$G259&lt;&gt;""),申込書!$K$22,"")</f>
        <v/>
      </c>
      <c r="GS259" s="369" t="str">
        <f>IF(GR259="","",IF(INDEX('コンテンツ＆備考マスタ'!$H:$J,MATCH(学校情報!GR$3,'コンテンツ＆備考マスタ'!$H:$H,0),3)="●",IF(AND(GR259&lt;&gt;"",ISNUMBER(申込書!$AC$22)=TRUE,申込書!$C$72&lt;&gt;"▼プルダウンより選択してください",申込書!$C$72&lt;&gt;""),申込書!$AC$22,""),"-"))</f>
        <v/>
      </c>
      <c r="GT259" s="369"/>
      <c r="GU259" s="369"/>
      <c r="GV259" s="370" t="str">
        <f>IF(AND(申込書!$C$72&lt;&gt;"▼プルダウンより選択してください",申込書!$C$72&lt;&gt;"",$G259&lt;&gt;"",申込書!$V$72="特定学年のみ"),"申し込みする","")</f>
        <v/>
      </c>
      <c r="GW259" s="371"/>
      <c r="GX259" s="372"/>
      <c r="GY259" s="373" t="str">
        <f>IF(AND(申込書!$C$73&lt;&gt;"▼プルダウンより選択してください",申込書!$C$73&lt;&gt;"",申込書!$K$22&lt;&gt;"YYYY/MM/DD",$G259&lt;&gt;""),申込書!$K$22,"")</f>
        <v/>
      </c>
      <c r="GZ259" s="369" t="str">
        <f>IF(GY259="","",IF(INDEX('コンテンツ＆備考マスタ'!$H:$J,MATCH(学校情報!GY$3,'コンテンツ＆備考マスタ'!$H:$H,0),3)="●",IF(AND(GY259&lt;&gt;"",ISNUMBER(申込書!$AC$22)=TRUE,申込書!$C$73&lt;&gt;"▼プルダウンより選択してください",申込書!$C$73&lt;&gt;""),申込書!$AC$22,""),"-"))</f>
        <v/>
      </c>
      <c r="HA259" s="369"/>
      <c r="HB259" s="369"/>
      <c r="HC259" s="370" t="str">
        <f>IF(AND(申込書!$C$73&lt;&gt;"▼プルダウンより選択してください",申込書!$C$73&lt;&gt;"",$G259&lt;&gt;"",申込書!$V$73="特定学年のみ"),"申し込みする","")</f>
        <v/>
      </c>
      <c r="HD259" s="371"/>
      <c r="HE259" s="372"/>
      <c r="HF259" s="373" t="str">
        <f>IF(AND(申込書!$C$74&lt;&gt;"▼プルダウンより選択してください",申込書!$C$74&lt;&gt;"",申込書!$K$22&lt;&gt;"YYYY/MM/DD",$G259&lt;&gt;""),申込書!$K$22,"")</f>
        <v/>
      </c>
      <c r="HG259" s="369" t="str">
        <f>IF(HF259="","",IF(INDEX('コンテンツ＆備考マスタ'!$H:$J,MATCH(学校情報!HF$3,'コンテンツ＆備考マスタ'!$H:$H,0),3)="●",IF(AND(HF259&lt;&gt;"",ISNUMBER(申込書!$AC$22)=TRUE,申込書!$C$74&lt;&gt;"▼プルダウンより選択してください",申込書!$C$74&lt;&gt;""),申込書!$AC$22,""),"-"))</f>
        <v/>
      </c>
      <c r="HH259" s="369"/>
      <c r="HI259" s="369"/>
      <c r="HJ259" s="370" t="str">
        <f>IF(AND(申込書!$C$74&lt;&gt;"▼プルダウンより選択してください",申込書!$C$74&lt;&gt;"",$G259&lt;&gt;"",申込書!$V$74="特定学年のみ"),"申し込みする","")</f>
        <v/>
      </c>
      <c r="HK259" s="371"/>
      <c r="HL259" s="372"/>
      <c r="HM259" s="373" t="str">
        <f>IF(AND(申込書!$C$75&lt;&gt;"▼プルダウンより選択してください",申込書!$C$75&lt;&gt;"",申込書!$K$22&lt;&gt;"YYYY/MM/DD",$G259&lt;&gt;""),申込書!$K$22,"")</f>
        <v/>
      </c>
      <c r="HN259" s="369" t="str">
        <f>IF(HM259="","",IF(INDEX('コンテンツ＆備考マスタ'!$H:$J,MATCH(学校情報!HM$3,'コンテンツ＆備考マスタ'!$H:$H,0),3)="●",IF(AND(HM259&lt;&gt;"",ISNUMBER(申込書!$AC$22)=TRUE,申込書!$C$75&lt;&gt;"▼プルダウンより選択してください",申込書!$C$75&lt;&gt;""),申込書!$AC$22,""),"-"))</f>
        <v/>
      </c>
      <c r="HO259" s="369"/>
      <c r="HP259" s="369"/>
      <c r="HQ259" s="370" t="str">
        <f>IF(AND(申込書!$C$75&lt;&gt;"▼プルダウンより選択してください",申込書!$C$75&lt;&gt;"",$G259&lt;&gt;"",申込書!$V$75="特定学年のみ"),"申し込みする","")</f>
        <v/>
      </c>
      <c r="HR259" s="371"/>
      <c r="HS259" s="371"/>
      <c r="HT259" s="374" t="str">
        <f>IF(AND(申込書!$C$76&lt;&gt;"▼プルダウンより選択してください",申込書!$C$76&lt;&gt;"",申込書!$K$22&lt;&gt;"YYYY/MM/DD",$G259&lt;&gt;""),申込書!$K$22,"")</f>
        <v/>
      </c>
      <c r="HU259" s="369" t="str">
        <f>IF(HT259="","",IF(INDEX('コンテンツ＆備考マスタ'!$H:$J,MATCH(学校情報!HT$3,'コンテンツ＆備考マスタ'!$H:$H,0),3)="●",IF(AND(HT259&lt;&gt;"",ISNUMBER(申込書!$AC$22)=TRUE,申込書!$C$76&lt;&gt;"▼プルダウンより選択してください",申込書!$C$76&lt;&gt;""),申込書!$AC$22,""),"-"))</f>
        <v/>
      </c>
      <c r="HV259" s="369"/>
      <c r="HW259" s="369"/>
      <c r="HX259" s="370" t="str">
        <f>IF(AND(申込書!$C$76&lt;&gt;"▼プルダウンより選択してください",申込書!$C$76&lt;&gt;"",$G259&lt;&gt;"",申込書!$V$76="特定学年のみ"),"申し込みする","")</f>
        <v/>
      </c>
      <c r="HY259" s="371"/>
      <c r="HZ259" s="372"/>
      <c r="IA259" s="69"/>
    </row>
    <row r="260" spans="2:235" ht="26.85" hidden="1" customHeight="1" outlineLevel="1">
      <c r="B260" s="365">
        <f t="shared" si="9"/>
        <v>255</v>
      </c>
      <c r="C260" s="55"/>
      <c r="D260" s="56"/>
      <c r="E260" s="154"/>
      <c r="F260" s="57"/>
      <c r="G260" s="58"/>
      <c r="H260" s="59"/>
      <c r="I260" s="60"/>
      <c r="J260" s="61"/>
      <c r="K260" s="366" t="str">
        <f t="shared" si="10"/>
        <v/>
      </c>
      <c r="L260" s="62"/>
      <c r="M260" s="322"/>
      <c r="N260" s="63"/>
      <c r="O260" s="64"/>
      <c r="P260" s="367" t="str">
        <f t="shared" si="11"/>
        <v/>
      </c>
      <c r="Q260" s="65"/>
      <c r="R260" s="66"/>
      <c r="S260" s="67"/>
      <c r="T260" s="68"/>
      <c r="U260" s="68"/>
      <c r="V260" s="68"/>
      <c r="W260" s="66"/>
      <c r="X260" s="281"/>
      <c r="Y260" s="368" t="str">
        <f>IF(AND(申込書!$C$47&lt;&gt;"▼プルダウンより選択してください",申込書!$C$47&lt;&gt;"",申込書!$K$22&lt;&gt;"YYYY/MM/DD",$G260&lt;&gt;""),申込書!$K$22,"")</f>
        <v/>
      </c>
      <c r="Z260" s="369" t="str">
        <f>IF(Y260="","",IF(INDEX('コンテンツ＆備考マスタ'!$H:$J,MATCH(学校情報!Y$3,'コンテンツ＆備考マスタ'!$H:$H,0),3)="●",IF(AND(Y260&lt;&gt;"",ISNUMBER(申込書!$AC$22)=TRUE,申込書!$C$47&lt;&gt;"▼プルダウンより選択してください",申込書!$C$47&lt;&gt;""),申込書!$AC$22,""),"-"))</f>
        <v/>
      </c>
      <c r="AA260" s="369"/>
      <c r="AB260" s="369"/>
      <c r="AC260" s="370" t="str">
        <f>IF(AND(申込書!$C$47&lt;&gt;"▼プルダウンより選択してください",申込書!$C$47&lt;&gt;"",$G260&lt;&gt;"",申込書!$V$47="特定学年のみ"),"申し込みする","")</f>
        <v/>
      </c>
      <c r="AD260" s="371"/>
      <c r="AE260" s="372"/>
      <c r="AF260" s="373" t="str">
        <f>IF(AND(申込書!$C$48&lt;&gt;"▼プルダウンより選択してください",申込書!$C$48&lt;&gt;"",申込書!$K$22&lt;&gt;"YYYY/MM/DD",$G260&lt;&gt;""),申込書!$K$22,"")</f>
        <v/>
      </c>
      <c r="AG260" s="369" t="str">
        <f>IF(AF260="","",IF(INDEX('コンテンツ＆備考マスタ'!$H:$J,MATCH(学校情報!AF$3,'コンテンツ＆備考マスタ'!$H:$H,0),3)="●",IF(AND(AF260&lt;&gt;"",ISNUMBER(申込書!$AC$22)=TRUE,申込書!$C$48&lt;&gt;"▼プルダウンより選択してください",申込書!$C$48&lt;&gt;""),申込書!$AC$22,""),"-"))</f>
        <v/>
      </c>
      <c r="AH260" s="369"/>
      <c r="AI260" s="369"/>
      <c r="AJ260" s="370" t="str">
        <f>IF(AND(申込書!$C$48&lt;&gt;"▼プルダウンより選択してください",申込書!$C$48&lt;&gt;"",$G260&lt;&gt;"",申込書!$V$48="特定学年のみ"),"申し込みする","")</f>
        <v/>
      </c>
      <c r="AK260" s="371"/>
      <c r="AL260" s="372"/>
      <c r="AM260" s="373" t="str">
        <f>IF(AND(申込書!$C$49&lt;&gt;"▼プルダウンより選択してください",申込書!$C$49&lt;&gt;"",申込書!$K$22&lt;&gt;"YYYY/MM/DD",$G260&lt;&gt;""),申込書!$K$22,"")</f>
        <v/>
      </c>
      <c r="AN260" s="369" t="str">
        <f>IF(AM260="","",IF(INDEX('コンテンツ＆備考マスタ'!$H:$J,MATCH(学校情報!AM$3,'コンテンツ＆備考マスタ'!$H:$H,0),3)="●",IF(AND(AM260&lt;&gt;"",ISNUMBER(申込書!$AC$22)=TRUE,申込書!$C$49&lt;&gt;"▼プルダウンより選択してください",申込書!$C$49&lt;&gt;""),申込書!$AC$22,""),"-"))</f>
        <v/>
      </c>
      <c r="AO260" s="369"/>
      <c r="AP260" s="369"/>
      <c r="AQ260" s="370" t="str">
        <f>IF(AND(申込書!$C$49&lt;&gt;"▼プルダウンより選択してください",申込書!$C$49&lt;&gt;"",$G260&lt;&gt;"",申込書!$V$49="特定学年のみ"),"申し込みする","")</f>
        <v/>
      </c>
      <c r="AR260" s="371"/>
      <c r="AS260" s="372"/>
      <c r="AT260" s="373" t="str">
        <f>IF(AND(申込書!$C$50&lt;&gt;"▼プルダウンより選択してください",申込書!$C$50&lt;&gt;"",申込書!$K$22&lt;&gt;"YYYY/MM/DD",$G260&lt;&gt;""),申込書!$K$22,"")</f>
        <v/>
      </c>
      <c r="AU260" s="369" t="str">
        <f>IF(AT260="","",IF(INDEX('コンテンツ＆備考マスタ'!$H:$J,MATCH(学校情報!AT$3,'コンテンツ＆備考マスタ'!$H:$H,0),3)="●",IF(AND(AT260&lt;&gt;"",ISNUMBER(申込書!$AC$22)=TRUE,申込書!$C$50&lt;&gt;"▼プルダウンより選択してください",申込書!$C$50&lt;&gt;""),申込書!$AC$22,""),"-"))</f>
        <v/>
      </c>
      <c r="AV260" s="369"/>
      <c r="AW260" s="369"/>
      <c r="AX260" s="370" t="str">
        <f>IF(AND(申込書!$C$50&lt;&gt;"▼プルダウンより選択してください",申込書!$C$50&lt;&gt;"",$G260&lt;&gt;"",申込書!$V$50="特定学年のみ"),"申し込みする","")</f>
        <v/>
      </c>
      <c r="AY260" s="371"/>
      <c r="AZ260" s="372"/>
      <c r="BA260" s="373" t="str">
        <f>IF(AND(申込書!$C$51&lt;&gt;"▼プルダウンより選択してください",申込書!$C$51&lt;&gt;"",申込書!$K$22&lt;&gt;"YYYY/MM/DD",$G260&lt;&gt;""),申込書!$K$22,"")</f>
        <v/>
      </c>
      <c r="BB260" s="369" t="str">
        <f>IF(BA260="","",IF(INDEX('コンテンツ＆備考マスタ'!$H:$J,MATCH(学校情報!BA$3,'コンテンツ＆備考マスタ'!$H:$H,0),3)="●",IF(AND(BA260&lt;&gt;"",ISNUMBER(申込書!$AC$22)=TRUE,申込書!$C$51&lt;&gt;"▼プルダウンより選択してください",申込書!$C$51&lt;&gt;""),申込書!$AC$22,""),"-"))</f>
        <v/>
      </c>
      <c r="BC260" s="369"/>
      <c r="BD260" s="369"/>
      <c r="BE260" s="370" t="str">
        <f>IF(AND(申込書!$C$51&lt;&gt;"▼プルダウンより選択してください",申込書!$C$51&lt;&gt;"",$G260&lt;&gt;"",申込書!$V$51="特定学年のみ"),"申し込みする","")</f>
        <v/>
      </c>
      <c r="BF260" s="371"/>
      <c r="BG260" s="372"/>
      <c r="BH260" s="373" t="str">
        <f>IF(AND(申込書!$C$52&lt;&gt;"▼プルダウンより選択してください",申込書!$C$52&lt;&gt;"",申込書!$K$22&lt;&gt;"YYYY/MM/DD",$G260&lt;&gt;""),申込書!$K$22,"")</f>
        <v/>
      </c>
      <c r="BI260" s="369" t="str">
        <f>IF(BH260="","",IF(INDEX('コンテンツ＆備考マスタ'!$H:$J,MATCH(学校情報!BH$3,'コンテンツ＆備考マスタ'!$H:$H,0),3)="●",IF(AND(BH260&lt;&gt;"",ISNUMBER(申込書!$AC$22)=TRUE,申込書!$C$52&lt;&gt;"▼プルダウンより選択してください",申込書!$C$52&lt;&gt;""),申込書!$AC$22,""),"-"))</f>
        <v/>
      </c>
      <c r="BJ260" s="369"/>
      <c r="BK260" s="369"/>
      <c r="BL260" s="370" t="str">
        <f>IF(AND(申込書!$C$52&lt;&gt;"▼プルダウンより選択してください",申込書!$C$52&lt;&gt;"",$G260&lt;&gt;"",申込書!$V$52="特定学年のみ"),"申し込みする","")</f>
        <v/>
      </c>
      <c r="BM260" s="371"/>
      <c r="BN260" s="372"/>
      <c r="BO260" s="373" t="str">
        <f>IF(AND(申込書!$C$53&lt;&gt;"▼プルダウンより選択してください",申込書!$C$53&lt;&gt;"",申込書!$K$22&lt;&gt;"YYYY/MM/DD",$G260&lt;&gt;""),申込書!$K$22,"")</f>
        <v/>
      </c>
      <c r="BP260" s="369" t="str">
        <f>IF(BO260="","",IF(INDEX('コンテンツ＆備考マスタ'!$H:$J,MATCH(学校情報!BO$3,'コンテンツ＆備考マスタ'!$H:$H,0),3)="●",IF(AND(BO260&lt;&gt;"",ISNUMBER(申込書!$AC$22)=TRUE,申込書!$C$53&lt;&gt;"▼プルダウンより選択してください",申込書!$C$53&lt;&gt;""),申込書!$AC$22,""),"-"))</f>
        <v/>
      </c>
      <c r="BQ260" s="369"/>
      <c r="BR260" s="369"/>
      <c r="BS260" s="370" t="str">
        <f>IF(AND(申込書!$C$53&lt;&gt;"▼プルダウンより選択してください",申込書!$C$53&lt;&gt;"",$G260&lt;&gt;"",申込書!$V$53="特定学年のみ"),"申し込みする","")</f>
        <v/>
      </c>
      <c r="BT260" s="371"/>
      <c r="BU260" s="372"/>
      <c r="BV260" s="373" t="str">
        <f>IF(AND(申込書!$C$54&lt;&gt;"▼プルダウンより選択してください",申込書!$C$54&lt;&gt;"",申込書!$K$22&lt;&gt;"YYYY/MM/DD",$G260&lt;&gt;""),申込書!$K$22,"")</f>
        <v/>
      </c>
      <c r="BW260" s="369" t="str">
        <f>IF(BV260="","",IF(INDEX('コンテンツ＆備考マスタ'!$H:$J,MATCH(学校情報!BV$3,'コンテンツ＆備考マスタ'!$H:$H,0),3)="●",IF(AND(BV260&lt;&gt;"",ISNUMBER(申込書!$AC$22)=TRUE,申込書!$C$54&lt;&gt;"▼プルダウンより選択してください",申込書!$C$54&lt;&gt;""),申込書!$AC$22,""),"-"))</f>
        <v/>
      </c>
      <c r="BX260" s="369"/>
      <c r="BY260" s="369"/>
      <c r="BZ260" s="370" t="str">
        <f>IF(AND(申込書!$C$54&lt;&gt;"▼プルダウンより選択してください",申込書!$C$54&lt;&gt;"",$G260&lt;&gt;"",申込書!$V$54="特定学年のみ"),"申し込みする","")</f>
        <v/>
      </c>
      <c r="CA260" s="371"/>
      <c r="CB260" s="372"/>
      <c r="CC260" s="373" t="str">
        <f>IF(AND(申込書!$C$55&lt;&gt;"▼プルダウンより選択してください",申込書!$C$55&lt;&gt;"",申込書!$K$22&lt;&gt;"YYYY/MM/DD",$G260&lt;&gt;""),申込書!$K$22,"")</f>
        <v/>
      </c>
      <c r="CD260" s="369" t="str">
        <f>IF(CC260="","",IF(INDEX('コンテンツ＆備考マスタ'!$H:$J,MATCH(学校情報!CC$3,'コンテンツ＆備考マスタ'!$H:$H,0),3)="●",IF(AND(CC260&lt;&gt;"",ISNUMBER(申込書!$AC$22)=TRUE,申込書!$C$55&lt;&gt;"▼プルダウンより選択してください",申込書!$C$55&lt;&gt;""),申込書!$AC$22,""),"-"))</f>
        <v/>
      </c>
      <c r="CE260" s="369"/>
      <c r="CF260" s="369"/>
      <c r="CG260" s="370" t="str">
        <f>IF(AND(申込書!$C$55&lt;&gt;"▼プルダウンより選択してください",申込書!$C$55&lt;&gt;"",$G260&lt;&gt;"",申込書!$V$55="特定学年のみ"),"申し込みする","")</f>
        <v/>
      </c>
      <c r="CH260" s="371"/>
      <c r="CI260" s="372"/>
      <c r="CJ260" s="373" t="str">
        <f>IF(AND(申込書!$C$56&lt;&gt;"▼プルダウンより選択してください",申込書!$C$56&lt;&gt;"",申込書!$K$22&lt;&gt;"YYYY/MM/DD",$G260&lt;&gt;""),申込書!$K$22,"")</f>
        <v/>
      </c>
      <c r="CK260" s="369" t="str">
        <f>IF(CJ260="","",IF(INDEX('コンテンツ＆備考マスタ'!$H:$J,MATCH(学校情報!CJ$3,'コンテンツ＆備考マスタ'!$H:$H,0),3)="●",IF(AND(CJ260&lt;&gt;"",ISNUMBER(申込書!$AC$22)=TRUE,申込書!$C$56&lt;&gt;"▼プルダウンより選択してください",申込書!$C$56&lt;&gt;""),申込書!$AC$22,""),"-"))</f>
        <v/>
      </c>
      <c r="CL260" s="369"/>
      <c r="CM260" s="369"/>
      <c r="CN260" s="370" t="str">
        <f>IF(AND(申込書!$C$56&lt;&gt;"▼プルダウンより選択してください",申込書!$C$56&lt;&gt;"",$G260&lt;&gt;"",申込書!$V$56="特定学年のみ"),"申し込みする","")</f>
        <v/>
      </c>
      <c r="CO260" s="371"/>
      <c r="CP260" s="372"/>
      <c r="CQ260" s="373" t="str">
        <f>IF(AND(申込書!$C$57&lt;&gt;"▼プルダウンより選択してください",申込書!$C$57&lt;&gt;"",申込書!$K$22&lt;&gt;"YYYY/MM/DD",$G260&lt;&gt;""),申込書!$K$22,"")</f>
        <v/>
      </c>
      <c r="CR260" s="369" t="str">
        <f>IF(CQ260="","",IF(INDEX('コンテンツ＆備考マスタ'!$H:$J,MATCH(学校情報!CQ$3,'コンテンツ＆備考マスタ'!$H:$H,0),3)="●",IF(AND(CQ260&lt;&gt;"",ISNUMBER(申込書!$AC$22)=TRUE,申込書!$C$57&lt;&gt;"▼プルダウンより選択してください",申込書!$C$57&lt;&gt;""),申込書!$AC$22,""),"-"))</f>
        <v/>
      </c>
      <c r="CS260" s="369"/>
      <c r="CT260" s="369"/>
      <c r="CU260" s="369" t="str">
        <f>IF(AND(申込書!$C$57&lt;&gt;"▼プルダウンより選択してください",申込書!$C$57&lt;&gt;"",$G260&lt;&gt;"",申込書!$V$57="特定学年のみ"),"申し込みする","")</f>
        <v/>
      </c>
      <c r="CV260" s="371"/>
      <c r="CW260" s="372"/>
      <c r="CX260" s="373" t="str">
        <f>IF(AND(申込書!$C$58&lt;&gt;"▼プルダウンより選択してください",申込書!$C$58&lt;&gt;"",申込書!$K$22&lt;&gt;"YYYY/MM/DD",$G260&lt;&gt;""),申込書!$K$22,"")</f>
        <v/>
      </c>
      <c r="CY260" s="369" t="str">
        <f>IF(CX260="","",IF(INDEX('コンテンツ＆備考マスタ'!$H:$J,MATCH(学校情報!CX$3,'コンテンツ＆備考マスタ'!$H:$H,0),3)="●",IF(AND(CX260&lt;&gt;"",ISNUMBER(申込書!$AC$22)=TRUE,申込書!$C$58&lt;&gt;"▼プルダウンより選択してください",申込書!$C$58&lt;&gt;""),申込書!$AC$22,""),"-"))</f>
        <v/>
      </c>
      <c r="CZ260" s="369"/>
      <c r="DA260" s="369"/>
      <c r="DB260" s="369" t="str">
        <f>IF(AND(申込書!$C$58&lt;&gt;"▼プルダウンより選択してください",申込書!$C$58&lt;&gt;"",$G260&lt;&gt;"",申込書!$V$58="特定学年のみ"),"申し込みする","")</f>
        <v/>
      </c>
      <c r="DC260" s="371"/>
      <c r="DD260" s="372"/>
      <c r="DE260" s="373" t="str">
        <f>IF(AND(申込書!$C$59&lt;&gt;"▼プルダウンより選択してください",申込書!$C$59&lt;&gt;"",申込書!$K$22&lt;&gt;"YYYY/MM/DD",$G260&lt;&gt;""),申込書!$K$22,"")</f>
        <v/>
      </c>
      <c r="DF260" s="369" t="str">
        <f>IF(DE260="","",IF(INDEX('コンテンツ＆備考マスタ'!$H:$J,MATCH(学校情報!DE$3,'コンテンツ＆備考マスタ'!$H:$H,0),3)="●",IF(AND(DE260&lt;&gt;"",ISNUMBER(申込書!$AC$22)=TRUE,申込書!$C$59&lt;&gt;"▼プルダウンより選択してください",申込書!$C$59&lt;&gt;""),申込書!$AC$22,""),"-"))</f>
        <v/>
      </c>
      <c r="DG260" s="369"/>
      <c r="DH260" s="369"/>
      <c r="DI260" s="369" t="str">
        <f>IF(AND(申込書!$C$59&lt;&gt;"▼プルダウンより選択してください",申込書!$C$59&lt;&gt;"",$G260&lt;&gt;"",申込書!$V$59="特定学年のみ"),"申し込みする","")</f>
        <v/>
      </c>
      <c r="DJ260" s="371"/>
      <c r="DK260" s="372"/>
      <c r="DL260" s="373" t="str">
        <f>IF(AND(申込書!$C$60&lt;&gt;"▼プルダウンより選択してください",申込書!$C$60&lt;&gt;"",申込書!$K$22&lt;&gt;"YYYY/MM/DD",$G260&lt;&gt;""),申込書!$K$22,"")</f>
        <v/>
      </c>
      <c r="DM260" s="369" t="str">
        <f>IF(DL260="","",IF(INDEX('コンテンツ＆備考マスタ'!$H:$J,MATCH(学校情報!DL$3,'コンテンツ＆備考マスタ'!$H:$H,0),3)="●",IF(AND(DL260&lt;&gt;"",ISNUMBER(申込書!$AC$22)=TRUE,申込書!$C$60&lt;&gt;"▼プルダウンより選択してください",申込書!$C$60&lt;&gt;""),申込書!$AC$22,""),"-"))</f>
        <v/>
      </c>
      <c r="DN260" s="369"/>
      <c r="DO260" s="369"/>
      <c r="DP260" s="369" t="str">
        <f>IF(AND(申込書!$C$60&lt;&gt;"▼プルダウンより選択してください",申込書!$C$60&lt;&gt;"",$G260&lt;&gt;"",申込書!$V$60="特定学年のみ"),"申し込みする","")</f>
        <v/>
      </c>
      <c r="DQ260" s="371"/>
      <c r="DR260" s="372"/>
      <c r="DS260" s="373" t="str">
        <f>IF(AND(申込書!$C$61&lt;&gt;"▼プルダウンより選択してください",申込書!$C$61&lt;&gt;"",申込書!$K$22&lt;&gt;"YYYY/MM/DD",$G260&lt;&gt;""),申込書!$K$22,"")</f>
        <v/>
      </c>
      <c r="DT260" s="369" t="str">
        <f>IF(DS260="","",IF(INDEX('コンテンツ＆備考マスタ'!$H:$J,MATCH(学校情報!DS$3,'コンテンツ＆備考マスタ'!$H:$H,0),3)="●",IF(AND(DS260&lt;&gt;"",ISNUMBER(申込書!$AC$22)=TRUE,申込書!$C$61&lt;&gt;"▼プルダウンより選択してください",申込書!$C$61&lt;&gt;""),申込書!$AC$22,""),"-"))</f>
        <v/>
      </c>
      <c r="DU260" s="369"/>
      <c r="DV260" s="369"/>
      <c r="DW260" s="369" t="str">
        <f>IF(AND(申込書!$C$61&lt;&gt;"▼プルダウンより選択してください",申込書!$C$61&lt;&gt;"",$G260&lt;&gt;"",申込書!$V$61="特定学年のみ"),"申し込みする","")</f>
        <v/>
      </c>
      <c r="DX260" s="371"/>
      <c r="DY260" s="372"/>
      <c r="DZ260" s="373" t="str">
        <f>IF(AND(申込書!$C$62&lt;&gt;"▼プルダウンより選択してください",申込書!$C$62&lt;&gt;"",申込書!$K$22&lt;&gt;"YYYY/MM/DD",$G260&lt;&gt;""),申込書!$K$22,"")</f>
        <v/>
      </c>
      <c r="EA260" s="369" t="str">
        <f>IF(DZ260="","",IF(INDEX('コンテンツ＆備考マスタ'!$H:$J,MATCH(学校情報!DZ$3,'コンテンツ＆備考マスタ'!$H:$H,0),3)="●",IF(AND(DZ260&lt;&gt;"",ISNUMBER(申込書!$AC$22)=TRUE,申込書!$C$62&lt;&gt;"▼プルダウンより選択してください",申込書!$C$62&lt;&gt;""),申込書!$AC$22,""),"-"))</f>
        <v/>
      </c>
      <c r="EB260" s="369"/>
      <c r="EC260" s="369"/>
      <c r="ED260" s="370" t="str">
        <f>IF(AND(申込書!$C$62&lt;&gt;"▼プルダウンより選択してください",申込書!$C$62&lt;&gt;"",$G260&lt;&gt;"",申込書!$V$62="特定学年のみ"),"申し込みする","")</f>
        <v/>
      </c>
      <c r="EE260" s="371"/>
      <c r="EF260" s="372"/>
      <c r="EG260" s="373" t="str">
        <f>IF(AND(申込書!$C$63&lt;&gt;"▼プルダウンより選択してください",申込書!$C$63&lt;&gt;"",申込書!$K$22&lt;&gt;"YYYY/MM/DD",$G260&lt;&gt;""),申込書!$K$22,"")</f>
        <v/>
      </c>
      <c r="EH260" s="369" t="str">
        <f>IF(EG260="","",IF(INDEX('コンテンツ＆備考マスタ'!$H:$J,MATCH(学校情報!EG$3,'コンテンツ＆備考マスタ'!$H:$H,0),3)="●",IF(AND(EG260&lt;&gt;"",ISNUMBER(申込書!$AC$22)=TRUE,申込書!$C$63&lt;&gt;"▼プルダウンより選択してください",申込書!$C$63&lt;&gt;""),申込書!$AC$22,""),"-"))</f>
        <v/>
      </c>
      <c r="EI260" s="369"/>
      <c r="EJ260" s="369"/>
      <c r="EK260" s="370" t="str">
        <f>IF(AND(申込書!$C$63&lt;&gt;"▼プルダウンより選択してください",申込書!$C$63&lt;&gt;"",$G260&lt;&gt;"",申込書!$V$63="特定学年のみ"),"申し込みする","")</f>
        <v/>
      </c>
      <c r="EL260" s="371"/>
      <c r="EM260" s="372"/>
      <c r="EN260" s="373" t="str">
        <f>IF(AND(申込書!$C$64&lt;&gt;"▼プルダウンより選択してください",申込書!$C$64&lt;&gt;"",申込書!$K$22&lt;&gt;"YYYY/MM/DD",$G260&lt;&gt;""),申込書!$K$22,"")</f>
        <v/>
      </c>
      <c r="EO260" s="369" t="str">
        <f>IF(EN260="","",IF(INDEX('コンテンツ＆備考マスタ'!$H:$J,MATCH(学校情報!EN$3,'コンテンツ＆備考マスタ'!$H:$H,0),3)="●",IF(AND(EN260&lt;&gt;"",ISNUMBER(申込書!$AC$22)=TRUE,申込書!$C$64&lt;&gt;"▼プルダウンより選択してください",申込書!$C$64&lt;&gt;""),申込書!$AC$22,""),"-"))</f>
        <v/>
      </c>
      <c r="EP260" s="369"/>
      <c r="EQ260" s="369"/>
      <c r="ER260" s="370" t="str">
        <f>IF(AND(申込書!$C$64&lt;&gt;"▼プルダウンより選択してください",申込書!$C$64&lt;&gt;"",$G260&lt;&gt;"",申込書!$V$64="特定学年のみ"),"申し込みする","")</f>
        <v/>
      </c>
      <c r="ES260" s="371"/>
      <c r="ET260" s="372"/>
      <c r="EU260" s="373" t="str">
        <f>IF(AND(申込書!$C$65&lt;&gt;"▼プルダウンより選択してください",申込書!$C$65&lt;&gt;"",申込書!$K$22&lt;&gt;"YYYY/MM/DD",$G260&lt;&gt;""),申込書!$K$22,"")</f>
        <v/>
      </c>
      <c r="EV260" s="369" t="str">
        <f>IF(EU260="","",IF(INDEX('コンテンツ＆備考マスタ'!$H:$J,MATCH(学校情報!EU$3,'コンテンツ＆備考マスタ'!$H:$H,0),3)="●",IF(AND(EU260&lt;&gt;"",ISNUMBER(申込書!$AC$22)=TRUE,申込書!$C$65&lt;&gt;"▼プルダウンより選択してください",申込書!$C$65&lt;&gt;""),申込書!$AC$22,""),"-"))</f>
        <v/>
      </c>
      <c r="EW260" s="369"/>
      <c r="EX260" s="369"/>
      <c r="EY260" s="370" t="str">
        <f>IF(AND(申込書!$C$65&lt;&gt;"▼プルダウンより選択してください",申込書!$C$65&lt;&gt;"",$G260&lt;&gt;"",申込書!$V$65="特定学年のみ"),"申し込みする","")</f>
        <v/>
      </c>
      <c r="EZ260" s="371"/>
      <c r="FA260" s="372"/>
      <c r="FB260" s="373" t="str">
        <f>IF(AND(申込書!$C$66&lt;&gt;"▼プルダウンより選択してください",申込書!$C$66&lt;&gt;"",申込書!$K$22&lt;&gt;"YYYY/MM/DD",$G260&lt;&gt;""),申込書!$K$22,"")</f>
        <v/>
      </c>
      <c r="FC260" s="369" t="str">
        <f>IF(FB260="","",IF(INDEX('コンテンツ＆備考マスタ'!$H:$J,MATCH(学校情報!FB$3,'コンテンツ＆備考マスタ'!$H:$H,0),3)="●",IF(AND(FB260&lt;&gt;"",ISNUMBER(申込書!$AC$22)=TRUE,申込書!$C$66&lt;&gt;"▼プルダウンより選択してください",申込書!$C$66&lt;&gt;""),申込書!$AC$22,""),"-"))</f>
        <v/>
      </c>
      <c r="FD260" s="369"/>
      <c r="FE260" s="369"/>
      <c r="FF260" s="370" t="str">
        <f>IF(AND(申込書!$C$66&lt;&gt;"▼プルダウンより選択してください",申込書!$C$66&lt;&gt;"",$G260&lt;&gt;"",申込書!$V$66="特定学年のみ"),"申し込みする","")</f>
        <v/>
      </c>
      <c r="FG260" s="371"/>
      <c r="FH260" s="372"/>
      <c r="FI260" s="373" t="str">
        <f>IF(AND(申込書!$C$67&lt;&gt;"▼プルダウンより選択してください",申込書!$C$67&lt;&gt;"",申込書!$K$22&lt;&gt;"YYYY/MM/DD",$G260&lt;&gt;""),申込書!$K$22,"")</f>
        <v/>
      </c>
      <c r="FJ260" s="369" t="str">
        <f>IF(FI260="","",IF(INDEX('コンテンツ＆備考マスタ'!$H:$J,MATCH(学校情報!FI$3,'コンテンツ＆備考マスタ'!$H:$H,0),3)="●",IF(AND(FI260&lt;&gt;"",ISNUMBER(申込書!$AC$22)=TRUE,申込書!$C$67&lt;&gt;"▼プルダウンより選択してください",申込書!$C$67&lt;&gt;""),申込書!$AC$22,""),"-"))</f>
        <v/>
      </c>
      <c r="FK260" s="369"/>
      <c r="FL260" s="369"/>
      <c r="FM260" s="370" t="str">
        <f>IF(AND(申込書!$C$67&lt;&gt;"▼プルダウンより選択してください",申込書!$C$67&lt;&gt;"",$G260&lt;&gt;"",申込書!$V$67="特定学年のみ"),"申し込みする","")</f>
        <v/>
      </c>
      <c r="FN260" s="371"/>
      <c r="FO260" s="372"/>
      <c r="FP260" s="373" t="str">
        <f>IF(AND(申込書!$C$68&lt;&gt;"▼プルダウンより選択してください",申込書!$C$68&lt;&gt;"",申込書!$K$22&lt;&gt;"YYYY/MM/DD",$G260&lt;&gt;""),申込書!$K$22,"")</f>
        <v/>
      </c>
      <c r="FQ260" s="369" t="str">
        <f>IF(FP260="","",IF(INDEX('コンテンツ＆備考マスタ'!$H:$J,MATCH(学校情報!FP$3,'コンテンツ＆備考マスタ'!$H:$H,0),3)="●",IF(AND(FP260&lt;&gt;"",ISNUMBER(申込書!$AC$22)=TRUE,申込書!$C$68&lt;&gt;"▼プルダウンより選択してください",申込書!$C$68&lt;&gt;""),申込書!$AC$22,""),"-"))</f>
        <v/>
      </c>
      <c r="FR260" s="369"/>
      <c r="FS260" s="369"/>
      <c r="FT260" s="370" t="str">
        <f>IF(AND(申込書!$C$68&lt;&gt;"▼プルダウンより選択してください",申込書!$C$68&lt;&gt;"",$G260&lt;&gt;"",申込書!$V$68="特定学年のみ"),"申し込みする","")</f>
        <v/>
      </c>
      <c r="FU260" s="371"/>
      <c r="FV260" s="372"/>
      <c r="FW260" s="373" t="str">
        <f>IF(AND(申込書!$C$69&lt;&gt;"▼プルダウンより選択してください",申込書!$C$69&lt;&gt;"",申込書!$K$22&lt;&gt;"YYYY/MM/DD",$G260&lt;&gt;""),申込書!$K$22,"")</f>
        <v/>
      </c>
      <c r="FX260" s="369" t="str">
        <f>IF(FW260="","",IF(INDEX('コンテンツ＆備考マスタ'!$H:$J,MATCH(学校情報!FW$3,'コンテンツ＆備考マスタ'!$H:$H,0),3)="●",IF(AND(FW260&lt;&gt;"",ISNUMBER(申込書!$AC$22)=TRUE,申込書!$C$69&lt;&gt;"▼プルダウンより選択してください",申込書!$C$69&lt;&gt;""),申込書!$AC$22,""),"-"))</f>
        <v/>
      </c>
      <c r="FY260" s="369"/>
      <c r="FZ260" s="369"/>
      <c r="GA260" s="370" t="str">
        <f>IF(AND(申込書!$C$69&lt;&gt;"▼プルダウンより選択してください",申込書!$C$69&lt;&gt;"",$G260&lt;&gt;"",申込書!$V$69="特定学年のみ"),"申し込みする","")</f>
        <v/>
      </c>
      <c r="GB260" s="371"/>
      <c r="GC260" s="372"/>
      <c r="GD260" s="373" t="str">
        <f>IF(AND(申込書!$C$70&lt;&gt;"▼プルダウンより選択してください",申込書!$C$70&lt;&gt;"",申込書!$K$22&lt;&gt;"YYYY/MM/DD",$G260&lt;&gt;""),申込書!$K$22,"")</f>
        <v/>
      </c>
      <c r="GE260" s="369" t="str">
        <f>IF(GD260="","",IF(INDEX('コンテンツ＆備考マスタ'!$H:$J,MATCH(学校情報!GD$3,'コンテンツ＆備考マスタ'!$H:$H,0),3)="●",IF(AND(GD260&lt;&gt;"",ISNUMBER(申込書!$AC$22)=TRUE,申込書!$C$70&lt;&gt;"▼プルダウンより選択してください",申込書!$C$70&lt;&gt;""),申込書!$AC$22,""),"-"))</f>
        <v/>
      </c>
      <c r="GF260" s="369"/>
      <c r="GG260" s="369"/>
      <c r="GH260" s="370" t="str">
        <f>IF(AND(申込書!$C$70&lt;&gt;"▼プルダウンより選択してください",申込書!$C$70&lt;&gt;"",$G260&lt;&gt;"",申込書!$V$70="特定学年のみ"),"申し込みする","")</f>
        <v/>
      </c>
      <c r="GI260" s="371"/>
      <c r="GJ260" s="372"/>
      <c r="GK260" s="373" t="str">
        <f>IF(AND(申込書!$C$71&lt;&gt;"▼プルダウンより選択してください",申込書!$C$71&lt;&gt;"",申込書!$K$22&lt;&gt;"YYYY/MM/DD",$G260&lt;&gt;""),申込書!$K$22,"")</f>
        <v/>
      </c>
      <c r="GL260" s="369" t="str">
        <f>IF(GK260="","",IF(INDEX('コンテンツ＆備考マスタ'!$H:$J,MATCH(学校情報!GK$3,'コンテンツ＆備考マスタ'!$H:$H,0),3)="●",IF(AND(GK260&lt;&gt;"",ISNUMBER(申込書!$AC$22)=TRUE,申込書!$C$71&lt;&gt;"▼プルダウンより選択してください",申込書!$C$71&lt;&gt;""),申込書!$AC$22,""),"-"))</f>
        <v/>
      </c>
      <c r="GM260" s="369"/>
      <c r="GN260" s="369"/>
      <c r="GO260" s="370" t="str">
        <f>IF(AND(申込書!$C$71&lt;&gt;"▼プルダウンより選択してください",申込書!$C$71&lt;&gt;"",$G260&lt;&gt;"",申込書!$V$71="特定学年のみ"),"申し込みする","")</f>
        <v/>
      </c>
      <c r="GP260" s="371"/>
      <c r="GQ260" s="372"/>
      <c r="GR260" s="373" t="str">
        <f>IF(AND(申込書!$C$72&lt;&gt;"▼プルダウンより選択してください",申込書!$C$72&lt;&gt;"",申込書!$K$22&lt;&gt;"YYYY/MM/DD",$G260&lt;&gt;""),申込書!$K$22,"")</f>
        <v/>
      </c>
      <c r="GS260" s="369" t="str">
        <f>IF(GR260="","",IF(INDEX('コンテンツ＆備考マスタ'!$H:$J,MATCH(学校情報!GR$3,'コンテンツ＆備考マスタ'!$H:$H,0),3)="●",IF(AND(GR260&lt;&gt;"",ISNUMBER(申込書!$AC$22)=TRUE,申込書!$C$72&lt;&gt;"▼プルダウンより選択してください",申込書!$C$72&lt;&gt;""),申込書!$AC$22,""),"-"))</f>
        <v/>
      </c>
      <c r="GT260" s="369"/>
      <c r="GU260" s="369"/>
      <c r="GV260" s="370" t="str">
        <f>IF(AND(申込書!$C$72&lt;&gt;"▼プルダウンより選択してください",申込書!$C$72&lt;&gt;"",$G260&lt;&gt;"",申込書!$V$72="特定学年のみ"),"申し込みする","")</f>
        <v/>
      </c>
      <c r="GW260" s="371"/>
      <c r="GX260" s="372"/>
      <c r="GY260" s="373" t="str">
        <f>IF(AND(申込書!$C$73&lt;&gt;"▼プルダウンより選択してください",申込書!$C$73&lt;&gt;"",申込書!$K$22&lt;&gt;"YYYY/MM/DD",$G260&lt;&gt;""),申込書!$K$22,"")</f>
        <v/>
      </c>
      <c r="GZ260" s="369" t="str">
        <f>IF(GY260="","",IF(INDEX('コンテンツ＆備考マスタ'!$H:$J,MATCH(学校情報!GY$3,'コンテンツ＆備考マスタ'!$H:$H,0),3)="●",IF(AND(GY260&lt;&gt;"",ISNUMBER(申込書!$AC$22)=TRUE,申込書!$C$73&lt;&gt;"▼プルダウンより選択してください",申込書!$C$73&lt;&gt;""),申込書!$AC$22,""),"-"))</f>
        <v/>
      </c>
      <c r="HA260" s="369"/>
      <c r="HB260" s="369"/>
      <c r="HC260" s="370" t="str">
        <f>IF(AND(申込書!$C$73&lt;&gt;"▼プルダウンより選択してください",申込書!$C$73&lt;&gt;"",$G260&lt;&gt;"",申込書!$V$73="特定学年のみ"),"申し込みする","")</f>
        <v/>
      </c>
      <c r="HD260" s="371"/>
      <c r="HE260" s="372"/>
      <c r="HF260" s="373" t="str">
        <f>IF(AND(申込書!$C$74&lt;&gt;"▼プルダウンより選択してください",申込書!$C$74&lt;&gt;"",申込書!$K$22&lt;&gt;"YYYY/MM/DD",$G260&lt;&gt;""),申込書!$K$22,"")</f>
        <v/>
      </c>
      <c r="HG260" s="369" t="str">
        <f>IF(HF260="","",IF(INDEX('コンテンツ＆備考マスタ'!$H:$J,MATCH(学校情報!HF$3,'コンテンツ＆備考マスタ'!$H:$H,0),3)="●",IF(AND(HF260&lt;&gt;"",ISNUMBER(申込書!$AC$22)=TRUE,申込書!$C$74&lt;&gt;"▼プルダウンより選択してください",申込書!$C$74&lt;&gt;""),申込書!$AC$22,""),"-"))</f>
        <v/>
      </c>
      <c r="HH260" s="369"/>
      <c r="HI260" s="369"/>
      <c r="HJ260" s="370" t="str">
        <f>IF(AND(申込書!$C$74&lt;&gt;"▼プルダウンより選択してください",申込書!$C$74&lt;&gt;"",$G260&lt;&gt;"",申込書!$V$74="特定学年のみ"),"申し込みする","")</f>
        <v/>
      </c>
      <c r="HK260" s="371"/>
      <c r="HL260" s="372"/>
      <c r="HM260" s="373" t="str">
        <f>IF(AND(申込書!$C$75&lt;&gt;"▼プルダウンより選択してください",申込書!$C$75&lt;&gt;"",申込書!$K$22&lt;&gt;"YYYY/MM/DD",$G260&lt;&gt;""),申込書!$K$22,"")</f>
        <v/>
      </c>
      <c r="HN260" s="369" t="str">
        <f>IF(HM260="","",IF(INDEX('コンテンツ＆備考マスタ'!$H:$J,MATCH(学校情報!HM$3,'コンテンツ＆備考マスタ'!$H:$H,0),3)="●",IF(AND(HM260&lt;&gt;"",ISNUMBER(申込書!$AC$22)=TRUE,申込書!$C$75&lt;&gt;"▼プルダウンより選択してください",申込書!$C$75&lt;&gt;""),申込書!$AC$22,""),"-"))</f>
        <v/>
      </c>
      <c r="HO260" s="369"/>
      <c r="HP260" s="369"/>
      <c r="HQ260" s="370" t="str">
        <f>IF(AND(申込書!$C$75&lt;&gt;"▼プルダウンより選択してください",申込書!$C$75&lt;&gt;"",$G260&lt;&gt;"",申込書!$V$75="特定学年のみ"),"申し込みする","")</f>
        <v/>
      </c>
      <c r="HR260" s="371"/>
      <c r="HS260" s="371"/>
      <c r="HT260" s="374" t="str">
        <f>IF(AND(申込書!$C$76&lt;&gt;"▼プルダウンより選択してください",申込書!$C$76&lt;&gt;"",申込書!$K$22&lt;&gt;"YYYY/MM/DD",$G260&lt;&gt;""),申込書!$K$22,"")</f>
        <v/>
      </c>
      <c r="HU260" s="369" t="str">
        <f>IF(HT260="","",IF(INDEX('コンテンツ＆備考マスタ'!$H:$J,MATCH(学校情報!HT$3,'コンテンツ＆備考マスタ'!$H:$H,0),3)="●",IF(AND(HT260&lt;&gt;"",ISNUMBER(申込書!$AC$22)=TRUE,申込書!$C$76&lt;&gt;"▼プルダウンより選択してください",申込書!$C$76&lt;&gt;""),申込書!$AC$22,""),"-"))</f>
        <v/>
      </c>
      <c r="HV260" s="369"/>
      <c r="HW260" s="369"/>
      <c r="HX260" s="370" t="str">
        <f>IF(AND(申込書!$C$76&lt;&gt;"▼プルダウンより選択してください",申込書!$C$76&lt;&gt;"",$G260&lt;&gt;"",申込書!$V$76="特定学年のみ"),"申し込みする","")</f>
        <v/>
      </c>
      <c r="HY260" s="371"/>
      <c r="HZ260" s="372"/>
      <c r="IA260" s="69"/>
    </row>
    <row r="261" spans="2:235" ht="26.85" hidden="1" customHeight="1" outlineLevel="1">
      <c r="B261" s="365">
        <f t="shared" si="9"/>
        <v>256</v>
      </c>
      <c r="C261" s="55"/>
      <c r="D261" s="56"/>
      <c r="E261" s="154"/>
      <c r="F261" s="57"/>
      <c r="G261" s="58"/>
      <c r="H261" s="59"/>
      <c r="I261" s="60"/>
      <c r="J261" s="61"/>
      <c r="K261" s="366" t="str">
        <f t="shared" si="10"/>
        <v/>
      </c>
      <c r="L261" s="62"/>
      <c r="M261" s="322"/>
      <c r="N261" s="63"/>
      <c r="O261" s="64"/>
      <c r="P261" s="367" t="str">
        <f t="shared" si="11"/>
        <v/>
      </c>
      <c r="Q261" s="65"/>
      <c r="R261" s="66"/>
      <c r="S261" s="67"/>
      <c r="T261" s="68"/>
      <c r="U261" s="68"/>
      <c r="V261" s="68"/>
      <c r="W261" s="66"/>
      <c r="X261" s="281"/>
      <c r="Y261" s="368" t="str">
        <f>IF(AND(申込書!$C$47&lt;&gt;"▼プルダウンより選択してください",申込書!$C$47&lt;&gt;"",申込書!$K$22&lt;&gt;"YYYY/MM/DD",$G261&lt;&gt;""),申込書!$K$22,"")</f>
        <v/>
      </c>
      <c r="Z261" s="369" t="str">
        <f>IF(Y261="","",IF(INDEX('コンテンツ＆備考マスタ'!$H:$J,MATCH(学校情報!Y$3,'コンテンツ＆備考マスタ'!$H:$H,0),3)="●",IF(AND(Y261&lt;&gt;"",ISNUMBER(申込書!$AC$22)=TRUE,申込書!$C$47&lt;&gt;"▼プルダウンより選択してください",申込書!$C$47&lt;&gt;""),申込書!$AC$22,""),"-"))</f>
        <v/>
      </c>
      <c r="AA261" s="369"/>
      <c r="AB261" s="369"/>
      <c r="AC261" s="370" t="str">
        <f>IF(AND(申込書!$C$47&lt;&gt;"▼プルダウンより選択してください",申込書!$C$47&lt;&gt;"",$G261&lt;&gt;"",申込書!$V$47="特定学年のみ"),"申し込みする","")</f>
        <v/>
      </c>
      <c r="AD261" s="371"/>
      <c r="AE261" s="372"/>
      <c r="AF261" s="373" t="str">
        <f>IF(AND(申込書!$C$48&lt;&gt;"▼プルダウンより選択してください",申込書!$C$48&lt;&gt;"",申込書!$K$22&lt;&gt;"YYYY/MM/DD",$G261&lt;&gt;""),申込書!$K$22,"")</f>
        <v/>
      </c>
      <c r="AG261" s="369" t="str">
        <f>IF(AF261="","",IF(INDEX('コンテンツ＆備考マスタ'!$H:$J,MATCH(学校情報!AF$3,'コンテンツ＆備考マスタ'!$H:$H,0),3)="●",IF(AND(AF261&lt;&gt;"",ISNUMBER(申込書!$AC$22)=TRUE,申込書!$C$48&lt;&gt;"▼プルダウンより選択してください",申込書!$C$48&lt;&gt;""),申込書!$AC$22,""),"-"))</f>
        <v/>
      </c>
      <c r="AH261" s="369"/>
      <c r="AI261" s="369"/>
      <c r="AJ261" s="370" t="str">
        <f>IF(AND(申込書!$C$48&lt;&gt;"▼プルダウンより選択してください",申込書!$C$48&lt;&gt;"",$G261&lt;&gt;"",申込書!$V$48="特定学年のみ"),"申し込みする","")</f>
        <v/>
      </c>
      <c r="AK261" s="371"/>
      <c r="AL261" s="372"/>
      <c r="AM261" s="373" t="str">
        <f>IF(AND(申込書!$C$49&lt;&gt;"▼プルダウンより選択してください",申込書!$C$49&lt;&gt;"",申込書!$K$22&lt;&gt;"YYYY/MM/DD",$G261&lt;&gt;""),申込書!$K$22,"")</f>
        <v/>
      </c>
      <c r="AN261" s="369" t="str">
        <f>IF(AM261="","",IF(INDEX('コンテンツ＆備考マスタ'!$H:$J,MATCH(学校情報!AM$3,'コンテンツ＆備考マスタ'!$H:$H,0),3)="●",IF(AND(AM261&lt;&gt;"",ISNUMBER(申込書!$AC$22)=TRUE,申込書!$C$49&lt;&gt;"▼プルダウンより選択してください",申込書!$C$49&lt;&gt;""),申込書!$AC$22,""),"-"))</f>
        <v/>
      </c>
      <c r="AO261" s="369"/>
      <c r="AP261" s="369"/>
      <c r="AQ261" s="370" t="str">
        <f>IF(AND(申込書!$C$49&lt;&gt;"▼プルダウンより選択してください",申込書!$C$49&lt;&gt;"",$G261&lt;&gt;"",申込書!$V$49="特定学年のみ"),"申し込みする","")</f>
        <v/>
      </c>
      <c r="AR261" s="371"/>
      <c r="AS261" s="372"/>
      <c r="AT261" s="373" t="str">
        <f>IF(AND(申込書!$C$50&lt;&gt;"▼プルダウンより選択してください",申込書!$C$50&lt;&gt;"",申込書!$K$22&lt;&gt;"YYYY/MM/DD",$G261&lt;&gt;""),申込書!$K$22,"")</f>
        <v/>
      </c>
      <c r="AU261" s="369" t="str">
        <f>IF(AT261="","",IF(INDEX('コンテンツ＆備考マスタ'!$H:$J,MATCH(学校情報!AT$3,'コンテンツ＆備考マスタ'!$H:$H,0),3)="●",IF(AND(AT261&lt;&gt;"",ISNUMBER(申込書!$AC$22)=TRUE,申込書!$C$50&lt;&gt;"▼プルダウンより選択してください",申込書!$C$50&lt;&gt;""),申込書!$AC$22,""),"-"))</f>
        <v/>
      </c>
      <c r="AV261" s="369"/>
      <c r="AW261" s="369"/>
      <c r="AX261" s="370" t="str">
        <f>IF(AND(申込書!$C$50&lt;&gt;"▼プルダウンより選択してください",申込書!$C$50&lt;&gt;"",$G261&lt;&gt;"",申込書!$V$50="特定学年のみ"),"申し込みする","")</f>
        <v/>
      </c>
      <c r="AY261" s="371"/>
      <c r="AZ261" s="372"/>
      <c r="BA261" s="373" t="str">
        <f>IF(AND(申込書!$C$51&lt;&gt;"▼プルダウンより選択してください",申込書!$C$51&lt;&gt;"",申込書!$K$22&lt;&gt;"YYYY/MM/DD",$G261&lt;&gt;""),申込書!$K$22,"")</f>
        <v/>
      </c>
      <c r="BB261" s="369" t="str">
        <f>IF(BA261="","",IF(INDEX('コンテンツ＆備考マスタ'!$H:$J,MATCH(学校情報!BA$3,'コンテンツ＆備考マスタ'!$H:$H,0),3)="●",IF(AND(BA261&lt;&gt;"",ISNUMBER(申込書!$AC$22)=TRUE,申込書!$C$51&lt;&gt;"▼プルダウンより選択してください",申込書!$C$51&lt;&gt;""),申込書!$AC$22,""),"-"))</f>
        <v/>
      </c>
      <c r="BC261" s="369"/>
      <c r="BD261" s="369"/>
      <c r="BE261" s="370" t="str">
        <f>IF(AND(申込書!$C$51&lt;&gt;"▼プルダウンより選択してください",申込書!$C$51&lt;&gt;"",$G261&lt;&gt;"",申込書!$V$51="特定学年のみ"),"申し込みする","")</f>
        <v/>
      </c>
      <c r="BF261" s="371"/>
      <c r="BG261" s="372"/>
      <c r="BH261" s="373" t="str">
        <f>IF(AND(申込書!$C$52&lt;&gt;"▼プルダウンより選択してください",申込書!$C$52&lt;&gt;"",申込書!$K$22&lt;&gt;"YYYY/MM/DD",$G261&lt;&gt;""),申込書!$K$22,"")</f>
        <v/>
      </c>
      <c r="BI261" s="369" t="str">
        <f>IF(BH261="","",IF(INDEX('コンテンツ＆備考マスタ'!$H:$J,MATCH(学校情報!BH$3,'コンテンツ＆備考マスタ'!$H:$H,0),3)="●",IF(AND(BH261&lt;&gt;"",ISNUMBER(申込書!$AC$22)=TRUE,申込書!$C$52&lt;&gt;"▼プルダウンより選択してください",申込書!$C$52&lt;&gt;""),申込書!$AC$22,""),"-"))</f>
        <v/>
      </c>
      <c r="BJ261" s="369"/>
      <c r="BK261" s="369"/>
      <c r="BL261" s="370" t="str">
        <f>IF(AND(申込書!$C$52&lt;&gt;"▼プルダウンより選択してください",申込書!$C$52&lt;&gt;"",$G261&lt;&gt;"",申込書!$V$52="特定学年のみ"),"申し込みする","")</f>
        <v/>
      </c>
      <c r="BM261" s="371"/>
      <c r="BN261" s="372"/>
      <c r="BO261" s="373" t="str">
        <f>IF(AND(申込書!$C$53&lt;&gt;"▼プルダウンより選択してください",申込書!$C$53&lt;&gt;"",申込書!$K$22&lt;&gt;"YYYY/MM/DD",$G261&lt;&gt;""),申込書!$K$22,"")</f>
        <v/>
      </c>
      <c r="BP261" s="369" t="str">
        <f>IF(BO261="","",IF(INDEX('コンテンツ＆備考マスタ'!$H:$J,MATCH(学校情報!BO$3,'コンテンツ＆備考マスタ'!$H:$H,0),3)="●",IF(AND(BO261&lt;&gt;"",ISNUMBER(申込書!$AC$22)=TRUE,申込書!$C$53&lt;&gt;"▼プルダウンより選択してください",申込書!$C$53&lt;&gt;""),申込書!$AC$22,""),"-"))</f>
        <v/>
      </c>
      <c r="BQ261" s="369"/>
      <c r="BR261" s="369"/>
      <c r="BS261" s="370" t="str">
        <f>IF(AND(申込書!$C$53&lt;&gt;"▼プルダウンより選択してください",申込書!$C$53&lt;&gt;"",$G261&lt;&gt;"",申込書!$V$53="特定学年のみ"),"申し込みする","")</f>
        <v/>
      </c>
      <c r="BT261" s="371"/>
      <c r="BU261" s="372"/>
      <c r="BV261" s="373" t="str">
        <f>IF(AND(申込書!$C$54&lt;&gt;"▼プルダウンより選択してください",申込書!$C$54&lt;&gt;"",申込書!$K$22&lt;&gt;"YYYY/MM/DD",$G261&lt;&gt;""),申込書!$K$22,"")</f>
        <v/>
      </c>
      <c r="BW261" s="369" t="str">
        <f>IF(BV261="","",IF(INDEX('コンテンツ＆備考マスタ'!$H:$J,MATCH(学校情報!BV$3,'コンテンツ＆備考マスタ'!$H:$H,0),3)="●",IF(AND(BV261&lt;&gt;"",ISNUMBER(申込書!$AC$22)=TRUE,申込書!$C$54&lt;&gt;"▼プルダウンより選択してください",申込書!$C$54&lt;&gt;""),申込書!$AC$22,""),"-"))</f>
        <v/>
      </c>
      <c r="BX261" s="369"/>
      <c r="BY261" s="369"/>
      <c r="BZ261" s="370" t="str">
        <f>IF(AND(申込書!$C$54&lt;&gt;"▼プルダウンより選択してください",申込書!$C$54&lt;&gt;"",$G261&lt;&gt;"",申込書!$V$54="特定学年のみ"),"申し込みする","")</f>
        <v/>
      </c>
      <c r="CA261" s="371"/>
      <c r="CB261" s="372"/>
      <c r="CC261" s="373" t="str">
        <f>IF(AND(申込書!$C$55&lt;&gt;"▼プルダウンより選択してください",申込書!$C$55&lt;&gt;"",申込書!$K$22&lt;&gt;"YYYY/MM/DD",$G261&lt;&gt;""),申込書!$K$22,"")</f>
        <v/>
      </c>
      <c r="CD261" s="369" t="str">
        <f>IF(CC261="","",IF(INDEX('コンテンツ＆備考マスタ'!$H:$J,MATCH(学校情報!CC$3,'コンテンツ＆備考マスタ'!$H:$H,0),3)="●",IF(AND(CC261&lt;&gt;"",ISNUMBER(申込書!$AC$22)=TRUE,申込書!$C$55&lt;&gt;"▼プルダウンより選択してください",申込書!$C$55&lt;&gt;""),申込書!$AC$22,""),"-"))</f>
        <v/>
      </c>
      <c r="CE261" s="369"/>
      <c r="CF261" s="369"/>
      <c r="CG261" s="370" t="str">
        <f>IF(AND(申込書!$C$55&lt;&gt;"▼プルダウンより選択してください",申込書!$C$55&lt;&gt;"",$G261&lt;&gt;"",申込書!$V$55="特定学年のみ"),"申し込みする","")</f>
        <v/>
      </c>
      <c r="CH261" s="371"/>
      <c r="CI261" s="372"/>
      <c r="CJ261" s="373" t="str">
        <f>IF(AND(申込書!$C$56&lt;&gt;"▼プルダウンより選択してください",申込書!$C$56&lt;&gt;"",申込書!$K$22&lt;&gt;"YYYY/MM/DD",$G261&lt;&gt;""),申込書!$K$22,"")</f>
        <v/>
      </c>
      <c r="CK261" s="369" t="str">
        <f>IF(CJ261="","",IF(INDEX('コンテンツ＆備考マスタ'!$H:$J,MATCH(学校情報!CJ$3,'コンテンツ＆備考マスタ'!$H:$H,0),3)="●",IF(AND(CJ261&lt;&gt;"",ISNUMBER(申込書!$AC$22)=TRUE,申込書!$C$56&lt;&gt;"▼プルダウンより選択してください",申込書!$C$56&lt;&gt;""),申込書!$AC$22,""),"-"))</f>
        <v/>
      </c>
      <c r="CL261" s="369"/>
      <c r="CM261" s="369"/>
      <c r="CN261" s="370" t="str">
        <f>IF(AND(申込書!$C$56&lt;&gt;"▼プルダウンより選択してください",申込書!$C$56&lt;&gt;"",$G261&lt;&gt;"",申込書!$V$56="特定学年のみ"),"申し込みする","")</f>
        <v/>
      </c>
      <c r="CO261" s="371"/>
      <c r="CP261" s="372"/>
      <c r="CQ261" s="373" t="str">
        <f>IF(AND(申込書!$C$57&lt;&gt;"▼プルダウンより選択してください",申込書!$C$57&lt;&gt;"",申込書!$K$22&lt;&gt;"YYYY/MM/DD",$G261&lt;&gt;""),申込書!$K$22,"")</f>
        <v/>
      </c>
      <c r="CR261" s="369" t="str">
        <f>IF(CQ261="","",IF(INDEX('コンテンツ＆備考マスタ'!$H:$J,MATCH(学校情報!CQ$3,'コンテンツ＆備考マスタ'!$H:$H,0),3)="●",IF(AND(CQ261&lt;&gt;"",ISNUMBER(申込書!$AC$22)=TRUE,申込書!$C$57&lt;&gt;"▼プルダウンより選択してください",申込書!$C$57&lt;&gt;""),申込書!$AC$22,""),"-"))</f>
        <v/>
      </c>
      <c r="CS261" s="369"/>
      <c r="CT261" s="369"/>
      <c r="CU261" s="369" t="str">
        <f>IF(AND(申込書!$C$57&lt;&gt;"▼プルダウンより選択してください",申込書!$C$57&lt;&gt;"",$G261&lt;&gt;"",申込書!$V$57="特定学年のみ"),"申し込みする","")</f>
        <v/>
      </c>
      <c r="CV261" s="371"/>
      <c r="CW261" s="372"/>
      <c r="CX261" s="373" t="str">
        <f>IF(AND(申込書!$C$58&lt;&gt;"▼プルダウンより選択してください",申込書!$C$58&lt;&gt;"",申込書!$K$22&lt;&gt;"YYYY/MM/DD",$G261&lt;&gt;""),申込書!$K$22,"")</f>
        <v/>
      </c>
      <c r="CY261" s="369" t="str">
        <f>IF(CX261="","",IF(INDEX('コンテンツ＆備考マスタ'!$H:$J,MATCH(学校情報!CX$3,'コンテンツ＆備考マスタ'!$H:$H,0),3)="●",IF(AND(CX261&lt;&gt;"",ISNUMBER(申込書!$AC$22)=TRUE,申込書!$C$58&lt;&gt;"▼プルダウンより選択してください",申込書!$C$58&lt;&gt;""),申込書!$AC$22,""),"-"))</f>
        <v/>
      </c>
      <c r="CZ261" s="369"/>
      <c r="DA261" s="369"/>
      <c r="DB261" s="369" t="str">
        <f>IF(AND(申込書!$C$58&lt;&gt;"▼プルダウンより選択してください",申込書!$C$58&lt;&gt;"",$G261&lt;&gt;"",申込書!$V$58="特定学年のみ"),"申し込みする","")</f>
        <v/>
      </c>
      <c r="DC261" s="371"/>
      <c r="DD261" s="372"/>
      <c r="DE261" s="373" t="str">
        <f>IF(AND(申込書!$C$59&lt;&gt;"▼プルダウンより選択してください",申込書!$C$59&lt;&gt;"",申込書!$K$22&lt;&gt;"YYYY/MM/DD",$G261&lt;&gt;""),申込書!$K$22,"")</f>
        <v/>
      </c>
      <c r="DF261" s="369" t="str">
        <f>IF(DE261="","",IF(INDEX('コンテンツ＆備考マスタ'!$H:$J,MATCH(学校情報!DE$3,'コンテンツ＆備考マスタ'!$H:$H,0),3)="●",IF(AND(DE261&lt;&gt;"",ISNUMBER(申込書!$AC$22)=TRUE,申込書!$C$59&lt;&gt;"▼プルダウンより選択してください",申込書!$C$59&lt;&gt;""),申込書!$AC$22,""),"-"))</f>
        <v/>
      </c>
      <c r="DG261" s="369"/>
      <c r="DH261" s="369"/>
      <c r="DI261" s="369" t="str">
        <f>IF(AND(申込書!$C$59&lt;&gt;"▼プルダウンより選択してください",申込書!$C$59&lt;&gt;"",$G261&lt;&gt;"",申込書!$V$59="特定学年のみ"),"申し込みする","")</f>
        <v/>
      </c>
      <c r="DJ261" s="371"/>
      <c r="DK261" s="372"/>
      <c r="DL261" s="373" t="str">
        <f>IF(AND(申込書!$C$60&lt;&gt;"▼プルダウンより選択してください",申込書!$C$60&lt;&gt;"",申込書!$K$22&lt;&gt;"YYYY/MM/DD",$G261&lt;&gt;""),申込書!$K$22,"")</f>
        <v/>
      </c>
      <c r="DM261" s="369" t="str">
        <f>IF(DL261="","",IF(INDEX('コンテンツ＆備考マスタ'!$H:$J,MATCH(学校情報!DL$3,'コンテンツ＆備考マスタ'!$H:$H,0),3)="●",IF(AND(DL261&lt;&gt;"",ISNUMBER(申込書!$AC$22)=TRUE,申込書!$C$60&lt;&gt;"▼プルダウンより選択してください",申込書!$C$60&lt;&gt;""),申込書!$AC$22,""),"-"))</f>
        <v/>
      </c>
      <c r="DN261" s="369"/>
      <c r="DO261" s="369"/>
      <c r="DP261" s="369" t="str">
        <f>IF(AND(申込書!$C$60&lt;&gt;"▼プルダウンより選択してください",申込書!$C$60&lt;&gt;"",$G261&lt;&gt;"",申込書!$V$60="特定学年のみ"),"申し込みする","")</f>
        <v/>
      </c>
      <c r="DQ261" s="371"/>
      <c r="DR261" s="372"/>
      <c r="DS261" s="373" t="str">
        <f>IF(AND(申込書!$C$61&lt;&gt;"▼プルダウンより選択してください",申込書!$C$61&lt;&gt;"",申込書!$K$22&lt;&gt;"YYYY/MM/DD",$G261&lt;&gt;""),申込書!$K$22,"")</f>
        <v/>
      </c>
      <c r="DT261" s="369" t="str">
        <f>IF(DS261="","",IF(INDEX('コンテンツ＆備考マスタ'!$H:$J,MATCH(学校情報!DS$3,'コンテンツ＆備考マスタ'!$H:$H,0),3)="●",IF(AND(DS261&lt;&gt;"",ISNUMBER(申込書!$AC$22)=TRUE,申込書!$C$61&lt;&gt;"▼プルダウンより選択してください",申込書!$C$61&lt;&gt;""),申込書!$AC$22,""),"-"))</f>
        <v/>
      </c>
      <c r="DU261" s="369"/>
      <c r="DV261" s="369"/>
      <c r="DW261" s="369" t="str">
        <f>IF(AND(申込書!$C$61&lt;&gt;"▼プルダウンより選択してください",申込書!$C$61&lt;&gt;"",$G261&lt;&gt;"",申込書!$V$61="特定学年のみ"),"申し込みする","")</f>
        <v/>
      </c>
      <c r="DX261" s="371"/>
      <c r="DY261" s="372"/>
      <c r="DZ261" s="373" t="str">
        <f>IF(AND(申込書!$C$62&lt;&gt;"▼プルダウンより選択してください",申込書!$C$62&lt;&gt;"",申込書!$K$22&lt;&gt;"YYYY/MM/DD",$G261&lt;&gt;""),申込書!$K$22,"")</f>
        <v/>
      </c>
      <c r="EA261" s="369" t="str">
        <f>IF(DZ261="","",IF(INDEX('コンテンツ＆備考マスタ'!$H:$J,MATCH(学校情報!DZ$3,'コンテンツ＆備考マスタ'!$H:$H,0),3)="●",IF(AND(DZ261&lt;&gt;"",ISNUMBER(申込書!$AC$22)=TRUE,申込書!$C$62&lt;&gt;"▼プルダウンより選択してください",申込書!$C$62&lt;&gt;""),申込書!$AC$22,""),"-"))</f>
        <v/>
      </c>
      <c r="EB261" s="369"/>
      <c r="EC261" s="369"/>
      <c r="ED261" s="370" t="str">
        <f>IF(AND(申込書!$C$62&lt;&gt;"▼プルダウンより選択してください",申込書!$C$62&lt;&gt;"",$G261&lt;&gt;"",申込書!$V$62="特定学年のみ"),"申し込みする","")</f>
        <v/>
      </c>
      <c r="EE261" s="371"/>
      <c r="EF261" s="372"/>
      <c r="EG261" s="373" t="str">
        <f>IF(AND(申込書!$C$63&lt;&gt;"▼プルダウンより選択してください",申込書!$C$63&lt;&gt;"",申込書!$K$22&lt;&gt;"YYYY/MM/DD",$G261&lt;&gt;""),申込書!$K$22,"")</f>
        <v/>
      </c>
      <c r="EH261" s="369" t="str">
        <f>IF(EG261="","",IF(INDEX('コンテンツ＆備考マスタ'!$H:$J,MATCH(学校情報!EG$3,'コンテンツ＆備考マスタ'!$H:$H,0),3)="●",IF(AND(EG261&lt;&gt;"",ISNUMBER(申込書!$AC$22)=TRUE,申込書!$C$63&lt;&gt;"▼プルダウンより選択してください",申込書!$C$63&lt;&gt;""),申込書!$AC$22,""),"-"))</f>
        <v/>
      </c>
      <c r="EI261" s="369"/>
      <c r="EJ261" s="369"/>
      <c r="EK261" s="370" t="str">
        <f>IF(AND(申込書!$C$63&lt;&gt;"▼プルダウンより選択してください",申込書!$C$63&lt;&gt;"",$G261&lt;&gt;"",申込書!$V$63="特定学年のみ"),"申し込みする","")</f>
        <v/>
      </c>
      <c r="EL261" s="371"/>
      <c r="EM261" s="372"/>
      <c r="EN261" s="373" t="str">
        <f>IF(AND(申込書!$C$64&lt;&gt;"▼プルダウンより選択してください",申込書!$C$64&lt;&gt;"",申込書!$K$22&lt;&gt;"YYYY/MM/DD",$G261&lt;&gt;""),申込書!$K$22,"")</f>
        <v/>
      </c>
      <c r="EO261" s="369" t="str">
        <f>IF(EN261="","",IF(INDEX('コンテンツ＆備考マスタ'!$H:$J,MATCH(学校情報!EN$3,'コンテンツ＆備考マスタ'!$H:$H,0),3)="●",IF(AND(EN261&lt;&gt;"",ISNUMBER(申込書!$AC$22)=TRUE,申込書!$C$64&lt;&gt;"▼プルダウンより選択してください",申込書!$C$64&lt;&gt;""),申込書!$AC$22,""),"-"))</f>
        <v/>
      </c>
      <c r="EP261" s="369"/>
      <c r="EQ261" s="369"/>
      <c r="ER261" s="370" t="str">
        <f>IF(AND(申込書!$C$64&lt;&gt;"▼プルダウンより選択してください",申込書!$C$64&lt;&gt;"",$G261&lt;&gt;"",申込書!$V$64="特定学年のみ"),"申し込みする","")</f>
        <v/>
      </c>
      <c r="ES261" s="371"/>
      <c r="ET261" s="372"/>
      <c r="EU261" s="373" t="str">
        <f>IF(AND(申込書!$C$65&lt;&gt;"▼プルダウンより選択してください",申込書!$C$65&lt;&gt;"",申込書!$K$22&lt;&gt;"YYYY/MM/DD",$G261&lt;&gt;""),申込書!$K$22,"")</f>
        <v/>
      </c>
      <c r="EV261" s="369" t="str">
        <f>IF(EU261="","",IF(INDEX('コンテンツ＆備考マスタ'!$H:$J,MATCH(学校情報!EU$3,'コンテンツ＆備考マスタ'!$H:$H,0),3)="●",IF(AND(EU261&lt;&gt;"",ISNUMBER(申込書!$AC$22)=TRUE,申込書!$C$65&lt;&gt;"▼プルダウンより選択してください",申込書!$C$65&lt;&gt;""),申込書!$AC$22,""),"-"))</f>
        <v/>
      </c>
      <c r="EW261" s="369"/>
      <c r="EX261" s="369"/>
      <c r="EY261" s="370" t="str">
        <f>IF(AND(申込書!$C$65&lt;&gt;"▼プルダウンより選択してください",申込書!$C$65&lt;&gt;"",$G261&lt;&gt;"",申込書!$V$65="特定学年のみ"),"申し込みする","")</f>
        <v/>
      </c>
      <c r="EZ261" s="371"/>
      <c r="FA261" s="372"/>
      <c r="FB261" s="373" t="str">
        <f>IF(AND(申込書!$C$66&lt;&gt;"▼プルダウンより選択してください",申込書!$C$66&lt;&gt;"",申込書!$K$22&lt;&gt;"YYYY/MM/DD",$G261&lt;&gt;""),申込書!$K$22,"")</f>
        <v/>
      </c>
      <c r="FC261" s="369" t="str">
        <f>IF(FB261="","",IF(INDEX('コンテンツ＆備考マスタ'!$H:$J,MATCH(学校情報!FB$3,'コンテンツ＆備考マスタ'!$H:$H,0),3)="●",IF(AND(FB261&lt;&gt;"",ISNUMBER(申込書!$AC$22)=TRUE,申込書!$C$66&lt;&gt;"▼プルダウンより選択してください",申込書!$C$66&lt;&gt;""),申込書!$AC$22,""),"-"))</f>
        <v/>
      </c>
      <c r="FD261" s="369"/>
      <c r="FE261" s="369"/>
      <c r="FF261" s="370" t="str">
        <f>IF(AND(申込書!$C$66&lt;&gt;"▼プルダウンより選択してください",申込書!$C$66&lt;&gt;"",$G261&lt;&gt;"",申込書!$V$66="特定学年のみ"),"申し込みする","")</f>
        <v/>
      </c>
      <c r="FG261" s="371"/>
      <c r="FH261" s="372"/>
      <c r="FI261" s="373" t="str">
        <f>IF(AND(申込書!$C$67&lt;&gt;"▼プルダウンより選択してください",申込書!$C$67&lt;&gt;"",申込書!$K$22&lt;&gt;"YYYY/MM/DD",$G261&lt;&gt;""),申込書!$K$22,"")</f>
        <v/>
      </c>
      <c r="FJ261" s="369" t="str">
        <f>IF(FI261="","",IF(INDEX('コンテンツ＆備考マスタ'!$H:$J,MATCH(学校情報!FI$3,'コンテンツ＆備考マスタ'!$H:$H,0),3)="●",IF(AND(FI261&lt;&gt;"",ISNUMBER(申込書!$AC$22)=TRUE,申込書!$C$67&lt;&gt;"▼プルダウンより選択してください",申込書!$C$67&lt;&gt;""),申込書!$AC$22,""),"-"))</f>
        <v/>
      </c>
      <c r="FK261" s="369"/>
      <c r="FL261" s="369"/>
      <c r="FM261" s="370" t="str">
        <f>IF(AND(申込書!$C$67&lt;&gt;"▼プルダウンより選択してください",申込書!$C$67&lt;&gt;"",$G261&lt;&gt;"",申込書!$V$67="特定学年のみ"),"申し込みする","")</f>
        <v/>
      </c>
      <c r="FN261" s="371"/>
      <c r="FO261" s="372"/>
      <c r="FP261" s="373" t="str">
        <f>IF(AND(申込書!$C$68&lt;&gt;"▼プルダウンより選択してください",申込書!$C$68&lt;&gt;"",申込書!$K$22&lt;&gt;"YYYY/MM/DD",$G261&lt;&gt;""),申込書!$K$22,"")</f>
        <v/>
      </c>
      <c r="FQ261" s="369" t="str">
        <f>IF(FP261="","",IF(INDEX('コンテンツ＆備考マスタ'!$H:$J,MATCH(学校情報!FP$3,'コンテンツ＆備考マスタ'!$H:$H,0),3)="●",IF(AND(FP261&lt;&gt;"",ISNUMBER(申込書!$AC$22)=TRUE,申込書!$C$68&lt;&gt;"▼プルダウンより選択してください",申込書!$C$68&lt;&gt;""),申込書!$AC$22,""),"-"))</f>
        <v/>
      </c>
      <c r="FR261" s="369"/>
      <c r="FS261" s="369"/>
      <c r="FT261" s="370" t="str">
        <f>IF(AND(申込書!$C$68&lt;&gt;"▼プルダウンより選択してください",申込書!$C$68&lt;&gt;"",$G261&lt;&gt;"",申込書!$V$68="特定学年のみ"),"申し込みする","")</f>
        <v/>
      </c>
      <c r="FU261" s="371"/>
      <c r="FV261" s="372"/>
      <c r="FW261" s="373" t="str">
        <f>IF(AND(申込書!$C$69&lt;&gt;"▼プルダウンより選択してください",申込書!$C$69&lt;&gt;"",申込書!$K$22&lt;&gt;"YYYY/MM/DD",$G261&lt;&gt;""),申込書!$K$22,"")</f>
        <v/>
      </c>
      <c r="FX261" s="369" t="str">
        <f>IF(FW261="","",IF(INDEX('コンテンツ＆備考マスタ'!$H:$J,MATCH(学校情報!FW$3,'コンテンツ＆備考マスタ'!$H:$H,0),3)="●",IF(AND(FW261&lt;&gt;"",ISNUMBER(申込書!$AC$22)=TRUE,申込書!$C$69&lt;&gt;"▼プルダウンより選択してください",申込書!$C$69&lt;&gt;""),申込書!$AC$22,""),"-"))</f>
        <v/>
      </c>
      <c r="FY261" s="369"/>
      <c r="FZ261" s="369"/>
      <c r="GA261" s="370" t="str">
        <f>IF(AND(申込書!$C$69&lt;&gt;"▼プルダウンより選択してください",申込書!$C$69&lt;&gt;"",$G261&lt;&gt;"",申込書!$V$69="特定学年のみ"),"申し込みする","")</f>
        <v/>
      </c>
      <c r="GB261" s="371"/>
      <c r="GC261" s="372"/>
      <c r="GD261" s="373" t="str">
        <f>IF(AND(申込書!$C$70&lt;&gt;"▼プルダウンより選択してください",申込書!$C$70&lt;&gt;"",申込書!$K$22&lt;&gt;"YYYY/MM/DD",$G261&lt;&gt;""),申込書!$K$22,"")</f>
        <v/>
      </c>
      <c r="GE261" s="369" t="str">
        <f>IF(GD261="","",IF(INDEX('コンテンツ＆備考マスタ'!$H:$J,MATCH(学校情報!GD$3,'コンテンツ＆備考マスタ'!$H:$H,0),3)="●",IF(AND(GD261&lt;&gt;"",ISNUMBER(申込書!$AC$22)=TRUE,申込書!$C$70&lt;&gt;"▼プルダウンより選択してください",申込書!$C$70&lt;&gt;""),申込書!$AC$22,""),"-"))</f>
        <v/>
      </c>
      <c r="GF261" s="369"/>
      <c r="GG261" s="369"/>
      <c r="GH261" s="370" t="str">
        <f>IF(AND(申込書!$C$70&lt;&gt;"▼プルダウンより選択してください",申込書!$C$70&lt;&gt;"",$G261&lt;&gt;"",申込書!$V$70="特定学年のみ"),"申し込みする","")</f>
        <v/>
      </c>
      <c r="GI261" s="371"/>
      <c r="GJ261" s="372"/>
      <c r="GK261" s="373" t="str">
        <f>IF(AND(申込書!$C$71&lt;&gt;"▼プルダウンより選択してください",申込書!$C$71&lt;&gt;"",申込書!$K$22&lt;&gt;"YYYY/MM/DD",$G261&lt;&gt;""),申込書!$K$22,"")</f>
        <v/>
      </c>
      <c r="GL261" s="369" t="str">
        <f>IF(GK261="","",IF(INDEX('コンテンツ＆備考マスタ'!$H:$J,MATCH(学校情報!GK$3,'コンテンツ＆備考マスタ'!$H:$H,0),3)="●",IF(AND(GK261&lt;&gt;"",ISNUMBER(申込書!$AC$22)=TRUE,申込書!$C$71&lt;&gt;"▼プルダウンより選択してください",申込書!$C$71&lt;&gt;""),申込書!$AC$22,""),"-"))</f>
        <v/>
      </c>
      <c r="GM261" s="369"/>
      <c r="GN261" s="369"/>
      <c r="GO261" s="370" t="str">
        <f>IF(AND(申込書!$C$71&lt;&gt;"▼プルダウンより選択してください",申込書!$C$71&lt;&gt;"",$G261&lt;&gt;"",申込書!$V$71="特定学年のみ"),"申し込みする","")</f>
        <v/>
      </c>
      <c r="GP261" s="371"/>
      <c r="GQ261" s="372"/>
      <c r="GR261" s="373" t="str">
        <f>IF(AND(申込書!$C$72&lt;&gt;"▼プルダウンより選択してください",申込書!$C$72&lt;&gt;"",申込書!$K$22&lt;&gt;"YYYY/MM/DD",$G261&lt;&gt;""),申込書!$K$22,"")</f>
        <v/>
      </c>
      <c r="GS261" s="369" t="str">
        <f>IF(GR261="","",IF(INDEX('コンテンツ＆備考マスタ'!$H:$J,MATCH(学校情報!GR$3,'コンテンツ＆備考マスタ'!$H:$H,0),3)="●",IF(AND(GR261&lt;&gt;"",ISNUMBER(申込書!$AC$22)=TRUE,申込書!$C$72&lt;&gt;"▼プルダウンより選択してください",申込書!$C$72&lt;&gt;""),申込書!$AC$22,""),"-"))</f>
        <v/>
      </c>
      <c r="GT261" s="369"/>
      <c r="GU261" s="369"/>
      <c r="GV261" s="370" t="str">
        <f>IF(AND(申込書!$C$72&lt;&gt;"▼プルダウンより選択してください",申込書!$C$72&lt;&gt;"",$G261&lt;&gt;"",申込書!$V$72="特定学年のみ"),"申し込みする","")</f>
        <v/>
      </c>
      <c r="GW261" s="371"/>
      <c r="GX261" s="372"/>
      <c r="GY261" s="373" t="str">
        <f>IF(AND(申込書!$C$73&lt;&gt;"▼プルダウンより選択してください",申込書!$C$73&lt;&gt;"",申込書!$K$22&lt;&gt;"YYYY/MM/DD",$G261&lt;&gt;""),申込書!$K$22,"")</f>
        <v/>
      </c>
      <c r="GZ261" s="369" t="str">
        <f>IF(GY261="","",IF(INDEX('コンテンツ＆備考マスタ'!$H:$J,MATCH(学校情報!GY$3,'コンテンツ＆備考マスタ'!$H:$H,0),3)="●",IF(AND(GY261&lt;&gt;"",ISNUMBER(申込書!$AC$22)=TRUE,申込書!$C$73&lt;&gt;"▼プルダウンより選択してください",申込書!$C$73&lt;&gt;""),申込書!$AC$22,""),"-"))</f>
        <v/>
      </c>
      <c r="HA261" s="369"/>
      <c r="HB261" s="369"/>
      <c r="HC261" s="370" t="str">
        <f>IF(AND(申込書!$C$73&lt;&gt;"▼プルダウンより選択してください",申込書!$C$73&lt;&gt;"",$G261&lt;&gt;"",申込書!$V$73="特定学年のみ"),"申し込みする","")</f>
        <v/>
      </c>
      <c r="HD261" s="371"/>
      <c r="HE261" s="372"/>
      <c r="HF261" s="373" t="str">
        <f>IF(AND(申込書!$C$74&lt;&gt;"▼プルダウンより選択してください",申込書!$C$74&lt;&gt;"",申込書!$K$22&lt;&gt;"YYYY/MM/DD",$G261&lt;&gt;""),申込書!$K$22,"")</f>
        <v/>
      </c>
      <c r="HG261" s="369" t="str">
        <f>IF(HF261="","",IF(INDEX('コンテンツ＆備考マスタ'!$H:$J,MATCH(学校情報!HF$3,'コンテンツ＆備考マスタ'!$H:$H,0),3)="●",IF(AND(HF261&lt;&gt;"",ISNUMBER(申込書!$AC$22)=TRUE,申込書!$C$74&lt;&gt;"▼プルダウンより選択してください",申込書!$C$74&lt;&gt;""),申込書!$AC$22,""),"-"))</f>
        <v/>
      </c>
      <c r="HH261" s="369"/>
      <c r="HI261" s="369"/>
      <c r="HJ261" s="370" t="str">
        <f>IF(AND(申込書!$C$74&lt;&gt;"▼プルダウンより選択してください",申込書!$C$74&lt;&gt;"",$G261&lt;&gt;"",申込書!$V$74="特定学年のみ"),"申し込みする","")</f>
        <v/>
      </c>
      <c r="HK261" s="371"/>
      <c r="HL261" s="372"/>
      <c r="HM261" s="373" t="str">
        <f>IF(AND(申込書!$C$75&lt;&gt;"▼プルダウンより選択してください",申込書!$C$75&lt;&gt;"",申込書!$K$22&lt;&gt;"YYYY/MM/DD",$G261&lt;&gt;""),申込書!$K$22,"")</f>
        <v/>
      </c>
      <c r="HN261" s="369" t="str">
        <f>IF(HM261="","",IF(INDEX('コンテンツ＆備考マスタ'!$H:$J,MATCH(学校情報!HM$3,'コンテンツ＆備考マスタ'!$H:$H,0),3)="●",IF(AND(HM261&lt;&gt;"",ISNUMBER(申込書!$AC$22)=TRUE,申込書!$C$75&lt;&gt;"▼プルダウンより選択してください",申込書!$C$75&lt;&gt;""),申込書!$AC$22,""),"-"))</f>
        <v/>
      </c>
      <c r="HO261" s="369"/>
      <c r="HP261" s="369"/>
      <c r="HQ261" s="370" t="str">
        <f>IF(AND(申込書!$C$75&lt;&gt;"▼プルダウンより選択してください",申込書!$C$75&lt;&gt;"",$G261&lt;&gt;"",申込書!$V$75="特定学年のみ"),"申し込みする","")</f>
        <v/>
      </c>
      <c r="HR261" s="371"/>
      <c r="HS261" s="371"/>
      <c r="HT261" s="374" t="str">
        <f>IF(AND(申込書!$C$76&lt;&gt;"▼プルダウンより選択してください",申込書!$C$76&lt;&gt;"",申込書!$K$22&lt;&gt;"YYYY/MM/DD",$G261&lt;&gt;""),申込書!$K$22,"")</f>
        <v/>
      </c>
      <c r="HU261" s="369" t="str">
        <f>IF(HT261="","",IF(INDEX('コンテンツ＆備考マスタ'!$H:$J,MATCH(学校情報!HT$3,'コンテンツ＆備考マスタ'!$H:$H,0),3)="●",IF(AND(HT261&lt;&gt;"",ISNUMBER(申込書!$AC$22)=TRUE,申込書!$C$76&lt;&gt;"▼プルダウンより選択してください",申込書!$C$76&lt;&gt;""),申込書!$AC$22,""),"-"))</f>
        <v/>
      </c>
      <c r="HV261" s="369"/>
      <c r="HW261" s="369"/>
      <c r="HX261" s="370" t="str">
        <f>IF(AND(申込書!$C$76&lt;&gt;"▼プルダウンより選択してください",申込書!$C$76&lt;&gt;"",$G261&lt;&gt;"",申込書!$V$76="特定学年のみ"),"申し込みする","")</f>
        <v/>
      </c>
      <c r="HY261" s="371"/>
      <c r="HZ261" s="372"/>
      <c r="IA261" s="69"/>
    </row>
    <row r="262" spans="2:235" ht="26.85" hidden="1" customHeight="1" outlineLevel="1">
      <c r="B262" s="365">
        <f t="shared" si="9"/>
        <v>257</v>
      </c>
      <c r="C262" s="55"/>
      <c r="D262" s="56"/>
      <c r="E262" s="154"/>
      <c r="F262" s="57"/>
      <c r="G262" s="58"/>
      <c r="H262" s="59"/>
      <c r="I262" s="60"/>
      <c r="J262" s="61"/>
      <c r="K262" s="366" t="str">
        <f t="shared" si="10"/>
        <v/>
      </c>
      <c r="L262" s="62"/>
      <c r="M262" s="322"/>
      <c r="N262" s="63"/>
      <c r="O262" s="64"/>
      <c r="P262" s="367" t="str">
        <f t="shared" si="11"/>
        <v/>
      </c>
      <c r="Q262" s="65"/>
      <c r="R262" s="66"/>
      <c r="S262" s="67"/>
      <c r="T262" s="68"/>
      <c r="U262" s="68"/>
      <c r="V262" s="68"/>
      <c r="W262" s="66"/>
      <c r="X262" s="281"/>
      <c r="Y262" s="368" t="str">
        <f>IF(AND(申込書!$C$47&lt;&gt;"▼プルダウンより選択してください",申込書!$C$47&lt;&gt;"",申込書!$K$22&lt;&gt;"YYYY/MM/DD",$G262&lt;&gt;""),申込書!$K$22,"")</f>
        <v/>
      </c>
      <c r="Z262" s="369" t="str">
        <f>IF(Y262="","",IF(INDEX('コンテンツ＆備考マスタ'!$H:$J,MATCH(学校情報!Y$3,'コンテンツ＆備考マスタ'!$H:$H,0),3)="●",IF(AND(Y262&lt;&gt;"",ISNUMBER(申込書!$AC$22)=TRUE,申込書!$C$47&lt;&gt;"▼プルダウンより選択してください",申込書!$C$47&lt;&gt;""),申込書!$AC$22,""),"-"))</f>
        <v/>
      </c>
      <c r="AA262" s="369"/>
      <c r="AB262" s="369"/>
      <c r="AC262" s="370" t="str">
        <f>IF(AND(申込書!$C$47&lt;&gt;"▼プルダウンより選択してください",申込書!$C$47&lt;&gt;"",$G262&lt;&gt;"",申込書!$V$47="特定学年のみ"),"申し込みする","")</f>
        <v/>
      </c>
      <c r="AD262" s="371"/>
      <c r="AE262" s="372"/>
      <c r="AF262" s="373" t="str">
        <f>IF(AND(申込書!$C$48&lt;&gt;"▼プルダウンより選択してください",申込書!$C$48&lt;&gt;"",申込書!$K$22&lt;&gt;"YYYY/MM/DD",$G262&lt;&gt;""),申込書!$K$22,"")</f>
        <v/>
      </c>
      <c r="AG262" s="369" t="str">
        <f>IF(AF262="","",IF(INDEX('コンテンツ＆備考マスタ'!$H:$J,MATCH(学校情報!AF$3,'コンテンツ＆備考マスタ'!$H:$H,0),3)="●",IF(AND(AF262&lt;&gt;"",ISNUMBER(申込書!$AC$22)=TRUE,申込書!$C$48&lt;&gt;"▼プルダウンより選択してください",申込書!$C$48&lt;&gt;""),申込書!$AC$22,""),"-"))</f>
        <v/>
      </c>
      <c r="AH262" s="369"/>
      <c r="AI262" s="369"/>
      <c r="AJ262" s="370" t="str">
        <f>IF(AND(申込書!$C$48&lt;&gt;"▼プルダウンより選択してください",申込書!$C$48&lt;&gt;"",$G262&lt;&gt;"",申込書!$V$48="特定学年のみ"),"申し込みする","")</f>
        <v/>
      </c>
      <c r="AK262" s="371"/>
      <c r="AL262" s="372"/>
      <c r="AM262" s="373" t="str">
        <f>IF(AND(申込書!$C$49&lt;&gt;"▼プルダウンより選択してください",申込書!$C$49&lt;&gt;"",申込書!$K$22&lt;&gt;"YYYY/MM/DD",$G262&lt;&gt;""),申込書!$K$22,"")</f>
        <v/>
      </c>
      <c r="AN262" s="369" t="str">
        <f>IF(AM262="","",IF(INDEX('コンテンツ＆備考マスタ'!$H:$J,MATCH(学校情報!AM$3,'コンテンツ＆備考マスタ'!$H:$H,0),3)="●",IF(AND(AM262&lt;&gt;"",ISNUMBER(申込書!$AC$22)=TRUE,申込書!$C$49&lt;&gt;"▼プルダウンより選択してください",申込書!$C$49&lt;&gt;""),申込書!$AC$22,""),"-"))</f>
        <v/>
      </c>
      <c r="AO262" s="369"/>
      <c r="AP262" s="369"/>
      <c r="AQ262" s="370" t="str">
        <f>IF(AND(申込書!$C$49&lt;&gt;"▼プルダウンより選択してください",申込書!$C$49&lt;&gt;"",$G262&lt;&gt;"",申込書!$V$49="特定学年のみ"),"申し込みする","")</f>
        <v/>
      </c>
      <c r="AR262" s="371"/>
      <c r="AS262" s="372"/>
      <c r="AT262" s="373" t="str">
        <f>IF(AND(申込書!$C$50&lt;&gt;"▼プルダウンより選択してください",申込書!$C$50&lt;&gt;"",申込書!$K$22&lt;&gt;"YYYY/MM/DD",$G262&lt;&gt;""),申込書!$K$22,"")</f>
        <v/>
      </c>
      <c r="AU262" s="369" t="str">
        <f>IF(AT262="","",IF(INDEX('コンテンツ＆備考マスタ'!$H:$J,MATCH(学校情報!AT$3,'コンテンツ＆備考マスタ'!$H:$H,0),3)="●",IF(AND(AT262&lt;&gt;"",ISNUMBER(申込書!$AC$22)=TRUE,申込書!$C$50&lt;&gt;"▼プルダウンより選択してください",申込書!$C$50&lt;&gt;""),申込書!$AC$22,""),"-"))</f>
        <v/>
      </c>
      <c r="AV262" s="369"/>
      <c r="AW262" s="369"/>
      <c r="AX262" s="370" t="str">
        <f>IF(AND(申込書!$C$50&lt;&gt;"▼プルダウンより選択してください",申込書!$C$50&lt;&gt;"",$G262&lt;&gt;"",申込書!$V$50="特定学年のみ"),"申し込みする","")</f>
        <v/>
      </c>
      <c r="AY262" s="371"/>
      <c r="AZ262" s="372"/>
      <c r="BA262" s="373" t="str">
        <f>IF(AND(申込書!$C$51&lt;&gt;"▼プルダウンより選択してください",申込書!$C$51&lt;&gt;"",申込書!$K$22&lt;&gt;"YYYY/MM/DD",$G262&lt;&gt;""),申込書!$K$22,"")</f>
        <v/>
      </c>
      <c r="BB262" s="369" t="str">
        <f>IF(BA262="","",IF(INDEX('コンテンツ＆備考マスタ'!$H:$J,MATCH(学校情報!BA$3,'コンテンツ＆備考マスタ'!$H:$H,0),3)="●",IF(AND(BA262&lt;&gt;"",ISNUMBER(申込書!$AC$22)=TRUE,申込書!$C$51&lt;&gt;"▼プルダウンより選択してください",申込書!$C$51&lt;&gt;""),申込書!$AC$22,""),"-"))</f>
        <v/>
      </c>
      <c r="BC262" s="369"/>
      <c r="BD262" s="369"/>
      <c r="BE262" s="370" t="str">
        <f>IF(AND(申込書!$C$51&lt;&gt;"▼プルダウンより選択してください",申込書!$C$51&lt;&gt;"",$G262&lt;&gt;"",申込書!$V$51="特定学年のみ"),"申し込みする","")</f>
        <v/>
      </c>
      <c r="BF262" s="371"/>
      <c r="BG262" s="372"/>
      <c r="BH262" s="373" t="str">
        <f>IF(AND(申込書!$C$52&lt;&gt;"▼プルダウンより選択してください",申込書!$C$52&lt;&gt;"",申込書!$K$22&lt;&gt;"YYYY/MM/DD",$G262&lt;&gt;""),申込書!$K$22,"")</f>
        <v/>
      </c>
      <c r="BI262" s="369" t="str">
        <f>IF(BH262="","",IF(INDEX('コンテンツ＆備考マスタ'!$H:$J,MATCH(学校情報!BH$3,'コンテンツ＆備考マスタ'!$H:$H,0),3)="●",IF(AND(BH262&lt;&gt;"",ISNUMBER(申込書!$AC$22)=TRUE,申込書!$C$52&lt;&gt;"▼プルダウンより選択してください",申込書!$C$52&lt;&gt;""),申込書!$AC$22,""),"-"))</f>
        <v/>
      </c>
      <c r="BJ262" s="369"/>
      <c r="BK262" s="369"/>
      <c r="BL262" s="370" t="str">
        <f>IF(AND(申込書!$C$52&lt;&gt;"▼プルダウンより選択してください",申込書!$C$52&lt;&gt;"",$G262&lt;&gt;"",申込書!$V$52="特定学年のみ"),"申し込みする","")</f>
        <v/>
      </c>
      <c r="BM262" s="371"/>
      <c r="BN262" s="372"/>
      <c r="BO262" s="373" t="str">
        <f>IF(AND(申込書!$C$53&lt;&gt;"▼プルダウンより選択してください",申込書!$C$53&lt;&gt;"",申込書!$K$22&lt;&gt;"YYYY/MM/DD",$G262&lt;&gt;""),申込書!$K$22,"")</f>
        <v/>
      </c>
      <c r="BP262" s="369" t="str">
        <f>IF(BO262="","",IF(INDEX('コンテンツ＆備考マスタ'!$H:$J,MATCH(学校情報!BO$3,'コンテンツ＆備考マスタ'!$H:$H,0),3)="●",IF(AND(BO262&lt;&gt;"",ISNUMBER(申込書!$AC$22)=TRUE,申込書!$C$53&lt;&gt;"▼プルダウンより選択してください",申込書!$C$53&lt;&gt;""),申込書!$AC$22,""),"-"))</f>
        <v/>
      </c>
      <c r="BQ262" s="369"/>
      <c r="BR262" s="369"/>
      <c r="BS262" s="370" t="str">
        <f>IF(AND(申込書!$C$53&lt;&gt;"▼プルダウンより選択してください",申込書!$C$53&lt;&gt;"",$G262&lt;&gt;"",申込書!$V$53="特定学年のみ"),"申し込みする","")</f>
        <v/>
      </c>
      <c r="BT262" s="371"/>
      <c r="BU262" s="372"/>
      <c r="BV262" s="373" t="str">
        <f>IF(AND(申込書!$C$54&lt;&gt;"▼プルダウンより選択してください",申込書!$C$54&lt;&gt;"",申込書!$K$22&lt;&gt;"YYYY/MM/DD",$G262&lt;&gt;""),申込書!$K$22,"")</f>
        <v/>
      </c>
      <c r="BW262" s="369" t="str">
        <f>IF(BV262="","",IF(INDEX('コンテンツ＆備考マスタ'!$H:$J,MATCH(学校情報!BV$3,'コンテンツ＆備考マスタ'!$H:$H,0),3)="●",IF(AND(BV262&lt;&gt;"",ISNUMBER(申込書!$AC$22)=TRUE,申込書!$C$54&lt;&gt;"▼プルダウンより選択してください",申込書!$C$54&lt;&gt;""),申込書!$AC$22,""),"-"))</f>
        <v/>
      </c>
      <c r="BX262" s="369"/>
      <c r="BY262" s="369"/>
      <c r="BZ262" s="370" t="str">
        <f>IF(AND(申込書!$C$54&lt;&gt;"▼プルダウンより選択してください",申込書!$C$54&lt;&gt;"",$G262&lt;&gt;"",申込書!$V$54="特定学年のみ"),"申し込みする","")</f>
        <v/>
      </c>
      <c r="CA262" s="371"/>
      <c r="CB262" s="372"/>
      <c r="CC262" s="373" t="str">
        <f>IF(AND(申込書!$C$55&lt;&gt;"▼プルダウンより選択してください",申込書!$C$55&lt;&gt;"",申込書!$K$22&lt;&gt;"YYYY/MM/DD",$G262&lt;&gt;""),申込書!$K$22,"")</f>
        <v/>
      </c>
      <c r="CD262" s="369" t="str">
        <f>IF(CC262="","",IF(INDEX('コンテンツ＆備考マスタ'!$H:$J,MATCH(学校情報!CC$3,'コンテンツ＆備考マスタ'!$H:$H,0),3)="●",IF(AND(CC262&lt;&gt;"",ISNUMBER(申込書!$AC$22)=TRUE,申込書!$C$55&lt;&gt;"▼プルダウンより選択してください",申込書!$C$55&lt;&gt;""),申込書!$AC$22,""),"-"))</f>
        <v/>
      </c>
      <c r="CE262" s="369"/>
      <c r="CF262" s="369"/>
      <c r="CG262" s="370" t="str">
        <f>IF(AND(申込書!$C$55&lt;&gt;"▼プルダウンより選択してください",申込書!$C$55&lt;&gt;"",$G262&lt;&gt;"",申込書!$V$55="特定学年のみ"),"申し込みする","")</f>
        <v/>
      </c>
      <c r="CH262" s="371"/>
      <c r="CI262" s="372"/>
      <c r="CJ262" s="373" t="str">
        <f>IF(AND(申込書!$C$56&lt;&gt;"▼プルダウンより選択してください",申込書!$C$56&lt;&gt;"",申込書!$K$22&lt;&gt;"YYYY/MM/DD",$G262&lt;&gt;""),申込書!$K$22,"")</f>
        <v/>
      </c>
      <c r="CK262" s="369" t="str">
        <f>IF(CJ262="","",IF(INDEX('コンテンツ＆備考マスタ'!$H:$J,MATCH(学校情報!CJ$3,'コンテンツ＆備考マスタ'!$H:$H,0),3)="●",IF(AND(CJ262&lt;&gt;"",ISNUMBER(申込書!$AC$22)=TRUE,申込書!$C$56&lt;&gt;"▼プルダウンより選択してください",申込書!$C$56&lt;&gt;""),申込書!$AC$22,""),"-"))</f>
        <v/>
      </c>
      <c r="CL262" s="369"/>
      <c r="CM262" s="369"/>
      <c r="CN262" s="370" t="str">
        <f>IF(AND(申込書!$C$56&lt;&gt;"▼プルダウンより選択してください",申込書!$C$56&lt;&gt;"",$G262&lt;&gt;"",申込書!$V$56="特定学年のみ"),"申し込みする","")</f>
        <v/>
      </c>
      <c r="CO262" s="371"/>
      <c r="CP262" s="372"/>
      <c r="CQ262" s="373" t="str">
        <f>IF(AND(申込書!$C$57&lt;&gt;"▼プルダウンより選択してください",申込書!$C$57&lt;&gt;"",申込書!$K$22&lt;&gt;"YYYY/MM/DD",$G262&lt;&gt;""),申込書!$K$22,"")</f>
        <v/>
      </c>
      <c r="CR262" s="369" t="str">
        <f>IF(CQ262="","",IF(INDEX('コンテンツ＆備考マスタ'!$H:$J,MATCH(学校情報!CQ$3,'コンテンツ＆備考マスタ'!$H:$H,0),3)="●",IF(AND(CQ262&lt;&gt;"",ISNUMBER(申込書!$AC$22)=TRUE,申込書!$C$57&lt;&gt;"▼プルダウンより選択してください",申込書!$C$57&lt;&gt;""),申込書!$AC$22,""),"-"))</f>
        <v/>
      </c>
      <c r="CS262" s="369"/>
      <c r="CT262" s="369"/>
      <c r="CU262" s="369" t="str">
        <f>IF(AND(申込書!$C$57&lt;&gt;"▼プルダウンより選択してください",申込書!$C$57&lt;&gt;"",$G262&lt;&gt;"",申込書!$V$57="特定学年のみ"),"申し込みする","")</f>
        <v/>
      </c>
      <c r="CV262" s="371"/>
      <c r="CW262" s="372"/>
      <c r="CX262" s="373" t="str">
        <f>IF(AND(申込書!$C$58&lt;&gt;"▼プルダウンより選択してください",申込書!$C$58&lt;&gt;"",申込書!$K$22&lt;&gt;"YYYY/MM/DD",$G262&lt;&gt;""),申込書!$K$22,"")</f>
        <v/>
      </c>
      <c r="CY262" s="369" t="str">
        <f>IF(CX262="","",IF(INDEX('コンテンツ＆備考マスタ'!$H:$J,MATCH(学校情報!CX$3,'コンテンツ＆備考マスタ'!$H:$H,0),3)="●",IF(AND(CX262&lt;&gt;"",ISNUMBER(申込書!$AC$22)=TRUE,申込書!$C$58&lt;&gt;"▼プルダウンより選択してください",申込書!$C$58&lt;&gt;""),申込書!$AC$22,""),"-"))</f>
        <v/>
      </c>
      <c r="CZ262" s="369"/>
      <c r="DA262" s="369"/>
      <c r="DB262" s="369" t="str">
        <f>IF(AND(申込書!$C$58&lt;&gt;"▼プルダウンより選択してください",申込書!$C$58&lt;&gt;"",$G262&lt;&gt;"",申込書!$V$58="特定学年のみ"),"申し込みする","")</f>
        <v/>
      </c>
      <c r="DC262" s="371"/>
      <c r="DD262" s="372"/>
      <c r="DE262" s="373" t="str">
        <f>IF(AND(申込書!$C$59&lt;&gt;"▼プルダウンより選択してください",申込書!$C$59&lt;&gt;"",申込書!$K$22&lt;&gt;"YYYY/MM/DD",$G262&lt;&gt;""),申込書!$K$22,"")</f>
        <v/>
      </c>
      <c r="DF262" s="369" t="str">
        <f>IF(DE262="","",IF(INDEX('コンテンツ＆備考マスタ'!$H:$J,MATCH(学校情報!DE$3,'コンテンツ＆備考マスタ'!$H:$H,0),3)="●",IF(AND(DE262&lt;&gt;"",ISNUMBER(申込書!$AC$22)=TRUE,申込書!$C$59&lt;&gt;"▼プルダウンより選択してください",申込書!$C$59&lt;&gt;""),申込書!$AC$22,""),"-"))</f>
        <v/>
      </c>
      <c r="DG262" s="369"/>
      <c r="DH262" s="369"/>
      <c r="DI262" s="369" t="str">
        <f>IF(AND(申込書!$C$59&lt;&gt;"▼プルダウンより選択してください",申込書!$C$59&lt;&gt;"",$G262&lt;&gt;"",申込書!$V$59="特定学年のみ"),"申し込みする","")</f>
        <v/>
      </c>
      <c r="DJ262" s="371"/>
      <c r="DK262" s="372"/>
      <c r="DL262" s="373" t="str">
        <f>IF(AND(申込書!$C$60&lt;&gt;"▼プルダウンより選択してください",申込書!$C$60&lt;&gt;"",申込書!$K$22&lt;&gt;"YYYY/MM/DD",$G262&lt;&gt;""),申込書!$K$22,"")</f>
        <v/>
      </c>
      <c r="DM262" s="369" t="str">
        <f>IF(DL262="","",IF(INDEX('コンテンツ＆備考マスタ'!$H:$J,MATCH(学校情報!DL$3,'コンテンツ＆備考マスタ'!$H:$H,0),3)="●",IF(AND(DL262&lt;&gt;"",ISNUMBER(申込書!$AC$22)=TRUE,申込書!$C$60&lt;&gt;"▼プルダウンより選択してください",申込書!$C$60&lt;&gt;""),申込書!$AC$22,""),"-"))</f>
        <v/>
      </c>
      <c r="DN262" s="369"/>
      <c r="DO262" s="369"/>
      <c r="DP262" s="369" t="str">
        <f>IF(AND(申込書!$C$60&lt;&gt;"▼プルダウンより選択してください",申込書!$C$60&lt;&gt;"",$G262&lt;&gt;"",申込書!$V$60="特定学年のみ"),"申し込みする","")</f>
        <v/>
      </c>
      <c r="DQ262" s="371"/>
      <c r="DR262" s="372"/>
      <c r="DS262" s="373" t="str">
        <f>IF(AND(申込書!$C$61&lt;&gt;"▼プルダウンより選択してください",申込書!$C$61&lt;&gt;"",申込書!$K$22&lt;&gt;"YYYY/MM/DD",$G262&lt;&gt;""),申込書!$K$22,"")</f>
        <v/>
      </c>
      <c r="DT262" s="369" t="str">
        <f>IF(DS262="","",IF(INDEX('コンテンツ＆備考マスタ'!$H:$J,MATCH(学校情報!DS$3,'コンテンツ＆備考マスタ'!$H:$H,0),3)="●",IF(AND(DS262&lt;&gt;"",ISNUMBER(申込書!$AC$22)=TRUE,申込書!$C$61&lt;&gt;"▼プルダウンより選択してください",申込書!$C$61&lt;&gt;""),申込書!$AC$22,""),"-"))</f>
        <v/>
      </c>
      <c r="DU262" s="369"/>
      <c r="DV262" s="369"/>
      <c r="DW262" s="369" t="str">
        <f>IF(AND(申込書!$C$61&lt;&gt;"▼プルダウンより選択してください",申込書!$C$61&lt;&gt;"",$G262&lt;&gt;"",申込書!$V$61="特定学年のみ"),"申し込みする","")</f>
        <v/>
      </c>
      <c r="DX262" s="371"/>
      <c r="DY262" s="372"/>
      <c r="DZ262" s="373" t="str">
        <f>IF(AND(申込書!$C$62&lt;&gt;"▼プルダウンより選択してください",申込書!$C$62&lt;&gt;"",申込書!$K$22&lt;&gt;"YYYY/MM/DD",$G262&lt;&gt;""),申込書!$K$22,"")</f>
        <v/>
      </c>
      <c r="EA262" s="369" t="str">
        <f>IF(DZ262="","",IF(INDEX('コンテンツ＆備考マスタ'!$H:$J,MATCH(学校情報!DZ$3,'コンテンツ＆備考マスタ'!$H:$H,0),3)="●",IF(AND(DZ262&lt;&gt;"",ISNUMBER(申込書!$AC$22)=TRUE,申込書!$C$62&lt;&gt;"▼プルダウンより選択してください",申込書!$C$62&lt;&gt;""),申込書!$AC$22,""),"-"))</f>
        <v/>
      </c>
      <c r="EB262" s="369"/>
      <c r="EC262" s="369"/>
      <c r="ED262" s="370" t="str">
        <f>IF(AND(申込書!$C$62&lt;&gt;"▼プルダウンより選択してください",申込書!$C$62&lt;&gt;"",$G262&lt;&gt;"",申込書!$V$62="特定学年のみ"),"申し込みする","")</f>
        <v/>
      </c>
      <c r="EE262" s="371"/>
      <c r="EF262" s="372"/>
      <c r="EG262" s="373" t="str">
        <f>IF(AND(申込書!$C$63&lt;&gt;"▼プルダウンより選択してください",申込書!$C$63&lt;&gt;"",申込書!$K$22&lt;&gt;"YYYY/MM/DD",$G262&lt;&gt;""),申込書!$K$22,"")</f>
        <v/>
      </c>
      <c r="EH262" s="369" t="str">
        <f>IF(EG262="","",IF(INDEX('コンテンツ＆備考マスタ'!$H:$J,MATCH(学校情報!EG$3,'コンテンツ＆備考マスタ'!$H:$H,0),3)="●",IF(AND(EG262&lt;&gt;"",ISNUMBER(申込書!$AC$22)=TRUE,申込書!$C$63&lt;&gt;"▼プルダウンより選択してください",申込書!$C$63&lt;&gt;""),申込書!$AC$22,""),"-"))</f>
        <v/>
      </c>
      <c r="EI262" s="369"/>
      <c r="EJ262" s="369"/>
      <c r="EK262" s="370" t="str">
        <f>IF(AND(申込書!$C$63&lt;&gt;"▼プルダウンより選択してください",申込書!$C$63&lt;&gt;"",$G262&lt;&gt;"",申込書!$V$63="特定学年のみ"),"申し込みする","")</f>
        <v/>
      </c>
      <c r="EL262" s="371"/>
      <c r="EM262" s="372"/>
      <c r="EN262" s="373" t="str">
        <f>IF(AND(申込書!$C$64&lt;&gt;"▼プルダウンより選択してください",申込書!$C$64&lt;&gt;"",申込書!$K$22&lt;&gt;"YYYY/MM/DD",$G262&lt;&gt;""),申込書!$K$22,"")</f>
        <v/>
      </c>
      <c r="EO262" s="369" t="str">
        <f>IF(EN262="","",IF(INDEX('コンテンツ＆備考マスタ'!$H:$J,MATCH(学校情報!EN$3,'コンテンツ＆備考マスタ'!$H:$H,0),3)="●",IF(AND(EN262&lt;&gt;"",ISNUMBER(申込書!$AC$22)=TRUE,申込書!$C$64&lt;&gt;"▼プルダウンより選択してください",申込書!$C$64&lt;&gt;""),申込書!$AC$22,""),"-"))</f>
        <v/>
      </c>
      <c r="EP262" s="369"/>
      <c r="EQ262" s="369"/>
      <c r="ER262" s="370" t="str">
        <f>IF(AND(申込書!$C$64&lt;&gt;"▼プルダウンより選択してください",申込書!$C$64&lt;&gt;"",$G262&lt;&gt;"",申込書!$V$64="特定学年のみ"),"申し込みする","")</f>
        <v/>
      </c>
      <c r="ES262" s="371"/>
      <c r="ET262" s="372"/>
      <c r="EU262" s="373" t="str">
        <f>IF(AND(申込書!$C$65&lt;&gt;"▼プルダウンより選択してください",申込書!$C$65&lt;&gt;"",申込書!$K$22&lt;&gt;"YYYY/MM/DD",$G262&lt;&gt;""),申込書!$K$22,"")</f>
        <v/>
      </c>
      <c r="EV262" s="369" t="str">
        <f>IF(EU262="","",IF(INDEX('コンテンツ＆備考マスタ'!$H:$J,MATCH(学校情報!EU$3,'コンテンツ＆備考マスタ'!$H:$H,0),3)="●",IF(AND(EU262&lt;&gt;"",ISNUMBER(申込書!$AC$22)=TRUE,申込書!$C$65&lt;&gt;"▼プルダウンより選択してください",申込書!$C$65&lt;&gt;""),申込書!$AC$22,""),"-"))</f>
        <v/>
      </c>
      <c r="EW262" s="369"/>
      <c r="EX262" s="369"/>
      <c r="EY262" s="370" t="str">
        <f>IF(AND(申込書!$C$65&lt;&gt;"▼プルダウンより選択してください",申込書!$C$65&lt;&gt;"",$G262&lt;&gt;"",申込書!$V$65="特定学年のみ"),"申し込みする","")</f>
        <v/>
      </c>
      <c r="EZ262" s="371"/>
      <c r="FA262" s="372"/>
      <c r="FB262" s="373" t="str">
        <f>IF(AND(申込書!$C$66&lt;&gt;"▼プルダウンより選択してください",申込書!$C$66&lt;&gt;"",申込書!$K$22&lt;&gt;"YYYY/MM/DD",$G262&lt;&gt;""),申込書!$K$22,"")</f>
        <v/>
      </c>
      <c r="FC262" s="369" t="str">
        <f>IF(FB262="","",IF(INDEX('コンテンツ＆備考マスタ'!$H:$J,MATCH(学校情報!FB$3,'コンテンツ＆備考マスタ'!$H:$H,0),3)="●",IF(AND(FB262&lt;&gt;"",ISNUMBER(申込書!$AC$22)=TRUE,申込書!$C$66&lt;&gt;"▼プルダウンより選択してください",申込書!$C$66&lt;&gt;""),申込書!$AC$22,""),"-"))</f>
        <v/>
      </c>
      <c r="FD262" s="369"/>
      <c r="FE262" s="369"/>
      <c r="FF262" s="370" t="str">
        <f>IF(AND(申込書!$C$66&lt;&gt;"▼プルダウンより選択してください",申込書!$C$66&lt;&gt;"",$G262&lt;&gt;"",申込書!$V$66="特定学年のみ"),"申し込みする","")</f>
        <v/>
      </c>
      <c r="FG262" s="371"/>
      <c r="FH262" s="372"/>
      <c r="FI262" s="373" t="str">
        <f>IF(AND(申込書!$C$67&lt;&gt;"▼プルダウンより選択してください",申込書!$C$67&lt;&gt;"",申込書!$K$22&lt;&gt;"YYYY/MM/DD",$G262&lt;&gt;""),申込書!$K$22,"")</f>
        <v/>
      </c>
      <c r="FJ262" s="369" t="str">
        <f>IF(FI262="","",IF(INDEX('コンテンツ＆備考マスタ'!$H:$J,MATCH(学校情報!FI$3,'コンテンツ＆備考マスタ'!$H:$H,0),3)="●",IF(AND(FI262&lt;&gt;"",ISNUMBER(申込書!$AC$22)=TRUE,申込書!$C$67&lt;&gt;"▼プルダウンより選択してください",申込書!$C$67&lt;&gt;""),申込書!$AC$22,""),"-"))</f>
        <v/>
      </c>
      <c r="FK262" s="369"/>
      <c r="FL262" s="369"/>
      <c r="FM262" s="370" t="str">
        <f>IF(AND(申込書!$C$67&lt;&gt;"▼プルダウンより選択してください",申込書!$C$67&lt;&gt;"",$G262&lt;&gt;"",申込書!$V$67="特定学年のみ"),"申し込みする","")</f>
        <v/>
      </c>
      <c r="FN262" s="371"/>
      <c r="FO262" s="372"/>
      <c r="FP262" s="373" t="str">
        <f>IF(AND(申込書!$C$68&lt;&gt;"▼プルダウンより選択してください",申込書!$C$68&lt;&gt;"",申込書!$K$22&lt;&gt;"YYYY/MM/DD",$G262&lt;&gt;""),申込書!$K$22,"")</f>
        <v/>
      </c>
      <c r="FQ262" s="369" t="str">
        <f>IF(FP262="","",IF(INDEX('コンテンツ＆備考マスタ'!$H:$J,MATCH(学校情報!FP$3,'コンテンツ＆備考マスタ'!$H:$H,0),3)="●",IF(AND(FP262&lt;&gt;"",ISNUMBER(申込書!$AC$22)=TRUE,申込書!$C$68&lt;&gt;"▼プルダウンより選択してください",申込書!$C$68&lt;&gt;""),申込書!$AC$22,""),"-"))</f>
        <v/>
      </c>
      <c r="FR262" s="369"/>
      <c r="FS262" s="369"/>
      <c r="FT262" s="370" t="str">
        <f>IF(AND(申込書!$C$68&lt;&gt;"▼プルダウンより選択してください",申込書!$C$68&lt;&gt;"",$G262&lt;&gt;"",申込書!$V$68="特定学年のみ"),"申し込みする","")</f>
        <v/>
      </c>
      <c r="FU262" s="371"/>
      <c r="FV262" s="372"/>
      <c r="FW262" s="373" t="str">
        <f>IF(AND(申込書!$C$69&lt;&gt;"▼プルダウンより選択してください",申込書!$C$69&lt;&gt;"",申込書!$K$22&lt;&gt;"YYYY/MM/DD",$G262&lt;&gt;""),申込書!$K$22,"")</f>
        <v/>
      </c>
      <c r="FX262" s="369" t="str">
        <f>IF(FW262="","",IF(INDEX('コンテンツ＆備考マスタ'!$H:$J,MATCH(学校情報!FW$3,'コンテンツ＆備考マスタ'!$H:$H,0),3)="●",IF(AND(FW262&lt;&gt;"",ISNUMBER(申込書!$AC$22)=TRUE,申込書!$C$69&lt;&gt;"▼プルダウンより選択してください",申込書!$C$69&lt;&gt;""),申込書!$AC$22,""),"-"))</f>
        <v/>
      </c>
      <c r="FY262" s="369"/>
      <c r="FZ262" s="369"/>
      <c r="GA262" s="370" t="str">
        <f>IF(AND(申込書!$C$69&lt;&gt;"▼プルダウンより選択してください",申込書!$C$69&lt;&gt;"",$G262&lt;&gt;"",申込書!$V$69="特定学年のみ"),"申し込みする","")</f>
        <v/>
      </c>
      <c r="GB262" s="371"/>
      <c r="GC262" s="372"/>
      <c r="GD262" s="373" t="str">
        <f>IF(AND(申込書!$C$70&lt;&gt;"▼プルダウンより選択してください",申込書!$C$70&lt;&gt;"",申込書!$K$22&lt;&gt;"YYYY/MM/DD",$G262&lt;&gt;""),申込書!$K$22,"")</f>
        <v/>
      </c>
      <c r="GE262" s="369" t="str">
        <f>IF(GD262="","",IF(INDEX('コンテンツ＆備考マスタ'!$H:$J,MATCH(学校情報!GD$3,'コンテンツ＆備考マスタ'!$H:$H,0),3)="●",IF(AND(GD262&lt;&gt;"",ISNUMBER(申込書!$AC$22)=TRUE,申込書!$C$70&lt;&gt;"▼プルダウンより選択してください",申込書!$C$70&lt;&gt;""),申込書!$AC$22,""),"-"))</f>
        <v/>
      </c>
      <c r="GF262" s="369"/>
      <c r="GG262" s="369"/>
      <c r="GH262" s="370" t="str">
        <f>IF(AND(申込書!$C$70&lt;&gt;"▼プルダウンより選択してください",申込書!$C$70&lt;&gt;"",$G262&lt;&gt;"",申込書!$V$70="特定学年のみ"),"申し込みする","")</f>
        <v/>
      </c>
      <c r="GI262" s="371"/>
      <c r="GJ262" s="372"/>
      <c r="GK262" s="373" t="str">
        <f>IF(AND(申込書!$C$71&lt;&gt;"▼プルダウンより選択してください",申込書!$C$71&lt;&gt;"",申込書!$K$22&lt;&gt;"YYYY/MM/DD",$G262&lt;&gt;""),申込書!$K$22,"")</f>
        <v/>
      </c>
      <c r="GL262" s="369" t="str">
        <f>IF(GK262="","",IF(INDEX('コンテンツ＆備考マスタ'!$H:$J,MATCH(学校情報!GK$3,'コンテンツ＆備考マスタ'!$H:$H,0),3)="●",IF(AND(GK262&lt;&gt;"",ISNUMBER(申込書!$AC$22)=TRUE,申込書!$C$71&lt;&gt;"▼プルダウンより選択してください",申込書!$C$71&lt;&gt;""),申込書!$AC$22,""),"-"))</f>
        <v/>
      </c>
      <c r="GM262" s="369"/>
      <c r="GN262" s="369"/>
      <c r="GO262" s="370" t="str">
        <f>IF(AND(申込書!$C$71&lt;&gt;"▼プルダウンより選択してください",申込書!$C$71&lt;&gt;"",$G262&lt;&gt;"",申込書!$V$71="特定学年のみ"),"申し込みする","")</f>
        <v/>
      </c>
      <c r="GP262" s="371"/>
      <c r="GQ262" s="372"/>
      <c r="GR262" s="373" t="str">
        <f>IF(AND(申込書!$C$72&lt;&gt;"▼プルダウンより選択してください",申込書!$C$72&lt;&gt;"",申込書!$K$22&lt;&gt;"YYYY/MM/DD",$G262&lt;&gt;""),申込書!$K$22,"")</f>
        <v/>
      </c>
      <c r="GS262" s="369" t="str">
        <f>IF(GR262="","",IF(INDEX('コンテンツ＆備考マスタ'!$H:$J,MATCH(学校情報!GR$3,'コンテンツ＆備考マスタ'!$H:$H,0),3)="●",IF(AND(GR262&lt;&gt;"",ISNUMBER(申込書!$AC$22)=TRUE,申込書!$C$72&lt;&gt;"▼プルダウンより選択してください",申込書!$C$72&lt;&gt;""),申込書!$AC$22,""),"-"))</f>
        <v/>
      </c>
      <c r="GT262" s="369"/>
      <c r="GU262" s="369"/>
      <c r="GV262" s="370" t="str">
        <f>IF(AND(申込書!$C$72&lt;&gt;"▼プルダウンより選択してください",申込書!$C$72&lt;&gt;"",$G262&lt;&gt;"",申込書!$V$72="特定学年のみ"),"申し込みする","")</f>
        <v/>
      </c>
      <c r="GW262" s="371"/>
      <c r="GX262" s="372"/>
      <c r="GY262" s="373" t="str">
        <f>IF(AND(申込書!$C$73&lt;&gt;"▼プルダウンより選択してください",申込書!$C$73&lt;&gt;"",申込書!$K$22&lt;&gt;"YYYY/MM/DD",$G262&lt;&gt;""),申込書!$K$22,"")</f>
        <v/>
      </c>
      <c r="GZ262" s="369" t="str">
        <f>IF(GY262="","",IF(INDEX('コンテンツ＆備考マスタ'!$H:$J,MATCH(学校情報!GY$3,'コンテンツ＆備考マスタ'!$H:$H,0),3)="●",IF(AND(GY262&lt;&gt;"",ISNUMBER(申込書!$AC$22)=TRUE,申込書!$C$73&lt;&gt;"▼プルダウンより選択してください",申込書!$C$73&lt;&gt;""),申込書!$AC$22,""),"-"))</f>
        <v/>
      </c>
      <c r="HA262" s="369"/>
      <c r="HB262" s="369"/>
      <c r="HC262" s="370" t="str">
        <f>IF(AND(申込書!$C$73&lt;&gt;"▼プルダウンより選択してください",申込書!$C$73&lt;&gt;"",$G262&lt;&gt;"",申込書!$V$73="特定学年のみ"),"申し込みする","")</f>
        <v/>
      </c>
      <c r="HD262" s="371"/>
      <c r="HE262" s="372"/>
      <c r="HF262" s="373" t="str">
        <f>IF(AND(申込書!$C$74&lt;&gt;"▼プルダウンより選択してください",申込書!$C$74&lt;&gt;"",申込書!$K$22&lt;&gt;"YYYY/MM/DD",$G262&lt;&gt;""),申込書!$K$22,"")</f>
        <v/>
      </c>
      <c r="HG262" s="369" t="str">
        <f>IF(HF262="","",IF(INDEX('コンテンツ＆備考マスタ'!$H:$J,MATCH(学校情報!HF$3,'コンテンツ＆備考マスタ'!$H:$H,0),3)="●",IF(AND(HF262&lt;&gt;"",ISNUMBER(申込書!$AC$22)=TRUE,申込書!$C$74&lt;&gt;"▼プルダウンより選択してください",申込書!$C$74&lt;&gt;""),申込書!$AC$22,""),"-"))</f>
        <v/>
      </c>
      <c r="HH262" s="369"/>
      <c r="HI262" s="369"/>
      <c r="HJ262" s="370" t="str">
        <f>IF(AND(申込書!$C$74&lt;&gt;"▼プルダウンより選択してください",申込書!$C$74&lt;&gt;"",$G262&lt;&gt;"",申込書!$V$74="特定学年のみ"),"申し込みする","")</f>
        <v/>
      </c>
      <c r="HK262" s="371"/>
      <c r="HL262" s="372"/>
      <c r="HM262" s="373" t="str">
        <f>IF(AND(申込書!$C$75&lt;&gt;"▼プルダウンより選択してください",申込書!$C$75&lt;&gt;"",申込書!$K$22&lt;&gt;"YYYY/MM/DD",$G262&lt;&gt;""),申込書!$K$22,"")</f>
        <v/>
      </c>
      <c r="HN262" s="369" t="str">
        <f>IF(HM262="","",IF(INDEX('コンテンツ＆備考マスタ'!$H:$J,MATCH(学校情報!HM$3,'コンテンツ＆備考マスタ'!$H:$H,0),3)="●",IF(AND(HM262&lt;&gt;"",ISNUMBER(申込書!$AC$22)=TRUE,申込書!$C$75&lt;&gt;"▼プルダウンより選択してください",申込書!$C$75&lt;&gt;""),申込書!$AC$22,""),"-"))</f>
        <v/>
      </c>
      <c r="HO262" s="369"/>
      <c r="HP262" s="369"/>
      <c r="HQ262" s="370" t="str">
        <f>IF(AND(申込書!$C$75&lt;&gt;"▼プルダウンより選択してください",申込書!$C$75&lt;&gt;"",$G262&lt;&gt;"",申込書!$V$75="特定学年のみ"),"申し込みする","")</f>
        <v/>
      </c>
      <c r="HR262" s="371"/>
      <c r="HS262" s="371"/>
      <c r="HT262" s="374" t="str">
        <f>IF(AND(申込書!$C$76&lt;&gt;"▼プルダウンより選択してください",申込書!$C$76&lt;&gt;"",申込書!$K$22&lt;&gt;"YYYY/MM/DD",$G262&lt;&gt;""),申込書!$K$22,"")</f>
        <v/>
      </c>
      <c r="HU262" s="369" t="str">
        <f>IF(HT262="","",IF(INDEX('コンテンツ＆備考マスタ'!$H:$J,MATCH(学校情報!HT$3,'コンテンツ＆備考マスタ'!$H:$H,0),3)="●",IF(AND(HT262&lt;&gt;"",ISNUMBER(申込書!$AC$22)=TRUE,申込書!$C$76&lt;&gt;"▼プルダウンより選択してください",申込書!$C$76&lt;&gt;""),申込書!$AC$22,""),"-"))</f>
        <v/>
      </c>
      <c r="HV262" s="369"/>
      <c r="HW262" s="369"/>
      <c r="HX262" s="370" t="str">
        <f>IF(AND(申込書!$C$76&lt;&gt;"▼プルダウンより選択してください",申込書!$C$76&lt;&gt;"",$G262&lt;&gt;"",申込書!$V$76="特定学年のみ"),"申し込みする","")</f>
        <v/>
      </c>
      <c r="HY262" s="371"/>
      <c r="HZ262" s="372"/>
      <c r="IA262" s="69"/>
    </row>
    <row r="263" spans="2:235" ht="26.85" hidden="1" customHeight="1" outlineLevel="1">
      <c r="B263" s="365">
        <f t="shared" ref="B263:B326" si="12">ROW()-5</f>
        <v>258</v>
      </c>
      <c r="C263" s="55"/>
      <c r="D263" s="56"/>
      <c r="E263" s="154"/>
      <c r="F263" s="57"/>
      <c r="G263" s="58"/>
      <c r="H263" s="59"/>
      <c r="I263" s="60"/>
      <c r="J263" s="61"/>
      <c r="K263" s="366" t="str">
        <f t="shared" ref="K263:K326" si="13">IF(AND(OR($C263="既存環境あり",$C263="既存環境あり（住所変更）"),$G263&lt;&gt;""),"現設定を継続する",IF(AND($C263="既存環境なし",$G263&lt;&gt;""),"選択してください",""))</f>
        <v/>
      </c>
      <c r="L263" s="62"/>
      <c r="M263" s="322"/>
      <c r="N263" s="63"/>
      <c r="O263" s="64"/>
      <c r="P263" s="367" t="str">
        <f t="shared" ref="P263:P326" si="14">IF(AND(OR($C263="既存環境あり",$C263="既存環境あり（住所変更）"),$G263&lt;&gt;""),"現設定を継続する",IF(AND($C263="既存環境なし",$G263&lt;&gt;""),"選択してください",""))</f>
        <v/>
      </c>
      <c r="Q263" s="65"/>
      <c r="R263" s="66"/>
      <c r="S263" s="67"/>
      <c r="T263" s="68"/>
      <c r="U263" s="68"/>
      <c r="V263" s="68"/>
      <c r="W263" s="66"/>
      <c r="X263" s="281"/>
      <c r="Y263" s="368" t="str">
        <f>IF(AND(申込書!$C$47&lt;&gt;"▼プルダウンより選択してください",申込書!$C$47&lt;&gt;"",申込書!$K$22&lt;&gt;"YYYY/MM/DD",$G263&lt;&gt;""),申込書!$K$22,"")</f>
        <v/>
      </c>
      <c r="Z263" s="369" t="str">
        <f>IF(Y263="","",IF(INDEX('コンテンツ＆備考マスタ'!$H:$J,MATCH(学校情報!Y$3,'コンテンツ＆備考マスタ'!$H:$H,0),3)="●",IF(AND(Y263&lt;&gt;"",ISNUMBER(申込書!$AC$22)=TRUE,申込書!$C$47&lt;&gt;"▼プルダウンより選択してください",申込書!$C$47&lt;&gt;""),申込書!$AC$22,""),"-"))</f>
        <v/>
      </c>
      <c r="AA263" s="369"/>
      <c r="AB263" s="369"/>
      <c r="AC263" s="370" t="str">
        <f>IF(AND(申込書!$C$47&lt;&gt;"▼プルダウンより選択してください",申込書!$C$47&lt;&gt;"",$G263&lt;&gt;"",申込書!$V$47="特定学年のみ"),"申し込みする","")</f>
        <v/>
      </c>
      <c r="AD263" s="371"/>
      <c r="AE263" s="372"/>
      <c r="AF263" s="373" t="str">
        <f>IF(AND(申込書!$C$48&lt;&gt;"▼プルダウンより選択してください",申込書!$C$48&lt;&gt;"",申込書!$K$22&lt;&gt;"YYYY/MM/DD",$G263&lt;&gt;""),申込書!$K$22,"")</f>
        <v/>
      </c>
      <c r="AG263" s="369" t="str">
        <f>IF(AF263="","",IF(INDEX('コンテンツ＆備考マスタ'!$H:$J,MATCH(学校情報!AF$3,'コンテンツ＆備考マスタ'!$H:$H,0),3)="●",IF(AND(AF263&lt;&gt;"",ISNUMBER(申込書!$AC$22)=TRUE,申込書!$C$48&lt;&gt;"▼プルダウンより選択してください",申込書!$C$48&lt;&gt;""),申込書!$AC$22,""),"-"))</f>
        <v/>
      </c>
      <c r="AH263" s="369"/>
      <c r="AI263" s="369"/>
      <c r="AJ263" s="370" t="str">
        <f>IF(AND(申込書!$C$48&lt;&gt;"▼プルダウンより選択してください",申込書!$C$48&lt;&gt;"",$G263&lt;&gt;"",申込書!$V$48="特定学年のみ"),"申し込みする","")</f>
        <v/>
      </c>
      <c r="AK263" s="371"/>
      <c r="AL263" s="372"/>
      <c r="AM263" s="373" t="str">
        <f>IF(AND(申込書!$C$49&lt;&gt;"▼プルダウンより選択してください",申込書!$C$49&lt;&gt;"",申込書!$K$22&lt;&gt;"YYYY/MM/DD",$G263&lt;&gt;""),申込書!$K$22,"")</f>
        <v/>
      </c>
      <c r="AN263" s="369" t="str">
        <f>IF(AM263="","",IF(INDEX('コンテンツ＆備考マスタ'!$H:$J,MATCH(学校情報!AM$3,'コンテンツ＆備考マスタ'!$H:$H,0),3)="●",IF(AND(AM263&lt;&gt;"",ISNUMBER(申込書!$AC$22)=TRUE,申込書!$C$49&lt;&gt;"▼プルダウンより選択してください",申込書!$C$49&lt;&gt;""),申込書!$AC$22,""),"-"))</f>
        <v/>
      </c>
      <c r="AO263" s="369"/>
      <c r="AP263" s="369"/>
      <c r="AQ263" s="370" t="str">
        <f>IF(AND(申込書!$C$49&lt;&gt;"▼プルダウンより選択してください",申込書!$C$49&lt;&gt;"",$G263&lt;&gt;"",申込書!$V$49="特定学年のみ"),"申し込みする","")</f>
        <v/>
      </c>
      <c r="AR263" s="371"/>
      <c r="AS263" s="372"/>
      <c r="AT263" s="373" t="str">
        <f>IF(AND(申込書!$C$50&lt;&gt;"▼プルダウンより選択してください",申込書!$C$50&lt;&gt;"",申込書!$K$22&lt;&gt;"YYYY/MM/DD",$G263&lt;&gt;""),申込書!$K$22,"")</f>
        <v/>
      </c>
      <c r="AU263" s="369" t="str">
        <f>IF(AT263="","",IF(INDEX('コンテンツ＆備考マスタ'!$H:$J,MATCH(学校情報!AT$3,'コンテンツ＆備考マスタ'!$H:$H,0),3)="●",IF(AND(AT263&lt;&gt;"",ISNUMBER(申込書!$AC$22)=TRUE,申込書!$C$50&lt;&gt;"▼プルダウンより選択してください",申込書!$C$50&lt;&gt;""),申込書!$AC$22,""),"-"))</f>
        <v/>
      </c>
      <c r="AV263" s="369"/>
      <c r="AW263" s="369"/>
      <c r="AX263" s="370" t="str">
        <f>IF(AND(申込書!$C$50&lt;&gt;"▼プルダウンより選択してください",申込書!$C$50&lt;&gt;"",$G263&lt;&gt;"",申込書!$V$50="特定学年のみ"),"申し込みする","")</f>
        <v/>
      </c>
      <c r="AY263" s="371"/>
      <c r="AZ263" s="372"/>
      <c r="BA263" s="373" t="str">
        <f>IF(AND(申込書!$C$51&lt;&gt;"▼プルダウンより選択してください",申込書!$C$51&lt;&gt;"",申込書!$K$22&lt;&gt;"YYYY/MM/DD",$G263&lt;&gt;""),申込書!$K$22,"")</f>
        <v/>
      </c>
      <c r="BB263" s="369" t="str">
        <f>IF(BA263="","",IF(INDEX('コンテンツ＆備考マスタ'!$H:$J,MATCH(学校情報!BA$3,'コンテンツ＆備考マスタ'!$H:$H,0),3)="●",IF(AND(BA263&lt;&gt;"",ISNUMBER(申込書!$AC$22)=TRUE,申込書!$C$51&lt;&gt;"▼プルダウンより選択してください",申込書!$C$51&lt;&gt;""),申込書!$AC$22,""),"-"))</f>
        <v/>
      </c>
      <c r="BC263" s="369"/>
      <c r="BD263" s="369"/>
      <c r="BE263" s="370" t="str">
        <f>IF(AND(申込書!$C$51&lt;&gt;"▼プルダウンより選択してください",申込書!$C$51&lt;&gt;"",$G263&lt;&gt;"",申込書!$V$51="特定学年のみ"),"申し込みする","")</f>
        <v/>
      </c>
      <c r="BF263" s="371"/>
      <c r="BG263" s="372"/>
      <c r="BH263" s="373" t="str">
        <f>IF(AND(申込書!$C$52&lt;&gt;"▼プルダウンより選択してください",申込書!$C$52&lt;&gt;"",申込書!$K$22&lt;&gt;"YYYY/MM/DD",$G263&lt;&gt;""),申込書!$K$22,"")</f>
        <v/>
      </c>
      <c r="BI263" s="369" t="str">
        <f>IF(BH263="","",IF(INDEX('コンテンツ＆備考マスタ'!$H:$J,MATCH(学校情報!BH$3,'コンテンツ＆備考マスタ'!$H:$H,0),3)="●",IF(AND(BH263&lt;&gt;"",ISNUMBER(申込書!$AC$22)=TRUE,申込書!$C$52&lt;&gt;"▼プルダウンより選択してください",申込書!$C$52&lt;&gt;""),申込書!$AC$22,""),"-"))</f>
        <v/>
      </c>
      <c r="BJ263" s="369"/>
      <c r="BK263" s="369"/>
      <c r="BL263" s="370" t="str">
        <f>IF(AND(申込書!$C$52&lt;&gt;"▼プルダウンより選択してください",申込書!$C$52&lt;&gt;"",$G263&lt;&gt;"",申込書!$V$52="特定学年のみ"),"申し込みする","")</f>
        <v/>
      </c>
      <c r="BM263" s="371"/>
      <c r="BN263" s="372"/>
      <c r="BO263" s="373" t="str">
        <f>IF(AND(申込書!$C$53&lt;&gt;"▼プルダウンより選択してください",申込書!$C$53&lt;&gt;"",申込書!$K$22&lt;&gt;"YYYY/MM/DD",$G263&lt;&gt;""),申込書!$K$22,"")</f>
        <v/>
      </c>
      <c r="BP263" s="369" t="str">
        <f>IF(BO263="","",IF(INDEX('コンテンツ＆備考マスタ'!$H:$J,MATCH(学校情報!BO$3,'コンテンツ＆備考マスタ'!$H:$H,0),3)="●",IF(AND(BO263&lt;&gt;"",ISNUMBER(申込書!$AC$22)=TRUE,申込書!$C$53&lt;&gt;"▼プルダウンより選択してください",申込書!$C$53&lt;&gt;""),申込書!$AC$22,""),"-"))</f>
        <v/>
      </c>
      <c r="BQ263" s="369"/>
      <c r="BR263" s="369"/>
      <c r="BS263" s="370" t="str">
        <f>IF(AND(申込書!$C$53&lt;&gt;"▼プルダウンより選択してください",申込書!$C$53&lt;&gt;"",$G263&lt;&gt;"",申込書!$V$53="特定学年のみ"),"申し込みする","")</f>
        <v/>
      </c>
      <c r="BT263" s="371"/>
      <c r="BU263" s="372"/>
      <c r="BV263" s="373" t="str">
        <f>IF(AND(申込書!$C$54&lt;&gt;"▼プルダウンより選択してください",申込書!$C$54&lt;&gt;"",申込書!$K$22&lt;&gt;"YYYY/MM/DD",$G263&lt;&gt;""),申込書!$K$22,"")</f>
        <v/>
      </c>
      <c r="BW263" s="369" t="str">
        <f>IF(BV263="","",IF(INDEX('コンテンツ＆備考マスタ'!$H:$J,MATCH(学校情報!BV$3,'コンテンツ＆備考マスタ'!$H:$H,0),3)="●",IF(AND(BV263&lt;&gt;"",ISNUMBER(申込書!$AC$22)=TRUE,申込書!$C$54&lt;&gt;"▼プルダウンより選択してください",申込書!$C$54&lt;&gt;""),申込書!$AC$22,""),"-"))</f>
        <v/>
      </c>
      <c r="BX263" s="369"/>
      <c r="BY263" s="369"/>
      <c r="BZ263" s="370" t="str">
        <f>IF(AND(申込書!$C$54&lt;&gt;"▼プルダウンより選択してください",申込書!$C$54&lt;&gt;"",$G263&lt;&gt;"",申込書!$V$54="特定学年のみ"),"申し込みする","")</f>
        <v/>
      </c>
      <c r="CA263" s="371"/>
      <c r="CB263" s="372"/>
      <c r="CC263" s="373" t="str">
        <f>IF(AND(申込書!$C$55&lt;&gt;"▼プルダウンより選択してください",申込書!$C$55&lt;&gt;"",申込書!$K$22&lt;&gt;"YYYY/MM/DD",$G263&lt;&gt;""),申込書!$K$22,"")</f>
        <v/>
      </c>
      <c r="CD263" s="369" t="str">
        <f>IF(CC263="","",IF(INDEX('コンテンツ＆備考マスタ'!$H:$J,MATCH(学校情報!CC$3,'コンテンツ＆備考マスタ'!$H:$H,0),3)="●",IF(AND(CC263&lt;&gt;"",ISNUMBER(申込書!$AC$22)=TRUE,申込書!$C$55&lt;&gt;"▼プルダウンより選択してください",申込書!$C$55&lt;&gt;""),申込書!$AC$22,""),"-"))</f>
        <v/>
      </c>
      <c r="CE263" s="369"/>
      <c r="CF263" s="369"/>
      <c r="CG263" s="370" t="str">
        <f>IF(AND(申込書!$C$55&lt;&gt;"▼プルダウンより選択してください",申込書!$C$55&lt;&gt;"",$G263&lt;&gt;"",申込書!$V$55="特定学年のみ"),"申し込みする","")</f>
        <v/>
      </c>
      <c r="CH263" s="371"/>
      <c r="CI263" s="372"/>
      <c r="CJ263" s="373" t="str">
        <f>IF(AND(申込書!$C$56&lt;&gt;"▼プルダウンより選択してください",申込書!$C$56&lt;&gt;"",申込書!$K$22&lt;&gt;"YYYY/MM/DD",$G263&lt;&gt;""),申込書!$K$22,"")</f>
        <v/>
      </c>
      <c r="CK263" s="369" t="str">
        <f>IF(CJ263="","",IF(INDEX('コンテンツ＆備考マスタ'!$H:$J,MATCH(学校情報!CJ$3,'コンテンツ＆備考マスタ'!$H:$H,0),3)="●",IF(AND(CJ263&lt;&gt;"",ISNUMBER(申込書!$AC$22)=TRUE,申込書!$C$56&lt;&gt;"▼プルダウンより選択してください",申込書!$C$56&lt;&gt;""),申込書!$AC$22,""),"-"))</f>
        <v/>
      </c>
      <c r="CL263" s="369"/>
      <c r="CM263" s="369"/>
      <c r="CN263" s="370" t="str">
        <f>IF(AND(申込書!$C$56&lt;&gt;"▼プルダウンより選択してください",申込書!$C$56&lt;&gt;"",$G263&lt;&gt;"",申込書!$V$56="特定学年のみ"),"申し込みする","")</f>
        <v/>
      </c>
      <c r="CO263" s="371"/>
      <c r="CP263" s="372"/>
      <c r="CQ263" s="373" t="str">
        <f>IF(AND(申込書!$C$57&lt;&gt;"▼プルダウンより選択してください",申込書!$C$57&lt;&gt;"",申込書!$K$22&lt;&gt;"YYYY/MM/DD",$G263&lt;&gt;""),申込書!$K$22,"")</f>
        <v/>
      </c>
      <c r="CR263" s="369" t="str">
        <f>IF(CQ263="","",IF(INDEX('コンテンツ＆備考マスタ'!$H:$J,MATCH(学校情報!CQ$3,'コンテンツ＆備考マスタ'!$H:$H,0),3)="●",IF(AND(CQ263&lt;&gt;"",ISNUMBER(申込書!$AC$22)=TRUE,申込書!$C$57&lt;&gt;"▼プルダウンより選択してください",申込書!$C$57&lt;&gt;""),申込書!$AC$22,""),"-"))</f>
        <v/>
      </c>
      <c r="CS263" s="369"/>
      <c r="CT263" s="369"/>
      <c r="CU263" s="369" t="str">
        <f>IF(AND(申込書!$C$57&lt;&gt;"▼プルダウンより選択してください",申込書!$C$57&lt;&gt;"",$G263&lt;&gt;"",申込書!$V$57="特定学年のみ"),"申し込みする","")</f>
        <v/>
      </c>
      <c r="CV263" s="371"/>
      <c r="CW263" s="372"/>
      <c r="CX263" s="373" t="str">
        <f>IF(AND(申込書!$C$58&lt;&gt;"▼プルダウンより選択してください",申込書!$C$58&lt;&gt;"",申込書!$K$22&lt;&gt;"YYYY/MM/DD",$G263&lt;&gt;""),申込書!$K$22,"")</f>
        <v/>
      </c>
      <c r="CY263" s="369" t="str">
        <f>IF(CX263="","",IF(INDEX('コンテンツ＆備考マスタ'!$H:$J,MATCH(学校情報!CX$3,'コンテンツ＆備考マスタ'!$H:$H,0),3)="●",IF(AND(CX263&lt;&gt;"",ISNUMBER(申込書!$AC$22)=TRUE,申込書!$C$58&lt;&gt;"▼プルダウンより選択してください",申込書!$C$58&lt;&gt;""),申込書!$AC$22,""),"-"))</f>
        <v/>
      </c>
      <c r="CZ263" s="369"/>
      <c r="DA263" s="369"/>
      <c r="DB263" s="369" t="str">
        <f>IF(AND(申込書!$C$58&lt;&gt;"▼プルダウンより選択してください",申込書!$C$58&lt;&gt;"",$G263&lt;&gt;"",申込書!$V$58="特定学年のみ"),"申し込みする","")</f>
        <v/>
      </c>
      <c r="DC263" s="371"/>
      <c r="DD263" s="372"/>
      <c r="DE263" s="373" t="str">
        <f>IF(AND(申込書!$C$59&lt;&gt;"▼プルダウンより選択してください",申込書!$C$59&lt;&gt;"",申込書!$K$22&lt;&gt;"YYYY/MM/DD",$G263&lt;&gt;""),申込書!$K$22,"")</f>
        <v/>
      </c>
      <c r="DF263" s="369" t="str">
        <f>IF(DE263="","",IF(INDEX('コンテンツ＆備考マスタ'!$H:$J,MATCH(学校情報!DE$3,'コンテンツ＆備考マスタ'!$H:$H,0),3)="●",IF(AND(DE263&lt;&gt;"",ISNUMBER(申込書!$AC$22)=TRUE,申込書!$C$59&lt;&gt;"▼プルダウンより選択してください",申込書!$C$59&lt;&gt;""),申込書!$AC$22,""),"-"))</f>
        <v/>
      </c>
      <c r="DG263" s="369"/>
      <c r="DH263" s="369"/>
      <c r="DI263" s="369" t="str">
        <f>IF(AND(申込書!$C$59&lt;&gt;"▼プルダウンより選択してください",申込書!$C$59&lt;&gt;"",$G263&lt;&gt;"",申込書!$V$59="特定学年のみ"),"申し込みする","")</f>
        <v/>
      </c>
      <c r="DJ263" s="371"/>
      <c r="DK263" s="372"/>
      <c r="DL263" s="373" t="str">
        <f>IF(AND(申込書!$C$60&lt;&gt;"▼プルダウンより選択してください",申込書!$C$60&lt;&gt;"",申込書!$K$22&lt;&gt;"YYYY/MM/DD",$G263&lt;&gt;""),申込書!$K$22,"")</f>
        <v/>
      </c>
      <c r="DM263" s="369" t="str">
        <f>IF(DL263="","",IF(INDEX('コンテンツ＆備考マスタ'!$H:$J,MATCH(学校情報!DL$3,'コンテンツ＆備考マスタ'!$H:$H,0),3)="●",IF(AND(DL263&lt;&gt;"",ISNUMBER(申込書!$AC$22)=TRUE,申込書!$C$60&lt;&gt;"▼プルダウンより選択してください",申込書!$C$60&lt;&gt;""),申込書!$AC$22,""),"-"))</f>
        <v/>
      </c>
      <c r="DN263" s="369"/>
      <c r="DO263" s="369"/>
      <c r="DP263" s="369" t="str">
        <f>IF(AND(申込書!$C$60&lt;&gt;"▼プルダウンより選択してください",申込書!$C$60&lt;&gt;"",$G263&lt;&gt;"",申込書!$V$60="特定学年のみ"),"申し込みする","")</f>
        <v/>
      </c>
      <c r="DQ263" s="371"/>
      <c r="DR263" s="372"/>
      <c r="DS263" s="373" t="str">
        <f>IF(AND(申込書!$C$61&lt;&gt;"▼プルダウンより選択してください",申込書!$C$61&lt;&gt;"",申込書!$K$22&lt;&gt;"YYYY/MM/DD",$G263&lt;&gt;""),申込書!$K$22,"")</f>
        <v/>
      </c>
      <c r="DT263" s="369" t="str">
        <f>IF(DS263="","",IF(INDEX('コンテンツ＆備考マスタ'!$H:$J,MATCH(学校情報!DS$3,'コンテンツ＆備考マスタ'!$H:$H,0),3)="●",IF(AND(DS263&lt;&gt;"",ISNUMBER(申込書!$AC$22)=TRUE,申込書!$C$61&lt;&gt;"▼プルダウンより選択してください",申込書!$C$61&lt;&gt;""),申込書!$AC$22,""),"-"))</f>
        <v/>
      </c>
      <c r="DU263" s="369"/>
      <c r="DV263" s="369"/>
      <c r="DW263" s="369" t="str">
        <f>IF(AND(申込書!$C$61&lt;&gt;"▼プルダウンより選択してください",申込書!$C$61&lt;&gt;"",$G263&lt;&gt;"",申込書!$V$61="特定学年のみ"),"申し込みする","")</f>
        <v/>
      </c>
      <c r="DX263" s="371"/>
      <c r="DY263" s="372"/>
      <c r="DZ263" s="373" t="str">
        <f>IF(AND(申込書!$C$62&lt;&gt;"▼プルダウンより選択してください",申込書!$C$62&lt;&gt;"",申込書!$K$22&lt;&gt;"YYYY/MM/DD",$G263&lt;&gt;""),申込書!$K$22,"")</f>
        <v/>
      </c>
      <c r="EA263" s="369" t="str">
        <f>IF(DZ263="","",IF(INDEX('コンテンツ＆備考マスタ'!$H:$J,MATCH(学校情報!DZ$3,'コンテンツ＆備考マスタ'!$H:$H,0),3)="●",IF(AND(DZ263&lt;&gt;"",ISNUMBER(申込書!$AC$22)=TRUE,申込書!$C$62&lt;&gt;"▼プルダウンより選択してください",申込書!$C$62&lt;&gt;""),申込書!$AC$22,""),"-"))</f>
        <v/>
      </c>
      <c r="EB263" s="369"/>
      <c r="EC263" s="369"/>
      <c r="ED263" s="370" t="str">
        <f>IF(AND(申込書!$C$62&lt;&gt;"▼プルダウンより選択してください",申込書!$C$62&lt;&gt;"",$G263&lt;&gt;"",申込書!$V$62="特定学年のみ"),"申し込みする","")</f>
        <v/>
      </c>
      <c r="EE263" s="371"/>
      <c r="EF263" s="372"/>
      <c r="EG263" s="373" t="str">
        <f>IF(AND(申込書!$C$63&lt;&gt;"▼プルダウンより選択してください",申込書!$C$63&lt;&gt;"",申込書!$K$22&lt;&gt;"YYYY/MM/DD",$G263&lt;&gt;""),申込書!$K$22,"")</f>
        <v/>
      </c>
      <c r="EH263" s="369" t="str">
        <f>IF(EG263="","",IF(INDEX('コンテンツ＆備考マスタ'!$H:$J,MATCH(学校情報!EG$3,'コンテンツ＆備考マスタ'!$H:$H,0),3)="●",IF(AND(EG263&lt;&gt;"",ISNUMBER(申込書!$AC$22)=TRUE,申込書!$C$63&lt;&gt;"▼プルダウンより選択してください",申込書!$C$63&lt;&gt;""),申込書!$AC$22,""),"-"))</f>
        <v/>
      </c>
      <c r="EI263" s="369"/>
      <c r="EJ263" s="369"/>
      <c r="EK263" s="370" t="str">
        <f>IF(AND(申込書!$C$63&lt;&gt;"▼プルダウンより選択してください",申込書!$C$63&lt;&gt;"",$G263&lt;&gt;"",申込書!$V$63="特定学年のみ"),"申し込みする","")</f>
        <v/>
      </c>
      <c r="EL263" s="371"/>
      <c r="EM263" s="372"/>
      <c r="EN263" s="373" t="str">
        <f>IF(AND(申込書!$C$64&lt;&gt;"▼プルダウンより選択してください",申込書!$C$64&lt;&gt;"",申込書!$K$22&lt;&gt;"YYYY/MM/DD",$G263&lt;&gt;""),申込書!$K$22,"")</f>
        <v/>
      </c>
      <c r="EO263" s="369" t="str">
        <f>IF(EN263="","",IF(INDEX('コンテンツ＆備考マスタ'!$H:$J,MATCH(学校情報!EN$3,'コンテンツ＆備考マスタ'!$H:$H,0),3)="●",IF(AND(EN263&lt;&gt;"",ISNUMBER(申込書!$AC$22)=TRUE,申込書!$C$64&lt;&gt;"▼プルダウンより選択してください",申込書!$C$64&lt;&gt;""),申込書!$AC$22,""),"-"))</f>
        <v/>
      </c>
      <c r="EP263" s="369"/>
      <c r="EQ263" s="369"/>
      <c r="ER263" s="370" t="str">
        <f>IF(AND(申込書!$C$64&lt;&gt;"▼プルダウンより選択してください",申込書!$C$64&lt;&gt;"",$G263&lt;&gt;"",申込書!$V$64="特定学年のみ"),"申し込みする","")</f>
        <v/>
      </c>
      <c r="ES263" s="371"/>
      <c r="ET263" s="372"/>
      <c r="EU263" s="373" t="str">
        <f>IF(AND(申込書!$C$65&lt;&gt;"▼プルダウンより選択してください",申込書!$C$65&lt;&gt;"",申込書!$K$22&lt;&gt;"YYYY/MM/DD",$G263&lt;&gt;""),申込書!$K$22,"")</f>
        <v/>
      </c>
      <c r="EV263" s="369" t="str">
        <f>IF(EU263="","",IF(INDEX('コンテンツ＆備考マスタ'!$H:$J,MATCH(学校情報!EU$3,'コンテンツ＆備考マスタ'!$H:$H,0),3)="●",IF(AND(EU263&lt;&gt;"",ISNUMBER(申込書!$AC$22)=TRUE,申込書!$C$65&lt;&gt;"▼プルダウンより選択してください",申込書!$C$65&lt;&gt;""),申込書!$AC$22,""),"-"))</f>
        <v/>
      </c>
      <c r="EW263" s="369"/>
      <c r="EX263" s="369"/>
      <c r="EY263" s="370" t="str">
        <f>IF(AND(申込書!$C$65&lt;&gt;"▼プルダウンより選択してください",申込書!$C$65&lt;&gt;"",$G263&lt;&gt;"",申込書!$V$65="特定学年のみ"),"申し込みする","")</f>
        <v/>
      </c>
      <c r="EZ263" s="371"/>
      <c r="FA263" s="372"/>
      <c r="FB263" s="373" t="str">
        <f>IF(AND(申込書!$C$66&lt;&gt;"▼プルダウンより選択してください",申込書!$C$66&lt;&gt;"",申込書!$K$22&lt;&gt;"YYYY/MM/DD",$G263&lt;&gt;""),申込書!$K$22,"")</f>
        <v/>
      </c>
      <c r="FC263" s="369" t="str">
        <f>IF(FB263="","",IF(INDEX('コンテンツ＆備考マスタ'!$H:$J,MATCH(学校情報!FB$3,'コンテンツ＆備考マスタ'!$H:$H,0),3)="●",IF(AND(FB263&lt;&gt;"",ISNUMBER(申込書!$AC$22)=TRUE,申込書!$C$66&lt;&gt;"▼プルダウンより選択してください",申込書!$C$66&lt;&gt;""),申込書!$AC$22,""),"-"))</f>
        <v/>
      </c>
      <c r="FD263" s="369"/>
      <c r="FE263" s="369"/>
      <c r="FF263" s="370" t="str">
        <f>IF(AND(申込書!$C$66&lt;&gt;"▼プルダウンより選択してください",申込書!$C$66&lt;&gt;"",$G263&lt;&gt;"",申込書!$V$66="特定学年のみ"),"申し込みする","")</f>
        <v/>
      </c>
      <c r="FG263" s="371"/>
      <c r="FH263" s="372"/>
      <c r="FI263" s="373" t="str">
        <f>IF(AND(申込書!$C$67&lt;&gt;"▼プルダウンより選択してください",申込書!$C$67&lt;&gt;"",申込書!$K$22&lt;&gt;"YYYY/MM/DD",$G263&lt;&gt;""),申込書!$K$22,"")</f>
        <v/>
      </c>
      <c r="FJ263" s="369" t="str">
        <f>IF(FI263="","",IF(INDEX('コンテンツ＆備考マスタ'!$H:$J,MATCH(学校情報!FI$3,'コンテンツ＆備考マスタ'!$H:$H,0),3)="●",IF(AND(FI263&lt;&gt;"",ISNUMBER(申込書!$AC$22)=TRUE,申込書!$C$67&lt;&gt;"▼プルダウンより選択してください",申込書!$C$67&lt;&gt;""),申込書!$AC$22,""),"-"))</f>
        <v/>
      </c>
      <c r="FK263" s="369"/>
      <c r="FL263" s="369"/>
      <c r="FM263" s="370" t="str">
        <f>IF(AND(申込書!$C$67&lt;&gt;"▼プルダウンより選択してください",申込書!$C$67&lt;&gt;"",$G263&lt;&gt;"",申込書!$V$67="特定学年のみ"),"申し込みする","")</f>
        <v/>
      </c>
      <c r="FN263" s="371"/>
      <c r="FO263" s="372"/>
      <c r="FP263" s="373" t="str">
        <f>IF(AND(申込書!$C$68&lt;&gt;"▼プルダウンより選択してください",申込書!$C$68&lt;&gt;"",申込書!$K$22&lt;&gt;"YYYY/MM/DD",$G263&lt;&gt;""),申込書!$K$22,"")</f>
        <v/>
      </c>
      <c r="FQ263" s="369" t="str">
        <f>IF(FP263="","",IF(INDEX('コンテンツ＆備考マスタ'!$H:$J,MATCH(学校情報!FP$3,'コンテンツ＆備考マスタ'!$H:$H,0),3)="●",IF(AND(FP263&lt;&gt;"",ISNUMBER(申込書!$AC$22)=TRUE,申込書!$C$68&lt;&gt;"▼プルダウンより選択してください",申込書!$C$68&lt;&gt;""),申込書!$AC$22,""),"-"))</f>
        <v/>
      </c>
      <c r="FR263" s="369"/>
      <c r="FS263" s="369"/>
      <c r="FT263" s="370" t="str">
        <f>IF(AND(申込書!$C$68&lt;&gt;"▼プルダウンより選択してください",申込書!$C$68&lt;&gt;"",$G263&lt;&gt;"",申込書!$V$68="特定学年のみ"),"申し込みする","")</f>
        <v/>
      </c>
      <c r="FU263" s="371"/>
      <c r="FV263" s="372"/>
      <c r="FW263" s="373" t="str">
        <f>IF(AND(申込書!$C$69&lt;&gt;"▼プルダウンより選択してください",申込書!$C$69&lt;&gt;"",申込書!$K$22&lt;&gt;"YYYY/MM/DD",$G263&lt;&gt;""),申込書!$K$22,"")</f>
        <v/>
      </c>
      <c r="FX263" s="369" t="str">
        <f>IF(FW263="","",IF(INDEX('コンテンツ＆備考マスタ'!$H:$J,MATCH(学校情報!FW$3,'コンテンツ＆備考マスタ'!$H:$H,0),3)="●",IF(AND(FW263&lt;&gt;"",ISNUMBER(申込書!$AC$22)=TRUE,申込書!$C$69&lt;&gt;"▼プルダウンより選択してください",申込書!$C$69&lt;&gt;""),申込書!$AC$22,""),"-"))</f>
        <v/>
      </c>
      <c r="FY263" s="369"/>
      <c r="FZ263" s="369"/>
      <c r="GA263" s="370" t="str">
        <f>IF(AND(申込書!$C$69&lt;&gt;"▼プルダウンより選択してください",申込書!$C$69&lt;&gt;"",$G263&lt;&gt;"",申込書!$V$69="特定学年のみ"),"申し込みする","")</f>
        <v/>
      </c>
      <c r="GB263" s="371"/>
      <c r="GC263" s="372"/>
      <c r="GD263" s="373" t="str">
        <f>IF(AND(申込書!$C$70&lt;&gt;"▼プルダウンより選択してください",申込書!$C$70&lt;&gt;"",申込書!$K$22&lt;&gt;"YYYY/MM/DD",$G263&lt;&gt;""),申込書!$K$22,"")</f>
        <v/>
      </c>
      <c r="GE263" s="369" t="str">
        <f>IF(GD263="","",IF(INDEX('コンテンツ＆備考マスタ'!$H:$J,MATCH(学校情報!GD$3,'コンテンツ＆備考マスタ'!$H:$H,0),3)="●",IF(AND(GD263&lt;&gt;"",ISNUMBER(申込書!$AC$22)=TRUE,申込書!$C$70&lt;&gt;"▼プルダウンより選択してください",申込書!$C$70&lt;&gt;""),申込書!$AC$22,""),"-"))</f>
        <v/>
      </c>
      <c r="GF263" s="369"/>
      <c r="GG263" s="369"/>
      <c r="GH263" s="370" t="str">
        <f>IF(AND(申込書!$C$70&lt;&gt;"▼プルダウンより選択してください",申込書!$C$70&lt;&gt;"",$G263&lt;&gt;"",申込書!$V$70="特定学年のみ"),"申し込みする","")</f>
        <v/>
      </c>
      <c r="GI263" s="371"/>
      <c r="GJ263" s="372"/>
      <c r="GK263" s="373" t="str">
        <f>IF(AND(申込書!$C$71&lt;&gt;"▼プルダウンより選択してください",申込書!$C$71&lt;&gt;"",申込書!$K$22&lt;&gt;"YYYY/MM/DD",$G263&lt;&gt;""),申込書!$K$22,"")</f>
        <v/>
      </c>
      <c r="GL263" s="369" t="str">
        <f>IF(GK263="","",IF(INDEX('コンテンツ＆備考マスタ'!$H:$J,MATCH(学校情報!GK$3,'コンテンツ＆備考マスタ'!$H:$H,0),3)="●",IF(AND(GK263&lt;&gt;"",ISNUMBER(申込書!$AC$22)=TRUE,申込書!$C$71&lt;&gt;"▼プルダウンより選択してください",申込書!$C$71&lt;&gt;""),申込書!$AC$22,""),"-"))</f>
        <v/>
      </c>
      <c r="GM263" s="369"/>
      <c r="GN263" s="369"/>
      <c r="GO263" s="370" t="str">
        <f>IF(AND(申込書!$C$71&lt;&gt;"▼プルダウンより選択してください",申込書!$C$71&lt;&gt;"",$G263&lt;&gt;"",申込書!$V$71="特定学年のみ"),"申し込みする","")</f>
        <v/>
      </c>
      <c r="GP263" s="371"/>
      <c r="GQ263" s="372"/>
      <c r="GR263" s="373" t="str">
        <f>IF(AND(申込書!$C$72&lt;&gt;"▼プルダウンより選択してください",申込書!$C$72&lt;&gt;"",申込書!$K$22&lt;&gt;"YYYY/MM/DD",$G263&lt;&gt;""),申込書!$K$22,"")</f>
        <v/>
      </c>
      <c r="GS263" s="369" t="str">
        <f>IF(GR263="","",IF(INDEX('コンテンツ＆備考マスタ'!$H:$J,MATCH(学校情報!GR$3,'コンテンツ＆備考マスタ'!$H:$H,0),3)="●",IF(AND(GR263&lt;&gt;"",ISNUMBER(申込書!$AC$22)=TRUE,申込書!$C$72&lt;&gt;"▼プルダウンより選択してください",申込書!$C$72&lt;&gt;""),申込書!$AC$22,""),"-"))</f>
        <v/>
      </c>
      <c r="GT263" s="369"/>
      <c r="GU263" s="369"/>
      <c r="GV263" s="370" t="str">
        <f>IF(AND(申込書!$C$72&lt;&gt;"▼プルダウンより選択してください",申込書!$C$72&lt;&gt;"",$G263&lt;&gt;"",申込書!$V$72="特定学年のみ"),"申し込みする","")</f>
        <v/>
      </c>
      <c r="GW263" s="371"/>
      <c r="GX263" s="372"/>
      <c r="GY263" s="373" t="str">
        <f>IF(AND(申込書!$C$73&lt;&gt;"▼プルダウンより選択してください",申込書!$C$73&lt;&gt;"",申込書!$K$22&lt;&gt;"YYYY/MM/DD",$G263&lt;&gt;""),申込書!$K$22,"")</f>
        <v/>
      </c>
      <c r="GZ263" s="369" t="str">
        <f>IF(GY263="","",IF(INDEX('コンテンツ＆備考マスタ'!$H:$J,MATCH(学校情報!GY$3,'コンテンツ＆備考マスタ'!$H:$H,0),3)="●",IF(AND(GY263&lt;&gt;"",ISNUMBER(申込書!$AC$22)=TRUE,申込書!$C$73&lt;&gt;"▼プルダウンより選択してください",申込書!$C$73&lt;&gt;""),申込書!$AC$22,""),"-"))</f>
        <v/>
      </c>
      <c r="HA263" s="369"/>
      <c r="HB263" s="369"/>
      <c r="HC263" s="370" t="str">
        <f>IF(AND(申込書!$C$73&lt;&gt;"▼プルダウンより選択してください",申込書!$C$73&lt;&gt;"",$G263&lt;&gt;"",申込書!$V$73="特定学年のみ"),"申し込みする","")</f>
        <v/>
      </c>
      <c r="HD263" s="371"/>
      <c r="HE263" s="372"/>
      <c r="HF263" s="373" t="str">
        <f>IF(AND(申込書!$C$74&lt;&gt;"▼プルダウンより選択してください",申込書!$C$74&lt;&gt;"",申込書!$K$22&lt;&gt;"YYYY/MM/DD",$G263&lt;&gt;""),申込書!$K$22,"")</f>
        <v/>
      </c>
      <c r="HG263" s="369" t="str">
        <f>IF(HF263="","",IF(INDEX('コンテンツ＆備考マスタ'!$H:$J,MATCH(学校情報!HF$3,'コンテンツ＆備考マスタ'!$H:$H,0),3)="●",IF(AND(HF263&lt;&gt;"",ISNUMBER(申込書!$AC$22)=TRUE,申込書!$C$74&lt;&gt;"▼プルダウンより選択してください",申込書!$C$74&lt;&gt;""),申込書!$AC$22,""),"-"))</f>
        <v/>
      </c>
      <c r="HH263" s="369"/>
      <c r="HI263" s="369"/>
      <c r="HJ263" s="370" t="str">
        <f>IF(AND(申込書!$C$74&lt;&gt;"▼プルダウンより選択してください",申込書!$C$74&lt;&gt;"",$G263&lt;&gt;"",申込書!$V$74="特定学年のみ"),"申し込みする","")</f>
        <v/>
      </c>
      <c r="HK263" s="371"/>
      <c r="HL263" s="372"/>
      <c r="HM263" s="373" t="str">
        <f>IF(AND(申込書!$C$75&lt;&gt;"▼プルダウンより選択してください",申込書!$C$75&lt;&gt;"",申込書!$K$22&lt;&gt;"YYYY/MM/DD",$G263&lt;&gt;""),申込書!$K$22,"")</f>
        <v/>
      </c>
      <c r="HN263" s="369" t="str">
        <f>IF(HM263="","",IF(INDEX('コンテンツ＆備考マスタ'!$H:$J,MATCH(学校情報!HM$3,'コンテンツ＆備考マスタ'!$H:$H,0),3)="●",IF(AND(HM263&lt;&gt;"",ISNUMBER(申込書!$AC$22)=TRUE,申込書!$C$75&lt;&gt;"▼プルダウンより選択してください",申込書!$C$75&lt;&gt;""),申込書!$AC$22,""),"-"))</f>
        <v/>
      </c>
      <c r="HO263" s="369"/>
      <c r="HP263" s="369"/>
      <c r="HQ263" s="370" t="str">
        <f>IF(AND(申込書!$C$75&lt;&gt;"▼プルダウンより選択してください",申込書!$C$75&lt;&gt;"",$G263&lt;&gt;"",申込書!$V$75="特定学年のみ"),"申し込みする","")</f>
        <v/>
      </c>
      <c r="HR263" s="371"/>
      <c r="HS263" s="371"/>
      <c r="HT263" s="374" t="str">
        <f>IF(AND(申込書!$C$76&lt;&gt;"▼プルダウンより選択してください",申込書!$C$76&lt;&gt;"",申込書!$K$22&lt;&gt;"YYYY/MM/DD",$G263&lt;&gt;""),申込書!$K$22,"")</f>
        <v/>
      </c>
      <c r="HU263" s="369" t="str">
        <f>IF(HT263="","",IF(INDEX('コンテンツ＆備考マスタ'!$H:$J,MATCH(学校情報!HT$3,'コンテンツ＆備考マスタ'!$H:$H,0),3)="●",IF(AND(HT263&lt;&gt;"",ISNUMBER(申込書!$AC$22)=TRUE,申込書!$C$76&lt;&gt;"▼プルダウンより選択してください",申込書!$C$76&lt;&gt;""),申込書!$AC$22,""),"-"))</f>
        <v/>
      </c>
      <c r="HV263" s="369"/>
      <c r="HW263" s="369"/>
      <c r="HX263" s="370" t="str">
        <f>IF(AND(申込書!$C$76&lt;&gt;"▼プルダウンより選択してください",申込書!$C$76&lt;&gt;"",$G263&lt;&gt;"",申込書!$V$76="特定学年のみ"),"申し込みする","")</f>
        <v/>
      </c>
      <c r="HY263" s="371"/>
      <c r="HZ263" s="372"/>
      <c r="IA263" s="69"/>
    </row>
    <row r="264" spans="2:235" ht="26.85" hidden="1" customHeight="1" outlineLevel="1">
      <c r="B264" s="365">
        <f t="shared" si="12"/>
        <v>259</v>
      </c>
      <c r="C264" s="55"/>
      <c r="D264" s="56"/>
      <c r="E264" s="154"/>
      <c r="F264" s="57"/>
      <c r="G264" s="58"/>
      <c r="H264" s="59"/>
      <c r="I264" s="60"/>
      <c r="J264" s="61"/>
      <c r="K264" s="366" t="str">
        <f t="shared" si="13"/>
        <v/>
      </c>
      <c r="L264" s="62"/>
      <c r="M264" s="322"/>
      <c r="N264" s="63"/>
      <c r="O264" s="64"/>
      <c r="P264" s="367" t="str">
        <f t="shared" si="14"/>
        <v/>
      </c>
      <c r="Q264" s="65"/>
      <c r="R264" s="66"/>
      <c r="S264" s="67"/>
      <c r="T264" s="68"/>
      <c r="U264" s="68"/>
      <c r="V264" s="68"/>
      <c r="W264" s="66"/>
      <c r="X264" s="281"/>
      <c r="Y264" s="368" t="str">
        <f>IF(AND(申込書!$C$47&lt;&gt;"▼プルダウンより選択してください",申込書!$C$47&lt;&gt;"",申込書!$K$22&lt;&gt;"YYYY/MM/DD",$G264&lt;&gt;""),申込書!$K$22,"")</f>
        <v/>
      </c>
      <c r="Z264" s="369" t="str">
        <f>IF(Y264="","",IF(INDEX('コンテンツ＆備考マスタ'!$H:$J,MATCH(学校情報!Y$3,'コンテンツ＆備考マスタ'!$H:$H,0),3)="●",IF(AND(Y264&lt;&gt;"",ISNUMBER(申込書!$AC$22)=TRUE,申込書!$C$47&lt;&gt;"▼プルダウンより選択してください",申込書!$C$47&lt;&gt;""),申込書!$AC$22,""),"-"))</f>
        <v/>
      </c>
      <c r="AA264" s="369"/>
      <c r="AB264" s="369"/>
      <c r="AC264" s="370" t="str">
        <f>IF(AND(申込書!$C$47&lt;&gt;"▼プルダウンより選択してください",申込書!$C$47&lt;&gt;"",$G264&lt;&gt;"",申込書!$V$47="特定学年のみ"),"申し込みする","")</f>
        <v/>
      </c>
      <c r="AD264" s="371"/>
      <c r="AE264" s="372"/>
      <c r="AF264" s="373" t="str">
        <f>IF(AND(申込書!$C$48&lt;&gt;"▼プルダウンより選択してください",申込書!$C$48&lt;&gt;"",申込書!$K$22&lt;&gt;"YYYY/MM/DD",$G264&lt;&gt;""),申込書!$K$22,"")</f>
        <v/>
      </c>
      <c r="AG264" s="369" t="str">
        <f>IF(AF264="","",IF(INDEX('コンテンツ＆備考マスタ'!$H:$J,MATCH(学校情報!AF$3,'コンテンツ＆備考マスタ'!$H:$H,0),3)="●",IF(AND(AF264&lt;&gt;"",ISNUMBER(申込書!$AC$22)=TRUE,申込書!$C$48&lt;&gt;"▼プルダウンより選択してください",申込書!$C$48&lt;&gt;""),申込書!$AC$22,""),"-"))</f>
        <v/>
      </c>
      <c r="AH264" s="369"/>
      <c r="AI264" s="369"/>
      <c r="AJ264" s="370" t="str">
        <f>IF(AND(申込書!$C$48&lt;&gt;"▼プルダウンより選択してください",申込書!$C$48&lt;&gt;"",$G264&lt;&gt;"",申込書!$V$48="特定学年のみ"),"申し込みする","")</f>
        <v/>
      </c>
      <c r="AK264" s="371"/>
      <c r="AL264" s="372"/>
      <c r="AM264" s="373" t="str">
        <f>IF(AND(申込書!$C$49&lt;&gt;"▼プルダウンより選択してください",申込書!$C$49&lt;&gt;"",申込書!$K$22&lt;&gt;"YYYY/MM/DD",$G264&lt;&gt;""),申込書!$K$22,"")</f>
        <v/>
      </c>
      <c r="AN264" s="369" t="str">
        <f>IF(AM264="","",IF(INDEX('コンテンツ＆備考マスタ'!$H:$J,MATCH(学校情報!AM$3,'コンテンツ＆備考マスタ'!$H:$H,0),3)="●",IF(AND(AM264&lt;&gt;"",ISNUMBER(申込書!$AC$22)=TRUE,申込書!$C$49&lt;&gt;"▼プルダウンより選択してください",申込書!$C$49&lt;&gt;""),申込書!$AC$22,""),"-"))</f>
        <v/>
      </c>
      <c r="AO264" s="369"/>
      <c r="AP264" s="369"/>
      <c r="AQ264" s="370" t="str">
        <f>IF(AND(申込書!$C$49&lt;&gt;"▼プルダウンより選択してください",申込書!$C$49&lt;&gt;"",$G264&lt;&gt;"",申込書!$V$49="特定学年のみ"),"申し込みする","")</f>
        <v/>
      </c>
      <c r="AR264" s="371"/>
      <c r="AS264" s="372"/>
      <c r="AT264" s="373" t="str">
        <f>IF(AND(申込書!$C$50&lt;&gt;"▼プルダウンより選択してください",申込書!$C$50&lt;&gt;"",申込書!$K$22&lt;&gt;"YYYY/MM/DD",$G264&lt;&gt;""),申込書!$K$22,"")</f>
        <v/>
      </c>
      <c r="AU264" s="369" t="str">
        <f>IF(AT264="","",IF(INDEX('コンテンツ＆備考マスタ'!$H:$J,MATCH(学校情報!AT$3,'コンテンツ＆備考マスタ'!$H:$H,0),3)="●",IF(AND(AT264&lt;&gt;"",ISNUMBER(申込書!$AC$22)=TRUE,申込書!$C$50&lt;&gt;"▼プルダウンより選択してください",申込書!$C$50&lt;&gt;""),申込書!$AC$22,""),"-"))</f>
        <v/>
      </c>
      <c r="AV264" s="369"/>
      <c r="AW264" s="369"/>
      <c r="AX264" s="370" t="str">
        <f>IF(AND(申込書!$C$50&lt;&gt;"▼プルダウンより選択してください",申込書!$C$50&lt;&gt;"",$G264&lt;&gt;"",申込書!$V$50="特定学年のみ"),"申し込みする","")</f>
        <v/>
      </c>
      <c r="AY264" s="371"/>
      <c r="AZ264" s="372"/>
      <c r="BA264" s="373" t="str">
        <f>IF(AND(申込書!$C$51&lt;&gt;"▼プルダウンより選択してください",申込書!$C$51&lt;&gt;"",申込書!$K$22&lt;&gt;"YYYY/MM/DD",$G264&lt;&gt;""),申込書!$K$22,"")</f>
        <v/>
      </c>
      <c r="BB264" s="369" t="str">
        <f>IF(BA264="","",IF(INDEX('コンテンツ＆備考マスタ'!$H:$J,MATCH(学校情報!BA$3,'コンテンツ＆備考マスタ'!$H:$H,0),3)="●",IF(AND(BA264&lt;&gt;"",ISNUMBER(申込書!$AC$22)=TRUE,申込書!$C$51&lt;&gt;"▼プルダウンより選択してください",申込書!$C$51&lt;&gt;""),申込書!$AC$22,""),"-"))</f>
        <v/>
      </c>
      <c r="BC264" s="369"/>
      <c r="BD264" s="369"/>
      <c r="BE264" s="370" t="str">
        <f>IF(AND(申込書!$C$51&lt;&gt;"▼プルダウンより選択してください",申込書!$C$51&lt;&gt;"",$G264&lt;&gt;"",申込書!$V$51="特定学年のみ"),"申し込みする","")</f>
        <v/>
      </c>
      <c r="BF264" s="371"/>
      <c r="BG264" s="372"/>
      <c r="BH264" s="373" t="str">
        <f>IF(AND(申込書!$C$52&lt;&gt;"▼プルダウンより選択してください",申込書!$C$52&lt;&gt;"",申込書!$K$22&lt;&gt;"YYYY/MM/DD",$G264&lt;&gt;""),申込書!$K$22,"")</f>
        <v/>
      </c>
      <c r="BI264" s="369" t="str">
        <f>IF(BH264="","",IF(INDEX('コンテンツ＆備考マスタ'!$H:$J,MATCH(学校情報!BH$3,'コンテンツ＆備考マスタ'!$H:$H,0),3)="●",IF(AND(BH264&lt;&gt;"",ISNUMBER(申込書!$AC$22)=TRUE,申込書!$C$52&lt;&gt;"▼プルダウンより選択してください",申込書!$C$52&lt;&gt;""),申込書!$AC$22,""),"-"))</f>
        <v/>
      </c>
      <c r="BJ264" s="369"/>
      <c r="BK264" s="369"/>
      <c r="BL264" s="370" t="str">
        <f>IF(AND(申込書!$C$52&lt;&gt;"▼プルダウンより選択してください",申込書!$C$52&lt;&gt;"",$G264&lt;&gt;"",申込書!$V$52="特定学年のみ"),"申し込みする","")</f>
        <v/>
      </c>
      <c r="BM264" s="371"/>
      <c r="BN264" s="372"/>
      <c r="BO264" s="373" t="str">
        <f>IF(AND(申込書!$C$53&lt;&gt;"▼プルダウンより選択してください",申込書!$C$53&lt;&gt;"",申込書!$K$22&lt;&gt;"YYYY/MM/DD",$G264&lt;&gt;""),申込書!$K$22,"")</f>
        <v/>
      </c>
      <c r="BP264" s="369" t="str">
        <f>IF(BO264="","",IF(INDEX('コンテンツ＆備考マスタ'!$H:$J,MATCH(学校情報!BO$3,'コンテンツ＆備考マスタ'!$H:$H,0),3)="●",IF(AND(BO264&lt;&gt;"",ISNUMBER(申込書!$AC$22)=TRUE,申込書!$C$53&lt;&gt;"▼プルダウンより選択してください",申込書!$C$53&lt;&gt;""),申込書!$AC$22,""),"-"))</f>
        <v/>
      </c>
      <c r="BQ264" s="369"/>
      <c r="BR264" s="369"/>
      <c r="BS264" s="370" t="str">
        <f>IF(AND(申込書!$C$53&lt;&gt;"▼プルダウンより選択してください",申込書!$C$53&lt;&gt;"",$G264&lt;&gt;"",申込書!$V$53="特定学年のみ"),"申し込みする","")</f>
        <v/>
      </c>
      <c r="BT264" s="371"/>
      <c r="BU264" s="372"/>
      <c r="BV264" s="373" t="str">
        <f>IF(AND(申込書!$C$54&lt;&gt;"▼プルダウンより選択してください",申込書!$C$54&lt;&gt;"",申込書!$K$22&lt;&gt;"YYYY/MM/DD",$G264&lt;&gt;""),申込書!$K$22,"")</f>
        <v/>
      </c>
      <c r="BW264" s="369" t="str">
        <f>IF(BV264="","",IF(INDEX('コンテンツ＆備考マスタ'!$H:$J,MATCH(学校情報!BV$3,'コンテンツ＆備考マスタ'!$H:$H,0),3)="●",IF(AND(BV264&lt;&gt;"",ISNUMBER(申込書!$AC$22)=TRUE,申込書!$C$54&lt;&gt;"▼プルダウンより選択してください",申込書!$C$54&lt;&gt;""),申込書!$AC$22,""),"-"))</f>
        <v/>
      </c>
      <c r="BX264" s="369"/>
      <c r="BY264" s="369"/>
      <c r="BZ264" s="370" t="str">
        <f>IF(AND(申込書!$C$54&lt;&gt;"▼プルダウンより選択してください",申込書!$C$54&lt;&gt;"",$G264&lt;&gt;"",申込書!$V$54="特定学年のみ"),"申し込みする","")</f>
        <v/>
      </c>
      <c r="CA264" s="371"/>
      <c r="CB264" s="372"/>
      <c r="CC264" s="373" t="str">
        <f>IF(AND(申込書!$C$55&lt;&gt;"▼プルダウンより選択してください",申込書!$C$55&lt;&gt;"",申込書!$K$22&lt;&gt;"YYYY/MM/DD",$G264&lt;&gt;""),申込書!$K$22,"")</f>
        <v/>
      </c>
      <c r="CD264" s="369" t="str">
        <f>IF(CC264="","",IF(INDEX('コンテンツ＆備考マスタ'!$H:$J,MATCH(学校情報!CC$3,'コンテンツ＆備考マスタ'!$H:$H,0),3)="●",IF(AND(CC264&lt;&gt;"",ISNUMBER(申込書!$AC$22)=TRUE,申込書!$C$55&lt;&gt;"▼プルダウンより選択してください",申込書!$C$55&lt;&gt;""),申込書!$AC$22,""),"-"))</f>
        <v/>
      </c>
      <c r="CE264" s="369"/>
      <c r="CF264" s="369"/>
      <c r="CG264" s="370" t="str">
        <f>IF(AND(申込書!$C$55&lt;&gt;"▼プルダウンより選択してください",申込書!$C$55&lt;&gt;"",$G264&lt;&gt;"",申込書!$V$55="特定学年のみ"),"申し込みする","")</f>
        <v/>
      </c>
      <c r="CH264" s="371"/>
      <c r="CI264" s="372"/>
      <c r="CJ264" s="373" t="str">
        <f>IF(AND(申込書!$C$56&lt;&gt;"▼プルダウンより選択してください",申込書!$C$56&lt;&gt;"",申込書!$K$22&lt;&gt;"YYYY/MM/DD",$G264&lt;&gt;""),申込書!$K$22,"")</f>
        <v/>
      </c>
      <c r="CK264" s="369" t="str">
        <f>IF(CJ264="","",IF(INDEX('コンテンツ＆備考マスタ'!$H:$J,MATCH(学校情報!CJ$3,'コンテンツ＆備考マスタ'!$H:$H,0),3)="●",IF(AND(CJ264&lt;&gt;"",ISNUMBER(申込書!$AC$22)=TRUE,申込書!$C$56&lt;&gt;"▼プルダウンより選択してください",申込書!$C$56&lt;&gt;""),申込書!$AC$22,""),"-"))</f>
        <v/>
      </c>
      <c r="CL264" s="369"/>
      <c r="CM264" s="369"/>
      <c r="CN264" s="370" t="str">
        <f>IF(AND(申込書!$C$56&lt;&gt;"▼プルダウンより選択してください",申込書!$C$56&lt;&gt;"",$G264&lt;&gt;"",申込書!$V$56="特定学年のみ"),"申し込みする","")</f>
        <v/>
      </c>
      <c r="CO264" s="371"/>
      <c r="CP264" s="372"/>
      <c r="CQ264" s="373" t="str">
        <f>IF(AND(申込書!$C$57&lt;&gt;"▼プルダウンより選択してください",申込書!$C$57&lt;&gt;"",申込書!$K$22&lt;&gt;"YYYY/MM/DD",$G264&lt;&gt;""),申込書!$K$22,"")</f>
        <v/>
      </c>
      <c r="CR264" s="369" t="str">
        <f>IF(CQ264="","",IF(INDEX('コンテンツ＆備考マスタ'!$H:$J,MATCH(学校情報!CQ$3,'コンテンツ＆備考マスタ'!$H:$H,0),3)="●",IF(AND(CQ264&lt;&gt;"",ISNUMBER(申込書!$AC$22)=TRUE,申込書!$C$57&lt;&gt;"▼プルダウンより選択してください",申込書!$C$57&lt;&gt;""),申込書!$AC$22,""),"-"))</f>
        <v/>
      </c>
      <c r="CS264" s="369"/>
      <c r="CT264" s="369"/>
      <c r="CU264" s="369" t="str">
        <f>IF(AND(申込書!$C$57&lt;&gt;"▼プルダウンより選択してください",申込書!$C$57&lt;&gt;"",$G264&lt;&gt;"",申込書!$V$57="特定学年のみ"),"申し込みする","")</f>
        <v/>
      </c>
      <c r="CV264" s="371"/>
      <c r="CW264" s="372"/>
      <c r="CX264" s="373" t="str">
        <f>IF(AND(申込書!$C$58&lt;&gt;"▼プルダウンより選択してください",申込書!$C$58&lt;&gt;"",申込書!$K$22&lt;&gt;"YYYY/MM/DD",$G264&lt;&gt;""),申込書!$K$22,"")</f>
        <v/>
      </c>
      <c r="CY264" s="369" t="str">
        <f>IF(CX264="","",IF(INDEX('コンテンツ＆備考マスタ'!$H:$J,MATCH(学校情報!CX$3,'コンテンツ＆備考マスタ'!$H:$H,0),3)="●",IF(AND(CX264&lt;&gt;"",ISNUMBER(申込書!$AC$22)=TRUE,申込書!$C$58&lt;&gt;"▼プルダウンより選択してください",申込書!$C$58&lt;&gt;""),申込書!$AC$22,""),"-"))</f>
        <v/>
      </c>
      <c r="CZ264" s="369"/>
      <c r="DA264" s="369"/>
      <c r="DB264" s="369" t="str">
        <f>IF(AND(申込書!$C$58&lt;&gt;"▼プルダウンより選択してください",申込書!$C$58&lt;&gt;"",$G264&lt;&gt;"",申込書!$V$58="特定学年のみ"),"申し込みする","")</f>
        <v/>
      </c>
      <c r="DC264" s="371"/>
      <c r="DD264" s="372"/>
      <c r="DE264" s="373" t="str">
        <f>IF(AND(申込書!$C$59&lt;&gt;"▼プルダウンより選択してください",申込書!$C$59&lt;&gt;"",申込書!$K$22&lt;&gt;"YYYY/MM/DD",$G264&lt;&gt;""),申込書!$K$22,"")</f>
        <v/>
      </c>
      <c r="DF264" s="369" t="str">
        <f>IF(DE264="","",IF(INDEX('コンテンツ＆備考マスタ'!$H:$J,MATCH(学校情報!DE$3,'コンテンツ＆備考マスタ'!$H:$H,0),3)="●",IF(AND(DE264&lt;&gt;"",ISNUMBER(申込書!$AC$22)=TRUE,申込書!$C$59&lt;&gt;"▼プルダウンより選択してください",申込書!$C$59&lt;&gt;""),申込書!$AC$22,""),"-"))</f>
        <v/>
      </c>
      <c r="DG264" s="369"/>
      <c r="DH264" s="369"/>
      <c r="DI264" s="369" t="str">
        <f>IF(AND(申込書!$C$59&lt;&gt;"▼プルダウンより選択してください",申込書!$C$59&lt;&gt;"",$G264&lt;&gt;"",申込書!$V$59="特定学年のみ"),"申し込みする","")</f>
        <v/>
      </c>
      <c r="DJ264" s="371"/>
      <c r="DK264" s="372"/>
      <c r="DL264" s="373" t="str">
        <f>IF(AND(申込書!$C$60&lt;&gt;"▼プルダウンより選択してください",申込書!$C$60&lt;&gt;"",申込書!$K$22&lt;&gt;"YYYY/MM/DD",$G264&lt;&gt;""),申込書!$K$22,"")</f>
        <v/>
      </c>
      <c r="DM264" s="369" t="str">
        <f>IF(DL264="","",IF(INDEX('コンテンツ＆備考マスタ'!$H:$J,MATCH(学校情報!DL$3,'コンテンツ＆備考マスタ'!$H:$H,0),3)="●",IF(AND(DL264&lt;&gt;"",ISNUMBER(申込書!$AC$22)=TRUE,申込書!$C$60&lt;&gt;"▼プルダウンより選択してください",申込書!$C$60&lt;&gt;""),申込書!$AC$22,""),"-"))</f>
        <v/>
      </c>
      <c r="DN264" s="369"/>
      <c r="DO264" s="369"/>
      <c r="DP264" s="369" t="str">
        <f>IF(AND(申込書!$C$60&lt;&gt;"▼プルダウンより選択してください",申込書!$C$60&lt;&gt;"",$G264&lt;&gt;"",申込書!$V$60="特定学年のみ"),"申し込みする","")</f>
        <v/>
      </c>
      <c r="DQ264" s="371"/>
      <c r="DR264" s="372"/>
      <c r="DS264" s="373" t="str">
        <f>IF(AND(申込書!$C$61&lt;&gt;"▼プルダウンより選択してください",申込書!$C$61&lt;&gt;"",申込書!$K$22&lt;&gt;"YYYY/MM/DD",$G264&lt;&gt;""),申込書!$K$22,"")</f>
        <v/>
      </c>
      <c r="DT264" s="369" t="str">
        <f>IF(DS264="","",IF(INDEX('コンテンツ＆備考マスタ'!$H:$J,MATCH(学校情報!DS$3,'コンテンツ＆備考マスタ'!$H:$H,0),3)="●",IF(AND(DS264&lt;&gt;"",ISNUMBER(申込書!$AC$22)=TRUE,申込書!$C$61&lt;&gt;"▼プルダウンより選択してください",申込書!$C$61&lt;&gt;""),申込書!$AC$22,""),"-"))</f>
        <v/>
      </c>
      <c r="DU264" s="369"/>
      <c r="DV264" s="369"/>
      <c r="DW264" s="369" t="str">
        <f>IF(AND(申込書!$C$61&lt;&gt;"▼プルダウンより選択してください",申込書!$C$61&lt;&gt;"",$G264&lt;&gt;"",申込書!$V$61="特定学年のみ"),"申し込みする","")</f>
        <v/>
      </c>
      <c r="DX264" s="371"/>
      <c r="DY264" s="372"/>
      <c r="DZ264" s="373" t="str">
        <f>IF(AND(申込書!$C$62&lt;&gt;"▼プルダウンより選択してください",申込書!$C$62&lt;&gt;"",申込書!$K$22&lt;&gt;"YYYY/MM/DD",$G264&lt;&gt;""),申込書!$K$22,"")</f>
        <v/>
      </c>
      <c r="EA264" s="369" t="str">
        <f>IF(DZ264="","",IF(INDEX('コンテンツ＆備考マスタ'!$H:$J,MATCH(学校情報!DZ$3,'コンテンツ＆備考マスタ'!$H:$H,0),3)="●",IF(AND(DZ264&lt;&gt;"",ISNUMBER(申込書!$AC$22)=TRUE,申込書!$C$62&lt;&gt;"▼プルダウンより選択してください",申込書!$C$62&lt;&gt;""),申込書!$AC$22,""),"-"))</f>
        <v/>
      </c>
      <c r="EB264" s="369"/>
      <c r="EC264" s="369"/>
      <c r="ED264" s="370" t="str">
        <f>IF(AND(申込書!$C$62&lt;&gt;"▼プルダウンより選択してください",申込書!$C$62&lt;&gt;"",$G264&lt;&gt;"",申込書!$V$62="特定学年のみ"),"申し込みする","")</f>
        <v/>
      </c>
      <c r="EE264" s="371"/>
      <c r="EF264" s="372"/>
      <c r="EG264" s="373" t="str">
        <f>IF(AND(申込書!$C$63&lt;&gt;"▼プルダウンより選択してください",申込書!$C$63&lt;&gt;"",申込書!$K$22&lt;&gt;"YYYY/MM/DD",$G264&lt;&gt;""),申込書!$K$22,"")</f>
        <v/>
      </c>
      <c r="EH264" s="369" t="str">
        <f>IF(EG264="","",IF(INDEX('コンテンツ＆備考マスタ'!$H:$J,MATCH(学校情報!EG$3,'コンテンツ＆備考マスタ'!$H:$H,0),3)="●",IF(AND(EG264&lt;&gt;"",ISNUMBER(申込書!$AC$22)=TRUE,申込書!$C$63&lt;&gt;"▼プルダウンより選択してください",申込書!$C$63&lt;&gt;""),申込書!$AC$22,""),"-"))</f>
        <v/>
      </c>
      <c r="EI264" s="369"/>
      <c r="EJ264" s="369"/>
      <c r="EK264" s="370" t="str">
        <f>IF(AND(申込書!$C$63&lt;&gt;"▼プルダウンより選択してください",申込書!$C$63&lt;&gt;"",$G264&lt;&gt;"",申込書!$V$63="特定学年のみ"),"申し込みする","")</f>
        <v/>
      </c>
      <c r="EL264" s="371"/>
      <c r="EM264" s="372"/>
      <c r="EN264" s="373" t="str">
        <f>IF(AND(申込書!$C$64&lt;&gt;"▼プルダウンより選択してください",申込書!$C$64&lt;&gt;"",申込書!$K$22&lt;&gt;"YYYY/MM/DD",$G264&lt;&gt;""),申込書!$K$22,"")</f>
        <v/>
      </c>
      <c r="EO264" s="369" t="str">
        <f>IF(EN264="","",IF(INDEX('コンテンツ＆備考マスタ'!$H:$J,MATCH(学校情報!EN$3,'コンテンツ＆備考マスタ'!$H:$H,0),3)="●",IF(AND(EN264&lt;&gt;"",ISNUMBER(申込書!$AC$22)=TRUE,申込書!$C$64&lt;&gt;"▼プルダウンより選択してください",申込書!$C$64&lt;&gt;""),申込書!$AC$22,""),"-"))</f>
        <v/>
      </c>
      <c r="EP264" s="369"/>
      <c r="EQ264" s="369"/>
      <c r="ER264" s="370" t="str">
        <f>IF(AND(申込書!$C$64&lt;&gt;"▼プルダウンより選択してください",申込書!$C$64&lt;&gt;"",$G264&lt;&gt;"",申込書!$V$64="特定学年のみ"),"申し込みする","")</f>
        <v/>
      </c>
      <c r="ES264" s="371"/>
      <c r="ET264" s="372"/>
      <c r="EU264" s="373" t="str">
        <f>IF(AND(申込書!$C$65&lt;&gt;"▼プルダウンより選択してください",申込書!$C$65&lt;&gt;"",申込書!$K$22&lt;&gt;"YYYY/MM/DD",$G264&lt;&gt;""),申込書!$K$22,"")</f>
        <v/>
      </c>
      <c r="EV264" s="369" t="str">
        <f>IF(EU264="","",IF(INDEX('コンテンツ＆備考マスタ'!$H:$J,MATCH(学校情報!EU$3,'コンテンツ＆備考マスタ'!$H:$H,0),3)="●",IF(AND(EU264&lt;&gt;"",ISNUMBER(申込書!$AC$22)=TRUE,申込書!$C$65&lt;&gt;"▼プルダウンより選択してください",申込書!$C$65&lt;&gt;""),申込書!$AC$22,""),"-"))</f>
        <v/>
      </c>
      <c r="EW264" s="369"/>
      <c r="EX264" s="369"/>
      <c r="EY264" s="370" t="str">
        <f>IF(AND(申込書!$C$65&lt;&gt;"▼プルダウンより選択してください",申込書!$C$65&lt;&gt;"",$G264&lt;&gt;"",申込書!$V$65="特定学年のみ"),"申し込みする","")</f>
        <v/>
      </c>
      <c r="EZ264" s="371"/>
      <c r="FA264" s="372"/>
      <c r="FB264" s="373" t="str">
        <f>IF(AND(申込書!$C$66&lt;&gt;"▼プルダウンより選択してください",申込書!$C$66&lt;&gt;"",申込書!$K$22&lt;&gt;"YYYY/MM/DD",$G264&lt;&gt;""),申込書!$K$22,"")</f>
        <v/>
      </c>
      <c r="FC264" s="369" t="str">
        <f>IF(FB264="","",IF(INDEX('コンテンツ＆備考マスタ'!$H:$J,MATCH(学校情報!FB$3,'コンテンツ＆備考マスタ'!$H:$H,0),3)="●",IF(AND(FB264&lt;&gt;"",ISNUMBER(申込書!$AC$22)=TRUE,申込書!$C$66&lt;&gt;"▼プルダウンより選択してください",申込書!$C$66&lt;&gt;""),申込書!$AC$22,""),"-"))</f>
        <v/>
      </c>
      <c r="FD264" s="369"/>
      <c r="FE264" s="369"/>
      <c r="FF264" s="370" t="str">
        <f>IF(AND(申込書!$C$66&lt;&gt;"▼プルダウンより選択してください",申込書!$C$66&lt;&gt;"",$G264&lt;&gt;"",申込書!$V$66="特定学年のみ"),"申し込みする","")</f>
        <v/>
      </c>
      <c r="FG264" s="371"/>
      <c r="FH264" s="372"/>
      <c r="FI264" s="373" t="str">
        <f>IF(AND(申込書!$C$67&lt;&gt;"▼プルダウンより選択してください",申込書!$C$67&lt;&gt;"",申込書!$K$22&lt;&gt;"YYYY/MM/DD",$G264&lt;&gt;""),申込書!$K$22,"")</f>
        <v/>
      </c>
      <c r="FJ264" s="369" t="str">
        <f>IF(FI264="","",IF(INDEX('コンテンツ＆備考マスタ'!$H:$J,MATCH(学校情報!FI$3,'コンテンツ＆備考マスタ'!$H:$H,0),3)="●",IF(AND(FI264&lt;&gt;"",ISNUMBER(申込書!$AC$22)=TRUE,申込書!$C$67&lt;&gt;"▼プルダウンより選択してください",申込書!$C$67&lt;&gt;""),申込書!$AC$22,""),"-"))</f>
        <v/>
      </c>
      <c r="FK264" s="369"/>
      <c r="FL264" s="369"/>
      <c r="FM264" s="370" t="str">
        <f>IF(AND(申込書!$C$67&lt;&gt;"▼プルダウンより選択してください",申込書!$C$67&lt;&gt;"",$G264&lt;&gt;"",申込書!$V$67="特定学年のみ"),"申し込みする","")</f>
        <v/>
      </c>
      <c r="FN264" s="371"/>
      <c r="FO264" s="372"/>
      <c r="FP264" s="373" t="str">
        <f>IF(AND(申込書!$C$68&lt;&gt;"▼プルダウンより選択してください",申込書!$C$68&lt;&gt;"",申込書!$K$22&lt;&gt;"YYYY/MM/DD",$G264&lt;&gt;""),申込書!$K$22,"")</f>
        <v/>
      </c>
      <c r="FQ264" s="369" t="str">
        <f>IF(FP264="","",IF(INDEX('コンテンツ＆備考マスタ'!$H:$J,MATCH(学校情報!FP$3,'コンテンツ＆備考マスタ'!$H:$H,0),3)="●",IF(AND(FP264&lt;&gt;"",ISNUMBER(申込書!$AC$22)=TRUE,申込書!$C$68&lt;&gt;"▼プルダウンより選択してください",申込書!$C$68&lt;&gt;""),申込書!$AC$22,""),"-"))</f>
        <v/>
      </c>
      <c r="FR264" s="369"/>
      <c r="FS264" s="369"/>
      <c r="FT264" s="370" t="str">
        <f>IF(AND(申込書!$C$68&lt;&gt;"▼プルダウンより選択してください",申込書!$C$68&lt;&gt;"",$G264&lt;&gt;"",申込書!$V$68="特定学年のみ"),"申し込みする","")</f>
        <v/>
      </c>
      <c r="FU264" s="371"/>
      <c r="FV264" s="372"/>
      <c r="FW264" s="373" t="str">
        <f>IF(AND(申込書!$C$69&lt;&gt;"▼プルダウンより選択してください",申込書!$C$69&lt;&gt;"",申込書!$K$22&lt;&gt;"YYYY/MM/DD",$G264&lt;&gt;""),申込書!$K$22,"")</f>
        <v/>
      </c>
      <c r="FX264" s="369" t="str">
        <f>IF(FW264="","",IF(INDEX('コンテンツ＆備考マスタ'!$H:$J,MATCH(学校情報!FW$3,'コンテンツ＆備考マスタ'!$H:$H,0),3)="●",IF(AND(FW264&lt;&gt;"",ISNUMBER(申込書!$AC$22)=TRUE,申込書!$C$69&lt;&gt;"▼プルダウンより選択してください",申込書!$C$69&lt;&gt;""),申込書!$AC$22,""),"-"))</f>
        <v/>
      </c>
      <c r="FY264" s="369"/>
      <c r="FZ264" s="369"/>
      <c r="GA264" s="370" t="str">
        <f>IF(AND(申込書!$C$69&lt;&gt;"▼プルダウンより選択してください",申込書!$C$69&lt;&gt;"",$G264&lt;&gt;"",申込書!$V$69="特定学年のみ"),"申し込みする","")</f>
        <v/>
      </c>
      <c r="GB264" s="371"/>
      <c r="GC264" s="372"/>
      <c r="GD264" s="373" t="str">
        <f>IF(AND(申込書!$C$70&lt;&gt;"▼プルダウンより選択してください",申込書!$C$70&lt;&gt;"",申込書!$K$22&lt;&gt;"YYYY/MM/DD",$G264&lt;&gt;""),申込書!$K$22,"")</f>
        <v/>
      </c>
      <c r="GE264" s="369" t="str">
        <f>IF(GD264="","",IF(INDEX('コンテンツ＆備考マスタ'!$H:$J,MATCH(学校情報!GD$3,'コンテンツ＆備考マスタ'!$H:$H,0),3)="●",IF(AND(GD264&lt;&gt;"",ISNUMBER(申込書!$AC$22)=TRUE,申込書!$C$70&lt;&gt;"▼プルダウンより選択してください",申込書!$C$70&lt;&gt;""),申込書!$AC$22,""),"-"))</f>
        <v/>
      </c>
      <c r="GF264" s="369"/>
      <c r="GG264" s="369"/>
      <c r="GH264" s="370" t="str">
        <f>IF(AND(申込書!$C$70&lt;&gt;"▼プルダウンより選択してください",申込書!$C$70&lt;&gt;"",$G264&lt;&gt;"",申込書!$V$70="特定学年のみ"),"申し込みする","")</f>
        <v/>
      </c>
      <c r="GI264" s="371"/>
      <c r="GJ264" s="372"/>
      <c r="GK264" s="373" t="str">
        <f>IF(AND(申込書!$C$71&lt;&gt;"▼プルダウンより選択してください",申込書!$C$71&lt;&gt;"",申込書!$K$22&lt;&gt;"YYYY/MM/DD",$G264&lt;&gt;""),申込書!$K$22,"")</f>
        <v/>
      </c>
      <c r="GL264" s="369" t="str">
        <f>IF(GK264="","",IF(INDEX('コンテンツ＆備考マスタ'!$H:$J,MATCH(学校情報!GK$3,'コンテンツ＆備考マスタ'!$H:$H,0),3)="●",IF(AND(GK264&lt;&gt;"",ISNUMBER(申込書!$AC$22)=TRUE,申込書!$C$71&lt;&gt;"▼プルダウンより選択してください",申込書!$C$71&lt;&gt;""),申込書!$AC$22,""),"-"))</f>
        <v/>
      </c>
      <c r="GM264" s="369"/>
      <c r="GN264" s="369"/>
      <c r="GO264" s="370" t="str">
        <f>IF(AND(申込書!$C$71&lt;&gt;"▼プルダウンより選択してください",申込書!$C$71&lt;&gt;"",$G264&lt;&gt;"",申込書!$V$71="特定学年のみ"),"申し込みする","")</f>
        <v/>
      </c>
      <c r="GP264" s="371"/>
      <c r="GQ264" s="372"/>
      <c r="GR264" s="373" t="str">
        <f>IF(AND(申込書!$C$72&lt;&gt;"▼プルダウンより選択してください",申込書!$C$72&lt;&gt;"",申込書!$K$22&lt;&gt;"YYYY/MM/DD",$G264&lt;&gt;""),申込書!$K$22,"")</f>
        <v/>
      </c>
      <c r="GS264" s="369" t="str">
        <f>IF(GR264="","",IF(INDEX('コンテンツ＆備考マスタ'!$H:$J,MATCH(学校情報!GR$3,'コンテンツ＆備考マスタ'!$H:$H,0),3)="●",IF(AND(GR264&lt;&gt;"",ISNUMBER(申込書!$AC$22)=TRUE,申込書!$C$72&lt;&gt;"▼プルダウンより選択してください",申込書!$C$72&lt;&gt;""),申込書!$AC$22,""),"-"))</f>
        <v/>
      </c>
      <c r="GT264" s="369"/>
      <c r="GU264" s="369"/>
      <c r="GV264" s="370" t="str">
        <f>IF(AND(申込書!$C$72&lt;&gt;"▼プルダウンより選択してください",申込書!$C$72&lt;&gt;"",$G264&lt;&gt;"",申込書!$V$72="特定学年のみ"),"申し込みする","")</f>
        <v/>
      </c>
      <c r="GW264" s="371"/>
      <c r="GX264" s="372"/>
      <c r="GY264" s="373" t="str">
        <f>IF(AND(申込書!$C$73&lt;&gt;"▼プルダウンより選択してください",申込書!$C$73&lt;&gt;"",申込書!$K$22&lt;&gt;"YYYY/MM/DD",$G264&lt;&gt;""),申込書!$K$22,"")</f>
        <v/>
      </c>
      <c r="GZ264" s="369" t="str">
        <f>IF(GY264="","",IF(INDEX('コンテンツ＆備考マスタ'!$H:$J,MATCH(学校情報!GY$3,'コンテンツ＆備考マスタ'!$H:$H,0),3)="●",IF(AND(GY264&lt;&gt;"",ISNUMBER(申込書!$AC$22)=TRUE,申込書!$C$73&lt;&gt;"▼プルダウンより選択してください",申込書!$C$73&lt;&gt;""),申込書!$AC$22,""),"-"))</f>
        <v/>
      </c>
      <c r="HA264" s="369"/>
      <c r="HB264" s="369"/>
      <c r="HC264" s="370" t="str">
        <f>IF(AND(申込書!$C$73&lt;&gt;"▼プルダウンより選択してください",申込書!$C$73&lt;&gt;"",$G264&lt;&gt;"",申込書!$V$73="特定学年のみ"),"申し込みする","")</f>
        <v/>
      </c>
      <c r="HD264" s="371"/>
      <c r="HE264" s="372"/>
      <c r="HF264" s="373" t="str">
        <f>IF(AND(申込書!$C$74&lt;&gt;"▼プルダウンより選択してください",申込書!$C$74&lt;&gt;"",申込書!$K$22&lt;&gt;"YYYY/MM/DD",$G264&lt;&gt;""),申込書!$K$22,"")</f>
        <v/>
      </c>
      <c r="HG264" s="369" t="str">
        <f>IF(HF264="","",IF(INDEX('コンテンツ＆備考マスタ'!$H:$J,MATCH(学校情報!HF$3,'コンテンツ＆備考マスタ'!$H:$H,0),3)="●",IF(AND(HF264&lt;&gt;"",ISNUMBER(申込書!$AC$22)=TRUE,申込書!$C$74&lt;&gt;"▼プルダウンより選択してください",申込書!$C$74&lt;&gt;""),申込書!$AC$22,""),"-"))</f>
        <v/>
      </c>
      <c r="HH264" s="369"/>
      <c r="HI264" s="369"/>
      <c r="HJ264" s="370" t="str">
        <f>IF(AND(申込書!$C$74&lt;&gt;"▼プルダウンより選択してください",申込書!$C$74&lt;&gt;"",$G264&lt;&gt;"",申込書!$V$74="特定学年のみ"),"申し込みする","")</f>
        <v/>
      </c>
      <c r="HK264" s="371"/>
      <c r="HL264" s="372"/>
      <c r="HM264" s="373" t="str">
        <f>IF(AND(申込書!$C$75&lt;&gt;"▼プルダウンより選択してください",申込書!$C$75&lt;&gt;"",申込書!$K$22&lt;&gt;"YYYY/MM/DD",$G264&lt;&gt;""),申込書!$K$22,"")</f>
        <v/>
      </c>
      <c r="HN264" s="369" t="str">
        <f>IF(HM264="","",IF(INDEX('コンテンツ＆備考マスタ'!$H:$J,MATCH(学校情報!HM$3,'コンテンツ＆備考マスタ'!$H:$H,0),3)="●",IF(AND(HM264&lt;&gt;"",ISNUMBER(申込書!$AC$22)=TRUE,申込書!$C$75&lt;&gt;"▼プルダウンより選択してください",申込書!$C$75&lt;&gt;""),申込書!$AC$22,""),"-"))</f>
        <v/>
      </c>
      <c r="HO264" s="369"/>
      <c r="HP264" s="369"/>
      <c r="HQ264" s="370" t="str">
        <f>IF(AND(申込書!$C$75&lt;&gt;"▼プルダウンより選択してください",申込書!$C$75&lt;&gt;"",$G264&lt;&gt;"",申込書!$V$75="特定学年のみ"),"申し込みする","")</f>
        <v/>
      </c>
      <c r="HR264" s="371"/>
      <c r="HS264" s="371"/>
      <c r="HT264" s="374" t="str">
        <f>IF(AND(申込書!$C$76&lt;&gt;"▼プルダウンより選択してください",申込書!$C$76&lt;&gt;"",申込書!$K$22&lt;&gt;"YYYY/MM/DD",$G264&lt;&gt;""),申込書!$K$22,"")</f>
        <v/>
      </c>
      <c r="HU264" s="369" t="str">
        <f>IF(HT264="","",IF(INDEX('コンテンツ＆備考マスタ'!$H:$J,MATCH(学校情報!HT$3,'コンテンツ＆備考マスタ'!$H:$H,0),3)="●",IF(AND(HT264&lt;&gt;"",ISNUMBER(申込書!$AC$22)=TRUE,申込書!$C$76&lt;&gt;"▼プルダウンより選択してください",申込書!$C$76&lt;&gt;""),申込書!$AC$22,""),"-"))</f>
        <v/>
      </c>
      <c r="HV264" s="369"/>
      <c r="HW264" s="369"/>
      <c r="HX264" s="370" t="str">
        <f>IF(AND(申込書!$C$76&lt;&gt;"▼プルダウンより選択してください",申込書!$C$76&lt;&gt;"",$G264&lt;&gt;"",申込書!$V$76="特定学年のみ"),"申し込みする","")</f>
        <v/>
      </c>
      <c r="HY264" s="371"/>
      <c r="HZ264" s="372"/>
      <c r="IA264" s="69"/>
    </row>
    <row r="265" spans="2:235" ht="26.85" hidden="1" customHeight="1" outlineLevel="1">
      <c r="B265" s="365">
        <f t="shared" si="12"/>
        <v>260</v>
      </c>
      <c r="C265" s="55"/>
      <c r="D265" s="56"/>
      <c r="E265" s="154"/>
      <c r="F265" s="57"/>
      <c r="G265" s="58"/>
      <c r="H265" s="59"/>
      <c r="I265" s="60"/>
      <c r="J265" s="61"/>
      <c r="K265" s="366" t="str">
        <f t="shared" si="13"/>
        <v/>
      </c>
      <c r="L265" s="62"/>
      <c r="M265" s="322"/>
      <c r="N265" s="63"/>
      <c r="O265" s="64"/>
      <c r="P265" s="367" t="str">
        <f t="shared" si="14"/>
        <v/>
      </c>
      <c r="Q265" s="65"/>
      <c r="R265" s="66"/>
      <c r="S265" s="67"/>
      <c r="T265" s="68"/>
      <c r="U265" s="68"/>
      <c r="V265" s="68"/>
      <c r="W265" s="66"/>
      <c r="X265" s="281"/>
      <c r="Y265" s="368" t="str">
        <f>IF(AND(申込書!$C$47&lt;&gt;"▼プルダウンより選択してください",申込書!$C$47&lt;&gt;"",申込書!$K$22&lt;&gt;"YYYY/MM/DD",$G265&lt;&gt;""),申込書!$K$22,"")</f>
        <v/>
      </c>
      <c r="Z265" s="369" t="str">
        <f>IF(Y265="","",IF(INDEX('コンテンツ＆備考マスタ'!$H:$J,MATCH(学校情報!Y$3,'コンテンツ＆備考マスタ'!$H:$H,0),3)="●",IF(AND(Y265&lt;&gt;"",ISNUMBER(申込書!$AC$22)=TRUE,申込書!$C$47&lt;&gt;"▼プルダウンより選択してください",申込書!$C$47&lt;&gt;""),申込書!$AC$22,""),"-"))</f>
        <v/>
      </c>
      <c r="AA265" s="369"/>
      <c r="AB265" s="369"/>
      <c r="AC265" s="370" t="str">
        <f>IF(AND(申込書!$C$47&lt;&gt;"▼プルダウンより選択してください",申込書!$C$47&lt;&gt;"",$G265&lt;&gt;"",申込書!$V$47="特定学年のみ"),"申し込みする","")</f>
        <v/>
      </c>
      <c r="AD265" s="371"/>
      <c r="AE265" s="372"/>
      <c r="AF265" s="373" t="str">
        <f>IF(AND(申込書!$C$48&lt;&gt;"▼プルダウンより選択してください",申込書!$C$48&lt;&gt;"",申込書!$K$22&lt;&gt;"YYYY/MM/DD",$G265&lt;&gt;""),申込書!$K$22,"")</f>
        <v/>
      </c>
      <c r="AG265" s="369" t="str">
        <f>IF(AF265="","",IF(INDEX('コンテンツ＆備考マスタ'!$H:$J,MATCH(学校情報!AF$3,'コンテンツ＆備考マスタ'!$H:$H,0),3)="●",IF(AND(AF265&lt;&gt;"",ISNUMBER(申込書!$AC$22)=TRUE,申込書!$C$48&lt;&gt;"▼プルダウンより選択してください",申込書!$C$48&lt;&gt;""),申込書!$AC$22,""),"-"))</f>
        <v/>
      </c>
      <c r="AH265" s="369"/>
      <c r="AI265" s="369"/>
      <c r="AJ265" s="370" t="str">
        <f>IF(AND(申込書!$C$48&lt;&gt;"▼プルダウンより選択してください",申込書!$C$48&lt;&gt;"",$G265&lt;&gt;"",申込書!$V$48="特定学年のみ"),"申し込みする","")</f>
        <v/>
      </c>
      <c r="AK265" s="371"/>
      <c r="AL265" s="372"/>
      <c r="AM265" s="373" t="str">
        <f>IF(AND(申込書!$C$49&lt;&gt;"▼プルダウンより選択してください",申込書!$C$49&lt;&gt;"",申込書!$K$22&lt;&gt;"YYYY/MM/DD",$G265&lt;&gt;""),申込書!$K$22,"")</f>
        <v/>
      </c>
      <c r="AN265" s="369" t="str">
        <f>IF(AM265="","",IF(INDEX('コンテンツ＆備考マスタ'!$H:$J,MATCH(学校情報!AM$3,'コンテンツ＆備考マスタ'!$H:$H,0),3)="●",IF(AND(AM265&lt;&gt;"",ISNUMBER(申込書!$AC$22)=TRUE,申込書!$C$49&lt;&gt;"▼プルダウンより選択してください",申込書!$C$49&lt;&gt;""),申込書!$AC$22,""),"-"))</f>
        <v/>
      </c>
      <c r="AO265" s="369"/>
      <c r="AP265" s="369"/>
      <c r="AQ265" s="370" t="str">
        <f>IF(AND(申込書!$C$49&lt;&gt;"▼プルダウンより選択してください",申込書!$C$49&lt;&gt;"",$G265&lt;&gt;"",申込書!$V$49="特定学年のみ"),"申し込みする","")</f>
        <v/>
      </c>
      <c r="AR265" s="371"/>
      <c r="AS265" s="372"/>
      <c r="AT265" s="373" t="str">
        <f>IF(AND(申込書!$C$50&lt;&gt;"▼プルダウンより選択してください",申込書!$C$50&lt;&gt;"",申込書!$K$22&lt;&gt;"YYYY/MM/DD",$G265&lt;&gt;""),申込書!$K$22,"")</f>
        <v/>
      </c>
      <c r="AU265" s="369" t="str">
        <f>IF(AT265="","",IF(INDEX('コンテンツ＆備考マスタ'!$H:$J,MATCH(学校情報!AT$3,'コンテンツ＆備考マスタ'!$H:$H,0),3)="●",IF(AND(AT265&lt;&gt;"",ISNUMBER(申込書!$AC$22)=TRUE,申込書!$C$50&lt;&gt;"▼プルダウンより選択してください",申込書!$C$50&lt;&gt;""),申込書!$AC$22,""),"-"))</f>
        <v/>
      </c>
      <c r="AV265" s="369"/>
      <c r="AW265" s="369"/>
      <c r="AX265" s="370" t="str">
        <f>IF(AND(申込書!$C$50&lt;&gt;"▼プルダウンより選択してください",申込書!$C$50&lt;&gt;"",$G265&lt;&gt;"",申込書!$V$50="特定学年のみ"),"申し込みする","")</f>
        <v/>
      </c>
      <c r="AY265" s="371"/>
      <c r="AZ265" s="372"/>
      <c r="BA265" s="373" t="str">
        <f>IF(AND(申込書!$C$51&lt;&gt;"▼プルダウンより選択してください",申込書!$C$51&lt;&gt;"",申込書!$K$22&lt;&gt;"YYYY/MM/DD",$G265&lt;&gt;""),申込書!$K$22,"")</f>
        <v/>
      </c>
      <c r="BB265" s="369" t="str">
        <f>IF(BA265="","",IF(INDEX('コンテンツ＆備考マスタ'!$H:$J,MATCH(学校情報!BA$3,'コンテンツ＆備考マスタ'!$H:$H,0),3)="●",IF(AND(BA265&lt;&gt;"",ISNUMBER(申込書!$AC$22)=TRUE,申込書!$C$51&lt;&gt;"▼プルダウンより選択してください",申込書!$C$51&lt;&gt;""),申込書!$AC$22,""),"-"))</f>
        <v/>
      </c>
      <c r="BC265" s="369"/>
      <c r="BD265" s="369"/>
      <c r="BE265" s="370" t="str">
        <f>IF(AND(申込書!$C$51&lt;&gt;"▼プルダウンより選択してください",申込書!$C$51&lt;&gt;"",$G265&lt;&gt;"",申込書!$V$51="特定学年のみ"),"申し込みする","")</f>
        <v/>
      </c>
      <c r="BF265" s="371"/>
      <c r="BG265" s="372"/>
      <c r="BH265" s="373" t="str">
        <f>IF(AND(申込書!$C$52&lt;&gt;"▼プルダウンより選択してください",申込書!$C$52&lt;&gt;"",申込書!$K$22&lt;&gt;"YYYY/MM/DD",$G265&lt;&gt;""),申込書!$K$22,"")</f>
        <v/>
      </c>
      <c r="BI265" s="369" t="str">
        <f>IF(BH265="","",IF(INDEX('コンテンツ＆備考マスタ'!$H:$J,MATCH(学校情報!BH$3,'コンテンツ＆備考マスタ'!$H:$H,0),3)="●",IF(AND(BH265&lt;&gt;"",ISNUMBER(申込書!$AC$22)=TRUE,申込書!$C$52&lt;&gt;"▼プルダウンより選択してください",申込書!$C$52&lt;&gt;""),申込書!$AC$22,""),"-"))</f>
        <v/>
      </c>
      <c r="BJ265" s="369"/>
      <c r="BK265" s="369"/>
      <c r="BL265" s="370" t="str">
        <f>IF(AND(申込書!$C$52&lt;&gt;"▼プルダウンより選択してください",申込書!$C$52&lt;&gt;"",$G265&lt;&gt;"",申込書!$V$52="特定学年のみ"),"申し込みする","")</f>
        <v/>
      </c>
      <c r="BM265" s="371"/>
      <c r="BN265" s="372"/>
      <c r="BO265" s="373" t="str">
        <f>IF(AND(申込書!$C$53&lt;&gt;"▼プルダウンより選択してください",申込書!$C$53&lt;&gt;"",申込書!$K$22&lt;&gt;"YYYY/MM/DD",$G265&lt;&gt;""),申込書!$K$22,"")</f>
        <v/>
      </c>
      <c r="BP265" s="369" t="str">
        <f>IF(BO265="","",IF(INDEX('コンテンツ＆備考マスタ'!$H:$J,MATCH(学校情報!BO$3,'コンテンツ＆備考マスタ'!$H:$H,0),3)="●",IF(AND(BO265&lt;&gt;"",ISNUMBER(申込書!$AC$22)=TRUE,申込書!$C$53&lt;&gt;"▼プルダウンより選択してください",申込書!$C$53&lt;&gt;""),申込書!$AC$22,""),"-"))</f>
        <v/>
      </c>
      <c r="BQ265" s="369"/>
      <c r="BR265" s="369"/>
      <c r="BS265" s="370" t="str">
        <f>IF(AND(申込書!$C$53&lt;&gt;"▼プルダウンより選択してください",申込書!$C$53&lt;&gt;"",$G265&lt;&gt;"",申込書!$V$53="特定学年のみ"),"申し込みする","")</f>
        <v/>
      </c>
      <c r="BT265" s="371"/>
      <c r="BU265" s="372"/>
      <c r="BV265" s="373" t="str">
        <f>IF(AND(申込書!$C$54&lt;&gt;"▼プルダウンより選択してください",申込書!$C$54&lt;&gt;"",申込書!$K$22&lt;&gt;"YYYY/MM/DD",$G265&lt;&gt;""),申込書!$K$22,"")</f>
        <v/>
      </c>
      <c r="BW265" s="369" t="str">
        <f>IF(BV265="","",IF(INDEX('コンテンツ＆備考マスタ'!$H:$J,MATCH(学校情報!BV$3,'コンテンツ＆備考マスタ'!$H:$H,0),3)="●",IF(AND(BV265&lt;&gt;"",ISNUMBER(申込書!$AC$22)=TRUE,申込書!$C$54&lt;&gt;"▼プルダウンより選択してください",申込書!$C$54&lt;&gt;""),申込書!$AC$22,""),"-"))</f>
        <v/>
      </c>
      <c r="BX265" s="369"/>
      <c r="BY265" s="369"/>
      <c r="BZ265" s="370" t="str">
        <f>IF(AND(申込書!$C$54&lt;&gt;"▼プルダウンより選択してください",申込書!$C$54&lt;&gt;"",$G265&lt;&gt;"",申込書!$V$54="特定学年のみ"),"申し込みする","")</f>
        <v/>
      </c>
      <c r="CA265" s="371"/>
      <c r="CB265" s="372"/>
      <c r="CC265" s="373" t="str">
        <f>IF(AND(申込書!$C$55&lt;&gt;"▼プルダウンより選択してください",申込書!$C$55&lt;&gt;"",申込書!$K$22&lt;&gt;"YYYY/MM/DD",$G265&lt;&gt;""),申込書!$K$22,"")</f>
        <v/>
      </c>
      <c r="CD265" s="369" t="str">
        <f>IF(CC265="","",IF(INDEX('コンテンツ＆備考マスタ'!$H:$J,MATCH(学校情報!CC$3,'コンテンツ＆備考マスタ'!$H:$H,0),3)="●",IF(AND(CC265&lt;&gt;"",ISNUMBER(申込書!$AC$22)=TRUE,申込書!$C$55&lt;&gt;"▼プルダウンより選択してください",申込書!$C$55&lt;&gt;""),申込書!$AC$22,""),"-"))</f>
        <v/>
      </c>
      <c r="CE265" s="369"/>
      <c r="CF265" s="369"/>
      <c r="CG265" s="370" t="str">
        <f>IF(AND(申込書!$C$55&lt;&gt;"▼プルダウンより選択してください",申込書!$C$55&lt;&gt;"",$G265&lt;&gt;"",申込書!$V$55="特定学年のみ"),"申し込みする","")</f>
        <v/>
      </c>
      <c r="CH265" s="371"/>
      <c r="CI265" s="372"/>
      <c r="CJ265" s="373" t="str">
        <f>IF(AND(申込書!$C$56&lt;&gt;"▼プルダウンより選択してください",申込書!$C$56&lt;&gt;"",申込書!$K$22&lt;&gt;"YYYY/MM/DD",$G265&lt;&gt;""),申込書!$K$22,"")</f>
        <v/>
      </c>
      <c r="CK265" s="369" t="str">
        <f>IF(CJ265="","",IF(INDEX('コンテンツ＆備考マスタ'!$H:$J,MATCH(学校情報!CJ$3,'コンテンツ＆備考マスタ'!$H:$H,0),3)="●",IF(AND(CJ265&lt;&gt;"",ISNUMBER(申込書!$AC$22)=TRUE,申込書!$C$56&lt;&gt;"▼プルダウンより選択してください",申込書!$C$56&lt;&gt;""),申込書!$AC$22,""),"-"))</f>
        <v/>
      </c>
      <c r="CL265" s="369"/>
      <c r="CM265" s="369"/>
      <c r="CN265" s="370" t="str">
        <f>IF(AND(申込書!$C$56&lt;&gt;"▼プルダウンより選択してください",申込書!$C$56&lt;&gt;"",$G265&lt;&gt;"",申込書!$V$56="特定学年のみ"),"申し込みする","")</f>
        <v/>
      </c>
      <c r="CO265" s="371"/>
      <c r="CP265" s="372"/>
      <c r="CQ265" s="373" t="str">
        <f>IF(AND(申込書!$C$57&lt;&gt;"▼プルダウンより選択してください",申込書!$C$57&lt;&gt;"",申込書!$K$22&lt;&gt;"YYYY/MM/DD",$G265&lt;&gt;""),申込書!$K$22,"")</f>
        <v/>
      </c>
      <c r="CR265" s="369" t="str">
        <f>IF(CQ265="","",IF(INDEX('コンテンツ＆備考マスタ'!$H:$J,MATCH(学校情報!CQ$3,'コンテンツ＆備考マスタ'!$H:$H,0),3)="●",IF(AND(CQ265&lt;&gt;"",ISNUMBER(申込書!$AC$22)=TRUE,申込書!$C$57&lt;&gt;"▼プルダウンより選択してください",申込書!$C$57&lt;&gt;""),申込書!$AC$22,""),"-"))</f>
        <v/>
      </c>
      <c r="CS265" s="369"/>
      <c r="CT265" s="369"/>
      <c r="CU265" s="369" t="str">
        <f>IF(AND(申込書!$C$57&lt;&gt;"▼プルダウンより選択してください",申込書!$C$57&lt;&gt;"",$G265&lt;&gt;"",申込書!$V$57="特定学年のみ"),"申し込みする","")</f>
        <v/>
      </c>
      <c r="CV265" s="371"/>
      <c r="CW265" s="372"/>
      <c r="CX265" s="373" t="str">
        <f>IF(AND(申込書!$C$58&lt;&gt;"▼プルダウンより選択してください",申込書!$C$58&lt;&gt;"",申込書!$K$22&lt;&gt;"YYYY/MM/DD",$G265&lt;&gt;""),申込書!$K$22,"")</f>
        <v/>
      </c>
      <c r="CY265" s="369" t="str">
        <f>IF(CX265="","",IF(INDEX('コンテンツ＆備考マスタ'!$H:$J,MATCH(学校情報!CX$3,'コンテンツ＆備考マスタ'!$H:$H,0),3)="●",IF(AND(CX265&lt;&gt;"",ISNUMBER(申込書!$AC$22)=TRUE,申込書!$C$58&lt;&gt;"▼プルダウンより選択してください",申込書!$C$58&lt;&gt;""),申込書!$AC$22,""),"-"))</f>
        <v/>
      </c>
      <c r="CZ265" s="369"/>
      <c r="DA265" s="369"/>
      <c r="DB265" s="369" t="str">
        <f>IF(AND(申込書!$C$58&lt;&gt;"▼プルダウンより選択してください",申込書!$C$58&lt;&gt;"",$G265&lt;&gt;"",申込書!$V$58="特定学年のみ"),"申し込みする","")</f>
        <v/>
      </c>
      <c r="DC265" s="371"/>
      <c r="DD265" s="372"/>
      <c r="DE265" s="373" t="str">
        <f>IF(AND(申込書!$C$59&lt;&gt;"▼プルダウンより選択してください",申込書!$C$59&lt;&gt;"",申込書!$K$22&lt;&gt;"YYYY/MM/DD",$G265&lt;&gt;""),申込書!$K$22,"")</f>
        <v/>
      </c>
      <c r="DF265" s="369" t="str">
        <f>IF(DE265="","",IF(INDEX('コンテンツ＆備考マスタ'!$H:$J,MATCH(学校情報!DE$3,'コンテンツ＆備考マスタ'!$H:$H,0),3)="●",IF(AND(DE265&lt;&gt;"",ISNUMBER(申込書!$AC$22)=TRUE,申込書!$C$59&lt;&gt;"▼プルダウンより選択してください",申込書!$C$59&lt;&gt;""),申込書!$AC$22,""),"-"))</f>
        <v/>
      </c>
      <c r="DG265" s="369"/>
      <c r="DH265" s="369"/>
      <c r="DI265" s="369" t="str">
        <f>IF(AND(申込書!$C$59&lt;&gt;"▼プルダウンより選択してください",申込書!$C$59&lt;&gt;"",$G265&lt;&gt;"",申込書!$V$59="特定学年のみ"),"申し込みする","")</f>
        <v/>
      </c>
      <c r="DJ265" s="371"/>
      <c r="DK265" s="372"/>
      <c r="DL265" s="373" t="str">
        <f>IF(AND(申込書!$C$60&lt;&gt;"▼プルダウンより選択してください",申込書!$C$60&lt;&gt;"",申込書!$K$22&lt;&gt;"YYYY/MM/DD",$G265&lt;&gt;""),申込書!$K$22,"")</f>
        <v/>
      </c>
      <c r="DM265" s="369" t="str">
        <f>IF(DL265="","",IF(INDEX('コンテンツ＆備考マスタ'!$H:$J,MATCH(学校情報!DL$3,'コンテンツ＆備考マスタ'!$H:$H,0),3)="●",IF(AND(DL265&lt;&gt;"",ISNUMBER(申込書!$AC$22)=TRUE,申込書!$C$60&lt;&gt;"▼プルダウンより選択してください",申込書!$C$60&lt;&gt;""),申込書!$AC$22,""),"-"))</f>
        <v/>
      </c>
      <c r="DN265" s="369"/>
      <c r="DO265" s="369"/>
      <c r="DP265" s="369" t="str">
        <f>IF(AND(申込書!$C$60&lt;&gt;"▼プルダウンより選択してください",申込書!$C$60&lt;&gt;"",$G265&lt;&gt;"",申込書!$V$60="特定学年のみ"),"申し込みする","")</f>
        <v/>
      </c>
      <c r="DQ265" s="371"/>
      <c r="DR265" s="372"/>
      <c r="DS265" s="373" t="str">
        <f>IF(AND(申込書!$C$61&lt;&gt;"▼プルダウンより選択してください",申込書!$C$61&lt;&gt;"",申込書!$K$22&lt;&gt;"YYYY/MM/DD",$G265&lt;&gt;""),申込書!$K$22,"")</f>
        <v/>
      </c>
      <c r="DT265" s="369" t="str">
        <f>IF(DS265="","",IF(INDEX('コンテンツ＆備考マスタ'!$H:$J,MATCH(学校情報!DS$3,'コンテンツ＆備考マスタ'!$H:$H,0),3)="●",IF(AND(DS265&lt;&gt;"",ISNUMBER(申込書!$AC$22)=TRUE,申込書!$C$61&lt;&gt;"▼プルダウンより選択してください",申込書!$C$61&lt;&gt;""),申込書!$AC$22,""),"-"))</f>
        <v/>
      </c>
      <c r="DU265" s="369"/>
      <c r="DV265" s="369"/>
      <c r="DW265" s="369" t="str">
        <f>IF(AND(申込書!$C$61&lt;&gt;"▼プルダウンより選択してください",申込書!$C$61&lt;&gt;"",$G265&lt;&gt;"",申込書!$V$61="特定学年のみ"),"申し込みする","")</f>
        <v/>
      </c>
      <c r="DX265" s="371"/>
      <c r="DY265" s="372"/>
      <c r="DZ265" s="373" t="str">
        <f>IF(AND(申込書!$C$62&lt;&gt;"▼プルダウンより選択してください",申込書!$C$62&lt;&gt;"",申込書!$K$22&lt;&gt;"YYYY/MM/DD",$G265&lt;&gt;""),申込書!$K$22,"")</f>
        <v/>
      </c>
      <c r="EA265" s="369" t="str">
        <f>IF(DZ265="","",IF(INDEX('コンテンツ＆備考マスタ'!$H:$J,MATCH(学校情報!DZ$3,'コンテンツ＆備考マスタ'!$H:$H,0),3)="●",IF(AND(DZ265&lt;&gt;"",ISNUMBER(申込書!$AC$22)=TRUE,申込書!$C$62&lt;&gt;"▼プルダウンより選択してください",申込書!$C$62&lt;&gt;""),申込書!$AC$22,""),"-"))</f>
        <v/>
      </c>
      <c r="EB265" s="369"/>
      <c r="EC265" s="369"/>
      <c r="ED265" s="370" t="str">
        <f>IF(AND(申込書!$C$62&lt;&gt;"▼プルダウンより選択してください",申込書!$C$62&lt;&gt;"",$G265&lt;&gt;"",申込書!$V$62="特定学年のみ"),"申し込みする","")</f>
        <v/>
      </c>
      <c r="EE265" s="371"/>
      <c r="EF265" s="372"/>
      <c r="EG265" s="373" t="str">
        <f>IF(AND(申込書!$C$63&lt;&gt;"▼プルダウンより選択してください",申込書!$C$63&lt;&gt;"",申込書!$K$22&lt;&gt;"YYYY/MM/DD",$G265&lt;&gt;""),申込書!$K$22,"")</f>
        <v/>
      </c>
      <c r="EH265" s="369" t="str">
        <f>IF(EG265="","",IF(INDEX('コンテンツ＆備考マスタ'!$H:$J,MATCH(学校情報!EG$3,'コンテンツ＆備考マスタ'!$H:$H,0),3)="●",IF(AND(EG265&lt;&gt;"",ISNUMBER(申込書!$AC$22)=TRUE,申込書!$C$63&lt;&gt;"▼プルダウンより選択してください",申込書!$C$63&lt;&gt;""),申込書!$AC$22,""),"-"))</f>
        <v/>
      </c>
      <c r="EI265" s="369"/>
      <c r="EJ265" s="369"/>
      <c r="EK265" s="370" t="str">
        <f>IF(AND(申込書!$C$63&lt;&gt;"▼プルダウンより選択してください",申込書!$C$63&lt;&gt;"",$G265&lt;&gt;"",申込書!$V$63="特定学年のみ"),"申し込みする","")</f>
        <v/>
      </c>
      <c r="EL265" s="371"/>
      <c r="EM265" s="372"/>
      <c r="EN265" s="373" t="str">
        <f>IF(AND(申込書!$C$64&lt;&gt;"▼プルダウンより選択してください",申込書!$C$64&lt;&gt;"",申込書!$K$22&lt;&gt;"YYYY/MM/DD",$G265&lt;&gt;""),申込書!$K$22,"")</f>
        <v/>
      </c>
      <c r="EO265" s="369" t="str">
        <f>IF(EN265="","",IF(INDEX('コンテンツ＆備考マスタ'!$H:$J,MATCH(学校情報!EN$3,'コンテンツ＆備考マスタ'!$H:$H,0),3)="●",IF(AND(EN265&lt;&gt;"",ISNUMBER(申込書!$AC$22)=TRUE,申込書!$C$64&lt;&gt;"▼プルダウンより選択してください",申込書!$C$64&lt;&gt;""),申込書!$AC$22,""),"-"))</f>
        <v/>
      </c>
      <c r="EP265" s="369"/>
      <c r="EQ265" s="369"/>
      <c r="ER265" s="370" t="str">
        <f>IF(AND(申込書!$C$64&lt;&gt;"▼プルダウンより選択してください",申込書!$C$64&lt;&gt;"",$G265&lt;&gt;"",申込書!$V$64="特定学年のみ"),"申し込みする","")</f>
        <v/>
      </c>
      <c r="ES265" s="371"/>
      <c r="ET265" s="372"/>
      <c r="EU265" s="373" t="str">
        <f>IF(AND(申込書!$C$65&lt;&gt;"▼プルダウンより選択してください",申込書!$C$65&lt;&gt;"",申込書!$K$22&lt;&gt;"YYYY/MM/DD",$G265&lt;&gt;""),申込書!$K$22,"")</f>
        <v/>
      </c>
      <c r="EV265" s="369" t="str">
        <f>IF(EU265="","",IF(INDEX('コンテンツ＆備考マスタ'!$H:$J,MATCH(学校情報!EU$3,'コンテンツ＆備考マスタ'!$H:$H,0),3)="●",IF(AND(EU265&lt;&gt;"",ISNUMBER(申込書!$AC$22)=TRUE,申込書!$C$65&lt;&gt;"▼プルダウンより選択してください",申込書!$C$65&lt;&gt;""),申込書!$AC$22,""),"-"))</f>
        <v/>
      </c>
      <c r="EW265" s="369"/>
      <c r="EX265" s="369"/>
      <c r="EY265" s="370" t="str">
        <f>IF(AND(申込書!$C$65&lt;&gt;"▼プルダウンより選択してください",申込書!$C$65&lt;&gt;"",$G265&lt;&gt;"",申込書!$V$65="特定学年のみ"),"申し込みする","")</f>
        <v/>
      </c>
      <c r="EZ265" s="371"/>
      <c r="FA265" s="372"/>
      <c r="FB265" s="373" t="str">
        <f>IF(AND(申込書!$C$66&lt;&gt;"▼プルダウンより選択してください",申込書!$C$66&lt;&gt;"",申込書!$K$22&lt;&gt;"YYYY/MM/DD",$G265&lt;&gt;""),申込書!$K$22,"")</f>
        <v/>
      </c>
      <c r="FC265" s="369" t="str">
        <f>IF(FB265="","",IF(INDEX('コンテンツ＆備考マスタ'!$H:$J,MATCH(学校情報!FB$3,'コンテンツ＆備考マスタ'!$H:$H,0),3)="●",IF(AND(FB265&lt;&gt;"",ISNUMBER(申込書!$AC$22)=TRUE,申込書!$C$66&lt;&gt;"▼プルダウンより選択してください",申込書!$C$66&lt;&gt;""),申込書!$AC$22,""),"-"))</f>
        <v/>
      </c>
      <c r="FD265" s="369"/>
      <c r="FE265" s="369"/>
      <c r="FF265" s="370" t="str">
        <f>IF(AND(申込書!$C$66&lt;&gt;"▼プルダウンより選択してください",申込書!$C$66&lt;&gt;"",$G265&lt;&gt;"",申込書!$V$66="特定学年のみ"),"申し込みする","")</f>
        <v/>
      </c>
      <c r="FG265" s="371"/>
      <c r="FH265" s="372"/>
      <c r="FI265" s="373" t="str">
        <f>IF(AND(申込書!$C$67&lt;&gt;"▼プルダウンより選択してください",申込書!$C$67&lt;&gt;"",申込書!$K$22&lt;&gt;"YYYY/MM/DD",$G265&lt;&gt;""),申込書!$K$22,"")</f>
        <v/>
      </c>
      <c r="FJ265" s="369" t="str">
        <f>IF(FI265="","",IF(INDEX('コンテンツ＆備考マスタ'!$H:$J,MATCH(学校情報!FI$3,'コンテンツ＆備考マスタ'!$H:$H,0),3)="●",IF(AND(FI265&lt;&gt;"",ISNUMBER(申込書!$AC$22)=TRUE,申込書!$C$67&lt;&gt;"▼プルダウンより選択してください",申込書!$C$67&lt;&gt;""),申込書!$AC$22,""),"-"))</f>
        <v/>
      </c>
      <c r="FK265" s="369"/>
      <c r="FL265" s="369"/>
      <c r="FM265" s="370" t="str">
        <f>IF(AND(申込書!$C$67&lt;&gt;"▼プルダウンより選択してください",申込書!$C$67&lt;&gt;"",$G265&lt;&gt;"",申込書!$V$67="特定学年のみ"),"申し込みする","")</f>
        <v/>
      </c>
      <c r="FN265" s="371"/>
      <c r="FO265" s="372"/>
      <c r="FP265" s="373" t="str">
        <f>IF(AND(申込書!$C$68&lt;&gt;"▼プルダウンより選択してください",申込書!$C$68&lt;&gt;"",申込書!$K$22&lt;&gt;"YYYY/MM/DD",$G265&lt;&gt;""),申込書!$K$22,"")</f>
        <v/>
      </c>
      <c r="FQ265" s="369" t="str">
        <f>IF(FP265="","",IF(INDEX('コンテンツ＆備考マスタ'!$H:$J,MATCH(学校情報!FP$3,'コンテンツ＆備考マスタ'!$H:$H,0),3)="●",IF(AND(FP265&lt;&gt;"",ISNUMBER(申込書!$AC$22)=TRUE,申込書!$C$68&lt;&gt;"▼プルダウンより選択してください",申込書!$C$68&lt;&gt;""),申込書!$AC$22,""),"-"))</f>
        <v/>
      </c>
      <c r="FR265" s="369"/>
      <c r="FS265" s="369"/>
      <c r="FT265" s="370" t="str">
        <f>IF(AND(申込書!$C$68&lt;&gt;"▼プルダウンより選択してください",申込書!$C$68&lt;&gt;"",$G265&lt;&gt;"",申込書!$V$68="特定学年のみ"),"申し込みする","")</f>
        <v/>
      </c>
      <c r="FU265" s="371"/>
      <c r="FV265" s="372"/>
      <c r="FW265" s="373" t="str">
        <f>IF(AND(申込書!$C$69&lt;&gt;"▼プルダウンより選択してください",申込書!$C$69&lt;&gt;"",申込書!$K$22&lt;&gt;"YYYY/MM/DD",$G265&lt;&gt;""),申込書!$K$22,"")</f>
        <v/>
      </c>
      <c r="FX265" s="369" t="str">
        <f>IF(FW265="","",IF(INDEX('コンテンツ＆備考マスタ'!$H:$J,MATCH(学校情報!FW$3,'コンテンツ＆備考マスタ'!$H:$H,0),3)="●",IF(AND(FW265&lt;&gt;"",ISNUMBER(申込書!$AC$22)=TRUE,申込書!$C$69&lt;&gt;"▼プルダウンより選択してください",申込書!$C$69&lt;&gt;""),申込書!$AC$22,""),"-"))</f>
        <v/>
      </c>
      <c r="FY265" s="369"/>
      <c r="FZ265" s="369"/>
      <c r="GA265" s="370" t="str">
        <f>IF(AND(申込書!$C$69&lt;&gt;"▼プルダウンより選択してください",申込書!$C$69&lt;&gt;"",$G265&lt;&gt;"",申込書!$V$69="特定学年のみ"),"申し込みする","")</f>
        <v/>
      </c>
      <c r="GB265" s="371"/>
      <c r="GC265" s="372"/>
      <c r="GD265" s="373" t="str">
        <f>IF(AND(申込書!$C$70&lt;&gt;"▼プルダウンより選択してください",申込書!$C$70&lt;&gt;"",申込書!$K$22&lt;&gt;"YYYY/MM/DD",$G265&lt;&gt;""),申込書!$K$22,"")</f>
        <v/>
      </c>
      <c r="GE265" s="369" t="str">
        <f>IF(GD265="","",IF(INDEX('コンテンツ＆備考マスタ'!$H:$J,MATCH(学校情報!GD$3,'コンテンツ＆備考マスタ'!$H:$H,0),3)="●",IF(AND(GD265&lt;&gt;"",ISNUMBER(申込書!$AC$22)=TRUE,申込書!$C$70&lt;&gt;"▼プルダウンより選択してください",申込書!$C$70&lt;&gt;""),申込書!$AC$22,""),"-"))</f>
        <v/>
      </c>
      <c r="GF265" s="369"/>
      <c r="GG265" s="369"/>
      <c r="GH265" s="370" t="str">
        <f>IF(AND(申込書!$C$70&lt;&gt;"▼プルダウンより選択してください",申込書!$C$70&lt;&gt;"",$G265&lt;&gt;"",申込書!$V$70="特定学年のみ"),"申し込みする","")</f>
        <v/>
      </c>
      <c r="GI265" s="371"/>
      <c r="GJ265" s="372"/>
      <c r="GK265" s="373" t="str">
        <f>IF(AND(申込書!$C$71&lt;&gt;"▼プルダウンより選択してください",申込書!$C$71&lt;&gt;"",申込書!$K$22&lt;&gt;"YYYY/MM/DD",$G265&lt;&gt;""),申込書!$K$22,"")</f>
        <v/>
      </c>
      <c r="GL265" s="369" t="str">
        <f>IF(GK265="","",IF(INDEX('コンテンツ＆備考マスタ'!$H:$J,MATCH(学校情報!GK$3,'コンテンツ＆備考マスタ'!$H:$H,0),3)="●",IF(AND(GK265&lt;&gt;"",ISNUMBER(申込書!$AC$22)=TRUE,申込書!$C$71&lt;&gt;"▼プルダウンより選択してください",申込書!$C$71&lt;&gt;""),申込書!$AC$22,""),"-"))</f>
        <v/>
      </c>
      <c r="GM265" s="369"/>
      <c r="GN265" s="369"/>
      <c r="GO265" s="370" t="str">
        <f>IF(AND(申込書!$C$71&lt;&gt;"▼プルダウンより選択してください",申込書!$C$71&lt;&gt;"",$G265&lt;&gt;"",申込書!$V$71="特定学年のみ"),"申し込みする","")</f>
        <v/>
      </c>
      <c r="GP265" s="371"/>
      <c r="GQ265" s="372"/>
      <c r="GR265" s="373" t="str">
        <f>IF(AND(申込書!$C$72&lt;&gt;"▼プルダウンより選択してください",申込書!$C$72&lt;&gt;"",申込書!$K$22&lt;&gt;"YYYY/MM/DD",$G265&lt;&gt;""),申込書!$K$22,"")</f>
        <v/>
      </c>
      <c r="GS265" s="369" t="str">
        <f>IF(GR265="","",IF(INDEX('コンテンツ＆備考マスタ'!$H:$J,MATCH(学校情報!GR$3,'コンテンツ＆備考マスタ'!$H:$H,0),3)="●",IF(AND(GR265&lt;&gt;"",ISNUMBER(申込書!$AC$22)=TRUE,申込書!$C$72&lt;&gt;"▼プルダウンより選択してください",申込書!$C$72&lt;&gt;""),申込書!$AC$22,""),"-"))</f>
        <v/>
      </c>
      <c r="GT265" s="369"/>
      <c r="GU265" s="369"/>
      <c r="GV265" s="370" t="str">
        <f>IF(AND(申込書!$C$72&lt;&gt;"▼プルダウンより選択してください",申込書!$C$72&lt;&gt;"",$G265&lt;&gt;"",申込書!$V$72="特定学年のみ"),"申し込みする","")</f>
        <v/>
      </c>
      <c r="GW265" s="371"/>
      <c r="GX265" s="372"/>
      <c r="GY265" s="373" t="str">
        <f>IF(AND(申込書!$C$73&lt;&gt;"▼プルダウンより選択してください",申込書!$C$73&lt;&gt;"",申込書!$K$22&lt;&gt;"YYYY/MM/DD",$G265&lt;&gt;""),申込書!$K$22,"")</f>
        <v/>
      </c>
      <c r="GZ265" s="369" t="str">
        <f>IF(GY265="","",IF(INDEX('コンテンツ＆備考マスタ'!$H:$J,MATCH(学校情報!GY$3,'コンテンツ＆備考マスタ'!$H:$H,0),3)="●",IF(AND(GY265&lt;&gt;"",ISNUMBER(申込書!$AC$22)=TRUE,申込書!$C$73&lt;&gt;"▼プルダウンより選択してください",申込書!$C$73&lt;&gt;""),申込書!$AC$22,""),"-"))</f>
        <v/>
      </c>
      <c r="HA265" s="369"/>
      <c r="HB265" s="369"/>
      <c r="HC265" s="370" t="str">
        <f>IF(AND(申込書!$C$73&lt;&gt;"▼プルダウンより選択してください",申込書!$C$73&lt;&gt;"",$G265&lt;&gt;"",申込書!$V$73="特定学年のみ"),"申し込みする","")</f>
        <v/>
      </c>
      <c r="HD265" s="371"/>
      <c r="HE265" s="372"/>
      <c r="HF265" s="373" t="str">
        <f>IF(AND(申込書!$C$74&lt;&gt;"▼プルダウンより選択してください",申込書!$C$74&lt;&gt;"",申込書!$K$22&lt;&gt;"YYYY/MM/DD",$G265&lt;&gt;""),申込書!$K$22,"")</f>
        <v/>
      </c>
      <c r="HG265" s="369" t="str">
        <f>IF(HF265="","",IF(INDEX('コンテンツ＆備考マスタ'!$H:$J,MATCH(学校情報!HF$3,'コンテンツ＆備考マスタ'!$H:$H,0),3)="●",IF(AND(HF265&lt;&gt;"",ISNUMBER(申込書!$AC$22)=TRUE,申込書!$C$74&lt;&gt;"▼プルダウンより選択してください",申込書!$C$74&lt;&gt;""),申込書!$AC$22,""),"-"))</f>
        <v/>
      </c>
      <c r="HH265" s="369"/>
      <c r="HI265" s="369"/>
      <c r="HJ265" s="370" t="str">
        <f>IF(AND(申込書!$C$74&lt;&gt;"▼プルダウンより選択してください",申込書!$C$74&lt;&gt;"",$G265&lt;&gt;"",申込書!$V$74="特定学年のみ"),"申し込みする","")</f>
        <v/>
      </c>
      <c r="HK265" s="371"/>
      <c r="HL265" s="372"/>
      <c r="HM265" s="373" t="str">
        <f>IF(AND(申込書!$C$75&lt;&gt;"▼プルダウンより選択してください",申込書!$C$75&lt;&gt;"",申込書!$K$22&lt;&gt;"YYYY/MM/DD",$G265&lt;&gt;""),申込書!$K$22,"")</f>
        <v/>
      </c>
      <c r="HN265" s="369" t="str">
        <f>IF(HM265="","",IF(INDEX('コンテンツ＆備考マスタ'!$H:$J,MATCH(学校情報!HM$3,'コンテンツ＆備考マスタ'!$H:$H,0),3)="●",IF(AND(HM265&lt;&gt;"",ISNUMBER(申込書!$AC$22)=TRUE,申込書!$C$75&lt;&gt;"▼プルダウンより選択してください",申込書!$C$75&lt;&gt;""),申込書!$AC$22,""),"-"))</f>
        <v/>
      </c>
      <c r="HO265" s="369"/>
      <c r="HP265" s="369"/>
      <c r="HQ265" s="370" t="str">
        <f>IF(AND(申込書!$C$75&lt;&gt;"▼プルダウンより選択してください",申込書!$C$75&lt;&gt;"",$G265&lt;&gt;"",申込書!$V$75="特定学年のみ"),"申し込みする","")</f>
        <v/>
      </c>
      <c r="HR265" s="371"/>
      <c r="HS265" s="371"/>
      <c r="HT265" s="374" t="str">
        <f>IF(AND(申込書!$C$76&lt;&gt;"▼プルダウンより選択してください",申込書!$C$76&lt;&gt;"",申込書!$K$22&lt;&gt;"YYYY/MM/DD",$G265&lt;&gt;""),申込書!$K$22,"")</f>
        <v/>
      </c>
      <c r="HU265" s="369" t="str">
        <f>IF(HT265="","",IF(INDEX('コンテンツ＆備考マスタ'!$H:$J,MATCH(学校情報!HT$3,'コンテンツ＆備考マスタ'!$H:$H,0),3)="●",IF(AND(HT265&lt;&gt;"",ISNUMBER(申込書!$AC$22)=TRUE,申込書!$C$76&lt;&gt;"▼プルダウンより選択してください",申込書!$C$76&lt;&gt;""),申込書!$AC$22,""),"-"))</f>
        <v/>
      </c>
      <c r="HV265" s="369"/>
      <c r="HW265" s="369"/>
      <c r="HX265" s="370" t="str">
        <f>IF(AND(申込書!$C$76&lt;&gt;"▼プルダウンより選択してください",申込書!$C$76&lt;&gt;"",$G265&lt;&gt;"",申込書!$V$76="特定学年のみ"),"申し込みする","")</f>
        <v/>
      </c>
      <c r="HY265" s="371"/>
      <c r="HZ265" s="372"/>
      <c r="IA265" s="69"/>
    </row>
    <row r="266" spans="2:235" ht="26.85" hidden="1" customHeight="1" outlineLevel="1">
      <c r="B266" s="365">
        <f t="shared" si="12"/>
        <v>261</v>
      </c>
      <c r="C266" s="55"/>
      <c r="D266" s="56"/>
      <c r="E266" s="154"/>
      <c r="F266" s="57"/>
      <c r="G266" s="58"/>
      <c r="H266" s="59"/>
      <c r="I266" s="60"/>
      <c r="J266" s="61"/>
      <c r="K266" s="366" t="str">
        <f t="shared" si="13"/>
        <v/>
      </c>
      <c r="L266" s="62"/>
      <c r="M266" s="322"/>
      <c r="N266" s="63"/>
      <c r="O266" s="64"/>
      <c r="P266" s="367" t="str">
        <f t="shared" si="14"/>
        <v/>
      </c>
      <c r="Q266" s="65"/>
      <c r="R266" s="66"/>
      <c r="S266" s="67"/>
      <c r="T266" s="68"/>
      <c r="U266" s="68"/>
      <c r="V266" s="68"/>
      <c r="W266" s="66"/>
      <c r="X266" s="281"/>
      <c r="Y266" s="368" t="str">
        <f>IF(AND(申込書!$C$47&lt;&gt;"▼プルダウンより選択してください",申込書!$C$47&lt;&gt;"",申込書!$K$22&lt;&gt;"YYYY/MM/DD",$G266&lt;&gt;""),申込書!$K$22,"")</f>
        <v/>
      </c>
      <c r="Z266" s="369" t="str">
        <f>IF(Y266="","",IF(INDEX('コンテンツ＆備考マスタ'!$H:$J,MATCH(学校情報!Y$3,'コンテンツ＆備考マスタ'!$H:$H,0),3)="●",IF(AND(Y266&lt;&gt;"",ISNUMBER(申込書!$AC$22)=TRUE,申込書!$C$47&lt;&gt;"▼プルダウンより選択してください",申込書!$C$47&lt;&gt;""),申込書!$AC$22,""),"-"))</f>
        <v/>
      </c>
      <c r="AA266" s="369"/>
      <c r="AB266" s="369"/>
      <c r="AC266" s="370" t="str">
        <f>IF(AND(申込書!$C$47&lt;&gt;"▼プルダウンより選択してください",申込書!$C$47&lt;&gt;"",$G266&lt;&gt;"",申込書!$V$47="特定学年のみ"),"申し込みする","")</f>
        <v/>
      </c>
      <c r="AD266" s="371"/>
      <c r="AE266" s="372"/>
      <c r="AF266" s="373" t="str">
        <f>IF(AND(申込書!$C$48&lt;&gt;"▼プルダウンより選択してください",申込書!$C$48&lt;&gt;"",申込書!$K$22&lt;&gt;"YYYY/MM/DD",$G266&lt;&gt;""),申込書!$K$22,"")</f>
        <v/>
      </c>
      <c r="AG266" s="369" t="str">
        <f>IF(AF266="","",IF(INDEX('コンテンツ＆備考マスタ'!$H:$J,MATCH(学校情報!AF$3,'コンテンツ＆備考マスタ'!$H:$H,0),3)="●",IF(AND(AF266&lt;&gt;"",ISNUMBER(申込書!$AC$22)=TRUE,申込書!$C$48&lt;&gt;"▼プルダウンより選択してください",申込書!$C$48&lt;&gt;""),申込書!$AC$22,""),"-"))</f>
        <v/>
      </c>
      <c r="AH266" s="369"/>
      <c r="AI266" s="369"/>
      <c r="AJ266" s="370" t="str">
        <f>IF(AND(申込書!$C$48&lt;&gt;"▼プルダウンより選択してください",申込書!$C$48&lt;&gt;"",$G266&lt;&gt;"",申込書!$V$48="特定学年のみ"),"申し込みする","")</f>
        <v/>
      </c>
      <c r="AK266" s="371"/>
      <c r="AL266" s="372"/>
      <c r="AM266" s="373" t="str">
        <f>IF(AND(申込書!$C$49&lt;&gt;"▼プルダウンより選択してください",申込書!$C$49&lt;&gt;"",申込書!$K$22&lt;&gt;"YYYY/MM/DD",$G266&lt;&gt;""),申込書!$K$22,"")</f>
        <v/>
      </c>
      <c r="AN266" s="369" t="str">
        <f>IF(AM266="","",IF(INDEX('コンテンツ＆備考マスタ'!$H:$J,MATCH(学校情報!AM$3,'コンテンツ＆備考マスタ'!$H:$H,0),3)="●",IF(AND(AM266&lt;&gt;"",ISNUMBER(申込書!$AC$22)=TRUE,申込書!$C$49&lt;&gt;"▼プルダウンより選択してください",申込書!$C$49&lt;&gt;""),申込書!$AC$22,""),"-"))</f>
        <v/>
      </c>
      <c r="AO266" s="369"/>
      <c r="AP266" s="369"/>
      <c r="AQ266" s="370" t="str">
        <f>IF(AND(申込書!$C$49&lt;&gt;"▼プルダウンより選択してください",申込書!$C$49&lt;&gt;"",$G266&lt;&gt;"",申込書!$V$49="特定学年のみ"),"申し込みする","")</f>
        <v/>
      </c>
      <c r="AR266" s="371"/>
      <c r="AS266" s="372"/>
      <c r="AT266" s="373" t="str">
        <f>IF(AND(申込書!$C$50&lt;&gt;"▼プルダウンより選択してください",申込書!$C$50&lt;&gt;"",申込書!$K$22&lt;&gt;"YYYY/MM/DD",$G266&lt;&gt;""),申込書!$K$22,"")</f>
        <v/>
      </c>
      <c r="AU266" s="369" t="str">
        <f>IF(AT266="","",IF(INDEX('コンテンツ＆備考マスタ'!$H:$J,MATCH(学校情報!AT$3,'コンテンツ＆備考マスタ'!$H:$H,0),3)="●",IF(AND(AT266&lt;&gt;"",ISNUMBER(申込書!$AC$22)=TRUE,申込書!$C$50&lt;&gt;"▼プルダウンより選択してください",申込書!$C$50&lt;&gt;""),申込書!$AC$22,""),"-"))</f>
        <v/>
      </c>
      <c r="AV266" s="369"/>
      <c r="AW266" s="369"/>
      <c r="AX266" s="370" t="str">
        <f>IF(AND(申込書!$C$50&lt;&gt;"▼プルダウンより選択してください",申込書!$C$50&lt;&gt;"",$G266&lt;&gt;"",申込書!$V$50="特定学年のみ"),"申し込みする","")</f>
        <v/>
      </c>
      <c r="AY266" s="371"/>
      <c r="AZ266" s="372"/>
      <c r="BA266" s="373" t="str">
        <f>IF(AND(申込書!$C$51&lt;&gt;"▼プルダウンより選択してください",申込書!$C$51&lt;&gt;"",申込書!$K$22&lt;&gt;"YYYY/MM/DD",$G266&lt;&gt;""),申込書!$K$22,"")</f>
        <v/>
      </c>
      <c r="BB266" s="369" t="str">
        <f>IF(BA266="","",IF(INDEX('コンテンツ＆備考マスタ'!$H:$J,MATCH(学校情報!BA$3,'コンテンツ＆備考マスタ'!$H:$H,0),3)="●",IF(AND(BA266&lt;&gt;"",ISNUMBER(申込書!$AC$22)=TRUE,申込書!$C$51&lt;&gt;"▼プルダウンより選択してください",申込書!$C$51&lt;&gt;""),申込書!$AC$22,""),"-"))</f>
        <v/>
      </c>
      <c r="BC266" s="369"/>
      <c r="BD266" s="369"/>
      <c r="BE266" s="370" t="str">
        <f>IF(AND(申込書!$C$51&lt;&gt;"▼プルダウンより選択してください",申込書!$C$51&lt;&gt;"",$G266&lt;&gt;"",申込書!$V$51="特定学年のみ"),"申し込みする","")</f>
        <v/>
      </c>
      <c r="BF266" s="371"/>
      <c r="BG266" s="372"/>
      <c r="BH266" s="373" t="str">
        <f>IF(AND(申込書!$C$52&lt;&gt;"▼プルダウンより選択してください",申込書!$C$52&lt;&gt;"",申込書!$K$22&lt;&gt;"YYYY/MM/DD",$G266&lt;&gt;""),申込書!$K$22,"")</f>
        <v/>
      </c>
      <c r="BI266" s="369" t="str">
        <f>IF(BH266="","",IF(INDEX('コンテンツ＆備考マスタ'!$H:$J,MATCH(学校情報!BH$3,'コンテンツ＆備考マスタ'!$H:$H,0),3)="●",IF(AND(BH266&lt;&gt;"",ISNUMBER(申込書!$AC$22)=TRUE,申込書!$C$52&lt;&gt;"▼プルダウンより選択してください",申込書!$C$52&lt;&gt;""),申込書!$AC$22,""),"-"))</f>
        <v/>
      </c>
      <c r="BJ266" s="369"/>
      <c r="BK266" s="369"/>
      <c r="BL266" s="370" t="str">
        <f>IF(AND(申込書!$C$52&lt;&gt;"▼プルダウンより選択してください",申込書!$C$52&lt;&gt;"",$G266&lt;&gt;"",申込書!$V$52="特定学年のみ"),"申し込みする","")</f>
        <v/>
      </c>
      <c r="BM266" s="371"/>
      <c r="BN266" s="372"/>
      <c r="BO266" s="373" t="str">
        <f>IF(AND(申込書!$C$53&lt;&gt;"▼プルダウンより選択してください",申込書!$C$53&lt;&gt;"",申込書!$K$22&lt;&gt;"YYYY/MM/DD",$G266&lt;&gt;""),申込書!$K$22,"")</f>
        <v/>
      </c>
      <c r="BP266" s="369" t="str">
        <f>IF(BO266="","",IF(INDEX('コンテンツ＆備考マスタ'!$H:$J,MATCH(学校情報!BO$3,'コンテンツ＆備考マスタ'!$H:$H,0),3)="●",IF(AND(BO266&lt;&gt;"",ISNUMBER(申込書!$AC$22)=TRUE,申込書!$C$53&lt;&gt;"▼プルダウンより選択してください",申込書!$C$53&lt;&gt;""),申込書!$AC$22,""),"-"))</f>
        <v/>
      </c>
      <c r="BQ266" s="369"/>
      <c r="BR266" s="369"/>
      <c r="BS266" s="370" t="str">
        <f>IF(AND(申込書!$C$53&lt;&gt;"▼プルダウンより選択してください",申込書!$C$53&lt;&gt;"",$G266&lt;&gt;"",申込書!$V$53="特定学年のみ"),"申し込みする","")</f>
        <v/>
      </c>
      <c r="BT266" s="371"/>
      <c r="BU266" s="372"/>
      <c r="BV266" s="373" t="str">
        <f>IF(AND(申込書!$C$54&lt;&gt;"▼プルダウンより選択してください",申込書!$C$54&lt;&gt;"",申込書!$K$22&lt;&gt;"YYYY/MM/DD",$G266&lt;&gt;""),申込書!$K$22,"")</f>
        <v/>
      </c>
      <c r="BW266" s="369" t="str">
        <f>IF(BV266="","",IF(INDEX('コンテンツ＆備考マスタ'!$H:$J,MATCH(学校情報!BV$3,'コンテンツ＆備考マスタ'!$H:$H,0),3)="●",IF(AND(BV266&lt;&gt;"",ISNUMBER(申込書!$AC$22)=TRUE,申込書!$C$54&lt;&gt;"▼プルダウンより選択してください",申込書!$C$54&lt;&gt;""),申込書!$AC$22,""),"-"))</f>
        <v/>
      </c>
      <c r="BX266" s="369"/>
      <c r="BY266" s="369"/>
      <c r="BZ266" s="370" t="str">
        <f>IF(AND(申込書!$C$54&lt;&gt;"▼プルダウンより選択してください",申込書!$C$54&lt;&gt;"",$G266&lt;&gt;"",申込書!$V$54="特定学年のみ"),"申し込みする","")</f>
        <v/>
      </c>
      <c r="CA266" s="371"/>
      <c r="CB266" s="372"/>
      <c r="CC266" s="373" t="str">
        <f>IF(AND(申込書!$C$55&lt;&gt;"▼プルダウンより選択してください",申込書!$C$55&lt;&gt;"",申込書!$K$22&lt;&gt;"YYYY/MM/DD",$G266&lt;&gt;""),申込書!$K$22,"")</f>
        <v/>
      </c>
      <c r="CD266" s="369" t="str">
        <f>IF(CC266="","",IF(INDEX('コンテンツ＆備考マスタ'!$H:$J,MATCH(学校情報!CC$3,'コンテンツ＆備考マスタ'!$H:$H,0),3)="●",IF(AND(CC266&lt;&gt;"",ISNUMBER(申込書!$AC$22)=TRUE,申込書!$C$55&lt;&gt;"▼プルダウンより選択してください",申込書!$C$55&lt;&gt;""),申込書!$AC$22,""),"-"))</f>
        <v/>
      </c>
      <c r="CE266" s="369"/>
      <c r="CF266" s="369"/>
      <c r="CG266" s="370" t="str">
        <f>IF(AND(申込書!$C$55&lt;&gt;"▼プルダウンより選択してください",申込書!$C$55&lt;&gt;"",$G266&lt;&gt;"",申込書!$V$55="特定学年のみ"),"申し込みする","")</f>
        <v/>
      </c>
      <c r="CH266" s="371"/>
      <c r="CI266" s="372"/>
      <c r="CJ266" s="373" t="str">
        <f>IF(AND(申込書!$C$56&lt;&gt;"▼プルダウンより選択してください",申込書!$C$56&lt;&gt;"",申込書!$K$22&lt;&gt;"YYYY/MM/DD",$G266&lt;&gt;""),申込書!$K$22,"")</f>
        <v/>
      </c>
      <c r="CK266" s="369" t="str">
        <f>IF(CJ266="","",IF(INDEX('コンテンツ＆備考マスタ'!$H:$J,MATCH(学校情報!CJ$3,'コンテンツ＆備考マスタ'!$H:$H,0),3)="●",IF(AND(CJ266&lt;&gt;"",ISNUMBER(申込書!$AC$22)=TRUE,申込書!$C$56&lt;&gt;"▼プルダウンより選択してください",申込書!$C$56&lt;&gt;""),申込書!$AC$22,""),"-"))</f>
        <v/>
      </c>
      <c r="CL266" s="369"/>
      <c r="CM266" s="369"/>
      <c r="CN266" s="370" t="str">
        <f>IF(AND(申込書!$C$56&lt;&gt;"▼プルダウンより選択してください",申込書!$C$56&lt;&gt;"",$G266&lt;&gt;"",申込書!$V$56="特定学年のみ"),"申し込みする","")</f>
        <v/>
      </c>
      <c r="CO266" s="371"/>
      <c r="CP266" s="372"/>
      <c r="CQ266" s="373" t="str">
        <f>IF(AND(申込書!$C$57&lt;&gt;"▼プルダウンより選択してください",申込書!$C$57&lt;&gt;"",申込書!$K$22&lt;&gt;"YYYY/MM/DD",$G266&lt;&gt;""),申込書!$K$22,"")</f>
        <v/>
      </c>
      <c r="CR266" s="369" t="str">
        <f>IF(CQ266="","",IF(INDEX('コンテンツ＆備考マスタ'!$H:$J,MATCH(学校情報!CQ$3,'コンテンツ＆備考マスタ'!$H:$H,0),3)="●",IF(AND(CQ266&lt;&gt;"",ISNUMBER(申込書!$AC$22)=TRUE,申込書!$C$57&lt;&gt;"▼プルダウンより選択してください",申込書!$C$57&lt;&gt;""),申込書!$AC$22,""),"-"))</f>
        <v/>
      </c>
      <c r="CS266" s="369"/>
      <c r="CT266" s="369"/>
      <c r="CU266" s="369" t="str">
        <f>IF(AND(申込書!$C$57&lt;&gt;"▼プルダウンより選択してください",申込書!$C$57&lt;&gt;"",$G266&lt;&gt;"",申込書!$V$57="特定学年のみ"),"申し込みする","")</f>
        <v/>
      </c>
      <c r="CV266" s="371"/>
      <c r="CW266" s="372"/>
      <c r="CX266" s="373" t="str">
        <f>IF(AND(申込書!$C$58&lt;&gt;"▼プルダウンより選択してください",申込書!$C$58&lt;&gt;"",申込書!$K$22&lt;&gt;"YYYY/MM/DD",$G266&lt;&gt;""),申込書!$K$22,"")</f>
        <v/>
      </c>
      <c r="CY266" s="369" t="str">
        <f>IF(CX266="","",IF(INDEX('コンテンツ＆備考マスタ'!$H:$J,MATCH(学校情報!CX$3,'コンテンツ＆備考マスタ'!$H:$H,0),3)="●",IF(AND(CX266&lt;&gt;"",ISNUMBER(申込書!$AC$22)=TRUE,申込書!$C$58&lt;&gt;"▼プルダウンより選択してください",申込書!$C$58&lt;&gt;""),申込書!$AC$22,""),"-"))</f>
        <v/>
      </c>
      <c r="CZ266" s="369"/>
      <c r="DA266" s="369"/>
      <c r="DB266" s="369" t="str">
        <f>IF(AND(申込書!$C$58&lt;&gt;"▼プルダウンより選択してください",申込書!$C$58&lt;&gt;"",$G266&lt;&gt;"",申込書!$V$58="特定学年のみ"),"申し込みする","")</f>
        <v/>
      </c>
      <c r="DC266" s="371"/>
      <c r="DD266" s="372"/>
      <c r="DE266" s="373" t="str">
        <f>IF(AND(申込書!$C$59&lt;&gt;"▼プルダウンより選択してください",申込書!$C$59&lt;&gt;"",申込書!$K$22&lt;&gt;"YYYY/MM/DD",$G266&lt;&gt;""),申込書!$K$22,"")</f>
        <v/>
      </c>
      <c r="DF266" s="369" t="str">
        <f>IF(DE266="","",IF(INDEX('コンテンツ＆備考マスタ'!$H:$J,MATCH(学校情報!DE$3,'コンテンツ＆備考マスタ'!$H:$H,0),3)="●",IF(AND(DE266&lt;&gt;"",ISNUMBER(申込書!$AC$22)=TRUE,申込書!$C$59&lt;&gt;"▼プルダウンより選択してください",申込書!$C$59&lt;&gt;""),申込書!$AC$22,""),"-"))</f>
        <v/>
      </c>
      <c r="DG266" s="369"/>
      <c r="DH266" s="369"/>
      <c r="DI266" s="369" t="str">
        <f>IF(AND(申込書!$C$59&lt;&gt;"▼プルダウンより選択してください",申込書!$C$59&lt;&gt;"",$G266&lt;&gt;"",申込書!$V$59="特定学年のみ"),"申し込みする","")</f>
        <v/>
      </c>
      <c r="DJ266" s="371"/>
      <c r="DK266" s="372"/>
      <c r="DL266" s="373" t="str">
        <f>IF(AND(申込書!$C$60&lt;&gt;"▼プルダウンより選択してください",申込書!$C$60&lt;&gt;"",申込書!$K$22&lt;&gt;"YYYY/MM/DD",$G266&lt;&gt;""),申込書!$K$22,"")</f>
        <v/>
      </c>
      <c r="DM266" s="369" t="str">
        <f>IF(DL266="","",IF(INDEX('コンテンツ＆備考マスタ'!$H:$J,MATCH(学校情報!DL$3,'コンテンツ＆備考マスタ'!$H:$H,0),3)="●",IF(AND(DL266&lt;&gt;"",ISNUMBER(申込書!$AC$22)=TRUE,申込書!$C$60&lt;&gt;"▼プルダウンより選択してください",申込書!$C$60&lt;&gt;""),申込書!$AC$22,""),"-"))</f>
        <v/>
      </c>
      <c r="DN266" s="369"/>
      <c r="DO266" s="369"/>
      <c r="DP266" s="369" t="str">
        <f>IF(AND(申込書!$C$60&lt;&gt;"▼プルダウンより選択してください",申込書!$C$60&lt;&gt;"",$G266&lt;&gt;"",申込書!$V$60="特定学年のみ"),"申し込みする","")</f>
        <v/>
      </c>
      <c r="DQ266" s="371"/>
      <c r="DR266" s="372"/>
      <c r="DS266" s="373" t="str">
        <f>IF(AND(申込書!$C$61&lt;&gt;"▼プルダウンより選択してください",申込書!$C$61&lt;&gt;"",申込書!$K$22&lt;&gt;"YYYY/MM/DD",$G266&lt;&gt;""),申込書!$K$22,"")</f>
        <v/>
      </c>
      <c r="DT266" s="369" t="str">
        <f>IF(DS266="","",IF(INDEX('コンテンツ＆備考マスタ'!$H:$J,MATCH(学校情報!DS$3,'コンテンツ＆備考マスタ'!$H:$H,0),3)="●",IF(AND(DS266&lt;&gt;"",ISNUMBER(申込書!$AC$22)=TRUE,申込書!$C$61&lt;&gt;"▼プルダウンより選択してください",申込書!$C$61&lt;&gt;""),申込書!$AC$22,""),"-"))</f>
        <v/>
      </c>
      <c r="DU266" s="369"/>
      <c r="DV266" s="369"/>
      <c r="DW266" s="369" t="str">
        <f>IF(AND(申込書!$C$61&lt;&gt;"▼プルダウンより選択してください",申込書!$C$61&lt;&gt;"",$G266&lt;&gt;"",申込書!$V$61="特定学年のみ"),"申し込みする","")</f>
        <v/>
      </c>
      <c r="DX266" s="371"/>
      <c r="DY266" s="372"/>
      <c r="DZ266" s="373" t="str">
        <f>IF(AND(申込書!$C$62&lt;&gt;"▼プルダウンより選択してください",申込書!$C$62&lt;&gt;"",申込書!$K$22&lt;&gt;"YYYY/MM/DD",$G266&lt;&gt;""),申込書!$K$22,"")</f>
        <v/>
      </c>
      <c r="EA266" s="369" t="str">
        <f>IF(DZ266="","",IF(INDEX('コンテンツ＆備考マスタ'!$H:$J,MATCH(学校情報!DZ$3,'コンテンツ＆備考マスタ'!$H:$H,0),3)="●",IF(AND(DZ266&lt;&gt;"",ISNUMBER(申込書!$AC$22)=TRUE,申込書!$C$62&lt;&gt;"▼プルダウンより選択してください",申込書!$C$62&lt;&gt;""),申込書!$AC$22,""),"-"))</f>
        <v/>
      </c>
      <c r="EB266" s="369"/>
      <c r="EC266" s="369"/>
      <c r="ED266" s="370" t="str">
        <f>IF(AND(申込書!$C$62&lt;&gt;"▼プルダウンより選択してください",申込書!$C$62&lt;&gt;"",$G266&lt;&gt;"",申込書!$V$62="特定学年のみ"),"申し込みする","")</f>
        <v/>
      </c>
      <c r="EE266" s="371"/>
      <c r="EF266" s="372"/>
      <c r="EG266" s="373" t="str">
        <f>IF(AND(申込書!$C$63&lt;&gt;"▼プルダウンより選択してください",申込書!$C$63&lt;&gt;"",申込書!$K$22&lt;&gt;"YYYY/MM/DD",$G266&lt;&gt;""),申込書!$K$22,"")</f>
        <v/>
      </c>
      <c r="EH266" s="369" t="str">
        <f>IF(EG266="","",IF(INDEX('コンテンツ＆備考マスタ'!$H:$J,MATCH(学校情報!EG$3,'コンテンツ＆備考マスタ'!$H:$H,0),3)="●",IF(AND(EG266&lt;&gt;"",ISNUMBER(申込書!$AC$22)=TRUE,申込書!$C$63&lt;&gt;"▼プルダウンより選択してください",申込書!$C$63&lt;&gt;""),申込書!$AC$22,""),"-"))</f>
        <v/>
      </c>
      <c r="EI266" s="369"/>
      <c r="EJ266" s="369"/>
      <c r="EK266" s="370" t="str">
        <f>IF(AND(申込書!$C$63&lt;&gt;"▼プルダウンより選択してください",申込書!$C$63&lt;&gt;"",$G266&lt;&gt;"",申込書!$V$63="特定学年のみ"),"申し込みする","")</f>
        <v/>
      </c>
      <c r="EL266" s="371"/>
      <c r="EM266" s="372"/>
      <c r="EN266" s="373" t="str">
        <f>IF(AND(申込書!$C$64&lt;&gt;"▼プルダウンより選択してください",申込書!$C$64&lt;&gt;"",申込書!$K$22&lt;&gt;"YYYY/MM/DD",$G266&lt;&gt;""),申込書!$K$22,"")</f>
        <v/>
      </c>
      <c r="EO266" s="369" t="str">
        <f>IF(EN266="","",IF(INDEX('コンテンツ＆備考マスタ'!$H:$J,MATCH(学校情報!EN$3,'コンテンツ＆備考マスタ'!$H:$H,0),3)="●",IF(AND(EN266&lt;&gt;"",ISNUMBER(申込書!$AC$22)=TRUE,申込書!$C$64&lt;&gt;"▼プルダウンより選択してください",申込書!$C$64&lt;&gt;""),申込書!$AC$22,""),"-"))</f>
        <v/>
      </c>
      <c r="EP266" s="369"/>
      <c r="EQ266" s="369"/>
      <c r="ER266" s="370" t="str">
        <f>IF(AND(申込書!$C$64&lt;&gt;"▼プルダウンより選択してください",申込書!$C$64&lt;&gt;"",$G266&lt;&gt;"",申込書!$V$64="特定学年のみ"),"申し込みする","")</f>
        <v/>
      </c>
      <c r="ES266" s="371"/>
      <c r="ET266" s="372"/>
      <c r="EU266" s="373" t="str">
        <f>IF(AND(申込書!$C$65&lt;&gt;"▼プルダウンより選択してください",申込書!$C$65&lt;&gt;"",申込書!$K$22&lt;&gt;"YYYY/MM/DD",$G266&lt;&gt;""),申込書!$K$22,"")</f>
        <v/>
      </c>
      <c r="EV266" s="369" t="str">
        <f>IF(EU266="","",IF(INDEX('コンテンツ＆備考マスタ'!$H:$J,MATCH(学校情報!EU$3,'コンテンツ＆備考マスタ'!$H:$H,0),3)="●",IF(AND(EU266&lt;&gt;"",ISNUMBER(申込書!$AC$22)=TRUE,申込書!$C$65&lt;&gt;"▼プルダウンより選択してください",申込書!$C$65&lt;&gt;""),申込書!$AC$22,""),"-"))</f>
        <v/>
      </c>
      <c r="EW266" s="369"/>
      <c r="EX266" s="369"/>
      <c r="EY266" s="370" t="str">
        <f>IF(AND(申込書!$C$65&lt;&gt;"▼プルダウンより選択してください",申込書!$C$65&lt;&gt;"",$G266&lt;&gt;"",申込書!$V$65="特定学年のみ"),"申し込みする","")</f>
        <v/>
      </c>
      <c r="EZ266" s="371"/>
      <c r="FA266" s="372"/>
      <c r="FB266" s="373" t="str">
        <f>IF(AND(申込書!$C$66&lt;&gt;"▼プルダウンより選択してください",申込書!$C$66&lt;&gt;"",申込書!$K$22&lt;&gt;"YYYY/MM/DD",$G266&lt;&gt;""),申込書!$K$22,"")</f>
        <v/>
      </c>
      <c r="FC266" s="369" t="str">
        <f>IF(FB266="","",IF(INDEX('コンテンツ＆備考マスタ'!$H:$J,MATCH(学校情報!FB$3,'コンテンツ＆備考マスタ'!$H:$H,0),3)="●",IF(AND(FB266&lt;&gt;"",ISNUMBER(申込書!$AC$22)=TRUE,申込書!$C$66&lt;&gt;"▼プルダウンより選択してください",申込書!$C$66&lt;&gt;""),申込書!$AC$22,""),"-"))</f>
        <v/>
      </c>
      <c r="FD266" s="369"/>
      <c r="FE266" s="369"/>
      <c r="FF266" s="370" t="str">
        <f>IF(AND(申込書!$C$66&lt;&gt;"▼プルダウンより選択してください",申込書!$C$66&lt;&gt;"",$G266&lt;&gt;"",申込書!$V$66="特定学年のみ"),"申し込みする","")</f>
        <v/>
      </c>
      <c r="FG266" s="371"/>
      <c r="FH266" s="372"/>
      <c r="FI266" s="373" t="str">
        <f>IF(AND(申込書!$C$67&lt;&gt;"▼プルダウンより選択してください",申込書!$C$67&lt;&gt;"",申込書!$K$22&lt;&gt;"YYYY/MM/DD",$G266&lt;&gt;""),申込書!$K$22,"")</f>
        <v/>
      </c>
      <c r="FJ266" s="369" t="str">
        <f>IF(FI266="","",IF(INDEX('コンテンツ＆備考マスタ'!$H:$J,MATCH(学校情報!FI$3,'コンテンツ＆備考マスタ'!$H:$H,0),3)="●",IF(AND(FI266&lt;&gt;"",ISNUMBER(申込書!$AC$22)=TRUE,申込書!$C$67&lt;&gt;"▼プルダウンより選択してください",申込書!$C$67&lt;&gt;""),申込書!$AC$22,""),"-"))</f>
        <v/>
      </c>
      <c r="FK266" s="369"/>
      <c r="FL266" s="369"/>
      <c r="FM266" s="370" t="str">
        <f>IF(AND(申込書!$C$67&lt;&gt;"▼プルダウンより選択してください",申込書!$C$67&lt;&gt;"",$G266&lt;&gt;"",申込書!$V$67="特定学年のみ"),"申し込みする","")</f>
        <v/>
      </c>
      <c r="FN266" s="371"/>
      <c r="FO266" s="372"/>
      <c r="FP266" s="373" t="str">
        <f>IF(AND(申込書!$C$68&lt;&gt;"▼プルダウンより選択してください",申込書!$C$68&lt;&gt;"",申込書!$K$22&lt;&gt;"YYYY/MM/DD",$G266&lt;&gt;""),申込書!$K$22,"")</f>
        <v/>
      </c>
      <c r="FQ266" s="369" t="str">
        <f>IF(FP266="","",IF(INDEX('コンテンツ＆備考マスタ'!$H:$J,MATCH(学校情報!FP$3,'コンテンツ＆備考マスタ'!$H:$H,0),3)="●",IF(AND(FP266&lt;&gt;"",ISNUMBER(申込書!$AC$22)=TRUE,申込書!$C$68&lt;&gt;"▼プルダウンより選択してください",申込書!$C$68&lt;&gt;""),申込書!$AC$22,""),"-"))</f>
        <v/>
      </c>
      <c r="FR266" s="369"/>
      <c r="FS266" s="369"/>
      <c r="FT266" s="370" t="str">
        <f>IF(AND(申込書!$C$68&lt;&gt;"▼プルダウンより選択してください",申込書!$C$68&lt;&gt;"",$G266&lt;&gt;"",申込書!$V$68="特定学年のみ"),"申し込みする","")</f>
        <v/>
      </c>
      <c r="FU266" s="371"/>
      <c r="FV266" s="372"/>
      <c r="FW266" s="373" t="str">
        <f>IF(AND(申込書!$C$69&lt;&gt;"▼プルダウンより選択してください",申込書!$C$69&lt;&gt;"",申込書!$K$22&lt;&gt;"YYYY/MM/DD",$G266&lt;&gt;""),申込書!$K$22,"")</f>
        <v/>
      </c>
      <c r="FX266" s="369" t="str">
        <f>IF(FW266="","",IF(INDEX('コンテンツ＆備考マスタ'!$H:$J,MATCH(学校情報!FW$3,'コンテンツ＆備考マスタ'!$H:$H,0),3)="●",IF(AND(FW266&lt;&gt;"",ISNUMBER(申込書!$AC$22)=TRUE,申込書!$C$69&lt;&gt;"▼プルダウンより選択してください",申込書!$C$69&lt;&gt;""),申込書!$AC$22,""),"-"))</f>
        <v/>
      </c>
      <c r="FY266" s="369"/>
      <c r="FZ266" s="369"/>
      <c r="GA266" s="370" t="str">
        <f>IF(AND(申込書!$C$69&lt;&gt;"▼プルダウンより選択してください",申込書!$C$69&lt;&gt;"",$G266&lt;&gt;"",申込書!$V$69="特定学年のみ"),"申し込みする","")</f>
        <v/>
      </c>
      <c r="GB266" s="371"/>
      <c r="GC266" s="372"/>
      <c r="GD266" s="373" t="str">
        <f>IF(AND(申込書!$C$70&lt;&gt;"▼プルダウンより選択してください",申込書!$C$70&lt;&gt;"",申込書!$K$22&lt;&gt;"YYYY/MM/DD",$G266&lt;&gt;""),申込書!$K$22,"")</f>
        <v/>
      </c>
      <c r="GE266" s="369" t="str">
        <f>IF(GD266="","",IF(INDEX('コンテンツ＆備考マスタ'!$H:$J,MATCH(学校情報!GD$3,'コンテンツ＆備考マスタ'!$H:$H,0),3)="●",IF(AND(GD266&lt;&gt;"",ISNUMBER(申込書!$AC$22)=TRUE,申込書!$C$70&lt;&gt;"▼プルダウンより選択してください",申込書!$C$70&lt;&gt;""),申込書!$AC$22,""),"-"))</f>
        <v/>
      </c>
      <c r="GF266" s="369"/>
      <c r="GG266" s="369"/>
      <c r="GH266" s="370" t="str">
        <f>IF(AND(申込書!$C$70&lt;&gt;"▼プルダウンより選択してください",申込書!$C$70&lt;&gt;"",$G266&lt;&gt;"",申込書!$V$70="特定学年のみ"),"申し込みする","")</f>
        <v/>
      </c>
      <c r="GI266" s="371"/>
      <c r="GJ266" s="372"/>
      <c r="GK266" s="373" t="str">
        <f>IF(AND(申込書!$C$71&lt;&gt;"▼プルダウンより選択してください",申込書!$C$71&lt;&gt;"",申込書!$K$22&lt;&gt;"YYYY/MM/DD",$G266&lt;&gt;""),申込書!$K$22,"")</f>
        <v/>
      </c>
      <c r="GL266" s="369" t="str">
        <f>IF(GK266="","",IF(INDEX('コンテンツ＆備考マスタ'!$H:$J,MATCH(学校情報!GK$3,'コンテンツ＆備考マスタ'!$H:$H,0),3)="●",IF(AND(GK266&lt;&gt;"",ISNUMBER(申込書!$AC$22)=TRUE,申込書!$C$71&lt;&gt;"▼プルダウンより選択してください",申込書!$C$71&lt;&gt;""),申込書!$AC$22,""),"-"))</f>
        <v/>
      </c>
      <c r="GM266" s="369"/>
      <c r="GN266" s="369"/>
      <c r="GO266" s="370" t="str">
        <f>IF(AND(申込書!$C$71&lt;&gt;"▼プルダウンより選択してください",申込書!$C$71&lt;&gt;"",$G266&lt;&gt;"",申込書!$V$71="特定学年のみ"),"申し込みする","")</f>
        <v/>
      </c>
      <c r="GP266" s="371"/>
      <c r="GQ266" s="372"/>
      <c r="GR266" s="373" t="str">
        <f>IF(AND(申込書!$C$72&lt;&gt;"▼プルダウンより選択してください",申込書!$C$72&lt;&gt;"",申込書!$K$22&lt;&gt;"YYYY/MM/DD",$G266&lt;&gt;""),申込書!$K$22,"")</f>
        <v/>
      </c>
      <c r="GS266" s="369" t="str">
        <f>IF(GR266="","",IF(INDEX('コンテンツ＆備考マスタ'!$H:$J,MATCH(学校情報!GR$3,'コンテンツ＆備考マスタ'!$H:$H,0),3)="●",IF(AND(GR266&lt;&gt;"",ISNUMBER(申込書!$AC$22)=TRUE,申込書!$C$72&lt;&gt;"▼プルダウンより選択してください",申込書!$C$72&lt;&gt;""),申込書!$AC$22,""),"-"))</f>
        <v/>
      </c>
      <c r="GT266" s="369"/>
      <c r="GU266" s="369"/>
      <c r="GV266" s="370" t="str">
        <f>IF(AND(申込書!$C$72&lt;&gt;"▼プルダウンより選択してください",申込書!$C$72&lt;&gt;"",$G266&lt;&gt;"",申込書!$V$72="特定学年のみ"),"申し込みする","")</f>
        <v/>
      </c>
      <c r="GW266" s="371"/>
      <c r="GX266" s="372"/>
      <c r="GY266" s="373" t="str">
        <f>IF(AND(申込書!$C$73&lt;&gt;"▼プルダウンより選択してください",申込書!$C$73&lt;&gt;"",申込書!$K$22&lt;&gt;"YYYY/MM/DD",$G266&lt;&gt;""),申込書!$K$22,"")</f>
        <v/>
      </c>
      <c r="GZ266" s="369" t="str">
        <f>IF(GY266="","",IF(INDEX('コンテンツ＆備考マスタ'!$H:$J,MATCH(学校情報!GY$3,'コンテンツ＆備考マスタ'!$H:$H,0),3)="●",IF(AND(GY266&lt;&gt;"",ISNUMBER(申込書!$AC$22)=TRUE,申込書!$C$73&lt;&gt;"▼プルダウンより選択してください",申込書!$C$73&lt;&gt;""),申込書!$AC$22,""),"-"))</f>
        <v/>
      </c>
      <c r="HA266" s="369"/>
      <c r="HB266" s="369"/>
      <c r="HC266" s="370" t="str">
        <f>IF(AND(申込書!$C$73&lt;&gt;"▼プルダウンより選択してください",申込書!$C$73&lt;&gt;"",$G266&lt;&gt;"",申込書!$V$73="特定学年のみ"),"申し込みする","")</f>
        <v/>
      </c>
      <c r="HD266" s="371"/>
      <c r="HE266" s="372"/>
      <c r="HF266" s="373" t="str">
        <f>IF(AND(申込書!$C$74&lt;&gt;"▼プルダウンより選択してください",申込書!$C$74&lt;&gt;"",申込書!$K$22&lt;&gt;"YYYY/MM/DD",$G266&lt;&gt;""),申込書!$K$22,"")</f>
        <v/>
      </c>
      <c r="HG266" s="369" t="str">
        <f>IF(HF266="","",IF(INDEX('コンテンツ＆備考マスタ'!$H:$J,MATCH(学校情報!HF$3,'コンテンツ＆備考マスタ'!$H:$H,0),3)="●",IF(AND(HF266&lt;&gt;"",ISNUMBER(申込書!$AC$22)=TRUE,申込書!$C$74&lt;&gt;"▼プルダウンより選択してください",申込書!$C$74&lt;&gt;""),申込書!$AC$22,""),"-"))</f>
        <v/>
      </c>
      <c r="HH266" s="369"/>
      <c r="HI266" s="369"/>
      <c r="HJ266" s="370" t="str">
        <f>IF(AND(申込書!$C$74&lt;&gt;"▼プルダウンより選択してください",申込書!$C$74&lt;&gt;"",$G266&lt;&gt;"",申込書!$V$74="特定学年のみ"),"申し込みする","")</f>
        <v/>
      </c>
      <c r="HK266" s="371"/>
      <c r="HL266" s="372"/>
      <c r="HM266" s="373" t="str">
        <f>IF(AND(申込書!$C$75&lt;&gt;"▼プルダウンより選択してください",申込書!$C$75&lt;&gt;"",申込書!$K$22&lt;&gt;"YYYY/MM/DD",$G266&lt;&gt;""),申込書!$K$22,"")</f>
        <v/>
      </c>
      <c r="HN266" s="369" t="str">
        <f>IF(HM266="","",IF(INDEX('コンテンツ＆備考マスタ'!$H:$J,MATCH(学校情報!HM$3,'コンテンツ＆備考マスタ'!$H:$H,0),3)="●",IF(AND(HM266&lt;&gt;"",ISNUMBER(申込書!$AC$22)=TRUE,申込書!$C$75&lt;&gt;"▼プルダウンより選択してください",申込書!$C$75&lt;&gt;""),申込書!$AC$22,""),"-"))</f>
        <v/>
      </c>
      <c r="HO266" s="369"/>
      <c r="HP266" s="369"/>
      <c r="HQ266" s="370" t="str">
        <f>IF(AND(申込書!$C$75&lt;&gt;"▼プルダウンより選択してください",申込書!$C$75&lt;&gt;"",$G266&lt;&gt;"",申込書!$V$75="特定学年のみ"),"申し込みする","")</f>
        <v/>
      </c>
      <c r="HR266" s="371"/>
      <c r="HS266" s="371"/>
      <c r="HT266" s="374" t="str">
        <f>IF(AND(申込書!$C$76&lt;&gt;"▼プルダウンより選択してください",申込書!$C$76&lt;&gt;"",申込書!$K$22&lt;&gt;"YYYY/MM/DD",$G266&lt;&gt;""),申込書!$K$22,"")</f>
        <v/>
      </c>
      <c r="HU266" s="369" t="str">
        <f>IF(HT266="","",IF(INDEX('コンテンツ＆備考マスタ'!$H:$J,MATCH(学校情報!HT$3,'コンテンツ＆備考マスタ'!$H:$H,0),3)="●",IF(AND(HT266&lt;&gt;"",ISNUMBER(申込書!$AC$22)=TRUE,申込書!$C$76&lt;&gt;"▼プルダウンより選択してください",申込書!$C$76&lt;&gt;""),申込書!$AC$22,""),"-"))</f>
        <v/>
      </c>
      <c r="HV266" s="369"/>
      <c r="HW266" s="369"/>
      <c r="HX266" s="370" t="str">
        <f>IF(AND(申込書!$C$76&lt;&gt;"▼プルダウンより選択してください",申込書!$C$76&lt;&gt;"",$G266&lt;&gt;"",申込書!$V$76="特定学年のみ"),"申し込みする","")</f>
        <v/>
      </c>
      <c r="HY266" s="371"/>
      <c r="HZ266" s="372"/>
      <c r="IA266" s="69"/>
    </row>
    <row r="267" spans="2:235" ht="26.85" hidden="1" customHeight="1" outlineLevel="1">
      <c r="B267" s="365">
        <f t="shared" si="12"/>
        <v>262</v>
      </c>
      <c r="C267" s="55"/>
      <c r="D267" s="56"/>
      <c r="E267" s="154"/>
      <c r="F267" s="57"/>
      <c r="G267" s="58"/>
      <c r="H267" s="59"/>
      <c r="I267" s="60"/>
      <c r="J267" s="61"/>
      <c r="K267" s="366" t="str">
        <f t="shared" si="13"/>
        <v/>
      </c>
      <c r="L267" s="62"/>
      <c r="M267" s="322"/>
      <c r="N267" s="63"/>
      <c r="O267" s="64"/>
      <c r="P267" s="367" t="str">
        <f t="shared" si="14"/>
        <v/>
      </c>
      <c r="Q267" s="65"/>
      <c r="R267" s="66"/>
      <c r="S267" s="67"/>
      <c r="T267" s="68"/>
      <c r="U267" s="68"/>
      <c r="V267" s="68"/>
      <c r="W267" s="66"/>
      <c r="X267" s="281"/>
      <c r="Y267" s="368" t="str">
        <f>IF(AND(申込書!$C$47&lt;&gt;"▼プルダウンより選択してください",申込書!$C$47&lt;&gt;"",申込書!$K$22&lt;&gt;"YYYY/MM/DD",$G267&lt;&gt;""),申込書!$K$22,"")</f>
        <v/>
      </c>
      <c r="Z267" s="369" t="str">
        <f>IF(Y267="","",IF(INDEX('コンテンツ＆備考マスタ'!$H:$J,MATCH(学校情報!Y$3,'コンテンツ＆備考マスタ'!$H:$H,0),3)="●",IF(AND(Y267&lt;&gt;"",ISNUMBER(申込書!$AC$22)=TRUE,申込書!$C$47&lt;&gt;"▼プルダウンより選択してください",申込書!$C$47&lt;&gt;""),申込書!$AC$22,""),"-"))</f>
        <v/>
      </c>
      <c r="AA267" s="369"/>
      <c r="AB267" s="369"/>
      <c r="AC267" s="370" t="str">
        <f>IF(AND(申込書!$C$47&lt;&gt;"▼プルダウンより選択してください",申込書!$C$47&lt;&gt;"",$G267&lt;&gt;"",申込書!$V$47="特定学年のみ"),"申し込みする","")</f>
        <v/>
      </c>
      <c r="AD267" s="371"/>
      <c r="AE267" s="372"/>
      <c r="AF267" s="373" t="str">
        <f>IF(AND(申込書!$C$48&lt;&gt;"▼プルダウンより選択してください",申込書!$C$48&lt;&gt;"",申込書!$K$22&lt;&gt;"YYYY/MM/DD",$G267&lt;&gt;""),申込書!$K$22,"")</f>
        <v/>
      </c>
      <c r="AG267" s="369" t="str">
        <f>IF(AF267="","",IF(INDEX('コンテンツ＆備考マスタ'!$H:$J,MATCH(学校情報!AF$3,'コンテンツ＆備考マスタ'!$H:$H,0),3)="●",IF(AND(AF267&lt;&gt;"",ISNUMBER(申込書!$AC$22)=TRUE,申込書!$C$48&lt;&gt;"▼プルダウンより選択してください",申込書!$C$48&lt;&gt;""),申込書!$AC$22,""),"-"))</f>
        <v/>
      </c>
      <c r="AH267" s="369"/>
      <c r="AI267" s="369"/>
      <c r="AJ267" s="370" t="str">
        <f>IF(AND(申込書!$C$48&lt;&gt;"▼プルダウンより選択してください",申込書!$C$48&lt;&gt;"",$G267&lt;&gt;"",申込書!$V$48="特定学年のみ"),"申し込みする","")</f>
        <v/>
      </c>
      <c r="AK267" s="371"/>
      <c r="AL267" s="372"/>
      <c r="AM267" s="373" t="str">
        <f>IF(AND(申込書!$C$49&lt;&gt;"▼プルダウンより選択してください",申込書!$C$49&lt;&gt;"",申込書!$K$22&lt;&gt;"YYYY/MM/DD",$G267&lt;&gt;""),申込書!$K$22,"")</f>
        <v/>
      </c>
      <c r="AN267" s="369" t="str">
        <f>IF(AM267="","",IF(INDEX('コンテンツ＆備考マスタ'!$H:$J,MATCH(学校情報!AM$3,'コンテンツ＆備考マスタ'!$H:$H,0),3)="●",IF(AND(AM267&lt;&gt;"",ISNUMBER(申込書!$AC$22)=TRUE,申込書!$C$49&lt;&gt;"▼プルダウンより選択してください",申込書!$C$49&lt;&gt;""),申込書!$AC$22,""),"-"))</f>
        <v/>
      </c>
      <c r="AO267" s="369"/>
      <c r="AP267" s="369"/>
      <c r="AQ267" s="370" t="str">
        <f>IF(AND(申込書!$C$49&lt;&gt;"▼プルダウンより選択してください",申込書!$C$49&lt;&gt;"",$G267&lt;&gt;"",申込書!$V$49="特定学年のみ"),"申し込みする","")</f>
        <v/>
      </c>
      <c r="AR267" s="371"/>
      <c r="AS267" s="372"/>
      <c r="AT267" s="373" t="str">
        <f>IF(AND(申込書!$C$50&lt;&gt;"▼プルダウンより選択してください",申込書!$C$50&lt;&gt;"",申込書!$K$22&lt;&gt;"YYYY/MM/DD",$G267&lt;&gt;""),申込書!$K$22,"")</f>
        <v/>
      </c>
      <c r="AU267" s="369" t="str">
        <f>IF(AT267="","",IF(INDEX('コンテンツ＆備考マスタ'!$H:$J,MATCH(学校情報!AT$3,'コンテンツ＆備考マスタ'!$H:$H,0),3)="●",IF(AND(AT267&lt;&gt;"",ISNUMBER(申込書!$AC$22)=TRUE,申込書!$C$50&lt;&gt;"▼プルダウンより選択してください",申込書!$C$50&lt;&gt;""),申込書!$AC$22,""),"-"))</f>
        <v/>
      </c>
      <c r="AV267" s="369"/>
      <c r="AW267" s="369"/>
      <c r="AX267" s="370" t="str">
        <f>IF(AND(申込書!$C$50&lt;&gt;"▼プルダウンより選択してください",申込書!$C$50&lt;&gt;"",$G267&lt;&gt;"",申込書!$V$50="特定学年のみ"),"申し込みする","")</f>
        <v/>
      </c>
      <c r="AY267" s="371"/>
      <c r="AZ267" s="372"/>
      <c r="BA267" s="373" t="str">
        <f>IF(AND(申込書!$C$51&lt;&gt;"▼プルダウンより選択してください",申込書!$C$51&lt;&gt;"",申込書!$K$22&lt;&gt;"YYYY/MM/DD",$G267&lt;&gt;""),申込書!$K$22,"")</f>
        <v/>
      </c>
      <c r="BB267" s="369" t="str">
        <f>IF(BA267="","",IF(INDEX('コンテンツ＆備考マスタ'!$H:$J,MATCH(学校情報!BA$3,'コンテンツ＆備考マスタ'!$H:$H,0),3)="●",IF(AND(BA267&lt;&gt;"",ISNUMBER(申込書!$AC$22)=TRUE,申込書!$C$51&lt;&gt;"▼プルダウンより選択してください",申込書!$C$51&lt;&gt;""),申込書!$AC$22,""),"-"))</f>
        <v/>
      </c>
      <c r="BC267" s="369"/>
      <c r="BD267" s="369"/>
      <c r="BE267" s="370" t="str">
        <f>IF(AND(申込書!$C$51&lt;&gt;"▼プルダウンより選択してください",申込書!$C$51&lt;&gt;"",$G267&lt;&gt;"",申込書!$V$51="特定学年のみ"),"申し込みする","")</f>
        <v/>
      </c>
      <c r="BF267" s="371"/>
      <c r="BG267" s="372"/>
      <c r="BH267" s="373" t="str">
        <f>IF(AND(申込書!$C$52&lt;&gt;"▼プルダウンより選択してください",申込書!$C$52&lt;&gt;"",申込書!$K$22&lt;&gt;"YYYY/MM/DD",$G267&lt;&gt;""),申込書!$K$22,"")</f>
        <v/>
      </c>
      <c r="BI267" s="369" t="str">
        <f>IF(BH267="","",IF(INDEX('コンテンツ＆備考マスタ'!$H:$J,MATCH(学校情報!BH$3,'コンテンツ＆備考マスタ'!$H:$H,0),3)="●",IF(AND(BH267&lt;&gt;"",ISNUMBER(申込書!$AC$22)=TRUE,申込書!$C$52&lt;&gt;"▼プルダウンより選択してください",申込書!$C$52&lt;&gt;""),申込書!$AC$22,""),"-"))</f>
        <v/>
      </c>
      <c r="BJ267" s="369"/>
      <c r="BK267" s="369"/>
      <c r="BL267" s="370" t="str">
        <f>IF(AND(申込書!$C$52&lt;&gt;"▼プルダウンより選択してください",申込書!$C$52&lt;&gt;"",$G267&lt;&gt;"",申込書!$V$52="特定学年のみ"),"申し込みする","")</f>
        <v/>
      </c>
      <c r="BM267" s="371"/>
      <c r="BN267" s="372"/>
      <c r="BO267" s="373" t="str">
        <f>IF(AND(申込書!$C$53&lt;&gt;"▼プルダウンより選択してください",申込書!$C$53&lt;&gt;"",申込書!$K$22&lt;&gt;"YYYY/MM/DD",$G267&lt;&gt;""),申込書!$K$22,"")</f>
        <v/>
      </c>
      <c r="BP267" s="369" t="str">
        <f>IF(BO267="","",IF(INDEX('コンテンツ＆備考マスタ'!$H:$J,MATCH(学校情報!BO$3,'コンテンツ＆備考マスタ'!$H:$H,0),3)="●",IF(AND(BO267&lt;&gt;"",ISNUMBER(申込書!$AC$22)=TRUE,申込書!$C$53&lt;&gt;"▼プルダウンより選択してください",申込書!$C$53&lt;&gt;""),申込書!$AC$22,""),"-"))</f>
        <v/>
      </c>
      <c r="BQ267" s="369"/>
      <c r="BR267" s="369"/>
      <c r="BS267" s="370" t="str">
        <f>IF(AND(申込書!$C$53&lt;&gt;"▼プルダウンより選択してください",申込書!$C$53&lt;&gt;"",$G267&lt;&gt;"",申込書!$V$53="特定学年のみ"),"申し込みする","")</f>
        <v/>
      </c>
      <c r="BT267" s="371"/>
      <c r="BU267" s="372"/>
      <c r="BV267" s="373" t="str">
        <f>IF(AND(申込書!$C$54&lt;&gt;"▼プルダウンより選択してください",申込書!$C$54&lt;&gt;"",申込書!$K$22&lt;&gt;"YYYY/MM/DD",$G267&lt;&gt;""),申込書!$K$22,"")</f>
        <v/>
      </c>
      <c r="BW267" s="369" t="str">
        <f>IF(BV267="","",IF(INDEX('コンテンツ＆備考マスタ'!$H:$J,MATCH(学校情報!BV$3,'コンテンツ＆備考マスタ'!$H:$H,0),3)="●",IF(AND(BV267&lt;&gt;"",ISNUMBER(申込書!$AC$22)=TRUE,申込書!$C$54&lt;&gt;"▼プルダウンより選択してください",申込書!$C$54&lt;&gt;""),申込書!$AC$22,""),"-"))</f>
        <v/>
      </c>
      <c r="BX267" s="369"/>
      <c r="BY267" s="369"/>
      <c r="BZ267" s="370" t="str">
        <f>IF(AND(申込書!$C$54&lt;&gt;"▼プルダウンより選択してください",申込書!$C$54&lt;&gt;"",$G267&lt;&gt;"",申込書!$V$54="特定学年のみ"),"申し込みする","")</f>
        <v/>
      </c>
      <c r="CA267" s="371"/>
      <c r="CB267" s="372"/>
      <c r="CC267" s="373" t="str">
        <f>IF(AND(申込書!$C$55&lt;&gt;"▼プルダウンより選択してください",申込書!$C$55&lt;&gt;"",申込書!$K$22&lt;&gt;"YYYY/MM/DD",$G267&lt;&gt;""),申込書!$K$22,"")</f>
        <v/>
      </c>
      <c r="CD267" s="369" t="str">
        <f>IF(CC267="","",IF(INDEX('コンテンツ＆備考マスタ'!$H:$J,MATCH(学校情報!CC$3,'コンテンツ＆備考マスタ'!$H:$H,0),3)="●",IF(AND(CC267&lt;&gt;"",ISNUMBER(申込書!$AC$22)=TRUE,申込書!$C$55&lt;&gt;"▼プルダウンより選択してください",申込書!$C$55&lt;&gt;""),申込書!$AC$22,""),"-"))</f>
        <v/>
      </c>
      <c r="CE267" s="369"/>
      <c r="CF267" s="369"/>
      <c r="CG267" s="370" t="str">
        <f>IF(AND(申込書!$C$55&lt;&gt;"▼プルダウンより選択してください",申込書!$C$55&lt;&gt;"",$G267&lt;&gt;"",申込書!$V$55="特定学年のみ"),"申し込みする","")</f>
        <v/>
      </c>
      <c r="CH267" s="371"/>
      <c r="CI267" s="372"/>
      <c r="CJ267" s="373" t="str">
        <f>IF(AND(申込書!$C$56&lt;&gt;"▼プルダウンより選択してください",申込書!$C$56&lt;&gt;"",申込書!$K$22&lt;&gt;"YYYY/MM/DD",$G267&lt;&gt;""),申込書!$K$22,"")</f>
        <v/>
      </c>
      <c r="CK267" s="369" t="str">
        <f>IF(CJ267="","",IF(INDEX('コンテンツ＆備考マスタ'!$H:$J,MATCH(学校情報!CJ$3,'コンテンツ＆備考マスタ'!$H:$H,0),3)="●",IF(AND(CJ267&lt;&gt;"",ISNUMBER(申込書!$AC$22)=TRUE,申込書!$C$56&lt;&gt;"▼プルダウンより選択してください",申込書!$C$56&lt;&gt;""),申込書!$AC$22,""),"-"))</f>
        <v/>
      </c>
      <c r="CL267" s="369"/>
      <c r="CM267" s="369"/>
      <c r="CN267" s="370" t="str">
        <f>IF(AND(申込書!$C$56&lt;&gt;"▼プルダウンより選択してください",申込書!$C$56&lt;&gt;"",$G267&lt;&gt;"",申込書!$V$56="特定学年のみ"),"申し込みする","")</f>
        <v/>
      </c>
      <c r="CO267" s="371"/>
      <c r="CP267" s="372"/>
      <c r="CQ267" s="373" t="str">
        <f>IF(AND(申込書!$C$57&lt;&gt;"▼プルダウンより選択してください",申込書!$C$57&lt;&gt;"",申込書!$K$22&lt;&gt;"YYYY/MM/DD",$G267&lt;&gt;""),申込書!$K$22,"")</f>
        <v/>
      </c>
      <c r="CR267" s="369" t="str">
        <f>IF(CQ267="","",IF(INDEX('コンテンツ＆備考マスタ'!$H:$J,MATCH(学校情報!CQ$3,'コンテンツ＆備考マスタ'!$H:$H,0),3)="●",IF(AND(CQ267&lt;&gt;"",ISNUMBER(申込書!$AC$22)=TRUE,申込書!$C$57&lt;&gt;"▼プルダウンより選択してください",申込書!$C$57&lt;&gt;""),申込書!$AC$22,""),"-"))</f>
        <v/>
      </c>
      <c r="CS267" s="369"/>
      <c r="CT267" s="369"/>
      <c r="CU267" s="369" t="str">
        <f>IF(AND(申込書!$C$57&lt;&gt;"▼プルダウンより選択してください",申込書!$C$57&lt;&gt;"",$G267&lt;&gt;"",申込書!$V$57="特定学年のみ"),"申し込みする","")</f>
        <v/>
      </c>
      <c r="CV267" s="371"/>
      <c r="CW267" s="372"/>
      <c r="CX267" s="373" t="str">
        <f>IF(AND(申込書!$C$58&lt;&gt;"▼プルダウンより選択してください",申込書!$C$58&lt;&gt;"",申込書!$K$22&lt;&gt;"YYYY/MM/DD",$G267&lt;&gt;""),申込書!$K$22,"")</f>
        <v/>
      </c>
      <c r="CY267" s="369" t="str">
        <f>IF(CX267="","",IF(INDEX('コンテンツ＆備考マスタ'!$H:$J,MATCH(学校情報!CX$3,'コンテンツ＆備考マスタ'!$H:$H,0),3)="●",IF(AND(CX267&lt;&gt;"",ISNUMBER(申込書!$AC$22)=TRUE,申込書!$C$58&lt;&gt;"▼プルダウンより選択してください",申込書!$C$58&lt;&gt;""),申込書!$AC$22,""),"-"))</f>
        <v/>
      </c>
      <c r="CZ267" s="369"/>
      <c r="DA267" s="369"/>
      <c r="DB267" s="369" t="str">
        <f>IF(AND(申込書!$C$58&lt;&gt;"▼プルダウンより選択してください",申込書!$C$58&lt;&gt;"",$G267&lt;&gt;"",申込書!$V$58="特定学年のみ"),"申し込みする","")</f>
        <v/>
      </c>
      <c r="DC267" s="371"/>
      <c r="DD267" s="372"/>
      <c r="DE267" s="373" t="str">
        <f>IF(AND(申込書!$C$59&lt;&gt;"▼プルダウンより選択してください",申込書!$C$59&lt;&gt;"",申込書!$K$22&lt;&gt;"YYYY/MM/DD",$G267&lt;&gt;""),申込書!$K$22,"")</f>
        <v/>
      </c>
      <c r="DF267" s="369" t="str">
        <f>IF(DE267="","",IF(INDEX('コンテンツ＆備考マスタ'!$H:$J,MATCH(学校情報!DE$3,'コンテンツ＆備考マスタ'!$H:$H,0),3)="●",IF(AND(DE267&lt;&gt;"",ISNUMBER(申込書!$AC$22)=TRUE,申込書!$C$59&lt;&gt;"▼プルダウンより選択してください",申込書!$C$59&lt;&gt;""),申込書!$AC$22,""),"-"))</f>
        <v/>
      </c>
      <c r="DG267" s="369"/>
      <c r="DH267" s="369"/>
      <c r="DI267" s="369" t="str">
        <f>IF(AND(申込書!$C$59&lt;&gt;"▼プルダウンより選択してください",申込書!$C$59&lt;&gt;"",$G267&lt;&gt;"",申込書!$V$59="特定学年のみ"),"申し込みする","")</f>
        <v/>
      </c>
      <c r="DJ267" s="371"/>
      <c r="DK267" s="372"/>
      <c r="DL267" s="373" t="str">
        <f>IF(AND(申込書!$C$60&lt;&gt;"▼プルダウンより選択してください",申込書!$C$60&lt;&gt;"",申込書!$K$22&lt;&gt;"YYYY/MM/DD",$G267&lt;&gt;""),申込書!$K$22,"")</f>
        <v/>
      </c>
      <c r="DM267" s="369" t="str">
        <f>IF(DL267="","",IF(INDEX('コンテンツ＆備考マスタ'!$H:$J,MATCH(学校情報!DL$3,'コンテンツ＆備考マスタ'!$H:$H,0),3)="●",IF(AND(DL267&lt;&gt;"",ISNUMBER(申込書!$AC$22)=TRUE,申込書!$C$60&lt;&gt;"▼プルダウンより選択してください",申込書!$C$60&lt;&gt;""),申込書!$AC$22,""),"-"))</f>
        <v/>
      </c>
      <c r="DN267" s="369"/>
      <c r="DO267" s="369"/>
      <c r="DP267" s="369" t="str">
        <f>IF(AND(申込書!$C$60&lt;&gt;"▼プルダウンより選択してください",申込書!$C$60&lt;&gt;"",$G267&lt;&gt;"",申込書!$V$60="特定学年のみ"),"申し込みする","")</f>
        <v/>
      </c>
      <c r="DQ267" s="371"/>
      <c r="DR267" s="372"/>
      <c r="DS267" s="373" t="str">
        <f>IF(AND(申込書!$C$61&lt;&gt;"▼プルダウンより選択してください",申込書!$C$61&lt;&gt;"",申込書!$K$22&lt;&gt;"YYYY/MM/DD",$G267&lt;&gt;""),申込書!$K$22,"")</f>
        <v/>
      </c>
      <c r="DT267" s="369" t="str">
        <f>IF(DS267="","",IF(INDEX('コンテンツ＆備考マスタ'!$H:$J,MATCH(学校情報!DS$3,'コンテンツ＆備考マスタ'!$H:$H,0),3)="●",IF(AND(DS267&lt;&gt;"",ISNUMBER(申込書!$AC$22)=TRUE,申込書!$C$61&lt;&gt;"▼プルダウンより選択してください",申込書!$C$61&lt;&gt;""),申込書!$AC$22,""),"-"))</f>
        <v/>
      </c>
      <c r="DU267" s="369"/>
      <c r="DV267" s="369"/>
      <c r="DW267" s="369" t="str">
        <f>IF(AND(申込書!$C$61&lt;&gt;"▼プルダウンより選択してください",申込書!$C$61&lt;&gt;"",$G267&lt;&gt;"",申込書!$V$61="特定学年のみ"),"申し込みする","")</f>
        <v/>
      </c>
      <c r="DX267" s="371"/>
      <c r="DY267" s="372"/>
      <c r="DZ267" s="373" t="str">
        <f>IF(AND(申込書!$C$62&lt;&gt;"▼プルダウンより選択してください",申込書!$C$62&lt;&gt;"",申込書!$K$22&lt;&gt;"YYYY/MM/DD",$G267&lt;&gt;""),申込書!$K$22,"")</f>
        <v/>
      </c>
      <c r="EA267" s="369" t="str">
        <f>IF(DZ267="","",IF(INDEX('コンテンツ＆備考マスタ'!$H:$J,MATCH(学校情報!DZ$3,'コンテンツ＆備考マスタ'!$H:$H,0),3)="●",IF(AND(DZ267&lt;&gt;"",ISNUMBER(申込書!$AC$22)=TRUE,申込書!$C$62&lt;&gt;"▼プルダウンより選択してください",申込書!$C$62&lt;&gt;""),申込書!$AC$22,""),"-"))</f>
        <v/>
      </c>
      <c r="EB267" s="369"/>
      <c r="EC267" s="369"/>
      <c r="ED267" s="370" t="str">
        <f>IF(AND(申込書!$C$62&lt;&gt;"▼プルダウンより選択してください",申込書!$C$62&lt;&gt;"",$G267&lt;&gt;"",申込書!$V$62="特定学年のみ"),"申し込みする","")</f>
        <v/>
      </c>
      <c r="EE267" s="371"/>
      <c r="EF267" s="372"/>
      <c r="EG267" s="373" t="str">
        <f>IF(AND(申込書!$C$63&lt;&gt;"▼プルダウンより選択してください",申込書!$C$63&lt;&gt;"",申込書!$K$22&lt;&gt;"YYYY/MM/DD",$G267&lt;&gt;""),申込書!$K$22,"")</f>
        <v/>
      </c>
      <c r="EH267" s="369" t="str">
        <f>IF(EG267="","",IF(INDEX('コンテンツ＆備考マスタ'!$H:$J,MATCH(学校情報!EG$3,'コンテンツ＆備考マスタ'!$H:$H,0),3)="●",IF(AND(EG267&lt;&gt;"",ISNUMBER(申込書!$AC$22)=TRUE,申込書!$C$63&lt;&gt;"▼プルダウンより選択してください",申込書!$C$63&lt;&gt;""),申込書!$AC$22,""),"-"))</f>
        <v/>
      </c>
      <c r="EI267" s="369"/>
      <c r="EJ267" s="369"/>
      <c r="EK267" s="370" t="str">
        <f>IF(AND(申込書!$C$63&lt;&gt;"▼プルダウンより選択してください",申込書!$C$63&lt;&gt;"",$G267&lt;&gt;"",申込書!$V$63="特定学年のみ"),"申し込みする","")</f>
        <v/>
      </c>
      <c r="EL267" s="371"/>
      <c r="EM267" s="372"/>
      <c r="EN267" s="373" t="str">
        <f>IF(AND(申込書!$C$64&lt;&gt;"▼プルダウンより選択してください",申込書!$C$64&lt;&gt;"",申込書!$K$22&lt;&gt;"YYYY/MM/DD",$G267&lt;&gt;""),申込書!$K$22,"")</f>
        <v/>
      </c>
      <c r="EO267" s="369" t="str">
        <f>IF(EN267="","",IF(INDEX('コンテンツ＆備考マスタ'!$H:$J,MATCH(学校情報!EN$3,'コンテンツ＆備考マスタ'!$H:$H,0),3)="●",IF(AND(EN267&lt;&gt;"",ISNUMBER(申込書!$AC$22)=TRUE,申込書!$C$64&lt;&gt;"▼プルダウンより選択してください",申込書!$C$64&lt;&gt;""),申込書!$AC$22,""),"-"))</f>
        <v/>
      </c>
      <c r="EP267" s="369"/>
      <c r="EQ267" s="369"/>
      <c r="ER267" s="370" t="str">
        <f>IF(AND(申込書!$C$64&lt;&gt;"▼プルダウンより選択してください",申込書!$C$64&lt;&gt;"",$G267&lt;&gt;"",申込書!$V$64="特定学年のみ"),"申し込みする","")</f>
        <v/>
      </c>
      <c r="ES267" s="371"/>
      <c r="ET267" s="372"/>
      <c r="EU267" s="373" t="str">
        <f>IF(AND(申込書!$C$65&lt;&gt;"▼プルダウンより選択してください",申込書!$C$65&lt;&gt;"",申込書!$K$22&lt;&gt;"YYYY/MM/DD",$G267&lt;&gt;""),申込書!$K$22,"")</f>
        <v/>
      </c>
      <c r="EV267" s="369" t="str">
        <f>IF(EU267="","",IF(INDEX('コンテンツ＆備考マスタ'!$H:$J,MATCH(学校情報!EU$3,'コンテンツ＆備考マスタ'!$H:$H,0),3)="●",IF(AND(EU267&lt;&gt;"",ISNUMBER(申込書!$AC$22)=TRUE,申込書!$C$65&lt;&gt;"▼プルダウンより選択してください",申込書!$C$65&lt;&gt;""),申込書!$AC$22,""),"-"))</f>
        <v/>
      </c>
      <c r="EW267" s="369"/>
      <c r="EX267" s="369"/>
      <c r="EY267" s="370" t="str">
        <f>IF(AND(申込書!$C$65&lt;&gt;"▼プルダウンより選択してください",申込書!$C$65&lt;&gt;"",$G267&lt;&gt;"",申込書!$V$65="特定学年のみ"),"申し込みする","")</f>
        <v/>
      </c>
      <c r="EZ267" s="371"/>
      <c r="FA267" s="372"/>
      <c r="FB267" s="373" t="str">
        <f>IF(AND(申込書!$C$66&lt;&gt;"▼プルダウンより選択してください",申込書!$C$66&lt;&gt;"",申込書!$K$22&lt;&gt;"YYYY/MM/DD",$G267&lt;&gt;""),申込書!$K$22,"")</f>
        <v/>
      </c>
      <c r="FC267" s="369" t="str">
        <f>IF(FB267="","",IF(INDEX('コンテンツ＆備考マスタ'!$H:$J,MATCH(学校情報!FB$3,'コンテンツ＆備考マスタ'!$H:$H,0),3)="●",IF(AND(FB267&lt;&gt;"",ISNUMBER(申込書!$AC$22)=TRUE,申込書!$C$66&lt;&gt;"▼プルダウンより選択してください",申込書!$C$66&lt;&gt;""),申込書!$AC$22,""),"-"))</f>
        <v/>
      </c>
      <c r="FD267" s="369"/>
      <c r="FE267" s="369"/>
      <c r="FF267" s="370" t="str">
        <f>IF(AND(申込書!$C$66&lt;&gt;"▼プルダウンより選択してください",申込書!$C$66&lt;&gt;"",$G267&lt;&gt;"",申込書!$V$66="特定学年のみ"),"申し込みする","")</f>
        <v/>
      </c>
      <c r="FG267" s="371"/>
      <c r="FH267" s="372"/>
      <c r="FI267" s="373" t="str">
        <f>IF(AND(申込書!$C$67&lt;&gt;"▼プルダウンより選択してください",申込書!$C$67&lt;&gt;"",申込書!$K$22&lt;&gt;"YYYY/MM/DD",$G267&lt;&gt;""),申込書!$K$22,"")</f>
        <v/>
      </c>
      <c r="FJ267" s="369" t="str">
        <f>IF(FI267="","",IF(INDEX('コンテンツ＆備考マスタ'!$H:$J,MATCH(学校情報!FI$3,'コンテンツ＆備考マスタ'!$H:$H,0),3)="●",IF(AND(FI267&lt;&gt;"",ISNUMBER(申込書!$AC$22)=TRUE,申込書!$C$67&lt;&gt;"▼プルダウンより選択してください",申込書!$C$67&lt;&gt;""),申込書!$AC$22,""),"-"))</f>
        <v/>
      </c>
      <c r="FK267" s="369"/>
      <c r="FL267" s="369"/>
      <c r="FM267" s="370" t="str">
        <f>IF(AND(申込書!$C$67&lt;&gt;"▼プルダウンより選択してください",申込書!$C$67&lt;&gt;"",$G267&lt;&gt;"",申込書!$V$67="特定学年のみ"),"申し込みする","")</f>
        <v/>
      </c>
      <c r="FN267" s="371"/>
      <c r="FO267" s="372"/>
      <c r="FP267" s="373" t="str">
        <f>IF(AND(申込書!$C$68&lt;&gt;"▼プルダウンより選択してください",申込書!$C$68&lt;&gt;"",申込書!$K$22&lt;&gt;"YYYY/MM/DD",$G267&lt;&gt;""),申込書!$K$22,"")</f>
        <v/>
      </c>
      <c r="FQ267" s="369" t="str">
        <f>IF(FP267="","",IF(INDEX('コンテンツ＆備考マスタ'!$H:$J,MATCH(学校情報!FP$3,'コンテンツ＆備考マスタ'!$H:$H,0),3)="●",IF(AND(FP267&lt;&gt;"",ISNUMBER(申込書!$AC$22)=TRUE,申込書!$C$68&lt;&gt;"▼プルダウンより選択してください",申込書!$C$68&lt;&gt;""),申込書!$AC$22,""),"-"))</f>
        <v/>
      </c>
      <c r="FR267" s="369"/>
      <c r="FS267" s="369"/>
      <c r="FT267" s="370" t="str">
        <f>IF(AND(申込書!$C$68&lt;&gt;"▼プルダウンより選択してください",申込書!$C$68&lt;&gt;"",$G267&lt;&gt;"",申込書!$V$68="特定学年のみ"),"申し込みする","")</f>
        <v/>
      </c>
      <c r="FU267" s="371"/>
      <c r="FV267" s="372"/>
      <c r="FW267" s="373" t="str">
        <f>IF(AND(申込書!$C$69&lt;&gt;"▼プルダウンより選択してください",申込書!$C$69&lt;&gt;"",申込書!$K$22&lt;&gt;"YYYY/MM/DD",$G267&lt;&gt;""),申込書!$K$22,"")</f>
        <v/>
      </c>
      <c r="FX267" s="369" t="str">
        <f>IF(FW267="","",IF(INDEX('コンテンツ＆備考マスタ'!$H:$J,MATCH(学校情報!FW$3,'コンテンツ＆備考マスタ'!$H:$H,0),3)="●",IF(AND(FW267&lt;&gt;"",ISNUMBER(申込書!$AC$22)=TRUE,申込書!$C$69&lt;&gt;"▼プルダウンより選択してください",申込書!$C$69&lt;&gt;""),申込書!$AC$22,""),"-"))</f>
        <v/>
      </c>
      <c r="FY267" s="369"/>
      <c r="FZ267" s="369"/>
      <c r="GA267" s="370" t="str">
        <f>IF(AND(申込書!$C$69&lt;&gt;"▼プルダウンより選択してください",申込書!$C$69&lt;&gt;"",$G267&lt;&gt;"",申込書!$V$69="特定学年のみ"),"申し込みする","")</f>
        <v/>
      </c>
      <c r="GB267" s="371"/>
      <c r="GC267" s="372"/>
      <c r="GD267" s="373" t="str">
        <f>IF(AND(申込書!$C$70&lt;&gt;"▼プルダウンより選択してください",申込書!$C$70&lt;&gt;"",申込書!$K$22&lt;&gt;"YYYY/MM/DD",$G267&lt;&gt;""),申込書!$K$22,"")</f>
        <v/>
      </c>
      <c r="GE267" s="369" t="str">
        <f>IF(GD267="","",IF(INDEX('コンテンツ＆備考マスタ'!$H:$J,MATCH(学校情報!GD$3,'コンテンツ＆備考マスタ'!$H:$H,0),3)="●",IF(AND(GD267&lt;&gt;"",ISNUMBER(申込書!$AC$22)=TRUE,申込書!$C$70&lt;&gt;"▼プルダウンより選択してください",申込書!$C$70&lt;&gt;""),申込書!$AC$22,""),"-"))</f>
        <v/>
      </c>
      <c r="GF267" s="369"/>
      <c r="GG267" s="369"/>
      <c r="GH267" s="370" t="str">
        <f>IF(AND(申込書!$C$70&lt;&gt;"▼プルダウンより選択してください",申込書!$C$70&lt;&gt;"",$G267&lt;&gt;"",申込書!$V$70="特定学年のみ"),"申し込みする","")</f>
        <v/>
      </c>
      <c r="GI267" s="371"/>
      <c r="GJ267" s="372"/>
      <c r="GK267" s="373" t="str">
        <f>IF(AND(申込書!$C$71&lt;&gt;"▼プルダウンより選択してください",申込書!$C$71&lt;&gt;"",申込書!$K$22&lt;&gt;"YYYY/MM/DD",$G267&lt;&gt;""),申込書!$K$22,"")</f>
        <v/>
      </c>
      <c r="GL267" s="369" t="str">
        <f>IF(GK267="","",IF(INDEX('コンテンツ＆備考マスタ'!$H:$J,MATCH(学校情報!GK$3,'コンテンツ＆備考マスタ'!$H:$H,0),3)="●",IF(AND(GK267&lt;&gt;"",ISNUMBER(申込書!$AC$22)=TRUE,申込書!$C$71&lt;&gt;"▼プルダウンより選択してください",申込書!$C$71&lt;&gt;""),申込書!$AC$22,""),"-"))</f>
        <v/>
      </c>
      <c r="GM267" s="369"/>
      <c r="GN267" s="369"/>
      <c r="GO267" s="370" t="str">
        <f>IF(AND(申込書!$C$71&lt;&gt;"▼プルダウンより選択してください",申込書!$C$71&lt;&gt;"",$G267&lt;&gt;"",申込書!$V$71="特定学年のみ"),"申し込みする","")</f>
        <v/>
      </c>
      <c r="GP267" s="371"/>
      <c r="GQ267" s="372"/>
      <c r="GR267" s="373" t="str">
        <f>IF(AND(申込書!$C$72&lt;&gt;"▼プルダウンより選択してください",申込書!$C$72&lt;&gt;"",申込書!$K$22&lt;&gt;"YYYY/MM/DD",$G267&lt;&gt;""),申込書!$K$22,"")</f>
        <v/>
      </c>
      <c r="GS267" s="369" t="str">
        <f>IF(GR267="","",IF(INDEX('コンテンツ＆備考マスタ'!$H:$J,MATCH(学校情報!GR$3,'コンテンツ＆備考マスタ'!$H:$H,0),3)="●",IF(AND(GR267&lt;&gt;"",ISNUMBER(申込書!$AC$22)=TRUE,申込書!$C$72&lt;&gt;"▼プルダウンより選択してください",申込書!$C$72&lt;&gt;""),申込書!$AC$22,""),"-"))</f>
        <v/>
      </c>
      <c r="GT267" s="369"/>
      <c r="GU267" s="369"/>
      <c r="GV267" s="370" t="str">
        <f>IF(AND(申込書!$C$72&lt;&gt;"▼プルダウンより選択してください",申込書!$C$72&lt;&gt;"",$G267&lt;&gt;"",申込書!$V$72="特定学年のみ"),"申し込みする","")</f>
        <v/>
      </c>
      <c r="GW267" s="371"/>
      <c r="GX267" s="372"/>
      <c r="GY267" s="373" t="str">
        <f>IF(AND(申込書!$C$73&lt;&gt;"▼プルダウンより選択してください",申込書!$C$73&lt;&gt;"",申込書!$K$22&lt;&gt;"YYYY/MM/DD",$G267&lt;&gt;""),申込書!$K$22,"")</f>
        <v/>
      </c>
      <c r="GZ267" s="369" t="str">
        <f>IF(GY267="","",IF(INDEX('コンテンツ＆備考マスタ'!$H:$J,MATCH(学校情報!GY$3,'コンテンツ＆備考マスタ'!$H:$H,0),3)="●",IF(AND(GY267&lt;&gt;"",ISNUMBER(申込書!$AC$22)=TRUE,申込書!$C$73&lt;&gt;"▼プルダウンより選択してください",申込書!$C$73&lt;&gt;""),申込書!$AC$22,""),"-"))</f>
        <v/>
      </c>
      <c r="HA267" s="369"/>
      <c r="HB267" s="369"/>
      <c r="HC267" s="370" t="str">
        <f>IF(AND(申込書!$C$73&lt;&gt;"▼プルダウンより選択してください",申込書!$C$73&lt;&gt;"",$G267&lt;&gt;"",申込書!$V$73="特定学年のみ"),"申し込みする","")</f>
        <v/>
      </c>
      <c r="HD267" s="371"/>
      <c r="HE267" s="372"/>
      <c r="HF267" s="373" t="str">
        <f>IF(AND(申込書!$C$74&lt;&gt;"▼プルダウンより選択してください",申込書!$C$74&lt;&gt;"",申込書!$K$22&lt;&gt;"YYYY/MM/DD",$G267&lt;&gt;""),申込書!$K$22,"")</f>
        <v/>
      </c>
      <c r="HG267" s="369" t="str">
        <f>IF(HF267="","",IF(INDEX('コンテンツ＆備考マスタ'!$H:$J,MATCH(学校情報!HF$3,'コンテンツ＆備考マスタ'!$H:$H,0),3)="●",IF(AND(HF267&lt;&gt;"",ISNUMBER(申込書!$AC$22)=TRUE,申込書!$C$74&lt;&gt;"▼プルダウンより選択してください",申込書!$C$74&lt;&gt;""),申込書!$AC$22,""),"-"))</f>
        <v/>
      </c>
      <c r="HH267" s="369"/>
      <c r="HI267" s="369"/>
      <c r="HJ267" s="370" t="str">
        <f>IF(AND(申込書!$C$74&lt;&gt;"▼プルダウンより選択してください",申込書!$C$74&lt;&gt;"",$G267&lt;&gt;"",申込書!$V$74="特定学年のみ"),"申し込みする","")</f>
        <v/>
      </c>
      <c r="HK267" s="371"/>
      <c r="HL267" s="372"/>
      <c r="HM267" s="373" t="str">
        <f>IF(AND(申込書!$C$75&lt;&gt;"▼プルダウンより選択してください",申込書!$C$75&lt;&gt;"",申込書!$K$22&lt;&gt;"YYYY/MM/DD",$G267&lt;&gt;""),申込書!$K$22,"")</f>
        <v/>
      </c>
      <c r="HN267" s="369" t="str">
        <f>IF(HM267="","",IF(INDEX('コンテンツ＆備考マスタ'!$H:$J,MATCH(学校情報!HM$3,'コンテンツ＆備考マスタ'!$H:$H,0),3)="●",IF(AND(HM267&lt;&gt;"",ISNUMBER(申込書!$AC$22)=TRUE,申込書!$C$75&lt;&gt;"▼プルダウンより選択してください",申込書!$C$75&lt;&gt;""),申込書!$AC$22,""),"-"))</f>
        <v/>
      </c>
      <c r="HO267" s="369"/>
      <c r="HP267" s="369"/>
      <c r="HQ267" s="370" t="str">
        <f>IF(AND(申込書!$C$75&lt;&gt;"▼プルダウンより選択してください",申込書!$C$75&lt;&gt;"",$G267&lt;&gt;"",申込書!$V$75="特定学年のみ"),"申し込みする","")</f>
        <v/>
      </c>
      <c r="HR267" s="371"/>
      <c r="HS267" s="371"/>
      <c r="HT267" s="374" t="str">
        <f>IF(AND(申込書!$C$76&lt;&gt;"▼プルダウンより選択してください",申込書!$C$76&lt;&gt;"",申込書!$K$22&lt;&gt;"YYYY/MM/DD",$G267&lt;&gt;""),申込書!$K$22,"")</f>
        <v/>
      </c>
      <c r="HU267" s="369" t="str">
        <f>IF(HT267="","",IF(INDEX('コンテンツ＆備考マスタ'!$H:$J,MATCH(学校情報!HT$3,'コンテンツ＆備考マスタ'!$H:$H,0),3)="●",IF(AND(HT267&lt;&gt;"",ISNUMBER(申込書!$AC$22)=TRUE,申込書!$C$76&lt;&gt;"▼プルダウンより選択してください",申込書!$C$76&lt;&gt;""),申込書!$AC$22,""),"-"))</f>
        <v/>
      </c>
      <c r="HV267" s="369"/>
      <c r="HW267" s="369"/>
      <c r="HX267" s="370" t="str">
        <f>IF(AND(申込書!$C$76&lt;&gt;"▼プルダウンより選択してください",申込書!$C$76&lt;&gt;"",$G267&lt;&gt;"",申込書!$V$76="特定学年のみ"),"申し込みする","")</f>
        <v/>
      </c>
      <c r="HY267" s="371"/>
      <c r="HZ267" s="372"/>
      <c r="IA267" s="69"/>
    </row>
    <row r="268" spans="2:235" ht="26.85" hidden="1" customHeight="1" outlineLevel="1">
      <c r="B268" s="365">
        <f t="shared" si="12"/>
        <v>263</v>
      </c>
      <c r="C268" s="55"/>
      <c r="D268" s="56"/>
      <c r="E268" s="154"/>
      <c r="F268" s="57"/>
      <c r="G268" s="58"/>
      <c r="H268" s="59"/>
      <c r="I268" s="60"/>
      <c r="J268" s="61"/>
      <c r="K268" s="366" t="str">
        <f t="shared" si="13"/>
        <v/>
      </c>
      <c r="L268" s="62"/>
      <c r="M268" s="322"/>
      <c r="N268" s="63"/>
      <c r="O268" s="64"/>
      <c r="P268" s="367" t="str">
        <f t="shared" si="14"/>
        <v/>
      </c>
      <c r="Q268" s="65"/>
      <c r="R268" s="66"/>
      <c r="S268" s="67"/>
      <c r="T268" s="68"/>
      <c r="U268" s="68"/>
      <c r="V268" s="68"/>
      <c r="W268" s="66"/>
      <c r="X268" s="281"/>
      <c r="Y268" s="368" t="str">
        <f>IF(AND(申込書!$C$47&lt;&gt;"▼プルダウンより選択してください",申込書!$C$47&lt;&gt;"",申込書!$K$22&lt;&gt;"YYYY/MM/DD",$G268&lt;&gt;""),申込書!$K$22,"")</f>
        <v/>
      </c>
      <c r="Z268" s="369" t="str">
        <f>IF(Y268="","",IF(INDEX('コンテンツ＆備考マスタ'!$H:$J,MATCH(学校情報!Y$3,'コンテンツ＆備考マスタ'!$H:$H,0),3)="●",IF(AND(Y268&lt;&gt;"",ISNUMBER(申込書!$AC$22)=TRUE,申込書!$C$47&lt;&gt;"▼プルダウンより選択してください",申込書!$C$47&lt;&gt;""),申込書!$AC$22,""),"-"))</f>
        <v/>
      </c>
      <c r="AA268" s="369"/>
      <c r="AB268" s="369"/>
      <c r="AC268" s="370" t="str">
        <f>IF(AND(申込書!$C$47&lt;&gt;"▼プルダウンより選択してください",申込書!$C$47&lt;&gt;"",$G268&lt;&gt;"",申込書!$V$47="特定学年のみ"),"申し込みする","")</f>
        <v/>
      </c>
      <c r="AD268" s="371"/>
      <c r="AE268" s="372"/>
      <c r="AF268" s="373" t="str">
        <f>IF(AND(申込書!$C$48&lt;&gt;"▼プルダウンより選択してください",申込書!$C$48&lt;&gt;"",申込書!$K$22&lt;&gt;"YYYY/MM/DD",$G268&lt;&gt;""),申込書!$K$22,"")</f>
        <v/>
      </c>
      <c r="AG268" s="369" t="str">
        <f>IF(AF268="","",IF(INDEX('コンテンツ＆備考マスタ'!$H:$J,MATCH(学校情報!AF$3,'コンテンツ＆備考マスタ'!$H:$H,0),3)="●",IF(AND(AF268&lt;&gt;"",ISNUMBER(申込書!$AC$22)=TRUE,申込書!$C$48&lt;&gt;"▼プルダウンより選択してください",申込書!$C$48&lt;&gt;""),申込書!$AC$22,""),"-"))</f>
        <v/>
      </c>
      <c r="AH268" s="369"/>
      <c r="AI268" s="369"/>
      <c r="AJ268" s="370" t="str">
        <f>IF(AND(申込書!$C$48&lt;&gt;"▼プルダウンより選択してください",申込書!$C$48&lt;&gt;"",$G268&lt;&gt;"",申込書!$V$48="特定学年のみ"),"申し込みする","")</f>
        <v/>
      </c>
      <c r="AK268" s="371"/>
      <c r="AL268" s="372"/>
      <c r="AM268" s="373" t="str">
        <f>IF(AND(申込書!$C$49&lt;&gt;"▼プルダウンより選択してください",申込書!$C$49&lt;&gt;"",申込書!$K$22&lt;&gt;"YYYY/MM/DD",$G268&lt;&gt;""),申込書!$K$22,"")</f>
        <v/>
      </c>
      <c r="AN268" s="369" t="str">
        <f>IF(AM268="","",IF(INDEX('コンテンツ＆備考マスタ'!$H:$J,MATCH(学校情報!AM$3,'コンテンツ＆備考マスタ'!$H:$H,0),3)="●",IF(AND(AM268&lt;&gt;"",ISNUMBER(申込書!$AC$22)=TRUE,申込書!$C$49&lt;&gt;"▼プルダウンより選択してください",申込書!$C$49&lt;&gt;""),申込書!$AC$22,""),"-"))</f>
        <v/>
      </c>
      <c r="AO268" s="369"/>
      <c r="AP268" s="369"/>
      <c r="AQ268" s="370" t="str">
        <f>IF(AND(申込書!$C$49&lt;&gt;"▼プルダウンより選択してください",申込書!$C$49&lt;&gt;"",$G268&lt;&gt;"",申込書!$V$49="特定学年のみ"),"申し込みする","")</f>
        <v/>
      </c>
      <c r="AR268" s="371"/>
      <c r="AS268" s="372"/>
      <c r="AT268" s="373" t="str">
        <f>IF(AND(申込書!$C$50&lt;&gt;"▼プルダウンより選択してください",申込書!$C$50&lt;&gt;"",申込書!$K$22&lt;&gt;"YYYY/MM/DD",$G268&lt;&gt;""),申込書!$K$22,"")</f>
        <v/>
      </c>
      <c r="AU268" s="369" t="str">
        <f>IF(AT268="","",IF(INDEX('コンテンツ＆備考マスタ'!$H:$J,MATCH(学校情報!AT$3,'コンテンツ＆備考マスタ'!$H:$H,0),3)="●",IF(AND(AT268&lt;&gt;"",ISNUMBER(申込書!$AC$22)=TRUE,申込書!$C$50&lt;&gt;"▼プルダウンより選択してください",申込書!$C$50&lt;&gt;""),申込書!$AC$22,""),"-"))</f>
        <v/>
      </c>
      <c r="AV268" s="369"/>
      <c r="AW268" s="369"/>
      <c r="AX268" s="370" t="str">
        <f>IF(AND(申込書!$C$50&lt;&gt;"▼プルダウンより選択してください",申込書!$C$50&lt;&gt;"",$G268&lt;&gt;"",申込書!$V$50="特定学年のみ"),"申し込みする","")</f>
        <v/>
      </c>
      <c r="AY268" s="371"/>
      <c r="AZ268" s="372"/>
      <c r="BA268" s="373" t="str">
        <f>IF(AND(申込書!$C$51&lt;&gt;"▼プルダウンより選択してください",申込書!$C$51&lt;&gt;"",申込書!$K$22&lt;&gt;"YYYY/MM/DD",$G268&lt;&gt;""),申込書!$K$22,"")</f>
        <v/>
      </c>
      <c r="BB268" s="369" t="str">
        <f>IF(BA268="","",IF(INDEX('コンテンツ＆備考マスタ'!$H:$J,MATCH(学校情報!BA$3,'コンテンツ＆備考マスタ'!$H:$H,0),3)="●",IF(AND(BA268&lt;&gt;"",ISNUMBER(申込書!$AC$22)=TRUE,申込書!$C$51&lt;&gt;"▼プルダウンより選択してください",申込書!$C$51&lt;&gt;""),申込書!$AC$22,""),"-"))</f>
        <v/>
      </c>
      <c r="BC268" s="369"/>
      <c r="BD268" s="369"/>
      <c r="BE268" s="370" t="str">
        <f>IF(AND(申込書!$C$51&lt;&gt;"▼プルダウンより選択してください",申込書!$C$51&lt;&gt;"",$G268&lt;&gt;"",申込書!$V$51="特定学年のみ"),"申し込みする","")</f>
        <v/>
      </c>
      <c r="BF268" s="371"/>
      <c r="BG268" s="372"/>
      <c r="BH268" s="373" t="str">
        <f>IF(AND(申込書!$C$52&lt;&gt;"▼プルダウンより選択してください",申込書!$C$52&lt;&gt;"",申込書!$K$22&lt;&gt;"YYYY/MM/DD",$G268&lt;&gt;""),申込書!$K$22,"")</f>
        <v/>
      </c>
      <c r="BI268" s="369" t="str">
        <f>IF(BH268="","",IF(INDEX('コンテンツ＆備考マスタ'!$H:$J,MATCH(学校情報!BH$3,'コンテンツ＆備考マスタ'!$H:$H,0),3)="●",IF(AND(BH268&lt;&gt;"",ISNUMBER(申込書!$AC$22)=TRUE,申込書!$C$52&lt;&gt;"▼プルダウンより選択してください",申込書!$C$52&lt;&gt;""),申込書!$AC$22,""),"-"))</f>
        <v/>
      </c>
      <c r="BJ268" s="369"/>
      <c r="BK268" s="369"/>
      <c r="BL268" s="370" t="str">
        <f>IF(AND(申込書!$C$52&lt;&gt;"▼プルダウンより選択してください",申込書!$C$52&lt;&gt;"",$G268&lt;&gt;"",申込書!$V$52="特定学年のみ"),"申し込みする","")</f>
        <v/>
      </c>
      <c r="BM268" s="371"/>
      <c r="BN268" s="372"/>
      <c r="BO268" s="373" t="str">
        <f>IF(AND(申込書!$C$53&lt;&gt;"▼プルダウンより選択してください",申込書!$C$53&lt;&gt;"",申込書!$K$22&lt;&gt;"YYYY/MM/DD",$G268&lt;&gt;""),申込書!$K$22,"")</f>
        <v/>
      </c>
      <c r="BP268" s="369" t="str">
        <f>IF(BO268="","",IF(INDEX('コンテンツ＆備考マスタ'!$H:$J,MATCH(学校情報!BO$3,'コンテンツ＆備考マスタ'!$H:$H,0),3)="●",IF(AND(BO268&lt;&gt;"",ISNUMBER(申込書!$AC$22)=TRUE,申込書!$C$53&lt;&gt;"▼プルダウンより選択してください",申込書!$C$53&lt;&gt;""),申込書!$AC$22,""),"-"))</f>
        <v/>
      </c>
      <c r="BQ268" s="369"/>
      <c r="BR268" s="369"/>
      <c r="BS268" s="370" t="str">
        <f>IF(AND(申込書!$C$53&lt;&gt;"▼プルダウンより選択してください",申込書!$C$53&lt;&gt;"",$G268&lt;&gt;"",申込書!$V$53="特定学年のみ"),"申し込みする","")</f>
        <v/>
      </c>
      <c r="BT268" s="371"/>
      <c r="BU268" s="372"/>
      <c r="BV268" s="373" t="str">
        <f>IF(AND(申込書!$C$54&lt;&gt;"▼プルダウンより選択してください",申込書!$C$54&lt;&gt;"",申込書!$K$22&lt;&gt;"YYYY/MM/DD",$G268&lt;&gt;""),申込書!$K$22,"")</f>
        <v/>
      </c>
      <c r="BW268" s="369" t="str">
        <f>IF(BV268="","",IF(INDEX('コンテンツ＆備考マスタ'!$H:$J,MATCH(学校情報!BV$3,'コンテンツ＆備考マスタ'!$H:$H,0),3)="●",IF(AND(BV268&lt;&gt;"",ISNUMBER(申込書!$AC$22)=TRUE,申込書!$C$54&lt;&gt;"▼プルダウンより選択してください",申込書!$C$54&lt;&gt;""),申込書!$AC$22,""),"-"))</f>
        <v/>
      </c>
      <c r="BX268" s="369"/>
      <c r="BY268" s="369"/>
      <c r="BZ268" s="370" t="str">
        <f>IF(AND(申込書!$C$54&lt;&gt;"▼プルダウンより選択してください",申込書!$C$54&lt;&gt;"",$G268&lt;&gt;"",申込書!$V$54="特定学年のみ"),"申し込みする","")</f>
        <v/>
      </c>
      <c r="CA268" s="371"/>
      <c r="CB268" s="372"/>
      <c r="CC268" s="373" t="str">
        <f>IF(AND(申込書!$C$55&lt;&gt;"▼プルダウンより選択してください",申込書!$C$55&lt;&gt;"",申込書!$K$22&lt;&gt;"YYYY/MM/DD",$G268&lt;&gt;""),申込書!$K$22,"")</f>
        <v/>
      </c>
      <c r="CD268" s="369" t="str">
        <f>IF(CC268="","",IF(INDEX('コンテンツ＆備考マスタ'!$H:$J,MATCH(学校情報!CC$3,'コンテンツ＆備考マスタ'!$H:$H,0),3)="●",IF(AND(CC268&lt;&gt;"",ISNUMBER(申込書!$AC$22)=TRUE,申込書!$C$55&lt;&gt;"▼プルダウンより選択してください",申込書!$C$55&lt;&gt;""),申込書!$AC$22,""),"-"))</f>
        <v/>
      </c>
      <c r="CE268" s="369"/>
      <c r="CF268" s="369"/>
      <c r="CG268" s="370" t="str">
        <f>IF(AND(申込書!$C$55&lt;&gt;"▼プルダウンより選択してください",申込書!$C$55&lt;&gt;"",$G268&lt;&gt;"",申込書!$V$55="特定学年のみ"),"申し込みする","")</f>
        <v/>
      </c>
      <c r="CH268" s="371"/>
      <c r="CI268" s="372"/>
      <c r="CJ268" s="373" t="str">
        <f>IF(AND(申込書!$C$56&lt;&gt;"▼プルダウンより選択してください",申込書!$C$56&lt;&gt;"",申込書!$K$22&lt;&gt;"YYYY/MM/DD",$G268&lt;&gt;""),申込書!$K$22,"")</f>
        <v/>
      </c>
      <c r="CK268" s="369" t="str">
        <f>IF(CJ268="","",IF(INDEX('コンテンツ＆備考マスタ'!$H:$J,MATCH(学校情報!CJ$3,'コンテンツ＆備考マスタ'!$H:$H,0),3)="●",IF(AND(CJ268&lt;&gt;"",ISNUMBER(申込書!$AC$22)=TRUE,申込書!$C$56&lt;&gt;"▼プルダウンより選択してください",申込書!$C$56&lt;&gt;""),申込書!$AC$22,""),"-"))</f>
        <v/>
      </c>
      <c r="CL268" s="369"/>
      <c r="CM268" s="369"/>
      <c r="CN268" s="370" t="str">
        <f>IF(AND(申込書!$C$56&lt;&gt;"▼プルダウンより選択してください",申込書!$C$56&lt;&gt;"",$G268&lt;&gt;"",申込書!$V$56="特定学年のみ"),"申し込みする","")</f>
        <v/>
      </c>
      <c r="CO268" s="371"/>
      <c r="CP268" s="372"/>
      <c r="CQ268" s="373" t="str">
        <f>IF(AND(申込書!$C$57&lt;&gt;"▼プルダウンより選択してください",申込書!$C$57&lt;&gt;"",申込書!$K$22&lt;&gt;"YYYY/MM/DD",$G268&lt;&gt;""),申込書!$K$22,"")</f>
        <v/>
      </c>
      <c r="CR268" s="369" t="str">
        <f>IF(CQ268="","",IF(INDEX('コンテンツ＆備考マスタ'!$H:$J,MATCH(学校情報!CQ$3,'コンテンツ＆備考マスタ'!$H:$H,0),3)="●",IF(AND(CQ268&lt;&gt;"",ISNUMBER(申込書!$AC$22)=TRUE,申込書!$C$57&lt;&gt;"▼プルダウンより選択してください",申込書!$C$57&lt;&gt;""),申込書!$AC$22,""),"-"))</f>
        <v/>
      </c>
      <c r="CS268" s="369"/>
      <c r="CT268" s="369"/>
      <c r="CU268" s="369" t="str">
        <f>IF(AND(申込書!$C$57&lt;&gt;"▼プルダウンより選択してください",申込書!$C$57&lt;&gt;"",$G268&lt;&gt;"",申込書!$V$57="特定学年のみ"),"申し込みする","")</f>
        <v/>
      </c>
      <c r="CV268" s="371"/>
      <c r="CW268" s="372"/>
      <c r="CX268" s="373" t="str">
        <f>IF(AND(申込書!$C$58&lt;&gt;"▼プルダウンより選択してください",申込書!$C$58&lt;&gt;"",申込書!$K$22&lt;&gt;"YYYY/MM/DD",$G268&lt;&gt;""),申込書!$K$22,"")</f>
        <v/>
      </c>
      <c r="CY268" s="369" t="str">
        <f>IF(CX268="","",IF(INDEX('コンテンツ＆備考マスタ'!$H:$J,MATCH(学校情報!CX$3,'コンテンツ＆備考マスタ'!$H:$H,0),3)="●",IF(AND(CX268&lt;&gt;"",ISNUMBER(申込書!$AC$22)=TRUE,申込書!$C$58&lt;&gt;"▼プルダウンより選択してください",申込書!$C$58&lt;&gt;""),申込書!$AC$22,""),"-"))</f>
        <v/>
      </c>
      <c r="CZ268" s="369"/>
      <c r="DA268" s="369"/>
      <c r="DB268" s="369" t="str">
        <f>IF(AND(申込書!$C$58&lt;&gt;"▼プルダウンより選択してください",申込書!$C$58&lt;&gt;"",$G268&lt;&gt;"",申込書!$V$58="特定学年のみ"),"申し込みする","")</f>
        <v/>
      </c>
      <c r="DC268" s="371"/>
      <c r="DD268" s="372"/>
      <c r="DE268" s="373" t="str">
        <f>IF(AND(申込書!$C$59&lt;&gt;"▼プルダウンより選択してください",申込書!$C$59&lt;&gt;"",申込書!$K$22&lt;&gt;"YYYY/MM/DD",$G268&lt;&gt;""),申込書!$K$22,"")</f>
        <v/>
      </c>
      <c r="DF268" s="369" t="str">
        <f>IF(DE268="","",IF(INDEX('コンテンツ＆備考マスタ'!$H:$J,MATCH(学校情報!DE$3,'コンテンツ＆備考マスタ'!$H:$H,0),3)="●",IF(AND(DE268&lt;&gt;"",ISNUMBER(申込書!$AC$22)=TRUE,申込書!$C$59&lt;&gt;"▼プルダウンより選択してください",申込書!$C$59&lt;&gt;""),申込書!$AC$22,""),"-"))</f>
        <v/>
      </c>
      <c r="DG268" s="369"/>
      <c r="DH268" s="369"/>
      <c r="DI268" s="369" t="str">
        <f>IF(AND(申込書!$C$59&lt;&gt;"▼プルダウンより選択してください",申込書!$C$59&lt;&gt;"",$G268&lt;&gt;"",申込書!$V$59="特定学年のみ"),"申し込みする","")</f>
        <v/>
      </c>
      <c r="DJ268" s="371"/>
      <c r="DK268" s="372"/>
      <c r="DL268" s="373" t="str">
        <f>IF(AND(申込書!$C$60&lt;&gt;"▼プルダウンより選択してください",申込書!$C$60&lt;&gt;"",申込書!$K$22&lt;&gt;"YYYY/MM/DD",$G268&lt;&gt;""),申込書!$K$22,"")</f>
        <v/>
      </c>
      <c r="DM268" s="369" t="str">
        <f>IF(DL268="","",IF(INDEX('コンテンツ＆備考マスタ'!$H:$J,MATCH(学校情報!DL$3,'コンテンツ＆備考マスタ'!$H:$H,0),3)="●",IF(AND(DL268&lt;&gt;"",ISNUMBER(申込書!$AC$22)=TRUE,申込書!$C$60&lt;&gt;"▼プルダウンより選択してください",申込書!$C$60&lt;&gt;""),申込書!$AC$22,""),"-"))</f>
        <v/>
      </c>
      <c r="DN268" s="369"/>
      <c r="DO268" s="369"/>
      <c r="DP268" s="369" t="str">
        <f>IF(AND(申込書!$C$60&lt;&gt;"▼プルダウンより選択してください",申込書!$C$60&lt;&gt;"",$G268&lt;&gt;"",申込書!$V$60="特定学年のみ"),"申し込みする","")</f>
        <v/>
      </c>
      <c r="DQ268" s="371"/>
      <c r="DR268" s="372"/>
      <c r="DS268" s="373" t="str">
        <f>IF(AND(申込書!$C$61&lt;&gt;"▼プルダウンより選択してください",申込書!$C$61&lt;&gt;"",申込書!$K$22&lt;&gt;"YYYY/MM/DD",$G268&lt;&gt;""),申込書!$K$22,"")</f>
        <v/>
      </c>
      <c r="DT268" s="369" t="str">
        <f>IF(DS268="","",IF(INDEX('コンテンツ＆備考マスタ'!$H:$J,MATCH(学校情報!DS$3,'コンテンツ＆備考マスタ'!$H:$H,0),3)="●",IF(AND(DS268&lt;&gt;"",ISNUMBER(申込書!$AC$22)=TRUE,申込書!$C$61&lt;&gt;"▼プルダウンより選択してください",申込書!$C$61&lt;&gt;""),申込書!$AC$22,""),"-"))</f>
        <v/>
      </c>
      <c r="DU268" s="369"/>
      <c r="DV268" s="369"/>
      <c r="DW268" s="369" t="str">
        <f>IF(AND(申込書!$C$61&lt;&gt;"▼プルダウンより選択してください",申込書!$C$61&lt;&gt;"",$G268&lt;&gt;"",申込書!$V$61="特定学年のみ"),"申し込みする","")</f>
        <v/>
      </c>
      <c r="DX268" s="371"/>
      <c r="DY268" s="372"/>
      <c r="DZ268" s="373" t="str">
        <f>IF(AND(申込書!$C$62&lt;&gt;"▼プルダウンより選択してください",申込書!$C$62&lt;&gt;"",申込書!$K$22&lt;&gt;"YYYY/MM/DD",$G268&lt;&gt;""),申込書!$K$22,"")</f>
        <v/>
      </c>
      <c r="EA268" s="369" t="str">
        <f>IF(DZ268="","",IF(INDEX('コンテンツ＆備考マスタ'!$H:$J,MATCH(学校情報!DZ$3,'コンテンツ＆備考マスタ'!$H:$H,0),3)="●",IF(AND(DZ268&lt;&gt;"",ISNUMBER(申込書!$AC$22)=TRUE,申込書!$C$62&lt;&gt;"▼プルダウンより選択してください",申込書!$C$62&lt;&gt;""),申込書!$AC$22,""),"-"))</f>
        <v/>
      </c>
      <c r="EB268" s="369"/>
      <c r="EC268" s="369"/>
      <c r="ED268" s="370" t="str">
        <f>IF(AND(申込書!$C$62&lt;&gt;"▼プルダウンより選択してください",申込書!$C$62&lt;&gt;"",$G268&lt;&gt;"",申込書!$V$62="特定学年のみ"),"申し込みする","")</f>
        <v/>
      </c>
      <c r="EE268" s="371"/>
      <c r="EF268" s="372"/>
      <c r="EG268" s="373" t="str">
        <f>IF(AND(申込書!$C$63&lt;&gt;"▼プルダウンより選択してください",申込書!$C$63&lt;&gt;"",申込書!$K$22&lt;&gt;"YYYY/MM/DD",$G268&lt;&gt;""),申込書!$K$22,"")</f>
        <v/>
      </c>
      <c r="EH268" s="369" t="str">
        <f>IF(EG268="","",IF(INDEX('コンテンツ＆備考マスタ'!$H:$J,MATCH(学校情報!EG$3,'コンテンツ＆備考マスタ'!$H:$H,0),3)="●",IF(AND(EG268&lt;&gt;"",ISNUMBER(申込書!$AC$22)=TRUE,申込書!$C$63&lt;&gt;"▼プルダウンより選択してください",申込書!$C$63&lt;&gt;""),申込書!$AC$22,""),"-"))</f>
        <v/>
      </c>
      <c r="EI268" s="369"/>
      <c r="EJ268" s="369"/>
      <c r="EK268" s="370" t="str">
        <f>IF(AND(申込書!$C$63&lt;&gt;"▼プルダウンより選択してください",申込書!$C$63&lt;&gt;"",$G268&lt;&gt;"",申込書!$V$63="特定学年のみ"),"申し込みする","")</f>
        <v/>
      </c>
      <c r="EL268" s="371"/>
      <c r="EM268" s="372"/>
      <c r="EN268" s="373" t="str">
        <f>IF(AND(申込書!$C$64&lt;&gt;"▼プルダウンより選択してください",申込書!$C$64&lt;&gt;"",申込書!$K$22&lt;&gt;"YYYY/MM/DD",$G268&lt;&gt;""),申込書!$K$22,"")</f>
        <v/>
      </c>
      <c r="EO268" s="369" t="str">
        <f>IF(EN268="","",IF(INDEX('コンテンツ＆備考マスタ'!$H:$J,MATCH(学校情報!EN$3,'コンテンツ＆備考マスタ'!$H:$H,0),3)="●",IF(AND(EN268&lt;&gt;"",ISNUMBER(申込書!$AC$22)=TRUE,申込書!$C$64&lt;&gt;"▼プルダウンより選択してください",申込書!$C$64&lt;&gt;""),申込書!$AC$22,""),"-"))</f>
        <v/>
      </c>
      <c r="EP268" s="369"/>
      <c r="EQ268" s="369"/>
      <c r="ER268" s="370" t="str">
        <f>IF(AND(申込書!$C$64&lt;&gt;"▼プルダウンより選択してください",申込書!$C$64&lt;&gt;"",$G268&lt;&gt;"",申込書!$V$64="特定学年のみ"),"申し込みする","")</f>
        <v/>
      </c>
      <c r="ES268" s="371"/>
      <c r="ET268" s="372"/>
      <c r="EU268" s="373" t="str">
        <f>IF(AND(申込書!$C$65&lt;&gt;"▼プルダウンより選択してください",申込書!$C$65&lt;&gt;"",申込書!$K$22&lt;&gt;"YYYY/MM/DD",$G268&lt;&gt;""),申込書!$K$22,"")</f>
        <v/>
      </c>
      <c r="EV268" s="369" t="str">
        <f>IF(EU268="","",IF(INDEX('コンテンツ＆備考マスタ'!$H:$J,MATCH(学校情報!EU$3,'コンテンツ＆備考マスタ'!$H:$H,0),3)="●",IF(AND(EU268&lt;&gt;"",ISNUMBER(申込書!$AC$22)=TRUE,申込書!$C$65&lt;&gt;"▼プルダウンより選択してください",申込書!$C$65&lt;&gt;""),申込書!$AC$22,""),"-"))</f>
        <v/>
      </c>
      <c r="EW268" s="369"/>
      <c r="EX268" s="369"/>
      <c r="EY268" s="370" t="str">
        <f>IF(AND(申込書!$C$65&lt;&gt;"▼プルダウンより選択してください",申込書!$C$65&lt;&gt;"",$G268&lt;&gt;"",申込書!$V$65="特定学年のみ"),"申し込みする","")</f>
        <v/>
      </c>
      <c r="EZ268" s="371"/>
      <c r="FA268" s="372"/>
      <c r="FB268" s="373" t="str">
        <f>IF(AND(申込書!$C$66&lt;&gt;"▼プルダウンより選択してください",申込書!$C$66&lt;&gt;"",申込書!$K$22&lt;&gt;"YYYY/MM/DD",$G268&lt;&gt;""),申込書!$K$22,"")</f>
        <v/>
      </c>
      <c r="FC268" s="369" t="str">
        <f>IF(FB268="","",IF(INDEX('コンテンツ＆備考マスタ'!$H:$J,MATCH(学校情報!FB$3,'コンテンツ＆備考マスタ'!$H:$H,0),3)="●",IF(AND(FB268&lt;&gt;"",ISNUMBER(申込書!$AC$22)=TRUE,申込書!$C$66&lt;&gt;"▼プルダウンより選択してください",申込書!$C$66&lt;&gt;""),申込書!$AC$22,""),"-"))</f>
        <v/>
      </c>
      <c r="FD268" s="369"/>
      <c r="FE268" s="369"/>
      <c r="FF268" s="370" t="str">
        <f>IF(AND(申込書!$C$66&lt;&gt;"▼プルダウンより選択してください",申込書!$C$66&lt;&gt;"",$G268&lt;&gt;"",申込書!$V$66="特定学年のみ"),"申し込みする","")</f>
        <v/>
      </c>
      <c r="FG268" s="371"/>
      <c r="FH268" s="372"/>
      <c r="FI268" s="373" t="str">
        <f>IF(AND(申込書!$C$67&lt;&gt;"▼プルダウンより選択してください",申込書!$C$67&lt;&gt;"",申込書!$K$22&lt;&gt;"YYYY/MM/DD",$G268&lt;&gt;""),申込書!$K$22,"")</f>
        <v/>
      </c>
      <c r="FJ268" s="369" t="str">
        <f>IF(FI268="","",IF(INDEX('コンテンツ＆備考マスタ'!$H:$J,MATCH(学校情報!FI$3,'コンテンツ＆備考マスタ'!$H:$H,0),3)="●",IF(AND(FI268&lt;&gt;"",ISNUMBER(申込書!$AC$22)=TRUE,申込書!$C$67&lt;&gt;"▼プルダウンより選択してください",申込書!$C$67&lt;&gt;""),申込書!$AC$22,""),"-"))</f>
        <v/>
      </c>
      <c r="FK268" s="369"/>
      <c r="FL268" s="369"/>
      <c r="FM268" s="370" t="str">
        <f>IF(AND(申込書!$C$67&lt;&gt;"▼プルダウンより選択してください",申込書!$C$67&lt;&gt;"",$G268&lt;&gt;"",申込書!$V$67="特定学年のみ"),"申し込みする","")</f>
        <v/>
      </c>
      <c r="FN268" s="371"/>
      <c r="FO268" s="372"/>
      <c r="FP268" s="373" t="str">
        <f>IF(AND(申込書!$C$68&lt;&gt;"▼プルダウンより選択してください",申込書!$C$68&lt;&gt;"",申込書!$K$22&lt;&gt;"YYYY/MM/DD",$G268&lt;&gt;""),申込書!$K$22,"")</f>
        <v/>
      </c>
      <c r="FQ268" s="369" t="str">
        <f>IF(FP268="","",IF(INDEX('コンテンツ＆備考マスタ'!$H:$J,MATCH(学校情報!FP$3,'コンテンツ＆備考マスタ'!$H:$H,0),3)="●",IF(AND(FP268&lt;&gt;"",ISNUMBER(申込書!$AC$22)=TRUE,申込書!$C$68&lt;&gt;"▼プルダウンより選択してください",申込書!$C$68&lt;&gt;""),申込書!$AC$22,""),"-"))</f>
        <v/>
      </c>
      <c r="FR268" s="369"/>
      <c r="FS268" s="369"/>
      <c r="FT268" s="370" t="str">
        <f>IF(AND(申込書!$C$68&lt;&gt;"▼プルダウンより選択してください",申込書!$C$68&lt;&gt;"",$G268&lt;&gt;"",申込書!$V$68="特定学年のみ"),"申し込みする","")</f>
        <v/>
      </c>
      <c r="FU268" s="371"/>
      <c r="FV268" s="372"/>
      <c r="FW268" s="373" t="str">
        <f>IF(AND(申込書!$C$69&lt;&gt;"▼プルダウンより選択してください",申込書!$C$69&lt;&gt;"",申込書!$K$22&lt;&gt;"YYYY/MM/DD",$G268&lt;&gt;""),申込書!$K$22,"")</f>
        <v/>
      </c>
      <c r="FX268" s="369" t="str">
        <f>IF(FW268="","",IF(INDEX('コンテンツ＆備考マスタ'!$H:$J,MATCH(学校情報!FW$3,'コンテンツ＆備考マスタ'!$H:$H,0),3)="●",IF(AND(FW268&lt;&gt;"",ISNUMBER(申込書!$AC$22)=TRUE,申込書!$C$69&lt;&gt;"▼プルダウンより選択してください",申込書!$C$69&lt;&gt;""),申込書!$AC$22,""),"-"))</f>
        <v/>
      </c>
      <c r="FY268" s="369"/>
      <c r="FZ268" s="369"/>
      <c r="GA268" s="370" t="str">
        <f>IF(AND(申込書!$C$69&lt;&gt;"▼プルダウンより選択してください",申込書!$C$69&lt;&gt;"",$G268&lt;&gt;"",申込書!$V$69="特定学年のみ"),"申し込みする","")</f>
        <v/>
      </c>
      <c r="GB268" s="371"/>
      <c r="GC268" s="372"/>
      <c r="GD268" s="373" t="str">
        <f>IF(AND(申込書!$C$70&lt;&gt;"▼プルダウンより選択してください",申込書!$C$70&lt;&gt;"",申込書!$K$22&lt;&gt;"YYYY/MM/DD",$G268&lt;&gt;""),申込書!$K$22,"")</f>
        <v/>
      </c>
      <c r="GE268" s="369" t="str">
        <f>IF(GD268="","",IF(INDEX('コンテンツ＆備考マスタ'!$H:$J,MATCH(学校情報!GD$3,'コンテンツ＆備考マスタ'!$H:$H,0),3)="●",IF(AND(GD268&lt;&gt;"",ISNUMBER(申込書!$AC$22)=TRUE,申込書!$C$70&lt;&gt;"▼プルダウンより選択してください",申込書!$C$70&lt;&gt;""),申込書!$AC$22,""),"-"))</f>
        <v/>
      </c>
      <c r="GF268" s="369"/>
      <c r="GG268" s="369"/>
      <c r="GH268" s="370" t="str">
        <f>IF(AND(申込書!$C$70&lt;&gt;"▼プルダウンより選択してください",申込書!$C$70&lt;&gt;"",$G268&lt;&gt;"",申込書!$V$70="特定学年のみ"),"申し込みする","")</f>
        <v/>
      </c>
      <c r="GI268" s="371"/>
      <c r="GJ268" s="372"/>
      <c r="GK268" s="373" t="str">
        <f>IF(AND(申込書!$C$71&lt;&gt;"▼プルダウンより選択してください",申込書!$C$71&lt;&gt;"",申込書!$K$22&lt;&gt;"YYYY/MM/DD",$G268&lt;&gt;""),申込書!$K$22,"")</f>
        <v/>
      </c>
      <c r="GL268" s="369" t="str">
        <f>IF(GK268="","",IF(INDEX('コンテンツ＆備考マスタ'!$H:$J,MATCH(学校情報!GK$3,'コンテンツ＆備考マスタ'!$H:$H,0),3)="●",IF(AND(GK268&lt;&gt;"",ISNUMBER(申込書!$AC$22)=TRUE,申込書!$C$71&lt;&gt;"▼プルダウンより選択してください",申込書!$C$71&lt;&gt;""),申込書!$AC$22,""),"-"))</f>
        <v/>
      </c>
      <c r="GM268" s="369"/>
      <c r="GN268" s="369"/>
      <c r="GO268" s="370" t="str">
        <f>IF(AND(申込書!$C$71&lt;&gt;"▼プルダウンより選択してください",申込書!$C$71&lt;&gt;"",$G268&lt;&gt;"",申込書!$V$71="特定学年のみ"),"申し込みする","")</f>
        <v/>
      </c>
      <c r="GP268" s="371"/>
      <c r="GQ268" s="372"/>
      <c r="GR268" s="373" t="str">
        <f>IF(AND(申込書!$C$72&lt;&gt;"▼プルダウンより選択してください",申込書!$C$72&lt;&gt;"",申込書!$K$22&lt;&gt;"YYYY/MM/DD",$G268&lt;&gt;""),申込書!$K$22,"")</f>
        <v/>
      </c>
      <c r="GS268" s="369" t="str">
        <f>IF(GR268="","",IF(INDEX('コンテンツ＆備考マスタ'!$H:$J,MATCH(学校情報!GR$3,'コンテンツ＆備考マスタ'!$H:$H,0),3)="●",IF(AND(GR268&lt;&gt;"",ISNUMBER(申込書!$AC$22)=TRUE,申込書!$C$72&lt;&gt;"▼プルダウンより選択してください",申込書!$C$72&lt;&gt;""),申込書!$AC$22,""),"-"))</f>
        <v/>
      </c>
      <c r="GT268" s="369"/>
      <c r="GU268" s="369"/>
      <c r="GV268" s="370" t="str">
        <f>IF(AND(申込書!$C$72&lt;&gt;"▼プルダウンより選択してください",申込書!$C$72&lt;&gt;"",$G268&lt;&gt;"",申込書!$V$72="特定学年のみ"),"申し込みする","")</f>
        <v/>
      </c>
      <c r="GW268" s="371"/>
      <c r="GX268" s="372"/>
      <c r="GY268" s="373" t="str">
        <f>IF(AND(申込書!$C$73&lt;&gt;"▼プルダウンより選択してください",申込書!$C$73&lt;&gt;"",申込書!$K$22&lt;&gt;"YYYY/MM/DD",$G268&lt;&gt;""),申込書!$K$22,"")</f>
        <v/>
      </c>
      <c r="GZ268" s="369" t="str">
        <f>IF(GY268="","",IF(INDEX('コンテンツ＆備考マスタ'!$H:$J,MATCH(学校情報!GY$3,'コンテンツ＆備考マスタ'!$H:$H,0),3)="●",IF(AND(GY268&lt;&gt;"",ISNUMBER(申込書!$AC$22)=TRUE,申込書!$C$73&lt;&gt;"▼プルダウンより選択してください",申込書!$C$73&lt;&gt;""),申込書!$AC$22,""),"-"))</f>
        <v/>
      </c>
      <c r="HA268" s="369"/>
      <c r="HB268" s="369"/>
      <c r="HC268" s="370" t="str">
        <f>IF(AND(申込書!$C$73&lt;&gt;"▼プルダウンより選択してください",申込書!$C$73&lt;&gt;"",$G268&lt;&gt;"",申込書!$V$73="特定学年のみ"),"申し込みする","")</f>
        <v/>
      </c>
      <c r="HD268" s="371"/>
      <c r="HE268" s="372"/>
      <c r="HF268" s="373" t="str">
        <f>IF(AND(申込書!$C$74&lt;&gt;"▼プルダウンより選択してください",申込書!$C$74&lt;&gt;"",申込書!$K$22&lt;&gt;"YYYY/MM/DD",$G268&lt;&gt;""),申込書!$K$22,"")</f>
        <v/>
      </c>
      <c r="HG268" s="369" t="str">
        <f>IF(HF268="","",IF(INDEX('コンテンツ＆備考マスタ'!$H:$J,MATCH(学校情報!HF$3,'コンテンツ＆備考マスタ'!$H:$H,0),3)="●",IF(AND(HF268&lt;&gt;"",ISNUMBER(申込書!$AC$22)=TRUE,申込書!$C$74&lt;&gt;"▼プルダウンより選択してください",申込書!$C$74&lt;&gt;""),申込書!$AC$22,""),"-"))</f>
        <v/>
      </c>
      <c r="HH268" s="369"/>
      <c r="HI268" s="369"/>
      <c r="HJ268" s="370" t="str">
        <f>IF(AND(申込書!$C$74&lt;&gt;"▼プルダウンより選択してください",申込書!$C$74&lt;&gt;"",$G268&lt;&gt;"",申込書!$V$74="特定学年のみ"),"申し込みする","")</f>
        <v/>
      </c>
      <c r="HK268" s="371"/>
      <c r="HL268" s="372"/>
      <c r="HM268" s="373" t="str">
        <f>IF(AND(申込書!$C$75&lt;&gt;"▼プルダウンより選択してください",申込書!$C$75&lt;&gt;"",申込書!$K$22&lt;&gt;"YYYY/MM/DD",$G268&lt;&gt;""),申込書!$K$22,"")</f>
        <v/>
      </c>
      <c r="HN268" s="369" t="str">
        <f>IF(HM268="","",IF(INDEX('コンテンツ＆備考マスタ'!$H:$J,MATCH(学校情報!HM$3,'コンテンツ＆備考マスタ'!$H:$H,0),3)="●",IF(AND(HM268&lt;&gt;"",ISNUMBER(申込書!$AC$22)=TRUE,申込書!$C$75&lt;&gt;"▼プルダウンより選択してください",申込書!$C$75&lt;&gt;""),申込書!$AC$22,""),"-"))</f>
        <v/>
      </c>
      <c r="HO268" s="369"/>
      <c r="HP268" s="369"/>
      <c r="HQ268" s="370" t="str">
        <f>IF(AND(申込書!$C$75&lt;&gt;"▼プルダウンより選択してください",申込書!$C$75&lt;&gt;"",$G268&lt;&gt;"",申込書!$V$75="特定学年のみ"),"申し込みする","")</f>
        <v/>
      </c>
      <c r="HR268" s="371"/>
      <c r="HS268" s="371"/>
      <c r="HT268" s="374" t="str">
        <f>IF(AND(申込書!$C$76&lt;&gt;"▼プルダウンより選択してください",申込書!$C$76&lt;&gt;"",申込書!$K$22&lt;&gt;"YYYY/MM/DD",$G268&lt;&gt;""),申込書!$K$22,"")</f>
        <v/>
      </c>
      <c r="HU268" s="369" t="str">
        <f>IF(HT268="","",IF(INDEX('コンテンツ＆備考マスタ'!$H:$J,MATCH(学校情報!HT$3,'コンテンツ＆備考マスタ'!$H:$H,0),3)="●",IF(AND(HT268&lt;&gt;"",ISNUMBER(申込書!$AC$22)=TRUE,申込書!$C$76&lt;&gt;"▼プルダウンより選択してください",申込書!$C$76&lt;&gt;""),申込書!$AC$22,""),"-"))</f>
        <v/>
      </c>
      <c r="HV268" s="369"/>
      <c r="HW268" s="369"/>
      <c r="HX268" s="370" t="str">
        <f>IF(AND(申込書!$C$76&lt;&gt;"▼プルダウンより選択してください",申込書!$C$76&lt;&gt;"",$G268&lt;&gt;"",申込書!$V$76="特定学年のみ"),"申し込みする","")</f>
        <v/>
      </c>
      <c r="HY268" s="371"/>
      <c r="HZ268" s="372"/>
      <c r="IA268" s="69"/>
    </row>
    <row r="269" spans="2:235" ht="26.85" hidden="1" customHeight="1" outlineLevel="1">
      <c r="B269" s="365">
        <f t="shared" si="12"/>
        <v>264</v>
      </c>
      <c r="C269" s="55"/>
      <c r="D269" s="56"/>
      <c r="E269" s="154"/>
      <c r="F269" s="57"/>
      <c r="G269" s="58"/>
      <c r="H269" s="59"/>
      <c r="I269" s="60"/>
      <c r="J269" s="61"/>
      <c r="K269" s="366" t="str">
        <f t="shared" si="13"/>
        <v/>
      </c>
      <c r="L269" s="62"/>
      <c r="M269" s="322"/>
      <c r="N269" s="63"/>
      <c r="O269" s="64"/>
      <c r="P269" s="367" t="str">
        <f t="shared" si="14"/>
        <v/>
      </c>
      <c r="Q269" s="65"/>
      <c r="R269" s="66"/>
      <c r="S269" s="67"/>
      <c r="T269" s="68"/>
      <c r="U269" s="68"/>
      <c r="V269" s="68"/>
      <c r="W269" s="66"/>
      <c r="X269" s="281"/>
      <c r="Y269" s="368" t="str">
        <f>IF(AND(申込書!$C$47&lt;&gt;"▼プルダウンより選択してください",申込書!$C$47&lt;&gt;"",申込書!$K$22&lt;&gt;"YYYY/MM/DD",$G269&lt;&gt;""),申込書!$K$22,"")</f>
        <v/>
      </c>
      <c r="Z269" s="369" t="str">
        <f>IF(Y269="","",IF(INDEX('コンテンツ＆備考マスタ'!$H:$J,MATCH(学校情報!Y$3,'コンテンツ＆備考マスタ'!$H:$H,0),3)="●",IF(AND(Y269&lt;&gt;"",ISNUMBER(申込書!$AC$22)=TRUE,申込書!$C$47&lt;&gt;"▼プルダウンより選択してください",申込書!$C$47&lt;&gt;""),申込書!$AC$22,""),"-"))</f>
        <v/>
      </c>
      <c r="AA269" s="369"/>
      <c r="AB269" s="369"/>
      <c r="AC269" s="370" t="str">
        <f>IF(AND(申込書!$C$47&lt;&gt;"▼プルダウンより選択してください",申込書!$C$47&lt;&gt;"",$G269&lt;&gt;"",申込書!$V$47="特定学年のみ"),"申し込みする","")</f>
        <v/>
      </c>
      <c r="AD269" s="371"/>
      <c r="AE269" s="372"/>
      <c r="AF269" s="373" t="str">
        <f>IF(AND(申込書!$C$48&lt;&gt;"▼プルダウンより選択してください",申込書!$C$48&lt;&gt;"",申込書!$K$22&lt;&gt;"YYYY/MM/DD",$G269&lt;&gt;""),申込書!$K$22,"")</f>
        <v/>
      </c>
      <c r="AG269" s="369" t="str">
        <f>IF(AF269="","",IF(INDEX('コンテンツ＆備考マスタ'!$H:$J,MATCH(学校情報!AF$3,'コンテンツ＆備考マスタ'!$H:$H,0),3)="●",IF(AND(AF269&lt;&gt;"",ISNUMBER(申込書!$AC$22)=TRUE,申込書!$C$48&lt;&gt;"▼プルダウンより選択してください",申込書!$C$48&lt;&gt;""),申込書!$AC$22,""),"-"))</f>
        <v/>
      </c>
      <c r="AH269" s="369"/>
      <c r="AI269" s="369"/>
      <c r="AJ269" s="370" t="str">
        <f>IF(AND(申込書!$C$48&lt;&gt;"▼プルダウンより選択してください",申込書!$C$48&lt;&gt;"",$G269&lt;&gt;"",申込書!$V$48="特定学年のみ"),"申し込みする","")</f>
        <v/>
      </c>
      <c r="AK269" s="371"/>
      <c r="AL269" s="372"/>
      <c r="AM269" s="373" t="str">
        <f>IF(AND(申込書!$C$49&lt;&gt;"▼プルダウンより選択してください",申込書!$C$49&lt;&gt;"",申込書!$K$22&lt;&gt;"YYYY/MM/DD",$G269&lt;&gt;""),申込書!$K$22,"")</f>
        <v/>
      </c>
      <c r="AN269" s="369" t="str">
        <f>IF(AM269="","",IF(INDEX('コンテンツ＆備考マスタ'!$H:$J,MATCH(学校情報!AM$3,'コンテンツ＆備考マスタ'!$H:$H,0),3)="●",IF(AND(AM269&lt;&gt;"",ISNUMBER(申込書!$AC$22)=TRUE,申込書!$C$49&lt;&gt;"▼プルダウンより選択してください",申込書!$C$49&lt;&gt;""),申込書!$AC$22,""),"-"))</f>
        <v/>
      </c>
      <c r="AO269" s="369"/>
      <c r="AP269" s="369"/>
      <c r="AQ269" s="370" t="str">
        <f>IF(AND(申込書!$C$49&lt;&gt;"▼プルダウンより選択してください",申込書!$C$49&lt;&gt;"",$G269&lt;&gt;"",申込書!$V$49="特定学年のみ"),"申し込みする","")</f>
        <v/>
      </c>
      <c r="AR269" s="371"/>
      <c r="AS269" s="372"/>
      <c r="AT269" s="373" t="str">
        <f>IF(AND(申込書!$C$50&lt;&gt;"▼プルダウンより選択してください",申込書!$C$50&lt;&gt;"",申込書!$K$22&lt;&gt;"YYYY/MM/DD",$G269&lt;&gt;""),申込書!$K$22,"")</f>
        <v/>
      </c>
      <c r="AU269" s="369" t="str">
        <f>IF(AT269="","",IF(INDEX('コンテンツ＆備考マスタ'!$H:$J,MATCH(学校情報!AT$3,'コンテンツ＆備考マスタ'!$H:$H,0),3)="●",IF(AND(AT269&lt;&gt;"",ISNUMBER(申込書!$AC$22)=TRUE,申込書!$C$50&lt;&gt;"▼プルダウンより選択してください",申込書!$C$50&lt;&gt;""),申込書!$AC$22,""),"-"))</f>
        <v/>
      </c>
      <c r="AV269" s="369"/>
      <c r="AW269" s="369"/>
      <c r="AX269" s="370" t="str">
        <f>IF(AND(申込書!$C$50&lt;&gt;"▼プルダウンより選択してください",申込書!$C$50&lt;&gt;"",$G269&lt;&gt;"",申込書!$V$50="特定学年のみ"),"申し込みする","")</f>
        <v/>
      </c>
      <c r="AY269" s="371"/>
      <c r="AZ269" s="372"/>
      <c r="BA269" s="373" t="str">
        <f>IF(AND(申込書!$C$51&lt;&gt;"▼プルダウンより選択してください",申込書!$C$51&lt;&gt;"",申込書!$K$22&lt;&gt;"YYYY/MM/DD",$G269&lt;&gt;""),申込書!$K$22,"")</f>
        <v/>
      </c>
      <c r="BB269" s="369" t="str">
        <f>IF(BA269="","",IF(INDEX('コンテンツ＆備考マスタ'!$H:$J,MATCH(学校情報!BA$3,'コンテンツ＆備考マスタ'!$H:$H,0),3)="●",IF(AND(BA269&lt;&gt;"",ISNUMBER(申込書!$AC$22)=TRUE,申込書!$C$51&lt;&gt;"▼プルダウンより選択してください",申込書!$C$51&lt;&gt;""),申込書!$AC$22,""),"-"))</f>
        <v/>
      </c>
      <c r="BC269" s="369"/>
      <c r="BD269" s="369"/>
      <c r="BE269" s="370" t="str">
        <f>IF(AND(申込書!$C$51&lt;&gt;"▼プルダウンより選択してください",申込書!$C$51&lt;&gt;"",$G269&lt;&gt;"",申込書!$V$51="特定学年のみ"),"申し込みする","")</f>
        <v/>
      </c>
      <c r="BF269" s="371"/>
      <c r="BG269" s="372"/>
      <c r="BH269" s="373" t="str">
        <f>IF(AND(申込書!$C$52&lt;&gt;"▼プルダウンより選択してください",申込書!$C$52&lt;&gt;"",申込書!$K$22&lt;&gt;"YYYY/MM/DD",$G269&lt;&gt;""),申込書!$K$22,"")</f>
        <v/>
      </c>
      <c r="BI269" s="369" t="str">
        <f>IF(BH269="","",IF(INDEX('コンテンツ＆備考マスタ'!$H:$J,MATCH(学校情報!BH$3,'コンテンツ＆備考マスタ'!$H:$H,0),3)="●",IF(AND(BH269&lt;&gt;"",ISNUMBER(申込書!$AC$22)=TRUE,申込書!$C$52&lt;&gt;"▼プルダウンより選択してください",申込書!$C$52&lt;&gt;""),申込書!$AC$22,""),"-"))</f>
        <v/>
      </c>
      <c r="BJ269" s="369"/>
      <c r="BK269" s="369"/>
      <c r="BL269" s="370" t="str">
        <f>IF(AND(申込書!$C$52&lt;&gt;"▼プルダウンより選択してください",申込書!$C$52&lt;&gt;"",$G269&lt;&gt;"",申込書!$V$52="特定学年のみ"),"申し込みする","")</f>
        <v/>
      </c>
      <c r="BM269" s="371"/>
      <c r="BN269" s="372"/>
      <c r="BO269" s="373" t="str">
        <f>IF(AND(申込書!$C$53&lt;&gt;"▼プルダウンより選択してください",申込書!$C$53&lt;&gt;"",申込書!$K$22&lt;&gt;"YYYY/MM/DD",$G269&lt;&gt;""),申込書!$K$22,"")</f>
        <v/>
      </c>
      <c r="BP269" s="369" t="str">
        <f>IF(BO269="","",IF(INDEX('コンテンツ＆備考マスタ'!$H:$J,MATCH(学校情報!BO$3,'コンテンツ＆備考マスタ'!$H:$H,0),3)="●",IF(AND(BO269&lt;&gt;"",ISNUMBER(申込書!$AC$22)=TRUE,申込書!$C$53&lt;&gt;"▼プルダウンより選択してください",申込書!$C$53&lt;&gt;""),申込書!$AC$22,""),"-"))</f>
        <v/>
      </c>
      <c r="BQ269" s="369"/>
      <c r="BR269" s="369"/>
      <c r="BS269" s="370" t="str">
        <f>IF(AND(申込書!$C$53&lt;&gt;"▼プルダウンより選択してください",申込書!$C$53&lt;&gt;"",$G269&lt;&gt;"",申込書!$V$53="特定学年のみ"),"申し込みする","")</f>
        <v/>
      </c>
      <c r="BT269" s="371"/>
      <c r="BU269" s="372"/>
      <c r="BV269" s="373" t="str">
        <f>IF(AND(申込書!$C$54&lt;&gt;"▼プルダウンより選択してください",申込書!$C$54&lt;&gt;"",申込書!$K$22&lt;&gt;"YYYY/MM/DD",$G269&lt;&gt;""),申込書!$K$22,"")</f>
        <v/>
      </c>
      <c r="BW269" s="369" t="str">
        <f>IF(BV269="","",IF(INDEX('コンテンツ＆備考マスタ'!$H:$J,MATCH(学校情報!BV$3,'コンテンツ＆備考マスタ'!$H:$H,0),3)="●",IF(AND(BV269&lt;&gt;"",ISNUMBER(申込書!$AC$22)=TRUE,申込書!$C$54&lt;&gt;"▼プルダウンより選択してください",申込書!$C$54&lt;&gt;""),申込書!$AC$22,""),"-"))</f>
        <v/>
      </c>
      <c r="BX269" s="369"/>
      <c r="BY269" s="369"/>
      <c r="BZ269" s="370" t="str">
        <f>IF(AND(申込書!$C$54&lt;&gt;"▼プルダウンより選択してください",申込書!$C$54&lt;&gt;"",$G269&lt;&gt;"",申込書!$V$54="特定学年のみ"),"申し込みする","")</f>
        <v/>
      </c>
      <c r="CA269" s="371"/>
      <c r="CB269" s="372"/>
      <c r="CC269" s="373" t="str">
        <f>IF(AND(申込書!$C$55&lt;&gt;"▼プルダウンより選択してください",申込書!$C$55&lt;&gt;"",申込書!$K$22&lt;&gt;"YYYY/MM/DD",$G269&lt;&gt;""),申込書!$K$22,"")</f>
        <v/>
      </c>
      <c r="CD269" s="369" t="str">
        <f>IF(CC269="","",IF(INDEX('コンテンツ＆備考マスタ'!$H:$J,MATCH(学校情報!CC$3,'コンテンツ＆備考マスタ'!$H:$H,0),3)="●",IF(AND(CC269&lt;&gt;"",ISNUMBER(申込書!$AC$22)=TRUE,申込書!$C$55&lt;&gt;"▼プルダウンより選択してください",申込書!$C$55&lt;&gt;""),申込書!$AC$22,""),"-"))</f>
        <v/>
      </c>
      <c r="CE269" s="369"/>
      <c r="CF269" s="369"/>
      <c r="CG269" s="370" t="str">
        <f>IF(AND(申込書!$C$55&lt;&gt;"▼プルダウンより選択してください",申込書!$C$55&lt;&gt;"",$G269&lt;&gt;"",申込書!$V$55="特定学年のみ"),"申し込みする","")</f>
        <v/>
      </c>
      <c r="CH269" s="371"/>
      <c r="CI269" s="372"/>
      <c r="CJ269" s="373" t="str">
        <f>IF(AND(申込書!$C$56&lt;&gt;"▼プルダウンより選択してください",申込書!$C$56&lt;&gt;"",申込書!$K$22&lt;&gt;"YYYY/MM/DD",$G269&lt;&gt;""),申込書!$K$22,"")</f>
        <v/>
      </c>
      <c r="CK269" s="369" t="str">
        <f>IF(CJ269="","",IF(INDEX('コンテンツ＆備考マスタ'!$H:$J,MATCH(学校情報!CJ$3,'コンテンツ＆備考マスタ'!$H:$H,0),3)="●",IF(AND(CJ269&lt;&gt;"",ISNUMBER(申込書!$AC$22)=TRUE,申込書!$C$56&lt;&gt;"▼プルダウンより選択してください",申込書!$C$56&lt;&gt;""),申込書!$AC$22,""),"-"))</f>
        <v/>
      </c>
      <c r="CL269" s="369"/>
      <c r="CM269" s="369"/>
      <c r="CN269" s="370" t="str">
        <f>IF(AND(申込書!$C$56&lt;&gt;"▼プルダウンより選択してください",申込書!$C$56&lt;&gt;"",$G269&lt;&gt;"",申込書!$V$56="特定学年のみ"),"申し込みする","")</f>
        <v/>
      </c>
      <c r="CO269" s="371"/>
      <c r="CP269" s="372"/>
      <c r="CQ269" s="373" t="str">
        <f>IF(AND(申込書!$C$57&lt;&gt;"▼プルダウンより選択してください",申込書!$C$57&lt;&gt;"",申込書!$K$22&lt;&gt;"YYYY/MM/DD",$G269&lt;&gt;""),申込書!$K$22,"")</f>
        <v/>
      </c>
      <c r="CR269" s="369" t="str">
        <f>IF(CQ269="","",IF(INDEX('コンテンツ＆備考マスタ'!$H:$J,MATCH(学校情報!CQ$3,'コンテンツ＆備考マスタ'!$H:$H,0),3)="●",IF(AND(CQ269&lt;&gt;"",ISNUMBER(申込書!$AC$22)=TRUE,申込書!$C$57&lt;&gt;"▼プルダウンより選択してください",申込書!$C$57&lt;&gt;""),申込書!$AC$22,""),"-"))</f>
        <v/>
      </c>
      <c r="CS269" s="369"/>
      <c r="CT269" s="369"/>
      <c r="CU269" s="369" t="str">
        <f>IF(AND(申込書!$C$57&lt;&gt;"▼プルダウンより選択してください",申込書!$C$57&lt;&gt;"",$G269&lt;&gt;"",申込書!$V$57="特定学年のみ"),"申し込みする","")</f>
        <v/>
      </c>
      <c r="CV269" s="371"/>
      <c r="CW269" s="372"/>
      <c r="CX269" s="373" t="str">
        <f>IF(AND(申込書!$C$58&lt;&gt;"▼プルダウンより選択してください",申込書!$C$58&lt;&gt;"",申込書!$K$22&lt;&gt;"YYYY/MM/DD",$G269&lt;&gt;""),申込書!$K$22,"")</f>
        <v/>
      </c>
      <c r="CY269" s="369" t="str">
        <f>IF(CX269="","",IF(INDEX('コンテンツ＆備考マスタ'!$H:$J,MATCH(学校情報!CX$3,'コンテンツ＆備考マスタ'!$H:$H,0),3)="●",IF(AND(CX269&lt;&gt;"",ISNUMBER(申込書!$AC$22)=TRUE,申込書!$C$58&lt;&gt;"▼プルダウンより選択してください",申込書!$C$58&lt;&gt;""),申込書!$AC$22,""),"-"))</f>
        <v/>
      </c>
      <c r="CZ269" s="369"/>
      <c r="DA269" s="369"/>
      <c r="DB269" s="369" t="str">
        <f>IF(AND(申込書!$C$58&lt;&gt;"▼プルダウンより選択してください",申込書!$C$58&lt;&gt;"",$G269&lt;&gt;"",申込書!$V$58="特定学年のみ"),"申し込みする","")</f>
        <v/>
      </c>
      <c r="DC269" s="371"/>
      <c r="DD269" s="372"/>
      <c r="DE269" s="373" t="str">
        <f>IF(AND(申込書!$C$59&lt;&gt;"▼プルダウンより選択してください",申込書!$C$59&lt;&gt;"",申込書!$K$22&lt;&gt;"YYYY/MM/DD",$G269&lt;&gt;""),申込書!$K$22,"")</f>
        <v/>
      </c>
      <c r="DF269" s="369" t="str">
        <f>IF(DE269="","",IF(INDEX('コンテンツ＆備考マスタ'!$H:$J,MATCH(学校情報!DE$3,'コンテンツ＆備考マスタ'!$H:$H,0),3)="●",IF(AND(DE269&lt;&gt;"",ISNUMBER(申込書!$AC$22)=TRUE,申込書!$C$59&lt;&gt;"▼プルダウンより選択してください",申込書!$C$59&lt;&gt;""),申込書!$AC$22,""),"-"))</f>
        <v/>
      </c>
      <c r="DG269" s="369"/>
      <c r="DH269" s="369"/>
      <c r="DI269" s="369" t="str">
        <f>IF(AND(申込書!$C$59&lt;&gt;"▼プルダウンより選択してください",申込書!$C$59&lt;&gt;"",$G269&lt;&gt;"",申込書!$V$59="特定学年のみ"),"申し込みする","")</f>
        <v/>
      </c>
      <c r="DJ269" s="371"/>
      <c r="DK269" s="372"/>
      <c r="DL269" s="373" t="str">
        <f>IF(AND(申込書!$C$60&lt;&gt;"▼プルダウンより選択してください",申込書!$C$60&lt;&gt;"",申込書!$K$22&lt;&gt;"YYYY/MM/DD",$G269&lt;&gt;""),申込書!$K$22,"")</f>
        <v/>
      </c>
      <c r="DM269" s="369" t="str">
        <f>IF(DL269="","",IF(INDEX('コンテンツ＆備考マスタ'!$H:$J,MATCH(学校情報!DL$3,'コンテンツ＆備考マスタ'!$H:$H,0),3)="●",IF(AND(DL269&lt;&gt;"",ISNUMBER(申込書!$AC$22)=TRUE,申込書!$C$60&lt;&gt;"▼プルダウンより選択してください",申込書!$C$60&lt;&gt;""),申込書!$AC$22,""),"-"))</f>
        <v/>
      </c>
      <c r="DN269" s="369"/>
      <c r="DO269" s="369"/>
      <c r="DP269" s="369" t="str">
        <f>IF(AND(申込書!$C$60&lt;&gt;"▼プルダウンより選択してください",申込書!$C$60&lt;&gt;"",$G269&lt;&gt;"",申込書!$V$60="特定学年のみ"),"申し込みする","")</f>
        <v/>
      </c>
      <c r="DQ269" s="371"/>
      <c r="DR269" s="372"/>
      <c r="DS269" s="373" t="str">
        <f>IF(AND(申込書!$C$61&lt;&gt;"▼プルダウンより選択してください",申込書!$C$61&lt;&gt;"",申込書!$K$22&lt;&gt;"YYYY/MM/DD",$G269&lt;&gt;""),申込書!$K$22,"")</f>
        <v/>
      </c>
      <c r="DT269" s="369" t="str">
        <f>IF(DS269="","",IF(INDEX('コンテンツ＆備考マスタ'!$H:$J,MATCH(学校情報!DS$3,'コンテンツ＆備考マスタ'!$H:$H,0),3)="●",IF(AND(DS269&lt;&gt;"",ISNUMBER(申込書!$AC$22)=TRUE,申込書!$C$61&lt;&gt;"▼プルダウンより選択してください",申込書!$C$61&lt;&gt;""),申込書!$AC$22,""),"-"))</f>
        <v/>
      </c>
      <c r="DU269" s="369"/>
      <c r="DV269" s="369"/>
      <c r="DW269" s="369" t="str">
        <f>IF(AND(申込書!$C$61&lt;&gt;"▼プルダウンより選択してください",申込書!$C$61&lt;&gt;"",$G269&lt;&gt;"",申込書!$V$61="特定学年のみ"),"申し込みする","")</f>
        <v/>
      </c>
      <c r="DX269" s="371"/>
      <c r="DY269" s="372"/>
      <c r="DZ269" s="373" t="str">
        <f>IF(AND(申込書!$C$62&lt;&gt;"▼プルダウンより選択してください",申込書!$C$62&lt;&gt;"",申込書!$K$22&lt;&gt;"YYYY/MM/DD",$G269&lt;&gt;""),申込書!$K$22,"")</f>
        <v/>
      </c>
      <c r="EA269" s="369" t="str">
        <f>IF(DZ269="","",IF(INDEX('コンテンツ＆備考マスタ'!$H:$J,MATCH(学校情報!DZ$3,'コンテンツ＆備考マスタ'!$H:$H,0),3)="●",IF(AND(DZ269&lt;&gt;"",ISNUMBER(申込書!$AC$22)=TRUE,申込書!$C$62&lt;&gt;"▼プルダウンより選択してください",申込書!$C$62&lt;&gt;""),申込書!$AC$22,""),"-"))</f>
        <v/>
      </c>
      <c r="EB269" s="369"/>
      <c r="EC269" s="369"/>
      <c r="ED269" s="370" t="str">
        <f>IF(AND(申込書!$C$62&lt;&gt;"▼プルダウンより選択してください",申込書!$C$62&lt;&gt;"",$G269&lt;&gt;"",申込書!$V$62="特定学年のみ"),"申し込みする","")</f>
        <v/>
      </c>
      <c r="EE269" s="371"/>
      <c r="EF269" s="372"/>
      <c r="EG269" s="373" t="str">
        <f>IF(AND(申込書!$C$63&lt;&gt;"▼プルダウンより選択してください",申込書!$C$63&lt;&gt;"",申込書!$K$22&lt;&gt;"YYYY/MM/DD",$G269&lt;&gt;""),申込書!$K$22,"")</f>
        <v/>
      </c>
      <c r="EH269" s="369" t="str">
        <f>IF(EG269="","",IF(INDEX('コンテンツ＆備考マスタ'!$H:$J,MATCH(学校情報!EG$3,'コンテンツ＆備考マスタ'!$H:$H,0),3)="●",IF(AND(EG269&lt;&gt;"",ISNUMBER(申込書!$AC$22)=TRUE,申込書!$C$63&lt;&gt;"▼プルダウンより選択してください",申込書!$C$63&lt;&gt;""),申込書!$AC$22,""),"-"))</f>
        <v/>
      </c>
      <c r="EI269" s="369"/>
      <c r="EJ269" s="369"/>
      <c r="EK269" s="370" t="str">
        <f>IF(AND(申込書!$C$63&lt;&gt;"▼プルダウンより選択してください",申込書!$C$63&lt;&gt;"",$G269&lt;&gt;"",申込書!$V$63="特定学年のみ"),"申し込みする","")</f>
        <v/>
      </c>
      <c r="EL269" s="371"/>
      <c r="EM269" s="372"/>
      <c r="EN269" s="373" t="str">
        <f>IF(AND(申込書!$C$64&lt;&gt;"▼プルダウンより選択してください",申込書!$C$64&lt;&gt;"",申込書!$K$22&lt;&gt;"YYYY/MM/DD",$G269&lt;&gt;""),申込書!$K$22,"")</f>
        <v/>
      </c>
      <c r="EO269" s="369" t="str">
        <f>IF(EN269="","",IF(INDEX('コンテンツ＆備考マスタ'!$H:$J,MATCH(学校情報!EN$3,'コンテンツ＆備考マスタ'!$H:$H,0),3)="●",IF(AND(EN269&lt;&gt;"",ISNUMBER(申込書!$AC$22)=TRUE,申込書!$C$64&lt;&gt;"▼プルダウンより選択してください",申込書!$C$64&lt;&gt;""),申込書!$AC$22,""),"-"))</f>
        <v/>
      </c>
      <c r="EP269" s="369"/>
      <c r="EQ269" s="369"/>
      <c r="ER269" s="370" t="str">
        <f>IF(AND(申込書!$C$64&lt;&gt;"▼プルダウンより選択してください",申込書!$C$64&lt;&gt;"",$G269&lt;&gt;"",申込書!$V$64="特定学年のみ"),"申し込みする","")</f>
        <v/>
      </c>
      <c r="ES269" s="371"/>
      <c r="ET269" s="372"/>
      <c r="EU269" s="373" t="str">
        <f>IF(AND(申込書!$C$65&lt;&gt;"▼プルダウンより選択してください",申込書!$C$65&lt;&gt;"",申込書!$K$22&lt;&gt;"YYYY/MM/DD",$G269&lt;&gt;""),申込書!$K$22,"")</f>
        <v/>
      </c>
      <c r="EV269" s="369" t="str">
        <f>IF(EU269="","",IF(INDEX('コンテンツ＆備考マスタ'!$H:$J,MATCH(学校情報!EU$3,'コンテンツ＆備考マスタ'!$H:$H,0),3)="●",IF(AND(EU269&lt;&gt;"",ISNUMBER(申込書!$AC$22)=TRUE,申込書!$C$65&lt;&gt;"▼プルダウンより選択してください",申込書!$C$65&lt;&gt;""),申込書!$AC$22,""),"-"))</f>
        <v/>
      </c>
      <c r="EW269" s="369"/>
      <c r="EX269" s="369"/>
      <c r="EY269" s="370" t="str">
        <f>IF(AND(申込書!$C$65&lt;&gt;"▼プルダウンより選択してください",申込書!$C$65&lt;&gt;"",$G269&lt;&gt;"",申込書!$V$65="特定学年のみ"),"申し込みする","")</f>
        <v/>
      </c>
      <c r="EZ269" s="371"/>
      <c r="FA269" s="372"/>
      <c r="FB269" s="373" t="str">
        <f>IF(AND(申込書!$C$66&lt;&gt;"▼プルダウンより選択してください",申込書!$C$66&lt;&gt;"",申込書!$K$22&lt;&gt;"YYYY/MM/DD",$G269&lt;&gt;""),申込書!$K$22,"")</f>
        <v/>
      </c>
      <c r="FC269" s="369" t="str">
        <f>IF(FB269="","",IF(INDEX('コンテンツ＆備考マスタ'!$H:$J,MATCH(学校情報!FB$3,'コンテンツ＆備考マスタ'!$H:$H,0),3)="●",IF(AND(FB269&lt;&gt;"",ISNUMBER(申込書!$AC$22)=TRUE,申込書!$C$66&lt;&gt;"▼プルダウンより選択してください",申込書!$C$66&lt;&gt;""),申込書!$AC$22,""),"-"))</f>
        <v/>
      </c>
      <c r="FD269" s="369"/>
      <c r="FE269" s="369"/>
      <c r="FF269" s="370" t="str">
        <f>IF(AND(申込書!$C$66&lt;&gt;"▼プルダウンより選択してください",申込書!$C$66&lt;&gt;"",$G269&lt;&gt;"",申込書!$V$66="特定学年のみ"),"申し込みする","")</f>
        <v/>
      </c>
      <c r="FG269" s="371"/>
      <c r="FH269" s="372"/>
      <c r="FI269" s="373" t="str">
        <f>IF(AND(申込書!$C$67&lt;&gt;"▼プルダウンより選択してください",申込書!$C$67&lt;&gt;"",申込書!$K$22&lt;&gt;"YYYY/MM/DD",$G269&lt;&gt;""),申込書!$K$22,"")</f>
        <v/>
      </c>
      <c r="FJ269" s="369" t="str">
        <f>IF(FI269="","",IF(INDEX('コンテンツ＆備考マスタ'!$H:$J,MATCH(学校情報!FI$3,'コンテンツ＆備考マスタ'!$H:$H,0),3)="●",IF(AND(FI269&lt;&gt;"",ISNUMBER(申込書!$AC$22)=TRUE,申込書!$C$67&lt;&gt;"▼プルダウンより選択してください",申込書!$C$67&lt;&gt;""),申込書!$AC$22,""),"-"))</f>
        <v/>
      </c>
      <c r="FK269" s="369"/>
      <c r="FL269" s="369"/>
      <c r="FM269" s="370" t="str">
        <f>IF(AND(申込書!$C$67&lt;&gt;"▼プルダウンより選択してください",申込書!$C$67&lt;&gt;"",$G269&lt;&gt;"",申込書!$V$67="特定学年のみ"),"申し込みする","")</f>
        <v/>
      </c>
      <c r="FN269" s="371"/>
      <c r="FO269" s="372"/>
      <c r="FP269" s="373" t="str">
        <f>IF(AND(申込書!$C$68&lt;&gt;"▼プルダウンより選択してください",申込書!$C$68&lt;&gt;"",申込書!$K$22&lt;&gt;"YYYY/MM/DD",$G269&lt;&gt;""),申込書!$K$22,"")</f>
        <v/>
      </c>
      <c r="FQ269" s="369" t="str">
        <f>IF(FP269="","",IF(INDEX('コンテンツ＆備考マスタ'!$H:$J,MATCH(学校情報!FP$3,'コンテンツ＆備考マスタ'!$H:$H,0),3)="●",IF(AND(FP269&lt;&gt;"",ISNUMBER(申込書!$AC$22)=TRUE,申込書!$C$68&lt;&gt;"▼プルダウンより選択してください",申込書!$C$68&lt;&gt;""),申込書!$AC$22,""),"-"))</f>
        <v/>
      </c>
      <c r="FR269" s="369"/>
      <c r="FS269" s="369"/>
      <c r="FT269" s="370" t="str">
        <f>IF(AND(申込書!$C$68&lt;&gt;"▼プルダウンより選択してください",申込書!$C$68&lt;&gt;"",$G269&lt;&gt;"",申込書!$V$68="特定学年のみ"),"申し込みする","")</f>
        <v/>
      </c>
      <c r="FU269" s="371"/>
      <c r="FV269" s="372"/>
      <c r="FW269" s="373" t="str">
        <f>IF(AND(申込書!$C$69&lt;&gt;"▼プルダウンより選択してください",申込書!$C$69&lt;&gt;"",申込書!$K$22&lt;&gt;"YYYY/MM/DD",$G269&lt;&gt;""),申込書!$K$22,"")</f>
        <v/>
      </c>
      <c r="FX269" s="369" t="str">
        <f>IF(FW269="","",IF(INDEX('コンテンツ＆備考マスタ'!$H:$J,MATCH(学校情報!FW$3,'コンテンツ＆備考マスタ'!$H:$H,0),3)="●",IF(AND(FW269&lt;&gt;"",ISNUMBER(申込書!$AC$22)=TRUE,申込書!$C$69&lt;&gt;"▼プルダウンより選択してください",申込書!$C$69&lt;&gt;""),申込書!$AC$22,""),"-"))</f>
        <v/>
      </c>
      <c r="FY269" s="369"/>
      <c r="FZ269" s="369"/>
      <c r="GA269" s="370" t="str">
        <f>IF(AND(申込書!$C$69&lt;&gt;"▼プルダウンより選択してください",申込書!$C$69&lt;&gt;"",$G269&lt;&gt;"",申込書!$V$69="特定学年のみ"),"申し込みする","")</f>
        <v/>
      </c>
      <c r="GB269" s="371"/>
      <c r="GC269" s="372"/>
      <c r="GD269" s="373" t="str">
        <f>IF(AND(申込書!$C$70&lt;&gt;"▼プルダウンより選択してください",申込書!$C$70&lt;&gt;"",申込書!$K$22&lt;&gt;"YYYY/MM/DD",$G269&lt;&gt;""),申込書!$K$22,"")</f>
        <v/>
      </c>
      <c r="GE269" s="369" t="str">
        <f>IF(GD269="","",IF(INDEX('コンテンツ＆備考マスタ'!$H:$J,MATCH(学校情報!GD$3,'コンテンツ＆備考マスタ'!$H:$H,0),3)="●",IF(AND(GD269&lt;&gt;"",ISNUMBER(申込書!$AC$22)=TRUE,申込書!$C$70&lt;&gt;"▼プルダウンより選択してください",申込書!$C$70&lt;&gt;""),申込書!$AC$22,""),"-"))</f>
        <v/>
      </c>
      <c r="GF269" s="369"/>
      <c r="GG269" s="369"/>
      <c r="GH269" s="370" t="str">
        <f>IF(AND(申込書!$C$70&lt;&gt;"▼プルダウンより選択してください",申込書!$C$70&lt;&gt;"",$G269&lt;&gt;"",申込書!$V$70="特定学年のみ"),"申し込みする","")</f>
        <v/>
      </c>
      <c r="GI269" s="371"/>
      <c r="GJ269" s="372"/>
      <c r="GK269" s="373" t="str">
        <f>IF(AND(申込書!$C$71&lt;&gt;"▼プルダウンより選択してください",申込書!$C$71&lt;&gt;"",申込書!$K$22&lt;&gt;"YYYY/MM/DD",$G269&lt;&gt;""),申込書!$K$22,"")</f>
        <v/>
      </c>
      <c r="GL269" s="369" t="str">
        <f>IF(GK269="","",IF(INDEX('コンテンツ＆備考マスタ'!$H:$J,MATCH(学校情報!GK$3,'コンテンツ＆備考マスタ'!$H:$H,0),3)="●",IF(AND(GK269&lt;&gt;"",ISNUMBER(申込書!$AC$22)=TRUE,申込書!$C$71&lt;&gt;"▼プルダウンより選択してください",申込書!$C$71&lt;&gt;""),申込書!$AC$22,""),"-"))</f>
        <v/>
      </c>
      <c r="GM269" s="369"/>
      <c r="GN269" s="369"/>
      <c r="GO269" s="370" t="str">
        <f>IF(AND(申込書!$C$71&lt;&gt;"▼プルダウンより選択してください",申込書!$C$71&lt;&gt;"",$G269&lt;&gt;"",申込書!$V$71="特定学年のみ"),"申し込みする","")</f>
        <v/>
      </c>
      <c r="GP269" s="371"/>
      <c r="GQ269" s="372"/>
      <c r="GR269" s="373" t="str">
        <f>IF(AND(申込書!$C$72&lt;&gt;"▼プルダウンより選択してください",申込書!$C$72&lt;&gt;"",申込書!$K$22&lt;&gt;"YYYY/MM/DD",$G269&lt;&gt;""),申込書!$K$22,"")</f>
        <v/>
      </c>
      <c r="GS269" s="369" t="str">
        <f>IF(GR269="","",IF(INDEX('コンテンツ＆備考マスタ'!$H:$J,MATCH(学校情報!GR$3,'コンテンツ＆備考マスタ'!$H:$H,0),3)="●",IF(AND(GR269&lt;&gt;"",ISNUMBER(申込書!$AC$22)=TRUE,申込書!$C$72&lt;&gt;"▼プルダウンより選択してください",申込書!$C$72&lt;&gt;""),申込書!$AC$22,""),"-"))</f>
        <v/>
      </c>
      <c r="GT269" s="369"/>
      <c r="GU269" s="369"/>
      <c r="GV269" s="370" t="str">
        <f>IF(AND(申込書!$C$72&lt;&gt;"▼プルダウンより選択してください",申込書!$C$72&lt;&gt;"",$G269&lt;&gt;"",申込書!$V$72="特定学年のみ"),"申し込みする","")</f>
        <v/>
      </c>
      <c r="GW269" s="371"/>
      <c r="GX269" s="372"/>
      <c r="GY269" s="373" t="str">
        <f>IF(AND(申込書!$C$73&lt;&gt;"▼プルダウンより選択してください",申込書!$C$73&lt;&gt;"",申込書!$K$22&lt;&gt;"YYYY/MM/DD",$G269&lt;&gt;""),申込書!$K$22,"")</f>
        <v/>
      </c>
      <c r="GZ269" s="369" t="str">
        <f>IF(GY269="","",IF(INDEX('コンテンツ＆備考マスタ'!$H:$J,MATCH(学校情報!GY$3,'コンテンツ＆備考マスタ'!$H:$H,0),3)="●",IF(AND(GY269&lt;&gt;"",ISNUMBER(申込書!$AC$22)=TRUE,申込書!$C$73&lt;&gt;"▼プルダウンより選択してください",申込書!$C$73&lt;&gt;""),申込書!$AC$22,""),"-"))</f>
        <v/>
      </c>
      <c r="HA269" s="369"/>
      <c r="HB269" s="369"/>
      <c r="HC269" s="370" t="str">
        <f>IF(AND(申込書!$C$73&lt;&gt;"▼プルダウンより選択してください",申込書!$C$73&lt;&gt;"",$G269&lt;&gt;"",申込書!$V$73="特定学年のみ"),"申し込みする","")</f>
        <v/>
      </c>
      <c r="HD269" s="371"/>
      <c r="HE269" s="372"/>
      <c r="HF269" s="373" t="str">
        <f>IF(AND(申込書!$C$74&lt;&gt;"▼プルダウンより選択してください",申込書!$C$74&lt;&gt;"",申込書!$K$22&lt;&gt;"YYYY/MM/DD",$G269&lt;&gt;""),申込書!$K$22,"")</f>
        <v/>
      </c>
      <c r="HG269" s="369" t="str">
        <f>IF(HF269="","",IF(INDEX('コンテンツ＆備考マスタ'!$H:$J,MATCH(学校情報!HF$3,'コンテンツ＆備考マスタ'!$H:$H,0),3)="●",IF(AND(HF269&lt;&gt;"",ISNUMBER(申込書!$AC$22)=TRUE,申込書!$C$74&lt;&gt;"▼プルダウンより選択してください",申込書!$C$74&lt;&gt;""),申込書!$AC$22,""),"-"))</f>
        <v/>
      </c>
      <c r="HH269" s="369"/>
      <c r="HI269" s="369"/>
      <c r="HJ269" s="370" t="str">
        <f>IF(AND(申込書!$C$74&lt;&gt;"▼プルダウンより選択してください",申込書!$C$74&lt;&gt;"",$G269&lt;&gt;"",申込書!$V$74="特定学年のみ"),"申し込みする","")</f>
        <v/>
      </c>
      <c r="HK269" s="371"/>
      <c r="HL269" s="372"/>
      <c r="HM269" s="373" t="str">
        <f>IF(AND(申込書!$C$75&lt;&gt;"▼プルダウンより選択してください",申込書!$C$75&lt;&gt;"",申込書!$K$22&lt;&gt;"YYYY/MM/DD",$G269&lt;&gt;""),申込書!$K$22,"")</f>
        <v/>
      </c>
      <c r="HN269" s="369" t="str">
        <f>IF(HM269="","",IF(INDEX('コンテンツ＆備考マスタ'!$H:$J,MATCH(学校情報!HM$3,'コンテンツ＆備考マスタ'!$H:$H,0),3)="●",IF(AND(HM269&lt;&gt;"",ISNUMBER(申込書!$AC$22)=TRUE,申込書!$C$75&lt;&gt;"▼プルダウンより選択してください",申込書!$C$75&lt;&gt;""),申込書!$AC$22,""),"-"))</f>
        <v/>
      </c>
      <c r="HO269" s="369"/>
      <c r="HP269" s="369"/>
      <c r="HQ269" s="370" t="str">
        <f>IF(AND(申込書!$C$75&lt;&gt;"▼プルダウンより選択してください",申込書!$C$75&lt;&gt;"",$G269&lt;&gt;"",申込書!$V$75="特定学年のみ"),"申し込みする","")</f>
        <v/>
      </c>
      <c r="HR269" s="371"/>
      <c r="HS269" s="371"/>
      <c r="HT269" s="374" t="str">
        <f>IF(AND(申込書!$C$76&lt;&gt;"▼プルダウンより選択してください",申込書!$C$76&lt;&gt;"",申込書!$K$22&lt;&gt;"YYYY/MM/DD",$G269&lt;&gt;""),申込書!$K$22,"")</f>
        <v/>
      </c>
      <c r="HU269" s="369" t="str">
        <f>IF(HT269="","",IF(INDEX('コンテンツ＆備考マスタ'!$H:$J,MATCH(学校情報!HT$3,'コンテンツ＆備考マスタ'!$H:$H,0),3)="●",IF(AND(HT269&lt;&gt;"",ISNUMBER(申込書!$AC$22)=TRUE,申込書!$C$76&lt;&gt;"▼プルダウンより選択してください",申込書!$C$76&lt;&gt;""),申込書!$AC$22,""),"-"))</f>
        <v/>
      </c>
      <c r="HV269" s="369"/>
      <c r="HW269" s="369"/>
      <c r="HX269" s="370" t="str">
        <f>IF(AND(申込書!$C$76&lt;&gt;"▼プルダウンより選択してください",申込書!$C$76&lt;&gt;"",$G269&lt;&gt;"",申込書!$V$76="特定学年のみ"),"申し込みする","")</f>
        <v/>
      </c>
      <c r="HY269" s="371"/>
      <c r="HZ269" s="372"/>
      <c r="IA269" s="69"/>
    </row>
    <row r="270" spans="2:235" ht="26.85" hidden="1" customHeight="1" outlineLevel="1">
      <c r="B270" s="365">
        <f t="shared" si="12"/>
        <v>265</v>
      </c>
      <c r="C270" s="55"/>
      <c r="D270" s="56"/>
      <c r="E270" s="154"/>
      <c r="F270" s="57"/>
      <c r="G270" s="58"/>
      <c r="H270" s="59"/>
      <c r="I270" s="60"/>
      <c r="J270" s="61"/>
      <c r="K270" s="366" t="str">
        <f t="shared" si="13"/>
        <v/>
      </c>
      <c r="L270" s="62"/>
      <c r="M270" s="322"/>
      <c r="N270" s="63"/>
      <c r="O270" s="64"/>
      <c r="P270" s="367" t="str">
        <f t="shared" si="14"/>
        <v/>
      </c>
      <c r="Q270" s="65"/>
      <c r="R270" s="66"/>
      <c r="S270" s="67"/>
      <c r="T270" s="68"/>
      <c r="U270" s="68"/>
      <c r="V270" s="68"/>
      <c r="W270" s="66"/>
      <c r="X270" s="281"/>
      <c r="Y270" s="368" t="str">
        <f>IF(AND(申込書!$C$47&lt;&gt;"▼プルダウンより選択してください",申込書!$C$47&lt;&gt;"",申込書!$K$22&lt;&gt;"YYYY/MM/DD",$G270&lt;&gt;""),申込書!$K$22,"")</f>
        <v/>
      </c>
      <c r="Z270" s="369" t="str">
        <f>IF(Y270="","",IF(INDEX('コンテンツ＆備考マスタ'!$H:$J,MATCH(学校情報!Y$3,'コンテンツ＆備考マスタ'!$H:$H,0),3)="●",IF(AND(Y270&lt;&gt;"",ISNUMBER(申込書!$AC$22)=TRUE,申込書!$C$47&lt;&gt;"▼プルダウンより選択してください",申込書!$C$47&lt;&gt;""),申込書!$AC$22,""),"-"))</f>
        <v/>
      </c>
      <c r="AA270" s="369"/>
      <c r="AB270" s="369"/>
      <c r="AC270" s="370" t="str">
        <f>IF(AND(申込書!$C$47&lt;&gt;"▼プルダウンより選択してください",申込書!$C$47&lt;&gt;"",$G270&lt;&gt;"",申込書!$V$47="特定学年のみ"),"申し込みする","")</f>
        <v/>
      </c>
      <c r="AD270" s="371"/>
      <c r="AE270" s="372"/>
      <c r="AF270" s="373" t="str">
        <f>IF(AND(申込書!$C$48&lt;&gt;"▼プルダウンより選択してください",申込書!$C$48&lt;&gt;"",申込書!$K$22&lt;&gt;"YYYY/MM/DD",$G270&lt;&gt;""),申込書!$K$22,"")</f>
        <v/>
      </c>
      <c r="AG270" s="369" t="str">
        <f>IF(AF270="","",IF(INDEX('コンテンツ＆備考マスタ'!$H:$J,MATCH(学校情報!AF$3,'コンテンツ＆備考マスタ'!$H:$H,0),3)="●",IF(AND(AF270&lt;&gt;"",ISNUMBER(申込書!$AC$22)=TRUE,申込書!$C$48&lt;&gt;"▼プルダウンより選択してください",申込書!$C$48&lt;&gt;""),申込書!$AC$22,""),"-"))</f>
        <v/>
      </c>
      <c r="AH270" s="369"/>
      <c r="AI270" s="369"/>
      <c r="AJ270" s="370" t="str">
        <f>IF(AND(申込書!$C$48&lt;&gt;"▼プルダウンより選択してください",申込書!$C$48&lt;&gt;"",$G270&lt;&gt;"",申込書!$V$48="特定学年のみ"),"申し込みする","")</f>
        <v/>
      </c>
      <c r="AK270" s="371"/>
      <c r="AL270" s="372"/>
      <c r="AM270" s="373" t="str">
        <f>IF(AND(申込書!$C$49&lt;&gt;"▼プルダウンより選択してください",申込書!$C$49&lt;&gt;"",申込書!$K$22&lt;&gt;"YYYY/MM/DD",$G270&lt;&gt;""),申込書!$K$22,"")</f>
        <v/>
      </c>
      <c r="AN270" s="369" t="str">
        <f>IF(AM270="","",IF(INDEX('コンテンツ＆備考マスタ'!$H:$J,MATCH(学校情報!AM$3,'コンテンツ＆備考マスタ'!$H:$H,0),3)="●",IF(AND(AM270&lt;&gt;"",ISNUMBER(申込書!$AC$22)=TRUE,申込書!$C$49&lt;&gt;"▼プルダウンより選択してください",申込書!$C$49&lt;&gt;""),申込書!$AC$22,""),"-"))</f>
        <v/>
      </c>
      <c r="AO270" s="369"/>
      <c r="AP270" s="369"/>
      <c r="AQ270" s="370" t="str">
        <f>IF(AND(申込書!$C$49&lt;&gt;"▼プルダウンより選択してください",申込書!$C$49&lt;&gt;"",$G270&lt;&gt;"",申込書!$V$49="特定学年のみ"),"申し込みする","")</f>
        <v/>
      </c>
      <c r="AR270" s="371"/>
      <c r="AS270" s="372"/>
      <c r="AT270" s="373" t="str">
        <f>IF(AND(申込書!$C$50&lt;&gt;"▼プルダウンより選択してください",申込書!$C$50&lt;&gt;"",申込書!$K$22&lt;&gt;"YYYY/MM/DD",$G270&lt;&gt;""),申込書!$K$22,"")</f>
        <v/>
      </c>
      <c r="AU270" s="369" t="str">
        <f>IF(AT270="","",IF(INDEX('コンテンツ＆備考マスタ'!$H:$J,MATCH(学校情報!AT$3,'コンテンツ＆備考マスタ'!$H:$H,0),3)="●",IF(AND(AT270&lt;&gt;"",ISNUMBER(申込書!$AC$22)=TRUE,申込書!$C$50&lt;&gt;"▼プルダウンより選択してください",申込書!$C$50&lt;&gt;""),申込書!$AC$22,""),"-"))</f>
        <v/>
      </c>
      <c r="AV270" s="369"/>
      <c r="AW270" s="369"/>
      <c r="AX270" s="370" t="str">
        <f>IF(AND(申込書!$C$50&lt;&gt;"▼プルダウンより選択してください",申込書!$C$50&lt;&gt;"",$G270&lt;&gt;"",申込書!$V$50="特定学年のみ"),"申し込みする","")</f>
        <v/>
      </c>
      <c r="AY270" s="371"/>
      <c r="AZ270" s="372"/>
      <c r="BA270" s="373" t="str">
        <f>IF(AND(申込書!$C$51&lt;&gt;"▼プルダウンより選択してください",申込書!$C$51&lt;&gt;"",申込書!$K$22&lt;&gt;"YYYY/MM/DD",$G270&lt;&gt;""),申込書!$K$22,"")</f>
        <v/>
      </c>
      <c r="BB270" s="369" t="str">
        <f>IF(BA270="","",IF(INDEX('コンテンツ＆備考マスタ'!$H:$J,MATCH(学校情報!BA$3,'コンテンツ＆備考マスタ'!$H:$H,0),3)="●",IF(AND(BA270&lt;&gt;"",ISNUMBER(申込書!$AC$22)=TRUE,申込書!$C$51&lt;&gt;"▼プルダウンより選択してください",申込書!$C$51&lt;&gt;""),申込書!$AC$22,""),"-"))</f>
        <v/>
      </c>
      <c r="BC270" s="369"/>
      <c r="BD270" s="369"/>
      <c r="BE270" s="370" t="str">
        <f>IF(AND(申込書!$C$51&lt;&gt;"▼プルダウンより選択してください",申込書!$C$51&lt;&gt;"",$G270&lt;&gt;"",申込書!$V$51="特定学年のみ"),"申し込みする","")</f>
        <v/>
      </c>
      <c r="BF270" s="371"/>
      <c r="BG270" s="372"/>
      <c r="BH270" s="373" t="str">
        <f>IF(AND(申込書!$C$52&lt;&gt;"▼プルダウンより選択してください",申込書!$C$52&lt;&gt;"",申込書!$K$22&lt;&gt;"YYYY/MM/DD",$G270&lt;&gt;""),申込書!$K$22,"")</f>
        <v/>
      </c>
      <c r="BI270" s="369" t="str">
        <f>IF(BH270="","",IF(INDEX('コンテンツ＆備考マスタ'!$H:$J,MATCH(学校情報!BH$3,'コンテンツ＆備考マスタ'!$H:$H,0),3)="●",IF(AND(BH270&lt;&gt;"",ISNUMBER(申込書!$AC$22)=TRUE,申込書!$C$52&lt;&gt;"▼プルダウンより選択してください",申込書!$C$52&lt;&gt;""),申込書!$AC$22,""),"-"))</f>
        <v/>
      </c>
      <c r="BJ270" s="369"/>
      <c r="BK270" s="369"/>
      <c r="BL270" s="370" t="str">
        <f>IF(AND(申込書!$C$52&lt;&gt;"▼プルダウンより選択してください",申込書!$C$52&lt;&gt;"",$G270&lt;&gt;"",申込書!$V$52="特定学年のみ"),"申し込みする","")</f>
        <v/>
      </c>
      <c r="BM270" s="371"/>
      <c r="BN270" s="372"/>
      <c r="BO270" s="373" t="str">
        <f>IF(AND(申込書!$C$53&lt;&gt;"▼プルダウンより選択してください",申込書!$C$53&lt;&gt;"",申込書!$K$22&lt;&gt;"YYYY/MM/DD",$G270&lt;&gt;""),申込書!$K$22,"")</f>
        <v/>
      </c>
      <c r="BP270" s="369" t="str">
        <f>IF(BO270="","",IF(INDEX('コンテンツ＆備考マスタ'!$H:$J,MATCH(学校情報!BO$3,'コンテンツ＆備考マスタ'!$H:$H,0),3)="●",IF(AND(BO270&lt;&gt;"",ISNUMBER(申込書!$AC$22)=TRUE,申込書!$C$53&lt;&gt;"▼プルダウンより選択してください",申込書!$C$53&lt;&gt;""),申込書!$AC$22,""),"-"))</f>
        <v/>
      </c>
      <c r="BQ270" s="369"/>
      <c r="BR270" s="369"/>
      <c r="BS270" s="370" t="str">
        <f>IF(AND(申込書!$C$53&lt;&gt;"▼プルダウンより選択してください",申込書!$C$53&lt;&gt;"",$G270&lt;&gt;"",申込書!$V$53="特定学年のみ"),"申し込みする","")</f>
        <v/>
      </c>
      <c r="BT270" s="371"/>
      <c r="BU270" s="372"/>
      <c r="BV270" s="373" t="str">
        <f>IF(AND(申込書!$C$54&lt;&gt;"▼プルダウンより選択してください",申込書!$C$54&lt;&gt;"",申込書!$K$22&lt;&gt;"YYYY/MM/DD",$G270&lt;&gt;""),申込書!$K$22,"")</f>
        <v/>
      </c>
      <c r="BW270" s="369" t="str">
        <f>IF(BV270="","",IF(INDEX('コンテンツ＆備考マスタ'!$H:$J,MATCH(学校情報!BV$3,'コンテンツ＆備考マスタ'!$H:$H,0),3)="●",IF(AND(BV270&lt;&gt;"",ISNUMBER(申込書!$AC$22)=TRUE,申込書!$C$54&lt;&gt;"▼プルダウンより選択してください",申込書!$C$54&lt;&gt;""),申込書!$AC$22,""),"-"))</f>
        <v/>
      </c>
      <c r="BX270" s="369"/>
      <c r="BY270" s="369"/>
      <c r="BZ270" s="370" t="str">
        <f>IF(AND(申込書!$C$54&lt;&gt;"▼プルダウンより選択してください",申込書!$C$54&lt;&gt;"",$G270&lt;&gt;"",申込書!$V$54="特定学年のみ"),"申し込みする","")</f>
        <v/>
      </c>
      <c r="CA270" s="371"/>
      <c r="CB270" s="372"/>
      <c r="CC270" s="373" t="str">
        <f>IF(AND(申込書!$C$55&lt;&gt;"▼プルダウンより選択してください",申込書!$C$55&lt;&gt;"",申込書!$K$22&lt;&gt;"YYYY/MM/DD",$G270&lt;&gt;""),申込書!$K$22,"")</f>
        <v/>
      </c>
      <c r="CD270" s="369" t="str">
        <f>IF(CC270="","",IF(INDEX('コンテンツ＆備考マスタ'!$H:$J,MATCH(学校情報!CC$3,'コンテンツ＆備考マスタ'!$H:$H,0),3)="●",IF(AND(CC270&lt;&gt;"",ISNUMBER(申込書!$AC$22)=TRUE,申込書!$C$55&lt;&gt;"▼プルダウンより選択してください",申込書!$C$55&lt;&gt;""),申込書!$AC$22,""),"-"))</f>
        <v/>
      </c>
      <c r="CE270" s="369"/>
      <c r="CF270" s="369"/>
      <c r="CG270" s="370" t="str">
        <f>IF(AND(申込書!$C$55&lt;&gt;"▼プルダウンより選択してください",申込書!$C$55&lt;&gt;"",$G270&lt;&gt;"",申込書!$V$55="特定学年のみ"),"申し込みする","")</f>
        <v/>
      </c>
      <c r="CH270" s="371"/>
      <c r="CI270" s="372"/>
      <c r="CJ270" s="373" t="str">
        <f>IF(AND(申込書!$C$56&lt;&gt;"▼プルダウンより選択してください",申込書!$C$56&lt;&gt;"",申込書!$K$22&lt;&gt;"YYYY/MM/DD",$G270&lt;&gt;""),申込書!$K$22,"")</f>
        <v/>
      </c>
      <c r="CK270" s="369" t="str">
        <f>IF(CJ270="","",IF(INDEX('コンテンツ＆備考マスタ'!$H:$J,MATCH(学校情報!CJ$3,'コンテンツ＆備考マスタ'!$H:$H,0),3)="●",IF(AND(CJ270&lt;&gt;"",ISNUMBER(申込書!$AC$22)=TRUE,申込書!$C$56&lt;&gt;"▼プルダウンより選択してください",申込書!$C$56&lt;&gt;""),申込書!$AC$22,""),"-"))</f>
        <v/>
      </c>
      <c r="CL270" s="369"/>
      <c r="CM270" s="369"/>
      <c r="CN270" s="370" t="str">
        <f>IF(AND(申込書!$C$56&lt;&gt;"▼プルダウンより選択してください",申込書!$C$56&lt;&gt;"",$G270&lt;&gt;"",申込書!$V$56="特定学年のみ"),"申し込みする","")</f>
        <v/>
      </c>
      <c r="CO270" s="371"/>
      <c r="CP270" s="372"/>
      <c r="CQ270" s="373" t="str">
        <f>IF(AND(申込書!$C$57&lt;&gt;"▼プルダウンより選択してください",申込書!$C$57&lt;&gt;"",申込書!$K$22&lt;&gt;"YYYY/MM/DD",$G270&lt;&gt;""),申込書!$K$22,"")</f>
        <v/>
      </c>
      <c r="CR270" s="369" t="str">
        <f>IF(CQ270="","",IF(INDEX('コンテンツ＆備考マスタ'!$H:$J,MATCH(学校情報!CQ$3,'コンテンツ＆備考マスタ'!$H:$H,0),3)="●",IF(AND(CQ270&lt;&gt;"",ISNUMBER(申込書!$AC$22)=TRUE,申込書!$C$57&lt;&gt;"▼プルダウンより選択してください",申込書!$C$57&lt;&gt;""),申込書!$AC$22,""),"-"))</f>
        <v/>
      </c>
      <c r="CS270" s="369"/>
      <c r="CT270" s="369"/>
      <c r="CU270" s="369" t="str">
        <f>IF(AND(申込書!$C$57&lt;&gt;"▼プルダウンより選択してください",申込書!$C$57&lt;&gt;"",$G270&lt;&gt;"",申込書!$V$57="特定学年のみ"),"申し込みする","")</f>
        <v/>
      </c>
      <c r="CV270" s="371"/>
      <c r="CW270" s="372"/>
      <c r="CX270" s="373" t="str">
        <f>IF(AND(申込書!$C$58&lt;&gt;"▼プルダウンより選択してください",申込書!$C$58&lt;&gt;"",申込書!$K$22&lt;&gt;"YYYY/MM/DD",$G270&lt;&gt;""),申込書!$K$22,"")</f>
        <v/>
      </c>
      <c r="CY270" s="369" t="str">
        <f>IF(CX270="","",IF(INDEX('コンテンツ＆備考マスタ'!$H:$J,MATCH(学校情報!CX$3,'コンテンツ＆備考マスタ'!$H:$H,0),3)="●",IF(AND(CX270&lt;&gt;"",ISNUMBER(申込書!$AC$22)=TRUE,申込書!$C$58&lt;&gt;"▼プルダウンより選択してください",申込書!$C$58&lt;&gt;""),申込書!$AC$22,""),"-"))</f>
        <v/>
      </c>
      <c r="CZ270" s="369"/>
      <c r="DA270" s="369"/>
      <c r="DB270" s="369" t="str">
        <f>IF(AND(申込書!$C$58&lt;&gt;"▼プルダウンより選択してください",申込書!$C$58&lt;&gt;"",$G270&lt;&gt;"",申込書!$V$58="特定学年のみ"),"申し込みする","")</f>
        <v/>
      </c>
      <c r="DC270" s="371"/>
      <c r="DD270" s="372"/>
      <c r="DE270" s="373" t="str">
        <f>IF(AND(申込書!$C$59&lt;&gt;"▼プルダウンより選択してください",申込書!$C$59&lt;&gt;"",申込書!$K$22&lt;&gt;"YYYY/MM/DD",$G270&lt;&gt;""),申込書!$K$22,"")</f>
        <v/>
      </c>
      <c r="DF270" s="369" t="str">
        <f>IF(DE270="","",IF(INDEX('コンテンツ＆備考マスタ'!$H:$J,MATCH(学校情報!DE$3,'コンテンツ＆備考マスタ'!$H:$H,0),3)="●",IF(AND(DE270&lt;&gt;"",ISNUMBER(申込書!$AC$22)=TRUE,申込書!$C$59&lt;&gt;"▼プルダウンより選択してください",申込書!$C$59&lt;&gt;""),申込書!$AC$22,""),"-"))</f>
        <v/>
      </c>
      <c r="DG270" s="369"/>
      <c r="DH270" s="369"/>
      <c r="DI270" s="369" t="str">
        <f>IF(AND(申込書!$C$59&lt;&gt;"▼プルダウンより選択してください",申込書!$C$59&lt;&gt;"",$G270&lt;&gt;"",申込書!$V$59="特定学年のみ"),"申し込みする","")</f>
        <v/>
      </c>
      <c r="DJ270" s="371"/>
      <c r="DK270" s="372"/>
      <c r="DL270" s="373" t="str">
        <f>IF(AND(申込書!$C$60&lt;&gt;"▼プルダウンより選択してください",申込書!$C$60&lt;&gt;"",申込書!$K$22&lt;&gt;"YYYY/MM/DD",$G270&lt;&gt;""),申込書!$K$22,"")</f>
        <v/>
      </c>
      <c r="DM270" s="369" t="str">
        <f>IF(DL270="","",IF(INDEX('コンテンツ＆備考マスタ'!$H:$J,MATCH(学校情報!DL$3,'コンテンツ＆備考マスタ'!$H:$H,0),3)="●",IF(AND(DL270&lt;&gt;"",ISNUMBER(申込書!$AC$22)=TRUE,申込書!$C$60&lt;&gt;"▼プルダウンより選択してください",申込書!$C$60&lt;&gt;""),申込書!$AC$22,""),"-"))</f>
        <v/>
      </c>
      <c r="DN270" s="369"/>
      <c r="DO270" s="369"/>
      <c r="DP270" s="369" t="str">
        <f>IF(AND(申込書!$C$60&lt;&gt;"▼プルダウンより選択してください",申込書!$C$60&lt;&gt;"",$G270&lt;&gt;"",申込書!$V$60="特定学年のみ"),"申し込みする","")</f>
        <v/>
      </c>
      <c r="DQ270" s="371"/>
      <c r="DR270" s="372"/>
      <c r="DS270" s="373" t="str">
        <f>IF(AND(申込書!$C$61&lt;&gt;"▼プルダウンより選択してください",申込書!$C$61&lt;&gt;"",申込書!$K$22&lt;&gt;"YYYY/MM/DD",$G270&lt;&gt;""),申込書!$K$22,"")</f>
        <v/>
      </c>
      <c r="DT270" s="369" t="str">
        <f>IF(DS270="","",IF(INDEX('コンテンツ＆備考マスタ'!$H:$J,MATCH(学校情報!DS$3,'コンテンツ＆備考マスタ'!$H:$H,0),3)="●",IF(AND(DS270&lt;&gt;"",ISNUMBER(申込書!$AC$22)=TRUE,申込書!$C$61&lt;&gt;"▼プルダウンより選択してください",申込書!$C$61&lt;&gt;""),申込書!$AC$22,""),"-"))</f>
        <v/>
      </c>
      <c r="DU270" s="369"/>
      <c r="DV270" s="369"/>
      <c r="DW270" s="369" t="str">
        <f>IF(AND(申込書!$C$61&lt;&gt;"▼プルダウンより選択してください",申込書!$C$61&lt;&gt;"",$G270&lt;&gt;"",申込書!$V$61="特定学年のみ"),"申し込みする","")</f>
        <v/>
      </c>
      <c r="DX270" s="371"/>
      <c r="DY270" s="372"/>
      <c r="DZ270" s="373" t="str">
        <f>IF(AND(申込書!$C$62&lt;&gt;"▼プルダウンより選択してください",申込書!$C$62&lt;&gt;"",申込書!$K$22&lt;&gt;"YYYY/MM/DD",$G270&lt;&gt;""),申込書!$K$22,"")</f>
        <v/>
      </c>
      <c r="EA270" s="369" t="str">
        <f>IF(DZ270="","",IF(INDEX('コンテンツ＆備考マスタ'!$H:$J,MATCH(学校情報!DZ$3,'コンテンツ＆備考マスタ'!$H:$H,0),3)="●",IF(AND(DZ270&lt;&gt;"",ISNUMBER(申込書!$AC$22)=TRUE,申込書!$C$62&lt;&gt;"▼プルダウンより選択してください",申込書!$C$62&lt;&gt;""),申込書!$AC$22,""),"-"))</f>
        <v/>
      </c>
      <c r="EB270" s="369"/>
      <c r="EC270" s="369"/>
      <c r="ED270" s="370" t="str">
        <f>IF(AND(申込書!$C$62&lt;&gt;"▼プルダウンより選択してください",申込書!$C$62&lt;&gt;"",$G270&lt;&gt;"",申込書!$V$62="特定学年のみ"),"申し込みする","")</f>
        <v/>
      </c>
      <c r="EE270" s="371"/>
      <c r="EF270" s="372"/>
      <c r="EG270" s="373" t="str">
        <f>IF(AND(申込書!$C$63&lt;&gt;"▼プルダウンより選択してください",申込書!$C$63&lt;&gt;"",申込書!$K$22&lt;&gt;"YYYY/MM/DD",$G270&lt;&gt;""),申込書!$K$22,"")</f>
        <v/>
      </c>
      <c r="EH270" s="369" t="str">
        <f>IF(EG270="","",IF(INDEX('コンテンツ＆備考マスタ'!$H:$J,MATCH(学校情報!EG$3,'コンテンツ＆備考マスタ'!$H:$H,0),3)="●",IF(AND(EG270&lt;&gt;"",ISNUMBER(申込書!$AC$22)=TRUE,申込書!$C$63&lt;&gt;"▼プルダウンより選択してください",申込書!$C$63&lt;&gt;""),申込書!$AC$22,""),"-"))</f>
        <v/>
      </c>
      <c r="EI270" s="369"/>
      <c r="EJ270" s="369"/>
      <c r="EK270" s="370" t="str">
        <f>IF(AND(申込書!$C$63&lt;&gt;"▼プルダウンより選択してください",申込書!$C$63&lt;&gt;"",$G270&lt;&gt;"",申込書!$V$63="特定学年のみ"),"申し込みする","")</f>
        <v/>
      </c>
      <c r="EL270" s="371"/>
      <c r="EM270" s="372"/>
      <c r="EN270" s="373" t="str">
        <f>IF(AND(申込書!$C$64&lt;&gt;"▼プルダウンより選択してください",申込書!$C$64&lt;&gt;"",申込書!$K$22&lt;&gt;"YYYY/MM/DD",$G270&lt;&gt;""),申込書!$K$22,"")</f>
        <v/>
      </c>
      <c r="EO270" s="369" t="str">
        <f>IF(EN270="","",IF(INDEX('コンテンツ＆備考マスタ'!$H:$J,MATCH(学校情報!EN$3,'コンテンツ＆備考マスタ'!$H:$H,0),3)="●",IF(AND(EN270&lt;&gt;"",ISNUMBER(申込書!$AC$22)=TRUE,申込書!$C$64&lt;&gt;"▼プルダウンより選択してください",申込書!$C$64&lt;&gt;""),申込書!$AC$22,""),"-"))</f>
        <v/>
      </c>
      <c r="EP270" s="369"/>
      <c r="EQ270" s="369"/>
      <c r="ER270" s="370" t="str">
        <f>IF(AND(申込書!$C$64&lt;&gt;"▼プルダウンより選択してください",申込書!$C$64&lt;&gt;"",$G270&lt;&gt;"",申込書!$V$64="特定学年のみ"),"申し込みする","")</f>
        <v/>
      </c>
      <c r="ES270" s="371"/>
      <c r="ET270" s="372"/>
      <c r="EU270" s="373" t="str">
        <f>IF(AND(申込書!$C$65&lt;&gt;"▼プルダウンより選択してください",申込書!$C$65&lt;&gt;"",申込書!$K$22&lt;&gt;"YYYY/MM/DD",$G270&lt;&gt;""),申込書!$K$22,"")</f>
        <v/>
      </c>
      <c r="EV270" s="369" t="str">
        <f>IF(EU270="","",IF(INDEX('コンテンツ＆備考マスタ'!$H:$J,MATCH(学校情報!EU$3,'コンテンツ＆備考マスタ'!$H:$H,0),3)="●",IF(AND(EU270&lt;&gt;"",ISNUMBER(申込書!$AC$22)=TRUE,申込書!$C$65&lt;&gt;"▼プルダウンより選択してください",申込書!$C$65&lt;&gt;""),申込書!$AC$22,""),"-"))</f>
        <v/>
      </c>
      <c r="EW270" s="369"/>
      <c r="EX270" s="369"/>
      <c r="EY270" s="370" t="str">
        <f>IF(AND(申込書!$C$65&lt;&gt;"▼プルダウンより選択してください",申込書!$C$65&lt;&gt;"",$G270&lt;&gt;"",申込書!$V$65="特定学年のみ"),"申し込みする","")</f>
        <v/>
      </c>
      <c r="EZ270" s="371"/>
      <c r="FA270" s="372"/>
      <c r="FB270" s="373" t="str">
        <f>IF(AND(申込書!$C$66&lt;&gt;"▼プルダウンより選択してください",申込書!$C$66&lt;&gt;"",申込書!$K$22&lt;&gt;"YYYY/MM/DD",$G270&lt;&gt;""),申込書!$K$22,"")</f>
        <v/>
      </c>
      <c r="FC270" s="369" t="str">
        <f>IF(FB270="","",IF(INDEX('コンテンツ＆備考マスタ'!$H:$J,MATCH(学校情報!FB$3,'コンテンツ＆備考マスタ'!$H:$H,0),3)="●",IF(AND(FB270&lt;&gt;"",ISNUMBER(申込書!$AC$22)=TRUE,申込書!$C$66&lt;&gt;"▼プルダウンより選択してください",申込書!$C$66&lt;&gt;""),申込書!$AC$22,""),"-"))</f>
        <v/>
      </c>
      <c r="FD270" s="369"/>
      <c r="FE270" s="369"/>
      <c r="FF270" s="370" t="str">
        <f>IF(AND(申込書!$C$66&lt;&gt;"▼プルダウンより選択してください",申込書!$C$66&lt;&gt;"",$G270&lt;&gt;"",申込書!$V$66="特定学年のみ"),"申し込みする","")</f>
        <v/>
      </c>
      <c r="FG270" s="371"/>
      <c r="FH270" s="372"/>
      <c r="FI270" s="373" t="str">
        <f>IF(AND(申込書!$C$67&lt;&gt;"▼プルダウンより選択してください",申込書!$C$67&lt;&gt;"",申込書!$K$22&lt;&gt;"YYYY/MM/DD",$G270&lt;&gt;""),申込書!$K$22,"")</f>
        <v/>
      </c>
      <c r="FJ270" s="369" t="str">
        <f>IF(FI270="","",IF(INDEX('コンテンツ＆備考マスタ'!$H:$J,MATCH(学校情報!FI$3,'コンテンツ＆備考マスタ'!$H:$H,0),3)="●",IF(AND(FI270&lt;&gt;"",ISNUMBER(申込書!$AC$22)=TRUE,申込書!$C$67&lt;&gt;"▼プルダウンより選択してください",申込書!$C$67&lt;&gt;""),申込書!$AC$22,""),"-"))</f>
        <v/>
      </c>
      <c r="FK270" s="369"/>
      <c r="FL270" s="369"/>
      <c r="FM270" s="370" t="str">
        <f>IF(AND(申込書!$C$67&lt;&gt;"▼プルダウンより選択してください",申込書!$C$67&lt;&gt;"",$G270&lt;&gt;"",申込書!$V$67="特定学年のみ"),"申し込みする","")</f>
        <v/>
      </c>
      <c r="FN270" s="371"/>
      <c r="FO270" s="372"/>
      <c r="FP270" s="373" t="str">
        <f>IF(AND(申込書!$C$68&lt;&gt;"▼プルダウンより選択してください",申込書!$C$68&lt;&gt;"",申込書!$K$22&lt;&gt;"YYYY/MM/DD",$G270&lt;&gt;""),申込書!$K$22,"")</f>
        <v/>
      </c>
      <c r="FQ270" s="369" t="str">
        <f>IF(FP270="","",IF(INDEX('コンテンツ＆備考マスタ'!$H:$J,MATCH(学校情報!FP$3,'コンテンツ＆備考マスタ'!$H:$H,0),3)="●",IF(AND(FP270&lt;&gt;"",ISNUMBER(申込書!$AC$22)=TRUE,申込書!$C$68&lt;&gt;"▼プルダウンより選択してください",申込書!$C$68&lt;&gt;""),申込書!$AC$22,""),"-"))</f>
        <v/>
      </c>
      <c r="FR270" s="369"/>
      <c r="FS270" s="369"/>
      <c r="FT270" s="370" t="str">
        <f>IF(AND(申込書!$C$68&lt;&gt;"▼プルダウンより選択してください",申込書!$C$68&lt;&gt;"",$G270&lt;&gt;"",申込書!$V$68="特定学年のみ"),"申し込みする","")</f>
        <v/>
      </c>
      <c r="FU270" s="371"/>
      <c r="FV270" s="372"/>
      <c r="FW270" s="373" t="str">
        <f>IF(AND(申込書!$C$69&lt;&gt;"▼プルダウンより選択してください",申込書!$C$69&lt;&gt;"",申込書!$K$22&lt;&gt;"YYYY/MM/DD",$G270&lt;&gt;""),申込書!$K$22,"")</f>
        <v/>
      </c>
      <c r="FX270" s="369" t="str">
        <f>IF(FW270="","",IF(INDEX('コンテンツ＆備考マスタ'!$H:$J,MATCH(学校情報!FW$3,'コンテンツ＆備考マスタ'!$H:$H,0),3)="●",IF(AND(FW270&lt;&gt;"",ISNUMBER(申込書!$AC$22)=TRUE,申込書!$C$69&lt;&gt;"▼プルダウンより選択してください",申込書!$C$69&lt;&gt;""),申込書!$AC$22,""),"-"))</f>
        <v/>
      </c>
      <c r="FY270" s="369"/>
      <c r="FZ270" s="369"/>
      <c r="GA270" s="370" t="str">
        <f>IF(AND(申込書!$C$69&lt;&gt;"▼プルダウンより選択してください",申込書!$C$69&lt;&gt;"",$G270&lt;&gt;"",申込書!$V$69="特定学年のみ"),"申し込みする","")</f>
        <v/>
      </c>
      <c r="GB270" s="371"/>
      <c r="GC270" s="372"/>
      <c r="GD270" s="373" t="str">
        <f>IF(AND(申込書!$C$70&lt;&gt;"▼プルダウンより選択してください",申込書!$C$70&lt;&gt;"",申込書!$K$22&lt;&gt;"YYYY/MM/DD",$G270&lt;&gt;""),申込書!$K$22,"")</f>
        <v/>
      </c>
      <c r="GE270" s="369" t="str">
        <f>IF(GD270="","",IF(INDEX('コンテンツ＆備考マスタ'!$H:$J,MATCH(学校情報!GD$3,'コンテンツ＆備考マスタ'!$H:$H,0),3)="●",IF(AND(GD270&lt;&gt;"",ISNUMBER(申込書!$AC$22)=TRUE,申込書!$C$70&lt;&gt;"▼プルダウンより選択してください",申込書!$C$70&lt;&gt;""),申込書!$AC$22,""),"-"))</f>
        <v/>
      </c>
      <c r="GF270" s="369"/>
      <c r="GG270" s="369"/>
      <c r="GH270" s="370" t="str">
        <f>IF(AND(申込書!$C$70&lt;&gt;"▼プルダウンより選択してください",申込書!$C$70&lt;&gt;"",$G270&lt;&gt;"",申込書!$V$70="特定学年のみ"),"申し込みする","")</f>
        <v/>
      </c>
      <c r="GI270" s="371"/>
      <c r="GJ270" s="372"/>
      <c r="GK270" s="373" t="str">
        <f>IF(AND(申込書!$C$71&lt;&gt;"▼プルダウンより選択してください",申込書!$C$71&lt;&gt;"",申込書!$K$22&lt;&gt;"YYYY/MM/DD",$G270&lt;&gt;""),申込書!$K$22,"")</f>
        <v/>
      </c>
      <c r="GL270" s="369" t="str">
        <f>IF(GK270="","",IF(INDEX('コンテンツ＆備考マスタ'!$H:$J,MATCH(学校情報!GK$3,'コンテンツ＆備考マスタ'!$H:$H,0),3)="●",IF(AND(GK270&lt;&gt;"",ISNUMBER(申込書!$AC$22)=TRUE,申込書!$C$71&lt;&gt;"▼プルダウンより選択してください",申込書!$C$71&lt;&gt;""),申込書!$AC$22,""),"-"))</f>
        <v/>
      </c>
      <c r="GM270" s="369"/>
      <c r="GN270" s="369"/>
      <c r="GO270" s="370" t="str">
        <f>IF(AND(申込書!$C$71&lt;&gt;"▼プルダウンより選択してください",申込書!$C$71&lt;&gt;"",$G270&lt;&gt;"",申込書!$V$71="特定学年のみ"),"申し込みする","")</f>
        <v/>
      </c>
      <c r="GP270" s="371"/>
      <c r="GQ270" s="372"/>
      <c r="GR270" s="373" t="str">
        <f>IF(AND(申込書!$C$72&lt;&gt;"▼プルダウンより選択してください",申込書!$C$72&lt;&gt;"",申込書!$K$22&lt;&gt;"YYYY/MM/DD",$G270&lt;&gt;""),申込書!$K$22,"")</f>
        <v/>
      </c>
      <c r="GS270" s="369" t="str">
        <f>IF(GR270="","",IF(INDEX('コンテンツ＆備考マスタ'!$H:$J,MATCH(学校情報!GR$3,'コンテンツ＆備考マスタ'!$H:$H,0),3)="●",IF(AND(GR270&lt;&gt;"",ISNUMBER(申込書!$AC$22)=TRUE,申込書!$C$72&lt;&gt;"▼プルダウンより選択してください",申込書!$C$72&lt;&gt;""),申込書!$AC$22,""),"-"))</f>
        <v/>
      </c>
      <c r="GT270" s="369"/>
      <c r="GU270" s="369"/>
      <c r="GV270" s="370" t="str">
        <f>IF(AND(申込書!$C$72&lt;&gt;"▼プルダウンより選択してください",申込書!$C$72&lt;&gt;"",$G270&lt;&gt;"",申込書!$V$72="特定学年のみ"),"申し込みする","")</f>
        <v/>
      </c>
      <c r="GW270" s="371"/>
      <c r="GX270" s="372"/>
      <c r="GY270" s="373" t="str">
        <f>IF(AND(申込書!$C$73&lt;&gt;"▼プルダウンより選択してください",申込書!$C$73&lt;&gt;"",申込書!$K$22&lt;&gt;"YYYY/MM/DD",$G270&lt;&gt;""),申込書!$K$22,"")</f>
        <v/>
      </c>
      <c r="GZ270" s="369" t="str">
        <f>IF(GY270="","",IF(INDEX('コンテンツ＆備考マスタ'!$H:$J,MATCH(学校情報!GY$3,'コンテンツ＆備考マスタ'!$H:$H,0),3)="●",IF(AND(GY270&lt;&gt;"",ISNUMBER(申込書!$AC$22)=TRUE,申込書!$C$73&lt;&gt;"▼プルダウンより選択してください",申込書!$C$73&lt;&gt;""),申込書!$AC$22,""),"-"))</f>
        <v/>
      </c>
      <c r="HA270" s="369"/>
      <c r="HB270" s="369"/>
      <c r="HC270" s="370" t="str">
        <f>IF(AND(申込書!$C$73&lt;&gt;"▼プルダウンより選択してください",申込書!$C$73&lt;&gt;"",$G270&lt;&gt;"",申込書!$V$73="特定学年のみ"),"申し込みする","")</f>
        <v/>
      </c>
      <c r="HD270" s="371"/>
      <c r="HE270" s="372"/>
      <c r="HF270" s="373" t="str">
        <f>IF(AND(申込書!$C$74&lt;&gt;"▼プルダウンより選択してください",申込書!$C$74&lt;&gt;"",申込書!$K$22&lt;&gt;"YYYY/MM/DD",$G270&lt;&gt;""),申込書!$K$22,"")</f>
        <v/>
      </c>
      <c r="HG270" s="369" t="str">
        <f>IF(HF270="","",IF(INDEX('コンテンツ＆備考マスタ'!$H:$J,MATCH(学校情報!HF$3,'コンテンツ＆備考マスタ'!$H:$H,0),3)="●",IF(AND(HF270&lt;&gt;"",ISNUMBER(申込書!$AC$22)=TRUE,申込書!$C$74&lt;&gt;"▼プルダウンより選択してください",申込書!$C$74&lt;&gt;""),申込書!$AC$22,""),"-"))</f>
        <v/>
      </c>
      <c r="HH270" s="369"/>
      <c r="HI270" s="369"/>
      <c r="HJ270" s="370" t="str">
        <f>IF(AND(申込書!$C$74&lt;&gt;"▼プルダウンより選択してください",申込書!$C$74&lt;&gt;"",$G270&lt;&gt;"",申込書!$V$74="特定学年のみ"),"申し込みする","")</f>
        <v/>
      </c>
      <c r="HK270" s="371"/>
      <c r="HL270" s="372"/>
      <c r="HM270" s="373" t="str">
        <f>IF(AND(申込書!$C$75&lt;&gt;"▼プルダウンより選択してください",申込書!$C$75&lt;&gt;"",申込書!$K$22&lt;&gt;"YYYY/MM/DD",$G270&lt;&gt;""),申込書!$K$22,"")</f>
        <v/>
      </c>
      <c r="HN270" s="369" t="str">
        <f>IF(HM270="","",IF(INDEX('コンテンツ＆備考マスタ'!$H:$J,MATCH(学校情報!HM$3,'コンテンツ＆備考マスタ'!$H:$H,0),3)="●",IF(AND(HM270&lt;&gt;"",ISNUMBER(申込書!$AC$22)=TRUE,申込書!$C$75&lt;&gt;"▼プルダウンより選択してください",申込書!$C$75&lt;&gt;""),申込書!$AC$22,""),"-"))</f>
        <v/>
      </c>
      <c r="HO270" s="369"/>
      <c r="HP270" s="369"/>
      <c r="HQ270" s="370" t="str">
        <f>IF(AND(申込書!$C$75&lt;&gt;"▼プルダウンより選択してください",申込書!$C$75&lt;&gt;"",$G270&lt;&gt;"",申込書!$V$75="特定学年のみ"),"申し込みする","")</f>
        <v/>
      </c>
      <c r="HR270" s="371"/>
      <c r="HS270" s="371"/>
      <c r="HT270" s="374" t="str">
        <f>IF(AND(申込書!$C$76&lt;&gt;"▼プルダウンより選択してください",申込書!$C$76&lt;&gt;"",申込書!$K$22&lt;&gt;"YYYY/MM/DD",$G270&lt;&gt;""),申込書!$K$22,"")</f>
        <v/>
      </c>
      <c r="HU270" s="369" t="str">
        <f>IF(HT270="","",IF(INDEX('コンテンツ＆備考マスタ'!$H:$J,MATCH(学校情報!HT$3,'コンテンツ＆備考マスタ'!$H:$H,0),3)="●",IF(AND(HT270&lt;&gt;"",ISNUMBER(申込書!$AC$22)=TRUE,申込書!$C$76&lt;&gt;"▼プルダウンより選択してください",申込書!$C$76&lt;&gt;""),申込書!$AC$22,""),"-"))</f>
        <v/>
      </c>
      <c r="HV270" s="369"/>
      <c r="HW270" s="369"/>
      <c r="HX270" s="370" t="str">
        <f>IF(AND(申込書!$C$76&lt;&gt;"▼プルダウンより選択してください",申込書!$C$76&lt;&gt;"",$G270&lt;&gt;"",申込書!$V$76="特定学年のみ"),"申し込みする","")</f>
        <v/>
      </c>
      <c r="HY270" s="371"/>
      <c r="HZ270" s="372"/>
      <c r="IA270" s="69"/>
    </row>
    <row r="271" spans="2:235" ht="26.85" hidden="1" customHeight="1" outlineLevel="1">
      <c r="B271" s="365">
        <f t="shared" si="12"/>
        <v>266</v>
      </c>
      <c r="C271" s="55"/>
      <c r="D271" s="56"/>
      <c r="E271" s="154"/>
      <c r="F271" s="57"/>
      <c r="G271" s="58"/>
      <c r="H271" s="59"/>
      <c r="I271" s="60"/>
      <c r="J271" s="61"/>
      <c r="K271" s="366" t="str">
        <f t="shared" si="13"/>
        <v/>
      </c>
      <c r="L271" s="62"/>
      <c r="M271" s="322"/>
      <c r="N271" s="63"/>
      <c r="O271" s="64"/>
      <c r="P271" s="367" t="str">
        <f t="shared" si="14"/>
        <v/>
      </c>
      <c r="Q271" s="65"/>
      <c r="R271" s="66"/>
      <c r="S271" s="67"/>
      <c r="T271" s="68"/>
      <c r="U271" s="68"/>
      <c r="V271" s="68"/>
      <c r="W271" s="66"/>
      <c r="X271" s="281"/>
      <c r="Y271" s="368" t="str">
        <f>IF(AND(申込書!$C$47&lt;&gt;"▼プルダウンより選択してください",申込書!$C$47&lt;&gt;"",申込書!$K$22&lt;&gt;"YYYY/MM/DD",$G271&lt;&gt;""),申込書!$K$22,"")</f>
        <v/>
      </c>
      <c r="Z271" s="369" t="str">
        <f>IF(Y271="","",IF(INDEX('コンテンツ＆備考マスタ'!$H:$J,MATCH(学校情報!Y$3,'コンテンツ＆備考マスタ'!$H:$H,0),3)="●",IF(AND(Y271&lt;&gt;"",ISNUMBER(申込書!$AC$22)=TRUE,申込書!$C$47&lt;&gt;"▼プルダウンより選択してください",申込書!$C$47&lt;&gt;""),申込書!$AC$22,""),"-"))</f>
        <v/>
      </c>
      <c r="AA271" s="369"/>
      <c r="AB271" s="369"/>
      <c r="AC271" s="370" t="str">
        <f>IF(AND(申込書!$C$47&lt;&gt;"▼プルダウンより選択してください",申込書!$C$47&lt;&gt;"",$G271&lt;&gt;"",申込書!$V$47="特定学年のみ"),"申し込みする","")</f>
        <v/>
      </c>
      <c r="AD271" s="371"/>
      <c r="AE271" s="372"/>
      <c r="AF271" s="373" t="str">
        <f>IF(AND(申込書!$C$48&lt;&gt;"▼プルダウンより選択してください",申込書!$C$48&lt;&gt;"",申込書!$K$22&lt;&gt;"YYYY/MM/DD",$G271&lt;&gt;""),申込書!$K$22,"")</f>
        <v/>
      </c>
      <c r="AG271" s="369" t="str">
        <f>IF(AF271="","",IF(INDEX('コンテンツ＆備考マスタ'!$H:$J,MATCH(学校情報!AF$3,'コンテンツ＆備考マスタ'!$H:$H,0),3)="●",IF(AND(AF271&lt;&gt;"",ISNUMBER(申込書!$AC$22)=TRUE,申込書!$C$48&lt;&gt;"▼プルダウンより選択してください",申込書!$C$48&lt;&gt;""),申込書!$AC$22,""),"-"))</f>
        <v/>
      </c>
      <c r="AH271" s="369"/>
      <c r="AI271" s="369"/>
      <c r="AJ271" s="370" t="str">
        <f>IF(AND(申込書!$C$48&lt;&gt;"▼プルダウンより選択してください",申込書!$C$48&lt;&gt;"",$G271&lt;&gt;"",申込書!$V$48="特定学年のみ"),"申し込みする","")</f>
        <v/>
      </c>
      <c r="AK271" s="371"/>
      <c r="AL271" s="372"/>
      <c r="AM271" s="373" t="str">
        <f>IF(AND(申込書!$C$49&lt;&gt;"▼プルダウンより選択してください",申込書!$C$49&lt;&gt;"",申込書!$K$22&lt;&gt;"YYYY/MM/DD",$G271&lt;&gt;""),申込書!$K$22,"")</f>
        <v/>
      </c>
      <c r="AN271" s="369" t="str">
        <f>IF(AM271="","",IF(INDEX('コンテンツ＆備考マスタ'!$H:$J,MATCH(学校情報!AM$3,'コンテンツ＆備考マスタ'!$H:$H,0),3)="●",IF(AND(AM271&lt;&gt;"",ISNUMBER(申込書!$AC$22)=TRUE,申込書!$C$49&lt;&gt;"▼プルダウンより選択してください",申込書!$C$49&lt;&gt;""),申込書!$AC$22,""),"-"))</f>
        <v/>
      </c>
      <c r="AO271" s="369"/>
      <c r="AP271" s="369"/>
      <c r="AQ271" s="370" t="str">
        <f>IF(AND(申込書!$C$49&lt;&gt;"▼プルダウンより選択してください",申込書!$C$49&lt;&gt;"",$G271&lt;&gt;"",申込書!$V$49="特定学年のみ"),"申し込みする","")</f>
        <v/>
      </c>
      <c r="AR271" s="371"/>
      <c r="AS271" s="372"/>
      <c r="AT271" s="373" t="str">
        <f>IF(AND(申込書!$C$50&lt;&gt;"▼プルダウンより選択してください",申込書!$C$50&lt;&gt;"",申込書!$K$22&lt;&gt;"YYYY/MM/DD",$G271&lt;&gt;""),申込書!$K$22,"")</f>
        <v/>
      </c>
      <c r="AU271" s="369" t="str">
        <f>IF(AT271="","",IF(INDEX('コンテンツ＆備考マスタ'!$H:$J,MATCH(学校情報!AT$3,'コンテンツ＆備考マスタ'!$H:$H,0),3)="●",IF(AND(AT271&lt;&gt;"",ISNUMBER(申込書!$AC$22)=TRUE,申込書!$C$50&lt;&gt;"▼プルダウンより選択してください",申込書!$C$50&lt;&gt;""),申込書!$AC$22,""),"-"))</f>
        <v/>
      </c>
      <c r="AV271" s="369"/>
      <c r="AW271" s="369"/>
      <c r="AX271" s="370" t="str">
        <f>IF(AND(申込書!$C$50&lt;&gt;"▼プルダウンより選択してください",申込書!$C$50&lt;&gt;"",$G271&lt;&gt;"",申込書!$V$50="特定学年のみ"),"申し込みする","")</f>
        <v/>
      </c>
      <c r="AY271" s="371"/>
      <c r="AZ271" s="372"/>
      <c r="BA271" s="373" t="str">
        <f>IF(AND(申込書!$C$51&lt;&gt;"▼プルダウンより選択してください",申込書!$C$51&lt;&gt;"",申込書!$K$22&lt;&gt;"YYYY/MM/DD",$G271&lt;&gt;""),申込書!$K$22,"")</f>
        <v/>
      </c>
      <c r="BB271" s="369" t="str">
        <f>IF(BA271="","",IF(INDEX('コンテンツ＆備考マスタ'!$H:$J,MATCH(学校情報!BA$3,'コンテンツ＆備考マスタ'!$H:$H,0),3)="●",IF(AND(BA271&lt;&gt;"",ISNUMBER(申込書!$AC$22)=TRUE,申込書!$C$51&lt;&gt;"▼プルダウンより選択してください",申込書!$C$51&lt;&gt;""),申込書!$AC$22,""),"-"))</f>
        <v/>
      </c>
      <c r="BC271" s="369"/>
      <c r="BD271" s="369"/>
      <c r="BE271" s="370" t="str">
        <f>IF(AND(申込書!$C$51&lt;&gt;"▼プルダウンより選択してください",申込書!$C$51&lt;&gt;"",$G271&lt;&gt;"",申込書!$V$51="特定学年のみ"),"申し込みする","")</f>
        <v/>
      </c>
      <c r="BF271" s="371"/>
      <c r="BG271" s="372"/>
      <c r="BH271" s="373" t="str">
        <f>IF(AND(申込書!$C$52&lt;&gt;"▼プルダウンより選択してください",申込書!$C$52&lt;&gt;"",申込書!$K$22&lt;&gt;"YYYY/MM/DD",$G271&lt;&gt;""),申込書!$K$22,"")</f>
        <v/>
      </c>
      <c r="BI271" s="369" t="str">
        <f>IF(BH271="","",IF(INDEX('コンテンツ＆備考マスタ'!$H:$J,MATCH(学校情報!BH$3,'コンテンツ＆備考マスタ'!$H:$H,0),3)="●",IF(AND(BH271&lt;&gt;"",ISNUMBER(申込書!$AC$22)=TRUE,申込書!$C$52&lt;&gt;"▼プルダウンより選択してください",申込書!$C$52&lt;&gt;""),申込書!$AC$22,""),"-"))</f>
        <v/>
      </c>
      <c r="BJ271" s="369"/>
      <c r="BK271" s="369"/>
      <c r="BL271" s="370" t="str">
        <f>IF(AND(申込書!$C$52&lt;&gt;"▼プルダウンより選択してください",申込書!$C$52&lt;&gt;"",$G271&lt;&gt;"",申込書!$V$52="特定学年のみ"),"申し込みする","")</f>
        <v/>
      </c>
      <c r="BM271" s="371"/>
      <c r="BN271" s="372"/>
      <c r="BO271" s="373" t="str">
        <f>IF(AND(申込書!$C$53&lt;&gt;"▼プルダウンより選択してください",申込書!$C$53&lt;&gt;"",申込書!$K$22&lt;&gt;"YYYY/MM/DD",$G271&lt;&gt;""),申込書!$K$22,"")</f>
        <v/>
      </c>
      <c r="BP271" s="369" t="str">
        <f>IF(BO271="","",IF(INDEX('コンテンツ＆備考マスタ'!$H:$J,MATCH(学校情報!BO$3,'コンテンツ＆備考マスタ'!$H:$H,0),3)="●",IF(AND(BO271&lt;&gt;"",ISNUMBER(申込書!$AC$22)=TRUE,申込書!$C$53&lt;&gt;"▼プルダウンより選択してください",申込書!$C$53&lt;&gt;""),申込書!$AC$22,""),"-"))</f>
        <v/>
      </c>
      <c r="BQ271" s="369"/>
      <c r="BR271" s="369"/>
      <c r="BS271" s="370" t="str">
        <f>IF(AND(申込書!$C$53&lt;&gt;"▼プルダウンより選択してください",申込書!$C$53&lt;&gt;"",$G271&lt;&gt;"",申込書!$V$53="特定学年のみ"),"申し込みする","")</f>
        <v/>
      </c>
      <c r="BT271" s="371"/>
      <c r="BU271" s="372"/>
      <c r="BV271" s="373" t="str">
        <f>IF(AND(申込書!$C$54&lt;&gt;"▼プルダウンより選択してください",申込書!$C$54&lt;&gt;"",申込書!$K$22&lt;&gt;"YYYY/MM/DD",$G271&lt;&gt;""),申込書!$K$22,"")</f>
        <v/>
      </c>
      <c r="BW271" s="369" t="str">
        <f>IF(BV271="","",IF(INDEX('コンテンツ＆備考マスタ'!$H:$J,MATCH(学校情報!BV$3,'コンテンツ＆備考マスタ'!$H:$H,0),3)="●",IF(AND(BV271&lt;&gt;"",ISNUMBER(申込書!$AC$22)=TRUE,申込書!$C$54&lt;&gt;"▼プルダウンより選択してください",申込書!$C$54&lt;&gt;""),申込書!$AC$22,""),"-"))</f>
        <v/>
      </c>
      <c r="BX271" s="369"/>
      <c r="BY271" s="369"/>
      <c r="BZ271" s="370" t="str">
        <f>IF(AND(申込書!$C$54&lt;&gt;"▼プルダウンより選択してください",申込書!$C$54&lt;&gt;"",$G271&lt;&gt;"",申込書!$V$54="特定学年のみ"),"申し込みする","")</f>
        <v/>
      </c>
      <c r="CA271" s="371"/>
      <c r="CB271" s="372"/>
      <c r="CC271" s="373" t="str">
        <f>IF(AND(申込書!$C$55&lt;&gt;"▼プルダウンより選択してください",申込書!$C$55&lt;&gt;"",申込書!$K$22&lt;&gt;"YYYY/MM/DD",$G271&lt;&gt;""),申込書!$K$22,"")</f>
        <v/>
      </c>
      <c r="CD271" s="369" t="str">
        <f>IF(CC271="","",IF(INDEX('コンテンツ＆備考マスタ'!$H:$J,MATCH(学校情報!CC$3,'コンテンツ＆備考マスタ'!$H:$H,0),3)="●",IF(AND(CC271&lt;&gt;"",ISNUMBER(申込書!$AC$22)=TRUE,申込書!$C$55&lt;&gt;"▼プルダウンより選択してください",申込書!$C$55&lt;&gt;""),申込書!$AC$22,""),"-"))</f>
        <v/>
      </c>
      <c r="CE271" s="369"/>
      <c r="CF271" s="369"/>
      <c r="CG271" s="370" t="str">
        <f>IF(AND(申込書!$C$55&lt;&gt;"▼プルダウンより選択してください",申込書!$C$55&lt;&gt;"",$G271&lt;&gt;"",申込書!$V$55="特定学年のみ"),"申し込みする","")</f>
        <v/>
      </c>
      <c r="CH271" s="371"/>
      <c r="CI271" s="372"/>
      <c r="CJ271" s="373" t="str">
        <f>IF(AND(申込書!$C$56&lt;&gt;"▼プルダウンより選択してください",申込書!$C$56&lt;&gt;"",申込書!$K$22&lt;&gt;"YYYY/MM/DD",$G271&lt;&gt;""),申込書!$K$22,"")</f>
        <v/>
      </c>
      <c r="CK271" s="369" t="str">
        <f>IF(CJ271="","",IF(INDEX('コンテンツ＆備考マスタ'!$H:$J,MATCH(学校情報!CJ$3,'コンテンツ＆備考マスタ'!$H:$H,0),3)="●",IF(AND(CJ271&lt;&gt;"",ISNUMBER(申込書!$AC$22)=TRUE,申込書!$C$56&lt;&gt;"▼プルダウンより選択してください",申込書!$C$56&lt;&gt;""),申込書!$AC$22,""),"-"))</f>
        <v/>
      </c>
      <c r="CL271" s="369"/>
      <c r="CM271" s="369"/>
      <c r="CN271" s="370" t="str">
        <f>IF(AND(申込書!$C$56&lt;&gt;"▼プルダウンより選択してください",申込書!$C$56&lt;&gt;"",$G271&lt;&gt;"",申込書!$V$56="特定学年のみ"),"申し込みする","")</f>
        <v/>
      </c>
      <c r="CO271" s="371"/>
      <c r="CP271" s="372"/>
      <c r="CQ271" s="373" t="str">
        <f>IF(AND(申込書!$C$57&lt;&gt;"▼プルダウンより選択してください",申込書!$C$57&lt;&gt;"",申込書!$K$22&lt;&gt;"YYYY/MM/DD",$G271&lt;&gt;""),申込書!$K$22,"")</f>
        <v/>
      </c>
      <c r="CR271" s="369" t="str">
        <f>IF(CQ271="","",IF(INDEX('コンテンツ＆備考マスタ'!$H:$J,MATCH(学校情報!CQ$3,'コンテンツ＆備考マスタ'!$H:$H,0),3)="●",IF(AND(CQ271&lt;&gt;"",ISNUMBER(申込書!$AC$22)=TRUE,申込書!$C$57&lt;&gt;"▼プルダウンより選択してください",申込書!$C$57&lt;&gt;""),申込書!$AC$22,""),"-"))</f>
        <v/>
      </c>
      <c r="CS271" s="369"/>
      <c r="CT271" s="369"/>
      <c r="CU271" s="369" t="str">
        <f>IF(AND(申込書!$C$57&lt;&gt;"▼プルダウンより選択してください",申込書!$C$57&lt;&gt;"",$G271&lt;&gt;"",申込書!$V$57="特定学年のみ"),"申し込みする","")</f>
        <v/>
      </c>
      <c r="CV271" s="371"/>
      <c r="CW271" s="372"/>
      <c r="CX271" s="373" t="str">
        <f>IF(AND(申込書!$C$58&lt;&gt;"▼プルダウンより選択してください",申込書!$C$58&lt;&gt;"",申込書!$K$22&lt;&gt;"YYYY/MM/DD",$G271&lt;&gt;""),申込書!$K$22,"")</f>
        <v/>
      </c>
      <c r="CY271" s="369" t="str">
        <f>IF(CX271="","",IF(INDEX('コンテンツ＆備考マスタ'!$H:$J,MATCH(学校情報!CX$3,'コンテンツ＆備考マスタ'!$H:$H,0),3)="●",IF(AND(CX271&lt;&gt;"",ISNUMBER(申込書!$AC$22)=TRUE,申込書!$C$58&lt;&gt;"▼プルダウンより選択してください",申込書!$C$58&lt;&gt;""),申込書!$AC$22,""),"-"))</f>
        <v/>
      </c>
      <c r="CZ271" s="369"/>
      <c r="DA271" s="369"/>
      <c r="DB271" s="369" t="str">
        <f>IF(AND(申込書!$C$58&lt;&gt;"▼プルダウンより選択してください",申込書!$C$58&lt;&gt;"",$G271&lt;&gt;"",申込書!$V$58="特定学年のみ"),"申し込みする","")</f>
        <v/>
      </c>
      <c r="DC271" s="371"/>
      <c r="DD271" s="372"/>
      <c r="DE271" s="373" t="str">
        <f>IF(AND(申込書!$C$59&lt;&gt;"▼プルダウンより選択してください",申込書!$C$59&lt;&gt;"",申込書!$K$22&lt;&gt;"YYYY/MM/DD",$G271&lt;&gt;""),申込書!$K$22,"")</f>
        <v/>
      </c>
      <c r="DF271" s="369" t="str">
        <f>IF(DE271="","",IF(INDEX('コンテンツ＆備考マスタ'!$H:$J,MATCH(学校情報!DE$3,'コンテンツ＆備考マスタ'!$H:$H,0),3)="●",IF(AND(DE271&lt;&gt;"",ISNUMBER(申込書!$AC$22)=TRUE,申込書!$C$59&lt;&gt;"▼プルダウンより選択してください",申込書!$C$59&lt;&gt;""),申込書!$AC$22,""),"-"))</f>
        <v/>
      </c>
      <c r="DG271" s="369"/>
      <c r="DH271" s="369"/>
      <c r="DI271" s="369" t="str">
        <f>IF(AND(申込書!$C$59&lt;&gt;"▼プルダウンより選択してください",申込書!$C$59&lt;&gt;"",$G271&lt;&gt;"",申込書!$V$59="特定学年のみ"),"申し込みする","")</f>
        <v/>
      </c>
      <c r="DJ271" s="371"/>
      <c r="DK271" s="372"/>
      <c r="DL271" s="373" t="str">
        <f>IF(AND(申込書!$C$60&lt;&gt;"▼プルダウンより選択してください",申込書!$C$60&lt;&gt;"",申込書!$K$22&lt;&gt;"YYYY/MM/DD",$G271&lt;&gt;""),申込書!$K$22,"")</f>
        <v/>
      </c>
      <c r="DM271" s="369" t="str">
        <f>IF(DL271="","",IF(INDEX('コンテンツ＆備考マスタ'!$H:$J,MATCH(学校情報!DL$3,'コンテンツ＆備考マスタ'!$H:$H,0),3)="●",IF(AND(DL271&lt;&gt;"",ISNUMBER(申込書!$AC$22)=TRUE,申込書!$C$60&lt;&gt;"▼プルダウンより選択してください",申込書!$C$60&lt;&gt;""),申込書!$AC$22,""),"-"))</f>
        <v/>
      </c>
      <c r="DN271" s="369"/>
      <c r="DO271" s="369"/>
      <c r="DP271" s="369" t="str">
        <f>IF(AND(申込書!$C$60&lt;&gt;"▼プルダウンより選択してください",申込書!$C$60&lt;&gt;"",$G271&lt;&gt;"",申込書!$V$60="特定学年のみ"),"申し込みする","")</f>
        <v/>
      </c>
      <c r="DQ271" s="371"/>
      <c r="DR271" s="372"/>
      <c r="DS271" s="373" t="str">
        <f>IF(AND(申込書!$C$61&lt;&gt;"▼プルダウンより選択してください",申込書!$C$61&lt;&gt;"",申込書!$K$22&lt;&gt;"YYYY/MM/DD",$G271&lt;&gt;""),申込書!$K$22,"")</f>
        <v/>
      </c>
      <c r="DT271" s="369" t="str">
        <f>IF(DS271="","",IF(INDEX('コンテンツ＆備考マスタ'!$H:$J,MATCH(学校情報!DS$3,'コンテンツ＆備考マスタ'!$H:$H,0),3)="●",IF(AND(DS271&lt;&gt;"",ISNUMBER(申込書!$AC$22)=TRUE,申込書!$C$61&lt;&gt;"▼プルダウンより選択してください",申込書!$C$61&lt;&gt;""),申込書!$AC$22,""),"-"))</f>
        <v/>
      </c>
      <c r="DU271" s="369"/>
      <c r="DV271" s="369"/>
      <c r="DW271" s="369" t="str">
        <f>IF(AND(申込書!$C$61&lt;&gt;"▼プルダウンより選択してください",申込書!$C$61&lt;&gt;"",$G271&lt;&gt;"",申込書!$V$61="特定学年のみ"),"申し込みする","")</f>
        <v/>
      </c>
      <c r="DX271" s="371"/>
      <c r="DY271" s="372"/>
      <c r="DZ271" s="373" t="str">
        <f>IF(AND(申込書!$C$62&lt;&gt;"▼プルダウンより選択してください",申込書!$C$62&lt;&gt;"",申込書!$K$22&lt;&gt;"YYYY/MM/DD",$G271&lt;&gt;""),申込書!$K$22,"")</f>
        <v/>
      </c>
      <c r="EA271" s="369" t="str">
        <f>IF(DZ271="","",IF(INDEX('コンテンツ＆備考マスタ'!$H:$J,MATCH(学校情報!DZ$3,'コンテンツ＆備考マスタ'!$H:$H,0),3)="●",IF(AND(DZ271&lt;&gt;"",ISNUMBER(申込書!$AC$22)=TRUE,申込書!$C$62&lt;&gt;"▼プルダウンより選択してください",申込書!$C$62&lt;&gt;""),申込書!$AC$22,""),"-"))</f>
        <v/>
      </c>
      <c r="EB271" s="369"/>
      <c r="EC271" s="369"/>
      <c r="ED271" s="370" t="str">
        <f>IF(AND(申込書!$C$62&lt;&gt;"▼プルダウンより選択してください",申込書!$C$62&lt;&gt;"",$G271&lt;&gt;"",申込書!$V$62="特定学年のみ"),"申し込みする","")</f>
        <v/>
      </c>
      <c r="EE271" s="371"/>
      <c r="EF271" s="372"/>
      <c r="EG271" s="373" t="str">
        <f>IF(AND(申込書!$C$63&lt;&gt;"▼プルダウンより選択してください",申込書!$C$63&lt;&gt;"",申込書!$K$22&lt;&gt;"YYYY/MM/DD",$G271&lt;&gt;""),申込書!$K$22,"")</f>
        <v/>
      </c>
      <c r="EH271" s="369" t="str">
        <f>IF(EG271="","",IF(INDEX('コンテンツ＆備考マスタ'!$H:$J,MATCH(学校情報!EG$3,'コンテンツ＆備考マスタ'!$H:$H,0),3)="●",IF(AND(EG271&lt;&gt;"",ISNUMBER(申込書!$AC$22)=TRUE,申込書!$C$63&lt;&gt;"▼プルダウンより選択してください",申込書!$C$63&lt;&gt;""),申込書!$AC$22,""),"-"))</f>
        <v/>
      </c>
      <c r="EI271" s="369"/>
      <c r="EJ271" s="369"/>
      <c r="EK271" s="370" t="str">
        <f>IF(AND(申込書!$C$63&lt;&gt;"▼プルダウンより選択してください",申込書!$C$63&lt;&gt;"",$G271&lt;&gt;"",申込書!$V$63="特定学年のみ"),"申し込みする","")</f>
        <v/>
      </c>
      <c r="EL271" s="371"/>
      <c r="EM271" s="372"/>
      <c r="EN271" s="373" t="str">
        <f>IF(AND(申込書!$C$64&lt;&gt;"▼プルダウンより選択してください",申込書!$C$64&lt;&gt;"",申込書!$K$22&lt;&gt;"YYYY/MM/DD",$G271&lt;&gt;""),申込書!$K$22,"")</f>
        <v/>
      </c>
      <c r="EO271" s="369" t="str">
        <f>IF(EN271="","",IF(INDEX('コンテンツ＆備考マスタ'!$H:$J,MATCH(学校情報!EN$3,'コンテンツ＆備考マスタ'!$H:$H,0),3)="●",IF(AND(EN271&lt;&gt;"",ISNUMBER(申込書!$AC$22)=TRUE,申込書!$C$64&lt;&gt;"▼プルダウンより選択してください",申込書!$C$64&lt;&gt;""),申込書!$AC$22,""),"-"))</f>
        <v/>
      </c>
      <c r="EP271" s="369"/>
      <c r="EQ271" s="369"/>
      <c r="ER271" s="370" t="str">
        <f>IF(AND(申込書!$C$64&lt;&gt;"▼プルダウンより選択してください",申込書!$C$64&lt;&gt;"",$G271&lt;&gt;"",申込書!$V$64="特定学年のみ"),"申し込みする","")</f>
        <v/>
      </c>
      <c r="ES271" s="371"/>
      <c r="ET271" s="372"/>
      <c r="EU271" s="373" t="str">
        <f>IF(AND(申込書!$C$65&lt;&gt;"▼プルダウンより選択してください",申込書!$C$65&lt;&gt;"",申込書!$K$22&lt;&gt;"YYYY/MM/DD",$G271&lt;&gt;""),申込書!$K$22,"")</f>
        <v/>
      </c>
      <c r="EV271" s="369" t="str">
        <f>IF(EU271="","",IF(INDEX('コンテンツ＆備考マスタ'!$H:$J,MATCH(学校情報!EU$3,'コンテンツ＆備考マスタ'!$H:$H,0),3)="●",IF(AND(EU271&lt;&gt;"",ISNUMBER(申込書!$AC$22)=TRUE,申込書!$C$65&lt;&gt;"▼プルダウンより選択してください",申込書!$C$65&lt;&gt;""),申込書!$AC$22,""),"-"))</f>
        <v/>
      </c>
      <c r="EW271" s="369"/>
      <c r="EX271" s="369"/>
      <c r="EY271" s="370" t="str">
        <f>IF(AND(申込書!$C$65&lt;&gt;"▼プルダウンより選択してください",申込書!$C$65&lt;&gt;"",$G271&lt;&gt;"",申込書!$V$65="特定学年のみ"),"申し込みする","")</f>
        <v/>
      </c>
      <c r="EZ271" s="371"/>
      <c r="FA271" s="372"/>
      <c r="FB271" s="373" t="str">
        <f>IF(AND(申込書!$C$66&lt;&gt;"▼プルダウンより選択してください",申込書!$C$66&lt;&gt;"",申込書!$K$22&lt;&gt;"YYYY/MM/DD",$G271&lt;&gt;""),申込書!$K$22,"")</f>
        <v/>
      </c>
      <c r="FC271" s="369" t="str">
        <f>IF(FB271="","",IF(INDEX('コンテンツ＆備考マスタ'!$H:$J,MATCH(学校情報!FB$3,'コンテンツ＆備考マスタ'!$H:$H,0),3)="●",IF(AND(FB271&lt;&gt;"",ISNUMBER(申込書!$AC$22)=TRUE,申込書!$C$66&lt;&gt;"▼プルダウンより選択してください",申込書!$C$66&lt;&gt;""),申込書!$AC$22,""),"-"))</f>
        <v/>
      </c>
      <c r="FD271" s="369"/>
      <c r="FE271" s="369"/>
      <c r="FF271" s="370" t="str">
        <f>IF(AND(申込書!$C$66&lt;&gt;"▼プルダウンより選択してください",申込書!$C$66&lt;&gt;"",$G271&lt;&gt;"",申込書!$V$66="特定学年のみ"),"申し込みする","")</f>
        <v/>
      </c>
      <c r="FG271" s="371"/>
      <c r="FH271" s="372"/>
      <c r="FI271" s="373" t="str">
        <f>IF(AND(申込書!$C$67&lt;&gt;"▼プルダウンより選択してください",申込書!$C$67&lt;&gt;"",申込書!$K$22&lt;&gt;"YYYY/MM/DD",$G271&lt;&gt;""),申込書!$K$22,"")</f>
        <v/>
      </c>
      <c r="FJ271" s="369" t="str">
        <f>IF(FI271="","",IF(INDEX('コンテンツ＆備考マスタ'!$H:$J,MATCH(学校情報!FI$3,'コンテンツ＆備考マスタ'!$H:$H,0),3)="●",IF(AND(FI271&lt;&gt;"",ISNUMBER(申込書!$AC$22)=TRUE,申込書!$C$67&lt;&gt;"▼プルダウンより選択してください",申込書!$C$67&lt;&gt;""),申込書!$AC$22,""),"-"))</f>
        <v/>
      </c>
      <c r="FK271" s="369"/>
      <c r="FL271" s="369"/>
      <c r="FM271" s="370" t="str">
        <f>IF(AND(申込書!$C$67&lt;&gt;"▼プルダウンより選択してください",申込書!$C$67&lt;&gt;"",$G271&lt;&gt;"",申込書!$V$67="特定学年のみ"),"申し込みする","")</f>
        <v/>
      </c>
      <c r="FN271" s="371"/>
      <c r="FO271" s="372"/>
      <c r="FP271" s="373" t="str">
        <f>IF(AND(申込書!$C$68&lt;&gt;"▼プルダウンより選択してください",申込書!$C$68&lt;&gt;"",申込書!$K$22&lt;&gt;"YYYY/MM/DD",$G271&lt;&gt;""),申込書!$K$22,"")</f>
        <v/>
      </c>
      <c r="FQ271" s="369" t="str">
        <f>IF(FP271="","",IF(INDEX('コンテンツ＆備考マスタ'!$H:$J,MATCH(学校情報!FP$3,'コンテンツ＆備考マスタ'!$H:$H,0),3)="●",IF(AND(FP271&lt;&gt;"",ISNUMBER(申込書!$AC$22)=TRUE,申込書!$C$68&lt;&gt;"▼プルダウンより選択してください",申込書!$C$68&lt;&gt;""),申込書!$AC$22,""),"-"))</f>
        <v/>
      </c>
      <c r="FR271" s="369"/>
      <c r="FS271" s="369"/>
      <c r="FT271" s="370" t="str">
        <f>IF(AND(申込書!$C$68&lt;&gt;"▼プルダウンより選択してください",申込書!$C$68&lt;&gt;"",$G271&lt;&gt;"",申込書!$V$68="特定学年のみ"),"申し込みする","")</f>
        <v/>
      </c>
      <c r="FU271" s="371"/>
      <c r="FV271" s="372"/>
      <c r="FW271" s="373" t="str">
        <f>IF(AND(申込書!$C$69&lt;&gt;"▼プルダウンより選択してください",申込書!$C$69&lt;&gt;"",申込書!$K$22&lt;&gt;"YYYY/MM/DD",$G271&lt;&gt;""),申込書!$K$22,"")</f>
        <v/>
      </c>
      <c r="FX271" s="369" t="str">
        <f>IF(FW271="","",IF(INDEX('コンテンツ＆備考マスタ'!$H:$J,MATCH(学校情報!FW$3,'コンテンツ＆備考マスタ'!$H:$H,0),3)="●",IF(AND(FW271&lt;&gt;"",ISNUMBER(申込書!$AC$22)=TRUE,申込書!$C$69&lt;&gt;"▼プルダウンより選択してください",申込書!$C$69&lt;&gt;""),申込書!$AC$22,""),"-"))</f>
        <v/>
      </c>
      <c r="FY271" s="369"/>
      <c r="FZ271" s="369"/>
      <c r="GA271" s="370" t="str">
        <f>IF(AND(申込書!$C$69&lt;&gt;"▼プルダウンより選択してください",申込書!$C$69&lt;&gt;"",$G271&lt;&gt;"",申込書!$V$69="特定学年のみ"),"申し込みする","")</f>
        <v/>
      </c>
      <c r="GB271" s="371"/>
      <c r="GC271" s="372"/>
      <c r="GD271" s="373" t="str">
        <f>IF(AND(申込書!$C$70&lt;&gt;"▼プルダウンより選択してください",申込書!$C$70&lt;&gt;"",申込書!$K$22&lt;&gt;"YYYY/MM/DD",$G271&lt;&gt;""),申込書!$K$22,"")</f>
        <v/>
      </c>
      <c r="GE271" s="369" t="str">
        <f>IF(GD271="","",IF(INDEX('コンテンツ＆備考マスタ'!$H:$J,MATCH(学校情報!GD$3,'コンテンツ＆備考マスタ'!$H:$H,0),3)="●",IF(AND(GD271&lt;&gt;"",ISNUMBER(申込書!$AC$22)=TRUE,申込書!$C$70&lt;&gt;"▼プルダウンより選択してください",申込書!$C$70&lt;&gt;""),申込書!$AC$22,""),"-"))</f>
        <v/>
      </c>
      <c r="GF271" s="369"/>
      <c r="GG271" s="369"/>
      <c r="GH271" s="370" t="str">
        <f>IF(AND(申込書!$C$70&lt;&gt;"▼プルダウンより選択してください",申込書!$C$70&lt;&gt;"",$G271&lt;&gt;"",申込書!$V$70="特定学年のみ"),"申し込みする","")</f>
        <v/>
      </c>
      <c r="GI271" s="371"/>
      <c r="GJ271" s="372"/>
      <c r="GK271" s="373" t="str">
        <f>IF(AND(申込書!$C$71&lt;&gt;"▼プルダウンより選択してください",申込書!$C$71&lt;&gt;"",申込書!$K$22&lt;&gt;"YYYY/MM/DD",$G271&lt;&gt;""),申込書!$K$22,"")</f>
        <v/>
      </c>
      <c r="GL271" s="369" t="str">
        <f>IF(GK271="","",IF(INDEX('コンテンツ＆備考マスタ'!$H:$J,MATCH(学校情報!GK$3,'コンテンツ＆備考マスタ'!$H:$H,0),3)="●",IF(AND(GK271&lt;&gt;"",ISNUMBER(申込書!$AC$22)=TRUE,申込書!$C$71&lt;&gt;"▼プルダウンより選択してください",申込書!$C$71&lt;&gt;""),申込書!$AC$22,""),"-"))</f>
        <v/>
      </c>
      <c r="GM271" s="369"/>
      <c r="GN271" s="369"/>
      <c r="GO271" s="370" t="str">
        <f>IF(AND(申込書!$C$71&lt;&gt;"▼プルダウンより選択してください",申込書!$C$71&lt;&gt;"",$G271&lt;&gt;"",申込書!$V$71="特定学年のみ"),"申し込みする","")</f>
        <v/>
      </c>
      <c r="GP271" s="371"/>
      <c r="GQ271" s="372"/>
      <c r="GR271" s="373" t="str">
        <f>IF(AND(申込書!$C$72&lt;&gt;"▼プルダウンより選択してください",申込書!$C$72&lt;&gt;"",申込書!$K$22&lt;&gt;"YYYY/MM/DD",$G271&lt;&gt;""),申込書!$K$22,"")</f>
        <v/>
      </c>
      <c r="GS271" s="369" t="str">
        <f>IF(GR271="","",IF(INDEX('コンテンツ＆備考マスタ'!$H:$J,MATCH(学校情報!GR$3,'コンテンツ＆備考マスタ'!$H:$H,0),3)="●",IF(AND(GR271&lt;&gt;"",ISNUMBER(申込書!$AC$22)=TRUE,申込書!$C$72&lt;&gt;"▼プルダウンより選択してください",申込書!$C$72&lt;&gt;""),申込書!$AC$22,""),"-"))</f>
        <v/>
      </c>
      <c r="GT271" s="369"/>
      <c r="GU271" s="369"/>
      <c r="GV271" s="370" t="str">
        <f>IF(AND(申込書!$C$72&lt;&gt;"▼プルダウンより選択してください",申込書!$C$72&lt;&gt;"",$G271&lt;&gt;"",申込書!$V$72="特定学年のみ"),"申し込みする","")</f>
        <v/>
      </c>
      <c r="GW271" s="371"/>
      <c r="GX271" s="372"/>
      <c r="GY271" s="373" t="str">
        <f>IF(AND(申込書!$C$73&lt;&gt;"▼プルダウンより選択してください",申込書!$C$73&lt;&gt;"",申込書!$K$22&lt;&gt;"YYYY/MM/DD",$G271&lt;&gt;""),申込書!$K$22,"")</f>
        <v/>
      </c>
      <c r="GZ271" s="369" t="str">
        <f>IF(GY271="","",IF(INDEX('コンテンツ＆備考マスタ'!$H:$J,MATCH(学校情報!GY$3,'コンテンツ＆備考マスタ'!$H:$H,0),3)="●",IF(AND(GY271&lt;&gt;"",ISNUMBER(申込書!$AC$22)=TRUE,申込書!$C$73&lt;&gt;"▼プルダウンより選択してください",申込書!$C$73&lt;&gt;""),申込書!$AC$22,""),"-"))</f>
        <v/>
      </c>
      <c r="HA271" s="369"/>
      <c r="HB271" s="369"/>
      <c r="HC271" s="370" t="str">
        <f>IF(AND(申込書!$C$73&lt;&gt;"▼プルダウンより選択してください",申込書!$C$73&lt;&gt;"",$G271&lt;&gt;"",申込書!$V$73="特定学年のみ"),"申し込みする","")</f>
        <v/>
      </c>
      <c r="HD271" s="371"/>
      <c r="HE271" s="372"/>
      <c r="HF271" s="373" t="str">
        <f>IF(AND(申込書!$C$74&lt;&gt;"▼プルダウンより選択してください",申込書!$C$74&lt;&gt;"",申込書!$K$22&lt;&gt;"YYYY/MM/DD",$G271&lt;&gt;""),申込書!$K$22,"")</f>
        <v/>
      </c>
      <c r="HG271" s="369" t="str">
        <f>IF(HF271="","",IF(INDEX('コンテンツ＆備考マスタ'!$H:$J,MATCH(学校情報!HF$3,'コンテンツ＆備考マスタ'!$H:$H,0),3)="●",IF(AND(HF271&lt;&gt;"",ISNUMBER(申込書!$AC$22)=TRUE,申込書!$C$74&lt;&gt;"▼プルダウンより選択してください",申込書!$C$74&lt;&gt;""),申込書!$AC$22,""),"-"))</f>
        <v/>
      </c>
      <c r="HH271" s="369"/>
      <c r="HI271" s="369"/>
      <c r="HJ271" s="370" t="str">
        <f>IF(AND(申込書!$C$74&lt;&gt;"▼プルダウンより選択してください",申込書!$C$74&lt;&gt;"",$G271&lt;&gt;"",申込書!$V$74="特定学年のみ"),"申し込みする","")</f>
        <v/>
      </c>
      <c r="HK271" s="371"/>
      <c r="HL271" s="372"/>
      <c r="HM271" s="373" t="str">
        <f>IF(AND(申込書!$C$75&lt;&gt;"▼プルダウンより選択してください",申込書!$C$75&lt;&gt;"",申込書!$K$22&lt;&gt;"YYYY/MM/DD",$G271&lt;&gt;""),申込書!$K$22,"")</f>
        <v/>
      </c>
      <c r="HN271" s="369" t="str">
        <f>IF(HM271="","",IF(INDEX('コンテンツ＆備考マスタ'!$H:$J,MATCH(学校情報!HM$3,'コンテンツ＆備考マスタ'!$H:$H,0),3)="●",IF(AND(HM271&lt;&gt;"",ISNUMBER(申込書!$AC$22)=TRUE,申込書!$C$75&lt;&gt;"▼プルダウンより選択してください",申込書!$C$75&lt;&gt;""),申込書!$AC$22,""),"-"))</f>
        <v/>
      </c>
      <c r="HO271" s="369"/>
      <c r="HP271" s="369"/>
      <c r="HQ271" s="370" t="str">
        <f>IF(AND(申込書!$C$75&lt;&gt;"▼プルダウンより選択してください",申込書!$C$75&lt;&gt;"",$G271&lt;&gt;"",申込書!$V$75="特定学年のみ"),"申し込みする","")</f>
        <v/>
      </c>
      <c r="HR271" s="371"/>
      <c r="HS271" s="371"/>
      <c r="HT271" s="374" t="str">
        <f>IF(AND(申込書!$C$76&lt;&gt;"▼プルダウンより選択してください",申込書!$C$76&lt;&gt;"",申込書!$K$22&lt;&gt;"YYYY/MM/DD",$G271&lt;&gt;""),申込書!$K$22,"")</f>
        <v/>
      </c>
      <c r="HU271" s="369" t="str">
        <f>IF(HT271="","",IF(INDEX('コンテンツ＆備考マスタ'!$H:$J,MATCH(学校情報!HT$3,'コンテンツ＆備考マスタ'!$H:$H,0),3)="●",IF(AND(HT271&lt;&gt;"",ISNUMBER(申込書!$AC$22)=TRUE,申込書!$C$76&lt;&gt;"▼プルダウンより選択してください",申込書!$C$76&lt;&gt;""),申込書!$AC$22,""),"-"))</f>
        <v/>
      </c>
      <c r="HV271" s="369"/>
      <c r="HW271" s="369"/>
      <c r="HX271" s="370" t="str">
        <f>IF(AND(申込書!$C$76&lt;&gt;"▼プルダウンより選択してください",申込書!$C$76&lt;&gt;"",$G271&lt;&gt;"",申込書!$V$76="特定学年のみ"),"申し込みする","")</f>
        <v/>
      </c>
      <c r="HY271" s="371"/>
      <c r="HZ271" s="372"/>
      <c r="IA271" s="69"/>
    </row>
    <row r="272" spans="2:235" ht="26.85" hidden="1" customHeight="1" outlineLevel="1">
      <c r="B272" s="365">
        <f t="shared" si="12"/>
        <v>267</v>
      </c>
      <c r="C272" s="55"/>
      <c r="D272" s="56"/>
      <c r="E272" s="154"/>
      <c r="F272" s="57"/>
      <c r="G272" s="58"/>
      <c r="H272" s="59"/>
      <c r="I272" s="60"/>
      <c r="J272" s="61"/>
      <c r="K272" s="366" t="str">
        <f t="shared" si="13"/>
        <v/>
      </c>
      <c r="L272" s="62"/>
      <c r="M272" s="322"/>
      <c r="N272" s="63"/>
      <c r="O272" s="64"/>
      <c r="P272" s="367" t="str">
        <f t="shared" si="14"/>
        <v/>
      </c>
      <c r="Q272" s="65"/>
      <c r="R272" s="66"/>
      <c r="S272" s="67"/>
      <c r="T272" s="68"/>
      <c r="U272" s="68"/>
      <c r="V272" s="68"/>
      <c r="W272" s="66"/>
      <c r="X272" s="281"/>
      <c r="Y272" s="368" t="str">
        <f>IF(AND(申込書!$C$47&lt;&gt;"▼プルダウンより選択してください",申込書!$C$47&lt;&gt;"",申込書!$K$22&lt;&gt;"YYYY/MM/DD",$G272&lt;&gt;""),申込書!$K$22,"")</f>
        <v/>
      </c>
      <c r="Z272" s="369" t="str">
        <f>IF(Y272="","",IF(INDEX('コンテンツ＆備考マスタ'!$H:$J,MATCH(学校情報!Y$3,'コンテンツ＆備考マスタ'!$H:$H,0),3)="●",IF(AND(Y272&lt;&gt;"",ISNUMBER(申込書!$AC$22)=TRUE,申込書!$C$47&lt;&gt;"▼プルダウンより選択してください",申込書!$C$47&lt;&gt;""),申込書!$AC$22,""),"-"))</f>
        <v/>
      </c>
      <c r="AA272" s="369"/>
      <c r="AB272" s="369"/>
      <c r="AC272" s="370" t="str">
        <f>IF(AND(申込書!$C$47&lt;&gt;"▼プルダウンより選択してください",申込書!$C$47&lt;&gt;"",$G272&lt;&gt;"",申込書!$V$47="特定学年のみ"),"申し込みする","")</f>
        <v/>
      </c>
      <c r="AD272" s="371"/>
      <c r="AE272" s="372"/>
      <c r="AF272" s="373" t="str">
        <f>IF(AND(申込書!$C$48&lt;&gt;"▼プルダウンより選択してください",申込書!$C$48&lt;&gt;"",申込書!$K$22&lt;&gt;"YYYY/MM/DD",$G272&lt;&gt;""),申込書!$K$22,"")</f>
        <v/>
      </c>
      <c r="AG272" s="369" t="str">
        <f>IF(AF272="","",IF(INDEX('コンテンツ＆備考マスタ'!$H:$J,MATCH(学校情報!AF$3,'コンテンツ＆備考マスタ'!$H:$H,0),3)="●",IF(AND(AF272&lt;&gt;"",ISNUMBER(申込書!$AC$22)=TRUE,申込書!$C$48&lt;&gt;"▼プルダウンより選択してください",申込書!$C$48&lt;&gt;""),申込書!$AC$22,""),"-"))</f>
        <v/>
      </c>
      <c r="AH272" s="369"/>
      <c r="AI272" s="369"/>
      <c r="AJ272" s="370" t="str">
        <f>IF(AND(申込書!$C$48&lt;&gt;"▼プルダウンより選択してください",申込書!$C$48&lt;&gt;"",$G272&lt;&gt;"",申込書!$V$48="特定学年のみ"),"申し込みする","")</f>
        <v/>
      </c>
      <c r="AK272" s="371"/>
      <c r="AL272" s="372"/>
      <c r="AM272" s="373" t="str">
        <f>IF(AND(申込書!$C$49&lt;&gt;"▼プルダウンより選択してください",申込書!$C$49&lt;&gt;"",申込書!$K$22&lt;&gt;"YYYY/MM/DD",$G272&lt;&gt;""),申込書!$K$22,"")</f>
        <v/>
      </c>
      <c r="AN272" s="369" t="str">
        <f>IF(AM272="","",IF(INDEX('コンテンツ＆備考マスタ'!$H:$J,MATCH(学校情報!AM$3,'コンテンツ＆備考マスタ'!$H:$H,0),3)="●",IF(AND(AM272&lt;&gt;"",ISNUMBER(申込書!$AC$22)=TRUE,申込書!$C$49&lt;&gt;"▼プルダウンより選択してください",申込書!$C$49&lt;&gt;""),申込書!$AC$22,""),"-"))</f>
        <v/>
      </c>
      <c r="AO272" s="369"/>
      <c r="AP272" s="369"/>
      <c r="AQ272" s="370" t="str">
        <f>IF(AND(申込書!$C$49&lt;&gt;"▼プルダウンより選択してください",申込書!$C$49&lt;&gt;"",$G272&lt;&gt;"",申込書!$V$49="特定学年のみ"),"申し込みする","")</f>
        <v/>
      </c>
      <c r="AR272" s="371"/>
      <c r="AS272" s="372"/>
      <c r="AT272" s="373" t="str">
        <f>IF(AND(申込書!$C$50&lt;&gt;"▼プルダウンより選択してください",申込書!$C$50&lt;&gt;"",申込書!$K$22&lt;&gt;"YYYY/MM/DD",$G272&lt;&gt;""),申込書!$K$22,"")</f>
        <v/>
      </c>
      <c r="AU272" s="369" t="str">
        <f>IF(AT272="","",IF(INDEX('コンテンツ＆備考マスタ'!$H:$J,MATCH(学校情報!AT$3,'コンテンツ＆備考マスタ'!$H:$H,0),3)="●",IF(AND(AT272&lt;&gt;"",ISNUMBER(申込書!$AC$22)=TRUE,申込書!$C$50&lt;&gt;"▼プルダウンより選択してください",申込書!$C$50&lt;&gt;""),申込書!$AC$22,""),"-"))</f>
        <v/>
      </c>
      <c r="AV272" s="369"/>
      <c r="AW272" s="369"/>
      <c r="AX272" s="370" t="str">
        <f>IF(AND(申込書!$C$50&lt;&gt;"▼プルダウンより選択してください",申込書!$C$50&lt;&gt;"",$G272&lt;&gt;"",申込書!$V$50="特定学年のみ"),"申し込みする","")</f>
        <v/>
      </c>
      <c r="AY272" s="371"/>
      <c r="AZ272" s="372"/>
      <c r="BA272" s="373" t="str">
        <f>IF(AND(申込書!$C$51&lt;&gt;"▼プルダウンより選択してください",申込書!$C$51&lt;&gt;"",申込書!$K$22&lt;&gt;"YYYY/MM/DD",$G272&lt;&gt;""),申込書!$K$22,"")</f>
        <v/>
      </c>
      <c r="BB272" s="369" t="str">
        <f>IF(BA272="","",IF(INDEX('コンテンツ＆備考マスタ'!$H:$J,MATCH(学校情報!BA$3,'コンテンツ＆備考マスタ'!$H:$H,0),3)="●",IF(AND(BA272&lt;&gt;"",ISNUMBER(申込書!$AC$22)=TRUE,申込書!$C$51&lt;&gt;"▼プルダウンより選択してください",申込書!$C$51&lt;&gt;""),申込書!$AC$22,""),"-"))</f>
        <v/>
      </c>
      <c r="BC272" s="369"/>
      <c r="BD272" s="369"/>
      <c r="BE272" s="370" t="str">
        <f>IF(AND(申込書!$C$51&lt;&gt;"▼プルダウンより選択してください",申込書!$C$51&lt;&gt;"",$G272&lt;&gt;"",申込書!$V$51="特定学年のみ"),"申し込みする","")</f>
        <v/>
      </c>
      <c r="BF272" s="371"/>
      <c r="BG272" s="372"/>
      <c r="BH272" s="373" t="str">
        <f>IF(AND(申込書!$C$52&lt;&gt;"▼プルダウンより選択してください",申込書!$C$52&lt;&gt;"",申込書!$K$22&lt;&gt;"YYYY/MM/DD",$G272&lt;&gt;""),申込書!$K$22,"")</f>
        <v/>
      </c>
      <c r="BI272" s="369" t="str">
        <f>IF(BH272="","",IF(INDEX('コンテンツ＆備考マスタ'!$H:$J,MATCH(学校情報!BH$3,'コンテンツ＆備考マスタ'!$H:$H,0),3)="●",IF(AND(BH272&lt;&gt;"",ISNUMBER(申込書!$AC$22)=TRUE,申込書!$C$52&lt;&gt;"▼プルダウンより選択してください",申込書!$C$52&lt;&gt;""),申込書!$AC$22,""),"-"))</f>
        <v/>
      </c>
      <c r="BJ272" s="369"/>
      <c r="BK272" s="369"/>
      <c r="BL272" s="370" t="str">
        <f>IF(AND(申込書!$C$52&lt;&gt;"▼プルダウンより選択してください",申込書!$C$52&lt;&gt;"",$G272&lt;&gt;"",申込書!$V$52="特定学年のみ"),"申し込みする","")</f>
        <v/>
      </c>
      <c r="BM272" s="371"/>
      <c r="BN272" s="372"/>
      <c r="BO272" s="373" t="str">
        <f>IF(AND(申込書!$C$53&lt;&gt;"▼プルダウンより選択してください",申込書!$C$53&lt;&gt;"",申込書!$K$22&lt;&gt;"YYYY/MM/DD",$G272&lt;&gt;""),申込書!$K$22,"")</f>
        <v/>
      </c>
      <c r="BP272" s="369" t="str">
        <f>IF(BO272="","",IF(INDEX('コンテンツ＆備考マスタ'!$H:$J,MATCH(学校情報!BO$3,'コンテンツ＆備考マスタ'!$H:$H,0),3)="●",IF(AND(BO272&lt;&gt;"",ISNUMBER(申込書!$AC$22)=TRUE,申込書!$C$53&lt;&gt;"▼プルダウンより選択してください",申込書!$C$53&lt;&gt;""),申込書!$AC$22,""),"-"))</f>
        <v/>
      </c>
      <c r="BQ272" s="369"/>
      <c r="BR272" s="369"/>
      <c r="BS272" s="370" t="str">
        <f>IF(AND(申込書!$C$53&lt;&gt;"▼プルダウンより選択してください",申込書!$C$53&lt;&gt;"",$G272&lt;&gt;"",申込書!$V$53="特定学年のみ"),"申し込みする","")</f>
        <v/>
      </c>
      <c r="BT272" s="371"/>
      <c r="BU272" s="372"/>
      <c r="BV272" s="373" t="str">
        <f>IF(AND(申込書!$C$54&lt;&gt;"▼プルダウンより選択してください",申込書!$C$54&lt;&gt;"",申込書!$K$22&lt;&gt;"YYYY/MM/DD",$G272&lt;&gt;""),申込書!$K$22,"")</f>
        <v/>
      </c>
      <c r="BW272" s="369" t="str">
        <f>IF(BV272="","",IF(INDEX('コンテンツ＆備考マスタ'!$H:$J,MATCH(学校情報!BV$3,'コンテンツ＆備考マスタ'!$H:$H,0),3)="●",IF(AND(BV272&lt;&gt;"",ISNUMBER(申込書!$AC$22)=TRUE,申込書!$C$54&lt;&gt;"▼プルダウンより選択してください",申込書!$C$54&lt;&gt;""),申込書!$AC$22,""),"-"))</f>
        <v/>
      </c>
      <c r="BX272" s="369"/>
      <c r="BY272" s="369"/>
      <c r="BZ272" s="370" t="str">
        <f>IF(AND(申込書!$C$54&lt;&gt;"▼プルダウンより選択してください",申込書!$C$54&lt;&gt;"",$G272&lt;&gt;"",申込書!$V$54="特定学年のみ"),"申し込みする","")</f>
        <v/>
      </c>
      <c r="CA272" s="371"/>
      <c r="CB272" s="372"/>
      <c r="CC272" s="373" t="str">
        <f>IF(AND(申込書!$C$55&lt;&gt;"▼プルダウンより選択してください",申込書!$C$55&lt;&gt;"",申込書!$K$22&lt;&gt;"YYYY/MM/DD",$G272&lt;&gt;""),申込書!$K$22,"")</f>
        <v/>
      </c>
      <c r="CD272" s="369" t="str">
        <f>IF(CC272="","",IF(INDEX('コンテンツ＆備考マスタ'!$H:$J,MATCH(学校情報!CC$3,'コンテンツ＆備考マスタ'!$H:$H,0),3)="●",IF(AND(CC272&lt;&gt;"",ISNUMBER(申込書!$AC$22)=TRUE,申込書!$C$55&lt;&gt;"▼プルダウンより選択してください",申込書!$C$55&lt;&gt;""),申込書!$AC$22,""),"-"))</f>
        <v/>
      </c>
      <c r="CE272" s="369"/>
      <c r="CF272" s="369"/>
      <c r="CG272" s="370" t="str">
        <f>IF(AND(申込書!$C$55&lt;&gt;"▼プルダウンより選択してください",申込書!$C$55&lt;&gt;"",$G272&lt;&gt;"",申込書!$V$55="特定学年のみ"),"申し込みする","")</f>
        <v/>
      </c>
      <c r="CH272" s="371"/>
      <c r="CI272" s="372"/>
      <c r="CJ272" s="373" t="str">
        <f>IF(AND(申込書!$C$56&lt;&gt;"▼プルダウンより選択してください",申込書!$C$56&lt;&gt;"",申込書!$K$22&lt;&gt;"YYYY/MM/DD",$G272&lt;&gt;""),申込書!$K$22,"")</f>
        <v/>
      </c>
      <c r="CK272" s="369" t="str">
        <f>IF(CJ272="","",IF(INDEX('コンテンツ＆備考マスタ'!$H:$J,MATCH(学校情報!CJ$3,'コンテンツ＆備考マスタ'!$H:$H,0),3)="●",IF(AND(CJ272&lt;&gt;"",ISNUMBER(申込書!$AC$22)=TRUE,申込書!$C$56&lt;&gt;"▼プルダウンより選択してください",申込書!$C$56&lt;&gt;""),申込書!$AC$22,""),"-"))</f>
        <v/>
      </c>
      <c r="CL272" s="369"/>
      <c r="CM272" s="369"/>
      <c r="CN272" s="370" t="str">
        <f>IF(AND(申込書!$C$56&lt;&gt;"▼プルダウンより選択してください",申込書!$C$56&lt;&gt;"",$G272&lt;&gt;"",申込書!$V$56="特定学年のみ"),"申し込みする","")</f>
        <v/>
      </c>
      <c r="CO272" s="371"/>
      <c r="CP272" s="372"/>
      <c r="CQ272" s="373" t="str">
        <f>IF(AND(申込書!$C$57&lt;&gt;"▼プルダウンより選択してください",申込書!$C$57&lt;&gt;"",申込書!$K$22&lt;&gt;"YYYY/MM/DD",$G272&lt;&gt;""),申込書!$K$22,"")</f>
        <v/>
      </c>
      <c r="CR272" s="369" t="str">
        <f>IF(CQ272="","",IF(INDEX('コンテンツ＆備考マスタ'!$H:$J,MATCH(学校情報!CQ$3,'コンテンツ＆備考マスタ'!$H:$H,0),3)="●",IF(AND(CQ272&lt;&gt;"",ISNUMBER(申込書!$AC$22)=TRUE,申込書!$C$57&lt;&gt;"▼プルダウンより選択してください",申込書!$C$57&lt;&gt;""),申込書!$AC$22,""),"-"))</f>
        <v/>
      </c>
      <c r="CS272" s="369"/>
      <c r="CT272" s="369"/>
      <c r="CU272" s="369" t="str">
        <f>IF(AND(申込書!$C$57&lt;&gt;"▼プルダウンより選択してください",申込書!$C$57&lt;&gt;"",$G272&lt;&gt;"",申込書!$V$57="特定学年のみ"),"申し込みする","")</f>
        <v/>
      </c>
      <c r="CV272" s="371"/>
      <c r="CW272" s="372"/>
      <c r="CX272" s="373" t="str">
        <f>IF(AND(申込書!$C$58&lt;&gt;"▼プルダウンより選択してください",申込書!$C$58&lt;&gt;"",申込書!$K$22&lt;&gt;"YYYY/MM/DD",$G272&lt;&gt;""),申込書!$K$22,"")</f>
        <v/>
      </c>
      <c r="CY272" s="369" t="str">
        <f>IF(CX272="","",IF(INDEX('コンテンツ＆備考マスタ'!$H:$J,MATCH(学校情報!CX$3,'コンテンツ＆備考マスタ'!$H:$H,0),3)="●",IF(AND(CX272&lt;&gt;"",ISNUMBER(申込書!$AC$22)=TRUE,申込書!$C$58&lt;&gt;"▼プルダウンより選択してください",申込書!$C$58&lt;&gt;""),申込書!$AC$22,""),"-"))</f>
        <v/>
      </c>
      <c r="CZ272" s="369"/>
      <c r="DA272" s="369"/>
      <c r="DB272" s="369" t="str">
        <f>IF(AND(申込書!$C$58&lt;&gt;"▼プルダウンより選択してください",申込書!$C$58&lt;&gt;"",$G272&lt;&gt;"",申込書!$V$58="特定学年のみ"),"申し込みする","")</f>
        <v/>
      </c>
      <c r="DC272" s="371"/>
      <c r="DD272" s="372"/>
      <c r="DE272" s="373" t="str">
        <f>IF(AND(申込書!$C$59&lt;&gt;"▼プルダウンより選択してください",申込書!$C$59&lt;&gt;"",申込書!$K$22&lt;&gt;"YYYY/MM/DD",$G272&lt;&gt;""),申込書!$K$22,"")</f>
        <v/>
      </c>
      <c r="DF272" s="369" t="str">
        <f>IF(DE272="","",IF(INDEX('コンテンツ＆備考マスタ'!$H:$J,MATCH(学校情報!DE$3,'コンテンツ＆備考マスタ'!$H:$H,0),3)="●",IF(AND(DE272&lt;&gt;"",ISNUMBER(申込書!$AC$22)=TRUE,申込書!$C$59&lt;&gt;"▼プルダウンより選択してください",申込書!$C$59&lt;&gt;""),申込書!$AC$22,""),"-"))</f>
        <v/>
      </c>
      <c r="DG272" s="369"/>
      <c r="DH272" s="369"/>
      <c r="DI272" s="369" t="str">
        <f>IF(AND(申込書!$C$59&lt;&gt;"▼プルダウンより選択してください",申込書!$C$59&lt;&gt;"",$G272&lt;&gt;"",申込書!$V$59="特定学年のみ"),"申し込みする","")</f>
        <v/>
      </c>
      <c r="DJ272" s="371"/>
      <c r="DK272" s="372"/>
      <c r="DL272" s="373" t="str">
        <f>IF(AND(申込書!$C$60&lt;&gt;"▼プルダウンより選択してください",申込書!$C$60&lt;&gt;"",申込書!$K$22&lt;&gt;"YYYY/MM/DD",$G272&lt;&gt;""),申込書!$K$22,"")</f>
        <v/>
      </c>
      <c r="DM272" s="369" t="str">
        <f>IF(DL272="","",IF(INDEX('コンテンツ＆備考マスタ'!$H:$J,MATCH(学校情報!DL$3,'コンテンツ＆備考マスタ'!$H:$H,0),3)="●",IF(AND(DL272&lt;&gt;"",ISNUMBER(申込書!$AC$22)=TRUE,申込書!$C$60&lt;&gt;"▼プルダウンより選択してください",申込書!$C$60&lt;&gt;""),申込書!$AC$22,""),"-"))</f>
        <v/>
      </c>
      <c r="DN272" s="369"/>
      <c r="DO272" s="369"/>
      <c r="DP272" s="369" t="str">
        <f>IF(AND(申込書!$C$60&lt;&gt;"▼プルダウンより選択してください",申込書!$C$60&lt;&gt;"",$G272&lt;&gt;"",申込書!$V$60="特定学年のみ"),"申し込みする","")</f>
        <v/>
      </c>
      <c r="DQ272" s="371"/>
      <c r="DR272" s="372"/>
      <c r="DS272" s="373" t="str">
        <f>IF(AND(申込書!$C$61&lt;&gt;"▼プルダウンより選択してください",申込書!$C$61&lt;&gt;"",申込書!$K$22&lt;&gt;"YYYY/MM/DD",$G272&lt;&gt;""),申込書!$K$22,"")</f>
        <v/>
      </c>
      <c r="DT272" s="369" t="str">
        <f>IF(DS272="","",IF(INDEX('コンテンツ＆備考マスタ'!$H:$J,MATCH(学校情報!DS$3,'コンテンツ＆備考マスタ'!$H:$H,0),3)="●",IF(AND(DS272&lt;&gt;"",ISNUMBER(申込書!$AC$22)=TRUE,申込書!$C$61&lt;&gt;"▼プルダウンより選択してください",申込書!$C$61&lt;&gt;""),申込書!$AC$22,""),"-"))</f>
        <v/>
      </c>
      <c r="DU272" s="369"/>
      <c r="DV272" s="369"/>
      <c r="DW272" s="369" t="str">
        <f>IF(AND(申込書!$C$61&lt;&gt;"▼プルダウンより選択してください",申込書!$C$61&lt;&gt;"",$G272&lt;&gt;"",申込書!$V$61="特定学年のみ"),"申し込みする","")</f>
        <v/>
      </c>
      <c r="DX272" s="371"/>
      <c r="DY272" s="372"/>
      <c r="DZ272" s="373" t="str">
        <f>IF(AND(申込書!$C$62&lt;&gt;"▼プルダウンより選択してください",申込書!$C$62&lt;&gt;"",申込書!$K$22&lt;&gt;"YYYY/MM/DD",$G272&lt;&gt;""),申込書!$K$22,"")</f>
        <v/>
      </c>
      <c r="EA272" s="369" t="str">
        <f>IF(DZ272="","",IF(INDEX('コンテンツ＆備考マスタ'!$H:$J,MATCH(学校情報!DZ$3,'コンテンツ＆備考マスタ'!$H:$H,0),3)="●",IF(AND(DZ272&lt;&gt;"",ISNUMBER(申込書!$AC$22)=TRUE,申込書!$C$62&lt;&gt;"▼プルダウンより選択してください",申込書!$C$62&lt;&gt;""),申込書!$AC$22,""),"-"))</f>
        <v/>
      </c>
      <c r="EB272" s="369"/>
      <c r="EC272" s="369"/>
      <c r="ED272" s="370" t="str">
        <f>IF(AND(申込書!$C$62&lt;&gt;"▼プルダウンより選択してください",申込書!$C$62&lt;&gt;"",$G272&lt;&gt;"",申込書!$V$62="特定学年のみ"),"申し込みする","")</f>
        <v/>
      </c>
      <c r="EE272" s="371"/>
      <c r="EF272" s="372"/>
      <c r="EG272" s="373" t="str">
        <f>IF(AND(申込書!$C$63&lt;&gt;"▼プルダウンより選択してください",申込書!$C$63&lt;&gt;"",申込書!$K$22&lt;&gt;"YYYY/MM/DD",$G272&lt;&gt;""),申込書!$K$22,"")</f>
        <v/>
      </c>
      <c r="EH272" s="369" t="str">
        <f>IF(EG272="","",IF(INDEX('コンテンツ＆備考マスタ'!$H:$J,MATCH(学校情報!EG$3,'コンテンツ＆備考マスタ'!$H:$H,0),3)="●",IF(AND(EG272&lt;&gt;"",ISNUMBER(申込書!$AC$22)=TRUE,申込書!$C$63&lt;&gt;"▼プルダウンより選択してください",申込書!$C$63&lt;&gt;""),申込書!$AC$22,""),"-"))</f>
        <v/>
      </c>
      <c r="EI272" s="369"/>
      <c r="EJ272" s="369"/>
      <c r="EK272" s="370" t="str">
        <f>IF(AND(申込書!$C$63&lt;&gt;"▼プルダウンより選択してください",申込書!$C$63&lt;&gt;"",$G272&lt;&gt;"",申込書!$V$63="特定学年のみ"),"申し込みする","")</f>
        <v/>
      </c>
      <c r="EL272" s="371"/>
      <c r="EM272" s="372"/>
      <c r="EN272" s="373" t="str">
        <f>IF(AND(申込書!$C$64&lt;&gt;"▼プルダウンより選択してください",申込書!$C$64&lt;&gt;"",申込書!$K$22&lt;&gt;"YYYY/MM/DD",$G272&lt;&gt;""),申込書!$K$22,"")</f>
        <v/>
      </c>
      <c r="EO272" s="369" t="str">
        <f>IF(EN272="","",IF(INDEX('コンテンツ＆備考マスタ'!$H:$J,MATCH(学校情報!EN$3,'コンテンツ＆備考マスタ'!$H:$H,0),3)="●",IF(AND(EN272&lt;&gt;"",ISNUMBER(申込書!$AC$22)=TRUE,申込書!$C$64&lt;&gt;"▼プルダウンより選択してください",申込書!$C$64&lt;&gt;""),申込書!$AC$22,""),"-"))</f>
        <v/>
      </c>
      <c r="EP272" s="369"/>
      <c r="EQ272" s="369"/>
      <c r="ER272" s="370" t="str">
        <f>IF(AND(申込書!$C$64&lt;&gt;"▼プルダウンより選択してください",申込書!$C$64&lt;&gt;"",$G272&lt;&gt;"",申込書!$V$64="特定学年のみ"),"申し込みする","")</f>
        <v/>
      </c>
      <c r="ES272" s="371"/>
      <c r="ET272" s="372"/>
      <c r="EU272" s="373" t="str">
        <f>IF(AND(申込書!$C$65&lt;&gt;"▼プルダウンより選択してください",申込書!$C$65&lt;&gt;"",申込書!$K$22&lt;&gt;"YYYY/MM/DD",$G272&lt;&gt;""),申込書!$K$22,"")</f>
        <v/>
      </c>
      <c r="EV272" s="369" t="str">
        <f>IF(EU272="","",IF(INDEX('コンテンツ＆備考マスタ'!$H:$J,MATCH(学校情報!EU$3,'コンテンツ＆備考マスタ'!$H:$H,0),3)="●",IF(AND(EU272&lt;&gt;"",ISNUMBER(申込書!$AC$22)=TRUE,申込書!$C$65&lt;&gt;"▼プルダウンより選択してください",申込書!$C$65&lt;&gt;""),申込書!$AC$22,""),"-"))</f>
        <v/>
      </c>
      <c r="EW272" s="369"/>
      <c r="EX272" s="369"/>
      <c r="EY272" s="370" t="str">
        <f>IF(AND(申込書!$C$65&lt;&gt;"▼プルダウンより選択してください",申込書!$C$65&lt;&gt;"",$G272&lt;&gt;"",申込書!$V$65="特定学年のみ"),"申し込みする","")</f>
        <v/>
      </c>
      <c r="EZ272" s="371"/>
      <c r="FA272" s="372"/>
      <c r="FB272" s="373" t="str">
        <f>IF(AND(申込書!$C$66&lt;&gt;"▼プルダウンより選択してください",申込書!$C$66&lt;&gt;"",申込書!$K$22&lt;&gt;"YYYY/MM/DD",$G272&lt;&gt;""),申込書!$K$22,"")</f>
        <v/>
      </c>
      <c r="FC272" s="369" t="str">
        <f>IF(FB272="","",IF(INDEX('コンテンツ＆備考マスタ'!$H:$J,MATCH(学校情報!FB$3,'コンテンツ＆備考マスタ'!$H:$H,0),3)="●",IF(AND(FB272&lt;&gt;"",ISNUMBER(申込書!$AC$22)=TRUE,申込書!$C$66&lt;&gt;"▼プルダウンより選択してください",申込書!$C$66&lt;&gt;""),申込書!$AC$22,""),"-"))</f>
        <v/>
      </c>
      <c r="FD272" s="369"/>
      <c r="FE272" s="369"/>
      <c r="FF272" s="370" t="str">
        <f>IF(AND(申込書!$C$66&lt;&gt;"▼プルダウンより選択してください",申込書!$C$66&lt;&gt;"",$G272&lt;&gt;"",申込書!$V$66="特定学年のみ"),"申し込みする","")</f>
        <v/>
      </c>
      <c r="FG272" s="371"/>
      <c r="FH272" s="372"/>
      <c r="FI272" s="373" t="str">
        <f>IF(AND(申込書!$C$67&lt;&gt;"▼プルダウンより選択してください",申込書!$C$67&lt;&gt;"",申込書!$K$22&lt;&gt;"YYYY/MM/DD",$G272&lt;&gt;""),申込書!$K$22,"")</f>
        <v/>
      </c>
      <c r="FJ272" s="369" t="str">
        <f>IF(FI272="","",IF(INDEX('コンテンツ＆備考マスタ'!$H:$J,MATCH(学校情報!FI$3,'コンテンツ＆備考マスタ'!$H:$H,0),3)="●",IF(AND(FI272&lt;&gt;"",ISNUMBER(申込書!$AC$22)=TRUE,申込書!$C$67&lt;&gt;"▼プルダウンより選択してください",申込書!$C$67&lt;&gt;""),申込書!$AC$22,""),"-"))</f>
        <v/>
      </c>
      <c r="FK272" s="369"/>
      <c r="FL272" s="369"/>
      <c r="FM272" s="370" t="str">
        <f>IF(AND(申込書!$C$67&lt;&gt;"▼プルダウンより選択してください",申込書!$C$67&lt;&gt;"",$G272&lt;&gt;"",申込書!$V$67="特定学年のみ"),"申し込みする","")</f>
        <v/>
      </c>
      <c r="FN272" s="371"/>
      <c r="FO272" s="372"/>
      <c r="FP272" s="373" t="str">
        <f>IF(AND(申込書!$C$68&lt;&gt;"▼プルダウンより選択してください",申込書!$C$68&lt;&gt;"",申込書!$K$22&lt;&gt;"YYYY/MM/DD",$G272&lt;&gt;""),申込書!$K$22,"")</f>
        <v/>
      </c>
      <c r="FQ272" s="369" t="str">
        <f>IF(FP272="","",IF(INDEX('コンテンツ＆備考マスタ'!$H:$J,MATCH(学校情報!FP$3,'コンテンツ＆備考マスタ'!$H:$H,0),3)="●",IF(AND(FP272&lt;&gt;"",ISNUMBER(申込書!$AC$22)=TRUE,申込書!$C$68&lt;&gt;"▼プルダウンより選択してください",申込書!$C$68&lt;&gt;""),申込書!$AC$22,""),"-"))</f>
        <v/>
      </c>
      <c r="FR272" s="369"/>
      <c r="FS272" s="369"/>
      <c r="FT272" s="370" t="str">
        <f>IF(AND(申込書!$C$68&lt;&gt;"▼プルダウンより選択してください",申込書!$C$68&lt;&gt;"",$G272&lt;&gt;"",申込書!$V$68="特定学年のみ"),"申し込みする","")</f>
        <v/>
      </c>
      <c r="FU272" s="371"/>
      <c r="FV272" s="372"/>
      <c r="FW272" s="373" t="str">
        <f>IF(AND(申込書!$C$69&lt;&gt;"▼プルダウンより選択してください",申込書!$C$69&lt;&gt;"",申込書!$K$22&lt;&gt;"YYYY/MM/DD",$G272&lt;&gt;""),申込書!$K$22,"")</f>
        <v/>
      </c>
      <c r="FX272" s="369" t="str">
        <f>IF(FW272="","",IF(INDEX('コンテンツ＆備考マスタ'!$H:$J,MATCH(学校情報!FW$3,'コンテンツ＆備考マスタ'!$H:$H,0),3)="●",IF(AND(FW272&lt;&gt;"",ISNUMBER(申込書!$AC$22)=TRUE,申込書!$C$69&lt;&gt;"▼プルダウンより選択してください",申込書!$C$69&lt;&gt;""),申込書!$AC$22,""),"-"))</f>
        <v/>
      </c>
      <c r="FY272" s="369"/>
      <c r="FZ272" s="369"/>
      <c r="GA272" s="370" t="str">
        <f>IF(AND(申込書!$C$69&lt;&gt;"▼プルダウンより選択してください",申込書!$C$69&lt;&gt;"",$G272&lt;&gt;"",申込書!$V$69="特定学年のみ"),"申し込みする","")</f>
        <v/>
      </c>
      <c r="GB272" s="371"/>
      <c r="GC272" s="372"/>
      <c r="GD272" s="373" t="str">
        <f>IF(AND(申込書!$C$70&lt;&gt;"▼プルダウンより選択してください",申込書!$C$70&lt;&gt;"",申込書!$K$22&lt;&gt;"YYYY/MM/DD",$G272&lt;&gt;""),申込書!$K$22,"")</f>
        <v/>
      </c>
      <c r="GE272" s="369" t="str">
        <f>IF(GD272="","",IF(INDEX('コンテンツ＆備考マスタ'!$H:$J,MATCH(学校情報!GD$3,'コンテンツ＆備考マスタ'!$H:$H,0),3)="●",IF(AND(GD272&lt;&gt;"",ISNUMBER(申込書!$AC$22)=TRUE,申込書!$C$70&lt;&gt;"▼プルダウンより選択してください",申込書!$C$70&lt;&gt;""),申込書!$AC$22,""),"-"))</f>
        <v/>
      </c>
      <c r="GF272" s="369"/>
      <c r="GG272" s="369"/>
      <c r="GH272" s="370" t="str">
        <f>IF(AND(申込書!$C$70&lt;&gt;"▼プルダウンより選択してください",申込書!$C$70&lt;&gt;"",$G272&lt;&gt;"",申込書!$V$70="特定学年のみ"),"申し込みする","")</f>
        <v/>
      </c>
      <c r="GI272" s="371"/>
      <c r="GJ272" s="372"/>
      <c r="GK272" s="373" t="str">
        <f>IF(AND(申込書!$C$71&lt;&gt;"▼プルダウンより選択してください",申込書!$C$71&lt;&gt;"",申込書!$K$22&lt;&gt;"YYYY/MM/DD",$G272&lt;&gt;""),申込書!$K$22,"")</f>
        <v/>
      </c>
      <c r="GL272" s="369" t="str">
        <f>IF(GK272="","",IF(INDEX('コンテンツ＆備考マスタ'!$H:$J,MATCH(学校情報!GK$3,'コンテンツ＆備考マスタ'!$H:$H,0),3)="●",IF(AND(GK272&lt;&gt;"",ISNUMBER(申込書!$AC$22)=TRUE,申込書!$C$71&lt;&gt;"▼プルダウンより選択してください",申込書!$C$71&lt;&gt;""),申込書!$AC$22,""),"-"))</f>
        <v/>
      </c>
      <c r="GM272" s="369"/>
      <c r="GN272" s="369"/>
      <c r="GO272" s="370" t="str">
        <f>IF(AND(申込書!$C$71&lt;&gt;"▼プルダウンより選択してください",申込書!$C$71&lt;&gt;"",$G272&lt;&gt;"",申込書!$V$71="特定学年のみ"),"申し込みする","")</f>
        <v/>
      </c>
      <c r="GP272" s="371"/>
      <c r="GQ272" s="372"/>
      <c r="GR272" s="373" t="str">
        <f>IF(AND(申込書!$C$72&lt;&gt;"▼プルダウンより選択してください",申込書!$C$72&lt;&gt;"",申込書!$K$22&lt;&gt;"YYYY/MM/DD",$G272&lt;&gt;""),申込書!$K$22,"")</f>
        <v/>
      </c>
      <c r="GS272" s="369" t="str">
        <f>IF(GR272="","",IF(INDEX('コンテンツ＆備考マスタ'!$H:$J,MATCH(学校情報!GR$3,'コンテンツ＆備考マスタ'!$H:$H,0),3)="●",IF(AND(GR272&lt;&gt;"",ISNUMBER(申込書!$AC$22)=TRUE,申込書!$C$72&lt;&gt;"▼プルダウンより選択してください",申込書!$C$72&lt;&gt;""),申込書!$AC$22,""),"-"))</f>
        <v/>
      </c>
      <c r="GT272" s="369"/>
      <c r="GU272" s="369"/>
      <c r="GV272" s="370" t="str">
        <f>IF(AND(申込書!$C$72&lt;&gt;"▼プルダウンより選択してください",申込書!$C$72&lt;&gt;"",$G272&lt;&gt;"",申込書!$V$72="特定学年のみ"),"申し込みする","")</f>
        <v/>
      </c>
      <c r="GW272" s="371"/>
      <c r="GX272" s="372"/>
      <c r="GY272" s="373" t="str">
        <f>IF(AND(申込書!$C$73&lt;&gt;"▼プルダウンより選択してください",申込書!$C$73&lt;&gt;"",申込書!$K$22&lt;&gt;"YYYY/MM/DD",$G272&lt;&gt;""),申込書!$K$22,"")</f>
        <v/>
      </c>
      <c r="GZ272" s="369" t="str">
        <f>IF(GY272="","",IF(INDEX('コンテンツ＆備考マスタ'!$H:$J,MATCH(学校情報!GY$3,'コンテンツ＆備考マスタ'!$H:$H,0),3)="●",IF(AND(GY272&lt;&gt;"",ISNUMBER(申込書!$AC$22)=TRUE,申込書!$C$73&lt;&gt;"▼プルダウンより選択してください",申込書!$C$73&lt;&gt;""),申込書!$AC$22,""),"-"))</f>
        <v/>
      </c>
      <c r="HA272" s="369"/>
      <c r="HB272" s="369"/>
      <c r="HC272" s="370" t="str">
        <f>IF(AND(申込書!$C$73&lt;&gt;"▼プルダウンより選択してください",申込書!$C$73&lt;&gt;"",$G272&lt;&gt;"",申込書!$V$73="特定学年のみ"),"申し込みする","")</f>
        <v/>
      </c>
      <c r="HD272" s="371"/>
      <c r="HE272" s="372"/>
      <c r="HF272" s="373" t="str">
        <f>IF(AND(申込書!$C$74&lt;&gt;"▼プルダウンより選択してください",申込書!$C$74&lt;&gt;"",申込書!$K$22&lt;&gt;"YYYY/MM/DD",$G272&lt;&gt;""),申込書!$K$22,"")</f>
        <v/>
      </c>
      <c r="HG272" s="369" t="str">
        <f>IF(HF272="","",IF(INDEX('コンテンツ＆備考マスタ'!$H:$J,MATCH(学校情報!HF$3,'コンテンツ＆備考マスタ'!$H:$H,0),3)="●",IF(AND(HF272&lt;&gt;"",ISNUMBER(申込書!$AC$22)=TRUE,申込書!$C$74&lt;&gt;"▼プルダウンより選択してください",申込書!$C$74&lt;&gt;""),申込書!$AC$22,""),"-"))</f>
        <v/>
      </c>
      <c r="HH272" s="369"/>
      <c r="HI272" s="369"/>
      <c r="HJ272" s="370" t="str">
        <f>IF(AND(申込書!$C$74&lt;&gt;"▼プルダウンより選択してください",申込書!$C$74&lt;&gt;"",$G272&lt;&gt;"",申込書!$V$74="特定学年のみ"),"申し込みする","")</f>
        <v/>
      </c>
      <c r="HK272" s="371"/>
      <c r="HL272" s="372"/>
      <c r="HM272" s="373" t="str">
        <f>IF(AND(申込書!$C$75&lt;&gt;"▼プルダウンより選択してください",申込書!$C$75&lt;&gt;"",申込書!$K$22&lt;&gt;"YYYY/MM/DD",$G272&lt;&gt;""),申込書!$K$22,"")</f>
        <v/>
      </c>
      <c r="HN272" s="369" t="str">
        <f>IF(HM272="","",IF(INDEX('コンテンツ＆備考マスタ'!$H:$J,MATCH(学校情報!HM$3,'コンテンツ＆備考マスタ'!$H:$H,0),3)="●",IF(AND(HM272&lt;&gt;"",ISNUMBER(申込書!$AC$22)=TRUE,申込書!$C$75&lt;&gt;"▼プルダウンより選択してください",申込書!$C$75&lt;&gt;""),申込書!$AC$22,""),"-"))</f>
        <v/>
      </c>
      <c r="HO272" s="369"/>
      <c r="HP272" s="369"/>
      <c r="HQ272" s="370" t="str">
        <f>IF(AND(申込書!$C$75&lt;&gt;"▼プルダウンより選択してください",申込書!$C$75&lt;&gt;"",$G272&lt;&gt;"",申込書!$V$75="特定学年のみ"),"申し込みする","")</f>
        <v/>
      </c>
      <c r="HR272" s="371"/>
      <c r="HS272" s="371"/>
      <c r="HT272" s="374" t="str">
        <f>IF(AND(申込書!$C$76&lt;&gt;"▼プルダウンより選択してください",申込書!$C$76&lt;&gt;"",申込書!$K$22&lt;&gt;"YYYY/MM/DD",$G272&lt;&gt;""),申込書!$K$22,"")</f>
        <v/>
      </c>
      <c r="HU272" s="369" t="str">
        <f>IF(HT272="","",IF(INDEX('コンテンツ＆備考マスタ'!$H:$J,MATCH(学校情報!HT$3,'コンテンツ＆備考マスタ'!$H:$H,0),3)="●",IF(AND(HT272&lt;&gt;"",ISNUMBER(申込書!$AC$22)=TRUE,申込書!$C$76&lt;&gt;"▼プルダウンより選択してください",申込書!$C$76&lt;&gt;""),申込書!$AC$22,""),"-"))</f>
        <v/>
      </c>
      <c r="HV272" s="369"/>
      <c r="HW272" s="369"/>
      <c r="HX272" s="370" t="str">
        <f>IF(AND(申込書!$C$76&lt;&gt;"▼プルダウンより選択してください",申込書!$C$76&lt;&gt;"",$G272&lt;&gt;"",申込書!$V$76="特定学年のみ"),"申し込みする","")</f>
        <v/>
      </c>
      <c r="HY272" s="371"/>
      <c r="HZ272" s="372"/>
      <c r="IA272" s="69"/>
    </row>
    <row r="273" spans="2:235" ht="26.85" hidden="1" customHeight="1" outlineLevel="1">
      <c r="B273" s="365">
        <f t="shared" si="12"/>
        <v>268</v>
      </c>
      <c r="C273" s="55"/>
      <c r="D273" s="56"/>
      <c r="E273" s="154"/>
      <c r="F273" s="57"/>
      <c r="G273" s="58"/>
      <c r="H273" s="59"/>
      <c r="I273" s="60"/>
      <c r="J273" s="61"/>
      <c r="K273" s="366" t="str">
        <f t="shared" si="13"/>
        <v/>
      </c>
      <c r="L273" s="62"/>
      <c r="M273" s="322"/>
      <c r="N273" s="63"/>
      <c r="O273" s="64"/>
      <c r="P273" s="367" t="str">
        <f t="shared" si="14"/>
        <v/>
      </c>
      <c r="Q273" s="65"/>
      <c r="R273" s="66"/>
      <c r="S273" s="67"/>
      <c r="T273" s="68"/>
      <c r="U273" s="68"/>
      <c r="V273" s="68"/>
      <c r="W273" s="66"/>
      <c r="X273" s="281"/>
      <c r="Y273" s="368" t="str">
        <f>IF(AND(申込書!$C$47&lt;&gt;"▼プルダウンより選択してください",申込書!$C$47&lt;&gt;"",申込書!$K$22&lt;&gt;"YYYY/MM/DD",$G273&lt;&gt;""),申込書!$K$22,"")</f>
        <v/>
      </c>
      <c r="Z273" s="369" t="str">
        <f>IF(Y273="","",IF(INDEX('コンテンツ＆備考マスタ'!$H:$J,MATCH(学校情報!Y$3,'コンテンツ＆備考マスタ'!$H:$H,0),3)="●",IF(AND(Y273&lt;&gt;"",ISNUMBER(申込書!$AC$22)=TRUE,申込書!$C$47&lt;&gt;"▼プルダウンより選択してください",申込書!$C$47&lt;&gt;""),申込書!$AC$22,""),"-"))</f>
        <v/>
      </c>
      <c r="AA273" s="369"/>
      <c r="AB273" s="369"/>
      <c r="AC273" s="370" t="str">
        <f>IF(AND(申込書!$C$47&lt;&gt;"▼プルダウンより選択してください",申込書!$C$47&lt;&gt;"",$G273&lt;&gt;"",申込書!$V$47="特定学年のみ"),"申し込みする","")</f>
        <v/>
      </c>
      <c r="AD273" s="371"/>
      <c r="AE273" s="372"/>
      <c r="AF273" s="373" t="str">
        <f>IF(AND(申込書!$C$48&lt;&gt;"▼プルダウンより選択してください",申込書!$C$48&lt;&gt;"",申込書!$K$22&lt;&gt;"YYYY/MM/DD",$G273&lt;&gt;""),申込書!$K$22,"")</f>
        <v/>
      </c>
      <c r="AG273" s="369" t="str">
        <f>IF(AF273="","",IF(INDEX('コンテンツ＆備考マスタ'!$H:$J,MATCH(学校情報!AF$3,'コンテンツ＆備考マスタ'!$H:$H,0),3)="●",IF(AND(AF273&lt;&gt;"",ISNUMBER(申込書!$AC$22)=TRUE,申込書!$C$48&lt;&gt;"▼プルダウンより選択してください",申込書!$C$48&lt;&gt;""),申込書!$AC$22,""),"-"))</f>
        <v/>
      </c>
      <c r="AH273" s="369"/>
      <c r="AI273" s="369"/>
      <c r="AJ273" s="370" t="str">
        <f>IF(AND(申込書!$C$48&lt;&gt;"▼プルダウンより選択してください",申込書!$C$48&lt;&gt;"",$G273&lt;&gt;"",申込書!$V$48="特定学年のみ"),"申し込みする","")</f>
        <v/>
      </c>
      <c r="AK273" s="371"/>
      <c r="AL273" s="372"/>
      <c r="AM273" s="373" t="str">
        <f>IF(AND(申込書!$C$49&lt;&gt;"▼プルダウンより選択してください",申込書!$C$49&lt;&gt;"",申込書!$K$22&lt;&gt;"YYYY/MM/DD",$G273&lt;&gt;""),申込書!$K$22,"")</f>
        <v/>
      </c>
      <c r="AN273" s="369" t="str">
        <f>IF(AM273="","",IF(INDEX('コンテンツ＆備考マスタ'!$H:$J,MATCH(学校情報!AM$3,'コンテンツ＆備考マスタ'!$H:$H,0),3)="●",IF(AND(AM273&lt;&gt;"",ISNUMBER(申込書!$AC$22)=TRUE,申込書!$C$49&lt;&gt;"▼プルダウンより選択してください",申込書!$C$49&lt;&gt;""),申込書!$AC$22,""),"-"))</f>
        <v/>
      </c>
      <c r="AO273" s="369"/>
      <c r="AP273" s="369"/>
      <c r="AQ273" s="370" t="str">
        <f>IF(AND(申込書!$C$49&lt;&gt;"▼プルダウンより選択してください",申込書!$C$49&lt;&gt;"",$G273&lt;&gt;"",申込書!$V$49="特定学年のみ"),"申し込みする","")</f>
        <v/>
      </c>
      <c r="AR273" s="371"/>
      <c r="AS273" s="372"/>
      <c r="AT273" s="373" t="str">
        <f>IF(AND(申込書!$C$50&lt;&gt;"▼プルダウンより選択してください",申込書!$C$50&lt;&gt;"",申込書!$K$22&lt;&gt;"YYYY/MM/DD",$G273&lt;&gt;""),申込書!$K$22,"")</f>
        <v/>
      </c>
      <c r="AU273" s="369" t="str">
        <f>IF(AT273="","",IF(INDEX('コンテンツ＆備考マスタ'!$H:$J,MATCH(学校情報!AT$3,'コンテンツ＆備考マスタ'!$H:$H,0),3)="●",IF(AND(AT273&lt;&gt;"",ISNUMBER(申込書!$AC$22)=TRUE,申込書!$C$50&lt;&gt;"▼プルダウンより選択してください",申込書!$C$50&lt;&gt;""),申込書!$AC$22,""),"-"))</f>
        <v/>
      </c>
      <c r="AV273" s="369"/>
      <c r="AW273" s="369"/>
      <c r="AX273" s="370" t="str">
        <f>IF(AND(申込書!$C$50&lt;&gt;"▼プルダウンより選択してください",申込書!$C$50&lt;&gt;"",$G273&lt;&gt;"",申込書!$V$50="特定学年のみ"),"申し込みする","")</f>
        <v/>
      </c>
      <c r="AY273" s="371"/>
      <c r="AZ273" s="372"/>
      <c r="BA273" s="373" t="str">
        <f>IF(AND(申込書!$C$51&lt;&gt;"▼プルダウンより選択してください",申込書!$C$51&lt;&gt;"",申込書!$K$22&lt;&gt;"YYYY/MM/DD",$G273&lt;&gt;""),申込書!$K$22,"")</f>
        <v/>
      </c>
      <c r="BB273" s="369" t="str">
        <f>IF(BA273="","",IF(INDEX('コンテンツ＆備考マスタ'!$H:$J,MATCH(学校情報!BA$3,'コンテンツ＆備考マスタ'!$H:$H,0),3)="●",IF(AND(BA273&lt;&gt;"",ISNUMBER(申込書!$AC$22)=TRUE,申込書!$C$51&lt;&gt;"▼プルダウンより選択してください",申込書!$C$51&lt;&gt;""),申込書!$AC$22,""),"-"))</f>
        <v/>
      </c>
      <c r="BC273" s="369"/>
      <c r="BD273" s="369"/>
      <c r="BE273" s="370" t="str">
        <f>IF(AND(申込書!$C$51&lt;&gt;"▼プルダウンより選択してください",申込書!$C$51&lt;&gt;"",$G273&lt;&gt;"",申込書!$V$51="特定学年のみ"),"申し込みする","")</f>
        <v/>
      </c>
      <c r="BF273" s="371"/>
      <c r="BG273" s="372"/>
      <c r="BH273" s="373" t="str">
        <f>IF(AND(申込書!$C$52&lt;&gt;"▼プルダウンより選択してください",申込書!$C$52&lt;&gt;"",申込書!$K$22&lt;&gt;"YYYY/MM/DD",$G273&lt;&gt;""),申込書!$K$22,"")</f>
        <v/>
      </c>
      <c r="BI273" s="369" t="str">
        <f>IF(BH273="","",IF(INDEX('コンテンツ＆備考マスタ'!$H:$J,MATCH(学校情報!BH$3,'コンテンツ＆備考マスタ'!$H:$H,0),3)="●",IF(AND(BH273&lt;&gt;"",ISNUMBER(申込書!$AC$22)=TRUE,申込書!$C$52&lt;&gt;"▼プルダウンより選択してください",申込書!$C$52&lt;&gt;""),申込書!$AC$22,""),"-"))</f>
        <v/>
      </c>
      <c r="BJ273" s="369"/>
      <c r="BK273" s="369"/>
      <c r="BL273" s="370" t="str">
        <f>IF(AND(申込書!$C$52&lt;&gt;"▼プルダウンより選択してください",申込書!$C$52&lt;&gt;"",$G273&lt;&gt;"",申込書!$V$52="特定学年のみ"),"申し込みする","")</f>
        <v/>
      </c>
      <c r="BM273" s="371"/>
      <c r="BN273" s="372"/>
      <c r="BO273" s="373" t="str">
        <f>IF(AND(申込書!$C$53&lt;&gt;"▼プルダウンより選択してください",申込書!$C$53&lt;&gt;"",申込書!$K$22&lt;&gt;"YYYY/MM/DD",$G273&lt;&gt;""),申込書!$K$22,"")</f>
        <v/>
      </c>
      <c r="BP273" s="369" t="str">
        <f>IF(BO273="","",IF(INDEX('コンテンツ＆備考マスタ'!$H:$J,MATCH(学校情報!BO$3,'コンテンツ＆備考マスタ'!$H:$H,0),3)="●",IF(AND(BO273&lt;&gt;"",ISNUMBER(申込書!$AC$22)=TRUE,申込書!$C$53&lt;&gt;"▼プルダウンより選択してください",申込書!$C$53&lt;&gt;""),申込書!$AC$22,""),"-"))</f>
        <v/>
      </c>
      <c r="BQ273" s="369"/>
      <c r="BR273" s="369"/>
      <c r="BS273" s="370" t="str">
        <f>IF(AND(申込書!$C$53&lt;&gt;"▼プルダウンより選択してください",申込書!$C$53&lt;&gt;"",$G273&lt;&gt;"",申込書!$V$53="特定学年のみ"),"申し込みする","")</f>
        <v/>
      </c>
      <c r="BT273" s="371"/>
      <c r="BU273" s="372"/>
      <c r="BV273" s="373" t="str">
        <f>IF(AND(申込書!$C$54&lt;&gt;"▼プルダウンより選択してください",申込書!$C$54&lt;&gt;"",申込書!$K$22&lt;&gt;"YYYY/MM/DD",$G273&lt;&gt;""),申込書!$K$22,"")</f>
        <v/>
      </c>
      <c r="BW273" s="369" t="str">
        <f>IF(BV273="","",IF(INDEX('コンテンツ＆備考マスタ'!$H:$J,MATCH(学校情報!BV$3,'コンテンツ＆備考マスタ'!$H:$H,0),3)="●",IF(AND(BV273&lt;&gt;"",ISNUMBER(申込書!$AC$22)=TRUE,申込書!$C$54&lt;&gt;"▼プルダウンより選択してください",申込書!$C$54&lt;&gt;""),申込書!$AC$22,""),"-"))</f>
        <v/>
      </c>
      <c r="BX273" s="369"/>
      <c r="BY273" s="369"/>
      <c r="BZ273" s="370" t="str">
        <f>IF(AND(申込書!$C$54&lt;&gt;"▼プルダウンより選択してください",申込書!$C$54&lt;&gt;"",$G273&lt;&gt;"",申込書!$V$54="特定学年のみ"),"申し込みする","")</f>
        <v/>
      </c>
      <c r="CA273" s="371"/>
      <c r="CB273" s="372"/>
      <c r="CC273" s="373" t="str">
        <f>IF(AND(申込書!$C$55&lt;&gt;"▼プルダウンより選択してください",申込書!$C$55&lt;&gt;"",申込書!$K$22&lt;&gt;"YYYY/MM/DD",$G273&lt;&gt;""),申込書!$K$22,"")</f>
        <v/>
      </c>
      <c r="CD273" s="369" t="str">
        <f>IF(CC273="","",IF(INDEX('コンテンツ＆備考マスタ'!$H:$J,MATCH(学校情報!CC$3,'コンテンツ＆備考マスタ'!$H:$H,0),3)="●",IF(AND(CC273&lt;&gt;"",ISNUMBER(申込書!$AC$22)=TRUE,申込書!$C$55&lt;&gt;"▼プルダウンより選択してください",申込書!$C$55&lt;&gt;""),申込書!$AC$22,""),"-"))</f>
        <v/>
      </c>
      <c r="CE273" s="369"/>
      <c r="CF273" s="369"/>
      <c r="CG273" s="370" t="str">
        <f>IF(AND(申込書!$C$55&lt;&gt;"▼プルダウンより選択してください",申込書!$C$55&lt;&gt;"",$G273&lt;&gt;"",申込書!$V$55="特定学年のみ"),"申し込みする","")</f>
        <v/>
      </c>
      <c r="CH273" s="371"/>
      <c r="CI273" s="372"/>
      <c r="CJ273" s="373" t="str">
        <f>IF(AND(申込書!$C$56&lt;&gt;"▼プルダウンより選択してください",申込書!$C$56&lt;&gt;"",申込書!$K$22&lt;&gt;"YYYY/MM/DD",$G273&lt;&gt;""),申込書!$K$22,"")</f>
        <v/>
      </c>
      <c r="CK273" s="369" t="str">
        <f>IF(CJ273="","",IF(INDEX('コンテンツ＆備考マスタ'!$H:$J,MATCH(学校情報!CJ$3,'コンテンツ＆備考マスタ'!$H:$H,0),3)="●",IF(AND(CJ273&lt;&gt;"",ISNUMBER(申込書!$AC$22)=TRUE,申込書!$C$56&lt;&gt;"▼プルダウンより選択してください",申込書!$C$56&lt;&gt;""),申込書!$AC$22,""),"-"))</f>
        <v/>
      </c>
      <c r="CL273" s="369"/>
      <c r="CM273" s="369"/>
      <c r="CN273" s="370" t="str">
        <f>IF(AND(申込書!$C$56&lt;&gt;"▼プルダウンより選択してください",申込書!$C$56&lt;&gt;"",$G273&lt;&gt;"",申込書!$V$56="特定学年のみ"),"申し込みする","")</f>
        <v/>
      </c>
      <c r="CO273" s="371"/>
      <c r="CP273" s="372"/>
      <c r="CQ273" s="373" t="str">
        <f>IF(AND(申込書!$C$57&lt;&gt;"▼プルダウンより選択してください",申込書!$C$57&lt;&gt;"",申込書!$K$22&lt;&gt;"YYYY/MM/DD",$G273&lt;&gt;""),申込書!$K$22,"")</f>
        <v/>
      </c>
      <c r="CR273" s="369" t="str">
        <f>IF(CQ273="","",IF(INDEX('コンテンツ＆備考マスタ'!$H:$J,MATCH(学校情報!CQ$3,'コンテンツ＆備考マスタ'!$H:$H,0),3)="●",IF(AND(CQ273&lt;&gt;"",ISNUMBER(申込書!$AC$22)=TRUE,申込書!$C$57&lt;&gt;"▼プルダウンより選択してください",申込書!$C$57&lt;&gt;""),申込書!$AC$22,""),"-"))</f>
        <v/>
      </c>
      <c r="CS273" s="369"/>
      <c r="CT273" s="369"/>
      <c r="CU273" s="369" t="str">
        <f>IF(AND(申込書!$C$57&lt;&gt;"▼プルダウンより選択してください",申込書!$C$57&lt;&gt;"",$G273&lt;&gt;"",申込書!$V$57="特定学年のみ"),"申し込みする","")</f>
        <v/>
      </c>
      <c r="CV273" s="371"/>
      <c r="CW273" s="372"/>
      <c r="CX273" s="373" t="str">
        <f>IF(AND(申込書!$C$58&lt;&gt;"▼プルダウンより選択してください",申込書!$C$58&lt;&gt;"",申込書!$K$22&lt;&gt;"YYYY/MM/DD",$G273&lt;&gt;""),申込書!$K$22,"")</f>
        <v/>
      </c>
      <c r="CY273" s="369" t="str">
        <f>IF(CX273="","",IF(INDEX('コンテンツ＆備考マスタ'!$H:$J,MATCH(学校情報!CX$3,'コンテンツ＆備考マスタ'!$H:$H,0),3)="●",IF(AND(CX273&lt;&gt;"",ISNUMBER(申込書!$AC$22)=TRUE,申込書!$C$58&lt;&gt;"▼プルダウンより選択してください",申込書!$C$58&lt;&gt;""),申込書!$AC$22,""),"-"))</f>
        <v/>
      </c>
      <c r="CZ273" s="369"/>
      <c r="DA273" s="369"/>
      <c r="DB273" s="369" t="str">
        <f>IF(AND(申込書!$C$58&lt;&gt;"▼プルダウンより選択してください",申込書!$C$58&lt;&gt;"",$G273&lt;&gt;"",申込書!$V$58="特定学年のみ"),"申し込みする","")</f>
        <v/>
      </c>
      <c r="DC273" s="371"/>
      <c r="DD273" s="372"/>
      <c r="DE273" s="373" t="str">
        <f>IF(AND(申込書!$C$59&lt;&gt;"▼プルダウンより選択してください",申込書!$C$59&lt;&gt;"",申込書!$K$22&lt;&gt;"YYYY/MM/DD",$G273&lt;&gt;""),申込書!$K$22,"")</f>
        <v/>
      </c>
      <c r="DF273" s="369" t="str">
        <f>IF(DE273="","",IF(INDEX('コンテンツ＆備考マスタ'!$H:$J,MATCH(学校情報!DE$3,'コンテンツ＆備考マスタ'!$H:$H,0),3)="●",IF(AND(DE273&lt;&gt;"",ISNUMBER(申込書!$AC$22)=TRUE,申込書!$C$59&lt;&gt;"▼プルダウンより選択してください",申込書!$C$59&lt;&gt;""),申込書!$AC$22,""),"-"))</f>
        <v/>
      </c>
      <c r="DG273" s="369"/>
      <c r="DH273" s="369"/>
      <c r="DI273" s="369" t="str">
        <f>IF(AND(申込書!$C$59&lt;&gt;"▼プルダウンより選択してください",申込書!$C$59&lt;&gt;"",$G273&lt;&gt;"",申込書!$V$59="特定学年のみ"),"申し込みする","")</f>
        <v/>
      </c>
      <c r="DJ273" s="371"/>
      <c r="DK273" s="372"/>
      <c r="DL273" s="373" t="str">
        <f>IF(AND(申込書!$C$60&lt;&gt;"▼プルダウンより選択してください",申込書!$C$60&lt;&gt;"",申込書!$K$22&lt;&gt;"YYYY/MM/DD",$G273&lt;&gt;""),申込書!$K$22,"")</f>
        <v/>
      </c>
      <c r="DM273" s="369" t="str">
        <f>IF(DL273="","",IF(INDEX('コンテンツ＆備考マスタ'!$H:$J,MATCH(学校情報!DL$3,'コンテンツ＆備考マスタ'!$H:$H,0),3)="●",IF(AND(DL273&lt;&gt;"",ISNUMBER(申込書!$AC$22)=TRUE,申込書!$C$60&lt;&gt;"▼プルダウンより選択してください",申込書!$C$60&lt;&gt;""),申込書!$AC$22,""),"-"))</f>
        <v/>
      </c>
      <c r="DN273" s="369"/>
      <c r="DO273" s="369"/>
      <c r="DP273" s="369" t="str">
        <f>IF(AND(申込書!$C$60&lt;&gt;"▼プルダウンより選択してください",申込書!$C$60&lt;&gt;"",$G273&lt;&gt;"",申込書!$V$60="特定学年のみ"),"申し込みする","")</f>
        <v/>
      </c>
      <c r="DQ273" s="371"/>
      <c r="DR273" s="372"/>
      <c r="DS273" s="373" t="str">
        <f>IF(AND(申込書!$C$61&lt;&gt;"▼プルダウンより選択してください",申込書!$C$61&lt;&gt;"",申込書!$K$22&lt;&gt;"YYYY/MM/DD",$G273&lt;&gt;""),申込書!$K$22,"")</f>
        <v/>
      </c>
      <c r="DT273" s="369" t="str">
        <f>IF(DS273="","",IF(INDEX('コンテンツ＆備考マスタ'!$H:$J,MATCH(学校情報!DS$3,'コンテンツ＆備考マスタ'!$H:$H,0),3)="●",IF(AND(DS273&lt;&gt;"",ISNUMBER(申込書!$AC$22)=TRUE,申込書!$C$61&lt;&gt;"▼プルダウンより選択してください",申込書!$C$61&lt;&gt;""),申込書!$AC$22,""),"-"))</f>
        <v/>
      </c>
      <c r="DU273" s="369"/>
      <c r="DV273" s="369"/>
      <c r="DW273" s="369" t="str">
        <f>IF(AND(申込書!$C$61&lt;&gt;"▼プルダウンより選択してください",申込書!$C$61&lt;&gt;"",$G273&lt;&gt;"",申込書!$V$61="特定学年のみ"),"申し込みする","")</f>
        <v/>
      </c>
      <c r="DX273" s="371"/>
      <c r="DY273" s="372"/>
      <c r="DZ273" s="373" t="str">
        <f>IF(AND(申込書!$C$62&lt;&gt;"▼プルダウンより選択してください",申込書!$C$62&lt;&gt;"",申込書!$K$22&lt;&gt;"YYYY/MM/DD",$G273&lt;&gt;""),申込書!$K$22,"")</f>
        <v/>
      </c>
      <c r="EA273" s="369" t="str">
        <f>IF(DZ273="","",IF(INDEX('コンテンツ＆備考マスタ'!$H:$J,MATCH(学校情報!DZ$3,'コンテンツ＆備考マスタ'!$H:$H,0),3)="●",IF(AND(DZ273&lt;&gt;"",ISNUMBER(申込書!$AC$22)=TRUE,申込書!$C$62&lt;&gt;"▼プルダウンより選択してください",申込書!$C$62&lt;&gt;""),申込書!$AC$22,""),"-"))</f>
        <v/>
      </c>
      <c r="EB273" s="369"/>
      <c r="EC273" s="369"/>
      <c r="ED273" s="370" t="str">
        <f>IF(AND(申込書!$C$62&lt;&gt;"▼プルダウンより選択してください",申込書!$C$62&lt;&gt;"",$G273&lt;&gt;"",申込書!$V$62="特定学年のみ"),"申し込みする","")</f>
        <v/>
      </c>
      <c r="EE273" s="371"/>
      <c r="EF273" s="372"/>
      <c r="EG273" s="373" t="str">
        <f>IF(AND(申込書!$C$63&lt;&gt;"▼プルダウンより選択してください",申込書!$C$63&lt;&gt;"",申込書!$K$22&lt;&gt;"YYYY/MM/DD",$G273&lt;&gt;""),申込書!$K$22,"")</f>
        <v/>
      </c>
      <c r="EH273" s="369" t="str">
        <f>IF(EG273="","",IF(INDEX('コンテンツ＆備考マスタ'!$H:$J,MATCH(学校情報!EG$3,'コンテンツ＆備考マスタ'!$H:$H,0),3)="●",IF(AND(EG273&lt;&gt;"",ISNUMBER(申込書!$AC$22)=TRUE,申込書!$C$63&lt;&gt;"▼プルダウンより選択してください",申込書!$C$63&lt;&gt;""),申込書!$AC$22,""),"-"))</f>
        <v/>
      </c>
      <c r="EI273" s="369"/>
      <c r="EJ273" s="369"/>
      <c r="EK273" s="370" t="str">
        <f>IF(AND(申込書!$C$63&lt;&gt;"▼プルダウンより選択してください",申込書!$C$63&lt;&gt;"",$G273&lt;&gt;"",申込書!$V$63="特定学年のみ"),"申し込みする","")</f>
        <v/>
      </c>
      <c r="EL273" s="371"/>
      <c r="EM273" s="372"/>
      <c r="EN273" s="373" t="str">
        <f>IF(AND(申込書!$C$64&lt;&gt;"▼プルダウンより選択してください",申込書!$C$64&lt;&gt;"",申込書!$K$22&lt;&gt;"YYYY/MM/DD",$G273&lt;&gt;""),申込書!$K$22,"")</f>
        <v/>
      </c>
      <c r="EO273" s="369" t="str">
        <f>IF(EN273="","",IF(INDEX('コンテンツ＆備考マスタ'!$H:$J,MATCH(学校情報!EN$3,'コンテンツ＆備考マスタ'!$H:$H,0),3)="●",IF(AND(EN273&lt;&gt;"",ISNUMBER(申込書!$AC$22)=TRUE,申込書!$C$64&lt;&gt;"▼プルダウンより選択してください",申込書!$C$64&lt;&gt;""),申込書!$AC$22,""),"-"))</f>
        <v/>
      </c>
      <c r="EP273" s="369"/>
      <c r="EQ273" s="369"/>
      <c r="ER273" s="370" t="str">
        <f>IF(AND(申込書!$C$64&lt;&gt;"▼プルダウンより選択してください",申込書!$C$64&lt;&gt;"",$G273&lt;&gt;"",申込書!$V$64="特定学年のみ"),"申し込みする","")</f>
        <v/>
      </c>
      <c r="ES273" s="371"/>
      <c r="ET273" s="372"/>
      <c r="EU273" s="373" t="str">
        <f>IF(AND(申込書!$C$65&lt;&gt;"▼プルダウンより選択してください",申込書!$C$65&lt;&gt;"",申込書!$K$22&lt;&gt;"YYYY/MM/DD",$G273&lt;&gt;""),申込書!$K$22,"")</f>
        <v/>
      </c>
      <c r="EV273" s="369" t="str">
        <f>IF(EU273="","",IF(INDEX('コンテンツ＆備考マスタ'!$H:$J,MATCH(学校情報!EU$3,'コンテンツ＆備考マスタ'!$H:$H,0),3)="●",IF(AND(EU273&lt;&gt;"",ISNUMBER(申込書!$AC$22)=TRUE,申込書!$C$65&lt;&gt;"▼プルダウンより選択してください",申込書!$C$65&lt;&gt;""),申込書!$AC$22,""),"-"))</f>
        <v/>
      </c>
      <c r="EW273" s="369"/>
      <c r="EX273" s="369"/>
      <c r="EY273" s="370" t="str">
        <f>IF(AND(申込書!$C$65&lt;&gt;"▼プルダウンより選択してください",申込書!$C$65&lt;&gt;"",$G273&lt;&gt;"",申込書!$V$65="特定学年のみ"),"申し込みする","")</f>
        <v/>
      </c>
      <c r="EZ273" s="371"/>
      <c r="FA273" s="372"/>
      <c r="FB273" s="373" t="str">
        <f>IF(AND(申込書!$C$66&lt;&gt;"▼プルダウンより選択してください",申込書!$C$66&lt;&gt;"",申込書!$K$22&lt;&gt;"YYYY/MM/DD",$G273&lt;&gt;""),申込書!$K$22,"")</f>
        <v/>
      </c>
      <c r="FC273" s="369" t="str">
        <f>IF(FB273="","",IF(INDEX('コンテンツ＆備考マスタ'!$H:$J,MATCH(学校情報!FB$3,'コンテンツ＆備考マスタ'!$H:$H,0),3)="●",IF(AND(FB273&lt;&gt;"",ISNUMBER(申込書!$AC$22)=TRUE,申込書!$C$66&lt;&gt;"▼プルダウンより選択してください",申込書!$C$66&lt;&gt;""),申込書!$AC$22,""),"-"))</f>
        <v/>
      </c>
      <c r="FD273" s="369"/>
      <c r="FE273" s="369"/>
      <c r="FF273" s="370" t="str">
        <f>IF(AND(申込書!$C$66&lt;&gt;"▼プルダウンより選択してください",申込書!$C$66&lt;&gt;"",$G273&lt;&gt;"",申込書!$V$66="特定学年のみ"),"申し込みする","")</f>
        <v/>
      </c>
      <c r="FG273" s="371"/>
      <c r="FH273" s="372"/>
      <c r="FI273" s="373" t="str">
        <f>IF(AND(申込書!$C$67&lt;&gt;"▼プルダウンより選択してください",申込書!$C$67&lt;&gt;"",申込書!$K$22&lt;&gt;"YYYY/MM/DD",$G273&lt;&gt;""),申込書!$K$22,"")</f>
        <v/>
      </c>
      <c r="FJ273" s="369" t="str">
        <f>IF(FI273="","",IF(INDEX('コンテンツ＆備考マスタ'!$H:$J,MATCH(学校情報!FI$3,'コンテンツ＆備考マスタ'!$H:$H,0),3)="●",IF(AND(FI273&lt;&gt;"",ISNUMBER(申込書!$AC$22)=TRUE,申込書!$C$67&lt;&gt;"▼プルダウンより選択してください",申込書!$C$67&lt;&gt;""),申込書!$AC$22,""),"-"))</f>
        <v/>
      </c>
      <c r="FK273" s="369"/>
      <c r="FL273" s="369"/>
      <c r="FM273" s="370" t="str">
        <f>IF(AND(申込書!$C$67&lt;&gt;"▼プルダウンより選択してください",申込書!$C$67&lt;&gt;"",$G273&lt;&gt;"",申込書!$V$67="特定学年のみ"),"申し込みする","")</f>
        <v/>
      </c>
      <c r="FN273" s="371"/>
      <c r="FO273" s="372"/>
      <c r="FP273" s="373" t="str">
        <f>IF(AND(申込書!$C$68&lt;&gt;"▼プルダウンより選択してください",申込書!$C$68&lt;&gt;"",申込書!$K$22&lt;&gt;"YYYY/MM/DD",$G273&lt;&gt;""),申込書!$K$22,"")</f>
        <v/>
      </c>
      <c r="FQ273" s="369" t="str">
        <f>IF(FP273="","",IF(INDEX('コンテンツ＆備考マスタ'!$H:$J,MATCH(学校情報!FP$3,'コンテンツ＆備考マスタ'!$H:$H,0),3)="●",IF(AND(FP273&lt;&gt;"",ISNUMBER(申込書!$AC$22)=TRUE,申込書!$C$68&lt;&gt;"▼プルダウンより選択してください",申込書!$C$68&lt;&gt;""),申込書!$AC$22,""),"-"))</f>
        <v/>
      </c>
      <c r="FR273" s="369"/>
      <c r="FS273" s="369"/>
      <c r="FT273" s="370" t="str">
        <f>IF(AND(申込書!$C$68&lt;&gt;"▼プルダウンより選択してください",申込書!$C$68&lt;&gt;"",$G273&lt;&gt;"",申込書!$V$68="特定学年のみ"),"申し込みする","")</f>
        <v/>
      </c>
      <c r="FU273" s="371"/>
      <c r="FV273" s="372"/>
      <c r="FW273" s="373" t="str">
        <f>IF(AND(申込書!$C$69&lt;&gt;"▼プルダウンより選択してください",申込書!$C$69&lt;&gt;"",申込書!$K$22&lt;&gt;"YYYY/MM/DD",$G273&lt;&gt;""),申込書!$K$22,"")</f>
        <v/>
      </c>
      <c r="FX273" s="369" t="str">
        <f>IF(FW273="","",IF(INDEX('コンテンツ＆備考マスタ'!$H:$J,MATCH(学校情報!FW$3,'コンテンツ＆備考マスタ'!$H:$H,0),3)="●",IF(AND(FW273&lt;&gt;"",ISNUMBER(申込書!$AC$22)=TRUE,申込書!$C$69&lt;&gt;"▼プルダウンより選択してください",申込書!$C$69&lt;&gt;""),申込書!$AC$22,""),"-"))</f>
        <v/>
      </c>
      <c r="FY273" s="369"/>
      <c r="FZ273" s="369"/>
      <c r="GA273" s="370" t="str">
        <f>IF(AND(申込書!$C$69&lt;&gt;"▼プルダウンより選択してください",申込書!$C$69&lt;&gt;"",$G273&lt;&gt;"",申込書!$V$69="特定学年のみ"),"申し込みする","")</f>
        <v/>
      </c>
      <c r="GB273" s="371"/>
      <c r="GC273" s="372"/>
      <c r="GD273" s="373" t="str">
        <f>IF(AND(申込書!$C$70&lt;&gt;"▼プルダウンより選択してください",申込書!$C$70&lt;&gt;"",申込書!$K$22&lt;&gt;"YYYY/MM/DD",$G273&lt;&gt;""),申込書!$K$22,"")</f>
        <v/>
      </c>
      <c r="GE273" s="369" t="str">
        <f>IF(GD273="","",IF(INDEX('コンテンツ＆備考マスタ'!$H:$J,MATCH(学校情報!GD$3,'コンテンツ＆備考マスタ'!$H:$H,0),3)="●",IF(AND(GD273&lt;&gt;"",ISNUMBER(申込書!$AC$22)=TRUE,申込書!$C$70&lt;&gt;"▼プルダウンより選択してください",申込書!$C$70&lt;&gt;""),申込書!$AC$22,""),"-"))</f>
        <v/>
      </c>
      <c r="GF273" s="369"/>
      <c r="GG273" s="369"/>
      <c r="GH273" s="370" t="str">
        <f>IF(AND(申込書!$C$70&lt;&gt;"▼プルダウンより選択してください",申込書!$C$70&lt;&gt;"",$G273&lt;&gt;"",申込書!$V$70="特定学年のみ"),"申し込みする","")</f>
        <v/>
      </c>
      <c r="GI273" s="371"/>
      <c r="GJ273" s="372"/>
      <c r="GK273" s="373" t="str">
        <f>IF(AND(申込書!$C$71&lt;&gt;"▼プルダウンより選択してください",申込書!$C$71&lt;&gt;"",申込書!$K$22&lt;&gt;"YYYY/MM/DD",$G273&lt;&gt;""),申込書!$K$22,"")</f>
        <v/>
      </c>
      <c r="GL273" s="369" t="str">
        <f>IF(GK273="","",IF(INDEX('コンテンツ＆備考マスタ'!$H:$J,MATCH(学校情報!GK$3,'コンテンツ＆備考マスタ'!$H:$H,0),3)="●",IF(AND(GK273&lt;&gt;"",ISNUMBER(申込書!$AC$22)=TRUE,申込書!$C$71&lt;&gt;"▼プルダウンより選択してください",申込書!$C$71&lt;&gt;""),申込書!$AC$22,""),"-"))</f>
        <v/>
      </c>
      <c r="GM273" s="369"/>
      <c r="GN273" s="369"/>
      <c r="GO273" s="370" t="str">
        <f>IF(AND(申込書!$C$71&lt;&gt;"▼プルダウンより選択してください",申込書!$C$71&lt;&gt;"",$G273&lt;&gt;"",申込書!$V$71="特定学年のみ"),"申し込みする","")</f>
        <v/>
      </c>
      <c r="GP273" s="371"/>
      <c r="GQ273" s="372"/>
      <c r="GR273" s="373" t="str">
        <f>IF(AND(申込書!$C$72&lt;&gt;"▼プルダウンより選択してください",申込書!$C$72&lt;&gt;"",申込書!$K$22&lt;&gt;"YYYY/MM/DD",$G273&lt;&gt;""),申込書!$K$22,"")</f>
        <v/>
      </c>
      <c r="GS273" s="369" t="str">
        <f>IF(GR273="","",IF(INDEX('コンテンツ＆備考マスタ'!$H:$J,MATCH(学校情報!GR$3,'コンテンツ＆備考マスタ'!$H:$H,0),3)="●",IF(AND(GR273&lt;&gt;"",ISNUMBER(申込書!$AC$22)=TRUE,申込書!$C$72&lt;&gt;"▼プルダウンより選択してください",申込書!$C$72&lt;&gt;""),申込書!$AC$22,""),"-"))</f>
        <v/>
      </c>
      <c r="GT273" s="369"/>
      <c r="GU273" s="369"/>
      <c r="GV273" s="370" t="str">
        <f>IF(AND(申込書!$C$72&lt;&gt;"▼プルダウンより選択してください",申込書!$C$72&lt;&gt;"",$G273&lt;&gt;"",申込書!$V$72="特定学年のみ"),"申し込みする","")</f>
        <v/>
      </c>
      <c r="GW273" s="371"/>
      <c r="GX273" s="372"/>
      <c r="GY273" s="373" t="str">
        <f>IF(AND(申込書!$C$73&lt;&gt;"▼プルダウンより選択してください",申込書!$C$73&lt;&gt;"",申込書!$K$22&lt;&gt;"YYYY/MM/DD",$G273&lt;&gt;""),申込書!$K$22,"")</f>
        <v/>
      </c>
      <c r="GZ273" s="369" t="str">
        <f>IF(GY273="","",IF(INDEX('コンテンツ＆備考マスタ'!$H:$J,MATCH(学校情報!GY$3,'コンテンツ＆備考マスタ'!$H:$H,0),3)="●",IF(AND(GY273&lt;&gt;"",ISNUMBER(申込書!$AC$22)=TRUE,申込書!$C$73&lt;&gt;"▼プルダウンより選択してください",申込書!$C$73&lt;&gt;""),申込書!$AC$22,""),"-"))</f>
        <v/>
      </c>
      <c r="HA273" s="369"/>
      <c r="HB273" s="369"/>
      <c r="HC273" s="370" t="str">
        <f>IF(AND(申込書!$C$73&lt;&gt;"▼プルダウンより選択してください",申込書!$C$73&lt;&gt;"",$G273&lt;&gt;"",申込書!$V$73="特定学年のみ"),"申し込みする","")</f>
        <v/>
      </c>
      <c r="HD273" s="371"/>
      <c r="HE273" s="372"/>
      <c r="HF273" s="373" t="str">
        <f>IF(AND(申込書!$C$74&lt;&gt;"▼プルダウンより選択してください",申込書!$C$74&lt;&gt;"",申込書!$K$22&lt;&gt;"YYYY/MM/DD",$G273&lt;&gt;""),申込書!$K$22,"")</f>
        <v/>
      </c>
      <c r="HG273" s="369" t="str">
        <f>IF(HF273="","",IF(INDEX('コンテンツ＆備考マスタ'!$H:$J,MATCH(学校情報!HF$3,'コンテンツ＆備考マスタ'!$H:$H,0),3)="●",IF(AND(HF273&lt;&gt;"",ISNUMBER(申込書!$AC$22)=TRUE,申込書!$C$74&lt;&gt;"▼プルダウンより選択してください",申込書!$C$74&lt;&gt;""),申込書!$AC$22,""),"-"))</f>
        <v/>
      </c>
      <c r="HH273" s="369"/>
      <c r="HI273" s="369"/>
      <c r="HJ273" s="370" t="str">
        <f>IF(AND(申込書!$C$74&lt;&gt;"▼プルダウンより選択してください",申込書!$C$74&lt;&gt;"",$G273&lt;&gt;"",申込書!$V$74="特定学年のみ"),"申し込みする","")</f>
        <v/>
      </c>
      <c r="HK273" s="371"/>
      <c r="HL273" s="372"/>
      <c r="HM273" s="373" t="str">
        <f>IF(AND(申込書!$C$75&lt;&gt;"▼プルダウンより選択してください",申込書!$C$75&lt;&gt;"",申込書!$K$22&lt;&gt;"YYYY/MM/DD",$G273&lt;&gt;""),申込書!$K$22,"")</f>
        <v/>
      </c>
      <c r="HN273" s="369" t="str">
        <f>IF(HM273="","",IF(INDEX('コンテンツ＆備考マスタ'!$H:$J,MATCH(学校情報!HM$3,'コンテンツ＆備考マスタ'!$H:$H,0),3)="●",IF(AND(HM273&lt;&gt;"",ISNUMBER(申込書!$AC$22)=TRUE,申込書!$C$75&lt;&gt;"▼プルダウンより選択してください",申込書!$C$75&lt;&gt;""),申込書!$AC$22,""),"-"))</f>
        <v/>
      </c>
      <c r="HO273" s="369"/>
      <c r="HP273" s="369"/>
      <c r="HQ273" s="370" t="str">
        <f>IF(AND(申込書!$C$75&lt;&gt;"▼プルダウンより選択してください",申込書!$C$75&lt;&gt;"",$G273&lt;&gt;"",申込書!$V$75="特定学年のみ"),"申し込みする","")</f>
        <v/>
      </c>
      <c r="HR273" s="371"/>
      <c r="HS273" s="371"/>
      <c r="HT273" s="374" t="str">
        <f>IF(AND(申込書!$C$76&lt;&gt;"▼プルダウンより選択してください",申込書!$C$76&lt;&gt;"",申込書!$K$22&lt;&gt;"YYYY/MM/DD",$G273&lt;&gt;""),申込書!$K$22,"")</f>
        <v/>
      </c>
      <c r="HU273" s="369" t="str">
        <f>IF(HT273="","",IF(INDEX('コンテンツ＆備考マスタ'!$H:$J,MATCH(学校情報!HT$3,'コンテンツ＆備考マスタ'!$H:$H,0),3)="●",IF(AND(HT273&lt;&gt;"",ISNUMBER(申込書!$AC$22)=TRUE,申込書!$C$76&lt;&gt;"▼プルダウンより選択してください",申込書!$C$76&lt;&gt;""),申込書!$AC$22,""),"-"))</f>
        <v/>
      </c>
      <c r="HV273" s="369"/>
      <c r="HW273" s="369"/>
      <c r="HX273" s="370" t="str">
        <f>IF(AND(申込書!$C$76&lt;&gt;"▼プルダウンより選択してください",申込書!$C$76&lt;&gt;"",$G273&lt;&gt;"",申込書!$V$76="特定学年のみ"),"申し込みする","")</f>
        <v/>
      </c>
      <c r="HY273" s="371"/>
      <c r="HZ273" s="372"/>
      <c r="IA273" s="69"/>
    </row>
    <row r="274" spans="2:235" ht="26.85" hidden="1" customHeight="1" outlineLevel="1">
      <c r="B274" s="365">
        <f t="shared" si="12"/>
        <v>269</v>
      </c>
      <c r="C274" s="55"/>
      <c r="D274" s="56"/>
      <c r="E274" s="154"/>
      <c r="F274" s="57"/>
      <c r="G274" s="58"/>
      <c r="H274" s="59"/>
      <c r="I274" s="60"/>
      <c r="J274" s="61"/>
      <c r="K274" s="366" t="str">
        <f t="shared" si="13"/>
        <v/>
      </c>
      <c r="L274" s="62"/>
      <c r="M274" s="322"/>
      <c r="N274" s="63"/>
      <c r="O274" s="64"/>
      <c r="P274" s="367" t="str">
        <f t="shared" si="14"/>
        <v/>
      </c>
      <c r="Q274" s="65"/>
      <c r="R274" s="66"/>
      <c r="S274" s="67"/>
      <c r="T274" s="68"/>
      <c r="U274" s="68"/>
      <c r="V274" s="68"/>
      <c r="W274" s="66"/>
      <c r="X274" s="281"/>
      <c r="Y274" s="368" t="str">
        <f>IF(AND(申込書!$C$47&lt;&gt;"▼プルダウンより選択してください",申込書!$C$47&lt;&gt;"",申込書!$K$22&lt;&gt;"YYYY/MM/DD",$G274&lt;&gt;""),申込書!$K$22,"")</f>
        <v/>
      </c>
      <c r="Z274" s="369" t="str">
        <f>IF(Y274="","",IF(INDEX('コンテンツ＆備考マスタ'!$H:$J,MATCH(学校情報!Y$3,'コンテンツ＆備考マスタ'!$H:$H,0),3)="●",IF(AND(Y274&lt;&gt;"",ISNUMBER(申込書!$AC$22)=TRUE,申込書!$C$47&lt;&gt;"▼プルダウンより選択してください",申込書!$C$47&lt;&gt;""),申込書!$AC$22,""),"-"))</f>
        <v/>
      </c>
      <c r="AA274" s="369"/>
      <c r="AB274" s="369"/>
      <c r="AC274" s="370" t="str">
        <f>IF(AND(申込書!$C$47&lt;&gt;"▼プルダウンより選択してください",申込書!$C$47&lt;&gt;"",$G274&lt;&gt;"",申込書!$V$47="特定学年のみ"),"申し込みする","")</f>
        <v/>
      </c>
      <c r="AD274" s="371"/>
      <c r="AE274" s="372"/>
      <c r="AF274" s="373" t="str">
        <f>IF(AND(申込書!$C$48&lt;&gt;"▼プルダウンより選択してください",申込書!$C$48&lt;&gt;"",申込書!$K$22&lt;&gt;"YYYY/MM/DD",$G274&lt;&gt;""),申込書!$K$22,"")</f>
        <v/>
      </c>
      <c r="AG274" s="369" t="str">
        <f>IF(AF274="","",IF(INDEX('コンテンツ＆備考マスタ'!$H:$J,MATCH(学校情報!AF$3,'コンテンツ＆備考マスタ'!$H:$H,0),3)="●",IF(AND(AF274&lt;&gt;"",ISNUMBER(申込書!$AC$22)=TRUE,申込書!$C$48&lt;&gt;"▼プルダウンより選択してください",申込書!$C$48&lt;&gt;""),申込書!$AC$22,""),"-"))</f>
        <v/>
      </c>
      <c r="AH274" s="369"/>
      <c r="AI274" s="369"/>
      <c r="AJ274" s="370" t="str">
        <f>IF(AND(申込書!$C$48&lt;&gt;"▼プルダウンより選択してください",申込書!$C$48&lt;&gt;"",$G274&lt;&gt;"",申込書!$V$48="特定学年のみ"),"申し込みする","")</f>
        <v/>
      </c>
      <c r="AK274" s="371"/>
      <c r="AL274" s="372"/>
      <c r="AM274" s="373" t="str">
        <f>IF(AND(申込書!$C$49&lt;&gt;"▼プルダウンより選択してください",申込書!$C$49&lt;&gt;"",申込書!$K$22&lt;&gt;"YYYY/MM/DD",$G274&lt;&gt;""),申込書!$K$22,"")</f>
        <v/>
      </c>
      <c r="AN274" s="369" t="str">
        <f>IF(AM274="","",IF(INDEX('コンテンツ＆備考マスタ'!$H:$J,MATCH(学校情報!AM$3,'コンテンツ＆備考マスタ'!$H:$H,0),3)="●",IF(AND(AM274&lt;&gt;"",ISNUMBER(申込書!$AC$22)=TRUE,申込書!$C$49&lt;&gt;"▼プルダウンより選択してください",申込書!$C$49&lt;&gt;""),申込書!$AC$22,""),"-"))</f>
        <v/>
      </c>
      <c r="AO274" s="369"/>
      <c r="AP274" s="369"/>
      <c r="AQ274" s="370" t="str">
        <f>IF(AND(申込書!$C$49&lt;&gt;"▼プルダウンより選択してください",申込書!$C$49&lt;&gt;"",$G274&lt;&gt;"",申込書!$V$49="特定学年のみ"),"申し込みする","")</f>
        <v/>
      </c>
      <c r="AR274" s="371"/>
      <c r="AS274" s="372"/>
      <c r="AT274" s="373" t="str">
        <f>IF(AND(申込書!$C$50&lt;&gt;"▼プルダウンより選択してください",申込書!$C$50&lt;&gt;"",申込書!$K$22&lt;&gt;"YYYY/MM/DD",$G274&lt;&gt;""),申込書!$K$22,"")</f>
        <v/>
      </c>
      <c r="AU274" s="369" t="str">
        <f>IF(AT274="","",IF(INDEX('コンテンツ＆備考マスタ'!$H:$J,MATCH(学校情報!AT$3,'コンテンツ＆備考マスタ'!$H:$H,0),3)="●",IF(AND(AT274&lt;&gt;"",ISNUMBER(申込書!$AC$22)=TRUE,申込書!$C$50&lt;&gt;"▼プルダウンより選択してください",申込書!$C$50&lt;&gt;""),申込書!$AC$22,""),"-"))</f>
        <v/>
      </c>
      <c r="AV274" s="369"/>
      <c r="AW274" s="369"/>
      <c r="AX274" s="370" t="str">
        <f>IF(AND(申込書!$C$50&lt;&gt;"▼プルダウンより選択してください",申込書!$C$50&lt;&gt;"",$G274&lt;&gt;"",申込書!$V$50="特定学年のみ"),"申し込みする","")</f>
        <v/>
      </c>
      <c r="AY274" s="371"/>
      <c r="AZ274" s="372"/>
      <c r="BA274" s="373" t="str">
        <f>IF(AND(申込書!$C$51&lt;&gt;"▼プルダウンより選択してください",申込書!$C$51&lt;&gt;"",申込書!$K$22&lt;&gt;"YYYY/MM/DD",$G274&lt;&gt;""),申込書!$K$22,"")</f>
        <v/>
      </c>
      <c r="BB274" s="369" t="str">
        <f>IF(BA274="","",IF(INDEX('コンテンツ＆備考マスタ'!$H:$J,MATCH(学校情報!BA$3,'コンテンツ＆備考マスタ'!$H:$H,0),3)="●",IF(AND(BA274&lt;&gt;"",ISNUMBER(申込書!$AC$22)=TRUE,申込書!$C$51&lt;&gt;"▼プルダウンより選択してください",申込書!$C$51&lt;&gt;""),申込書!$AC$22,""),"-"))</f>
        <v/>
      </c>
      <c r="BC274" s="369"/>
      <c r="BD274" s="369"/>
      <c r="BE274" s="370" t="str">
        <f>IF(AND(申込書!$C$51&lt;&gt;"▼プルダウンより選択してください",申込書!$C$51&lt;&gt;"",$G274&lt;&gt;"",申込書!$V$51="特定学年のみ"),"申し込みする","")</f>
        <v/>
      </c>
      <c r="BF274" s="371"/>
      <c r="BG274" s="372"/>
      <c r="BH274" s="373" t="str">
        <f>IF(AND(申込書!$C$52&lt;&gt;"▼プルダウンより選択してください",申込書!$C$52&lt;&gt;"",申込書!$K$22&lt;&gt;"YYYY/MM/DD",$G274&lt;&gt;""),申込書!$K$22,"")</f>
        <v/>
      </c>
      <c r="BI274" s="369" t="str">
        <f>IF(BH274="","",IF(INDEX('コンテンツ＆備考マスタ'!$H:$J,MATCH(学校情報!BH$3,'コンテンツ＆備考マスタ'!$H:$H,0),3)="●",IF(AND(BH274&lt;&gt;"",ISNUMBER(申込書!$AC$22)=TRUE,申込書!$C$52&lt;&gt;"▼プルダウンより選択してください",申込書!$C$52&lt;&gt;""),申込書!$AC$22,""),"-"))</f>
        <v/>
      </c>
      <c r="BJ274" s="369"/>
      <c r="BK274" s="369"/>
      <c r="BL274" s="370" t="str">
        <f>IF(AND(申込書!$C$52&lt;&gt;"▼プルダウンより選択してください",申込書!$C$52&lt;&gt;"",$G274&lt;&gt;"",申込書!$V$52="特定学年のみ"),"申し込みする","")</f>
        <v/>
      </c>
      <c r="BM274" s="371"/>
      <c r="BN274" s="372"/>
      <c r="BO274" s="373" t="str">
        <f>IF(AND(申込書!$C$53&lt;&gt;"▼プルダウンより選択してください",申込書!$C$53&lt;&gt;"",申込書!$K$22&lt;&gt;"YYYY/MM/DD",$G274&lt;&gt;""),申込書!$K$22,"")</f>
        <v/>
      </c>
      <c r="BP274" s="369" t="str">
        <f>IF(BO274="","",IF(INDEX('コンテンツ＆備考マスタ'!$H:$J,MATCH(学校情報!BO$3,'コンテンツ＆備考マスタ'!$H:$H,0),3)="●",IF(AND(BO274&lt;&gt;"",ISNUMBER(申込書!$AC$22)=TRUE,申込書!$C$53&lt;&gt;"▼プルダウンより選択してください",申込書!$C$53&lt;&gt;""),申込書!$AC$22,""),"-"))</f>
        <v/>
      </c>
      <c r="BQ274" s="369"/>
      <c r="BR274" s="369"/>
      <c r="BS274" s="370" t="str">
        <f>IF(AND(申込書!$C$53&lt;&gt;"▼プルダウンより選択してください",申込書!$C$53&lt;&gt;"",$G274&lt;&gt;"",申込書!$V$53="特定学年のみ"),"申し込みする","")</f>
        <v/>
      </c>
      <c r="BT274" s="371"/>
      <c r="BU274" s="372"/>
      <c r="BV274" s="373" t="str">
        <f>IF(AND(申込書!$C$54&lt;&gt;"▼プルダウンより選択してください",申込書!$C$54&lt;&gt;"",申込書!$K$22&lt;&gt;"YYYY/MM/DD",$G274&lt;&gt;""),申込書!$K$22,"")</f>
        <v/>
      </c>
      <c r="BW274" s="369" t="str">
        <f>IF(BV274="","",IF(INDEX('コンテンツ＆備考マスタ'!$H:$J,MATCH(学校情報!BV$3,'コンテンツ＆備考マスタ'!$H:$H,0),3)="●",IF(AND(BV274&lt;&gt;"",ISNUMBER(申込書!$AC$22)=TRUE,申込書!$C$54&lt;&gt;"▼プルダウンより選択してください",申込書!$C$54&lt;&gt;""),申込書!$AC$22,""),"-"))</f>
        <v/>
      </c>
      <c r="BX274" s="369"/>
      <c r="BY274" s="369"/>
      <c r="BZ274" s="370" t="str">
        <f>IF(AND(申込書!$C$54&lt;&gt;"▼プルダウンより選択してください",申込書!$C$54&lt;&gt;"",$G274&lt;&gt;"",申込書!$V$54="特定学年のみ"),"申し込みする","")</f>
        <v/>
      </c>
      <c r="CA274" s="371"/>
      <c r="CB274" s="372"/>
      <c r="CC274" s="373" t="str">
        <f>IF(AND(申込書!$C$55&lt;&gt;"▼プルダウンより選択してください",申込書!$C$55&lt;&gt;"",申込書!$K$22&lt;&gt;"YYYY/MM/DD",$G274&lt;&gt;""),申込書!$K$22,"")</f>
        <v/>
      </c>
      <c r="CD274" s="369" t="str">
        <f>IF(CC274="","",IF(INDEX('コンテンツ＆備考マスタ'!$H:$J,MATCH(学校情報!CC$3,'コンテンツ＆備考マスタ'!$H:$H,0),3)="●",IF(AND(CC274&lt;&gt;"",ISNUMBER(申込書!$AC$22)=TRUE,申込書!$C$55&lt;&gt;"▼プルダウンより選択してください",申込書!$C$55&lt;&gt;""),申込書!$AC$22,""),"-"))</f>
        <v/>
      </c>
      <c r="CE274" s="369"/>
      <c r="CF274" s="369"/>
      <c r="CG274" s="370" t="str">
        <f>IF(AND(申込書!$C$55&lt;&gt;"▼プルダウンより選択してください",申込書!$C$55&lt;&gt;"",$G274&lt;&gt;"",申込書!$V$55="特定学年のみ"),"申し込みする","")</f>
        <v/>
      </c>
      <c r="CH274" s="371"/>
      <c r="CI274" s="372"/>
      <c r="CJ274" s="373" t="str">
        <f>IF(AND(申込書!$C$56&lt;&gt;"▼プルダウンより選択してください",申込書!$C$56&lt;&gt;"",申込書!$K$22&lt;&gt;"YYYY/MM/DD",$G274&lt;&gt;""),申込書!$K$22,"")</f>
        <v/>
      </c>
      <c r="CK274" s="369" t="str">
        <f>IF(CJ274="","",IF(INDEX('コンテンツ＆備考マスタ'!$H:$J,MATCH(学校情報!CJ$3,'コンテンツ＆備考マスタ'!$H:$H,0),3)="●",IF(AND(CJ274&lt;&gt;"",ISNUMBER(申込書!$AC$22)=TRUE,申込書!$C$56&lt;&gt;"▼プルダウンより選択してください",申込書!$C$56&lt;&gt;""),申込書!$AC$22,""),"-"))</f>
        <v/>
      </c>
      <c r="CL274" s="369"/>
      <c r="CM274" s="369"/>
      <c r="CN274" s="370" t="str">
        <f>IF(AND(申込書!$C$56&lt;&gt;"▼プルダウンより選択してください",申込書!$C$56&lt;&gt;"",$G274&lt;&gt;"",申込書!$V$56="特定学年のみ"),"申し込みする","")</f>
        <v/>
      </c>
      <c r="CO274" s="371"/>
      <c r="CP274" s="372"/>
      <c r="CQ274" s="373" t="str">
        <f>IF(AND(申込書!$C$57&lt;&gt;"▼プルダウンより選択してください",申込書!$C$57&lt;&gt;"",申込書!$K$22&lt;&gt;"YYYY/MM/DD",$G274&lt;&gt;""),申込書!$K$22,"")</f>
        <v/>
      </c>
      <c r="CR274" s="369" t="str">
        <f>IF(CQ274="","",IF(INDEX('コンテンツ＆備考マスタ'!$H:$J,MATCH(学校情報!CQ$3,'コンテンツ＆備考マスタ'!$H:$H,0),3)="●",IF(AND(CQ274&lt;&gt;"",ISNUMBER(申込書!$AC$22)=TRUE,申込書!$C$57&lt;&gt;"▼プルダウンより選択してください",申込書!$C$57&lt;&gt;""),申込書!$AC$22,""),"-"))</f>
        <v/>
      </c>
      <c r="CS274" s="369"/>
      <c r="CT274" s="369"/>
      <c r="CU274" s="369" t="str">
        <f>IF(AND(申込書!$C$57&lt;&gt;"▼プルダウンより選択してください",申込書!$C$57&lt;&gt;"",$G274&lt;&gt;"",申込書!$V$57="特定学年のみ"),"申し込みする","")</f>
        <v/>
      </c>
      <c r="CV274" s="371"/>
      <c r="CW274" s="372"/>
      <c r="CX274" s="373" t="str">
        <f>IF(AND(申込書!$C$58&lt;&gt;"▼プルダウンより選択してください",申込書!$C$58&lt;&gt;"",申込書!$K$22&lt;&gt;"YYYY/MM/DD",$G274&lt;&gt;""),申込書!$K$22,"")</f>
        <v/>
      </c>
      <c r="CY274" s="369" t="str">
        <f>IF(CX274="","",IF(INDEX('コンテンツ＆備考マスタ'!$H:$J,MATCH(学校情報!CX$3,'コンテンツ＆備考マスタ'!$H:$H,0),3)="●",IF(AND(CX274&lt;&gt;"",ISNUMBER(申込書!$AC$22)=TRUE,申込書!$C$58&lt;&gt;"▼プルダウンより選択してください",申込書!$C$58&lt;&gt;""),申込書!$AC$22,""),"-"))</f>
        <v/>
      </c>
      <c r="CZ274" s="369"/>
      <c r="DA274" s="369"/>
      <c r="DB274" s="369" t="str">
        <f>IF(AND(申込書!$C$58&lt;&gt;"▼プルダウンより選択してください",申込書!$C$58&lt;&gt;"",$G274&lt;&gt;"",申込書!$V$58="特定学年のみ"),"申し込みする","")</f>
        <v/>
      </c>
      <c r="DC274" s="371"/>
      <c r="DD274" s="372"/>
      <c r="DE274" s="373" t="str">
        <f>IF(AND(申込書!$C$59&lt;&gt;"▼プルダウンより選択してください",申込書!$C$59&lt;&gt;"",申込書!$K$22&lt;&gt;"YYYY/MM/DD",$G274&lt;&gt;""),申込書!$K$22,"")</f>
        <v/>
      </c>
      <c r="DF274" s="369" t="str">
        <f>IF(DE274="","",IF(INDEX('コンテンツ＆備考マスタ'!$H:$J,MATCH(学校情報!DE$3,'コンテンツ＆備考マスタ'!$H:$H,0),3)="●",IF(AND(DE274&lt;&gt;"",ISNUMBER(申込書!$AC$22)=TRUE,申込書!$C$59&lt;&gt;"▼プルダウンより選択してください",申込書!$C$59&lt;&gt;""),申込書!$AC$22,""),"-"))</f>
        <v/>
      </c>
      <c r="DG274" s="369"/>
      <c r="DH274" s="369"/>
      <c r="DI274" s="369" t="str">
        <f>IF(AND(申込書!$C$59&lt;&gt;"▼プルダウンより選択してください",申込書!$C$59&lt;&gt;"",$G274&lt;&gt;"",申込書!$V$59="特定学年のみ"),"申し込みする","")</f>
        <v/>
      </c>
      <c r="DJ274" s="371"/>
      <c r="DK274" s="372"/>
      <c r="DL274" s="373" t="str">
        <f>IF(AND(申込書!$C$60&lt;&gt;"▼プルダウンより選択してください",申込書!$C$60&lt;&gt;"",申込書!$K$22&lt;&gt;"YYYY/MM/DD",$G274&lt;&gt;""),申込書!$K$22,"")</f>
        <v/>
      </c>
      <c r="DM274" s="369" t="str">
        <f>IF(DL274="","",IF(INDEX('コンテンツ＆備考マスタ'!$H:$J,MATCH(学校情報!DL$3,'コンテンツ＆備考マスタ'!$H:$H,0),3)="●",IF(AND(DL274&lt;&gt;"",ISNUMBER(申込書!$AC$22)=TRUE,申込書!$C$60&lt;&gt;"▼プルダウンより選択してください",申込書!$C$60&lt;&gt;""),申込書!$AC$22,""),"-"))</f>
        <v/>
      </c>
      <c r="DN274" s="369"/>
      <c r="DO274" s="369"/>
      <c r="DP274" s="369" t="str">
        <f>IF(AND(申込書!$C$60&lt;&gt;"▼プルダウンより選択してください",申込書!$C$60&lt;&gt;"",$G274&lt;&gt;"",申込書!$V$60="特定学年のみ"),"申し込みする","")</f>
        <v/>
      </c>
      <c r="DQ274" s="371"/>
      <c r="DR274" s="372"/>
      <c r="DS274" s="373" t="str">
        <f>IF(AND(申込書!$C$61&lt;&gt;"▼プルダウンより選択してください",申込書!$C$61&lt;&gt;"",申込書!$K$22&lt;&gt;"YYYY/MM/DD",$G274&lt;&gt;""),申込書!$K$22,"")</f>
        <v/>
      </c>
      <c r="DT274" s="369" t="str">
        <f>IF(DS274="","",IF(INDEX('コンテンツ＆備考マスタ'!$H:$J,MATCH(学校情報!DS$3,'コンテンツ＆備考マスタ'!$H:$H,0),3)="●",IF(AND(DS274&lt;&gt;"",ISNUMBER(申込書!$AC$22)=TRUE,申込書!$C$61&lt;&gt;"▼プルダウンより選択してください",申込書!$C$61&lt;&gt;""),申込書!$AC$22,""),"-"))</f>
        <v/>
      </c>
      <c r="DU274" s="369"/>
      <c r="DV274" s="369"/>
      <c r="DW274" s="369" t="str">
        <f>IF(AND(申込書!$C$61&lt;&gt;"▼プルダウンより選択してください",申込書!$C$61&lt;&gt;"",$G274&lt;&gt;"",申込書!$V$61="特定学年のみ"),"申し込みする","")</f>
        <v/>
      </c>
      <c r="DX274" s="371"/>
      <c r="DY274" s="372"/>
      <c r="DZ274" s="373" t="str">
        <f>IF(AND(申込書!$C$62&lt;&gt;"▼プルダウンより選択してください",申込書!$C$62&lt;&gt;"",申込書!$K$22&lt;&gt;"YYYY/MM/DD",$G274&lt;&gt;""),申込書!$K$22,"")</f>
        <v/>
      </c>
      <c r="EA274" s="369" t="str">
        <f>IF(DZ274="","",IF(INDEX('コンテンツ＆備考マスタ'!$H:$J,MATCH(学校情報!DZ$3,'コンテンツ＆備考マスタ'!$H:$H,0),3)="●",IF(AND(DZ274&lt;&gt;"",ISNUMBER(申込書!$AC$22)=TRUE,申込書!$C$62&lt;&gt;"▼プルダウンより選択してください",申込書!$C$62&lt;&gt;""),申込書!$AC$22,""),"-"))</f>
        <v/>
      </c>
      <c r="EB274" s="369"/>
      <c r="EC274" s="369"/>
      <c r="ED274" s="370" t="str">
        <f>IF(AND(申込書!$C$62&lt;&gt;"▼プルダウンより選択してください",申込書!$C$62&lt;&gt;"",$G274&lt;&gt;"",申込書!$V$62="特定学年のみ"),"申し込みする","")</f>
        <v/>
      </c>
      <c r="EE274" s="371"/>
      <c r="EF274" s="372"/>
      <c r="EG274" s="373" t="str">
        <f>IF(AND(申込書!$C$63&lt;&gt;"▼プルダウンより選択してください",申込書!$C$63&lt;&gt;"",申込書!$K$22&lt;&gt;"YYYY/MM/DD",$G274&lt;&gt;""),申込書!$K$22,"")</f>
        <v/>
      </c>
      <c r="EH274" s="369" t="str">
        <f>IF(EG274="","",IF(INDEX('コンテンツ＆備考マスタ'!$H:$J,MATCH(学校情報!EG$3,'コンテンツ＆備考マスタ'!$H:$H,0),3)="●",IF(AND(EG274&lt;&gt;"",ISNUMBER(申込書!$AC$22)=TRUE,申込書!$C$63&lt;&gt;"▼プルダウンより選択してください",申込書!$C$63&lt;&gt;""),申込書!$AC$22,""),"-"))</f>
        <v/>
      </c>
      <c r="EI274" s="369"/>
      <c r="EJ274" s="369"/>
      <c r="EK274" s="370" t="str">
        <f>IF(AND(申込書!$C$63&lt;&gt;"▼プルダウンより選択してください",申込書!$C$63&lt;&gt;"",$G274&lt;&gt;"",申込書!$V$63="特定学年のみ"),"申し込みする","")</f>
        <v/>
      </c>
      <c r="EL274" s="371"/>
      <c r="EM274" s="372"/>
      <c r="EN274" s="373" t="str">
        <f>IF(AND(申込書!$C$64&lt;&gt;"▼プルダウンより選択してください",申込書!$C$64&lt;&gt;"",申込書!$K$22&lt;&gt;"YYYY/MM/DD",$G274&lt;&gt;""),申込書!$K$22,"")</f>
        <v/>
      </c>
      <c r="EO274" s="369" t="str">
        <f>IF(EN274="","",IF(INDEX('コンテンツ＆備考マスタ'!$H:$J,MATCH(学校情報!EN$3,'コンテンツ＆備考マスタ'!$H:$H,0),3)="●",IF(AND(EN274&lt;&gt;"",ISNUMBER(申込書!$AC$22)=TRUE,申込書!$C$64&lt;&gt;"▼プルダウンより選択してください",申込書!$C$64&lt;&gt;""),申込書!$AC$22,""),"-"))</f>
        <v/>
      </c>
      <c r="EP274" s="369"/>
      <c r="EQ274" s="369"/>
      <c r="ER274" s="370" t="str">
        <f>IF(AND(申込書!$C$64&lt;&gt;"▼プルダウンより選択してください",申込書!$C$64&lt;&gt;"",$G274&lt;&gt;"",申込書!$V$64="特定学年のみ"),"申し込みする","")</f>
        <v/>
      </c>
      <c r="ES274" s="371"/>
      <c r="ET274" s="372"/>
      <c r="EU274" s="373" t="str">
        <f>IF(AND(申込書!$C$65&lt;&gt;"▼プルダウンより選択してください",申込書!$C$65&lt;&gt;"",申込書!$K$22&lt;&gt;"YYYY/MM/DD",$G274&lt;&gt;""),申込書!$K$22,"")</f>
        <v/>
      </c>
      <c r="EV274" s="369" t="str">
        <f>IF(EU274="","",IF(INDEX('コンテンツ＆備考マスタ'!$H:$J,MATCH(学校情報!EU$3,'コンテンツ＆備考マスタ'!$H:$H,0),3)="●",IF(AND(EU274&lt;&gt;"",ISNUMBER(申込書!$AC$22)=TRUE,申込書!$C$65&lt;&gt;"▼プルダウンより選択してください",申込書!$C$65&lt;&gt;""),申込書!$AC$22,""),"-"))</f>
        <v/>
      </c>
      <c r="EW274" s="369"/>
      <c r="EX274" s="369"/>
      <c r="EY274" s="370" t="str">
        <f>IF(AND(申込書!$C$65&lt;&gt;"▼プルダウンより選択してください",申込書!$C$65&lt;&gt;"",$G274&lt;&gt;"",申込書!$V$65="特定学年のみ"),"申し込みする","")</f>
        <v/>
      </c>
      <c r="EZ274" s="371"/>
      <c r="FA274" s="372"/>
      <c r="FB274" s="373" t="str">
        <f>IF(AND(申込書!$C$66&lt;&gt;"▼プルダウンより選択してください",申込書!$C$66&lt;&gt;"",申込書!$K$22&lt;&gt;"YYYY/MM/DD",$G274&lt;&gt;""),申込書!$K$22,"")</f>
        <v/>
      </c>
      <c r="FC274" s="369" t="str">
        <f>IF(FB274="","",IF(INDEX('コンテンツ＆備考マスタ'!$H:$J,MATCH(学校情報!FB$3,'コンテンツ＆備考マスタ'!$H:$H,0),3)="●",IF(AND(FB274&lt;&gt;"",ISNUMBER(申込書!$AC$22)=TRUE,申込書!$C$66&lt;&gt;"▼プルダウンより選択してください",申込書!$C$66&lt;&gt;""),申込書!$AC$22,""),"-"))</f>
        <v/>
      </c>
      <c r="FD274" s="369"/>
      <c r="FE274" s="369"/>
      <c r="FF274" s="370" t="str">
        <f>IF(AND(申込書!$C$66&lt;&gt;"▼プルダウンより選択してください",申込書!$C$66&lt;&gt;"",$G274&lt;&gt;"",申込書!$V$66="特定学年のみ"),"申し込みする","")</f>
        <v/>
      </c>
      <c r="FG274" s="371"/>
      <c r="FH274" s="372"/>
      <c r="FI274" s="373" t="str">
        <f>IF(AND(申込書!$C$67&lt;&gt;"▼プルダウンより選択してください",申込書!$C$67&lt;&gt;"",申込書!$K$22&lt;&gt;"YYYY/MM/DD",$G274&lt;&gt;""),申込書!$K$22,"")</f>
        <v/>
      </c>
      <c r="FJ274" s="369" t="str">
        <f>IF(FI274="","",IF(INDEX('コンテンツ＆備考マスタ'!$H:$J,MATCH(学校情報!FI$3,'コンテンツ＆備考マスタ'!$H:$H,0),3)="●",IF(AND(FI274&lt;&gt;"",ISNUMBER(申込書!$AC$22)=TRUE,申込書!$C$67&lt;&gt;"▼プルダウンより選択してください",申込書!$C$67&lt;&gt;""),申込書!$AC$22,""),"-"))</f>
        <v/>
      </c>
      <c r="FK274" s="369"/>
      <c r="FL274" s="369"/>
      <c r="FM274" s="370" t="str">
        <f>IF(AND(申込書!$C$67&lt;&gt;"▼プルダウンより選択してください",申込書!$C$67&lt;&gt;"",$G274&lt;&gt;"",申込書!$V$67="特定学年のみ"),"申し込みする","")</f>
        <v/>
      </c>
      <c r="FN274" s="371"/>
      <c r="FO274" s="372"/>
      <c r="FP274" s="373" t="str">
        <f>IF(AND(申込書!$C$68&lt;&gt;"▼プルダウンより選択してください",申込書!$C$68&lt;&gt;"",申込書!$K$22&lt;&gt;"YYYY/MM/DD",$G274&lt;&gt;""),申込書!$K$22,"")</f>
        <v/>
      </c>
      <c r="FQ274" s="369" t="str">
        <f>IF(FP274="","",IF(INDEX('コンテンツ＆備考マスタ'!$H:$J,MATCH(学校情報!FP$3,'コンテンツ＆備考マスタ'!$H:$H,0),3)="●",IF(AND(FP274&lt;&gt;"",ISNUMBER(申込書!$AC$22)=TRUE,申込書!$C$68&lt;&gt;"▼プルダウンより選択してください",申込書!$C$68&lt;&gt;""),申込書!$AC$22,""),"-"))</f>
        <v/>
      </c>
      <c r="FR274" s="369"/>
      <c r="FS274" s="369"/>
      <c r="FT274" s="370" t="str">
        <f>IF(AND(申込書!$C$68&lt;&gt;"▼プルダウンより選択してください",申込書!$C$68&lt;&gt;"",$G274&lt;&gt;"",申込書!$V$68="特定学年のみ"),"申し込みする","")</f>
        <v/>
      </c>
      <c r="FU274" s="371"/>
      <c r="FV274" s="372"/>
      <c r="FW274" s="373" t="str">
        <f>IF(AND(申込書!$C$69&lt;&gt;"▼プルダウンより選択してください",申込書!$C$69&lt;&gt;"",申込書!$K$22&lt;&gt;"YYYY/MM/DD",$G274&lt;&gt;""),申込書!$K$22,"")</f>
        <v/>
      </c>
      <c r="FX274" s="369" t="str">
        <f>IF(FW274="","",IF(INDEX('コンテンツ＆備考マスタ'!$H:$J,MATCH(学校情報!FW$3,'コンテンツ＆備考マスタ'!$H:$H,0),3)="●",IF(AND(FW274&lt;&gt;"",ISNUMBER(申込書!$AC$22)=TRUE,申込書!$C$69&lt;&gt;"▼プルダウンより選択してください",申込書!$C$69&lt;&gt;""),申込書!$AC$22,""),"-"))</f>
        <v/>
      </c>
      <c r="FY274" s="369"/>
      <c r="FZ274" s="369"/>
      <c r="GA274" s="370" t="str">
        <f>IF(AND(申込書!$C$69&lt;&gt;"▼プルダウンより選択してください",申込書!$C$69&lt;&gt;"",$G274&lt;&gt;"",申込書!$V$69="特定学年のみ"),"申し込みする","")</f>
        <v/>
      </c>
      <c r="GB274" s="371"/>
      <c r="GC274" s="372"/>
      <c r="GD274" s="373" t="str">
        <f>IF(AND(申込書!$C$70&lt;&gt;"▼プルダウンより選択してください",申込書!$C$70&lt;&gt;"",申込書!$K$22&lt;&gt;"YYYY/MM/DD",$G274&lt;&gt;""),申込書!$K$22,"")</f>
        <v/>
      </c>
      <c r="GE274" s="369" t="str">
        <f>IF(GD274="","",IF(INDEX('コンテンツ＆備考マスタ'!$H:$J,MATCH(学校情報!GD$3,'コンテンツ＆備考マスタ'!$H:$H,0),3)="●",IF(AND(GD274&lt;&gt;"",ISNUMBER(申込書!$AC$22)=TRUE,申込書!$C$70&lt;&gt;"▼プルダウンより選択してください",申込書!$C$70&lt;&gt;""),申込書!$AC$22,""),"-"))</f>
        <v/>
      </c>
      <c r="GF274" s="369"/>
      <c r="GG274" s="369"/>
      <c r="GH274" s="370" t="str">
        <f>IF(AND(申込書!$C$70&lt;&gt;"▼プルダウンより選択してください",申込書!$C$70&lt;&gt;"",$G274&lt;&gt;"",申込書!$V$70="特定学年のみ"),"申し込みする","")</f>
        <v/>
      </c>
      <c r="GI274" s="371"/>
      <c r="GJ274" s="372"/>
      <c r="GK274" s="373" t="str">
        <f>IF(AND(申込書!$C$71&lt;&gt;"▼プルダウンより選択してください",申込書!$C$71&lt;&gt;"",申込書!$K$22&lt;&gt;"YYYY/MM/DD",$G274&lt;&gt;""),申込書!$K$22,"")</f>
        <v/>
      </c>
      <c r="GL274" s="369" t="str">
        <f>IF(GK274="","",IF(INDEX('コンテンツ＆備考マスタ'!$H:$J,MATCH(学校情報!GK$3,'コンテンツ＆備考マスタ'!$H:$H,0),3)="●",IF(AND(GK274&lt;&gt;"",ISNUMBER(申込書!$AC$22)=TRUE,申込書!$C$71&lt;&gt;"▼プルダウンより選択してください",申込書!$C$71&lt;&gt;""),申込書!$AC$22,""),"-"))</f>
        <v/>
      </c>
      <c r="GM274" s="369"/>
      <c r="GN274" s="369"/>
      <c r="GO274" s="370" t="str">
        <f>IF(AND(申込書!$C$71&lt;&gt;"▼プルダウンより選択してください",申込書!$C$71&lt;&gt;"",$G274&lt;&gt;"",申込書!$V$71="特定学年のみ"),"申し込みする","")</f>
        <v/>
      </c>
      <c r="GP274" s="371"/>
      <c r="GQ274" s="372"/>
      <c r="GR274" s="373" t="str">
        <f>IF(AND(申込書!$C$72&lt;&gt;"▼プルダウンより選択してください",申込書!$C$72&lt;&gt;"",申込書!$K$22&lt;&gt;"YYYY/MM/DD",$G274&lt;&gt;""),申込書!$K$22,"")</f>
        <v/>
      </c>
      <c r="GS274" s="369" t="str">
        <f>IF(GR274="","",IF(INDEX('コンテンツ＆備考マスタ'!$H:$J,MATCH(学校情報!GR$3,'コンテンツ＆備考マスタ'!$H:$H,0),3)="●",IF(AND(GR274&lt;&gt;"",ISNUMBER(申込書!$AC$22)=TRUE,申込書!$C$72&lt;&gt;"▼プルダウンより選択してください",申込書!$C$72&lt;&gt;""),申込書!$AC$22,""),"-"))</f>
        <v/>
      </c>
      <c r="GT274" s="369"/>
      <c r="GU274" s="369"/>
      <c r="GV274" s="370" t="str">
        <f>IF(AND(申込書!$C$72&lt;&gt;"▼プルダウンより選択してください",申込書!$C$72&lt;&gt;"",$G274&lt;&gt;"",申込書!$V$72="特定学年のみ"),"申し込みする","")</f>
        <v/>
      </c>
      <c r="GW274" s="371"/>
      <c r="GX274" s="372"/>
      <c r="GY274" s="373" t="str">
        <f>IF(AND(申込書!$C$73&lt;&gt;"▼プルダウンより選択してください",申込書!$C$73&lt;&gt;"",申込書!$K$22&lt;&gt;"YYYY/MM/DD",$G274&lt;&gt;""),申込書!$K$22,"")</f>
        <v/>
      </c>
      <c r="GZ274" s="369" t="str">
        <f>IF(GY274="","",IF(INDEX('コンテンツ＆備考マスタ'!$H:$J,MATCH(学校情報!GY$3,'コンテンツ＆備考マスタ'!$H:$H,0),3)="●",IF(AND(GY274&lt;&gt;"",ISNUMBER(申込書!$AC$22)=TRUE,申込書!$C$73&lt;&gt;"▼プルダウンより選択してください",申込書!$C$73&lt;&gt;""),申込書!$AC$22,""),"-"))</f>
        <v/>
      </c>
      <c r="HA274" s="369"/>
      <c r="HB274" s="369"/>
      <c r="HC274" s="370" t="str">
        <f>IF(AND(申込書!$C$73&lt;&gt;"▼プルダウンより選択してください",申込書!$C$73&lt;&gt;"",$G274&lt;&gt;"",申込書!$V$73="特定学年のみ"),"申し込みする","")</f>
        <v/>
      </c>
      <c r="HD274" s="371"/>
      <c r="HE274" s="372"/>
      <c r="HF274" s="373" t="str">
        <f>IF(AND(申込書!$C$74&lt;&gt;"▼プルダウンより選択してください",申込書!$C$74&lt;&gt;"",申込書!$K$22&lt;&gt;"YYYY/MM/DD",$G274&lt;&gt;""),申込書!$K$22,"")</f>
        <v/>
      </c>
      <c r="HG274" s="369" t="str">
        <f>IF(HF274="","",IF(INDEX('コンテンツ＆備考マスタ'!$H:$J,MATCH(学校情報!HF$3,'コンテンツ＆備考マスタ'!$H:$H,0),3)="●",IF(AND(HF274&lt;&gt;"",ISNUMBER(申込書!$AC$22)=TRUE,申込書!$C$74&lt;&gt;"▼プルダウンより選択してください",申込書!$C$74&lt;&gt;""),申込書!$AC$22,""),"-"))</f>
        <v/>
      </c>
      <c r="HH274" s="369"/>
      <c r="HI274" s="369"/>
      <c r="HJ274" s="370" t="str">
        <f>IF(AND(申込書!$C$74&lt;&gt;"▼プルダウンより選択してください",申込書!$C$74&lt;&gt;"",$G274&lt;&gt;"",申込書!$V$74="特定学年のみ"),"申し込みする","")</f>
        <v/>
      </c>
      <c r="HK274" s="371"/>
      <c r="HL274" s="372"/>
      <c r="HM274" s="373" t="str">
        <f>IF(AND(申込書!$C$75&lt;&gt;"▼プルダウンより選択してください",申込書!$C$75&lt;&gt;"",申込書!$K$22&lt;&gt;"YYYY/MM/DD",$G274&lt;&gt;""),申込書!$K$22,"")</f>
        <v/>
      </c>
      <c r="HN274" s="369" t="str">
        <f>IF(HM274="","",IF(INDEX('コンテンツ＆備考マスタ'!$H:$J,MATCH(学校情報!HM$3,'コンテンツ＆備考マスタ'!$H:$H,0),3)="●",IF(AND(HM274&lt;&gt;"",ISNUMBER(申込書!$AC$22)=TRUE,申込書!$C$75&lt;&gt;"▼プルダウンより選択してください",申込書!$C$75&lt;&gt;""),申込書!$AC$22,""),"-"))</f>
        <v/>
      </c>
      <c r="HO274" s="369"/>
      <c r="HP274" s="369"/>
      <c r="HQ274" s="370" t="str">
        <f>IF(AND(申込書!$C$75&lt;&gt;"▼プルダウンより選択してください",申込書!$C$75&lt;&gt;"",$G274&lt;&gt;"",申込書!$V$75="特定学年のみ"),"申し込みする","")</f>
        <v/>
      </c>
      <c r="HR274" s="371"/>
      <c r="HS274" s="371"/>
      <c r="HT274" s="374" t="str">
        <f>IF(AND(申込書!$C$76&lt;&gt;"▼プルダウンより選択してください",申込書!$C$76&lt;&gt;"",申込書!$K$22&lt;&gt;"YYYY/MM/DD",$G274&lt;&gt;""),申込書!$K$22,"")</f>
        <v/>
      </c>
      <c r="HU274" s="369" t="str">
        <f>IF(HT274="","",IF(INDEX('コンテンツ＆備考マスタ'!$H:$J,MATCH(学校情報!HT$3,'コンテンツ＆備考マスタ'!$H:$H,0),3)="●",IF(AND(HT274&lt;&gt;"",ISNUMBER(申込書!$AC$22)=TRUE,申込書!$C$76&lt;&gt;"▼プルダウンより選択してください",申込書!$C$76&lt;&gt;""),申込書!$AC$22,""),"-"))</f>
        <v/>
      </c>
      <c r="HV274" s="369"/>
      <c r="HW274" s="369"/>
      <c r="HX274" s="370" t="str">
        <f>IF(AND(申込書!$C$76&lt;&gt;"▼プルダウンより選択してください",申込書!$C$76&lt;&gt;"",$G274&lt;&gt;"",申込書!$V$76="特定学年のみ"),"申し込みする","")</f>
        <v/>
      </c>
      <c r="HY274" s="371"/>
      <c r="HZ274" s="372"/>
      <c r="IA274" s="69"/>
    </row>
    <row r="275" spans="2:235" ht="26.85" hidden="1" customHeight="1" outlineLevel="1">
      <c r="B275" s="365">
        <f t="shared" si="12"/>
        <v>270</v>
      </c>
      <c r="C275" s="55"/>
      <c r="D275" s="56"/>
      <c r="E275" s="154"/>
      <c r="F275" s="57"/>
      <c r="G275" s="58"/>
      <c r="H275" s="59"/>
      <c r="I275" s="60"/>
      <c r="J275" s="61"/>
      <c r="K275" s="366" t="str">
        <f t="shared" si="13"/>
        <v/>
      </c>
      <c r="L275" s="62"/>
      <c r="M275" s="322"/>
      <c r="N275" s="63"/>
      <c r="O275" s="64"/>
      <c r="P275" s="367" t="str">
        <f t="shared" si="14"/>
        <v/>
      </c>
      <c r="Q275" s="65"/>
      <c r="R275" s="66"/>
      <c r="S275" s="67"/>
      <c r="T275" s="68"/>
      <c r="U275" s="68"/>
      <c r="V275" s="68"/>
      <c r="W275" s="66"/>
      <c r="X275" s="281"/>
      <c r="Y275" s="368" t="str">
        <f>IF(AND(申込書!$C$47&lt;&gt;"▼プルダウンより選択してください",申込書!$C$47&lt;&gt;"",申込書!$K$22&lt;&gt;"YYYY/MM/DD",$G275&lt;&gt;""),申込書!$K$22,"")</f>
        <v/>
      </c>
      <c r="Z275" s="369" t="str">
        <f>IF(Y275="","",IF(INDEX('コンテンツ＆備考マスタ'!$H:$J,MATCH(学校情報!Y$3,'コンテンツ＆備考マスタ'!$H:$H,0),3)="●",IF(AND(Y275&lt;&gt;"",ISNUMBER(申込書!$AC$22)=TRUE,申込書!$C$47&lt;&gt;"▼プルダウンより選択してください",申込書!$C$47&lt;&gt;""),申込書!$AC$22,""),"-"))</f>
        <v/>
      </c>
      <c r="AA275" s="369"/>
      <c r="AB275" s="369"/>
      <c r="AC275" s="370" t="str">
        <f>IF(AND(申込書!$C$47&lt;&gt;"▼プルダウンより選択してください",申込書!$C$47&lt;&gt;"",$G275&lt;&gt;"",申込書!$V$47="特定学年のみ"),"申し込みする","")</f>
        <v/>
      </c>
      <c r="AD275" s="371"/>
      <c r="AE275" s="372"/>
      <c r="AF275" s="373" t="str">
        <f>IF(AND(申込書!$C$48&lt;&gt;"▼プルダウンより選択してください",申込書!$C$48&lt;&gt;"",申込書!$K$22&lt;&gt;"YYYY/MM/DD",$G275&lt;&gt;""),申込書!$K$22,"")</f>
        <v/>
      </c>
      <c r="AG275" s="369" t="str">
        <f>IF(AF275="","",IF(INDEX('コンテンツ＆備考マスタ'!$H:$J,MATCH(学校情報!AF$3,'コンテンツ＆備考マスタ'!$H:$H,0),3)="●",IF(AND(AF275&lt;&gt;"",ISNUMBER(申込書!$AC$22)=TRUE,申込書!$C$48&lt;&gt;"▼プルダウンより選択してください",申込書!$C$48&lt;&gt;""),申込書!$AC$22,""),"-"))</f>
        <v/>
      </c>
      <c r="AH275" s="369"/>
      <c r="AI275" s="369"/>
      <c r="AJ275" s="370" t="str">
        <f>IF(AND(申込書!$C$48&lt;&gt;"▼プルダウンより選択してください",申込書!$C$48&lt;&gt;"",$G275&lt;&gt;"",申込書!$V$48="特定学年のみ"),"申し込みする","")</f>
        <v/>
      </c>
      <c r="AK275" s="371"/>
      <c r="AL275" s="372"/>
      <c r="AM275" s="373" t="str">
        <f>IF(AND(申込書!$C$49&lt;&gt;"▼プルダウンより選択してください",申込書!$C$49&lt;&gt;"",申込書!$K$22&lt;&gt;"YYYY/MM/DD",$G275&lt;&gt;""),申込書!$K$22,"")</f>
        <v/>
      </c>
      <c r="AN275" s="369" t="str">
        <f>IF(AM275="","",IF(INDEX('コンテンツ＆備考マスタ'!$H:$J,MATCH(学校情報!AM$3,'コンテンツ＆備考マスタ'!$H:$H,0),3)="●",IF(AND(AM275&lt;&gt;"",ISNUMBER(申込書!$AC$22)=TRUE,申込書!$C$49&lt;&gt;"▼プルダウンより選択してください",申込書!$C$49&lt;&gt;""),申込書!$AC$22,""),"-"))</f>
        <v/>
      </c>
      <c r="AO275" s="369"/>
      <c r="AP275" s="369"/>
      <c r="AQ275" s="370" t="str">
        <f>IF(AND(申込書!$C$49&lt;&gt;"▼プルダウンより選択してください",申込書!$C$49&lt;&gt;"",$G275&lt;&gt;"",申込書!$V$49="特定学年のみ"),"申し込みする","")</f>
        <v/>
      </c>
      <c r="AR275" s="371"/>
      <c r="AS275" s="372"/>
      <c r="AT275" s="373" t="str">
        <f>IF(AND(申込書!$C$50&lt;&gt;"▼プルダウンより選択してください",申込書!$C$50&lt;&gt;"",申込書!$K$22&lt;&gt;"YYYY/MM/DD",$G275&lt;&gt;""),申込書!$K$22,"")</f>
        <v/>
      </c>
      <c r="AU275" s="369" t="str">
        <f>IF(AT275="","",IF(INDEX('コンテンツ＆備考マスタ'!$H:$J,MATCH(学校情報!AT$3,'コンテンツ＆備考マスタ'!$H:$H,0),3)="●",IF(AND(AT275&lt;&gt;"",ISNUMBER(申込書!$AC$22)=TRUE,申込書!$C$50&lt;&gt;"▼プルダウンより選択してください",申込書!$C$50&lt;&gt;""),申込書!$AC$22,""),"-"))</f>
        <v/>
      </c>
      <c r="AV275" s="369"/>
      <c r="AW275" s="369"/>
      <c r="AX275" s="370" t="str">
        <f>IF(AND(申込書!$C$50&lt;&gt;"▼プルダウンより選択してください",申込書!$C$50&lt;&gt;"",$G275&lt;&gt;"",申込書!$V$50="特定学年のみ"),"申し込みする","")</f>
        <v/>
      </c>
      <c r="AY275" s="371"/>
      <c r="AZ275" s="372"/>
      <c r="BA275" s="373" t="str">
        <f>IF(AND(申込書!$C$51&lt;&gt;"▼プルダウンより選択してください",申込書!$C$51&lt;&gt;"",申込書!$K$22&lt;&gt;"YYYY/MM/DD",$G275&lt;&gt;""),申込書!$K$22,"")</f>
        <v/>
      </c>
      <c r="BB275" s="369" t="str">
        <f>IF(BA275="","",IF(INDEX('コンテンツ＆備考マスタ'!$H:$J,MATCH(学校情報!BA$3,'コンテンツ＆備考マスタ'!$H:$H,0),3)="●",IF(AND(BA275&lt;&gt;"",ISNUMBER(申込書!$AC$22)=TRUE,申込書!$C$51&lt;&gt;"▼プルダウンより選択してください",申込書!$C$51&lt;&gt;""),申込書!$AC$22,""),"-"))</f>
        <v/>
      </c>
      <c r="BC275" s="369"/>
      <c r="BD275" s="369"/>
      <c r="BE275" s="370" t="str">
        <f>IF(AND(申込書!$C$51&lt;&gt;"▼プルダウンより選択してください",申込書!$C$51&lt;&gt;"",$G275&lt;&gt;"",申込書!$V$51="特定学年のみ"),"申し込みする","")</f>
        <v/>
      </c>
      <c r="BF275" s="371"/>
      <c r="BG275" s="372"/>
      <c r="BH275" s="373" t="str">
        <f>IF(AND(申込書!$C$52&lt;&gt;"▼プルダウンより選択してください",申込書!$C$52&lt;&gt;"",申込書!$K$22&lt;&gt;"YYYY/MM/DD",$G275&lt;&gt;""),申込書!$K$22,"")</f>
        <v/>
      </c>
      <c r="BI275" s="369" t="str">
        <f>IF(BH275="","",IF(INDEX('コンテンツ＆備考マスタ'!$H:$J,MATCH(学校情報!BH$3,'コンテンツ＆備考マスタ'!$H:$H,0),3)="●",IF(AND(BH275&lt;&gt;"",ISNUMBER(申込書!$AC$22)=TRUE,申込書!$C$52&lt;&gt;"▼プルダウンより選択してください",申込書!$C$52&lt;&gt;""),申込書!$AC$22,""),"-"))</f>
        <v/>
      </c>
      <c r="BJ275" s="369"/>
      <c r="BK275" s="369"/>
      <c r="BL275" s="370" t="str">
        <f>IF(AND(申込書!$C$52&lt;&gt;"▼プルダウンより選択してください",申込書!$C$52&lt;&gt;"",$G275&lt;&gt;"",申込書!$V$52="特定学年のみ"),"申し込みする","")</f>
        <v/>
      </c>
      <c r="BM275" s="371"/>
      <c r="BN275" s="372"/>
      <c r="BO275" s="373" t="str">
        <f>IF(AND(申込書!$C$53&lt;&gt;"▼プルダウンより選択してください",申込書!$C$53&lt;&gt;"",申込書!$K$22&lt;&gt;"YYYY/MM/DD",$G275&lt;&gt;""),申込書!$K$22,"")</f>
        <v/>
      </c>
      <c r="BP275" s="369" t="str">
        <f>IF(BO275="","",IF(INDEX('コンテンツ＆備考マスタ'!$H:$J,MATCH(学校情報!BO$3,'コンテンツ＆備考マスタ'!$H:$H,0),3)="●",IF(AND(BO275&lt;&gt;"",ISNUMBER(申込書!$AC$22)=TRUE,申込書!$C$53&lt;&gt;"▼プルダウンより選択してください",申込書!$C$53&lt;&gt;""),申込書!$AC$22,""),"-"))</f>
        <v/>
      </c>
      <c r="BQ275" s="369"/>
      <c r="BR275" s="369"/>
      <c r="BS275" s="370" t="str">
        <f>IF(AND(申込書!$C$53&lt;&gt;"▼プルダウンより選択してください",申込書!$C$53&lt;&gt;"",$G275&lt;&gt;"",申込書!$V$53="特定学年のみ"),"申し込みする","")</f>
        <v/>
      </c>
      <c r="BT275" s="371"/>
      <c r="BU275" s="372"/>
      <c r="BV275" s="373" t="str">
        <f>IF(AND(申込書!$C$54&lt;&gt;"▼プルダウンより選択してください",申込書!$C$54&lt;&gt;"",申込書!$K$22&lt;&gt;"YYYY/MM/DD",$G275&lt;&gt;""),申込書!$K$22,"")</f>
        <v/>
      </c>
      <c r="BW275" s="369" t="str">
        <f>IF(BV275="","",IF(INDEX('コンテンツ＆備考マスタ'!$H:$J,MATCH(学校情報!BV$3,'コンテンツ＆備考マスタ'!$H:$H,0),3)="●",IF(AND(BV275&lt;&gt;"",ISNUMBER(申込書!$AC$22)=TRUE,申込書!$C$54&lt;&gt;"▼プルダウンより選択してください",申込書!$C$54&lt;&gt;""),申込書!$AC$22,""),"-"))</f>
        <v/>
      </c>
      <c r="BX275" s="369"/>
      <c r="BY275" s="369"/>
      <c r="BZ275" s="370" t="str">
        <f>IF(AND(申込書!$C$54&lt;&gt;"▼プルダウンより選択してください",申込書!$C$54&lt;&gt;"",$G275&lt;&gt;"",申込書!$V$54="特定学年のみ"),"申し込みする","")</f>
        <v/>
      </c>
      <c r="CA275" s="371"/>
      <c r="CB275" s="372"/>
      <c r="CC275" s="373" t="str">
        <f>IF(AND(申込書!$C$55&lt;&gt;"▼プルダウンより選択してください",申込書!$C$55&lt;&gt;"",申込書!$K$22&lt;&gt;"YYYY/MM/DD",$G275&lt;&gt;""),申込書!$K$22,"")</f>
        <v/>
      </c>
      <c r="CD275" s="369" t="str">
        <f>IF(CC275="","",IF(INDEX('コンテンツ＆備考マスタ'!$H:$J,MATCH(学校情報!CC$3,'コンテンツ＆備考マスタ'!$H:$H,0),3)="●",IF(AND(CC275&lt;&gt;"",ISNUMBER(申込書!$AC$22)=TRUE,申込書!$C$55&lt;&gt;"▼プルダウンより選択してください",申込書!$C$55&lt;&gt;""),申込書!$AC$22,""),"-"))</f>
        <v/>
      </c>
      <c r="CE275" s="369"/>
      <c r="CF275" s="369"/>
      <c r="CG275" s="370" t="str">
        <f>IF(AND(申込書!$C$55&lt;&gt;"▼プルダウンより選択してください",申込書!$C$55&lt;&gt;"",$G275&lt;&gt;"",申込書!$V$55="特定学年のみ"),"申し込みする","")</f>
        <v/>
      </c>
      <c r="CH275" s="371"/>
      <c r="CI275" s="372"/>
      <c r="CJ275" s="373" t="str">
        <f>IF(AND(申込書!$C$56&lt;&gt;"▼プルダウンより選択してください",申込書!$C$56&lt;&gt;"",申込書!$K$22&lt;&gt;"YYYY/MM/DD",$G275&lt;&gt;""),申込書!$K$22,"")</f>
        <v/>
      </c>
      <c r="CK275" s="369" t="str">
        <f>IF(CJ275="","",IF(INDEX('コンテンツ＆備考マスタ'!$H:$J,MATCH(学校情報!CJ$3,'コンテンツ＆備考マスタ'!$H:$H,0),3)="●",IF(AND(CJ275&lt;&gt;"",ISNUMBER(申込書!$AC$22)=TRUE,申込書!$C$56&lt;&gt;"▼プルダウンより選択してください",申込書!$C$56&lt;&gt;""),申込書!$AC$22,""),"-"))</f>
        <v/>
      </c>
      <c r="CL275" s="369"/>
      <c r="CM275" s="369"/>
      <c r="CN275" s="370" t="str">
        <f>IF(AND(申込書!$C$56&lt;&gt;"▼プルダウンより選択してください",申込書!$C$56&lt;&gt;"",$G275&lt;&gt;"",申込書!$V$56="特定学年のみ"),"申し込みする","")</f>
        <v/>
      </c>
      <c r="CO275" s="371"/>
      <c r="CP275" s="372"/>
      <c r="CQ275" s="373" t="str">
        <f>IF(AND(申込書!$C$57&lt;&gt;"▼プルダウンより選択してください",申込書!$C$57&lt;&gt;"",申込書!$K$22&lt;&gt;"YYYY/MM/DD",$G275&lt;&gt;""),申込書!$K$22,"")</f>
        <v/>
      </c>
      <c r="CR275" s="369" t="str">
        <f>IF(CQ275="","",IF(INDEX('コンテンツ＆備考マスタ'!$H:$J,MATCH(学校情報!CQ$3,'コンテンツ＆備考マスタ'!$H:$H,0),3)="●",IF(AND(CQ275&lt;&gt;"",ISNUMBER(申込書!$AC$22)=TRUE,申込書!$C$57&lt;&gt;"▼プルダウンより選択してください",申込書!$C$57&lt;&gt;""),申込書!$AC$22,""),"-"))</f>
        <v/>
      </c>
      <c r="CS275" s="369"/>
      <c r="CT275" s="369"/>
      <c r="CU275" s="369" t="str">
        <f>IF(AND(申込書!$C$57&lt;&gt;"▼プルダウンより選択してください",申込書!$C$57&lt;&gt;"",$G275&lt;&gt;"",申込書!$V$57="特定学年のみ"),"申し込みする","")</f>
        <v/>
      </c>
      <c r="CV275" s="371"/>
      <c r="CW275" s="372"/>
      <c r="CX275" s="373" t="str">
        <f>IF(AND(申込書!$C$58&lt;&gt;"▼プルダウンより選択してください",申込書!$C$58&lt;&gt;"",申込書!$K$22&lt;&gt;"YYYY/MM/DD",$G275&lt;&gt;""),申込書!$K$22,"")</f>
        <v/>
      </c>
      <c r="CY275" s="369" t="str">
        <f>IF(CX275="","",IF(INDEX('コンテンツ＆備考マスタ'!$H:$J,MATCH(学校情報!CX$3,'コンテンツ＆備考マスタ'!$H:$H,0),3)="●",IF(AND(CX275&lt;&gt;"",ISNUMBER(申込書!$AC$22)=TRUE,申込書!$C$58&lt;&gt;"▼プルダウンより選択してください",申込書!$C$58&lt;&gt;""),申込書!$AC$22,""),"-"))</f>
        <v/>
      </c>
      <c r="CZ275" s="369"/>
      <c r="DA275" s="369"/>
      <c r="DB275" s="369" t="str">
        <f>IF(AND(申込書!$C$58&lt;&gt;"▼プルダウンより選択してください",申込書!$C$58&lt;&gt;"",$G275&lt;&gt;"",申込書!$V$58="特定学年のみ"),"申し込みする","")</f>
        <v/>
      </c>
      <c r="DC275" s="371"/>
      <c r="DD275" s="372"/>
      <c r="DE275" s="373" t="str">
        <f>IF(AND(申込書!$C$59&lt;&gt;"▼プルダウンより選択してください",申込書!$C$59&lt;&gt;"",申込書!$K$22&lt;&gt;"YYYY/MM/DD",$G275&lt;&gt;""),申込書!$K$22,"")</f>
        <v/>
      </c>
      <c r="DF275" s="369" t="str">
        <f>IF(DE275="","",IF(INDEX('コンテンツ＆備考マスタ'!$H:$J,MATCH(学校情報!DE$3,'コンテンツ＆備考マスタ'!$H:$H,0),3)="●",IF(AND(DE275&lt;&gt;"",ISNUMBER(申込書!$AC$22)=TRUE,申込書!$C$59&lt;&gt;"▼プルダウンより選択してください",申込書!$C$59&lt;&gt;""),申込書!$AC$22,""),"-"))</f>
        <v/>
      </c>
      <c r="DG275" s="369"/>
      <c r="DH275" s="369"/>
      <c r="DI275" s="369" t="str">
        <f>IF(AND(申込書!$C$59&lt;&gt;"▼プルダウンより選択してください",申込書!$C$59&lt;&gt;"",$G275&lt;&gt;"",申込書!$V$59="特定学年のみ"),"申し込みする","")</f>
        <v/>
      </c>
      <c r="DJ275" s="371"/>
      <c r="DK275" s="372"/>
      <c r="DL275" s="373" t="str">
        <f>IF(AND(申込書!$C$60&lt;&gt;"▼プルダウンより選択してください",申込書!$C$60&lt;&gt;"",申込書!$K$22&lt;&gt;"YYYY/MM/DD",$G275&lt;&gt;""),申込書!$K$22,"")</f>
        <v/>
      </c>
      <c r="DM275" s="369" t="str">
        <f>IF(DL275="","",IF(INDEX('コンテンツ＆備考マスタ'!$H:$J,MATCH(学校情報!DL$3,'コンテンツ＆備考マスタ'!$H:$H,0),3)="●",IF(AND(DL275&lt;&gt;"",ISNUMBER(申込書!$AC$22)=TRUE,申込書!$C$60&lt;&gt;"▼プルダウンより選択してください",申込書!$C$60&lt;&gt;""),申込書!$AC$22,""),"-"))</f>
        <v/>
      </c>
      <c r="DN275" s="369"/>
      <c r="DO275" s="369"/>
      <c r="DP275" s="369" t="str">
        <f>IF(AND(申込書!$C$60&lt;&gt;"▼プルダウンより選択してください",申込書!$C$60&lt;&gt;"",$G275&lt;&gt;"",申込書!$V$60="特定学年のみ"),"申し込みする","")</f>
        <v/>
      </c>
      <c r="DQ275" s="371"/>
      <c r="DR275" s="372"/>
      <c r="DS275" s="373" t="str">
        <f>IF(AND(申込書!$C$61&lt;&gt;"▼プルダウンより選択してください",申込書!$C$61&lt;&gt;"",申込書!$K$22&lt;&gt;"YYYY/MM/DD",$G275&lt;&gt;""),申込書!$K$22,"")</f>
        <v/>
      </c>
      <c r="DT275" s="369" t="str">
        <f>IF(DS275="","",IF(INDEX('コンテンツ＆備考マスタ'!$H:$J,MATCH(学校情報!DS$3,'コンテンツ＆備考マスタ'!$H:$H,0),3)="●",IF(AND(DS275&lt;&gt;"",ISNUMBER(申込書!$AC$22)=TRUE,申込書!$C$61&lt;&gt;"▼プルダウンより選択してください",申込書!$C$61&lt;&gt;""),申込書!$AC$22,""),"-"))</f>
        <v/>
      </c>
      <c r="DU275" s="369"/>
      <c r="DV275" s="369"/>
      <c r="DW275" s="369" t="str">
        <f>IF(AND(申込書!$C$61&lt;&gt;"▼プルダウンより選択してください",申込書!$C$61&lt;&gt;"",$G275&lt;&gt;"",申込書!$V$61="特定学年のみ"),"申し込みする","")</f>
        <v/>
      </c>
      <c r="DX275" s="371"/>
      <c r="DY275" s="372"/>
      <c r="DZ275" s="373" t="str">
        <f>IF(AND(申込書!$C$62&lt;&gt;"▼プルダウンより選択してください",申込書!$C$62&lt;&gt;"",申込書!$K$22&lt;&gt;"YYYY/MM/DD",$G275&lt;&gt;""),申込書!$K$22,"")</f>
        <v/>
      </c>
      <c r="EA275" s="369" t="str">
        <f>IF(DZ275="","",IF(INDEX('コンテンツ＆備考マスタ'!$H:$J,MATCH(学校情報!DZ$3,'コンテンツ＆備考マスタ'!$H:$H,0),3)="●",IF(AND(DZ275&lt;&gt;"",ISNUMBER(申込書!$AC$22)=TRUE,申込書!$C$62&lt;&gt;"▼プルダウンより選択してください",申込書!$C$62&lt;&gt;""),申込書!$AC$22,""),"-"))</f>
        <v/>
      </c>
      <c r="EB275" s="369"/>
      <c r="EC275" s="369"/>
      <c r="ED275" s="370" t="str">
        <f>IF(AND(申込書!$C$62&lt;&gt;"▼プルダウンより選択してください",申込書!$C$62&lt;&gt;"",$G275&lt;&gt;"",申込書!$V$62="特定学年のみ"),"申し込みする","")</f>
        <v/>
      </c>
      <c r="EE275" s="371"/>
      <c r="EF275" s="372"/>
      <c r="EG275" s="373" t="str">
        <f>IF(AND(申込書!$C$63&lt;&gt;"▼プルダウンより選択してください",申込書!$C$63&lt;&gt;"",申込書!$K$22&lt;&gt;"YYYY/MM/DD",$G275&lt;&gt;""),申込書!$K$22,"")</f>
        <v/>
      </c>
      <c r="EH275" s="369" t="str">
        <f>IF(EG275="","",IF(INDEX('コンテンツ＆備考マスタ'!$H:$J,MATCH(学校情報!EG$3,'コンテンツ＆備考マスタ'!$H:$H,0),3)="●",IF(AND(EG275&lt;&gt;"",ISNUMBER(申込書!$AC$22)=TRUE,申込書!$C$63&lt;&gt;"▼プルダウンより選択してください",申込書!$C$63&lt;&gt;""),申込書!$AC$22,""),"-"))</f>
        <v/>
      </c>
      <c r="EI275" s="369"/>
      <c r="EJ275" s="369"/>
      <c r="EK275" s="370" t="str">
        <f>IF(AND(申込書!$C$63&lt;&gt;"▼プルダウンより選択してください",申込書!$C$63&lt;&gt;"",$G275&lt;&gt;"",申込書!$V$63="特定学年のみ"),"申し込みする","")</f>
        <v/>
      </c>
      <c r="EL275" s="371"/>
      <c r="EM275" s="372"/>
      <c r="EN275" s="373" t="str">
        <f>IF(AND(申込書!$C$64&lt;&gt;"▼プルダウンより選択してください",申込書!$C$64&lt;&gt;"",申込書!$K$22&lt;&gt;"YYYY/MM/DD",$G275&lt;&gt;""),申込書!$K$22,"")</f>
        <v/>
      </c>
      <c r="EO275" s="369" t="str">
        <f>IF(EN275="","",IF(INDEX('コンテンツ＆備考マスタ'!$H:$J,MATCH(学校情報!EN$3,'コンテンツ＆備考マスタ'!$H:$H,0),3)="●",IF(AND(EN275&lt;&gt;"",ISNUMBER(申込書!$AC$22)=TRUE,申込書!$C$64&lt;&gt;"▼プルダウンより選択してください",申込書!$C$64&lt;&gt;""),申込書!$AC$22,""),"-"))</f>
        <v/>
      </c>
      <c r="EP275" s="369"/>
      <c r="EQ275" s="369"/>
      <c r="ER275" s="370" t="str">
        <f>IF(AND(申込書!$C$64&lt;&gt;"▼プルダウンより選択してください",申込書!$C$64&lt;&gt;"",$G275&lt;&gt;"",申込書!$V$64="特定学年のみ"),"申し込みする","")</f>
        <v/>
      </c>
      <c r="ES275" s="371"/>
      <c r="ET275" s="372"/>
      <c r="EU275" s="373" t="str">
        <f>IF(AND(申込書!$C$65&lt;&gt;"▼プルダウンより選択してください",申込書!$C$65&lt;&gt;"",申込書!$K$22&lt;&gt;"YYYY/MM/DD",$G275&lt;&gt;""),申込書!$K$22,"")</f>
        <v/>
      </c>
      <c r="EV275" s="369" t="str">
        <f>IF(EU275="","",IF(INDEX('コンテンツ＆備考マスタ'!$H:$J,MATCH(学校情報!EU$3,'コンテンツ＆備考マスタ'!$H:$H,0),3)="●",IF(AND(EU275&lt;&gt;"",ISNUMBER(申込書!$AC$22)=TRUE,申込書!$C$65&lt;&gt;"▼プルダウンより選択してください",申込書!$C$65&lt;&gt;""),申込書!$AC$22,""),"-"))</f>
        <v/>
      </c>
      <c r="EW275" s="369"/>
      <c r="EX275" s="369"/>
      <c r="EY275" s="370" t="str">
        <f>IF(AND(申込書!$C$65&lt;&gt;"▼プルダウンより選択してください",申込書!$C$65&lt;&gt;"",$G275&lt;&gt;"",申込書!$V$65="特定学年のみ"),"申し込みする","")</f>
        <v/>
      </c>
      <c r="EZ275" s="371"/>
      <c r="FA275" s="372"/>
      <c r="FB275" s="373" t="str">
        <f>IF(AND(申込書!$C$66&lt;&gt;"▼プルダウンより選択してください",申込書!$C$66&lt;&gt;"",申込書!$K$22&lt;&gt;"YYYY/MM/DD",$G275&lt;&gt;""),申込書!$K$22,"")</f>
        <v/>
      </c>
      <c r="FC275" s="369" t="str">
        <f>IF(FB275="","",IF(INDEX('コンテンツ＆備考マスタ'!$H:$J,MATCH(学校情報!FB$3,'コンテンツ＆備考マスタ'!$H:$H,0),3)="●",IF(AND(FB275&lt;&gt;"",ISNUMBER(申込書!$AC$22)=TRUE,申込書!$C$66&lt;&gt;"▼プルダウンより選択してください",申込書!$C$66&lt;&gt;""),申込書!$AC$22,""),"-"))</f>
        <v/>
      </c>
      <c r="FD275" s="369"/>
      <c r="FE275" s="369"/>
      <c r="FF275" s="370" t="str">
        <f>IF(AND(申込書!$C$66&lt;&gt;"▼プルダウンより選択してください",申込書!$C$66&lt;&gt;"",$G275&lt;&gt;"",申込書!$V$66="特定学年のみ"),"申し込みする","")</f>
        <v/>
      </c>
      <c r="FG275" s="371"/>
      <c r="FH275" s="372"/>
      <c r="FI275" s="373" t="str">
        <f>IF(AND(申込書!$C$67&lt;&gt;"▼プルダウンより選択してください",申込書!$C$67&lt;&gt;"",申込書!$K$22&lt;&gt;"YYYY/MM/DD",$G275&lt;&gt;""),申込書!$K$22,"")</f>
        <v/>
      </c>
      <c r="FJ275" s="369" t="str">
        <f>IF(FI275="","",IF(INDEX('コンテンツ＆備考マスタ'!$H:$J,MATCH(学校情報!FI$3,'コンテンツ＆備考マスタ'!$H:$H,0),3)="●",IF(AND(FI275&lt;&gt;"",ISNUMBER(申込書!$AC$22)=TRUE,申込書!$C$67&lt;&gt;"▼プルダウンより選択してください",申込書!$C$67&lt;&gt;""),申込書!$AC$22,""),"-"))</f>
        <v/>
      </c>
      <c r="FK275" s="369"/>
      <c r="FL275" s="369"/>
      <c r="FM275" s="370" t="str">
        <f>IF(AND(申込書!$C$67&lt;&gt;"▼プルダウンより選択してください",申込書!$C$67&lt;&gt;"",$G275&lt;&gt;"",申込書!$V$67="特定学年のみ"),"申し込みする","")</f>
        <v/>
      </c>
      <c r="FN275" s="371"/>
      <c r="FO275" s="372"/>
      <c r="FP275" s="373" t="str">
        <f>IF(AND(申込書!$C$68&lt;&gt;"▼プルダウンより選択してください",申込書!$C$68&lt;&gt;"",申込書!$K$22&lt;&gt;"YYYY/MM/DD",$G275&lt;&gt;""),申込書!$K$22,"")</f>
        <v/>
      </c>
      <c r="FQ275" s="369" t="str">
        <f>IF(FP275="","",IF(INDEX('コンテンツ＆備考マスタ'!$H:$J,MATCH(学校情報!FP$3,'コンテンツ＆備考マスタ'!$H:$H,0),3)="●",IF(AND(FP275&lt;&gt;"",ISNUMBER(申込書!$AC$22)=TRUE,申込書!$C$68&lt;&gt;"▼プルダウンより選択してください",申込書!$C$68&lt;&gt;""),申込書!$AC$22,""),"-"))</f>
        <v/>
      </c>
      <c r="FR275" s="369"/>
      <c r="FS275" s="369"/>
      <c r="FT275" s="370" t="str">
        <f>IF(AND(申込書!$C$68&lt;&gt;"▼プルダウンより選択してください",申込書!$C$68&lt;&gt;"",$G275&lt;&gt;"",申込書!$V$68="特定学年のみ"),"申し込みする","")</f>
        <v/>
      </c>
      <c r="FU275" s="371"/>
      <c r="FV275" s="372"/>
      <c r="FW275" s="373" t="str">
        <f>IF(AND(申込書!$C$69&lt;&gt;"▼プルダウンより選択してください",申込書!$C$69&lt;&gt;"",申込書!$K$22&lt;&gt;"YYYY/MM/DD",$G275&lt;&gt;""),申込書!$K$22,"")</f>
        <v/>
      </c>
      <c r="FX275" s="369" t="str">
        <f>IF(FW275="","",IF(INDEX('コンテンツ＆備考マスタ'!$H:$J,MATCH(学校情報!FW$3,'コンテンツ＆備考マスタ'!$H:$H,0),3)="●",IF(AND(FW275&lt;&gt;"",ISNUMBER(申込書!$AC$22)=TRUE,申込書!$C$69&lt;&gt;"▼プルダウンより選択してください",申込書!$C$69&lt;&gt;""),申込書!$AC$22,""),"-"))</f>
        <v/>
      </c>
      <c r="FY275" s="369"/>
      <c r="FZ275" s="369"/>
      <c r="GA275" s="370" t="str">
        <f>IF(AND(申込書!$C$69&lt;&gt;"▼プルダウンより選択してください",申込書!$C$69&lt;&gt;"",$G275&lt;&gt;"",申込書!$V$69="特定学年のみ"),"申し込みする","")</f>
        <v/>
      </c>
      <c r="GB275" s="371"/>
      <c r="GC275" s="372"/>
      <c r="GD275" s="373" t="str">
        <f>IF(AND(申込書!$C$70&lt;&gt;"▼プルダウンより選択してください",申込書!$C$70&lt;&gt;"",申込書!$K$22&lt;&gt;"YYYY/MM/DD",$G275&lt;&gt;""),申込書!$K$22,"")</f>
        <v/>
      </c>
      <c r="GE275" s="369" t="str">
        <f>IF(GD275="","",IF(INDEX('コンテンツ＆備考マスタ'!$H:$J,MATCH(学校情報!GD$3,'コンテンツ＆備考マスタ'!$H:$H,0),3)="●",IF(AND(GD275&lt;&gt;"",ISNUMBER(申込書!$AC$22)=TRUE,申込書!$C$70&lt;&gt;"▼プルダウンより選択してください",申込書!$C$70&lt;&gt;""),申込書!$AC$22,""),"-"))</f>
        <v/>
      </c>
      <c r="GF275" s="369"/>
      <c r="GG275" s="369"/>
      <c r="GH275" s="370" t="str">
        <f>IF(AND(申込書!$C$70&lt;&gt;"▼プルダウンより選択してください",申込書!$C$70&lt;&gt;"",$G275&lt;&gt;"",申込書!$V$70="特定学年のみ"),"申し込みする","")</f>
        <v/>
      </c>
      <c r="GI275" s="371"/>
      <c r="GJ275" s="372"/>
      <c r="GK275" s="373" t="str">
        <f>IF(AND(申込書!$C$71&lt;&gt;"▼プルダウンより選択してください",申込書!$C$71&lt;&gt;"",申込書!$K$22&lt;&gt;"YYYY/MM/DD",$G275&lt;&gt;""),申込書!$K$22,"")</f>
        <v/>
      </c>
      <c r="GL275" s="369" t="str">
        <f>IF(GK275="","",IF(INDEX('コンテンツ＆備考マスタ'!$H:$J,MATCH(学校情報!GK$3,'コンテンツ＆備考マスタ'!$H:$H,0),3)="●",IF(AND(GK275&lt;&gt;"",ISNUMBER(申込書!$AC$22)=TRUE,申込書!$C$71&lt;&gt;"▼プルダウンより選択してください",申込書!$C$71&lt;&gt;""),申込書!$AC$22,""),"-"))</f>
        <v/>
      </c>
      <c r="GM275" s="369"/>
      <c r="GN275" s="369"/>
      <c r="GO275" s="370" t="str">
        <f>IF(AND(申込書!$C$71&lt;&gt;"▼プルダウンより選択してください",申込書!$C$71&lt;&gt;"",$G275&lt;&gt;"",申込書!$V$71="特定学年のみ"),"申し込みする","")</f>
        <v/>
      </c>
      <c r="GP275" s="371"/>
      <c r="GQ275" s="372"/>
      <c r="GR275" s="373" t="str">
        <f>IF(AND(申込書!$C$72&lt;&gt;"▼プルダウンより選択してください",申込書!$C$72&lt;&gt;"",申込書!$K$22&lt;&gt;"YYYY/MM/DD",$G275&lt;&gt;""),申込書!$K$22,"")</f>
        <v/>
      </c>
      <c r="GS275" s="369" t="str">
        <f>IF(GR275="","",IF(INDEX('コンテンツ＆備考マスタ'!$H:$J,MATCH(学校情報!GR$3,'コンテンツ＆備考マスタ'!$H:$H,0),3)="●",IF(AND(GR275&lt;&gt;"",ISNUMBER(申込書!$AC$22)=TRUE,申込書!$C$72&lt;&gt;"▼プルダウンより選択してください",申込書!$C$72&lt;&gt;""),申込書!$AC$22,""),"-"))</f>
        <v/>
      </c>
      <c r="GT275" s="369"/>
      <c r="GU275" s="369"/>
      <c r="GV275" s="370" t="str">
        <f>IF(AND(申込書!$C$72&lt;&gt;"▼プルダウンより選択してください",申込書!$C$72&lt;&gt;"",$G275&lt;&gt;"",申込書!$V$72="特定学年のみ"),"申し込みする","")</f>
        <v/>
      </c>
      <c r="GW275" s="371"/>
      <c r="GX275" s="372"/>
      <c r="GY275" s="373" t="str">
        <f>IF(AND(申込書!$C$73&lt;&gt;"▼プルダウンより選択してください",申込書!$C$73&lt;&gt;"",申込書!$K$22&lt;&gt;"YYYY/MM/DD",$G275&lt;&gt;""),申込書!$K$22,"")</f>
        <v/>
      </c>
      <c r="GZ275" s="369" t="str">
        <f>IF(GY275="","",IF(INDEX('コンテンツ＆備考マスタ'!$H:$J,MATCH(学校情報!GY$3,'コンテンツ＆備考マスタ'!$H:$H,0),3)="●",IF(AND(GY275&lt;&gt;"",ISNUMBER(申込書!$AC$22)=TRUE,申込書!$C$73&lt;&gt;"▼プルダウンより選択してください",申込書!$C$73&lt;&gt;""),申込書!$AC$22,""),"-"))</f>
        <v/>
      </c>
      <c r="HA275" s="369"/>
      <c r="HB275" s="369"/>
      <c r="HC275" s="370" t="str">
        <f>IF(AND(申込書!$C$73&lt;&gt;"▼プルダウンより選択してください",申込書!$C$73&lt;&gt;"",$G275&lt;&gt;"",申込書!$V$73="特定学年のみ"),"申し込みする","")</f>
        <v/>
      </c>
      <c r="HD275" s="371"/>
      <c r="HE275" s="372"/>
      <c r="HF275" s="373" t="str">
        <f>IF(AND(申込書!$C$74&lt;&gt;"▼プルダウンより選択してください",申込書!$C$74&lt;&gt;"",申込書!$K$22&lt;&gt;"YYYY/MM/DD",$G275&lt;&gt;""),申込書!$K$22,"")</f>
        <v/>
      </c>
      <c r="HG275" s="369" t="str">
        <f>IF(HF275="","",IF(INDEX('コンテンツ＆備考マスタ'!$H:$J,MATCH(学校情報!HF$3,'コンテンツ＆備考マスタ'!$H:$H,0),3)="●",IF(AND(HF275&lt;&gt;"",ISNUMBER(申込書!$AC$22)=TRUE,申込書!$C$74&lt;&gt;"▼プルダウンより選択してください",申込書!$C$74&lt;&gt;""),申込書!$AC$22,""),"-"))</f>
        <v/>
      </c>
      <c r="HH275" s="369"/>
      <c r="HI275" s="369"/>
      <c r="HJ275" s="370" t="str">
        <f>IF(AND(申込書!$C$74&lt;&gt;"▼プルダウンより選択してください",申込書!$C$74&lt;&gt;"",$G275&lt;&gt;"",申込書!$V$74="特定学年のみ"),"申し込みする","")</f>
        <v/>
      </c>
      <c r="HK275" s="371"/>
      <c r="HL275" s="372"/>
      <c r="HM275" s="373" t="str">
        <f>IF(AND(申込書!$C$75&lt;&gt;"▼プルダウンより選択してください",申込書!$C$75&lt;&gt;"",申込書!$K$22&lt;&gt;"YYYY/MM/DD",$G275&lt;&gt;""),申込書!$K$22,"")</f>
        <v/>
      </c>
      <c r="HN275" s="369" t="str">
        <f>IF(HM275="","",IF(INDEX('コンテンツ＆備考マスタ'!$H:$J,MATCH(学校情報!HM$3,'コンテンツ＆備考マスタ'!$H:$H,0),3)="●",IF(AND(HM275&lt;&gt;"",ISNUMBER(申込書!$AC$22)=TRUE,申込書!$C$75&lt;&gt;"▼プルダウンより選択してください",申込書!$C$75&lt;&gt;""),申込書!$AC$22,""),"-"))</f>
        <v/>
      </c>
      <c r="HO275" s="369"/>
      <c r="HP275" s="369"/>
      <c r="HQ275" s="370" t="str">
        <f>IF(AND(申込書!$C$75&lt;&gt;"▼プルダウンより選択してください",申込書!$C$75&lt;&gt;"",$G275&lt;&gt;"",申込書!$V$75="特定学年のみ"),"申し込みする","")</f>
        <v/>
      </c>
      <c r="HR275" s="371"/>
      <c r="HS275" s="371"/>
      <c r="HT275" s="374" t="str">
        <f>IF(AND(申込書!$C$76&lt;&gt;"▼プルダウンより選択してください",申込書!$C$76&lt;&gt;"",申込書!$K$22&lt;&gt;"YYYY/MM/DD",$G275&lt;&gt;""),申込書!$K$22,"")</f>
        <v/>
      </c>
      <c r="HU275" s="369" t="str">
        <f>IF(HT275="","",IF(INDEX('コンテンツ＆備考マスタ'!$H:$J,MATCH(学校情報!HT$3,'コンテンツ＆備考マスタ'!$H:$H,0),3)="●",IF(AND(HT275&lt;&gt;"",ISNUMBER(申込書!$AC$22)=TRUE,申込書!$C$76&lt;&gt;"▼プルダウンより選択してください",申込書!$C$76&lt;&gt;""),申込書!$AC$22,""),"-"))</f>
        <v/>
      </c>
      <c r="HV275" s="369"/>
      <c r="HW275" s="369"/>
      <c r="HX275" s="370" t="str">
        <f>IF(AND(申込書!$C$76&lt;&gt;"▼プルダウンより選択してください",申込書!$C$76&lt;&gt;"",$G275&lt;&gt;"",申込書!$V$76="特定学年のみ"),"申し込みする","")</f>
        <v/>
      </c>
      <c r="HY275" s="371"/>
      <c r="HZ275" s="372"/>
      <c r="IA275" s="69"/>
    </row>
    <row r="276" spans="2:235" ht="26.85" hidden="1" customHeight="1" outlineLevel="1">
      <c r="B276" s="365">
        <f t="shared" si="12"/>
        <v>271</v>
      </c>
      <c r="C276" s="55"/>
      <c r="D276" s="56"/>
      <c r="E276" s="154"/>
      <c r="F276" s="57"/>
      <c r="G276" s="58"/>
      <c r="H276" s="59"/>
      <c r="I276" s="60"/>
      <c r="J276" s="61"/>
      <c r="K276" s="366" t="str">
        <f t="shared" si="13"/>
        <v/>
      </c>
      <c r="L276" s="62"/>
      <c r="M276" s="322"/>
      <c r="N276" s="63"/>
      <c r="O276" s="64"/>
      <c r="P276" s="367" t="str">
        <f t="shared" si="14"/>
        <v/>
      </c>
      <c r="Q276" s="65"/>
      <c r="R276" s="66"/>
      <c r="S276" s="67"/>
      <c r="T276" s="68"/>
      <c r="U276" s="68"/>
      <c r="V276" s="68"/>
      <c r="W276" s="66"/>
      <c r="X276" s="281"/>
      <c r="Y276" s="368" t="str">
        <f>IF(AND(申込書!$C$47&lt;&gt;"▼プルダウンより選択してください",申込書!$C$47&lt;&gt;"",申込書!$K$22&lt;&gt;"YYYY/MM/DD",$G276&lt;&gt;""),申込書!$K$22,"")</f>
        <v/>
      </c>
      <c r="Z276" s="369" t="str">
        <f>IF(Y276="","",IF(INDEX('コンテンツ＆備考マスタ'!$H:$J,MATCH(学校情報!Y$3,'コンテンツ＆備考マスタ'!$H:$H,0),3)="●",IF(AND(Y276&lt;&gt;"",ISNUMBER(申込書!$AC$22)=TRUE,申込書!$C$47&lt;&gt;"▼プルダウンより選択してください",申込書!$C$47&lt;&gt;""),申込書!$AC$22,""),"-"))</f>
        <v/>
      </c>
      <c r="AA276" s="369"/>
      <c r="AB276" s="369"/>
      <c r="AC276" s="370" t="str">
        <f>IF(AND(申込書!$C$47&lt;&gt;"▼プルダウンより選択してください",申込書!$C$47&lt;&gt;"",$G276&lt;&gt;"",申込書!$V$47="特定学年のみ"),"申し込みする","")</f>
        <v/>
      </c>
      <c r="AD276" s="371"/>
      <c r="AE276" s="372"/>
      <c r="AF276" s="373" t="str">
        <f>IF(AND(申込書!$C$48&lt;&gt;"▼プルダウンより選択してください",申込書!$C$48&lt;&gt;"",申込書!$K$22&lt;&gt;"YYYY/MM/DD",$G276&lt;&gt;""),申込書!$K$22,"")</f>
        <v/>
      </c>
      <c r="AG276" s="369" t="str">
        <f>IF(AF276="","",IF(INDEX('コンテンツ＆備考マスタ'!$H:$J,MATCH(学校情報!AF$3,'コンテンツ＆備考マスタ'!$H:$H,0),3)="●",IF(AND(AF276&lt;&gt;"",ISNUMBER(申込書!$AC$22)=TRUE,申込書!$C$48&lt;&gt;"▼プルダウンより選択してください",申込書!$C$48&lt;&gt;""),申込書!$AC$22,""),"-"))</f>
        <v/>
      </c>
      <c r="AH276" s="369"/>
      <c r="AI276" s="369"/>
      <c r="AJ276" s="370" t="str">
        <f>IF(AND(申込書!$C$48&lt;&gt;"▼プルダウンより選択してください",申込書!$C$48&lt;&gt;"",$G276&lt;&gt;"",申込書!$V$48="特定学年のみ"),"申し込みする","")</f>
        <v/>
      </c>
      <c r="AK276" s="371"/>
      <c r="AL276" s="372"/>
      <c r="AM276" s="373" t="str">
        <f>IF(AND(申込書!$C$49&lt;&gt;"▼プルダウンより選択してください",申込書!$C$49&lt;&gt;"",申込書!$K$22&lt;&gt;"YYYY/MM/DD",$G276&lt;&gt;""),申込書!$K$22,"")</f>
        <v/>
      </c>
      <c r="AN276" s="369" t="str">
        <f>IF(AM276="","",IF(INDEX('コンテンツ＆備考マスタ'!$H:$J,MATCH(学校情報!AM$3,'コンテンツ＆備考マスタ'!$H:$H,0),3)="●",IF(AND(AM276&lt;&gt;"",ISNUMBER(申込書!$AC$22)=TRUE,申込書!$C$49&lt;&gt;"▼プルダウンより選択してください",申込書!$C$49&lt;&gt;""),申込書!$AC$22,""),"-"))</f>
        <v/>
      </c>
      <c r="AO276" s="369"/>
      <c r="AP276" s="369"/>
      <c r="AQ276" s="370" t="str">
        <f>IF(AND(申込書!$C$49&lt;&gt;"▼プルダウンより選択してください",申込書!$C$49&lt;&gt;"",$G276&lt;&gt;"",申込書!$V$49="特定学年のみ"),"申し込みする","")</f>
        <v/>
      </c>
      <c r="AR276" s="371"/>
      <c r="AS276" s="372"/>
      <c r="AT276" s="373" t="str">
        <f>IF(AND(申込書!$C$50&lt;&gt;"▼プルダウンより選択してください",申込書!$C$50&lt;&gt;"",申込書!$K$22&lt;&gt;"YYYY/MM/DD",$G276&lt;&gt;""),申込書!$K$22,"")</f>
        <v/>
      </c>
      <c r="AU276" s="369" t="str">
        <f>IF(AT276="","",IF(INDEX('コンテンツ＆備考マスタ'!$H:$J,MATCH(学校情報!AT$3,'コンテンツ＆備考マスタ'!$H:$H,0),3)="●",IF(AND(AT276&lt;&gt;"",ISNUMBER(申込書!$AC$22)=TRUE,申込書!$C$50&lt;&gt;"▼プルダウンより選択してください",申込書!$C$50&lt;&gt;""),申込書!$AC$22,""),"-"))</f>
        <v/>
      </c>
      <c r="AV276" s="369"/>
      <c r="AW276" s="369"/>
      <c r="AX276" s="370" t="str">
        <f>IF(AND(申込書!$C$50&lt;&gt;"▼プルダウンより選択してください",申込書!$C$50&lt;&gt;"",$G276&lt;&gt;"",申込書!$V$50="特定学年のみ"),"申し込みする","")</f>
        <v/>
      </c>
      <c r="AY276" s="371"/>
      <c r="AZ276" s="372"/>
      <c r="BA276" s="373" t="str">
        <f>IF(AND(申込書!$C$51&lt;&gt;"▼プルダウンより選択してください",申込書!$C$51&lt;&gt;"",申込書!$K$22&lt;&gt;"YYYY/MM/DD",$G276&lt;&gt;""),申込書!$K$22,"")</f>
        <v/>
      </c>
      <c r="BB276" s="369" t="str">
        <f>IF(BA276="","",IF(INDEX('コンテンツ＆備考マスタ'!$H:$J,MATCH(学校情報!BA$3,'コンテンツ＆備考マスタ'!$H:$H,0),3)="●",IF(AND(BA276&lt;&gt;"",ISNUMBER(申込書!$AC$22)=TRUE,申込書!$C$51&lt;&gt;"▼プルダウンより選択してください",申込書!$C$51&lt;&gt;""),申込書!$AC$22,""),"-"))</f>
        <v/>
      </c>
      <c r="BC276" s="369"/>
      <c r="BD276" s="369"/>
      <c r="BE276" s="370" t="str">
        <f>IF(AND(申込書!$C$51&lt;&gt;"▼プルダウンより選択してください",申込書!$C$51&lt;&gt;"",$G276&lt;&gt;"",申込書!$V$51="特定学年のみ"),"申し込みする","")</f>
        <v/>
      </c>
      <c r="BF276" s="371"/>
      <c r="BG276" s="372"/>
      <c r="BH276" s="373" t="str">
        <f>IF(AND(申込書!$C$52&lt;&gt;"▼プルダウンより選択してください",申込書!$C$52&lt;&gt;"",申込書!$K$22&lt;&gt;"YYYY/MM/DD",$G276&lt;&gt;""),申込書!$K$22,"")</f>
        <v/>
      </c>
      <c r="BI276" s="369" t="str">
        <f>IF(BH276="","",IF(INDEX('コンテンツ＆備考マスタ'!$H:$J,MATCH(学校情報!BH$3,'コンテンツ＆備考マスタ'!$H:$H,0),3)="●",IF(AND(BH276&lt;&gt;"",ISNUMBER(申込書!$AC$22)=TRUE,申込書!$C$52&lt;&gt;"▼プルダウンより選択してください",申込書!$C$52&lt;&gt;""),申込書!$AC$22,""),"-"))</f>
        <v/>
      </c>
      <c r="BJ276" s="369"/>
      <c r="BK276" s="369"/>
      <c r="BL276" s="370" t="str">
        <f>IF(AND(申込書!$C$52&lt;&gt;"▼プルダウンより選択してください",申込書!$C$52&lt;&gt;"",$G276&lt;&gt;"",申込書!$V$52="特定学年のみ"),"申し込みする","")</f>
        <v/>
      </c>
      <c r="BM276" s="371"/>
      <c r="BN276" s="372"/>
      <c r="BO276" s="373" t="str">
        <f>IF(AND(申込書!$C$53&lt;&gt;"▼プルダウンより選択してください",申込書!$C$53&lt;&gt;"",申込書!$K$22&lt;&gt;"YYYY/MM/DD",$G276&lt;&gt;""),申込書!$K$22,"")</f>
        <v/>
      </c>
      <c r="BP276" s="369" t="str">
        <f>IF(BO276="","",IF(INDEX('コンテンツ＆備考マスタ'!$H:$J,MATCH(学校情報!BO$3,'コンテンツ＆備考マスタ'!$H:$H,0),3)="●",IF(AND(BO276&lt;&gt;"",ISNUMBER(申込書!$AC$22)=TRUE,申込書!$C$53&lt;&gt;"▼プルダウンより選択してください",申込書!$C$53&lt;&gt;""),申込書!$AC$22,""),"-"))</f>
        <v/>
      </c>
      <c r="BQ276" s="369"/>
      <c r="BR276" s="369"/>
      <c r="BS276" s="370" t="str">
        <f>IF(AND(申込書!$C$53&lt;&gt;"▼プルダウンより選択してください",申込書!$C$53&lt;&gt;"",$G276&lt;&gt;"",申込書!$V$53="特定学年のみ"),"申し込みする","")</f>
        <v/>
      </c>
      <c r="BT276" s="371"/>
      <c r="BU276" s="372"/>
      <c r="BV276" s="373" t="str">
        <f>IF(AND(申込書!$C$54&lt;&gt;"▼プルダウンより選択してください",申込書!$C$54&lt;&gt;"",申込書!$K$22&lt;&gt;"YYYY/MM/DD",$G276&lt;&gt;""),申込書!$K$22,"")</f>
        <v/>
      </c>
      <c r="BW276" s="369" t="str">
        <f>IF(BV276="","",IF(INDEX('コンテンツ＆備考マスタ'!$H:$J,MATCH(学校情報!BV$3,'コンテンツ＆備考マスタ'!$H:$H,0),3)="●",IF(AND(BV276&lt;&gt;"",ISNUMBER(申込書!$AC$22)=TRUE,申込書!$C$54&lt;&gt;"▼プルダウンより選択してください",申込書!$C$54&lt;&gt;""),申込書!$AC$22,""),"-"))</f>
        <v/>
      </c>
      <c r="BX276" s="369"/>
      <c r="BY276" s="369"/>
      <c r="BZ276" s="370" t="str">
        <f>IF(AND(申込書!$C$54&lt;&gt;"▼プルダウンより選択してください",申込書!$C$54&lt;&gt;"",$G276&lt;&gt;"",申込書!$V$54="特定学年のみ"),"申し込みする","")</f>
        <v/>
      </c>
      <c r="CA276" s="371"/>
      <c r="CB276" s="372"/>
      <c r="CC276" s="373" t="str">
        <f>IF(AND(申込書!$C$55&lt;&gt;"▼プルダウンより選択してください",申込書!$C$55&lt;&gt;"",申込書!$K$22&lt;&gt;"YYYY/MM/DD",$G276&lt;&gt;""),申込書!$K$22,"")</f>
        <v/>
      </c>
      <c r="CD276" s="369" t="str">
        <f>IF(CC276="","",IF(INDEX('コンテンツ＆備考マスタ'!$H:$J,MATCH(学校情報!CC$3,'コンテンツ＆備考マスタ'!$H:$H,0),3)="●",IF(AND(CC276&lt;&gt;"",ISNUMBER(申込書!$AC$22)=TRUE,申込書!$C$55&lt;&gt;"▼プルダウンより選択してください",申込書!$C$55&lt;&gt;""),申込書!$AC$22,""),"-"))</f>
        <v/>
      </c>
      <c r="CE276" s="369"/>
      <c r="CF276" s="369"/>
      <c r="CG276" s="370" t="str">
        <f>IF(AND(申込書!$C$55&lt;&gt;"▼プルダウンより選択してください",申込書!$C$55&lt;&gt;"",$G276&lt;&gt;"",申込書!$V$55="特定学年のみ"),"申し込みする","")</f>
        <v/>
      </c>
      <c r="CH276" s="371"/>
      <c r="CI276" s="372"/>
      <c r="CJ276" s="373" t="str">
        <f>IF(AND(申込書!$C$56&lt;&gt;"▼プルダウンより選択してください",申込書!$C$56&lt;&gt;"",申込書!$K$22&lt;&gt;"YYYY/MM/DD",$G276&lt;&gt;""),申込書!$K$22,"")</f>
        <v/>
      </c>
      <c r="CK276" s="369" t="str">
        <f>IF(CJ276="","",IF(INDEX('コンテンツ＆備考マスタ'!$H:$J,MATCH(学校情報!CJ$3,'コンテンツ＆備考マスタ'!$H:$H,0),3)="●",IF(AND(CJ276&lt;&gt;"",ISNUMBER(申込書!$AC$22)=TRUE,申込書!$C$56&lt;&gt;"▼プルダウンより選択してください",申込書!$C$56&lt;&gt;""),申込書!$AC$22,""),"-"))</f>
        <v/>
      </c>
      <c r="CL276" s="369"/>
      <c r="CM276" s="369"/>
      <c r="CN276" s="370" t="str">
        <f>IF(AND(申込書!$C$56&lt;&gt;"▼プルダウンより選択してください",申込書!$C$56&lt;&gt;"",$G276&lt;&gt;"",申込書!$V$56="特定学年のみ"),"申し込みする","")</f>
        <v/>
      </c>
      <c r="CO276" s="371"/>
      <c r="CP276" s="372"/>
      <c r="CQ276" s="373" t="str">
        <f>IF(AND(申込書!$C$57&lt;&gt;"▼プルダウンより選択してください",申込書!$C$57&lt;&gt;"",申込書!$K$22&lt;&gt;"YYYY/MM/DD",$G276&lt;&gt;""),申込書!$K$22,"")</f>
        <v/>
      </c>
      <c r="CR276" s="369" t="str">
        <f>IF(CQ276="","",IF(INDEX('コンテンツ＆備考マスタ'!$H:$J,MATCH(学校情報!CQ$3,'コンテンツ＆備考マスタ'!$H:$H,0),3)="●",IF(AND(CQ276&lt;&gt;"",ISNUMBER(申込書!$AC$22)=TRUE,申込書!$C$57&lt;&gt;"▼プルダウンより選択してください",申込書!$C$57&lt;&gt;""),申込書!$AC$22,""),"-"))</f>
        <v/>
      </c>
      <c r="CS276" s="369"/>
      <c r="CT276" s="369"/>
      <c r="CU276" s="369" t="str">
        <f>IF(AND(申込書!$C$57&lt;&gt;"▼プルダウンより選択してください",申込書!$C$57&lt;&gt;"",$G276&lt;&gt;"",申込書!$V$57="特定学年のみ"),"申し込みする","")</f>
        <v/>
      </c>
      <c r="CV276" s="371"/>
      <c r="CW276" s="372"/>
      <c r="CX276" s="373" t="str">
        <f>IF(AND(申込書!$C$58&lt;&gt;"▼プルダウンより選択してください",申込書!$C$58&lt;&gt;"",申込書!$K$22&lt;&gt;"YYYY/MM/DD",$G276&lt;&gt;""),申込書!$K$22,"")</f>
        <v/>
      </c>
      <c r="CY276" s="369" t="str">
        <f>IF(CX276="","",IF(INDEX('コンテンツ＆備考マスタ'!$H:$J,MATCH(学校情報!CX$3,'コンテンツ＆備考マスタ'!$H:$H,0),3)="●",IF(AND(CX276&lt;&gt;"",ISNUMBER(申込書!$AC$22)=TRUE,申込書!$C$58&lt;&gt;"▼プルダウンより選択してください",申込書!$C$58&lt;&gt;""),申込書!$AC$22,""),"-"))</f>
        <v/>
      </c>
      <c r="CZ276" s="369"/>
      <c r="DA276" s="369"/>
      <c r="DB276" s="369" t="str">
        <f>IF(AND(申込書!$C$58&lt;&gt;"▼プルダウンより選択してください",申込書!$C$58&lt;&gt;"",$G276&lt;&gt;"",申込書!$V$58="特定学年のみ"),"申し込みする","")</f>
        <v/>
      </c>
      <c r="DC276" s="371"/>
      <c r="DD276" s="372"/>
      <c r="DE276" s="373" t="str">
        <f>IF(AND(申込書!$C$59&lt;&gt;"▼プルダウンより選択してください",申込書!$C$59&lt;&gt;"",申込書!$K$22&lt;&gt;"YYYY/MM/DD",$G276&lt;&gt;""),申込書!$K$22,"")</f>
        <v/>
      </c>
      <c r="DF276" s="369" t="str">
        <f>IF(DE276="","",IF(INDEX('コンテンツ＆備考マスタ'!$H:$J,MATCH(学校情報!DE$3,'コンテンツ＆備考マスタ'!$H:$H,0),3)="●",IF(AND(DE276&lt;&gt;"",ISNUMBER(申込書!$AC$22)=TRUE,申込書!$C$59&lt;&gt;"▼プルダウンより選択してください",申込書!$C$59&lt;&gt;""),申込書!$AC$22,""),"-"))</f>
        <v/>
      </c>
      <c r="DG276" s="369"/>
      <c r="DH276" s="369"/>
      <c r="DI276" s="369" t="str">
        <f>IF(AND(申込書!$C$59&lt;&gt;"▼プルダウンより選択してください",申込書!$C$59&lt;&gt;"",$G276&lt;&gt;"",申込書!$V$59="特定学年のみ"),"申し込みする","")</f>
        <v/>
      </c>
      <c r="DJ276" s="371"/>
      <c r="DK276" s="372"/>
      <c r="DL276" s="373" t="str">
        <f>IF(AND(申込書!$C$60&lt;&gt;"▼プルダウンより選択してください",申込書!$C$60&lt;&gt;"",申込書!$K$22&lt;&gt;"YYYY/MM/DD",$G276&lt;&gt;""),申込書!$K$22,"")</f>
        <v/>
      </c>
      <c r="DM276" s="369" t="str">
        <f>IF(DL276="","",IF(INDEX('コンテンツ＆備考マスタ'!$H:$J,MATCH(学校情報!DL$3,'コンテンツ＆備考マスタ'!$H:$H,0),3)="●",IF(AND(DL276&lt;&gt;"",ISNUMBER(申込書!$AC$22)=TRUE,申込書!$C$60&lt;&gt;"▼プルダウンより選択してください",申込書!$C$60&lt;&gt;""),申込書!$AC$22,""),"-"))</f>
        <v/>
      </c>
      <c r="DN276" s="369"/>
      <c r="DO276" s="369"/>
      <c r="DP276" s="369" t="str">
        <f>IF(AND(申込書!$C$60&lt;&gt;"▼プルダウンより選択してください",申込書!$C$60&lt;&gt;"",$G276&lt;&gt;"",申込書!$V$60="特定学年のみ"),"申し込みする","")</f>
        <v/>
      </c>
      <c r="DQ276" s="371"/>
      <c r="DR276" s="372"/>
      <c r="DS276" s="373" t="str">
        <f>IF(AND(申込書!$C$61&lt;&gt;"▼プルダウンより選択してください",申込書!$C$61&lt;&gt;"",申込書!$K$22&lt;&gt;"YYYY/MM/DD",$G276&lt;&gt;""),申込書!$K$22,"")</f>
        <v/>
      </c>
      <c r="DT276" s="369" t="str">
        <f>IF(DS276="","",IF(INDEX('コンテンツ＆備考マスタ'!$H:$J,MATCH(学校情報!DS$3,'コンテンツ＆備考マスタ'!$H:$H,0),3)="●",IF(AND(DS276&lt;&gt;"",ISNUMBER(申込書!$AC$22)=TRUE,申込書!$C$61&lt;&gt;"▼プルダウンより選択してください",申込書!$C$61&lt;&gt;""),申込書!$AC$22,""),"-"))</f>
        <v/>
      </c>
      <c r="DU276" s="369"/>
      <c r="DV276" s="369"/>
      <c r="DW276" s="369" t="str">
        <f>IF(AND(申込書!$C$61&lt;&gt;"▼プルダウンより選択してください",申込書!$C$61&lt;&gt;"",$G276&lt;&gt;"",申込書!$V$61="特定学年のみ"),"申し込みする","")</f>
        <v/>
      </c>
      <c r="DX276" s="371"/>
      <c r="DY276" s="372"/>
      <c r="DZ276" s="373" t="str">
        <f>IF(AND(申込書!$C$62&lt;&gt;"▼プルダウンより選択してください",申込書!$C$62&lt;&gt;"",申込書!$K$22&lt;&gt;"YYYY/MM/DD",$G276&lt;&gt;""),申込書!$K$22,"")</f>
        <v/>
      </c>
      <c r="EA276" s="369" t="str">
        <f>IF(DZ276="","",IF(INDEX('コンテンツ＆備考マスタ'!$H:$J,MATCH(学校情報!DZ$3,'コンテンツ＆備考マスタ'!$H:$H,0),3)="●",IF(AND(DZ276&lt;&gt;"",ISNUMBER(申込書!$AC$22)=TRUE,申込書!$C$62&lt;&gt;"▼プルダウンより選択してください",申込書!$C$62&lt;&gt;""),申込書!$AC$22,""),"-"))</f>
        <v/>
      </c>
      <c r="EB276" s="369"/>
      <c r="EC276" s="369"/>
      <c r="ED276" s="370" t="str">
        <f>IF(AND(申込書!$C$62&lt;&gt;"▼プルダウンより選択してください",申込書!$C$62&lt;&gt;"",$G276&lt;&gt;"",申込書!$V$62="特定学年のみ"),"申し込みする","")</f>
        <v/>
      </c>
      <c r="EE276" s="371"/>
      <c r="EF276" s="372"/>
      <c r="EG276" s="373" t="str">
        <f>IF(AND(申込書!$C$63&lt;&gt;"▼プルダウンより選択してください",申込書!$C$63&lt;&gt;"",申込書!$K$22&lt;&gt;"YYYY/MM/DD",$G276&lt;&gt;""),申込書!$K$22,"")</f>
        <v/>
      </c>
      <c r="EH276" s="369" t="str">
        <f>IF(EG276="","",IF(INDEX('コンテンツ＆備考マスタ'!$H:$J,MATCH(学校情報!EG$3,'コンテンツ＆備考マスタ'!$H:$H,0),3)="●",IF(AND(EG276&lt;&gt;"",ISNUMBER(申込書!$AC$22)=TRUE,申込書!$C$63&lt;&gt;"▼プルダウンより選択してください",申込書!$C$63&lt;&gt;""),申込書!$AC$22,""),"-"))</f>
        <v/>
      </c>
      <c r="EI276" s="369"/>
      <c r="EJ276" s="369"/>
      <c r="EK276" s="370" t="str">
        <f>IF(AND(申込書!$C$63&lt;&gt;"▼プルダウンより選択してください",申込書!$C$63&lt;&gt;"",$G276&lt;&gt;"",申込書!$V$63="特定学年のみ"),"申し込みする","")</f>
        <v/>
      </c>
      <c r="EL276" s="371"/>
      <c r="EM276" s="372"/>
      <c r="EN276" s="373" t="str">
        <f>IF(AND(申込書!$C$64&lt;&gt;"▼プルダウンより選択してください",申込書!$C$64&lt;&gt;"",申込書!$K$22&lt;&gt;"YYYY/MM/DD",$G276&lt;&gt;""),申込書!$K$22,"")</f>
        <v/>
      </c>
      <c r="EO276" s="369" t="str">
        <f>IF(EN276="","",IF(INDEX('コンテンツ＆備考マスタ'!$H:$J,MATCH(学校情報!EN$3,'コンテンツ＆備考マスタ'!$H:$H,0),3)="●",IF(AND(EN276&lt;&gt;"",ISNUMBER(申込書!$AC$22)=TRUE,申込書!$C$64&lt;&gt;"▼プルダウンより選択してください",申込書!$C$64&lt;&gt;""),申込書!$AC$22,""),"-"))</f>
        <v/>
      </c>
      <c r="EP276" s="369"/>
      <c r="EQ276" s="369"/>
      <c r="ER276" s="370" t="str">
        <f>IF(AND(申込書!$C$64&lt;&gt;"▼プルダウンより選択してください",申込書!$C$64&lt;&gt;"",$G276&lt;&gt;"",申込書!$V$64="特定学年のみ"),"申し込みする","")</f>
        <v/>
      </c>
      <c r="ES276" s="371"/>
      <c r="ET276" s="372"/>
      <c r="EU276" s="373" t="str">
        <f>IF(AND(申込書!$C$65&lt;&gt;"▼プルダウンより選択してください",申込書!$C$65&lt;&gt;"",申込書!$K$22&lt;&gt;"YYYY/MM/DD",$G276&lt;&gt;""),申込書!$K$22,"")</f>
        <v/>
      </c>
      <c r="EV276" s="369" t="str">
        <f>IF(EU276="","",IF(INDEX('コンテンツ＆備考マスタ'!$H:$J,MATCH(学校情報!EU$3,'コンテンツ＆備考マスタ'!$H:$H,0),3)="●",IF(AND(EU276&lt;&gt;"",ISNUMBER(申込書!$AC$22)=TRUE,申込書!$C$65&lt;&gt;"▼プルダウンより選択してください",申込書!$C$65&lt;&gt;""),申込書!$AC$22,""),"-"))</f>
        <v/>
      </c>
      <c r="EW276" s="369"/>
      <c r="EX276" s="369"/>
      <c r="EY276" s="370" t="str">
        <f>IF(AND(申込書!$C$65&lt;&gt;"▼プルダウンより選択してください",申込書!$C$65&lt;&gt;"",$G276&lt;&gt;"",申込書!$V$65="特定学年のみ"),"申し込みする","")</f>
        <v/>
      </c>
      <c r="EZ276" s="371"/>
      <c r="FA276" s="372"/>
      <c r="FB276" s="373" t="str">
        <f>IF(AND(申込書!$C$66&lt;&gt;"▼プルダウンより選択してください",申込書!$C$66&lt;&gt;"",申込書!$K$22&lt;&gt;"YYYY/MM/DD",$G276&lt;&gt;""),申込書!$K$22,"")</f>
        <v/>
      </c>
      <c r="FC276" s="369" t="str">
        <f>IF(FB276="","",IF(INDEX('コンテンツ＆備考マスタ'!$H:$J,MATCH(学校情報!FB$3,'コンテンツ＆備考マスタ'!$H:$H,0),3)="●",IF(AND(FB276&lt;&gt;"",ISNUMBER(申込書!$AC$22)=TRUE,申込書!$C$66&lt;&gt;"▼プルダウンより選択してください",申込書!$C$66&lt;&gt;""),申込書!$AC$22,""),"-"))</f>
        <v/>
      </c>
      <c r="FD276" s="369"/>
      <c r="FE276" s="369"/>
      <c r="FF276" s="370" t="str">
        <f>IF(AND(申込書!$C$66&lt;&gt;"▼プルダウンより選択してください",申込書!$C$66&lt;&gt;"",$G276&lt;&gt;"",申込書!$V$66="特定学年のみ"),"申し込みする","")</f>
        <v/>
      </c>
      <c r="FG276" s="371"/>
      <c r="FH276" s="372"/>
      <c r="FI276" s="373" t="str">
        <f>IF(AND(申込書!$C$67&lt;&gt;"▼プルダウンより選択してください",申込書!$C$67&lt;&gt;"",申込書!$K$22&lt;&gt;"YYYY/MM/DD",$G276&lt;&gt;""),申込書!$K$22,"")</f>
        <v/>
      </c>
      <c r="FJ276" s="369" t="str">
        <f>IF(FI276="","",IF(INDEX('コンテンツ＆備考マスタ'!$H:$J,MATCH(学校情報!FI$3,'コンテンツ＆備考マスタ'!$H:$H,0),3)="●",IF(AND(FI276&lt;&gt;"",ISNUMBER(申込書!$AC$22)=TRUE,申込書!$C$67&lt;&gt;"▼プルダウンより選択してください",申込書!$C$67&lt;&gt;""),申込書!$AC$22,""),"-"))</f>
        <v/>
      </c>
      <c r="FK276" s="369"/>
      <c r="FL276" s="369"/>
      <c r="FM276" s="370" t="str">
        <f>IF(AND(申込書!$C$67&lt;&gt;"▼プルダウンより選択してください",申込書!$C$67&lt;&gt;"",$G276&lt;&gt;"",申込書!$V$67="特定学年のみ"),"申し込みする","")</f>
        <v/>
      </c>
      <c r="FN276" s="371"/>
      <c r="FO276" s="372"/>
      <c r="FP276" s="373" t="str">
        <f>IF(AND(申込書!$C$68&lt;&gt;"▼プルダウンより選択してください",申込書!$C$68&lt;&gt;"",申込書!$K$22&lt;&gt;"YYYY/MM/DD",$G276&lt;&gt;""),申込書!$K$22,"")</f>
        <v/>
      </c>
      <c r="FQ276" s="369" t="str">
        <f>IF(FP276="","",IF(INDEX('コンテンツ＆備考マスタ'!$H:$J,MATCH(学校情報!FP$3,'コンテンツ＆備考マスタ'!$H:$H,0),3)="●",IF(AND(FP276&lt;&gt;"",ISNUMBER(申込書!$AC$22)=TRUE,申込書!$C$68&lt;&gt;"▼プルダウンより選択してください",申込書!$C$68&lt;&gt;""),申込書!$AC$22,""),"-"))</f>
        <v/>
      </c>
      <c r="FR276" s="369"/>
      <c r="FS276" s="369"/>
      <c r="FT276" s="370" t="str">
        <f>IF(AND(申込書!$C$68&lt;&gt;"▼プルダウンより選択してください",申込書!$C$68&lt;&gt;"",$G276&lt;&gt;"",申込書!$V$68="特定学年のみ"),"申し込みする","")</f>
        <v/>
      </c>
      <c r="FU276" s="371"/>
      <c r="FV276" s="372"/>
      <c r="FW276" s="373" t="str">
        <f>IF(AND(申込書!$C$69&lt;&gt;"▼プルダウンより選択してください",申込書!$C$69&lt;&gt;"",申込書!$K$22&lt;&gt;"YYYY/MM/DD",$G276&lt;&gt;""),申込書!$K$22,"")</f>
        <v/>
      </c>
      <c r="FX276" s="369" t="str">
        <f>IF(FW276="","",IF(INDEX('コンテンツ＆備考マスタ'!$H:$J,MATCH(学校情報!FW$3,'コンテンツ＆備考マスタ'!$H:$H,0),3)="●",IF(AND(FW276&lt;&gt;"",ISNUMBER(申込書!$AC$22)=TRUE,申込書!$C$69&lt;&gt;"▼プルダウンより選択してください",申込書!$C$69&lt;&gt;""),申込書!$AC$22,""),"-"))</f>
        <v/>
      </c>
      <c r="FY276" s="369"/>
      <c r="FZ276" s="369"/>
      <c r="GA276" s="370" t="str">
        <f>IF(AND(申込書!$C$69&lt;&gt;"▼プルダウンより選択してください",申込書!$C$69&lt;&gt;"",$G276&lt;&gt;"",申込書!$V$69="特定学年のみ"),"申し込みする","")</f>
        <v/>
      </c>
      <c r="GB276" s="371"/>
      <c r="GC276" s="372"/>
      <c r="GD276" s="373" t="str">
        <f>IF(AND(申込書!$C$70&lt;&gt;"▼プルダウンより選択してください",申込書!$C$70&lt;&gt;"",申込書!$K$22&lt;&gt;"YYYY/MM/DD",$G276&lt;&gt;""),申込書!$K$22,"")</f>
        <v/>
      </c>
      <c r="GE276" s="369" t="str">
        <f>IF(GD276="","",IF(INDEX('コンテンツ＆備考マスタ'!$H:$J,MATCH(学校情報!GD$3,'コンテンツ＆備考マスタ'!$H:$H,0),3)="●",IF(AND(GD276&lt;&gt;"",ISNUMBER(申込書!$AC$22)=TRUE,申込書!$C$70&lt;&gt;"▼プルダウンより選択してください",申込書!$C$70&lt;&gt;""),申込書!$AC$22,""),"-"))</f>
        <v/>
      </c>
      <c r="GF276" s="369"/>
      <c r="GG276" s="369"/>
      <c r="GH276" s="370" t="str">
        <f>IF(AND(申込書!$C$70&lt;&gt;"▼プルダウンより選択してください",申込書!$C$70&lt;&gt;"",$G276&lt;&gt;"",申込書!$V$70="特定学年のみ"),"申し込みする","")</f>
        <v/>
      </c>
      <c r="GI276" s="371"/>
      <c r="GJ276" s="372"/>
      <c r="GK276" s="373" t="str">
        <f>IF(AND(申込書!$C$71&lt;&gt;"▼プルダウンより選択してください",申込書!$C$71&lt;&gt;"",申込書!$K$22&lt;&gt;"YYYY/MM/DD",$G276&lt;&gt;""),申込書!$K$22,"")</f>
        <v/>
      </c>
      <c r="GL276" s="369" t="str">
        <f>IF(GK276="","",IF(INDEX('コンテンツ＆備考マスタ'!$H:$J,MATCH(学校情報!GK$3,'コンテンツ＆備考マスタ'!$H:$H,0),3)="●",IF(AND(GK276&lt;&gt;"",ISNUMBER(申込書!$AC$22)=TRUE,申込書!$C$71&lt;&gt;"▼プルダウンより選択してください",申込書!$C$71&lt;&gt;""),申込書!$AC$22,""),"-"))</f>
        <v/>
      </c>
      <c r="GM276" s="369"/>
      <c r="GN276" s="369"/>
      <c r="GO276" s="370" t="str">
        <f>IF(AND(申込書!$C$71&lt;&gt;"▼プルダウンより選択してください",申込書!$C$71&lt;&gt;"",$G276&lt;&gt;"",申込書!$V$71="特定学年のみ"),"申し込みする","")</f>
        <v/>
      </c>
      <c r="GP276" s="371"/>
      <c r="GQ276" s="372"/>
      <c r="GR276" s="373" t="str">
        <f>IF(AND(申込書!$C$72&lt;&gt;"▼プルダウンより選択してください",申込書!$C$72&lt;&gt;"",申込書!$K$22&lt;&gt;"YYYY/MM/DD",$G276&lt;&gt;""),申込書!$K$22,"")</f>
        <v/>
      </c>
      <c r="GS276" s="369" t="str">
        <f>IF(GR276="","",IF(INDEX('コンテンツ＆備考マスタ'!$H:$J,MATCH(学校情報!GR$3,'コンテンツ＆備考マスタ'!$H:$H,0),3)="●",IF(AND(GR276&lt;&gt;"",ISNUMBER(申込書!$AC$22)=TRUE,申込書!$C$72&lt;&gt;"▼プルダウンより選択してください",申込書!$C$72&lt;&gt;""),申込書!$AC$22,""),"-"))</f>
        <v/>
      </c>
      <c r="GT276" s="369"/>
      <c r="GU276" s="369"/>
      <c r="GV276" s="370" t="str">
        <f>IF(AND(申込書!$C$72&lt;&gt;"▼プルダウンより選択してください",申込書!$C$72&lt;&gt;"",$G276&lt;&gt;"",申込書!$V$72="特定学年のみ"),"申し込みする","")</f>
        <v/>
      </c>
      <c r="GW276" s="371"/>
      <c r="GX276" s="372"/>
      <c r="GY276" s="373" t="str">
        <f>IF(AND(申込書!$C$73&lt;&gt;"▼プルダウンより選択してください",申込書!$C$73&lt;&gt;"",申込書!$K$22&lt;&gt;"YYYY/MM/DD",$G276&lt;&gt;""),申込書!$K$22,"")</f>
        <v/>
      </c>
      <c r="GZ276" s="369" t="str">
        <f>IF(GY276="","",IF(INDEX('コンテンツ＆備考マスタ'!$H:$J,MATCH(学校情報!GY$3,'コンテンツ＆備考マスタ'!$H:$H,0),3)="●",IF(AND(GY276&lt;&gt;"",ISNUMBER(申込書!$AC$22)=TRUE,申込書!$C$73&lt;&gt;"▼プルダウンより選択してください",申込書!$C$73&lt;&gt;""),申込書!$AC$22,""),"-"))</f>
        <v/>
      </c>
      <c r="HA276" s="369"/>
      <c r="HB276" s="369"/>
      <c r="HC276" s="370" t="str">
        <f>IF(AND(申込書!$C$73&lt;&gt;"▼プルダウンより選択してください",申込書!$C$73&lt;&gt;"",$G276&lt;&gt;"",申込書!$V$73="特定学年のみ"),"申し込みする","")</f>
        <v/>
      </c>
      <c r="HD276" s="371"/>
      <c r="HE276" s="372"/>
      <c r="HF276" s="373" t="str">
        <f>IF(AND(申込書!$C$74&lt;&gt;"▼プルダウンより選択してください",申込書!$C$74&lt;&gt;"",申込書!$K$22&lt;&gt;"YYYY/MM/DD",$G276&lt;&gt;""),申込書!$K$22,"")</f>
        <v/>
      </c>
      <c r="HG276" s="369" t="str">
        <f>IF(HF276="","",IF(INDEX('コンテンツ＆備考マスタ'!$H:$J,MATCH(学校情報!HF$3,'コンテンツ＆備考マスタ'!$H:$H,0),3)="●",IF(AND(HF276&lt;&gt;"",ISNUMBER(申込書!$AC$22)=TRUE,申込書!$C$74&lt;&gt;"▼プルダウンより選択してください",申込書!$C$74&lt;&gt;""),申込書!$AC$22,""),"-"))</f>
        <v/>
      </c>
      <c r="HH276" s="369"/>
      <c r="HI276" s="369"/>
      <c r="HJ276" s="370" t="str">
        <f>IF(AND(申込書!$C$74&lt;&gt;"▼プルダウンより選択してください",申込書!$C$74&lt;&gt;"",$G276&lt;&gt;"",申込書!$V$74="特定学年のみ"),"申し込みする","")</f>
        <v/>
      </c>
      <c r="HK276" s="371"/>
      <c r="HL276" s="372"/>
      <c r="HM276" s="373" t="str">
        <f>IF(AND(申込書!$C$75&lt;&gt;"▼プルダウンより選択してください",申込書!$C$75&lt;&gt;"",申込書!$K$22&lt;&gt;"YYYY/MM/DD",$G276&lt;&gt;""),申込書!$K$22,"")</f>
        <v/>
      </c>
      <c r="HN276" s="369" t="str">
        <f>IF(HM276="","",IF(INDEX('コンテンツ＆備考マスタ'!$H:$J,MATCH(学校情報!HM$3,'コンテンツ＆備考マスタ'!$H:$H,0),3)="●",IF(AND(HM276&lt;&gt;"",ISNUMBER(申込書!$AC$22)=TRUE,申込書!$C$75&lt;&gt;"▼プルダウンより選択してください",申込書!$C$75&lt;&gt;""),申込書!$AC$22,""),"-"))</f>
        <v/>
      </c>
      <c r="HO276" s="369"/>
      <c r="HP276" s="369"/>
      <c r="HQ276" s="370" t="str">
        <f>IF(AND(申込書!$C$75&lt;&gt;"▼プルダウンより選択してください",申込書!$C$75&lt;&gt;"",$G276&lt;&gt;"",申込書!$V$75="特定学年のみ"),"申し込みする","")</f>
        <v/>
      </c>
      <c r="HR276" s="371"/>
      <c r="HS276" s="371"/>
      <c r="HT276" s="374" t="str">
        <f>IF(AND(申込書!$C$76&lt;&gt;"▼プルダウンより選択してください",申込書!$C$76&lt;&gt;"",申込書!$K$22&lt;&gt;"YYYY/MM/DD",$G276&lt;&gt;""),申込書!$K$22,"")</f>
        <v/>
      </c>
      <c r="HU276" s="369" t="str">
        <f>IF(HT276="","",IF(INDEX('コンテンツ＆備考マスタ'!$H:$J,MATCH(学校情報!HT$3,'コンテンツ＆備考マスタ'!$H:$H,0),3)="●",IF(AND(HT276&lt;&gt;"",ISNUMBER(申込書!$AC$22)=TRUE,申込書!$C$76&lt;&gt;"▼プルダウンより選択してください",申込書!$C$76&lt;&gt;""),申込書!$AC$22,""),"-"))</f>
        <v/>
      </c>
      <c r="HV276" s="369"/>
      <c r="HW276" s="369"/>
      <c r="HX276" s="370" t="str">
        <f>IF(AND(申込書!$C$76&lt;&gt;"▼プルダウンより選択してください",申込書!$C$76&lt;&gt;"",$G276&lt;&gt;"",申込書!$V$76="特定学年のみ"),"申し込みする","")</f>
        <v/>
      </c>
      <c r="HY276" s="371"/>
      <c r="HZ276" s="372"/>
      <c r="IA276" s="69"/>
    </row>
    <row r="277" spans="2:235" ht="26.85" hidden="1" customHeight="1" outlineLevel="1">
      <c r="B277" s="365">
        <f t="shared" si="12"/>
        <v>272</v>
      </c>
      <c r="C277" s="55"/>
      <c r="D277" s="56"/>
      <c r="E277" s="154"/>
      <c r="F277" s="57"/>
      <c r="G277" s="58"/>
      <c r="H277" s="59"/>
      <c r="I277" s="60"/>
      <c r="J277" s="61"/>
      <c r="K277" s="366" t="str">
        <f t="shared" si="13"/>
        <v/>
      </c>
      <c r="L277" s="62"/>
      <c r="M277" s="322"/>
      <c r="N277" s="63"/>
      <c r="O277" s="64"/>
      <c r="P277" s="367" t="str">
        <f t="shared" si="14"/>
        <v/>
      </c>
      <c r="Q277" s="65"/>
      <c r="R277" s="66"/>
      <c r="S277" s="67"/>
      <c r="T277" s="68"/>
      <c r="U277" s="68"/>
      <c r="V277" s="68"/>
      <c r="W277" s="66"/>
      <c r="X277" s="281"/>
      <c r="Y277" s="368" t="str">
        <f>IF(AND(申込書!$C$47&lt;&gt;"▼プルダウンより選択してください",申込書!$C$47&lt;&gt;"",申込書!$K$22&lt;&gt;"YYYY/MM/DD",$G277&lt;&gt;""),申込書!$K$22,"")</f>
        <v/>
      </c>
      <c r="Z277" s="369" t="str">
        <f>IF(Y277="","",IF(INDEX('コンテンツ＆備考マスタ'!$H:$J,MATCH(学校情報!Y$3,'コンテンツ＆備考マスタ'!$H:$H,0),3)="●",IF(AND(Y277&lt;&gt;"",ISNUMBER(申込書!$AC$22)=TRUE,申込書!$C$47&lt;&gt;"▼プルダウンより選択してください",申込書!$C$47&lt;&gt;""),申込書!$AC$22,""),"-"))</f>
        <v/>
      </c>
      <c r="AA277" s="369"/>
      <c r="AB277" s="369"/>
      <c r="AC277" s="370" t="str">
        <f>IF(AND(申込書!$C$47&lt;&gt;"▼プルダウンより選択してください",申込書!$C$47&lt;&gt;"",$G277&lt;&gt;"",申込書!$V$47="特定学年のみ"),"申し込みする","")</f>
        <v/>
      </c>
      <c r="AD277" s="371"/>
      <c r="AE277" s="372"/>
      <c r="AF277" s="373" t="str">
        <f>IF(AND(申込書!$C$48&lt;&gt;"▼プルダウンより選択してください",申込書!$C$48&lt;&gt;"",申込書!$K$22&lt;&gt;"YYYY/MM/DD",$G277&lt;&gt;""),申込書!$K$22,"")</f>
        <v/>
      </c>
      <c r="AG277" s="369" t="str">
        <f>IF(AF277="","",IF(INDEX('コンテンツ＆備考マスタ'!$H:$J,MATCH(学校情報!AF$3,'コンテンツ＆備考マスタ'!$H:$H,0),3)="●",IF(AND(AF277&lt;&gt;"",ISNUMBER(申込書!$AC$22)=TRUE,申込書!$C$48&lt;&gt;"▼プルダウンより選択してください",申込書!$C$48&lt;&gt;""),申込書!$AC$22,""),"-"))</f>
        <v/>
      </c>
      <c r="AH277" s="369"/>
      <c r="AI277" s="369"/>
      <c r="AJ277" s="370" t="str">
        <f>IF(AND(申込書!$C$48&lt;&gt;"▼プルダウンより選択してください",申込書!$C$48&lt;&gt;"",$G277&lt;&gt;"",申込書!$V$48="特定学年のみ"),"申し込みする","")</f>
        <v/>
      </c>
      <c r="AK277" s="371"/>
      <c r="AL277" s="372"/>
      <c r="AM277" s="373" t="str">
        <f>IF(AND(申込書!$C$49&lt;&gt;"▼プルダウンより選択してください",申込書!$C$49&lt;&gt;"",申込書!$K$22&lt;&gt;"YYYY/MM/DD",$G277&lt;&gt;""),申込書!$K$22,"")</f>
        <v/>
      </c>
      <c r="AN277" s="369" t="str">
        <f>IF(AM277="","",IF(INDEX('コンテンツ＆備考マスタ'!$H:$J,MATCH(学校情報!AM$3,'コンテンツ＆備考マスタ'!$H:$H,0),3)="●",IF(AND(AM277&lt;&gt;"",ISNUMBER(申込書!$AC$22)=TRUE,申込書!$C$49&lt;&gt;"▼プルダウンより選択してください",申込書!$C$49&lt;&gt;""),申込書!$AC$22,""),"-"))</f>
        <v/>
      </c>
      <c r="AO277" s="369"/>
      <c r="AP277" s="369"/>
      <c r="AQ277" s="370" t="str">
        <f>IF(AND(申込書!$C$49&lt;&gt;"▼プルダウンより選択してください",申込書!$C$49&lt;&gt;"",$G277&lt;&gt;"",申込書!$V$49="特定学年のみ"),"申し込みする","")</f>
        <v/>
      </c>
      <c r="AR277" s="371"/>
      <c r="AS277" s="372"/>
      <c r="AT277" s="373" t="str">
        <f>IF(AND(申込書!$C$50&lt;&gt;"▼プルダウンより選択してください",申込書!$C$50&lt;&gt;"",申込書!$K$22&lt;&gt;"YYYY/MM/DD",$G277&lt;&gt;""),申込書!$K$22,"")</f>
        <v/>
      </c>
      <c r="AU277" s="369" t="str">
        <f>IF(AT277="","",IF(INDEX('コンテンツ＆備考マスタ'!$H:$J,MATCH(学校情報!AT$3,'コンテンツ＆備考マスタ'!$H:$H,0),3)="●",IF(AND(AT277&lt;&gt;"",ISNUMBER(申込書!$AC$22)=TRUE,申込書!$C$50&lt;&gt;"▼プルダウンより選択してください",申込書!$C$50&lt;&gt;""),申込書!$AC$22,""),"-"))</f>
        <v/>
      </c>
      <c r="AV277" s="369"/>
      <c r="AW277" s="369"/>
      <c r="AX277" s="370" t="str">
        <f>IF(AND(申込書!$C$50&lt;&gt;"▼プルダウンより選択してください",申込書!$C$50&lt;&gt;"",$G277&lt;&gt;"",申込書!$V$50="特定学年のみ"),"申し込みする","")</f>
        <v/>
      </c>
      <c r="AY277" s="371"/>
      <c r="AZ277" s="372"/>
      <c r="BA277" s="373" t="str">
        <f>IF(AND(申込書!$C$51&lt;&gt;"▼プルダウンより選択してください",申込書!$C$51&lt;&gt;"",申込書!$K$22&lt;&gt;"YYYY/MM/DD",$G277&lt;&gt;""),申込書!$K$22,"")</f>
        <v/>
      </c>
      <c r="BB277" s="369" t="str">
        <f>IF(BA277="","",IF(INDEX('コンテンツ＆備考マスタ'!$H:$J,MATCH(学校情報!BA$3,'コンテンツ＆備考マスタ'!$H:$H,0),3)="●",IF(AND(BA277&lt;&gt;"",ISNUMBER(申込書!$AC$22)=TRUE,申込書!$C$51&lt;&gt;"▼プルダウンより選択してください",申込書!$C$51&lt;&gt;""),申込書!$AC$22,""),"-"))</f>
        <v/>
      </c>
      <c r="BC277" s="369"/>
      <c r="BD277" s="369"/>
      <c r="BE277" s="370" t="str">
        <f>IF(AND(申込書!$C$51&lt;&gt;"▼プルダウンより選択してください",申込書!$C$51&lt;&gt;"",$G277&lt;&gt;"",申込書!$V$51="特定学年のみ"),"申し込みする","")</f>
        <v/>
      </c>
      <c r="BF277" s="371"/>
      <c r="BG277" s="372"/>
      <c r="BH277" s="373" t="str">
        <f>IF(AND(申込書!$C$52&lt;&gt;"▼プルダウンより選択してください",申込書!$C$52&lt;&gt;"",申込書!$K$22&lt;&gt;"YYYY/MM/DD",$G277&lt;&gt;""),申込書!$K$22,"")</f>
        <v/>
      </c>
      <c r="BI277" s="369" t="str">
        <f>IF(BH277="","",IF(INDEX('コンテンツ＆備考マスタ'!$H:$J,MATCH(学校情報!BH$3,'コンテンツ＆備考マスタ'!$H:$H,0),3)="●",IF(AND(BH277&lt;&gt;"",ISNUMBER(申込書!$AC$22)=TRUE,申込書!$C$52&lt;&gt;"▼プルダウンより選択してください",申込書!$C$52&lt;&gt;""),申込書!$AC$22,""),"-"))</f>
        <v/>
      </c>
      <c r="BJ277" s="369"/>
      <c r="BK277" s="369"/>
      <c r="BL277" s="370" t="str">
        <f>IF(AND(申込書!$C$52&lt;&gt;"▼プルダウンより選択してください",申込書!$C$52&lt;&gt;"",$G277&lt;&gt;"",申込書!$V$52="特定学年のみ"),"申し込みする","")</f>
        <v/>
      </c>
      <c r="BM277" s="371"/>
      <c r="BN277" s="372"/>
      <c r="BO277" s="373" t="str">
        <f>IF(AND(申込書!$C$53&lt;&gt;"▼プルダウンより選択してください",申込書!$C$53&lt;&gt;"",申込書!$K$22&lt;&gt;"YYYY/MM/DD",$G277&lt;&gt;""),申込書!$K$22,"")</f>
        <v/>
      </c>
      <c r="BP277" s="369" t="str">
        <f>IF(BO277="","",IF(INDEX('コンテンツ＆備考マスタ'!$H:$J,MATCH(学校情報!BO$3,'コンテンツ＆備考マスタ'!$H:$H,0),3)="●",IF(AND(BO277&lt;&gt;"",ISNUMBER(申込書!$AC$22)=TRUE,申込書!$C$53&lt;&gt;"▼プルダウンより選択してください",申込書!$C$53&lt;&gt;""),申込書!$AC$22,""),"-"))</f>
        <v/>
      </c>
      <c r="BQ277" s="369"/>
      <c r="BR277" s="369"/>
      <c r="BS277" s="370" t="str">
        <f>IF(AND(申込書!$C$53&lt;&gt;"▼プルダウンより選択してください",申込書!$C$53&lt;&gt;"",$G277&lt;&gt;"",申込書!$V$53="特定学年のみ"),"申し込みする","")</f>
        <v/>
      </c>
      <c r="BT277" s="371"/>
      <c r="BU277" s="372"/>
      <c r="BV277" s="373" t="str">
        <f>IF(AND(申込書!$C$54&lt;&gt;"▼プルダウンより選択してください",申込書!$C$54&lt;&gt;"",申込書!$K$22&lt;&gt;"YYYY/MM/DD",$G277&lt;&gt;""),申込書!$K$22,"")</f>
        <v/>
      </c>
      <c r="BW277" s="369" t="str">
        <f>IF(BV277="","",IF(INDEX('コンテンツ＆備考マスタ'!$H:$J,MATCH(学校情報!BV$3,'コンテンツ＆備考マスタ'!$H:$H,0),3)="●",IF(AND(BV277&lt;&gt;"",ISNUMBER(申込書!$AC$22)=TRUE,申込書!$C$54&lt;&gt;"▼プルダウンより選択してください",申込書!$C$54&lt;&gt;""),申込書!$AC$22,""),"-"))</f>
        <v/>
      </c>
      <c r="BX277" s="369"/>
      <c r="BY277" s="369"/>
      <c r="BZ277" s="370" t="str">
        <f>IF(AND(申込書!$C$54&lt;&gt;"▼プルダウンより選択してください",申込書!$C$54&lt;&gt;"",$G277&lt;&gt;"",申込書!$V$54="特定学年のみ"),"申し込みする","")</f>
        <v/>
      </c>
      <c r="CA277" s="371"/>
      <c r="CB277" s="372"/>
      <c r="CC277" s="373" t="str">
        <f>IF(AND(申込書!$C$55&lt;&gt;"▼プルダウンより選択してください",申込書!$C$55&lt;&gt;"",申込書!$K$22&lt;&gt;"YYYY/MM/DD",$G277&lt;&gt;""),申込書!$K$22,"")</f>
        <v/>
      </c>
      <c r="CD277" s="369" t="str">
        <f>IF(CC277="","",IF(INDEX('コンテンツ＆備考マスタ'!$H:$J,MATCH(学校情報!CC$3,'コンテンツ＆備考マスタ'!$H:$H,0),3)="●",IF(AND(CC277&lt;&gt;"",ISNUMBER(申込書!$AC$22)=TRUE,申込書!$C$55&lt;&gt;"▼プルダウンより選択してください",申込書!$C$55&lt;&gt;""),申込書!$AC$22,""),"-"))</f>
        <v/>
      </c>
      <c r="CE277" s="369"/>
      <c r="CF277" s="369"/>
      <c r="CG277" s="370" t="str">
        <f>IF(AND(申込書!$C$55&lt;&gt;"▼プルダウンより選択してください",申込書!$C$55&lt;&gt;"",$G277&lt;&gt;"",申込書!$V$55="特定学年のみ"),"申し込みする","")</f>
        <v/>
      </c>
      <c r="CH277" s="371"/>
      <c r="CI277" s="372"/>
      <c r="CJ277" s="373" t="str">
        <f>IF(AND(申込書!$C$56&lt;&gt;"▼プルダウンより選択してください",申込書!$C$56&lt;&gt;"",申込書!$K$22&lt;&gt;"YYYY/MM/DD",$G277&lt;&gt;""),申込書!$K$22,"")</f>
        <v/>
      </c>
      <c r="CK277" s="369" t="str">
        <f>IF(CJ277="","",IF(INDEX('コンテンツ＆備考マスタ'!$H:$J,MATCH(学校情報!CJ$3,'コンテンツ＆備考マスタ'!$H:$H,0),3)="●",IF(AND(CJ277&lt;&gt;"",ISNUMBER(申込書!$AC$22)=TRUE,申込書!$C$56&lt;&gt;"▼プルダウンより選択してください",申込書!$C$56&lt;&gt;""),申込書!$AC$22,""),"-"))</f>
        <v/>
      </c>
      <c r="CL277" s="369"/>
      <c r="CM277" s="369"/>
      <c r="CN277" s="370" t="str">
        <f>IF(AND(申込書!$C$56&lt;&gt;"▼プルダウンより選択してください",申込書!$C$56&lt;&gt;"",$G277&lt;&gt;"",申込書!$V$56="特定学年のみ"),"申し込みする","")</f>
        <v/>
      </c>
      <c r="CO277" s="371"/>
      <c r="CP277" s="372"/>
      <c r="CQ277" s="373" t="str">
        <f>IF(AND(申込書!$C$57&lt;&gt;"▼プルダウンより選択してください",申込書!$C$57&lt;&gt;"",申込書!$K$22&lt;&gt;"YYYY/MM/DD",$G277&lt;&gt;""),申込書!$K$22,"")</f>
        <v/>
      </c>
      <c r="CR277" s="369" t="str">
        <f>IF(CQ277="","",IF(INDEX('コンテンツ＆備考マスタ'!$H:$J,MATCH(学校情報!CQ$3,'コンテンツ＆備考マスタ'!$H:$H,0),3)="●",IF(AND(CQ277&lt;&gt;"",ISNUMBER(申込書!$AC$22)=TRUE,申込書!$C$57&lt;&gt;"▼プルダウンより選択してください",申込書!$C$57&lt;&gt;""),申込書!$AC$22,""),"-"))</f>
        <v/>
      </c>
      <c r="CS277" s="369"/>
      <c r="CT277" s="369"/>
      <c r="CU277" s="369" t="str">
        <f>IF(AND(申込書!$C$57&lt;&gt;"▼プルダウンより選択してください",申込書!$C$57&lt;&gt;"",$G277&lt;&gt;"",申込書!$V$57="特定学年のみ"),"申し込みする","")</f>
        <v/>
      </c>
      <c r="CV277" s="371"/>
      <c r="CW277" s="372"/>
      <c r="CX277" s="373" t="str">
        <f>IF(AND(申込書!$C$58&lt;&gt;"▼プルダウンより選択してください",申込書!$C$58&lt;&gt;"",申込書!$K$22&lt;&gt;"YYYY/MM/DD",$G277&lt;&gt;""),申込書!$K$22,"")</f>
        <v/>
      </c>
      <c r="CY277" s="369" t="str">
        <f>IF(CX277="","",IF(INDEX('コンテンツ＆備考マスタ'!$H:$J,MATCH(学校情報!CX$3,'コンテンツ＆備考マスタ'!$H:$H,0),3)="●",IF(AND(CX277&lt;&gt;"",ISNUMBER(申込書!$AC$22)=TRUE,申込書!$C$58&lt;&gt;"▼プルダウンより選択してください",申込書!$C$58&lt;&gt;""),申込書!$AC$22,""),"-"))</f>
        <v/>
      </c>
      <c r="CZ277" s="369"/>
      <c r="DA277" s="369"/>
      <c r="DB277" s="369" t="str">
        <f>IF(AND(申込書!$C$58&lt;&gt;"▼プルダウンより選択してください",申込書!$C$58&lt;&gt;"",$G277&lt;&gt;"",申込書!$V$58="特定学年のみ"),"申し込みする","")</f>
        <v/>
      </c>
      <c r="DC277" s="371"/>
      <c r="DD277" s="372"/>
      <c r="DE277" s="373" t="str">
        <f>IF(AND(申込書!$C$59&lt;&gt;"▼プルダウンより選択してください",申込書!$C$59&lt;&gt;"",申込書!$K$22&lt;&gt;"YYYY/MM/DD",$G277&lt;&gt;""),申込書!$K$22,"")</f>
        <v/>
      </c>
      <c r="DF277" s="369" t="str">
        <f>IF(DE277="","",IF(INDEX('コンテンツ＆備考マスタ'!$H:$J,MATCH(学校情報!DE$3,'コンテンツ＆備考マスタ'!$H:$H,0),3)="●",IF(AND(DE277&lt;&gt;"",ISNUMBER(申込書!$AC$22)=TRUE,申込書!$C$59&lt;&gt;"▼プルダウンより選択してください",申込書!$C$59&lt;&gt;""),申込書!$AC$22,""),"-"))</f>
        <v/>
      </c>
      <c r="DG277" s="369"/>
      <c r="DH277" s="369"/>
      <c r="DI277" s="369" t="str">
        <f>IF(AND(申込書!$C$59&lt;&gt;"▼プルダウンより選択してください",申込書!$C$59&lt;&gt;"",$G277&lt;&gt;"",申込書!$V$59="特定学年のみ"),"申し込みする","")</f>
        <v/>
      </c>
      <c r="DJ277" s="371"/>
      <c r="DK277" s="372"/>
      <c r="DL277" s="373" t="str">
        <f>IF(AND(申込書!$C$60&lt;&gt;"▼プルダウンより選択してください",申込書!$C$60&lt;&gt;"",申込書!$K$22&lt;&gt;"YYYY/MM/DD",$G277&lt;&gt;""),申込書!$K$22,"")</f>
        <v/>
      </c>
      <c r="DM277" s="369" t="str">
        <f>IF(DL277="","",IF(INDEX('コンテンツ＆備考マスタ'!$H:$J,MATCH(学校情報!DL$3,'コンテンツ＆備考マスタ'!$H:$H,0),3)="●",IF(AND(DL277&lt;&gt;"",ISNUMBER(申込書!$AC$22)=TRUE,申込書!$C$60&lt;&gt;"▼プルダウンより選択してください",申込書!$C$60&lt;&gt;""),申込書!$AC$22,""),"-"))</f>
        <v/>
      </c>
      <c r="DN277" s="369"/>
      <c r="DO277" s="369"/>
      <c r="DP277" s="369" t="str">
        <f>IF(AND(申込書!$C$60&lt;&gt;"▼プルダウンより選択してください",申込書!$C$60&lt;&gt;"",$G277&lt;&gt;"",申込書!$V$60="特定学年のみ"),"申し込みする","")</f>
        <v/>
      </c>
      <c r="DQ277" s="371"/>
      <c r="DR277" s="372"/>
      <c r="DS277" s="373" t="str">
        <f>IF(AND(申込書!$C$61&lt;&gt;"▼プルダウンより選択してください",申込書!$C$61&lt;&gt;"",申込書!$K$22&lt;&gt;"YYYY/MM/DD",$G277&lt;&gt;""),申込書!$K$22,"")</f>
        <v/>
      </c>
      <c r="DT277" s="369" t="str">
        <f>IF(DS277="","",IF(INDEX('コンテンツ＆備考マスタ'!$H:$J,MATCH(学校情報!DS$3,'コンテンツ＆備考マスタ'!$H:$H,0),3)="●",IF(AND(DS277&lt;&gt;"",ISNUMBER(申込書!$AC$22)=TRUE,申込書!$C$61&lt;&gt;"▼プルダウンより選択してください",申込書!$C$61&lt;&gt;""),申込書!$AC$22,""),"-"))</f>
        <v/>
      </c>
      <c r="DU277" s="369"/>
      <c r="DV277" s="369"/>
      <c r="DW277" s="369" t="str">
        <f>IF(AND(申込書!$C$61&lt;&gt;"▼プルダウンより選択してください",申込書!$C$61&lt;&gt;"",$G277&lt;&gt;"",申込書!$V$61="特定学年のみ"),"申し込みする","")</f>
        <v/>
      </c>
      <c r="DX277" s="371"/>
      <c r="DY277" s="372"/>
      <c r="DZ277" s="373" t="str">
        <f>IF(AND(申込書!$C$62&lt;&gt;"▼プルダウンより選択してください",申込書!$C$62&lt;&gt;"",申込書!$K$22&lt;&gt;"YYYY/MM/DD",$G277&lt;&gt;""),申込書!$K$22,"")</f>
        <v/>
      </c>
      <c r="EA277" s="369" t="str">
        <f>IF(DZ277="","",IF(INDEX('コンテンツ＆備考マスタ'!$H:$J,MATCH(学校情報!DZ$3,'コンテンツ＆備考マスタ'!$H:$H,0),3)="●",IF(AND(DZ277&lt;&gt;"",ISNUMBER(申込書!$AC$22)=TRUE,申込書!$C$62&lt;&gt;"▼プルダウンより選択してください",申込書!$C$62&lt;&gt;""),申込書!$AC$22,""),"-"))</f>
        <v/>
      </c>
      <c r="EB277" s="369"/>
      <c r="EC277" s="369"/>
      <c r="ED277" s="370" t="str">
        <f>IF(AND(申込書!$C$62&lt;&gt;"▼プルダウンより選択してください",申込書!$C$62&lt;&gt;"",$G277&lt;&gt;"",申込書!$V$62="特定学年のみ"),"申し込みする","")</f>
        <v/>
      </c>
      <c r="EE277" s="371"/>
      <c r="EF277" s="372"/>
      <c r="EG277" s="373" t="str">
        <f>IF(AND(申込書!$C$63&lt;&gt;"▼プルダウンより選択してください",申込書!$C$63&lt;&gt;"",申込書!$K$22&lt;&gt;"YYYY/MM/DD",$G277&lt;&gt;""),申込書!$K$22,"")</f>
        <v/>
      </c>
      <c r="EH277" s="369" t="str">
        <f>IF(EG277="","",IF(INDEX('コンテンツ＆備考マスタ'!$H:$J,MATCH(学校情報!EG$3,'コンテンツ＆備考マスタ'!$H:$H,0),3)="●",IF(AND(EG277&lt;&gt;"",ISNUMBER(申込書!$AC$22)=TRUE,申込書!$C$63&lt;&gt;"▼プルダウンより選択してください",申込書!$C$63&lt;&gt;""),申込書!$AC$22,""),"-"))</f>
        <v/>
      </c>
      <c r="EI277" s="369"/>
      <c r="EJ277" s="369"/>
      <c r="EK277" s="370" t="str">
        <f>IF(AND(申込書!$C$63&lt;&gt;"▼プルダウンより選択してください",申込書!$C$63&lt;&gt;"",$G277&lt;&gt;"",申込書!$V$63="特定学年のみ"),"申し込みする","")</f>
        <v/>
      </c>
      <c r="EL277" s="371"/>
      <c r="EM277" s="372"/>
      <c r="EN277" s="373" t="str">
        <f>IF(AND(申込書!$C$64&lt;&gt;"▼プルダウンより選択してください",申込書!$C$64&lt;&gt;"",申込書!$K$22&lt;&gt;"YYYY/MM/DD",$G277&lt;&gt;""),申込書!$K$22,"")</f>
        <v/>
      </c>
      <c r="EO277" s="369" t="str">
        <f>IF(EN277="","",IF(INDEX('コンテンツ＆備考マスタ'!$H:$J,MATCH(学校情報!EN$3,'コンテンツ＆備考マスタ'!$H:$H,0),3)="●",IF(AND(EN277&lt;&gt;"",ISNUMBER(申込書!$AC$22)=TRUE,申込書!$C$64&lt;&gt;"▼プルダウンより選択してください",申込書!$C$64&lt;&gt;""),申込書!$AC$22,""),"-"))</f>
        <v/>
      </c>
      <c r="EP277" s="369"/>
      <c r="EQ277" s="369"/>
      <c r="ER277" s="370" t="str">
        <f>IF(AND(申込書!$C$64&lt;&gt;"▼プルダウンより選択してください",申込書!$C$64&lt;&gt;"",$G277&lt;&gt;"",申込書!$V$64="特定学年のみ"),"申し込みする","")</f>
        <v/>
      </c>
      <c r="ES277" s="371"/>
      <c r="ET277" s="372"/>
      <c r="EU277" s="373" t="str">
        <f>IF(AND(申込書!$C$65&lt;&gt;"▼プルダウンより選択してください",申込書!$C$65&lt;&gt;"",申込書!$K$22&lt;&gt;"YYYY/MM/DD",$G277&lt;&gt;""),申込書!$K$22,"")</f>
        <v/>
      </c>
      <c r="EV277" s="369" t="str">
        <f>IF(EU277="","",IF(INDEX('コンテンツ＆備考マスタ'!$H:$J,MATCH(学校情報!EU$3,'コンテンツ＆備考マスタ'!$H:$H,0),3)="●",IF(AND(EU277&lt;&gt;"",ISNUMBER(申込書!$AC$22)=TRUE,申込書!$C$65&lt;&gt;"▼プルダウンより選択してください",申込書!$C$65&lt;&gt;""),申込書!$AC$22,""),"-"))</f>
        <v/>
      </c>
      <c r="EW277" s="369"/>
      <c r="EX277" s="369"/>
      <c r="EY277" s="370" t="str">
        <f>IF(AND(申込書!$C$65&lt;&gt;"▼プルダウンより選択してください",申込書!$C$65&lt;&gt;"",$G277&lt;&gt;"",申込書!$V$65="特定学年のみ"),"申し込みする","")</f>
        <v/>
      </c>
      <c r="EZ277" s="371"/>
      <c r="FA277" s="372"/>
      <c r="FB277" s="373" t="str">
        <f>IF(AND(申込書!$C$66&lt;&gt;"▼プルダウンより選択してください",申込書!$C$66&lt;&gt;"",申込書!$K$22&lt;&gt;"YYYY/MM/DD",$G277&lt;&gt;""),申込書!$K$22,"")</f>
        <v/>
      </c>
      <c r="FC277" s="369" t="str">
        <f>IF(FB277="","",IF(INDEX('コンテンツ＆備考マスタ'!$H:$J,MATCH(学校情報!FB$3,'コンテンツ＆備考マスタ'!$H:$H,0),3)="●",IF(AND(FB277&lt;&gt;"",ISNUMBER(申込書!$AC$22)=TRUE,申込書!$C$66&lt;&gt;"▼プルダウンより選択してください",申込書!$C$66&lt;&gt;""),申込書!$AC$22,""),"-"))</f>
        <v/>
      </c>
      <c r="FD277" s="369"/>
      <c r="FE277" s="369"/>
      <c r="FF277" s="370" t="str">
        <f>IF(AND(申込書!$C$66&lt;&gt;"▼プルダウンより選択してください",申込書!$C$66&lt;&gt;"",$G277&lt;&gt;"",申込書!$V$66="特定学年のみ"),"申し込みする","")</f>
        <v/>
      </c>
      <c r="FG277" s="371"/>
      <c r="FH277" s="372"/>
      <c r="FI277" s="373" t="str">
        <f>IF(AND(申込書!$C$67&lt;&gt;"▼プルダウンより選択してください",申込書!$C$67&lt;&gt;"",申込書!$K$22&lt;&gt;"YYYY/MM/DD",$G277&lt;&gt;""),申込書!$K$22,"")</f>
        <v/>
      </c>
      <c r="FJ277" s="369" t="str">
        <f>IF(FI277="","",IF(INDEX('コンテンツ＆備考マスタ'!$H:$J,MATCH(学校情報!FI$3,'コンテンツ＆備考マスタ'!$H:$H,0),3)="●",IF(AND(FI277&lt;&gt;"",ISNUMBER(申込書!$AC$22)=TRUE,申込書!$C$67&lt;&gt;"▼プルダウンより選択してください",申込書!$C$67&lt;&gt;""),申込書!$AC$22,""),"-"))</f>
        <v/>
      </c>
      <c r="FK277" s="369"/>
      <c r="FL277" s="369"/>
      <c r="FM277" s="370" t="str">
        <f>IF(AND(申込書!$C$67&lt;&gt;"▼プルダウンより選択してください",申込書!$C$67&lt;&gt;"",$G277&lt;&gt;"",申込書!$V$67="特定学年のみ"),"申し込みする","")</f>
        <v/>
      </c>
      <c r="FN277" s="371"/>
      <c r="FO277" s="372"/>
      <c r="FP277" s="373" t="str">
        <f>IF(AND(申込書!$C$68&lt;&gt;"▼プルダウンより選択してください",申込書!$C$68&lt;&gt;"",申込書!$K$22&lt;&gt;"YYYY/MM/DD",$G277&lt;&gt;""),申込書!$K$22,"")</f>
        <v/>
      </c>
      <c r="FQ277" s="369" t="str">
        <f>IF(FP277="","",IF(INDEX('コンテンツ＆備考マスタ'!$H:$J,MATCH(学校情報!FP$3,'コンテンツ＆備考マスタ'!$H:$H,0),3)="●",IF(AND(FP277&lt;&gt;"",ISNUMBER(申込書!$AC$22)=TRUE,申込書!$C$68&lt;&gt;"▼プルダウンより選択してください",申込書!$C$68&lt;&gt;""),申込書!$AC$22,""),"-"))</f>
        <v/>
      </c>
      <c r="FR277" s="369"/>
      <c r="FS277" s="369"/>
      <c r="FT277" s="370" t="str">
        <f>IF(AND(申込書!$C$68&lt;&gt;"▼プルダウンより選択してください",申込書!$C$68&lt;&gt;"",$G277&lt;&gt;"",申込書!$V$68="特定学年のみ"),"申し込みする","")</f>
        <v/>
      </c>
      <c r="FU277" s="371"/>
      <c r="FV277" s="372"/>
      <c r="FW277" s="373" t="str">
        <f>IF(AND(申込書!$C$69&lt;&gt;"▼プルダウンより選択してください",申込書!$C$69&lt;&gt;"",申込書!$K$22&lt;&gt;"YYYY/MM/DD",$G277&lt;&gt;""),申込書!$K$22,"")</f>
        <v/>
      </c>
      <c r="FX277" s="369" t="str">
        <f>IF(FW277="","",IF(INDEX('コンテンツ＆備考マスタ'!$H:$J,MATCH(学校情報!FW$3,'コンテンツ＆備考マスタ'!$H:$H,0),3)="●",IF(AND(FW277&lt;&gt;"",ISNUMBER(申込書!$AC$22)=TRUE,申込書!$C$69&lt;&gt;"▼プルダウンより選択してください",申込書!$C$69&lt;&gt;""),申込書!$AC$22,""),"-"))</f>
        <v/>
      </c>
      <c r="FY277" s="369"/>
      <c r="FZ277" s="369"/>
      <c r="GA277" s="370" t="str">
        <f>IF(AND(申込書!$C$69&lt;&gt;"▼プルダウンより選択してください",申込書!$C$69&lt;&gt;"",$G277&lt;&gt;"",申込書!$V$69="特定学年のみ"),"申し込みする","")</f>
        <v/>
      </c>
      <c r="GB277" s="371"/>
      <c r="GC277" s="372"/>
      <c r="GD277" s="373" t="str">
        <f>IF(AND(申込書!$C$70&lt;&gt;"▼プルダウンより選択してください",申込書!$C$70&lt;&gt;"",申込書!$K$22&lt;&gt;"YYYY/MM/DD",$G277&lt;&gt;""),申込書!$K$22,"")</f>
        <v/>
      </c>
      <c r="GE277" s="369" t="str">
        <f>IF(GD277="","",IF(INDEX('コンテンツ＆備考マスタ'!$H:$J,MATCH(学校情報!GD$3,'コンテンツ＆備考マスタ'!$H:$H,0),3)="●",IF(AND(GD277&lt;&gt;"",ISNUMBER(申込書!$AC$22)=TRUE,申込書!$C$70&lt;&gt;"▼プルダウンより選択してください",申込書!$C$70&lt;&gt;""),申込書!$AC$22,""),"-"))</f>
        <v/>
      </c>
      <c r="GF277" s="369"/>
      <c r="GG277" s="369"/>
      <c r="GH277" s="370" t="str">
        <f>IF(AND(申込書!$C$70&lt;&gt;"▼プルダウンより選択してください",申込書!$C$70&lt;&gt;"",$G277&lt;&gt;"",申込書!$V$70="特定学年のみ"),"申し込みする","")</f>
        <v/>
      </c>
      <c r="GI277" s="371"/>
      <c r="GJ277" s="372"/>
      <c r="GK277" s="373" t="str">
        <f>IF(AND(申込書!$C$71&lt;&gt;"▼プルダウンより選択してください",申込書!$C$71&lt;&gt;"",申込書!$K$22&lt;&gt;"YYYY/MM/DD",$G277&lt;&gt;""),申込書!$K$22,"")</f>
        <v/>
      </c>
      <c r="GL277" s="369" t="str">
        <f>IF(GK277="","",IF(INDEX('コンテンツ＆備考マスタ'!$H:$J,MATCH(学校情報!GK$3,'コンテンツ＆備考マスタ'!$H:$H,0),3)="●",IF(AND(GK277&lt;&gt;"",ISNUMBER(申込書!$AC$22)=TRUE,申込書!$C$71&lt;&gt;"▼プルダウンより選択してください",申込書!$C$71&lt;&gt;""),申込書!$AC$22,""),"-"))</f>
        <v/>
      </c>
      <c r="GM277" s="369"/>
      <c r="GN277" s="369"/>
      <c r="GO277" s="370" t="str">
        <f>IF(AND(申込書!$C$71&lt;&gt;"▼プルダウンより選択してください",申込書!$C$71&lt;&gt;"",$G277&lt;&gt;"",申込書!$V$71="特定学年のみ"),"申し込みする","")</f>
        <v/>
      </c>
      <c r="GP277" s="371"/>
      <c r="GQ277" s="372"/>
      <c r="GR277" s="373" t="str">
        <f>IF(AND(申込書!$C$72&lt;&gt;"▼プルダウンより選択してください",申込書!$C$72&lt;&gt;"",申込書!$K$22&lt;&gt;"YYYY/MM/DD",$G277&lt;&gt;""),申込書!$K$22,"")</f>
        <v/>
      </c>
      <c r="GS277" s="369" t="str">
        <f>IF(GR277="","",IF(INDEX('コンテンツ＆備考マスタ'!$H:$J,MATCH(学校情報!GR$3,'コンテンツ＆備考マスタ'!$H:$H,0),3)="●",IF(AND(GR277&lt;&gt;"",ISNUMBER(申込書!$AC$22)=TRUE,申込書!$C$72&lt;&gt;"▼プルダウンより選択してください",申込書!$C$72&lt;&gt;""),申込書!$AC$22,""),"-"))</f>
        <v/>
      </c>
      <c r="GT277" s="369"/>
      <c r="GU277" s="369"/>
      <c r="GV277" s="370" t="str">
        <f>IF(AND(申込書!$C$72&lt;&gt;"▼プルダウンより選択してください",申込書!$C$72&lt;&gt;"",$G277&lt;&gt;"",申込書!$V$72="特定学年のみ"),"申し込みする","")</f>
        <v/>
      </c>
      <c r="GW277" s="371"/>
      <c r="GX277" s="372"/>
      <c r="GY277" s="373" t="str">
        <f>IF(AND(申込書!$C$73&lt;&gt;"▼プルダウンより選択してください",申込書!$C$73&lt;&gt;"",申込書!$K$22&lt;&gt;"YYYY/MM/DD",$G277&lt;&gt;""),申込書!$K$22,"")</f>
        <v/>
      </c>
      <c r="GZ277" s="369" t="str">
        <f>IF(GY277="","",IF(INDEX('コンテンツ＆備考マスタ'!$H:$J,MATCH(学校情報!GY$3,'コンテンツ＆備考マスタ'!$H:$H,0),3)="●",IF(AND(GY277&lt;&gt;"",ISNUMBER(申込書!$AC$22)=TRUE,申込書!$C$73&lt;&gt;"▼プルダウンより選択してください",申込書!$C$73&lt;&gt;""),申込書!$AC$22,""),"-"))</f>
        <v/>
      </c>
      <c r="HA277" s="369"/>
      <c r="HB277" s="369"/>
      <c r="HC277" s="370" t="str">
        <f>IF(AND(申込書!$C$73&lt;&gt;"▼プルダウンより選択してください",申込書!$C$73&lt;&gt;"",$G277&lt;&gt;"",申込書!$V$73="特定学年のみ"),"申し込みする","")</f>
        <v/>
      </c>
      <c r="HD277" s="371"/>
      <c r="HE277" s="372"/>
      <c r="HF277" s="373" t="str">
        <f>IF(AND(申込書!$C$74&lt;&gt;"▼プルダウンより選択してください",申込書!$C$74&lt;&gt;"",申込書!$K$22&lt;&gt;"YYYY/MM/DD",$G277&lt;&gt;""),申込書!$K$22,"")</f>
        <v/>
      </c>
      <c r="HG277" s="369" t="str">
        <f>IF(HF277="","",IF(INDEX('コンテンツ＆備考マスタ'!$H:$J,MATCH(学校情報!HF$3,'コンテンツ＆備考マスタ'!$H:$H,0),3)="●",IF(AND(HF277&lt;&gt;"",ISNUMBER(申込書!$AC$22)=TRUE,申込書!$C$74&lt;&gt;"▼プルダウンより選択してください",申込書!$C$74&lt;&gt;""),申込書!$AC$22,""),"-"))</f>
        <v/>
      </c>
      <c r="HH277" s="369"/>
      <c r="HI277" s="369"/>
      <c r="HJ277" s="370" t="str">
        <f>IF(AND(申込書!$C$74&lt;&gt;"▼プルダウンより選択してください",申込書!$C$74&lt;&gt;"",$G277&lt;&gt;"",申込書!$V$74="特定学年のみ"),"申し込みする","")</f>
        <v/>
      </c>
      <c r="HK277" s="371"/>
      <c r="HL277" s="372"/>
      <c r="HM277" s="373" t="str">
        <f>IF(AND(申込書!$C$75&lt;&gt;"▼プルダウンより選択してください",申込書!$C$75&lt;&gt;"",申込書!$K$22&lt;&gt;"YYYY/MM/DD",$G277&lt;&gt;""),申込書!$K$22,"")</f>
        <v/>
      </c>
      <c r="HN277" s="369" t="str">
        <f>IF(HM277="","",IF(INDEX('コンテンツ＆備考マスタ'!$H:$J,MATCH(学校情報!HM$3,'コンテンツ＆備考マスタ'!$H:$H,0),3)="●",IF(AND(HM277&lt;&gt;"",ISNUMBER(申込書!$AC$22)=TRUE,申込書!$C$75&lt;&gt;"▼プルダウンより選択してください",申込書!$C$75&lt;&gt;""),申込書!$AC$22,""),"-"))</f>
        <v/>
      </c>
      <c r="HO277" s="369"/>
      <c r="HP277" s="369"/>
      <c r="HQ277" s="370" t="str">
        <f>IF(AND(申込書!$C$75&lt;&gt;"▼プルダウンより選択してください",申込書!$C$75&lt;&gt;"",$G277&lt;&gt;"",申込書!$V$75="特定学年のみ"),"申し込みする","")</f>
        <v/>
      </c>
      <c r="HR277" s="371"/>
      <c r="HS277" s="371"/>
      <c r="HT277" s="374" t="str">
        <f>IF(AND(申込書!$C$76&lt;&gt;"▼プルダウンより選択してください",申込書!$C$76&lt;&gt;"",申込書!$K$22&lt;&gt;"YYYY/MM/DD",$G277&lt;&gt;""),申込書!$K$22,"")</f>
        <v/>
      </c>
      <c r="HU277" s="369" t="str">
        <f>IF(HT277="","",IF(INDEX('コンテンツ＆備考マスタ'!$H:$J,MATCH(学校情報!HT$3,'コンテンツ＆備考マスタ'!$H:$H,0),3)="●",IF(AND(HT277&lt;&gt;"",ISNUMBER(申込書!$AC$22)=TRUE,申込書!$C$76&lt;&gt;"▼プルダウンより選択してください",申込書!$C$76&lt;&gt;""),申込書!$AC$22,""),"-"))</f>
        <v/>
      </c>
      <c r="HV277" s="369"/>
      <c r="HW277" s="369"/>
      <c r="HX277" s="370" t="str">
        <f>IF(AND(申込書!$C$76&lt;&gt;"▼プルダウンより選択してください",申込書!$C$76&lt;&gt;"",$G277&lt;&gt;"",申込書!$V$76="特定学年のみ"),"申し込みする","")</f>
        <v/>
      </c>
      <c r="HY277" s="371"/>
      <c r="HZ277" s="372"/>
      <c r="IA277" s="69"/>
    </row>
    <row r="278" spans="2:235" ht="26.85" hidden="1" customHeight="1" outlineLevel="1">
      <c r="B278" s="365">
        <f t="shared" si="12"/>
        <v>273</v>
      </c>
      <c r="C278" s="55"/>
      <c r="D278" s="56"/>
      <c r="E278" s="154"/>
      <c r="F278" s="57"/>
      <c r="G278" s="58"/>
      <c r="H278" s="59"/>
      <c r="I278" s="60"/>
      <c r="J278" s="61"/>
      <c r="K278" s="366" t="str">
        <f t="shared" si="13"/>
        <v/>
      </c>
      <c r="L278" s="62"/>
      <c r="M278" s="322"/>
      <c r="N278" s="63"/>
      <c r="O278" s="64"/>
      <c r="P278" s="367" t="str">
        <f t="shared" si="14"/>
        <v/>
      </c>
      <c r="Q278" s="65"/>
      <c r="R278" s="66"/>
      <c r="S278" s="67"/>
      <c r="T278" s="68"/>
      <c r="U278" s="68"/>
      <c r="V278" s="68"/>
      <c r="W278" s="66"/>
      <c r="X278" s="281"/>
      <c r="Y278" s="368" t="str">
        <f>IF(AND(申込書!$C$47&lt;&gt;"▼プルダウンより選択してください",申込書!$C$47&lt;&gt;"",申込書!$K$22&lt;&gt;"YYYY/MM/DD",$G278&lt;&gt;""),申込書!$K$22,"")</f>
        <v/>
      </c>
      <c r="Z278" s="369" t="str">
        <f>IF(Y278="","",IF(INDEX('コンテンツ＆備考マスタ'!$H:$J,MATCH(学校情報!Y$3,'コンテンツ＆備考マスタ'!$H:$H,0),3)="●",IF(AND(Y278&lt;&gt;"",ISNUMBER(申込書!$AC$22)=TRUE,申込書!$C$47&lt;&gt;"▼プルダウンより選択してください",申込書!$C$47&lt;&gt;""),申込書!$AC$22,""),"-"))</f>
        <v/>
      </c>
      <c r="AA278" s="369"/>
      <c r="AB278" s="369"/>
      <c r="AC278" s="370" t="str">
        <f>IF(AND(申込書!$C$47&lt;&gt;"▼プルダウンより選択してください",申込書!$C$47&lt;&gt;"",$G278&lt;&gt;"",申込書!$V$47="特定学年のみ"),"申し込みする","")</f>
        <v/>
      </c>
      <c r="AD278" s="371"/>
      <c r="AE278" s="372"/>
      <c r="AF278" s="373" t="str">
        <f>IF(AND(申込書!$C$48&lt;&gt;"▼プルダウンより選択してください",申込書!$C$48&lt;&gt;"",申込書!$K$22&lt;&gt;"YYYY/MM/DD",$G278&lt;&gt;""),申込書!$K$22,"")</f>
        <v/>
      </c>
      <c r="AG278" s="369" t="str">
        <f>IF(AF278="","",IF(INDEX('コンテンツ＆備考マスタ'!$H:$J,MATCH(学校情報!AF$3,'コンテンツ＆備考マスタ'!$H:$H,0),3)="●",IF(AND(AF278&lt;&gt;"",ISNUMBER(申込書!$AC$22)=TRUE,申込書!$C$48&lt;&gt;"▼プルダウンより選択してください",申込書!$C$48&lt;&gt;""),申込書!$AC$22,""),"-"))</f>
        <v/>
      </c>
      <c r="AH278" s="369"/>
      <c r="AI278" s="369"/>
      <c r="AJ278" s="370" t="str">
        <f>IF(AND(申込書!$C$48&lt;&gt;"▼プルダウンより選択してください",申込書!$C$48&lt;&gt;"",$G278&lt;&gt;"",申込書!$V$48="特定学年のみ"),"申し込みする","")</f>
        <v/>
      </c>
      <c r="AK278" s="371"/>
      <c r="AL278" s="372"/>
      <c r="AM278" s="373" t="str">
        <f>IF(AND(申込書!$C$49&lt;&gt;"▼プルダウンより選択してください",申込書!$C$49&lt;&gt;"",申込書!$K$22&lt;&gt;"YYYY/MM/DD",$G278&lt;&gt;""),申込書!$K$22,"")</f>
        <v/>
      </c>
      <c r="AN278" s="369" t="str">
        <f>IF(AM278="","",IF(INDEX('コンテンツ＆備考マスタ'!$H:$J,MATCH(学校情報!AM$3,'コンテンツ＆備考マスタ'!$H:$H,0),3)="●",IF(AND(AM278&lt;&gt;"",ISNUMBER(申込書!$AC$22)=TRUE,申込書!$C$49&lt;&gt;"▼プルダウンより選択してください",申込書!$C$49&lt;&gt;""),申込書!$AC$22,""),"-"))</f>
        <v/>
      </c>
      <c r="AO278" s="369"/>
      <c r="AP278" s="369"/>
      <c r="AQ278" s="370" t="str">
        <f>IF(AND(申込書!$C$49&lt;&gt;"▼プルダウンより選択してください",申込書!$C$49&lt;&gt;"",$G278&lt;&gt;"",申込書!$V$49="特定学年のみ"),"申し込みする","")</f>
        <v/>
      </c>
      <c r="AR278" s="371"/>
      <c r="AS278" s="372"/>
      <c r="AT278" s="373" t="str">
        <f>IF(AND(申込書!$C$50&lt;&gt;"▼プルダウンより選択してください",申込書!$C$50&lt;&gt;"",申込書!$K$22&lt;&gt;"YYYY/MM/DD",$G278&lt;&gt;""),申込書!$K$22,"")</f>
        <v/>
      </c>
      <c r="AU278" s="369" t="str">
        <f>IF(AT278="","",IF(INDEX('コンテンツ＆備考マスタ'!$H:$J,MATCH(学校情報!AT$3,'コンテンツ＆備考マスタ'!$H:$H,0),3)="●",IF(AND(AT278&lt;&gt;"",ISNUMBER(申込書!$AC$22)=TRUE,申込書!$C$50&lt;&gt;"▼プルダウンより選択してください",申込書!$C$50&lt;&gt;""),申込書!$AC$22,""),"-"))</f>
        <v/>
      </c>
      <c r="AV278" s="369"/>
      <c r="AW278" s="369"/>
      <c r="AX278" s="370" t="str">
        <f>IF(AND(申込書!$C$50&lt;&gt;"▼プルダウンより選択してください",申込書!$C$50&lt;&gt;"",$G278&lt;&gt;"",申込書!$V$50="特定学年のみ"),"申し込みする","")</f>
        <v/>
      </c>
      <c r="AY278" s="371"/>
      <c r="AZ278" s="372"/>
      <c r="BA278" s="373" t="str">
        <f>IF(AND(申込書!$C$51&lt;&gt;"▼プルダウンより選択してください",申込書!$C$51&lt;&gt;"",申込書!$K$22&lt;&gt;"YYYY/MM/DD",$G278&lt;&gt;""),申込書!$K$22,"")</f>
        <v/>
      </c>
      <c r="BB278" s="369" t="str">
        <f>IF(BA278="","",IF(INDEX('コンテンツ＆備考マスタ'!$H:$J,MATCH(学校情報!BA$3,'コンテンツ＆備考マスタ'!$H:$H,0),3)="●",IF(AND(BA278&lt;&gt;"",ISNUMBER(申込書!$AC$22)=TRUE,申込書!$C$51&lt;&gt;"▼プルダウンより選択してください",申込書!$C$51&lt;&gt;""),申込書!$AC$22,""),"-"))</f>
        <v/>
      </c>
      <c r="BC278" s="369"/>
      <c r="BD278" s="369"/>
      <c r="BE278" s="370" t="str">
        <f>IF(AND(申込書!$C$51&lt;&gt;"▼プルダウンより選択してください",申込書!$C$51&lt;&gt;"",$G278&lt;&gt;"",申込書!$V$51="特定学年のみ"),"申し込みする","")</f>
        <v/>
      </c>
      <c r="BF278" s="371"/>
      <c r="BG278" s="372"/>
      <c r="BH278" s="373" t="str">
        <f>IF(AND(申込書!$C$52&lt;&gt;"▼プルダウンより選択してください",申込書!$C$52&lt;&gt;"",申込書!$K$22&lt;&gt;"YYYY/MM/DD",$G278&lt;&gt;""),申込書!$K$22,"")</f>
        <v/>
      </c>
      <c r="BI278" s="369" t="str">
        <f>IF(BH278="","",IF(INDEX('コンテンツ＆備考マスタ'!$H:$J,MATCH(学校情報!BH$3,'コンテンツ＆備考マスタ'!$H:$H,0),3)="●",IF(AND(BH278&lt;&gt;"",ISNUMBER(申込書!$AC$22)=TRUE,申込書!$C$52&lt;&gt;"▼プルダウンより選択してください",申込書!$C$52&lt;&gt;""),申込書!$AC$22,""),"-"))</f>
        <v/>
      </c>
      <c r="BJ278" s="369"/>
      <c r="BK278" s="369"/>
      <c r="BL278" s="370" t="str">
        <f>IF(AND(申込書!$C$52&lt;&gt;"▼プルダウンより選択してください",申込書!$C$52&lt;&gt;"",$G278&lt;&gt;"",申込書!$V$52="特定学年のみ"),"申し込みする","")</f>
        <v/>
      </c>
      <c r="BM278" s="371"/>
      <c r="BN278" s="372"/>
      <c r="BO278" s="373" t="str">
        <f>IF(AND(申込書!$C$53&lt;&gt;"▼プルダウンより選択してください",申込書!$C$53&lt;&gt;"",申込書!$K$22&lt;&gt;"YYYY/MM/DD",$G278&lt;&gt;""),申込書!$K$22,"")</f>
        <v/>
      </c>
      <c r="BP278" s="369" t="str">
        <f>IF(BO278="","",IF(INDEX('コンテンツ＆備考マスタ'!$H:$J,MATCH(学校情報!BO$3,'コンテンツ＆備考マスタ'!$H:$H,0),3)="●",IF(AND(BO278&lt;&gt;"",ISNUMBER(申込書!$AC$22)=TRUE,申込書!$C$53&lt;&gt;"▼プルダウンより選択してください",申込書!$C$53&lt;&gt;""),申込書!$AC$22,""),"-"))</f>
        <v/>
      </c>
      <c r="BQ278" s="369"/>
      <c r="BR278" s="369"/>
      <c r="BS278" s="370" t="str">
        <f>IF(AND(申込書!$C$53&lt;&gt;"▼プルダウンより選択してください",申込書!$C$53&lt;&gt;"",$G278&lt;&gt;"",申込書!$V$53="特定学年のみ"),"申し込みする","")</f>
        <v/>
      </c>
      <c r="BT278" s="371"/>
      <c r="BU278" s="372"/>
      <c r="BV278" s="373" t="str">
        <f>IF(AND(申込書!$C$54&lt;&gt;"▼プルダウンより選択してください",申込書!$C$54&lt;&gt;"",申込書!$K$22&lt;&gt;"YYYY/MM/DD",$G278&lt;&gt;""),申込書!$K$22,"")</f>
        <v/>
      </c>
      <c r="BW278" s="369" t="str">
        <f>IF(BV278="","",IF(INDEX('コンテンツ＆備考マスタ'!$H:$J,MATCH(学校情報!BV$3,'コンテンツ＆備考マスタ'!$H:$H,0),3)="●",IF(AND(BV278&lt;&gt;"",ISNUMBER(申込書!$AC$22)=TRUE,申込書!$C$54&lt;&gt;"▼プルダウンより選択してください",申込書!$C$54&lt;&gt;""),申込書!$AC$22,""),"-"))</f>
        <v/>
      </c>
      <c r="BX278" s="369"/>
      <c r="BY278" s="369"/>
      <c r="BZ278" s="370" t="str">
        <f>IF(AND(申込書!$C$54&lt;&gt;"▼プルダウンより選択してください",申込書!$C$54&lt;&gt;"",$G278&lt;&gt;"",申込書!$V$54="特定学年のみ"),"申し込みする","")</f>
        <v/>
      </c>
      <c r="CA278" s="371"/>
      <c r="CB278" s="372"/>
      <c r="CC278" s="373" t="str">
        <f>IF(AND(申込書!$C$55&lt;&gt;"▼プルダウンより選択してください",申込書!$C$55&lt;&gt;"",申込書!$K$22&lt;&gt;"YYYY/MM/DD",$G278&lt;&gt;""),申込書!$K$22,"")</f>
        <v/>
      </c>
      <c r="CD278" s="369" t="str">
        <f>IF(CC278="","",IF(INDEX('コンテンツ＆備考マスタ'!$H:$J,MATCH(学校情報!CC$3,'コンテンツ＆備考マスタ'!$H:$H,0),3)="●",IF(AND(CC278&lt;&gt;"",ISNUMBER(申込書!$AC$22)=TRUE,申込書!$C$55&lt;&gt;"▼プルダウンより選択してください",申込書!$C$55&lt;&gt;""),申込書!$AC$22,""),"-"))</f>
        <v/>
      </c>
      <c r="CE278" s="369"/>
      <c r="CF278" s="369"/>
      <c r="CG278" s="370" t="str">
        <f>IF(AND(申込書!$C$55&lt;&gt;"▼プルダウンより選択してください",申込書!$C$55&lt;&gt;"",$G278&lt;&gt;"",申込書!$V$55="特定学年のみ"),"申し込みする","")</f>
        <v/>
      </c>
      <c r="CH278" s="371"/>
      <c r="CI278" s="372"/>
      <c r="CJ278" s="373" t="str">
        <f>IF(AND(申込書!$C$56&lt;&gt;"▼プルダウンより選択してください",申込書!$C$56&lt;&gt;"",申込書!$K$22&lt;&gt;"YYYY/MM/DD",$G278&lt;&gt;""),申込書!$K$22,"")</f>
        <v/>
      </c>
      <c r="CK278" s="369" t="str">
        <f>IF(CJ278="","",IF(INDEX('コンテンツ＆備考マスタ'!$H:$J,MATCH(学校情報!CJ$3,'コンテンツ＆備考マスタ'!$H:$H,0),3)="●",IF(AND(CJ278&lt;&gt;"",ISNUMBER(申込書!$AC$22)=TRUE,申込書!$C$56&lt;&gt;"▼プルダウンより選択してください",申込書!$C$56&lt;&gt;""),申込書!$AC$22,""),"-"))</f>
        <v/>
      </c>
      <c r="CL278" s="369"/>
      <c r="CM278" s="369"/>
      <c r="CN278" s="370" t="str">
        <f>IF(AND(申込書!$C$56&lt;&gt;"▼プルダウンより選択してください",申込書!$C$56&lt;&gt;"",$G278&lt;&gt;"",申込書!$V$56="特定学年のみ"),"申し込みする","")</f>
        <v/>
      </c>
      <c r="CO278" s="371"/>
      <c r="CP278" s="372"/>
      <c r="CQ278" s="373" t="str">
        <f>IF(AND(申込書!$C$57&lt;&gt;"▼プルダウンより選択してください",申込書!$C$57&lt;&gt;"",申込書!$K$22&lt;&gt;"YYYY/MM/DD",$G278&lt;&gt;""),申込書!$K$22,"")</f>
        <v/>
      </c>
      <c r="CR278" s="369" t="str">
        <f>IF(CQ278="","",IF(INDEX('コンテンツ＆備考マスタ'!$H:$J,MATCH(学校情報!CQ$3,'コンテンツ＆備考マスタ'!$H:$H,0),3)="●",IF(AND(CQ278&lt;&gt;"",ISNUMBER(申込書!$AC$22)=TRUE,申込書!$C$57&lt;&gt;"▼プルダウンより選択してください",申込書!$C$57&lt;&gt;""),申込書!$AC$22,""),"-"))</f>
        <v/>
      </c>
      <c r="CS278" s="369"/>
      <c r="CT278" s="369"/>
      <c r="CU278" s="369" t="str">
        <f>IF(AND(申込書!$C$57&lt;&gt;"▼プルダウンより選択してください",申込書!$C$57&lt;&gt;"",$G278&lt;&gt;"",申込書!$V$57="特定学年のみ"),"申し込みする","")</f>
        <v/>
      </c>
      <c r="CV278" s="371"/>
      <c r="CW278" s="372"/>
      <c r="CX278" s="373" t="str">
        <f>IF(AND(申込書!$C$58&lt;&gt;"▼プルダウンより選択してください",申込書!$C$58&lt;&gt;"",申込書!$K$22&lt;&gt;"YYYY/MM/DD",$G278&lt;&gt;""),申込書!$K$22,"")</f>
        <v/>
      </c>
      <c r="CY278" s="369" t="str">
        <f>IF(CX278="","",IF(INDEX('コンテンツ＆備考マスタ'!$H:$J,MATCH(学校情報!CX$3,'コンテンツ＆備考マスタ'!$H:$H,0),3)="●",IF(AND(CX278&lt;&gt;"",ISNUMBER(申込書!$AC$22)=TRUE,申込書!$C$58&lt;&gt;"▼プルダウンより選択してください",申込書!$C$58&lt;&gt;""),申込書!$AC$22,""),"-"))</f>
        <v/>
      </c>
      <c r="CZ278" s="369"/>
      <c r="DA278" s="369"/>
      <c r="DB278" s="369" t="str">
        <f>IF(AND(申込書!$C$58&lt;&gt;"▼プルダウンより選択してください",申込書!$C$58&lt;&gt;"",$G278&lt;&gt;"",申込書!$V$58="特定学年のみ"),"申し込みする","")</f>
        <v/>
      </c>
      <c r="DC278" s="371"/>
      <c r="DD278" s="372"/>
      <c r="DE278" s="373" t="str">
        <f>IF(AND(申込書!$C$59&lt;&gt;"▼プルダウンより選択してください",申込書!$C$59&lt;&gt;"",申込書!$K$22&lt;&gt;"YYYY/MM/DD",$G278&lt;&gt;""),申込書!$K$22,"")</f>
        <v/>
      </c>
      <c r="DF278" s="369" t="str">
        <f>IF(DE278="","",IF(INDEX('コンテンツ＆備考マスタ'!$H:$J,MATCH(学校情報!DE$3,'コンテンツ＆備考マスタ'!$H:$H,0),3)="●",IF(AND(DE278&lt;&gt;"",ISNUMBER(申込書!$AC$22)=TRUE,申込書!$C$59&lt;&gt;"▼プルダウンより選択してください",申込書!$C$59&lt;&gt;""),申込書!$AC$22,""),"-"))</f>
        <v/>
      </c>
      <c r="DG278" s="369"/>
      <c r="DH278" s="369"/>
      <c r="DI278" s="369" t="str">
        <f>IF(AND(申込書!$C$59&lt;&gt;"▼プルダウンより選択してください",申込書!$C$59&lt;&gt;"",$G278&lt;&gt;"",申込書!$V$59="特定学年のみ"),"申し込みする","")</f>
        <v/>
      </c>
      <c r="DJ278" s="371"/>
      <c r="DK278" s="372"/>
      <c r="DL278" s="373" t="str">
        <f>IF(AND(申込書!$C$60&lt;&gt;"▼プルダウンより選択してください",申込書!$C$60&lt;&gt;"",申込書!$K$22&lt;&gt;"YYYY/MM/DD",$G278&lt;&gt;""),申込書!$K$22,"")</f>
        <v/>
      </c>
      <c r="DM278" s="369" t="str">
        <f>IF(DL278="","",IF(INDEX('コンテンツ＆備考マスタ'!$H:$J,MATCH(学校情報!DL$3,'コンテンツ＆備考マスタ'!$H:$H,0),3)="●",IF(AND(DL278&lt;&gt;"",ISNUMBER(申込書!$AC$22)=TRUE,申込書!$C$60&lt;&gt;"▼プルダウンより選択してください",申込書!$C$60&lt;&gt;""),申込書!$AC$22,""),"-"))</f>
        <v/>
      </c>
      <c r="DN278" s="369"/>
      <c r="DO278" s="369"/>
      <c r="DP278" s="369" t="str">
        <f>IF(AND(申込書!$C$60&lt;&gt;"▼プルダウンより選択してください",申込書!$C$60&lt;&gt;"",$G278&lt;&gt;"",申込書!$V$60="特定学年のみ"),"申し込みする","")</f>
        <v/>
      </c>
      <c r="DQ278" s="371"/>
      <c r="DR278" s="372"/>
      <c r="DS278" s="373" t="str">
        <f>IF(AND(申込書!$C$61&lt;&gt;"▼プルダウンより選択してください",申込書!$C$61&lt;&gt;"",申込書!$K$22&lt;&gt;"YYYY/MM/DD",$G278&lt;&gt;""),申込書!$K$22,"")</f>
        <v/>
      </c>
      <c r="DT278" s="369" t="str">
        <f>IF(DS278="","",IF(INDEX('コンテンツ＆備考マスタ'!$H:$J,MATCH(学校情報!DS$3,'コンテンツ＆備考マスタ'!$H:$H,0),3)="●",IF(AND(DS278&lt;&gt;"",ISNUMBER(申込書!$AC$22)=TRUE,申込書!$C$61&lt;&gt;"▼プルダウンより選択してください",申込書!$C$61&lt;&gt;""),申込書!$AC$22,""),"-"))</f>
        <v/>
      </c>
      <c r="DU278" s="369"/>
      <c r="DV278" s="369"/>
      <c r="DW278" s="369" t="str">
        <f>IF(AND(申込書!$C$61&lt;&gt;"▼プルダウンより選択してください",申込書!$C$61&lt;&gt;"",$G278&lt;&gt;"",申込書!$V$61="特定学年のみ"),"申し込みする","")</f>
        <v/>
      </c>
      <c r="DX278" s="371"/>
      <c r="DY278" s="372"/>
      <c r="DZ278" s="373" t="str">
        <f>IF(AND(申込書!$C$62&lt;&gt;"▼プルダウンより選択してください",申込書!$C$62&lt;&gt;"",申込書!$K$22&lt;&gt;"YYYY/MM/DD",$G278&lt;&gt;""),申込書!$K$22,"")</f>
        <v/>
      </c>
      <c r="EA278" s="369" t="str">
        <f>IF(DZ278="","",IF(INDEX('コンテンツ＆備考マスタ'!$H:$J,MATCH(学校情報!DZ$3,'コンテンツ＆備考マスタ'!$H:$H,0),3)="●",IF(AND(DZ278&lt;&gt;"",ISNUMBER(申込書!$AC$22)=TRUE,申込書!$C$62&lt;&gt;"▼プルダウンより選択してください",申込書!$C$62&lt;&gt;""),申込書!$AC$22,""),"-"))</f>
        <v/>
      </c>
      <c r="EB278" s="369"/>
      <c r="EC278" s="369"/>
      <c r="ED278" s="370" t="str">
        <f>IF(AND(申込書!$C$62&lt;&gt;"▼プルダウンより選択してください",申込書!$C$62&lt;&gt;"",$G278&lt;&gt;"",申込書!$V$62="特定学年のみ"),"申し込みする","")</f>
        <v/>
      </c>
      <c r="EE278" s="371"/>
      <c r="EF278" s="372"/>
      <c r="EG278" s="373" t="str">
        <f>IF(AND(申込書!$C$63&lt;&gt;"▼プルダウンより選択してください",申込書!$C$63&lt;&gt;"",申込書!$K$22&lt;&gt;"YYYY/MM/DD",$G278&lt;&gt;""),申込書!$K$22,"")</f>
        <v/>
      </c>
      <c r="EH278" s="369" t="str">
        <f>IF(EG278="","",IF(INDEX('コンテンツ＆備考マスタ'!$H:$J,MATCH(学校情報!EG$3,'コンテンツ＆備考マスタ'!$H:$H,0),3)="●",IF(AND(EG278&lt;&gt;"",ISNUMBER(申込書!$AC$22)=TRUE,申込書!$C$63&lt;&gt;"▼プルダウンより選択してください",申込書!$C$63&lt;&gt;""),申込書!$AC$22,""),"-"))</f>
        <v/>
      </c>
      <c r="EI278" s="369"/>
      <c r="EJ278" s="369"/>
      <c r="EK278" s="370" t="str">
        <f>IF(AND(申込書!$C$63&lt;&gt;"▼プルダウンより選択してください",申込書!$C$63&lt;&gt;"",$G278&lt;&gt;"",申込書!$V$63="特定学年のみ"),"申し込みする","")</f>
        <v/>
      </c>
      <c r="EL278" s="371"/>
      <c r="EM278" s="372"/>
      <c r="EN278" s="373" t="str">
        <f>IF(AND(申込書!$C$64&lt;&gt;"▼プルダウンより選択してください",申込書!$C$64&lt;&gt;"",申込書!$K$22&lt;&gt;"YYYY/MM/DD",$G278&lt;&gt;""),申込書!$K$22,"")</f>
        <v/>
      </c>
      <c r="EO278" s="369" t="str">
        <f>IF(EN278="","",IF(INDEX('コンテンツ＆備考マスタ'!$H:$J,MATCH(学校情報!EN$3,'コンテンツ＆備考マスタ'!$H:$H,0),3)="●",IF(AND(EN278&lt;&gt;"",ISNUMBER(申込書!$AC$22)=TRUE,申込書!$C$64&lt;&gt;"▼プルダウンより選択してください",申込書!$C$64&lt;&gt;""),申込書!$AC$22,""),"-"))</f>
        <v/>
      </c>
      <c r="EP278" s="369"/>
      <c r="EQ278" s="369"/>
      <c r="ER278" s="370" t="str">
        <f>IF(AND(申込書!$C$64&lt;&gt;"▼プルダウンより選択してください",申込書!$C$64&lt;&gt;"",$G278&lt;&gt;"",申込書!$V$64="特定学年のみ"),"申し込みする","")</f>
        <v/>
      </c>
      <c r="ES278" s="371"/>
      <c r="ET278" s="372"/>
      <c r="EU278" s="373" t="str">
        <f>IF(AND(申込書!$C$65&lt;&gt;"▼プルダウンより選択してください",申込書!$C$65&lt;&gt;"",申込書!$K$22&lt;&gt;"YYYY/MM/DD",$G278&lt;&gt;""),申込書!$K$22,"")</f>
        <v/>
      </c>
      <c r="EV278" s="369" t="str">
        <f>IF(EU278="","",IF(INDEX('コンテンツ＆備考マスタ'!$H:$J,MATCH(学校情報!EU$3,'コンテンツ＆備考マスタ'!$H:$H,0),3)="●",IF(AND(EU278&lt;&gt;"",ISNUMBER(申込書!$AC$22)=TRUE,申込書!$C$65&lt;&gt;"▼プルダウンより選択してください",申込書!$C$65&lt;&gt;""),申込書!$AC$22,""),"-"))</f>
        <v/>
      </c>
      <c r="EW278" s="369"/>
      <c r="EX278" s="369"/>
      <c r="EY278" s="370" t="str">
        <f>IF(AND(申込書!$C$65&lt;&gt;"▼プルダウンより選択してください",申込書!$C$65&lt;&gt;"",$G278&lt;&gt;"",申込書!$V$65="特定学年のみ"),"申し込みする","")</f>
        <v/>
      </c>
      <c r="EZ278" s="371"/>
      <c r="FA278" s="372"/>
      <c r="FB278" s="373" t="str">
        <f>IF(AND(申込書!$C$66&lt;&gt;"▼プルダウンより選択してください",申込書!$C$66&lt;&gt;"",申込書!$K$22&lt;&gt;"YYYY/MM/DD",$G278&lt;&gt;""),申込書!$K$22,"")</f>
        <v/>
      </c>
      <c r="FC278" s="369" t="str">
        <f>IF(FB278="","",IF(INDEX('コンテンツ＆備考マスタ'!$H:$J,MATCH(学校情報!FB$3,'コンテンツ＆備考マスタ'!$H:$H,0),3)="●",IF(AND(FB278&lt;&gt;"",ISNUMBER(申込書!$AC$22)=TRUE,申込書!$C$66&lt;&gt;"▼プルダウンより選択してください",申込書!$C$66&lt;&gt;""),申込書!$AC$22,""),"-"))</f>
        <v/>
      </c>
      <c r="FD278" s="369"/>
      <c r="FE278" s="369"/>
      <c r="FF278" s="370" t="str">
        <f>IF(AND(申込書!$C$66&lt;&gt;"▼プルダウンより選択してください",申込書!$C$66&lt;&gt;"",$G278&lt;&gt;"",申込書!$V$66="特定学年のみ"),"申し込みする","")</f>
        <v/>
      </c>
      <c r="FG278" s="371"/>
      <c r="FH278" s="372"/>
      <c r="FI278" s="373" t="str">
        <f>IF(AND(申込書!$C$67&lt;&gt;"▼プルダウンより選択してください",申込書!$C$67&lt;&gt;"",申込書!$K$22&lt;&gt;"YYYY/MM/DD",$G278&lt;&gt;""),申込書!$K$22,"")</f>
        <v/>
      </c>
      <c r="FJ278" s="369" t="str">
        <f>IF(FI278="","",IF(INDEX('コンテンツ＆備考マスタ'!$H:$J,MATCH(学校情報!FI$3,'コンテンツ＆備考マスタ'!$H:$H,0),3)="●",IF(AND(FI278&lt;&gt;"",ISNUMBER(申込書!$AC$22)=TRUE,申込書!$C$67&lt;&gt;"▼プルダウンより選択してください",申込書!$C$67&lt;&gt;""),申込書!$AC$22,""),"-"))</f>
        <v/>
      </c>
      <c r="FK278" s="369"/>
      <c r="FL278" s="369"/>
      <c r="FM278" s="370" t="str">
        <f>IF(AND(申込書!$C$67&lt;&gt;"▼プルダウンより選択してください",申込書!$C$67&lt;&gt;"",$G278&lt;&gt;"",申込書!$V$67="特定学年のみ"),"申し込みする","")</f>
        <v/>
      </c>
      <c r="FN278" s="371"/>
      <c r="FO278" s="372"/>
      <c r="FP278" s="373" t="str">
        <f>IF(AND(申込書!$C$68&lt;&gt;"▼プルダウンより選択してください",申込書!$C$68&lt;&gt;"",申込書!$K$22&lt;&gt;"YYYY/MM/DD",$G278&lt;&gt;""),申込書!$K$22,"")</f>
        <v/>
      </c>
      <c r="FQ278" s="369" t="str">
        <f>IF(FP278="","",IF(INDEX('コンテンツ＆備考マスタ'!$H:$J,MATCH(学校情報!FP$3,'コンテンツ＆備考マスタ'!$H:$H,0),3)="●",IF(AND(FP278&lt;&gt;"",ISNUMBER(申込書!$AC$22)=TRUE,申込書!$C$68&lt;&gt;"▼プルダウンより選択してください",申込書!$C$68&lt;&gt;""),申込書!$AC$22,""),"-"))</f>
        <v/>
      </c>
      <c r="FR278" s="369"/>
      <c r="FS278" s="369"/>
      <c r="FT278" s="370" t="str">
        <f>IF(AND(申込書!$C$68&lt;&gt;"▼プルダウンより選択してください",申込書!$C$68&lt;&gt;"",$G278&lt;&gt;"",申込書!$V$68="特定学年のみ"),"申し込みする","")</f>
        <v/>
      </c>
      <c r="FU278" s="371"/>
      <c r="FV278" s="372"/>
      <c r="FW278" s="373" t="str">
        <f>IF(AND(申込書!$C$69&lt;&gt;"▼プルダウンより選択してください",申込書!$C$69&lt;&gt;"",申込書!$K$22&lt;&gt;"YYYY/MM/DD",$G278&lt;&gt;""),申込書!$K$22,"")</f>
        <v/>
      </c>
      <c r="FX278" s="369" t="str">
        <f>IF(FW278="","",IF(INDEX('コンテンツ＆備考マスタ'!$H:$J,MATCH(学校情報!FW$3,'コンテンツ＆備考マスタ'!$H:$H,0),3)="●",IF(AND(FW278&lt;&gt;"",ISNUMBER(申込書!$AC$22)=TRUE,申込書!$C$69&lt;&gt;"▼プルダウンより選択してください",申込書!$C$69&lt;&gt;""),申込書!$AC$22,""),"-"))</f>
        <v/>
      </c>
      <c r="FY278" s="369"/>
      <c r="FZ278" s="369"/>
      <c r="GA278" s="370" t="str">
        <f>IF(AND(申込書!$C$69&lt;&gt;"▼プルダウンより選択してください",申込書!$C$69&lt;&gt;"",$G278&lt;&gt;"",申込書!$V$69="特定学年のみ"),"申し込みする","")</f>
        <v/>
      </c>
      <c r="GB278" s="371"/>
      <c r="GC278" s="372"/>
      <c r="GD278" s="373" t="str">
        <f>IF(AND(申込書!$C$70&lt;&gt;"▼プルダウンより選択してください",申込書!$C$70&lt;&gt;"",申込書!$K$22&lt;&gt;"YYYY/MM/DD",$G278&lt;&gt;""),申込書!$K$22,"")</f>
        <v/>
      </c>
      <c r="GE278" s="369" t="str">
        <f>IF(GD278="","",IF(INDEX('コンテンツ＆備考マスタ'!$H:$J,MATCH(学校情報!GD$3,'コンテンツ＆備考マスタ'!$H:$H,0),3)="●",IF(AND(GD278&lt;&gt;"",ISNUMBER(申込書!$AC$22)=TRUE,申込書!$C$70&lt;&gt;"▼プルダウンより選択してください",申込書!$C$70&lt;&gt;""),申込書!$AC$22,""),"-"))</f>
        <v/>
      </c>
      <c r="GF278" s="369"/>
      <c r="GG278" s="369"/>
      <c r="GH278" s="370" t="str">
        <f>IF(AND(申込書!$C$70&lt;&gt;"▼プルダウンより選択してください",申込書!$C$70&lt;&gt;"",$G278&lt;&gt;"",申込書!$V$70="特定学年のみ"),"申し込みする","")</f>
        <v/>
      </c>
      <c r="GI278" s="371"/>
      <c r="GJ278" s="372"/>
      <c r="GK278" s="373" t="str">
        <f>IF(AND(申込書!$C$71&lt;&gt;"▼プルダウンより選択してください",申込書!$C$71&lt;&gt;"",申込書!$K$22&lt;&gt;"YYYY/MM/DD",$G278&lt;&gt;""),申込書!$K$22,"")</f>
        <v/>
      </c>
      <c r="GL278" s="369" t="str">
        <f>IF(GK278="","",IF(INDEX('コンテンツ＆備考マスタ'!$H:$J,MATCH(学校情報!GK$3,'コンテンツ＆備考マスタ'!$H:$H,0),3)="●",IF(AND(GK278&lt;&gt;"",ISNUMBER(申込書!$AC$22)=TRUE,申込書!$C$71&lt;&gt;"▼プルダウンより選択してください",申込書!$C$71&lt;&gt;""),申込書!$AC$22,""),"-"))</f>
        <v/>
      </c>
      <c r="GM278" s="369"/>
      <c r="GN278" s="369"/>
      <c r="GO278" s="370" t="str">
        <f>IF(AND(申込書!$C$71&lt;&gt;"▼プルダウンより選択してください",申込書!$C$71&lt;&gt;"",$G278&lt;&gt;"",申込書!$V$71="特定学年のみ"),"申し込みする","")</f>
        <v/>
      </c>
      <c r="GP278" s="371"/>
      <c r="GQ278" s="372"/>
      <c r="GR278" s="373" t="str">
        <f>IF(AND(申込書!$C$72&lt;&gt;"▼プルダウンより選択してください",申込書!$C$72&lt;&gt;"",申込書!$K$22&lt;&gt;"YYYY/MM/DD",$G278&lt;&gt;""),申込書!$K$22,"")</f>
        <v/>
      </c>
      <c r="GS278" s="369" t="str">
        <f>IF(GR278="","",IF(INDEX('コンテンツ＆備考マスタ'!$H:$J,MATCH(学校情報!GR$3,'コンテンツ＆備考マスタ'!$H:$H,0),3)="●",IF(AND(GR278&lt;&gt;"",ISNUMBER(申込書!$AC$22)=TRUE,申込書!$C$72&lt;&gt;"▼プルダウンより選択してください",申込書!$C$72&lt;&gt;""),申込書!$AC$22,""),"-"))</f>
        <v/>
      </c>
      <c r="GT278" s="369"/>
      <c r="GU278" s="369"/>
      <c r="GV278" s="370" t="str">
        <f>IF(AND(申込書!$C$72&lt;&gt;"▼プルダウンより選択してください",申込書!$C$72&lt;&gt;"",$G278&lt;&gt;"",申込書!$V$72="特定学年のみ"),"申し込みする","")</f>
        <v/>
      </c>
      <c r="GW278" s="371"/>
      <c r="GX278" s="372"/>
      <c r="GY278" s="373" t="str">
        <f>IF(AND(申込書!$C$73&lt;&gt;"▼プルダウンより選択してください",申込書!$C$73&lt;&gt;"",申込書!$K$22&lt;&gt;"YYYY/MM/DD",$G278&lt;&gt;""),申込書!$K$22,"")</f>
        <v/>
      </c>
      <c r="GZ278" s="369" t="str">
        <f>IF(GY278="","",IF(INDEX('コンテンツ＆備考マスタ'!$H:$J,MATCH(学校情報!GY$3,'コンテンツ＆備考マスタ'!$H:$H,0),3)="●",IF(AND(GY278&lt;&gt;"",ISNUMBER(申込書!$AC$22)=TRUE,申込書!$C$73&lt;&gt;"▼プルダウンより選択してください",申込書!$C$73&lt;&gt;""),申込書!$AC$22,""),"-"))</f>
        <v/>
      </c>
      <c r="HA278" s="369"/>
      <c r="HB278" s="369"/>
      <c r="HC278" s="370" t="str">
        <f>IF(AND(申込書!$C$73&lt;&gt;"▼プルダウンより選択してください",申込書!$C$73&lt;&gt;"",$G278&lt;&gt;"",申込書!$V$73="特定学年のみ"),"申し込みする","")</f>
        <v/>
      </c>
      <c r="HD278" s="371"/>
      <c r="HE278" s="372"/>
      <c r="HF278" s="373" t="str">
        <f>IF(AND(申込書!$C$74&lt;&gt;"▼プルダウンより選択してください",申込書!$C$74&lt;&gt;"",申込書!$K$22&lt;&gt;"YYYY/MM/DD",$G278&lt;&gt;""),申込書!$K$22,"")</f>
        <v/>
      </c>
      <c r="HG278" s="369" t="str">
        <f>IF(HF278="","",IF(INDEX('コンテンツ＆備考マスタ'!$H:$J,MATCH(学校情報!HF$3,'コンテンツ＆備考マスタ'!$H:$H,0),3)="●",IF(AND(HF278&lt;&gt;"",ISNUMBER(申込書!$AC$22)=TRUE,申込書!$C$74&lt;&gt;"▼プルダウンより選択してください",申込書!$C$74&lt;&gt;""),申込書!$AC$22,""),"-"))</f>
        <v/>
      </c>
      <c r="HH278" s="369"/>
      <c r="HI278" s="369"/>
      <c r="HJ278" s="370" t="str">
        <f>IF(AND(申込書!$C$74&lt;&gt;"▼プルダウンより選択してください",申込書!$C$74&lt;&gt;"",$G278&lt;&gt;"",申込書!$V$74="特定学年のみ"),"申し込みする","")</f>
        <v/>
      </c>
      <c r="HK278" s="371"/>
      <c r="HL278" s="372"/>
      <c r="HM278" s="373" t="str">
        <f>IF(AND(申込書!$C$75&lt;&gt;"▼プルダウンより選択してください",申込書!$C$75&lt;&gt;"",申込書!$K$22&lt;&gt;"YYYY/MM/DD",$G278&lt;&gt;""),申込書!$K$22,"")</f>
        <v/>
      </c>
      <c r="HN278" s="369" t="str">
        <f>IF(HM278="","",IF(INDEX('コンテンツ＆備考マスタ'!$H:$J,MATCH(学校情報!HM$3,'コンテンツ＆備考マスタ'!$H:$H,0),3)="●",IF(AND(HM278&lt;&gt;"",ISNUMBER(申込書!$AC$22)=TRUE,申込書!$C$75&lt;&gt;"▼プルダウンより選択してください",申込書!$C$75&lt;&gt;""),申込書!$AC$22,""),"-"))</f>
        <v/>
      </c>
      <c r="HO278" s="369"/>
      <c r="HP278" s="369"/>
      <c r="HQ278" s="370" t="str">
        <f>IF(AND(申込書!$C$75&lt;&gt;"▼プルダウンより選択してください",申込書!$C$75&lt;&gt;"",$G278&lt;&gt;"",申込書!$V$75="特定学年のみ"),"申し込みする","")</f>
        <v/>
      </c>
      <c r="HR278" s="371"/>
      <c r="HS278" s="371"/>
      <c r="HT278" s="374" t="str">
        <f>IF(AND(申込書!$C$76&lt;&gt;"▼プルダウンより選択してください",申込書!$C$76&lt;&gt;"",申込書!$K$22&lt;&gt;"YYYY/MM/DD",$G278&lt;&gt;""),申込書!$K$22,"")</f>
        <v/>
      </c>
      <c r="HU278" s="369" t="str">
        <f>IF(HT278="","",IF(INDEX('コンテンツ＆備考マスタ'!$H:$J,MATCH(学校情報!HT$3,'コンテンツ＆備考マスタ'!$H:$H,0),3)="●",IF(AND(HT278&lt;&gt;"",ISNUMBER(申込書!$AC$22)=TRUE,申込書!$C$76&lt;&gt;"▼プルダウンより選択してください",申込書!$C$76&lt;&gt;""),申込書!$AC$22,""),"-"))</f>
        <v/>
      </c>
      <c r="HV278" s="369"/>
      <c r="HW278" s="369"/>
      <c r="HX278" s="370" t="str">
        <f>IF(AND(申込書!$C$76&lt;&gt;"▼プルダウンより選択してください",申込書!$C$76&lt;&gt;"",$G278&lt;&gt;"",申込書!$V$76="特定学年のみ"),"申し込みする","")</f>
        <v/>
      </c>
      <c r="HY278" s="371"/>
      <c r="HZ278" s="372"/>
      <c r="IA278" s="69"/>
    </row>
    <row r="279" spans="2:235" ht="26.85" hidden="1" customHeight="1" outlineLevel="1">
      <c r="B279" s="365">
        <f t="shared" si="12"/>
        <v>274</v>
      </c>
      <c r="C279" s="55"/>
      <c r="D279" s="56"/>
      <c r="E279" s="154"/>
      <c r="F279" s="57"/>
      <c r="G279" s="58"/>
      <c r="H279" s="59"/>
      <c r="I279" s="60"/>
      <c r="J279" s="61"/>
      <c r="K279" s="366" t="str">
        <f t="shared" si="13"/>
        <v/>
      </c>
      <c r="L279" s="62"/>
      <c r="M279" s="322"/>
      <c r="N279" s="63"/>
      <c r="O279" s="64"/>
      <c r="P279" s="367" t="str">
        <f t="shared" si="14"/>
        <v/>
      </c>
      <c r="Q279" s="65"/>
      <c r="R279" s="66"/>
      <c r="S279" s="67"/>
      <c r="T279" s="68"/>
      <c r="U279" s="68"/>
      <c r="V279" s="68"/>
      <c r="W279" s="66"/>
      <c r="X279" s="281"/>
      <c r="Y279" s="368" t="str">
        <f>IF(AND(申込書!$C$47&lt;&gt;"▼プルダウンより選択してください",申込書!$C$47&lt;&gt;"",申込書!$K$22&lt;&gt;"YYYY/MM/DD",$G279&lt;&gt;""),申込書!$K$22,"")</f>
        <v/>
      </c>
      <c r="Z279" s="369" t="str">
        <f>IF(Y279="","",IF(INDEX('コンテンツ＆備考マスタ'!$H:$J,MATCH(学校情報!Y$3,'コンテンツ＆備考マスタ'!$H:$H,0),3)="●",IF(AND(Y279&lt;&gt;"",ISNUMBER(申込書!$AC$22)=TRUE,申込書!$C$47&lt;&gt;"▼プルダウンより選択してください",申込書!$C$47&lt;&gt;""),申込書!$AC$22,""),"-"))</f>
        <v/>
      </c>
      <c r="AA279" s="369"/>
      <c r="AB279" s="369"/>
      <c r="AC279" s="370" t="str">
        <f>IF(AND(申込書!$C$47&lt;&gt;"▼プルダウンより選択してください",申込書!$C$47&lt;&gt;"",$G279&lt;&gt;"",申込書!$V$47="特定学年のみ"),"申し込みする","")</f>
        <v/>
      </c>
      <c r="AD279" s="371"/>
      <c r="AE279" s="372"/>
      <c r="AF279" s="373" t="str">
        <f>IF(AND(申込書!$C$48&lt;&gt;"▼プルダウンより選択してください",申込書!$C$48&lt;&gt;"",申込書!$K$22&lt;&gt;"YYYY/MM/DD",$G279&lt;&gt;""),申込書!$K$22,"")</f>
        <v/>
      </c>
      <c r="AG279" s="369" t="str">
        <f>IF(AF279="","",IF(INDEX('コンテンツ＆備考マスタ'!$H:$J,MATCH(学校情報!AF$3,'コンテンツ＆備考マスタ'!$H:$H,0),3)="●",IF(AND(AF279&lt;&gt;"",ISNUMBER(申込書!$AC$22)=TRUE,申込書!$C$48&lt;&gt;"▼プルダウンより選択してください",申込書!$C$48&lt;&gt;""),申込書!$AC$22,""),"-"))</f>
        <v/>
      </c>
      <c r="AH279" s="369"/>
      <c r="AI279" s="369"/>
      <c r="AJ279" s="370" t="str">
        <f>IF(AND(申込書!$C$48&lt;&gt;"▼プルダウンより選択してください",申込書!$C$48&lt;&gt;"",$G279&lt;&gt;"",申込書!$V$48="特定学年のみ"),"申し込みする","")</f>
        <v/>
      </c>
      <c r="AK279" s="371"/>
      <c r="AL279" s="372"/>
      <c r="AM279" s="373" t="str">
        <f>IF(AND(申込書!$C$49&lt;&gt;"▼プルダウンより選択してください",申込書!$C$49&lt;&gt;"",申込書!$K$22&lt;&gt;"YYYY/MM/DD",$G279&lt;&gt;""),申込書!$K$22,"")</f>
        <v/>
      </c>
      <c r="AN279" s="369" t="str">
        <f>IF(AM279="","",IF(INDEX('コンテンツ＆備考マスタ'!$H:$J,MATCH(学校情報!AM$3,'コンテンツ＆備考マスタ'!$H:$H,0),3)="●",IF(AND(AM279&lt;&gt;"",ISNUMBER(申込書!$AC$22)=TRUE,申込書!$C$49&lt;&gt;"▼プルダウンより選択してください",申込書!$C$49&lt;&gt;""),申込書!$AC$22,""),"-"))</f>
        <v/>
      </c>
      <c r="AO279" s="369"/>
      <c r="AP279" s="369"/>
      <c r="AQ279" s="370" t="str">
        <f>IF(AND(申込書!$C$49&lt;&gt;"▼プルダウンより選択してください",申込書!$C$49&lt;&gt;"",$G279&lt;&gt;"",申込書!$V$49="特定学年のみ"),"申し込みする","")</f>
        <v/>
      </c>
      <c r="AR279" s="371"/>
      <c r="AS279" s="372"/>
      <c r="AT279" s="373" t="str">
        <f>IF(AND(申込書!$C$50&lt;&gt;"▼プルダウンより選択してください",申込書!$C$50&lt;&gt;"",申込書!$K$22&lt;&gt;"YYYY/MM/DD",$G279&lt;&gt;""),申込書!$K$22,"")</f>
        <v/>
      </c>
      <c r="AU279" s="369" t="str">
        <f>IF(AT279="","",IF(INDEX('コンテンツ＆備考マスタ'!$H:$J,MATCH(学校情報!AT$3,'コンテンツ＆備考マスタ'!$H:$H,0),3)="●",IF(AND(AT279&lt;&gt;"",ISNUMBER(申込書!$AC$22)=TRUE,申込書!$C$50&lt;&gt;"▼プルダウンより選択してください",申込書!$C$50&lt;&gt;""),申込書!$AC$22,""),"-"))</f>
        <v/>
      </c>
      <c r="AV279" s="369"/>
      <c r="AW279" s="369"/>
      <c r="AX279" s="370" t="str">
        <f>IF(AND(申込書!$C$50&lt;&gt;"▼プルダウンより選択してください",申込書!$C$50&lt;&gt;"",$G279&lt;&gt;"",申込書!$V$50="特定学年のみ"),"申し込みする","")</f>
        <v/>
      </c>
      <c r="AY279" s="371"/>
      <c r="AZ279" s="372"/>
      <c r="BA279" s="373" t="str">
        <f>IF(AND(申込書!$C$51&lt;&gt;"▼プルダウンより選択してください",申込書!$C$51&lt;&gt;"",申込書!$K$22&lt;&gt;"YYYY/MM/DD",$G279&lt;&gt;""),申込書!$K$22,"")</f>
        <v/>
      </c>
      <c r="BB279" s="369" t="str">
        <f>IF(BA279="","",IF(INDEX('コンテンツ＆備考マスタ'!$H:$J,MATCH(学校情報!BA$3,'コンテンツ＆備考マスタ'!$H:$H,0),3)="●",IF(AND(BA279&lt;&gt;"",ISNUMBER(申込書!$AC$22)=TRUE,申込書!$C$51&lt;&gt;"▼プルダウンより選択してください",申込書!$C$51&lt;&gt;""),申込書!$AC$22,""),"-"))</f>
        <v/>
      </c>
      <c r="BC279" s="369"/>
      <c r="BD279" s="369"/>
      <c r="BE279" s="370" t="str">
        <f>IF(AND(申込書!$C$51&lt;&gt;"▼プルダウンより選択してください",申込書!$C$51&lt;&gt;"",$G279&lt;&gt;"",申込書!$V$51="特定学年のみ"),"申し込みする","")</f>
        <v/>
      </c>
      <c r="BF279" s="371"/>
      <c r="BG279" s="372"/>
      <c r="BH279" s="373" t="str">
        <f>IF(AND(申込書!$C$52&lt;&gt;"▼プルダウンより選択してください",申込書!$C$52&lt;&gt;"",申込書!$K$22&lt;&gt;"YYYY/MM/DD",$G279&lt;&gt;""),申込書!$K$22,"")</f>
        <v/>
      </c>
      <c r="BI279" s="369" t="str">
        <f>IF(BH279="","",IF(INDEX('コンテンツ＆備考マスタ'!$H:$J,MATCH(学校情報!BH$3,'コンテンツ＆備考マスタ'!$H:$H,0),3)="●",IF(AND(BH279&lt;&gt;"",ISNUMBER(申込書!$AC$22)=TRUE,申込書!$C$52&lt;&gt;"▼プルダウンより選択してください",申込書!$C$52&lt;&gt;""),申込書!$AC$22,""),"-"))</f>
        <v/>
      </c>
      <c r="BJ279" s="369"/>
      <c r="BK279" s="369"/>
      <c r="BL279" s="370" t="str">
        <f>IF(AND(申込書!$C$52&lt;&gt;"▼プルダウンより選択してください",申込書!$C$52&lt;&gt;"",$G279&lt;&gt;"",申込書!$V$52="特定学年のみ"),"申し込みする","")</f>
        <v/>
      </c>
      <c r="BM279" s="371"/>
      <c r="BN279" s="372"/>
      <c r="BO279" s="373" t="str">
        <f>IF(AND(申込書!$C$53&lt;&gt;"▼プルダウンより選択してください",申込書!$C$53&lt;&gt;"",申込書!$K$22&lt;&gt;"YYYY/MM/DD",$G279&lt;&gt;""),申込書!$K$22,"")</f>
        <v/>
      </c>
      <c r="BP279" s="369" t="str">
        <f>IF(BO279="","",IF(INDEX('コンテンツ＆備考マスタ'!$H:$J,MATCH(学校情報!BO$3,'コンテンツ＆備考マスタ'!$H:$H,0),3)="●",IF(AND(BO279&lt;&gt;"",ISNUMBER(申込書!$AC$22)=TRUE,申込書!$C$53&lt;&gt;"▼プルダウンより選択してください",申込書!$C$53&lt;&gt;""),申込書!$AC$22,""),"-"))</f>
        <v/>
      </c>
      <c r="BQ279" s="369"/>
      <c r="BR279" s="369"/>
      <c r="BS279" s="370" t="str">
        <f>IF(AND(申込書!$C$53&lt;&gt;"▼プルダウンより選択してください",申込書!$C$53&lt;&gt;"",$G279&lt;&gt;"",申込書!$V$53="特定学年のみ"),"申し込みする","")</f>
        <v/>
      </c>
      <c r="BT279" s="371"/>
      <c r="BU279" s="372"/>
      <c r="BV279" s="373" t="str">
        <f>IF(AND(申込書!$C$54&lt;&gt;"▼プルダウンより選択してください",申込書!$C$54&lt;&gt;"",申込書!$K$22&lt;&gt;"YYYY/MM/DD",$G279&lt;&gt;""),申込書!$K$22,"")</f>
        <v/>
      </c>
      <c r="BW279" s="369" t="str">
        <f>IF(BV279="","",IF(INDEX('コンテンツ＆備考マスタ'!$H:$J,MATCH(学校情報!BV$3,'コンテンツ＆備考マスタ'!$H:$H,0),3)="●",IF(AND(BV279&lt;&gt;"",ISNUMBER(申込書!$AC$22)=TRUE,申込書!$C$54&lt;&gt;"▼プルダウンより選択してください",申込書!$C$54&lt;&gt;""),申込書!$AC$22,""),"-"))</f>
        <v/>
      </c>
      <c r="BX279" s="369"/>
      <c r="BY279" s="369"/>
      <c r="BZ279" s="370" t="str">
        <f>IF(AND(申込書!$C$54&lt;&gt;"▼プルダウンより選択してください",申込書!$C$54&lt;&gt;"",$G279&lt;&gt;"",申込書!$V$54="特定学年のみ"),"申し込みする","")</f>
        <v/>
      </c>
      <c r="CA279" s="371"/>
      <c r="CB279" s="372"/>
      <c r="CC279" s="373" t="str">
        <f>IF(AND(申込書!$C$55&lt;&gt;"▼プルダウンより選択してください",申込書!$C$55&lt;&gt;"",申込書!$K$22&lt;&gt;"YYYY/MM/DD",$G279&lt;&gt;""),申込書!$K$22,"")</f>
        <v/>
      </c>
      <c r="CD279" s="369" t="str">
        <f>IF(CC279="","",IF(INDEX('コンテンツ＆備考マスタ'!$H:$J,MATCH(学校情報!CC$3,'コンテンツ＆備考マスタ'!$H:$H,0),3)="●",IF(AND(CC279&lt;&gt;"",ISNUMBER(申込書!$AC$22)=TRUE,申込書!$C$55&lt;&gt;"▼プルダウンより選択してください",申込書!$C$55&lt;&gt;""),申込書!$AC$22,""),"-"))</f>
        <v/>
      </c>
      <c r="CE279" s="369"/>
      <c r="CF279" s="369"/>
      <c r="CG279" s="370" t="str">
        <f>IF(AND(申込書!$C$55&lt;&gt;"▼プルダウンより選択してください",申込書!$C$55&lt;&gt;"",$G279&lt;&gt;"",申込書!$V$55="特定学年のみ"),"申し込みする","")</f>
        <v/>
      </c>
      <c r="CH279" s="371"/>
      <c r="CI279" s="372"/>
      <c r="CJ279" s="373" t="str">
        <f>IF(AND(申込書!$C$56&lt;&gt;"▼プルダウンより選択してください",申込書!$C$56&lt;&gt;"",申込書!$K$22&lt;&gt;"YYYY/MM/DD",$G279&lt;&gt;""),申込書!$K$22,"")</f>
        <v/>
      </c>
      <c r="CK279" s="369" t="str">
        <f>IF(CJ279="","",IF(INDEX('コンテンツ＆備考マスタ'!$H:$J,MATCH(学校情報!CJ$3,'コンテンツ＆備考マスタ'!$H:$H,0),3)="●",IF(AND(CJ279&lt;&gt;"",ISNUMBER(申込書!$AC$22)=TRUE,申込書!$C$56&lt;&gt;"▼プルダウンより選択してください",申込書!$C$56&lt;&gt;""),申込書!$AC$22,""),"-"))</f>
        <v/>
      </c>
      <c r="CL279" s="369"/>
      <c r="CM279" s="369"/>
      <c r="CN279" s="370" t="str">
        <f>IF(AND(申込書!$C$56&lt;&gt;"▼プルダウンより選択してください",申込書!$C$56&lt;&gt;"",$G279&lt;&gt;"",申込書!$V$56="特定学年のみ"),"申し込みする","")</f>
        <v/>
      </c>
      <c r="CO279" s="371"/>
      <c r="CP279" s="372"/>
      <c r="CQ279" s="373" t="str">
        <f>IF(AND(申込書!$C$57&lt;&gt;"▼プルダウンより選択してください",申込書!$C$57&lt;&gt;"",申込書!$K$22&lt;&gt;"YYYY/MM/DD",$G279&lt;&gt;""),申込書!$K$22,"")</f>
        <v/>
      </c>
      <c r="CR279" s="369" t="str">
        <f>IF(CQ279="","",IF(INDEX('コンテンツ＆備考マスタ'!$H:$J,MATCH(学校情報!CQ$3,'コンテンツ＆備考マスタ'!$H:$H,0),3)="●",IF(AND(CQ279&lt;&gt;"",ISNUMBER(申込書!$AC$22)=TRUE,申込書!$C$57&lt;&gt;"▼プルダウンより選択してください",申込書!$C$57&lt;&gt;""),申込書!$AC$22,""),"-"))</f>
        <v/>
      </c>
      <c r="CS279" s="369"/>
      <c r="CT279" s="369"/>
      <c r="CU279" s="369" t="str">
        <f>IF(AND(申込書!$C$57&lt;&gt;"▼プルダウンより選択してください",申込書!$C$57&lt;&gt;"",$G279&lt;&gt;"",申込書!$V$57="特定学年のみ"),"申し込みする","")</f>
        <v/>
      </c>
      <c r="CV279" s="371"/>
      <c r="CW279" s="372"/>
      <c r="CX279" s="373" t="str">
        <f>IF(AND(申込書!$C$58&lt;&gt;"▼プルダウンより選択してください",申込書!$C$58&lt;&gt;"",申込書!$K$22&lt;&gt;"YYYY/MM/DD",$G279&lt;&gt;""),申込書!$K$22,"")</f>
        <v/>
      </c>
      <c r="CY279" s="369" t="str">
        <f>IF(CX279="","",IF(INDEX('コンテンツ＆備考マスタ'!$H:$J,MATCH(学校情報!CX$3,'コンテンツ＆備考マスタ'!$H:$H,0),3)="●",IF(AND(CX279&lt;&gt;"",ISNUMBER(申込書!$AC$22)=TRUE,申込書!$C$58&lt;&gt;"▼プルダウンより選択してください",申込書!$C$58&lt;&gt;""),申込書!$AC$22,""),"-"))</f>
        <v/>
      </c>
      <c r="CZ279" s="369"/>
      <c r="DA279" s="369"/>
      <c r="DB279" s="369" t="str">
        <f>IF(AND(申込書!$C$58&lt;&gt;"▼プルダウンより選択してください",申込書!$C$58&lt;&gt;"",$G279&lt;&gt;"",申込書!$V$58="特定学年のみ"),"申し込みする","")</f>
        <v/>
      </c>
      <c r="DC279" s="371"/>
      <c r="DD279" s="372"/>
      <c r="DE279" s="373" t="str">
        <f>IF(AND(申込書!$C$59&lt;&gt;"▼プルダウンより選択してください",申込書!$C$59&lt;&gt;"",申込書!$K$22&lt;&gt;"YYYY/MM/DD",$G279&lt;&gt;""),申込書!$K$22,"")</f>
        <v/>
      </c>
      <c r="DF279" s="369" t="str">
        <f>IF(DE279="","",IF(INDEX('コンテンツ＆備考マスタ'!$H:$J,MATCH(学校情報!DE$3,'コンテンツ＆備考マスタ'!$H:$H,0),3)="●",IF(AND(DE279&lt;&gt;"",ISNUMBER(申込書!$AC$22)=TRUE,申込書!$C$59&lt;&gt;"▼プルダウンより選択してください",申込書!$C$59&lt;&gt;""),申込書!$AC$22,""),"-"))</f>
        <v/>
      </c>
      <c r="DG279" s="369"/>
      <c r="DH279" s="369"/>
      <c r="DI279" s="369" t="str">
        <f>IF(AND(申込書!$C$59&lt;&gt;"▼プルダウンより選択してください",申込書!$C$59&lt;&gt;"",$G279&lt;&gt;"",申込書!$V$59="特定学年のみ"),"申し込みする","")</f>
        <v/>
      </c>
      <c r="DJ279" s="371"/>
      <c r="DK279" s="372"/>
      <c r="DL279" s="373" t="str">
        <f>IF(AND(申込書!$C$60&lt;&gt;"▼プルダウンより選択してください",申込書!$C$60&lt;&gt;"",申込書!$K$22&lt;&gt;"YYYY/MM/DD",$G279&lt;&gt;""),申込書!$K$22,"")</f>
        <v/>
      </c>
      <c r="DM279" s="369" t="str">
        <f>IF(DL279="","",IF(INDEX('コンテンツ＆備考マスタ'!$H:$J,MATCH(学校情報!DL$3,'コンテンツ＆備考マスタ'!$H:$H,0),3)="●",IF(AND(DL279&lt;&gt;"",ISNUMBER(申込書!$AC$22)=TRUE,申込書!$C$60&lt;&gt;"▼プルダウンより選択してください",申込書!$C$60&lt;&gt;""),申込書!$AC$22,""),"-"))</f>
        <v/>
      </c>
      <c r="DN279" s="369"/>
      <c r="DO279" s="369"/>
      <c r="DP279" s="369" t="str">
        <f>IF(AND(申込書!$C$60&lt;&gt;"▼プルダウンより選択してください",申込書!$C$60&lt;&gt;"",$G279&lt;&gt;"",申込書!$V$60="特定学年のみ"),"申し込みする","")</f>
        <v/>
      </c>
      <c r="DQ279" s="371"/>
      <c r="DR279" s="372"/>
      <c r="DS279" s="373" t="str">
        <f>IF(AND(申込書!$C$61&lt;&gt;"▼プルダウンより選択してください",申込書!$C$61&lt;&gt;"",申込書!$K$22&lt;&gt;"YYYY/MM/DD",$G279&lt;&gt;""),申込書!$K$22,"")</f>
        <v/>
      </c>
      <c r="DT279" s="369" t="str">
        <f>IF(DS279="","",IF(INDEX('コンテンツ＆備考マスタ'!$H:$J,MATCH(学校情報!DS$3,'コンテンツ＆備考マスタ'!$H:$H,0),3)="●",IF(AND(DS279&lt;&gt;"",ISNUMBER(申込書!$AC$22)=TRUE,申込書!$C$61&lt;&gt;"▼プルダウンより選択してください",申込書!$C$61&lt;&gt;""),申込書!$AC$22,""),"-"))</f>
        <v/>
      </c>
      <c r="DU279" s="369"/>
      <c r="DV279" s="369"/>
      <c r="DW279" s="369" t="str">
        <f>IF(AND(申込書!$C$61&lt;&gt;"▼プルダウンより選択してください",申込書!$C$61&lt;&gt;"",$G279&lt;&gt;"",申込書!$V$61="特定学年のみ"),"申し込みする","")</f>
        <v/>
      </c>
      <c r="DX279" s="371"/>
      <c r="DY279" s="372"/>
      <c r="DZ279" s="373" t="str">
        <f>IF(AND(申込書!$C$62&lt;&gt;"▼プルダウンより選択してください",申込書!$C$62&lt;&gt;"",申込書!$K$22&lt;&gt;"YYYY/MM/DD",$G279&lt;&gt;""),申込書!$K$22,"")</f>
        <v/>
      </c>
      <c r="EA279" s="369" t="str">
        <f>IF(DZ279="","",IF(INDEX('コンテンツ＆備考マスタ'!$H:$J,MATCH(学校情報!DZ$3,'コンテンツ＆備考マスタ'!$H:$H,0),3)="●",IF(AND(DZ279&lt;&gt;"",ISNUMBER(申込書!$AC$22)=TRUE,申込書!$C$62&lt;&gt;"▼プルダウンより選択してください",申込書!$C$62&lt;&gt;""),申込書!$AC$22,""),"-"))</f>
        <v/>
      </c>
      <c r="EB279" s="369"/>
      <c r="EC279" s="369"/>
      <c r="ED279" s="370" t="str">
        <f>IF(AND(申込書!$C$62&lt;&gt;"▼プルダウンより選択してください",申込書!$C$62&lt;&gt;"",$G279&lt;&gt;"",申込書!$V$62="特定学年のみ"),"申し込みする","")</f>
        <v/>
      </c>
      <c r="EE279" s="371"/>
      <c r="EF279" s="372"/>
      <c r="EG279" s="373" t="str">
        <f>IF(AND(申込書!$C$63&lt;&gt;"▼プルダウンより選択してください",申込書!$C$63&lt;&gt;"",申込書!$K$22&lt;&gt;"YYYY/MM/DD",$G279&lt;&gt;""),申込書!$K$22,"")</f>
        <v/>
      </c>
      <c r="EH279" s="369" t="str">
        <f>IF(EG279="","",IF(INDEX('コンテンツ＆備考マスタ'!$H:$J,MATCH(学校情報!EG$3,'コンテンツ＆備考マスタ'!$H:$H,0),3)="●",IF(AND(EG279&lt;&gt;"",ISNUMBER(申込書!$AC$22)=TRUE,申込書!$C$63&lt;&gt;"▼プルダウンより選択してください",申込書!$C$63&lt;&gt;""),申込書!$AC$22,""),"-"))</f>
        <v/>
      </c>
      <c r="EI279" s="369"/>
      <c r="EJ279" s="369"/>
      <c r="EK279" s="370" t="str">
        <f>IF(AND(申込書!$C$63&lt;&gt;"▼プルダウンより選択してください",申込書!$C$63&lt;&gt;"",$G279&lt;&gt;"",申込書!$V$63="特定学年のみ"),"申し込みする","")</f>
        <v/>
      </c>
      <c r="EL279" s="371"/>
      <c r="EM279" s="372"/>
      <c r="EN279" s="373" t="str">
        <f>IF(AND(申込書!$C$64&lt;&gt;"▼プルダウンより選択してください",申込書!$C$64&lt;&gt;"",申込書!$K$22&lt;&gt;"YYYY/MM/DD",$G279&lt;&gt;""),申込書!$K$22,"")</f>
        <v/>
      </c>
      <c r="EO279" s="369" t="str">
        <f>IF(EN279="","",IF(INDEX('コンテンツ＆備考マスタ'!$H:$J,MATCH(学校情報!EN$3,'コンテンツ＆備考マスタ'!$H:$H,0),3)="●",IF(AND(EN279&lt;&gt;"",ISNUMBER(申込書!$AC$22)=TRUE,申込書!$C$64&lt;&gt;"▼プルダウンより選択してください",申込書!$C$64&lt;&gt;""),申込書!$AC$22,""),"-"))</f>
        <v/>
      </c>
      <c r="EP279" s="369"/>
      <c r="EQ279" s="369"/>
      <c r="ER279" s="370" t="str">
        <f>IF(AND(申込書!$C$64&lt;&gt;"▼プルダウンより選択してください",申込書!$C$64&lt;&gt;"",$G279&lt;&gt;"",申込書!$V$64="特定学年のみ"),"申し込みする","")</f>
        <v/>
      </c>
      <c r="ES279" s="371"/>
      <c r="ET279" s="372"/>
      <c r="EU279" s="373" t="str">
        <f>IF(AND(申込書!$C$65&lt;&gt;"▼プルダウンより選択してください",申込書!$C$65&lt;&gt;"",申込書!$K$22&lt;&gt;"YYYY/MM/DD",$G279&lt;&gt;""),申込書!$K$22,"")</f>
        <v/>
      </c>
      <c r="EV279" s="369" t="str">
        <f>IF(EU279="","",IF(INDEX('コンテンツ＆備考マスタ'!$H:$J,MATCH(学校情報!EU$3,'コンテンツ＆備考マスタ'!$H:$H,0),3)="●",IF(AND(EU279&lt;&gt;"",ISNUMBER(申込書!$AC$22)=TRUE,申込書!$C$65&lt;&gt;"▼プルダウンより選択してください",申込書!$C$65&lt;&gt;""),申込書!$AC$22,""),"-"))</f>
        <v/>
      </c>
      <c r="EW279" s="369"/>
      <c r="EX279" s="369"/>
      <c r="EY279" s="370" t="str">
        <f>IF(AND(申込書!$C$65&lt;&gt;"▼プルダウンより選択してください",申込書!$C$65&lt;&gt;"",$G279&lt;&gt;"",申込書!$V$65="特定学年のみ"),"申し込みする","")</f>
        <v/>
      </c>
      <c r="EZ279" s="371"/>
      <c r="FA279" s="372"/>
      <c r="FB279" s="373" t="str">
        <f>IF(AND(申込書!$C$66&lt;&gt;"▼プルダウンより選択してください",申込書!$C$66&lt;&gt;"",申込書!$K$22&lt;&gt;"YYYY/MM/DD",$G279&lt;&gt;""),申込書!$K$22,"")</f>
        <v/>
      </c>
      <c r="FC279" s="369" t="str">
        <f>IF(FB279="","",IF(INDEX('コンテンツ＆備考マスタ'!$H:$J,MATCH(学校情報!FB$3,'コンテンツ＆備考マスタ'!$H:$H,0),3)="●",IF(AND(FB279&lt;&gt;"",ISNUMBER(申込書!$AC$22)=TRUE,申込書!$C$66&lt;&gt;"▼プルダウンより選択してください",申込書!$C$66&lt;&gt;""),申込書!$AC$22,""),"-"))</f>
        <v/>
      </c>
      <c r="FD279" s="369"/>
      <c r="FE279" s="369"/>
      <c r="FF279" s="370" t="str">
        <f>IF(AND(申込書!$C$66&lt;&gt;"▼プルダウンより選択してください",申込書!$C$66&lt;&gt;"",$G279&lt;&gt;"",申込書!$V$66="特定学年のみ"),"申し込みする","")</f>
        <v/>
      </c>
      <c r="FG279" s="371"/>
      <c r="FH279" s="372"/>
      <c r="FI279" s="373" t="str">
        <f>IF(AND(申込書!$C$67&lt;&gt;"▼プルダウンより選択してください",申込書!$C$67&lt;&gt;"",申込書!$K$22&lt;&gt;"YYYY/MM/DD",$G279&lt;&gt;""),申込書!$K$22,"")</f>
        <v/>
      </c>
      <c r="FJ279" s="369" t="str">
        <f>IF(FI279="","",IF(INDEX('コンテンツ＆備考マスタ'!$H:$J,MATCH(学校情報!FI$3,'コンテンツ＆備考マスタ'!$H:$H,0),3)="●",IF(AND(FI279&lt;&gt;"",ISNUMBER(申込書!$AC$22)=TRUE,申込書!$C$67&lt;&gt;"▼プルダウンより選択してください",申込書!$C$67&lt;&gt;""),申込書!$AC$22,""),"-"))</f>
        <v/>
      </c>
      <c r="FK279" s="369"/>
      <c r="FL279" s="369"/>
      <c r="FM279" s="370" t="str">
        <f>IF(AND(申込書!$C$67&lt;&gt;"▼プルダウンより選択してください",申込書!$C$67&lt;&gt;"",$G279&lt;&gt;"",申込書!$V$67="特定学年のみ"),"申し込みする","")</f>
        <v/>
      </c>
      <c r="FN279" s="371"/>
      <c r="FO279" s="372"/>
      <c r="FP279" s="373" t="str">
        <f>IF(AND(申込書!$C$68&lt;&gt;"▼プルダウンより選択してください",申込書!$C$68&lt;&gt;"",申込書!$K$22&lt;&gt;"YYYY/MM/DD",$G279&lt;&gt;""),申込書!$K$22,"")</f>
        <v/>
      </c>
      <c r="FQ279" s="369" t="str">
        <f>IF(FP279="","",IF(INDEX('コンテンツ＆備考マスタ'!$H:$J,MATCH(学校情報!FP$3,'コンテンツ＆備考マスタ'!$H:$H,0),3)="●",IF(AND(FP279&lt;&gt;"",ISNUMBER(申込書!$AC$22)=TRUE,申込書!$C$68&lt;&gt;"▼プルダウンより選択してください",申込書!$C$68&lt;&gt;""),申込書!$AC$22,""),"-"))</f>
        <v/>
      </c>
      <c r="FR279" s="369"/>
      <c r="FS279" s="369"/>
      <c r="FT279" s="370" t="str">
        <f>IF(AND(申込書!$C$68&lt;&gt;"▼プルダウンより選択してください",申込書!$C$68&lt;&gt;"",$G279&lt;&gt;"",申込書!$V$68="特定学年のみ"),"申し込みする","")</f>
        <v/>
      </c>
      <c r="FU279" s="371"/>
      <c r="FV279" s="372"/>
      <c r="FW279" s="373" t="str">
        <f>IF(AND(申込書!$C$69&lt;&gt;"▼プルダウンより選択してください",申込書!$C$69&lt;&gt;"",申込書!$K$22&lt;&gt;"YYYY/MM/DD",$G279&lt;&gt;""),申込書!$K$22,"")</f>
        <v/>
      </c>
      <c r="FX279" s="369" t="str">
        <f>IF(FW279="","",IF(INDEX('コンテンツ＆備考マスタ'!$H:$J,MATCH(学校情報!FW$3,'コンテンツ＆備考マスタ'!$H:$H,0),3)="●",IF(AND(FW279&lt;&gt;"",ISNUMBER(申込書!$AC$22)=TRUE,申込書!$C$69&lt;&gt;"▼プルダウンより選択してください",申込書!$C$69&lt;&gt;""),申込書!$AC$22,""),"-"))</f>
        <v/>
      </c>
      <c r="FY279" s="369"/>
      <c r="FZ279" s="369"/>
      <c r="GA279" s="370" t="str">
        <f>IF(AND(申込書!$C$69&lt;&gt;"▼プルダウンより選択してください",申込書!$C$69&lt;&gt;"",$G279&lt;&gt;"",申込書!$V$69="特定学年のみ"),"申し込みする","")</f>
        <v/>
      </c>
      <c r="GB279" s="371"/>
      <c r="GC279" s="372"/>
      <c r="GD279" s="373" t="str">
        <f>IF(AND(申込書!$C$70&lt;&gt;"▼プルダウンより選択してください",申込書!$C$70&lt;&gt;"",申込書!$K$22&lt;&gt;"YYYY/MM/DD",$G279&lt;&gt;""),申込書!$K$22,"")</f>
        <v/>
      </c>
      <c r="GE279" s="369" t="str">
        <f>IF(GD279="","",IF(INDEX('コンテンツ＆備考マスタ'!$H:$J,MATCH(学校情報!GD$3,'コンテンツ＆備考マスタ'!$H:$H,0),3)="●",IF(AND(GD279&lt;&gt;"",ISNUMBER(申込書!$AC$22)=TRUE,申込書!$C$70&lt;&gt;"▼プルダウンより選択してください",申込書!$C$70&lt;&gt;""),申込書!$AC$22,""),"-"))</f>
        <v/>
      </c>
      <c r="GF279" s="369"/>
      <c r="GG279" s="369"/>
      <c r="GH279" s="370" t="str">
        <f>IF(AND(申込書!$C$70&lt;&gt;"▼プルダウンより選択してください",申込書!$C$70&lt;&gt;"",$G279&lt;&gt;"",申込書!$V$70="特定学年のみ"),"申し込みする","")</f>
        <v/>
      </c>
      <c r="GI279" s="371"/>
      <c r="GJ279" s="372"/>
      <c r="GK279" s="373" t="str">
        <f>IF(AND(申込書!$C$71&lt;&gt;"▼プルダウンより選択してください",申込書!$C$71&lt;&gt;"",申込書!$K$22&lt;&gt;"YYYY/MM/DD",$G279&lt;&gt;""),申込書!$K$22,"")</f>
        <v/>
      </c>
      <c r="GL279" s="369" t="str">
        <f>IF(GK279="","",IF(INDEX('コンテンツ＆備考マスタ'!$H:$J,MATCH(学校情報!GK$3,'コンテンツ＆備考マスタ'!$H:$H,0),3)="●",IF(AND(GK279&lt;&gt;"",ISNUMBER(申込書!$AC$22)=TRUE,申込書!$C$71&lt;&gt;"▼プルダウンより選択してください",申込書!$C$71&lt;&gt;""),申込書!$AC$22,""),"-"))</f>
        <v/>
      </c>
      <c r="GM279" s="369"/>
      <c r="GN279" s="369"/>
      <c r="GO279" s="370" t="str">
        <f>IF(AND(申込書!$C$71&lt;&gt;"▼プルダウンより選択してください",申込書!$C$71&lt;&gt;"",$G279&lt;&gt;"",申込書!$V$71="特定学年のみ"),"申し込みする","")</f>
        <v/>
      </c>
      <c r="GP279" s="371"/>
      <c r="GQ279" s="372"/>
      <c r="GR279" s="373" t="str">
        <f>IF(AND(申込書!$C$72&lt;&gt;"▼プルダウンより選択してください",申込書!$C$72&lt;&gt;"",申込書!$K$22&lt;&gt;"YYYY/MM/DD",$G279&lt;&gt;""),申込書!$K$22,"")</f>
        <v/>
      </c>
      <c r="GS279" s="369" t="str">
        <f>IF(GR279="","",IF(INDEX('コンテンツ＆備考マスタ'!$H:$J,MATCH(学校情報!GR$3,'コンテンツ＆備考マスタ'!$H:$H,0),3)="●",IF(AND(GR279&lt;&gt;"",ISNUMBER(申込書!$AC$22)=TRUE,申込書!$C$72&lt;&gt;"▼プルダウンより選択してください",申込書!$C$72&lt;&gt;""),申込書!$AC$22,""),"-"))</f>
        <v/>
      </c>
      <c r="GT279" s="369"/>
      <c r="GU279" s="369"/>
      <c r="GV279" s="370" t="str">
        <f>IF(AND(申込書!$C$72&lt;&gt;"▼プルダウンより選択してください",申込書!$C$72&lt;&gt;"",$G279&lt;&gt;"",申込書!$V$72="特定学年のみ"),"申し込みする","")</f>
        <v/>
      </c>
      <c r="GW279" s="371"/>
      <c r="GX279" s="372"/>
      <c r="GY279" s="373" t="str">
        <f>IF(AND(申込書!$C$73&lt;&gt;"▼プルダウンより選択してください",申込書!$C$73&lt;&gt;"",申込書!$K$22&lt;&gt;"YYYY/MM/DD",$G279&lt;&gt;""),申込書!$K$22,"")</f>
        <v/>
      </c>
      <c r="GZ279" s="369" t="str">
        <f>IF(GY279="","",IF(INDEX('コンテンツ＆備考マスタ'!$H:$J,MATCH(学校情報!GY$3,'コンテンツ＆備考マスタ'!$H:$H,0),3)="●",IF(AND(GY279&lt;&gt;"",ISNUMBER(申込書!$AC$22)=TRUE,申込書!$C$73&lt;&gt;"▼プルダウンより選択してください",申込書!$C$73&lt;&gt;""),申込書!$AC$22,""),"-"))</f>
        <v/>
      </c>
      <c r="HA279" s="369"/>
      <c r="HB279" s="369"/>
      <c r="HC279" s="370" t="str">
        <f>IF(AND(申込書!$C$73&lt;&gt;"▼プルダウンより選択してください",申込書!$C$73&lt;&gt;"",$G279&lt;&gt;"",申込書!$V$73="特定学年のみ"),"申し込みする","")</f>
        <v/>
      </c>
      <c r="HD279" s="371"/>
      <c r="HE279" s="372"/>
      <c r="HF279" s="373" t="str">
        <f>IF(AND(申込書!$C$74&lt;&gt;"▼プルダウンより選択してください",申込書!$C$74&lt;&gt;"",申込書!$K$22&lt;&gt;"YYYY/MM/DD",$G279&lt;&gt;""),申込書!$K$22,"")</f>
        <v/>
      </c>
      <c r="HG279" s="369" t="str">
        <f>IF(HF279="","",IF(INDEX('コンテンツ＆備考マスタ'!$H:$J,MATCH(学校情報!HF$3,'コンテンツ＆備考マスタ'!$H:$H,0),3)="●",IF(AND(HF279&lt;&gt;"",ISNUMBER(申込書!$AC$22)=TRUE,申込書!$C$74&lt;&gt;"▼プルダウンより選択してください",申込書!$C$74&lt;&gt;""),申込書!$AC$22,""),"-"))</f>
        <v/>
      </c>
      <c r="HH279" s="369"/>
      <c r="HI279" s="369"/>
      <c r="HJ279" s="370" t="str">
        <f>IF(AND(申込書!$C$74&lt;&gt;"▼プルダウンより選択してください",申込書!$C$74&lt;&gt;"",$G279&lt;&gt;"",申込書!$V$74="特定学年のみ"),"申し込みする","")</f>
        <v/>
      </c>
      <c r="HK279" s="371"/>
      <c r="HL279" s="372"/>
      <c r="HM279" s="373" t="str">
        <f>IF(AND(申込書!$C$75&lt;&gt;"▼プルダウンより選択してください",申込書!$C$75&lt;&gt;"",申込書!$K$22&lt;&gt;"YYYY/MM/DD",$G279&lt;&gt;""),申込書!$K$22,"")</f>
        <v/>
      </c>
      <c r="HN279" s="369" t="str">
        <f>IF(HM279="","",IF(INDEX('コンテンツ＆備考マスタ'!$H:$J,MATCH(学校情報!HM$3,'コンテンツ＆備考マスタ'!$H:$H,0),3)="●",IF(AND(HM279&lt;&gt;"",ISNUMBER(申込書!$AC$22)=TRUE,申込書!$C$75&lt;&gt;"▼プルダウンより選択してください",申込書!$C$75&lt;&gt;""),申込書!$AC$22,""),"-"))</f>
        <v/>
      </c>
      <c r="HO279" s="369"/>
      <c r="HP279" s="369"/>
      <c r="HQ279" s="370" t="str">
        <f>IF(AND(申込書!$C$75&lt;&gt;"▼プルダウンより選択してください",申込書!$C$75&lt;&gt;"",$G279&lt;&gt;"",申込書!$V$75="特定学年のみ"),"申し込みする","")</f>
        <v/>
      </c>
      <c r="HR279" s="371"/>
      <c r="HS279" s="371"/>
      <c r="HT279" s="374" t="str">
        <f>IF(AND(申込書!$C$76&lt;&gt;"▼プルダウンより選択してください",申込書!$C$76&lt;&gt;"",申込書!$K$22&lt;&gt;"YYYY/MM/DD",$G279&lt;&gt;""),申込書!$K$22,"")</f>
        <v/>
      </c>
      <c r="HU279" s="369" t="str">
        <f>IF(HT279="","",IF(INDEX('コンテンツ＆備考マスタ'!$H:$J,MATCH(学校情報!HT$3,'コンテンツ＆備考マスタ'!$H:$H,0),3)="●",IF(AND(HT279&lt;&gt;"",ISNUMBER(申込書!$AC$22)=TRUE,申込書!$C$76&lt;&gt;"▼プルダウンより選択してください",申込書!$C$76&lt;&gt;""),申込書!$AC$22,""),"-"))</f>
        <v/>
      </c>
      <c r="HV279" s="369"/>
      <c r="HW279" s="369"/>
      <c r="HX279" s="370" t="str">
        <f>IF(AND(申込書!$C$76&lt;&gt;"▼プルダウンより選択してください",申込書!$C$76&lt;&gt;"",$G279&lt;&gt;"",申込書!$V$76="特定学年のみ"),"申し込みする","")</f>
        <v/>
      </c>
      <c r="HY279" s="371"/>
      <c r="HZ279" s="372"/>
      <c r="IA279" s="69"/>
    </row>
    <row r="280" spans="2:235" ht="26.85" hidden="1" customHeight="1" outlineLevel="1">
      <c r="B280" s="365">
        <f t="shared" si="12"/>
        <v>275</v>
      </c>
      <c r="C280" s="55"/>
      <c r="D280" s="56"/>
      <c r="E280" s="154"/>
      <c r="F280" s="57"/>
      <c r="G280" s="58"/>
      <c r="H280" s="59"/>
      <c r="I280" s="60"/>
      <c r="J280" s="61"/>
      <c r="K280" s="366" t="str">
        <f t="shared" si="13"/>
        <v/>
      </c>
      <c r="L280" s="62"/>
      <c r="M280" s="322"/>
      <c r="N280" s="63"/>
      <c r="O280" s="64"/>
      <c r="P280" s="367" t="str">
        <f t="shared" si="14"/>
        <v/>
      </c>
      <c r="Q280" s="65"/>
      <c r="R280" s="66"/>
      <c r="S280" s="67"/>
      <c r="T280" s="68"/>
      <c r="U280" s="68"/>
      <c r="V280" s="68"/>
      <c r="W280" s="66"/>
      <c r="X280" s="281"/>
      <c r="Y280" s="368" t="str">
        <f>IF(AND(申込書!$C$47&lt;&gt;"▼プルダウンより選択してください",申込書!$C$47&lt;&gt;"",申込書!$K$22&lt;&gt;"YYYY/MM/DD",$G280&lt;&gt;""),申込書!$K$22,"")</f>
        <v/>
      </c>
      <c r="Z280" s="369" t="str">
        <f>IF(Y280="","",IF(INDEX('コンテンツ＆備考マスタ'!$H:$J,MATCH(学校情報!Y$3,'コンテンツ＆備考マスタ'!$H:$H,0),3)="●",IF(AND(Y280&lt;&gt;"",ISNUMBER(申込書!$AC$22)=TRUE,申込書!$C$47&lt;&gt;"▼プルダウンより選択してください",申込書!$C$47&lt;&gt;""),申込書!$AC$22,""),"-"))</f>
        <v/>
      </c>
      <c r="AA280" s="369"/>
      <c r="AB280" s="369"/>
      <c r="AC280" s="370" t="str">
        <f>IF(AND(申込書!$C$47&lt;&gt;"▼プルダウンより選択してください",申込書!$C$47&lt;&gt;"",$G280&lt;&gt;"",申込書!$V$47="特定学年のみ"),"申し込みする","")</f>
        <v/>
      </c>
      <c r="AD280" s="371"/>
      <c r="AE280" s="372"/>
      <c r="AF280" s="373" t="str">
        <f>IF(AND(申込書!$C$48&lt;&gt;"▼プルダウンより選択してください",申込書!$C$48&lt;&gt;"",申込書!$K$22&lt;&gt;"YYYY/MM/DD",$G280&lt;&gt;""),申込書!$K$22,"")</f>
        <v/>
      </c>
      <c r="AG280" s="369" t="str">
        <f>IF(AF280="","",IF(INDEX('コンテンツ＆備考マスタ'!$H:$J,MATCH(学校情報!AF$3,'コンテンツ＆備考マスタ'!$H:$H,0),3)="●",IF(AND(AF280&lt;&gt;"",ISNUMBER(申込書!$AC$22)=TRUE,申込書!$C$48&lt;&gt;"▼プルダウンより選択してください",申込書!$C$48&lt;&gt;""),申込書!$AC$22,""),"-"))</f>
        <v/>
      </c>
      <c r="AH280" s="369"/>
      <c r="AI280" s="369"/>
      <c r="AJ280" s="370" t="str">
        <f>IF(AND(申込書!$C$48&lt;&gt;"▼プルダウンより選択してください",申込書!$C$48&lt;&gt;"",$G280&lt;&gt;"",申込書!$V$48="特定学年のみ"),"申し込みする","")</f>
        <v/>
      </c>
      <c r="AK280" s="371"/>
      <c r="AL280" s="372"/>
      <c r="AM280" s="373" t="str">
        <f>IF(AND(申込書!$C$49&lt;&gt;"▼プルダウンより選択してください",申込書!$C$49&lt;&gt;"",申込書!$K$22&lt;&gt;"YYYY/MM/DD",$G280&lt;&gt;""),申込書!$K$22,"")</f>
        <v/>
      </c>
      <c r="AN280" s="369" t="str">
        <f>IF(AM280="","",IF(INDEX('コンテンツ＆備考マスタ'!$H:$J,MATCH(学校情報!AM$3,'コンテンツ＆備考マスタ'!$H:$H,0),3)="●",IF(AND(AM280&lt;&gt;"",ISNUMBER(申込書!$AC$22)=TRUE,申込書!$C$49&lt;&gt;"▼プルダウンより選択してください",申込書!$C$49&lt;&gt;""),申込書!$AC$22,""),"-"))</f>
        <v/>
      </c>
      <c r="AO280" s="369"/>
      <c r="AP280" s="369"/>
      <c r="AQ280" s="370" t="str">
        <f>IF(AND(申込書!$C$49&lt;&gt;"▼プルダウンより選択してください",申込書!$C$49&lt;&gt;"",$G280&lt;&gt;"",申込書!$V$49="特定学年のみ"),"申し込みする","")</f>
        <v/>
      </c>
      <c r="AR280" s="371"/>
      <c r="AS280" s="372"/>
      <c r="AT280" s="373" t="str">
        <f>IF(AND(申込書!$C$50&lt;&gt;"▼プルダウンより選択してください",申込書!$C$50&lt;&gt;"",申込書!$K$22&lt;&gt;"YYYY/MM/DD",$G280&lt;&gt;""),申込書!$K$22,"")</f>
        <v/>
      </c>
      <c r="AU280" s="369" t="str">
        <f>IF(AT280="","",IF(INDEX('コンテンツ＆備考マスタ'!$H:$J,MATCH(学校情報!AT$3,'コンテンツ＆備考マスタ'!$H:$H,0),3)="●",IF(AND(AT280&lt;&gt;"",ISNUMBER(申込書!$AC$22)=TRUE,申込書!$C$50&lt;&gt;"▼プルダウンより選択してください",申込書!$C$50&lt;&gt;""),申込書!$AC$22,""),"-"))</f>
        <v/>
      </c>
      <c r="AV280" s="369"/>
      <c r="AW280" s="369"/>
      <c r="AX280" s="370" t="str">
        <f>IF(AND(申込書!$C$50&lt;&gt;"▼プルダウンより選択してください",申込書!$C$50&lt;&gt;"",$G280&lt;&gt;"",申込書!$V$50="特定学年のみ"),"申し込みする","")</f>
        <v/>
      </c>
      <c r="AY280" s="371"/>
      <c r="AZ280" s="372"/>
      <c r="BA280" s="373" t="str">
        <f>IF(AND(申込書!$C$51&lt;&gt;"▼プルダウンより選択してください",申込書!$C$51&lt;&gt;"",申込書!$K$22&lt;&gt;"YYYY/MM/DD",$G280&lt;&gt;""),申込書!$K$22,"")</f>
        <v/>
      </c>
      <c r="BB280" s="369" t="str">
        <f>IF(BA280="","",IF(INDEX('コンテンツ＆備考マスタ'!$H:$J,MATCH(学校情報!BA$3,'コンテンツ＆備考マスタ'!$H:$H,0),3)="●",IF(AND(BA280&lt;&gt;"",ISNUMBER(申込書!$AC$22)=TRUE,申込書!$C$51&lt;&gt;"▼プルダウンより選択してください",申込書!$C$51&lt;&gt;""),申込書!$AC$22,""),"-"))</f>
        <v/>
      </c>
      <c r="BC280" s="369"/>
      <c r="BD280" s="369"/>
      <c r="BE280" s="370" t="str">
        <f>IF(AND(申込書!$C$51&lt;&gt;"▼プルダウンより選択してください",申込書!$C$51&lt;&gt;"",$G280&lt;&gt;"",申込書!$V$51="特定学年のみ"),"申し込みする","")</f>
        <v/>
      </c>
      <c r="BF280" s="371"/>
      <c r="BG280" s="372"/>
      <c r="BH280" s="373" t="str">
        <f>IF(AND(申込書!$C$52&lt;&gt;"▼プルダウンより選択してください",申込書!$C$52&lt;&gt;"",申込書!$K$22&lt;&gt;"YYYY/MM/DD",$G280&lt;&gt;""),申込書!$K$22,"")</f>
        <v/>
      </c>
      <c r="BI280" s="369" t="str">
        <f>IF(BH280="","",IF(INDEX('コンテンツ＆備考マスタ'!$H:$J,MATCH(学校情報!BH$3,'コンテンツ＆備考マスタ'!$H:$H,0),3)="●",IF(AND(BH280&lt;&gt;"",ISNUMBER(申込書!$AC$22)=TRUE,申込書!$C$52&lt;&gt;"▼プルダウンより選択してください",申込書!$C$52&lt;&gt;""),申込書!$AC$22,""),"-"))</f>
        <v/>
      </c>
      <c r="BJ280" s="369"/>
      <c r="BK280" s="369"/>
      <c r="BL280" s="370" t="str">
        <f>IF(AND(申込書!$C$52&lt;&gt;"▼プルダウンより選択してください",申込書!$C$52&lt;&gt;"",$G280&lt;&gt;"",申込書!$V$52="特定学年のみ"),"申し込みする","")</f>
        <v/>
      </c>
      <c r="BM280" s="371"/>
      <c r="BN280" s="372"/>
      <c r="BO280" s="373" t="str">
        <f>IF(AND(申込書!$C$53&lt;&gt;"▼プルダウンより選択してください",申込書!$C$53&lt;&gt;"",申込書!$K$22&lt;&gt;"YYYY/MM/DD",$G280&lt;&gt;""),申込書!$K$22,"")</f>
        <v/>
      </c>
      <c r="BP280" s="369" t="str">
        <f>IF(BO280="","",IF(INDEX('コンテンツ＆備考マスタ'!$H:$J,MATCH(学校情報!BO$3,'コンテンツ＆備考マスタ'!$H:$H,0),3)="●",IF(AND(BO280&lt;&gt;"",ISNUMBER(申込書!$AC$22)=TRUE,申込書!$C$53&lt;&gt;"▼プルダウンより選択してください",申込書!$C$53&lt;&gt;""),申込書!$AC$22,""),"-"))</f>
        <v/>
      </c>
      <c r="BQ280" s="369"/>
      <c r="BR280" s="369"/>
      <c r="BS280" s="370" t="str">
        <f>IF(AND(申込書!$C$53&lt;&gt;"▼プルダウンより選択してください",申込書!$C$53&lt;&gt;"",$G280&lt;&gt;"",申込書!$V$53="特定学年のみ"),"申し込みする","")</f>
        <v/>
      </c>
      <c r="BT280" s="371"/>
      <c r="BU280" s="372"/>
      <c r="BV280" s="373" t="str">
        <f>IF(AND(申込書!$C$54&lt;&gt;"▼プルダウンより選択してください",申込書!$C$54&lt;&gt;"",申込書!$K$22&lt;&gt;"YYYY/MM/DD",$G280&lt;&gt;""),申込書!$K$22,"")</f>
        <v/>
      </c>
      <c r="BW280" s="369" t="str">
        <f>IF(BV280="","",IF(INDEX('コンテンツ＆備考マスタ'!$H:$J,MATCH(学校情報!BV$3,'コンテンツ＆備考マスタ'!$H:$H,0),3)="●",IF(AND(BV280&lt;&gt;"",ISNUMBER(申込書!$AC$22)=TRUE,申込書!$C$54&lt;&gt;"▼プルダウンより選択してください",申込書!$C$54&lt;&gt;""),申込書!$AC$22,""),"-"))</f>
        <v/>
      </c>
      <c r="BX280" s="369"/>
      <c r="BY280" s="369"/>
      <c r="BZ280" s="370" t="str">
        <f>IF(AND(申込書!$C$54&lt;&gt;"▼プルダウンより選択してください",申込書!$C$54&lt;&gt;"",$G280&lt;&gt;"",申込書!$V$54="特定学年のみ"),"申し込みする","")</f>
        <v/>
      </c>
      <c r="CA280" s="371"/>
      <c r="CB280" s="372"/>
      <c r="CC280" s="373" t="str">
        <f>IF(AND(申込書!$C$55&lt;&gt;"▼プルダウンより選択してください",申込書!$C$55&lt;&gt;"",申込書!$K$22&lt;&gt;"YYYY/MM/DD",$G280&lt;&gt;""),申込書!$K$22,"")</f>
        <v/>
      </c>
      <c r="CD280" s="369" t="str">
        <f>IF(CC280="","",IF(INDEX('コンテンツ＆備考マスタ'!$H:$J,MATCH(学校情報!CC$3,'コンテンツ＆備考マスタ'!$H:$H,0),3)="●",IF(AND(CC280&lt;&gt;"",ISNUMBER(申込書!$AC$22)=TRUE,申込書!$C$55&lt;&gt;"▼プルダウンより選択してください",申込書!$C$55&lt;&gt;""),申込書!$AC$22,""),"-"))</f>
        <v/>
      </c>
      <c r="CE280" s="369"/>
      <c r="CF280" s="369"/>
      <c r="CG280" s="370" t="str">
        <f>IF(AND(申込書!$C$55&lt;&gt;"▼プルダウンより選択してください",申込書!$C$55&lt;&gt;"",$G280&lt;&gt;"",申込書!$V$55="特定学年のみ"),"申し込みする","")</f>
        <v/>
      </c>
      <c r="CH280" s="371"/>
      <c r="CI280" s="372"/>
      <c r="CJ280" s="373" t="str">
        <f>IF(AND(申込書!$C$56&lt;&gt;"▼プルダウンより選択してください",申込書!$C$56&lt;&gt;"",申込書!$K$22&lt;&gt;"YYYY/MM/DD",$G280&lt;&gt;""),申込書!$K$22,"")</f>
        <v/>
      </c>
      <c r="CK280" s="369" t="str">
        <f>IF(CJ280="","",IF(INDEX('コンテンツ＆備考マスタ'!$H:$J,MATCH(学校情報!CJ$3,'コンテンツ＆備考マスタ'!$H:$H,0),3)="●",IF(AND(CJ280&lt;&gt;"",ISNUMBER(申込書!$AC$22)=TRUE,申込書!$C$56&lt;&gt;"▼プルダウンより選択してください",申込書!$C$56&lt;&gt;""),申込書!$AC$22,""),"-"))</f>
        <v/>
      </c>
      <c r="CL280" s="369"/>
      <c r="CM280" s="369"/>
      <c r="CN280" s="370" t="str">
        <f>IF(AND(申込書!$C$56&lt;&gt;"▼プルダウンより選択してください",申込書!$C$56&lt;&gt;"",$G280&lt;&gt;"",申込書!$V$56="特定学年のみ"),"申し込みする","")</f>
        <v/>
      </c>
      <c r="CO280" s="371"/>
      <c r="CP280" s="372"/>
      <c r="CQ280" s="373" t="str">
        <f>IF(AND(申込書!$C$57&lt;&gt;"▼プルダウンより選択してください",申込書!$C$57&lt;&gt;"",申込書!$K$22&lt;&gt;"YYYY/MM/DD",$G280&lt;&gt;""),申込書!$K$22,"")</f>
        <v/>
      </c>
      <c r="CR280" s="369" t="str">
        <f>IF(CQ280="","",IF(INDEX('コンテンツ＆備考マスタ'!$H:$J,MATCH(学校情報!CQ$3,'コンテンツ＆備考マスタ'!$H:$H,0),3)="●",IF(AND(CQ280&lt;&gt;"",ISNUMBER(申込書!$AC$22)=TRUE,申込書!$C$57&lt;&gt;"▼プルダウンより選択してください",申込書!$C$57&lt;&gt;""),申込書!$AC$22,""),"-"))</f>
        <v/>
      </c>
      <c r="CS280" s="369"/>
      <c r="CT280" s="369"/>
      <c r="CU280" s="369" t="str">
        <f>IF(AND(申込書!$C$57&lt;&gt;"▼プルダウンより選択してください",申込書!$C$57&lt;&gt;"",$G280&lt;&gt;"",申込書!$V$57="特定学年のみ"),"申し込みする","")</f>
        <v/>
      </c>
      <c r="CV280" s="371"/>
      <c r="CW280" s="372"/>
      <c r="CX280" s="373" t="str">
        <f>IF(AND(申込書!$C$58&lt;&gt;"▼プルダウンより選択してください",申込書!$C$58&lt;&gt;"",申込書!$K$22&lt;&gt;"YYYY/MM/DD",$G280&lt;&gt;""),申込書!$K$22,"")</f>
        <v/>
      </c>
      <c r="CY280" s="369" t="str">
        <f>IF(CX280="","",IF(INDEX('コンテンツ＆備考マスタ'!$H:$J,MATCH(学校情報!CX$3,'コンテンツ＆備考マスタ'!$H:$H,0),3)="●",IF(AND(CX280&lt;&gt;"",ISNUMBER(申込書!$AC$22)=TRUE,申込書!$C$58&lt;&gt;"▼プルダウンより選択してください",申込書!$C$58&lt;&gt;""),申込書!$AC$22,""),"-"))</f>
        <v/>
      </c>
      <c r="CZ280" s="369"/>
      <c r="DA280" s="369"/>
      <c r="DB280" s="369" t="str">
        <f>IF(AND(申込書!$C$58&lt;&gt;"▼プルダウンより選択してください",申込書!$C$58&lt;&gt;"",$G280&lt;&gt;"",申込書!$V$58="特定学年のみ"),"申し込みする","")</f>
        <v/>
      </c>
      <c r="DC280" s="371"/>
      <c r="DD280" s="372"/>
      <c r="DE280" s="373" t="str">
        <f>IF(AND(申込書!$C$59&lt;&gt;"▼プルダウンより選択してください",申込書!$C$59&lt;&gt;"",申込書!$K$22&lt;&gt;"YYYY/MM/DD",$G280&lt;&gt;""),申込書!$K$22,"")</f>
        <v/>
      </c>
      <c r="DF280" s="369" t="str">
        <f>IF(DE280="","",IF(INDEX('コンテンツ＆備考マスタ'!$H:$J,MATCH(学校情報!DE$3,'コンテンツ＆備考マスタ'!$H:$H,0),3)="●",IF(AND(DE280&lt;&gt;"",ISNUMBER(申込書!$AC$22)=TRUE,申込書!$C$59&lt;&gt;"▼プルダウンより選択してください",申込書!$C$59&lt;&gt;""),申込書!$AC$22,""),"-"))</f>
        <v/>
      </c>
      <c r="DG280" s="369"/>
      <c r="DH280" s="369"/>
      <c r="DI280" s="369" t="str">
        <f>IF(AND(申込書!$C$59&lt;&gt;"▼プルダウンより選択してください",申込書!$C$59&lt;&gt;"",$G280&lt;&gt;"",申込書!$V$59="特定学年のみ"),"申し込みする","")</f>
        <v/>
      </c>
      <c r="DJ280" s="371"/>
      <c r="DK280" s="372"/>
      <c r="DL280" s="373" t="str">
        <f>IF(AND(申込書!$C$60&lt;&gt;"▼プルダウンより選択してください",申込書!$C$60&lt;&gt;"",申込書!$K$22&lt;&gt;"YYYY/MM/DD",$G280&lt;&gt;""),申込書!$K$22,"")</f>
        <v/>
      </c>
      <c r="DM280" s="369" t="str">
        <f>IF(DL280="","",IF(INDEX('コンテンツ＆備考マスタ'!$H:$J,MATCH(学校情報!DL$3,'コンテンツ＆備考マスタ'!$H:$H,0),3)="●",IF(AND(DL280&lt;&gt;"",ISNUMBER(申込書!$AC$22)=TRUE,申込書!$C$60&lt;&gt;"▼プルダウンより選択してください",申込書!$C$60&lt;&gt;""),申込書!$AC$22,""),"-"))</f>
        <v/>
      </c>
      <c r="DN280" s="369"/>
      <c r="DO280" s="369"/>
      <c r="DP280" s="369" t="str">
        <f>IF(AND(申込書!$C$60&lt;&gt;"▼プルダウンより選択してください",申込書!$C$60&lt;&gt;"",$G280&lt;&gt;"",申込書!$V$60="特定学年のみ"),"申し込みする","")</f>
        <v/>
      </c>
      <c r="DQ280" s="371"/>
      <c r="DR280" s="372"/>
      <c r="DS280" s="373" t="str">
        <f>IF(AND(申込書!$C$61&lt;&gt;"▼プルダウンより選択してください",申込書!$C$61&lt;&gt;"",申込書!$K$22&lt;&gt;"YYYY/MM/DD",$G280&lt;&gt;""),申込書!$K$22,"")</f>
        <v/>
      </c>
      <c r="DT280" s="369" t="str">
        <f>IF(DS280="","",IF(INDEX('コンテンツ＆備考マスタ'!$H:$J,MATCH(学校情報!DS$3,'コンテンツ＆備考マスタ'!$H:$H,0),3)="●",IF(AND(DS280&lt;&gt;"",ISNUMBER(申込書!$AC$22)=TRUE,申込書!$C$61&lt;&gt;"▼プルダウンより選択してください",申込書!$C$61&lt;&gt;""),申込書!$AC$22,""),"-"))</f>
        <v/>
      </c>
      <c r="DU280" s="369"/>
      <c r="DV280" s="369"/>
      <c r="DW280" s="369" t="str">
        <f>IF(AND(申込書!$C$61&lt;&gt;"▼プルダウンより選択してください",申込書!$C$61&lt;&gt;"",$G280&lt;&gt;"",申込書!$V$61="特定学年のみ"),"申し込みする","")</f>
        <v/>
      </c>
      <c r="DX280" s="371"/>
      <c r="DY280" s="372"/>
      <c r="DZ280" s="373" t="str">
        <f>IF(AND(申込書!$C$62&lt;&gt;"▼プルダウンより選択してください",申込書!$C$62&lt;&gt;"",申込書!$K$22&lt;&gt;"YYYY/MM/DD",$G280&lt;&gt;""),申込書!$K$22,"")</f>
        <v/>
      </c>
      <c r="EA280" s="369" t="str">
        <f>IF(DZ280="","",IF(INDEX('コンテンツ＆備考マスタ'!$H:$J,MATCH(学校情報!DZ$3,'コンテンツ＆備考マスタ'!$H:$H,0),3)="●",IF(AND(DZ280&lt;&gt;"",ISNUMBER(申込書!$AC$22)=TRUE,申込書!$C$62&lt;&gt;"▼プルダウンより選択してください",申込書!$C$62&lt;&gt;""),申込書!$AC$22,""),"-"))</f>
        <v/>
      </c>
      <c r="EB280" s="369"/>
      <c r="EC280" s="369"/>
      <c r="ED280" s="370" t="str">
        <f>IF(AND(申込書!$C$62&lt;&gt;"▼プルダウンより選択してください",申込書!$C$62&lt;&gt;"",$G280&lt;&gt;"",申込書!$V$62="特定学年のみ"),"申し込みする","")</f>
        <v/>
      </c>
      <c r="EE280" s="371"/>
      <c r="EF280" s="372"/>
      <c r="EG280" s="373" t="str">
        <f>IF(AND(申込書!$C$63&lt;&gt;"▼プルダウンより選択してください",申込書!$C$63&lt;&gt;"",申込書!$K$22&lt;&gt;"YYYY/MM/DD",$G280&lt;&gt;""),申込書!$K$22,"")</f>
        <v/>
      </c>
      <c r="EH280" s="369" t="str">
        <f>IF(EG280="","",IF(INDEX('コンテンツ＆備考マスタ'!$H:$J,MATCH(学校情報!EG$3,'コンテンツ＆備考マスタ'!$H:$H,0),3)="●",IF(AND(EG280&lt;&gt;"",ISNUMBER(申込書!$AC$22)=TRUE,申込書!$C$63&lt;&gt;"▼プルダウンより選択してください",申込書!$C$63&lt;&gt;""),申込書!$AC$22,""),"-"))</f>
        <v/>
      </c>
      <c r="EI280" s="369"/>
      <c r="EJ280" s="369"/>
      <c r="EK280" s="370" t="str">
        <f>IF(AND(申込書!$C$63&lt;&gt;"▼プルダウンより選択してください",申込書!$C$63&lt;&gt;"",$G280&lt;&gt;"",申込書!$V$63="特定学年のみ"),"申し込みする","")</f>
        <v/>
      </c>
      <c r="EL280" s="371"/>
      <c r="EM280" s="372"/>
      <c r="EN280" s="373" t="str">
        <f>IF(AND(申込書!$C$64&lt;&gt;"▼プルダウンより選択してください",申込書!$C$64&lt;&gt;"",申込書!$K$22&lt;&gt;"YYYY/MM/DD",$G280&lt;&gt;""),申込書!$K$22,"")</f>
        <v/>
      </c>
      <c r="EO280" s="369" t="str">
        <f>IF(EN280="","",IF(INDEX('コンテンツ＆備考マスタ'!$H:$J,MATCH(学校情報!EN$3,'コンテンツ＆備考マスタ'!$H:$H,0),3)="●",IF(AND(EN280&lt;&gt;"",ISNUMBER(申込書!$AC$22)=TRUE,申込書!$C$64&lt;&gt;"▼プルダウンより選択してください",申込書!$C$64&lt;&gt;""),申込書!$AC$22,""),"-"))</f>
        <v/>
      </c>
      <c r="EP280" s="369"/>
      <c r="EQ280" s="369"/>
      <c r="ER280" s="370" t="str">
        <f>IF(AND(申込書!$C$64&lt;&gt;"▼プルダウンより選択してください",申込書!$C$64&lt;&gt;"",$G280&lt;&gt;"",申込書!$V$64="特定学年のみ"),"申し込みする","")</f>
        <v/>
      </c>
      <c r="ES280" s="371"/>
      <c r="ET280" s="372"/>
      <c r="EU280" s="373" t="str">
        <f>IF(AND(申込書!$C$65&lt;&gt;"▼プルダウンより選択してください",申込書!$C$65&lt;&gt;"",申込書!$K$22&lt;&gt;"YYYY/MM/DD",$G280&lt;&gt;""),申込書!$K$22,"")</f>
        <v/>
      </c>
      <c r="EV280" s="369" t="str">
        <f>IF(EU280="","",IF(INDEX('コンテンツ＆備考マスタ'!$H:$J,MATCH(学校情報!EU$3,'コンテンツ＆備考マスタ'!$H:$H,0),3)="●",IF(AND(EU280&lt;&gt;"",ISNUMBER(申込書!$AC$22)=TRUE,申込書!$C$65&lt;&gt;"▼プルダウンより選択してください",申込書!$C$65&lt;&gt;""),申込書!$AC$22,""),"-"))</f>
        <v/>
      </c>
      <c r="EW280" s="369"/>
      <c r="EX280" s="369"/>
      <c r="EY280" s="370" t="str">
        <f>IF(AND(申込書!$C$65&lt;&gt;"▼プルダウンより選択してください",申込書!$C$65&lt;&gt;"",$G280&lt;&gt;"",申込書!$V$65="特定学年のみ"),"申し込みする","")</f>
        <v/>
      </c>
      <c r="EZ280" s="371"/>
      <c r="FA280" s="372"/>
      <c r="FB280" s="373" t="str">
        <f>IF(AND(申込書!$C$66&lt;&gt;"▼プルダウンより選択してください",申込書!$C$66&lt;&gt;"",申込書!$K$22&lt;&gt;"YYYY/MM/DD",$G280&lt;&gt;""),申込書!$K$22,"")</f>
        <v/>
      </c>
      <c r="FC280" s="369" t="str">
        <f>IF(FB280="","",IF(INDEX('コンテンツ＆備考マスタ'!$H:$J,MATCH(学校情報!FB$3,'コンテンツ＆備考マスタ'!$H:$H,0),3)="●",IF(AND(FB280&lt;&gt;"",ISNUMBER(申込書!$AC$22)=TRUE,申込書!$C$66&lt;&gt;"▼プルダウンより選択してください",申込書!$C$66&lt;&gt;""),申込書!$AC$22,""),"-"))</f>
        <v/>
      </c>
      <c r="FD280" s="369"/>
      <c r="FE280" s="369"/>
      <c r="FF280" s="370" t="str">
        <f>IF(AND(申込書!$C$66&lt;&gt;"▼プルダウンより選択してください",申込書!$C$66&lt;&gt;"",$G280&lt;&gt;"",申込書!$V$66="特定学年のみ"),"申し込みする","")</f>
        <v/>
      </c>
      <c r="FG280" s="371"/>
      <c r="FH280" s="372"/>
      <c r="FI280" s="373" t="str">
        <f>IF(AND(申込書!$C$67&lt;&gt;"▼プルダウンより選択してください",申込書!$C$67&lt;&gt;"",申込書!$K$22&lt;&gt;"YYYY/MM/DD",$G280&lt;&gt;""),申込書!$K$22,"")</f>
        <v/>
      </c>
      <c r="FJ280" s="369" t="str">
        <f>IF(FI280="","",IF(INDEX('コンテンツ＆備考マスタ'!$H:$J,MATCH(学校情報!FI$3,'コンテンツ＆備考マスタ'!$H:$H,0),3)="●",IF(AND(FI280&lt;&gt;"",ISNUMBER(申込書!$AC$22)=TRUE,申込書!$C$67&lt;&gt;"▼プルダウンより選択してください",申込書!$C$67&lt;&gt;""),申込書!$AC$22,""),"-"))</f>
        <v/>
      </c>
      <c r="FK280" s="369"/>
      <c r="FL280" s="369"/>
      <c r="FM280" s="370" t="str">
        <f>IF(AND(申込書!$C$67&lt;&gt;"▼プルダウンより選択してください",申込書!$C$67&lt;&gt;"",$G280&lt;&gt;"",申込書!$V$67="特定学年のみ"),"申し込みする","")</f>
        <v/>
      </c>
      <c r="FN280" s="371"/>
      <c r="FO280" s="372"/>
      <c r="FP280" s="373" t="str">
        <f>IF(AND(申込書!$C$68&lt;&gt;"▼プルダウンより選択してください",申込書!$C$68&lt;&gt;"",申込書!$K$22&lt;&gt;"YYYY/MM/DD",$G280&lt;&gt;""),申込書!$K$22,"")</f>
        <v/>
      </c>
      <c r="FQ280" s="369" t="str">
        <f>IF(FP280="","",IF(INDEX('コンテンツ＆備考マスタ'!$H:$J,MATCH(学校情報!FP$3,'コンテンツ＆備考マスタ'!$H:$H,0),3)="●",IF(AND(FP280&lt;&gt;"",ISNUMBER(申込書!$AC$22)=TRUE,申込書!$C$68&lt;&gt;"▼プルダウンより選択してください",申込書!$C$68&lt;&gt;""),申込書!$AC$22,""),"-"))</f>
        <v/>
      </c>
      <c r="FR280" s="369"/>
      <c r="FS280" s="369"/>
      <c r="FT280" s="370" t="str">
        <f>IF(AND(申込書!$C$68&lt;&gt;"▼プルダウンより選択してください",申込書!$C$68&lt;&gt;"",$G280&lt;&gt;"",申込書!$V$68="特定学年のみ"),"申し込みする","")</f>
        <v/>
      </c>
      <c r="FU280" s="371"/>
      <c r="FV280" s="372"/>
      <c r="FW280" s="373" t="str">
        <f>IF(AND(申込書!$C$69&lt;&gt;"▼プルダウンより選択してください",申込書!$C$69&lt;&gt;"",申込書!$K$22&lt;&gt;"YYYY/MM/DD",$G280&lt;&gt;""),申込書!$K$22,"")</f>
        <v/>
      </c>
      <c r="FX280" s="369" t="str">
        <f>IF(FW280="","",IF(INDEX('コンテンツ＆備考マスタ'!$H:$J,MATCH(学校情報!FW$3,'コンテンツ＆備考マスタ'!$H:$H,0),3)="●",IF(AND(FW280&lt;&gt;"",ISNUMBER(申込書!$AC$22)=TRUE,申込書!$C$69&lt;&gt;"▼プルダウンより選択してください",申込書!$C$69&lt;&gt;""),申込書!$AC$22,""),"-"))</f>
        <v/>
      </c>
      <c r="FY280" s="369"/>
      <c r="FZ280" s="369"/>
      <c r="GA280" s="370" t="str">
        <f>IF(AND(申込書!$C$69&lt;&gt;"▼プルダウンより選択してください",申込書!$C$69&lt;&gt;"",$G280&lt;&gt;"",申込書!$V$69="特定学年のみ"),"申し込みする","")</f>
        <v/>
      </c>
      <c r="GB280" s="371"/>
      <c r="GC280" s="372"/>
      <c r="GD280" s="373" t="str">
        <f>IF(AND(申込書!$C$70&lt;&gt;"▼プルダウンより選択してください",申込書!$C$70&lt;&gt;"",申込書!$K$22&lt;&gt;"YYYY/MM/DD",$G280&lt;&gt;""),申込書!$K$22,"")</f>
        <v/>
      </c>
      <c r="GE280" s="369" t="str">
        <f>IF(GD280="","",IF(INDEX('コンテンツ＆備考マスタ'!$H:$J,MATCH(学校情報!GD$3,'コンテンツ＆備考マスタ'!$H:$H,0),3)="●",IF(AND(GD280&lt;&gt;"",ISNUMBER(申込書!$AC$22)=TRUE,申込書!$C$70&lt;&gt;"▼プルダウンより選択してください",申込書!$C$70&lt;&gt;""),申込書!$AC$22,""),"-"))</f>
        <v/>
      </c>
      <c r="GF280" s="369"/>
      <c r="GG280" s="369"/>
      <c r="GH280" s="370" t="str">
        <f>IF(AND(申込書!$C$70&lt;&gt;"▼プルダウンより選択してください",申込書!$C$70&lt;&gt;"",$G280&lt;&gt;"",申込書!$V$70="特定学年のみ"),"申し込みする","")</f>
        <v/>
      </c>
      <c r="GI280" s="371"/>
      <c r="GJ280" s="372"/>
      <c r="GK280" s="373" t="str">
        <f>IF(AND(申込書!$C$71&lt;&gt;"▼プルダウンより選択してください",申込書!$C$71&lt;&gt;"",申込書!$K$22&lt;&gt;"YYYY/MM/DD",$G280&lt;&gt;""),申込書!$K$22,"")</f>
        <v/>
      </c>
      <c r="GL280" s="369" t="str">
        <f>IF(GK280="","",IF(INDEX('コンテンツ＆備考マスタ'!$H:$J,MATCH(学校情報!GK$3,'コンテンツ＆備考マスタ'!$H:$H,0),3)="●",IF(AND(GK280&lt;&gt;"",ISNUMBER(申込書!$AC$22)=TRUE,申込書!$C$71&lt;&gt;"▼プルダウンより選択してください",申込書!$C$71&lt;&gt;""),申込書!$AC$22,""),"-"))</f>
        <v/>
      </c>
      <c r="GM280" s="369"/>
      <c r="GN280" s="369"/>
      <c r="GO280" s="370" t="str">
        <f>IF(AND(申込書!$C$71&lt;&gt;"▼プルダウンより選択してください",申込書!$C$71&lt;&gt;"",$G280&lt;&gt;"",申込書!$V$71="特定学年のみ"),"申し込みする","")</f>
        <v/>
      </c>
      <c r="GP280" s="371"/>
      <c r="GQ280" s="372"/>
      <c r="GR280" s="373" t="str">
        <f>IF(AND(申込書!$C$72&lt;&gt;"▼プルダウンより選択してください",申込書!$C$72&lt;&gt;"",申込書!$K$22&lt;&gt;"YYYY/MM/DD",$G280&lt;&gt;""),申込書!$K$22,"")</f>
        <v/>
      </c>
      <c r="GS280" s="369" t="str">
        <f>IF(GR280="","",IF(INDEX('コンテンツ＆備考マスタ'!$H:$J,MATCH(学校情報!GR$3,'コンテンツ＆備考マスタ'!$H:$H,0),3)="●",IF(AND(GR280&lt;&gt;"",ISNUMBER(申込書!$AC$22)=TRUE,申込書!$C$72&lt;&gt;"▼プルダウンより選択してください",申込書!$C$72&lt;&gt;""),申込書!$AC$22,""),"-"))</f>
        <v/>
      </c>
      <c r="GT280" s="369"/>
      <c r="GU280" s="369"/>
      <c r="GV280" s="370" t="str">
        <f>IF(AND(申込書!$C$72&lt;&gt;"▼プルダウンより選択してください",申込書!$C$72&lt;&gt;"",$G280&lt;&gt;"",申込書!$V$72="特定学年のみ"),"申し込みする","")</f>
        <v/>
      </c>
      <c r="GW280" s="371"/>
      <c r="GX280" s="372"/>
      <c r="GY280" s="373" t="str">
        <f>IF(AND(申込書!$C$73&lt;&gt;"▼プルダウンより選択してください",申込書!$C$73&lt;&gt;"",申込書!$K$22&lt;&gt;"YYYY/MM/DD",$G280&lt;&gt;""),申込書!$K$22,"")</f>
        <v/>
      </c>
      <c r="GZ280" s="369" t="str">
        <f>IF(GY280="","",IF(INDEX('コンテンツ＆備考マスタ'!$H:$J,MATCH(学校情報!GY$3,'コンテンツ＆備考マスタ'!$H:$H,0),3)="●",IF(AND(GY280&lt;&gt;"",ISNUMBER(申込書!$AC$22)=TRUE,申込書!$C$73&lt;&gt;"▼プルダウンより選択してください",申込書!$C$73&lt;&gt;""),申込書!$AC$22,""),"-"))</f>
        <v/>
      </c>
      <c r="HA280" s="369"/>
      <c r="HB280" s="369"/>
      <c r="HC280" s="370" t="str">
        <f>IF(AND(申込書!$C$73&lt;&gt;"▼プルダウンより選択してください",申込書!$C$73&lt;&gt;"",$G280&lt;&gt;"",申込書!$V$73="特定学年のみ"),"申し込みする","")</f>
        <v/>
      </c>
      <c r="HD280" s="371"/>
      <c r="HE280" s="372"/>
      <c r="HF280" s="373" t="str">
        <f>IF(AND(申込書!$C$74&lt;&gt;"▼プルダウンより選択してください",申込書!$C$74&lt;&gt;"",申込書!$K$22&lt;&gt;"YYYY/MM/DD",$G280&lt;&gt;""),申込書!$K$22,"")</f>
        <v/>
      </c>
      <c r="HG280" s="369" t="str">
        <f>IF(HF280="","",IF(INDEX('コンテンツ＆備考マスタ'!$H:$J,MATCH(学校情報!HF$3,'コンテンツ＆備考マスタ'!$H:$H,0),3)="●",IF(AND(HF280&lt;&gt;"",ISNUMBER(申込書!$AC$22)=TRUE,申込書!$C$74&lt;&gt;"▼プルダウンより選択してください",申込書!$C$74&lt;&gt;""),申込書!$AC$22,""),"-"))</f>
        <v/>
      </c>
      <c r="HH280" s="369"/>
      <c r="HI280" s="369"/>
      <c r="HJ280" s="370" t="str">
        <f>IF(AND(申込書!$C$74&lt;&gt;"▼プルダウンより選択してください",申込書!$C$74&lt;&gt;"",$G280&lt;&gt;"",申込書!$V$74="特定学年のみ"),"申し込みする","")</f>
        <v/>
      </c>
      <c r="HK280" s="371"/>
      <c r="HL280" s="372"/>
      <c r="HM280" s="373" t="str">
        <f>IF(AND(申込書!$C$75&lt;&gt;"▼プルダウンより選択してください",申込書!$C$75&lt;&gt;"",申込書!$K$22&lt;&gt;"YYYY/MM/DD",$G280&lt;&gt;""),申込書!$K$22,"")</f>
        <v/>
      </c>
      <c r="HN280" s="369" t="str">
        <f>IF(HM280="","",IF(INDEX('コンテンツ＆備考マスタ'!$H:$J,MATCH(学校情報!HM$3,'コンテンツ＆備考マスタ'!$H:$H,0),3)="●",IF(AND(HM280&lt;&gt;"",ISNUMBER(申込書!$AC$22)=TRUE,申込書!$C$75&lt;&gt;"▼プルダウンより選択してください",申込書!$C$75&lt;&gt;""),申込書!$AC$22,""),"-"))</f>
        <v/>
      </c>
      <c r="HO280" s="369"/>
      <c r="HP280" s="369"/>
      <c r="HQ280" s="370" t="str">
        <f>IF(AND(申込書!$C$75&lt;&gt;"▼プルダウンより選択してください",申込書!$C$75&lt;&gt;"",$G280&lt;&gt;"",申込書!$V$75="特定学年のみ"),"申し込みする","")</f>
        <v/>
      </c>
      <c r="HR280" s="371"/>
      <c r="HS280" s="371"/>
      <c r="HT280" s="374" t="str">
        <f>IF(AND(申込書!$C$76&lt;&gt;"▼プルダウンより選択してください",申込書!$C$76&lt;&gt;"",申込書!$K$22&lt;&gt;"YYYY/MM/DD",$G280&lt;&gt;""),申込書!$K$22,"")</f>
        <v/>
      </c>
      <c r="HU280" s="369" t="str">
        <f>IF(HT280="","",IF(INDEX('コンテンツ＆備考マスタ'!$H:$J,MATCH(学校情報!HT$3,'コンテンツ＆備考マスタ'!$H:$H,0),3)="●",IF(AND(HT280&lt;&gt;"",ISNUMBER(申込書!$AC$22)=TRUE,申込書!$C$76&lt;&gt;"▼プルダウンより選択してください",申込書!$C$76&lt;&gt;""),申込書!$AC$22,""),"-"))</f>
        <v/>
      </c>
      <c r="HV280" s="369"/>
      <c r="HW280" s="369"/>
      <c r="HX280" s="370" t="str">
        <f>IF(AND(申込書!$C$76&lt;&gt;"▼プルダウンより選択してください",申込書!$C$76&lt;&gt;"",$G280&lt;&gt;"",申込書!$V$76="特定学年のみ"),"申し込みする","")</f>
        <v/>
      </c>
      <c r="HY280" s="371"/>
      <c r="HZ280" s="372"/>
      <c r="IA280" s="69"/>
    </row>
    <row r="281" spans="2:235" ht="26.85" hidden="1" customHeight="1" outlineLevel="1">
      <c r="B281" s="365">
        <f t="shared" si="12"/>
        <v>276</v>
      </c>
      <c r="C281" s="55"/>
      <c r="D281" s="56"/>
      <c r="E281" s="154"/>
      <c r="F281" s="57"/>
      <c r="G281" s="58"/>
      <c r="H281" s="59"/>
      <c r="I281" s="60"/>
      <c r="J281" s="61"/>
      <c r="K281" s="366" t="str">
        <f t="shared" si="13"/>
        <v/>
      </c>
      <c r="L281" s="62"/>
      <c r="M281" s="322"/>
      <c r="N281" s="63"/>
      <c r="O281" s="64"/>
      <c r="P281" s="367" t="str">
        <f t="shared" si="14"/>
        <v/>
      </c>
      <c r="Q281" s="65"/>
      <c r="R281" s="66"/>
      <c r="S281" s="67"/>
      <c r="T281" s="68"/>
      <c r="U281" s="68"/>
      <c r="V281" s="68"/>
      <c r="W281" s="66"/>
      <c r="X281" s="281"/>
      <c r="Y281" s="368" t="str">
        <f>IF(AND(申込書!$C$47&lt;&gt;"▼プルダウンより選択してください",申込書!$C$47&lt;&gt;"",申込書!$K$22&lt;&gt;"YYYY/MM/DD",$G281&lt;&gt;""),申込書!$K$22,"")</f>
        <v/>
      </c>
      <c r="Z281" s="369" t="str">
        <f>IF(Y281="","",IF(INDEX('コンテンツ＆備考マスタ'!$H:$J,MATCH(学校情報!Y$3,'コンテンツ＆備考マスタ'!$H:$H,0),3)="●",IF(AND(Y281&lt;&gt;"",ISNUMBER(申込書!$AC$22)=TRUE,申込書!$C$47&lt;&gt;"▼プルダウンより選択してください",申込書!$C$47&lt;&gt;""),申込書!$AC$22,""),"-"))</f>
        <v/>
      </c>
      <c r="AA281" s="369"/>
      <c r="AB281" s="369"/>
      <c r="AC281" s="370" t="str">
        <f>IF(AND(申込書!$C$47&lt;&gt;"▼プルダウンより選択してください",申込書!$C$47&lt;&gt;"",$G281&lt;&gt;"",申込書!$V$47="特定学年のみ"),"申し込みする","")</f>
        <v/>
      </c>
      <c r="AD281" s="371"/>
      <c r="AE281" s="372"/>
      <c r="AF281" s="373" t="str">
        <f>IF(AND(申込書!$C$48&lt;&gt;"▼プルダウンより選択してください",申込書!$C$48&lt;&gt;"",申込書!$K$22&lt;&gt;"YYYY/MM/DD",$G281&lt;&gt;""),申込書!$K$22,"")</f>
        <v/>
      </c>
      <c r="AG281" s="369" t="str">
        <f>IF(AF281="","",IF(INDEX('コンテンツ＆備考マスタ'!$H:$J,MATCH(学校情報!AF$3,'コンテンツ＆備考マスタ'!$H:$H,0),3)="●",IF(AND(AF281&lt;&gt;"",ISNUMBER(申込書!$AC$22)=TRUE,申込書!$C$48&lt;&gt;"▼プルダウンより選択してください",申込書!$C$48&lt;&gt;""),申込書!$AC$22,""),"-"))</f>
        <v/>
      </c>
      <c r="AH281" s="369"/>
      <c r="AI281" s="369"/>
      <c r="AJ281" s="370" t="str">
        <f>IF(AND(申込書!$C$48&lt;&gt;"▼プルダウンより選択してください",申込書!$C$48&lt;&gt;"",$G281&lt;&gt;"",申込書!$V$48="特定学年のみ"),"申し込みする","")</f>
        <v/>
      </c>
      <c r="AK281" s="371"/>
      <c r="AL281" s="372"/>
      <c r="AM281" s="373" t="str">
        <f>IF(AND(申込書!$C$49&lt;&gt;"▼プルダウンより選択してください",申込書!$C$49&lt;&gt;"",申込書!$K$22&lt;&gt;"YYYY/MM/DD",$G281&lt;&gt;""),申込書!$K$22,"")</f>
        <v/>
      </c>
      <c r="AN281" s="369" t="str">
        <f>IF(AM281="","",IF(INDEX('コンテンツ＆備考マスタ'!$H:$J,MATCH(学校情報!AM$3,'コンテンツ＆備考マスタ'!$H:$H,0),3)="●",IF(AND(AM281&lt;&gt;"",ISNUMBER(申込書!$AC$22)=TRUE,申込書!$C$49&lt;&gt;"▼プルダウンより選択してください",申込書!$C$49&lt;&gt;""),申込書!$AC$22,""),"-"))</f>
        <v/>
      </c>
      <c r="AO281" s="369"/>
      <c r="AP281" s="369"/>
      <c r="AQ281" s="370" t="str">
        <f>IF(AND(申込書!$C$49&lt;&gt;"▼プルダウンより選択してください",申込書!$C$49&lt;&gt;"",$G281&lt;&gt;"",申込書!$V$49="特定学年のみ"),"申し込みする","")</f>
        <v/>
      </c>
      <c r="AR281" s="371"/>
      <c r="AS281" s="372"/>
      <c r="AT281" s="373" t="str">
        <f>IF(AND(申込書!$C$50&lt;&gt;"▼プルダウンより選択してください",申込書!$C$50&lt;&gt;"",申込書!$K$22&lt;&gt;"YYYY/MM/DD",$G281&lt;&gt;""),申込書!$K$22,"")</f>
        <v/>
      </c>
      <c r="AU281" s="369" t="str">
        <f>IF(AT281="","",IF(INDEX('コンテンツ＆備考マスタ'!$H:$J,MATCH(学校情報!AT$3,'コンテンツ＆備考マスタ'!$H:$H,0),3)="●",IF(AND(AT281&lt;&gt;"",ISNUMBER(申込書!$AC$22)=TRUE,申込書!$C$50&lt;&gt;"▼プルダウンより選択してください",申込書!$C$50&lt;&gt;""),申込書!$AC$22,""),"-"))</f>
        <v/>
      </c>
      <c r="AV281" s="369"/>
      <c r="AW281" s="369"/>
      <c r="AX281" s="370" t="str">
        <f>IF(AND(申込書!$C$50&lt;&gt;"▼プルダウンより選択してください",申込書!$C$50&lt;&gt;"",$G281&lt;&gt;"",申込書!$V$50="特定学年のみ"),"申し込みする","")</f>
        <v/>
      </c>
      <c r="AY281" s="371"/>
      <c r="AZ281" s="372"/>
      <c r="BA281" s="373" t="str">
        <f>IF(AND(申込書!$C$51&lt;&gt;"▼プルダウンより選択してください",申込書!$C$51&lt;&gt;"",申込書!$K$22&lt;&gt;"YYYY/MM/DD",$G281&lt;&gt;""),申込書!$K$22,"")</f>
        <v/>
      </c>
      <c r="BB281" s="369" t="str">
        <f>IF(BA281="","",IF(INDEX('コンテンツ＆備考マスタ'!$H:$J,MATCH(学校情報!BA$3,'コンテンツ＆備考マスタ'!$H:$H,0),3)="●",IF(AND(BA281&lt;&gt;"",ISNUMBER(申込書!$AC$22)=TRUE,申込書!$C$51&lt;&gt;"▼プルダウンより選択してください",申込書!$C$51&lt;&gt;""),申込書!$AC$22,""),"-"))</f>
        <v/>
      </c>
      <c r="BC281" s="369"/>
      <c r="BD281" s="369"/>
      <c r="BE281" s="370" t="str">
        <f>IF(AND(申込書!$C$51&lt;&gt;"▼プルダウンより選択してください",申込書!$C$51&lt;&gt;"",$G281&lt;&gt;"",申込書!$V$51="特定学年のみ"),"申し込みする","")</f>
        <v/>
      </c>
      <c r="BF281" s="371"/>
      <c r="BG281" s="372"/>
      <c r="BH281" s="373" t="str">
        <f>IF(AND(申込書!$C$52&lt;&gt;"▼プルダウンより選択してください",申込書!$C$52&lt;&gt;"",申込書!$K$22&lt;&gt;"YYYY/MM/DD",$G281&lt;&gt;""),申込書!$K$22,"")</f>
        <v/>
      </c>
      <c r="BI281" s="369" t="str">
        <f>IF(BH281="","",IF(INDEX('コンテンツ＆備考マスタ'!$H:$J,MATCH(学校情報!BH$3,'コンテンツ＆備考マスタ'!$H:$H,0),3)="●",IF(AND(BH281&lt;&gt;"",ISNUMBER(申込書!$AC$22)=TRUE,申込書!$C$52&lt;&gt;"▼プルダウンより選択してください",申込書!$C$52&lt;&gt;""),申込書!$AC$22,""),"-"))</f>
        <v/>
      </c>
      <c r="BJ281" s="369"/>
      <c r="BK281" s="369"/>
      <c r="BL281" s="370" t="str">
        <f>IF(AND(申込書!$C$52&lt;&gt;"▼プルダウンより選択してください",申込書!$C$52&lt;&gt;"",$G281&lt;&gt;"",申込書!$V$52="特定学年のみ"),"申し込みする","")</f>
        <v/>
      </c>
      <c r="BM281" s="371"/>
      <c r="BN281" s="372"/>
      <c r="BO281" s="373" t="str">
        <f>IF(AND(申込書!$C$53&lt;&gt;"▼プルダウンより選択してください",申込書!$C$53&lt;&gt;"",申込書!$K$22&lt;&gt;"YYYY/MM/DD",$G281&lt;&gt;""),申込書!$K$22,"")</f>
        <v/>
      </c>
      <c r="BP281" s="369" t="str">
        <f>IF(BO281="","",IF(INDEX('コンテンツ＆備考マスタ'!$H:$J,MATCH(学校情報!BO$3,'コンテンツ＆備考マスタ'!$H:$H,0),3)="●",IF(AND(BO281&lt;&gt;"",ISNUMBER(申込書!$AC$22)=TRUE,申込書!$C$53&lt;&gt;"▼プルダウンより選択してください",申込書!$C$53&lt;&gt;""),申込書!$AC$22,""),"-"))</f>
        <v/>
      </c>
      <c r="BQ281" s="369"/>
      <c r="BR281" s="369"/>
      <c r="BS281" s="370" t="str">
        <f>IF(AND(申込書!$C$53&lt;&gt;"▼プルダウンより選択してください",申込書!$C$53&lt;&gt;"",$G281&lt;&gt;"",申込書!$V$53="特定学年のみ"),"申し込みする","")</f>
        <v/>
      </c>
      <c r="BT281" s="371"/>
      <c r="BU281" s="372"/>
      <c r="BV281" s="373" t="str">
        <f>IF(AND(申込書!$C$54&lt;&gt;"▼プルダウンより選択してください",申込書!$C$54&lt;&gt;"",申込書!$K$22&lt;&gt;"YYYY/MM/DD",$G281&lt;&gt;""),申込書!$K$22,"")</f>
        <v/>
      </c>
      <c r="BW281" s="369" t="str">
        <f>IF(BV281="","",IF(INDEX('コンテンツ＆備考マスタ'!$H:$J,MATCH(学校情報!BV$3,'コンテンツ＆備考マスタ'!$H:$H,0),3)="●",IF(AND(BV281&lt;&gt;"",ISNUMBER(申込書!$AC$22)=TRUE,申込書!$C$54&lt;&gt;"▼プルダウンより選択してください",申込書!$C$54&lt;&gt;""),申込書!$AC$22,""),"-"))</f>
        <v/>
      </c>
      <c r="BX281" s="369"/>
      <c r="BY281" s="369"/>
      <c r="BZ281" s="370" t="str">
        <f>IF(AND(申込書!$C$54&lt;&gt;"▼プルダウンより選択してください",申込書!$C$54&lt;&gt;"",$G281&lt;&gt;"",申込書!$V$54="特定学年のみ"),"申し込みする","")</f>
        <v/>
      </c>
      <c r="CA281" s="371"/>
      <c r="CB281" s="372"/>
      <c r="CC281" s="373" t="str">
        <f>IF(AND(申込書!$C$55&lt;&gt;"▼プルダウンより選択してください",申込書!$C$55&lt;&gt;"",申込書!$K$22&lt;&gt;"YYYY/MM/DD",$G281&lt;&gt;""),申込書!$K$22,"")</f>
        <v/>
      </c>
      <c r="CD281" s="369" t="str">
        <f>IF(CC281="","",IF(INDEX('コンテンツ＆備考マスタ'!$H:$J,MATCH(学校情報!CC$3,'コンテンツ＆備考マスタ'!$H:$H,0),3)="●",IF(AND(CC281&lt;&gt;"",ISNUMBER(申込書!$AC$22)=TRUE,申込書!$C$55&lt;&gt;"▼プルダウンより選択してください",申込書!$C$55&lt;&gt;""),申込書!$AC$22,""),"-"))</f>
        <v/>
      </c>
      <c r="CE281" s="369"/>
      <c r="CF281" s="369"/>
      <c r="CG281" s="370" t="str">
        <f>IF(AND(申込書!$C$55&lt;&gt;"▼プルダウンより選択してください",申込書!$C$55&lt;&gt;"",$G281&lt;&gt;"",申込書!$V$55="特定学年のみ"),"申し込みする","")</f>
        <v/>
      </c>
      <c r="CH281" s="371"/>
      <c r="CI281" s="372"/>
      <c r="CJ281" s="373" t="str">
        <f>IF(AND(申込書!$C$56&lt;&gt;"▼プルダウンより選択してください",申込書!$C$56&lt;&gt;"",申込書!$K$22&lt;&gt;"YYYY/MM/DD",$G281&lt;&gt;""),申込書!$K$22,"")</f>
        <v/>
      </c>
      <c r="CK281" s="369" t="str">
        <f>IF(CJ281="","",IF(INDEX('コンテンツ＆備考マスタ'!$H:$J,MATCH(学校情報!CJ$3,'コンテンツ＆備考マスタ'!$H:$H,0),3)="●",IF(AND(CJ281&lt;&gt;"",ISNUMBER(申込書!$AC$22)=TRUE,申込書!$C$56&lt;&gt;"▼プルダウンより選択してください",申込書!$C$56&lt;&gt;""),申込書!$AC$22,""),"-"))</f>
        <v/>
      </c>
      <c r="CL281" s="369"/>
      <c r="CM281" s="369"/>
      <c r="CN281" s="370" t="str">
        <f>IF(AND(申込書!$C$56&lt;&gt;"▼プルダウンより選択してください",申込書!$C$56&lt;&gt;"",$G281&lt;&gt;"",申込書!$V$56="特定学年のみ"),"申し込みする","")</f>
        <v/>
      </c>
      <c r="CO281" s="371"/>
      <c r="CP281" s="372"/>
      <c r="CQ281" s="373" t="str">
        <f>IF(AND(申込書!$C$57&lt;&gt;"▼プルダウンより選択してください",申込書!$C$57&lt;&gt;"",申込書!$K$22&lt;&gt;"YYYY/MM/DD",$G281&lt;&gt;""),申込書!$K$22,"")</f>
        <v/>
      </c>
      <c r="CR281" s="369" t="str">
        <f>IF(CQ281="","",IF(INDEX('コンテンツ＆備考マスタ'!$H:$J,MATCH(学校情報!CQ$3,'コンテンツ＆備考マスタ'!$H:$H,0),3)="●",IF(AND(CQ281&lt;&gt;"",ISNUMBER(申込書!$AC$22)=TRUE,申込書!$C$57&lt;&gt;"▼プルダウンより選択してください",申込書!$C$57&lt;&gt;""),申込書!$AC$22,""),"-"))</f>
        <v/>
      </c>
      <c r="CS281" s="369"/>
      <c r="CT281" s="369"/>
      <c r="CU281" s="369" t="str">
        <f>IF(AND(申込書!$C$57&lt;&gt;"▼プルダウンより選択してください",申込書!$C$57&lt;&gt;"",$G281&lt;&gt;"",申込書!$V$57="特定学年のみ"),"申し込みする","")</f>
        <v/>
      </c>
      <c r="CV281" s="371"/>
      <c r="CW281" s="372"/>
      <c r="CX281" s="373" t="str">
        <f>IF(AND(申込書!$C$58&lt;&gt;"▼プルダウンより選択してください",申込書!$C$58&lt;&gt;"",申込書!$K$22&lt;&gt;"YYYY/MM/DD",$G281&lt;&gt;""),申込書!$K$22,"")</f>
        <v/>
      </c>
      <c r="CY281" s="369" t="str">
        <f>IF(CX281="","",IF(INDEX('コンテンツ＆備考マスタ'!$H:$J,MATCH(学校情報!CX$3,'コンテンツ＆備考マスタ'!$H:$H,0),3)="●",IF(AND(CX281&lt;&gt;"",ISNUMBER(申込書!$AC$22)=TRUE,申込書!$C$58&lt;&gt;"▼プルダウンより選択してください",申込書!$C$58&lt;&gt;""),申込書!$AC$22,""),"-"))</f>
        <v/>
      </c>
      <c r="CZ281" s="369"/>
      <c r="DA281" s="369"/>
      <c r="DB281" s="369" t="str">
        <f>IF(AND(申込書!$C$58&lt;&gt;"▼プルダウンより選択してください",申込書!$C$58&lt;&gt;"",$G281&lt;&gt;"",申込書!$V$58="特定学年のみ"),"申し込みする","")</f>
        <v/>
      </c>
      <c r="DC281" s="371"/>
      <c r="DD281" s="372"/>
      <c r="DE281" s="373" t="str">
        <f>IF(AND(申込書!$C$59&lt;&gt;"▼プルダウンより選択してください",申込書!$C$59&lt;&gt;"",申込書!$K$22&lt;&gt;"YYYY/MM/DD",$G281&lt;&gt;""),申込書!$K$22,"")</f>
        <v/>
      </c>
      <c r="DF281" s="369" t="str">
        <f>IF(DE281="","",IF(INDEX('コンテンツ＆備考マスタ'!$H:$J,MATCH(学校情報!DE$3,'コンテンツ＆備考マスタ'!$H:$H,0),3)="●",IF(AND(DE281&lt;&gt;"",ISNUMBER(申込書!$AC$22)=TRUE,申込書!$C$59&lt;&gt;"▼プルダウンより選択してください",申込書!$C$59&lt;&gt;""),申込書!$AC$22,""),"-"))</f>
        <v/>
      </c>
      <c r="DG281" s="369"/>
      <c r="DH281" s="369"/>
      <c r="DI281" s="369" t="str">
        <f>IF(AND(申込書!$C$59&lt;&gt;"▼プルダウンより選択してください",申込書!$C$59&lt;&gt;"",$G281&lt;&gt;"",申込書!$V$59="特定学年のみ"),"申し込みする","")</f>
        <v/>
      </c>
      <c r="DJ281" s="371"/>
      <c r="DK281" s="372"/>
      <c r="DL281" s="373" t="str">
        <f>IF(AND(申込書!$C$60&lt;&gt;"▼プルダウンより選択してください",申込書!$C$60&lt;&gt;"",申込書!$K$22&lt;&gt;"YYYY/MM/DD",$G281&lt;&gt;""),申込書!$K$22,"")</f>
        <v/>
      </c>
      <c r="DM281" s="369" t="str">
        <f>IF(DL281="","",IF(INDEX('コンテンツ＆備考マスタ'!$H:$J,MATCH(学校情報!DL$3,'コンテンツ＆備考マスタ'!$H:$H,0),3)="●",IF(AND(DL281&lt;&gt;"",ISNUMBER(申込書!$AC$22)=TRUE,申込書!$C$60&lt;&gt;"▼プルダウンより選択してください",申込書!$C$60&lt;&gt;""),申込書!$AC$22,""),"-"))</f>
        <v/>
      </c>
      <c r="DN281" s="369"/>
      <c r="DO281" s="369"/>
      <c r="DP281" s="369" t="str">
        <f>IF(AND(申込書!$C$60&lt;&gt;"▼プルダウンより選択してください",申込書!$C$60&lt;&gt;"",$G281&lt;&gt;"",申込書!$V$60="特定学年のみ"),"申し込みする","")</f>
        <v/>
      </c>
      <c r="DQ281" s="371"/>
      <c r="DR281" s="372"/>
      <c r="DS281" s="373" t="str">
        <f>IF(AND(申込書!$C$61&lt;&gt;"▼プルダウンより選択してください",申込書!$C$61&lt;&gt;"",申込書!$K$22&lt;&gt;"YYYY/MM/DD",$G281&lt;&gt;""),申込書!$K$22,"")</f>
        <v/>
      </c>
      <c r="DT281" s="369" t="str">
        <f>IF(DS281="","",IF(INDEX('コンテンツ＆備考マスタ'!$H:$J,MATCH(学校情報!DS$3,'コンテンツ＆備考マスタ'!$H:$H,0),3)="●",IF(AND(DS281&lt;&gt;"",ISNUMBER(申込書!$AC$22)=TRUE,申込書!$C$61&lt;&gt;"▼プルダウンより選択してください",申込書!$C$61&lt;&gt;""),申込書!$AC$22,""),"-"))</f>
        <v/>
      </c>
      <c r="DU281" s="369"/>
      <c r="DV281" s="369"/>
      <c r="DW281" s="369" t="str">
        <f>IF(AND(申込書!$C$61&lt;&gt;"▼プルダウンより選択してください",申込書!$C$61&lt;&gt;"",$G281&lt;&gt;"",申込書!$V$61="特定学年のみ"),"申し込みする","")</f>
        <v/>
      </c>
      <c r="DX281" s="371"/>
      <c r="DY281" s="372"/>
      <c r="DZ281" s="373" t="str">
        <f>IF(AND(申込書!$C$62&lt;&gt;"▼プルダウンより選択してください",申込書!$C$62&lt;&gt;"",申込書!$K$22&lt;&gt;"YYYY/MM/DD",$G281&lt;&gt;""),申込書!$K$22,"")</f>
        <v/>
      </c>
      <c r="EA281" s="369" t="str">
        <f>IF(DZ281="","",IF(INDEX('コンテンツ＆備考マスタ'!$H:$J,MATCH(学校情報!DZ$3,'コンテンツ＆備考マスタ'!$H:$H,0),3)="●",IF(AND(DZ281&lt;&gt;"",ISNUMBER(申込書!$AC$22)=TRUE,申込書!$C$62&lt;&gt;"▼プルダウンより選択してください",申込書!$C$62&lt;&gt;""),申込書!$AC$22,""),"-"))</f>
        <v/>
      </c>
      <c r="EB281" s="369"/>
      <c r="EC281" s="369"/>
      <c r="ED281" s="370" t="str">
        <f>IF(AND(申込書!$C$62&lt;&gt;"▼プルダウンより選択してください",申込書!$C$62&lt;&gt;"",$G281&lt;&gt;"",申込書!$V$62="特定学年のみ"),"申し込みする","")</f>
        <v/>
      </c>
      <c r="EE281" s="371"/>
      <c r="EF281" s="372"/>
      <c r="EG281" s="373" t="str">
        <f>IF(AND(申込書!$C$63&lt;&gt;"▼プルダウンより選択してください",申込書!$C$63&lt;&gt;"",申込書!$K$22&lt;&gt;"YYYY/MM/DD",$G281&lt;&gt;""),申込書!$K$22,"")</f>
        <v/>
      </c>
      <c r="EH281" s="369" t="str">
        <f>IF(EG281="","",IF(INDEX('コンテンツ＆備考マスタ'!$H:$J,MATCH(学校情報!EG$3,'コンテンツ＆備考マスタ'!$H:$H,0),3)="●",IF(AND(EG281&lt;&gt;"",ISNUMBER(申込書!$AC$22)=TRUE,申込書!$C$63&lt;&gt;"▼プルダウンより選択してください",申込書!$C$63&lt;&gt;""),申込書!$AC$22,""),"-"))</f>
        <v/>
      </c>
      <c r="EI281" s="369"/>
      <c r="EJ281" s="369"/>
      <c r="EK281" s="370" t="str">
        <f>IF(AND(申込書!$C$63&lt;&gt;"▼プルダウンより選択してください",申込書!$C$63&lt;&gt;"",$G281&lt;&gt;"",申込書!$V$63="特定学年のみ"),"申し込みする","")</f>
        <v/>
      </c>
      <c r="EL281" s="371"/>
      <c r="EM281" s="372"/>
      <c r="EN281" s="373" t="str">
        <f>IF(AND(申込書!$C$64&lt;&gt;"▼プルダウンより選択してください",申込書!$C$64&lt;&gt;"",申込書!$K$22&lt;&gt;"YYYY/MM/DD",$G281&lt;&gt;""),申込書!$K$22,"")</f>
        <v/>
      </c>
      <c r="EO281" s="369" t="str">
        <f>IF(EN281="","",IF(INDEX('コンテンツ＆備考マスタ'!$H:$J,MATCH(学校情報!EN$3,'コンテンツ＆備考マスタ'!$H:$H,0),3)="●",IF(AND(EN281&lt;&gt;"",ISNUMBER(申込書!$AC$22)=TRUE,申込書!$C$64&lt;&gt;"▼プルダウンより選択してください",申込書!$C$64&lt;&gt;""),申込書!$AC$22,""),"-"))</f>
        <v/>
      </c>
      <c r="EP281" s="369"/>
      <c r="EQ281" s="369"/>
      <c r="ER281" s="370" t="str">
        <f>IF(AND(申込書!$C$64&lt;&gt;"▼プルダウンより選択してください",申込書!$C$64&lt;&gt;"",$G281&lt;&gt;"",申込書!$V$64="特定学年のみ"),"申し込みする","")</f>
        <v/>
      </c>
      <c r="ES281" s="371"/>
      <c r="ET281" s="372"/>
      <c r="EU281" s="373" t="str">
        <f>IF(AND(申込書!$C$65&lt;&gt;"▼プルダウンより選択してください",申込書!$C$65&lt;&gt;"",申込書!$K$22&lt;&gt;"YYYY/MM/DD",$G281&lt;&gt;""),申込書!$K$22,"")</f>
        <v/>
      </c>
      <c r="EV281" s="369" t="str">
        <f>IF(EU281="","",IF(INDEX('コンテンツ＆備考マスタ'!$H:$J,MATCH(学校情報!EU$3,'コンテンツ＆備考マスタ'!$H:$H,0),3)="●",IF(AND(EU281&lt;&gt;"",ISNUMBER(申込書!$AC$22)=TRUE,申込書!$C$65&lt;&gt;"▼プルダウンより選択してください",申込書!$C$65&lt;&gt;""),申込書!$AC$22,""),"-"))</f>
        <v/>
      </c>
      <c r="EW281" s="369"/>
      <c r="EX281" s="369"/>
      <c r="EY281" s="370" t="str">
        <f>IF(AND(申込書!$C$65&lt;&gt;"▼プルダウンより選択してください",申込書!$C$65&lt;&gt;"",$G281&lt;&gt;"",申込書!$V$65="特定学年のみ"),"申し込みする","")</f>
        <v/>
      </c>
      <c r="EZ281" s="371"/>
      <c r="FA281" s="372"/>
      <c r="FB281" s="373" t="str">
        <f>IF(AND(申込書!$C$66&lt;&gt;"▼プルダウンより選択してください",申込書!$C$66&lt;&gt;"",申込書!$K$22&lt;&gt;"YYYY/MM/DD",$G281&lt;&gt;""),申込書!$K$22,"")</f>
        <v/>
      </c>
      <c r="FC281" s="369" t="str">
        <f>IF(FB281="","",IF(INDEX('コンテンツ＆備考マスタ'!$H:$J,MATCH(学校情報!FB$3,'コンテンツ＆備考マスタ'!$H:$H,0),3)="●",IF(AND(FB281&lt;&gt;"",ISNUMBER(申込書!$AC$22)=TRUE,申込書!$C$66&lt;&gt;"▼プルダウンより選択してください",申込書!$C$66&lt;&gt;""),申込書!$AC$22,""),"-"))</f>
        <v/>
      </c>
      <c r="FD281" s="369"/>
      <c r="FE281" s="369"/>
      <c r="FF281" s="370" t="str">
        <f>IF(AND(申込書!$C$66&lt;&gt;"▼プルダウンより選択してください",申込書!$C$66&lt;&gt;"",$G281&lt;&gt;"",申込書!$V$66="特定学年のみ"),"申し込みする","")</f>
        <v/>
      </c>
      <c r="FG281" s="371"/>
      <c r="FH281" s="372"/>
      <c r="FI281" s="373" t="str">
        <f>IF(AND(申込書!$C$67&lt;&gt;"▼プルダウンより選択してください",申込書!$C$67&lt;&gt;"",申込書!$K$22&lt;&gt;"YYYY/MM/DD",$G281&lt;&gt;""),申込書!$K$22,"")</f>
        <v/>
      </c>
      <c r="FJ281" s="369" t="str">
        <f>IF(FI281="","",IF(INDEX('コンテンツ＆備考マスタ'!$H:$J,MATCH(学校情報!FI$3,'コンテンツ＆備考マスタ'!$H:$H,0),3)="●",IF(AND(FI281&lt;&gt;"",ISNUMBER(申込書!$AC$22)=TRUE,申込書!$C$67&lt;&gt;"▼プルダウンより選択してください",申込書!$C$67&lt;&gt;""),申込書!$AC$22,""),"-"))</f>
        <v/>
      </c>
      <c r="FK281" s="369"/>
      <c r="FL281" s="369"/>
      <c r="FM281" s="370" t="str">
        <f>IF(AND(申込書!$C$67&lt;&gt;"▼プルダウンより選択してください",申込書!$C$67&lt;&gt;"",$G281&lt;&gt;"",申込書!$V$67="特定学年のみ"),"申し込みする","")</f>
        <v/>
      </c>
      <c r="FN281" s="371"/>
      <c r="FO281" s="372"/>
      <c r="FP281" s="373" t="str">
        <f>IF(AND(申込書!$C$68&lt;&gt;"▼プルダウンより選択してください",申込書!$C$68&lt;&gt;"",申込書!$K$22&lt;&gt;"YYYY/MM/DD",$G281&lt;&gt;""),申込書!$K$22,"")</f>
        <v/>
      </c>
      <c r="FQ281" s="369" t="str">
        <f>IF(FP281="","",IF(INDEX('コンテンツ＆備考マスタ'!$H:$J,MATCH(学校情報!FP$3,'コンテンツ＆備考マスタ'!$H:$H,0),3)="●",IF(AND(FP281&lt;&gt;"",ISNUMBER(申込書!$AC$22)=TRUE,申込書!$C$68&lt;&gt;"▼プルダウンより選択してください",申込書!$C$68&lt;&gt;""),申込書!$AC$22,""),"-"))</f>
        <v/>
      </c>
      <c r="FR281" s="369"/>
      <c r="FS281" s="369"/>
      <c r="FT281" s="370" t="str">
        <f>IF(AND(申込書!$C$68&lt;&gt;"▼プルダウンより選択してください",申込書!$C$68&lt;&gt;"",$G281&lt;&gt;"",申込書!$V$68="特定学年のみ"),"申し込みする","")</f>
        <v/>
      </c>
      <c r="FU281" s="371"/>
      <c r="FV281" s="372"/>
      <c r="FW281" s="373" t="str">
        <f>IF(AND(申込書!$C$69&lt;&gt;"▼プルダウンより選択してください",申込書!$C$69&lt;&gt;"",申込書!$K$22&lt;&gt;"YYYY/MM/DD",$G281&lt;&gt;""),申込書!$K$22,"")</f>
        <v/>
      </c>
      <c r="FX281" s="369" t="str">
        <f>IF(FW281="","",IF(INDEX('コンテンツ＆備考マスタ'!$H:$J,MATCH(学校情報!FW$3,'コンテンツ＆備考マスタ'!$H:$H,0),3)="●",IF(AND(FW281&lt;&gt;"",ISNUMBER(申込書!$AC$22)=TRUE,申込書!$C$69&lt;&gt;"▼プルダウンより選択してください",申込書!$C$69&lt;&gt;""),申込書!$AC$22,""),"-"))</f>
        <v/>
      </c>
      <c r="FY281" s="369"/>
      <c r="FZ281" s="369"/>
      <c r="GA281" s="370" t="str">
        <f>IF(AND(申込書!$C$69&lt;&gt;"▼プルダウンより選択してください",申込書!$C$69&lt;&gt;"",$G281&lt;&gt;"",申込書!$V$69="特定学年のみ"),"申し込みする","")</f>
        <v/>
      </c>
      <c r="GB281" s="371"/>
      <c r="GC281" s="372"/>
      <c r="GD281" s="373" t="str">
        <f>IF(AND(申込書!$C$70&lt;&gt;"▼プルダウンより選択してください",申込書!$C$70&lt;&gt;"",申込書!$K$22&lt;&gt;"YYYY/MM/DD",$G281&lt;&gt;""),申込書!$K$22,"")</f>
        <v/>
      </c>
      <c r="GE281" s="369" t="str">
        <f>IF(GD281="","",IF(INDEX('コンテンツ＆備考マスタ'!$H:$J,MATCH(学校情報!GD$3,'コンテンツ＆備考マスタ'!$H:$H,0),3)="●",IF(AND(GD281&lt;&gt;"",ISNUMBER(申込書!$AC$22)=TRUE,申込書!$C$70&lt;&gt;"▼プルダウンより選択してください",申込書!$C$70&lt;&gt;""),申込書!$AC$22,""),"-"))</f>
        <v/>
      </c>
      <c r="GF281" s="369"/>
      <c r="GG281" s="369"/>
      <c r="GH281" s="370" t="str">
        <f>IF(AND(申込書!$C$70&lt;&gt;"▼プルダウンより選択してください",申込書!$C$70&lt;&gt;"",$G281&lt;&gt;"",申込書!$V$70="特定学年のみ"),"申し込みする","")</f>
        <v/>
      </c>
      <c r="GI281" s="371"/>
      <c r="GJ281" s="372"/>
      <c r="GK281" s="373" t="str">
        <f>IF(AND(申込書!$C$71&lt;&gt;"▼プルダウンより選択してください",申込書!$C$71&lt;&gt;"",申込書!$K$22&lt;&gt;"YYYY/MM/DD",$G281&lt;&gt;""),申込書!$K$22,"")</f>
        <v/>
      </c>
      <c r="GL281" s="369" t="str">
        <f>IF(GK281="","",IF(INDEX('コンテンツ＆備考マスタ'!$H:$J,MATCH(学校情報!GK$3,'コンテンツ＆備考マスタ'!$H:$H,0),3)="●",IF(AND(GK281&lt;&gt;"",ISNUMBER(申込書!$AC$22)=TRUE,申込書!$C$71&lt;&gt;"▼プルダウンより選択してください",申込書!$C$71&lt;&gt;""),申込書!$AC$22,""),"-"))</f>
        <v/>
      </c>
      <c r="GM281" s="369"/>
      <c r="GN281" s="369"/>
      <c r="GO281" s="370" t="str">
        <f>IF(AND(申込書!$C$71&lt;&gt;"▼プルダウンより選択してください",申込書!$C$71&lt;&gt;"",$G281&lt;&gt;"",申込書!$V$71="特定学年のみ"),"申し込みする","")</f>
        <v/>
      </c>
      <c r="GP281" s="371"/>
      <c r="GQ281" s="372"/>
      <c r="GR281" s="373" t="str">
        <f>IF(AND(申込書!$C$72&lt;&gt;"▼プルダウンより選択してください",申込書!$C$72&lt;&gt;"",申込書!$K$22&lt;&gt;"YYYY/MM/DD",$G281&lt;&gt;""),申込書!$K$22,"")</f>
        <v/>
      </c>
      <c r="GS281" s="369" t="str">
        <f>IF(GR281="","",IF(INDEX('コンテンツ＆備考マスタ'!$H:$J,MATCH(学校情報!GR$3,'コンテンツ＆備考マスタ'!$H:$H,0),3)="●",IF(AND(GR281&lt;&gt;"",ISNUMBER(申込書!$AC$22)=TRUE,申込書!$C$72&lt;&gt;"▼プルダウンより選択してください",申込書!$C$72&lt;&gt;""),申込書!$AC$22,""),"-"))</f>
        <v/>
      </c>
      <c r="GT281" s="369"/>
      <c r="GU281" s="369"/>
      <c r="GV281" s="370" t="str">
        <f>IF(AND(申込書!$C$72&lt;&gt;"▼プルダウンより選択してください",申込書!$C$72&lt;&gt;"",$G281&lt;&gt;"",申込書!$V$72="特定学年のみ"),"申し込みする","")</f>
        <v/>
      </c>
      <c r="GW281" s="371"/>
      <c r="GX281" s="372"/>
      <c r="GY281" s="373" t="str">
        <f>IF(AND(申込書!$C$73&lt;&gt;"▼プルダウンより選択してください",申込書!$C$73&lt;&gt;"",申込書!$K$22&lt;&gt;"YYYY/MM/DD",$G281&lt;&gt;""),申込書!$K$22,"")</f>
        <v/>
      </c>
      <c r="GZ281" s="369" t="str">
        <f>IF(GY281="","",IF(INDEX('コンテンツ＆備考マスタ'!$H:$J,MATCH(学校情報!GY$3,'コンテンツ＆備考マスタ'!$H:$H,0),3)="●",IF(AND(GY281&lt;&gt;"",ISNUMBER(申込書!$AC$22)=TRUE,申込書!$C$73&lt;&gt;"▼プルダウンより選択してください",申込書!$C$73&lt;&gt;""),申込書!$AC$22,""),"-"))</f>
        <v/>
      </c>
      <c r="HA281" s="369"/>
      <c r="HB281" s="369"/>
      <c r="HC281" s="370" t="str">
        <f>IF(AND(申込書!$C$73&lt;&gt;"▼プルダウンより選択してください",申込書!$C$73&lt;&gt;"",$G281&lt;&gt;"",申込書!$V$73="特定学年のみ"),"申し込みする","")</f>
        <v/>
      </c>
      <c r="HD281" s="371"/>
      <c r="HE281" s="372"/>
      <c r="HF281" s="373" t="str">
        <f>IF(AND(申込書!$C$74&lt;&gt;"▼プルダウンより選択してください",申込書!$C$74&lt;&gt;"",申込書!$K$22&lt;&gt;"YYYY/MM/DD",$G281&lt;&gt;""),申込書!$K$22,"")</f>
        <v/>
      </c>
      <c r="HG281" s="369" t="str">
        <f>IF(HF281="","",IF(INDEX('コンテンツ＆備考マスタ'!$H:$J,MATCH(学校情報!HF$3,'コンテンツ＆備考マスタ'!$H:$H,0),3)="●",IF(AND(HF281&lt;&gt;"",ISNUMBER(申込書!$AC$22)=TRUE,申込書!$C$74&lt;&gt;"▼プルダウンより選択してください",申込書!$C$74&lt;&gt;""),申込書!$AC$22,""),"-"))</f>
        <v/>
      </c>
      <c r="HH281" s="369"/>
      <c r="HI281" s="369"/>
      <c r="HJ281" s="370" t="str">
        <f>IF(AND(申込書!$C$74&lt;&gt;"▼プルダウンより選択してください",申込書!$C$74&lt;&gt;"",$G281&lt;&gt;"",申込書!$V$74="特定学年のみ"),"申し込みする","")</f>
        <v/>
      </c>
      <c r="HK281" s="371"/>
      <c r="HL281" s="372"/>
      <c r="HM281" s="373" t="str">
        <f>IF(AND(申込書!$C$75&lt;&gt;"▼プルダウンより選択してください",申込書!$C$75&lt;&gt;"",申込書!$K$22&lt;&gt;"YYYY/MM/DD",$G281&lt;&gt;""),申込書!$K$22,"")</f>
        <v/>
      </c>
      <c r="HN281" s="369" t="str">
        <f>IF(HM281="","",IF(INDEX('コンテンツ＆備考マスタ'!$H:$J,MATCH(学校情報!HM$3,'コンテンツ＆備考マスタ'!$H:$H,0),3)="●",IF(AND(HM281&lt;&gt;"",ISNUMBER(申込書!$AC$22)=TRUE,申込書!$C$75&lt;&gt;"▼プルダウンより選択してください",申込書!$C$75&lt;&gt;""),申込書!$AC$22,""),"-"))</f>
        <v/>
      </c>
      <c r="HO281" s="369"/>
      <c r="HP281" s="369"/>
      <c r="HQ281" s="370" t="str">
        <f>IF(AND(申込書!$C$75&lt;&gt;"▼プルダウンより選択してください",申込書!$C$75&lt;&gt;"",$G281&lt;&gt;"",申込書!$V$75="特定学年のみ"),"申し込みする","")</f>
        <v/>
      </c>
      <c r="HR281" s="371"/>
      <c r="HS281" s="371"/>
      <c r="HT281" s="374" t="str">
        <f>IF(AND(申込書!$C$76&lt;&gt;"▼プルダウンより選択してください",申込書!$C$76&lt;&gt;"",申込書!$K$22&lt;&gt;"YYYY/MM/DD",$G281&lt;&gt;""),申込書!$K$22,"")</f>
        <v/>
      </c>
      <c r="HU281" s="369" t="str">
        <f>IF(HT281="","",IF(INDEX('コンテンツ＆備考マスタ'!$H:$J,MATCH(学校情報!HT$3,'コンテンツ＆備考マスタ'!$H:$H,0),3)="●",IF(AND(HT281&lt;&gt;"",ISNUMBER(申込書!$AC$22)=TRUE,申込書!$C$76&lt;&gt;"▼プルダウンより選択してください",申込書!$C$76&lt;&gt;""),申込書!$AC$22,""),"-"))</f>
        <v/>
      </c>
      <c r="HV281" s="369"/>
      <c r="HW281" s="369"/>
      <c r="HX281" s="370" t="str">
        <f>IF(AND(申込書!$C$76&lt;&gt;"▼プルダウンより選択してください",申込書!$C$76&lt;&gt;"",$G281&lt;&gt;"",申込書!$V$76="特定学年のみ"),"申し込みする","")</f>
        <v/>
      </c>
      <c r="HY281" s="371"/>
      <c r="HZ281" s="372"/>
      <c r="IA281" s="69"/>
    </row>
    <row r="282" spans="2:235" ht="26.85" hidden="1" customHeight="1" outlineLevel="1">
      <c r="B282" s="365">
        <f t="shared" si="12"/>
        <v>277</v>
      </c>
      <c r="C282" s="55"/>
      <c r="D282" s="56"/>
      <c r="E282" s="154"/>
      <c r="F282" s="57"/>
      <c r="G282" s="58"/>
      <c r="H282" s="59"/>
      <c r="I282" s="60"/>
      <c r="J282" s="61"/>
      <c r="K282" s="366" t="str">
        <f t="shared" si="13"/>
        <v/>
      </c>
      <c r="L282" s="62"/>
      <c r="M282" s="322"/>
      <c r="N282" s="63"/>
      <c r="O282" s="64"/>
      <c r="P282" s="367" t="str">
        <f t="shared" si="14"/>
        <v/>
      </c>
      <c r="Q282" s="65"/>
      <c r="R282" s="66"/>
      <c r="S282" s="67"/>
      <c r="T282" s="68"/>
      <c r="U282" s="68"/>
      <c r="V282" s="68"/>
      <c r="W282" s="66"/>
      <c r="X282" s="281"/>
      <c r="Y282" s="368" t="str">
        <f>IF(AND(申込書!$C$47&lt;&gt;"▼プルダウンより選択してください",申込書!$C$47&lt;&gt;"",申込書!$K$22&lt;&gt;"YYYY/MM/DD",$G282&lt;&gt;""),申込書!$K$22,"")</f>
        <v/>
      </c>
      <c r="Z282" s="369" t="str">
        <f>IF(Y282="","",IF(INDEX('コンテンツ＆備考マスタ'!$H:$J,MATCH(学校情報!Y$3,'コンテンツ＆備考マスタ'!$H:$H,0),3)="●",IF(AND(Y282&lt;&gt;"",ISNUMBER(申込書!$AC$22)=TRUE,申込書!$C$47&lt;&gt;"▼プルダウンより選択してください",申込書!$C$47&lt;&gt;""),申込書!$AC$22,""),"-"))</f>
        <v/>
      </c>
      <c r="AA282" s="369"/>
      <c r="AB282" s="369"/>
      <c r="AC282" s="370" t="str">
        <f>IF(AND(申込書!$C$47&lt;&gt;"▼プルダウンより選択してください",申込書!$C$47&lt;&gt;"",$G282&lt;&gt;"",申込書!$V$47="特定学年のみ"),"申し込みする","")</f>
        <v/>
      </c>
      <c r="AD282" s="371"/>
      <c r="AE282" s="372"/>
      <c r="AF282" s="373" t="str">
        <f>IF(AND(申込書!$C$48&lt;&gt;"▼プルダウンより選択してください",申込書!$C$48&lt;&gt;"",申込書!$K$22&lt;&gt;"YYYY/MM/DD",$G282&lt;&gt;""),申込書!$K$22,"")</f>
        <v/>
      </c>
      <c r="AG282" s="369" t="str">
        <f>IF(AF282="","",IF(INDEX('コンテンツ＆備考マスタ'!$H:$J,MATCH(学校情報!AF$3,'コンテンツ＆備考マスタ'!$H:$H,0),3)="●",IF(AND(AF282&lt;&gt;"",ISNUMBER(申込書!$AC$22)=TRUE,申込書!$C$48&lt;&gt;"▼プルダウンより選択してください",申込書!$C$48&lt;&gt;""),申込書!$AC$22,""),"-"))</f>
        <v/>
      </c>
      <c r="AH282" s="369"/>
      <c r="AI282" s="369"/>
      <c r="AJ282" s="370" t="str">
        <f>IF(AND(申込書!$C$48&lt;&gt;"▼プルダウンより選択してください",申込書!$C$48&lt;&gt;"",$G282&lt;&gt;"",申込書!$V$48="特定学年のみ"),"申し込みする","")</f>
        <v/>
      </c>
      <c r="AK282" s="371"/>
      <c r="AL282" s="372"/>
      <c r="AM282" s="373" t="str">
        <f>IF(AND(申込書!$C$49&lt;&gt;"▼プルダウンより選択してください",申込書!$C$49&lt;&gt;"",申込書!$K$22&lt;&gt;"YYYY/MM/DD",$G282&lt;&gt;""),申込書!$K$22,"")</f>
        <v/>
      </c>
      <c r="AN282" s="369" t="str">
        <f>IF(AM282="","",IF(INDEX('コンテンツ＆備考マスタ'!$H:$J,MATCH(学校情報!AM$3,'コンテンツ＆備考マスタ'!$H:$H,0),3)="●",IF(AND(AM282&lt;&gt;"",ISNUMBER(申込書!$AC$22)=TRUE,申込書!$C$49&lt;&gt;"▼プルダウンより選択してください",申込書!$C$49&lt;&gt;""),申込書!$AC$22,""),"-"))</f>
        <v/>
      </c>
      <c r="AO282" s="369"/>
      <c r="AP282" s="369"/>
      <c r="AQ282" s="370" t="str">
        <f>IF(AND(申込書!$C$49&lt;&gt;"▼プルダウンより選択してください",申込書!$C$49&lt;&gt;"",$G282&lt;&gt;"",申込書!$V$49="特定学年のみ"),"申し込みする","")</f>
        <v/>
      </c>
      <c r="AR282" s="371"/>
      <c r="AS282" s="372"/>
      <c r="AT282" s="373" t="str">
        <f>IF(AND(申込書!$C$50&lt;&gt;"▼プルダウンより選択してください",申込書!$C$50&lt;&gt;"",申込書!$K$22&lt;&gt;"YYYY/MM/DD",$G282&lt;&gt;""),申込書!$K$22,"")</f>
        <v/>
      </c>
      <c r="AU282" s="369" t="str">
        <f>IF(AT282="","",IF(INDEX('コンテンツ＆備考マスタ'!$H:$J,MATCH(学校情報!AT$3,'コンテンツ＆備考マスタ'!$H:$H,0),3)="●",IF(AND(AT282&lt;&gt;"",ISNUMBER(申込書!$AC$22)=TRUE,申込書!$C$50&lt;&gt;"▼プルダウンより選択してください",申込書!$C$50&lt;&gt;""),申込書!$AC$22,""),"-"))</f>
        <v/>
      </c>
      <c r="AV282" s="369"/>
      <c r="AW282" s="369"/>
      <c r="AX282" s="370" t="str">
        <f>IF(AND(申込書!$C$50&lt;&gt;"▼プルダウンより選択してください",申込書!$C$50&lt;&gt;"",$G282&lt;&gt;"",申込書!$V$50="特定学年のみ"),"申し込みする","")</f>
        <v/>
      </c>
      <c r="AY282" s="371"/>
      <c r="AZ282" s="372"/>
      <c r="BA282" s="373" t="str">
        <f>IF(AND(申込書!$C$51&lt;&gt;"▼プルダウンより選択してください",申込書!$C$51&lt;&gt;"",申込書!$K$22&lt;&gt;"YYYY/MM/DD",$G282&lt;&gt;""),申込書!$K$22,"")</f>
        <v/>
      </c>
      <c r="BB282" s="369" t="str">
        <f>IF(BA282="","",IF(INDEX('コンテンツ＆備考マスタ'!$H:$J,MATCH(学校情報!BA$3,'コンテンツ＆備考マスタ'!$H:$H,0),3)="●",IF(AND(BA282&lt;&gt;"",ISNUMBER(申込書!$AC$22)=TRUE,申込書!$C$51&lt;&gt;"▼プルダウンより選択してください",申込書!$C$51&lt;&gt;""),申込書!$AC$22,""),"-"))</f>
        <v/>
      </c>
      <c r="BC282" s="369"/>
      <c r="BD282" s="369"/>
      <c r="BE282" s="370" t="str">
        <f>IF(AND(申込書!$C$51&lt;&gt;"▼プルダウンより選択してください",申込書!$C$51&lt;&gt;"",$G282&lt;&gt;"",申込書!$V$51="特定学年のみ"),"申し込みする","")</f>
        <v/>
      </c>
      <c r="BF282" s="371"/>
      <c r="BG282" s="372"/>
      <c r="BH282" s="373" t="str">
        <f>IF(AND(申込書!$C$52&lt;&gt;"▼プルダウンより選択してください",申込書!$C$52&lt;&gt;"",申込書!$K$22&lt;&gt;"YYYY/MM/DD",$G282&lt;&gt;""),申込書!$K$22,"")</f>
        <v/>
      </c>
      <c r="BI282" s="369" t="str">
        <f>IF(BH282="","",IF(INDEX('コンテンツ＆備考マスタ'!$H:$J,MATCH(学校情報!BH$3,'コンテンツ＆備考マスタ'!$H:$H,0),3)="●",IF(AND(BH282&lt;&gt;"",ISNUMBER(申込書!$AC$22)=TRUE,申込書!$C$52&lt;&gt;"▼プルダウンより選択してください",申込書!$C$52&lt;&gt;""),申込書!$AC$22,""),"-"))</f>
        <v/>
      </c>
      <c r="BJ282" s="369"/>
      <c r="BK282" s="369"/>
      <c r="BL282" s="370" t="str">
        <f>IF(AND(申込書!$C$52&lt;&gt;"▼プルダウンより選択してください",申込書!$C$52&lt;&gt;"",$G282&lt;&gt;"",申込書!$V$52="特定学年のみ"),"申し込みする","")</f>
        <v/>
      </c>
      <c r="BM282" s="371"/>
      <c r="BN282" s="372"/>
      <c r="BO282" s="373" t="str">
        <f>IF(AND(申込書!$C$53&lt;&gt;"▼プルダウンより選択してください",申込書!$C$53&lt;&gt;"",申込書!$K$22&lt;&gt;"YYYY/MM/DD",$G282&lt;&gt;""),申込書!$K$22,"")</f>
        <v/>
      </c>
      <c r="BP282" s="369" t="str">
        <f>IF(BO282="","",IF(INDEX('コンテンツ＆備考マスタ'!$H:$J,MATCH(学校情報!BO$3,'コンテンツ＆備考マスタ'!$H:$H,0),3)="●",IF(AND(BO282&lt;&gt;"",ISNUMBER(申込書!$AC$22)=TRUE,申込書!$C$53&lt;&gt;"▼プルダウンより選択してください",申込書!$C$53&lt;&gt;""),申込書!$AC$22,""),"-"))</f>
        <v/>
      </c>
      <c r="BQ282" s="369"/>
      <c r="BR282" s="369"/>
      <c r="BS282" s="370" t="str">
        <f>IF(AND(申込書!$C$53&lt;&gt;"▼プルダウンより選択してください",申込書!$C$53&lt;&gt;"",$G282&lt;&gt;"",申込書!$V$53="特定学年のみ"),"申し込みする","")</f>
        <v/>
      </c>
      <c r="BT282" s="371"/>
      <c r="BU282" s="372"/>
      <c r="BV282" s="373" t="str">
        <f>IF(AND(申込書!$C$54&lt;&gt;"▼プルダウンより選択してください",申込書!$C$54&lt;&gt;"",申込書!$K$22&lt;&gt;"YYYY/MM/DD",$G282&lt;&gt;""),申込書!$K$22,"")</f>
        <v/>
      </c>
      <c r="BW282" s="369" t="str">
        <f>IF(BV282="","",IF(INDEX('コンテンツ＆備考マスタ'!$H:$J,MATCH(学校情報!BV$3,'コンテンツ＆備考マスタ'!$H:$H,0),3)="●",IF(AND(BV282&lt;&gt;"",ISNUMBER(申込書!$AC$22)=TRUE,申込書!$C$54&lt;&gt;"▼プルダウンより選択してください",申込書!$C$54&lt;&gt;""),申込書!$AC$22,""),"-"))</f>
        <v/>
      </c>
      <c r="BX282" s="369"/>
      <c r="BY282" s="369"/>
      <c r="BZ282" s="370" t="str">
        <f>IF(AND(申込書!$C$54&lt;&gt;"▼プルダウンより選択してください",申込書!$C$54&lt;&gt;"",$G282&lt;&gt;"",申込書!$V$54="特定学年のみ"),"申し込みする","")</f>
        <v/>
      </c>
      <c r="CA282" s="371"/>
      <c r="CB282" s="372"/>
      <c r="CC282" s="373" t="str">
        <f>IF(AND(申込書!$C$55&lt;&gt;"▼プルダウンより選択してください",申込書!$C$55&lt;&gt;"",申込書!$K$22&lt;&gt;"YYYY/MM/DD",$G282&lt;&gt;""),申込書!$K$22,"")</f>
        <v/>
      </c>
      <c r="CD282" s="369" t="str">
        <f>IF(CC282="","",IF(INDEX('コンテンツ＆備考マスタ'!$H:$J,MATCH(学校情報!CC$3,'コンテンツ＆備考マスタ'!$H:$H,0),3)="●",IF(AND(CC282&lt;&gt;"",ISNUMBER(申込書!$AC$22)=TRUE,申込書!$C$55&lt;&gt;"▼プルダウンより選択してください",申込書!$C$55&lt;&gt;""),申込書!$AC$22,""),"-"))</f>
        <v/>
      </c>
      <c r="CE282" s="369"/>
      <c r="CF282" s="369"/>
      <c r="CG282" s="370" t="str">
        <f>IF(AND(申込書!$C$55&lt;&gt;"▼プルダウンより選択してください",申込書!$C$55&lt;&gt;"",$G282&lt;&gt;"",申込書!$V$55="特定学年のみ"),"申し込みする","")</f>
        <v/>
      </c>
      <c r="CH282" s="371"/>
      <c r="CI282" s="372"/>
      <c r="CJ282" s="373" t="str">
        <f>IF(AND(申込書!$C$56&lt;&gt;"▼プルダウンより選択してください",申込書!$C$56&lt;&gt;"",申込書!$K$22&lt;&gt;"YYYY/MM/DD",$G282&lt;&gt;""),申込書!$K$22,"")</f>
        <v/>
      </c>
      <c r="CK282" s="369" t="str">
        <f>IF(CJ282="","",IF(INDEX('コンテンツ＆備考マスタ'!$H:$J,MATCH(学校情報!CJ$3,'コンテンツ＆備考マスタ'!$H:$H,0),3)="●",IF(AND(CJ282&lt;&gt;"",ISNUMBER(申込書!$AC$22)=TRUE,申込書!$C$56&lt;&gt;"▼プルダウンより選択してください",申込書!$C$56&lt;&gt;""),申込書!$AC$22,""),"-"))</f>
        <v/>
      </c>
      <c r="CL282" s="369"/>
      <c r="CM282" s="369"/>
      <c r="CN282" s="370" t="str">
        <f>IF(AND(申込書!$C$56&lt;&gt;"▼プルダウンより選択してください",申込書!$C$56&lt;&gt;"",$G282&lt;&gt;"",申込書!$V$56="特定学年のみ"),"申し込みする","")</f>
        <v/>
      </c>
      <c r="CO282" s="371"/>
      <c r="CP282" s="372"/>
      <c r="CQ282" s="373" t="str">
        <f>IF(AND(申込書!$C$57&lt;&gt;"▼プルダウンより選択してください",申込書!$C$57&lt;&gt;"",申込書!$K$22&lt;&gt;"YYYY/MM/DD",$G282&lt;&gt;""),申込書!$K$22,"")</f>
        <v/>
      </c>
      <c r="CR282" s="369" t="str">
        <f>IF(CQ282="","",IF(INDEX('コンテンツ＆備考マスタ'!$H:$J,MATCH(学校情報!CQ$3,'コンテンツ＆備考マスタ'!$H:$H,0),3)="●",IF(AND(CQ282&lt;&gt;"",ISNUMBER(申込書!$AC$22)=TRUE,申込書!$C$57&lt;&gt;"▼プルダウンより選択してください",申込書!$C$57&lt;&gt;""),申込書!$AC$22,""),"-"))</f>
        <v/>
      </c>
      <c r="CS282" s="369"/>
      <c r="CT282" s="369"/>
      <c r="CU282" s="369" t="str">
        <f>IF(AND(申込書!$C$57&lt;&gt;"▼プルダウンより選択してください",申込書!$C$57&lt;&gt;"",$G282&lt;&gt;"",申込書!$V$57="特定学年のみ"),"申し込みする","")</f>
        <v/>
      </c>
      <c r="CV282" s="371"/>
      <c r="CW282" s="372"/>
      <c r="CX282" s="373" t="str">
        <f>IF(AND(申込書!$C$58&lt;&gt;"▼プルダウンより選択してください",申込書!$C$58&lt;&gt;"",申込書!$K$22&lt;&gt;"YYYY/MM/DD",$G282&lt;&gt;""),申込書!$K$22,"")</f>
        <v/>
      </c>
      <c r="CY282" s="369" t="str">
        <f>IF(CX282="","",IF(INDEX('コンテンツ＆備考マスタ'!$H:$J,MATCH(学校情報!CX$3,'コンテンツ＆備考マスタ'!$H:$H,0),3)="●",IF(AND(CX282&lt;&gt;"",ISNUMBER(申込書!$AC$22)=TRUE,申込書!$C$58&lt;&gt;"▼プルダウンより選択してください",申込書!$C$58&lt;&gt;""),申込書!$AC$22,""),"-"))</f>
        <v/>
      </c>
      <c r="CZ282" s="369"/>
      <c r="DA282" s="369"/>
      <c r="DB282" s="369" t="str">
        <f>IF(AND(申込書!$C$58&lt;&gt;"▼プルダウンより選択してください",申込書!$C$58&lt;&gt;"",$G282&lt;&gt;"",申込書!$V$58="特定学年のみ"),"申し込みする","")</f>
        <v/>
      </c>
      <c r="DC282" s="371"/>
      <c r="DD282" s="372"/>
      <c r="DE282" s="373" t="str">
        <f>IF(AND(申込書!$C$59&lt;&gt;"▼プルダウンより選択してください",申込書!$C$59&lt;&gt;"",申込書!$K$22&lt;&gt;"YYYY/MM/DD",$G282&lt;&gt;""),申込書!$K$22,"")</f>
        <v/>
      </c>
      <c r="DF282" s="369" t="str">
        <f>IF(DE282="","",IF(INDEX('コンテンツ＆備考マスタ'!$H:$J,MATCH(学校情報!DE$3,'コンテンツ＆備考マスタ'!$H:$H,0),3)="●",IF(AND(DE282&lt;&gt;"",ISNUMBER(申込書!$AC$22)=TRUE,申込書!$C$59&lt;&gt;"▼プルダウンより選択してください",申込書!$C$59&lt;&gt;""),申込書!$AC$22,""),"-"))</f>
        <v/>
      </c>
      <c r="DG282" s="369"/>
      <c r="DH282" s="369"/>
      <c r="DI282" s="369" t="str">
        <f>IF(AND(申込書!$C$59&lt;&gt;"▼プルダウンより選択してください",申込書!$C$59&lt;&gt;"",$G282&lt;&gt;"",申込書!$V$59="特定学年のみ"),"申し込みする","")</f>
        <v/>
      </c>
      <c r="DJ282" s="371"/>
      <c r="DK282" s="372"/>
      <c r="DL282" s="373" t="str">
        <f>IF(AND(申込書!$C$60&lt;&gt;"▼プルダウンより選択してください",申込書!$C$60&lt;&gt;"",申込書!$K$22&lt;&gt;"YYYY/MM/DD",$G282&lt;&gt;""),申込書!$K$22,"")</f>
        <v/>
      </c>
      <c r="DM282" s="369" t="str">
        <f>IF(DL282="","",IF(INDEX('コンテンツ＆備考マスタ'!$H:$J,MATCH(学校情報!DL$3,'コンテンツ＆備考マスタ'!$H:$H,0),3)="●",IF(AND(DL282&lt;&gt;"",ISNUMBER(申込書!$AC$22)=TRUE,申込書!$C$60&lt;&gt;"▼プルダウンより選択してください",申込書!$C$60&lt;&gt;""),申込書!$AC$22,""),"-"))</f>
        <v/>
      </c>
      <c r="DN282" s="369"/>
      <c r="DO282" s="369"/>
      <c r="DP282" s="369" t="str">
        <f>IF(AND(申込書!$C$60&lt;&gt;"▼プルダウンより選択してください",申込書!$C$60&lt;&gt;"",$G282&lt;&gt;"",申込書!$V$60="特定学年のみ"),"申し込みする","")</f>
        <v/>
      </c>
      <c r="DQ282" s="371"/>
      <c r="DR282" s="372"/>
      <c r="DS282" s="373" t="str">
        <f>IF(AND(申込書!$C$61&lt;&gt;"▼プルダウンより選択してください",申込書!$C$61&lt;&gt;"",申込書!$K$22&lt;&gt;"YYYY/MM/DD",$G282&lt;&gt;""),申込書!$K$22,"")</f>
        <v/>
      </c>
      <c r="DT282" s="369" t="str">
        <f>IF(DS282="","",IF(INDEX('コンテンツ＆備考マスタ'!$H:$J,MATCH(学校情報!DS$3,'コンテンツ＆備考マスタ'!$H:$H,0),3)="●",IF(AND(DS282&lt;&gt;"",ISNUMBER(申込書!$AC$22)=TRUE,申込書!$C$61&lt;&gt;"▼プルダウンより選択してください",申込書!$C$61&lt;&gt;""),申込書!$AC$22,""),"-"))</f>
        <v/>
      </c>
      <c r="DU282" s="369"/>
      <c r="DV282" s="369"/>
      <c r="DW282" s="369" t="str">
        <f>IF(AND(申込書!$C$61&lt;&gt;"▼プルダウンより選択してください",申込書!$C$61&lt;&gt;"",$G282&lt;&gt;"",申込書!$V$61="特定学年のみ"),"申し込みする","")</f>
        <v/>
      </c>
      <c r="DX282" s="371"/>
      <c r="DY282" s="372"/>
      <c r="DZ282" s="373" t="str">
        <f>IF(AND(申込書!$C$62&lt;&gt;"▼プルダウンより選択してください",申込書!$C$62&lt;&gt;"",申込書!$K$22&lt;&gt;"YYYY/MM/DD",$G282&lt;&gt;""),申込書!$K$22,"")</f>
        <v/>
      </c>
      <c r="EA282" s="369" t="str">
        <f>IF(DZ282="","",IF(INDEX('コンテンツ＆備考マスタ'!$H:$J,MATCH(学校情報!DZ$3,'コンテンツ＆備考マスタ'!$H:$H,0),3)="●",IF(AND(DZ282&lt;&gt;"",ISNUMBER(申込書!$AC$22)=TRUE,申込書!$C$62&lt;&gt;"▼プルダウンより選択してください",申込書!$C$62&lt;&gt;""),申込書!$AC$22,""),"-"))</f>
        <v/>
      </c>
      <c r="EB282" s="369"/>
      <c r="EC282" s="369"/>
      <c r="ED282" s="370" t="str">
        <f>IF(AND(申込書!$C$62&lt;&gt;"▼プルダウンより選択してください",申込書!$C$62&lt;&gt;"",$G282&lt;&gt;"",申込書!$V$62="特定学年のみ"),"申し込みする","")</f>
        <v/>
      </c>
      <c r="EE282" s="371"/>
      <c r="EF282" s="372"/>
      <c r="EG282" s="373" t="str">
        <f>IF(AND(申込書!$C$63&lt;&gt;"▼プルダウンより選択してください",申込書!$C$63&lt;&gt;"",申込書!$K$22&lt;&gt;"YYYY/MM/DD",$G282&lt;&gt;""),申込書!$K$22,"")</f>
        <v/>
      </c>
      <c r="EH282" s="369" t="str">
        <f>IF(EG282="","",IF(INDEX('コンテンツ＆備考マスタ'!$H:$J,MATCH(学校情報!EG$3,'コンテンツ＆備考マスタ'!$H:$H,0),3)="●",IF(AND(EG282&lt;&gt;"",ISNUMBER(申込書!$AC$22)=TRUE,申込書!$C$63&lt;&gt;"▼プルダウンより選択してください",申込書!$C$63&lt;&gt;""),申込書!$AC$22,""),"-"))</f>
        <v/>
      </c>
      <c r="EI282" s="369"/>
      <c r="EJ282" s="369"/>
      <c r="EK282" s="370" t="str">
        <f>IF(AND(申込書!$C$63&lt;&gt;"▼プルダウンより選択してください",申込書!$C$63&lt;&gt;"",$G282&lt;&gt;"",申込書!$V$63="特定学年のみ"),"申し込みする","")</f>
        <v/>
      </c>
      <c r="EL282" s="371"/>
      <c r="EM282" s="372"/>
      <c r="EN282" s="373" t="str">
        <f>IF(AND(申込書!$C$64&lt;&gt;"▼プルダウンより選択してください",申込書!$C$64&lt;&gt;"",申込書!$K$22&lt;&gt;"YYYY/MM/DD",$G282&lt;&gt;""),申込書!$K$22,"")</f>
        <v/>
      </c>
      <c r="EO282" s="369" t="str">
        <f>IF(EN282="","",IF(INDEX('コンテンツ＆備考マスタ'!$H:$J,MATCH(学校情報!EN$3,'コンテンツ＆備考マスタ'!$H:$H,0),3)="●",IF(AND(EN282&lt;&gt;"",ISNUMBER(申込書!$AC$22)=TRUE,申込書!$C$64&lt;&gt;"▼プルダウンより選択してください",申込書!$C$64&lt;&gt;""),申込書!$AC$22,""),"-"))</f>
        <v/>
      </c>
      <c r="EP282" s="369"/>
      <c r="EQ282" s="369"/>
      <c r="ER282" s="370" t="str">
        <f>IF(AND(申込書!$C$64&lt;&gt;"▼プルダウンより選択してください",申込書!$C$64&lt;&gt;"",$G282&lt;&gt;"",申込書!$V$64="特定学年のみ"),"申し込みする","")</f>
        <v/>
      </c>
      <c r="ES282" s="371"/>
      <c r="ET282" s="372"/>
      <c r="EU282" s="373" t="str">
        <f>IF(AND(申込書!$C$65&lt;&gt;"▼プルダウンより選択してください",申込書!$C$65&lt;&gt;"",申込書!$K$22&lt;&gt;"YYYY/MM/DD",$G282&lt;&gt;""),申込書!$K$22,"")</f>
        <v/>
      </c>
      <c r="EV282" s="369" t="str">
        <f>IF(EU282="","",IF(INDEX('コンテンツ＆備考マスタ'!$H:$J,MATCH(学校情報!EU$3,'コンテンツ＆備考マスタ'!$H:$H,0),3)="●",IF(AND(EU282&lt;&gt;"",ISNUMBER(申込書!$AC$22)=TRUE,申込書!$C$65&lt;&gt;"▼プルダウンより選択してください",申込書!$C$65&lt;&gt;""),申込書!$AC$22,""),"-"))</f>
        <v/>
      </c>
      <c r="EW282" s="369"/>
      <c r="EX282" s="369"/>
      <c r="EY282" s="370" t="str">
        <f>IF(AND(申込書!$C$65&lt;&gt;"▼プルダウンより選択してください",申込書!$C$65&lt;&gt;"",$G282&lt;&gt;"",申込書!$V$65="特定学年のみ"),"申し込みする","")</f>
        <v/>
      </c>
      <c r="EZ282" s="371"/>
      <c r="FA282" s="372"/>
      <c r="FB282" s="373" t="str">
        <f>IF(AND(申込書!$C$66&lt;&gt;"▼プルダウンより選択してください",申込書!$C$66&lt;&gt;"",申込書!$K$22&lt;&gt;"YYYY/MM/DD",$G282&lt;&gt;""),申込書!$K$22,"")</f>
        <v/>
      </c>
      <c r="FC282" s="369" t="str">
        <f>IF(FB282="","",IF(INDEX('コンテンツ＆備考マスタ'!$H:$J,MATCH(学校情報!FB$3,'コンテンツ＆備考マスタ'!$H:$H,0),3)="●",IF(AND(FB282&lt;&gt;"",ISNUMBER(申込書!$AC$22)=TRUE,申込書!$C$66&lt;&gt;"▼プルダウンより選択してください",申込書!$C$66&lt;&gt;""),申込書!$AC$22,""),"-"))</f>
        <v/>
      </c>
      <c r="FD282" s="369"/>
      <c r="FE282" s="369"/>
      <c r="FF282" s="370" t="str">
        <f>IF(AND(申込書!$C$66&lt;&gt;"▼プルダウンより選択してください",申込書!$C$66&lt;&gt;"",$G282&lt;&gt;"",申込書!$V$66="特定学年のみ"),"申し込みする","")</f>
        <v/>
      </c>
      <c r="FG282" s="371"/>
      <c r="FH282" s="372"/>
      <c r="FI282" s="373" t="str">
        <f>IF(AND(申込書!$C$67&lt;&gt;"▼プルダウンより選択してください",申込書!$C$67&lt;&gt;"",申込書!$K$22&lt;&gt;"YYYY/MM/DD",$G282&lt;&gt;""),申込書!$K$22,"")</f>
        <v/>
      </c>
      <c r="FJ282" s="369" t="str">
        <f>IF(FI282="","",IF(INDEX('コンテンツ＆備考マスタ'!$H:$J,MATCH(学校情報!FI$3,'コンテンツ＆備考マスタ'!$H:$H,0),3)="●",IF(AND(FI282&lt;&gt;"",ISNUMBER(申込書!$AC$22)=TRUE,申込書!$C$67&lt;&gt;"▼プルダウンより選択してください",申込書!$C$67&lt;&gt;""),申込書!$AC$22,""),"-"))</f>
        <v/>
      </c>
      <c r="FK282" s="369"/>
      <c r="FL282" s="369"/>
      <c r="FM282" s="370" t="str">
        <f>IF(AND(申込書!$C$67&lt;&gt;"▼プルダウンより選択してください",申込書!$C$67&lt;&gt;"",$G282&lt;&gt;"",申込書!$V$67="特定学年のみ"),"申し込みする","")</f>
        <v/>
      </c>
      <c r="FN282" s="371"/>
      <c r="FO282" s="372"/>
      <c r="FP282" s="373" t="str">
        <f>IF(AND(申込書!$C$68&lt;&gt;"▼プルダウンより選択してください",申込書!$C$68&lt;&gt;"",申込書!$K$22&lt;&gt;"YYYY/MM/DD",$G282&lt;&gt;""),申込書!$K$22,"")</f>
        <v/>
      </c>
      <c r="FQ282" s="369" t="str">
        <f>IF(FP282="","",IF(INDEX('コンテンツ＆備考マスタ'!$H:$J,MATCH(学校情報!FP$3,'コンテンツ＆備考マスタ'!$H:$H,0),3)="●",IF(AND(FP282&lt;&gt;"",ISNUMBER(申込書!$AC$22)=TRUE,申込書!$C$68&lt;&gt;"▼プルダウンより選択してください",申込書!$C$68&lt;&gt;""),申込書!$AC$22,""),"-"))</f>
        <v/>
      </c>
      <c r="FR282" s="369"/>
      <c r="FS282" s="369"/>
      <c r="FT282" s="370" t="str">
        <f>IF(AND(申込書!$C$68&lt;&gt;"▼プルダウンより選択してください",申込書!$C$68&lt;&gt;"",$G282&lt;&gt;"",申込書!$V$68="特定学年のみ"),"申し込みする","")</f>
        <v/>
      </c>
      <c r="FU282" s="371"/>
      <c r="FV282" s="372"/>
      <c r="FW282" s="373" t="str">
        <f>IF(AND(申込書!$C$69&lt;&gt;"▼プルダウンより選択してください",申込書!$C$69&lt;&gt;"",申込書!$K$22&lt;&gt;"YYYY/MM/DD",$G282&lt;&gt;""),申込書!$K$22,"")</f>
        <v/>
      </c>
      <c r="FX282" s="369" t="str">
        <f>IF(FW282="","",IF(INDEX('コンテンツ＆備考マスタ'!$H:$J,MATCH(学校情報!FW$3,'コンテンツ＆備考マスタ'!$H:$H,0),3)="●",IF(AND(FW282&lt;&gt;"",ISNUMBER(申込書!$AC$22)=TRUE,申込書!$C$69&lt;&gt;"▼プルダウンより選択してください",申込書!$C$69&lt;&gt;""),申込書!$AC$22,""),"-"))</f>
        <v/>
      </c>
      <c r="FY282" s="369"/>
      <c r="FZ282" s="369"/>
      <c r="GA282" s="370" t="str">
        <f>IF(AND(申込書!$C$69&lt;&gt;"▼プルダウンより選択してください",申込書!$C$69&lt;&gt;"",$G282&lt;&gt;"",申込書!$V$69="特定学年のみ"),"申し込みする","")</f>
        <v/>
      </c>
      <c r="GB282" s="371"/>
      <c r="GC282" s="372"/>
      <c r="GD282" s="373" t="str">
        <f>IF(AND(申込書!$C$70&lt;&gt;"▼プルダウンより選択してください",申込書!$C$70&lt;&gt;"",申込書!$K$22&lt;&gt;"YYYY/MM/DD",$G282&lt;&gt;""),申込書!$K$22,"")</f>
        <v/>
      </c>
      <c r="GE282" s="369" t="str">
        <f>IF(GD282="","",IF(INDEX('コンテンツ＆備考マスタ'!$H:$J,MATCH(学校情報!GD$3,'コンテンツ＆備考マスタ'!$H:$H,0),3)="●",IF(AND(GD282&lt;&gt;"",ISNUMBER(申込書!$AC$22)=TRUE,申込書!$C$70&lt;&gt;"▼プルダウンより選択してください",申込書!$C$70&lt;&gt;""),申込書!$AC$22,""),"-"))</f>
        <v/>
      </c>
      <c r="GF282" s="369"/>
      <c r="GG282" s="369"/>
      <c r="GH282" s="370" t="str">
        <f>IF(AND(申込書!$C$70&lt;&gt;"▼プルダウンより選択してください",申込書!$C$70&lt;&gt;"",$G282&lt;&gt;"",申込書!$V$70="特定学年のみ"),"申し込みする","")</f>
        <v/>
      </c>
      <c r="GI282" s="371"/>
      <c r="GJ282" s="372"/>
      <c r="GK282" s="373" t="str">
        <f>IF(AND(申込書!$C$71&lt;&gt;"▼プルダウンより選択してください",申込書!$C$71&lt;&gt;"",申込書!$K$22&lt;&gt;"YYYY/MM/DD",$G282&lt;&gt;""),申込書!$K$22,"")</f>
        <v/>
      </c>
      <c r="GL282" s="369" t="str">
        <f>IF(GK282="","",IF(INDEX('コンテンツ＆備考マスタ'!$H:$J,MATCH(学校情報!GK$3,'コンテンツ＆備考マスタ'!$H:$H,0),3)="●",IF(AND(GK282&lt;&gt;"",ISNUMBER(申込書!$AC$22)=TRUE,申込書!$C$71&lt;&gt;"▼プルダウンより選択してください",申込書!$C$71&lt;&gt;""),申込書!$AC$22,""),"-"))</f>
        <v/>
      </c>
      <c r="GM282" s="369"/>
      <c r="GN282" s="369"/>
      <c r="GO282" s="370" t="str">
        <f>IF(AND(申込書!$C$71&lt;&gt;"▼プルダウンより選択してください",申込書!$C$71&lt;&gt;"",$G282&lt;&gt;"",申込書!$V$71="特定学年のみ"),"申し込みする","")</f>
        <v/>
      </c>
      <c r="GP282" s="371"/>
      <c r="GQ282" s="372"/>
      <c r="GR282" s="373" t="str">
        <f>IF(AND(申込書!$C$72&lt;&gt;"▼プルダウンより選択してください",申込書!$C$72&lt;&gt;"",申込書!$K$22&lt;&gt;"YYYY/MM/DD",$G282&lt;&gt;""),申込書!$K$22,"")</f>
        <v/>
      </c>
      <c r="GS282" s="369" t="str">
        <f>IF(GR282="","",IF(INDEX('コンテンツ＆備考マスタ'!$H:$J,MATCH(学校情報!GR$3,'コンテンツ＆備考マスタ'!$H:$H,0),3)="●",IF(AND(GR282&lt;&gt;"",ISNUMBER(申込書!$AC$22)=TRUE,申込書!$C$72&lt;&gt;"▼プルダウンより選択してください",申込書!$C$72&lt;&gt;""),申込書!$AC$22,""),"-"))</f>
        <v/>
      </c>
      <c r="GT282" s="369"/>
      <c r="GU282" s="369"/>
      <c r="GV282" s="370" t="str">
        <f>IF(AND(申込書!$C$72&lt;&gt;"▼プルダウンより選択してください",申込書!$C$72&lt;&gt;"",$G282&lt;&gt;"",申込書!$V$72="特定学年のみ"),"申し込みする","")</f>
        <v/>
      </c>
      <c r="GW282" s="371"/>
      <c r="GX282" s="372"/>
      <c r="GY282" s="373" t="str">
        <f>IF(AND(申込書!$C$73&lt;&gt;"▼プルダウンより選択してください",申込書!$C$73&lt;&gt;"",申込書!$K$22&lt;&gt;"YYYY/MM/DD",$G282&lt;&gt;""),申込書!$K$22,"")</f>
        <v/>
      </c>
      <c r="GZ282" s="369" t="str">
        <f>IF(GY282="","",IF(INDEX('コンテンツ＆備考マスタ'!$H:$J,MATCH(学校情報!GY$3,'コンテンツ＆備考マスタ'!$H:$H,0),3)="●",IF(AND(GY282&lt;&gt;"",ISNUMBER(申込書!$AC$22)=TRUE,申込書!$C$73&lt;&gt;"▼プルダウンより選択してください",申込書!$C$73&lt;&gt;""),申込書!$AC$22,""),"-"))</f>
        <v/>
      </c>
      <c r="HA282" s="369"/>
      <c r="HB282" s="369"/>
      <c r="HC282" s="370" t="str">
        <f>IF(AND(申込書!$C$73&lt;&gt;"▼プルダウンより選択してください",申込書!$C$73&lt;&gt;"",$G282&lt;&gt;"",申込書!$V$73="特定学年のみ"),"申し込みする","")</f>
        <v/>
      </c>
      <c r="HD282" s="371"/>
      <c r="HE282" s="372"/>
      <c r="HF282" s="373" t="str">
        <f>IF(AND(申込書!$C$74&lt;&gt;"▼プルダウンより選択してください",申込書!$C$74&lt;&gt;"",申込書!$K$22&lt;&gt;"YYYY/MM/DD",$G282&lt;&gt;""),申込書!$K$22,"")</f>
        <v/>
      </c>
      <c r="HG282" s="369" t="str">
        <f>IF(HF282="","",IF(INDEX('コンテンツ＆備考マスタ'!$H:$J,MATCH(学校情報!HF$3,'コンテンツ＆備考マスタ'!$H:$H,0),3)="●",IF(AND(HF282&lt;&gt;"",ISNUMBER(申込書!$AC$22)=TRUE,申込書!$C$74&lt;&gt;"▼プルダウンより選択してください",申込書!$C$74&lt;&gt;""),申込書!$AC$22,""),"-"))</f>
        <v/>
      </c>
      <c r="HH282" s="369"/>
      <c r="HI282" s="369"/>
      <c r="HJ282" s="370" t="str">
        <f>IF(AND(申込書!$C$74&lt;&gt;"▼プルダウンより選択してください",申込書!$C$74&lt;&gt;"",$G282&lt;&gt;"",申込書!$V$74="特定学年のみ"),"申し込みする","")</f>
        <v/>
      </c>
      <c r="HK282" s="371"/>
      <c r="HL282" s="372"/>
      <c r="HM282" s="373" t="str">
        <f>IF(AND(申込書!$C$75&lt;&gt;"▼プルダウンより選択してください",申込書!$C$75&lt;&gt;"",申込書!$K$22&lt;&gt;"YYYY/MM/DD",$G282&lt;&gt;""),申込書!$K$22,"")</f>
        <v/>
      </c>
      <c r="HN282" s="369" t="str">
        <f>IF(HM282="","",IF(INDEX('コンテンツ＆備考マスタ'!$H:$J,MATCH(学校情報!HM$3,'コンテンツ＆備考マスタ'!$H:$H,0),3)="●",IF(AND(HM282&lt;&gt;"",ISNUMBER(申込書!$AC$22)=TRUE,申込書!$C$75&lt;&gt;"▼プルダウンより選択してください",申込書!$C$75&lt;&gt;""),申込書!$AC$22,""),"-"))</f>
        <v/>
      </c>
      <c r="HO282" s="369"/>
      <c r="HP282" s="369"/>
      <c r="HQ282" s="370" t="str">
        <f>IF(AND(申込書!$C$75&lt;&gt;"▼プルダウンより選択してください",申込書!$C$75&lt;&gt;"",$G282&lt;&gt;"",申込書!$V$75="特定学年のみ"),"申し込みする","")</f>
        <v/>
      </c>
      <c r="HR282" s="371"/>
      <c r="HS282" s="371"/>
      <c r="HT282" s="374" t="str">
        <f>IF(AND(申込書!$C$76&lt;&gt;"▼プルダウンより選択してください",申込書!$C$76&lt;&gt;"",申込書!$K$22&lt;&gt;"YYYY/MM/DD",$G282&lt;&gt;""),申込書!$K$22,"")</f>
        <v/>
      </c>
      <c r="HU282" s="369" t="str">
        <f>IF(HT282="","",IF(INDEX('コンテンツ＆備考マスタ'!$H:$J,MATCH(学校情報!HT$3,'コンテンツ＆備考マスタ'!$H:$H,0),3)="●",IF(AND(HT282&lt;&gt;"",ISNUMBER(申込書!$AC$22)=TRUE,申込書!$C$76&lt;&gt;"▼プルダウンより選択してください",申込書!$C$76&lt;&gt;""),申込書!$AC$22,""),"-"))</f>
        <v/>
      </c>
      <c r="HV282" s="369"/>
      <c r="HW282" s="369"/>
      <c r="HX282" s="370" t="str">
        <f>IF(AND(申込書!$C$76&lt;&gt;"▼プルダウンより選択してください",申込書!$C$76&lt;&gt;"",$G282&lt;&gt;"",申込書!$V$76="特定学年のみ"),"申し込みする","")</f>
        <v/>
      </c>
      <c r="HY282" s="371"/>
      <c r="HZ282" s="372"/>
      <c r="IA282" s="69"/>
    </row>
    <row r="283" spans="2:235" ht="26.85" hidden="1" customHeight="1" outlineLevel="1">
      <c r="B283" s="365">
        <f t="shared" si="12"/>
        <v>278</v>
      </c>
      <c r="C283" s="55"/>
      <c r="D283" s="56"/>
      <c r="E283" s="154"/>
      <c r="F283" s="57"/>
      <c r="G283" s="58"/>
      <c r="H283" s="59"/>
      <c r="I283" s="60"/>
      <c r="J283" s="61"/>
      <c r="K283" s="366" t="str">
        <f t="shared" si="13"/>
        <v/>
      </c>
      <c r="L283" s="62"/>
      <c r="M283" s="322"/>
      <c r="N283" s="63"/>
      <c r="O283" s="64"/>
      <c r="P283" s="367" t="str">
        <f t="shared" si="14"/>
        <v/>
      </c>
      <c r="Q283" s="65"/>
      <c r="R283" s="66"/>
      <c r="S283" s="67"/>
      <c r="T283" s="68"/>
      <c r="U283" s="68"/>
      <c r="V283" s="68"/>
      <c r="W283" s="66"/>
      <c r="X283" s="281"/>
      <c r="Y283" s="368" t="str">
        <f>IF(AND(申込書!$C$47&lt;&gt;"▼プルダウンより選択してください",申込書!$C$47&lt;&gt;"",申込書!$K$22&lt;&gt;"YYYY/MM/DD",$G283&lt;&gt;""),申込書!$K$22,"")</f>
        <v/>
      </c>
      <c r="Z283" s="369" t="str">
        <f>IF(Y283="","",IF(INDEX('コンテンツ＆備考マスタ'!$H:$J,MATCH(学校情報!Y$3,'コンテンツ＆備考マスタ'!$H:$H,0),3)="●",IF(AND(Y283&lt;&gt;"",ISNUMBER(申込書!$AC$22)=TRUE,申込書!$C$47&lt;&gt;"▼プルダウンより選択してください",申込書!$C$47&lt;&gt;""),申込書!$AC$22,""),"-"))</f>
        <v/>
      </c>
      <c r="AA283" s="369"/>
      <c r="AB283" s="369"/>
      <c r="AC283" s="370" t="str">
        <f>IF(AND(申込書!$C$47&lt;&gt;"▼プルダウンより選択してください",申込書!$C$47&lt;&gt;"",$G283&lt;&gt;"",申込書!$V$47="特定学年のみ"),"申し込みする","")</f>
        <v/>
      </c>
      <c r="AD283" s="371"/>
      <c r="AE283" s="372"/>
      <c r="AF283" s="373" t="str">
        <f>IF(AND(申込書!$C$48&lt;&gt;"▼プルダウンより選択してください",申込書!$C$48&lt;&gt;"",申込書!$K$22&lt;&gt;"YYYY/MM/DD",$G283&lt;&gt;""),申込書!$K$22,"")</f>
        <v/>
      </c>
      <c r="AG283" s="369" t="str">
        <f>IF(AF283="","",IF(INDEX('コンテンツ＆備考マスタ'!$H:$J,MATCH(学校情報!AF$3,'コンテンツ＆備考マスタ'!$H:$H,0),3)="●",IF(AND(AF283&lt;&gt;"",ISNUMBER(申込書!$AC$22)=TRUE,申込書!$C$48&lt;&gt;"▼プルダウンより選択してください",申込書!$C$48&lt;&gt;""),申込書!$AC$22,""),"-"))</f>
        <v/>
      </c>
      <c r="AH283" s="369"/>
      <c r="AI283" s="369"/>
      <c r="AJ283" s="370" t="str">
        <f>IF(AND(申込書!$C$48&lt;&gt;"▼プルダウンより選択してください",申込書!$C$48&lt;&gt;"",$G283&lt;&gt;"",申込書!$V$48="特定学年のみ"),"申し込みする","")</f>
        <v/>
      </c>
      <c r="AK283" s="371"/>
      <c r="AL283" s="372"/>
      <c r="AM283" s="373" t="str">
        <f>IF(AND(申込書!$C$49&lt;&gt;"▼プルダウンより選択してください",申込書!$C$49&lt;&gt;"",申込書!$K$22&lt;&gt;"YYYY/MM/DD",$G283&lt;&gt;""),申込書!$K$22,"")</f>
        <v/>
      </c>
      <c r="AN283" s="369" t="str">
        <f>IF(AM283="","",IF(INDEX('コンテンツ＆備考マスタ'!$H:$J,MATCH(学校情報!AM$3,'コンテンツ＆備考マスタ'!$H:$H,0),3)="●",IF(AND(AM283&lt;&gt;"",ISNUMBER(申込書!$AC$22)=TRUE,申込書!$C$49&lt;&gt;"▼プルダウンより選択してください",申込書!$C$49&lt;&gt;""),申込書!$AC$22,""),"-"))</f>
        <v/>
      </c>
      <c r="AO283" s="369"/>
      <c r="AP283" s="369"/>
      <c r="AQ283" s="370" t="str">
        <f>IF(AND(申込書!$C$49&lt;&gt;"▼プルダウンより選択してください",申込書!$C$49&lt;&gt;"",$G283&lt;&gt;"",申込書!$V$49="特定学年のみ"),"申し込みする","")</f>
        <v/>
      </c>
      <c r="AR283" s="371"/>
      <c r="AS283" s="372"/>
      <c r="AT283" s="373" t="str">
        <f>IF(AND(申込書!$C$50&lt;&gt;"▼プルダウンより選択してください",申込書!$C$50&lt;&gt;"",申込書!$K$22&lt;&gt;"YYYY/MM/DD",$G283&lt;&gt;""),申込書!$K$22,"")</f>
        <v/>
      </c>
      <c r="AU283" s="369" t="str">
        <f>IF(AT283="","",IF(INDEX('コンテンツ＆備考マスタ'!$H:$J,MATCH(学校情報!AT$3,'コンテンツ＆備考マスタ'!$H:$H,0),3)="●",IF(AND(AT283&lt;&gt;"",ISNUMBER(申込書!$AC$22)=TRUE,申込書!$C$50&lt;&gt;"▼プルダウンより選択してください",申込書!$C$50&lt;&gt;""),申込書!$AC$22,""),"-"))</f>
        <v/>
      </c>
      <c r="AV283" s="369"/>
      <c r="AW283" s="369"/>
      <c r="AX283" s="370" t="str">
        <f>IF(AND(申込書!$C$50&lt;&gt;"▼プルダウンより選択してください",申込書!$C$50&lt;&gt;"",$G283&lt;&gt;"",申込書!$V$50="特定学年のみ"),"申し込みする","")</f>
        <v/>
      </c>
      <c r="AY283" s="371"/>
      <c r="AZ283" s="372"/>
      <c r="BA283" s="373" t="str">
        <f>IF(AND(申込書!$C$51&lt;&gt;"▼プルダウンより選択してください",申込書!$C$51&lt;&gt;"",申込書!$K$22&lt;&gt;"YYYY/MM/DD",$G283&lt;&gt;""),申込書!$K$22,"")</f>
        <v/>
      </c>
      <c r="BB283" s="369" t="str">
        <f>IF(BA283="","",IF(INDEX('コンテンツ＆備考マスタ'!$H:$J,MATCH(学校情報!BA$3,'コンテンツ＆備考マスタ'!$H:$H,0),3)="●",IF(AND(BA283&lt;&gt;"",ISNUMBER(申込書!$AC$22)=TRUE,申込書!$C$51&lt;&gt;"▼プルダウンより選択してください",申込書!$C$51&lt;&gt;""),申込書!$AC$22,""),"-"))</f>
        <v/>
      </c>
      <c r="BC283" s="369"/>
      <c r="BD283" s="369"/>
      <c r="BE283" s="370" t="str">
        <f>IF(AND(申込書!$C$51&lt;&gt;"▼プルダウンより選択してください",申込書!$C$51&lt;&gt;"",$G283&lt;&gt;"",申込書!$V$51="特定学年のみ"),"申し込みする","")</f>
        <v/>
      </c>
      <c r="BF283" s="371"/>
      <c r="BG283" s="372"/>
      <c r="BH283" s="373" t="str">
        <f>IF(AND(申込書!$C$52&lt;&gt;"▼プルダウンより選択してください",申込書!$C$52&lt;&gt;"",申込書!$K$22&lt;&gt;"YYYY/MM/DD",$G283&lt;&gt;""),申込書!$K$22,"")</f>
        <v/>
      </c>
      <c r="BI283" s="369" t="str">
        <f>IF(BH283="","",IF(INDEX('コンテンツ＆備考マスタ'!$H:$J,MATCH(学校情報!BH$3,'コンテンツ＆備考マスタ'!$H:$H,0),3)="●",IF(AND(BH283&lt;&gt;"",ISNUMBER(申込書!$AC$22)=TRUE,申込書!$C$52&lt;&gt;"▼プルダウンより選択してください",申込書!$C$52&lt;&gt;""),申込書!$AC$22,""),"-"))</f>
        <v/>
      </c>
      <c r="BJ283" s="369"/>
      <c r="BK283" s="369"/>
      <c r="BL283" s="370" t="str">
        <f>IF(AND(申込書!$C$52&lt;&gt;"▼プルダウンより選択してください",申込書!$C$52&lt;&gt;"",$G283&lt;&gt;"",申込書!$V$52="特定学年のみ"),"申し込みする","")</f>
        <v/>
      </c>
      <c r="BM283" s="371"/>
      <c r="BN283" s="372"/>
      <c r="BO283" s="373" t="str">
        <f>IF(AND(申込書!$C$53&lt;&gt;"▼プルダウンより選択してください",申込書!$C$53&lt;&gt;"",申込書!$K$22&lt;&gt;"YYYY/MM/DD",$G283&lt;&gt;""),申込書!$K$22,"")</f>
        <v/>
      </c>
      <c r="BP283" s="369" t="str">
        <f>IF(BO283="","",IF(INDEX('コンテンツ＆備考マスタ'!$H:$J,MATCH(学校情報!BO$3,'コンテンツ＆備考マスタ'!$H:$H,0),3)="●",IF(AND(BO283&lt;&gt;"",ISNUMBER(申込書!$AC$22)=TRUE,申込書!$C$53&lt;&gt;"▼プルダウンより選択してください",申込書!$C$53&lt;&gt;""),申込書!$AC$22,""),"-"))</f>
        <v/>
      </c>
      <c r="BQ283" s="369"/>
      <c r="BR283" s="369"/>
      <c r="BS283" s="370" t="str">
        <f>IF(AND(申込書!$C$53&lt;&gt;"▼プルダウンより選択してください",申込書!$C$53&lt;&gt;"",$G283&lt;&gt;"",申込書!$V$53="特定学年のみ"),"申し込みする","")</f>
        <v/>
      </c>
      <c r="BT283" s="371"/>
      <c r="BU283" s="372"/>
      <c r="BV283" s="373" t="str">
        <f>IF(AND(申込書!$C$54&lt;&gt;"▼プルダウンより選択してください",申込書!$C$54&lt;&gt;"",申込書!$K$22&lt;&gt;"YYYY/MM/DD",$G283&lt;&gt;""),申込書!$K$22,"")</f>
        <v/>
      </c>
      <c r="BW283" s="369" t="str">
        <f>IF(BV283="","",IF(INDEX('コンテンツ＆備考マスタ'!$H:$J,MATCH(学校情報!BV$3,'コンテンツ＆備考マスタ'!$H:$H,0),3)="●",IF(AND(BV283&lt;&gt;"",ISNUMBER(申込書!$AC$22)=TRUE,申込書!$C$54&lt;&gt;"▼プルダウンより選択してください",申込書!$C$54&lt;&gt;""),申込書!$AC$22,""),"-"))</f>
        <v/>
      </c>
      <c r="BX283" s="369"/>
      <c r="BY283" s="369"/>
      <c r="BZ283" s="370" t="str">
        <f>IF(AND(申込書!$C$54&lt;&gt;"▼プルダウンより選択してください",申込書!$C$54&lt;&gt;"",$G283&lt;&gt;"",申込書!$V$54="特定学年のみ"),"申し込みする","")</f>
        <v/>
      </c>
      <c r="CA283" s="371"/>
      <c r="CB283" s="372"/>
      <c r="CC283" s="373" t="str">
        <f>IF(AND(申込書!$C$55&lt;&gt;"▼プルダウンより選択してください",申込書!$C$55&lt;&gt;"",申込書!$K$22&lt;&gt;"YYYY/MM/DD",$G283&lt;&gt;""),申込書!$K$22,"")</f>
        <v/>
      </c>
      <c r="CD283" s="369" t="str">
        <f>IF(CC283="","",IF(INDEX('コンテンツ＆備考マスタ'!$H:$J,MATCH(学校情報!CC$3,'コンテンツ＆備考マスタ'!$H:$H,0),3)="●",IF(AND(CC283&lt;&gt;"",ISNUMBER(申込書!$AC$22)=TRUE,申込書!$C$55&lt;&gt;"▼プルダウンより選択してください",申込書!$C$55&lt;&gt;""),申込書!$AC$22,""),"-"))</f>
        <v/>
      </c>
      <c r="CE283" s="369"/>
      <c r="CF283" s="369"/>
      <c r="CG283" s="370" t="str">
        <f>IF(AND(申込書!$C$55&lt;&gt;"▼プルダウンより選択してください",申込書!$C$55&lt;&gt;"",$G283&lt;&gt;"",申込書!$V$55="特定学年のみ"),"申し込みする","")</f>
        <v/>
      </c>
      <c r="CH283" s="371"/>
      <c r="CI283" s="372"/>
      <c r="CJ283" s="373" t="str">
        <f>IF(AND(申込書!$C$56&lt;&gt;"▼プルダウンより選択してください",申込書!$C$56&lt;&gt;"",申込書!$K$22&lt;&gt;"YYYY/MM/DD",$G283&lt;&gt;""),申込書!$K$22,"")</f>
        <v/>
      </c>
      <c r="CK283" s="369" t="str">
        <f>IF(CJ283="","",IF(INDEX('コンテンツ＆備考マスタ'!$H:$J,MATCH(学校情報!CJ$3,'コンテンツ＆備考マスタ'!$H:$H,0),3)="●",IF(AND(CJ283&lt;&gt;"",ISNUMBER(申込書!$AC$22)=TRUE,申込書!$C$56&lt;&gt;"▼プルダウンより選択してください",申込書!$C$56&lt;&gt;""),申込書!$AC$22,""),"-"))</f>
        <v/>
      </c>
      <c r="CL283" s="369"/>
      <c r="CM283" s="369"/>
      <c r="CN283" s="370" t="str">
        <f>IF(AND(申込書!$C$56&lt;&gt;"▼プルダウンより選択してください",申込書!$C$56&lt;&gt;"",$G283&lt;&gt;"",申込書!$V$56="特定学年のみ"),"申し込みする","")</f>
        <v/>
      </c>
      <c r="CO283" s="371"/>
      <c r="CP283" s="372"/>
      <c r="CQ283" s="373" t="str">
        <f>IF(AND(申込書!$C$57&lt;&gt;"▼プルダウンより選択してください",申込書!$C$57&lt;&gt;"",申込書!$K$22&lt;&gt;"YYYY/MM/DD",$G283&lt;&gt;""),申込書!$K$22,"")</f>
        <v/>
      </c>
      <c r="CR283" s="369" t="str">
        <f>IF(CQ283="","",IF(INDEX('コンテンツ＆備考マスタ'!$H:$J,MATCH(学校情報!CQ$3,'コンテンツ＆備考マスタ'!$H:$H,0),3)="●",IF(AND(CQ283&lt;&gt;"",ISNUMBER(申込書!$AC$22)=TRUE,申込書!$C$57&lt;&gt;"▼プルダウンより選択してください",申込書!$C$57&lt;&gt;""),申込書!$AC$22,""),"-"))</f>
        <v/>
      </c>
      <c r="CS283" s="369"/>
      <c r="CT283" s="369"/>
      <c r="CU283" s="369" t="str">
        <f>IF(AND(申込書!$C$57&lt;&gt;"▼プルダウンより選択してください",申込書!$C$57&lt;&gt;"",$G283&lt;&gt;"",申込書!$V$57="特定学年のみ"),"申し込みする","")</f>
        <v/>
      </c>
      <c r="CV283" s="371"/>
      <c r="CW283" s="372"/>
      <c r="CX283" s="373" t="str">
        <f>IF(AND(申込書!$C$58&lt;&gt;"▼プルダウンより選択してください",申込書!$C$58&lt;&gt;"",申込書!$K$22&lt;&gt;"YYYY/MM/DD",$G283&lt;&gt;""),申込書!$K$22,"")</f>
        <v/>
      </c>
      <c r="CY283" s="369" t="str">
        <f>IF(CX283="","",IF(INDEX('コンテンツ＆備考マスタ'!$H:$J,MATCH(学校情報!CX$3,'コンテンツ＆備考マスタ'!$H:$H,0),3)="●",IF(AND(CX283&lt;&gt;"",ISNUMBER(申込書!$AC$22)=TRUE,申込書!$C$58&lt;&gt;"▼プルダウンより選択してください",申込書!$C$58&lt;&gt;""),申込書!$AC$22,""),"-"))</f>
        <v/>
      </c>
      <c r="CZ283" s="369"/>
      <c r="DA283" s="369"/>
      <c r="DB283" s="369" t="str">
        <f>IF(AND(申込書!$C$58&lt;&gt;"▼プルダウンより選択してください",申込書!$C$58&lt;&gt;"",$G283&lt;&gt;"",申込書!$V$58="特定学年のみ"),"申し込みする","")</f>
        <v/>
      </c>
      <c r="DC283" s="371"/>
      <c r="DD283" s="372"/>
      <c r="DE283" s="373" t="str">
        <f>IF(AND(申込書!$C$59&lt;&gt;"▼プルダウンより選択してください",申込書!$C$59&lt;&gt;"",申込書!$K$22&lt;&gt;"YYYY/MM/DD",$G283&lt;&gt;""),申込書!$K$22,"")</f>
        <v/>
      </c>
      <c r="DF283" s="369" t="str">
        <f>IF(DE283="","",IF(INDEX('コンテンツ＆備考マスタ'!$H:$J,MATCH(学校情報!DE$3,'コンテンツ＆備考マスタ'!$H:$H,0),3)="●",IF(AND(DE283&lt;&gt;"",ISNUMBER(申込書!$AC$22)=TRUE,申込書!$C$59&lt;&gt;"▼プルダウンより選択してください",申込書!$C$59&lt;&gt;""),申込書!$AC$22,""),"-"))</f>
        <v/>
      </c>
      <c r="DG283" s="369"/>
      <c r="DH283" s="369"/>
      <c r="DI283" s="369" t="str">
        <f>IF(AND(申込書!$C$59&lt;&gt;"▼プルダウンより選択してください",申込書!$C$59&lt;&gt;"",$G283&lt;&gt;"",申込書!$V$59="特定学年のみ"),"申し込みする","")</f>
        <v/>
      </c>
      <c r="DJ283" s="371"/>
      <c r="DK283" s="372"/>
      <c r="DL283" s="373" t="str">
        <f>IF(AND(申込書!$C$60&lt;&gt;"▼プルダウンより選択してください",申込書!$C$60&lt;&gt;"",申込書!$K$22&lt;&gt;"YYYY/MM/DD",$G283&lt;&gt;""),申込書!$K$22,"")</f>
        <v/>
      </c>
      <c r="DM283" s="369" t="str">
        <f>IF(DL283="","",IF(INDEX('コンテンツ＆備考マスタ'!$H:$J,MATCH(学校情報!DL$3,'コンテンツ＆備考マスタ'!$H:$H,0),3)="●",IF(AND(DL283&lt;&gt;"",ISNUMBER(申込書!$AC$22)=TRUE,申込書!$C$60&lt;&gt;"▼プルダウンより選択してください",申込書!$C$60&lt;&gt;""),申込書!$AC$22,""),"-"))</f>
        <v/>
      </c>
      <c r="DN283" s="369"/>
      <c r="DO283" s="369"/>
      <c r="DP283" s="369" t="str">
        <f>IF(AND(申込書!$C$60&lt;&gt;"▼プルダウンより選択してください",申込書!$C$60&lt;&gt;"",$G283&lt;&gt;"",申込書!$V$60="特定学年のみ"),"申し込みする","")</f>
        <v/>
      </c>
      <c r="DQ283" s="371"/>
      <c r="DR283" s="372"/>
      <c r="DS283" s="373" t="str">
        <f>IF(AND(申込書!$C$61&lt;&gt;"▼プルダウンより選択してください",申込書!$C$61&lt;&gt;"",申込書!$K$22&lt;&gt;"YYYY/MM/DD",$G283&lt;&gt;""),申込書!$K$22,"")</f>
        <v/>
      </c>
      <c r="DT283" s="369" t="str">
        <f>IF(DS283="","",IF(INDEX('コンテンツ＆備考マスタ'!$H:$J,MATCH(学校情報!DS$3,'コンテンツ＆備考マスタ'!$H:$H,0),3)="●",IF(AND(DS283&lt;&gt;"",ISNUMBER(申込書!$AC$22)=TRUE,申込書!$C$61&lt;&gt;"▼プルダウンより選択してください",申込書!$C$61&lt;&gt;""),申込書!$AC$22,""),"-"))</f>
        <v/>
      </c>
      <c r="DU283" s="369"/>
      <c r="DV283" s="369"/>
      <c r="DW283" s="369" t="str">
        <f>IF(AND(申込書!$C$61&lt;&gt;"▼プルダウンより選択してください",申込書!$C$61&lt;&gt;"",$G283&lt;&gt;"",申込書!$V$61="特定学年のみ"),"申し込みする","")</f>
        <v/>
      </c>
      <c r="DX283" s="371"/>
      <c r="DY283" s="372"/>
      <c r="DZ283" s="373" t="str">
        <f>IF(AND(申込書!$C$62&lt;&gt;"▼プルダウンより選択してください",申込書!$C$62&lt;&gt;"",申込書!$K$22&lt;&gt;"YYYY/MM/DD",$G283&lt;&gt;""),申込書!$K$22,"")</f>
        <v/>
      </c>
      <c r="EA283" s="369" t="str">
        <f>IF(DZ283="","",IF(INDEX('コンテンツ＆備考マスタ'!$H:$J,MATCH(学校情報!DZ$3,'コンテンツ＆備考マスタ'!$H:$H,0),3)="●",IF(AND(DZ283&lt;&gt;"",ISNUMBER(申込書!$AC$22)=TRUE,申込書!$C$62&lt;&gt;"▼プルダウンより選択してください",申込書!$C$62&lt;&gt;""),申込書!$AC$22,""),"-"))</f>
        <v/>
      </c>
      <c r="EB283" s="369"/>
      <c r="EC283" s="369"/>
      <c r="ED283" s="370" t="str">
        <f>IF(AND(申込書!$C$62&lt;&gt;"▼プルダウンより選択してください",申込書!$C$62&lt;&gt;"",$G283&lt;&gt;"",申込書!$V$62="特定学年のみ"),"申し込みする","")</f>
        <v/>
      </c>
      <c r="EE283" s="371"/>
      <c r="EF283" s="372"/>
      <c r="EG283" s="373" t="str">
        <f>IF(AND(申込書!$C$63&lt;&gt;"▼プルダウンより選択してください",申込書!$C$63&lt;&gt;"",申込書!$K$22&lt;&gt;"YYYY/MM/DD",$G283&lt;&gt;""),申込書!$K$22,"")</f>
        <v/>
      </c>
      <c r="EH283" s="369" t="str">
        <f>IF(EG283="","",IF(INDEX('コンテンツ＆備考マスタ'!$H:$J,MATCH(学校情報!EG$3,'コンテンツ＆備考マスタ'!$H:$H,0),3)="●",IF(AND(EG283&lt;&gt;"",ISNUMBER(申込書!$AC$22)=TRUE,申込書!$C$63&lt;&gt;"▼プルダウンより選択してください",申込書!$C$63&lt;&gt;""),申込書!$AC$22,""),"-"))</f>
        <v/>
      </c>
      <c r="EI283" s="369"/>
      <c r="EJ283" s="369"/>
      <c r="EK283" s="370" t="str">
        <f>IF(AND(申込書!$C$63&lt;&gt;"▼プルダウンより選択してください",申込書!$C$63&lt;&gt;"",$G283&lt;&gt;"",申込書!$V$63="特定学年のみ"),"申し込みする","")</f>
        <v/>
      </c>
      <c r="EL283" s="371"/>
      <c r="EM283" s="372"/>
      <c r="EN283" s="373" t="str">
        <f>IF(AND(申込書!$C$64&lt;&gt;"▼プルダウンより選択してください",申込書!$C$64&lt;&gt;"",申込書!$K$22&lt;&gt;"YYYY/MM/DD",$G283&lt;&gt;""),申込書!$K$22,"")</f>
        <v/>
      </c>
      <c r="EO283" s="369" t="str">
        <f>IF(EN283="","",IF(INDEX('コンテンツ＆備考マスタ'!$H:$J,MATCH(学校情報!EN$3,'コンテンツ＆備考マスタ'!$H:$H,0),3)="●",IF(AND(EN283&lt;&gt;"",ISNUMBER(申込書!$AC$22)=TRUE,申込書!$C$64&lt;&gt;"▼プルダウンより選択してください",申込書!$C$64&lt;&gt;""),申込書!$AC$22,""),"-"))</f>
        <v/>
      </c>
      <c r="EP283" s="369"/>
      <c r="EQ283" s="369"/>
      <c r="ER283" s="370" t="str">
        <f>IF(AND(申込書!$C$64&lt;&gt;"▼プルダウンより選択してください",申込書!$C$64&lt;&gt;"",$G283&lt;&gt;"",申込書!$V$64="特定学年のみ"),"申し込みする","")</f>
        <v/>
      </c>
      <c r="ES283" s="371"/>
      <c r="ET283" s="372"/>
      <c r="EU283" s="373" t="str">
        <f>IF(AND(申込書!$C$65&lt;&gt;"▼プルダウンより選択してください",申込書!$C$65&lt;&gt;"",申込書!$K$22&lt;&gt;"YYYY/MM/DD",$G283&lt;&gt;""),申込書!$K$22,"")</f>
        <v/>
      </c>
      <c r="EV283" s="369" t="str">
        <f>IF(EU283="","",IF(INDEX('コンテンツ＆備考マスタ'!$H:$J,MATCH(学校情報!EU$3,'コンテンツ＆備考マスタ'!$H:$H,0),3)="●",IF(AND(EU283&lt;&gt;"",ISNUMBER(申込書!$AC$22)=TRUE,申込書!$C$65&lt;&gt;"▼プルダウンより選択してください",申込書!$C$65&lt;&gt;""),申込書!$AC$22,""),"-"))</f>
        <v/>
      </c>
      <c r="EW283" s="369"/>
      <c r="EX283" s="369"/>
      <c r="EY283" s="370" t="str">
        <f>IF(AND(申込書!$C$65&lt;&gt;"▼プルダウンより選択してください",申込書!$C$65&lt;&gt;"",$G283&lt;&gt;"",申込書!$V$65="特定学年のみ"),"申し込みする","")</f>
        <v/>
      </c>
      <c r="EZ283" s="371"/>
      <c r="FA283" s="372"/>
      <c r="FB283" s="373" t="str">
        <f>IF(AND(申込書!$C$66&lt;&gt;"▼プルダウンより選択してください",申込書!$C$66&lt;&gt;"",申込書!$K$22&lt;&gt;"YYYY/MM/DD",$G283&lt;&gt;""),申込書!$K$22,"")</f>
        <v/>
      </c>
      <c r="FC283" s="369" t="str">
        <f>IF(FB283="","",IF(INDEX('コンテンツ＆備考マスタ'!$H:$J,MATCH(学校情報!FB$3,'コンテンツ＆備考マスタ'!$H:$H,0),3)="●",IF(AND(FB283&lt;&gt;"",ISNUMBER(申込書!$AC$22)=TRUE,申込書!$C$66&lt;&gt;"▼プルダウンより選択してください",申込書!$C$66&lt;&gt;""),申込書!$AC$22,""),"-"))</f>
        <v/>
      </c>
      <c r="FD283" s="369"/>
      <c r="FE283" s="369"/>
      <c r="FF283" s="370" t="str">
        <f>IF(AND(申込書!$C$66&lt;&gt;"▼プルダウンより選択してください",申込書!$C$66&lt;&gt;"",$G283&lt;&gt;"",申込書!$V$66="特定学年のみ"),"申し込みする","")</f>
        <v/>
      </c>
      <c r="FG283" s="371"/>
      <c r="FH283" s="372"/>
      <c r="FI283" s="373" t="str">
        <f>IF(AND(申込書!$C$67&lt;&gt;"▼プルダウンより選択してください",申込書!$C$67&lt;&gt;"",申込書!$K$22&lt;&gt;"YYYY/MM/DD",$G283&lt;&gt;""),申込書!$K$22,"")</f>
        <v/>
      </c>
      <c r="FJ283" s="369" t="str">
        <f>IF(FI283="","",IF(INDEX('コンテンツ＆備考マスタ'!$H:$J,MATCH(学校情報!FI$3,'コンテンツ＆備考マスタ'!$H:$H,0),3)="●",IF(AND(FI283&lt;&gt;"",ISNUMBER(申込書!$AC$22)=TRUE,申込書!$C$67&lt;&gt;"▼プルダウンより選択してください",申込書!$C$67&lt;&gt;""),申込書!$AC$22,""),"-"))</f>
        <v/>
      </c>
      <c r="FK283" s="369"/>
      <c r="FL283" s="369"/>
      <c r="FM283" s="370" t="str">
        <f>IF(AND(申込書!$C$67&lt;&gt;"▼プルダウンより選択してください",申込書!$C$67&lt;&gt;"",$G283&lt;&gt;"",申込書!$V$67="特定学年のみ"),"申し込みする","")</f>
        <v/>
      </c>
      <c r="FN283" s="371"/>
      <c r="FO283" s="372"/>
      <c r="FP283" s="373" t="str">
        <f>IF(AND(申込書!$C$68&lt;&gt;"▼プルダウンより選択してください",申込書!$C$68&lt;&gt;"",申込書!$K$22&lt;&gt;"YYYY/MM/DD",$G283&lt;&gt;""),申込書!$K$22,"")</f>
        <v/>
      </c>
      <c r="FQ283" s="369" t="str">
        <f>IF(FP283="","",IF(INDEX('コンテンツ＆備考マスタ'!$H:$J,MATCH(学校情報!FP$3,'コンテンツ＆備考マスタ'!$H:$H,0),3)="●",IF(AND(FP283&lt;&gt;"",ISNUMBER(申込書!$AC$22)=TRUE,申込書!$C$68&lt;&gt;"▼プルダウンより選択してください",申込書!$C$68&lt;&gt;""),申込書!$AC$22,""),"-"))</f>
        <v/>
      </c>
      <c r="FR283" s="369"/>
      <c r="FS283" s="369"/>
      <c r="FT283" s="370" t="str">
        <f>IF(AND(申込書!$C$68&lt;&gt;"▼プルダウンより選択してください",申込書!$C$68&lt;&gt;"",$G283&lt;&gt;"",申込書!$V$68="特定学年のみ"),"申し込みする","")</f>
        <v/>
      </c>
      <c r="FU283" s="371"/>
      <c r="FV283" s="372"/>
      <c r="FW283" s="373" t="str">
        <f>IF(AND(申込書!$C$69&lt;&gt;"▼プルダウンより選択してください",申込書!$C$69&lt;&gt;"",申込書!$K$22&lt;&gt;"YYYY/MM/DD",$G283&lt;&gt;""),申込書!$K$22,"")</f>
        <v/>
      </c>
      <c r="FX283" s="369" t="str">
        <f>IF(FW283="","",IF(INDEX('コンテンツ＆備考マスタ'!$H:$J,MATCH(学校情報!FW$3,'コンテンツ＆備考マスタ'!$H:$H,0),3)="●",IF(AND(FW283&lt;&gt;"",ISNUMBER(申込書!$AC$22)=TRUE,申込書!$C$69&lt;&gt;"▼プルダウンより選択してください",申込書!$C$69&lt;&gt;""),申込書!$AC$22,""),"-"))</f>
        <v/>
      </c>
      <c r="FY283" s="369"/>
      <c r="FZ283" s="369"/>
      <c r="GA283" s="370" t="str">
        <f>IF(AND(申込書!$C$69&lt;&gt;"▼プルダウンより選択してください",申込書!$C$69&lt;&gt;"",$G283&lt;&gt;"",申込書!$V$69="特定学年のみ"),"申し込みする","")</f>
        <v/>
      </c>
      <c r="GB283" s="371"/>
      <c r="GC283" s="372"/>
      <c r="GD283" s="373" t="str">
        <f>IF(AND(申込書!$C$70&lt;&gt;"▼プルダウンより選択してください",申込書!$C$70&lt;&gt;"",申込書!$K$22&lt;&gt;"YYYY/MM/DD",$G283&lt;&gt;""),申込書!$K$22,"")</f>
        <v/>
      </c>
      <c r="GE283" s="369" t="str">
        <f>IF(GD283="","",IF(INDEX('コンテンツ＆備考マスタ'!$H:$J,MATCH(学校情報!GD$3,'コンテンツ＆備考マスタ'!$H:$H,0),3)="●",IF(AND(GD283&lt;&gt;"",ISNUMBER(申込書!$AC$22)=TRUE,申込書!$C$70&lt;&gt;"▼プルダウンより選択してください",申込書!$C$70&lt;&gt;""),申込書!$AC$22,""),"-"))</f>
        <v/>
      </c>
      <c r="GF283" s="369"/>
      <c r="GG283" s="369"/>
      <c r="GH283" s="370" t="str">
        <f>IF(AND(申込書!$C$70&lt;&gt;"▼プルダウンより選択してください",申込書!$C$70&lt;&gt;"",$G283&lt;&gt;"",申込書!$V$70="特定学年のみ"),"申し込みする","")</f>
        <v/>
      </c>
      <c r="GI283" s="371"/>
      <c r="GJ283" s="372"/>
      <c r="GK283" s="373" t="str">
        <f>IF(AND(申込書!$C$71&lt;&gt;"▼プルダウンより選択してください",申込書!$C$71&lt;&gt;"",申込書!$K$22&lt;&gt;"YYYY/MM/DD",$G283&lt;&gt;""),申込書!$K$22,"")</f>
        <v/>
      </c>
      <c r="GL283" s="369" t="str">
        <f>IF(GK283="","",IF(INDEX('コンテンツ＆備考マスタ'!$H:$J,MATCH(学校情報!GK$3,'コンテンツ＆備考マスタ'!$H:$H,0),3)="●",IF(AND(GK283&lt;&gt;"",ISNUMBER(申込書!$AC$22)=TRUE,申込書!$C$71&lt;&gt;"▼プルダウンより選択してください",申込書!$C$71&lt;&gt;""),申込書!$AC$22,""),"-"))</f>
        <v/>
      </c>
      <c r="GM283" s="369"/>
      <c r="GN283" s="369"/>
      <c r="GO283" s="370" t="str">
        <f>IF(AND(申込書!$C$71&lt;&gt;"▼プルダウンより選択してください",申込書!$C$71&lt;&gt;"",$G283&lt;&gt;"",申込書!$V$71="特定学年のみ"),"申し込みする","")</f>
        <v/>
      </c>
      <c r="GP283" s="371"/>
      <c r="GQ283" s="372"/>
      <c r="GR283" s="373" t="str">
        <f>IF(AND(申込書!$C$72&lt;&gt;"▼プルダウンより選択してください",申込書!$C$72&lt;&gt;"",申込書!$K$22&lt;&gt;"YYYY/MM/DD",$G283&lt;&gt;""),申込書!$K$22,"")</f>
        <v/>
      </c>
      <c r="GS283" s="369" t="str">
        <f>IF(GR283="","",IF(INDEX('コンテンツ＆備考マスタ'!$H:$J,MATCH(学校情報!GR$3,'コンテンツ＆備考マスタ'!$H:$H,0),3)="●",IF(AND(GR283&lt;&gt;"",ISNUMBER(申込書!$AC$22)=TRUE,申込書!$C$72&lt;&gt;"▼プルダウンより選択してください",申込書!$C$72&lt;&gt;""),申込書!$AC$22,""),"-"))</f>
        <v/>
      </c>
      <c r="GT283" s="369"/>
      <c r="GU283" s="369"/>
      <c r="GV283" s="370" t="str">
        <f>IF(AND(申込書!$C$72&lt;&gt;"▼プルダウンより選択してください",申込書!$C$72&lt;&gt;"",$G283&lt;&gt;"",申込書!$V$72="特定学年のみ"),"申し込みする","")</f>
        <v/>
      </c>
      <c r="GW283" s="371"/>
      <c r="GX283" s="372"/>
      <c r="GY283" s="373" t="str">
        <f>IF(AND(申込書!$C$73&lt;&gt;"▼プルダウンより選択してください",申込書!$C$73&lt;&gt;"",申込書!$K$22&lt;&gt;"YYYY/MM/DD",$G283&lt;&gt;""),申込書!$K$22,"")</f>
        <v/>
      </c>
      <c r="GZ283" s="369" t="str">
        <f>IF(GY283="","",IF(INDEX('コンテンツ＆備考マスタ'!$H:$J,MATCH(学校情報!GY$3,'コンテンツ＆備考マスタ'!$H:$H,0),3)="●",IF(AND(GY283&lt;&gt;"",ISNUMBER(申込書!$AC$22)=TRUE,申込書!$C$73&lt;&gt;"▼プルダウンより選択してください",申込書!$C$73&lt;&gt;""),申込書!$AC$22,""),"-"))</f>
        <v/>
      </c>
      <c r="HA283" s="369"/>
      <c r="HB283" s="369"/>
      <c r="HC283" s="370" t="str">
        <f>IF(AND(申込書!$C$73&lt;&gt;"▼プルダウンより選択してください",申込書!$C$73&lt;&gt;"",$G283&lt;&gt;"",申込書!$V$73="特定学年のみ"),"申し込みする","")</f>
        <v/>
      </c>
      <c r="HD283" s="371"/>
      <c r="HE283" s="372"/>
      <c r="HF283" s="373" t="str">
        <f>IF(AND(申込書!$C$74&lt;&gt;"▼プルダウンより選択してください",申込書!$C$74&lt;&gt;"",申込書!$K$22&lt;&gt;"YYYY/MM/DD",$G283&lt;&gt;""),申込書!$K$22,"")</f>
        <v/>
      </c>
      <c r="HG283" s="369" t="str">
        <f>IF(HF283="","",IF(INDEX('コンテンツ＆備考マスタ'!$H:$J,MATCH(学校情報!HF$3,'コンテンツ＆備考マスタ'!$H:$H,0),3)="●",IF(AND(HF283&lt;&gt;"",ISNUMBER(申込書!$AC$22)=TRUE,申込書!$C$74&lt;&gt;"▼プルダウンより選択してください",申込書!$C$74&lt;&gt;""),申込書!$AC$22,""),"-"))</f>
        <v/>
      </c>
      <c r="HH283" s="369"/>
      <c r="HI283" s="369"/>
      <c r="HJ283" s="370" t="str">
        <f>IF(AND(申込書!$C$74&lt;&gt;"▼プルダウンより選択してください",申込書!$C$74&lt;&gt;"",$G283&lt;&gt;"",申込書!$V$74="特定学年のみ"),"申し込みする","")</f>
        <v/>
      </c>
      <c r="HK283" s="371"/>
      <c r="HL283" s="372"/>
      <c r="HM283" s="373" t="str">
        <f>IF(AND(申込書!$C$75&lt;&gt;"▼プルダウンより選択してください",申込書!$C$75&lt;&gt;"",申込書!$K$22&lt;&gt;"YYYY/MM/DD",$G283&lt;&gt;""),申込書!$K$22,"")</f>
        <v/>
      </c>
      <c r="HN283" s="369" t="str">
        <f>IF(HM283="","",IF(INDEX('コンテンツ＆備考マスタ'!$H:$J,MATCH(学校情報!HM$3,'コンテンツ＆備考マスタ'!$H:$H,0),3)="●",IF(AND(HM283&lt;&gt;"",ISNUMBER(申込書!$AC$22)=TRUE,申込書!$C$75&lt;&gt;"▼プルダウンより選択してください",申込書!$C$75&lt;&gt;""),申込書!$AC$22,""),"-"))</f>
        <v/>
      </c>
      <c r="HO283" s="369"/>
      <c r="HP283" s="369"/>
      <c r="HQ283" s="370" t="str">
        <f>IF(AND(申込書!$C$75&lt;&gt;"▼プルダウンより選択してください",申込書!$C$75&lt;&gt;"",$G283&lt;&gt;"",申込書!$V$75="特定学年のみ"),"申し込みする","")</f>
        <v/>
      </c>
      <c r="HR283" s="371"/>
      <c r="HS283" s="371"/>
      <c r="HT283" s="374" t="str">
        <f>IF(AND(申込書!$C$76&lt;&gt;"▼プルダウンより選択してください",申込書!$C$76&lt;&gt;"",申込書!$K$22&lt;&gt;"YYYY/MM/DD",$G283&lt;&gt;""),申込書!$K$22,"")</f>
        <v/>
      </c>
      <c r="HU283" s="369" t="str">
        <f>IF(HT283="","",IF(INDEX('コンテンツ＆備考マスタ'!$H:$J,MATCH(学校情報!HT$3,'コンテンツ＆備考マスタ'!$H:$H,0),3)="●",IF(AND(HT283&lt;&gt;"",ISNUMBER(申込書!$AC$22)=TRUE,申込書!$C$76&lt;&gt;"▼プルダウンより選択してください",申込書!$C$76&lt;&gt;""),申込書!$AC$22,""),"-"))</f>
        <v/>
      </c>
      <c r="HV283" s="369"/>
      <c r="HW283" s="369"/>
      <c r="HX283" s="370" t="str">
        <f>IF(AND(申込書!$C$76&lt;&gt;"▼プルダウンより選択してください",申込書!$C$76&lt;&gt;"",$G283&lt;&gt;"",申込書!$V$76="特定学年のみ"),"申し込みする","")</f>
        <v/>
      </c>
      <c r="HY283" s="371"/>
      <c r="HZ283" s="372"/>
      <c r="IA283" s="69"/>
    </row>
    <row r="284" spans="2:235" ht="26.85" hidden="1" customHeight="1" outlineLevel="1">
      <c r="B284" s="365">
        <f t="shared" si="12"/>
        <v>279</v>
      </c>
      <c r="C284" s="55"/>
      <c r="D284" s="56"/>
      <c r="E284" s="154"/>
      <c r="F284" s="57"/>
      <c r="G284" s="58"/>
      <c r="H284" s="59"/>
      <c r="I284" s="60"/>
      <c r="J284" s="61"/>
      <c r="K284" s="366" t="str">
        <f t="shared" si="13"/>
        <v/>
      </c>
      <c r="L284" s="62"/>
      <c r="M284" s="322"/>
      <c r="N284" s="63"/>
      <c r="O284" s="64"/>
      <c r="P284" s="367" t="str">
        <f t="shared" si="14"/>
        <v/>
      </c>
      <c r="Q284" s="65"/>
      <c r="R284" s="66"/>
      <c r="S284" s="67"/>
      <c r="T284" s="68"/>
      <c r="U284" s="68"/>
      <c r="V284" s="68"/>
      <c r="W284" s="66"/>
      <c r="X284" s="281"/>
      <c r="Y284" s="368" t="str">
        <f>IF(AND(申込書!$C$47&lt;&gt;"▼プルダウンより選択してください",申込書!$C$47&lt;&gt;"",申込書!$K$22&lt;&gt;"YYYY/MM/DD",$G284&lt;&gt;""),申込書!$K$22,"")</f>
        <v/>
      </c>
      <c r="Z284" s="369" t="str">
        <f>IF(Y284="","",IF(INDEX('コンテンツ＆備考マスタ'!$H:$J,MATCH(学校情報!Y$3,'コンテンツ＆備考マスタ'!$H:$H,0),3)="●",IF(AND(Y284&lt;&gt;"",ISNUMBER(申込書!$AC$22)=TRUE,申込書!$C$47&lt;&gt;"▼プルダウンより選択してください",申込書!$C$47&lt;&gt;""),申込書!$AC$22,""),"-"))</f>
        <v/>
      </c>
      <c r="AA284" s="369"/>
      <c r="AB284" s="369"/>
      <c r="AC284" s="370" t="str">
        <f>IF(AND(申込書!$C$47&lt;&gt;"▼プルダウンより選択してください",申込書!$C$47&lt;&gt;"",$G284&lt;&gt;"",申込書!$V$47="特定学年のみ"),"申し込みする","")</f>
        <v/>
      </c>
      <c r="AD284" s="371"/>
      <c r="AE284" s="372"/>
      <c r="AF284" s="373" t="str">
        <f>IF(AND(申込書!$C$48&lt;&gt;"▼プルダウンより選択してください",申込書!$C$48&lt;&gt;"",申込書!$K$22&lt;&gt;"YYYY/MM/DD",$G284&lt;&gt;""),申込書!$K$22,"")</f>
        <v/>
      </c>
      <c r="AG284" s="369" t="str">
        <f>IF(AF284="","",IF(INDEX('コンテンツ＆備考マスタ'!$H:$J,MATCH(学校情報!AF$3,'コンテンツ＆備考マスタ'!$H:$H,0),3)="●",IF(AND(AF284&lt;&gt;"",ISNUMBER(申込書!$AC$22)=TRUE,申込書!$C$48&lt;&gt;"▼プルダウンより選択してください",申込書!$C$48&lt;&gt;""),申込書!$AC$22,""),"-"))</f>
        <v/>
      </c>
      <c r="AH284" s="369"/>
      <c r="AI284" s="369"/>
      <c r="AJ284" s="370" t="str">
        <f>IF(AND(申込書!$C$48&lt;&gt;"▼プルダウンより選択してください",申込書!$C$48&lt;&gt;"",$G284&lt;&gt;"",申込書!$V$48="特定学年のみ"),"申し込みする","")</f>
        <v/>
      </c>
      <c r="AK284" s="371"/>
      <c r="AL284" s="372"/>
      <c r="AM284" s="373" t="str">
        <f>IF(AND(申込書!$C$49&lt;&gt;"▼プルダウンより選択してください",申込書!$C$49&lt;&gt;"",申込書!$K$22&lt;&gt;"YYYY/MM/DD",$G284&lt;&gt;""),申込書!$K$22,"")</f>
        <v/>
      </c>
      <c r="AN284" s="369" t="str">
        <f>IF(AM284="","",IF(INDEX('コンテンツ＆備考マスタ'!$H:$J,MATCH(学校情報!AM$3,'コンテンツ＆備考マスタ'!$H:$H,0),3)="●",IF(AND(AM284&lt;&gt;"",ISNUMBER(申込書!$AC$22)=TRUE,申込書!$C$49&lt;&gt;"▼プルダウンより選択してください",申込書!$C$49&lt;&gt;""),申込書!$AC$22,""),"-"))</f>
        <v/>
      </c>
      <c r="AO284" s="369"/>
      <c r="AP284" s="369"/>
      <c r="AQ284" s="370" t="str">
        <f>IF(AND(申込書!$C$49&lt;&gt;"▼プルダウンより選択してください",申込書!$C$49&lt;&gt;"",$G284&lt;&gt;"",申込書!$V$49="特定学年のみ"),"申し込みする","")</f>
        <v/>
      </c>
      <c r="AR284" s="371"/>
      <c r="AS284" s="372"/>
      <c r="AT284" s="373" t="str">
        <f>IF(AND(申込書!$C$50&lt;&gt;"▼プルダウンより選択してください",申込書!$C$50&lt;&gt;"",申込書!$K$22&lt;&gt;"YYYY/MM/DD",$G284&lt;&gt;""),申込書!$K$22,"")</f>
        <v/>
      </c>
      <c r="AU284" s="369" t="str">
        <f>IF(AT284="","",IF(INDEX('コンテンツ＆備考マスタ'!$H:$J,MATCH(学校情報!AT$3,'コンテンツ＆備考マスタ'!$H:$H,0),3)="●",IF(AND(AT284&lt;&gt;"",ISNUMBER(申込書!$AC$22)=TRUE,申込書!$C$50&lt;&gt;"▼プルダウンより選択してください",申込書!$C$50&lt;&gt;""),申込書!$AC$22,""),"-"))</f>
        <v/>
      </c>
      <c r="AV284" s="369"/>
      <c r="AW284" s="369"/>
      <c r="AX284" s="370" t="str">
        <f>IF(AND(申込書!$C$50&lt;&gt;"▼プルダウンより選択してください",申込書!$C$50&lt;&gt;"",$G284&lt;&gt;"",申込書!$V$50="特定学年のみ"),"申し込みする","")</f>
        <v/>
      </c>
      <c r="AY284" s="371"/>
      <c r="AZ284" s="372"/>
      <c r="BA284" s="373" t="str">
        <f>IF(AND(申込書!$C$51&lt;&gt;"▼プルダウンより選択してください",申込書!$C$51&lt;&gt;"",申込書!$K$22&lt;&gt;"YYYY/MM/DD",$G284&lt;&gt;""),申込書!$K$22,"")</f>
        <v/>
      </c>
      <c r="BB284" s="369" t="str">
        <f>IF(BA284="","",IF(INDEX('コンテンツ＆備考マスタ'!$H:$J,MATCH(学校情報!BA$3,'コンテンツ＆備考マスタ'!$H:$H,0),3)="●",IF(AND(BA284&lt;&gt;"",ISNUMBER(申込書!$AC$22)=TRUE,申込書!$C$51&lt;&gt;"▼プルダウンより選択してください",申込書!$C$51&lt;&gt;""),申込書!$AC$22,""),"-"))</f>
        <v/>
      </c>
      <c r="BC284" s="369"/>
      <c r="BD284" s="369"/>
      <c r="BE284" s="370" t="str">
        <f>IF(AND(申込書!$C$51&lt;&gt;"▼プルダウンより選択してください",申込書!$C$51&lt;&gt;"",$G284&lt;&gt;"",申込書!$V$51="特定学年のみ"),"申し込みする","")</f>
        <v/>
      </c>
      <c r="BF284" s="371"/>
      <c r="BG284" s="372"/>
      <c r="BH284" s="373" t="str">
        <f>IF(AND(申込書!$C$52&lt;&gt;"▼プルダウンより選択してください",申込書!$C$52&lt;&gt;"",申込書!$K$22&lt;&gt;"YYYY/MM/DD",$G284&lt;&gt;""),申込書!$K$22,"")</f>
        <v/>
      </c>
      <c r="BI284" s="369" t="str">
        <f>IF(BH284="","",IF(INDEX('コンテンツ＆備考マスタ'!$H:$J,MATCH(学校情報!BH$3,'コンテンツ＆備考マスタ'!$H:$H,0),3)="●",IF(AND(BH284&lt;&gt;"",ISNUMBER(申込書!$AC$22)=TRUE,申込書!$C$52&lt;&gt;"▼プルダウンより選択してください",申込書!$C$52&lt;&gt;""),申込書!$AC$22,""),"-"))</f>
        <v/>
      </c>
      <c r="BJ284" s="369"/>
      <c r="BK284" s="369"/>
      <c r="BL284" s="370" t="str">
        <f>IF(AND(申込書!$C$52&lt;&gt;"▼プルダウンより選択してください",申込書!$C$52&lt;&gt;"",$G284&lt;&gt;"",申込書!$V$52="特定学年のみ"),"申し込みする","")</f>
        <v/>
      </c>
      <c r="BM284" s="371"/>
      <c r="BN284" s="372"/>
      <c r="BO284" s="373" t="str">
        <f>IF(AND(申込書!$C$53&lt;&gt;"▼プルダウンより選択してください",申込書!$C$53&lt;&gt;"",申込書!$K$22&lt;&gt;"YYYY/MM/DD",$G284&lt;&gt;""),申込書!$K$22,"")</f>
        <v/>
      </c>
      <c r="BP284" s="369" t="str">
        <f>IF(BO284="","",IF(INDEX('コンテンツ＆備考マスタ'!$H:$J,MATCH(学校情報!BO$3,'コンテンツ＆備考マスタ'!$H:$H,0),3)="●",IF(AND(BO284&lt;&gt;"",ISNUMBER(申込書!$AC$22)=TRUE,申込書!$C$53&lt;&gt;"▼プルダウンより選択してください",申込書!$C$53&lt;&gt;""),申込書!$AC$22,""),"-"))</f>
        <v/>
      </c>
      <c r="BQ284" s="369"/>
      <c r="BR284" s="369"/>
      <c r="BS284" s="370" t="str">
        <f>IF(AND(申込書!$C$53&lt;&gt;"▼プルダウンより選択してください",申込書!$C$53&lt;&gt;"",$G284&lt;&gt;"",申込書!$V$53="特定学年のみ"),"申し込みする","")</f>
        <v/>
      </c>
      <c r="BT284" s="371"/>
      <c r="BU284" s="372"/>
      <c r="BV284" s="373" t="str">
        <f>IF(AND(申込書!$C$54&lt;&gt;"▼プルダウンより選択してください",申込書!$C$54&lt;&gt;"",申込書!$K$22&lt;&gt;"YYYY/MM/DD",$G284&lt;&gt;""),申込書!$K$22,"")</f>
        <v/>
      </c>
      <c r="BW284" s="369" t="str">
        <f>IF(BV284="","",IF(INDEX('コンテンツ＆備考マスタ'!$H:$J,MATCH(学校情報!BV$3,'コンテンツ＆備考マスタ'!$H:$H,0),3)="●",IF(AND(BV284&lt;&gt;"",ISNUMBER(申込書!$AC$22)=TRUE,申込書!$C$54&lt;&gt;"▼プルダウンより選択してください",申込書!$C$54&lt;&gt;""),申込書!$AC$22,""),"-"))</f>
        <v/>
      </c>
      <c r="BX284" s="369"/>
      <c r="BY284" s="369"/>
      <c r="BZ284" s="370" t="str">
        <f>IF(AND(申込書!$C$54&lt;&gt;"▼プルダウンより選択してください",申込書!$C$54&lt;&gt;"",$G284&lt;&gt;"",申込書!$V$54="特定学年のみ"),"申し込みする","")</f>
        <v/>
      </c>
      <c r="CA284" s="371"/>
      <c r="CB284" s="372"/>
      <c r="CC284" s="373" t="str">
        <f>IF(AND(申込書!$C$55&lt;&gt;"▼プルダウンより選択してください",申込書!$C$55&lt;&gt;"",申込書!$K$22&lt;&gt;"YYYY/MM/DD",$G284&lt;&gt;""),申込書!$K$22,"")</f>
        <v/>
      </c>
      <c r="CD284" s="369" t="str">
        <f>IF(CC284="","",IF(INDEX('コンテンツ＆備考マスタ'!$H:$J,MATCH(学校情報!CC$3,'コンテンツ＆備考マスタ'!$H:$H,0),3)="●",IF(AND(CC284&lt;&gt;"",ISNUMBER(申込書!$AC$22)=TRUE,申込書!$C$55&lt;&gt;"▼プルダウンより選択してください",申込書!$C$55&lt;&gt;""),申込書!$AC$22,""),"-"))</f>
        <v/>
      </c>
      <c r="CE284" s="369"/>
      <c r="CF284" s="369"/>
      <c r="CG284" s="370" t="str">
        <f>IF(AND(申込書!$C$55&lt;&gt;"▼プルダウンより選択してください",申込書!$C$55&lt;&gt;"",$G284&lt;&gt;"",申込書!$V$55="特定学年のみ"),"申し込みする","")</f>
        <v/>
      </c>
      <c r="CH284" s="371"/>
      <c r="CI284" s="372"/>
      <c r="CJ284" s="373" t="str">
        <f>IF(AND(申込書!$C$56&lt;&gt;"▼プルダウンより選択してください",申込書!$C$56&lt;&gt;"",申込書!$K$22&lt;&gt;"YYYY/MM/DD",$G284&lt;&gt;""),申込書!$K$22,"")</f>
        <v/>
      </c>
      <c r="CK284" s="369" t="str">
        <f>IF(CJ284="","",IF(INDEX('コンテンツ＆備考マスタ'!$H:$J,MATCH(学校情報!CJ$3,'コンテンツ＆備考マスタ'!$H:$H,0),3)="●",IF(AND(CJ284&lt;&gt;"",ISNUMBER(申込書!$AC$22)=TRUE,申込書!$C$56&lt;&gt;"▼プルダウンより選択してください",申込書!$C$56&lt;&gt;""),申込書!$AC$22,""),"-"))</f>
        <v/>
      </c>
      <c r="CL284" s="369"/>
      <c r="CM284" s="369"/>
      <c r="CN284" s="370" t="str">
        <f>IF(AND(申込書!$C$56&lt;&gt;"▼プルダウンより選択してください",申込書!$C$56&lt;&gt;"",$G284&lt;&gt;"",申込書!$V$56="特定学年のみ"),"申し込みする","")</f>
        <v/>
      </c>
      <c r="CO284" s="371"/>
      <c r="CP284" s="372"/>
      <c r="CQ284" s="373" t="str">
        <f>IF(AND(申込書!$C$57&lt;&gt;"▼プルダウンより選択してください",申込書!$C$57&lt;&gt;"",申込書!$K$22&lt;&gt;"YYYY/MM/DD",$G284&lt;&gt;""),申込書!$K$22,"")</f>
        <v/>
      </c>
      <c r="CR284" s="369" t="str">
        <f>IF(CQ284="","",IF(INDEX('コンテンツ＆備考マスタ'!$H:$J,MATCH(学校情報!CQ$3,'コンテンツ＆備考マスタ'!$H:$H,0),3)="●",IF(AND(CQ284&lt;&gt;"",ISNUMBER(申込書!$AC$22)=TRUE,申込書!$C$57&lt;&gt;"▼プルダウンより選択してください",申込書!$C$57&lt;&gt;""),申込書!$AC$22,""),"-"))</f>
        <v/>
      </c>
      <c r="CS284" s="369"/>
      <c r="CT284" s="369"/>
      <c r="CU284" s="369" t="str">
        <f>IF(AND(申込書!$C$57&lt;&gt;"▼プルダウンより選択してください",申込書!$C$57&lt;&gt;"",$G284&lt;&gt;"",申込書!$V$57="特定学年のみ"),"申し込みする","")</f>
        <v/>
      </c>
      <c r="CV284" s="371"/>
      <c r="CW284" s="372"/>
      <c r="CX284" s="373" t="str">
        <f>IF(AND(申込書!$C$58&lt;&gt;"▼プルダウンより選択してください",申込書!$C$58&lt;&gt;"",申込書!$K$22&lt;&gt;"YYYY/MM/DD",$G284&lt;&gt;""),申込書!$K$22,"")</f>
        <v/>
      </c>
      <c r="CY284" s="369" t="str">
        <f>IF(CX284="","",IF(INDEX('コンテンツ＆備考マスタ'!$H:$J,MATCH(学校情報!CX$3,'コンテンツ＆備考マスタ'!$H:$H,0),3)="●",IF(AND(CX284&lt;&gt;"",ISNUMBER(申込書!$AC$22)=TRUE,申込書!$C$58&lt;&gt;"▼プルダウンより選択してください",申込書!$C$58&lt;&gt;""),申込書!$AC$22,""),"-"))</f>
        <v/>
      </c>
      <c r="CZ284" s="369"/>
      <c r="DA284" s="369"/>
      <c r="DB284" s="369" t="str">
        <f>IF(AND(申込書!$C$58&lt;&gt;"▼プルダウンより選択してください",申込書!$C$58&lt;&gt;"",$G284&lt;&gt;"",申込書!$V$58="特定学年のみ"),"申し込みする","")</f>
        <v/>
      </c>
      <c r="DC284" s="371"/>
      <c r="DD284" s="372"/>
      <c r="DE284" s="373" t="str">
        <f>IF(AND(申込書!$C$59&lt;&gt;"▼プルダウンより選択してください",申込書!$C$59&lt;&gt;"",申込書!$K$22&lt;&gt;"YYYY/MM/DD",$G284&lt;&gt;""),申込書!$K$22,"")</f>
        <v/>
      </c>
      <c r="DF284" s="369" t="str">
        <f>IF(DE284="","",IF(INDEX('コンテンツ＆備考マスタ'!$H:$J,MATCH(学校情報!DE$3,'コンテンツ＆備考マスタ'!$H:$H,0),3)="●",IF(AND(DE284&lt;&gt;"",ISNUMBER(申込書!$AC$22)=TRUE,申込書!$C$59&lt;&gt;"▼プルダウンより選択してください",申込書!$C$59&lt;&gt;""),申込書!$AC$22,""),"-"))</f>
        <v/>
      </c>
      <c r="DG284" s="369"/>
      <c r="DH284" s="369"/>
      <c r="DI284" s="369" t="str">
        <f>IF(AND(申込書!$C$59&lt;&gt;"▼プルダウンより選択してください",申込書!$C$59&lt;&gt;"",$G284&lt;&gt;"",申込書!$V$59="特定学年のみ"),"申し込みする","")</f>
        <v/>
      </c>
      <c r="DJ284" s="371"/>
      <c r="DK284" s="372"/>
      <c r="DL284" s="373" t="str">
        <f>IF(AND(申込書!$C$60&lt;&gt;"▼プルダウンより選択してください",申込書!$C$60&lt;&gt;"",申込書!$K$22&lt;&gt;"YYYY/MM/DD",$G284&lt;&gt;""),申込書!$K$22,"")</f>
        <v/>
      </c>
      <c r="DM284" s="369" t="str">
        <f>IF(DL284="","",IF(INDEX('コンテンツ＆備考マスタ'!$H:$J,MATCH(学校情報!DL$3,'コンテンツ＆備考マスタ'!$H:$H,0),3)="●",IF(AND(DL284&lt;&gt;"",ISNUMBER(申込書!$AC$22)=TRUE,申込書!$C$60&lt;&gt;"▼プルダウンより選択してください",申込書!$C$60&lt;&gt;""),申込書!$AC$22,""),"-"))</f>
        <v/>
      </c>
      <c r="DN284" s="369"/>
      <c r="DO284" s="369"/>
      <c r="DP284" s="369" t="str">
        <f>IF(AND(申込書!$C$60&lt;&gt;"▼プルダウンより選択してください",申込書!$C$60&lt;&gt;"",$G284&lt;&gt;"",申込書!$V$60="特定学年のみ"),"申し込みする","")</f>
        <v/>
      </c>
      <c r="DQ284" s="371"/>
      <c r="DR284" s="372"/>
      <c r="DS284" s="373" t="str">
        <f>IF(AND(申込書!$C$61&lt;&gt;"▼プルダウンより選択してください",申込書!$C$61&lt;&gt;"",申込書!$K$22&lt;&gt;"YYYY/MM/DD",$G284&lt;&gt;""),申込書!$K$22,"")</f>
        <v/>
      </c>
      <c r="DT284" s="369" t="str">
        <f>IF(DS284="","",IF(INDEX('コンテンツ＆備考マスタ'!$H:$J,MATCH(学校情報!DS$3,'コンテンツ＆備考マスタ'!$H:$H,0),3)="●",IF(AND(DS284&lt;&gt;"",ISNUMBER(申込書!$AC$22)=TRUE,申込書!$C$61&lt;&gt;"▼プルダウンより選択してください",申込書!$C$61&lt;&gt;""),申込書!$AC$22,""),"-"))</f>
        <v/>
      </c>
      <c r="DU284" s="369"/>
      <c r="DV284" s="369"/>
      <c r="DW284" s="369" t="str">
        <f>IF(AND(申込書!$C$61&lt;&gt;"▼プルダウンより選択してください",申込書!$C$61&lt;&gt;"",$G284&lt;&gt;"",申込書!$V$61="特定学年のみ"),"申し込みする","")</f>
        <v/>
      </c>
      <c r="DX284" s="371"/>
      <c r="DY284" s="372"/>
      <c r="DZ284" s="373" t="str">
        <f>IF(AND(申込書!$C$62&lt;&gt;"▼プルダウンより選択してください",申込書!$C$62&lt;&gt;"",申込書!$K$22&lt;&gt;"YYYY/MM/DD",$G284&lt;&gt;""),申込書!$K$22,"")</f>
        <v/>
      </c>
      <c r="EA284" s="369" t="str">
        <f>IF(DZ284="","",IF(INDEX('コンテンツ＆備考マスタ'!$H:$J,MATCH(学校情報!DZ$3,'コンテンツ＆備考マスタ'!$H:$H,0),3)="●",IF(AND(DZ284&lt;&gt;"",ISNUMBER(申込書!$AC$22)=TRUE,申込書!$C$62&lt;&gt;"▼プルダウンより選択してください",申込書!$C$62&lt;&gt;""),申込書!$AC$22,""),"-"))</f>
        <v/>
      </c>
      <c r="EB284" s="369"/>
      <c r="EC284" s="369"/>
      <c r="ED284" s="370" t="str">
        <f>IF(AND(申込書!$C$62&lt;&gt;"▼プルダウンより選択してください",申込書!$C$62&lt;&gt;"",$G284&lt;&gt;"",申込書!$V$62="特定学年のみ"),"申し込みする","")</f>
        <v/>
      </c>
      <c r="EE284" s="371"/>
      <c r="EF284" s="372"/>
      <c r="EG284" s="373" t="str">
        <f>IF(AND(申込書!$C$63&lt;&gt;"▼プルダウンより選択してください",申込書!$C$63&lt;&gt;"",申込書!$K$22&lt;&gt;"YYYY/MM/DD",$G284&lt;&gt;""),申込書!$K$22,"")</f>
        <v/>
      </c>
      <c r="EH284" s="369" t="str">
        <f>IF(EG284="","",IF(INDEX('コンテンツ＆備考マスタ'!$H:$J,MATCH(学校情報!EG$3,'コンテンツ＆備考マスタ'!$H:$H,0),3)="●",IF(AND(EG284&lt;&gt;"",ISNUMBER(申込書!$AC$22)=TRUE,申込書!$C$63&lt;&gt;"▼プルダウンより選択してください",申込書!$C$63&lt;&gt;""),申込書!$AC$22,""),"-"))</f>
        <v/>
      </c>
      <c r="EI284" s="369"/>
      <c r="EJ284" s="369"/>
      <c r="EK284" s="370" t="str">
        <f>IF(AND(申込書!$C$63&lt;&gt;"▼プルダウンより選択してください",申込書!$C$63&lt;&gt;"",$G284&lt;&gt;"",申込書!$V$63="特定学年のみ"),"申し込みする","")</f>
        <v/>
      </c>
      <c r="EL284" s="371"/>
      <c r="EM284" s="372"/>
      <c r="EN284" s="373" t="str">
        <f>IF(AND(申込書!$C$64&lt;&gt;"▼プルダウンより選択してください",申込書!$C$64&lt;&gt;"",申込書!$K$22&lt;&gt;"YYYY/MM/DD",$G284&lt;&gt;""),申込書!$K$22,"")</f>
        <v/>
      </c>
      <c r="EO284" s="369" t="str">
        <f>IF(EN284="","",IF(INDEX('コンテンツ＆備考マスタ'!$H:$J,MATCH(学校情報!EN$3,'コンテンツ＆備考マスタ'!$H:$H,0),3)="●",IF(AND(EN284&lt;&gt;"",ISNUMBER(申込書!$AC$22)=TRUE,申込書!$C$64&lt;&gt;"▼プルダウンより選択してください",申込書!$C$64&lt;&gt;""),申込書!$AC$22,""),"-"))</f>
        <v/>
      </c>
      <c r="EP284" s="369"/>
      <c r="EQ284" s="369"/>
      <c r="ER284" s="370" t="str">
        <f>IF(AND(申込書!$C$64&lt;&gt;"▼プルダウンより選択してください",申込書!$C$64&lt;&gt;"",$G284&lt;&gt;"",申込書!$V$64="特定学年のみ"),"申し込みする","")</f>
        <v/>
      </c>
      <c r="ES284" s="371"/>
      <c r="ET284" s="372"/>
      <c r="EU284" s="373" t="str">
        <f>IF(AND(申込書!$C$65&lt;&gt;"▼プルダウンより選択してください",申込書!$C$65&lt;&gt;"",申込書!$K$22&lt;&gt;"YYYY/MM/DD",$G284&lt;&gt;""),申込書!$K$22,"")</f>
        <v/>
      </c>
      <c r="EV284" s="369" t="str">
        <f>IF(EU284="","",IF(INDEX('コンテンツ＆備考マスタ'!$H:$J,MATCH(学校情報!EU$3,'コンテンツ＆備考マスタ'!$H:$H,0),3)="●",IF(AND(EU284&lt;&gt;"",ISNUMBER(申込書!$AC$22)=TRUE,申込書!$C$65&lt;&gt;"▼プルダウンより選択してください",申込書!$C$65&lt;&gt;""),申込書!$AC$22,""),"-"))</f>
        <v/>
      </c>
      <c r="EW284" s="369"/>
      <c r="EX284" s="369"/>
      <c r="EY284" s="370" t="str">
        <f>IF(AND(申込書!$C$65&lt;&gt;"▼プルダウンより選択してください",申込書!$C$65&lt;&gt;"",$G284&lt;&gt;"",申込書!$V$65="特定学年のみ"),"申し込みする","")</f>
        <v/>
      </c>
      <c r="EZ284" s="371"/>
      <c r="FA284" s="372"/>
      <c r="FB284" s="373" t="str">
        <f>IF(AND(申込書!$C$66&lt;&gt;"▼プルダウンより選択してください",申込書!$C$66&lt;&gt;"",申込書!$K$22&lt;&gt;"YYYY/MM/DD",$G284&lt;&gt;""),申込書!$K$22,"")</f>
        <v/>
      </c>
      <c r="FC284" s="369" t="str">
        <f>IF(FB284="","",IF(INDEX('コンテンツ＆備考マスタ'!$H:$J,MATCH(学校情報!FB$3,'コンテンツ＆備考マスタ'!$H:$H,0),3)="●",IF(AND(FB284&lt;&gt;"",ISNUMBER(申込書!$AC$22)=TRUE,申込書!$C$66&lt;&gt;"▼プルダウンより選択してください",申込書!$C$66&lt;&gt;""),申込書!$AC$22,""),"-"))</f>
        <v/>
      </c>
      <c r="FD284" s="369"/>
      <c r="FE284" s="369"/>
      <c r="FF284" s="370" t="str">
        <f>IF(AND(申込書!$C$66&lt;&gt;"▼プルダウンより選択してください",申込書!$C$66&lt;&gt;"",$G284&lt;&gt;"",申込書!$V$66="特定学年のみ"),"申し込みする","")</f>
        <v/>
      </c>
      <c r="FG284" s="371"/>
      <c r="FH284" s="372"/>
      <c r="FI284" s="373" t="str">
        <f>IF(AND(申込書!$C$67&lt;&gt;"▼プルダウンより選択してください",申込書!$C$67&lt;&gt;"",申込書!$K$22&lt;&gt;"YYYY/MM/DD",$G284&lt;&gt;""),申込書!$K$22,"")</f>
        <v/>
      </c>
      <c r="FJ284" s="369" t="str">
        <f>IF(FI284="","",IF(INDEX('コンテンツ＆備考マスタ'!$H:$J,MATCH(学校情報!FI$3,'コンテンツ＆備考マスタ'!$H:$H,0),3)="●",IF(AND(FI284&lt;&gt;"",ISNUMBER(申込書!$AC$22)=TRUE,申込書!$C$67&lt;&gt;"▼プルダウンより選択してください",申込書!$C$67&lt;&gt;""),申込書!$AC$22,""),"-"))</f>
        <v/>
      </c>
      <c r="FK284" s="369"/>
      <c r="FL284" s="369"/>
      <c r="FM284" s="370" t="str">
        <f>IF(AND(申込書!$C$67&lt;&gt;"▼プルダウンより選択してください",申込書!$C$67&lt;&gt;"",$G284&lt;&gt;"",申込書!$V$67="特定学年のみ"),"申し込みする","")</f>
        <v/>
      </c>
      <c r="FN284" s="371"/>
      <c r="FO284" s="372"/>
      <c r="FP284" s="373" t="str">
        <f>IF(AND(申込書!$C$68&lt;&gt;"▼プルダウンより選択してください",申込書!$C$68&lt;&gt;"",申込書!$K$22&lt;&gt;"YYYY/MM/DD",$G284&lt;&gt;""),申込書!$K$22,"")</f>
        <v/>
      </c>
      <c r="FQ284" s="369" t="str">
        <f>IF(FP284="","",IF(INDEX('コンテンツ＆備考マスタ'!$H:$J,MATCH(学校情報!FP$3,'コンテンツ＆備考マスタ'!$H:$H,0),3)="●",IF(AND(FP284&lt;&gt;"",ISNUMBER(申込書!$AC$22)=TRUE,申込書!$C$68&lt;&gt;"▼プルダウンより選択してください",申込書!$C$68&lt;&gt;""),申込書!$AC$22,""),"-"))</f>
        <v/>
      </c>
      <c r="FR284" s="369"/>
      <c r="FS284" s="369"/>
      <c r="FT284" s="370" t="str">
        <f>IF(AND(申込書!$C$68&lt;&gt;"▼プルダウンより選択してください",申込書!$C$68&lt;&gt;"",$G284&lt;&gt;"",申込書!$V$68="特定学年のみ"),"申し込みする","")</f>
        <v/>
      </c>
      <c r="FU284" s="371"/>
      <c r="FV284" s="372"/>
      <c r="FW284" s="373" t="str">
        <f>IF(AND(申込書!$C$69&lt;&gt;"▼プルダウンより選択してください",申込書!$C$69&lt;&gt;"",申込書!$K$22&lt;&gt;"YYYY/MM/DD",$G284&lt;&gt;""),申込書!$K$22,"")</f>
        <v/>
      </c>
      <c r="FX284" s="369" t="str">
        <f>IF(FW284="","",IF(INDEX('コンテンツ＆備考マスタ'!$H:$J,MATCH(学校情報!FW$3,'コンテンツ＆備考マスタ'!$H:$H,0),3)="●",IF(AND(FW284&lt;&gt;"",ISNUMBER(申込書!$AC$22)=TRUE,申込書!$C$69&lt;&gt;"▼プルダウンより選択してください",申込書!$C$69&lt;&gt;""),申込書!$AC$22,""),"-"))</f>
        <v/>
      </c>
      <c r="FY284" s="369"/>
      <c r="FZ284" s="369"/>
      <c r="GA284" s="370" t="str">
        <f>IF(AND(申込書!$C$69&lt;&gt;"▼プルダウンより選択してください",申込書!$C$69&lt;&gt;"",$G284&lt;&gt;"",申込書!$V$69="特定学年のみ"),"申し込みする","")</f>
        <v/>
      </c>
      <c r="GB284" s="371"/>
      <c r="GC284" s="372"/>
      <c r="GD284" s="373" t="str">
        <f>IF(AND(申込書!$C$70&lt;&gt;"▼プルダウンより選択してください",申込書!$C$70&lt;&gt;"",申込書!$K$22&lt;&gt;"YYYY/MM/DD",$G284&lt;&gt;""),申込書!$K$22,"")</f>
        <v/>
      </c>
      <c r="GE284" s="369" t="str">
        <f>IF(GD284="","",IF(INDEX('コンテンツ＆備考マスタ'!$H:$J,MATCH(学校情報!GD$3,'コンテンツ＆備考マスタ'!$H:$H,0),3)="●",IF(AND(GD284&lt;&gt;"",ISNUMBER(申込書!$AC$22)=TRUE,申込書!$C$70&lt;&gt;"▼プルダウンより選択してください",申込書!$C$70&lt;&gt;""),申込書!$AC$22,""),"-"))</f>
        <v/>
      </c>
      <c r="GF284" s="369"/>
      <c r="GG284" s="369"/>
      <c r="GH284" s="370" t="str">
        <f>IF(AND(申込書!$C$70&lt;&gt;"▼プルダウンより選択してください",申込書!$C$70&lt;&gt;"",$G284&lt;&gt;"",申込書!$V$70="特定学年のみ"),"申し込みする","")</f>
        <v/>
      </c>
      <c r="GI284" s="371"/>
      <c r="GJ284" s="372"/>
      <c r="GK284" s="373" t="str">
        <f>IF(AND(申込書!$C$71&lt;&gt;"▼プルダウンより選択してください",申込書!$C$71&lt;&gt;"",申込書!$K$22&lt;&gt;"YYYY/MM/DD",$G284&lt;&gt;""),申込書!$K$22,"")</f>
        <v/>
      </c>
      <c r="GL284" s="369" t="str">
        <f>IF(GK284="","",IF(INDEX('コンテンツ＆備考マスタ'!$H:$J,MATCH(学校情報!GK$3,'コンテンツ＆備考マスタ'!$H:$H,0),3)="●",IF(AND(GK284&lt;&gt;"",ISNUMBER(申込書!$AC$22)=TRUE,申込書!$C$71&lt;&gt;"▼プルダウンより選択してください",申込書!$C$71&lt;&gt;""),申込書!$AC$22,""),"-"))</f>
        <v/>
      </c>
      <c r="GM284" s="369"/>
      <c r="GN284" s="369"/>
      <c r="GO284" s="370" t="str">
        <f>IF(AND(申込書!$C$71&lt;&gt;"▼プルダウンより選択してください",申込書!$C$71&lt;&gt;"",$G284&lt;&gt;"",申込書!$V$71="特定学年のみ"),"申し込みする","")</f>
        <v/>
      </c>
      <c r="GP284" s="371"/>
      <c r="GQ284" s="372"/>
      <c r="GR284" s="373" t="str">
        <f>IF(AND(申込書!$C$72&lt;&gt;"▼プルダウンより選択してください",申込書!$C$72&lt;&gt;"",申込書!$K$22&lt;&gt;"YYYY/MM/DD",$G284&lt;&gt;""),申込書!$K$22,"")</f>
        <v/>
      </c>
      <c r="GS284" s="369" t="str">
        <f>IF(GR284="","",IF(INDEX('コンテンツ＆備考マスタ'!$H:$J,MATCH(学校情報!GR$3,'コンテンツ＆備考マスタ'!$H:$H,0),3)="●",IF(AND(GR284&lt;&gt;"",ISNUMBER(申込書!$AC$22)=TRUE,申込書!$C$72&lt;&gt;"▼プルダウンより選択してください",申込書!$C$72&lt;&gt;""),申込書!$AC$22,""),"-"))</f>
        <v/>
      </c>
      <c r="GT284" s="369"/>
      <c r="GU284" s="369"/>
      <c r="GV284" s="370" t="str">
        <f>IF(AND(申込書!$C$72&lt;&gt;"▼プルダウンより選択してください",申込書!$C$72&lt;&gt;"",$G284&lt;&gt;"",申込書!$V$72="特定学年のみ"),"申し込みする","")</f>
        <v/>
      </c>
      <c r="GW284" s="371"/>
      <c r="GX284" s="372"/>
      <c r="GY284" s="373" t="str">
        <f>IF(AND(申込書!$C$73&lt;&gt;"▼プルダウンより選択してください",申込書!$C$73&lt;&gt;"",申込書!$K$22&lt;&gt;"YYYY/MM/DD",$G284&lt;&gt;""),申込書!$K$22,"")</f>
        <v/>
      </c>
      <c r="GZ284" s="369" t="str">
        <f>IF(GY284="","",IF(INDEX('コンテンツ＆備考マスタ'!$H:$J,MATCH(学校情報!GY$3,'コンテンツ＆備考マスタ'!$H:$H,0),3)="●",IF(AND(GY284&lt;&gt;"",ISNUMBER(申込書!$AC$22)=TRUE,申込書!$C$73&lt;&gt;"▼プルダウンより選択してください",申込書!$C$73&lt;&gt;""),申込書!$AC$22,""),"-"))</f>
        <v/>
      </c>
      <c r="HA284" s="369"/>
      <c r="HB284" s="369"/>
      <c r="HC284" s="370" t="str">
        <f>IF(AND(申込書!$C$73&lt;&gt;"▼プルダウンより選択してください",申込書!$C$73&lt;&gt;"",$G284&lt;&gt;"",申込書!$V$73="特定学年のみ"),"申し込みする","")</f>
        <v/>
      </c>
      <c r="HD284" s="371"/>
      <c r="HE284" s="372"/>
      <c r="HF284" s="373" t="str">
        <f>IF(AND(申込書!$C$74&lt;&gt;"▼プルダウンより選択してください",申込書!$C$74&lt;&gt;"",申込書!$K$22&lt;&gt;"YYYY/MM/DD",$G284&lt;&gt;""),申込書!$K$22,"")</f>
        <v/>
      </c>
      <c r="HG284" s="369" t="str">
        <f>IF(HF284="","",IF(INDEX('コンテンツ＆備考マスタ'!$H:$J,MATCH(学校情報!HF$3,'コンテンツ＆備考マスタ'!$H:$H,0),3)="●",IF(AND(HF284&lt;&gt;"",ISNUMBER(申込書!$AC$22)=TRUE,申込書!$C$74&lt;&gt;"▼プルダウンより選択してください",申込書!$C$74&lt;&gt;""),申込書!$AC$22,""),"-"))</f>
        <v/>
      </c>
      <c r="HH284" s="369"/>
      <c r="HI284" s="369"/>
      <c r="HJ284" s="370" t="str">
        <f>IF(AND(申込書!$C$74&lt;&gt;"▼プルダウンより選択してください",申込書!$C$74&lt;&gt;"",$G284&lt;&gt;"",申込書!$V$74="特定学年のみ"),"申し込みする","")</f>
        <v/>
      </c>
      <c r="HK284" s="371"/>
      <c r="HL284" s="372"/>
      <c r="HM284" s="373" t="str">
        <f>IF(AND(申込書!$C$75&lt;&gt;"▼プルダウンより選択してください",申込書!$C$75&lt;&gt;"",申込書!$K$22&lt;&gt;"YYYY/MM/DD",$G284&lt;&gt;""),申込書!$K$22,"")</f>
        <v/>
      </c>
      <c r="HN284" s="369" t="str">
        <f>IF(HM284="","",IF(INDEX('コンテンツ＆備考マスタ'!$H:$J,MATCH(学校情報!HM$3,'コンテンツ＆備考マスタ'!$H:$H,0),3)="●",IF(AND(HM284&lt;&gt;"",ISNUMBER(申込書!$AC$22)=TRUE,申込書!$C$75&lt;&gt;"▼プルダウンより選択してください",申込書!$C$75&lt;&gt;""),申込書!$AC$22,""),"-"))</f>
        <v/>
      </c>
      <c r="HO284" s="369"/>
      <c r="HP284" s="369"/>
      <c r="HQ284" s="370" t="str">
        <f>IF(AND(申込書!$C$75&lt;&gt;"▼プルダウンより選択してください",申込書!$C$75&lt;&gt;"",$G284&lt;&gt;"",申込書!$V$75="特定学年のみ"),"申し込みする","")</f>
        <v/>
      </c>
      <c r="HR284" s="371"/>
      <c r="HS284" s="371"/>
      <c r="HT284" s="374" t="str">
        <f>IF(AND(申込書!$C$76&lt;&gt;"▼プルダウンより選択してください",申込書!$C$76&lt;&gt;"",申込書!$K$22&lt;&gt;"YYYY/MM/DD",$G284&lt;&gt;""),申込書!$K$22,"")</f>
        <v/>
      </c>
      <c r="HU284" s="369" t="str">
        <f>IF(HT284="","",IF(INDEX('コンテンツ＆備考マスタ'!$H:$J,MATCH(学校情報!HT$3,'コンテンツ＆備考マスタ'!$H:$H,0),3)="●",IF(AND(HT284&lt;&gt;"",ISNUMBER(申込書!$AC$22)=TRUE,申込書!$C$76&lt;&gt;"▼プルダウンより選択してください",申込書!$C$76&lt;&gt;""),申込書!$AC$22,""),"-"))</f>
        <v/>
      </c>
      <c r="HV284" s="369"/>
      <c r="HW284" s="369"/>
      <c r="HX284" s="370" t="str">
        <f>IF(AND(申込書!$C$76&lt;&gt;"▼プルダウンより選択してください",申込書!$C$76&lt;&gt;"",$G284&lt;&gt;"",申込書!$V$76="特定学年のみ"),"申し込みする","")</f>
        <v/>
      </c>
      <c r="HY284" s="371"/>
      <c r="HZ284" s="372"/>
      <c r="IA284" s="69"/>
    </row>
    <row r="285" spans="2:235" ht="26.85" hidden="1" customHeight="1" outlineLevel="1">
      <c r="B285" s="365">
        <f t="shared" si="12"/>
        <v>280</v>
      </c>
      <c r="C285" s="55"/>
      <c r="D285" s="56"/>
      <c r="E285" s="154"/>
      <c r="F285" s="57"/>
      <c r="G285" s="58"/>
      <c r="H285" s="59"/>
      <c r="I285" s="60"/>
      <c r="J285" s="61"/>
      <c r="K285" s="366" t="str">
        <f t="shared" si="13"/>
        <v/>
      </c>
      <c r="L285" s="62"/>
      <c r="M285" s="322"/>
      <c r="N285" s="63"/>
      <c r="O285" s="64"/>
      <c r="P285" s="367" t="str">
        <f t="shared" si="14"/>
        <v/>
      </c>
      <c r="Q285" s="65"/>
      <c r="R285" s="66"/>
      <c r="S285" s="67"/>
      <c r="T285" s="68"/>
      <c r="U285" s="68"/>
      <c r="V285" s="68"/>
      <c r="W285" s="66"/>
      <c r="X285" s="281"/>
      <c r="Y285" s="368" t="str">
        <f>IF(AND(申込書!$C$47&lt;&gt;"▼プルダウンより選択してください",申込書!$C$47&lt;&gt;"",申込書!$K$22&lt;&gt;"YYYY/MM/DD",$G285&lt;&gt;""),申込書!$K$22,"")</f>
        <v/>
      </c>
      <c r="Z285" s="369" t="str">
        <f>IF(Y285="","",IF(INDEX('コンテンツ＆備考マスタ'!$H:$J,MATCH(学校情報!Y$3,'コンテンツ＆備考マスタ'!$H:$H,0),3)="●",IF(AND(Y285&lt;&gt;"",ISNUMBER(申込書!$AC$22)=TRUE,申込書!$C$47&lt;&gt;"▼プルダウンより選択してください",申込書!$C$47&lt;&gt;""),申込書!$AC$22,""),"-"))</f>
        <v/>
      </c>
      <c r="AA285" s="369"/>
      <c r="AB285" s="369"/>
      <c r="AC285" s="370" t="str">
        <f>IF(AND(申込書!$C$47&lt;&gt;"▼プルダウンより選択してください",申込書!$C$47&lt;&gt;"",$G285&lt;&gt;"",申込書!$V$47="特定学年のみ"),"申し込みする","")</f>
        <v/>
      </c>
      <c r="AD285" s="371"/>
      <c r="AE285" s="372"/>
      <c r="AF285" s="373" t="str">
        <f>IF(AND(申込書!$C$48&lt;&gt;"▼プルダウンより選択してください",申込書!$C$48&lt;&gt;"",申込書!$K$22&lt;&gt;"YYYY/MM/DD",$G285&lt;&gt;""),申込書!$K$22,"")</f>
        <v/>
      </c>
      <c r="AG285" s="369" t="str">
        <f>IF(AF285="","",IF(INDEX('コンテンツ＆備考マスタ'!$H:$J,MATCH(学校情報!AF$3,'コンテンツ＆備考マスタ'!$H:$H,0),3)="●",IF(AND(AF285&lt;&gt;"",ISNUMBER(申込書!$AC$22)=TRUE,申込書!$C$48&lt;&gt;"▼プルダウンより選択してください",申込書!$C$48&lt;&gt;""),申込書!$AC$22,""),"-"))</f>
        <v/>
      </c>
      <c r="AH285" s="369"/>
      <c r="AI285" s="369"/>
      <c r="AJ285" s="370" t="str">
        <f>IF(AND(申込書!$C$48&lt;&gt;"▼プルダウンより選択してください",申込書!$C$48&lt;&gt;"",$G285&lt;&gt;"",申込書!$V$48="特定学年のみ"),"申し込みする","")</f>
        <v/>
      </c>
      <c r="AK285" s="371"/>
      <c r="AL285" s="372"/>
      <c r="AM285" s="373" t="str">
        <f>IF(AND(申込書!$C$49&lt;&gt;"▼プルダウンより選択してください",申込書!$C$49&lt;&gt;"",申込書!$K$22&lt;&gt;"YYYY/MM/DD",$G285&lt;&gt;""),申込書!$K$22,"")</f>
        <v/>
      </c>
      <c r="AN285" s="369" t="str">
        <f>IF(AM285="","",IF(INDEX('コンテンツ＆備考マスタ'!$H:$J,MATCH(学校情報!AM$3,'コンテンツ＆備考マスタ'!$H:$H,0),3)="●",IF(AND(AM285&lt;&gt;"",ISNUMBER(申込書!$AC$22)=TRUE,申込書!$C$49&lt;&gt;"▼プルダウンより選択してください",申込書!$C$49&lt;&gt;""),申込書!$AC$22,""),"-"))</f>
        <v/>
      </c>
      <c r="AO285" s="369"/>
      <c r="AP285" s="369"/>
      <c r="AQ285" s="370" t="str">
        <f>IF(AND(申込書!$C$49&lt;&gt;"▼プルダウンより選択してください",申込書!$C$49&lt;&gt;"",$G285&lt;&gt;"",申込書!$V$49="特定学年のみ"),"申し込みする","")</f>
        <v/>
      </c>
      <c r="AR285" s="371"/>
      <c r="AS285" s="372"/>
      <c r="AT285" s="373" t="str">
        <f>IF(AND(申込書!$C$50&lt;&gt;"▼プルダウンより選択してください",申込書!$C$50&lt;&gt;"",申込書!$K$22&lt;&gt;"YYYY/MM/DD",$G285&lt;&gt;""),申込書!$K$22,"")</f>
        <v/>
      </c>
      <c r="AU285" s="369" t="str">
        <f>IF(AT285="","",IF(INDEX('コンテンツ＆備考マスタ'!$H:$J,MATCH(学校情報!AT$3,'コンテンツ＆備考マスタ'!$H:$H,0),3)="●",IF(AND(AT285&lt;&gt;"",ISNUMBER(申込書!$AC$22)=TRUE,申込書!$C$50&lt;&gt;"▼プルダウンより選択してください",申込書!$C$50&lt;&gt;""),申込書!$AC$22,""),"-"))</f>
        <v/>
      </c>
      <c r="AV285" s="369"/>
      <c r="AW285" s="369"/>
      <c r="AX285" s="370" t="str">
        <f>IF(AND(申込書!$C$50&lt;&gt;"▼プルダウンより選択してください",申込書!$C$50&lt;&gt;"",$G285&lt;&gt;"",申込書!$V$50="特定学年のみ"),"申し込みする","")</f>
        <v/>
      </c>
      <c r="AY285" s="371"/>
      <c r="AZ285" s="372"/>
      <c r="BA285" s="373" t="str">
        <f>IF(AND(申込書!$C$51&lt;&gt;"▼プルダウンより選択してください",申込書!$C$51&lt;&gt;"",申込書!$K$22&lt;&gt;"YYYY/MM/DD",$G285&lt;&gt;""),申込書!$K$22,"")</f>
        <v/>
      </c>
      <c r="BB285" s="369" t="str">
        <f>IF(BA285="","",IF(INDEX('コンテンツ＆備考マスタ'!$H:$J,MATCH(学校情報!BA$3,'コンテンツ＆備考マスタ'!$H:$H,0),3)="●",IF(AND(BA285&lt;&gt;"",ISNUMBER(申込書!$AC$22)=TRUE,申込書!$C$51&lt;&gt;"▼プルダウンより選択してください",申込書!$C$51&lt;&gt;""),申込書!$AC$22,""),"-"))</f>
        <v/>
      </c>
      <c r="BC285" s="369"/>
      <c r="BD285" s="369"/>
      <c r="BE285" s="370" t="str">
        <f>IF(AND(申込書!$C$51&lt;&gt;"▼プルダウンより選択してください",申込書!$C$51&lt;&gt;"",$G285&lt;&gt;"",申込書!$V$51="特定学年のみ"),"申し込みする","")</f>
        <v/>
      </c>
      <c r="BF285" s="371"/>
      <c r="BG285" s="372"/>
      <c r="BH285" s="373" t="str">
        <f>IF(AND(申込書!$C$52&lt;&gt;"▼プルダウンより選択してください",申込書!$C$52&lt;&gt;"",申込書!$K$22&lt;&gt;"YYYY/MM/DD",$G285&lt;&gt;""),申込書!$K$22,"")</f>
        <v/>
      </c>
      <c r="BI285" s="369" t="str">
        <f>IF(BH285="","",IF(INDEX('コンテンツ＆備考マスタ'!$H:$J,MATCH(学校情報!BH$3,'コンテンツ＆備考マスタ'!$H:$H,0),3)="●",IF(AND(BH285&lt;&gt;"",ISNUMBER(申込書!$AC$22)=TRUE,申込書!$C$52&lt;&gt;"▼プルダウンより選択してください",申込書!$C$52&lt;&gt;""),申込書!$AC$22,""),"-"))</f>
        <v/>
      </c>
      <c r="BJ285" s="369"/>
      <c r="BK285" s="369"/>
      <c r="BL285" s="370" t="str">
        <f>IF(AND(申込書!$C$52&lt;&gt;"▼プルダウンより選択してください",申込書!$C$52&lt;&gt;"",$G285&lt;&gt;"",申込書!$V$52="特定学年のみ"),"申し込みする","")</f>
        <v/>
      </c>
      <c r="BM285" s="371"/>
      <c r="BN285" s="372"/>
      <c r="BO285" s="373" t="str">
        <f>IF(AND(申込書!$C$53&lt;&gt;"▼プルダウンより選択してください",申込書!$C$53&lt;&gt;"",申込書!$K$22&lt;&gt;"YYYY/MM/DD",$G285&lt;&gt;""),申込書!$K$22,"")</f>
        <v/>
      </c>
      <c r="BP285" s="369" t="str">
        <f>IF(BO285="","",IF(INDEX('コンテンツ＆備考マスタ'!$H:$J,MATCH(学校情報!BO$3,'コンテンツ＆備考マスタ'!$H:$H,0),3)="●",IF(AND(BO285&lt;&gt;"",ISNUMBER(申込書!$AC$22)=TRUE,申込書!$C$53&lt;&gt;"▼プルダウンより選択してください",申込書!$C$53&lt;&gt;""),申込書!$AC$22,""),"-"))</f>
        <v/>
      </c>
      <c r="BQ285" s="369"/>
      <c r="BR285" s="369"/>
      <c r="BS285" s="370" t="str">
        <f>IF(AND(申込書!$C$53&lt;&gt;"▼プルダウンより選択してください",申込書!$C$53&lt;&gt;"",$G285&lt;&gt;"",申込書!$V$53="特定学年のみ"),"申し込みする","")</f>
        <v/>
      </c>
      <c r="BT285" s="371"/>
      <c r="BU285" s="372"/>
      <c r="BV285" s="373" t="str">
        <f>IF(AND(申込書!$C$54&lt;&gt;"▼プルダウンより選択してください",申込書!$C$54&lt;&gt;"",申込書!$K$22&lt;&gt;"YYYY/MM/DD",$G285&lt;&gt;""),申込書!$K$22,"")</f>
        <v/>
      </c>
      <c r="BW285" s="369" t="str">
        <f>IF(BV285="","",IF(INDEX('コンテンツ＆備考マスタ'!$H:$J,MATCH(学校情報!BV$3,'コンテンツ＆備考マスタ'!$H:$H,0),3)="●",IF(AND(BV285&lt;&gt;"",ISNUMBER(申込書!$AC$22)=TRUE,申込書!$C$54&lt;&gt;"▼プルダウンより選択してください",申込書!$C$54&lt;&gt;""),申込書!$AC$22,""),"-"))</f>
        <v/>
      </c>
      <c r="BX285" s="369"/>
      <c r="BY285" s="369"/>
      <c r="BZ285" s="370" t="str">
        <f>IF(AND(申込書!$C$54&lt;&gt;"▼プルダウンより選択してください",申込書!$C$54&lt;&gt;"",$G285&lt;&gt;"",申込書!$V$54="特定学年のみ"),"申し込みする","")</f>
        <v/>
      </c>
      <c r="CA285" s="371"/>
      <c r="CB285" s="372"/>
      <c r="CC285" s="373" t="str">
        <f>IF(AND(申込書!$C$55&lt;&gt;"▼プルダウンより選択してください",申込書!$C$55&lt;&gt;"",申込書!$K$22&lt;&gt;"YYYY/MM/DD",$G285&lt;&gt;""),申込書!$K$22,"")</f>
        <v/>
      </c>
      <c r="CD285" s="369" t="str">
        <f>IF(CC285="","",IF(INDEX('コンテンツ＆備考マスタ'!$H:$J,MATCH(学校情報!CC$3,'コンテンツ＆備考マスタ'!$H:$H,0),3)="●",IF(AND(CC285&lt;&gt;"",ISNUMBER(申込書!$AC$22)=TRUE,申込書!$C$55&lt;&gt;"▼プルダウンより選択してください",申込書!$C$55&lt;&gt;""),申込書!$AC$22,""),"-"))</f>
        <v/>
      </c>
      <c r="CE285" s="369"/>
      <c r="CF285" s="369"/>
      <c r="CG285" s="370" t="str">
        <f>IF(AND(申込書!$C$55&lt;&gt;"▼プルダウンより選択してください",申込書!$C$55&lt;&gt;"",$G285&lt;&gt;"",申込書!$V$55="特定学年のみ"),"申し込みする","")</f>
        <v/>
      </c>
      <c r="CH285" s="371"/>
      <c r="CI285" s="372"/>
      <c r="CJ285" s="373" t="str">
        <f>IF(AND(申込書!$C$56&lt;&gt;"▼プルダウンより選択してください",申込書!$C$56&lt;&gt;"",申込書!$K$22&lt;&gt;"YYYY/MM/DD",$G285&lt;&gt;""),申込書!$K$22,"")</f>
        <v/>
      </c>
      <c r="CK285" s="369" t="str">
        <f>IF(CJ285="","",IF(INDEX('コンテンツ＆備考マスタ'!$H:$J,MATCH(学校情報!CJ$3,'コンテンツ＆備考マスタ'!$H:$H,0),3)="●",IF(AND(CJ285&lt;&gt;"",ISNUMBER(申込書!$AC$22)=TRUE,申込書!$C$56&lt;&gt;"▼プルダウンより選択してください",申込書!$C$56&lt;&gt;""),申込書!$AC$22,""),"-"))</f>
        <v/>
      </c>
      <c r="CL285" s="369"/>
      <c r="CM285" s="369"/>
      <c r="CN285" s="370" t="str">
        <f>IF(AND(申込書!$C$56&lt;&gt;"▼プルダウンより選択してください",申込書!$C$56&lt;&gt;"",$G285&lt;&gt;"",申込書!$V$56="特定学年のみ"),"申し込みする","")</f>
        <v/>
      </c>
      <c r="CO285" s="371"/>
      <c r="CP285" s="372"/>
      <c r="CQ285" s="373" t="str">
        <f>IF(AND(申込書!$C$57&lt;&gt;"▼プルダウンより選択してください",申込書!$C$57&lt;&gt;"",申込書!$K$22&lt;&gt;"YYYY/MM/DD",$G285&lt;&gt;""),申込書!$K$22,"")</f>
        <v/>
      </c>
      <c r="CR285" s="369" t="str">
        <f>IF(CQ285="","",IF(INDEX('コンテンツ＆備考マスタ'!$H:$J,MATCH(学校情報!CQ$3,'コンテンツ＆備考マスタ'!$H:$H,0),3)="●",IF(AND(CQ285&lt;&gt;"",ISNUMBER(申込書!$AC$22)=TRUE,申込書!$C$57&lt;&gt;"▼プルダウンより選択してください",申込書!$C$57&lt;&gt;""),申込書!$AC$22,""),"-"))</f>
        <v/>
      </c>
      <c r="CS285" s="369"/>
      <c r="CT285" s="369"/>
      <c r="CU285" s="369" t="str">
        <f>IF(AND(申込書!$C$57&lt;&gt;"▼プルダウンより選択してください",申込書!$C$57&lt;&gt;"",$G285&lt;&gt;"",申込書!$V$57="特定学年のみ"),"申し込みする","")</f>
        <v/>
      </c>
      <c r="CV285" s="371"/>
      <c r="CW285" s="372"/>
      <c r="CX285" s="373" t="str">
        <f>IF(AND(申込書!$C$58&lt;&gt;"▼プルダウンより選択してください",申込書!$C$58&lt;&gt;"",申込書!$K$22&lt;&gt;"YYYY/MM/DD",$G285&lt;&gt;""),申込書!$K$22,"")</f>
        <v/>
      </c>
      <c r="CY285" s="369" t="str">
        <f>IF(CX285="","",IF(INDEX('コンテンツ＆備考マスタ'!$H:$J,MATCH(学校情報!CX$3,'コンテンツ＆備考マスタ'!$H:$H,0),3)="●",IF(AND(CX285&lt;&gt;"",ISNUMBER(申込書!$AC$22)=TRUE,申込書!$C$58&lt;&gt;"▼プルダウンより選択してください",申込書!$C$58&lt;&gt;""),申込書!$AC$22,""),"-"))</f>
        <v/>
      </c>
      <c r="CZ285" s="369"/>
      <c r="DA285" s="369"/>
      <c r="DB285" s="369" t="str">
        <f>IF(AND(申込書!$C$58&lt;&gt;"▼プルダウンより選択してください",申込書!$C$58&lt;&gt;"",$G285&lt;&gt;"",申込書!$V$58="特定学年のみ"),"申し込みする","")</f>
        <v/>
      </c>
      <c r="DC285" s="371"/>
      <c r="DD285" s="372"/>
      <c r="DE285" s="373" t="str">
        <f>IF(AND(申込書!$C$59&lt;&gt;"▼プルダウンより選択してください",申込書!$C$59&lt;&gt;"",申込書!$K$22&lt;&gt;"YYYY/MM/DD",$G285&lt;&gt;""),申込書!$K$22,"")</f>
        <v/>
      </c>
      <c r="DF285" s="369" t="str">
        <f>IF(DE285="","",IF(INDEX('コンテンツ＆備考マスタ'!$H:$J,MATCH(学校情報!DE$3,'コンテンツ＆備考マスタ'!$H:$H,0),3)="●",IF(AND(DE285&lt;&gt;"",ISNUMBER(申込書!$AC$22)=TRUE,申込書!$C$59&lt;&gt;"▼プルダウンより選択してください",申込書!$C$59&lt;&gt;""),申込書!$AC$22,""),"-"))</f>
        <v/>
      </c>
      <c r="DG285" s="369"/>
      <c r="DH285" s="369"/>
      <c r="DI285" s="369" t="str">
        <f>IF(AND(申込書!$C$59&lt;&gt;"▼プルダウンより選択してください",申込書!$C$59&lt;&gt;"",$G285&lt;&gt;"",申込書!$V$59="特定学年のみ"),"申し込みする","")</f>
        <v/>
      </c>
      <c r="DJ285" s="371"/>
      <c r="DK285" s="372"/>
      <c r="DL285" s="373" t="str">
        <f>IF(AND(申込書!$C$60&lt;&gt;"▼プルダウンより選択してください",申込書!$C$60&lt;&gt;"",申込書!$K$22&lt;&gt;"YYYY/MM/DD",$G285&lt;&gt;""),申込書!$K$22,"")</f>
        <v/>
      </c>
      <c r="DM285" s="369" t="str">
        <f>IF(DL285="","",IF(INDEX('コンテンツ＆備考マスタ'!$H:$J,MATCH(学校情報!DL$3,'コンテンツ＆備考マスタ'!$H:$H,0),3)="●",IF(AND(DL285&lt;&gt;"",ISNUMBER(申込書!$AC$22)=TRUE,申込書!$C$60&lt;&gt;"▼プルダウンより選択してください",申込書!$C$60&lt;&gt;""),申込書!$AC$22,""),"-"))</f>
        <v/>
      </c>
      <c r="DN285" s="369"/>
      <c r="DO285" s="369"/>
      <c r="DP285" s="369" t="str">
        <f>IF(AND(申込書!$C$60&lt;&gt;"▼プルダウンより選択してください",申込書!$C$60&lt;&gt;"",$G285&lt;&gt;"",申込書!$V$60="特定学年のみ"),"申し込みする","")</f>
        <v/>
      </c>
      <c r="DQ285" s="371"/>
      <c r="DR285" s="372"/>
      <c r="DS285" s="373" t="str">
        <f>IF(AND(申込書!$C$61&lt;&gt;"▼プルダウンより選択してください",申込書!$C$61&lt;&gt;"",申込書!$K$22&lt;&gt;"YYYY/MM/DD",$G285&lt;&gt;""),申込書!$K$22,"")</f>
        <v/>
      </c>
      <c r="DT285" s="369" t="str">
        <f>IF(DS285="","",IF(INDEX('コンテンツ＆備考マスタ'!$H:$J,MATCH(学校情報!DS$3,'コンテンツ＆備考マスタ'!$H:$H,0),3)="●",IF(AND(DS285&lt;&gt;"",ISNUMBER(申込書!$AC$22)=TRUE,申込書!$C$61&lt;&gt;"▼プルダウンより選択してください",申込書!$C$61&lt;&gt;""),申込書!$AC$22,""),"-"))</f>
        <v/>
      </c>
      <c r="DU285" s="369"/>
      <c r="DV285" s="369"/>
      <c r="DW285" s="369" t="str">
        <f>IF(AND(申込書!$C$61&lt;&gt;"▼プルダウンより選択してください",申込書!$C$61&lt;&gt;"",$G285&lt;&gt;"",申込書!$V$61="特定学年のみ"),"申し込みする","")</f>
        <v/>
      </c>
      <c r="DX285" s="371"/>
      <c r="DY285" s="372"/>
      <c r="DZ285" s="373" t="str">
        <f>IF(AND(申込書!$C$62&lt;&gt;"▼プルダウンより選択してください",申込書!$C$62&lt;&gt;"",申込書!$K$22&lt;&gt;"YYYY/MM/DD",$G285&lt;&gt;""),申込書!$K$22,"")</f>
        <v/>
      </c>
      <c r="EA285" s="369" t="str">
        <f>IF(DZ285="","",IF(INDEX('コンテンツ＆備考マスタ'!$H:$J,MATCH(学校情報!DZ$3,'コンテンツ＆備考マスタ'!$H:$H,0),3)="●",IF(AND(DZ285&lt;&gt;"",ISNUMBER(申込書!$AC$22)=TRUE,申込書!$C$62&lt;&gt;"▼プルダウンより選択してください",申込書!$C$62&lt;&gt;""),申込書!$AC$22,""),"-"))</f>
        <v/>
      </c>
      <c r="EB285" s="369"/>
      <c r="EC285" s="369"/>
      <c r="ED285" s="370" t="str">
        <f>IF(AND(申込書!$C$62&lt;&gt;"▼プルダウンより選択してください",申込書!$C$62&lt;&gt;"",$G285&lt;&gt;"",申込書!$V$62="特定学年のみ"),"申し込みする","")</f>
        <v/>
      </c>
      <c r="EE285" s="371"/>
      <c r="EF285" s="372"/>
      <c r="EG285" s="373" t="str">
        <f>IF(AND(申込書!$C$63&lt;&gt;"▼プルダウンより選択してください",申込書!$C$63&lt;&gt;"",申込書!$K$22&lt;&gt;"YYYY/MM/DD",$G285&lt;&gt;""),申込書!$K$22,"")</f>
        <v/>
      </c>
      <c r="EH285" s="369" t="str">
        <f>IF(EG285="","",IF(INDEX('コンテンツ＆備考マスタ'!$H:$J,MATCH(学校情報!EG$3,'コンテンツ＆備考マスタ'!$H:$H,0),3)="●",IF(AND(EG285&lt;&gt;"",ISNUMBER(申込書!$AC$22)=TRUE,申込書!$C$63&lt;&gt;"▼プルダウンより選択してください",申込書!$C$63&lt;&gt;""),申込書!$AC$22,""),"-"))</f>
        <v/>
      </c>
      <c r="EI285" s="369"/>
      <c r="EJ285" s="369"/>
      <c r="EK285" s="370" t="str">
        <f>IF(AND(申込書!$C$63&lt;&gt;"▼プルダウンより選択してください",申込書!$C$63&lt;&gt;"",$G285&lt;&gt;"",申込書!$V$63="特定学年のみ"),"申し込みする","")</f>
        <v/>
      </c>
      <c r="EL285" s="371"/>
      <c r="EM285" s="372"/>
      <c r="EN285" s="373" t="str">
        <f>IF(AND(申込書!$C$64&lt;&gt;"▼プルダウンより選択してください",申込書!$C$64&lt;&gt;"",申込書!$K$22&lt;&gt;"YYYY/MM/DD",$G285&lt;&gt;""),申込書!$K$22,"")</f>
        <v/>
      </c>
      <c r="EO285" s="369" t="str">
        <f>IF(EN285="","",IF(INDEX('コンテンツ＆備考マスタ'!$H:$J,MATCH(学校情報!EN$3,'コンテンツ＆備考マスタ'!$H:$H,0),3)="●",IF(AND(EN285&lt;&gt;"",ISNUMBER(申込書!$AC$22)=TRUE,申込書!$C$64&lt;&gt;"▼プルダウンより選択してください",申込書!$C$64&lt;&gt;""),申込書!$AC$22,""),"-"))</f>
        <v/>
      </c>
      <c r="EP285" s="369"/>
      <c r="EQ285" s="369"/>
      <c r="ER285" s="370" t="str">
        <f>IF(AND(申込書!$C$64&lt;&gt;"▼プルダウンより選択してください",申込書!$C$64&lt;&gt;"",$G285&lt;&gt;"",申込書!$V$64="特定学年のみ"),"申し込みする","")</f>
        <v/>
      </c>
      <c r="ES285" s="371"/>
      <c r="ET285" s="372"/>
      <c r="EU285" s="373" t="str">
        <f>IF(AND(申込書!$C$65&lt;&gt;"▼プルダウンより選択してください",申込書!$C$65&lt;&gt;"",申込書!$K$22&lt;&gt;"YYYY/MM/DD",$G285&lt;&gt;""),申込書!$K$22,"")</f>
        <v/>
      </c>
      <c r="EV285" s="369" t="str">
        <f>IF(EU285="","",IF(INDEX('コンテンツ＆備考マスタ'!$H:$J,MATCH(学校情報!EU$3,'コンテンツ＆備考マスタ'!$H:$H,0),3)="●",IF(AND(EU285&lt;&gt;"",ISNUMBER(申込書!$AC$22)=TRUE,申込書!$C$65&lt;&gt;"▼プルダウンより選択してください",申込書!$C$65&lt;&gt;""),申込書!$AC$22,""),"-"))</f>
        <v/>
      </c>
      <c r="EW285" s="369"/>
      <c r="EX285" s="369"/>
      <c r="EY285" s="370" t="str">
        <f>IF(AND(申込書!$C$65&lt;&gt;"▼プルダウンより選択してください",申込書!$C$65&lt;&gt;"",$G285&lt;&gt;"",申込書!$V$65="特定学年のみ"),"申し込みする","")</f>
        <v/>
      </c>
      <c r="EZ285" s="371"/>
      <c r="FA285" s="372"/>
      <c r="FB285" s="373" t="str">
        <f>IF(AND(申込書!$C$66&lt;&gt;"▼プルダウンより選択してください",申込書!$C$66&lt;&gt;"",申込書!$K$22&lt;&gt;"YYYY/MM/DD",$G285&lt;&gt;""),申込書!$K$22,"")</f>
        <v/>
      </c>
      <c r="FC285" s="369" t="str">
        <f>IF(FB285="","",IF(INDEX('コンテンツ＆備考マスタ'!$H:$J,MATCH(学校情報!FB$3,'コンテンツ＆備考マスタ'!$H:$H,0),3)="●",IF(AND(FB285&lt;&gt;"",ISNUMBER(申込書!$AC$22)=TRUE,申込書!$C$66&lt;&gt;"▼プルダウンより選択してください",申込書!$C$66&lt;&gt;""),申込書!$AC$22,""),"-"))</f>
        <v/>
      </c>
      <c r="FD285" s="369"/>
      <c r="FE285" s="369"/>
      <c r="FF285" s="370" t="str">
        <f>IF(AND(申込書!$C$66&lt;&gt;"▼プルダウンより選択してください",申込書!$C$66&lt;&gt;"",$G285&lt;&gt;"",申込書!$V$66="特定学年のみ"),"申し込みする","")</f>
        <v/>
      </c>
      <c r="FG285" s="371"/>
      <c r="FH285" s="372"/>
      <c r="FI285" s="373" t="str">
        <f>IF(AND(申込書!$C$67&lt;&gt;"▼プルダウンより選択してください",申込書!$C$67&lt;&gt;"",申込書!$K$22&lt;&gt;"YYYY/MM/DD",$G285&lt;&gt;""),申込書!$K$22,"")</f>
        <v/>
      </c>
      <c r="FJ285" s="369" t="str">
        <f>IF(FI285="","",IF(INDEX('コンテンツ＆備考マスタ'!$H:$J,MATCH(学校情報!FI$3,'コンテンツ＆備考マスタ'!$H:$H,0),3)="●",IF(AND(FI285&lt;&gt;"",ISNUMBER(申込書!$AC$22)=TRUE,申込書!$C$67&lt;&gt;"▼プルダウンより選択してください",申込書!$C$67&lt;&gt;""),申込書!$AC$22,""),"-"))</f>
        <v/>
      </c>
      <c r="FK285" s="369"/>
      <c r="FL285" s="369"/>
      <c r="FM285" s="370" t="str">
        <f>IF(AND(申込書!$C$67&lt;&gt;"▼プルダウンより選択してください",申込書!$C$67&lt;&gt;"",$G285&lt;&gt;"",申込書!$V$67="特定学年のみ"),"申し込みする","")</f>
        <v/>
      </c>
      <c r="FN285" s="371"/>
      <c r="FO285" s="372"/>
      <c r="FP285" s="373" t="str">
        <f>IF(AND(申込書!$C$68&lt;&gt;"▼プルダウンより選択してください",申込書!$C$68&lt;&gt;"",申込書!$K$22&lt;&gt;"YYYY/MM/DD",$G285&lt;&gt;""),申込書!$K$22,"")</f>
        <v/>
      </c>
      <c r="FQ285" s="369" t="str">
        <f>IF(FP285="","",IF(INDEX('コンテンツ＆備考マスタ'!$H:$J,MATCH(学校情報!FP$3,'コンテンツ＆備考マスタ'!$H:$H,0),3)="●",IF(AND(FP285&lt;&gt;"",ISNUMBER(申込書!$AC$22)=TRUE,申込書!$C$68&lt;&gt;"▼プルダウンより選択してください",申込書!$C$68&lt;&gt;""),申込書!$AC$22,""),"-"))</f>
        <v/>
      </c>
      <c r="FR285" s="369"/>
      <c r="FS285" s="369"/>
      <c r="FT285" s="370" t="str">
        <f>IF(AND(申込書!$C$68&lt;&gt;"▼プルダウンより選択してください",申込書!$C$68&lt;&gt;"",$G285&lt;&gt;"",申込書!$V$68="特定学年のみ"),"申し込みする","")</f>
        <v/>
      </c>
      <c r="FU285" s="371"/>
      <c r="FV285" s="372"/>
      <c r="FW285" s="373" t="str">
        <f>IF(AND(申込書!$C$69&lt;&gt;"▼プルダウンより選択してください",申込書!$C$69&lt;&gt;"",申込書!$K$22&lt;&gt;"YYYY/MM/DD",$G285&lt;&gt;""),申込書!$K$22,"")</f>
        <v/>
      </c>
      <c r="FX285" s="369" t="str">
        <f>IF(FW285="","",IF(INDEX('コンテンツ＆備考マスタ'!$H:$J,MATCH(学校情報!FW$3,'コンテンツ＆備考マスタ'!$H:$H,0),3)="●",IF(AND(FW285&lt;&gt;"",ISNUMBER(申込書!$AC$22)=TRUE,申込書!$C$69&lt;&gt;"▼プルダウンより選択してください",申込書!$C$69&lt;&gt;""),申込書!$AC$22,""),"-"))</f>
        <v/>
      </c>
      <c r="FY285" s="369"/>
      <c r="FZ285" s="369"/>
      <c r="GA285" s="370" t="str">
        <f>IF(AND(申込書!$C$69&lt;&gt;"▼プルダウンより選択してください",申込書!$C$69&lt;&gt;"",$G285&lt;&gt;"",申込書!$V$69="特定学年のみ"),"申し込みする","")</f>
        <v/>
      </c>
      <c r="GB285" s="371"/>
      <c r="GC285" s="372"/>
      <c r="GD285" s="373" t="str">
        <f>IF(AND(申込書!$C$70&lt;&gt;"▼プルダウンより選択してください",申込書!$C$70&lt;&gt;"",申込書!$K$22&lt;&gt;"YYYY/MM/DD",$G285&lt;&gt;""),申込書!$K$22,"")</f>
        <v/>
      </c>
      <c r="GE285" s="369" t="str">
        <f>IF(GD285="","",IF(INDEX('コンテンツ＆備考マスタ'!$H:$J,MATCH(学校情報!GD$3,'コンテンツ＆備考マスタ'!$H:$H,0),3)="●",IF(AND(GD285&lt;&gt;"",ISNUMBER(申込書!$AC$22)=TRUE,申込書!$C$70&lt;&gt;"▼プルダウンより選択してください",申込書!$C$70&lt;&gt;""),申込書!$AC$22,""),"-"))</f>
        <v/>
      </c>
      <c r="GF285" s="369"/>
      <c r="GG285" s="369"/>
      <c r="GH285" s="370" t="str">
        <f>IF(AND(申込書!$C$70&lt;&gt;"▼プルダウンより選択してください",申込書!$C$70&lt;&gt;"",$G285&lt;&gt;"",申込書!$V$70="特定学年のみ"),"申し込みする","")</f>
        <v/>
      </c>
      <c r="GI285" s="371"/>
      <c r="GJ285" s="372"/>
      <c r="GK285" s="373" t="str">
        <f>IF(AND(申込書!$C$71&lt;&gt;"▼プルダウンより選択してください",申込書!$C$71&lt;&gt;"",申込書!$K$22&lt;&gt;"YYYY/MM/DD",$G285&lt;&gt;""),申込書!$K$22,"")</f>
        <v/>
      </c>
      <c r="GL285" s="369" t="str">
        <f>IF(GK285="","",IF(INDEX('コンテンツ＆備考マスタ'!$H:$J,MATCH(学校情報!GK$3,'コンテンツ＆備考マスタ'!$H:$H,0),3)="●",IF(AND(GK285&lt;&gt;"",ISNUMBER(申込書!$AC$22)=TRUE,申込書!$C$71&lt;&gt;"▼プルダウンより選択してください",申込書!$C$71&lt;&gt;""),申込書!$AC$22,""),"-"))</f>
        <v/>
      </c>
      <c r="GM285" s="369"/>
      <c r="GN285" s="369"/>
      <c r="GO285" s="370" t="str">
        <f>IF(AND(申込書!$C$71&lt;&gt;"▼プルダウンより選択してください",申込書!$C$71&lt;&gt;"",$G285&lt;&gt;"",申込書!$V$71="特定学年のみ"),"申し込みする","")</f>
        <v/>
      </c>
      <c r="GP285" s="371"/>
      <c r="GQ285" s="372"/>
      <c r="GR285" s="373" t="str">
        <f>IF(AND(申込書!$C$72&lt;&gt;"▼プルダウンより選択してください",申込書!$C$72&lt;&gt;"",申込書!$K$22&lt;&gt;"YYYY/MM/DD",$G285&lt;&gt;""),申込書!$K$22,"")</f>
        <v/>
      </c>
      <c r="GS285" s="369" t="str">
        <f>IF(GR285="","",IF(INDEX('コンテンツ＆備考マスタ'!$H:$J,MATCH(学校情報!GR$3,'コンテンツ＆備考マスタ'!$H:$H,0),3)="●",IF(AND(GR285&lt;&gt;"",ISNUMBER(申込書!$AC$22)=TRUE,申込書!$C$72&lt;&gt;"▼プルダウンより選択してください",申込書!$C$72&lt;&gt;""),申込書!$AC$22,""),"-"))</f>
        <v/>
      </c>
      <c r="GT285" s="369"/>
      <c r="GU285" s="369"/>
      <c r="GV285" s="370" t="str">
        <f>IF(AND(申込書!$C$72&lt;&gt;"▼プルダウンより選択してください",申込書!$C$72&lt;&gt;"",$G285&lt;&gt;"",申込書!$V$72="特定学年のみ"),"申し込みする","")</f>
        <v/>
      </c>
      <c r="GW285" s="371"/>
      <c r="GX285" s="372"/>
      <c r="GY285" s="373" t="str">
        <f>IF(AND(申込書!$C$73&lt;&gt;"▼プルダウンより選択してください",申込書!$C$73&lt;&gt;"",申込書!$K$22&lt;&gt;"YYYY/MM/DD",$G285&lt;&gt;""),申込書!$K$22,"")</f>
        <v/>
      </c>
      <c r="GZ285" s="369" t="str">
        <f>IF(GY285="","",IF(INDEX('コンテンツ＆備考マスタ'!$H:$J,MATCH(学校情報!GY$3,'コンテンツ＆備考マスタ'!$H:$H,0),3)="●",IF(AND(GY285&lt;&gt;"",ISNUMBER(申込書!$AC$22)=TRUE,申込書!$C$73&lt;&gt;"▼プルダウンより選択してください",申込書!$C$73&lt;&gt;""),申込書!$AC$22,""),"-"))</f>
        <v/>
      </c>
      <c r="HA285" s="369"/>
      <c r="HB285" s="369"/>
      <c r="HC285" s="370" t="str">
        <f>IF(AND(申込書!$C$73&lt;&gt;"▼プルダウンより選択してください",申込書!$C$73&lt;&gt;"",$G285&lt;&gt;"",申込書!$V$73="特定学年のみ"),"申し込みする","")</f>
        <v/>
      </c>
      <c r="HD285" s="371"/>
      <c r="HE285" s="372"/>
      <c r="HF285" s="373" t="str">
        <f>IF(AND(申込書!$C$74&lt;&gt;"▼プルダウンより選択してください",申込書!$C$74&lt;&gt;"",申込書!$K$22&lt;&gt;"YYYY/MM/DD",$G285&lt;&gt;""),申込書!$K$22,"")</f>
        <v/>
      </c>
      <c r="HG285" s="369" t="str">
        <f>IF(HF285="","",IF(INDEX('コンテンツ＆備考マスタ'!$H:$J,MATCH(学校情報!HF$3,'コンテンツ＆備考マスタ'!$H:$H,0),3)="●",IF(AND(HF285&lt;&gt;"",ISNUMBER(申込書!$AC$22)=TRUE,申込書!$C$74&lt;&gt;"▼プルダウンより選択してください",申込書!$C$74&lt;&gt;""),申込書!$AC$22,""),"-"))</f>
        <v/>
      </c>
      <c r="HH285" s="369"/>
      <c r="HI285" s="369"/>
      <c r="HJ285" s="370" t="str">
        <f>IF(AND(申込書!$C$74&lt;&gt;"▼プルダウンより選択してください",申込書!$C$74&lt;&gt;"",$G285&lt;&gt;"",申込書!$V$74="特定学年のみ"),"申し込みする","")</f>
        <v/>
      </c>
      <c r="HK285" s="371"/>
      <c r="HL285" s="372"/>
      <c r="HM285" s="373" t="str">
        <f>IF(AND(申込書!$C$75&lt;&gt;"▼プルダウンより選択してください",申込書!$C$75&lt;&gt;"",申込書!$K$22&lt;&gt;"YYYY/MM/DD",$G285&lt;&gt;""),申込書!$K$22,"")</f>
        <v/>
      </c>
      <c r="HN285" s="369" t="str">
        <f>IF(HM285="","",IF(INDEX('コンテンツ＆備考マスタ'!$H:$J,MATCH(学校情報!HM$3,'コンテンツ＆備考マスタ'!$H:$H,0),3)="●",IF(AND(HM285&lt;&gt;"",ISNUMBER(申込書!$AC$22)=TRUE,申込書!$C$75&lt;&gt;"▼プルダウンより選択してください",申込書!$C$75&lt;&gt;""),申込書!$AC$22,""),"-"))</f>
        <v/>
      </c>
      <c r="HO285" s="369"/>
      <c r="HP285" s="369"/>
      <c r="HQ285" s="370" t="str">
        <f>IF(AND(申込書!$C$75&lt;&gt;"▼プルダウンより選択してください",申込書!$C$75&lt;&gt;"",$G285&lt;&gt;"",申込書!$V$75="特定学年のみ"),"申し込みする","")</f>
        <v/>
      </c>
      <c r="HR285" s="371"/>
      <c r="HS285" s="371"/>
      <c r="HT285" s="374" t="str">
        <f>IF(AND(申込書!$C$76&lt;&gt;"▼プルダウンより選択してください",申込書!$C$76&lt;&gt;"",申込書!$K$22&lt;&gt;"YYYY/MM/DD",$G285&lt;&gt;""),申込書!$K$22,"")</f>
        <v/>
      </c>
      <c r="HU285" s="369" t="str">
        <f>IF(HT285="","",IF(INDEX('コンテンツ＆備考マスタ'!$H:$J,MATCH(学校情報!HT$3,'コンテンツ＆備考マスタ'!$H:$H,0),3)="●",IF(AND(HT285&lt;&gt;"",ISNUMBER(申込書!$AC$22)=TRUE,申込書!$C$76&lt;&gt;"▼プルダウンより選択してください",申込書!$C$76&lt;&gt;""),申込書!$AC$22,""),"-"))</f>
        <v/>
      </c>
      <c r="HV285" s="369"/>
      <c r="HW285" s="369"/>
      <c r="HX285" s="370" t="str">
        <f>IF(AND(申込書!$C$76&lt;&gt;"▼プルダウンより選択してください",申込書!$C$76&lt;&gt;"",$G285&lt;&gt;"",申込書!$V$76="特定学年のみ"),"申し込みする","")</f>
        <v/>
      </c>
      <c r="HY285" s="371"/>
      <c r="HZ285" s="372"/>
      <c r="IA285" s="69"/>
    </row>
    <row r="286" spans="2:235" ht="26.85" hidden="1" customHeight="1" outlineLevel="1">
      <c r="B286" s="365">
        <f t="shared" si="12"/>
        <v>281</v>
      </c>
      <c r="C286" s="55"/>
      <c r="D286" s="56"/>
      <c r="E286" s="154"/>
      <c r="F286" s="57"/>
      <c r="G286" s="58"/>
      <c r="H286" s="59"/>
      <c r="I286" s="60"/>
      <c r="J286" s="61"/>
      <c r="K286" s="366" t="str">
        <f t="shared" si="13"/>
        <v/>
      </c>
      <c r="L286" s="62"/>
      <c r="M286" s="322"/>
      <c r="N286" s="63"/>
      <c r="O286" s="64"/>
      <c r="P286" s="367" t="str">
        <f t="shared" si="14"/>
        <v/>
      </c>
      <c r="Q286" s="65"/>
      <c r="R286" s="66"/>
      <c r="S286" s="67"/>
      <c r="T286" s="68"/>
      <c r="U286" s="68"/>
      <c r="V286" s="68"/>
      <c r="W286" s="66"/>
      <c r="X286" s="281"/>
      <c r="Y286" s="368" t="str">
        <f>IF(AND(申込書!$C$47&lt;&gt;"▼プルダウンより選択してください",申込書!$C$47&lt;&gt;"",申込書!$K$22&lt;&gt;"YYYY/MM/DD",$G286&lt;&gt;""),申込書!$K$22,"")</f>
        <v/>
      </c>
      <c r="Z286" s="369" t="str">
        <f>IF(Y286="","",IF(INDEX('コンテンツ＆備考マスタ'!$H:$J,MATCH(学校情報!Y$3,'コンテンツ＆備考マスタ'!$H:$H,0),3)="●",IF(AND(Y286&lt;&gt;"",ISNUMBER(申込書!$AC$22)=TRUE,申込書!$C$47&lt;&gt;"▼プルダウンより選択してください",申込書!$C$47&lt;&gt;""),申込書!$AC$22,""),"-"))</f>
        <v/>
      </c>
      <c r="AA286" s="369"/>
      <c r="AB286" s="369"/>
      <c r="AC286" s="370" t="str">
        <f>IF(AND(申込書!$C$47&lt;&gt;"▼プルダウンより選択してください",申込書!$C$47&lt;&gt;"",$G286&lt;&gt;"",申込書!$V$47="特定学年のみ"),"申し込みする","")</f>
        <v/>
      </c>
      <c r="AD286" s="371"/>
      <c r="AE286" s="372"/>
      <c r="AF286" s="373" t="str">
        <f>IF(AND(申込書!$C$48&lt;&gt;"▼プルダウンより選択してください",申込書!$C$48&lt;&gt;"",申込書!$K$22&lt;&gt;"YYYY/MM/DD",$G286&lt;&gt;""),申込書!$K$22,"")</f>
        <v/>
      </c>
      <c r="AG286" s="369" t="str">
        <f>IF(AF286="","",IF(INDEX('コンテンツ＆備考マスタ'!$H:$J,MATCH(学校情報!AF$3,'コンテンツ＆備考マスタ'!$H:$H,0),3)="●",IF(AND(AF286&lt;&gt;"",ISNUMBER(申込書!$AC$22)=TRUE,申込書!$C$48&lt;&gt;"▼プルダウンより選択してください",申込書!$C$48&lt;&gt;""),申込書!$AC$22,""),"-"))</f>
        <v/>
      </c>
      <c r="AH286" s="369"/>
      <c r="AI286" s="369"/>
      <c r="AJ286" s="370" t="str">
        <f>IF(AND(申込書!$C$48&lt;&gt;"▼プルダウンより選択してください",申込書!$C$48&lt;&gt;"",$G286&lt;&gt;"",申込書!$V$48="特定学年のみ"),"申し込みする","")</f>
        <v/>
      </c>
      <c r="AK286" s="371"/>
      <c r="AL286" s="372"/>
      <c r="AM286" s="373" t="str">
        <f>IF(AND(申込書!$C$49&lt;&gt;"▼プルダウンより選択してください",申込書!$C$49&lt;&gt;"",申込書!$K$22&lt;&gt;"YYYY/MM/DD",$G286&lt;&gt;""),申込書!$K$22,"")</f>
        <v/>
      </c>
      <c r="AN286" s="369" t="str">
        <f>IF(AM286="","",IF(INDEX('コンテンツ＆備考マスタ'!$H:$J,MATCH(学校情報!AM$3,'コンテンツ＆備考マスタ'!$H:$H,0),3)="●",IF(AND(AM286&lt;&gt;"",ISNUMBER(申込書!$AC$22)=TRUE,申込書!$C$49&lt;&gt;"▼プルダウンより選択してください",申込書!$C$49&lt;&gt;""),申込書!$AC$22,""),"-"))</f>
        <v/>
      </c>
      <c r="AO286" s="369"/>
      <c r="AP286" s="369"/>
      <c r="AQ286" s="370" t="str">
        <f>IF(AND(申込書!$C$49&lt;&gt;"▼プルダウンより選択してください",申込書!$C$49&lt;&gt;"",$G286&lt;&gt;"",申込書!$V$49="特定学年のみ"),"申し込みする","")</f>
        <v/>
      </c>
      <c r="AR286" s="371"/>
      <c r="AS286" s="372"/>
      <c r="AT286" s="373" t="str">
        <f>IF(AND(申込書!$C$50&lt;&gt;"▼プルダウンより選択してください",申込書!$C$50&lt;&gt;"",申込書!$K$22&lt;&gt;"YYYY/MM/DD",$G286&lt;&gt;""),申込書!$K$22,"")</f>
        <v/>
      </c>
      <c r="AU286" s="369" t="str">
        <f>IF(AT286="","",IF(INDEX('コンテンツ＆備考マスタ'!$H:$J,MATCH(学校情報!AT$3,'コンテンツ＆備考マスタ'!$H:$H,0),3)="●",IF(AND(AT286&lt;&gt;"",ISNUMBER(申込書!$AC$22)=TRUE,申込書!$C$50&lt;&gt;"▼プルダウンより選択してください",申込書!$C$50&lt;&gt;""),申込書!$AC$22,""),"-"))</f>
        <v/>
      </c>
      <c r="AV286" s="369"/>
      <c r="AW286" s="369"/>
      <c r="AX286" s="370" t="str">
        <f>IF(AND(申込書!$C$50&lt;&gt;"▼プルダウンより選択してください",申込書!$C$50&lt;&gt;"",$G286&lt;&gt;"",申込書!$V$50="特定学年のみ"),"申し込みする","")</f>
        <v/>
      </c>
      <c r="AY286" s="371"/>
      <c r="AZ286" s="372"/>
      <c r="BA286" s="373" t="str">
        <f>IF(AND(申込書!$C$51&lt;&gt;"▼プルダウンより選択してください",申込書!$C$51&lt;&gt;"",申込書!$K$22&lt;&gt;"YYYY/MM/DD",$G286&lt;&gt;""),申込書!$K$22,"")</f>
        <v/>
      </c>
      <c r="BB286" s="369" t="str">
        <f>IF(BA286="","",IF(INDEX('コンテンツ＆備考マスタ'!$H:$J,MATCH(学校情報!BA$3,'コンテンツ＆備考マスタ'!$H:$H,0),3)="●",IF(AND(BA286&lt;&gt;"",ISNUMBER(申込書!$AC$22)=TRUE,申込書!$C$51&lt;&gt;"▼プルダウンより選択してください",申込書!$C$51&lt;&gt;""),申込書!$AC$22,""),"-"))</f>
        <v/>
      </c>
      <c r="BC286" s="369"/>
      <c r="BD286" s="369"/>
      <c r="BE286" s="370" t="str">
        <f>IF(AND(申込書!$C$51&lt;&gt;"▼プルダウンより選択してください",申込書!$C$51&lt;&gt;"",$G286&lt;&gt;"",申込書!$V$51="特定学年のみ"),"申し込みする","")</f>
        <v/>
      </c>
      <c r="BF286" s="371"/>
      <c r="BG286" s="372"/>
      <c r="BH286" s="373" t="str">
        <f>IF(AND(申込書!$C$52&lt;&gt;"▼プルダウンより選択してください",申込書!$C$52&lt;&gt;"",申込書!$K$22&lt;&gt;"YYYY/MM/DD",$G286&lt;&gt;""),申込書!$K$22,"")</f>
        <v/>
      </c>
      <c r="BI286" s="369" t="str">
        <f>IF(BH286="","",IF(INDEX('コンテンツ＆備考マスタ'!$H:$J,MATCH(学校情報!BH$3,'コンテンツ＆備考マスタ'!$H:$H,0),3)="●",IF(AND(BH286&lt;&gt;"",ISNUMBER(申込書!$AC$22)=TRUE,申込書!$C$52&lt;&gt;"▼プルダウンより選択してください",申込書!$C$52&lt;&gt;""),申込書!$AC$22,""),"-"))</f>
        <v/>
      </c>
      <c r="BJ286" s="369"/>
      <c r="BK286" s="369"/>
      <c r="BL286" s="370" t="str">
        <f>IF(AND(申込書!$C$52&lt;&gt;"▼プルダウンより選択してください",申込書!$C$52&lt;&gt;"",$G286&lt;&gt;"",申込書!$V$52="特定学年のみ"),"申し込みする","")</f>
        <v/>
      </c>
      <c r="BM286" s="371"/>
      <c r="BN286" s="372"/>
      <c r="BO286" s="373" t="str">
        <f>IF(AND(申込書!$C$53&lt;&gt;"▼プルダウンより選択してください",申込書!$C$53&lt;&gt;"",申込書!$K$22&lt;&gt;"YYYY/MM/DD",$G286&lt;&gt;""),申込書!$K$22,"")</f>
        <v/>
      </c>
      <c r="BP286" s="369" t="str">
        <f>IF(BO286="","",IF(INDEX('コンテンツ＆備考マスタ'!$H:$J,MATCH(学校情報!BO$3,'コンテンツ＆備考マスタ'!$H:$H,0),3)="●",IF(AND(BO286&lt;&gt;"",ISNUMBER(申込書!$AC$22)=TRUE,申込書!$C$53&lt;&gt;"▼プルダウンより選択してください",申込書!$C$53&lt;&gt;""),申込書!$AC$22,""),"-"))</f>
        <v/>
      </c>
      <c r="BQ286" s="369"/>
      <c r="BR286" s="369"/>
      <c r="BS286" s="370" t="str">
        <f>IF(AND(申込書!$C$53&lt;&gt;"▼プルダウンより選択してください",申込書!$C$53&lt;&gt;"",$G286&lt;&gt;"",申込書!$V$53="特定学年のみ"),"申し込みする","")</f>
        <v/>
      </c>
      <c r="BT286" s="371"/>
      <c r="BU286" s="372"/>
      <c r="BV286" s="373" t="str">
        <f>IF(AND(申込書!$C$54&lt;&gt;"▼プルダウンより選択してください",申込書!$C$54&lt;&gt;"",申込書!$K$22&lt;&gt;"YYYY/MM/DD",$G286&lt;&gt;""),申込書!$K$22,"")</f>
        <v/>
      </c>
      <c r="BW286" s="369" t="str">
        <f>IF(BV286="","",IF(INDEX('コンテンツ＆備考マスタ'!$H:$J,MATCH(学校情報!BV$3,'コンテンツ＆備考マスタ'!$H:$H,0),3)="●",IF(AND(BV286&lt;&gt;"",ISNUMBER(申込書!$AC$22)=TRUE,申込書!$C$54&lt;&gt;"▼プルダウンより選択してください",申込書!$C$54&lt;&gt;""),申込書!$AC$22,""),"-"))</f>
        <v/>
      </c>
      <c r="BX286" s="369"/>
      <c r="BY286" s="369"/>
      <c r="BZ286" s="370" t="str">
        <f>IF(AND(申込書!$C$54&lt;&gt;"▼プルダウンより選択してください",申込書!$C$54&lt;&gt;"",$G286&lt;&gt;"",申込書!$V$54="特定学年のみ"),"申し込みする","")</f>
        <v/>
      </c>
      <c r="CA286" s="371"/>
      <c r="CB286" s="372"/>
      <c r="CC286" s="373" t="str">
        <f>IF(AND(申込書!$C$55&lt;&gt;"▼プルダウンより選択してください",申込書!$C$55&lt;&gt;"",申込書!$K$22&lt;&gt;"YYYY/MM/DD",$G286&lt;&gt;""),申込書!$K$22,"")</f>
        <v/>
      </c>
      <c r="CD286" s="369" t="str">
        <f>IF(CC286="","",IF(INDEX('コンテンツ＆備考マスタ'!$H:$J,MATCH(学校情報!CC$3,'コンテンツ＆備考マスタ'!$H:$H,0),3)="●",IF(AND(CC286&lt;&gt;"",ISNUMBER(申込書!$AC$22)=TRUE,申込書!$C$55&lt;&gt;"▼プルダウンより選択してください",申込書!$C$55&lt;&gt;""),申込書!$AC$22,""),"-"))</f>
        <v/>
      </c>
      <c r="CE286" s="369"/>
      <c r="CF286" s="369"/>
      <c r="CG286" s="370" t="str">
        <f>IF(AND(申込書!$C$55&lt;&gt;"▼プルダウンより選択してください",申込書!$C$55&lt;&gt;"",$G286&lt;&gt;"",申込書!$V$55="特定学年のみ"),"申し込みする","")</f>
        <v/>
      </c>
      <c r="CH286" s="371"/>
      <c r="CI286" s="372"/>
      <c r="CJ286" s="373" t="str">
        <f>IF(AND(申込書!$C$56&lt;&gt;"▼プルダウンより選択してください",申込書!$C$56&lt;&gt;"",申込書!$K$22&lt;&gt;"YYYY/MM/DD",$G286&lt;&gt;""),申込書!$K$22,"")</f>
        <v/>
      </c>
      <c r="CK286" s="369" t="str">
        <f>IF(CJ286="","",IF(INDEX('コンテンツ＆備考マスタ'!$H:$J,MATCH(学校情報!CJ$3,'コンテンツ＆備考マスタ'!$H:$H,0),3)="●",IF(AND(CJ286&lt;&gt;"",ISNUMBER(申込書!$AC$22)=TRUE,申込書!$C$56&lt;&gt;"▼プルダウンより選択してください",申込書!$C$56&lt;&gt;""),申込書!$AC$22,""),"-"))</f>
        <v/>
      </c>
      <c r="CL286" s="369"/>
      <c r="CM286" s="369"/>
      <c r="CN286" s="370" t="str">
        <f>IF(AND(申込書!$C$56&lt;&gt;"▼プルダウンより選択してください",申込書!$C$56&lt;&gt;"",$G286&lt;&gt;"",申込書!$V$56="特定学年のみ"),"申し込みする","")</f>
        <v/>
      </c>
      <c r="CO286" s="371"/>
      <c r="CP286" s="372"/>
      <c r="CQ286" s="373" t="str">
        <f>IF(AND(申込書!$C$57&lt;&gt;"▼プルダウンより選択してください",申込書!$C$57&lt;&gt;"",申込書!$K$22&lt;&gt;"YYYY/MM/DD",$G286&lt;&gt;""),申込書!$K$22,"")</f>
        <v/>
      </c>
      <c r="CR286" s="369" t="str">
        <f>IF(CQ286="","",IF(INDEX('コンテンツ＆備考マスタ'!$H:$J,MATCH(学校情報!CQ$3,'コンテンツ＆備考マスタ'!$H:$H,0),3)="●",IF(AND(CQ286&lt;&gt;"",ISNUMBER(申込書!$AC$22)=TRUE,申込書!$C$57&lt;&gt;"▼プルダウンより選択してください",申込書!$C$57&lt;&gt;""),申込書!$AC$22,""),"-"))</f>
        <v/>
      </c>
      <c r="CS286" s="369"/>
      <c r="CT286" s="369"/>
      <c r="CU286" s="369" t="str">
        <f>IF(AND(申込書!$C$57&lt;&gt;"▼プルダウンより選択してください",申込書!$C$57&lt;&gt;"",$G286&lt;&gt;"",申込書!$V$57="特定学年のみ"),"申し込みする","")</f>
        <v/>
      </c>
      <c r="CV286" s="371"/>
      <c r="CW286" s="372"/>
      <c r="CX286" s="373" t="str">
        <f>IF(AND(申込書!$C$58&lt;&gt;"▼プルダウンより選択してください",申込書!$C$58&lt;&gt;"",申込書!$K$22&lt;&gt;"YYYY/MM/DD",$G286&lt;&gt;""),申込書!$K$22,"")</f>
        <v/>
      </c>
      <c r="CY286" s="369" t="str">
        <f>IF(CX286="","",IF(INDEX('コンテンツ＆備考マスタ'!$H:$J,MATCH(学校情報!CX$3,'コンテンツ＆備考マスタ'!$H:$H,0),3)="●",IF(AND(CX286&lt;&gt;"",ISNUMBER(申込書!$AC$22)=TRUE,申込書!$C$58&lt;&gt;"▼プルダウンより選択してください",申込書!$C$58&lt;&gt;""),申込書!$AC$22,""),"-"))</f>
        <v/>
      </c>
      <c r="CZ286" s="369"/>
      <c r="DA286" s="369"/>
      <c r="DB286" s="369" t="str">
        <f>IF(AND(申込書!$C$58&lt;&gt;"▼プルダウンより選択してください",申込書!$C$58&lt;&gt;"",$G286&lt;&gt;"",申込書!$V$58="特定学年のみ"),"申し込みする","")</f>
        <v/>
      </c>
      <c r="DC286" s="371"/>
      <c r="DD286" s="372"/>
      <c r="DE286" s="373" t="str">
        <f>IF(AND(申込書!$C$59&lt;&gt;"▼プルダウンより選択してください",申込書!$C$59&lt;&gt;"",申込書!$K$22&lt;&gt;"YYYY/MM/DD",$G286&lt;&gt;""),申込書!$K$22,"")</f>
        <v/>
      </c>
      <c r="DF286" s="369" t="str">
        <f>IF(DE286="","",IF(INDEX('コンテンツ＆備考マスタ'!$H:$J,MATCH(学校情報!DE$3,'コンテンツ＆備考マスタ'!$H:$H,0),3)="●",IF(AND(DE286&lt;&gt;"",ISNUMBER(申込書!$AC$22)=TRUE,申込書!$C$59&lt;&gt;"▼プルダウンより選択してください",申込書!$C$59&lt;&gt;""),申込書!$AC$22,""),"-"))</f>
        <v/>
      </c>
      <c r="DG286" s="369"/>
      <c r="DH286" s="369"/>
      <c r="DI286" s="369" t="str">
        <f>IF(AND(申込書!$C$59&lt;&gt;"▼プルダウンより選択してください",申込書!$C$59&lt;&gt;"",$G286&lt;&gt;"",申込書!$V$59="特定学年のみ"),"申し込みする","")</f>
        <v/>
      </c>
      <c r="DJ286" s="371"/>
      <c r="DK286" s="372"/>
      <c r="DL286" s="373" t="str">
        <f>IF(AND(申込書!$C$60&lt;&gt;"▼プルダウンより選択してください",申込書!$C$60&lt;&gt;"",申込書!$K$22&lt;&gt;"YYYY/MM/DD",$G286&lt;&gt;""),申込書!$K$22,"")</f>
        <v/>
      </c>
      <c r="DM286" s="369" t="str">
        <f>IF(DL286="","",IF(INDEX('コンテンツ＆備考マスタ'!$H:$J,MATCH(学校情報!DL$3,'コンテンツ＆備考マスタ'!$H:$H,0),3)="●",IF(AND(DL286&lt;&gt;"",ISNUMBER(申込書!$AC$22)=TRUE,申込書!$C$60&lt;&gt;"▼プルダウンより選択してください",申込書!$C$60&lt;&gt;""),申込書!$AC$22,""),"-"))</f>
        <v/>
      </c>
      <c r="DN286" s="369"/>
      <c r="DO286" s="369"/>
      <c r="DP286" s="369" t="str">
        <f>IF(AND(申込書!$C$60&lt;&gt;"▼プルダウンより選択してください",申込書!$C$60&lt;&gt;"",$G286&lt;&gt;"",申込書!$V$60="特定学年のみ"),"申し込みする","")</f>
        <v/>
      </c>
      <c r="DQ286" s="371"/>
      <c r="DR286" s="372"/>
      <c r="DS286" s="373" t="str">
        <f>IF(AND(申込書!$C$61&lt;&gt;"▼プルダウンより選択してください",申込書!$C$61&lt;&gt;"",申込書!$K$22&lt;&gt;"YYYY/MM/DD",$G286&lt;&gt;""),申込書!$K$22,"")</f>
        <v/>
      </c>
      <c r="DT286" s="369" t="str">
        <f>IF(DS286="","",IF(INDEX('コンテンツ＆備考マスタ'!$H:$J,MATCH(学校情報!DS$3,'コンテンツ＆備考マスタ'!$H:$H,0),3)="●",IF(AND(DS286&lt;&gt;"",ISNUMBER(申込書!$AC$22)=TRUE,申込書!$C$61&lt;&gt;"▼プルダウンより選択してください",申込書!$C$61&lt;&gt;""),申込書!$AC$22,""),"-"))</f>
        <v/>
      </c>
      <c r="DU286" s="369"/>
      <c r="DV286" s="369"/>
      <c r="DW286" s="369" t="str">
        <f>IF(AND(申込書!$C$61&lt;&gt;"▼プルダウンより選択してください",申込書!$C$61&lt;&gt;"",$G286&lt;&gt;"",申込書!$V$61="特定学年のみ"),"申し込みする","")</f>
        <v/>
      </c>
      <c r="DX286" s="371"/>
      <c r="DY286" s="372"/>
      <c r="DZ286" s="373" t="str">
        <f>IF(AND(申込書!$C$62&lt;&gt;"▼プルダウンより選択してください",申込書!$C$62&lt;&gt;"",申込書!$K$22&lt;&gt;"YYYY/MM/DD",$G286&lt;&gt;""),申込書!$K$22,"")</f>
        <v/>
      </c>
      <c r="EA286" s="369" t="str">
        <f>IF(DZ286="","",IF(INDEX('コンテンツ＆備考マスタ'!$H:$J,MATCH(学校情報!DZ$3,'コンテンツ＆備考マスタ'!$H:$H,0),3)="●",IF(AND(DZ286&lt;&gt;"",ISNUMBER(申込書!$AC$22)=TRUE,申込書!$C$62&lt;&gt;"▼プルダウンより選択してください",申込書!$C$62&lt;&gt;""),申込書!$AC$22,""),"-"))</f>
        <v/>
      </c>
      <c r="EB286" s="369"/>
      <c r="EC286" s="369"/>
      <c r="ED286" s="370" t="str">
        <f>IF(AND(申込書!$C$62&lt;&gt;"▼プルダウンより選択してください",申込書!$C$62&lt;&gt;"",$G286&lt;&gt;"",申込書!$V$62="特定学年のみ"),"申し込みする","")</f>
        <v/>
      </c>
      <c r="EE286" s="371"/>
      <c r="EF286" s="372"/>
      <c r="EG286" s="373" t="str">
        <f>IF(AND(申込書!$C$63&lt;&gt;"▼プルダウンより選択してください",申込書!$C$63&lt;&gt;"",申込書!$K$22&lt;&gt;"YYYY/MM/DD",$G286&lt;&gt;""),申込書!$K$22,"")</f>
        <v/>
      </c>
      <c r="EH286" s="369" t="str">
        <f>IF(EG286="","",IF(INDEX('コンテンツ＆備考マスタ'!$H:$J,MATCH(学校情報!EG$3,'コンテンツ＆備考マスタ'!$H:$H,0),3)="●",IF(AND(EG286&lt;&gt;"",ISNUMBER(申込書!$AC$22)=TRUE,申込書!$C$63&lt;&gt;"▼プルダウンより選択してください",申込書!$C$63&lt;&gt;""),申込書!$AC$22,""),"-"))</f>
        <v/>
      </c>
      <c r="EI286" s="369"/>
      <c r="EJ286" s="369"/>
      <c r="EK286" s="370" t="str">
        <f>IF(AND(申込書!$C$63&lt;&gt;"▼プルダウンより選択してください",申込書!$C$63&lt;&gt;"",$G286&lt;&gt;"",申込書!$V$63="特定学年のみ"),"申し込みする","")</f>
        <v/>
      </c>
      <c r="EL286" s="371"/>
      <c r="EM286" s="372"/>
      <c r="EN286" s="373" t="str">
        <f>IF(AND(申込書!$C$64&lt;&gt;"▼プルダウンより選択してください",申込書!$C$64&lt;&gt;"",申込書!$K$22&lt;&gt;"YYYY/MM/DD",$G286&lt;&gt;""),申込書!$K$22,"")</f>
        <v/>
      </c>
      <c r="EO286" s="369" t="str">
        <f>IF(EN286="","",IF(INDEX('コンテンツ＆備考マスタ'!$H:$J,MATCH(学校情報!EN$3,'コンテンツ＆備考マスタ'!$H:$H,0),3)="●",IF(AND(EN286&lt;&gt;"",ISNUMBER(申込書!$AC$22)=TRUE,申込書!$C$64&lt;&gt;"▼プルダウンより選択してください",申込書!$C$64&lt;&gt;""),申込書!$AC$22,""),"-"))</f>
        <v/>
      </c>
      <c r="EP286" s="369"/>
      <c r="EQ286" s="369"/>
      <c r="ER286" s="370" t="str">
        <f>IF(AND(申込書!$C$64&lt;&gt;"▼プルダウンより選択してください",申込書!$C$64&lt;&gt;"",$G286&lt;&gt;"",申込書!$V$64="特定学年のみ"),"申し込みする","")</f>
        <v/>
      </c>
      <c r="ES286" s="371"/>
      <c r="ET286" s="372"/>
      <c r="EU286" s="373" t="str">
        <f>IF(AND(申込書!$C$65&lt;&gt;"▼プルダウンより選択してください",申込書!$C$65&lt;&gt;"",申込書!$K$22&lt;&gt;"YYYY/MM/DD",$G286&lt;&gt;""),申込書!$K$22,"")</f>
        <v/>
      </c>
      <c r="EV286" s="369" t="str">
        <f>IF(EU286="","",IF(INDEX('コンテンツ＆備考マスタ'!$H:$J,MATCH(学校情報!EU$3,'コンテンツ＆備考マスタ'!$H:$H,0),3)="●",IF(AND(EU286&lt;&gt;"",ISNUMBER(申込書!$AC$22)=TRUE,申込書!$C$65&lt;&gt;"▼プルダウンより選択してください",申込書!$C$65&lt;&gt;""),申込書!$AC$22,""),"-"))</f>
        <v/>
      </c>
      <c r="EW286" s="369"/>
      <c r="EX286" s="369"/>
      <c r="EY286" s="370" t="str">
        <f>IF(AND(申込書!$C$65&lt;&gt;"▼プルダウンより選択してください",申込書!$C$65&lt;&gt;"",$G286&lt;&gt;"",申込書!$V$65="特定学年のみ"),"申し込みする","")</f>
        <v/>
      </c>
      <c r="EZ286" s="371"/>
      <c r="FA286" s="372"/>
      <c r="FB286" s="373" t="str">
        <f>IF(AND(申込書!$C$66&lt;&gt;"▼プルダウンより選択してください",申込書!$C$66&lt;&gt;"",申込書!$K$22&lt;&gt;"YYYY/MM/DD",$G286&lt;&gt;""),申込書!$K$22,"")</f>
        <v/>
      </c>
      <c r="FC286" s="369" t="str">
        <f>IF(FB286="","",IF(INDEX('コンテンツ＆備考マスタ'!$H:$J,MATCH(学校情報!FB$3,'コンテンツ＆備考マスタ'!$H:$H,0),3)="●",IF(AND(FB286&lt;&gt;"",ISNUMBER(申込書!$AC$22)=TRUE,申込書!$C$66&lt;&gt;"▼プルダウンより選択してください",申込書!$C$66&lt;&gt;""),申込書!$AC$22,""),"-"))</f>
        <v/>
      </c>
      <c r="FD286" s="369"/>
      <c r="FE286" s="369"/>
      <c r="FF286" s="370" t="str">
        <f>IF(AND(申込書!$C$66&lt;&gt;"▼プルダウンより選択してください",申込書!$C$66&lt;&gt;"",$G286&lt;&gt;"",申込書!$V$66="特定学年のみ"),"申し込みする","")</f>
        <v/>
      </c>
      <c r="FG286" s="371"/>
      <c r="FH286" s="372"/>
      <c r="FI286" s="373" t="str">
        <f>IF(AND(申込書!$C$67&lt;&gt;"▼プルダウンより選択してください",申込書!$C$67&lt;&gt;"",申込書!$K$22&lt;&gt;"YYYY/MM/DD",$G286&lt;&gt;""),申込書!$K$22,"")</f>
        <v/>
      </c>
      <c r="FJ286" s="369" t="str">
        <f>IF(FI286="","",IF(INDEX('コンテンツ＆備考マスタ'!$H:$J,MATCH(学校情報!FI$3,'コンテンツ＆備考マスタ'!$H:$H,0),3)="●",IF(AND(FI286&lt;&gt;"",ISNUMBER(申込書!$AC$22)=TRUE,申込書!$C$67&lt;&gt;"▼プルダウンより選択してください",申込書!$C$67&lt;&gt;""),申込書!$AC$22,""),"-"))</f>
        <v/>
      </c>
      <c r="FK286" s="369"/>
      <c r="FL286" s="369"/>
      <c r="FM286" s="370" t="str">
        <f>IF(AND(申込書!$C$67&lt;&gt;"▼プルダウンより選択してください",申込書!$C$67&lt;&gt;"",$G286&lt;&gt;"",申込書!$V$67="特定学年のみ"),"申し込みする","")</f>
        <v/>
      </c>
      <c r="FN286" s="371"/>
      <c r="FO286" s="372"/>
      <c r="FP286" s="373" t="str">
        <f>IF(AND(申込書!$C$68&lt;&gt;"▼プルダウンより選択してください",申込書!$C$68&lt;&gt;"",申込書!$K$22&lt;&gt;"YYYY/MM/DD",$G286&lt;&gt;""),申込書!$K$22,"")</f>
        <v/>
      </c>
      <c r="FQ286" s="369" t="str">
        <f>IF(FP286="","",IF(INDEX('コンテンツ＆備考マスタ'!$H:$J,MATCH(学校情報!FP$3,'コンテンツ＆備考マスタ'!$H:$H,0),3)="●",IF(AND(FP286&lt;&gt;"",ISNUMBER(申込書!$AC$22)=TRUE,申込書!$C$68&lt;&gt;"▼プルダウンより選択してください",申込書!$C$68&lt;&gt;""),申込書!$AC$22,""),"-"))</f>
        <v/>
      </c>
      <c r="FR286" s="369"/>
      <c r="FS286" s="369"/>
      <c r="FT286" s="370" t="str">
        <f>IF(AND(申込書!$C$68&lt;&gt;"▼プルダウンより選択してください",申込書!$C$68&lt;&gt;"",$G286&lt;&gt;"",申込書!$V$68="特定学年のみ"),"申し込みする","")</f>
        <v/>
      </c>
      <c r="FU286" s="371"/>
      <c r="FV286" s="372"/>
      <c r="FW286" s="373" t="str">
        <f>IF(AND(申込書!$C$69&lt;&gt;"▼プルダウンより選択してください",申込書!$C$69&lt;&gt;"",申込書!$K$22&lt;&gt;"YYYY/MM/DD",$G286&lt;&gt;""),申込書!$K$22,"")</f>
        <v/>
      </c>
      <c r="FX286" s="369" t="str">
        <f>IF(FW286="","",IF(INDEX('コンテンツ＆備考マスタ'!$H:$J,MATCH(学校情報!FW$3,'コンテンツ＆備考マスタ'!$H:$H,0),3)="●",IF(AND(FW286&lt;&gt;"",ISNUMBER(申込書!$AC$22)=TRUE,申込書!$C$69&lt;&gt;"▼プルダウンより選択してください",申込書!$C$69&lt;&gt;""),申込書!$AC$22,""),"-"))</f>
        <v/>
      </c>
      <c r="FY286" s="369"/>
      <c r="FZ286" s="369"/>
      <c r="GA286" s="370" t="str">
        <f>IF(AND(申込書!$C$69&lt;&gt;"▼プルダウンより選択してください",申込書!$C$69&lt;&gt;"",$G286&lt;&gt;"",申込書!$V$69="特定学年のみ"),"申し込みする","")</f>
        <v/>
      </c>
      <c r="GB286" s="371"/>
      <c r="GC286" s="372"/>
      <c r="GD286" s="373" t="str">
        <f>IF(AND(申込書!$C$70&lt;&gt;"▼プルダウンより選択してください",申込書!$C$70&lt;&gt;"",申込書!$K$22&lt;&gt;"YYYY/MM/DD",$G286&lt;&gt;""),申込書!$K$22,"")</f>
        <v/>
      </c>
      <c r="GE286" s="369" t="str">
        <f>IF(GD286="","",IF(INDEX('コンテンツ＆備考マスタ'!$H:$J,MATCH(学校情報!GD$3,'コンテンツ＆備考マスタ'!$H:$H,0),3)="●",IF(AND(GD286&lt;&gt;"",ISNUMBER(申込書!$AC$22)=TRUE,申込書!$C$70&lt;&gt;"▼プルダウンより選択してください",申込書!$C$70&lt;&gt;""),申込書!$AC$22,""),"-"))</f>
        <v/>
      </c>
      <c r="GF286" s="369"/>
      <c r="GG286" s="369"/>
      <c r="GH286" s="370" t="str">
        <f>IF(AND(申込書!$C$70&lt;&gt;"▼プルダウンより選択してください",申込書!$C$70&lt;&gt;"",$G286&lt;&gt;"",申込書!$V$70="特定学年のみ"),"申し込みする","")</f>
        <v/>
      </c>
      <c r="GI286" s="371"/>
      <c r="GJ286" s="372"/>
      <c r="GK286" s="373" t="str">
        <f>IF(AND(申込書!$C$71&lt;&gt;"▼プルダウンより選択してください",申込書!$C$71&lt;&gt;"",申込書!$K$22&lt;&gt;"YYYY/MM/DD",$G286&lt;&gt;""),申込書!$K$22,"")</f>
        <v/>
      </c>
      <c r="GL286" s="369" t="str">
        <f>IF(GK286="","",IF(INDEX('コンテンツ＆備考マスタ'!$H:$J,MATCH(学校情報!GK$3,'コンテンツ＆備考マスタ'!$H:$H,0),3)="●",IF(AND(GK286&lt;&gt;"",ISNUMBER(申込書!$AC$22)=TRUE,申込書!$C$71&lt;&gt;"▼プルダウンより選択してください",申込書!$C$71&lt;&gt;""),申込書!$AC$22,""),"-"))</f>
        <v/>
      </c>
      <c r="GM286" s="369"/>
      <c r="GN286" s="369"/>
      <c r="GO286" s="370" t="str">
        <f>IF(AND(申込書!$C$71&lt;&gt;"▼プルダウンより選択してください",申込書!$C$71&lt;&gt;"",$G286&lt;&gt;"",申込書!$V$71="特定学年のみ"),"申し込みする","")</f>
        <v/>
      </c>
      <c r="GP286" s="371"/>
      <c r="GQ286" s="372"/>
      <c r="GR286" s="373" t="str">
        <f>IF(AND(申込書!$C$72&lt;&gt;"▼プルダウンより選択してください",申込書!$C$72&lt;&gt;"",申込書!$K$22&lt;&gt;"YYYY/MM/DD",$G286&lt;&gt;""),申込書!$K$22,"")</f>
        <v/>
      </c>
      <c r="GS286" s="369" t="str">
        <f>IF(GR286="","",IF(INDEX('コンテンツ＆備考マスタ'!$H:$J,MATCH(学校情報!GR$3,'コンテンツ＆備考マスタ'!$H:$H,0),3)="●",IF(AND(GR286&lt;&gt;"",ISNUMBER(申込書!$AC$22)=TRUE,申込書!$C$72&lt;&gt;"▼プルダウンより選択してください",申込書!$C$72&lt;&gt;""),申込書!$AC$22,""),"-"))</f>
        <v/>
      </c>
      <c r="GT286" s="369"/>
      <c r="GU286" s="369"/>
      <c r="GV286" s="370" t="str">
        <f>IF(AND(申込書!$C$72&lt;&gt;"▼プルダウンより選択してください",申込書!$C$72&lt;&gt;"",$G286&lt;&gt;"",申込書!$V$72="特定学年のみ"),"申し込みする","")</f>
        <v/>
      </c>
      <c r="GW286" s="371"/>
      <c r="GX286" s="372"/>
      <c r="GY286" s="373" t="str">
        <f>IF(AND(申込書!$C$73&lt;&gt;"▼プルダウンより選択してください",申込書!$C$73&lt;&gt;"",申込書!$K$22&lt;&gt;"YYYY/MM/DD",$G286&lt;&gt;""),申込書!$K$22,"")</f>
        <v/>
      </c>
      <c r="GZ286" s="369" t="str">
        <f>IF(GY286="","",IF(INDEX('コンテンツ＆備考マスタ'!$H:$J,MATCH(学校情報!GY$3,'コンテンツ＆備考マスタ'!$H:$H,0),3)="●",IF(AND(GY286&lt;&gt;"",ISNUMBER(申込書!$AC$22)=TRUE,申込書!$C$73&lt;&gt;"▼プルダウンより選択してください",申込書!$C$73&lt;&gt;""),申込書!$AC$22,""),"-"))</f>
        <v/>
      </c>
      <c r="HA286" s="369"/>
      <c r="HB286" s="369"/>
      <c r="HC286" s="370" t="str">
        <f>IF(AND(申込書!$C$73&lt;&gt;"▼プルダウンより選択してください",申込書!$C$73&lt;&gt;"",$G286&lt;&gt;"",申込書!$V$73="特定学年のみ"),"申し込みする","")</f>
        <v/>
      </c>
      <c r="HD286" s="371"/>
      <c r="HE286" s="372"/>
      <c r="HF286" s="373" t="str">
        <f>IF(AND(申込書!$C$74&lt;&gt;"▼プルダウンより選択してください",申込書!$C$74&lt;&gt;"",申込書!$K$22&lt;&gt;"YYYY/MM/DD",$G286&lt;&gt;""),申込書!$K$22,"")</f>
        <v/>
      </c>
      <c r="HG286" s="369" t="str">
        <f>IF(HF286="","",IF(INDEX('コンテンツ＆備考マスタ'!$H:$J,MATCH(学校情報!HF$3,'コンテンツ＆備考マスタ'!$H:$H,0),3)="●",IF(AND(HF286&lt;&gt;"",ISNUMBER(申込書!$AC$22)=TRUE,申込書!$C$74&lt;&gt;"▼プルダウンより選択してください",申込書!$C$74&lt;&gt;""),申込書!$AC$22,""),"-"))</f>
        <v/>
      </c>
      <c r="HH286" s="369"/>
      <c r="HI286" s="369"/>
      <c r="HJ286" s="370" t="str">
        <f>IF(AND(申込書!$C$74&lt;&gt;"▼プルダウンより選択してください",申込書!$C$74&lt;&gt;"",$G286&lt;&gt;"",申込書!$V$74="特定学年のみ"),"申し込みする","")</f>
        <v/>
      </c>
      <c r="HK286" s="371"/>
      <c r="HL286" s="372"/>
      <c r="HM286" s="373" t="str">
        <f>IF(AND(申込書!$C$75&lt;&gt;"▼プルダウンより選択してください",申込書!$C$75&lt;&gt;"",申込書!$K$22&lt;&gt;"YYYY/MM/DD",$G286&lt;&gt;""),申込書!$K$22,"")</f>
        <v/>
      </c>
      <c r="HN286" s="369" t="str">
        <f>IF(HM286="","",IF(INDEX('コンテンツ＆備考マスタ'!$H:$J,MATCH(学校情報!HM$3,'コンテンツ＆備考マスタ'!$H:$H,0),3)="●",IF(AND(HM286&lt;&gt;"",ISNUMBER(申込書!$AC$22)=TRUE,申込書!$C$75&lt;&gt;"▼プルダウンより選択してください",申込書!$C$75&lt;&gt;""),申込書!$AC$22,""),"-"))</f>
        <v/>
      </c>
      <c r="HO286" s="369"/>
      <c r="HP286" s="369"/>
      <c r="HQ286" s="370" t="str">
        <f>IF(AND(申込書!$C$75&lt;&gt;"▼プルダウンより選択してください",申込書!$C$75&lt;&gt;"",$G286&lt;&gt;"",申込書!$V$75="特定学年のみ"),"申し込みする","")</f>
        <v/>
      </c>
      <c r="HR286" s="371"/>
      <c r="HS286" s="371"/>
      <c r="HT286" s="374" t="str">
        <f>IF(AND(申込書!$C$76&lt;&gt;"▼プルダウンより選択してください",申込書!$C$76&lt;&gt;"",申込書!$K$22&lt;&gt;"YYYY/MM/DD",$G286&lt;&gt;""),申込書!$K$22,"")</f>
        <v/>
      </c>
      <c r="HU286" s="369" t="str">
        <f>IF(HT286="","",IF(INDEX('コンテンツ＆備考マスタ'!$H:$J,MATCH(学校情報!HT$3,'コンテンツ＆備考マスタ'!$H:$H,0),3)="●",IF(AND(HT286&lt;&gt;"",ISNUMBER(申込書!$AC$22)=TRUE,申込書!$C$76&lt;&gt;"▼プルダウンより選択してください",申込書!$C$76&lt;&gt;""),申込書!$AC$22,""),"-"))</f>
        <v/>
      </c>
      <c r="HV286" s="369"/>
      <c r="HW286" s="369"/>
      <c r="HX286" s="370" t="str">
        <f>IF(AND(申込書!$C$76&lt;&gt;"▼プルダウンより選択してください",申込書!$C$76&lt;&gt;"",$G286&lt;&gt;"",申込書!$V$76="特定学年のみ"),"申し込みする","")</f>
        <v/>
      </c>
      <c r="HY286" s="371"/>
      <c r="HZ286" s="372"/>
      <c r="IA286" s="69"/>
    </row>
    <row r="287" spans="2:235" ht="26.85" hidden="1" customHeight="1" outlineLevel="1">
      <c r="B287" s="365">
        <f t="shared" si="12"/>
        <v>282</v>
      </c>
      <c r="C287" s="55"/>
      <c r="D287" s="56"/>
      <c r="E287" s="154"/>
      <c r="F287" s="57"/>
      <c r="G287" s="58"/>
      <c r="H287" s="59"/>
      <c r="I287" s="60"/>
      <c r="J287" s="61"/>
      <c r="K287" s="366" t="str">
        <f t="shared" si="13"/>
        <v/>
      </c>
      <c r="L287" s="62"/>
      <c r="M287" s="322"/>
      <c r="N287" s="63"/>
      <c r="O287" s="64"/>
      <c r="P287" s="367" t="str">
        <f t="shared" si="14"/>
        <v/>
      </c>
      <c r="Q287" s="65"/>
      <c r="R287" s="66"/>
      <c r="S287" s="67"/>
      <c r="T287" s="68"/>
      <c r="U287" s="68"/>
      <c r="V287" s="68"/>
      <c r="W287" s="66"/>
      <c r="X287" s="281"/>
      <c r="Y287" s="368" t="str">
        <f>IF(AND(申込書!$C$47&lt;&gt;"▼プルダウンより選択してください",申込書!$C$47&lt;&gt;"",申込書!$K$22&lt;&gt;"YYYY/MM/DD",$G287&lt;&gt;""),申込書!$K$22,"")</f>
        <v/>
      </c>
      <c r="Z287" s="369" t="str">
        <f>IF(Y287="","",IF(INDEX('コンテンツ＆備考マスタ'!$H:$J,MATCH(学校情報!Y$3,'コンテンツ＆備考マスタ'!$H:$H,0),3)="●",IF(AND(Y287&lt;&gt;"",ISNUMBER(申込書!$AC$22)=TRUE,申込書!$C$47&lt;&gt;"▼プルダウンより選択してください",申込書!$C$47&lt;&gt;""),申込書!$AC$22,""),"-"))</f>
        <v/>
      </c>
      <c r="AA287" s="369"/>
      <c r="AB287" s="369"/>
      <c r="AC287" s="370" t="str">
        <f>IF(AND(申込書!$C$47&lt;&gt;"▼プルダウンより選択してください",申込書!$C$47&lt;&gt;"",$G287&lt;&gt;"",申込書!$V$47="特定学年のみ"),"申し込みする","")</f>
        <v/>
      </c>
      <c r="AD287" s="371"/>
      <c r="AE287" s="372"/>
      <c r="AF287" s="373" t="str">
        <f>IF(AND(申込書!$C$48&lt;&gt;"▼プルダウンより選択してください",申込書!$C$48&lt;&gt;"",申込書!$K$22&lt;&gt;"YYYY/MM/DD",$G287&lt;&gt;""),申込書!$K$22,"")</f>
        <v/>
      </c>
      <c r="AG287" s="369" t="str">
        <f>IF(AF287="","",IF(INDEX('コンテンツ＆備考マスタ'!$H:$J,MATCH(学校情報!AF$3,'コンテンツ＆備考マスタ'!$H:$H,0),3)="●",IF(AND(AF287&lt;&gt;"",ISNUMBER(申込書!$AC$22)=TRUE,申込書!$C$48&lt;&gt;"▼プルダウンより選択してください",申込書!$C$48&lt;&gt;""),申込書!$AC$22,""),"-"))</f>
        <v/>
      </c>
      <c r="AH287" s="369"/>
      <c r="AI287" s="369"/>
      <c r="AJ287" s="370" t="str">
        <f>IF(AND(申込書!$C$48&lt;&gt;"▼プルダウンより選択してください",申込書!$C$48&lt;&gt;"",$G287&lt;&gt;"",申込書!$V$48="特定学年のみ"),"申し込みする","")</f>
        <v/>
      </c>
      <c r="AK287" s="371"/>
      <c r="AL287" s="372"/>
      <c r="AM287" s="373" t="str">
        <f>IF(AND(申込書!$C$49&lt;&gt;"▼プルダウンより選択してください",申込書!$C$49&lt;&gt;"",申込書!$K$22&lt;&gt;"YYYY/MM/DD",$G287&lt;&gt;""),申込書!$K$22,"")</f>
        <v/>
      </c>
      <c r="AN287" s="369" t="str">
        <f>IF(AM287="","",IF(INDEX('コンテンツ＆備考マスタ'!$H:$J,MATCH(学校情報!AM$3,'コンテンツ＆備考マスタ'!$H:$H,0),3)="●",IF(AND(AM287&lt;&gt;"",ISNUMBER(申込書!$AC$22)=TRUE,申込書!$C$49&lt;&gt;"▼プルダウンより選択してください",申込書!$C$49&lt;&gt;""),申込書!$AC$22,""),"-"))</f>
        <v/>
      </c>
      <c r="AO287" s="369"/>
      <c r="AP287" s="369"/>
      <c r="AQ287" s="370" t="str">
        <f>IF(AND(申込書!$C$49&lt;&gt;"▼プルダウンより選択してください",申込書!$C$49&lt;&gt;"",$G287&lt;&gt;"",申込書!$V$49="特定学年のみ"),"申し込みする","")</f>
        <v/>
      </c>
      <c r="AR287" s="371"/>
      <c r="AS287" s="372"/>
      <c r="AT287" s="373" t="str">
        <f>IF(AND(申込書!$C$50&lt;&gt;"▼プルダウンより選択してください",申込書!$C$50&lt;&gt;"",申込書!$K$22&lt;&gt;"YYYY/MM/DD",$G287&lt;&gt;""),申込書!$K$22,"")</f>
        <v/>
      </c>
      <c r="AU287" s="369" t="str">
        <f>IF(AT287="","",IF(INDEX('コンテンツ＆備考マスタ'!$H:$J,MATCH(学校情報!AT$3,'コンテンツ＆備考マスタ'!$H:$H,0),3)="●",IF(AND(AT287&lt;&gt;"",ISNUMBER(申込書!$AC$22)=TRUE,申込書!$C$50&lt;&gt;"▼プルダウンより選択してください",申込書!$C$50&lt;&gt;""),申込書!$AC$22,""),"-"))</f>
        <v/>
      </c>
      <c r="AV287" s="369"/>
      <c r="AW287" s="369"/>
      <c r="AX287" s="370" t="str">
        <f>IF(AND(申込書!$C$50&lt;&gt;"▼プルダウンより選択してください",申込書!$C$50&lt;&gt;"",$G287&lt;&gt;"",申込書!$V$50="特定学年のみ"),"申し込みする","")</f>
        <v/>
      </c>
      <c r="AY287" s="371"/>
      <c r="AZ287" s="372"/>
      <c r="BA287" s="373" t="str">
        <f>IF(AND(申込書!$C$51&lt;&gt;"▼プルダウンより選択してください",申込書!$C$51&lt;&gt;"",申込書!$K$22&lt;&gt;"YYYY/MM/DD",$G287&lt;&gt;""),申込書!$K$22,"")</f>
        <v/>
      </c>
      <c r="BB287" s="369" t="str">
        <f>IF(BA287="","",IF(INDEX('コンテンツ＆備考マスタ'!$H:$J,MATCH(学校情報!BA$3,'コンテンツ＆備考マスタ'!$H:$H,0),3)="●",IF(AND(BA287&lt;&gt;"",ISNUMBER(申込書!$AC$22)=TRUE,申込書!$C$51&lt;&gt;"▼プルダウンより選択してください",申込書!$C$51&lt;&gt;""),申込書!$AC$22,""),"-"))</f>
        <v/>
      </c>
      <c r="BC287" s="369"/>
      <c r="BD287" s="369"/>
      <c r="BE287" s="370" t="str">
        <f>IF(AND(申込書!$C$51&lt;&gt;"▼プルダウンより選択してください",申込書!$C$51&lt;&gt;"",$G287&lt;&gt;"",申込書!$V$51="特定学年のみ"),"申し込みする","")</f>
        <v/>
      </c>
      <c r="BF287" s="371"/>
      <c r="BG287" s="372"/>
      <c r="BH287" s="373" t="str">
        <f>IF(AND(申込書!$C$52&lt;&gt;"▼プルダウンより選択してください",申込書!$C$52&lt;&gt;"",申込書!$K$22&lt;&gt;"YYYY/MM/DD",$G287&lt;&gt;""),申込書!$K$22,"")</f>
        <v/>
      </c>
      <c r="BI287" s="369" t="str">
        <f>IF(BH287="","",IF(INDEX('コンテンツ＆備考マスタ'!$H:$J,MATCH(学校情報!BH$3,'コンテンツ＆備考マスタ'!$H:$H,0),3)="●",IF(AND(BH287&lt;&gt;"",ISNUMBER(申込書!$AC$22)=TRUE,申込書!$C$52&lt;&gt;"▼プルダウンより選択してください",申込書!$C$52&lt;&gt;""),申込書!$AC$22,""),"-"))</f>
        <v/>
      </c>
      <c r="BJ287" s="369"/>
      <c r="BK287" s="369"/>
      <c r="BL287" s="370" t="str">
        <f>IF(AND(申込書!$C$52&lt;&gt;"▼プルダウンより選択してください",申込書!$C$52&lt;&gt;"",$G287&lt;&gt;"",申込書!$V$52="特定学年のみ"),"申し込みする","")</f>
        <v/>
      </c>
      <c r="BM287" s="371"/>
      <c r="BN287" s="372"/>
      <c r="BO287" s="373" t="str">
        <f>IF(AND(申込書!$C$53&lt;&gt;"▼プルダウンより選択してください",申込書!$C$53&lt;&gt;"",申込書!$K$22&lt;&gt;"YYYY/MM/DD",$G287&lt;&gt;""),申込書!$K$22,"")</f>
        <v/>
      </c>
      <c r="BP287" s="369" t="str">
        <f>IF(BO287="","",IF(INDEX('コンテンツ＆備考マスタ'!$H:$J,MATCH(学校情報!BO$3,'コンテンツ＆備考マスタ'!$H:$H,0),3)="●",IF(AND(BO287&lt;&gt;"",ISNUMBER(申込書!$AC$22)=TRUE,申込書!$C$53&lt;&gt;"▼プルダウンより選択してください",申込書!$C$53&lt;&gt;""),申込書!$AC$22,""),"-"))</f>
        <v/>
      </c>
      <c r="BQ287" s="369"/>
      <c r="BR287" s="369"/>
      <c r="BS287" s="370" t="str">
        <f>IF(AND(申込書!$C$53&lt;&gt;"▼プルダウンより選択してください",申込書!$C$53&lt;&gt;"",$G287&lt;&gt;"",申込書!$V$53="特定学年のみ"),"申し込みする","")</f>
        <v/>
      </c>
      <c r="BT287" s="371"/>
      <c r="BU287" s="372"/>
      <c r="BV287" s="373" t="str">
        <f>IF(AND(申込書!$C$54&lt;&gt;"▼プルダウンより選択してください",申込書!$C$54&lt;&gt;"",申込書!$K$22&lt;&gt;"YYYY/MM/DD",$G287&lt;&gt;""),申込書!$K$22,"")</f>
        <v/>
      </c>
      <c r="BW287" s="369" t="str">
        <f>IF(BV287="","",IF(INDEX('コンテンツ＆備考マスタ'!$H:$J,MATCH(学校情報!BV$3,'コンテンツ＆備考マスタ'!$H:$H,0),3)="●",IF(AND(BV287&lt;&gt;"",ISNUMBER(申込書!$AC$22)=TRUE,申込書!$C$54&lt;&gt;"▼プルダウンより選択してください",申込書!$C$54&lt;&gt;""),申込書!$AC$22,""),"-"))</f>
        <v/>
      </c>
      <c r="BX287" s="369"/>
      <c r="BY287" s="369"/>
      <c r="BZ287" s="370" t="str">
        <f>IF(AND(申込書!$C$54&lt;&gt;"▼プルダウンより選択してください",申込書!$C$54&lt;&gt;"",$G287&lt;&gt;"",申込書!$V$54="特定学年のみ"),"申し込みする","")</f>
        <v/>
      </c>
      <c r="CA287" s="371"/>
      <c r="CB287" s="372"/>
      <c r="CC287" s="373" t="str">
        <f>IF(AND(申込書!$C$55&lt;&gt;"▼プルダウンより選択してください",申込書!$C$55&lt;&gt;"",申込書!$K$22&lt;&gt;"YYYY/MM/DD",$G287&lt;&gt;""),申込書!$K$22,"")</f>
        <v/>
      </c>
      <c r="CD287" s="369" t="str">
        <f>IF(CC287="","",IF(INDEX('コンテンツ＆備考マスタ'!$H:$J,MATCH(学校情報!CC$3,'コンテンツ＆備考マスタ'!$H:$H,0),3)="●",IF(AND(CC287&lt;&gt;"",ISNUMBER(申込書!$AC$22)=TRUE,申込書!$C$55&lt;&gt;"▼プルダウンより選択してください",申込書!$C$55&lt;&gt;""),申込書!$AC$22,""),"-"))</f>
        <v/>
      </c>
      <c r="CE287" s="369"/>
      <c r="CF287" s="369"/>
      <c r="CG287" s="370" t="str">
        <f>IF(AND(申込書!$C$55&lt;&gt;"▼プルダウンより選択してください",申込書!$C$55&lt;&gt;"",$G287&lt;&gt;"",申込書!$V$55="特定学年のみ"),"申し込みする","")</f>
        <v/>
      </c>
      <c r="CH287" s="371"/>
      <c r="CI287" s="372"/>
      <c r="CJ287" s="373" t="str">
        <f>IF(AND(申込書!$C$56&lt;&gt;"▼プルダウンより選択してください",申込書!$C$56&lt;&gt;"",申込書!$K$22&lt;&gt;"YYYY/MM/DD",$G287&lt;&gt;""),申込書!$K$22,"")</f>
        <v/>
      </c>
      <c r="CK287" s="369" t="str">
        <f>IF(CJ287="","",IF(INDEX('コンテンツ＆備考マスタ'!$H:$J,MATCH(学校情報!CJ$3,'コンテンツ＆備考マスタ'!$H:$H,0),3)="●",IF(AND(CJ287&lt;&gt;"",ISNUMBER(申込書!$AC$22)=TRUE,申込書!$C$56&lt;&gt;"▼プルダウンより選択してください",申込書!$C$56&lt;&gt;""),申込書!$AC$22,""),"-"))</f>
        <v/>
      </c>
      <c r="CL287" s="369"/>
      <c r="CM287" s="369"/>
      <c r="CN287" s="370" t="str">
        <f>IF(AND(申込書!$C$56&lt;&gt;"▼プルダウンより選択してください",申込書!$C$56&lt;&gt;"",$G287&lt;&gt;"",申込書!$V$56="特定学年のみ"),"申し込みする","")</f>
        <v/>
      </c>
      <c r="CO287" s="371"/>
      <c r="CP287" s="372"/>
      <c r="CQ287" s="373" t="str">
        <f>IF(AND(申込書!$C$57&lt;&gt;"▼プルダウンより選択してください",申込書!$C$57&lt;&gt;"",申込書!$K$22&lt;&gt;"YYYY/MM/DD",$G287&lt;&gt;""),申込書!$K$22,"")</f>
        <v/>
      </c>
      <c r="CR287" s="369" t="str">
        <f>IF(CQ287="","",IF(INDEX('コンテンツ＆備考マスタ'!$H:$J,MATCH(学校情報!CQ$3,'コンテンツ＆備考マスタ'!$H:$H,0),3)="●",IF(AND(CQ287&lt;&gt;"",ISNUMBER(申込書!$AC$22)=TRUE,申込書!$C$57&lt;&gt;"▼プルダウンより選択してください",申込書!$C$57&lt;&gt;""),申込書!$AC$22,""),"-"))</f>
        <v/>
      </c>
      <c r="CS287" s="369"/>
      <c r="CT287" s="369"/>
      <c r="CU287" s="369" t="str">
        <f>IF(AND(申込書!$C$57&lt;&gt;"▼プルダウンより選択してください",申込書!$C$57&lt;&gt;"",$G287&lt;&gt;"",申込書!$V$57="特定学年のみ"),"申し込みする","")</f>
        <v/>
      </c>
      <c r="CV287" s="371"/>
      <c r="CW287" s="372"/>
      <c r="CX287" s="373" t="str">
        <f>IF(AND(申込書!$C$58&lt;&gt;"▼プルダウンより選択してください",申込書!$C$58&lt;&gt;"",申込書!$K$22&lt;&gt;"YYYY/MM/DD",$G287&lt;&gt;""),申込書!$K$22,"")</f>
        <v/>
      </c>
      <c r="CY287" s="369" t="str">
        <f>IF(CX287="","",IF(INDEX('コンテンツ＆備考マスタ'!$H:$J,MATCH(学校情報!CX$3,'コンテンツ＆備考マスタ'!$H:$H,0),3)="●",IF(AND(CX287&lt;&gt;"",ISNUMBER(申込書!$AC$22)=TRUE,申込書!$C$58&lt;&gt;"▼プルダウンより選択してください",申込書!$C$58&lt;&gt;""),申込書!$AC$22,""),"-"))</f>
        <v/>
      </c>
      <c r="CZ287" s="369"/>
      <c r="DA287" s="369"/>
      <c r="DB287" s="369" t="str">
        <f>IF(AND(申込書!$C$58&lt;&gt;"▼プルダウンより選択してください",申込書!$C$58&lt;&gt;"",$G287&lt;&gt;"",申込書!$V$58="特定学年のみ"),"申し込みする","")</f>
        <v/>
      </c>
      <c r="DC287" s="371"/>
      <c r="DD287" s="372"/>
      <c r="DE287" s="373" t="str">
        <f>IF(AND(申込書!$C$59&lt;&gt;"▼プルダウンより選択してください",申込書!$C$59&lt;&gt;"",申込書!$K$22&lt;&gt;"YYYY/MM/DD",$G287&lt;&gt;""),申込書!$K$22,"")</f>
        <v/>
      </c>
      <c r="DF287" s="369" t="str">
        <f>IF(DE287="","",IF(INDEX('コンテンツ＆備考マスタ'!$H:$J,MATCH(学校情報!DE$3,'コンテンツ＆備考マスタ'!$H:$H,0),3)="●",IF(AND(DE287&lt;&gt;"",ISNUMBER(申込書!$AC$22)=TRUE,申込書!$C$59&lt;&gt;"▼プルダウンより選択してください",申込書!$C$59&lt;&gt;""),申込書!$AC$22,""),"-"))</f>
        <v/>
      </c>
      <c r="DG287" s="369"/>
      <c r="DH287" s="369"/>
      <c r="DI287" s="369" t="str">
        <f>IF(AND(申込書!$C$59&lt;&gt;"▼プルダウンより選択してください",申込書!$C$59&lt;&gt;"",$G287&lt;&gt;"",申込書!$V$59="特定学年のみ"),"申し込みする","")</f>
        <v/>
      </c>
      <c r="DJ287" s="371"/>
      <c r="DK287" s="372"/>
      <c r="DL287" s="373" t="str">
        <f>IF(AND(申込書!$C$60&lt;&gt;"▼プルダウンより選択してください",申込書!$C$60&lt;&gt;"",申込書!$K$22&lt;&gt;"YYYY/MM/DD",$G287&lt;&gt;""),申込書!$K$22,"")</f>
        <v/>
      </c>
      <c r="DM287" s="369" t="str">
        <f>IF(DL287="","",IF(INDEX('コンテンツ＆備考マスタ'!$H:$J,MATCH(学校情報!DL$3,'コンテンツ＆備考マスタ'!$H:$H,0),3)="●",IF(AND(DL287&lt;&gt;"",ISNUMBER(申込書!$AC$22)=TRUE,申込書!$C$60&lt;&gt;"▼プルダウンより選択してください",申込書!$C$60&lt;&gt;""),申込書!$AC$22,""),"-"))</f>
        <v/>
      </c>
      <c r="DN287" s="369"/>
      <c r="DO287" s="369"/>
      <c r="DP287" s="369" t="str">
        <f>IF(AND(申込書!$C$60&lt;&gt;"▼プルダウンより選択してください",申込書!$C$60&lt;&gt;"",$G287&lt;&gt;"",申込書!$V$60="特定学年のみ"),"申し込みする","")</f>
        <v/>
      </c>
      <c r="DQ287" s="371"/>
      <c r="DR287" s="372"/>
      <c r="DS287" s="373" t="str">
        <f>IF(AND(申込書!$C$61&lt;&gt;"▼プルダウンより選択してください",申込書!$C$61&lt;&gt;"",申込書!$K$22&lt;&gt;"YYYY/MM/DD",$G287&lt;&gt;""),申込書!$K$22,"")</f>
        <v/>
      </c>
      <c r="DT287" s="369" t="str">
        <f>IF(DS287="","",IF(INDEX('コンテンツ＆備考マスタ'!$H:$J,MATCH(学校情報!DS$3,'コンテンツ＆備考マスタ'!$H:$H,0),3)="●",IF(AND(DS287&lt;&gt;"",ISNUMBER(申込書!$AC$22)=TRUE,申込書!$C$61&lt;&gt;"▼プルダウンより選択してください",申込書!$C$61&lt;&gt;""),申込書!$AC$22,""),"-"))</f>
        <v/>
      </c>
      <c r="DU287" s="369"/>
      <c r="DV287" s="369"/>
      <c r="DW287" s="369" t="str">
        <f>IF(AND(申込書!$C$61&lt;&gt;"▼プルダウンより選択してください",申込書!$C$61&lt;&gt;"",$G287&lt;&gt;"",申込書!$V$61="特定学年のみ"),"申し込みする","")</f>
        <v/>
      </c>
      <c r="DX287" s="371"/>
      <c r="DY287" s="372"/>
      <c r="DZ287" s="373" t="str">
        <f>IF(AND(申込書!$C$62&lt;&gt;"▼プルダウンより選択してください",申込書!$C$62&lt;&gt;"",申込書!$K$22&lt;&gt;"YYYY/MM/DD",$G287&lt;&gt;""),申込書!$K$22,"")</f>
        <v/>
      </c>
      <c r="EA287" s="369" t="str">
        <f>IF(DZ287="","",IF(INDEX('コンテンツ＆備考マスタ'!$H:$J,MATCH(学校情報!DZ$3,'コンテンツ＆備考マスタ'!$H:$H,0),3)="●",IF(AND(DZ287&lt;&gt;"",ISNUMBER(申込書!$AC$22)=TRUE,申込書!$C$62&lt;&gt;"▼プルダウンより選択してください",申込書!$C$62&lt;&gt;""),申込書!$AC$22,""),"-"))</f>
        <v/>
      </c>
      <c r="EB287" s="369"/>
      <c r="EC287" s="369"/>
      <c r="ED287" s="370" t="str">
        <f>IF(AND(申込書!$C$62&lt;&gt;"▼プルダウンより選択してください",申込書!$C$62&lt;&gt;"",$G287&lt;&gt;"",申込書!$V$62="特定学年のみ"),"申し込みする","")</f>
        <v/>
      </c>
      <c r="EE287" s="371"/>
      <c r="EF287" s="372"/>
      <c r="EG287" s="373" t="str">
        <f>IF(AND(申込書!$C$63&lt;&gt;"▼プルダウンより選択してください",申込書!$C$63&lt;&gt;"",申込書!$K$22&lt;&gt;"YYYY/MM/DD",$G287&lt;&gt;""),申込書!$K$22,"")</f>
        <v/>
      </c>
      <c r="EH287" s="369" t="str">
        <f>IF(EG287="","",IF(INDEX('コンテンツ＆備考マスタ'!$H:$J,MATCH(学校情報!EG$3,'コンテンツ＆備考マスタ'!$H:$H,0),3)="●",IF(AND(EG287&lt;&gt;"",ISNUMBER(申込書!$AC$22)=TRUE,申込書!$C$63&lt;&gt;"▼プルダウンより選択してください",申込書!$C$63&lt;&gt;""),申込書!$AC$22,""),"-"))</f>
        <v/>
      </c>
      <c r="EI287" s="369"/>
      <c r="EJ287" s="369"/>
      <c r="EK287" s="370" t="str">
        <f>IF(AND(申込書!$C$63&lt;&gt;"▼プルダウンより選択してください",申込書!$C$63&lt;&gt;"",$G287&lt;&gt;"",申込書!$V$63="特定学年のみ"),"申し込みする","")</f>
        <v/>
      </c>
      <c r="EL287" s="371"/>
      <c r="EM287" s="372"/>
      <c r="EN287" s="373" t="str">
        <f>IF(AND(申込書!$C$64&lt;&gt;"▼プルダウンより選択してください",申込書!$C$64&lt;&gt;"",申込書!$K$22&lt;&gt;"YYYY/MM/DD",$G287&lt;&gt;""),申込書!$K$22,"")</f>
        <v/>
      </c>
      <c r="EO287" s="369" t="str">
        <f>IF(EN287="","",IF(INDEX('コンテンツ＆備考マスタ'!$H:$J,MATCH(学校情報!EN$3,'コンテンツ＆備考マスタ'!$H:$H,0),3)="●",IF(AND(EN287&lt;&gt;"",ISNUMBER(申込書!$AC$22)=TRUE,申込書!$C$64&lt;&gt;"▼プルダウンより選択してください",申込書!$C$64&lt;&gt;""),申込書!$AC$22,""),"-"))</f>
        <v/>
      </c>
      <c r="EP287" s="369"/>
      <c r="EQ287" s="369"/>
      <c r="ER287" s="370" t="str">
        <f>IF(AND(申込書!$C$64&lt;&gt;"▼プルダウンより選択してください",申込書!$C$64&lt;&gt;"",$G287&lt;&gt;"",申込書!$V$64="特定学年のみ"),"申し込みする","")</f>
        <v/>
      </c>
      <c r="ES287" s="371"/>
      <c r="ET287" s="372"/>
      <c r="EU287" s="373" t="str">
        <f>IF(AND(申込書!$C$65&lt;&gt;"▼プルダウンより選択してください",申込書!$C$65&lt;&gt;"",申込書!$K$22&lt;&gt;"YYYY/MM/DD",$G287&lt;&gt;""),申込書!$K$22,"")</f>
        <v/>
      </c>
      <c r="EV287" s="369" t="str">
        <f>IF(EU287="","",IF(INDEX('コンテンツ＆備考マスタ'!$H:$J,MATCH(学校情報!EU$3,'コンテンツ＆備考マスタ'!$H:$H,0),3)="●",IF(AND(EU287&lt;&gt;"",ISNUMBER(申込書!$AC$22)=TRUE,申込書!$C$65&lt;&gt;"▼プルダウンより選択してください",申込書!$C$65&lt;&gt;""),申込書!$AC$22,""),"-"))</f>
        <v/>
      </c>
      <c r="EW287" s="369"/>
      <c r="EX287" s="369"/>
      <c r="EY287" s="370" t="str">
        <f>IF(AND(申込書!$C$65&lt;&gt;"▼プルダウンより選択してください",申込書!$C$65&lt;&gt;"",$G287&lt;&gt;"",申込書!$V$65="特定学年のみ"),"申し込みする","")</f>
        <v/>
      </c>
      <c r="EZ287" s="371"/>
      <c r="FA287" s="372"/>
      <c r="FB287" s="373" t="str">
        <f>IF(AND(申込書!$C$66&lt;&gt;"▼プルダウンより選択してください",申込書!$C$66&lt;&gt;"",申込書!$K$22&lt;&gt;"YYYY/MM/DD",$G287&lt;&gt;""),申込書!$K$22,"")</f>
        <v/>
      </c>
      <c r="FC287" s="369" t="str">
        <f>IF(FB287="","",IF(INDEX('コンテンツ＆備考マスタ'!$H:$J,MATCH(学校情報!FB$3,'コンテンツ＆備考マスタ'!$H:$H,0),3)="●",IF(AND(FB287&lt;&gt;"",ISNUMBER(申込書!$AC$22)=TRUE,申込書!$C$66&lt;&gt;"▼プルダウンより選択してください",申込書!$C$66&lt;&gt;""),申込書!$AC$22,""),"-"))</f>
        <v/>
      </c>
      <c r="FD287" s="369"/>
      <c r="FE287" s="369"/>
      <c r="FF287" s="370" t="str">
        <f>IF(AND(申込書!$C$66&lt;&gt;"▼プルダウンより選択してください",申込書!$C$66&lt;&gt;"",$G287&lt;&gt;"",申込書!$V$66="特定学年のみ"),"申し込みする","")</f>
        <v/>
      </c>
      <c r="FG287" s="371"/>
      <c r="FH287" s="372"/>
      <c r="FI287" s="373" t="str">
        <f>IF(AND(申込書!$C$67&lt;&gt;"▼プルダウンより選択してください",申込書!$C$67&lt;&gt;"",申込書!$K$22&lt;&gt;"YYYY/MM/DD",$G287&lt;&gt;""),申込書!$K$22,"")</f>
        <v/>
      </c>
      <c r="FJ287" s="369" t="str">
        <f>IF(FI287="","",IF(INDEX('コンテンツ＆備考マスタ'!$H:$J,MATCH(学校情報!FI$3,'コンテンツ＆備考マスタ'!$H:$H,0),3)="●",IF(AND(FI287&lt;&gt;"",ISNUMBER(申込書!$AC$22)=TRUE,申込書!$C$67&lt;&gt;"▼プルダウンより選択してください",申込書!$C$67&lt;&gt;""),申込書!$AC$22,""),"-"))</f>
        <v/>
      </c>
      <c r="FK287" s="369"/>
      <c r="FL287" s="369"/>
      <c r="FM287" s="370" t="str">
        <f>IF(AND(申込書!$C$67&lt;&gt;"▼プルダウンより選択してください",申込書!$C$67&lt;&gt;"",$G287&lt;&gt;"",申込書!$V$67="特定学年のみ"),"申し込みする","")</f>
        <v/>
      </c>
      <c r="FN287" s="371"/>
      <c r="FO287" s="372"/>
      <c r="FP287" s="373" t="str">
        <f>IF(AND(申込書!$C$68&lt;&gt;"▼プルダウンより選択してください",申込書!$C$68&lt;&gt;"",申込書!$K$22&lt;&gt;"YYYY/MM/DD",$G287&lt;&gt;""),申込書!$K$22,"")</f>
        <v/>
      </c>
      <c r="FQ287" s="369" t="str">
        <f>IF(FP287="","",IF(INDEX('コンテンツ＆備考マスタ'!$H:$J,MATCH(学校情報!FP$3,'コンテンツ＆備考マスタ'!$H:$H,0),3)="●",IF(AND(FP287&lt;&gt;"",ISNUMBER(申込書!$AC$22)=TRUE,申込書!$C$68&lt;&gt;"▼プルダウンより選択してください",申込書!$C$68&lt;&gt;""),申込書!$AC$22,""),"-"))</f>
        <v/>
      </c>
      <c r="FR287" s="369"/>
      <c r="FS287" s="369"/>
      <c r="FT287" s="370" t="str">
        <f>IF(AND(申込書!$C$68&lt;&gt;"▼プルダウンより選択してください",申込書!$C$68&lt;&gt;"",$G287&lt;&gt;"",申込書!$V$68="特定学年のみ"),"申し込みする","")</f>
        <v/>
      </c>
      <c r="FU287" s="371"/>
      <c r="FV287" s="372"/>
      <c r="FW287" s="373" t="str">
        <f>IF(AND(申込書!$C$69&lt;&gt;"▼プルダウンより選択してください",申込書!$C$69&lt;&gt;"",申込書!$K$22&lt;&gt;"YYYY/MM/DD",$G287&lt;&gt;""),申込書!$K$22,"")</f>
        <v/>
      </c>
      <c r="FX287" s="369" t="str">
        <f>IF(FW287="","",IF(INDEX('コンテンツ＆備考マスタ'!$H:$J,MATCH(学校情報!FW$3,'コンテンツ＆備考マスタ'!$H:$H,0),3)="●",IF(AND(FW287&lt;&gt;"",ISNUMBER(申込書!$AC$22)=TRUE,申込書!$C$69&lt;&gt;"▼プルダウンより選択してください",申込書!$C$69&lt;&gt;""),申込書!$AC$22,""),"-"))</f>
        <v/>
      </c>
      <c r="FY287" s="369"/>
      <c r="FZ287" s="369"/>
      <c r="GA287" s="370" t="str">
        <f>IF(AND(申込書!$C$69&lt;&gt;"▼プルダウンより選択してください",申込書!$C$69&lt;&gt;"",$G287&lt;&gt;"",申込書!$V$69="特定学年のみ"),"申し込みする","")</f>
        <v/>
      </c>
      <c r="GB287" s="371"/>
      <c r="GC287" s="372"/>
      <c r="GD287" s="373" t="str">
        <f>IF(AND(申込書!$C$70&lt;&gt;"▼プルダウンより選択してください",申込書!$C$70&lt;&gt;"",申込書!$K$22&lt;&gt;"YYYY/MM/DD",$G287&lt;&gt;""),申込書!$K$22,"")</f>
        <v/>
      </c>
      <c r="GE287" s="369" t="str">
        <f>IF(GD287="","",IF(INDEX('コンテンツ＆備考マスタ'!$H:$J,MATCH(学校情報!GD$3,'コンテンツ＆備考マスタ'!$H:$H,0),3)="●",IF(AND(GD287&lt;&gt;"",ISNUMBER(申込書!$AC$22)=TRUE,申込書!$C$70&lt;&gt;"▼プルダウンより選択してください",申込書!$C$70&lt;&gt;""),申込書!$AC$22,""),"-"))</f>
        <v/>
      </c>
      <c r="GF287" s="369"/>
      <c r="GG287" s="369"/>
      <c r="GH287" s="370" t="str">
        <f>IF(AND(申込書!$C$70&lt;&gt;"▼プルダウンより選択してください",申込書!$C$70&lt;&gt;"",$G287&lt;&gt;"",申込書!$V$70="特定学年のみ"),"申し込みする","")</f>
        <v/>
      </c>
      <c r="GI287" s="371"/>
      <c r="GJ287" s="372"/>
      <c r="GK287" s="373" t="str">
        <f>IF(AND(申込書!$C$71&lt;&gt;"▼プルダウンより選択してください",申込書!$C$71&lt;&gt;"",申込書!$K$22&lt;&gt;"YYYY/MM/DD",$G287&lt;&gt;""),申込書!$K$22,"")</f>
        <v/>
      </c>
      <c r="GL287" s="369" t="str">
        <f>IF(GK287="","",IF(INDEX('コンテンツ＆備考マスタ'!$H:$J,MATCH(学校情報!GK$3,'コンテンツ＆備考マスタ'!$H:$H,0),3)="●",IF(AND(GK287&lt;&gt;"",ISNUMBER(申込書!$AC$22)=TRUE,申込書!$C$71&lt;&gt;"▼プルダウンより選択してください",申込書!$C$71&lt;&gt;""),申込書!$AC$22,""),"-"))</f>
        <v/>
      </c>
      <c r="GM287" s="369"/>
      <c r="GN287" s="369"/>
      <c r="GO287" s="370" t="str">
        <f>IF(AND(申込書!$C$71&lt;&gt;"▼プルダウンより選択してください",申込書!$C$71&lt;&gt;"",$G287&lt;&gt;"",申込書!$V$71="特定学年のみ"),"申し込みする","")</f>
        <v/>
      </c>
      <c r="GP287" s="371"/>
      <c r="GQ287" s="372"/>
      <c r="GR287" s="373" t="str">
        <f>IF(AND(申込書!$C$72&lt;&gt;"▼プルダウンより選択してください",申込書!$C$72&lt;&gt;"",申込書!$K$22&lt;&gt;"YYYY/MM/DD",$G287&lt;&gt;""),申込書!$K$22,"")</f>
        <v/>
      </c>
      <c r="GS287" s="369" t="str">
        <f>IF(GR287="","",IF(INDEX('コンテンツ＆備考マスタ'!$H:$J,MATCH(学校情報!GR$3,'コンテンツ＆備考マスタ'!$H:$H,0),3)="●",IF(AND(GR287&lt;&gt;"",ISNUMBER(申込書!$AC$22)=TRUE,申込書!$C$72&lt;&gt;"▼プルダウンより選択してください",申込書!$C$72&lt;&gt;""),申込書!$AC$22,""),"-"))</f>
        <v/>
      </c>
      <c r="GT287" s="369"/>
      <c r="GU287" s="369"/>
      <c r="GV287" s="370" t="str">
        <f>IF(AND(申込書!$C$72&lt;&gt;"▼プルダウンより選択してください",申込書!$C$72&lt;&gt;"",$G287&lt;&gt;"",申込書!$V$72="特定学年のみ"),"申し込みする","")</f>
        <v/>
      </c>
      <c r="GW287" s="371"/>
      <c r="GX287" s="372"/>
      <c r="GY287" s="373" t="str">
        <f>IF(AND(申込書!$C$73&lt;&gt;"▼プルダウンより選択してください",申込書!$C$73&lt;&gt;"",申込書!$K$22&lt;&gt;"YYYY/MM/DD",$G287&lt;&gt;""),申込書!$K$22,"")</f>
        <v/>
      </c>
      <c r="GZ287" s="369" t="str">
        <f>IF(GY287="","",IF(INDEX('コンテンツ＆備考マスタ'!$H:$J,MATCH(学校情報!GY$3,'コンテンツ＆備考マスタ'!$H:$H,0),3)="●",IF(AND(GY287&lt;&gt;"",ISNUMBER(申込書!$AC$22)=TRUE,申込書!$C$73&lt;&gt;"▼プルダウンより選択してください",申込書!$C$73&lt;&gt;""),申込書!$AC$22,""),"-"))</f>
        <v/>
      </c>
      <c r="HA287" s="369"/>
      <c r="HB287" s="369"/>
      <c r="HC287" s="370" t="str">
        <f>IF(AND(申込書!$C$73&lt;&gt;"▼プルダウンより選択してください",申込書!$C$73&lt;&gt;"",$G287&lt;&gt;"",申込書!$V$73="特定学年のみ"),"申し込みする","")</f>
        <v/>
      </c>
      <c r="HD287" s="371"/>
      <c r="HE287" s="372"/>
      <c r="HF287" s="373" t="str">
        <f>IF(AND(申込書!$C$74&lt;&gt;"▼プルダウンより選択してください",申込書!$C$74&lt;&gt;"",申込書!$K$22&lt;&gt;"YYYY/MM/DD",$G287&lt;&gt;""),申込書!$K$22,"")</f>
        <v/>
      </c>
      <c r="HG287" s="369" t="str">
        <f>IF(HF287="","",IF(INDEX('コンテンツ＆備考マスタ'!$H:$J,MATCH(学校情報!HF$3,'コンテンツ＆備考マスタ'!$H:$H,0),3)="●",IF(AND(HF287&lt;&gt;"",ISNUMBER(申込書!$AC$22)=TRUE,申込書!$C$74&lt;&gt;"▼プルダウンより選択してください",申込書!$C$74&lt;&gt;""),申込書!$AC$22,""),"-"))</f>
        <v/>
      </c>
      <c r="HH287" s="369"/>
      <c r="HI287" s="369"/>
      <c r="HJ287" s="370" t="str">
        <f>IF(AND(申込書!$C$74&lt;&gt;"▼プルダウンより選択してください",申込書!$C$74&lt;&gt;"",$G287&lt;&gt;"",申込書!$V$74="特定学年のみ"),"申し込みする","")</f>
        <v/>
      </c>
      <c r="HK287" s="371"/>
      <c r="HL287" s="372"/>
      <c r="HM287" s="373" t="str">
        <f>IF(AND(申込書!$C$75&lt;&gt;"▼プルダウンより選択してください",申込書!$C$75&lt;&gt;"",申込書!$K$22&lt;&gt;"YYYY/MM/DD",$G287&lt;&gt;""),申込書!$K$22,"")</f>
        <v/>
      </c>
      <c r="HN287" s="369" t="str">
        <f>IF(HM287="","",IF(INDEX('コンテンツ＆備考マスタ'!$H:$J,MATCH(学校情報!HM$3,'コンテンツ＆備考マスタ'!$H:$H,0),3)="●",IF(AND(HM287&lt;&gt;"",ISNUMBER(申込書!$AC$22)=TRUE,申込書!$C$75&lt;&gt;"▼プルダウンより選択してください",申込書!$C$75&lt;&gt;""),申込書!$AC$22,""),"-"))</f>
        <v/>
      </c>
      <c r="HO287" s="369"/>
      <c r="HP287" s="369"/>
      <c r="HQ287" s="370" t="str">
        <f>IF(AND(申込書!$C$75&lt;&gt;"▼プルダウンより選択してください",申込書!$C$75&lt;&gt;"",$G287&lt;&gt;"",申込書!$V$75="特定学年のみ"),"申し込みする","")</f>
        <v/>
      </c>
      <c r="HR287" s="371"/>
      <c r="HS287" s="371"/>
      <c r="HT287" s="374" t="str">
        <f>IF(AND(申込書!$C$76&lt;&gt;"▼プルダウンより選択してください",申込書!$C$76&lt;&gt;"",申込書!$K$22&lt;&gt;"YYYY/MM/DD",$G287&lt;&gt;""),申込書!$K$22,"")</f>
        <v/>
      </c>
      <c r="HU287" s="369" t="str">
        <f>IF(HT287="","",IF(INDEX('コンテンツ＆備考マスタ'!$H:$J,MATCH(学校情報!HT$3,'コンテンツ＆備考マスタ'!$H:$H,0),3)="●",IF(AND(HT287&lt;&gt;"",ISNUMBER(申込書!$AC$22)=TRUE,申込書!$C$76&lt;&gt;"▼プルダウンより選択してください",申込書!$C$76&lt;&gt;""),申込書!$AC$22,""),"-"))</f>
        <v/>
      </c>
      <c r="HV287" s="369"/>
      <c r="HW287" s="369"/>
      <c r="HX287" s="370" t="str">
        <f>IF(AND(申込書!$C$76&lt;&gt;"▼プルダウンより選択してください",申込書!$C$76&lt;&gt;"",$G287&lt;&gt;"",申込書!$V$76="特定学年のみ"),"申し込みする","")</f>
        <v/>
      </c>
      <c r="HY287" s="371"/>
      <c r="HZ287" s="372"/>
      <c r="IA287" s="69"/>
    </row>
    <row r="288" spans="2:235" ht="26.85" hidden="1" customHeight="1" outlineLevel="1">
      <c r="B288" s="365">
        <f t="shared" si="12"/>
        <v>283</v>
      </c>
      <c r="C288" s="55"/>
      <c r="D288" s="56"/>
      <c r="E288" s="154"/>
      <c r="F288" s="57"/>
      <c r="G288" s="58"/>
      <c r="H288" s="59"/>
      <c r="I288" s="60"/>
      <c r="J288" s="61"/>
      <c r="K288" s="366" t="str">
        <f t="shared" si="13"/>
        <v/>
      </c>
      <c r="L288" s="62"/>
      <c r="M288" s="322"/>
      <c r="N288" s="63"/>
      <c r="O288" s="64"/>
      <c r="P288" s="367" t="str">
        <f t="shared" si="14"/>
        <v/>
      </c>
      <c r="Q288" s="65"/>
      <c r="R288" s="66"/>
      <c r="S288" s="67"/>
      <c r="T288" s="68"/>
      <c r="U288" s="68"/>
      <c r="V288" s="68"/>
      <c r="W288" s="66"/>
      <c r="X288" s="281"/>
      <c r="Y288" s="368" t="str">
        <f>IF(AND(申込書!$C$47&lt;&gt;"▼プルダウンより選択してください",申込書!$C$47&lt;&gt;"",申込書!$K$22&lt;&gt;"YYYY/MM/DD",$G288&lt;&gt;""),申込書!$K$22,"")</f>
        <v/>
      </c>
      <c r="Z288" s="369" t="str">
        <f>IF(Y288="","",IF(INDEX('コンテンツ＆備考マスタ'!$H:$J,MATCH(学校情報!Y$3,'コンテンツ＆備考マスタ'!$H:$H,0),3)="●",IF(AND(Y288&lt;&gt;"",ISNUMBER(申込書!$AC$22)=TRUE,申込書!$C$47&lt;&gt;"▼プルダウンより選択してください",申込書!$C$47&lt;&gt;""),申込書!$AC$22,""),"-"))</f>
        <v/>
      </c>
      <c r="AA288" s="369"/>
      <c r="AB288" s="369"/>
      <c r="AC288" s="370" t="str">
        <f>IF(AND(申込書!$C$47&lt;&gt;"▼プルダウンより選択してください",申込書!$C$47&lt;&gt;"",$G288&lt;&gt;"",申込書!$V$47="特定学年のみ"),"申し込みする","")</f>
        <v/>
      </c>
      <c r="AD288" s="371"/>
      <c r="AE288" s="372"/>
      <c r="AF288" s="373" t="str">
        <f>IF(AND(申込書!$C$48&lt;&gt;"▼プルダウンより選択してください",申込書!$C$48&lt;&gt;"",申込書!$K$22&lt;&gt;"YYYY/MM/DD",$G288&lt;&gt;""),申込書!$K$22,"")</f>
        <v/>
      </c>
      <c r="AG288" s="369" t="str">
        <f>IF(AF288="","",IF(INDEX('コンテンツ＆備考マスタ'!$H:$J,MATCH(学校情報!AF$3,'コンテンツ＆備考マスタ'!$H:$H,0),3)="●",IF(AND(AF288&lt;&gt;"",ISNUMBER(申込書!$AC$22)=TRUE,申込書!$C$48&lt;&gt;"▼プルダウンより選択してください",申込書!$C$48&lt;&gt;""),申込書!$AC$22,""),"-"))</f>
        <v/>
      </c>
      <c r="AH288" s="369"/>
      <c r="AI288" s="369"/>
      <c r="AJ288" s="370" t="str">
        <f>IF(AND(申込書!$C$48&lt;&gt;"▼プルダウンより選択してください",申込書!$C$48&lt;&gt;"",$G288&lt;&gt;"",申込書!$V$48="特定学年のみ"),"申し込みする","")</f>
        <v/>
      </c>
      <c r="AK288" s="371"/>
      <c r="AL288" s="372"/>
      <c r="AM288" s="373" t="str">
        <f>IF(AND(申込書!$C$49&lt;&gt;"▼プルダウンより選択してください",申込書!$C$49&lt;&gt;"",申込書!$K$22&lt;&gt;"YYYY/MM/DD",$G288&lt;&gt;""),申込書!$K$22,"")</f>
        <v/>
      </c>
      <c r="AN288" s="369" t="str">
        <f>IF(AM288="","",IF(INDEX('コンテンツ＆備考マスタ'!$H:$J,MATCH(学校情報!AM$3,'コンテンツ＆備考マスタ'!$H:$H,0),3)="●",IF(AND(AM288&lt;&gt;"",ISNUMBER(申込書!$AC$22)=TRUE,申込書!$C$49&lt;&gt;"▼プルダウンより選択してください",申込書!$C$49&lt;&gt;""),申込書!$AC$22,""),"-"))</f>
        <v/>
      </c>
      <c r="AO288" s="369"/>
      <c r="AP288" s="369"/>
      <c r="AQ288" s="370" t="str">
        <f>IF(AND(申込書!$C$49&lt;&gt;"▼プルダウンより選択してください",申込書!$C$49&lt;&gt;"",$G288&lt;&gt;"",申込書!$V$49="特定学年のみ"),"申し込みする","")</f>
        <v/>
      </c>
      <c r="AR288" s="371"/>
      <c r="AS288" s="372"/>
      <c r="AT288" s="373" t="str">
        <f>IF(AND(申込書!$C$50&lt;&gt;"▼プルダウンより選択してください",申込書!$C$50&lt;&gt;"",申込書!$K$22&lt;&gt;"YYYY/MM/DD",$G288&lt;&gt;""),申込書!$K$22,"")</f>
        <v/>
      </c>
      <c r="AU288" s="369" t="str">
        <f>IF(AT288="","",IF(INDEX('コンテンツ＆備考マスタ'!$H:$J,MATCH(学校情報!AT$3,'コンテンツ＆備考マスタ'!$H:$H,0),3)="●",IF(AND(AT288&lt;&gt;"",ISNUMBER(申込書!$AC$22)=TRUE,申込書!$C$50&lt;&gt;"▼プルダウンより選択してください",申込書!$C$50&lt;&gt;""),申込書!$AC$22,""),"-"))</f>
        <v/>
      </c>
      <c r="AV288" s="369"/>
      <c r="AW288" s="369"/>
      <c r="AX288" s="370" t="str">
        <f>IF(AND(申込書!$C$50&lt;&gt;"▼プルダウンより選択してください",申込書!$C$50&lt;&gt;"",$G288&lt;&gt;"",申込書!$V$50="特定学年のみ"),"申し込みする","")</f>
        <v/>
      </c>
      <c r="AY288" s="371"/>
      <c r="AZ288" s="372"/>
      <c r="BA288" s="373" t="str">
        <f>IF(AND(申込書!$C$51&lt;&gt;"▼プルダウンより選択してください",申込書!$C$51&lt;&gt;"",申込書!$K$22&lt;&gt;"YYYY/MM/DD",$G288&lt;&gt;""),申込書!$K$22,"")</f>
        <v/>
      </c>
      <c r="BB288" s="369" t="str">
        <f>IF(BA288="","",IF(INDEX('コンテンツ＆備考マスタ'!$H:$J,MATCH(学校情報!BA$3,'コンテンツ＆備考マスタ'!$H:$H,0),3)="●",IF(AND(BA288&lt;&gt;"",ISNUMBER(申込書!$AC$22)=TRUE,申込書!$C$51&lt;&gt;"▼プルダウンより選択してください",申込書!$C$51&lt;&gt;""),申込書!$AC$22,""),"-"))</f>
        <v/>
      </c>
      <c r="BC288" s="369"/>
      <c r="BD288" s="369"/>
      <c r="BE288" s="370" t="str">
        <f>IF(AND(申込書!$C$51&lt;&gt;"▼プルダウンより選択してください",申込書!$C$51&lt;&gt;"",$G288&lt;&gt;"",申込書!$V$51="特定学年のみ"),"申し込みする","")</f>
        <v/>
      </c>
      <c r="BF288" s="371"/>
      <c r="BG288" s="372"/>
      <c r="BH288" s="373" t="str">
        <f>IF(AND(申込書!$C$52&lt;&gt;"▼プルダウンより選択してください",申込書!$C$52&lt;&gt;"",申込書!$K$22&lt;&gt;"YYYY/MM/DD",$G288&lt;&gt;""),申込書!$K$22,"")</f>
        <v/>
      </c>
      <c r="BI288" s="369" t="str">
        <f>IF(BH288="","",IF(INDEX('コンテンツ＆備考マスタ'!$H:$J,MATCH(学校情報!BH$3,'コンテンツ＆備考マスタ'!$H:$H,0),3)="●",IF(AND(BH288&lt;&gt;"",ISNUMBER(申込書!$AC$22)=TRUE,申込書!$C$52&lt;&gt;"▼プルダウンより選択してください",申込書!$C$52&lt;&gt;""),申込書!$AC$22,""),"-"))</f>
        <v/>
      </c>
      <c r="BJ288" s="369"/>
      <c r="BK288" s="369"/>
      <c r="BL288" s="370" t="str">
        <f>IF(AND(申込書!$C$52&lt;&gt;"▼プルダウンより選択してください",申込書!$C$52&lt;&gt;"",$G288&lt;&gt;"",申込書!$V$52="特定学年のみ"),"申し込みする","")</f>
        <v/>
      </c>
      <c r="BM288" s="371"/>
      <c r="BN288" s="372"/>
      <c r="BO288" s="373" t="str">
        <f>IF(AND(申込書!$C$53&lt;&gt;"▼プルダウンより選択してください",申込書!$C$53&lt;&gt;"",申込書!$K$22&lt;&gt;"YYYY/MM/DD",$G288&lt;&gt;""),申込書!$K$22,"")</f>
        <v/>
      </c>
      <c r="BP288" s="369" t="str">
        <f>IF(BO288="","",IF(INDEX('コンテンツ＆備考マスタ'!$H:$J,MATCH(学校情報!BO$3,'コンテンツ＆備考マスタ'!$H:$H,0),3)="●",IF(AND(BO288&lt;&gt;"",ISNUMBER(申込書!$AC$22)=TRUE,申込書!$C$53&lt;&gt;"▼プルダウンより選択してください",申込書!$C$53&lt;&gt;""),申込書!$AC$22,""),"-"))</f>
        <v/>
      </c>
      <c r="BQ288" s="369"/>
      <c r="BR288" s="369"/>
      <c r="BS288" s="370" t="str">
        <f>IF(AND(申込書!$C$53&lt;&gt;"▼プルダウンより選択してください",申込書!$C$53&lt;&gt;"",$G288&lt;&gt;"",申込書!$V$53="特定学年のみ"),"申し込みする","")</f>
        <v/>
      </c>
      <c r="BT288" s="371"/>
      <c r="BU288" s="372"/>
      <c r="BV288" s="373" t="str">
        <f>IF(AND(申込書!$C$54&lt;&gt;"▼プルダウンより選択してください",申込書!$C$54&lt;&gt;"",申込書!$K$22&lt;&gt;"YYYY/MM/DD",$G288&lt;&gt;""),申込書!$K$22,"")</f>
        <v/>
      </c>
      <c r="BW288" s="369" t="str">
        <f>IF(BV288="","",IF(INDEX('コンテンツ＆備考マスタ'!$H:$J,MATCH(学校情報!BV$3,'コンテンツ＆備考マスタ'!$H:$H,0),3)="●",IF(AND(BV288&lt;&gt;"",ISNUMBER(申込書!$AC$22)=TRUE,申込書!$C$54&lt;&gt;"▼プルダウンより選択してください",申込書!$C$54&lt;&gt;""),申込書!$AC$22,""),"-"))</f>
        <v/>
      </c>
      <c r="BX288" s="369"/>
      <c r="BY288" s="369"/>
      <c r="BZ288" s="370" t="str">
        <f>IF(AND(申込書!$C$54&lt;&gt;"▼プルダウンより選択してください",申込書!$C$54&lt;&gt;"",$G288&lt;&gt;"",申込書!$V$54="特定学年のみ"),"申し込みする","")</f>
        <v/>
      </c>
      <c r="CA288" s="371"/>
      <c r="CB288" s="372"/>
      <c r="CC288" s="373" t="str">
        <f>IF(AND(申込書!$C$55&lt;&gt;"▼プルダウンより選択してください",申込書!$C$55&lt;&gt;"",申込書!$K$22&lt;&gt;"YYYY/MM/DD",$G288&lt;&gt;""),申込書!$K$22,"")</f>
        <v/>
      </c>
      <c r="CD288" s="369" t="str">
        <f>IF(CC288="","",IF(INDEX('コンテンツ＆備考マスタ'!$H:$J,MATCH(学校情報!CC$3,'コンテンツ＆備考マスタ'!$H:$H,0),3)="●",IF(AND(CC288&lt;&gt;"",ISNUMBER(申込書!$AC$22)=TRUE,申込書!$C$55&lt;&gt;"▼プルダウンより選択してください",申込書!$C$55&lt;&gt;""),申込書!$AC$22,""),"-"))</f>
        <v/>
      </c>
      <c r="CE288" s="369"/>
      <c r="CF288" s="369"/>
      <c r="CG288" s="370" t="str">
        <f>IF(AND(申込書!$C$55&lt;&gt;"▼プルダウンより選択してください",申込書!$C$55&lt;&gt;"",$G288&lt;&gt;"",申込書!$V$55="特定学年のみ"),"申し込みする","")</f>
        <v/>
      </c>
      <c r="CH288" s="371"/>
      <c r="CI288" s="372"/>
      <c r="CJ288" s="373" t="str">
        <f>IF(AND(申込書!$C$56&lt;&gt;"▼プルダウンより選択してください",申込書!$C$56&lt;&gt;"",申込書!$K$22&lt;&gt;"YYYY/MM/DD",$G288&lt;&gt;""),申込書!$K$22,"")</f>
        <v/>
      </c>
      <c r="CK288" s="369" t="str">
        <f>IF(CJ288="","",IF(INDEX('コンテンツ＆備考マスタ'!$H:$J,MATCH(学校情報!CJ$3,'コンテンツ＆備考マスタ'!$H:$H,0),3)="●",IF(AND(CJ288&lt;&gt;"",ISNUMBER(申込書!$AC$22)=TRUE,申込書!$C$56&lt;&gt;"▼プルダウンより選択してください",申込書!$C$56&lt;&gt;""),申込書!$AC$22,""),"-"))</f>
        <v/>
      </c>
      <c r="CL288" s="369"/>
      <c r="CM288" s="369"/>
      <c r="CN288" s="370" t="str">
        <f>IF(AND(申込書!$C$56&lt;&gt;"▼プルダウンより選択してください",申込書!$C$56&lt;&gt;"",$G288&lt;&gt;"",申込書!$V$56="特定学年のみ"),"申し込みする","")</f>
        <v/>
      </c>
      <c r="CO288" s="371"/>
      <c r="CP288" s="372"/>
      <c r="CQ288" s="373" t="str">
        <f>IF(AND(申込書!$C$57&lt;&gt;"▼プルダウンより選択してください",申込書!$C$57&lt;&gt;"",申込書!$K$22&lt;&gt;"YYYY/MM/DD",$G288&lt;&gt;""),申込書!$K$22,"")</f>
        <v/>
      </c>
      <c r="CR288" s="369" t="str">
        <f>IF(CQ288="","",IF(INDEX('コンテンツ＆備考マスタ'!$H:$J,MATCH(学校情報!CQ$3,'コンテンツ＆備考マスタ'!$H:$H,0),3)="●",IF(AND(CQ288&lt;&gt;"",ISNUMBER(申込書!$AC$22)=TRUE,申込書!$C$57&lt;&gt;"▼プルダウンより選択してください",申込書!$C$57&lt;&gt;""),申込書!$AC$22,""),"-"))</f>
        <v/>
      </c>
      <c r="CS288" s="369"/>
      <c r="CT288" s="369"/>
      <c r="CU288" s="369" t="str">
        <f>IF(AND(申込書!$C$57&lt;&gt;"▼プルダウンより選択してください",申込書!$C$57&lt;&gt;"",$G288&lt;&gt;"",申込書!$V$57="特定学年のみ"),"申し込みする","")</f>
        <v/>
      </c>
      <c r="CV288" s="371"/>
      <c r="CW288" s="372"/>
      <c r="CX288" s="373" t="str">
        <f>IF(AND(申込書!$C$58&lt;&gt;"▼プルダウンより選択してください",申込書!$C$58&lt;&gt;"",申込書!$K$22&lt;&gt;"YYYY/MM/DD",$G288&lt;&gt;""),申込書!$K$22,"")</f>
        <v/>
      </c>
      <c r="CY288" s="369" t="str">
        <f>IF(CX288="","",IF(INDEX('コンテンツ＆備考マスタ'!$H:$J,MATCH(学校情報!CX$3,'コンテンツ＆備考マスタ'!$H:$H,0),3)="●",IF(AND(CX288&lt;&gt;"",ISNUMBER(申込書!$AC$22)=TRUE,申込書!$C$58&lt;&gt;"▼プルダウンより選択してください",申込書!$C$58&lt;&gt;""),申込書!$AC$22,""),"-"))</f>
        <v/>
      </c>
      <c r="CZ288" s="369"/>
      <c r="DA288" s="369"/>
      <c r="DB288" s="369" t="str">
        <f>IF(AND(申込書!$C$58&lt;&gt;"▼プルダウンより選択してください",申込書!$C$58&lt;&gt;"",$G288&lt;&gt;"",申込書!$V$58="特定学年のみ"),"申し込みする","")</f>
        <v/>
      </c>
      <c r="DC288" s="371"/>
      <c r="DD288" s="372"/>
      <c r="DE288" s="373" t="str">
        <f>IF(AND(申込書!$C$59&lt;&gt;"▼プルダウンより選択してください",申込書!$C$59&lt;&gt;"",申込書!$K$22&lt;&gt;"YYYY/MM/DD",$G288&lt;&gt;""),申込書!$K$22,"")</f>
        <v/>
      </c>
      <c r="DF288" s="369" t="str">
        <f>IF(DE288="","",IF(INDEX('コンテンツ＆備考マスタ'!$H:$J,MATCH(学校情報!DE$3,'コンテンツ＆備考マスタ'!$H:$H,0),3)="●",IF(AND(DE288&lt;&gt;"",ISNUMBER(申込書!$AC$22)=TRUE,申込書!$C$59&lt;&gt;"▼プルダウンより選択してください",申込書!$C$59&lt;&gt;""),申込書!$AC$22,""),"-"))</f>
        <v/>
      </c>
      <c r="DG288" s="369"/>
      <c r="DH288" s="369"/>
      <c r="DI288" s="369" t="str">
        <f>IF(AND(申込書!$C$59&lt;&gt;"▼プルダウンより選択してください",申込書!$C$59&lt;&gt;"",$G288&lt;&gt;"",申込書!$V$59="特定学年のみ"),"申し込みする","")</f>
        <v/>
      </c>
      <c r="DJ288" s="371"/>
      <c r="DK288" s="372"/>
      <c r="DL288" s="373" t="str">
        <f>IF(AND(申込書!$C$60&lt;&gt;"▼プルダウンより選択してください",申込書!$C$60&lt;&gt;"",申込書!$K$22&lt;&gt;"YYYY/MM/DD",$G288&lt;&gt;""),申込書!$K$22,"")</f>
        <v/>
      </c>
      <c r="DM288" s="369" t="str">
        <f>IF(DL288="","",IF(INDEX('コンテンツ＆備考マスタ'!$H:$J,MATCH(学校情報!DL$3,'コンテンツ＆備考マスタ'!$H:$H,0),3)="●",IF(AND(DL288&lt;&gt;"",ISNUMBER(申込書!$AC$22)=TRUE,申込書!$C$60&lt;&gt;"▼プルダウンより選択してください",申込書!$C$60&lt;&gt;""),申込書!$AC$22,""),"-"))</f>
        <v/>
      </c>
      <c r="DN288" s="369"/>
      <c r="DO288" s="369"/>
      <c r="DP288" s="369" t="str">
        <f>IF(AND(申込書!$C$60&lt;&gt;"▼プルダウンより選択してください",申込書!$C$60&lt;&gt;"",$G288&lt;&gt;"",申込書!$V$60="特定学年のみ"),"申し込みする","")</f>
        <v/>
      </c>
      <c r="DQ288" s="371"/>
      <c r="DR288" s="372"/>
      <c r="DS288" s="373" t="str">
        <f>IF(AND(申込書!$C$61&lt;&gt;"▼プルダウンより選択してください",申込書!$C$61&lt;&gt;"",申込書!$K$22&lt;&gt;"YYYY/MM/DD",$G288&lt;&gt;""),申込書!$K$22,"")</f>
        <v/>
      </c>
      <c r="DT288" s="369" t="str">
        <f>IF(DS288="","",IF(INDEX('コンテンツ＆備考マスタ'!$H:$J,MATCH(学校情報!DS$3,'コンテンツ＆備考マスタ'!$H:$H,0),3)="●",IF(AND(DS288&lt;&gt;"",ISNUMBER(申込書!$AC$22)=TRUE,申込書!$C$61&lt;&gt;"▼プルダウンより選択してください",申込書!$C$61&lt;&gt;""),申込書!$AC$22,""),"-"))</f>
        <v/>
      </c>
      <c r="DU288" s="369"/>
      <c r="DV288" s="369"/>
      <c r="DW288" s="369" t="str">
        <f>IF(AND(申込書!$C$61&lt;&gt;"▼プルダウンより選択してください",申込書!$C$61&lt;&gt;"",$G288&lt;&gt;"",申込書!$V$61="特定学年のみ"),"申し込みする","")</f>
        <v/>
      </c>
      <c r="DX288" s="371"/>
      <c r="DY288" s="372"/>
      <c r="DZ288" s="373" t="str">
        <f>IF(AND(申込書!$C$62&lt;&gt;"▼プルダウンより選択してください",申込書!$C$62&lt;&gt;"",申込書!$K$22&lt;&gt;"YYYY/MM/DD",$G288&lt;&gt;""),申込書!$K$22,"")</f>
        <v/>
      </c>
      <c r="EA288" s="369" t="str">
        <f>IF(DZ288="","",IF(INDEX('コンテンツ＆備考マスタ'!$H:$J,MATCH(学校情報!DZ$3,'コンテンツ＆備考マスタ'!$H:$H,0),3)="●",IF(AND(DZ288&lt;&gt;"",ISNUMBER(申込書!$AC$22)=TRUE,申込書!$C$62&lt;&gt;"▼プルダウンより選択してください",申込書!$C$62&lt;&gt;""),申込書!$AC$22,""),"-"))</f>
        <v/>
      </c>
      <c r="EB288" s="369"/>
      <c r="EC288" s="369"/>
      <c r="ED288" s="370" t="str">
        <f>IF(AND(申込書!$C$62&lt;&gt;"▼プルダウンより選択してください",申込書!$C$62&lt;&gt;"",$G288&lt;&gt;"",申込書!$V$62="特定学年のみ"),"申し込みする","")</f>
        <v/>
      </c>
      <c r="EE288" s="371"/>
      <c r="EF288" s="372"/>
      <c r="EG288" s="373" t="str">
        <f>IF(AND(申込書!$C$63&lt;&gt;"▼プルダウンより選択してください",申込書!$C$63&lt;&gt;"",申込書!$K$22&lt;&gt;"YYYY/MM/DD",$G288&lt;&gt;""),申込書!$K$22,"")</f>
        <v/>
      </c>
      <c r="EH288" s="369" t="str">
        <f>IF(EG288="","",IF(INDEX('コンテンツ＆備考マスタ'!$H:$J,MATCH(学校情報!EG$3,'コンテンツ＆備考マスタ'!$H:$H,0),3)="●",IF(AND(EG288&lt;&gt;"",ISNUMBER(申込書!$AC$22)=TRUE,申込書!$C$63&lt;&gt;"▼プルダウンより選択してください",申込書!$C$63&lt;&gt;""),申込書!$AC$22,""),"-"))</f>
        <v/>
      </c>
      <c r="EI288" s="369"/>
      <c r="EJ288" s="369"/>
      <c r="EK288" s="370" t="str">
        <f>IF(AND(申込書!$C$63&lt;&gt;"▼プルダウンより選択してください",申込書!$C$63&lt;&gt;"",$G288&lt;&gt;"",申込書!$V$63="特定学年のみ"),"申し込みする","")</f>
        <v/>
      </c>
      <c r="EL288" s="371"/>
      <c r="EM288" s="372"/>
      <c r="EN288" s="373" t="str">
        <f>IF(AND(申込書!$C$64&lt;&gt;"▼プルダウンより選択してください",申込書!$C$64&lt;&gt;"",申込書!$K$22&lt;&gt;"YYYY/MM/DD",$G288&lt;&gt;""),申込書!$K$22,"")</f>
        <v/>
      </c>
      <c r="EO288" s="369" t="str">
        <f>IF(EN288="","",IF(INDEX('コンテンツ＆備考マスタ'!$H:$J,MATCH(学校情報!EN$3,'コンテンツ＆備考マスタ'!$H:$H,0),3)="●",IF(AND(EN288&lt;&gt;"",ISNUMBER(申込書!$AC$22)=TRUE,申込書!$C$64&lt;&gt;"▼プルダウンより選択してください",申込書!$C$64&lt;&gt;""),申込書!$AC$22,""),"-"))</f>
        <v/>
      </c>
      <c r="EP288" s="369"/>
      <c r="EQ288" s="369"/>
      <c r="ER288" s="370" t="str">
        <f>IF(AND(申込書!$C$64&lt;&gt;"▼プルダウンより選択してください",申込書!$C$64&lt;&gt;"",$G288&lt;&gt;"",申込書!$V$64="特定学年のみ"),"申し込みする","")</f>
        <v/>
      </c>
      <c r="ES288" s="371"/>
      <c r="ET288" s="372"/>
      <c r="EU288" s="373" t="str">
        <f>IF(AND(申込書!$C$65&lt;&gt;"▼プルダウンより選択してください",申込書!$C$65&lt;&gt;"",申込書!$K$22&lt;&gt;"YYYY/MM/DD",$G288&lt;&gt;""),申込書!$K$22,"")</f>
        <v/>
      </c>
      <c r="EV288" s="369" t="str">
        <f>IF(EU288="","",IF(INDEX('コンテンツ＆備考マスタ'!$H:$J,MATCH(学校情報!EU$3,'コンテンツ＆備考マスタ'!$H:$H,0),3)="●",IF(AND(EU288&lt;&gt;"",ISNUMBER(申込書!$AC$22)=TRUE,申込書!$C$65&lt;&gt;"▼プルダウンより選択してください",申込書!$C$65&lt;&gt;""),申込書!$AC$22,""),"-"))</f>
        <v/>
      </c>
      <c r="EW288" s="369"/>
      <c r="EX288" s="369"/>
      <c r="EY288" s="370" t="str">
        <f>IF(AND(申込書!$C$65&lt;&gt;"▼プルダウンより選択してください",申込書!$C$65&lt;&gt;"",$G288&lt;&gt;"",申込書!$V$65="特定学年のみ"),"申し込みする","")</f>
        <v/>
      </c>
      <c r="EZ288" s="371"/>
      <c r="FA288" s="372"/>
      <c r="FB288" s="373" t="str">
        <f>IF(AND(申込書!$C$66&lt;&gt;"▼プルダウンより選択してください",申込書!$C$66&lt;&gt;"",申込書!$K$22&lt;&gt;"YYYY/MM/DD",$G288&lt;&gt;""),申込書!$K$22,"")</f>
        <v/>
      </c>
      <c r="FC288" s="369" t="str">
        <f>IF(FB288="","",IF(INDEX('コンテンツ＆備考マスタ'!$H:$J,MATCH(学校情報!FB$3,'コンテンツ＆備考マスタ'!$H:$H,0),3)="●",IF(AND(FB288&lt;&gt;"",ISNUMBER(申込書!$AC$22)=TRUE,申込書!$C$66&lt;&gt;"▼プルダウンより選択してください",申込書!$C$66&lt;&gt;""),申込書!$AC$22,""),"-"))</f>
        <v/>
      </c>
      <c r="FD288" s="369"/>
      <c r="FE288" s="369"/>
      <c r="FF288" s="370" t="str">
        <f>IF(AND(申込書!$C$66&lt;&gt;"▼プルダウンより選択してください",申込書!$C$66&lt;&gt;"",$G288&lt;&gt;"",申込書!$V$66="特定学年のみ"),"申し込みする","")</f>
        <v/>
      </c>
      <c r="FG288" s="371"/>
      <c r="FH288" s="372"/>
      <c r="FI288" s="373" t="str">
        <f>IF(AND(申込書!$C$67&lt;&gt;"▼プルダウンより選択してください",申込書!$C$67&lt;&gt;"",申込書!$K$22&lt;&gt;"YYYY/MM/DD",$G288&lt;&gt;""),申込書!$K$22,"")</f>
        <v/>
      </c>
      <c r="FJ288" s="369" t="str">
        <f>IF(FI288="","",IF(INDEX('コンテンツ＆備考マスタ'!$H:$J,MATCH(学校情報!FI$3,'コンテンツ＆備考マスタ'!$H:$H,0),3)="●",IF(AND(FI288&lt;&gt;"",ISNUMBER(申込書!$AC$22)=TRUE,申込書!$C$67&lt;&gt;"▼プルダウンより選択してください",申込書!$C$67&lt;&gt;""),申込書!$AC$22,""),"-"))</f>
        <v/>
      </c>
      <c r="FK288" s="369"/>
      <c r="FL288" s="369"/>
      <c r="FM288" s="370" t="str">
        <f>IF(AND(申込書!$C$67&lt;&gt;"▼プルダウンより選択してください",申込書!$C$67&lt;&gt;"",$G288&lt;&gt;"",申込書!$V$67="特定学年のみ"),"申し込みする","")</f>
        <v/>
      </c>
      <c r="FN288" s="371"/>
      <c r="FO288" s="372"/>
      <c r="FP288" s="373" t="str">
        <f>IF(AND(申込書!$C$68&lt;&gt;"▼プルダウンより選択してください",申込書!$C$68&lt;&gt;"",申込書!$K$22&lt;&gt;"YYYY/MM/DD",$G288&lt;&gt;""),申込書!$K$22,"")</f>
        <v/>
      </c>
      <c r="FQ288" s="369" t="str">
        <f>IF(FP288="","",IF(INDEX('コンテンツ＆備考マスタ'!$H:$J,MATCH(学校情報!FP$3,'コンテンツ＆備考マスタ'!$H:$H,0),3)="●",IF(AND(FP288&lt;&gt;"",ISNUMBER(申込書!$AC$22)=TRUE,申込書!$C$68&lt;&gt;"▼プルダウンより選択してください",申込書!$C$68&lt;&gt;""),申込書!$AC$22,""),"-"))</f>
        <v/>
      </c>
      <c r="FR288" s="369"/>
      <c r="FS288" s="369"/>
      <c r="FT288" s="370" t="str">
        <f>IF(AND(申込書!$C$68&lt;&gt;"▼プルダウンより選択してください",申込書!$C$68&lt;&gt;"",$G288&lt;&gt;"",申込書!$V$68="特定学年のみ"),"申し込みする","")</f>
        <v/>
      </c>
      <c r="FU288" s="371"/>
      <c r="FV288" s="372"/>
      <c r="FW288" s="373" t="str">
        <f>IF(AND(申込書!$C$69&lt;&gt;"▼プルダウンより選択してください",申込書!$C$69&lt;&gt;"",申込書!$K$22&lt;&gt;"YYYY/MM/DD",$G288&lt;&gt;""),申込書!$K$22,"")</f>
        <v/>
      </c>
      <c r="FX288" s="369" t="str">
        <f>IF(FW288="","",IF(INDEX('コンテンツ＆備考マスタ'!$H:$J,MATCH(学校情報!FW$3,'コンテンツ＆備考マスタ'!$H:$H,0),3)="●",IF(AND(FW288&lt;&gt;"",ISNUMBER(申込書!$AC$22)=TRUE,申込書!$C$69&lt;&gt;"▼プルダウンより選択してください",申込書!$C$69&lt;&gt;""),申込書!$AC$22,""),"-"))</f>
        <v/>
      </c>
      <c r="FY288" s="369"/>
      <c r="FZ288" s="369"/>
      <c r="GA288" s="370" t="str">
        <f>IF(AND(申込書!$C$69&lt;&gt;"▼プルダウンより選択してください",申込書!$C$69&lt;&gt;"",$G288&lt;&gt;"",申込書!$V$69="特定学年のみ"),"申し込みする","")</f>
        <v/>
      </c>
      <c r="GB288" s="371"/>
      <c r="GC288" s="372"/>
      <c r="GD288" s="373" t="str">
        <f>IF(AND(申込書!$C$70&lt;&gt;"▼プルダウンより選択してください",申込書!$C$70&lt;&gt;"",申込書!$K$22&lt;&gt;"YYYY/MM/DD",$G288&lt;&gt;""),申込書!$K$22,"")</f>
        <v/>
      </c>
      <c r="GE288" s="369" t="str">
        <f>IF(GD288="","",IF(INDEX('コンテンツ＆備考マスタ'!$H:$J,MATCH(学校情報!GD$3,'コンテンツ＆備考マスタ'!$H:$H,0),3)="●",IF(AND(GD288&lt;&gt;"",ISNUMBER(申込書!$AC$22)=TRUE,申込書!$C$70&lt;&gt;"▼プルダウンより選択してください",申込書!$C$70&lt;&gt;""),申込書!$AC$22,""),"-"))</f>
        <v/>
      </c>
      <c r="GF288" s="369"/>
      <c r="GG288" s="369"/>
      <c r="GH288" s="370" t="str">
        <f>IF(AND(申込書!$C$70&lt;&gt;"▼プルダウンより選択してください",申込書!$C$70&lt;&gt;"",$G288&lt;&gt;"",申込書!$V$70="特定学年のみ"),"申し込みする","")</f>
        <v/>
      </c>
      <c r="GI288" s="371"/>
      <c r="GJ288" s="372"/>
      <c r="GK288" s="373" t="str">
        <f>IF(AND(申込書!$C$71&lt;&gt;"▼プルダウンより選択してください",申込書!$C$71&lt;&gt;"",申込書!$K$22&lt;&gt;"YYYY/MM/DD",$G288&lt;&gt;""),申込書!$K$22,"")</f>
        <v/>
      </c>
      <c r="GL288" s="369" t="str">
        <f>IF(GK288="","",IF(INDEX('コンテンツ＆備考マスタ'!$H:$J,MATCH(学校情報!GK$3,'コンテンツ＆備考マスタ'!$H:$H,0),3)="●",IF(AND(GK288&lt;&gt;"",ISNUMBER(申込書!$AC$22)=TRUE,申込書!$C$71&lt;&gt;"▼プルダウンより選択してください",申込書!$C$71&lt;&gt;""),申込書!$AC$22,""),"-"))</f>
        <v/>
      </c>
      <c r="GM288" s="369"/>
      <c r="GN288" s="369"/>
      <c r="GO288" s="370" t="str">
        <f>IF(AND(申込書!$C$71&lt;&gt;"▼プルダウンより選択してください",申込書!$C$71&lt;&gt;"",$G288&lt;&gt;"",申込書!$V$71="特定学年のみ"),"申し込みする","")</f>
        <v/>
      </c>
      <c r="GP288" s="371"/>
      <c r="GQ288" s="372"/>
      <c r="GR288" s="373" t="str">
        <f>IF(AND(申込書!$C$72&lt;&gt;"▼プルダウンより選択してください",申込書!$C$72&lt;&gt;"",申込書!$K$22&lt;&gt;"YYYY/MM/DD",$G288&lt;&gt;""),申込書!$K$22,"")</f>
        <v/>
      </c>
      <c r="GS288" s="369" t="str">
        <f>IF(GR288="","",IF(INDEX('コンテンツ＆備考マスタ'!$H:$J,MATCH(学校情報!GR$3,'コンテンツ＆備考マスタ'!$H:$H,0),3)="●",IF(AND(GR288&lt;&gt;"",ISNUMBER(申込書!$AC$22)=TRUE,申込書!$C$72&lt;&gt;"▼プルダウンより選択してください",申込書!$C$72&lt;&gt;""),申込書!$AC$22,""),"-"))</f>
        <v/>
      </c>
      <c r="GT288" s="369"/>
      <c r="GU288" s="369"/>
      <c r="GV288" s="370" t="str">
        <f>IF(AND(申込書!$C$72&lt;&gt;"▼プルダウンより選択してください",申込書!$C$72&lt;&gt;"",$G288&lt;&gt;"",申込書!$V$72="特定学年のみ"),"申し込みする","")</f>
        <v/>
      </c>
      <c r="GW288" s="371"/>
      <c r="GX288" s="372"/>
      <c r="GY288" s="373" t="str">
        <f>IF(AND(申込書!$C$73&lt;&gt;"▼プルダウンより選択してください",申込書!$C$73&lt;&gt;"",申込書!$K$22&lt;&gt;"YYYY/MM/DD",$G288&lt;&gt;""),申込書!$K$22,"")</f>
        <v/>
      </c>
      <c r="GZ288" s="369" t="str">
        <f>IF(GY288="","",IF(INDEX('コンテンツ＆備考マスタ'!$H:$J,MATCH(学校情報!GY$3,'コンテンツ＆備考マスタ'!$H:$H,0),3)="●",IF(AND(GY288&lt;&gt;"",ISNUMBER(申込書!$AC$22)=TRUE,申込書!$C$73&lt;&gt;"▼プルダウンより選択してください",申込書!$C$73&lt;&gt;""),申込書!$AC$22,""),"-"))</f>
        <v/>
      </c>
      <c r="HA288" s="369"/>
      <c r="HB288" s="369"/>
      <c r="HC288" s="370" t="str">
        <f>IF(AND(申込書!$C$73&lt;&gt;"▼プルダウンより選択してください",申込書!$C$73&lt;&gt;"",$G288&lt;&gt;"",申込書!$V$73="特定学年のみ"),"申し込みする","")</f>
        <v/>
      </c>
      <c r="HD288" s="371"/>
      <c r="HE288" s="372"/>
      <c r="HF288" s="373" t="str">
        <f>IF(AND(申込書!$C$74&lt;&gt;"▼プルダウンより選択してください",申込書!$C$74&lt;&gt;"",申込書!$K$22&lt;&gt;"YYYY/MM/DD",$G288&lt;&gt;""),申込書!$K$22,"")</f>
        <v/>
      </c>
      <c r="HG288" s="369" t="str">
        <f>IF(HF288="","",IF(INDEX('コンテンツ＆備考マスタ'!$H:$J,MATCH(学校情報!HF$3,'コンテンツ＆備考マスタ'!$H:$H,0),3)="●",IF(AND(HF288&lt;&gt;"",ISNUMBER(申込書!$AC$22)=TRUE,申込書!$C$74&lt;&gt;"▼プルダウンより選択してください",申込書!$C$74&lt;&gt;""),申込書!$AC$22,""),"-"))</f>
        <v/>
      </c>
      <c r="HH288" s="369"/>
      <c r="HI288" s="369"/>
      <c r="HJ288" s="370" t="str">
        <f>IF(AND(申込書!$C$74&lt;&gt;"▼プルダウンより選択してください",申込書!$C$74&lt;&gt;"",$G288&lt;&gt;"",申込書!$V$74="特定学年のみ"),"申し込みする","")</f>
        <v/>
      </c>
      <c r="HK288" s="371"/>
      <c r="HL288" s="372"/>
      <c r="HM288" s="373" t="str">
        <f>IF(AND(申込書!$C$75&lt;&gt;"▼プルダウンより選択してください",申込書!$C$75&lt;&gt;"",申込書!$K$22&lt;&gt;"YYYY/MM/DD",$G288&lt;&gt;""),申込書!$K$22,"")</f>
        <v/>
      </c>
      <c r="HN288" s="369" t="str">
        <f>IF(HM288="","",IF(INDEX('コンテンツ＆備考マスタ'!$H:$J,MATCH(学校情報!HM$3,'コンテンツ＆備考マスタ'!$H:$H,0),3)="●",IF(AND(HM288&lt;&gt;"",ISNUMBER(申込書!$AC$22)=TRUE,申込書!$C$75&lt;&gt;"▼プルダウンより選択してください",申込書!$C$75&lt;&gt;""),申込書!$AC$22,""),"-"))</f>
        <v/>
      </c>
      <c r="HO288" s="369"/>
      <c r="HP288" s="369"/>
      <c r="HQ288" s="370" t="str">
        <f>IF(AND(申込書!$C$75&lt;&gt;"▼プルダウンより選択してください",申込書!$C$75&lt;&gt;"",$G288&lt;&gt;"",申込書!$V$75="特定学年のみ"),"申し込みする","")</f>
        <v/>
      </c>
      <c r="HR288" s="371"/>
      <c r="HS288" s="371"/>
      <c r="HT288" s="374" t="str">
        <f>IF(AND(申込書!$C$76&lt;&gt;"▼プルダウンより選択してください",申込書!$C$76&lt;&gt;"",申込書!$K$22&lt;&gt;"YYYY/MM/DD",$G288&lt;&gt;""),申込書!$K$22,"")</f>
        <v/>
      </c>
      <c r="HU288" s="369" t="str">
        <f>IF(HT288="","",IF(INDEX('コンテンツ＆備考マスタ'!$H:$J,MATCH(学校情報!HT$3,'コンテンツ＆備考マスタ'!$H:$H,0),3)="●",IF(AND(HT288&lt;&gt;"",ISNUMBER(申込書!$AC$22)=TRUE,申込書!$C$76&lt;&gt;"▼プルダウンより選択してください",申込書!$C$76&lt;&gt;""),申込書!$AC$22,""),"-"))</f>
        <v/>
      </c>
      <c r="HV288" s="369"/>
      <c r="HW288" s="369"/>
      <c r="HX288" s="370" t="str">
        <f>IF(AND(申込書!$C$76&lt;&gt;"▼プルダウンより選択してください",申込書!$C$76&lt;&gt;"",$G288&lt;&gt;"",申込書!$V$76="特定学年のみ"),"申し込みする","")</f>
        <v/>
      </c>
      <c r="HY288" s="371"/>
      <c r="HZ288" s="372"/>
      <c r="IA288" s="69"/>
    </row>
    <row r="289" spans="2:235" ht="26.85" hidden="1" customHeight="1" outlineLevel="1">
      <c r="B289" s="365">
        <f t="shared" si="12"/>
        <v>284</v>
      </c>
      <c r="C289" s="55"/>
      <c r="D289" s="56"/>
      <c r="E289" s="154"/>
      <c r="F289" s="57"/>
      <c r="G289" s="58"/>
      <c r="H289" s="59"/>
      <c r="I289" s="60"/>
      <c r="J289" s="61"/>
      <c r="K289" s="366" t="str">
        <f t="shared" si="13"/>
        <v/>
      </c>
      <c r="L289" s="62"/>
      <c r="M289" s="322"/>
      <c r="N289" s="63"/>
      <c r="O289" s="64"/>
      <c r="P289" s="367" t="str">
        <f t="shared" si="14"/>
        <v/>
      </c>
      <c r="Q289" s="65"/>
      <c r="R289" s="66"/>
      <c r="S289" s="67"/>
      <c r="T289" s="68"/>
      <c r="U289" s="68"/>
      <c r="V289" s="68"/>
      <c r="W289" s="66"/>
      <c r="X289" s="281"/>
      <c r="Y289" s="368" t="str">
        <f>IF(AND(申込書!$C$47&lt;&gt;"▼プルダウンより選択してください",申込書!$C$47&lt;&gt;"",申込書!$K$22&lt;&gt;"YYYY/MM/DD",$G289&lt;&gt;""),申込書!$K$22,"")</f>
        <v/>
      </c>
      <c r="Z289" s="369" t="str">
        <f>IF(Y289="","",IF(INDEX('コンテンツ＆備考マスタ'!$H:$J,MATCH(学校情報!Y$3,'コンテンツ＆備考マスタ'!$H:$H,0),3)="●",IF(AND(Y289&lt;&gt;"",ISNUMBER(申込書!$AC$22)=TRUE,申込書!$C$47&lt;&gt;"▼プルダウンより選択してください",申込書!$C$47&lt;&gt;""),申込書!$AC$22,""),"-"))</f>
        <v/>
      </c>
      <c r="AA289" s="369"/>
      <c r="AB289" s="369"/>
      <c r="AC289" s="370" t="str">
        <f>IF(AND(申込書!$C$47&lt;&gt;"▼プルダウンより選択してください",申込書!$C$47&lt;&gt;"",$G289&lt;&gt;"",申込書!$V$47="特定学年のみ"),"申し込みする","")</f>
        <v/>
      </c>
      <c r="AD289" s="371"/>
      <c r="AE289" s="372"/>
      <c r="AF289" s="373" t="str">
        <f>IF(AND(申込書!$C$48&lt;&gt;"▼プルダウンより選択してください",申込書!$C$48&lt;&gt;"",申込書!$K$22&lt;&gt;"YYYY/MM/DD",$G289&lt;&gt;""),申込書!$K$22,"")</f>
        <v/>
      </c>
      <c r="AG289" s="369" t="str">
        <f>IF(AF289="","",IF(INDEX('コンテンツ＆備考マスタ'!$H:$J,MATCH(学校情報!AF$3,'コンテンツ＆備考マスタ'!$H:$H,0),3)="●",IF(AND(AF289&lt;&gt;"",ISNUMBER(申込書!$AC$22)=TRUE,申込書!$C$48&lt;&gt;"▼プルダウンより選択してください",申込書!$C$48&lt;&gt;""),申込書!$AC$22,""),"-"))</f>
        <v/>
      </c>
      <c r="AH289" s="369"/>
      <c r="AI289" s="369"/>
      <c r="AJ289" s="370" t="str">
        <f>IF(AND(申込書!$C$48&lt;&gt;"▼プルダウンより選択してください",申込書!$C$48&lt;&gt;"",$G289&lt;&gt;"",申込書!$V$48="特定学年のみ"),"申し込みする","")</f>
        <v/>
      </c>
      <c r="AK289" s="371"/>
      <c r="AL289" s="372"/>
      <c r="AM289" s="373" t="str">
        <f>IF(AND(申込書!$C$49&lt;&gt;"▼プルダウンより選択してください",申込書!$C$49&lt;&gt;"",申込書!$K$22&lt;&gt;"YYYY/MM/DD",$G289&lt;&gt;""),申込書!$K$22,"")</f>
        <v/>
      </c>
      <c r="AN289" s="369" t="str">
        <f>IF(AM289="","",IF(INDEX('コンテンツ＆備考マスタ'!$H:$J,MATCH(学校情報!AM$3,'コンテンツ＆備考マスタ'!$H:$H,0),3)="●",IF(AND(AM289&lt;&gt;"",ISNUMBER(申込書!$AC$22)=TRUE,申込書!$C$49&lt;&gt;"▼プルダウンより選択してください",申込書!$C$49&lt;&gt;""),申込書!$AC$22,""),"-"))</f>
        <v/>
      </c>
      <c r="AO289" s="369"/>
      <c r="AP289" s="369"/>
      <c r="AQ289" s="370" t="str">
        <f>IF(AND(申込書!$C$49&lt;&gt;"▼プルダウンより選択してください",申込書!$C$49&lt;&gt;"",$G289&lt;&gt;"",申込書!$V$49="特定学年のみ"),"申し込みする","")</f>
        <v/>
      </c>
      <c r="AR289" s="371"/>
      <c r="AS289" s="372"/>
      <c r="AT289" s="373" t="str">
        <f>IF(AND(申込書!$C$50&lt;&gt;"▼プルダウンより選択してください",申込書!$C$50&lt;&gt;"",申込書!$K$22&lt;&gt;"YYYY/MM/DD",$G289&lt;&gt;""),申込書!$K$22,"")</f>
        <v/>
      </c>
      <c r="AU289" s="369" t="str">
        <f>IF(AT289="","",IF(INDEX('コンテンツ＆備考マスタ'!$H:$J,MATCH(学校情報!AT$3,'コンテンツ＆備考マスタ'!$H:$H,0),3)="●",IF(AND(AT289&lt;&gt;"",ISNUMBER(申込書!$AC$22)=TRUE,申込書!$C$50&lt;&gt;"▼プルダウンより選択してください",申込書!$C$50&lt;&gt;""),申込書!$AC$22,""),"-"))</f>
        <v/>
      </c>
      <c r="AV289" s="369"/>
      <c r="AW289" s="369"/>
      <c r="AX289" s="370" t="str">
        <f>IF(AND(申込書!$C$50&lt;&gt;"▼プルダウンより選択してください",申込書!$C$50&lt;&gt;"",$G289&lt;&gt;"",申込書!$V$50="特定学年のみ"),"申し込みする","")</f>
        <v/>
      </c>
      <c r="AY289" s="371"/>
      <c r="AZ289" s="372"/>
      <c r="BA289" s="373" t="str">
        <f>IF(AND(申込書!$C$51&lt;&gt;"▼プルダウンより選択してください",申込書!$C$51&lt;&gt;"",申込書!$K$22&lt;&gt;"YYYY/MM/DD",$G289&lt;&gt;""),申込書!$K$22,"")</f>
        <v/>
      </c>
      <c r="BB289" s="369" t="str">
        <f>IF(BA289="","",IF(INDEX('コンテンツ＆備考マスタ'!$H:$J,MATCH(学校情報!BA$3,'コンテンツ＆備考マスタ'!$H:$H,0),3)="●",IF(AND(BA289&lt;&gt;"",ISNUMBER(申込書!$AC$22)=TRUE,申込書!$C$51&lt;&gt;"▼プルダウンより選択してください",申込書!$C$51&lt;&gt;""),申込書!$AC$22,""),"-"))</f>
        <v/>
      </c>
      <c r="BC289" s="369"/>
      <c r="BD289" s="369"/>
      <c r="BE289" s="370" t="str">
        <f>IF(AND(申込書!$C$51&lt;&gt;"▼プルダウンより選択してください",申込書!$C$51&lt;&gt;"",$G289&lt;&gt;"",申込書!$V$51="特定学年のみ"),"申し込みする","")</f>
        <v/>
      </c>
      <c r="BF289" s="371"/>
      <c r="BG289" s="372"/>
      <c r="BH289" s="373" t="str">
        <f>IF(AND(申込書!$C$52&lt;&gt;"▼プルダウンより選択してください",申込書!$C$52&lt;&gt;"",申込書!$K$22&lt;&gt;"YYYY/MM/DD",$G289&lt;&gt;""),申込書!$K$22,"")</f>
        <v/>
      </c>
      <c r="BI289" s="369" t="str">
        <f>IF(BH289="","",IF(INDEX('コンテンツ＆備考マスタ'!$H:$J,MATCH(学校情報!BH$3,'コンテンツ＆備考マスタ'!$H:$H,0),3)="●",IF(AND(BH289&lt;&gt;"",ISNUMBER(申込書!$AC$22)=TRUE,申込書!$C$52&lt;&gt;"▼プルダウンより選択してください",申込書!$C$52&lt;&gt;""),申込書!$AC$22,""),"-"))</f>
        <v/>
      </c>
      <c r="BJ289" s="369"/>
      <c r="BK289" s="369"/>
      <c r="BL289" s="370" t="str">
        <f>IF(AND(申込書!$C$52&lt;&gt;"▼プルダウンより選択してください",申込書!$C$52&lt;&gt;"",$G289&lt;&gt;"",申込書!$V$52="特定学年のみ"),"申し込みする","")</f>
        <v/>
      </c>
      <c r="BM289" s="371"/>
      <c r="BN289" s="372"/>
      <c r="BO289" s="373" t="str">
        <f>IF(AND(申込書!$C$53&lt;&gt;"▼プルダウンより選択してください",申込書!$C$53&lt;&gt;"",申込書!$K$22&lt;&gt;"YYYY/MM/DD",$G289&lt;&gt;""),申込書!$K$22,"")</f>
        <v/>
      </c>
      <c r="BP289" s="369" t="str">
        <f>IF(BO289="","",IF(INDEX('コンテンツ＆備考マスタ'!$H:$J,MATCH(学校情報!BO$3,'コンテンツ＆備考マスタ'!$H:$H,0),3)="●",IF(AND(BO289&lt;&gt;"",ISNUMBER(申込書!$AC$22)=TRUE,申込書!$C$53&lt;&gt;"▼プルダウンより選択してください",申込書!$C$53&lt;&gt;""),申込書!$AC$22,""),"-"))</f>
        <v/>
      </c>
      <c r="BQ289" s="369"/>
      <c r="BR289" s="369"/>
      <c r="BS289" s="370" t="str">
        <f>IF(AND(申込書!$C$53&lt;&gt;"▼プルダウンより選択してください",申込書!$C$53&lt;&gt;"",$G289&lt;&gt;"",申込書!$V$53="特定学年のみ"),"申し込みする","")</f>
        <v/>
      </c>
      <c r="BT289" s="371"/>
      <c r="BU289" s="372"/>
      <c r="BV289" s="373" t="str">
        <f>IF(AND(申込書!$C$54&lt;&gt;"▼プルダウンより選択してください",申込書!$C$54&lt;&gt;"",申込書!$K$22&lt;&gt;"YYYY/MM/DD",$G289&lt;&gt;""),申込書!$K$22,"")</f>
        <v/>
      </c>
      <c r="BW289" s="369" t="str">
        <f>IF(BV289="","",IF(INDEX('コンテンツ＆備考マスタ'!$H:$J,MATCH(学校情報!BV$3,'コンテンツ＆備考マスタ'!$H:$H,0),3)="●",IF(AND(BV289&lt;&gt;"",ISNUMBER(申込書!$AC$22)=TRUE,申込書!$C$54&lt;&gt;"▼プルダウンより選択してください",申込書!$C$54&lt;&gt;""),申込書!$AC$22,""),"-"))</f>
        <v/>
      </c>
      <c r="BX289" s="369"/>
      <c r="BY289" s="369"/>
      <c r="BZ289" s="370" t="str">
        <f>IF(AND(申込書!$C$54&lt;&gt;"▼プルダウンより選択してください",申込書!$C$54&lt;&gt;"",$G289&lt;&gt;"",申込書!$V$54="特定学年のみ"),"申し込みする","")</f>
        <v/>
      </c>
      <c r="CA289" s="371"/>
      <c r="CB289" s="372"/>
      <c r="CC289" s="373" t="str">
        <f>IF(AND(申込書!$C$55&lt;&gt;"▼プルダウンより選択してください",申込書!$C$55&lt;&gt;"",申込書!$K$22&lt;&gt;"YYYY/MM/DD",$G289&lt;&gt;""),申込書!$K$22,"")</f>
        <v/>
      </c>
      <c r="CD289" s="369" t="str">
        <f>IF(CC289="","",IF(INDEX('コンテンツ＆備考マスタ'!$H:$J,MATCH(学校情報!CC$3,'コンテンツ＆備考マスタ'!$H:$H,0),3)="●",IF(AND(CC289&lt;&gt;"",ISNUMBER(申込書!$AC$22)=TRUE,申込書!$C$55&lt;&gt;"▼プルダウンより選択してください",申込書!$C$55&lt;&gt;""),申込書!$AC$22,""),"-"))</f>
        <v/>
      </c>
      <c r="CE289" s="369"/>
      <c r="CF289" s="369"/>
      <c r="CG289" s="370" t="str">
        <f>IF(AND(申込書!$C$55&lt;&gt;"▼プルダウンより選択してください",申込書!$C$55&lt;&gt;"",$G289&lt;&gt;"",申込書!$V$55="特定学年のみ"),"申し込みする","")</f>
        <v/>
      </c>
      <c r="CH289" s="371"/>
      <c r="CI289" s="372"/>
      <c r="CJ289" s="373" t="str">
        <f>IF(AND(申込書!$C$56&lt;&gt;"▼プルダウンより選択してください",申込書!$C$56&lt;&gt;"",申込書!$K$22&lt;&gt;"YYYY/MM/DD",$G289&lt;&gt;""),申込書!$K$22,"")</f>
        <v/>
      </c>
      <c r="CK289" s="369" t="str">
        <f>IF(CJ289="","",IF(INDEX('コンテンツ＆備考マスタ'!$H:$J,MATCH(学校情報!CJ$3,'コンテンツ＆備考マスタ'!$H:$H,0),3)="●",IF(AND(CJ289&lt;&gt;"",ISNUMBER(申込書!$AC$22)=TRUE,申込書!$C$56&lt;&gt;"▼プルダウンより選択してください",申込書!$C$56&lt;&gt;""),申込書!$AC$22,""),"-"))</f>
        <v/>
      </c>
      <c r="CL289" s="369"/>
      <c r="CM289" s="369"/>
      <c r="CN289" s="370" t="str">
        <f>IF(AND(申込書!$C$56&lt;&gt;"▼プルダウンより選択してください",申込書!$C$56&lt;&gt;"",$G289&lt;&gt;"",申込書!$V$56="特定学年のみ"),"申し込みする","")</f>
        <v/>
      </c>
      <c r="CO289" s="371"/>
      <c r="CP289" s="372"/>
      <c r="CQ289" s="373" t="str">
        <f>IF(AND(申込書!$C$57&lt;&gt;"▼プルダウンより選択してください",申込書!$C$57&lt;&gt;"",申込書!$K$22&lt;&gt;"YYYY/MM/DD",$G289&lt;&gt;""),申込書!$K$22,"")</f>
        <v/>
      </c>
      <c r="CR289" s="369" t="str">
        <f>IF(CQ289="","",IF(INDEX('コンテンツ＆備考マスタ'!$H:$J,MATCH(学校情報!CQ$3,'コンテンツ＆備考マスタ'!$H:$H,0),3)="●",IF(AND(CQ289&lt;&gt;"",ISNUMBER(申込書!$AC$22)=TRUE,申込書!$C$57&lt;&gt;"▼プルダウンより選択してください",申込書!$C$57&lt;&gt;""),申込書!$AC$22,""),"-"))</f>
        <v/>
      </c>
      <c r="CS289" s="369"/>
      <c r="CT289" s="369"/>
      <c r="CU289" s="369" t="str">
        <f>IF(AND(申込書!$C$57&lt;&gt;"▼プルダウンより選択してください",申込書!$C$57&lt;&gt;"",$G289&lt;&gt;"",申込書!$V$57="特定学年のみ"),"申し込みする","")</f>
        <v/>
      </c>
      <c r="CV289" s="371"/>
      <c r="CW289" s="372"/>
      <c r="CX289" s="373" t="str">
        <f>IF(AND(申込書!$C$58&lt;&gt;"▼プルダウンより選択してください",申込書!$C$58&lt;&gt;"",申込書!$K$22&lt;&gt;"YYYY/MM/DD",$G289&lt;&gt;""),申込書!$K$22,"")</f>
        <v/>
      </c>
      <c r="CY289" s="369" t="str">
        <f>IF(CX289="","",IF(INDEX('コンテンツ＆備考マスタ'!$H:$J,MATCH(学校情報!CX$3,'コンテンツ＆備考マスタ'!$H:$H,0),3)="●",IF(AND(CX289&lt;&gt;"",ISNUMBER(申込書!$AC$22)=TRUE,申込書!$C$58&lt;&gt;"▼プルダウンより選択してください",申込書!$C$58&lt;&gt;""),申込書!$AC$22,""),"-"))</f>
        <v/>
      </c>
      <c r="CZ289" s="369"/>
      <c r="DA289" s="369"/>
      <c r="DB289" s="369" t="str">
        <f>IF(AND(申込書!$C$58&lt;&gt;"▼プルダウンより選択してください",申込書!$C$58&lt;&gt;"",$G289&lt;&gt;"",申込書!$V$58="特定学年のみ"),"申し込みする","")</f>
        <v/>
      </c>
      <c r="DC289" s="371"/>
      <c r="DD289" s="372"/>
      <c r="DE289" s="373" t="str">
        <f>IF(AND(申込書!$C$59&lt;&gt;"▼プルダウンより選択してください",申込書!$C$59&lt;&gt;"",申込書!$K$22&lt;&gt;"YYYY/MM/DD",$G289&lt;&gt;""),申込書!$K$22,"")</f>
        <v/>
      </c>
      <c r="DF289" s="369" t="str">
        <f>IF(DE289="","",IF(INDEX('コンテンツ＆備考マスタ'!$H:$J,MATCH(学校情報!DE$3,'コンテンツ＆備考マスタ'!$H:$H,0),3)="●",IF(AND(DE289&lt;&gt;"",ISNUMBER(申込書!$AC$22)=TRUE,申込書!$C$59&lt;&gt;"▼プルダウンより選択してください",申込書!$C$59&lt;&gt;""),申込書!$AC$22,""),"-"))</f>
        <v/>
      </c>
      <c r="DG289" s="369"/>
      <c r="DH289" s="369"/>
      <c r="DI289" s="369" t="str">
        <f>IF(AND(申込書!$C$59&lt;&gt;"▼プルダウンより選択してください",申込書!$C$59&lt;&gt;"",$G289&lt;&gt;"",申込書!$V$59="特定学年のみ"),"申し込みする","")</f>
        <v/>
      </c>
      <c r="DJ289" s="371"/>
      <c r="DK289" s="372"/>
      <c r="DL289" s="373" t="str">
        <f>IF(AND(申込書!$C$60&lt;&gt;"▼プルダウンより選択してください",申込書!$C$60&lt;&gt;"",申込書!$K$22&lt;&gt;"YYYY/MM/DD",$G289&lt;&gt;""),申込書!$K$22,"")</f>
        <v/>
      </c>
      <c r="DM289" s="369" t="str">
        <f>IF(DL289="","",IF(INDEX('コンテンツ＆備考マスタ'!$H:$J,MATCH(学校情報!DL$3,'コンテンツ＆備考マスタ'!$H:$H,0),3)="●",IF(AND(DL289&lt;&gt;"",ISNUMBER(申込書!$AC$22)=TRUE,申込書!$C$60&lt;&gt;"▼プルダウンより選択してください",申込書!$C$60&lt;&gt;""),申込書!$AC$22,""),"-"))</f>
        <v/>
      </c>
      <c r="DN289" s="369"/>
      <c r="DO289" s="369"/>
      <c r="DP289" s="369" t="str">
        <f>IF(AND(申込書!$C$60&lt;&gt;"▼プルダウンより選択してください",申込書!$C$60&lt;&gt;"",$G289&lt;&gt;"",申込書!$V$60="特定学年のみ"),"申し込みする","")</f>
        <v/>
      </c>
      <c r="DQ289" s="371"/>
      <c r="DR289" s="372"/>
      <c r="DS289" s="373" t="str">
        <f>IF(AND(申込書!$C$61&lt;&gt;"▼プルダウンより選択してください",申込書!$C$61&lt;&gt;"",申込書!$K$22&lt;&gt;"YYYY/MM/DD",$G289&lt;&gt;""),申込書!$K$22,"")</f>
        <v/>
      </c>
      <c r="DT289" s="369" t="str">
        <f>IF(DS289="","",IF(INDEX('コンテンツ＆備考マスタ'!$H:$J,MATCH(学校情報!DS$3,'コンテンツ＆備考マスタ'!$H:$H,0),3)="●",IF(AND(DS289&lt;&gt;"",ISNUMBER(申込書!$AC$22)=TRUE,申込書!$C$61&lt;&gt;"▼プルダウンより選択してください",申込書!$C$61&lt;&gt;""),申込書!$AC$22,""),"-"))</f>
        <v/>
      </c>
      <c r="DU289" s="369"/>
      <c r="DV289" s="369"/>
      <c r="DW289" s="369" t="str">
        <f>IF(AND(申込書!$C$61&lt;&gt;"▼プルダウンより選択してください",申込書!$C$61&lt;&gt;"",$G289&lt;&gt;"",申込書!$V$61="特定学年のみ"),"申し込みする","")</f>
        <v/>
      </c>
      <c r="DX289" s="371"/>
      <c r="DY289" s="372"/>
      <c r="DZ289" s="373" t="str">
        <f>IF(AND(申込書!$C$62&lt;&gt;"▼プルダウンより選択してください",申込書!$C$62&lt;&gt;"",申込書!$K$22&lt;&gt;"YYYY/MM/DD",$G289&lt;&gt;""),申込書!$K$22,"")</f>
        <v/>
      </c>
      <c r="EA289" s="369" t="str">
        <f>IF(DZ289="","",IF(INDEX('コンテンツ＆備考マスタ'!$H:$J,MATCH(学校情報!DZ$3,'コンテンツ＆備考マスタ'!$H:$H,0),3)="●",IF(AND(DZ289&lt;&gt;"",ISNUMBER(申込書!$AC$22)=TRUE,申込書!$C$62&lt;&gt;"▼プルダウンより選択してください",申込書!$C$62&lt;&gt;""),申込書!$AC$22,""),"-"))</f>
        <v/>
      </c>
      <c r="EB289" s="369"/>
      <c r="EC289" s="369"/>
      <c r="ED289" s="370" t="str">
        <f>IF(AND(申込書!$C$62&lt;&gt;"▼プルダウンより選択してください",申込書!$C$62&lt;&gt;"",$G289&lt;&gt;"",申込書!$V$62="特定学年のみ"),"申し込みする","")</f>
        <v/>
      </c>
      <c r="EE289" s="371"/>
      <c r="EF289" s="372"/>
      <c r="EG289" s="373" t="str">
        <f>IF(AND(申込書!$C$63&lt;&gt;"▼プルダウンより選択してください",申込書!$C$63&lt;&gt;"",申込書!$K$22&lt;&gt;"YYYY/MM/DD",$G289&lt;&gt;""),申込書!$K$22,"")</f>
        <v/>
      </c>
      <c r="EH289" s="369" t="str">
        <f>IF(EG289="","",IF(INDEX('コンテンツ＆備考マスタ'!$H:$J,MATCH(学校情報!EG$3,'コンテンツ＆備考マスタ'!$H:$H,0),3)="●",IF(AND(EG289&lt;&gt;"",ISNUMBER(申込書!$AC$22)=TRUE,申込書!$C$63&lt;&gt;"▼プルダウンより選択してください",申込書!$C$63&lt;&gt;""),申込書!$AC$22,""),"-"))</f>
        <v/>
      </c>
      <c r="EI289" s="369"/>
      <c r="EJ289" s="369"/>
      <c r="EK289" s="370" t="str">
        <f>IF(AND(申込書!$C$63&lt;&gt;"▼プルダウンより選択してください",申込書!$C$63&lt;&gt;"",$G289&lt;&gt;"",申込書!$V$63="特定学年のみ"),"申し込みする","")</f>
        <v/>
      </c>
      <c r="EL289" s="371"/>
      <c r="EM289" s="372"/>
      <c r="EN289" s="373" t="str">
        <f>IF(AND(申込書!$C$64&lt;&gt;"▼プルダウンより選択してください",申込書!$C$64&lt;&gt;"",申込書!$K$22&lt;&gt;"YYYY/MM/DD",$G289&lt;&gt;""),申込書!$K$22,"")</f>
        <v/>
      </c>
      <c r="EO289" s="369" t="str">
        <f>IF(EN289="","",IF(INDEX('コンテンツ＆備考マスタ'!$H:$J,MATCH(学校情報!EN$3,'コンテンツ＆備考マスタ'!$H:$H,0),3)="●",IF(AND(EN289&lt;&gt;"",ISNUMBER(申込書!$AC$22)=TRUE,申込書!$C$64&lt;&gt;"▼プルダウンより選択してください",申込書!$C$64&lt;&gt;""),申込書!$AC$22,""),"-"))</f>
        <v/>
      </c>
      <c r="EP289" s="369"/>
      <c r="EQ289" s="369"/>
      <c r="ER289" s="370" t="str">
        <f>IF(AND(申込書!$C$64&lt;&gt;"▼プルダウンより選択してください",申込書!$C$64&lt;&gt;"",$G289&lt;&gt;"",申込書!$V$64="特定学年のみ"),"申し込みする","")</f>
        <v/>
      </c>
      <c r="ES289" s="371"/>
      <c r="ET289" s="372"/>
      <c r="EU289" s="373" t="str">
        <f>IF(AND(申込書!$C$65&lt;&gt;"▼プルダウンより選択してください",申込書!$C$65&lt;&gt;"",申込書!$K$22&lt;&gt;"YYYY/MM/DD",$G289&lt;&gt;""),申込書!$K$22,"")</f>
        <v/>
      </c>
      <c r="EV289" s="369" t="str">
        <f>IF(EU289="","",IF(INDEX('コンテンツ＆備考マスタ'!$H:$J,MATCH(学校情報!EU$3,'コンテンツ＆備考マスタ'!$H:$H,0),3)="●",IF(AND(EU289&lt;&gt;"",ISNUMBER(申込書!$AC$22)=TRUE,申込書!$C$65&lt;&gt;"▼プルダウンより選択してください",申込書!$C$65&lt;&gt;""),申込書!$AC$22,""),"-"))</f>
        <v/>
      </c>
      <c r="EW289" s="369"/>
      <c r="EX289" s="369"/>
      <c r="EY289" s="370" t="str">
        <f>IF(AND(申込書!$C$65&lt;&gt;"▼プルダウンより選択してください",申込書!$C$65&lt;&gt;"",$G289&lt;&gt;"",申込書!$V$65="特定学年のみ"),"申し込みする","")</f>
        <v/>
      </c>
      <c r="EZ289" s="371"/>
      <c r="FA289" s="372"/>
      <c r="FB289" s="373" t="str">
        <f>IF(AND(申込書!$C$66&lt;&gt;"▼プルダウンより選択してください",申込書!$C$66&lt;&gt;"",申込書!$K$22&lt;&gt;"YYYY/MM/DD",$G289&lt;&gt;""),申込書!$K$22,"")</f>
        <v/>
      </c>
      <c r="FC289" s="369" t="str">
        <f>IF(FB289="","",IF(INDEX('コンテンツ＆備考マスタ'!$H:$J,MATCH(学校情報!FB$3,'コンテンツ＆備考マスタ'!$H:$H,0),3)="●",IF(AND(FB289&lt;&gt;"",ISNUMBER(申込書!$AC$22)=TRUE,申込書!$C$66&lt;&gt;"▼プルダウンより選択してください",申込書!$C$66&lt;&gt;""),申込書!$AC$22,""),"-"))</f>
        <v/>
      </c>
      <c r="FD289" s="369"/>
      <c r="FE289" s="369"/>
      <c r="FF289" s="370" t="str">
        <f>IF(AND(申込書!$C$66&lt;&gt;"▼プルダウンより選択してください",申込書!$C$66&lt;&gt;"",$G289&lt;&gt;"",申込書!$V$66="特定学年のみ"),"申し込みする","")</f>
        <v/>
      </c>
      <c r="FG289" s="371"/>
      <c r="FH289" s="372"/>
      <c r="FI289" s="373" t="str">
        <f>IF(AND(申込書!$C$67&lt;&gt;"▼プルダウンより選択してください",申込書!$C$67&lt;&gt;"",申込書!$K$22&lt;&gt;"YYYY/MM/DD",$G289&lt;&gt;""),申込書!$K$22,"")</f>
        <v/>
      </c>
      <c r="FJ289" s="369" t="str">
        <f>IF(FI289="","",IF(INDEX('コンテンツ＆備考マスタ'!$H:$J,MATCH(学校情報!FI$3,'コンテンツ＆備考マスタ'!$H:$H,0),3)="●",IF(AND(FI289&lt;&gt;"",ISNUMBER(申込書!$AC$22)=TRUE,申込書!$C$67&lt;&gt;"▼プルダウンより選択してください",申込書!$C$67&lt;&gt;""),申込書!$AC$22,""),"-"))</f>
        <v/>
      </c>
      <c r="FK289" s="369"/>
      <c r="FL289" s="369"/>
      <c r="FM289" s="370" t="str">
        <f>IF(AND(申込書!$C$67&lt;&gt;"▼プルダウンより選択してください",申込書!$C$67&lt;&gt;"",$G289&lt;&gt;"",申込書!$V$67="特定学年のみ"),"申し込みする","")</f>
        <v/>
      </c>
      <c r="FN289" s="371"/>
      <c r="FO289" s="372"/>
      <c r="FP289" s="373" t="str">
        <f>IF(AND(申込書!$C$68&lt;&gt;"▼プルダウンより選択してください",申込書!$C$68&lt;&gt;"",申込書!$K$22&lt;&gt;"YYYY/MM/DD",$G289&lt;&gt;""),申込書!$K$22,"")</f>
        <v/>
      </c>
      <c r="FQ289" s="369" t="str">
        <f>IF(FP289="","",IF(INDEX('コンテンツ＆備考マスタ'!$H:$J,MATCH(学校情報!FP$3,'コンテンツ＆備考マスタ'!$H:$H,0),3)="●",IF(AND(FP289&lt;&gt;"",ISNUMBER(申込書!$AC$22)=TRUE,申込書!$C$68&lt;&gt;"▼プルダウンより選択してください",申込書!$C$68&lt;&gt;""),申込書!$AC$22,""),"-"))</f>
        <v/>
      </c>
      <c r="FR289" s="369"/>
      <c r="FS289" s="369"/>
      <c r="FT289" s="370" t="str">
        <f>IF(AND(申込書!$C$68&lt;&gt;"▼プルダウンより選択してください",申込書!$C$68&lt;&gt;"",$G289&lt;&gt;"",申込書!$V$68="特定学年のみ"),"申し込みする","")</f>
        <v/>
      </c>
      <c r="FU289" s="371"/>
      <c r="FV289" s="372"/>
      <c r="FW289" s="373" t="str">
        <f>IF(AND(申込書!$C$69&lt;&gt;"▼プルダウンより選択してください",申込書!$C$69&lt;&gt;"",申込書!$K$22&lt;&gt;"YYYY/MM/DD",$G289&lt;&gt;""),申込書!$K$22,"")</f>
        <v/>
      </c>
      <c r="FX289" s="369" t="str">
        <f>IF(FW289="","",IF(INDEX('コンテンツ＆備考マスタ'!$H:$J,MATCH(学校情報!FW$3,'コンテンツ＆備考マスタ'!$H:$H,0),3)="●",IF(AND(FW289&lt;&gt;"",ISNUMBER(申込書!$AC$22)=TRUE,申込書!$C$69&lt;&gt;"▼プルダウンより選択してください",申込書!$C$69&lt;&gt;""),申込書!$AC$22,""),"-"))</f>
        <v/>
      </c>
      <c r="FY289" s="369"/>
      <c r="FZ289" s="369"/>
      <c r="GA289" s="370" t="str">
        <f>IF(AND(申込書!$C$69&lt;&gt;"▼プルダウンより選択してください",申込書!$C$69&lt;&gt;"",$G289&lt;&gt;"",申込書!$V$69="特定学年のみ"),"申し込みする","")</f>
        <v/>
      </c>
      <c r="GB289" s="371"/>
      <c r="GC289" s="372"/>
      <c r="GD289" s="373" t="str">
        <f>IF(AND(申込書!$C$70&lt;&gt;"▼プルダウンより選択してください",申込書!$C$70&lt;&gt;"",申込書!$K$22&lt;&gt;"YYYY/MM/DD",$G289&lt;&gt;""),申込書!$K$22,"")</f>
        <v/>
      </c>
      <c r="GE289" s="369" t="str">
        <f>IF(GD289="","",IF(INDEX('コンテンツ＆備考マスタ'!$H:$J,MATCH(学校情報!GD$3,'コンテンツ＆備考マスタ'!$H:$H,0),3)="●",IF(AND(GD289&lt;&gt;"",ISNUMBER(申込書!$AC$22)=TRUE,申込書!$C$70&lt;&gt;"▼プルダウンより選択してください",申込書!$C$70&lt;&gt;""),申込書!$AC$22,""),"-"))</f>
        <v/>
      </c>
      <c r="GF289" s="369"/>
      <c r="GG289" s="369"/>
      <c r="GH289" s="370" t="str">
        <f>IF(AND(申込書!$C$70&lt;&gt;"▼プルダウンより選択してください",申込書!$C$70&lt;&gt;"",$G289&lt;&gt;"",申込書!$V$70="特定学年のみ"),"申し込みする","")</f>
        <v/>
      </c>
      <c r="GI289" s="371"/>
      <c r="GJ289" s="372"/>
      <c r="GK289" s="373" t="str">
        <f>IF(AND(申込書!$C$71&lt;&gt;"▼プルダウンより選択してください",申込書!$C$71&lt;&gt;"",申込書!$K$22&lt;&gt;"YYYY/MM/DD",$G289&lt;&gt;""),申込書!$K$22,"")</f>
        <v/>
      </c>
      <c r="GL289" s="369" t="str">
        <f>IF(GK289="","",IF(INDEX('コンテンツ＆備考マスタ'!$H:$J,MATCH(学校情報!GK$3,'コンテンツ＆備考マスタ'!$H:$H,0),3)="●",IF(AND(GK289&lt;&gt;"",ISNUMBER(申込書!$AC$22)=TRUE,申込書!$C$71&lt;&gt;"▼プルダウンより選択してください",申込書!$C$71&lt;&gt;""),申込書!$AC$22,""),"-"))</f>
        <v/>
      </c>
      <c r="GM289" s="369"/>
      <c r="GN289" s="369"/>
      <c r="GO289" s="370" t="str">
        <f>IF(AND(申込書!$C$71&lt;&gt;"▼プルダウンより選択してください",申込書!$C$71&lt;&gt;"",$G289&lt;&gt;"",申込書!$V$71="特定学年のみ"),"申し込みする","")</f>
        <v/>
      </c>
      <c r="GP289" s="371"/>
      <c r="GQ289" s="372"/>
      <c r="GR289" s="373" t="str">
        <f>IF(AND(申込書!$C$72&lt;&gt;"▼プルダウンより選択してください",申込書!$C$72&lt;&gt;"",申込書!$K$22&lt;&gt;"YYYY/MM/DD",$G289&lt;&gt;""),申込書!$K$22,"")</f>
        <v/>
      </c>
      <c r="GS289" s="369" t="str">
        <f>IF(GR289="","",IF(INDEX('コンテンツ＆備考マスタ'!$H:$J,MATCH(学校情報!GR$3,'コンテンツ＆備考マスタ'!$H:$H,0),3)="●",IF(AND(GR289&lt;&gt;"",ISNUMBER(申込書!$AC$22)=TRUE,申込書!$C$72&lt;&gt;"▼プルダウンより選択してください",申込書!$C$72&lt;&gt;""),申込書!$AC$22,""),"-"))</f>
        <v/>
      </c>
      <c r="GT289" s="369"/>
      <c r="GU289" s="369"/>
      <c r="GV289" s="370" t="str">
        <f>IF(AND(申込書!$C$72&lt;&gt;"▼プルダウンより選択してください",申込書!$C$72&lt;&gt;"",$G289&lt;&gt;"",申込書!$V$72="特定学年のみ"),"申し込みする","")</f>
        <v/>
      </c>
      <c r="GW289" s="371"/>
      <c r="GX289" s="372"/>
      <c r="GY289" s="373" t="str">
        <f>IF(AND(申込書!$C$73&lt;&gt;"▼プルダウンより選択してください",申込書!$C$73&lt;&gt;"",申込書!$K$22&lt;&gt;"YYYY/MM/DD",$G289&lt;&gt;""),申込書!$K$22,"")</f>
        <v/>
      </c>
      <c r="GZ289" s="369" t="str">
        <f>IF(GY289="","",IF(INDEX('コンテンツ＆備考マスタ'!$H:$J,MATCH(学校情報!GY$3,'コンテンツ＆備考マスタ'!$H:$H,0),3)="●",IF(AND(GY289&lt;&gt;"",ISNUMBER(申込書!$AC$22)=TRUE,申込書!$C$73&lt;&gt;"▼プルダウンより選択してください",申込書!$C$73&lt;&gt;""),申込書!$AC$22,""),"-"))</f>
        <v/>
      </c>
      <c r="HA289" s="369"/>
      <c r="HB289" s="369"/>
      <c r="HC289" s="370" t="str">
        <f>IF(AND(申込書!$C$73&lt;&gt;"▼プルダウンより選択してください",申込書!$C$73&lt;&gt;"",$G289&lt;&gt;"",申込書!$V$73="特定学年のみ"),"申し込みする","")</f>
        <v/>
      </c>
      <c r="HD289" s="371"/>
      <c r="HE289" s="372"/>
      <c r="HF289" s="373" t="str">
        <f>IF(AND(申込書!$C$74&lt;&gt;"▼プルダウンより選択してください",申込書!$C$74&lt;&gt;"",申込書!$K$22&lt;&gt;"YYYY/MM/DD",$G289&lt;&gt;""),申込書!$K$22,"")</f>
        <v/>
      </c>
      <c r="HG289" s="369" t="str">
        <f>IF(HF289="","",IF(INDEX('コンテンツ＆備考マスタ'!$H:$J,MATCH(学校情報!HF$3,'コンテンツ＆備考マスタ'!$H:$H,0),3)="●",IF(AND(HF289&lt;&gt;"",ISNUMBER(申込書!$AC$22)=TRUE,申込書!$C$74&lt;&gt;"▼プルダウンより選択してください",申込書!$C$74&lt;&gt;""),申込書!$AC$22,""),"-"))</f>
        <v/>
      </c>
      <c r="HH289" s="369"/>
      <c r="HI289" s="369"/>
      <c r="HJ289" s="370" t="str">
        <f>IF(AND(申込書!$C$74&lt;&gt;"▼プルダウンより選択してください",申込書!$C$74&lt;&gt;"",$G289&lt;&gt;"",申込書!$V$74="特定学年のみ"),"申し込みする","")</f>
        <v/>
      </c>
      <c r="HK289" s="371"/>
      <c r="HL289" s="372"/>
      <c r="HM289" s="373" t="str">
        <f>IF(AND(申込書!$C$75&lt;&gt;"▼プルダウンより選択してください",申込書!$C$75&lt;&gt;"",申込書!$K$22&lt;&gt;"YYYY/MM/DD",$G289&lt;&gt;""),申込書!$K$22,"")</f>
        <v/>
      </c>
      <c r="HN289" s="369" t="str">
        <f>IF(HM289="","",IF(INDEX('コンテンツ＆備考マスタ'!$H:$J,MATCH(学校情報!HM$3,'コンテンツ＆備考マスタ'!$H:$H,0),3)="●",IF(AND(HM289&lt;&gt;"",ISNUMBER(申込書!$AC$22)=TRUE,申込書!$C$75&lt;&gt;"▼プルダウンより選択してください",申込書!$C$75&lt;&gt;""),申込書!$AC$22,""),"-"))</f>
        <v/>
      </c>
      <c r="HO289" s="369"/>
      <c r="HP289" s="369"/>
      <c r="HQ289" s="370" t="str">
        <f>IF(AND(申込書!$C$75&lt;&gt;"▼プルダウンより選択してください",申込書!$C$75&lt;&gt;"",$G289&lt;&gt;"",申込書!$V$75="特定学年のみ"),"申し込みする","")</f>
        <v/>
      </c>
      <c r="HR289" s="371"/>
      <c r="HS289" s="371"/>
      <c r="HT289" s="374" t="str">
        <f>IF(AND(申込書!$C$76&lt;&gt;"▼プルダウンより選択してください",申込書!$C$76&lt;&gt;"",申込書!$K$22&lt;&gt;"YYYY/MM/DD",$G289&lt;&gt;""),申込書!$K$22,"")</f>
        <v/>
      </c>
      <c r="HU289" s="369" t="str">
        <f>IF(HT289="","",IF(INDEX('コンテンツ＆備考マスタ'!$H:$J,MATCH(学校情報!HT$3,'コンテンツ＆備考マスタ'!$H:$H,0),3)="●",IF(AND(HT289&lt;&gt;"",ISNUMBER(申込書!$AC$22)=TRUE,申込書!$C$76&lt;&gt;"▼プルダウンより選択してください",申込書!$C$76&lt;&gt;""),申込書!$AC$22,""),"-"))</f>
        <v/>
      </c>
      <c r="HV289" s="369"/>
      <c r="HW289" s="369"/>
      <c r="HX289" s="370" t="str">
        <f>IF(AND(申込書!$C$76&lt;&gt;"▼プルダウンより選択してください",申込書!$C$76&lt;&gt;"",$G289&lt;&gt;"",申込書!$V$76="特定学年のみ"),"申し込みする","")</f>
        <v/>
      </c>
      <c r="HY289" s="371"/>
      <c r="HZ289" s="372"/>
      <c r="IA289" s="69"/>
    </row>
    <row r="290" spans="2:235" ht="26.85" hidden="1" customHeight="1" outlineLevel="1">
      <c r="B290" s="365">
        <f t="shared" si="12"/>
        <v>285</v>
      </c>
      <c r="C290" s="55"/>
      <c r="D290" s="56"/>
      <c r="E290" s="154"/>
      <c r="F290" s="57"/>
      <c r="G290" s="58"/>
      <c r="H290" s="59"/>
      <c r="I290" s="60"/>
      <c r="J290" s="61"/>
      <c r="K290" s="366" t="str">
        <f t="shared" si="13"/>
        <v/>
      </c>
      <c r="L290" s="62"/>
      <c r="M290" s="322"/>
      <c r="N290" s="63"/>
      <c r="O290" s="64"/>
      <c r="P290" s="367" t="str">
        <f t="shared" si="14"/>
        <v/>
      </c>
      <c r="Q290" s="65"/>
      <c r="R290" s="66"/>
      <c r="S290" s="67"/>
      <c r="T290" s="68"/>
      <c r="U290" s="68"/>
      <c r="V290" s="68"/>
      <c r="W290" s="66"/>
      <c r="X290" s="281"/>
      <c r="Y290" s="368" t="str">
        <f>IF(AND(申込書!$C$47&lt;&gt;"▼プルダウンより選択してください",申込書!$C$47&lt;&gt;"",申込書!$K$22&lt;&gt;"YYYY/MM/DD",$G290&lt;&gt;""),申込書!$K$22,"")</f>
        <v/>
      </c>
      <c r="Z290" s="369" t="str">
        <f>IF(Y290="","",IF(INDEX('コンテンツ＆備考マスタ'!$H:$J,MATCH(学校情報!Y$3,'コンテンツ＆備考マスタ'!$H:$H,0),3)="●",IF(AND(Y290&lt;&gt;"",ISNUMBER(申込書!$AC$22)=TRUE,申込書!$C$47&lt;&gt;"▼プルダウンより選択してください",申込書!$C$47&lt;&gt;""),申込書!$AC$22,""),"-"))</f>
        <v/>
      </c>
      <c r="AA290" s="369"/>
      <c r="AB290" s="369"/>
      <c r="AC290" s="370" t="str">
        <f>IF(AND(申込書!$C$47&lt;&gt;"▼プルダウンより選択してください",申込書!$C$47&lt;&gt;"",$G290&lt;&gt;"",申込書!$V$47="特定学年のみ"),"申し込みする","")</f>
        <v/>
      </c>
      <c r="AD290" s="371"/>
      <c r="AE290" s="372"/>
      <c r="AF290" s="373" t="str">
        <f>IF(AND(申込書!$C$48&lt;&gt;"▼プルダウンより選択してください",申込書!$C$48&lt;&gt;"",申込書!$K$22&lt;&gt;"YYYY/MM/DD",$G290&lt;&gt;""),申込書!$K$22,"")</f>
        <v/>
      </c>
      <c r="AG290" s="369" t="str">
        <f>IF(AF290="","",IF(INDEX('コンテンツ＆備考マスタ'!$H:$J,MATCH(学校情報!AF$3,'コンテンツ＆備考マスタ'!$H:$H,0),3)="●",IF(AND(AF290&lt;&gt;"",ISNUMBER(申込書!$AC$22)=TRUE,申込書!$C$48&lt;&gt;"▼プルダウンより選択してください",申込書!$C$48&lt;&gt;""),申込書!$AC$22,""),"-"))</f>
        <v/>
      </c>
      <c r="AH290" s="369"/>
      <c r="AI290" s="369"/>
      <c r="AJ290" s="370" t="str">
        <f>IF(AND(申込書!$C$48&lt;&gt;"▼プルダウンより選択してください",申込書!$C$48&lt;&gt;"",$G290&lt;&gt;"",申込書!$V$48="特定学年のみ"),"申し込みする","")</f>
        <v/>
      </c>
      <c r="AK290" s="371"/>
      <c r="AL290" s="372"/>
      <c r="AM290" s="373" t="str">
        <f>IF(AND(申込書!$C$49&lt;&gt;"▼プルダウンより選択してください",申込書!$C$49&lt;&gt;"",申込書!$K$22&lt;&gt;"YYYY/MM/DD",$G290&lt;&gt;""),申込書!$K$22,"")</f>
        <v/>
      </c>
      <c r="AN290" s="369" t="str">
        <f>IF(AM290="","",IF(INDEX('コンテンツ＆備考マスタ'!$H:$J,MATCH(学校情報!AM$3,'コンテンツ＆備考マスタ'!$H:$H,0),3)="●",IF(AND(AM290&lt;&gt;"",ISNUMBER(申込書!$AC$22)=TRUE,申込書!$C$49&lt;&gt;"▼プルダウンより選択してください",申込書!$C$49&lt;&gt;""),申込書!$AC$22,""),"-"))</f>
        <v/>
      </c>
      <c r="AO290" s="369"/>
      <c r="AP290" s="369"/>
      <c r="AQ290" s="370" t="str">
        <f>IF(AND(申込書!$C$49&lt;&gt;"▼プルダウンより選択してください",申込書!$C$49&lt;&gt;"",$G290&lt;&gt;"",申込書!$V$49="特定学年のみ"),"申し込みする","")</f>
        <v/>
      </c>
      <c r="AR290" s="371"/>
      <c r="AS290" s="372"/>
      <c r="AT290" s="373" t="str">
        <f>IF(AND(申込書!$C$50&lt;&gt;"▼プルダウンより選択してください",申込書!$C$50&lt;&gt;"",申込書!$K$22&lt;&gt;"YYYY/MM/DD",$G290&lt;&gt;""),申込書!$K$22,"")</f>
        <v/>
      </c>
      <c r="AU290" s="369" t="str">
        <f>IF(AT290="","",IF(INDEX('コンテンツ＆備考マスタ'!$H:$J,MATCH(学校情報!AT$3,'コンテンツ＆備考マスタ'!$H:$H,0),3)="●",IF(AND(AT290&lt;&gt;"",ISNUMBER(申込書!$AC$22)=TRUE,申込書!$C$50&lt;&gt;"▼プルダウンより選択してください",申込書!$C$50&lt;&gt;""),申込書!$AC$22,""),"-"))</f>
        <v/>
      </c>
      <c r="AV290" s="369"/>
      <c r="AW290" s="369"/>
      <c r="AX290" s="370" t="str">
        <f>IF(AND(申込書!$C$50&lt;&gt;"▼プルダウンより選択してください",申込書!$C$50&lt;&gt;"",$G290&lt;&gt;"",申込書!$V$50="特定学年のみ"),"申し込みする","")</f>
        <v/>
      </c>
      <c r="AY290" s="371"/>
      <c r="AZ290" s="372"/>
      <c r="BA290" s="373" t="str">
        <f>IF(AND(申込書!$C$51&lt;&gt;"▼プルダウンより選択してください",申込書!$C$51&lt;&gt;"",申込書!$K$22&lt;&gt;"YYYY/MM/DD",$G290&lt;&gt;""),申込書!$K$22,"")</f>
        <v/>
      </c>
      <c r="BB290" s="369" t="str">
        <f>IF(BA290="","",IF(INDEX('コンテンツ＆備考マスタ'!$H:$J,MATCH(学校情報!BA$3,'コンテンツ＆備考マスタ'!$H:$H,0),3)="●",IF(AND(BA290&lt;&gt;"",ISNUMBER(申込書!$AC$22)=TRUE,申込書!$C$51&lt;&gt;"▼プルダウンより選択してください",申込書!$C$51&lt;&gt;""),申込書!$AC$22,""),"-"))</f>
        <v/>
      </c>
      <c r="BC290" s="369"/>
      <c r="BD290" s="369"/>
      <c r="BE290" s="370" t="str">
        <f>IF(AND(申込書!$C$51&lt;&gt;"▼プルダウンより選択してください",申込書!$C$51&lt;&gt;"",$G290&lt;&gt;"",申込書!$V$51="特定学年のみ"),"申し込みする","")</f>
        <v/>
      </c>
      <c r="BF290" s="371"/>
      <c r="BG290" s="372"/>
      <c r="BH290" s="373" t="str">
        <f>IF(AND(申込書!$C$52&lt;&gt;"▼プルダウンより選択してください",申込書!$C$52&lt;&gt;"",申込書!$K$22&lt;&gt;"YYYY/MM/DD",$G290&lt;&gt;""),申込書!$K$22,"")</f>
        <v/>
      </c>
      <c r="BI290" s="369" t="str">
        <f>IF(BH290="","",IF(INDEX('コンテンツ＆備考マスタ'!$H:$J,MATCH(学校情報!BH$3,'コンテンツ＆備考マスタ'!$H:$H,0),3)="●",IF(AND(BH290&lt;&gt;"",ISNUMBER(申込書!$AC$22)=TRUE,申込書!$C$52&lt;&gt;"▼プルダウンより選択してください",申込書!$C$52&lt;&gt;""),申込書!$AC$22,""),"-"))</f>
        <v/>
      </c>
      <c r="BJ290" s="369"/>
      <c r="BK290" s="369"/>
      <c r="BL290" s="370" t="str">
        <f>IF(AND(申込書!$C$52&lt;&gt;"▼プルダウンより選択してください",申込書!$C$52&lt;&gt;"",$G290&lt;&gt;"",申込書!$V$52="特定学年のみ"),"申し込みする","")</f>
        <v/>
      </c>
      <c r="BM290" s="371"/>
      <c r="BN290" s="372"/>
      <c r="BO290" s="373" t="str">
        <f>IF(AND(申込書!$C$53&lt;&gt;"▼プルダウンより選択してください",申込書!$C$53&lt;&gt;"",申込書!$K$22&lt;&gt;"YYYY/MM/DD",$G290&lt;&gt;""),申込書!$K$22,"")</f>
        <v/>
      </c>
      <c r="BP290" s="369" t="str">
        <f>IF(BO290="","",IF(INDEX('コンテンツ＆備考マスタ'!$H:$J,MATCH(学校情報!BO$3,'コンテンツ＆備考マスタ'!$H:$H,0),3)="●",IF(AND(BO290&lt;&gt;"",ISNUMBER(申込書!$AC$22)=TRUE,申込書!$C$53&lt;&gt;"▼プルダウンより選択してください",申込書!$C$53&lt;&gt;""),申込書!$AC$22,""),"-"))</f>
        <v/>
      </c>
      <c r="BQ290" s="369"/>
      <c r="BR290" s="369"/>
      <c r="BS290" s="370" t="str">
        <f>IF(AND(申込書!$C$53&lt;&gt;"▼プルダウンより選択してください",申込書!$C$53&lt;&gt;"",$G290&lt;&gt;"",申込書!$V$53="特定学年のみ"),"申し込みする","")</f>
        <v/>
      </c>
      <c r="BT290" s="371"/>
      <c r="BU290" s="372"/>
      <c r="BV290" s="373" t="str">
        <f>IF(AND(申込書!$C$54&lt;&gt;"▼プルダウンより選択してください",申込書!$C$54&lt;&gt;"",申込書!$K$22&lt;&gt;"YYYY/MM/DD",$G290&lt;&gt;""),申込書!$K$22,"")</f>
        <v/>
      </c>
      <c r="BW290" s="369" t="str">
        <f>IF(BV290="","",IF(INDEX('コンテンツ＆備考マスタ'!$H:$J,MATCH(学校情報!BV$3,'コンテンツ＆備考マスタ'!$H:$H,0),3)="●",IF(AND(BV290&lt;&gt;"",ISNUMBER(申込書!$AC$22)=TRUE,申込書!$C$54&lt;&gt;"▼プルダウンより選択してください",申込書!$C$54&lt;&gt;""),申込書!$AC$22,""),"-"))</f>
        <v/>
      </c>
      <c r="BX290" s="369"/>
      <c r="BY290" s="369"/>
      <c r="BZ290" s="370" t="str">
        <f>IF(AND(申込書!$C$54&lt;&gt;"▼プルダウンより選択してください",申込書!$C$54&lt;&gt;"",$G290&lt;&gt;"",申込書!$V$54="特定学年のみ"),"申し込みする","")</f>
        <v/>
      </c>
      <c r="CA290" s="371"/>
      <c r="CB290" s="372"/>
      <c r="CC290" s="373" t="str">
        <f>IF(AND(申込書!$C$55&lt;&gt;"▼プルダウンより選択してください",申込書!$C$55&lt;&gt;"",申込書!$K$22&lt;&gt;"YYYY/MM/DD",$G290&lt;&gt;""),申込書!$K$22,"")</f>
        <v/>
      </c>
      <c r="CD290" s="369" t="str">
        <f>IF(CC290="","",IF(INDEX('コンテンツ＆備考マスタ'!$H:$J,MATCH(学校情報!CC$3,'コンテンツ＆備考マスタ'!$H:$H,0),3)="●",IF(AND(CC290&lt;&gt;"",ISNUMBER(申込書!$AC$22)=TRUE,申込書!$C$55&lt;&gt;"▼プルダウンより選択してください",申込書!$C$55&lt;&gt;""),申込書!$AC$22,""),"-"))</f>
        <v/>
      </c>
      <c r="CE290" s="369"/>
      <c r="CF290" s="369"/>
      <c r="CG290" s="370" t="str">
        <f>IF(AND(申込書!$C$55&lt;&gt;"▼プルダウンより選択してください",申込書!$C$55&lt;&gt;"",$G290&lt;&gt;"",申込書!$V$55="特定学年のみ"),"申し込みする","")</f>
        <v/>
      </c>
      <c r="CH290" s="371"/>
      <c r="CI290" s="372"/>
      <c r="CJ290" s="373" t="str">
        <f>IF(AND(申込書!$C$56&lt;&gt;"▼プルダウンより選択してください",申込書!$C$56&lt;&gt;"",申込書!$K$22&lt;&gt;"YYYY/MM/DD",$G290&lt;&gt;""),申込書!$K$22,"")</f>
        <v/>
      </c>
      <c r="CK290" s="369" t="str">
        <f>IF(CJ290="","",IF(INDEX('コンテンツ＆備考マスタ'!$H:$J,MATCH(学校情報!CJ$3,'コンテンツ＆備考マスタ'!$H:$H,0),3)="●",IF(AND(CJ290&lt;&gt;"",ISNUMBER(申込書!$AC$22)=TRUE,申込書!$C$56&lt;&gt;"▼プルダウンより選択してください",申込書!$C$56&lt;&gt;""),申込書!$AC$22,""),"-"))</f>
        <v/>
      </c>
      <c r="CL290" s="369"/>
      <c r="CM290" s="369"/>
      <c r="CN290" s="370" t="str">
        <f>IF(AND(申込書!$C$56&lt;&gt;"▼プルダウンより選択してください",申込書!$C$56&lt;&gt;"",$G290&lt;&gt;"",申込書!$V$56="特定学年のみ"),"申し込みする","")</f>
        <v/>
      </c>
      <c r="CO290" s="371"/>
      <c r="CP290" s="372"/>
      <c r="CQ290" s="373" t="str">
        <f>IF(AND(申込書!$C$57&lt;&gt;"▼プルダウンより選択してください",申込書!$C$57&lt;&gt;"",申込書!$K$22&lt;&gt;"YYYY/MM/DD",$G290&lt;&gt;""),申込書!$K$22,"")</f>
        <v/>
      </c>
      <c r="CR290" s="369" t="str">
        <f>IF(CQ290="","",IF(INDEX('コンテンツ＆備考マスタ'!$H:$J,MATCH(学校情報!CQ$3,'コンテンツ＆備考マスタ'!$H:$H,0),3)="●",IF(AND(CQ290&lt;&gt;"",ISNUMBER(申込書!$AC$22)=TRUE,申込書!$C$57&lt;&gt;"▼プルダウンより選択してください",申込書!$C$57&lt;&gt;""),申込書!$AC$22,""),"-"))</f>
        <v/>
      </c>
      <c r="CS290" s="369"/>
      <c r="CT290" s="369"/>
      <c r="CU290" s="369" t="str">
        <f>IF(AND(申込書!$C$57&lt;&gt;"▼プルダウンより選択してください",申込書!$C$57&lt;&gt;"",$G290&lt;&gt;"",申込書!$V$57="特定学年のみ"),"申し込みする","")</f>
        <v/>
      </c>
      <c r="CV290" s="371"/>
      <c r="CW290" s="372"/>
      <c r="CX290" s="373" t="str">
        <f>IF(AND(申込書!$C$58&lt;&gt;"▼プルダウンより選択してください",申込書!$C$58&lt;&gt;"",申込書!$K$22&lt;&gt;"YYYY/MM/DD",$G290&lt;&gt;""),申込書!$K$22,"")</f>
        <v/>
      </c>
      <c r="CY290" s="369" t="str">
        <f>IF(CX290="","",IF(INDEX('コンテンツ＆備考マスタ'!$H:$J,MATCH(学校情報!CX$3,'コンテンツ＆備考マスタ'!$H:$H,0),3)="●",IF(AND(CX290&lt;&gt;"",ISNUMBER(申込書!$AC$22)=TRUE,申込書!$C$58&lt;&gt;"▼プルダウンより選択してください",申込書!$C$58&lt;&gt;""),申込書!$AC$22,""),"-"))</f>
        <v/>
      </c>
      <c r="CZ290" s="369"/>
      <c r="DA290" s="369"/>
      <c r="DB290" s="369" t="str">
        <f>IF(AND(申込書!$C$58&lt;&gt;"▼プルダウンより選択してください",申込書!$C$58&lt;&gt;"",$G290&lt;&gt;"",申込書!$V$58="特定学年のみ"),"申し込みする","")</f>
        <v/>
      </c>
      <c r="DC290" s="371"/>
      <c r="DD290" s="372"/>
      <c r="DE290" s="373" t="str">
        <f>IF(AND(申込書!$C$59&lt;&gt;"▼プルダウンより選択してください",申込書!$C$59&lt;&gt;"",申込書!$K$22&lt;&gt;"YYYY/MM/DD",$G290&lt;&gt;""),申込書!$K$22,"")</f>
        <v/>
      </c>
      <c r="DF290" s="369" t="str">
        <f>IF(DE290="","",IF(INDEX('コンテンツ＆備考マスタ'!$H:$J,MATCH(学校情報!DE$3,'コンテンツ＆備考マスタ'!$H:$H,0),3)="●",IF(AND(DE290&lt;&gt;"",ISNUMBER(申込書!$AC$22)=TRUE,申込書!$C$59&lt;&gt;"▼プルダウンより選択してください",申込書!$C$59&lt;&gt;""),申込書!$AC$22,""),"-"))</f>
        <v/>
      </c>
      <c r="DG290" s="369"/>
      <c r="DH290" s="369"/>
      <c r="DI290" s="369" t="str">
        <f>IF(AND(申込書!$C$59&lt;&gt;"▼プルダウンより選択してください",申込書!$C$59&lt;&gt;"",$G290&lt;&gt;"",申込書!$V$59="特定学年のみ"),"申し込みする","")</f>
        <v/>
      </c>
      <c r="DJ290" s="371"/>
      <c r="DK290" s="372"/>
      <c r="DL290" s="373" t="str">
        <f>IF(AND(申込書!$C$60&lt;&gt;"▼プルダウンより選択してください",申込書!$C$60&lt;&gt;"",申込書!$K$22&lt;&gt;"YYYY/MM/DD",$G290&lt;&gt;""),申込書!$K$22,"")</f>
        <v/>
      </c>
      <c r="DM290" s="369" t="str">
        <f>IF(DL290="","",IF(INDEX('コンテンツ＆備考マスタ'!$H:$J,MATCH(学校情報!DL$3,'コンテンツ＆備考マスタ'!$H:$H,0),3)="●",IF(AND(DL290&lt;&gt;"",ISNUMBER(申込書!$AC$22)=TRUE,申込書!$C$60&lt;&gt;"▼プルダウンより選択してください",申込書!$C$60&lt;&gt;""),申込書!$AC$22,""),"-"))</f>
        <v/>
      </c>
      <c r="DN290" s="369"/>
      <c r="DO290" s="369"/>
      <c r="DP290" s="369" t="str">
        <f>IF(AND(申込書!$C$60&lt;&gt;"▼プルダウンより選択してください",申込書!$C$60&lt;&gt;"",$G290&lt;&gt;"",申込書!$V$60="特定学年のみ"),"申し込みする","")</f>
        <v/>
      </c>
      <c r="DQ290" s="371"/>
      <c r="DR290" s="372"/>
      <c r="DS290" s="373" t="str">
        <f>IF(AND(申込書!$C$61&lt;&gt;"▼プルダウンより選択してください",申込書!$C$61&lt;&gt;"",申込書!$K$22&lt;&gt;"YYYY/MM/DD",$G290&lt;&gt;""),申込書!$K$22,"")</f>
        <v/>
      </c>
      <c r="DT290" s="369" t="str">
        <f>IF(DS290="","",IF(INDEX('コンテンツ＆備考マスタ'!$H:$J,MATCH(学校情報!DS$3,'コンテンツ＆備考マスタ'!$H:$H,0),3)="●",IF(AND(DS290&lt;&gt;"",ISNUMBER(申込書!$AC$22)=TRUE,申込書!$C$61&lt;&gt;"▼プルダウンより選択してください",申込書!$C$61&lt;&gt;""),申込書!$AC$22,""),"-"))</f>
        <v/>
      </c>
      <c r="DU290" s="369"/>
      <c r="DV290" s="369"/>
      <c r="DW290" s="369" t="str">
        <f>IF(AND(申込書!$C$61&lt;&gt;"▼プルダウンより選択してください",申込書!$C$61&lt;&gt;"",$G290&lt;&gt;"",申込書!$V$61="特定学年のみ"),"申し込みする","")</f>
        <v/>
      </c>
      <c r="DX290" s="371"/>
      <c r="DY290" s="372"/>
      <c r="DZ290" s="373" t="str">
        <f>IF(AND(申込書!$C$62&lt;&gt;"▼プルダウンより選択してください",申込書!$C$62&lt;&gt;"",申込書!$K$22&lt;&gt;"YYYY/MM/DD",$G290&lt;&gt;""),申込書!$K$22,"")</f>
        <v/>
      </c>
      <c r="EA290" s="369" t="str">
        <f>IF(DZ290="","",IF(INDEX('コンテンツ＆備考マスタ'!$H:$J,MATCH(学校情報!DZ$3,'コンテンツ＆備考マスタ'!$H:$H,0),3)="●",IF(AND(DZ290&lt;&gt;"",ISNUMBER(申込書!$AC$22)=TRUE,申込書!$C$62&lt;&gt;"▼プルダウンより選択してください",申込書!$C$62&lt;&gt;""),申込書!$AC$22,""),"-"))</f>
        <v/>
      </c>
      <c r="EB290" s="369"/>
      <c r="EC290" s="369"/>
      <c r="ED290" s="370" t="str">
        <f>IF(AND(申込書!$C$62&lt;&gt;"▼プルダウンより選択してください",申込書!$C$62&lt;&gt;"",$G290&lt;&gt;"",申込書!$V$62="特定学年のみ"),"申し込みする","")</f>
        <v/>
      </c>
      <c r="EE290" s="371"/>
      <c r="EF290" s="372"/>
      <c r="EG290" s="373" t="str">
        <f>IF(AND(申込書!$C$63&lt;&gt;"▼プルダウンより選択してください",申込書!$C$63&lt;&gt;"",申込書!$K$22&lt;&gt;"YYYY/MM/DD",$G290&lt;&gt;""),申込書!$K$22,"")</f>
        <v/>
      </c>
      <c r="EH290" s="369" t="str">
        <f>IF(EG290="","",IF(INDEX('コンテンツ＆備考マスタ'!$H:$J,MATCH(学校情報!EG$3,'コンテンツ＆備考マスタ'!$H:$H,0),3)="●",IF(AND(EG290&lt;&gt;"",ISNUMBER(申込書!$AC$22)=TRUE,申込書!$C$63&lt;&gt;"▼プルダウンより選択してください",申込書!$C$63&lt;&gt;""),申込書!$AC$22,""),"-"))</f>
        <v/>
      </c>
      <c r="EI290" s="369"/>
      <c r="EJ290" s="369"/>
      <c r="EK290" s="370" t="str">
        <f>IF(AND(申込書!$C$63&lt;&gt;"▼プルダウンより選択してください",申込書!$C$63&lt;&gt;"",$G290&lt;&gt;"",申込書!$V$63="特定学年のみ"),"申し込みする","")</f>
        <v/>
      </c>
      <c r="EL290" s="371"/>
      <c r="EM290" s="372"/>
      <c r="EN290" s="373" t="str">
        <f>IF(AND(申込書!$C$64&lt;&gt;"▼プルダウンより選択してください",申込書!$C$64&lt;&gt;"",申込書!$K$22&lt;&gt;"YYYY/MM/DD",$G290&lt;&gt;""),申込書!$K$22,"")</f>
        <v/>
      </c>
      <c r="EO290" s="369" t="str">
        <f>IF(EN290="","",IF(INDEX('コンテンツ＆備考マスタ'!$H:$J,MATCH(学校情報!EN$3,'コンテンツ＆備考マスタ'!$H:$H,0),3)="●",IF(AND(EN290&lt;&gt;"",ISNUMBER(申込書!$AC$22)=TRUE,申込書!$C$64&lt;&gt;"▼プルダウンより選択してください",申込書!$C$64&lt;&gt;""),申込書!$AC$22,""),"-"))</f>
        <v/>
      </c>
      <c r="EP290" s="369"/>
      <c r="EQ290" s="369"/>
      <c r="ER290" s="370" t="str">
        <f>IF(AND(申込書!$C$64&lt;&gt;"▼プルダウンより選択してください",申込書!$C$64&lt;&gt;"",$G290&lt;&gt;"",申込書!$V$64="特定学年のみ"),"申し込みする","")</f>
        <v/>
      </c>
      <c r="ES290" s="371"/>
      <c r="ET290" s="372"/>
      <c r="EU290" s="373" t="str">
        <f>IF(AND(申込書!$C$65&lt;&gt;"▼プルダウンより選択してください",申込書!$C$65&lt;&gt;"",申込書!$K$22&lt;&gt;"YYYY/MM/DD",$G290&lt;&gt;""),申込書!$K$22,"")</f>
        <v/>
      </c>
      <c r="EV290" s="369" t="str">
        <f>IF(EU290="","",IF(INDEX('コンテンツ＆備考マスタ'!$H:$J,MATCH(学校情報!EU$3,'コンテンツ＆備考マスタ'!$H:$H,0),3)="●",IF(AND(EU290&lt;&gt;"",ISNUMBER(申込書!$AC$22)=TRUE,申込書!$C$65&lt;&gt;"▼プルダウンより選択してください",申込書!$C$65&lt;&gt;""),申込書!$AC$22,""),"-"))</f>
        <v/>
      </c>
      <c r="EW290" s="369"/>
      <c r="EX290" s="369"/>
      <c r="EY290" s="370" t="str">
        <f>IF(AND(申込書!$C$65&lt;&gt;"▼プルダウンより選択してください",申込書!$C$65&lt;&gt;"",$G290&lt;&gt;"",申込書!$V$65="特定学年のみ"),"申し込みする","")</f>
        <v/>
      </c>
      <c r="EZ290" s="371"/>
      <c r="FA290" s="372"/>
      <c r="FB290" s="373" t="str">
        <f>IF(AND(申込書!$C$66&lt;&gt;"▼プルダウンより選択してください",申込書!$C$66&lt;&gt;"",申込書!$K$22&lt;&gt;"YYYY/MM/DD",$G290&lt;&gt;""),申込書!$K$22,"")</f>
        <v/>
      </c>
      <c r="FC290" s="369" t="str">
        <f>IF(FB290="","",IF(INDEX('コンテンツ＆備考マスタ'!$H:$J,MATCH(学校情報!FB$3,'コンテンツ＆備考マスタ'!$H:$H,0),3)="●",IF(AND(FB290&lt;&gt;"",ISNUMBER(申込書!$AC$22)=TRUE,申込書!$C$66&lt;&gt;"▼プルダウンより選択してください",申込書!$C$66&lt;&gt;""),申込書!$AC$22,""),"-"))</f>
        <v/>
      </c>
      <c r="FD290" s="369"/>
      <c r="FE290" s="369"/>
      <c r="FF290" s="370" t="str">
        <f>IF(AND(申込書!$C$66&lt;&gt;"▼プルダウンより選択してください",申込書!$C$66&lt;&gt;"",$G290&lt;&gt;"",申込書!$V$66="特定学年のみ"),"申し込みする","")</f>
        <v/>
      </c>
      <c r="FG290" s="371"/>
      <c r="FH290" s="372"/>
      <c r="FI290" s="373" t="str">
        <f>IF(AND(申込書!$C$67&lt;&gt;"▼プルダウンより選択してください",申込書!$C$67&lt;&gt;"",申込書!$K$22&lt;&gt;"YYYY/MM/DD",$G290&lt;&gt;""),申込書!$K$22,"")</f>
        <v/>
      </c>
      <c r="FJ290" s="369" t="str">
        <f>IF(FI290="","",IF(INDEX('コンテンツ＆備考マスタ'!$H:$J,MATCH(学校情報!FI$3,'コンテンツ＆備考マスタ'!$H:$H,0),3)="●",IF(AND(FI290&lt;&gt;"",ISNUMBER(申込書!$AC$22)=TRUE,申込書!$C$67&lt;&gt;"▼プルダウンより選択してください",申込書!$C$67&lt;&gt;""),申込書!$AC$22,""),"-"))</f>
        <v/>
      </c>
      <c r="FK290" s="369"/>
      <c r="FL290" s="369"/>
      <c r="FM290" s="370" t="str">
        <f>IF(AND(申込書!$C$67&lt;&gt;"▼プルダウンより選択してください",申込書!$C$67&lt;&gt;"",$G290&lt;&gt;"",申込書!$V$67="特定学年のみ"),"申し込みする","")</f>
        <v/>
      </c>
      <c r="FN290" s="371"/>
      <c r="FO290" s="372"/>
      <c r="FP290" s="373" t="str">
        <f>IF(AND(申込書!$C$68&lt;&gt;"▼プルダウンより選択してください",申込書!$C$68&lt;&gt;"",申込書!$K$22&lt;&gt;"YYYY/MM/DD",$G290&lt;&gt;""),申込書!$K$22,"")</f>
        <v/>
      </c>
      <c r="FQ290" s="369" t="str">
        <f>IF(FP290="","",IF(INDEX('コンテンツ＆備考マスタ'!$H:$J,MATCH(学校情報!FP$3,'コンテンツ＆備考マスタ'!$H:$H,0),3)="●",IF(AND(FP290&lt;&gt;"",ISNUMBER(申込書!$AC$22)=TRUE,申込書!$C$68&lt;&gt;"▼プルダウンより選択してください",申込書!$C$68&lt;&gt;""),申込書!$AC$22,""),"-"))</f>
        <v/>
      </c>
      <c r="FR290" s="369"/>
      <c r="FS290" s="369"/>
      <c r="FT290" s="370" t="str">
        <f>IF(AND(申込書!$C$68&lt;&gt;"▼プルダウンより選択してください",申込書!$C$68&lt;&gt;"",$G290&lt;&gt;"",申込書!$V$68="特定学年のみ"),"申し込みする","")</f>
        <v/>
      </c>
      <c r="FU290" s="371"/>
      <c r="FV290" s="372"/>
      <c r="FW290" s="373" t="str">
        <f>IF(AND(申込書!$C$69&lt;&gt;"▼プルダウンより選択してください",申込書!$C$69&lt;&gt;"",申込書!$K$22&lt;&gt;"YYYY/MM/DD",$G290&lt;&gt;""),申込書!$K$22,"")</f>
        <v/>
      </c>
      <c r="FX290" s="369" t="str">
        <f>IF(FW290="","",IF(INDEX('コンテンツ＆備考マスタ'!$H:$J,MATCH(学校情報!FW$3,'コンテンツ＆備考マスタ'!$H:$H,0),3)="●",IF(AND(FW290&lt;&gt;"",ISNUMBER(申込書!$AC$22)=TRUE,申込書!$C$69&lt;&gt;"▼プルダウンより選択してください",申込書!$C$69&lt;&gt;""),申込書!$AC$22,""),"-"))</f>
        <v/>
      </c>
      <c r="FY290" s="369"/>
      <c r="FZ290" s="369"/>
      <c r="GA290" s="370" t="str">
        <f>IF(AND(申込書!$C$69&lt;&gt;"▼プルダウンより選択してください",申込書!$C$69&lt;&gt;"",$G290&lt;&gt;"",申込書!$V$69="特定学年のみ"),"申し込みする","")</f>
        <v/>
      </c>
      <c r="GB290" s="371"/>
      <c r="GC290" s="372"/>
      <c r="GD290" s="373" t="str">
        <f>IF(AND(申込書!$C$70&lt;&gt;"▼プルダウンより選択してください",申込書!$C$70&lt;&gt;"",申込書!$K$22&lt;&gt;"YYYY/MM/DD",$G290&lt;&gt;""),申込書!$K$22,"")</f>
        <v/>
      </c>
      <c r="GE290" s="369" t="str">
        <f>IF(GD290="","",IF(INDEX('コンテンツ＆備考マスタ'!$H:$J,MATCH(学校情報!GD$3,'コンテンツ＆備考マスタ'!$H:$H,0),3)="●",IF(AND(GD290&lt;&gt;"",ISNUMBER(申込書!$AC$22)=TRUE,申込書!$C$70&lt;&gt;"▼プルダウンより選択してください",申込書!$C$70&lt;&gt;""),申込書!$AC$22,""),"-"))</f>
        <v/>
      </c>
      <c r="GF290" s="369"/>
      <c r="GG290" s="369"/>
      <c r="GH290" s="370" t="str">
        <f>IF(AND(申込書!$C$70&lt;&gt;"▼プルダウンより選択してください",申込書!$C$70&lt;&gt;"",$G290&lt;&gt;"",申込書!$V$70="特定学年のみ"),"申し込みする","")</f>
        <v/>
      </c>
      <c r="GI290" s="371"/>
      <c r="GJ290" s="372"/>
      <c r="GK290" s="373" t="str">
        <f>IF(AND(申込書!$C$71&lt;&gt;"▼プルダウンより選択してください",申込書!$C$71&lt;&gt;"",申込書!$K$22&lt;&gt;"YYYY/MM/DD",$G290&lt;&gt;""),申込書!$K$22,"")</f>
        <v/>
      </c>
      <c r="GL290" s="369" t="str">
        <f>IF(GK290="","",IF(INDEX('コンテンツ＆備考マスタ'!$H:$J,MATCH(学校情報!GK$3,'コンテンツ＆備考マスタ'!$H:$H,0),3)="●",IF(AND(GK290&lt;&gt;"",ISNUMBER(申込書!$AC$22)=TRUE,申込書!$C$71&lt;&gt;"▼プルダウンより選択してください",申込書!$C$71&lt;&gt;""),申込書!$AC$22,""),"-"))</f>
        <v/>
      </c>
      <c r="GM290" s="369"/>
      <c r="GN290" s="369"/>
      <c r="GO290" s="370" t="str">
        <f>IF(AND(申込書!$C$71&lt;&gt;"▼プルダウンより選択してください",申込書!$C$71&lt;&gt;"",$G290&lt;&gt;"",申込書!$V$71="特定学年のみ"),"申し込みする","")</f>
        <v/>
      </c>
      <c r="GP290" s="371"/>
      <c r="GQ290" s="372"/>
      <c r="GR290" s="373" t="str">
        <f>IF(AND(申込書!$C$72&lt;&gt;"▼プルダウンより選択してください",申込書!$C$72&lt;&gt;"",申込書!$K$22&lt;&gt;"YYYY/MM/DD",$G290&lt;&gt;""),申込書!$K$22,"")</f>
        <v/>
      </c>
      <c r="GS290" s="369" t="str">
        <f>IF(GR290="","",IF(INDEX('コンテンツ＆備考マスタ'!$H:$J,MATCH(学校情報!GR$3,'コンテンツ＆備考マスタ'!$H:$H,0),3)="●",IF(AND(GR290&lt;&gt;"",ISNUMBER(申込書!$AC$22)=TRUE,申込書!$C$72&lt;&gt;"▼プルダウンより選択してください",申込書!$C$72&lt;&gt;""),申込書!$AC$22,""),"-"))</f>
        <v/>
      </c>
      <c r="GT290" s="369"/>
      <c r="GU290" s="369"/>
      <c r="GV290" s="370" t="str">
        <f>IF(AND(申込書!$C$72&lt;&gt;"▼プルダウンより選択してください",申込書!$C$72&lt;&gt;"",$G290&lt;&gt;"",申込書!$V$72="特定学年のみ"),"申し込みする","")</f>
        <v/>
      </c>
      <c r="GW290" s="371"/>
      <c r="GX290" s="372"/>
      <c r="GY290" s="373" t="str">
        <f>IF(AND(申込書!$C$73&lt;&gt;"▼プルダウンより選択してください",申込書!$C$73&lt;&gt;"",申込書!$K$22&lt;&gt;"YYYY/MM/DD",$G290&lt;&gt;""),申込書!$K$22,"")</f>
        <v/>
      </c>
      <c r="GZ290" s="369" t="str">
        <f>IF(GY290="","",IF(INDEX('コンテンツ＆備考マスタ'!$H:$J,MATCH(学校情報!GY$3,'コンテンツ＆備考マスタ'!$H:$H,0),3)="●",IF(AND(GY290&lt;&gt;"",ISNUMBER(申込書!$AC$22)=TRUE,申込書!$C$73&lt;&gt;"▼プルダウンより選択してください",申込書!$C$73&lt;&gt;""),申込書!$AC$22,""),"-"))</f>
        <v/>
      </c>
      <c r="HA290" s="369"/>
      <c r="HB290" s="369"/>
      <c r="HC290" s="370" t="str">
        <f>IF(AND(申込書!$C$73&lt;&gt;"▼プルダウンより選択してください",申込書!$C$73&lt;&gt;"",$G290&lt;&gt;"",申込書!$V$73="特定学年のみ"),"申し込みする","")</f>
        <v/>
      </c>
      <c r="HD290" s="371"/>
      <c r="HE290" s="372"/>
      <c r="HF290" s="373" t="str">
        <f>IF(AND(申込書!$C$74&lt;&gt;"▼プルダウンより選択してください",申込書!$C$74&lt;&gt;"",申込書!$K$22&lt;&gt;"YYYY/MM/DD",$G290&lt;&gt;""),申込書!$K$22,"")</f>
        <v/>
      </c>
      <c r="HG290" s="369" t="str">
        <f>IF(HF290="","",IF(INDEX('コンテンツ＆備考マスタ'!$H:$J,MATCH(学校情報!HF$3,'コンテンツ＆備考マスタ'!$H:$H,0),3)="●",IF(AND(HF290&lt;&gt;"",ISNUMBER(申込書!$AC$22)=TRUE,申込書!$C$74&lt;&gt;"▼プルダウンより選択してください",申込書!$C$74&lt;&gt;""),申込書!$AC$22,""),"-"))</f>
        <v/>
      </c>
      <c r="HH290" s="369"/>
      <c r="HI290" s="369"/>
      <c r="HJ290" s="370" t="str">
        <f>IF(AND(申込書!$C$74&lt;&gt;"▼プルダウンより選択してください",申込書!$C$74&lt;&gt;"",$G290&lt;&gt;"",申込書!$V$74="特定学年のみ"),"申し込みする","")</f>
        <v/>
      </c>
      <c r="HK290" s="371"/>
      <c r="HL290" s="372"/>
      <c r="HM290" s="373" t="str">
        <f>IF(AND(申込書!$C$75&lt;&gt;"▼プルダウンより選択してください",申込書!$C$75&lt;&gt;"",申込書!$K$22&lt;&gt;"YYYY/MM/DD",$G290&lt;&gt;""),申込書!$K$22,"")</f>
        <v/>
      </c>
      <c r="HN290" s="369" t="str">
        <f>IF(HM290="","",IF(INDEX('コンテンツ＆備考マスタ'!$H:$J,MATCH(学校情報!HM$3,'コンテンツ＆備考マスタ'!$H:$H,0),3)="●",IF(AND(HM290&lt;&gt;"",ISNUMBER(申込書!$AC$22)=TRUE,申込書!$C$75&lt;&gt;"▼プルダウンより選択してください",申込書!$C$75&lt;&gt;""),申込書!$AC$22,""),"-"))</f>
        <v/>
      </c>
      <c r="HO290" s="369"/>
      <c r="HP290" s="369"/>
      <c r="HQ290" s="370" t="str">
        <f>IF(AND(申込書!$C$75&lt;&gt;"▼プルダウンより選択してください",申込書!$C$75&lt;&gt;"",$G290&lt;&gt;"",申込書!$V$75="特定学年のみ"),"申し込みする","")</f>
        <v/>
      </c>
      <c r="HR290" s="371"/>
      <c r="HS290" s="371"/>
      <c r="HT290" s="374" t="str">
        <f>IF(AND(申込書!$C$76&lt;&gt;"▼プルダウンより選択してください",申込書!$C$76&lt;&gt;"",申込書!$K$22&lt;&gt;"YYYY/MM/DD",$G290&lt;&gt;""),申込書!$K$22,"")</f>
        <v/>
      </c>
      <c r="HU290" s="369" t="str">
        <f>IF(HT290="","",IF(INDEX('コンテンツ＆備考マスタ'!$H:$J,MATCH(学校情報!HT$3,'コンテンツ＆備考マスタ'!$H:$H,0),3)="●",IF(AND(HT290&lt;&gt;"",ISNUMBER(申込書!$AC$22)=TRUE,申込書!$C$76&lt;&gt;"▼プルダウンより選択してください",申込書!$C$76&lt;&gt;""),申込書!$AC$22,""),"-"))</f>
        <v/>
      </c>
      <c r="HV290" s="369"/>
      <c r="HW290" s="369"/>
      <c r="HX290" s="370" t="str">
        <f>IF(AND(申込書!$C$76&lt;&gt;"▼プルダウンより選択してください",申込書!$C$76&lt;&gt;"",$G290&lt;&gt;"",申込書!$V$76="特定学年のみ"),"申し込みする","")</f>
        <v/>
      </c>
      <c r="HY290" s="371"/>
      <c r="HZ290" s="372"/>
      <c r="IA290" s="69"/>
    </row>
    <row r="291" spans="2:235" ht="26.85" hidden="1" customHeight="1" outlineLevel="1">
      <c r="B291" s="365">
        <f t="shared" si="12"/>
        <v>286</v>
      </c>
      <c r="C291" s="55"/>
      <c r="D291" s="56"/>
      <c r="E291" s="154"/>
      <c r="F291" s="57"/>
      <c r="G291" s="58"/>
      <c r="H291" s="59"/>
      <c r="I291" s="60"/>
      <c r="J291" s="61"/>
      <c r="K291" s="366" t="str">
        <f t="shared" si="13"/>
        <v/>
      </c>
      <c r="L291" s="62"/>
      <c r="M291" s="322"/>
      <c r="N291" s="63"/>
      <c r="O291" s="64"/>
      <c r="P291" s="367" t="str">
        <f t="shared" si="14"/>
        <v/>
      </c>
      <c r="Q291" s="65"/>
      <c r="R291" s="66"/>
      <c r="S291" s="67"/>
      <c r="T291" s="68"/>
      <c r="U291" s="68"/>
      <c r="V291" s="68"/>
      <c r="W291" s="66"/>
      <c r="X291" s="281"/>
      <c r="Y291" s="368" t="str">
        <f>IF(AND(申込書!$C$47&lt;&gt;"▼プルダウンより選択してください",申込書!$C$47&lt;&gt;"",申込書!$K$22&lt;&gt;"YYYY/MM/DD",$G291&lt;&gt;""),申込書!$K$22,"")</f>
        <v/>
      </c>
      <c r="Z291" s="369" t="str">
        <f>IF(Y291="","",IF(INDEX('コンテンツ＆備考マスタ'!$H:$J,MATCH(学校情報!Y$3,'コンテンツ＆備考マスタ'!$H:$H,0),3)="●",IF(AND(Y291&lt;&gt;"",ISNUMBER(申込書!$AC$22)=TRUE,申込書!$C$47&lt;&gt;"▼プルダウンより選択してください",申込書!$C$47&lt;&gt;""),申込書!$AC$22,""),"-"))</f>
        <v/>
      </c>
      <c r="AA291" s="369"/>
      <c r="AB291" s="369"/>
      <c r="AC291" s="370" t="str">
        <f>IF(AND(申込書!$C$47&lt;&gt;"▼プルダウンより選択してください",申込書!$C$47&lt;&gt;"",$G291&lt;&gt;"",申込書!$V$47="特定学年のみ"),"申し込みする","")</f>
        <v/>
      </c>
      <c r="AD291" s="371"/>
      <c r="AE291" s="372"/>
      <c r="AF291" s="373" t="str">
        <f>IF(AND(申込書!$C$48&lt;&gt;"▼プルダウンより選択してください",申込書!$C$48&lt;&gt;"",申込書!$K$22&lt;&gt;"YYYY/MM/DD",$G291&lt;&gt;""),申込書!$K$22,"")</f>
        <v/>
      </c>
      <c r="AG291" s="369" t="str">
        <f>IF(AF291="","",IF(INDEX('コンテンツ＆備考マスタ'!$H:$J,MATCH(学校情報!AF$3,'コンテンツ＆備考マスタ'!$H:$H,0),3)="●",IF(AND(AF291&lt;&gt;"",ISNUMBER(申込書!$AC$22)=TRUE,申込書!$C$48&lt;&gt;"▼プルダウンより選択してください",申込書!$C$48&lt;&gt;""),申込書!$AC$22,""),"-"))</f>
        <v/>
      </c>
      <c r="AH291" s="369"/>
      <c r="AI291" s="369"/>
      <c r="AJ291" s="370" t="str">
        <f>IF(AND(申込書!$C$48&lt;&gt;"▼プルダウンより選択してください",申込書!$C$48&lt;&gt;"",$G291&lt;&gt;"",申込書!$V$48="特定学年のみ"),"申し込みする","")</f>
        <v/>
      </c>
      <c r="AK291" s="371"/>
      <c r="AL291" s="372"/>
      <c r="AM291" s="373" t="str">
        <f>IF(AND(申込書!$C$49&lt;&gt;"▼プルダウンより選択してください",申込書!$C$49&lt;&gt;"",申込書!$K$22&lt;&gt;"YYYY/MM/DD",$G291&lt;&gt;""),申込書!$K$22,"")</f>
        <v/>
      </c>
      <c r="AN291" s="369" t="str">
        <f>IF(AM291="","",IF(INDEX('コンテンツ＆備考マスタ'!$H:$J,MATCH(学校情報!AM$3,'コンテンツ＆備考マスタ'!$H:$H,0),3)="●",IF(AND(AM291&lt;&gt;"",ISNUMBER(申込書!$AC$22)=TRUE,申込書!$C$49&lt;&gt;"▼プルダウンより選択してください",申込書!$C$49&lt;&gt;""),申込書!$AC$22,""),"-"))</f>
        <v/>
      </c>
      <c r="AO291" s="369"/>
      <c r="AP291" s="369"/>
      <c r="AQ291" s="370" t="str">
        <f>IF(AND(申込書!$C$49&lt;&gt;"▼プルダウンより選択してください",申込書!$C$49&lt;&gt;"",$G291&lt;&gt;"",申込書!$V$49="特定学年のみ"),"申し込みする","")</f>
        <v/>
      </c>
      <c r="AR291" s="371"/>
      <c r="AS291" s="372"/>
      <c r="AT291" s="373" t="str">
        <f>IF(AND(申込書!$C$50&lt;&gt;"▼プルダウンより選択してください",申込書!$C$50&lt;&gt;"",申込書!$K$22&lt;&gt;"YYYY/MM/DD",$G291&lt;&gt;""),申込書!$K$22,"")</f>
        <v/>
      </c>
      <c r="AU291" s="369" t="str">
        <f>IF(AT291="","",IF(INDEX('コンテンツ＆備考マスタ'!$H:$J,MATCH(学校情報!AT$3,'コンテンツ＆備考マスタ'!$H:$H,0),3)="●",IF(AND(AT291&lt;&gt;"",ISNUMBER(申込書!$AC$22)=TRUE,申込書!$C$50&lt;&gt;"▼プルダウンより選択してください",申込書!$C$50&lt;&gt;""),申込書!$AC$22,""),"-"))</f>
        <v/>
      </c>
      <c r="AV291" s="369"/>
      <c r="AW291" s="369"/>
      <c r="AX291" s="370" t="str">
        <f>IF(AND(申込書!$C$50&lt;&gt;"▼プルダウンより選択してください",申込書!$C$50&lt;&gt;"",$G291&lt;&gt;"",申込書!$V$50="特定学年のみ"),"申し込みする","")</f>
        <v/>
      </c>
      <c r="AY291" s="371"/>
      <c r="AZ291" s="372"/>
      <c r="BA291" s="373" t="str">
        <f>IF(AND(申込書!$C$51&lt;&gt;"▼プルダウンより選択してください",申込書!$C$51&lt;&gt;"",申込書!$K$22&lt;&gt;"YYYY/MM/DD",$G291&lt;&gt;""),申込書!$K$22,"")</f>
        <v/>
      </c>
      <c r="BB291" s="369" t="str">
        <f>IF(BA291="","",IF(INDEX('コンテンツ＆備考マスタ'!$H:$J,MATCH(学校情報!BA$3,'コンテンツ＆備考マスタ'!$H:$H,0),3)="●",IF(AND(BA291&lt;&gt;"",ISNUMBER(申込書!$AC$22)=TRUE,申込書!$C$51&lt;&gt;"▼プルダウンより選択してください",申込書!$C$51&lt;&gt;""),申込書!$AC$22,""),"-"))</f>
        <v/>
      </c>
      <c r="BC291" s="369"/>
      <c r="BD291" s="369"/>
      <c r="BE291" s="370" t="str">
        <f>IF(AND(申込書!$C$51&lt;&gt;"▼プルダウンより選択してください",申込書!$C$51&lt;&gt;"",$G291&lt;&gt;"",申込書!$V$51="特定学年のみ"),"申し込みする","")</f>
        <v/>
      </c>
      <c r="BF291" s="371"/>
      <c r="BG291" s="372"/>
      <c r="BH291" s="373" t="str">
        <f>IF(AND(申込書!$C$52&lt;&gt;"▼プルダウンより選択してください",申込書!$C$52&lt;&gt;"",申込書!$K$22&lt;&gt;"YYYY/MM/DD",$G291&lt;&gt;""),申込書!$K$22,"")</f>
        <v/>
      </c>
      <c r="BI291" s="369" t="str">
        <f>IF(BH291="","",IF(INDEX('コンテンツ＆備考マスタ'!$H:$J,MATCH(学校情報!BH$3,'コンテンツ＆備考マスタ'!$H:$H,0),3)="●",IF(AND(BH291&lt;&gt;"",ISNUMBER(申込書!$AC$22)=TRUE,申込書!$C$52&lt;&gt;"▼プルダウンより選択してください",申込書!$C$52&lt;&gt;""),申込書!$AC$22,""),"-"))</f>
        <v/>
      </c>
      <c r="BJ291" s="369"/>
      <c r="BK291" s="369"/>
      <c r="BL291" s="370" t="str">
        <f>IF(AND(申込書!$C$52&lt;&gt;"▼プルダウンより選択してください",申込書!$C$52&lt;&gt;"",$G291&lt;&gt;"",申込書!$V$52="特定学年のみ"),"申し込みする","")</f>
        <v/>
      </c>
      <c r="BM291" s="371"/>
      <c r="BN291" s="372"/>
      <c r="BO291" s="373" t="str">
        <f>IF(AND(申込書!$C$53&lt;&gt;"▼プルダウンより選択してください",申込書!$C$53&lt;&gt;"",申込書!$K$22&lt;&gt;"YYYY/MM/DD",$G291&lt;&gt;""),申込書!$K$22,"")</f>
        <v/>
      </c>
      <c r="BP291" s="369" t="str">
        <f>IF(BO291="","",IF(INDEX('コンテンツ＆備考マスタ'!$H:$J,MATCH(学校情報!BO$3,'コンテンツ＆備考マスタ'!$H:$H,0),3)="●",IF(AND(BO291&lt;&gt;"",ISNUMBER(申込書!$AC$22)=TRUE,申込書!$C$53&lt;&gt;"▼プルダウンより選択してください",申込書!$C$53&lt;&gt;""),申込書!$AC$22,""),"-"))</f>
        <v/>
      </c>
      <c r="BQ291" s="369"/>
      <c r="BR291" s="369"/>
      <c r="BS291" s="370" t="str">
        <f>IF(AND(申込書!$C$53&lt;&gt;"▼プルダウンより選択してください",申込書!$C$53&lt;&gt;"",$G291&lt;&gt;"",申込書!$V$53="特定学年のみ"),"申し込みする","")</f>
        <v/>
      </c>
      <c r="BT291" s="371"/>
      <c r="BU291" s="372"/>
      <c r="BV291" s="373" t="str">
        <f>IF(AND(申込書!$C$54&lt;&gt;"▼プルダウンより選択してください",申込書!$C$54&lt;&gt;"",申込書!$K$22&lt;&gt;"YYYY/MM/DD",$G291&lt;&gt;""),申込書!$K$22,"")</f>
        <v/>
      </c>
      <c r="BW291" s="369" t="str">
        <f>IF(BV291="","",IF(INDEX('コンテンツ＆備考マスタ'!$H:$J,MATCH(学校情報!BV$3,'コンテンツ＆備考マスタ'!$H:$H,0),3)="●",IF(AND(BV291&lt;&gt;"",ISNUMBER(申込書!$AC$22)=TRUE,申込書!$C$54&lt;&gt;"▼プルダウンより選択してください",申込書!$C$54&lt;&gt;""),申込書!$AC$22,""),"-"))</f>
        <v/>
      </c>
      <c r="BX291" s="369"/>
      <c r="BY291" s="369"/>
      <c r="BZ291" s="370" t="str">
        <f>IF(AND(申込書!$C$54&lt;&gt;"▼プルダウンより選択してください",申込書!$C$54&lt;&gt;"",$G291&lt;&gt;"",申込書!$V$54="特定学年のみ"),"申し込みする","")</f>
        <v/>
      </c>
      <c r="CA291" s="371"/>
      <c r="CB291" s="372"/>
      <c r="CC291" s="373" t="str">
        <f>IF(AND(申込書!$C$55&lt;&gt;"▼プルダウンより選択してください",申込書!$C$55&lt;&gt;"",申込書!$K$22&lt;&gt;"YYYY/MM/DD",$G291&lt;&gt;""),申込書!$K$22,"")</f>
        <v/>
      </c>
      <c r="CD291" s="369" t="str">
        <f>IF(CC291="","",IF(INDEX('コンテンツ＆備考マスタ'!$H:$J,MATCH(学校情報!CC$3,'コンテンツ＆備考マスタ'!$H:$H,0),3)="●",IF(AND(CC291&lt;&gt;"",ISNUMBER(申込書!$AC$22)=TRUE,申込書!$C$55&lt;&gt;"▼プルダウンより選択してください",申込書!$C$55&lt;&gt;""),申込書!$AC$22,""),"-"))</f>
        <v/>
      </c>
      <c r="CE291" s="369"/>
      <c r="CF291" s="369"/>
      <c r="CG291" s="370" t="str">
        <f>IF(AND(申込書!$C$55&lt;&gt;"▼プルダウンより選択してください",申込書!$C$55&lt;&gt;"",$G291&lt;&gt;"",申込書!$V$55="特定学年のみ"),"申し込みする","")</f>
        <v/>
      </c>
      <c r="CH291" s="371"/>
      <c r="CI291" s="372"/>
      <c r="CJ291" s="373" t="str">
        <f>IF(AND(申込書!$C$56&lt;&gt;"▼プルダウンより選択してください",申込書!$C$56&lt;&gt;"",申込書!$K$22&lt;&gt;"YYYY/MM/DD",$G291&lt;&gt;""),申込書!$K$22,"")</f>
        <v/>
      </c>
      <c r="CK291" s="369" t="str">
        <f>IF(CJ291="","",IF(INDEX('コンテンツ＆備考マスタ'!$H:$J,MATCH(学校情報!CJ$3,'コンテンツ＆備考マスタ'!$H:$H,0),3)="●",IF(AND(CJ291&lt;&gt;"",ISNUMBER(申込書!$AC$22)=TRUE,申込書!$C$56&lt;&gt;"▼プルダウンより選択してください",申込書!$C$56&lt;&gt;""),申込書!$AC$22,""),"-"))</f>
        <v/>
      </c>
      <c r="CL291" s="369"/>
      <c r="CM291" s="369"/>
      <c r="CN291" s="370" t="str">
        <f>IF(AND(申込書!$C$56&lt;&gt;"▼プルダウンより選択してください",申込書!$C$56&lt;&gt;"",$G291&lt;&gt;"",申込書!$V$56="特定学年のみ"),"申し込みする","")</f>
        <v/>
      </c>
      <c r="CO291" s="371"/>
      <c r="CP291" s="372"/>
      <c r="CQ291" s="373" t="str">
        <f>IF(AND(申込書!$C$57&lt;&gt;"▼プルダウンより選択してください",申込書!$C$57&lt;&gt;"",申込書!$K$22&lt;&gt;"YYYY/MM/DD",$G291&lt;&gt;""),申込書!$K$22,"")</f>
        <v/>
      </c>
      <c r="CR291" s="369" t="str">
        <f>IF(CQ291="","",IF(INDEX('コンテンツ＆備考マスタ'!$H:$J,MATCH(学校情報!CQ$3,'コンテンツ＆備考マスタ'!$H:$H,0),3)="●",IF(AND(CQ291&lt;&gt;"",ISNUMBER(申込書!$AC$22)=TRUE,申込書!$C$57&lt;&gt;"▼プルダウンより選択してください",申込書!$C$57&lt;&gt;""),申込書!$AC$22,""),"-"))</f>
        <v/>
      </c>
      <c r="CS291" s="369"/>
      <c r="CT291" s="369"/>
      <c r="CU291" s="369" t="str">
        <f>IF(AND(申込書!$C$57&lt;&gt;"▼プルダウンより選択してください",申込書!$C$57&lt;&gt;"",$G291&lt;&gt;"",申込書!$V$57="特定学年のみ"),"申し込みする","")</f>
        <v/>
      </c>
      <c r="CV291" s="371"/>
      <c r="CW291" s="372"/>
      <c r="CX291" s="373" t="str">
        <f>IF(AND(申込書!$C$58&lt;&gt;"▼プルダウンより選択してください",申込書!$C$58&lt;&gt;"",申込書!$K$22&lt;&gt;"YYYY/MM/DD",$G291&lt;&gt;""),申込書!$K$22,"")</f>
        <v/>
      </c>
      <c r="CY291" s="369" t="str">
        <f>IF(CX291="","",IF(INDEX('コンテンツ＆備考マスタ'!$H:$J,MATCH(学校情報!CX$3,'コンテンツ＆備考マスタ'!$H:$H,0),3)="●",IF(AND(CX291&lt;&gt;"",ISNUMBER(申込書!$AC$22)=TRUE,申込書!$C$58&lt;&gt;"▼プルダウンより選択してください",申込書!$C$58&lt;&gt;""),申込書!$AC$22,""),"-"))</f>
        <v/>
      </c>
      <c r="CZ291" s="369"/>
      <c r="DA291" s="369"/>
      <c r="DB291" s="369" t="str">
        <f>IF(AND(申込書!$C$58&lt;&gt;"▼プルダウンより選択してください",申込書!$C$58&lt;&gt;"",$G291&lt;&gt;"",申込書!$V$58="特定学年のみ"),"申し込みする","")</f>
        <v/>
      </c>
      <c r="DC291" s="371"/>
      <c r="DD291" s="372"/>
      <c r="DE291" s="373" t="str">
        <f>IF(AND(申込書!$C$59&lt;&gt;"▼プルダウンより選択してください",申込書!$C$59&lt;&gt;"",申込書!$K$22&lt;&gt;"YYYY/MM/DD",$G291&lt;&gt;""),申込書!$K$22,"")</f>
        <v/>
      </c>
      <c r="DF291" s="369" t="str">
        <f>IF(DE291="","",IF(INDEX('コンテンツ＆備考マスタ'!$H:$J,MATCH(学校情報!DE$3,'コンテンツ＆備考マスタ'!$H:$H,0),3)="●",IF(AND(DE291&lt;&gt;"",ISNUMBER(申込書!$AC$22)=TRUE,申込書!$C$59&lt;&gt;"▼プルダウンより選択してください",申込書!$C$59&lt;&gt;""),申込書!$AC$22,""),"-"))</f>
        <v/>
      </c>
      <c r="DG291" s="369"/>
      <c r="DH291" s="369"/>
      <c r="DI291" s="369" t="str">
        <f>IF(AND(申込書!$C$59&lt;&gt;"▼プルダウンより選択してください",申込書!$C$59&lt;&gt;"",$G291&lt;&gt;"",申込書!$V$59="特定学年のみ"),"申し込みする","")</f>
        <v/>
      </c>
      <c r="DJ291" s="371"/>
      <c r="DK291" s="372"/>
      <c r="DL291" s="373" t="str">
        <f>IF(AND(申込書!$C$60&lt;&gt;"▼プルダウンより選択してください",申込書!$C$60&lt;&gt;"",申込書!$K$22&lt;&gt;"YYYY/MM/DD",$G291&lt;&gt;""),申込書!$K$22,"")</f>
        <v/>
      </c>
      <c r="DM291" s="369" t="str">
        <f>IF(DL291="","",IF(INDEX('コンテンツ＆備考マスタ'!$H:$J,MATCH(学校情報!DL$3,'コンテンツ＆備考マスタ'!$H:$H,0),3)="●",IF(AND(DL291&lt;&gt;"",ISNUMBER(申込書!$AC$22)=TRUE,申込書!$C$60&lt;&gt;"▼プルダウンより選択してください",申込書!$C$60&lt;&gt;""),申込書!$AC$22,""),"-"))</f>
        <v/>
      </c>
      <c r="DN291" s="369"/>
      <c r="DO291" s="369"/>
      <c r="DP291" s="369" t="str">
        <f>IF(AND(申込書!$C$60&lt;&gt;"▼プルダウンより選択してください",申込書!$C$60&lt;&gt;"",$G291&lt;&gt;"",申込書!$V$60="特定学年のみ"),"申し込みする","")</f>
        <v/>
      </c>
      <c r="DQ291" s="371"/>
      <c r="DR291" s="372"/>
      <c r="DS291" s="373" t="str">
        <f>IF(AND(申込書!$C$61&lt;&gt;"▼プルダウンより選択してください",申込書!$C$61&lt;&gt;"",申込書!$K$22&lt;&gt;"YYYY/MM/DD",$G291&lt;&gt;""),申込書!$K$22,"")</f>
        <v/>
      </c>
      <c r="DT291" s="369" t="str">
        <f>IF(DS291="","",IF(INDEX('コンテンツ＆備考マスタ'!$H:$J,MATCH(学校情報!DS$3,'コンテンツ＆備考マスタ'!$H:$H,0),3)="●",IF(AND(DS291&lt;&gt;"",ISNUMBER(申込書!$AC$22)=TRUE,申込書!$C$61&lt;&gt;"▼プルダウンより選択してください",申込書!$C$61&lt;&gt;""),申込書!$AC$22,""),"-"))</f>
        <v/>
      </c>
      <c r="DU291" s="369"/>
      <c r="DV291" s="369"/>
      <c r="DW291" s="369" t="str">
        <f>IF(AND(申込書!$C$61&lt;&gt;"▼プルダウンより選択してください",申込書!$C$61&lt;&gt;"",$G291&lt;&gt;"",申込書!$V$61="特定学年のみ"),"申し込みする","")</f>
        <v/>
      </c>
      <c r="DX291" s="371"/>
      <c r="DY291" s="372"/>
      <c r="DZ291" s="373" t="str">
        <f>IF(AND(申込書!$C$62&lt;&gt;"▼プルダウンより選択してください",申込書!$C$62&lt;&gt;"",申込書!$K$22&lt;&gt;"YYYY/MM/DD",$G291&lt;&gt;""),申込書!$K$22,"")</f>
        <v/>
      </c>
      <c r="EA291" s="369" t="str">
        <f>IF(DZ291="","",IF(INDEX('コンテンツ＆備考マスタ'!$H:$J,MATCH(学校情報!DZ$3,'コンテンツ＆備考マスタ'!$H:$H,0),3)="●",IF(AND(DZ291&lt;&gt;"",ISNUMBER(申込書!$AC$22)=TRUE,申込書!$C$62&lt;&gt;"▼プルダウンより選択してください",申込書!$C$62&lt;&gt;""),申込書!$AC$22,""),"-"))</f>
        <v/>
      </c>
      <c r="EB291" s="369"/>
      <c r="EC291" s="369"/>
      <c r="ED291" s="370" t="str">
        <f>IF(AND(申込書!$C$62&lt;&gt;"▼プルダウンより選択してください",申込書!$C$62&lt;&gt;"",$G291&lt;&gt;"",申込書!$V$62="特定学年のみ"),"申し込みする","")</f>
        <v/>
      </c>
      <c r="EE291" s="371"/>
      <c r="EF291" s="372"/>
      <c r="EG291" s="373" t="str">
        <f>IF(AND(申込書!$C$63&lt;&gt;"▼プルダウンより選択してください",申込書!$C$63&lt;&gt;"",申込書!$K$22&lt;&gt;"YYYY/MM/DD",$G291&lt;&gt;""),申込書!$K$22,"")</f>
        <v/>
      </c>
      <c r="EH291" s="369" t="str">
        <f>IF(EG291="","",IF(INDEX('コンテンツ＆備考マスタ'!$H:$J,MATCH(学校情報!EG$3,'コンテンツ＆備考マスタ'!$H:$H,0),3)="●",IF(AND(EG291&lt;&gt;"",ISNUMBER(申込書!$AC$22)=TRUE,申込書!$C$63&lt;&gt;"▼プルダウンより選択してください",申込書!$C$63&lt;&gt;""),申込書!$AC$22,""),"-"))</f>
        <v/>
      </c>
      <c r="EI291" s="369"/>
      <c r="EJ291" s="369"/>
      <c r="EK291" s="370" t="str">
        <f>IF(AND(申込書!$C$63&lt;&gt;"▼プルダウンより選択してください",申込書!$C$63&lt;&gt;"",$G291&lt;&gt;"",申込書!$V$63="特定学年のみ"),"申し込みする","")</f>
        <v/>
      </c>
      <c r="EL291" s="371"/>
      <c r="EM291" s="372"/>
      <c r="EN291" s="373" t="str">
        <f>IF(AND(申込書!$C$64&lt;&gt;"▼プルダウンより選択してください",申込書!$C$64&lt;&gt;"",申込書!$K$22&lt;&gt;"YYYY/MM/DD",$G291&lt;&gt;""),申込書!$K$22,"")</f>
        <v/>
      </c>
      <c r="EO291" s="369" t="str">
        <f>IF(EN291="","",IF(INDEX('コンテンツ＆備考マスタ'!$H:$J,MATCH(学校情報!EN$3,'コンテンツ＆備考マスタ'!$H:$H,0),3)="●",IF(AND(EN291&lt;&gt;"",ISNUMBER(申込書!$AC$22)=TRUE,申込書!$C$64&lt;&gt;"▼プルダウンより選択してください",申込書!$C$64&lt;&gt;""),申込書!$AC$22,""),"-"))</f>
        <v/>
      </c>
      <c r="EP291" s="369"/>
      <c r="EQ291" s="369"/>
      <c r="ER291" s="370" t="str">
        <f>IF(AND(申込書!$C$64&lt;&gt;"▼プルダウンより選択してください",申込書!$C$64&lt;&gt;"",$G291&lt;&gt;"",申込書!$V$64="特定学年のみ"),"申し込みする","")</f>
        <v/>
      </c>
      <c r="ES291" s="371"/>
      <c r="ET291" s="372"/>
      <c r="EU291" s="373" t="str">
        <f>IF(AND(申込書!$C$65&lt;&gt;"▼プルダウンより選択してください",申込書!$C$65&lt;&gt;"",申込書!$K$22&lt;&gt;"YYYY/MM/DD",$G291&lt;&gt;""),申込書!$K$22,"")</f>
        <v/>
      </c>
      <c r="EV291" s="369" t="str">
        <f>IF(EU291="","",IF(INDEX('コンテンツ＆備考マスタ'!$H:$J,MATCH(学校情報!EU$3,'コンテンツ＆備考マスタ'!$H:$H,0),3)="●",IF(AND(EU291&lt;&gt;"",ISNUMBER(申込書!$AC$22)=TRUE,申込書!$C$65&lt;&gt;"▼プルダウンより選択してください",申込書!$C$65&lt;&gt;""),申込書!$AC$22,""),"-"))</f>
        <v/>
      </c>
      <c r="EW291" s="369"/>
      <c r="EX291" s="369"/>
      <c r="EY291" s="370" t="str">
        <f>IF(AND(申込書!$C$65&lt;&gt;"▼プルダウンより選択してください",申込書!$C$65&lt;&gt;"",$G291&lt;&gt;"",申込書!$V$65="特定学年のみ"),"申し込みする","")</f>
        <v/>
      </c>
      <c r="EZ291" s="371"/>
      <c r="FA291" s="372"/>
      <c r="FB291" s="373" t="str">
        <f>IF(AND(申込書!$C$66&lt;&gt;"▼プルダウンより選択してください",申込書!$C$66&lt;&gt;"",申込書!$K$22&lt;&gt;"YYYY/MM/DD",$G291&lt;&gt;""),申込書!$K$22,"")</f>
        <v/>
      </c>
      <c r="FC291" s="369" t="str">
        <f>IF(FB291="","",IF(INDEX('コンテンツ＆備考マスタ'!$H:$J,MATCH(学校情報!FB$3,'コンテンツ＆備考マスタ'!$H:$H,0),3)="●",IF(AND(FB291&lt;&gt;"",ISNUMBER(申込書!$AC$22)=TRUE,申込書!$C$66&lt;&gt;"▼プルダウンより選択してください",申込書!$C$66&lt;&gt;""),申込書!$AC$22,""),"-"))</f>
        <v/>
      </c>
      <c r="FD291" s="369"/>
      <c r="FE291" s="369"/>
      <c r="FF291" s="370" t="str">
        <f>IF(AND(申込書!$C$66&lt;&gt;"▼プルダウンより選択してください",申込書!$C$66&lt;&gt;"",$G291&lt;&gt;"",申込書!$V$66="特定学年のみ"),"申し込みする","")</f>
        <v/>
      </c>
      <c r="FG291" s="371"/>
      <c r="FH291" s="372"/>
      <c r="FI291" s="373" t="str">
        <f>IF(AND(申込書!$C$67&lt;&gt;"▼プルダウンより選択してください",申込書!$C$67&lt;&gt;"",申込書!$K$22&lt;&gt;"YYYY/MM/DD",$G291&lt;&gt;""),申込書!$K$22,"")</f>
        <v/>
      </c>
      <c r="FJ291" s="369" t="str">
        <f>IF(FI291="","",IF(INDEX('コンテンツ＆備考マスタ'!$H:$J,MATCH(学校情報!FI$3,'コンテンツ＆備考マスタ'!$H:$H,0),3)="●",IF(AND(FI291&lt;&gt;"",ISNUMBER(申込書!$AC$22)=TRUE,申込書!$C$67&lt;&gt;"▼プルダウンより選択してください",申込書!$C$67&lt;&gt;""),申込書!$AC$22,""),"-"))</f>
        <v/>
      </c>
      <c r="FK291" s="369"/>
      <c r="FL291" s="369"/>
      <c r="FM291" s="370" t="str">
        <f>IF(AND(申込書!$C$67&lt;&gt;"▼プルダウンより選択してください",申込書!$C$67&lt;&gt;"",$G291&lt;&gt;"",申込書!$V$67="特定学年のみ"),"申し込みする","")</f>
        <v/>
      </c>
      <c r="FN291" s="371"/>
      <c r="FO291" s="372"/>
      <c r="FP291" s="373" t="str">
        <f>IF(AND(申込書!$C$68&lt;&gt;"▼プルダウンより選択してください",申込書!$C$68&lt;&gt;"",申込書!$K$22&lt;&gt;"YYYY/MM/DD",$G291&lt;&gt;""),申込書!$K$22,"")</f>
        <v/>
      </c>
      <c r="FQ291" s="369" t="str">
        <f>IF(FP291="","",IF(INDEX('コンテンツ＆備考マスタ'!$H:$J,MATCH(学校情報!FP$3,'コンテンツ＆備考マスタ'!$H:$H,0),3)="●",IF(AND(FP291&lt;&gt;"",ISNUMBER(申込書!$AC$22)=TRUE,申込書!$C$68&lt;&gt;"▼プルダウンより選択してください",申込書!$C$68&lt;&gt;""),申込書!$AC$22,""),"-"))</f>
        <v/>
      </c>
      <c r="FR291" s="369"/>
      <c r="FS291" s="369"/>
      <c r="FT291" s="370" t="str">
        <f>IF(AND(申込書!$C$68&lt;&gt;"▼プルダウンより選択してください",申込書!$C$68&lt;&gt;"",$G291&lt;&gt;"",申込書!$V$68="特定学年のみ"),"申し込みする","")</f>
        <v/>
      </c>
      <c r="FU291" s="371"/>
      <c r="FV291" s="372"/>
      <c r="FW291" s="373" t="str">
        <f>IF(AND(申込書!$C$69&lt;&gt;"▼プルダウンより選択してください",申込書!$C$69&lt;&gt;"",申込書!$K$22&lt;&gt;"YYYY/MM/DD",$G291&lt;&gt;""),申込書!$K$22,"")</f>
        <v/>
      </c>
      <c r="FX291" s="369" t="str">
        <f>IF(FW291="","",IF(INDEX('コンテンツ＆備考マスタ'!$H:$J,MATCH(学校情報!FW$3,'コンテンツ＆備考マスタ'!$H:$H,0),3)="●",IF(AND(FW291&lt;&gt;"",ISNUMBER(申込書!$AC$22)=TRUE,申込書!$C$69&lt;&gt;"▼プルダウンより選択してください",申込書!$C$69&lt;&gt;""),申込書!$AC$22,""),"-"))</f>
        <v/>
      </c>
      <c r="FY291" s="369"/>
      <c r="FZ291" s="369"/>
      <c r="GA291" s="370" t="str">
        <f>IF(AND(申込書!$C$69&lt;&gt;"▼プルダウンより選択してください",申込書!$C$69&lt;&gt;"",$G291&lt;&gt;"",申込書!$V$69="特定学年のみ"),"申し込みする","")</f>
        <v/>
      </c>
      <c r="GB291" s="371"/>
      <c r="GC291" s="372"/>
      <c r="GD291" s="373" t="str">
        <f>IF(AND(申込書!$C$70&lt;&gt;"▼プルダウンより選択してください",申込書!$C$70&lt;&gt;"",申込書!$K$22&lt;&gt;"YYYY/MM/DD",$G291&lt;&gt;""),申込書!$K$22,"")</f>
        <v/>
      </c>
      <c r="GE291" s="369" t="str">
        <f>IF(GD291="","",IF(INDEX('コンテンツ＆備考マスタ'!$H:$J,MATCH(学校情報!GD$3,'コンテンツ＆備考マスタ'!$H:$H,0),3)="●",IF(AND(GD291&lt;&gt;"",ISNUMBER(申込書!$AC$22)=TRUE,申込書!$C$70&lt;&gt;"▼プルダウンより選択してください",申込書!$C$70&lt;&gt;""),申込書!$AC$22,""),"-"))</f>
        <v/>
      </c>
      <c r="GF291" s="369"/>
      <c r="GG291" s="369"/>
      <c r="GH291" s="370" t="str">
        <f>IF(AND(申込書!$C$70&lt;&gt;"▼プルダウンより選択してください",申込書!$C$70&lt;&gt;"",$G291&lt;&gt;"",申込書!$V$70="特定学年のみ"),"申し込みする","")</f>
        <v/>
      </c>
      <c r="GI291" s="371"/>
      <c r="GJ291" s="372"/>
      <c r="GK291" s="373" t="str">
        <f>IF(AND(申込書!$C$71&lt;&gt;"▼プルダウンより選択してください",申込書!$C$71&lt;&gt;"",申込書!$K$22&lt;&gt;"YYYY/MM/DD",$G291&lt;&gt;""),申込書!$K$22,"")</f>
        <v/>
      </c>
      <c r="GL291" s="369" t="str">
        <f>IF(GK291="","",IF(INDEX('コンテンツ＆備考マスタ'!$H:$J,MATCH(学校情報!GK$3,'コンテンツ＆備考マスタ'!$H:$H,0),3)="●",IF(AND(GK291&lt;&gt;"",ISNUMBER(申込書!$AC$22)=TRUE,申込書!$C$71&lt;&gt;"▼プルダウンより選択してください",申込書!$C$71&lt;&gt;""),申込書!$AC$22,""),"-"))</f>
        <v/>
      </c>
      <c r="GM291" s="369"/>
      <c r="GN291" s="369"/>
      <c r="GO291" s="370" t="str">
        <f>IF(AND(申込書!$C$71&lt;&gt;"▼プルダウンより選択してください",申込書!$C$71&lt;&gt;"",$G291&lt;&gt;"",申込書!$V$71="特定学年のみ"),"申し込みする","")</f>
        <v/>
      </c>
      <c r="GP291" s="371"/>
      <c r="GQ291" s="372"/>
      <c r="GR291" s="373" t="str">
        <f>IF(AND(申込書!$C$72&lt;&gt;"▼プルダウンより選択してください",申込書!$C$72&lt;&gt;"",申込書!$K$22&lt;&gt;"YYYY/MM/DD",$G291&lt;&gt;""),申込書!$K$22,"")</f>
        <v/>
      </c>
      <c r="GS291" s="369" t="str">
        <f>IF(GR291="","",IF(INDEX('コンテンツ＆備考マスタ'!$H:$J,MATCH(学校情報!GR$3,'コンテンツ＆備考マスタ'!$H:$H,0),3)="●",IF(AND(GR291&lt;&gt;"",ISNUMBER(申込書!$AC$22)=TRUE,申込書!$C$72&lt;&gt;"▼プルダウンより選択してください",申込書!$C$72&lt;&gt;""),申込書!$AC$22,""),"-"))</f>
        <v/>
      </c>
      <c r="GT291" s="369"/>
      <c r="GU291" s="369"/>
      <c r="GV291" s="370" t="str">
        <f>IF(AND(申込書!$C$72&lt;&gt;"▼プルダウンより選択してください",申込書!$C$72&lt;&gt;"",$G291&lt;&gt;"",申込書!$V$72="特定学年のみ"),"申し込みする","")</f>
        <v/>
      </c>
      <c r="GW291" s="371"/>
      <c r="GX291" s="372"/>
      <c r="GY291" s="373" t="str">
        <f>IF(AND(申込書!$C$73&lt;&gt;"▼プルダウンより選択してください",申込書!$C$73&lt;&gt;"",申込書!$K$22&lt;&gt;"YYYY/MM/DD",$G291&lt;&gt;""),申込書!$K$22,"")</f>
        <v/>
      </c>
      <c r="GZ291" s="369" t="str">
        <f>IF(GY291="","",IF(INDEX('コンテンツ＆備考マスタ'!$H:$J,MATCH(学校情報!GY$3,'コンテンツ＆備考マスタ'!$H:$H,0),3)="●",IF(AND(GY291&lt;&gt;"",ISNUMBER(申込書!$AC$22)=TRUE,申込書!$C$73&lt;&gt;"▼プルダウンより選択してください",申込書!$C$73&lt;&gt;""),申込書!$AC$22,""),"-"))</f>
        <v/>
      </c>
      <c r="HA291" s="369"/>
      <c r="HB291" s="369"/>
      <c r="HC291" s="370" t="str">
        <f>IF(AND(申込書!$C$73&lt;&gt;"▼プルダウンより選択してください",申込書!$C$73&lt;&gt;"",$G291&lt;&gt;"",申込書!$V$73="特定学年のみ"),"申し込みする","")</f>
        <v/>
      </c>
      <c r="HD291" s="371"/>
      <c r="HE291" s="372"/>
      <c r="HF291" s="373" t="str">
        <f>IF(AND(申込書!$C$74&lt;&gt;"▼プルダウンより選択してください",申込書!$C$74&lt;&gt;"",申込書!$K$22&lt;&gt;"YYYY/MM/DD",$G291&lt;&gt;""),申込書!$K$22,"")</f>
        <v/>
      </c>
      <c r="HG291" s="369" t="str">
        <f>IF(HF291="","",IF(INDEX('コンテンツ＆備考マスタ'!$H:$J,MATCH(学校情報!HF$3,'コンテンツ＆備考マスタ'!$H:$H,0),3)="●",IF(AND(HF291&lt;&gt;"",ISNUMBER(申込書!$AC$22)=TRUE,申込書!$C$74&lt;&gt;"▼プルダウンより選択してください",申込書!$C$74&lt;&gt;""),申込書!$AC$22,""),"-"))</f>
        <v/>
      </c>
      <c r="HH291" s="369"/>
      <c r="HI291" s="369"/>
      <c r="HJ291" s="370" t="str">
        <f>IF(AND(申込書!$C$74&lt;&gt;"▼プルダウンより選択してください",申込書!$C$74&lt;&gt;"",$G291&lt;&gt;"",申込書!$V$74="特定学年のみ"),"申し込みする","")</f>
        <v/>
      </c>
      <c r="HK291" s="371"/>
      <c r="HL291" s="372"/>
      <c r="HM291" s="373" t="str">
        <f>IF(AND(申込書!$C$75&lt;&gt;"▼プルダウンより選択してください",申込書!$C$75&lt;&gt;"",申込書!$K$22&lt;&gt;"YYYY/MM/DD",$G291&lt;&gt;""),申込書!$K$22,"")</f>
        <v/>
      </c>
      <c r="HN291" s="369" t="str">
        <f>IF(HM291="","",IF(INDEX('コンテンツ＆備考マスタ'!$H:$J,MATCH(学校情報!HM$3,'コンテンツ＆備考マスタ'!$H:$H,0),3)="●",IF(AND(HM291&lt;&gt;"",ISNUMBER(申込書!$AC$22)=TRUE,申込書!$C$75&lt;&gt;"▼プルダウンより選択してください",申込書!$C$75&lt;&gt;""),申込書!$AC$22,""),"-"))</f>
        <v/>
      </c>
      <c r="HO291" s="369"/>
      <c r="HP291" s="369"/>
      <c r="HQ291" s="370" t="str">
        <f>IF(AND(申込書!$C$75&lt;&gt;"▼プルダウンより選択してください",申込書!$C$75&lt;&gt;"",$G291&lt;&gt;"",申込書!$V$75="特定学年のみ"),"申し込みする","")</f>
        <v/>
      </c>
      <c r="HR291" s="371"/>
      <c r="HS291" s="371"/>
      <c r="HT291" s="374" t="str">
        <f>IF(AND(申込書!$C$76&lt;&gt;"▼プルダウンより選択してください",申込書!$C$76&lt;&gt;"",申込書!$K$22&lt;&gt;"YYYY/MM/DD",$G291&lt;&gt;""),申込書!$K$22,"")</f>
        <v/>
      </c>
      <c r="HU291" s="369" t="str">
        <f>IF(HT291="","",IF(INDEX('コンテンツ＆備考マスタ'!$H:$J,MATCH(学校情報!HT$3,'コンテンツ＆備考マスタ'!$H:$H,0),3)="●",IF(AND(HT291&lt;&gt;"",ISNUMBER(申込書!$AC$22)=TRUE,申込書!$C$76&lt;&gt;"▼プルダウンより選択してください",申込書!$C$76&lt;&gt;""),申込書!$AC$22,""),"-"))</f>
        <v/>
      </c>
      <c r="HV291" s="369"/>
      <c r="HW291" s="369"/>
      <c r="HX291" s="370" t="str">
        <f>IF(AND(申込書!$C$76&lt;&gt;"▼プルダウンより選択してください",申込書!$C$76&lt;&gt;"",$G291&lt;&gt;"",申込書!$V$76="特定学年のみ"),"申し込みする","")</f>
        <v/>
      </c>
      <c r="HY291" s="371"/>
      <c r="HZ291" s="372"/>
      <c r="IA291" s="69"/>
    </row>
    <row r="292" spans="2:235" ht="26.85" hidden="1" customHeight="1" outlineLevel="1">
      <c r="B292" s="365">
        <f t="shared" si="12"/>
        <v>287</v>
      </c>
      <c r="C292" s="55"/>
      <c r="D292" s="56"/>
      <c r="E292" s="154"/>
      <c r="F292" s="57"/>
      <c r="G292" s="58"/>
      <c r="H292" s="59"/>
      <c r="I292" s="60"/>
      <c r="J292" s="61"/>
      <c r="K292" s="366" t="str">
        <f t="shared" si="13"/>
        <v/>
      </c>
      <c r="L292" s="62"/>
      <c r="M292" s="322"/>
      <c r="N292" s="63"/>
      <c r="O292" s="64"/>
      <c r="P292" s="367" t="str">
        <f t="shared" si="14"/>
        <v/>
      </c>
      <c r="Q292" s="65"/>
      <c r="R292" s="66"/>
      <c r="S292" s="67"/>
      <c r="T292" s="68"/>
      <c r="U292" s="68"/>
      <c r="V292" s="68"/>
      <c r="W292" s="66"/>
      <c r="X292" s="281"/>
      <c r="Y292" s="368" t="str">
        <f>IF(AND(申込書!$C$47&lt;&gt;"▼プルダウンより選択してください",申込書!$C$47&lt;&gt;"",申込書!$K$22&lt;&gt;"YYYY/MM/DD",$G292&lt;&gt;""),申込書!$K$22,"")</f>
        <v/>
      </c>
      <c r="Z292" s="369" t="str">
        <f>IF(Y292="","",IF(INDEX('コンテンツ＆備考マスタ'!$H:$J,MATCH(学校情報!Y$3,'コンテンツ＆備考マスタ'!$H:$H,0),3)="●",IF(AND(Y292&lt;&gt;"",ISNUMBER(申込書!$AC$22)=TRUE,申込書!$C$47&lt;&gt;"▼プルダウンより選択してください",申込書!$C$47&lt;&gt;""),申込書!$AC$22,""),"-"))</f>
        <v/>
      </c>
      <c r="AA292" s="369"/>
      <c r="AB292" s="369"/>
      <c r="AC292" s="370" t="str">
        <f>IF(AND(申込書!$C$47&lt;&gt;"▼プルダウンより選択してください",申込書!$C$47&lt;&gt;"",$G292&lt;&gt;"",申込書!$V$47="特定学年のみ"),"申し込みする","")</f>
        <v/>
      </c>
      <c r="AD292" s="371"/>
      <c r="AE292" s="372"/>
      <c r="AF292" s="373" t="str">
        <f>IF(AND(申込書!$C$48&lt;&gt;"▼プルダウンより選択してください",申込書!$C$48&lt;&gt;"",申込書!$K$22&lt;&gt;"YYYY/MM/DD",$G292&lt;&gt;""),申込書!$K$22,"")</f>
        <v/>
      </c>
      <c r="AG292" s="369" t="str">
        <f>IF(AF292="","",IF(INDEX('コンテンツ＆備考マスタ'!$H:$J,MATCH(学校情報!AF$3,'コンテンツ＆備考マスタ'!$H:$H,0),3)="●",IF(AND(AF292&lt;&gt;"",ISNUMBER(申込書!$AC$22)=TRUE,申込書!$C$48&lt;&gt;"▼プルダウンより選択してください",申込書!$C$48&lt;&gt;""),申込書!$AC$22,""),"-"))</f>
        <v/>
      </c>
      <c r="AH292" s="369"/>
      <c r="AI292" s="369"/>
      <c r="AJ292" s="370" t="str">
        <f>IF(AND(申込書!$C$48&lt;&gt;"▼プルダウンより選択してください",申込書!$C$48&lt;&gt;"",$G292&lt;&gt;"",申込書!$V$48="特定学年のみ"),"申し込みする","")</f>
        <v/>
      </c>
      <c r="AK292" s="371"/>
      <c r="AL292" s="372"/>
      <c r="AM292" s="373" t="str">
        <f>IF(AND(申込書!$C$49&lt;&gt;"▼プルダウンより選択してください",申込書!$C$49&lt;&gt;"",申込書!$K$22&lt;&gt;"YYYY/MM/DD",$G292&lt;&gt;""),申込書!$K$22,"")</f>
        <v/>
      </c>
      <c r="AN292" s="369" t="str">
        <f>IF(AM292="","",IF(INDEX('コンテンツ＆備考マスタ'!$H:$J,MATCH(学校情報!AM$3,'コンテンツ＆備考マスタ'!$H:$H,0),3)="●",IF(AND(AM292&lt;&gt;"",ISNUMBER(申込書!$AC$22)=TRUE,申込書!$C$49&lt;&gt;"▼プルダウンより選択してください",申込書!$C$49&lt;&gt;""),申込書!$AC$22,""),"-"))</f>
        <v/>
      </c>
      <c r="AO292" s="369"/>
      <c r="AP292" s="369"/>
      <c r="AQ292" s="370" t="str">
        <f>IF(AND(申込書!$C$49&lt;&gt;"▼プルダウンより選択してください",申込書!$C$49&lt;&gt;"",$G292&lt;&gt;"",申込書!$V$49="特定学年のみ"),"申し込みする","")</f>
        <v/>
      </c>
      <c r="AR292" s="371"/>
      <c r="AS292" s="372"/>
      <c r="AT292" s="373" t="str">
        <f>IF(AND(申込書!$C$50&lt;&gt;"▼プルダウンより選択してください",申込書!$C$50&lt;&gt;"",申込書!$K$22&lt;&gt;"YYYY/MM/DD",$G292&lt;&gt;""),申込書!$K$22,"")</f>
        <v/>
      </c>
      <c r="AU292" s="369" t="str">
        <f>IF(AT292="","",IF(INDEX('コンテンツ＆備考マスタ'!$H:$J,MATCH(学校情報!AT$3,'コンテンツ＆備考マスタ'!$H:$H,0),3)="●",IF(AND(AT292&lt;&gt;"",ISNUMBER(申込書!$AC$22)=TRUE,申込書!$C$50&lt;&gt;"▼プルダウンより選択してください",申込書!$C$50&lt;&gt;""),申込書!$AC$22,""),"-"))</f>
        <v/>
      </c>
      <c r="AV292" s="369"/>
      <c r="AW292" s="369"/>
      <c r="AX292" s="370" t="str">
        <f>IF(AND(申込書!$C$50&lt;&gt;"▼プルダウンより選択してください",申込書!$C$50&lt;&gt;"",$G292&lt;&gt;"",申込書!$V$50="特定学年のみ"),"申し込みする","")</f>
        <v/>
      </c>
      <c r="AY292" s="371"/>
      <c r="AZ292" s="372"/>
      <c r="BA292" s="373" t="str">
        <f>IF(AND(申込書!$C$51&lt;&gt;"▼プルダウンより選択してください",申込書!$C$51&lt;&gt;"",申込書!$K$22&lt;&gt;"YYYY/MM/DD",$G292&lt;&gt;""),申込書!$K$22,"")</f>
        <v/>
      </c>
      <c r="BB292" s="369" t="str">
        <f>IF(BA292="","",IF(INDEX('コンテンツ＆備考マスタ'!$H:$J,MATCH(学校情報!BA$3,'コンテンツ＆備考マスタ'!$H:$H,0),3)="●",IF(AND(BA292&lt;&gt;"",ISNUMBER(申込書!$AC$22)=TRUE,申込書!$C$51&lt;&gt;"▼プルダウンより選択してください",申込書!$C$51&lt;&gt;""),申込書!$AC$22,""),"-"))</f>
        <v/>
      </c>
      <c r="BC292" s="369"/>
      <c r="BD292" s="369"/>
      <c r="BE292" s="370" t="str">
        <f>IF(AND(申込書!$C$51&lt;&gt;"▼プルダウンより選択してください",申込書!$C$51&lt;&gt;"",$G292&lt;&gt;"",申込書!$V$51="特定学年のみ"),"申し込みする","")</f>
        <v/>
      </c>
      <c r="BF292" s="371"/>
      <c r="BG292" s="372"/>
      <c r="BH292" s="373" t="str">
        <f>IF(AND(申込書!$C$52&lt;&gt;"▼プルダウンより選択してください",申込書!$C$52&lt;&gt;"",申込書!$K$22&lt;&gt;"YYYY/MM/DD",$G292&lt;&gt;""),申込書!$K$22,"")</f>
        <v/>
      </c>
      <c r="BI292" s="369" t="str">
        <f>IF(BH292="","",IF(INDEX('コンテンツ＆備考マスタ'!$H:$J,MATCH(学校情報!BH$3,'コンテンツ＆備考マスタ'!$H:$H,0),3)="●",IF(AND(BH292&lt;&gt;"",ISNUMBER(申込書!$AC$22)=TRUE,申込書!$C$52&lt;&gt;"▼プルダウンより選択してください",申込書!$C$52&lt;&gt;""),申込書!$AC$22,""),"-"))</f>
        <v/>
      </c>
      <c r="BJ292" s="369"/>
      <c r="BK292" s="369"/>
      <c r="BL292" s="370" t="str">
        <f>IF(AND(申込書!$C$52&lt;&gt;"▼プルダウンより選択してください",申込書!$C$52&lt;&gt;"",$G292&lt;&gt;"",申込書!$V$52="特定学年のみ"),"申し込みする","")</f>
        <v/>
      </c>
      <c r="BM292" s="371"/>
      <c r="BN292" s="372"/>
      <c r="BO292" s="373" t="str">
        <f>IF(AND(申込書!$C$53&lt;&gt;"▼プルダウンより選択してください",申込書!$C$53&lt;&gt;"",申込書!$K$22&lt;&gt;"YYYY/MM/DD",$G292&lt;&gt;""),申込書!$K$22,"")</f>
        <v/>
      </c>
      <c r="BP292" s="369" t="str">
        <f>IF(BO292="","",IF(INDEX('コンテンツ＆備考マスタ'!$H:$J,MATCH(学校情報!BO$3,'コンテンツ＆備考マスタ'!$H:$H,0),3)="●",IF(AND(BO292&lt;&gt;"",ISNUMBER(申込書!$AC$22)=TRUE,申込書!$C$53&lt;&gt;"▼プルダウンより選択してください",申込書!$C$53&lt;&gt;""),申込書!$AC$22,""),"-"))</f>
        <v/>
      </c>
      <c r="BQ292" s="369"/>
      <c r="BR292" s="369"/>
      <c r="BS292" s="370" t="str">
        <f>IF(AND(申込書!$C$53&lt;&gt;"▼プルダウンより選択してください",申込書!$C$53&lt;&gt;"",$G292&lt;&gt;"",申込書!$V$53="特定学年のみ"),"申し込みする","")</f>
        <v/>
      </c>
      <c r="BT292" s="371"/>
      <c r="BU292" s="372"/>
      <c r="BV292" s="373" t="str">
        <f>IF(AND(申込書!$C$54&lt;&gt;"▼プルダウンより選択してください",申込書!$C$54&lt;&gt;"",申込書!$K$22&lt;&gt;"YYYY/MM/DD",$G292&lt;&gt;""),申込書!$K$22,"")</f>
        <v/>
      </c>
      <c r="BW292" s="369" t="str">
        <f>IF(BV292="","",IF(INDEX('コンテンツ＆備考マスタ'!$H:$J,MATCH(学校情報!BV$3,'コンテンツ＆備考マスタ'!$H:$H,0),3)="●",IF(AND(BV292&lt;&gt;"",ISNUMBER(申込書!$AC$22)=TRUE,申込書!$C$54&lt;&gt;"▼プルダウンより選択してください",申込書!$C$54&lt;&gt;""),申込書!$AC$22,""),"-"))</f>
        <v/>
      </c>
      <c r="BX292" s="369"/>
      <c r="BY292" s="369"/>
      <c r="BZ292" s="370" t="str">
        <f>IF(AND(申込書!$C$54&lt;&gt;"▼プルダウンより選択してください",申込書!$C$54&lt;&gt;"",$G292&lt;&gt;"",申込書!$V$54="特定学年のみ"),"申し込みする","")</f>
        <v/>
      </c>
      <c r="CA292" s="371"/>
      <c r="CB292" s="372"/>
      <c r="CC292" s="373" t="str">
        <f>IF(AND(申込書!$C$55&lt;&gt;"▼プルダウンより選択してください",申込書!$C$55&lt;&gt;"",申込書!$K$22&lt;&gt;"YYYY/MM/DD",$G292&lt;&gt;""),申込書!$K$22,"")</f>
        <v/>
      </c>
      <c r="CD292" s="369" t="str">
        <f>IF(CC292="","",IF(INDEX('コンテンツ＆備考マスタ'!$H:$J,MATCH(学校情報!CC$3,'コンテンツ＆備考マスタ'!$H:$H,0),3)="●",IF(AND(CC292&lt;&gt;"",ISNUMBER(申込書!$AC$22)=TRUE,申込書!$C$55&lt;&gt;"▼プルダウンより選択してください",申込書!$C$55&lt;&gt;""),申込書!$AC$22,""),"-"))</f>
        <v/>
      </c>
      <c r="CE292" s="369"/>
      <c r="CF292" s="369"/>
      <c r="CG292" s="370" t="str">
        <f>IF(AND(申込書!$C$55&lt;&gt;"▼プルダウンより選択してください",申込書!$C$55&lt;&gt;"",$G292&lt;&gt;"",申込書!$V$55="特定学年のみ"),"申し込みする","")</f>
        <v/>
      </c>
      <c r="CH292" s="371"/>
      <c r="CI292" s="372"/>
      <c r="CJ292" s="373" t="str">
        <f>IF(AND(申込書!$C$56&lt;&gt;"▼プルダウンより選択してください",申込書!$C$56&lt;&gt;"",申込書!$K$22&lt;&gt;"YYYY/MM/DD",$G292&lt;&gt;""),申込書!$K$22,"")</f>
        <v/>
      </c>
      <c r="CK292" s="369" t="str">
        <f>IF(CJ292="","",IF(INDEX('コンテンツ＆備考マスタ'!$H:$J,MATCH(学校情報!CJ$3,'コンテンツ＆備考マスタ'!$H:$H,0),3)="●",IF(AND(CJ292&lt;&gt;"",ISNUMBER(申込書!$AC$22)=TRUE,申込書!$C$56&lt;&gt;"▼プルダウンより選択してください",申込書!$C$56&lt;&gt;""),申込書!$AC$22,""),"-"))</f>
        <v/>
      </c>
      <c r="CL292" s="369"/>
      <c r="CM292" s="369"/>
      <c r="CN292" s="370" t="str">
        <f>IF(AND(申込書!$C$56&lt;&gt;"▼プルダウンより選択してください",申込書!$C$56&lt;&gt;"",$G292&lt;&gt;"",申込書!$V$56="特定学年のみ"),"申し込みする","")</f>
        <v/>
      </c>
      <c r="CO292" s="371"/>
      <c r="CP292" s="372"/>
      <c r="CQ292" s="373" t="str">
        <f>IF(AND(申込書!$C$57&lt;&gt;"▼プルダウンより選択してください",申込書!$C$57&lt;&gt;"",申込書!$K$22&lt;&gt;"YYYY/MM/DD",$G292&lt;&gt;""),申込書!$K$22,"")</f>
        <v/>
      </c>
      <c r="CR292" s="369" t="str">
        <f>IF(CQ292="","",IF(INDEX('コンテンツ＆備考マスタ'!$H:$J,MATCH(学校情報!CQ$3,'コンテンツ＆備考マスタ'!$H:$H,0),3)="●",IF(AND(CQ292&lt;&gt;"",ISNUMBER(申込書!$AC$22)=TRUE,申込書!$C$57&lt;&gt;"▼プルダウンより選択してください",申込書!$C$57&lt;&gt;""),申込書!$AC$22,""),"-"))</f>
        <v/>
      </c>
      <c r="CS292" s="369"/>
      <c r="CT292" s="369"/>
      <c r="CU292" s="369" t="str">
        <f>IF(AND(申込書!$C$57&lt;&gt;"▼プルダウンより選択してください",申込書!$C$57&lt;&gt;"",$G292&lt;&gt;"",申込書!$V$57="特定学年のみ"),"申し込みする","")</f>
        <v/>
      </c>
      <c r="CV292" s="371"/>
      <c r="CW292" s="372"/>
      <c r="CX292" s="373" t="str">
        <f>IF(AND(申込書!$C$58&lt;&gt;"▼プルダウンより選択してください",申込書!$C$58&lt;&gt;"",申込書!$K$22&lt;&gt;"YYYY/MM/DD",$G292&lt;&gt;""),申込書!$K$22,"")</f>
        <v/>
      </c>
      <c r="CY292" s="369" t="str">
        <f>IF(CX292="","",IF(INDEX('コンテンツ＆備考マスタ'!$H:$J,MATCH(学校情報!CX$3,'コンテンツ＆備考マスタ'!$H:$H,0),3)="●",IF(AND(CX292&lt;&gt;"",ISNUMBER(申込書!$AC$22)=TRUE,申込書!$C$58&lt;&gt;"▼プルダウンより選択してください",申込書!$C$58&lt;&gt;""),申込書!$AC$22,""),"-"))</f>
        <v/>
      </c>
      <c r="CZ292" s="369"/>
      <c r="DA292" s="369"/>
      <c r="DB292" s="369" t="str">
        <f>IF(AND(申込書!$C$58&lt;&gt;"▼プルダウンより選択してください",申込書!$C$58&lt;&gt;"",$G292&lt;&gt;"",申込書!$V$58="特定学年のみ"),"申し込みする","")</f>
        <v/>
      </c>
      <c r="DC292" s="371"/>
      <c r="DD292" s="372"/>
      <c r="DE292" s="373" t="str">
        <f>IF(AND(申込書!$C$59&lt;&gt;"▼プルダウンより選択してください",申込書!$C$59&lt;&gt;"",申込書!$K$22&lt;&gt;"YYYY/MM/DD",$G292&lt;&gt;""),申込書!$K$22,"")</f>
        <v/>
      </c>
      <c r="DF292" s="369" t="str">
        <f>IF(DE292="","",IF(INDEX('コンテンツ＆備考マスタ'!$H:$J,MATCH(学校情報!DE$3,'コンテンツ＆備考マスタ'!$H:$H,0),3)="●",IF(AND(DE292&lt;&gt;"",ISNUMBER(申込書!$AC$22)=TRUE,申込書!$C$59&lt;&gt;"▼プルダウンより選択してください",申込書!$C$59&lt;&gt;""),申込書!$AC$22,""),"-"))</f>
        <v/>
      </c>
      <c r="DG292" s="369"/>
      <c r="DH292" s="369"/>
      <c r="DI292" s="369" t="str">
        <f>IF(AND(申込書!$C$59&lt;&gt;"▼プルダウンより選択してください",申込書!$C$59&lt;&gt;"",$G292&lt;&gt;"",申込書!$V$59="特定学年のみ"),"申し込みする","")</f>
        <v/>
      </c>
      <c r="DJ292" s="371"/>
      <c r="DK292" s="372"/>
      <c r="DL292" s="373" t="str">
        <f>IF(AND(申込書!$C$60&lt;&gt;"▼プルダウンより選択してください",申込書!$C$60&lt;&gt;"",申込書!$K$22&lt;&gt;"YYYY/MM/DD",$G292&lt;&gt;""),申込書!$K$22,"")</f>
        <v/>
      </c>
      <c r="DM292" s="369" t="str">
        <f>IF(DL292="","",IF(INDEX('コンテンツ＆備考マスタ'!$H:$J,MATCH(学校情報!DL$3,'コンテンツ＆備考マスタ'!$H:$H,0),3)="●",IF(AND(DL292&lt;&gt;"",ISNUMBER(申込書!$AC$22)=TRUE,申込書!$C$60&lt;&gt;"▼プルダウンより選択してください",申込書!$C$60&lt;&gt;""),申込書!$AC$22,""),"-"))</f>
        <v/>
      </c>
      <c r="DN292" s="369"/>
      <c r="DO292" s="369"/>
      <c r="DP292" s="369" t="str">
        <f>IF(AND(申込書!$C$60&lt;&gt;"▼プルダウンより選択してください",申込書!$C$60&lt;&gt;"",$G292&lt;&gt;"",申込書!$V$60="特定学年のみ"),"申し込みする","")</f>
        <v/>
      </c>
      <c r="DQ292" s="371"/>
      <c r="DR292" s="372"/>
      <c r="DS292" s="373" t="str">
        <f>IF(AND(申込書!$C$61&lt;&gt;"▼プルダウンより選択してください",申込書!$C$61&lt;&gt;"",申込書!$K$22&lt;&gt;"YYYY/MM/DD",$G292&lt;&gt;""),申込書!$K$22,"")</f>
        <v/>
      </c>
      <c r="DT292" s="369" t="str">
        <f>IF(DS292="","",IF(INDEX('コンテンツ＆備考マスタ'!$H:$J,MATCH(学校情報!DS$3,'コンテンツ＆備考マスタ'!$H:$H,0),3)="●",IF(AND(DS292&lt;&gt;"",ISNUMBER(申込書!$AC$22)=TRUE,申込書!$C$61&lt;&gt;"▼プルダウンより選択してください",申込書!$C$61&lt;&gt;""),申込書!$AC$22,""),"-"))</f>
        <v/>
      </c>
      <c r="DU292" s="369"/>
      <c r="DV292" s="369"/>
      <c r="DW292" s="369" t="str">
        <f>IF(AND(申込書!$C$61&lt;&gt;"▼プルダウンより選択してください",申込書!$C$61&lt;&gt;"",$G292&lt;&gt;"",申込書!$V$61="特定学年のみ"),"申し込みする","")</f>
        <v/>
      </c>
      <c r="DX292" s="371"/>
      <c r="DY292" s="372"/>
      <c r="DZ292" s="373" t="str">
        <f>IF(AND(申込書!$C$62&lt;&gt;"▼プルダウンより選択してください",申込書!$C$62&lt;&gt;"",申込書!$K$22&lt;&gt;"YYYY/MM/DD",$G292&lt;&gt;""),申込書!$K$22,"")</f>
        <v/>
      </c>
      <c r="EA292" s="369" t="str">
        <f>IF(DZ292="","",IF(INDEX('コンテンツ＆備考マスタ'!$H:$J,MATCH(学校情報!DZ$3,'コンテンツ＆備考マスタ'!$H:$H,0),3)="●",IF(AND(DZ292&lt;&gt;"",ISNUMBER(申込書!$AC$22)=TRUE,申込書!$C$62&lt;&gt;"▼プルダウンより選択してください",申込書!$C$62&lt;&gt;""),申込書!$AC$22,""),"-"))</f>
        <v/>
      </c>
      <c r="EB292" s="369"/>
      <c r="EC292" s="369"/>
      <c r="ED292" s="370" t="str">
        <f>IF(AND(申込書!$C$62&lt;&gt;"▼プルダウンより選択してください",申込書!$C$62&lt;&gt;"",$G292&lt;&gt;"",申込書!$V$62="特定学年のみ"),"申し込みする","")</f>
        <v/>
      </c>
      <c r="EE292" s="371"/>
      <c r="EF292" s="372"/>
      <c r="EG292" s="373" t="str">
        <f>IF(AND(申込書!$C$63&lt;&gt;"▼プルダウンより選択してください",申込書!$C$63&lt;&gt;"",申込書!$K$22&lt;&gt;"YYYY/MM/DD",$G292&lt;&gt;""),申込書!$K$22,"")</f>
        <v/>
      </c>
      <c r="EH292" s="369" t="str">
        <f>IF(EG292="","",IF(INDEX('コンテンツ＆備考マスタ'!$H:$J,MATCH(学校情報!EG$3,'コンテンツ＆備考マスタ'!$H:$H,0),3)="●",IF(AND(EG292&lt;&gt;"",ISNUMBER(申込書!$AC$22)=TRUE,申込書!$C$63&lt;&gt;"▼プルダウンより選択してください",申込書!$C$63&lt;&gt;""),申込書!$AC$22,""),"-"))</f>
        <v/>
      </c>
      <c r="EI292" s="369"/>
      <c r="EJ292" s="369"/>
      <c r="EK292" s="370" t="str">
        <f>IF(AND(申込書!$C$63&lt;&gt;"▼プルダウンより選択してください",申込書!$C$63&lt;&gt;"",$G292&lt;&gt;"",申込書!$V$63="特定学年のみ"),"申し込みする","")</f>
        <v/>
      </c>
      <c r="EL292" s="371"/>
      <c r="EM292" s="372"/>
      <c r="EN292" s="373" t="str">
        <f>IF(AND(申込書!$C$64&lt;&gt;"▼プルダウンより選択してください",申込書!$C$64&lt;&gt;"",申込書!$K$22&lt;&gt;"YYYY/MM/DD",$G292&lt;&gt;""),申込書!$K$22,"")</f>
        <v/>
      </c>
      <c r="EO292" s="369" t="str">
        <f>IF(EN292="","",IF(INDEX('コンテンツ＆備考マスタ'!$H:$J,MATCH(学校情報!EN$3,'コンテンツ＆備考マスタ'!$H:$H,0),3)="●",IF(AND(EN292&lt;&gt;"",ISNUMBER(申込書!$AC$22)=TRUE,申込書!$C$64&lt;&gt;"▼プルダウンより選択してください",申込書!$C$64&lt;&gt;""),申込書!$AC$22,""),"-"))</f>
        <v/>
      </c>
      <c r="EP292" s="369"/>
      <c r="EQ292" s="369"/>
      <c r="ER292" s="370" t="str">
        <f>IF(AND(申込書!$C$64&lt;&gt;"▼プルダウンより選択してください",申込書!$C$64&lt;&gt;"",$G292&lt;&gt;"",申込書!$V$64="特定学年のみ"),"申し込みする","")</f>
        <v/>
      </c>
      <c r="ES292" s="371"/>
      <c r="ET292" s="372"/>
      <c r="EU292" s="373" t="str">
        <f>IF(AND(申込書!$C$65&lt;&gt;"▼プルダウンより選択してください",申込書!$C$65&lt;&gt;"",申込書!$K$22&lt;&gt;"YYYY/MM/DD",$G292&lt;&gt;""),申込書!$K$22,"")</f>
        <v/>
      </c>
      <c r="EV292" s="369" t="str">
        <f>IF(EU292="","",IF(INDEX('コンテンツ＆備考マスタ'!$H:$J,MATCH(学校情報!EU$3,'コンテンツ＆備考マスタ'!$H:$H,0),3)="●",IF(AND(EU292&lt;&gt;"",ISNUMBER(申込書!$AC$22)=TRUE,申込書!$C$65&lt;&gt;"▼プルダウンより選択してください",申込書!$C$65&lt;&gt;""),申込書!$AC$22,""),"-"))</f>
        <v/>
      </c>
      <c r="EW292" s="369"/>
      <c r="EX292" s="369"/>
      <c r="EY292" s="370" t="str">
        <f>IF(AND(申込書!$C$65&lt;&gt;"▼プルダウンより選択してください",申込書!$C$65&lt;&gt;"",$G292&lt;&gt;"",申込書!$V$65="特定学年のみ"),"申し込みする","")</f>
        <v/>
      </c>
      <c r="EZ292" s="371"/>
      <c r="FA292" s="372"/>
      <c r="FB292" s="373" t="str">
        <f>IF(AND(申込書!$C$66&lt;&gt;"▼プルダウンより選択してください",申込書!$C$66&lt;&gt;"",申込書!$K$22&lt;&gt;"YYYY/MM/DD",$G292&lt;&gt;""),申込書!$K$22,"")</f>
        <v/>
      </c>
      <c r="FC292" s="369" t="str">
        <f>IF(FB292="","",IF(INDEX('コンテンツ＆備考マスタ'!$H:$J,MATCH(学校情報!FB$3,'コンテンツ＆備考マスタ'!$H:$H,0),3)="●",IF(AND(FB292&lt;&gt;"",ISNUMBER(申込書!$AC$22)=TRUE,申込書!$C$66&lt;&gt;"▼プルダウンより選択してください",申込書!$C$66&lt;&gt;""),申込書!$AC$22,""),"-"))</f>
        <v/>
      </c>
      <c r="FD292" s="369"/>
      <c r="FE292" s="369"/>
      <c r="FF292" s="370" t="str">
        <f>IF(AND(申込書!$C$66&lt;&gt;"▼プルダウンより選択してください",申込書!$C$66&lt;&gt;"",$G292&lt;&gt;"",申込書!$V$66="特定学年のみ"),"申し込みする","")</f>
        <v/>
      </c>
      <c r="FG292" s="371"/>
      <c r="FH292" s="372"/>
      <c r="FI292" s="373" t="str">
        <f>IF(AND(申込書!$C$67&lt;&gt;"▼プルダウンより選択してください",申込書!$C$67&lt;&gt;"",申込書!$K$22&lt;&gt;"YYYY/MM/DD",$G292&lt;&gt;""),申込書!$K$22,"")</f>
        <v/>
      </c>
      <c r="FJ292" s="369" t="str">
        <f>IF(FI292="","",IF(INDEX('コンテンツ＆備考マスタ'!$H:$J,MATCH(学校情報!FI$3,'コンテンツ＆備考マスタ'!$H:$H,0),3)="●",IF(AND(FI292&lt;&gt;"",ISNUMBER(申込書!$AC$22)=TRUE,申込書!$C$67&lt;&gt;"▼プルダウンより選択してください",申込書!$C$67&lt;&gt;""),申込書!$AC$22,""),"-"))</f>
        <v/>
      </c>
      <c r="FK292" s="369"/>
      <c r="FL292" s="369"/>
      <c r="FM292" s="370" t="str">
        <f>IF(AND(申込書!$C$67&lt;&gt;"▼プルダウンより選択してください",申込書!$C$67&lt;&gt;"",$G292&lt;&gt;"",申込書!$V$67="特定学年のみ"),"申し込みする","")</f>
        <v/>
      </c>
      <c r="FN292" s="371"/>
      <c r="FO292" s="372"/>
      <c r="FP292" s="373" t="str">
        <f>IF(AND(申込書!$C$68&lt;&gt;"▼プルダウンより選択してください",申込書!$C$68&lt;&gt;"",申込書!$K$22&lt;&gt;"YYYY/MM/DD",$G292&lt;&gt;""),申込書!$K$22,"")</f>
        <v/>
      </c>
      <c r="FQ292" s="369" t="str">
        <f>IF(FP292="","",IF(INDEX('コンテンツ＆備考マスタ'!$H:$J,MATCH(学校情報!FP$3,'コンテンツ＆備考マスタ'!$H:$H,0),3)="●",IF(AND(FP292&lt;&gt;"",ISNUMBER(申込書!$AC$22)=TRUE,申込書!$C$68&lt;&gt;"▼プルダウンより選択してください",申込書!$C$68&lt;&gt;""),申込書!$AC$22,""),"-"))</f>
        <v/>
      </c>
      <c r="FR292" s="369"/>
      <c r="FS292" s="369"/>
      <c r="FT292" s="370" t="str">
        <f>IF(AND(申込書!$C$68&lt;&gt;"▼プルダウンより選択してください",申込書!$C$68&lt;&gt;"",$G292&lt;&gt;"",申込書!$V$68="特定学年のみ"),"申し込みする","")</f>
        <v/>
      </c>
      <c r="FU292" s="371"/>
      <c r="FV292" s="372"/>
      <c r="FW292" s="373" t="str">
        <f>IF(AND(申込書!$C$69&lt;&gt;"▼プルダウンより選択してください",申込書!$C$69&lt;&gt;"",申込書!$K$22&lt;&gt;"YYYY/MM/DD",$G292&lt;&gt;""),申込書!$K$22,"")</f>
        <v/>
      </c>
      <c r="FX292" s="369" t="str">
        <f>IF(FW292="","",IF(INDEX('コンテンツ＆備考マスタ'!$H:$J,MATCH(学校情報!FW$3,'コンテンツ＆備考マスタ'!$H:$H,0),3)="●",IF(AND(FW292&lt;&gt;"",ISNUMBER(申込書!$AC$22)=TRUE,申込書!$C$69&lt;&gt;"▼プルダウンより選択してください",申込書!$C$69&lt;&gt;""),申込書!$AC$22,""),"-"))</f>
        <v/>
      </c>
      <c r="FY292" s="369"/>
      <c r="FZ292" s="369"/>
      <c r="GA292" s="370" t="str">
        <f>IF(AND(申込書!$C$69&lt;&gt;"▼プルダウンより選択してください",申込書!$C$69&lt;&gt;"",$G292&lt;&gt;"",申込書!$V$69="特定学年のみ"),"申し込みする","")</f>
        <v/>
      </c>
      <c r="GB292" s="371"/>
      <c r="GC292" s="372"/>
      <c r="GD292" s="373" t="str">
        <f>IF(AND(申込書!$C$70&lt;&gt;"▼プルダウンより選択してください",申込書!$C$70&lt;&gt;"",申込書!$K$22&lt;&gt;"YYYY/MM/DD",$G292&lt;&gt;""),申込書!$K$22,"")</f>
        <v/>
      </c>
      <c r="GE292" s="369" t="str">
        <f>IF(GD292="","",IF(INDEX('コンテンツ＆備考マスタ'!$H:$J,MATCH(学校情報!GD$3,'コンテンツ＆備考マスタ'!$H:$H,0),3)="●",IF(AND(GD292&lt;&gt;"",ISNUMBER(申込書!$AC$22)=TRUE,申込書!$C$70&lt;&gt;"▼プルダウンより選択してください",申込書!$C$70&lt;&gt;""),申込書!$AC$22,""),"-"))</f>
        <v/>
      </c>
      <c r="GF292" s="369"/>
      <c r="GG292" s="369"/>
      <c r="GH292" s="370" t="str">
        <f>IF(AND(申込書!$C$70&lt;&gt;"▼プルダウンより選択してください",申込書!$C$70&lt;&gt;"",$G292&lt;&gt;"",申込書!$V$70="特定学年のみ"),"申し込みする","")</f>
        <v/>
      </c>
      <c r="GI292" s="371"/>
      <c r="GJ292" s="372"/>
      <c r="GK292" s="373" t="str">
        <f>IF(AND(申込書!$C$71&lt;&gt;"▼プルダウンより選択してください",申込書!$C$71&lt;&gt;"",申込書!$K$22&lt;&gt;"YYYY/MM/DD",$G292&lt;&gt;""),申込書!$K$22,"")</f>
        <v/>
      </c>
      <c r="GL292" s="369" t="str">
        <f>IF(GK292="","",IF(INDEX('コンテンツ＆備考マスタ'!$H:$J,MATCH(学校情報!GK$3,'コンテンツ＆備考マスタ'!$H:$H,0),3)="●",IF(AND(GK292&lt;&gt;"",ISNUMBER(申込書!$AC$22)=TRUE,申込書!$C$71&lt;&gt;"▼プルダウンより選択してください",申込書!$C$71&lt;&gt;""),申込書!$AC$22,""),"-"))</f>
        <v/>
      </c>
      <c r="GM292" s="369"/>
      <c r="GN292" s="369"/>
      <c r="GO292" s="370" t="str">
        <f>IF(AND(申込書!$C$71&lt;&gt;"▼プルダウンより選択してください",申込書!$C$71&lt;&gt;"",$G292&lt;&gt;"",申込書!$V$71="特定学年のみ"),"申し込みする","")</f>
        <v/>
      </c>
      <c r="GP292" s="371"/>
      <c r="GQ292" s="372"/>
      <c r="GR292" s="373" t="str">
        <f>IF(AND(申込書!$C$72&lt;&gt;"▼プルダウンより選択してください",申込書!$C$72&lt;&gt;"",申込書!$K$22&lt;&gt;"YYYY/MM/DD",$G292&lt;&gt;""),申込書!$K$22,"")</f>
        <v/>
      </c>
      <c r="GS292" s="369" t="str">
        <f>IF(GR292="","",IF(INDEX('コンテンツ＆備考マスタ'!$H:$J,MATCH(学校情報!GR$3,'コンテンツ＆備考マスタ'!$H:$H,0),3)="●",IF(AND(GR292&lt;&gt;"",ISNUMBER(申込書!$AC$22)=TRUE,申込書!$C$72&lt;&gt;"▼プルダウンより選択してください",申込書!$C$72&lt;&gt;""),申込書!$AC$22,""),"-"))</f>
        <v/>
      </c>
      <c r="GT292" s="369"/>
      <c r="GU292" s="369"/>
      <c r="GV292" s="370" t="str">
        <f>IF(AND(申込書!$C$72&lt;&gt;"▼プルダウンより選択してください",申込書!$C$72&lt;&gt;"",$G292&lt;&gt;"",申込書!$V$72="特定学年のみ"),"申し込みする","")</f>
        <v/>
      </c>
      <c r="GW292" s="371"/>
      <c r="GX292" s="372"/>
      <c r="GY292" s="373" t="str">
        <f>IF(AND(申込書!$C$73&lt;&gt;"▼プルダウンより選択してください",申込書!$C$73&lt;&gt;"",申込書!$K$22&lt;&gt;"YYYY/MM/DD",$G292&lt;&gt;""),申込書!$K$22,"")</f>
        <v/>
      </c>
      <c r="GZ292" s="369" t="str">
        <f>IF(GY292="","",IF(INDEX('コンテンツ＆備考マスタ'!$H:$J,MATCH(学校情報!GY$3,'コンテンツ＆備考マスタ'!$H:$H,0),3)="●",IF(AND(GY292&lt;&gt;"",ISNUMBER(申込書!$AC$22)=TRUE,申込書!$C$73&lt;&gt;"▼プルダウンより選択してください",申込書!$C$73&lt;&gt;""),申込書!$AC$22,""),"-"))</f>
        <v/>
      </c>
      <c r="HA292" s="369"/>
      <c r="HB292" s="369"/>
      <c r="HC292" s="370" t="str">
        <f>IF(AND(申込書!$C$73&lt;&gt;"▼プルダウンより選択してください",申込書!$C$73&lt;&gt;"",$G292&lt;&gt;"",申込書!$V$73="特定学年のみ"),"申し込みする","")</f>
        <v/>
      </c>
      <c r="HD292" s="371"/>
      <c r="HE292" s="372"/>
      <c r="HF292" s="373" t="str">
        <f>IF(AND(申込書!$C$74&lt;&gt;"▼プルダウンより選択してください",申込書!$C$74&lt;&gt;"",申込書!$K$22&lt;&gt;"YYYY/MM/DD",$G292&lt;&gt;""),申込書!$K$22,"")</f>
        <v/>
      </c>
      <c r="HG292" s="369" t="str">
        <f>IF(HF292="","",IF(INDEX('コンテンツ＆備考マスタ'!$H:$J,MATCH(学校情報!HF$3,'コンテンツ＆備考マスタ'!$H:$H,0),3)="●",IF(AND(HF292&lt;&gt;"",ISNUMBER(申込書!$AC$22)=TRUE,申込書!$C$74&lt;&gt;"▼プルダウンより選択してください",申込書!$C$74&lt;&gt;""),申込書!$AC$22,""),"-"))</f>
        <v/>
      </c>
      <c r="HH292" s="369"/>
      <c r="HI292" s="369"/>
      <c r="HJ292" s="370" t="str">
        <f>IF(AND(申込書!$C$74&lt;&gt;"▼プルダウンより選択してください",申込書!$C$74&lt;&gt;"",$G292&lt;&gt;"",申込書!$V$74="特定学年のみ"),"申し込みする","")</f>
        <v/>
      </c>
      <c r="HK292" s="371"/>
      <c r="HL292" s="372"/>
      <c r="HM292" s="373" t="str">
        <f>IF(AND(申込書!$C$75&lt;&gt;"▼プルダウンより選択してください",申込書!$C$75&lt;&gt;"",申込書!$K$22&lt;&gt;"YYYY/MM/DD",$G292&lt;&gt;""),申込書!$K$22,"")</f>
        <v/>
      </c>
      <c r="HN292" s="369" t="str">
        <f>IF(HM292="","",IF(INDEX('コンテンツ＆備考マスタ'!$H:$J,MATCH(学校情報!HM$3,'コンテンツ＆備考マスタ'!$H:$H,0),3)="●",IF(AND(HM292&lt;&gt;"",ISNUMBER(申込書!$AC$22)=TRUE,申込書!$C$75&lt;&gt;"▼プルダウンより選択してください",申込書!$C$75&lt;&gt;""),申込書!$AC$22,""),"-"))</f>
        <v/>
      </c>
      <c r="HO292" s="369"/>
      <c r="HP292" s="369"/>
      <c r="HQ292" s="370" t="str">
        <f>IF(AND(申込書!$C$75&lt;&gt;"▼プルダウンより選択してください",申込書!$C$75&lt;&gt;"",$G292&lt;&gt;"",申込書!$V$75="特定学年のみ"),"申し込みする","")</f>
        <v/>
      </c>
      <c r="HR292" s="371"/>
      <c r="HS292" s="371"/>
      <c r="HT292" s="374" t="str">
        <f>IF(AND(申込書!$C$76&lt;&gt;"▼プルダウンより選択してください",申込書!$C$76&lt;&gt;"",申込書!$K$22&lt;&gt;"YYYY/MM/DD",$G292&lt;&gt;""),申込書!$K$22,"")</f>
        <v/>
      </c>
      <c r="HU292" s="369" t="str">
        <f>IF(HT292="","",IF(INDEX('コンテンツ＆備考マスタ'!$H:$J,MATCH(学校情報!HT$3,'コンテンツ＆備考マスタ'!$H:$H,0),3)="●",IF(AND(HT292&lt;&gt;"",ISNUMBER(申込書!$AC$22)=TRUE,申込書!$C$76&lt;&gt;"▼プルダウンより選択してください",申込書!$C$76&lt;&gt;""),申込書!$AC$22,""),"-"))</f>
        <v/>
      </c>
      <c r="HV292" s="369"/>
      <c r="HW292" s="369"/>
      <c r="HX292" s="370" t="str">
        <f>IF(AND(申込書!$C$76&lt;&gt;"▼プルダウンより選択してください",申込書!$C$76&lt;&gt;"",$G292&lt;&gt;"",申込書!$V$76="特定学年のみ"),"申し込みする","")</f>
        <v/>
      </c>
      <c r="HY292" s="371"/>
      <c r="HZ292" s="372"/>
      <c r="IA292" s="69"/>
    </row>
    <row r="293" spans="2:235" ht="26.85" hidden="1" customHeight="1" outlineLevel="1">
      <c r="B293" s="365">
        <f t="shared" si="12"/>
        <v>288</v>
      </c>
      <c r="C293" s="55"/>
      <c r="D293" s="56"/>
      <c r="E293" s="154"/>
      <c r="F293" s="57"/>
      <c r="G293" s="58"/>
      <c r="H293" s="59"/>
      <c r="I293" s="60"/>
      <c r="J293" s="61"/>
      <c r="K293" s="366" t="str">
        <f t="shared" si="13"/>
        <v/>
      </c>
      <c r="L293" s="62"/>
      <c r="M293" s="322"/>
      <c r="N293" s="63"/>
      <c r="O293" s="64"/>
      <c r="P293" s="367" t="str">
        <f t="shared" si="14"/>
        <v/>
      </c>
      <c r="Q293" s="65"/>
      <c r="R293" s="66"/>
      <c r="S293" s="67"/>
      <c r="T293" s="68"/>
      <c r="U293" s="68"/>
      <c r="V293" s="68"/>
      <c r="W293" s="66"/>
      <c r="X293" s="281"/>
      <c r="Y293" s="368" t="str">
        <f>IF(AND(申込書!$C$47&lt;&gt;"▼プルダウンより選択してください",申込書!$C$47&lt;&gt;"",申込書!$K$22&lt;&gt;"YYYY/MM/DD",$G293&lt;&gt;""),申込書!$K$22,"")</f>
        <v/>
      </c>
      <c r="Z293" s="369" t="str">
        <f>IF(Y293="","",IF(INDEX('コンテンツ＆備考マスタ'!$H:$J,MATCH(学校情報!Y$3,'コンテンツ＆備考マスタ'!$H:$H,0),3)="●",IF(AND(Y293&lt;&gt;"",ISNUMBER(申込書!$AC$22)=TRUE,申込書!$C$47&lt;&gt;"▼プルダウンより選択してください",申込書!$C$47&lt;&gt;""),申込書!$AC$22,""),"-"))</f>
        <v/>
      </c>
      <c r="AA293" s="369"/>
      <c r="AB293" s="369"/>
      <c r="AC293" s="370" t="str">
        <f>IF(AND(申込書!$C$47&lt;&gt;"▼プルダウンより選択してください",申込書!$C$47&lt;&gt;"",$G293&lt;&gt;"",申込書!$V$47="特定学年のみ"),"申し込みする","")</f>
        <v/>
      </c>
      <c r="AD293" s="371"/>
      <c r="AE293" s="372"/>
      <c r="AF293" s="373" t="str">
        <f>IF(AND(申込書!$C$48&lt;&gt;"▼プルダウンより選択してください",申込書!$C$48&lt;&gt;"",申込書!$K$22&lt;&gt;"YYYY/MM/DD",$G293&lt;&gt;""),申込書!$K$22,"")</f>
        <v/>
      </c>
      <c r="AG293" s="369" t="str">
        <f>IF(AF293="","",IF(INDEX('コンテンツ＆備考マスタ'!$H:$J,MATCH(学校情報!AF$3,'コンテンツ＆備考マスタ'!$H:$H,0),3)="●",IF(AND(AF293&lt;&gt;"",ISNUMBER(申込書!$AC$22)=TRUE,申込書!$C$48&lt;&gt;"▼プルダウンより選択してください",申込書!$C$48&lt;&gt;""),申込書!$AC$22,""),"-"))</f>
        <v/>
      </c>
      <c r="AH293" s="369"/>
      <c r="AI293" s="369"/>
      <c r="AJ293" s="370" t="str">
        <f>IF(AND(申込書!$C$48&lt;&gt;"▼プルダウンより選択してください",申込書!$C$48&lt;&gt;"",$G293&lt;&gt;"",申込書!$V$48="特定学年のみ"),"申し込みする","")</f>
        <v/>
      </c>
      <c r="AK293" s="371"/>
      <c r="AL293" s="372"/>
      <c r="AM293" s="373" t="str">
        <f>IF(AND(申込書!$C$49&lt;&gt;"▼プルダウンより選択してください",申込書!$C$49&lt;&gt;"",申込書!$K$22&lt;&gt;"YYYY/MM/DD",$G293&lt;&gt;""),申込書!$K$22,"")</f>
        <v/>
      </c>
      <c r="AN293" s="369" t="str">
        <f>IF(AM293="","",IF(INDEX('コンテンツ＆備考マスタ'!$H:$J,MATCH(学校情報!AM$3,'コンテンツ＆備考マスタ'!$H:$H,0),3)="●",IF(AND(AM293&lt;&gt;"",ISNUMBER(申込書!$AC$22)=TRUE,申込書!$C$49&lt;&gt;"▼プルダウンより選択してください",申込書!$C$49&lt;&gt;""),申込書!$AC$22,""),"-"))</f>
        <v/>
      </c>
      <c r="AO293" s="369"/>
      <c r="AP293" s="369"/>
      <c r="AQ293" s="370" t="str">
        <f>IF(AND(申込書!$C$49&lt;&gt;"▼プルダウンより選択してください",申込書!$C$49&lt;&gt;"",$G293&lt;&gt;"",申込書!$V$49="特定学年のみ"),"申し込みする","")</f>
        <v/>
      </c>
      <c r="AR293" s="371"/>
      <c r="AS293" s="372"/>
      <c r="AT293" s="373" t="str">
        <f>IF(AND(申込書!$C$50&lt;&gt;"▼プルダウンより選択してください",申込書!$C$50&lt;&gt;"",申込書!$K$22&lt;&gt;"YYYY/MM/DD",$G293&lt;&gt;""),申込書!$K$22,"")</f>
        <v/>
      </c>
      <c r="AU293" s="369" t="str">
        <f>IF(AT293="","",IF(INDEX('コンテンツ＆備考マスタ'!$H:$J,MATCH(学校情報!AT$3,'コンテンツ＆備考マスタ'!$H:$H,0),3)="●",IF(AND(AT293&lt;&gt;"",ISNUMBER(申込書!$AC$22)=TRUE,申込書!$C$50&lt;&gt;"▼プルダウンより選択してください",申込書!$C$50&lt;&gt;""),申込書!$AC$22,""),"-"))</f>
        <v/>
      </c>
      <c r="AV293" s="369"/>
      <c r="AW293" s="369"/>
      <c r="AX293" s="370" t="str">
        <f>IF(AND(申込書!$C$50&lt;&gt;"▼プルダウンより選択してください",申込書!$C$50&lt;&gt;"",$G293&lt;&gt;"",申込書!$V$50="特定学年のみ"),"申し込みする","")</f>
        <v/>
      </c>
      <c r="AY293" s="371"/>
      <c r="AZ293" s="372"/>
      <c r="BA293" s="373" t="str">
        <f>IF(AND(申込書!$C$51&lt;&gt;"▼プルダウンより選択してください",申込書!$C$51&lt;&gt;"",申込書!$K$22&lt;&gt;"YYYY/MM/DD",$G293&lt;&gt;""),申込書!$K$22,"")</f>
        <v/>
      </c>
      <c r="BB293" s="369" t="str">
        <f>IF(BA293="","",IF(INDEX('コンテンツ＆備考マスタ'!$H:$J,MATCH(学校情報!BA$3,'コンテンツ＆備考マスタ'!$H:$H,0),3)="●",IF(AND(BA293&lt;&gt;"",ISNUMBER(申込書!$AC$22)=TRUE,申込書!$C$51&lt;&gt;"▼プルダウンより選択してください",申込書!$C$51&lt;&gt;""),申込書!$AC$22,""),"-"))</f>
        <v/>
      </c>
      <c r="BC293" s="369"/>
      <c r="BD293" s="369"/>
      <c r="BE293" s="370" t="str">
        <f>IF(AND(申込書!$C$51&lt;&gt;"▼プルダウンより選択してください",申込書!$C$51&lt;&gt;"",$G293&lt;&gt;"",申込書!$V$51="特定学年のみ"),"申し込みする","")</f>
        <v/>
      </c>
      <c r="BF293" s="371"/>
      <c r="BG293" s="372"/>
      <c r="BH293" s="373" t="str">
        <f>IF(AND(申込書!$C$52&lt;&gt;"▼プルダウンより選択してください",申込書!$C$52&lt;&gt;"",申込書!$K$22&lt;&gt;"YYYY/MM/DD",$G293&lt;&gt;""),申込書!$K$22,"")</f>
        <v/>
      </c>
      <c r="BI293" s="369" t="str">
        <f>IF(BH293="","",IF(INDEX('コンテンツ＆備考マスタ'!$H:$J,MATCH(学校情報!BH$3,'コンテンツ＆備考マスタ'!$H:$H,0),3)="●",IF(AND(BH293&lt;&gt;"",ISNUMBER(申込書!$AC$22)=TRUE,申込書!$C$52&lt;&gt;"▼プルダウンより選択してください",申込書!$C$52&lt;&gt;""),申込書!$AC$22,""),"-"))</f>
        <v/>
      </c>
      <c r="BJ293" s="369"/>
      <c r="BK293" s="369"/>
      <c r="BL293" s="370" t="str">
        <f>IF(AND(申込書!$C$52&lt;&gt;"▼プルダウンより選択してください",申込書!$C$52&lt;&gt;"",$G293&lt;&gt;"",申込書!$V$52="特定学年のみ"),"申し込みする","")</f>
        <v/>
      </c>
      <c r="BM293" s="371"/>
      <c r="BN293" s="372"/>
      <c r="BO293" s="373" t="str">
        <f>IF(AND(申込書!$C$53&lt;&gt;"▼プルダウンより選択してください",申込書!$C$53&lt;&gt;"",申込書!$K$22&lt;&gt;"YYYY/MM/DD",$G293&lt;&gt;""),申込書!$K$22,"")</f>
        <v/>
      </c>
      <c r="BP293" s="369" t="str">
        <f>IF(BO293="","",IF(INDEX('コンテンツ＆備考マスタ'!$H:$J,MATCH(学校情報!BO$3,'コンテンツ＆備考マスタ'!$H:$H,0),3)="●",IF(AND(BO293&lt;&gt;"",ISNUMBER(申込書!$AC$22)=TRUE,申込書!$C$53&lt;&gt;"▼プルダウンより選択してください",申込書!$C$53&lt;&gt;""),申込書!$AC$22,""),"-"))</f>
        <v/>
      </c>
      <c r="BQ293" s="369"/>
      <c r="BR293" s="369"/>
      <c r="BS293" s="370" t="str">
        <f>IF(AND(申込書!$C$53&lt;&gt;"▼プルダウンより選択してください",申込書!$C$53&lt;&gt;"",$G293&lt;&gt;"",申込書!$V$53="特定学年のみ"),"申し込みする","")</f>
        <v/>
      </c>
      <c r="BT293" s="371"/>
      <c r="BU293" s="372"/>
      <c r="BV293" s="373" t="str">
        <f>IF(AND(申込書!$C$54&lt;&gt;"▼プルダウンより選択してください",申込書!$C$54&lt;&gt;"",申込書!$K$22&lt;&gt;"YYYY/MM/DD",$G293&lt;&gt;""),申込書!$K$22,"")</f>
        <v/>
      </c>
      <c r="BW293" s="369" t="str">
        <f>IF(BV293="","",IF(INDEX('コンテンツ＆備考マスタ'!$H:$J,MATCH(学校情報!BV$3,'コンテンツ＆備考マスタ'!$H:$H,0),3)="●",IF(AND(BV293&lt;&gt;"",ISNUMBER(申込書!$AC$22)=TRUE,申込書!$C$54&lt;&gt;"▼プルダウンより選択してください",申込書!$C$54&lt;&gt;""),申込書!$AC$22,""),"-"))</f>
        <v/>
      </c>
      <c r="BX293" s="369"/>
      <c r="BY293" s="369"/>
      <c r="BZ293" s="370" t="str">
        <f>IF(AND(申込書!$C$54&lt;&gt;"▼プルダウンより選択してください",申込書!$C$54&lt;&gt;"",$G293&lt;&gt;"",申込書!$V$54="特定学年のみ"),"申し込みする","")</f>
        <v/>
      </c>
      <c r="CA293" s="371"/>
      <c r="CB293" s="372"/>
      <c r="CC293" s="373" t="str">
        <f>IF(AND(申込書!$C$55&lt;&gt;"▼プルダウンより選択してください",申込書!$C$55&lt;&gt;"",申込書!$K$22&lt;&gt;"YYYY/MM/DD",$G293&lt;&gt;""),申込書!$K$22,"")</f>
        <v/>
      </c>
      <c r="CD293" s="369" t="str">
        <f>IF(CC293="","",IF(INDEX('コンテンツ＆備考マスタ'!$H:$J,MATCH(学校情報!CC$3,'コンテンツ＆備考マスタ'!$H:$H,0),3)="●",IF(AND(CC293&lt;&gt;"",ISNUMBER(申込書!$AC$22)=TRUE,申込書!$C$55&lt;&gt;"▼プルダウンより選択してください",申込書!$C$55&lt;&gt;""),申込書!$AC$22,""),"-"))</f>
        <v/>
      </c>
      <c r="CE293" s="369"/>
      <c r="CF293" s="369"/>
      <c r="CG293" s="370" t="str">
        <f>IF(AND(申込書!$C$55&lt;&gt;"▼プルダウンより選択してください",申込書!$C$55&lt;&gt;"",$G293&lt;&gt;"",申込書!$V$55="特定学年のみ"),"申し込みする","")</f>
        <v/>
      </c>
      <c r="CH293" s="371"/>
      <c r="CI293" s="372"/>
      <c r="CJ293" s="373" t="str">
        <f>IF(AND(申込書!$C$56&lt;&gt;"▼プルダウンより選択してください",申込書!$C$56&lt;&gt;"",申込書!$K$22&lt;&gt;"YYYY/MM/DD",$G293&lt;&gt;""),申込書!$K$22,"")</f>
        <v/>
      </c>
      <c r="CK293" s="369" t="str">
        <f>IF(CJ293="","",IF(INDEX('コンテンツ＆備考マスタ'!$H:$J,MATCH(学校情報!CJ$3,'コンテンツ＆備考マスタ'!$H:$H,0),3)="●",IF(AND(CJ293&lt;&gt;"",ISNUMBER(申込書!$AC$22)=TRUE,申込書!$C$56&lt;&gt;"▼プルダウンより選択してください",申込書!$C$56&lt;&gt;""),申込書!$AC$22,""),"-"))</f>
        <v/>
      </c>
      <c r="CL293" s="369"/>
      <c r="CM293" s="369"/>
      <c r="CN293" s="370" t="str">
        <f>IF(AND(申込書!$C$56&lt;&gt;"▼プルダウンより選択してください",申込書!$C$56&lt;&gt;"",$G293&lt;&gt;"",申込書!$V$56="特定学年のみ"),"申し込みする","")</f>
        <v/>
      </c>
      <c r="CO293" s="371"/>
      <c r="CP293" s="372"/>
      <c r="CQ293" s="373" t="str">
        <f>IF(AND(申込書!$C$57&lt;&gt;"▼プルダウンより選択してください",申込書!$C$57&lt;&gt;"",申込書!$K$22&lt;&gt;"YYYY/MM/DD",$G293&lt;&gt;""),申込書!$K$22,"")</f>
        <v/>
      </c>
      <c r="CR293" s="369" t="str">
        <f>IF(CQ293="","",IF(INDEX('コンテンツ＆備考マスタ'!$H:$J,MATCH(学校情報!CQ$3,'コンテンツ＆備考マスタ'!$H:$H,0),3)="●",IF(AND(CQ293&lt;&gt;"",ISNUMBER(申込書!$AC$22)=TRUE,申込書!$C$57&lt;&gt;"▼プルダウンより選択してください",申込書!$C$57&lt;&gt;""),申込書!$AC$22,""),"-"))</f>
        <v/>
      </c>
      <c r="CS293" s="369"/>
      <c r="CT293" s="369"/>
      <c r="CU293" s="369" t="str">
        <f>IF(AND(申込書!$C$57&lt;&gt;"▼プルダウンより選択してください",申込書!$C$57&lt;&gt;"",$G293&lt;&gt;"",申込書!$V$57="特定学年のみ"),"申し込みする","")</f>
        <v/>
      </c>
      <c r="CV293" s="371"/>
      <c r="CW293" s="372"/>
      <c r="CX293" s="373" t="str">
        <f>IF(AND(申込書!$C$58&lt;&gt;"▼プルダウンより選択してください",申込書!$C$58&lt;&gt;"",申込書!$K$22&lt;&gt;"YYYY/MM/DD",$G293&lt;&gt;""),申込書!$K$22,"")</f>
        <v/>
      </c>
      <c r="CY293" s="369" t="str">
        <f>IF(CX293="","",IF(INDEX('コンテンツ＆備考マスタ'!$H:$J,MATCH(学校情報!CX$3,'コンテンツ＆備考マスタ'!$H:$H,0),3)="●",IF(AND(CX293&lt;&gt;"",ISNUMBER(申込書!$AC$22)=TRUE,申込書!$C$58&lt;&gt;"▼プルダウンより選択してください",申込書!$C$58&lt;&gt;""),申込書!$AC$22,""),"-"))</f>
        <v/>
      </c>
      <c r="CZ293" s="369"/>
      <c r="DA293" s="369"/>
      <c r="DB293" s="369" t="str">
        <f>IF(AND(申込書!$C$58&lt;&gt;"▼プルダウンより選択してください",申込書!$C$58&lt;&gt;"",$G293&lt;&gt;"",申込書!$V$58="特定学年のみ"),"申し込みする","")</f>
        <v/>
      </c>
      <c r="DC293" s="371"/>
      <c r="DD293" s="372"/>
      <c r="DE293" s="373" t="str">
        <f>IF(AND(申込書!$C$59&lt;&gt;"▼プルダウンより選択してください",申込書!$C$59&lt;&gt;"",申込書!$K$22&lt;&gt;"YYYY/MM/DD",$G293&lt;&gt;""),申込書!$K$22,"")</f>
        <v/>
      </c>
      <c r="DF293" s="369" t="str">
        <f>IF(DE293="","",IF(INDEX('コンテンツ＆備考マスタ'!$H:$J,MATCH(学校情報!DE$3,'コンテンツ＆備考マスタ'!$H:$H,0),3)="●",IF(AND(DE293&lt;&gt;"",ISNUMBER(申込書!$AC$22)=TRUE,申込書!$C$59&lt;&gt;"▼プルダウンより選択してください",申込書!$C$59&lt;&gt;""),申込書!$AC$22,""),"-"))</f>
        <v/>
      </c>
      <c r="DG293" s="369"/>
      <c r="DH293" s="369"/>
      <c r="DI293" s="369" t="str">
        <f>IF(AND(申込書!$C$59&lt;&gt;"▼プルダウンより選択してください",申込書!$C$59&lt;&gt;"",$G293&lt;&gt;"",申込書!$V$59="特定学年のみ"),"申し込みする","")</f>
        <v/>
      </c>
      <c r="DJ293" s="371"/>
      <c r="DK293" s="372"/>
      <c r="DL293" s="373" t="str">
        <f>IF(AND(申込書!$C$60&lt;&gt;"▼プルダウンより選択してください",申込書!$C$60&lt;&gt;"",申込書!$K$22&lt;&gt;"YYYY/MM/DD",$G293&lt;&gt;""),申込書!$K$22,"")</f>
        <v/>
      </c>
      <c r="DM293" s="369" t="str">
        <f>IF(DL293="","",IF(INDEX('コンテンツ＆備考マスタ'!$H:$J,MATCH(学校情報!DL$3,'コンテンツ＆備考マスタ'!$H:$H,0),3)="●",IF(AND(DL293&lt;&gt;"",ISNUMBER(申込書!$AC$22)=TRUE,申込書!$C$60&lt;&gt;"▼プルダウンより選択してください",申込書!$C$60&lt;&gt;""),申込書!$AC$22,""),"-"))</f>
        <v/>
      </c>
      <c r="DN293" s="369"/>
      <c r="DO293" s="369"/>
      <c r="DP293" s="369" t="str">
        <f>IF(AND(申込書!$C$60&lt;&gt;"▼プルダウンより選択してください",申込書!$C$60&lt;&gt;"",$G293&lt;&gt;"",申込書!$V$60="特定学年のみ"),"申し込みする","")</f>
        <v/>
      </c>
      <c r="DQ293" s="371"/>
      <c r="DR293" s="372"/>
      <c r="DS293" s="373" t="str">
        <f>IF(AND(申込書!$C$61&lt;&gt;"▼プルダウンより選択してください",申込書!$C$61&lt;&gt;"",申込書!$K$22&lt;&gt;"YYYY/MM/DD",$G293&lt;&gt;""),申込書!$K$22,"")</f>
        <v/>
      </c>
      <c r="DT293" s="369" t="str">
        <f>IF(DS293="","",IF(INDEX('コンテンツ＆備考マスタ'!$H:$J,MATCH(学校情報!DS$3,'コンテンツ＆備考マスタ'!$H:$H,0),3)="●",IF(AND(DS293&lt;&gt;"",ISNUMBER(申込書!$AC$22)=TRUE,申込書!$C$61&lt;&gt;"▼プルダウンより選択してください",申込書!$C$61&lt;&gt;""),申込書!$AC$22,""),"-"))</f>
        <v/>
      </c>
      <c r="DU293" s="369"/>
      <c r="DV293" s="369"/>
      <c r="DW293" s="369" t="str">
        <f>IF(AND(申込書!$C$61&lt;&gt;"▼プルダウンより選択してください",申込書!$C$61&lt;&gt;"",$G293&lt;&gt;"",申込書!$V$61="特定学年のみ"),"申し込みする","")</f>
        <v/>
      </c>
      <c r="DX293" s="371"/>
      <c r="DY293" s="372"/>
      <c r="DZ293" s="373" t="str">
        <f>IF(AND(申込書!$C$62&lt;&gt;"▼プルダウンより選択してください",申込書!$C$62&lt;&gt;"",申込書!$K$22&lt;&gt;"YYYY/MM/DD",$G293&lt;&gt;""),申込書!$K$22,"")</f>
        <v/>
      </c>
      <c r="EA293" s="369" t="str">
        <f>IF(DZ293="","",IF(INDEX('コンテンツ＆備考マスタ'!$H:$J,MATCH(学校情報!DZ$3,'コンテンツ＆備考マスタ'!$H:$H,0),3)="●",IF(AND(DZ293&lt;&gt;"",ISNUMBER(申込書!$AC$22)=TRUE,申込書!$C$62&lt;&gt;"▼プルダウンより選択してください",申込書!$C$62&lt;&gt;""),申込書!$AC$22,""),"-"))</f>
        <v/>
      </c>
      <c r="EB293" s="369"/>
      <c r="EC293" s="369"/>
      <c r="ED293" s="370" t="str">
        <f>IF(AND(申込書!$C$62&lt;&gt;"▼プルダウンより選択してください",申込書!$C$62&lt;&gt;"",$G293&lt;&gt;"",申込書!$V$62="特定学年のみ"),"申し込みする","")</f>
        <v/>
      </c>
      <c r="EE293" s="371"/>
      <c r="EF293" s="372"/>
      <c r="EG293" s="373" t="str">
        <f>IF(AND(申込書!$C$63&lt;&gt;"▼プルダウンより選択してください",申込書!$C$63&lt;&gt;"",申込書!$K$22&lt;&gt;"YYYY/MM/DD",$G293&lt;&gt;""),申込書!$K$22,"")</f>
        <v/>
      </c>
      <c r="EH293" s="369" t="str">
        <f>IF(EG293="","",IF(INDEX('コンテンツ＆備考マスタ'!$H:$J,MATCH(学校情報!EG$3,'コンテンツ＆備考マスタ'!$H:$H,0),3)="●",IF(AND(EG293&lt;&gt;"",ISNUMBER(申込書!$AC$22)=TRUE,申込書!$C$63&lt;&gt;"▼プルダウンより選択してください",申込書!$C$63&lt;&gt;""),申込書!$AC$22,""),"-"))</f>
        <v/>
      </c>
      <c r="EI293" s="369"/>
      <c r="EJ293" s="369"/>
      <c r="EK293" s="370" t="str">
        <f>IF(AND(申込書!$C$63&lt;&gt;"▼プルダウンより選択してください",申込書!$C$63&lt;&gt;"",$G293&lt;&gt;"",申込書!$V$63="特定学年のみ"),"申し込みする","")</f>
        <v/>
      </c>
      <c r="EL293" s="371"/>
      <c r="EM293" s="372"/>
      <c r="EN293" s="373" t="str">
        <f>IF(AND(申込書!$C$64&lt;&gt;"▼プルダウンより選択してください",申込書!$C$64&lt;&gt;"",申込書!$K$22&lt;&gt;"YYYY/MM/DD",$G293&lt;&gt;""),申込書!$K$22,"")</f>
        <v/>
      </c>
      <c r="EO293" s="369" t="str">
        <f>IF(EN293="","",IF(INDEX('コンテンツ＆備考マスタ'!$H:$J,MATCH(学校情報!EN$3,'コンテンツ＆備考マスタ'!$H:$H,0),3)="●",IF(AND(EN293&lt;&gt;"",ISNUMBER(申込書!$AC$22)=TRUE,申込書!$C$64&lt;&gt;"▼プルダウンより選択してください",申込書!$C$64&lt;&gt;""),申込書!$AC$22,""),"-"))</f>
        <v/>
      </c>
      <c r="EP293" s="369"/>
      <c r="EQ293" s="369"/>
      <c r="ER293" s="370" t="str">
        <f>IF(AND(申込書!$C$64&lt;&gt;"▼プルダウンより選択してください",申込書!$C$64&lt;&gt;"",$G293&lt;&gt;"",申込書!$V$64="特定学年のみ"),"申し込みする","")</f>
        <v/>
      </c>
      <c r="ES293" s="371"/>
      <c r="ET293" s="372"/>
      <c r="EU293" s="373" t="str">
        <f>IF(AND(申込書!$C$65&lt;&gt;"▼プルダウンより選択してください",申込書!$C$65&lt;&gt;"",申込書!$K$22&lt;&gt;"YYYY/MM/DD",$G293&lt;&gt;""),申込書!$K$22,"")</f>
        <v/>
      </c>
      <c r="EV293" s="369" t="str">
        <f>IF(EU293="","",IF(INDEX('コンテンツ＆備考マスタ'!$H:$J,MATCH(学校情報!EU$3,'コンテンツ＆備考マスタ'!$H:$H,0),3)="●",IF(AND(EU293&lt;&gt;"",ISNUMBER(申込書!$AC$22)=TRUE,申込書!$C$65&lt;&gt;"▼プルダウンより選択してください",申込書!$C$65&lt;&gt;""),申込書!$AC$22,""),"-"))</f>
        <v/>
      </c>
      <c r="EW293" s="369"/>
      <c r="EX293" s="369"/>
      <c r="EY293" s="370" t="str">
        <f>IF(AND(申込書!$C$65&lt;&gt;"▼プルダウンより選択してください",申込書!$C$65&lt;&gt;"",$G293&lt;&gt;"",申込書!$V$65="特定学年のみ"),"申し込みする","")</f>
        <v/>
      </c>
      <c r="EZ293" s="371"/>
      <c r="FA293" s="372"/>
      <c r="FB293" s="373" t="str">
        <f>IF(AND(申込書!$C$66&lt;&gt;"▼プルダウンより選択してください",申込書!$C$66&lt;&gt;"",申込書!$K$22&lt;&gt;"YYYY/MM/DD",$G293&lt;&gt;""),申込書!$K$22,"")</f>
        <v/>
      </c>
      <c r="FC293" s="369" t="str">
        <f>IF(FB293="","",IF(INDEX('コンテンツ＆備考マスタ'!$H:$J,MATCH(学校情報!FB$3,'コンテンツ＆備考マスタ'!$H:$H,0),3)="●",IF(AND(FB293&lt;&gt;"",ISNUMBER(申込書!$AC$22)=TRUE,申込書!$C$66&lt;&gt;"▼プルダウンより選択してください",申込書!$C$66&lt;&gt;""),申込書!$AC$22,""),"-"))</f>
        <v/>
      </c>
      <c r="FD293" s="369"/>
      <c r="FE293" s="369"/>
      <c r="FF293" s="370" t="str">
        <f>IF(AND(申込書!$C$66&lt;&gt;"▼プルダウンより選択してください",申込書!$C$66&lt;&gt;"",$G293&lt;&gt;"",申込書!$V$66="特定学年のみ"),"申し込みする","")</f>
        <v/>
      </c>
      <c r="FG293" s="371"/>
      <c r="FH293" s="372"/>
      <c r="FI293" s="373" t="str">
        <f>IF(AND(申込書!$C$67&lt;&gt;"▼プルダウンより選択してください",申込書!$C$67&lt;&gt;"",申込書!$K$22&lt;&gt;"YYYY/MM/DD",$G293&lt;&gt;""),申込書!$K$22,"")</f>
        <v/>
      </c>
      <c r="FJ293" s="369" t="str">
        <f>IF(FI293="","",IF(INDEX('コンテンツ＆備考マスタ'!$H:$J,MATCH(学校情報!FI$3,'コンテンツ＆備考マスタ'!$H:$H,0),3)="●",IF(AND(FI293&lt;&gt;"",ISNUMBER(申込書!$AC$22)=TRUE,申込書!$C$67&lt;&gt;"▼プルダウンより選択してください",申込書!$C$67&lt;&gt;""),申込書!$AC$22,""),"-"))</f>
        <v/>
      </c>
      <c r="FK293" s="369"/>
      <c r="FL293" s="369"/>
      <c r="FM293" s="370" t="str">
        <f>IF(AND(申込書!$C$67&lt;&gt;"▼プルダウンより選択してください",申込書!$C$67&lt;&gt;"",$G293&lt;&gt;"",申込書!$V$67="特定学年のみ"),"申し込みする","")</f>
        <v/>
      </c>
      <c r="FN293" s="371"/>
      <c r="FO293" s="372"/>
      <c r="FP293" s="373" t="str">
        <f>IF(AND(申込書!$C$68&lt;&gt;"▼プルダウンより選択してください",申込書!$C$68&lt;&gt;"",申込書!$K$22&lt;&gt;"YYYY/MM/DD",$G293&lt;&gt;""),申込書!$K$22,"")</f>
        <v/>
      </c>
      <c r="FQ293" s="369" t="str">
        <f>IF(FP293="","",IF(INDEX('コンテンツ＆備考マスタ'!$H:$J,MATCH(学校情報!FP$3,'コンテンツ＆備考マスタ'!$H:$H,0),3)="●",IF(AND(FP293&lt;&gt;"",ISNUMBER(申込書!$AC$22)=TRUE,申込書!$C$68&lt;&gt;"▼プルダウンより選択してください",申込書!$C$68&lt;&gt;""),申込書!$AC$22,""),"-"))</f>
        <v/>
      </c>
      <c r="FR293" s="369"/>
      <c r="FS293" s="369"/>
      <c r="FT293" s="370" t="str">
        <f>IF(AND(申込書!$C$68&lt;&gt;"▼プルダウンより選択してください",申込書!$C$68&lt;&gt;"",$G293&lt;&gt;"",申込書!$V$68="特定学年のみ"),"申し込みする","")</f>
        <v/>
      </c>
      <c r="FU293" s="371"/>
      <c r="FV293" s="372"/>
      <c r="FW293" s="373" t="str">
        <f>IF(AND(申込書!$C$69&lt;&gt;"▼プルダウンより選択してください",申込書!$C$69&lt;&gt;"",申込書!$K$22&lt;&gt;"YYYY/MM/DD",$G293&lt;&gt;""),申込書!$K$22,"")</f>
        <v/>
      </c>
      <c r="FX293" s="369" t="str">
        <f>IF(FW293="","",IF(INDEX('コンテンツ＆備考マスタ'!$H:$J,MATCH(学校情報!FW$3,'コンテンツ＆備考マスタ'!$H:$H,0),3)="●",IF(AND(FW293&lt;&gt;"",ISNUMBER(申込書!$AC$22)=TRUE,申込書!$C$69&lt;&gt;"▼プルダウンより選択してください",申込書!$C$69&lt;&gt;""),申込書!$AC$22,""),"-"))</f>
        <v/>
      </c>
      <c r="FY293" s="369"/>
      <c r="FZ293" s="369"/>
      <c r="GA293" s="370" t="str">
        <f>IF(AND(申込書!$C$69&lt;&gt;"▼プルダウンより選択してください",申込書!$C$69&lt;&gt;"",$G293&lt;&gt;"",申込書!$V$69="特定学年のみ"),"申し込みする","")</f>
        <v/>
      </c>
      <c r="GB293" s="371"/>
      <c r="GC293" s="372"/>
      <c r="GD293" s="373" t="str">
        <f>IF(AND(申込書!$C$70&lt;&gt;"▼プルダウンより選択してください",申込書!$C$70&lt;&gt;"",申込書!$K$22&lt;&gt;"YYYY/MM/DD",$G293&lt;&gt;""),申込書!$K$22,"")</f>
        <v/>
      </c>
      <c r="GE293" s="369" t="str">
        <f>IF(GD293="","",IF(INDEX('コンテンツ＆備考マスタ'!$H:$J,MATCH(学校情報!GD$3,'コンテンツ＆備考マスタ'!$H:$H,0),3)="●",IF(AND(GD293&lt;&gt;"",ISNUMBER(申込書!$AC$22)=TRUE,申込書!$C$70&lt;&gt;"▼プルダウンより選択してください",申込書!$C$70&lt;&gt;""),申込書!$AC$22,""),"-"))</f>
        <v/>
      </c>
      <c r="GF293" s="369"/>
      <c r="GG293" s="369"/>
      <c r="GH293" s="370" t="str">
        <f>IF(AND(申込書!$C$70&lt;&gt;"▼プルダウンより選択してください",申込書!$C$70&lt;&gt;"",$G293&lt;&gt;"",申込書!$V$70="特定学年のみ"),"申し込みする","")</f>
        <v/>
      </c>
      <c r="GI293" s="371"/>
      <c r="GJ293" s="372"/>
      <c r="GK293" s="373" t="str">
        <f>IF(AND(申込書!$C$71&lt;&gt;"▼プルダウンより選択してください",申込書!$C$71&lt;&gt;"",申込書!$K$22&lt;&gt;"YYYY/MM/DD",$G293&lt;&gt;""),申込書!$K$22,"")</f>
        <v/>
      </c>
      <c r="GL293" s="369" t="str">
        <f>IF(GK293="","",IF(INDEX('コンテンツ＆備考マスタ'!$H:$J,MATCH(学校情報!GK$3,'コンテンツ＆備考マスタ'!$H:$H,0),3)="●",IF(AND(GK293&lt;&gt;"",ISNUMBER(申込書!$AC$22)=TRUE,申込書!$C$71&lt;&gt;"▼プルダウンより選択してください",申込書!$C$71&lt;&gt;""),申込書!$AC$22,""),"-"))</f>
        <v/>
      </c>
      <c r="GM293" s="369"/>
      <c r="GN293" s="369"/>
      <c r="GO293" s="370" t="str">
        <f>IF(AND(申込書!$C$71&lt;&gt;"▼プルダウンより選択してください",申込書!$C$71&lt;&gt;"",$G293&lt;&gt;"",申込書!$V$71="特定学年のみ"),"申し込みする","")</f>
        <v/>
      </c>
      <c r="GP293" s="371"/>
      <c r="GQ293" s="372"/>
      <c r="GR293" s="373" t="str">
        <f>IF(AND(申込書!$C$72&lt;&gt;"▼プルダウンより選択してください",申込書!$C$72&lt;&gt;"",申込書!$K$22&lt;&gt;"YYYY/MM/DD",$G293&lt;&gt;""),申込書!$K$22,"")</f>
        <v/>
      </c>
      <c r="GS293" s="369" t="str">
        <f>IF(GR293="","",IF(INDEX('コンテンツ＆備考マスタ'!$H:$J,MATCH(学校情報!GR$3,'コンテンツ＆備考マスタ'!$H:$H,0),3)="●",IF(AND(GR293&lt;&gt;"",ISNUMBER(申込書!$AC$22)=TRUE,申込書!$C$72&lt;&gt;"▼プルダウンより選択してください",申込書!$C$72&lt;&gt;""),申込書!$AC$22,""),"-"))</f>
        <v/>
      </c>
      <c r="GT293" s="369"/>
      <c r="GU293" s="369"/>
      <c r="GV293" s="370" t="str">
        <f>IF(AND(申込書!$C$72&lt;&gt;"▼プルダウンより選択してください",申込書!$C$72&lt;&gt;"",$G293&lt;&gt;"",申込書!$V$72="特定学年のみ"),"申し込みする","")</f>
        <v/>
      </c>
      <c r="GW293" s="371"/>
      <c r="GX293" s="372"/>
      <c r="GY293" s="373" t="str">
        <f>IF(AND(申込書!$C$73&lt;&gt;"▼プルダウンより選択してください",申込書!$C$73&lt;&gt;"",申込書!$K$22&lt;&gt;"YYYY/MM/DD",$G293&lt;&gt;""),申込書!$K$22,"")</f>
        <v/>
      </c>
      <c r="GZ293" s="369" t="str">
        <f>IF(GY293="","",IF(INDEX('コンテンツ＆備考マスタ'!$H:$J,MATCH(学校情報!GY$3,'コンテンツ＆備考マスタ'!$H:$H,0),3)="●",IF(AND(GY293&lt;&gt;"",ISNUMBER(申込書!$AC$22)=TRUE,申込書!$C$73&lt;&gt;"▼プルダウンより選択してください",申込書!$C$73&lt;&gt;""),申込書!$AC$22,""),"-"))</f>
        <v/>
      </c>
      <c r="HA293" s="369"/>
      <c r="HB293" s="369"/>
      <c r="HC293" s="370" t="str">
        <f>IF(AND(申込書!$C$73&lt;&gt;"▼プルダウンより選択してください",申込書!$C$73&lt;&gt;"",$G293&lt;&gt;"",申込書!$V$73="特定学年のみ"),"申し込みする","")</f>
        <v/>
      </c>
      <c r="HD293" s="371"/>
      <c r="HE293" s="372"/>
      <c r="HF293" s="373" t="str">
        <f>IF(AND(申込書!$C$74&lt;&gt;"▼プルダウンより選択してください",申込書!$C$74&lt;&gt;"",申込書!$K$22&lt;&gt;"YYYY/MM/DD",$G293&lt;&gt;""),申込書!$K$22,"")</f>
        <v/>
      </c>
      <c r="HG293" s="369" t="str">
        <f>IF(HF293="","",IF(INDEX('コンテンツ＆備考マスタ'!$H:$J,MATCH(学校情報!HF$3,'コンテンツ＆備考マスタ'!$H:$H,0),3)="●",IF(AND(HF293&lt;&gt;"",ISNUMBER(申込書!$AC$22)=TRUE,申込書!$C$74&lt;&gt;"▼プルダウンより選択してください",申込書!$C$74&lt;&gt;""),申込書!$AC$22,""),"-"))</f>
        <v/>
      </c>
      <c r="HH293" s="369"/>
      <c r="HI293" s="369"/>
      <c r="HJ293" s="370" t="str">
        <f>IF(AND(申込書!$C$74&lt;&gt;"▼プルダウンより選択してください",申込書!$C$74&lt;&gt;"",$G293&lt;&gt;"",申込書!$V$74="特定学年のみ"),"申し込みする","")</f>
        <v/>
      </c>
      <c r="HK293" s="371"/>
      <c r="HL293" s="372"/>
      <c r="HM293" s="373" t="str">
        <f>IF(AND(申込書!$C$75&lt;&gt;"▼プルダウンより選択してください",申込書!$C$75&lt;&gt;"",申込書!$K$22&lt;&gt;"YYYY/MM/DD",$G293&lt;&gt;""),申込書!$K$22,"")</f>
        <v/>
      </c>
      <c r="HN293" s="369" t="str">
        <f>IF(HM293="","",IF(INDEX('コンテンツ＆備考マスタ'!$H:$J,MATCH(学校情報!HM$3,'コンテンツ＆備考マスタ'!$H:$H,0),3)="●",IF(AND(HM293&lt;&gt;"",ISNUMBER(申込書!$AC$22)=TRUE,申込書!$C$75&lt;&gt;"▼プルダウンより選択してください",申込書!$C$75&lt;&gt;""),申込書!$AC$22,""),"-"))</f>
        <v/>
      </c>
      <c r="HO293" s="369"/>
      <c r="HP293" s="369"/>
      <c r="HQ293" s="370" t="str">
        <f>IF(AND(申込書!$C$75&lt;&gt;"▼プルダウンより選択してください",申込書!$C$75&lt;&gt;"",$G293&lt;&gt;"",申込書!$V$75="特定学年のみ"),"申し込みする","")</f>
        <v/>
      </c>
      <c r="HR293" s="371"/>
      <c r="HS293" s="371"/>
      <c r="HT293" s="374" t="str">
        <f>IF(AND(申込書!$C$76&lt;&gt;"▼プルダウンより選択してください",申込書!$C$76&lt;&gt;"",申込書!$K$22&lt;&gt;"YYYY/MM/DD",$G293&lt;&gt;""),申込書!$K$22,"")</f>
        <v/>
      </c>
      <c r="HU293" s="369" t="str">
        <f>IF(HT293="","",IF(INDEX('コンテンツ＆備考マスタ'!$H:$J,MATCH(学校情報!HT$3,'コンテンツ＆備考マスタ'!$H:$H,0),3)="●",IF(AND(HT293&lt;&gt;"",ISNUMBER(申込書!$AC$22)=TRUE,申込書!$C$76&lt;&gt;"▼プルダウンより選択してください",申込書!$C$76&lt;&gt;""),申込書!$AC$22,""),"-"))</f>
        <v/>
      </c>
      <c r="HV293" s="369"/>
      <c r="HW293" s="369"/>
      <c r="HX293" s="370" t="str">
        <f>IF(AND(申込書!$C$76&lt;&gt;"▼プルダウンより選択してください",申込書!$C$76&lt;&gt;"",$G293&lt;&gt;"",申込書!$V$76="特定学年のみ"),"申し込みする","")</f>
        <v/>
      </c>
      <c r="HY293" s="371"/>
      <c r="HZ293" s="372"/>
      <c r="IA293" s="69"/>
    </row>
    <row r="294" spans="2:235" ht="26.85" hidden="1" customHeight="1" outlineLevel="1">
      <c r="B294" s="365">
        <f t="shared" si="12"/>
        <v>289</v>
      </c>
      <c r="C294" s="55"/>
      <c r="D294" s="56"/>
      <c r="E294" s="154"/>
      <c r="F294" s="57"/>
      <c r="G294" s="58"/>
      <c r="H294" s="59"/>
      <c r="I294" s="60"/>
      <c r="J294" s="61"/>
      <c r="K294" s="366" t="str">
        <f t="shared" si="13"/>
        <v/>
      </c>
      <c r="L294" s="62"/>
      <c r="M294" s="322"/>
      <c r="N294" s="63"/>
      <c r="O294" s="64"/>
      <c r="P294" s="367" t="str">
        <f t="shared" si="14"/>
        <v/>
      </c>
      <c r="Q294" s="65"/>
      <c r="R294" s="66"/>
      <c r="S294" s="67"/>
      <c r="T294" s="68"/>
      <c r="U294" s="68"/>
      <c r="V294" s="68"/>
      <c r="W294" s="66"/>
      <c r="X294" s="281"/>
      <c r="Y294" s="368" t="str">
        <f>IF(AND(申込書!$C$47&lt;&gt;"▼プルダウンより選択してください",申込書!$C$47&lt;&gt;"",申込書!$K$22&lt;&gt;"YYYY/MM/DD",$G294&lt;&gt;""),申込書!$K$22,"")</f>
        <v/>
      </c>
      <c r="Z294" s="369" t="str">
        <f>IF(Y294="","",IF(INDEX('コンテンツ＆備考マスタ'!$H:$J,MATCH(学校情報!Y$3,'コンテンツ＆備考マスタ'!$H:$H,0),3)="●",IF(AND(Y294&lt;&gt;"",ISNUMBER(申込書!$AC$22)=TRUE,申込書!$C$47&lt;&gt;"▼プルダウンより選択してください",申込書!$C$47&lt;&gt;""),申込書!$AC$22,""),"-"))</f>
        <v/>
      </c>
      <c r="AA294" s="369"/>
      <c r="AB294" s="369"/>
      <c r="AC294" s="370" t="str">
        <f>IF(AND(申込書!$C$47&lt;&gt;"▼プルダウンより選択してください",申込書!$C$47&lt;&gt;"",$G294&lt;&gt;"",申込書!$V$47="特定学年のみ"),"申し込みする","")</f>
        <v/>
      </c>
      <c r="AD294" s="371"/>
      <c r="AE294" s="372"/>
      <c r="AF294" s="373" t="str">
        <f>IF(AND(申込書!$C$48&lt;&gt;"▼プルダウンより選択してください",申込書!$C$48&lt;&gt;"",申込書!$K$22&lt;&gt;"YYYY/MM/DD",$G294&lt;&gt;""),申込書!$K$22,"")</f>
        <v/>
      </c>
      <c r="AG294" s="369" t="str">
        <f>IF(AF294="","",IF(INDEX('コンテンツ＆備考マスタ'!$H:$J,MATCH(学校情報!AF$3,'コンテンツ＆備考マスタ'!$H:$H,0),3)="●",IF(AND(AF294&lt;&gt;"",ISNUMBER(申込書!$AC$22)=TRUE,申込書!$C$48&lt;&gt;"▼プルダウンより選択してください",申込書!$C$48&lt;&gt;""),申込書!$AC$22,""),"-"))</f>
        <v/>
      </c>
      <c r="AH294" s="369"/>
      <c r="AI294" s="369"/>
      <c r="AJ294" s="370" t="str">
        <f>IF(AND(申込書!$C$48&lt;&gt;"▼プルダウンより選択してください",申込書!$C$48&lt;&gt;"",$G294&lt;&gt;"",申込書!$V$48="特定学年のみ"),"申し込みする","")</f>
        <v/>
      </c>
      <c r="AK294" s="371"/>
      <c r="AL294" s="372"/>
      <c r="AM294" s="373" t="str">
        <f>IF(AND(申込書!$C$49&lt;&gt;"▼プルダウンより選択してください",申込書!$C$49&lt;&gt;"",申込書!$K$22&lt;&gt;"YYYY/MM/DD",$G294&lt;&gt;""),申込書!$K$22,"")</f>
        <v/>
      </c>
      <c r="AN294" s="369" t="str">
        <f>IF(AM294="","",IF(INDEX('コンテンツ＆備考マスタ'!$H:$J,MATCH(学校情報!AM$3,'コンテンツ＆備考マスタ'!$H:$H,0),3)="●",IF(AND(AM294&lt;&gt;"",ISNUMBER(申込書!$AC$22)=TRUE,申込書!$C$49&lt;&gt;"▼プルダウンより選択してください",申込書!$C$49&lt;&gt;""),申込書!$AC$22,""),"-"))</f>
        <v/>
      </c>
      <c r="AO294" s="369"/>
      <c r="AP294" s="369"/>
      <c r="AQ294" s="370" t="str">
        <f>IF(AND(申込書!$C$49&lt;&gt;"▼プルダウンより選択してください",申込書!$C$49&lt;&gt;"",$G294&lt;&gt;"",申込書!$V$49="特定学年のみ"),"申し込みする","")</f>
        <v/>
      </c>
      <c r="AR294" s="371"/>
      <c r="AS294" s="372"/>
      <c r="AT294" s="373" t="str">
        <f>IF(AND(申込書!$C$50&lt;&gt;"▼プルダウンより選択してください",申込書!$C$50&lt;&gt;"",申込書!$K$22&lt;&gt;"YYYY/MM/DD",$G294&lt;&gt;""),申込書!$K$22,"")</f>
        <v/>
      </c>
      <c r="AU294" s="369" t="str">
        <f>IF(AT294="","",IF(INDEX('コンテンツ＆備考マスタ'!$H:$J,MATCH(学校情報!AT$3,'コンテンツ＆備考マスタ'!$H:$H,0),3)="●",IF(AND(AT294&lt;&gt;"",ISNUMBER(申込書!$AC$22)=TRUE,申込書!$C$50&lt;&gt;"▼プルダウンより選択してください",申込書!$C$50&lt;&gt;""),申込書!$AC$22,""),"-"))</f>
        <v/>
      </c>
      <c r="AV294" s="369"/>
      <c r="AW294" s="369"/>
      <c r="AX294" s="370" t="str">
        <f>IF(AND(申込書!$C$50&lt;&gt;"▼プルダウンより選択してください",申込書!$C$50&lt;&gt;"",$G294&lt;&gt;"",申込書!$V$50="特定学年のみ"),"申し込みする","")</f>
        <v/>
      </c>
      <c r="AY294" s="371"/>
      <c r="AZ294" s="372"/>
      <c r="BA294" s="373" t="str">
        <f>IF(AND(申込書!$C$51&lt;&gt;"▼プルダウンより選択してください",申込書!$C$51&lt;&gt;"",申込書!$K$22&lt;&gt;"YYYY/MM/DD",$G294&lt;&gt;""),申込書!$K$22,"")</f>
        <v/>
      </c>
      <c r="BB294" s="369" t="str">
        <f>IF(BA294="","",IF(INDEX('コンテンツ＆備考マスタ'!$H:$J,MATCH(学校情報!BA$3,'コンテンツ＆備考マスタ'!$H:$H,0),3)="●",IF(AND(BA294&lt;&gt;"",ISNUMBER(申込書!$AC$22)=TRUE,申込書!$C$51&lt;&gt;"▼プルダウンより選択してください",申込書!$C$51&lt;&gt;""),申込書!$AC$22,""),"-"))</f>
        <v/>
      </c>
      <c r="BC294" s="369"/>
      <c r="BD294" s="369"/>
      <c r="BE294" s="370" t="str">
        <f>IF(AND(申込書!$C$51&lt;&gt;"▼プルダウンより選択してください",申込書!$C$51&lt;&gt;"",$G294&lt;&gt;"",申込書!$V$51="特定学年のみ"),"申し込みする","")</f>
        <v/>
      </c>
      <c r="BF294" s="371"/>
      <c r="BG294" s="372"/>
      <c r="BH294" s="373" t="str">
        <f>IF(AND(申込書!$C$52&lt;&gt;"▼プルダウンより選択してください",申込書!$C$52&lt;&gt;"",申込書!$K$22&lt;&gt;"YYYY/MM/DD",$G294&lt;&gt;""),申込書!$K$22,"")</f>
        <v/>
      </c>
      <c r="BI294" s="369" t="str">
        <f>IF(BH294="","",IF(INDEX('コンテンツ＆備考マスタ'!$H:$J,MATCH(学校情報!BH$3,'コンテンツ＆備考マスタ'!$H:$H,0),3)="●",IF(AND(BH294&lt;&gt;"",ISNUMBER(申込書!$AC$22)=TRUE,申込書!$C$52&lt;&gt;"▼プルダウンより選択してください",申込書!$C$52&lt;&gt;""),申込書!$AC$22,""),"-"))</f>
        <v/>
      </c>
      <c r="BJ294" s="369"/>
      <c r="BK294" s="369"/>
      <c r="BL294" s="370" t="str">
        <f>IF(AND(申込書!$C$52&lt;&gt;"▼プルダウンより選択してください",申込書!$C$52&lt;&gt;"",$G294&lt;&gt;"",申込書!$V$52="特定学年のみ"),"申し込みする","")</f>
        <v/>
      </c>
      <c r="BM294" s="371"/>
      <c r="BN294" s="372"/>
      <c r="BO294" s="373" t="str">
        <f>IF(AND(申込書!$C$53&lt;&gt;"▼プルダウンより選択してください",申込書!$C$53&lt;&gt;"",申込書!$K$22&lt;&gt;"YYYY/MM/DD",$G294&lt;&gt;""),申込書!$K$22,"")</f>
        <v/>
      </c>
      <c r="BP294" s="369" t="str">
        <f>IF(BO294="","",IF(INDEX('コンテンツ＆備考マスタ'!$H:$J,MATCH(学校情報!BO$3,'コンテンツ＆備考マスタ'!$H:$H,0),3)="●",IF(AND(BO294&lt;&gt;"",ISNUMBER(申込書!$AC$22)=TRUE,申込書!$C$53&lt;&gt;"▼プルダウンより選択してください",申込書!$C$53&lt;&gt;""),申込書!$AC$22,""),"-"))</f>
        <v/>
      </c>
      <c r="BQ294" s="369"/>
      <c r="BR294" s="369"/>
      <c r="BS294" s="370" t="str">
        <f>IF(AND(申込書!$C$53&lt;&gt;"▼プルダウンより選択してください",申込書!$C$53&lt;&gt;"",$G294&lt;&gt;"",申込書!$V$53="特定学年のみ"),"申し込みする","")</f>
        <v/>
      </c>
      <c r="BT294" s="371"/>
      <c r="BU294" s="372"/>
      <c r="BV294" s="373" t="str">
        <f>IF(AND(申込書!$C$54&lt;&gt;"▼プルダウンより選択してください",申込書!$C$54&lt;&gt;"",申込書!$K$22&lt;&gt;"YYYY/MM/DD",$G294&lt;&gt;""),申込書!$K$22,"")</f>
        <v/>
      </c>
      <c r="BW294" s="369" t="str">
        <f>IF(BV294="","",IF(INDEX('コンテンツ＆備考マスタ'!$H:$J,MATCH(学校情報!BV$3,'コンテンツ＆備考マスタ'!$H:$H,0),3)="●",IF(AND(BV294&lt;&gt;"",ISNUMBER(申込書!$AC$22)=TRUE,申込書!$C$54&lt;&gt;"▼プルダウンより選択してください",申込書!$C$54&lt;&gt;""),申込書!$AC$22,""),"-"))</f>
        <v/>
      </c>
      <c r="BX294" s="369"/>
      <c r="BY294" s="369"/>
      <c r="BZ294" s="370" t="str">
        <f>IF(AND(申込書!$C$54&lt;&gt;"▼プルダウンより選択してください",申込書!$C$54&lt;&gt;"",$G294&lt;&gt;"",申込書!$V$54="特定学年のみ"),"申し込みする","")</f>
        <v/>
      </c>
      <c r="CA294" s="371"/>
      <c r="CB294" s="372"/>
      <c r="CC294" s="373" t="str">
        <f>IF(AND(申込書!$C$55&lt;&gt;"▼プルダウンより選択してください",申込書!$C$55&lt;&gt;"",申込書!$K$22&lt;&gt;"YYYY/MM/DD",$G294&lt;&gt;""),申込書!$K$22,"")</f>
        <v/>
      </c>
      <c r="CD294" s="369" t="str">
        <f>IF(CC294="","",IF(INDEX('コンテンツ＆備考マスタ'!$H:$J,MATCH(学校情報!CC$3,'コンテンツ＆備考マスタ'!$H:$H,0),3)="●",IF(AND(CC294&lt;&gt;"",ISNUMBER(申込書!$AC$22)=TRUE,申込書!$C$55&lt;&gt;"▼プルダウンより選択してください",申込書!$C$55&lt;&gt;""),申込書!$AC$22,""),"-"))</f>
        <v/>
      </c>
      <c r="CE294" s="369"/>
      <c r="CF294" s="369"/>
      <c r="CG294" s="370" t="str">
        <f>IF(AND(申込書!$C$55&lt;&gt;"▼プルダウンより選択してください",申込書!$C$55&lt;&gt;"",$G294&lt;&gt;"",申込書!$V$55="特定学年のみ"),"申し込みする","")</f>
        <v/>
      </c>
      <c r="CH294" s="371"/>
      <c r="CI294" s="372"/>
      <c r="CJ294" s="373" t="str">
        <f>IF(AND(申込書!$C$56&lt;&gt;"▼プルダウンより選択してください",申込書!$C$56&lt;&gt;"",申込書!$K$22&lt;&gt;"YYYY/MM/DD",$G294&lt;&gt;""),申込書!$K$22,"")</f>
        <v/>
      </c>
      <c r="CK294" s="369" t="str">
        <f>IF(CJ294="","",IF(INDEX('コンテンツ＆備考マスタ'!$H:$J,MATCH(学校情報!CJ$3,'コンテンツ＆備考マスタ'!$H:$H,0),3)="●",IF(AND(CJ294&lt;&gt;"",ISNUMBER(申込書!$AC$22)=TRUE,申込書!$C$56&lt;&gt;"▼プルダウンより選択してください",申込書!$C$56&lt;&gt;""),申込書!$AC$22,""),"-"))</f>
        <v/>
      </c>
      <c r="CL294" s="369"/>
      <c r="CM294" s="369"/>
      <c r="CN294" s="370" t="str">
        <f>IF(AND(申込書!$C$56&lt;&gt;"▼プルダウンより選択してください",申込書!$C$56&lt;&gt;"",$G294&lt;&gt;"",申込書!$V$56="特定学年のみ"),"申し込みする","")</f>
        <v/>
      </c>
      <c r="CO294" s="371"/>
      <c r="CP294" s="372"/>
      <c r="CQ294" s="373" t="str">
        <f>IF(AND(申込書!$C$57&lt;&gt;"▼プルダウンより選択してください",申込書!$C$57&lt;&gt;"",申込書!$K$22&lt;&gt;"YYYY/MM/DD",$G294&lt;&gt;""),申込書!$K$22,"")</f>
        <v/>
      </c>
      <c r="CR294" s="369" t="str">
        <f>IF(CQ294="","",IF(INDEX('コンテンツ＆備考マスタ'!$H:$J,MATCH(学校情報!CQ$3,'コンテンツ＆備考マスタ'!$H:$H,0),3)="●",IF(AND(CQ294&lt;&gt;"",ISNUMBER(申込書!$AC$22)=TRUE,申込書!$C$57&lt;&gt;"▼プルダウンより選択してください",申込書!$C$57&lt;&gt;""),申込書!$AC$22,""),"-"))</f>
        <v/>
      </c>
      <c r="CS294" s="369"/>
      <c r="CT294" s="369"/>
      <c r="CU294" s="369" t="str">
        <f>IF(AND(申込書!$C$57&lt;&gt;"▼プルダウンより選択してください",申込書!$C$57&lt;&gt;"",$G294&lt;&gt;"",申込書!$V$57="特定学年のみ"),"申し込みする","")</f>
        <v/>
      </c>
      <c r="CV294" s="371"/>
      <c r="CW294" s="372"/>
      <c r="CX294" s="373" t="str">
        <f>IF(AND(申込書!$C$58&lt;&gt;"▼プルダウンより選択してください",申込書!$C$58&lt;&gt;"",申込書!$K$22&lt;&gt;"YYYY/MM/DD",$G294&lt;&gt;""),申込書!$K$22,"")</f>
        <v/>
      </c>
      <c r="CY294" s="369" t="str">
        <f>IF(CX294="","",IF(INDEX('コンテンツ＆備考マスタ'!$H:$J,MATCH(学校情報!CX$3,'コンテンツ＆備考マスタ'!$H:$H,0),3)="●",IF(AND(CX294&lt;&gt;"",ISNUMBER(申込書!$AC$22)=TRUE,申込書!$C$58&lt;&gt;"▼プルダウンより選択してください",申込書!$C$58&lt;&gt;""),申込書!$AC$22,""),"-"))</f>
        <v/>
      </c>
      <c r="CZ294" s="369"/>
      <c r="DA294" s="369"/>
      <c r="DB294" s="369" t="str">
        <f>IF(AND(申込書!$C$58&lt;&gt;"▼プルダウンより選択してください",申込書!$C$58&lt;&gt;"",$G294&lt;&gt;"",申込書!$V$58="特定学年のみ"),"申し込みする","")</f>
        <v/>
      </c>
      <c r="DC294" s="371"/>
      <c r="DD294" s="372"/>
      <c r="DE294" s="373" t="str">
        <f>IF(AND(申込書!$C$59&lt;&gt;"▼プルダウンより選択してください",申込書!$C$59&lt;&gt;"",申込書!$K$22&lt;&gt;"YYYY/MM/DD",$G294&lt;&gt;""),申込書!$K$22,"")</f>
        <v/>
      </c>
      <c r="DF294" s="369" t="str">
        <f>IF(DE294="","",IF(INDEX('コンテンツ＆備考マスタ'!$H:$J,MATCH(学校情報!DE$3,'コンテンツ＆備考マスタ'!$H:$H,0),3)="●",IF(AND(DE294&lt;&gt;"",ISNUMBER(申込書!$AC$22)=TRUE,申込書!$C$59&lt;&gt;"▼プルダウンより選択してください",申込書!$C$59&lt;&gt;""),申込書!$AC$22,""),"-"))</f>
        <v/>
      </c>
      <c r="DG294" s="369"/>
      <c r="DH294" s="369"/>
      <c r="DI294" s="369" t="str">
        <f>IF(AND(申込書!$C$59&lt;&gt;"▼プルダウンより選択してください",申込書!$C$59&lt;&gt;"",$G294&lt;&gt;"",申込書!$V$59="特定学年のみ"),"申し込みする","")</f>
        <v/>
      </c>
      <c r="DJ294" s="371"/>
      <c r="DK294" s="372"/>
      <c r="DL294" s="373" t="str">
        <f>IF(AND(申込書!$C$60&lt;&gt;"▼プルダウンより選択してください",申込書!$C$60&lt;&gt;"",申込書!$K$22&lt;&gt;"YYYY/MM/DD",$G294&lt;&gt;""),申込書!$K$22,"")</f>
        <v/>
      </c>
      <c r="DM294" s="369" t="str">
        <f>IF(DL294="","",IF(INDEX('コンテンツ＆備考マスタ'!$H:$J,MATCH(学校情報!DL$3,'コンテンツ＆備考マスタ'!$H:$H,0),3)="●",IF(AND(DL294&lt;&gt;"",ISNUMBER(申込書!$AC$22)=TRUE,申込書!$C$60&lt;&gt;"▼プルダウンより選択してください",申込書!$C$60&lt;&gt;""),申込書!$AC$22,""),"-"))</f>
        <v/>
      </c>
      <c r="DN294" s="369"/>
      <c r="DO294" s="369"/>
      <c r="DP294" s="369" t="str">
        <f>IF(AND(申込書!$C$60&lt;&gt;"▼プルダウンより選択してください",申込書!$C$60&lt;&gt;"",$G294&lt;&gt;"",申込書!$V$60="特定学年のみ"),"申し込みする","")</f>
        <v/>
      </c>
      <c r="DQ294" s="371"/>
      <c r="DR294" s="372"/>
      <c r="DS294" s="373" t="str">
        <f>IF(AND(申込書!$C$61&lt;&gt;"▼プルダウンより選択してください",申込書!$C$61&lt;&gt;"",申込書!$K$22&lt;&gt;"YYYY/MM/DD",$G294&lt;&gt;""),申込書!$K$22,"")</f>
        <v/>
      </c>
      <c r="DT294" s="369" t="str">
        <f>IF(DS294="","",IF(INDEX('コンテンツ＆備考マスタ'!$H:$J,MATCH(学校情報!DS$3,'コンテンツ＆備考マスタ'!$H:$H,0),3)="●",IF(AND(DS294&lt;&gt;"",ISNUMBER(申込書!$AC$22)=TRUE,申込書!$C$61&lt;&gt;"▼プルダウンより選択してください",申込書!$C$61&lt;&gt;""),申込書!$AC$22,""),"-"))</f>
        <v/>
      </c>
      <c r="DU294" s="369"/>
      <c r="DV294" s="369"/>
      <c r="DW294" s="369" t="str">
        <f>IF(AND(申込書!$C$61&lt;&gt;"▼プルダウンより選択してください",申込書!$C$61&lt;&gt;"",$G294&lt;&gt;"",申込書!$V$61="特定学年のみ"),"申し込みする","")</f>
        <v/>
      </c>
      <c r="DX294" s="371"/>
      <c r="DY294" s="372"/>
      <c r="DZ294" s="373" t="str">
        <f>IF(AND(申込書!$C$62&lt;&gt;"▼プルダウンより選択してください",申込書!$C$62&lt;&gt;"",申込書!$K$22&lt;&gt;"YYYY/MM/DD",$G294&lt;&gt;""),申込書!$K$22,"")</f>
        <v/>
      </c>
      <c r="EA294" s="369" t="str">
        <f>IF(DZ294="","",IF(INDEX('コンテンツ＆備考マスタ'!$H:$J,MATCH(学校情報!DZ$3,'コンテンツ＆備考マスタ'!$H:$H,0),3)="●",IF(AND(DZ294&lt;&gt;"",ISNUMBER(申込書!$AC$22)=TRUE,申込書!$C$62&lt;&gt;"▼プルダウンより選択してください",申込書!$C$62&lt;&gt;""),申込書!$AC$22,""),"-"))</f>
        <v/>
      </c>
      <c r="EB294" s="369"/>
      <c r="EC294" s="369"/>
      <c r="ED294" s="370" t="str">
        <f>IF(AND(申込書!$C$62&lt;&gt;"▼プルダウンより選択してください",申込書!$C$62&lt;&gt;"",$G294&lt;&gt;"",申込書!$V$62="特定学年のみ"),"申し込みする","")</f>
        <v/>
      </c>
      <c r="EE294" s="371"/>
      <c r="EF294" s="372"/>
      <c r="EG294" s="373" t="str">
        <f>IF(AND(申込書!$C$63&lt;&gt;"▼プルダウンより選択してください",申込書!$C$63&lt;&gt;"",申込書!$K$22&lt;&gt;"YYYY/MM/DD",$G294&lt;&gt;""),申込書!$K$22,"")</f>
        <v/>
      </c>
      <c r="EH294" s="369" t="str">
        <f>IF(EG294="","",IF(INDEX('コンテンツ＆備考マスタ'!$H:$J,MATCH(学校情報!EG$3,'コンテンツ＆備考マスタ'!$H:$H,0),3)="●",IF(AND(EG294&lt;&gt;"",ISNUMBER(申込書!$AC$22)=TRUE,申込書!$C$63&lt;&gt;"▼プルダウンより選択してください",申込書!$C$63&lt;&gt;""),申込書!$AC$22,""),"-"))</f>
        <v/>
      </c>
      <c r="EI294" s="369"/>
      <c r="EJ294" s="369"/>
      <c r="EK294" s="370" t="str">
        <f>IF(AND(申込書!$C$63&lt;&gt;"▼プルダウンより選択してください",申込書!$C$63&lt;&gt;"",$G294&lt;&gt;"",申込書!$V$63="特定学年のみ"),"申し込みする","")</f>
        <v/>
      </c>
      <c r="EL294" s="371"/>
      <c r="EM294" s="372"/>
      <c r="EN294" s="373" t="str">
        <f>IF(AND(申込書!$C$64&lt;&gt;"▼プルダウンより選択してください",申込書!$C$64&lt;&gt;"",申込書!$K$22&lt;&gt;"YYYY/MM/DD",$G294&lt;&gt;""),申込書!$K$22,"")</f>
        <v/>
      </c>
      <c r="EO294" s="369" t="str">
        <f>IF(EN294="","",IF(INDEX('コンテンツ＆備考マスタ'!$H:$J,MATCH(学校情報!EN$3,'コンテンツ＆備考マスタ'!$H:$H,0),3)="●",IF(AND(EN294&lt;&gt;"",ISNUMBER(申込書!$AC$22)=TRUE,申込書!$C$64&lt;&gt;"▼プルダウンより選択してください",申込書!$C$64&lt;&gt;""),申込書!$AC$22,""),"-"))</f>
        <v/>
      </c>
      <c r="EP294" s="369"/>
      <c r="EQ294" s="369"/>
      <c r="ER294" s="370" t="str">
        <f>IF(AND(申込書!$C$64&lt;&gt;"▼プルダウンより選択してください",申込書!$C$64&lt;&gt;"",$G294&lt;&gt;"",申込書!$V$64="特定学年のみ"),"申し込みする","")</f>
        <v/>
      </c>
      <c r="ES294" s="371"/>
      <c r="ET294" s="372"/>
      <c r="EU294" s="373" t="str">
        <f>IF(AND(申込書!$C$65&lt;&gt;"▼プルダウンより選択してください",申込書!$C$65&lt;&gt;"",申込書!$K$22&lt;&gt;"YYYY/MM/DD",$G294&lt;&gt;""),申込書!$K$22,"")</f>
        <v/>
      </c>
      <c r="EV294" s="369" t="str">
        <f>IF(EU294="","",IF(INDEX('コンテンツ＆備考マスタ'!$H:$J,MATCH(学校情報!EU$3,'コンテンツ＆備考マスタ'!$H:$H,0),3)="●",IF(AND(EU294&lt;&gt;"",ISNUMBER(申込書!$AC$22)=TRUE,申込書!$C$65&lt;&gt;"▼プルダウンより選択してください",申込書!$C$65&lt;&gt;""),申込書!$AC$22,""),"-"))</f>
        <v/>
      </c>
      <c r="EW294" s="369"/>
      <c r="EX294" s="369"/>
      <c r="EY294" s="370" t="str">
        <f>IF(AND(申込書!$C$65&lt;&gt;"▼プルダウンより選択してください",申込書!$C$65&lt;&gt;"",$G294&lt;&gt;"",申込書!$V$65="特定学年のみ"),"申し込みする","")</f>
        <v/>
      </c>
      <c r="EZ294" s="371"/>
      <c r="FA294" s="372"/>
      <c r="FB294" s="373" t="str">
        <f>IF(AND(申込書!$C$66&lt;&gt;"▼プルダウンより選択してください",申込書!$C$66&lt;&gt;"",申込書!$K$22&lt;&gt;"YYYY/MM/DD",$G294&lt;&gt;""),申込書!$K$22,"")</f>
        <v/>
      </c>
      <c r="FC294" s="369" t="str">
        <f>IF(FB294="","",IF(INDEX('コンテンツ＆備考マスタ'!$H:$J,MATCH(学校情報!FB$3,'コンテンツ＆備考マスタ'!$H:$H,0),3)="●",IF(AND(FB294&lt;&gt;"",ISNUMBER(申込書!$AC$22)=TRUE,申込書!$C$66&lt;&gt;"▼プルダウンより選択してください",申込書!$C$66&lt;&gt;""),申込書!$AC$22,""),"-"))</f>
        <v/>
      </c>
      <c r="FD294" s="369"/>
      <c r="FE294" s="369"/>
      <c r="FF294" s="370" t="str">
        <f>IF(AND(申込書!$C$66&lt;&gt;"▼プルダウンより選択してください",申込書!$C$66&lt;&gt;"",$G294&lt;&gt;"",申込書!$V$66="特定学年のみ"),"申し込みする","")</f>
        <v/>
      </c>
      <c r="FG294" s="371"/>
      <c r="FH294" s="372"/>
      <c r="FI294" s="373" t="str">
        <f>IF(AND(申込書!$C$67&lt;&gt;"▼プルダウンより選択してください",申込書!$C$67&lt;&gt;"",申込書!$K$22&lt;&gt;"YYYY/MM/DD",$G294&lt;&gt;""),申込書!$K$22,"")</f>
        <v/>
      </c>
      <c r="FJ294" s="369" t="str">
        <f>IF(FI294="","",IF(INDEX('コンテンツ＆備考マスタ'!$H:$J,MATCH(学校情報!FI$3,'コンテンツ＆備考マスタ'!$H:$H,0),3)="●",IF(AND(FI294&lt;&gt;"",ISNUMBER(申込書!$AC$22)=TRUE,申込書!$C$67&lt;&gt;"▼プルダウンより選択してください",申込書!$C$67&lt;&gt;""),申込書!$AC$22,""),"-"))</f>
        <v/>
      </c>
      <c r="FK294" s="369"/>
      <c r="FL294" s="369"/>
      <c r="FM294" s="370" t="str">
        <f>IF(AND(申込書!$C$67&lt;&gt;"▼プルダウンより選択してください",申込書!$C$67&lt;&gt;"",$G294&lt;&gt;"",申込書!$V$67="特定学年のみ"),"申し込みする","")</f>
        <v/>
      </c>
      <c r="FN294" s="371"/>
      <c r="FO294" s="372"/>
      <c r="FP294" s="373" t="str">
        <f>IF(AND(申込書!$C$68&lt;&gt;"▼プルダウンより選択してください",申込書!$C$68&lt;&gt;"",申込書!$K$22&lt;&gt;"YYYY/MM/DD",$G294&lt;&gt;""),申込書!$K$22,"")</f>
        <v/>
      </c>
      <c r="FQ294" s="369" t="str">
        <f>IF(FP294="","",IF(INDEX('コンテンツ＆備考マスタ'!$H:$J,MATCH(学校情報!FP$3,'コンテンツ＆備考マスタ'!$H:$H,0),3)="●",IF(AND(FP294&lt;&gt;"",ISNUMBER(申込書!$AC$22)=TRUE,申込書!$C$68&lt;&gt;"▼プルダウンより選択してください",申込書!$C$68&lt;&gt;""),申込書!$AC$22,""),"-"))</f>
        <v/>
      </c>
      <c r="FR294" s="369"/>
      <c r="FS294" s="369"/>
      <c r="FT294" s="370" t="str">
        <f>IF(AND(申込書!$C$68&lt;&gt;"▼プルダウンより選択してください",申込書!$C$68&lt;&gt;"",$G294&lt;&gt;"",申込書!$V$68="特定学年のみ"),"申し込みする","")</f>
        <v/>
      </c>
      <c r="FU294" s="371"/>
      <c r="FV294" s="372"/>
      <c r="FW294" s="373" t="str">
        <f>IF(AND(申込書!$C$69&lt;&gt;"▼プルダウンより選択してください",申込書!$C$69&lt;&gt;"",申込書!$K$22&lt;&gt;"YYYY/MM/DD",$G294&lt;&gt;""),申込書!$K$22,"")</f>
        <v/>
      </c>
      <c r="FX294" s="369" t="str">
        <f>IF(FW294="","",IF(INDEX('コンテンツ＆備考マスタ'!$H:$J,MATCH(学校情報!FW$3,'コンテンツ＆備考マスタ'!$H:$H,0),3)="●",IF(AND(FW294&lt;&gt;"",ISNUMBER(申込書!$AC$22)=TRUE,申込書!$C$69&lt;&gt;"▼プルダウンより選択してください",申込書!$C$69&lt;&gt;""),申込書!$AC$22,""),"-"))</f>
        <v/>
      </c>
      <c r="FY294" s="369"/>
      <c r="FZ294" s="369"/>
      <c r="GA294" s="370" t="str">
        <f>IF(AND(申込書!$C$69&lt;&gt;"▼プルダウンより選択してください",申込書!$C$69&lt;&gt;"",$G294&lt;&gt;"",申込書!$V$69="特定学年のみ"),"申し込みする","")</f>
        <v/>
      </c>
      <c r="GB294" s="371"/>
      <c r="GC294" s="372"/>
      <c r="GD294" s="373" t="str">
        <f>IF(AND(申込書!$C$70&lt;&gt;"▼プルダウンより選択してください",申込書!$C$70&lt;&gt;"",申込書!$K$22&lt;&gt;"YYYY/MM/DD",$G294&lt;&gt;""),申込書!$K$22,"")</f>
        <v/>
      </c>
      <c r="GE294" s="369" t="str">
        <f>IF(GD294="","",IF(INDEX('コンテンツ＆備考マスタ'!$H:$J,MATCH(学校情報!GD$3,'コンテンツ＆備考マスタ'!$H:$H,0),3)="●",IF(AND(GD294&lt;&gt;"",ISNUMBER(申込書!$AC$22)=TRUE,申込書!$C$70&lt;&gt;"▼プルダウンより選択してください",申込書!$C$70&lt;&gt;""),申込書!$AC$22,""),"-"))</f>
        <v/>
      </c>
      <c r="GF294" s="369"/>
      <c r="GG294" s="369"/>
      <c r="GH294" s="370" t="str">
        <f>IF(AND(申込書!$C$70&lt;&gt;"▼プルダウンより選択してください",申込書!$C$70&lt;&gt;"",$G294&lt;&gt;"",申込書!$V$70="特定学年のみ"),"申し込みする","")</f>
        <v/>
      </c>
      <c r="GI294" s="371"/>
      <c r="GJ294" s="372"/>
      <c r="GK294" s="373" t="str">
        <f>IF(AND(申込書!$C$71&lt;&gt;"▼プルダウンより選択してください",申込書!$C$71&lt;&gt;"",申込書!$K$22&lt;&gt;"YYYY/MM/DD",$G294&lt;&gt;""),申込書!$K$22,"")</f>
        <v/>
      </c>
      <c r="GL294" s="369" t="str">
        <f>IF(GK294="","",IF(INDEX('コンテンツ＆備考マスタ'!$H:$J,MATCH(学校情報!GK$3,'コンテンツ＆備考マスタ'!$H:$H,0),3)="●",IF(AND(GK294&lt;&gt;"",ISNUMBER(申込書!$AC$22)=TRUE,申込書!$C$71&lt;&gt;"▼プルダウンより選択してください",申込書!$C$71&lt;&gt;""),申込書!$AC$22,""),"-"))</f>
        <v/>
      </c>
      <c r="GM294" s="369"/>
      <c r="GN294" s="369"/>
      <c r="GO294" s="370" t="str">
        <f>IF(AND(申込書!$C$71&lt;&gt;"▼プルダウンより選択してください",申込書!$C$71&lt;&gt;"",$G294&lt;&gt;"",申込書!$V$71="特定学年のみ"),"申し込みする","")</f>
        <v/>
      </c>
      <c r="GP294" s="371"/>
      <c r="GQ294" s="372"/>
      <c r="GR294" s="373" t="str">
        <f>IF(AND(申込書!$C$72&lt;&gt;"▼プルダウンより選択してください",申込書!$C$72&lt;&gt;"",申込書!$K$22&lt;&gt;"YYYY/MM/DD",$G294&lt;&gt;""),申込書!$K$22,"")</f>
        <v/>
      </c>
      <c r="GS294" s="369" t="str">
        <f>IF(GR294="","",IF(INDEX('コンテンツ＆備考マスタ'!$H:$J,MATCH(学校情報!GR$3,'コンテンツ＆備考マスタ'!$H:$H,0),3)="●",IF(AND(GR294&lt;&gt;"",ISNUMBER(申込書!$AC$22)=TRUE,申込書!$C$72&lt;&gt;"▼プルダウンより選択してください",申込書!$C$72&lt;&gt;""),申込書!$AC$22,""),"-"))</f>
        <v/>
      </c>
      <c r="GT294" s="369"/>
      <c r="GU294" s="369"/>
      <c r="GV294" s="370" t="str">
        <f>IF(AND(申込書!$C$72&lt;&gt;"▼プルダウンより選択してください",申込書!$C$72&lt;&gt;"",$G294&lt;&gt;"",申込書!$V$72="特定学年のみ"),"申し込みする","")</f>
        <v/>
      </c>
      <c r="GW294" s="371"/>
      <c r="GX294" s="372"/>
      <c r="GY294" s="373" t="str">
        <f>IF(AND(申込書!$C$73&lt;&gt;"▼プルダウンより選択してください",申込書!$C$73&lt;&gt;"",申込書!$K$22&lt;&gt;"YYYY/MM/DD",$G294&lt;&gt;""),申込書!$K$22,"")</f>
        <v/>
      </c>
      <c r="GZ294" s="369" t="str">
        <f>IF(GY294="","",IF(INDEX('コンテンツ＆備考マスタ'!$H:$J,MATCH(学校情報!GY$3,'コンテンツ＆備考マスタ'!$H:$H,0),3)="●",IF(AND(GY294&lt;&gt;"",ISNUMBER(申込書!$AC$22)=TRUE,申込書!$C$73&lt;&gt;"▼プルダウンより選択してください",申込書!$C$73&lt;&gt;""),申込書!$AC$22,""),"-"))</f>
        <v/>
      </c>
      <c r="HA294" s="369"/>
      <c r="HB294" s="369"/>
      <c r="HC294" s="370" t="str">
        <f>IF(AND(申込書!$C$73&lt;&gt;"▼プルダウンより選択してください",申込書!$C$73&lt;&gt;"",$G294&lt;&gt;"",申込書!$V$73="特定学年のみ"),"申し込みする","")</f>
        <v/>
      </c>
      <c r="HD294" s="371"/>
      <c r="HE294" s="372"/>
      <c r="HF294" s="373" t="str">
        <f>IF(AND(申込書!$C$74&lt;&gt;"▼プルダウンより選択してください",申込書!$C$74&lt;&gt;"",申込書!$K$22&lt;&gt;"YYYY/MM/DD",$G294&lt;&gt;""),申込書!$K$22,"")</f>
        <v/>
      </c>
      <c r="HG294" s="369" t="str">
        <f>IF(HF294="","",IF(INDEX('コンテンツ＆備考マスタ'!$H:$J,MATCH(学校情報!HF$3,'コンテンツ＆備考マスタ'!$H:$H,0),3)="●",IF(AND(HF294&lt;&gt;"",ISNUMBER(申込書!$AC$22)=TRUE,申込書!$C$74&lt;&gt;"▼プルダウンより選択してください",申込書!$C$74&lt;&gt;""),申込書!$AC$22,""),"-"))</f>
        <v/>
      </c>
      <c r="HH294" s="369"/>
      <c r="HI294" s="369"/>
      <c r="HJ294" s="370" t="str">
        <f>IF(AND(申込書!$C$74&lt;&gt;"▼プルダウンより選択してください",申込書!$C$74&lt;&gt;"",$G294&lt;&gt;"",申込書!$V$74="特定学年のみ"),"申し込みする","")</f>
        <v/>
      </c>
      <c r="HK294" s="371"/>
      <c r="HL294" s="372"/>
      <c r="HM294" s="373" t="str">
        <f>IF(AND(申込書!$C$75&lt;&gt;"▼プルダウンより選択してください",申込書!$C$75&lt;&gt;"",申込書!$K$22&lt;&gt;"YYYY/MM/DD",$G294&lt;&gt;""),申込書!$K$22,"")</f>
        <v/>
      </c>
      <c r="HN294" s="369" t="str">
        <f>IF(HM294="","",IF(INDEX('コンテンツ＆備考マスタ'!$H:$J,MATCH(学校情報!HM$3,'コンテンツ＆備考マスタ'!$H:$H,0),3)="●",IF(AND(HM294&lt;&gt;"",ISNUMBER(申込書!$AC$22)=TRUE,申込書!$C$75&lt;&gt;"▼プルダウンより選択してください",申込書!$C$75&lt;&gt;""),申込書!$AC$22,""),"-"))</f>
        <v/>
      </c>
      <c r="HO294" s="369"/>
      <c r="HP294" s="369"/>
      <c r="HQ294" s="370" t="str">
        <f>IF(AND(申込書!$C$75&lt;&gt;"▼プルダウンより選択してください",申込書!$C$75&lt;&gt;"",$G294&lt;&gt;"",申込書!$V$75="特定学年のみ"),"申し込みする","")</f>
        <v/>
      </c>
      <c r="HR294" s="371"/>
      <c r="HS294" s="371"/>
      <c r="HT294" s="374" t="str">
        <f>IF(AND(申込書!$C$76&lt;&gt;"▼プルダウンより選択してください",申込書!$C$76&lt;&gt;"",申込書!$K$22&lt;&gt;"YYYY/MM/DD",$G294&lt;&gt;""),申込書!$K$22,"")</f>
        <v/>
      </c>
      <c r="HU294" s="369" t="str">
        <f>IF(HT294="","",IF(INDEX('コンテンツ＆備考マスタ'!$H:$J,MATCH(学校情報!HT$3,'コンテンツ＆備考マスタ'!$H:$H,0),3)="●",IF(AND(HT294&lt;&gt;"",ISNUMBER(申込書!$AC$22)=TRUE,申込書!$C$76&lt;&gt;"▼プルダウンより選択してください",申込書!$C$76&lt;&gt;""),申込書!$AC$22,""),"-"))</f>
        <v/>
      </c>
      <c r="HV294" s="369"/>
      <c r="HW294" s="369"/>
      <c r="HX294" s="370" t="str">
        <f>IF(AND(申込書!$C$76&lt;&gt;"▼プルダウンより選択してください",申込書!$C$76&lt;&gt;"",$G294&lt;&gt;"",申込書!$V$76="特定学年のみ"),"申し込みする","")</f>
        <v/>
      </c>
      <c r="HY294" s="371"/>
      <c r="HZ294" s="372"/>
      <c r="IA294" s="69"/>
    </row>
    <row r="295" spans="2:235" ht="26.85" hidden="1" customHeight="1" outlineLevel="1">
      <c r="B295" s="365">
        <f t="shared" si="12"/>
        <v>290</v>
      </c>
      <c r="C295" s="55"/>
      <c r="D295" s="56"/>
      <c r="E295" s="154"/>
      <c r="F295" s="57"/>
      <c r="G295" s="58"/>
      <c r="H295" s="59"/>
      <c r="I295" s="60"/>
      <c r="J295" s="61"/>
      <c r="K295" s="366" t="str">
        <f t="shared" si="13"/>
        <v/>
      </c>
      <c r="L295" s="62"/>
      <c r="M295" s="322"/>
      <c r="N295" s="63"/>
      <c r="O295" s="64"/>
      <c r="P295" s="367" t="str">
        <f t="shared" si="14"/>
        <v/>
      </c>
      <c r="Q295" s="65"/>
      <c r="R295" s="66"/>
      <c r="S295" s="67"/>
      <c r="T295" s="68"/>
      <c r="U295" s="68"/>
      <c r="V295" s="68"/>
      <c r="W295" s="66"/>
      <c r="X295" s="281"/>
      <c r="Y295" s="368" t="str">
        <f>IF(AND(申込書!$C$47&lt;&gt;"▼プルダウンより選択してください",申込書!$C$47&lt;&gt;"",申込書!$K$22&lt;&gt;"YYYY/MM/DD",$G295&lt;&gt;""),申込書!$K$22,"")</f>
        <v/>
      </c>
      <c r="Z295" s="369" t="str">
        <f>IF(Y295="","",IF(INDEX('コンテンツ＆備考マスタ'!$H:$J,MATCH(学校情報!Y$3,'コンテンツ＆備考マスタ'!$H:$H,0),3)="●",IF(AND(Y295&lt;&gt;"",ISNUMBER(申込書!$AC$22)=TRUE,申込書!$C$47&lt;&gt;"▼プルダウンより選択してください",申込書!$C$47&lt;&gt;""),申込書!$AC$22,""),"-"))</f>
        <v/>
      </c>
      <c r="AA295" s="369"/>
      <c r="AB295" s="369"/>
      <c r="AC295" s="370" t="str">
        <f>IF(AND(申込書!$C$47&lt;&gt;"▼プルダウンより選択してください",申込書!$C$47&lt;&gt;"",$G295&lt;&gt;"",申込書!$V$47="特定学年のみ"),"申し込みする","")</f>
        <v/>
      </c>
      <c r="AD295" s="371"/>
      <c r="AE295" s="372"/>
      <c r="AF295" s="373" t="str">
        <f>IF(AND(申込書!$C$48&lt;&gt;"▼プルダウンより選択してください",申込書!$C$48&lt;&gt;"",申込書!$K$22&lt;&gt;"YYYY/MM/DD",$G295&lt;&gt;""),申込書!$K$22,"")</f>
        <v/>
      </c>
      <c r="AG295" s="369" t="str">
        <f>IF(AF295="","",IF(INDEX('コンテンツ＆備考マスタ'!$H:$J,MATCH(学校情報!AF$3,'コンテンツ＆備考マスタ'!$H:$H,0),3)="●",IF(AND(AF295&lt;&gt;"",ISNUMBER(申込書!$AC$22)=TRUE,申込書!$C$48&lt;&gt;"▼プルダウンより選択してください",申込書!$C$48&lt;&gt;""),申込書!$AC$22,""),"-"))</f>
        <v/>
      </c>
      <c r="AH295" s="369"/>
      <c r="AI295" s="369"/>
      <c r="AJ295" s="370" t="str">
        <f>IF(AND(申込書!$C$48&lt;&gt;"▼プルダウンより選択してください",申込書!$C$48&lt;&gt;"",$G295&lt;&gt;"",申込書!$V$48="特定学年のみ"),"申し込みする","")</f>
        <v/>
      </c>
      <c r="AK295" s="371"/>
      <c r="AL295" s="372"/>
      <c r="AM295" s="373" t="str">
        <f>IF(AND(申込書!$C$49&lt;&gt;"▼プルダウンより選択してください",申込書!$C$49&lt;&gt;"",申込書!$K$22&lt;&gt;"YYYY/MM/DD",$G295&lt;&gt;""),申込書!$K$22,"")</f>
        <v/>
      </c>
      <c r="AN295" s="369" t="str">
        <f>IF(AM295="","",IF(INDEX('コンテンツ＆備考マスタ'!$H:$J,MATCH(学校情報!AM$3,'コンテンツ＆備考マスタ'!$H:$H,0),3)="●",IF(AND(AM295&lt;&gt;"",ISNUMBER(申込書!$AC$22)=TRUE,申込書!$C$49&lt;&gt;"▼プルダウンより選択してください",申込書!$C$49&lt;&gt;""),申込書!$AC$22,""),"-"))</f>
        <v/>
      </c>
      <c r="AO295" s="369"/>
      <c r="AP295" s="369"/>
      <c r="AQ295" s="370" t="str">
        <f>IF(AND(申込書!$C$49&lt;&gt;"▼プルダウンより選択してください",申込書!$C$49&lt;&gt;"",$G295&lt;&gt;"",申込書!$V$49="特定学年のみ"),"申し込みする","")</f>
        <v/>
      </c>
      <c r="AR295" s="371"/>
      <c r="AS295" s="372"/>
      <c r="AT295" s="373" t="str">
        <f>IF(AND(申込書!$C$50&lt;&gt;"▼プルダウンより選択してください",申込書!$C$50&lt;&gt;"",申込書!$K$22&lt;&gt;"YYYY/MM/DD",$G295&lt;&gt;""),申込書!$K$22,"")</f>
        <v/>
      </c>
      <c r="AU295" s="369" t="str">
        <f>IF(AT295="","",IF(INDEX('コンテンツ＆備考マスタ'!$H:$J,MATCH(学校情報!AT$3,'コンテンツ＆備考マスタ'!$H:$H,0),3)="●",IF(AND(AT295&lt;&gt;"",ISNUMBER(申込書!$AC$22)=TRUE,申込書!$C$50&lt;&gt;"▼プルダウンより選択してください",申込書!$C$50&lt;&gt;""),申込書!$AC$22,""),"-"))</f>
        <v/>
      </c>
      <c r="AV295" s="369"/>
      <c r="AW295" s="369"/>
      <c r="AX295" s="370" t="str">
        <f>IF(AND(申込書!$C$50&lt;&gt;"▼プルダウンより選択してください",申込書!$C$50&lt;&gt;"",$G295&lt;&gt;"",申込書!$V$50="特定学年のみ"),"申し込みする","")</f>
        <v/>
      </c>
      <c r="AY295" s="371"/>
      <c r="AZ295" s="372"/>
      <c r="BA295" s="373" t="str">
        <f>IF(AND(申込書!$C$51&lt;&gt;"▼プルダウンより選択してください",申込書!$C$51&lt;&gt;"",申込書!$K$22&lt;&gt;"YYYY/MM/DD",$G295&lt;&gt;""),申込書!$K$22,"")</f>
        <v/>
      </c>
      <c r="BB295" s="369" t="str">
        <f>IF(BA295="","",IF(INDEX('コンテンツ＆備考マスタ'!$H:$J,MATCH(学校情報!BA$3,'コンテンツ＆備考マスタ'!$H:$H,0),3)="●",IF(AND(BA295&lt;&gt;"",ISNUMBER(申込書!$AC$22)=TRUE,申込書!$C$51&lt;&gt;"▼プルダウンより選択してください",申込書!$C$51&lt;&gt;""),申込書!$AC$22,""),"-"))</f>
        <v/>
      </c>
      <c r="BC295" s="369"/>
      <c r="BD295" s="369"/>
      <c r="BE295" s="370" t="str">
        <f>IF(AND(申込書!$C$51&lt;&gt;"▼プルダウンより選択してください",申込書!$C$51&lt;&gt;"",$G295&lt;&gt;"",申込書!$V$51="特定学年のみ"),"申し込みする","")</f>
        <v/>
      </c>
      <c r="BF295" s="371"/>
      <c r="BG295" s="372"/>
      <c r="BH295" s="373" t="str">
        <f>IF(AND(申込書!$C$52&lt;&gt;"▼プルダウンより選択してください",申込書!$C$52&lt;&gt;"",申込書!$K$22&lt;&gt;"YYYY/MM/DD",$G295&lt;&gt;""),申込書!$K$22,"")</f>
        <v/>
      </c>
      <c r="BI295" s="369" t="str">
        <f>IF(BH295="","",IF(INDEX('コンテンツ＆備考マスタ'!$H:$J,MATCH(学校情報!BH$3,'コンテンツ＆備考マスタ'!$H:$H,0),3)="●",IF(AND(BH295&lt;&gt;"",ISNUMBER(申込書!$AC$22)=TRUE,申込書!$C$52&lt;&gt;"▼プルダウンより選択してください",申込書!$C$52&lt;&gt;""),申込書!$AC$22,""),"-"))</f>
        <v/>
      </c>
      <c r="BJ295" s="369"/>
      <c r="BK295" s="369"/>
      <c r="BL295" s="370" t="str">
        <f>IF(AND(申込書!$C$52&lt;&gt;"▼プルダウンより選択してください",申込書!$C$52&lt;&gt;"",$G295&lt;&gt;"",申込書!$V$52="特定学年のみ"),"申し込みする","")</f>
        <v/>
      </c>
      <c r="BM295" s="371"/>
      <c r="BN295" s="372"/>
      <c r="BO295" s="373" t="str">
        <f>IF(AND(申込書!$C$53&lt;&gt;"▼プルダウンより選択してください",申込書!$C$53&lt;&gt;"",申込書!$K$22&lt;&gt;"YYYY/MM/DD",$G295&lt;&gt;""),申込書!$K$22,"")</f>
        <v/>
      </c>
      <c r="BP295" s="369" t="str">
        <f>IF(BO295="","",IF(INDEX('コンテンツ＆備考マスタ'!$H:$J,MATCH(学校情報!BO$3,'コンテンツ＆備考マスタ'!$H:$H,0),3)="●",IF(AND(BO295&lt;&gt;"",ISNUMBER(申込書!$AC$22)=TRUE,申込書!$C$53&lt;&gt;"▼プルダウンより選択してください",申込書!$C$53&lt;&gt;""),申込書!$AC$22,""),"-"))</f>
        <v/>
      </c>
      <c r="BQ295" s="369"/>
      <c r="BR295" s="369"/>
      <c r="BS295" s="370" t="str">
        <f>IF(AND(申込書!$C$53&lt;&gt;"▼プルダウンより選択してください",申込書!$C$53&lt;&gt;"",$G295&lt;&gt;"",申込書!$V$53="特定学年のみ"),"申し込みする","")</f>
        <v/>
      </c>
      <c r="BT295" s="371"/>
      <c r="BU295" s="372"/>
      <c r="BV295" s="373" t="str">
        <f>IF(AND(申込書!$C$54&lt;&gt;"▼プルダウンより選択してください",申込書!$C$54&lt;&gt;"",申込書!$K$22&lt;&gt;"YYYY/MM/DD",$G295&lt;&gt;""),申込書!$K$22,"")</f>
        <v/>
      </c>
      <c r="BW295" s="369" t="str">
        <f>IF(BV295="","",IF(INDEX('コンテンツ＆備考マスタ'!$H:$J,MATCH(学校情報!BV$3,'コンテンツ＆備考マスタ'!$H:$H,0),3)="●",IF(AND(BV295&lt;&gt;"",ISNUMBER(申込書!$AC$22)=TRUE,申込書!$C$54&lt;&gt;"▼プルダウンより選択してください",申込書!$C$54&lt;&gt;""),申込書!$AC$22,""),"-"))</f>
        <v/>
      </c>
      <c r="BX295" s="369"/>
      <c r="BY295" s="369"/>
      <c r="BZ295" s="370" t="str">
        <f>IF(AND(申込書!$C$54&lt;&gt;"▼プルダウンより選択してください",申込書!$C$54&lt;&gt;"",$G295&lt;&gt;"",申込書!$V$54="特定学年のみ"),"申し込みする","")</f>
        <v/>
      </c>
      <c r="CA295" s="371"/>
      <c r="CB295" s="372"/>
      <c r="CC295" s="373" t="str">
        <f>IF(AND(申込書!$C$55&lt;&gt;"▼プルダウンより選択してください",申込書!$C$55&lt;&gt;"",申込書!$K$22&lt;&gt;"YYYY/MM/DD",$G295&lt;&gt;""),申込書!$K$22,"")</f>
        <v/>
      </c>
      <c r="CD295" s="369" t="str">
        <f>IF(CC295="","",IF(INDEX('コンテンツ＆備考マスタ'!$H:$J,MATCH(学校情報!CC$3,'コンテンツ＆備考マスタ'!$H:$H,0),3)="●",IF(AND(CC295&lt;&gt;"",ISNUMBER(申込書!$AC$22)=TRUE,申込書!$C$55&lt;&gt;"▼プルダウンより選択してください",申込書!$C$55&lt;&gt;""),申込書!$AC$22,""),"-"))</f>
        <v/>
      </c>
      <c r="CE295" s="369"/>
      <c r="CF295" s="369"/>
      <c r="CG295" s="370" t="str">
        <f>IF(AND(申込書!$C$55&lt;&gt;"▼プルダウンより選択してください",申込書!$C$55&lt;&gt;"",$G295&lt;&gt;"",申込書!$V$55="特定学年のみ"),"申し込みする","")</f>
        <v/>
      </c>
      <c r="CH295" s="371"/>
      <c r="CI295" s="372"/>
      <c r="CJ295" s="373" t="str">
        <f>IF(AND(申込書!$C$56&lt;&gt;"▼プルダウンより選択してください",申込書!$C$56&lt;&gt;"",申込書!$K$22&lt;&gt;"YYYY/MM/DD",$G295&lt;&gt;""),申込書!$K$22,"")</f>
        <v/>
      </c>
      <c r="CK295" s="369" t="str">
        <f>IF(CJ295="","",IF(INDEX('コンテンツ＆備考マスタ'!$H:$J,MATCH(学校情報!CJ$3,'コンテンツ＆備考マスタ'!$H:$H,0),3)="●",IF(AND(CJ295&lt;&gt;"",ISNUMBER(申込書!$AC$22)=TRUE,申込書!$C$56&lt;&gt;"▼プルダウンより選択してください",申込書!$C$56&lt;&gt;""),申込書!$AC$22,""),"-"))</f>
        <v/>
      </c>
      <c r="CL295" s="369"/>
      <c r="CM295" s="369"/>
      <c r="CN295" s="370" t="str">
        <f>IF(AND(申込書!$C$56&lt;&gt;"▼プルダウンより選択してください",申込書!$C$56&lt;&gt;"",$G295&lt;&gt;"",申込書!$V$56="特定学年のみ"),"申し込みする","")</f>
        <v/>
      </c>
      <c r="CO295" s="371"/>
      <c r="CP295" s="372"/>
      <c r="CQ295" s="373" t="str">
        <f>IF(AND(申込書!$C$57&lt;&gt;"▼プルダウンより選択してください",申込書!$C$57&lt;&gt;"",申込書!$K$22&lt;&gt;"YYYY/MM/DD",$G295&lt;&gt;""),申込書!$K$22,"")</f>
        <v/>
      </c>
      <c r="CR295" s="369" t="str">
        <f>IF(CQ295="","",IF(INDEX('コンテンツ＆備考マスタ'!$H:$J,MATCH(学校情報!CQ$3,'コンテンツ＆備考マスタ'!$H:$H,0),3)="●",IF(AND(CQ295&lt;&gt;"",ISNUMBER(申込書!$AC$22)=TRUE,申込書!$C$57&lt;&gt;"▼プルダウンより選択してください",申込書!$C$57&lt;&gt;""),申込書!$AC$22,""),"-"))</f>
        <v/>
      </c>
      <c r="CS295" s="369"/>
      <c r="CT295" s="369"/>
      <c r="CU295" s="369" t="str">
        <f>IF(AND(申込書!$C$57&lt;&gt;"▼プルダウンより選択してください",申込書!$C$57&lt;&gt;"",$G295&lt;&gt;"",申込書!$V$57="特定学年のみ"),"申し込みする","")</f>
        <v/>
      </c>
      <c r="CV295" s="371"/>
      <c r="CW295" s="372"/>
      <c r="CX295" s="373" t="str">
        <f>IF(AND(申込書!$C$58&lt;&gt;"▼プルダウンより選択してください",申込書!$C$58&lt;&gt;"",申込書!$K$22&lt;&gt;"YYYY/MM/DD",$G295&lt;&gt;""),申込書!$K$22,"")</f>
        <v/>
      </c>
      <c r="CY295" s="369" t="str">
        <f>IF(CX295="","",IF(INDEX('コンテンツ＆備考マスタ'!$H:$J,MATCH(学校情報!CX$3,'コンテンツ＆備考マスタ'!$H:$H,0),3)="●",IF(AND(CX295&lt;&gt;"",ISNUMBER(申込書!$AC$22)=TRUE,申込書!$C$58&lt;&gt;"▼プルダウンより選択してください",申込書!$C$58&lt;&gt;""),申込書!$AC$22,""),"-"))</f>
        <v/>
      </c>
      <c r="CZ295" s="369"/>
      <c r="DA295" s="369"/>
      <c r="DB295" s="369" t="str">
        <f>IF(AND(申込書!$C$58&lt;&gt;"▼プルダウンより選択してください",申込書!$C$58&lt;&gt;"",$G295&lt;&gt;"",申込書!$V$58="特定学年のみ"),"申し込みする","")</f>
        <v/>
      </c>
      <c r="DC295" s="371"/>
      <c r="DD295" s="372"/>
      <c r="DE295" s="373" t="str">
        <f>IF(AND(申込書!$C$59&lt;&gt;"▼プルダウンより選択してください",申込書!$C$59&lt;&gt;"",申込書!$K$22&lt;&gt;"YYYY/MM/DD",$G295&lt;&gt;""),申込書!$K$22,"")</f>
        <v/>
      </c>
      <c r="DF295" s="369" t="str">
        <f>IF(DE295="","",IF(INDEX('コンテンツ＆備考マスタ'!$H:$J,MATCH(学校情報!DE$3,'コンテンツ＆備考マスタ'!$H:$H,0),3)="●",IF(AND(DE295&lt;&gt;"",ISNUMBER(申込書!$AC$22)=TRUE,申込書!$C$59&lt;&gt;"▼プルダウンより選択してください",申込書!$C$59&lt;&gt;""),申込書!$AC$22,""),"-"))</f>
        <v/>
      </c>
      <c r="DG295" s="369"/>
      <c r="DH295" s="369"/>
      <c r="DI295" s="369" t="str">
        <f>IF(AND(申込書!$C$59&lt;&gt;"▼プルダウンより選択してください",申込書!$C$59&lt;&gt;"",$G295&lt;&gt;"",申込書!$V$59="特定学年のみ"),"申し込みする","")</f>
        <v/>
      </c>
      <c r="DJ295" s="371"/>
      <c r="DK295" s="372"/>
      <c r="DL295" s="373" t="str">
        <f>IF(AND(申込書!$C$60&lt;&gt;"▼プルダウンより選択してください",申込書!$C$60&lt;&gt;"",申込書!$K$22&lt;&gt;"YYYY/MM/DD",$G295&lt;&gt;""),申込書!$K$22,"")</f>
        <v/>
      </c>
      <c r="DM295" s="369" t="str">
        <f>IF(DL295="","",IF(INDEX('コンテンツ＆備考マスタ'!$H:$J,MATCH(学校情報!DL$3,'コンテンツ＆備考マスタ'!$H:$H,0),3)="●",IF(AND(DL295&lt;&gt;"",ISNUMBER(申込書!$AC$22)=TRUE,申込書!$C$60&lt;&gt;"▼プルダウンより選択してください",申込書!$C$60&lt;&gt;""),申込書!$AC$22,""),"-"))</f>
        <v/>
      </c>
      <c r="DN295" s="369"/>
      <c r="DO295" s="369"/>
      <c r="DP295" s="369" t="str">
        <f>IF(AND(申込書!$C$60&lt;&gt;"▼プルダウンより選択してください",申込書!$C$60&lt;&gt;"",$G295&lt;&gt;"",申込書!$V$60="特定学年のみ"),"申し込みする","")</f>
        <v/>
      </c>
      <c r="DQ295" s="371"/>
      <c r="DR295" s="372"/>
      <c r="DS295" s="373" t="str">
        <f>IF(AND(申込書!$C$61&lt;&gt;"▼プルダウンより選択してください",申込書!$C$61&lt;&gt;"",申込書!$K$22&lt;&gt;"YYYY/MM/DD",$G295&lt;&gt;""),申込書!$K$22,"")</f>
        <v/>
      </c>
      <c r="DT295" s="369" t="str">
        <f>IF(DS295="","",IF(INDEX('コンテンツ＆備考マスタ'!$H:$J,MATCH(学校情報!DS$3,'コンテンツ＆備考マスタ'!$H:$H,0),3)="●",IF(AND(DS295&lt;&gt;"",ISNUMBER(申込書!$AC$22)=TRUE,申込書!$C$61&lt;&gt;"▼プルダウンより選択してください",申込書!$C$61&lt;&gt;""),申込書!$AC$22,""),"-"))</f>
        <v/>
      </c>
      <c r="DU295" s="369"/>
      <c r="DV295" s="369"/>
      <c r="DW295" s="369" t="str">
        <f>IF(AND(申込書!$C$61&lt;&gt;"▼プルダウンより選択してください",申込書!$C$61&lt;&gt;"",$G295&lt;&gt;"",申込書!$V$61="特定学年のみ"),"申し込みする","")</f>
        <v/>
      </c>
      <c r="DX295" s="371"/>
      <c r="DY295" s="372"/>
      <c r="DZ295" s="373" t="str">
        <f>IF(AND(申込書!$C$62&lt;&gt;"▼プルダウンより選択してください",申込書!$C$62&lt;&gt;"",申込書!$K$22&lt;&gt;"YYYY/MM/DD",$G295&lt;&gt;""),申込書!$K$22,"")</f>
        <v/>
      </c>
      <c r="EA295" s="369" t="str">
        <f>IF(DZ295="","",IF(INDEX('コンテンツ＆備考マスタ'!$H:$J,MATCH(学校情報!DZ$3,'コンテンツ＆備考マスタ'!$H:$H,0),3)="●",IF(AND(DZ295&lt;&gt;"",ISNUMBER(申込書!$AC$22)=TRUE,申込書!$C$62&lt;&gt;"▼プルダウンより選択してください",申込書!$C$62&lt;&gt;""),申込書!$AC$22,""),"-"))</f>
        <v/>
      </c>
      <c r="EB295" s="369"/>
      <c r="EC295" s="369"/>
      <c r="ED295" s="370" t="str">
        <f>IF(AND(申込書!$C$62&lt;&gt;"▼プルダウンより選択してください",申込書!$C$62&lt;&gt;"",$G295&lt;&gt;"",申込書!$V$62="特定学年のみ"),"申し込みする","")</f>
        <v/>
      </c>
      <c r="EE295" s="371"/>
      <c r="EF295" s="372"/>
      <c r="EG295" s="373" t="str">
        <f>IF(AND(申込書!$C$63&lt;&gt;"▼プルダウンより選択してください",申込書!$C$63&lt;&gt;"",申込書!$K$22&lt;&gt;"YYYY/MM/DD",$G295&lt;&gt;""),申込書!$K$22,"")</f>
        <v/>
      </c>
      <c r="EH295" s="369" t="str">
        <f>IF(EG295="","",IF(INDEX('コンテンツ＆備考マスタ'!$H:$J,MATCH(学校情報!EG$3,'コンテンツ＆備考マスタ'!$H:$H,0),3)="●",IF(AND(EG295&lt;&gt;"",ISNUMBER(申込書!$AC$22)=TRUE,申込書!$C$63&lt;&gt;"▼プルダウンより選択してください",申込書!$C$63&lt;&gt;""),申込書!$AC$22,""),"-"))</f>
        <v/>
      </c>
      <c r="EI295" s="369"/>
      <c r="EJ295" s="369"/>
      <c r="EK295" s="370" t="str">
        <f>IF(AND(申込書!$C$63&lt;&gt;"▼プルダウンより選択してください",申込書!$C$63&lt;&gt;"",$G295&lt;&gt;"",申込書!$V$63="特定学年のみ"),"申し込みする","")</f>
        <v/>
      </c>
      <c r="EL295" s="371"/>
      <c r="EM295" s="372"/>
      <c r="EN295" s="373" t="str">
        <f>IF(AND(申込書!$C$64&lt;&gt;"▼プルダウンより選択してください",申込書!$C$64&lt;&gt;"",申込書!$K$22&lt;&gt;"YYYY/MM/DD",$G295&lt;&gt;""),申込書!$K$22,"")</f>
        <v/>
      </c>
      <c r="EO295" s="369" t="str">
        <f>IF(EN295="","",IF(INDEX('コンテンツ＆備考マスタ'!$H:$J,MATCH(学校情報!EN$3,'コンテンツ＆備考マスタ'!$H:$H,0),3)="●",IF(AND(EN295&lt;&gt;"",ISNUMBER(申込書!$AC$22)=TRUE,申込書!$C$64&lt;&gt;"▼プルダウンより選択してください",申込書!$C$64&lt;&gt;""),申込書!$AC$22,""),"-"))</f>
        <v/>
      </c>
      <c r="EP295" s="369"/>
      <c r="EQ295" s="369"/>
      <c r="ER295" s="370" t="str">
        <f>IF(AND(申込書!$C$64&lt;&gt;"▼プルダウンより選択してください",申込書!$C$64&lt;&gt;"",$G295&lt;&gt;"",申込書!$V$64="特定学年のみ"),"申し込みする","")</f>
        <v/>
      </c>
      <c r="ES295" s="371"/>
      <c r="ET295" s="372"/>
      <c r="EU295" s="373" t="str">
        <f>IF(AND(申込書!$C$65&lt;&gt;"▼プルダウンより選択してください",申込書!$C$65&lt;&gt;"",申込書!$K$22&lt;&gt;"YYYY/MM/DD",$G295&lt;&gt;""),申込書!$K$22,"")</f>
        <v/>
      </c>
      <c r="EV295" s="369" t="str">
        <f>IF(EU295="","",IF(INDEX('コンテンツ＆備考マスタ'!$H:$J,MATCH(学校情報!EU$3,'コンテンツ＆備考マスタ'!$H:$H,0),3)="●",IF(AND(EU295&lt;&gt;"",ISNUMBER(申込書!$AC$22)=TRUE,申込書!$C$65&lt;&gt;"▼プルダウンより選択してください",申込書!$C$65&lt;&gt;""),申込書!$AC$22,""),"-"))</f>
        <v/>
      </c>
      <c r="EW295" s="369"/>
      <c r="EX295" s="369"/>
      <c r="EY295" s="370" t="str">
        <f>IF(AND(申込書!$C$65&lt;&gt;"▼プルダウンより選択してください",申込書!$C$65&lt;&gt;"",$G295&lt;&gt;"",申込書!$V$65="特定学年のみ"),"申し込みする","")</f>
        <v/>
      </c>
      <c r="EZ295" s="371"/>
      <c r="FA295" s="372"/>
      <c r="FB295" s="373" t="str">
        <f>IF(AND(申込書!$C$66&lt;&gt;"▼プルダウンより選択してください",申込書!$C$66&lt;&gt;"",申込書!$K$22&lt;&gt;"YYYY/MM/DD",$G295&lt;&gt;""),申込書!$K$22,"")</f>
        <v/>
      </c>
      <c r="FC295" s="369" t="str">
        <f>IF(FB295="","",IF(INDEX('コンテンツ＆備考マスタ'!$H:$J,MATCH(学校情報!FB$3,'コンテンツ＆備考マスタ'!$H:$H,0),3)="●",IF(AND(FB295&lt;&gt;"",ISNUMBER(申込書!$AC$22)=TRUE,申込書!$C$66&lt;&gt;"▼プルダウンより選択してください",申込書!$C$66&lt;&gt;""),申込書!$AC$22,""),"-"))</f>
        <v/>
      </c>
      <c r="FD295" s="369"/>
      <c r="FE295" s="369"/>
      <c r="FF295" s="370" t="str">
        <f>IF(AND(申込書!$C$66&lt;&gt;"▼プルダウンより選択してください",申込書!$C$66&lt;&gt;"",$G295&lt;&gt;"",申込書!$V$66="特定学年のみ"),"申し込みする","")</f>
        <v/>
      </c>
      <c r="FG295" s="371"/>
      <c r="FH295" s="372"/>
      <c r="FI295" s="373" t="str">
        <f>IF(AND(申込書!$C$67&lt;&gt;"▼プルダウンより選択してください",申込書!$C$67&lt;&gt;"",申込書!$K$22&lt;&gt;"YYYY/MM/DD",$G295&lt;&gt;""),申込書!$K$22,"")</f>
        <v/>
      </c>
      <c r="FJ295" s="369" t="str">
        <f>IF(FI295="","",IF(INDEX('コンテンツ＆備考マスタ'!$H:$J,MATCH(学校情報!FI$3,'コンテンツ＆備考マスタ'!$H:$H,0),3)="●",IF(AND(FI295&lt;&gt;"",ISNUMBER(申込書!$AC$22)=TRUE,申込書!$C$67&lt;&gt;"▼プルダウンより選択してください",申込書!$C$67&lt;&gt;""),申込書!$AC$22,""),"-"))</f>
        <v/>
      </c>
      <c r="FK295" s="369"/>
      <c r="FL295" s="369"/>
      <c r="FM295" s="370" t="str">
        <f>IF(AND(申込書!$C$67&lt;&gt;"▼プルダウンより選択してください",申込書!$C$67&lt;&gt;"",$G295&lt;&gt;"",申込書!$V$67="特定学年のみ"),"申し込みする","")</f>
        <v/>
      </c>
      <c r="FN295" s="371"/>
      <c r="FO295" s="372"/>
      <c r="FP295" s="373" t="str">
        <f>IF(AND(申込書!$C$68&lt;&gt;"▼プルダウンより選択してください",申込書!$C$68&lt;&gt;"",申込書!$K$22&lt;&gt;"YYYY/MM/DD",$G295&lt;&gt;""),申込書!$K$22,"")</f>
        <v/>
      </c>
      <c r="FQ295" s="369" t="str">
        <f>IF(FP295="","",IF(INDEX('コンテンツ＆備考マスタ'!$H:$J,MATCH(学校情報!FP$3,'コンテンツ＆備考マスタ'!$H:$H,0),3)="●",IF(AND(FP295&lt;&gt;"",ISNUMBER(申込書!$AC$22)=TRUE,申込書!$C$68&lt;&gt;"▼プルダウンより選択してください",申込書!$C$68&lt;&gt;""),申込書!$AC$22,""),"-"))</f>
        <v/>
      </c>
      <c r="FR295" s="369"/>
      <c r="FS295" s="369"/>
      <c r="FT295" s="370" t="str">
        <f>IF(AND(申込書!$C$68&lt;&gt;"▼プルダウンより選択してください",申込書!$C$68&lt;&gt;"",$G295&lt;&gt;"",申込書!$V$68="特定学年のみ"),"申し込みする","")</f>
        <v/>
      </c>
      <c r="FU295" s="371"/>
      <c r="FV295" s="372"/>
      <c r="FW295" s="373" t="str">
        <f>IF(AND(申込書!$C$69&lt;&gt;"▼プルダウンより選択してください",申込書!$C$69&lt;&gt;"",申込書!$K$22&lt;&gt;"YYYY/MM/DD",$G295&lt;&gt;""),申込書!$K$22,"")</f>
        <v/>
      </c>
      <c r="FX295" s="369" t="str">
        <f>IF(FW295="","",IF(INDEX('コンテンツ＆備考マスタ'!$H:$J,MATCH(学校情報!FW$3,'コンテンツ＆備考マスタ'!$H:$H,0),3)="●",IF(AND(FW295&lt;&gt;"",ISNUMBER(申込書!$AC$22)=TRUE,申込書!$C$69&lt;&gt;"▼プルダウンより選択してください",申込書!$C$69&lt;&gt;""),申込書!$AC$22,""),"-"))</f>
        <v/>
      </c>
      <c r="FY295" s="369"/>
      <c r="FZ295" s="369"/>
      <c r="GA295" s="370" t="str">
        <f>IF(AND(申込書!$C$69&lt;&gt;"▼プルダウンより選択してください",申込書!$C$69&lt;&gt;"",$G295&lt;&gt;"",申込書!$V$69="特定学年のみ"),"申し込みする","")</f>
        <v/>
      </c>
      <c r="GB295" s="371"/>
      <c r="GC295" s="372"/>
      <c r="GD295" s="373" t="str">
        <f>IF(AND(申込書!$C$70&lt;&gt;"▼プルダウンより選択してください",申込書!$C$70&lt;&gt;"",申込書!$K$22&lt;&gt;"YYYY/MM/DD",$G295&lt;&gt;""),申込書!$K$22,"")</f>
        <v/>
      </c>
      <c r="GE295" s="369" t="str">
        <f>IF(GD295="","",IF(INDEX('コンテンツ＆備考マスタ'!$H:$J,MATCH(学校情報!GD$3,'コンテンツ＆備考マスタ'!$H:$H,0),3)="●",IF(AND(GD295&lt;&gt;"",ISNUMBER(申込書!$AC$22)=TRUE,申込書!$C$70&lt;&gt;"▼プルダウンより選択してください",申込書!$C$70&lt;&gt;""),申込書!$AC$22,""),"-"))</f>
        <v/>
      </c>
      <c r="GF295" s="369"/>
      <c r="GG295" s="369"/>
      <c r="GH295" s="370" t="str">
        <f>IF(AND(申込書!$C$70&lt;&gt;"▼プルダウンより選択してください",申込書!$C$70&lt;&gt;"",$G295&lt;&gt;"",申込書!$V$70="特定学年のみ"),"申し込みする","")</f>
        <v/>
      </c>
      <c r="GI295" s="371"/>
      <c r="GJ295" s="372"/>
      <c r="GK295" s="373" t="str">
        <f>IF(AND(申込書!$C$71&lt;&gt;"▼プルダウンより選択してください",申込書!$C$71&lt;&gt;"",申込書!$K$22&lt;&gt;"YYYY/MM/DD",$G295&lt;&gt;""),申込書!$K$22,"")</f>
        <v/>
      </c>
      <c r="GL295" s="369" t="str">
        <f>IF(GK295="","",IF(INDEX('コンテンツ＆備考マスタ'!$H:$J,MATCH(学校情報!GK$3,'コンテンツ＆備考マスタ'!$H:$H,0),3)="●",IF(AND(GK295&lt;&gt;"",ISNUMBER(申込書!$AC$22)=TRUE,申込書!$C$71&lt;&gt;"▼プルダウンより選択してください",申込書!$C$71&lt;&gt;""),申込書!$AC$22,""),"-"))</f>
        <v/>
      </c>
      <c r="GM295" s="369"/>
      <c r="GN295" s="369"/>
      <c r="GO295" s="370" t="str">
        <f>IF(AND(申込書!$C$71&lt;&gt;"▼プルダウンより選択してください",申込書!$C$71&lt;&gt;"",$G295&lt;&gt;"",申込書!$V$71="特定学年のみ"),"申し込みする","")</f>
        <v/>
      </c>
      <c r="GP295" s="371"/>
      <c r="GQ295" s="372"/>
      <c r="GR295" s="373" t="str">
        <f>IF(AND(申込書!$C$72&lt;&gt;"▼プルダウンより選択してください",申込書!$C$72&lt;&gt;"",申込書!$K$22&lt;&gt;"YYYY/MM/DD",$G295&lt;&gt;""),申込書!$K$22,"")</f>
        <v/>
      </c>
      <c r="GS295" s="369" t="str">
        <f>IF(GR295="","",IF(INDEX('コンテンツ＆備考マスタ'!$H:$J,MATCH(学校情報!GR$3,'コンテンツ＆備考マスタ'!$H:$H,0),3)="●",IF(AND(GR295&lt;&gt;"",ISNUMBER(申込書!$AC$22)=TRUE,申込書!$C$72&lt;&gt;"▼プルダウンより選択してください",申込書!$C$72&lt;&gt;""),申込書!$AC$22,""),"-"))</f>
        <v/>
      </c>
      <c r="GT295" s="369"/>
      <c r="GU295" s="369"/>
      <c r="GV295" s="370" t="str">
        <f>IF(AND(申込書!$C$72&lt;&gt;"▼プルダウンより選択してください",申込書!$C$72&lt;&gt;"",$G295&lt;&gt;"",申込書!$V$72="特定学年のみ"),"申し込みする","")</f>
        <v/>
      </c>
      <c r="GW295" s="371"/>
      <c r="GX295" s="372"/>
      <c r="GY295" s="373" t="str">
        <f>IF(AND(申込書!$C$73&lt;&gt;"▼プルダウンより選択してください",申込書!$C$73&lt;&gt;"",申込書!$K$22&lt;&gt;"YYYY/MM/DD",$G295&lt;&gt;""),申込書!$K$22,"")</f>
        <v/>
      </c>
      <c r="GZ295" s="369" t="str">
        <f>IF(GY295="","",IF(INDEX('コンテンツ＆備考マスタ'!$H:$J,MATCH(学校情報!GY$3,'コンテンツ＆備考マスタ'!$H:$H,0),3)="●",IF(AND(GY295&lt;&gt;"",ISNUMBER(申込書!$AC$22)=TRUE,申込書!$C$73&lt;&gt;"▼プルダウンより選択してください",申込書!$C$73&lt;&gt;""),申込書!$AC$22,""),"-"))</f>
        <v/>
      </c>
      <c r="HA295" s="369"/>
      <c r="HB295" s="369"/>
      <c r="HC295" s="370" t="str">
        <f>IF(AND(申込書!$C$73&lt;&gt;"▼プルダウンより選択してください",申込書!$C$73&lt;&gt;"",$G295&lt;&gt;"",申込書!$V$73="特定学年のみ"),"申し込みする","")</f>
        <v/>
      </c>
      <c r="HD295" s="371"/>
      <c r="HE295" s="372"/>
      <c r="HF295" s="373" t="str">
        <f>IF(AND(申込書!$C$74&lt;&gt;"▼プルダウンより選択してください",申込書!$C$74&lt;&gt;"",申込書!$K$22&lt;&gt;"YYYY/MM/DD",$G295&lt;&gt;""),申込書!$K$22,"")</f>
        <v/>
      </c>
      <c r="HG295" s="369" t="str">
        <f>IF(HF295="","",IF(INDEX('コンテンツ＆備考マスタ'!$H:$J,MATCH(学校情報!HF$3,'コンテンツ＆備考マスタ'!$H:$H,0),3)="●",IF(AND(HF295&lt;&gt;"",ISNUMBER(申込書!$AC$22)=TRUE,申込書!$C$74&lt;&gt;"▼プルダウンより選択してください",申込書!$C$74&lt;&gt;""),申込書!$AC$22,""),"-"))</f>
        <v/>
      </c>
      <c r="HH295" s="369"/>
      <c r="HI295" s="369"/>
      <c r="HJ295" s="370" t="str">
        <f>IF(AND(申込書!$C$74&lt;&gt;"▼プルダウンより選択してください",申込書!$C$74&lt;&gt;"",$G295&lt;&gt;"",申込書!$V$74="特定学年のみ"),"申し込みする","")</f>
        <v/>
      </c>
      <c r="HK295" s="371"/>
      <c r="HL295" s="372"/>
      <c r="HM295" s="373" t="str">
        <f>IF(AND(申込書!$C$75&lt;&gt;"▼プルダウンより選択してください",申込書!$C$75&lt;&gt;"",申込書!$K$22&lt;&gt;"YYYY/MM/DD",$G295&lt;&gt;""),申込書!$K$22,"")</f>
        <v/>
      </c>
      <c r="HN295" s="369" t="str">
        <f>IF(HM295="","",IF(INDEX('コンテンツ＆備考マスタ'!$H:$J,MATCH(学校情報!HM$3,'コンテンツ＆備考マスタ'!$H:$H,0),3)="●",IF(AND(HM295&lt;&gt;"",ISNUMBER(申込書!$AC$22)=TRUE,申込書!$C$75&lt;&gt;"▼プルダウンより選択してください",申込書!$C$75&lt;&gt;""),申込書!$AC$22,""),"-"))</f>
        <v/>
      </c>
      <c r="HO295" s="369"/>
      <c r="HP295" s="369"/>
      <c r="HQ295" s="370" t="str">
        <f>IF(AND(申込書!$C$75&lt;&gt;"▼プルダウンより選択してください",申込書!$C$75&lt;&gt;"",$G295&lt;&gt;"",申込書!$V$75="特定学年のみ"),"申し込みする","")</f>
        <v/>
      </c>
      <c r="HR295" s="371"/>
      <c r="HS295" s="371"/>
      <c r="HT295" s="374" t="str">
        <f>IF(AND(申込書!$C$76&lt;&gt;"▼プルダウンより選択してください",申込書!$C$76&lt;&gt;"",申込書!$K$22&lt;&gt;"YYYY/MM/DD",$G295&lt;&gt;""),申込書!$K$22,"")</f>
        <v/>
      </c>
      <c r="HU295" s="369" t="str">
        <f>IF(HT295="","",IF(INDEX('コンテンツ＆備考マスタ'!$H:$J,MATCH(学校情報!HT$3,'コンテンツ＆備考マスタ'!$H:$H,0),3)="●",IF(AND(HT295&lt;&gt;"",ISNUMBER(申込書!$AC$22)=TRUE,申込書!$C$76&lt;&gt;"▼プルダウンより選択してください",申込書!$C$76&lt;&gt;""),申込書!$AC$22,""),"-"))</f>
        <v/>
      </c>
      <c r="HV295" s="369"/>
      <c r="HW295" s="369"/>
      <c r="HX295" s="370" t="str">
        <f>IF(AND(申込書!$C$76&lt;&gt;"▼プルダウンより選択してください",申込書!$C$76&lt;&gt;"",$G295&lt;&gt;"",申込書!$V$76="特定学年のみ"),"申し込みする","")</f>
        <v/>
      </c>
      <c r="HY295" s="371"/>
      <c r="HZ295" s="372"/>
      <c r="IA295" s="69"/>
    </row>
    <row r="296" spans="2:235" ht="26.85" hidden="1" customHeight="1" outlineLevel="1">
      <c r="B296" s="365">
        <f t="shared" si="12"/>
        <v>291</v>
      </c>
      <c r="C296" s="55"/>
      <c r="D296" s="56"/>
      <c r="E296" s="154"/>
      <c r="F296" s="57"/>
      <c r="G296" s="58"/>
      <c r="H296" s="59"/>
      <c r="I296" s="60"/>
      <c r="J296" s="61"/>
      <c r="K296" s="366" t="str">
        <f t="shared" si="13"/>
        <v/>
      </c>
      <c r="L296" s="62"/>
      <c r="M296" s="322"/>
      <c r="N296" s="63"/>
      <c r="O296" s="64"/>
      <c r="P296" s="367" t="str">
        <f t="shared" si="14"/>
        <v/>
      </c>
      <c r="Q296" s="65"/>
      <c r="R296" s="66"/>
      <c r="S296" s="67"/>
      <c r="T296" s="68"/>
      <c r="U296" s="68"/>
      <c r="V296" s="68"/>
      <c r="W296" s="66"/>
      <c r="X296" s="281"/>
      <c r="Y296" s="368" t="str">
        <f>IF(AND(申込書!$C$47&lt;&gt;"▼プルダウンより選択してください",申込書!$C$47&lt;&gt;"",申込書!$K$22&lt;&gt;"YYYY/MM/DD",$G296&lt;&gt;""),申込書!$K$22,"")</f>
        <v/>
      </c>
      <c r="Z296" s="369" t="str">
        <f>IF(Y296="","",IF(INDEX('コンテンツ＆備考マスタ'!$H:$J,MATCH(学校情報!Y$3,'コンテンツ＆備考マスタ'!$H:$H,0),3)="●",IF(AND(Y296&lt;&gt;"",ISNUMBER(申込書!$AC$22)=TRUE,申込書!$C$47&lt;&gt;"▼プルダウンより選択してください",申込書!$C$47&lt;&gt;""),申込書!$AC$22,""),"-"))</f>
        <v/>
      </c>
      <c r="AA296" s="369"/>
      <c r="AB296" s="369"/>
      <c r="AC296" s="370" t="str">
        <f>IF(AND(申込書!$C$47&lt;&gt;"▼プルダウンより選択してください",申込書!$C$47&lt;&gt;"",$G296&lt;&gt;"",申込書!$V$47="特定学年のみ"),"申し込みする","")</f>
        <v/>
      </c>
      <c r="AD296" s="371"/>
      <c r="AE296" s="372"/>
      <c r="AF296" s="373" t="str">
        <f>IF(AND(申込書!$C$48&lt;&gt;"▼プルダウンより選択してください",申込書!$C$48&lt;&gt;"",申込書!$K$22&lt;&gt;"YYYY/MM/DD",$G296&lt;&gt;""),申込書!$K$22,"")</f>
        <v/>
      </c>
      <c r="AG296" s="369" t="str">
        <f>IF(AF296="","",IF(INDEX('コンテンツ＆備考マスタ'!$H:$J,MATCH(学校情報!AF$3,'コンテンツ＆備考マスタ'!$H:$H,0),3)="●",IF(AND(AF296&lt;&gt;"",ISNUMBER(申込書!$AC$22)=TRUE,申込書!$C$48&lt;&gt;"▼プルダウンより選択してください",申込書!$C$48&lt;&gt;""),申込書!$AC$22,""),"-"))</f>
        <v/>
      </c>
      <c r="AH296" s="369"/>
      <c r="AI296" s="369"/>
      <c r="AJ296" s="370" t="str">
        <f>IF(AND(申込書!$C$48&lt;&gt;"▼プルダウンより選択してください",申込書!$C$48&lt;&gt;"",$G296&lt;&gt;"",申込書!$V$48="特定学年のみ"),"申し込みする","")</f>
        <v/>
      </c>
      <c r="AK296" s="371"/>
      <c r="AL296" s="372"/>
      <c r="AM296" s="373" t="str">
        <f>IF(AND(申込書!$C$49&lt;&gt;"▼プルダウンより選択してください",申込書!$C$49&lt;&gt;"",申込書!$K$22&lt;&gt;"YYYY/MM/DD",$G296&lt;&gt;""),申込書!$K$22,"")</f>
        <v/>
      </c>
      <c r="AN296" s="369" t="str">
        <f>IF(AM296="","",IF(INDEX('コンテンツ＆備考マスタ'!$H:$J,MATCH(学校情報!AM$3,'コンテンツ＆備考マスタ'!$H:$H,0),3)="●",IF(AND(AM296&lt;&gt;"",ISNUMBER(申込書!$AC$22)=TRUE,申込書!$C$49&lt;&gt;"▼プルダウンより選択してください",申込書!$C$49&lt;&gt;""),申込書!$AC$22,""),"-"))</f>
        <v/>
      </c>
      <c r="AO296" s="369"/>
      <c r="AP296" s="369"/>
      <c r="AQ296" s="370" t="str">
        <f>IF(AND(申込書!$C$49&lt;&gt;"▼プルダウンより選択してください",申込書!$C$49&lt;&gt;"",$G296&lt;&gt;"",申込書!$V$49="特定学年のみ"),"申し込みする","")</f>
        <v/>
      </c>
      <c r="AR296" s="371"/>
      <c r="AS296" s="372"/>
      <c r="AT296" s="373" t="str">
        <f>IF(AND(申込書!$C$50&lt;&gt;"▼プルダウンより選択してください",申込書!$C$50&lt;&gt;"",申込書!$K$22&lt;&gt;"YYYY/MM/DD",$G296&lt;&gt;""),申込書!$K$22,"")</f>
        <v/>
      </c>
      <c r="AU296" s="369" t="str">
        <f>IF(AT296="","",IF(INDEX('コンテンツ＆備考マスタ'!$H:$J,MATCH(学校情報!AT$3,'コンテンツ＆備考マスタ'!$H:$H,0),3)="●",IF(AND(AT296&lt;&gt;"",ISNUMBER(申込書!$AC$22)=TRUE,申込書!$C$50&lt;&gt;"▼プルダウンより選択してください",申込書!$C$50&lt;&gt;""),申込書!$AC$22,""),"-"))</f>
        <v/>
      </c>
      <c r="AV296" s="369"/>
      <c r="AW296" s="369"/>
      <c r="AX296" s="370" t="str">
        <f>IF(AND(申込書!$C$50&lt;&gt;"▼プルダウンより選択してください",申込書!$C$50&lt;&gt;"",$G296&lt;&gt;"",申込書!$V$50="特定学年のみ"),"申し込みする","")</f>
        <v/>
      </c>
      <c r="AY296" s="371"/>
      <c r="AZ296" s="372"/>
      <c r="BA296" s="373" t="str">
        <f>IF(AND(申込書!$C$51&lt;&gt;"▼プルダウンより選択してください",申込書!$C$51&lt;&gt;"",申込書!$K$22&lt;&gt;"YYYY/MM/DD",$G296&lt;&gt;""),申込書!$K$22,"")</f>
        <v/>
      </c>
      <c r="BB296" s="369" t="str">
        <f>IF(BA296="","",IF(INDEX('コンテンツ＆備考マスタ'!$H:$J,MATCH(学校情報!BA$3,'コンテンツ＆備考マスタ'!$H:$H,0),3)="●",IF(AND(BA296&lt;&gt;"",ISNUMBER(申込書!$AC$22)=TRUE,申込書!$C$51&lt;&gt;"▼プルダウンより選択してください",申込書!$C$51&lt;&gt;""),申込書!$AC$22,""),"-"))</f>
        <v/>
      </c>
      <c r="BC296" s="369"/>
      <c r="BD296" s="369"/>
      <c r="BE296" s="370" t="str">
        <f>IF(AND(申込書!$C$51&lt;&gt;"▼プルダウンより選択してください",申込書!$C$51&lt;&gt;"",$G296&lt;&gt;"",申込書!$V$51="特定学年のみ"),"申し込みする","")</f>
        <v/>
      </c>
      <c r="BF296" s="371"/>
      <c r="BG296" s="372"/>
      <c r="BH296" s="373" t="str">
        <f>IF(AND(申込書!$C$52&lt;&gt;"▼プルダウンより選択してください",申込書!$C$52&lt;&gt;"",申込書!$K$22&lt;&gt;"YYYY/MM/DD",$G296&lt;&gt;""),申込書!$K$22,"")</f>
        <v/>
      </c>
      <c r="BI296" s="369" t="str">
        <f>IF(BH296="","",IF(INDEX('コンテンツ＆備考マスタ'!$H:$J,MATCH(学校情報!BH$3,'コンテンツ＆備考マスタ'!$H:$H,0),3)="●",IF(AND(BH296&lt;&gt;"",ISNUMBER(申込書!$AC$22)=TRUE,申込書!$C$52&lt;&gt;"▼プルダウンより選択してください",申込書!$C$52&lt;&gt;""),申込書!$AC$22,""),"-"))</f>
        <v/>
      </c>
      <c r="BJ296" s="369"/>
      <c r="BK296" s="369"/>
      <c r="BL296" s="370" t="str">
        <f>IF(AND(申込書!$C$52&lt;&gt;"▼プルダウンより選択してください",申込書!$C$52&lt;&gt;"",$G296&lt;&gt;"",申込書!$V$52="特定学年のみ"),"申し込みする","")</f>
        <v/>
      </c>
      <c r="BM296" s="371"/>
      <c r="BN296" s="372"/>
      <c r="BO296" s="373" t="str">
        <f>IF(AND(申込書!$C$53&lt;&gt;"▼プルダウンより選択してください",申込書!$C$53&lt;&gt;"",申込書!$K$22&lt;&gt;"YYYY/MM/DD",$G296&lt;&gt;""),申込書!$K$22,"")</f>
        <v/>
      </c>
      <c r="BP296" s="369" t="str">
        <f>IF(BO296="","",IF(INDEX('コンテンツ＆備考マスタ'!$H:$J,MATCH(学校情報!BO$3,'コンテンツ＆備考マスタ'!$H:$H,0),3)="●",IF(AND(BO296&lt;&gt;"",ISNUMBER(申込書!$AC$22)=TRUE,申込書!$C$53&lt;&gt;"▼プルダウンより選択してください",申込書!$C$53&lt;&gt;""),申込書!$AC$22,""),"-"))</f>
        <v/>
      </c>
      <c r="BQ296" s="369"/>
      <c r="BR296" s="369"/>
      <c r="BS296" s="370" t="str">
        <f>IF(AND(申込書!$C$53&lt;&gt;"▼プルダウンより選択してください",申込書!$C$53&lt;&gt;"",$G296&lt;&gt;"",申込書!$V$53="特定学年のみ"),"申し込みする","")</f>
        <v/>
      </c>
      <c r="BT296" s="371"/>
      <c r="BU296" s="372"/>
      <c r="BV296" s="373" t="str">
        <f>IF(AND(申込書!$C$54&lt;&gt;"▼プルダウンより選択してください",申込書!$C$54&lt;&gt;"",申込書!$K$22&lt;&gt;"YYYY/MM/DD",$G296&lt;&gt;""),申込書!$K$22,"")</f>
        <v/>
      </c>
      <c r="BW296" s="369" t="str">
        <f>IF(BV296="","",IF(INDEX('コンテンツ＆備考マスタ'!$H:$J,MATCH(学校情報!BV$3,'コンテンツ＆備考マスタ'!$H:$H,0),3)="●",IF(AND(BV296&lt;&gt;"",ISNUMBER(申込書!$AC$22)=TRUE,申込書!$C$54&lt;&gt;"▼プルダウンより選択してください",申込書!$C$54&lt;&gt;""),申込書!$AC$22,""),"-"))</f>
        <v/>
      </c>
      <c r="BX296" s="369"/>
      <c r="BY296" s="369"/>
      <c r="BZ296" s="370" t="str">
        <f>IF(AND(申込書!$C$54&lt;&gt;"▼プルダウンより選択してください",申込書!$C$54&lt;&gt;"",$G296&lt;&gt;"",申込書!$V$54="特定学年のみ"),"申し込みする","")</f>
        <v/>
      </c>
      <c r="CA296" s="371"/>
      <c r="CB296" s="372"/>
      <c r="CC296" s="373" t="str">
        <f>IF(AND(申込書!$C$55&lt;&gt;"▼プルダウンより選択してください",申込書!$C$55&lt;&gt;"",申込書!$K$22&lt;&gt;"YYYY/MM/DD",$G296&lt;&gt;""),申込書!$K$22,"")</f>
        <v/>
      </c>
      <c r="CD296" s="369" t="str">
        <f>IF(CC296="","",IF(INDEX('コンテンツ＆備考マスタ'!$H:$J,MATCH(学校情報!CC$3,'コンテンツ＆備考マスタ'!$H:$H,0),3)="●",IF(AND(CC296&lt;&gt;"",ISNUMBER(申込書!$AC$22)=TRUE,申込書!$C$55&lt;&gt;"▼プルダウンより選択してください",申込書!$C$55&lt;&gt;""),申込書!$AC$22,""),"-"))</f>
        <v/>
      </c>
      <c r="CE296" s="369"/>
      <c r="CF296" s="369"/>
      <c r="CG296" s="370" t="str">
        <f>IF(AND(申込書!$C$55&lt;&gt;"▼プルダウンより選択してください",申込書!$C$55&lt;&gt;"",$G296&lt;&gt;"",申込書!$V$55="特定学年のみ"),"申し込みする","")</f>
        <v/>
      </c>
      <c r="CH296" s="371"/>
      <c r="CI296" s="372"/>
      <c r="CJ296" s="373" t="str">
        <f>IF(AND(申込書!$C$56&lt;&gt;"▼プルダウンより選択してください",申込書!$C$56&lt;&gt;"",申込書!$K$22&lt;&gt;"YYYY/MM/DD",$G296&lt;&gt;""),申込書!$K$22,"")</f>
        <v/>
      </c>
      <c r="CK296" s="369" t="str">
        <f>IF(CJ296="","",IF(INDEX('コンテンツ＆備考マスタ'!$H:$J,MATCH(学校情報!CJ$3,'コンテンツ＆備考マスタ'!$H:$H,0),3)="●",IF(AND(CJ296&lt;&gt;"",ISNUMBER(申込書!$AC$22)=TRUE,申込書!$C$56&lt;&gt;"▼プルダウンより選択してください",申込書!$C$56&lt;&gt;""),申込書!$AC$22,""),"-"))</f>
        <v/>
      </c>
      <c r="CL296" s="369"/>
      <c r="CM296" s="369"/>
      <c r="CN296" s="370" t="str">
        <f>IF(AND(申込書!$C$56&lt;&gt;"▼プルダウンより選択してください",申込書!$C$56&lt;&gt;"",$G296&lt;&gt;"",申込書!$V$56="特定学年のみ"),"申し込みする","")</f>
        <v/>
      </c>
      <c r="CO296" s="371"/>
      <c r="CP296" s="372"/>
      <c r="CQ296" s="373" t="str">
        <f>IF(AND(申込書!$C$57&lt;&gt;"▼プルダウンより選択してください",申込書!$C$57&lt;&gt;"",申込書!$K$22&lt;&gt;"YYYY/MM/DD",$G296&lt;&gt;""),申込書!$K$22,"")</f>
        <v/>
      </c>
      <c r="CR296" s="369" t="str">
        <f>IF(CQ296="","",IF(INDEX('コンテンツ＆備考マスタ'!$H:$J,MATCH(学校情報!CQ$3,'コンテンツ＆備考マスタ'!$H:$H,0),3)="●",IF(AND(CQ296&lt;&gt;"",ISNUMBER(申込書!$AC$22)=TRUE,申込書!$C$57&lt;&gt;"▼プルダウンより選択してください",申込書!$C$57&lt;&gt;""),申込書!$AC$22,""),"-"))</f>
        <v/>
      </c>
      <c r="CS296" s="369"/>
      <c r="CT296" s="369"/>
      <c r="CU296" s="369" t="str">
        <f>IF(AND(申込書!$C$57&lt;&gt;"▼プルダウンより選択してください",申込書!$C$57&lt;&gt;"",$G296&lt;&gt;"",申込書!$V$57="特定学年のみ"),"申し込みする","")</f>
        <v/>
      </c>
      <c r="CV296" s="371"/>
      <c r="CW296" s="372"/>
      <c r="CX296" s="373" t="str">
        <f>IF(AND(申込書!$C$58&lt;&gt;"▼プルダウンより選択してください",申込書!$C$58&lt;&gt;"",申込書!$K$22&lt;&gt;"YYYY/MM/DD",$G296&lt;&gt;""),申込書!$K$22,"")</f>
        <v/>
      </c>
      <c r="CY296" s="369" t="str">
        <f>IF(CX296="","",IF(INDEX('コンテンツ＆備考マスタ'!$H:$J,MATCH(学校情報!CX$3,'コンテンツ＆備考マスタ'!$H:$H,0),3)="●",IF(AND(CX296&lt;&gt;"",ISNUMBER(申込書!$AC$22)=TRUE,申込書!$C$58&lt;&gt;"▼プルダウンより選択してください",申込書!$C$58&lt;&gt;""),申込書!$AC$22,""),"-"))</f>
        <v/>
      </c>
      <c r="CZ296" s="369"/>
      <c r="DA296" s="369"/>
      <c r="DB296" s="369" t="str">
        <f>IF(AND(申込書!$C$58&lt;&gt;"▼プルダウンより選択してください",申込書!$C$58&lt;&gt;"",$G296&lt;&gt;"",申込書!$V$58="特定学年のみ"),"申し込みする","")</f>
        <v/>
      </c>
      <c r="DC296" s="371"/>
      <c r="DD296" s="372"/>
      <c r="DE296" s="373" t="str">
        <f>IF(AND(申込書!$C$59&lt;&gt;"▼プルダウンより選択してください",申込書!$C$59&lt;&gt;"",申込書!$K$22&lt;&gt;"YYYY/MM/DD",$G296&lt;&gt;""),申込書!$K$22,"")</f>
        <v/>
      </c>
      <c r="DF296" s="369" t="str">
        <f>IF(DE296="","",IF(INDEX('コンテンツ＆備考マスタ'!$H:$J,MATCH(学校情報!DE$3,'コンテンツ＆備考マスタ'!$H:$H,0),3)="●",IF(AND(DE296&lt;&gt;"",ISNUMBER(申込書!$AC$22)=TRUE,申込書!$C$59&lt;&gt;"▼プルダウンより選択してください",申込書!$C$59&lt;&gt;""),申込書!$AC$22,""),"-"))</f>
        <v/>
      </c>
      <c r="DG296" s="369"/>
      <c r="DH296" s="369"/>
      <c r="DI296" s="369" t="str">
        <f>IF(AND(申込書!$C$59&lt;&gt;"▼プルダウンより選択してください",申込書!$C$59&lt;&gt;"",$G296&lt;&gt;"",申込書!$V$59="特定学年のみ"),"申し込みする","")</f>
        <v/>
      </c>
      <c r="DJ296" s="371"/>
      <c r="DK296" s="372"/>
      <c r="DL296" s="373" t="str">
        <f>IF(AND(申込書!$C$60&lt;&gt;"▼プルダウンより選択してください",申込書!$C$60&lt;&gt;"",申込書!$K$22&lt;&gt;"YYYY/MM/DD",$G296&lt;&gt;""),申込書!$K$22,"")</f>
        <v/>
      </c>
      <c r="DM296" s="369" t="str">
        <f>IF(DL296="","",IF(INDEX('コンテンツ＆備考マスタ'!$H:$J,MATCH(学校情報!DL$3,'コンテンツ＆備考マスタ'!$H:$H,0),3)="●",IF(AND(DL296&lt;&gt;"",ISNUMBER(申込書!$AC$22)=TRUE,申込書!$C$60&lt;&gt;"▼プルダウンより選択してください",申込書!$C$60&lt;&gt;""),申込書!$AC$22,""),"-"))</f>
        <v/>
      </c>
      <c r="DN296" s="369"/>
      <c r="DO296" s="369"/>
      <c r="DP296" s="369" t="str">
        <f>IF(AND(申込書!$C$60&lt;&gt;"▼プルダウンより選択してください",申込書!$C$60&lt;&gt;"",$G296&lt;&gt;"",申込書!$V$60="特定学年のみ"),"申し込みする","")</f>
        <v/>
      </c>
      <c r="DQ296" s="371"/>
      <c r="DR296" s="372"/>
      <c r="DS296" s="373" t="str">
        <f>IF(AND(申込書!$C$61&lt;&gt;"▼プルダウンより選択してください",申込書!$C$61&lt;&gt;"",申込書!$K$22&lt;&gt;"YYYY/MM/DD",$G296&lt;&gt;""),申込書!$K$22,"")</f>
        <v/>
      </c>
      <c r="DT296" s="369" t="str">
        <f>IF(DS296="","",IF(INDEX('コンテンツ＆備考マスタ'!$H:$J,MATCH(学校情報!DS$3,'コンテンツ＆備考マスタ'!$H:$H,0),3)="●",IF(AND(DS296&lt;&gt;"",ISNUMBER(申込書!$AC$22)=TRUE,申込書!$C$61&lt;&gt;"▼プルダウンより選択してください",申込書!$C$61&lt;&gt;""),申込書!$AC$22,""),"-"))</f>
        <v/>
      </c>
      <c r="DU296" s="369"/>
      <c r="DV296" s="369"/>
      <c r="DW296" s="369" t="str">
        <f>IF(AND(申込書!$C$61&lt;&gt;"▼プルダウンより選択してください",申込書!$C$61&lt;&gt;"",$G296&lt;&gt;"",申込書!$V$61="特定学年のみ"),"申し込みする","")</f>
        <v/>
      </c>
      <c r="DX296" s="371"/>
      <c r="DY296" s="372"/>
      <c r="DZ296" s="373" t="str">
        <f>IF(AND(申込書!$C$62&lt;&gt;"▼プルダウンより選択してください",申込書!$C$62&lt;&gt;"",申込書!$K$22&lt;&gt;"YYYY/MM/DD",$G296&lt;&gt;""),申込書!$K$22,"")</f>
        <v/>
      </c>
      <c r="EA296" s="369" t="str">
        <f>IF(DZ296="","",IF(INDEX('コンテンツ＆備考マスタ'!$H:$J,MATCH(学校情報!DZ$3,'コンテンツ＆備考マスタ'!$H:$H,0),3)="●",IF(AND(DZ296&lt;&gt;"",ISNUMBER(申込書!$AC$22)=TRUE,申込書!$C$62&lt;&gt;"▼プルダウンより選択してください",申込書!$C$62&lt;&gt;""),申込書!$AC$22,""),"-"))</f>
        <v/>
      </c>
      <c r="EB296" s="369"/>
      <c r="EC296" s="369"/>
      <c r="ED296" s="370" t="str">
        <f>IF(AND(申込書!$C$62&lt;&gt;"▼プルダウンより選択してください",申込書!$C$62&lt;&gt;"",$G296&lt;&gt;"",申込書!$V$62="特定学年のみ"),"申し込みする","")</f>
        <v/>
      </c>
      <c r="EE296" s="371"/>
      <c r="EF296" s="372"/>
      <c r="EG296" s="373" t="str">
        <f>IF(AND(申込書!$C$63&lt;&gt;"▼プルダウンより選択してください",申込書!$C$63&lt;&gt;"",申込書!$K$22&lt;&gt;"YYYY/MM/DD",$G296&lt;&gt;""),申込書!$K$22,"")</f>
        <v/>
      </c>
      <c r="EH296" s="369" t="str">
        <f>IF(EG296="","",IF(INDEX('コンテンツ＆備考マスタ'!$H:$J,MATCH(学校情報!EG$3,'コンテンツ＆備考マスタ'!$H:$H,0),3)="●",IF(AND(EG296&lt;&gt;"",ISNUMBER(申込書!$AC$22)=TRUE,申込書!$C$63&lt;&gt;"▼プルダウンより選択してください",申込書!$C$63&lt;&gt;""),申込書!$AC$22,""),"-"))</f>
        <v/>
      </c>
      <c r="EI296" s="369"/>
      <c r="EJ296" s="369"/>
      <c r="EK296" s="370" t="str">
        <f>IF(AND(申込書!$C$63&lt;&gt;"▼プルダウンより選択してください",申込書!$C$63&lt;&gt;"",$G296&lt;&gt;"",申込書!$V$63="特定学年のみ"),"申し込みする","")</f>
        <v/>
      </c>
      <c r="EL296" s="371"/>
      <c r="EM296" s="372"/>
      <c r="EN296" s="373" t="str">
        <f>IF(AND(申込書!$C$64&lt;&gt;"▼プルダウンより選択してください",申込書!$C$64&lt;&gt;"",申込書!$K$22&lt;&gt;"YYYY/MM/DD",$G296&lt;&gt;""),申込書!$K$22,"")</f>
        <v/>
      </c>
      <c r="EO296" s="369" t="str">
        <f>IF(EN296="","",IF(INDEX('コンテンツ＆備考マスタ'!$H:$J,MATCH(学校情報!EN$3,'コンテンツ＆備考マスタ'!$H:$H,0),3)="●",IF(AND(EN296&lt;&gt;"",ISNUMBER(申込書!$AC$22)=TRUE,申込書!$C$64&lt;&gt;"▼プルダウンより選択してください",申込書!$C$64&lt;&gt;""),申込書!$AC$22,""),"-"))</f>
        <v/>
      </c>
      <c r="EP296" s="369"/>
      <c r="EQ296" s="369"/>
      <c r="ER296" s="370" t="str">
        <f>IF(AND(申込書!$C$64&lt;&gt;"▼プルダウンより選択してください",申込書!$C$64&lt;&gt;"",$G296&lt;&gt;"",申込書!$V$64="特定学年のみ"),"申し込みする","")</f>
        <v/>
      </c>
      <c r="ES296" s="371"/>
      <c r="ET296" s="372"/>
      <c r="EU296" s="373" t="str">
        <f>IF(AND(申込書!$C$65&lt;&gt;"▼プルダウンより選択してください",申込書!$C$65&lt;&gt;"",申込書!$K$22&lt;&gt;"YYYY/MM/DD",$G296&lt;&gt;""),申込書!$K$22,"")</f>
        <v/>
      </c>
      <c r="EV296" s="369" t="str">
        <f>IF(EU296="","",IF(INDEX('コンテンツ＆備考マスタ'!$H:$J,MATCH(学校情報!EU$3,'コンテンツ＆備考マスタ'!$H:$H,0),3)="●",IF(AND(EU296&lt;&gt;"",ISNUMBER(申込書!$AC$22)=TRUE,申込書!$C$65&lt;&gt;"▼プルダウンより選択してください",申込書!$C$65&lt;&gt;""),申込書!$AC$22,""),"-"))</f>
        <v/>
      </c>
      <c r="EW296" s="369"/>
      <c r="EX296" s="369"/>
      <c r="EY296" s="370" t="str">
        <f>IF(AND(申込書!$C$65&lt;&gt;"▼プルダウンより選択してください",申込書!$C$65&lt;&gt;"",$G296&lt;&gt;"",申込書!$V$65="特定学年のみ"),"申し込みする","")</f>
        <v/>
      </c>
      <c r="EZ296" s="371"/>
      <c r="FA296" s="372"/>
      <c r="FB296" s="373" t="str">
        <f>IF(AND(申込書!$C$66&lt;&gt;"▼プルダウンより選択してください",申込書!$C$66&lt;&gt;"",申込書!$K$22&lt;&gt;"YYYY/MM/DD",$G296&lt;&gt;""),申込書!$K$22,"")</f>
        <v/>
      </c>
      <c r="FC296" s="369" t="str">
        <f>IF(FB296="","",IF(INDEX('コンテンツ＆備考マスタ'!$H:$J,MATCH(学校情報!FB$3,'コンテンツ＆備考マスタ'!$H:$H,0),3)="●",IF(AND(FB296&lt;&gt;"",ISNUMBER(申込書!$AC$22)=TRUE,申込書!$C$66&lt;&gt;"▼プルダウンより選択してください",申込書!$C$66&lt;&gt;""),申込書!$AC$22,""),"-"))</f>
        <v/>
      </c>
      <c r="FD296" s="369"/>
      <c r="FE296" s="369"/>
      <c r="FF296" s="370" t="str">
        <f>IF(AND(申込書!$C$66&lt;&gt;"▼プルダウンより選択してください",申込書!$C$66&lt;&gt;"",$G296&lt;&gt;"",申込書!$V$66="特定学年のみ"),"申し込みする","")</f>
        <v/>
      </c>
      <c r="FG296" s="371"/>
      <c r="FH296" s="372"/>
      <c r="FI296" s="373" t="str">
        <f>IF(AND(申込書!$C$67&lt;&gt;"▼プルダウンより選択してください",申込書!$C$67&lt;&gt;"",申込書!$K$22&lt;&gt;"YYYY/MM/DD",$G296&lt;&gt;""),申込書!$K$22,"")</f>
        <v/>
      </c>
      <c r="FJ296" s="369" t="str">
        <f>IF(FI296="","",IF(INDEX('コンテンツ＆備考マスタ'!$H:$J,MATCH(学校情報!FI$3,'コンテンツ＆備考マスタ'!$H:$H,0),3)="●",IF(AND(FI296&lt;&gt;"",ISNUMBER(申込書!$AC$22)=TRUE,申込書!$C$67&lt;&gt;"▼プルダウンより選択してください",申込書!$C$67&lt;&gt;""),申込書!$AC$22,""),"-"))</f>
        <v/>
      </c>
      <c r="FK296" s="369"/>
      <c r="FL296" s="369"/>
      <c r="FM296" s="370" t="str">
        <f>IF(AND(申込書!$C$67&lt;&gt;"▼プルダウンより選択してください",申込書!$C$67&lt;&gt;"",$G296&lt;&gt;"",申込書!$V$67="特定学年のみ"),"申し込みする","")</f>
        <v/>
      </c>
      <c r="FN296" s="371"/>
      <c r="FO296" s="372"/>
      <c r="FP296" s="373" t="str">
        <f>IF(AND(申込書!$C$68&lt;&gt;"▼プルダウンより選択してください",申込書!$C$68&lt;&gt;"",申込書!$K$22&lt;&gt;"YYYY/MM/DD",$G296&lt;&gt;""),申込書!$K$22,"")</f>
        <v/>
      </c>
      <c r="FQ296" s="369" t="str">
        <f>IF(FP296="","",IF(INDEX('コンテンツ＆備考マスタ'!$H:$J,MATCH(学校情報!FP$3,'コンテンツ＆備考マスタ'!$H:$H,0),3)="●",IF(AND(FP296&lt;&gt;"",ISNUMBER(申込書!$AC$22)=TRUE,申込書!$C$68&lt;&gt;"▼プルダウンより選択してください",申込書!$C$68&lt;&gt;""),申込書!$AC$22,""),"-"))</f>
        <v/>
      </c>
      <c r="FR296" s="369"/>
      <c r="FS296" s="369"/>
      <c r="FT296" s="370" t="str">
        <f>IF(AND(申込書!$C$68&lt;&gt;"▼プルダウンより選択してください",申込書!$C$68&lt;&gt;"",$G296&lt;&gt;"",申込書!$V$68="特定学年のみ"),"申し込みする","")</f>
        <v/>
      </c>
      <c r="FU296" s="371"/>
      <c r="FV296" s="372"/>
      <c r="FW296" s="373" t="str">
        <f>IF(AND(申込書!$C$69&lt;&gt;"▼プルダウンより選択してください",申込書!$C$69&lt;&gt;"",申込書!$K$22&lt;&gt;"YYYY/MM/DD",$G296&lt;&gt;""),申込書!$K$22,"")</f>
        <v/>
      </c>
      <c r="FX296" s="369" t="str">
        <f>IF(FW296="","",IF(INDEX('コンテンツ＆備考マスタ'!$H:$J,MATCH(学校情報!FW$3,'コンテンツ＆備考マスタ'!$H:$H,0),3)="●",IF(AND(FW296&lt;&gt;"",ISNUMBER(申込書!$AC$22)=TRUE,申込書!$C$69&lt;&gt;"▼プルダウンより選択してください",申込書!$C$69&lt;&gt;""),申込書!$AC$22,""),"-"))</f>
        <v/>
      </c>
      <c r="FY296" s="369"/>
      <c r="FZ296" s="369"/>
      <c r="GA296" s="370" t="str">
        <f>IF(AND(申込書!$C$69&lt;&gt;"▼プルダウンより選択してください",申込書!$C$69&lt;&gt;"",$G296&lt;&gt;"",申込書!$V$69="特定学年のみ"),"申し込みする","")</f>
        <v/>
      </c>
      <c r="GB296" s="371"/>
      <c r="GC296" s="372"/>
      <c r="GD296" s="373" t="str">
        <f>IF(AND(申込書!$C$70&lt;&gt;"▼プルダウンより選択してください",申込書!$C$70&lt;&gt;"",申込書!$K$22&lt;&gt;"YYYY/MM/DD",$G296&lt;&gt;""),申込書!$K$22,"")</f>
        <v/>
      </c>
      <c r="GE296" s="369" t="str">
        <f>IF(GD296="","",IF(INDEX('コンテンツ＆備考マスタ'!$H:$J,MATCH(学校情報!GD$3,'コンテンツ＆備考マスタ'!$H:$H,0),3)="●",IF(AND(GD296&lt;&gt;"",ISNUMBER(申込書!$AC$22)=TRUE,申込書!$C$70&lt;&gt;"▼プルダウンより選択してください",申込書!$C$70&lt;&gt;""),申込書!$AC$22,""),"-"))</f>
        <v/>
      </c>
      <c r="GF296" s="369"/>
      <c r="GG296" s="369"/>
      <c r="GH296" s="370" t="str">
        <f>IF(AND(申込書!$C$70&lt;&gt;"▼プルダウンより選択してください",申込書!$C$70&lt;&gt;"",$G296&lt;&gt;"",申込書!$V$70="特定学年のみ"),"申し込みする","")</f>
        <v/>
      </c>
      <c r="GI296" s="371"/>
      <c r="GJ296" s="372"/>
      <c r="GK296" s="373" t="str">
        <f>IF(AND(申込書!$C$71&lt;&gt;"▼プルダウンより選択してください",申込書!$C$71&lt;&gt;"",申込書!$K$22&lt;&gt;"YYYY/MM/DD",$G296&lt;&gt;""),申込書!$K$22,"")</f>
        <v/>
      </c>
      <c r="GL296" s="369" t="str">
        <f>IF(GK296="","",IF(INDEX('コンテンツ＆備考マスタ'!$H:$J,MATCH(学校情報!GK$3,'コンテンツ＆備考マスタ'!$H:$H,0),3)="●",IF(AND(GK296&lt;&gt;"",ISNUMBER(申込書!$AC$22)=TRUE,申込書!$C$71&lt;&gt;"▼プルダウンより選択してください",申込書!$C$71&lt;&gt;""),申込書!$AC$22,""),"-"))</f>
        <v/>
      </c>
      <c r="GM296" s="369"/>
      <c r="GN296" s="369"/>
      <c r="GO296" s="370" t="str">
        <f>IF(AND(申込書!$C$71&lt;&gt;"▼プルダウンより選択してください",申込書!$C$71&lt;&gt;"",$G296&lt;&gt;"",申込書!$V$71="特定学年のみ"),"申し込みする","")</f>
        <v/>
      </c>
      <c r="GP296" s="371"/>
      <c r="GQ296" s="372"/>
      <c r="GR296" s="373" t="str">
        <f>IF(AND(申込書!$C$72&lt;&gt;"▼プルダウンより選択してください",申込書!$C$72&lt;&gt;"",申込書!$K$22&lt;&gt;"YYYY/MM/DD",$G296&lt;&gt;""),申込書!$K$22,"")</f>
        <v/>
      </c>
      <c r="GS296" s="369" t="str">
        <f>IF(GR296="","",IF(INDEX('コンテンツ＆備考マスタ'!$H:$J,MATCH(学校情報!GR$3,'コンテンツ＆備考マスタ'!$H:$H,0),3)="●",IF(AND(GR296&lt;&gt;"",ISNUMBER(申込書!$AC$22)=TRUE,申込書!$C$72&lt;&gt;"▼プルダウンより選択してください",申込書!$C$72&lt;&gt;""),申込書!$AC$22,""),"-"))</f>
        <v/>
      </c>
      <c r="GT296" s="369"/>
      <c r="GU296" s="369"/>
      <c r="GV296" s="370" t="str">
        <f>IF(AND(申込書!$C$72&lt;&gt;"▼プルダウンより選択してください",申込書!$C$72&lt;&gt;"",$G296&lt;&gt;"",申込書!$V$72="特定学年のみ"),"申し込みする","")</f>
        <v/>
      </c>
      <c r="GW296" s="371"/>
      <c r="GX296" s="372"/>
      <c r="GY296" s="373" t="str">
        <f>IF(AND(申込書!$C$73&lt;&gt;"▼プルダウンより選択してください",申込書!$C$73&lt;&gt;"",申込書!$K$22&lt;&gt;"YYYY/MM/DD",$G296&lt;&gt;""),申込書!$K$22,"")</f>
        <v/>
      </c>
      <c r="GZ296" s="369" t="str">
        <f>IF(GY296="","",IF(INDEX('コンテンツ＆備考マスタ'!$H:$J,MATCH(学校情報!GY$3,'コンテンツ＆備考マスタ'!$H:$H,0),3)="●",IF(AND(GY296&lt;&gt;"",ISNUMBER(申込書!$AC$22)=TRUE,申込書!$C$73&lt;&gt;"▼プルダウンより選択してください",申込書!$C$73&lt;&gt;""),申込書!$AC$22,""),"-"))</f>
        <v/>
      </c>
      <c r="HA296" s="369"/>
      <c r="HB296" s="369"/>
      <c r="HC296" s="370" t="str">
        <f>IF(AND(申込書!$C$73&lt;&gt;"▼プルダウンより選択してください",申込書!$C$73&lt;&gt;"",$G296&lt;&gt;"",申込書!$V$73="特定学年のみ"),"申し込みする","")</f>
        <v/>
      </c>
      <c r="HD296" s="371"/>
      <c r="HE296" s="372"/>
      <c r="HF296" s="373" t="str">
        <f>IF(AND(申込書!$C$74&lt;&gt;"▼プルダウンより選択してください",申込書!$C$74&lt;&gt;"",申込書!$K$22&lt;&gt;"YYYY/MM/DD",$G296&lt;&gt;""),申込書!$K$22,"")</f>
        <v/>
      </c>
      <c r="HG296" s="369" t="str">
        <f>IF(HF296="","",IF(INDEX('コンテンツ＆備考マスタ'!$H:$J,MATCH(学校情報!HF$3,'コンテンツ＆備考マスタ'!$H:$H,0),3)="●",IF(AND(HF296&lt;&gt;"",ISNUMBER(申込書!$AC$22)=TRUE,申込書!$C$74&lt;&gt;"▼プルダウンより選択してください",申込書!$C$74&lt;&gt;""),申込書!$AC$22,""),"-"))</f>
        <v/>
      </c>
      <c r="HH296" s="369"/>
      <c r="HI296" s="369"/>
      <c r="HJ296" s="370" t="str">
        <f>IF(AND(申込書!$C$74&lt;&gt;"▼プルダウンより選択してください",申込書!$C$74&lt;&gt;"",$G296&lt;&gt;"",申込書!$V$74="特定学年のみ"),"申し込みする","")</f>
        <v/>
      </c>
      <c r="HK296" s="371"/>
      <c r="HL296" s="372"/>
      <c r="HM296" s="373" t="str">
        <f>IF(AND(申込書!$C$75&lt;&gt;"▼プルダウンより選択してください",申込書!$C$75&lt;&gt;"",申込書!$K$22&lt;&gt;"YYYY/MM/DD",$G296&lt;&gt;""),申込書!$K$22,"")</f>
        <v/>
      </c>
      <c r="HN296" s="369" t="str">
        <f>IF(HM296="","",IF(INDEX('コンテンツ＆備考マスタ'!$H:$J,MATCH(学校情報!HM$3,'コンテンツ＆備考マスタ'!$H:$H,0),3)="●",IF(AND(HM296&lt;&gt;"",ISNUMBER(申込書!$AC$22)=TRUE,申込書!$C$75&lt;&gt;"▼プルダウンより選択してください",申込書!$C$75&lt;&gt;""),申込書!$AC$22,""),"-"))</f>
        <v/>
      </c>
      <c r="HO296" s="369"/>
      <c r="HP296" s="369"/>
      <c r="HQ296" s="370" t="str">
        <f>IF(AND(申込書!$C$75&lt;&gt;"▼プルダウンより選択してください",申込書!$C$75&lt;&gt;"",$G296&lt;&gt;"",申込書!$V$75="特定学年のみ"),"申し込みする","")</f>
        <v/>
      </c>
      <c r="HR296" s="371"/>
      <c r="HS296" s="371"/>
      <c r="HT296" s="374" t="str">
        <f>IF(AND(申込書!$C$76&lt;&gt;"▼プルダウンより選択してください",申込書!$C$76&lt;&gt;"",申込書!$K$22&lt;&gt;"YYYY/MM/DD",$G296&lt;&gt;""),申込書!$K$22,"")</f>
        <v/>
      </c>
      <c r="HU296" s="369" t="str">
        <f>IF(HT296="","",IF(INDEX('コンテンツ＆備考マスタ'!$H:$J,MATCH(学校情報!HT$3,'コンテンツ＆備考マスタ'!$H:$H,0),3)="●",IF(AND(HT296&lt;&gt;"",ISNUMBER(申込書!$AC$22)=TRUE,申込書!$C$76&lt;&gt;"▼プルダウンより選択してください",申込書!$C$76&lt;&gt;""),申込書!$AC$22,""),"-"))</f>
        <v/>
      </c>
      <c r="HV296" s="369"/>
      <c r="HW296" s="369"/>
      <c r="HX296" s="370" t="str">
        <f>IF(AND(申込書!$C$76&lt;&gt;"▼プルダウンより選択してください",申込書!$C$76&lt;&gt;"",$G296&lt;&gt;"",申込書!$V$76="特定学年のみ"),"申し込みする","")</f>
        <v/>
      </c>
      <c r="HY296" s="371"/>
      <c r="HZ296" s="372"/>
      <c r="IA296" s="69"/>
    </row>
    <row r="297" spans="2:235" ht="26.85" hidden="1" customHeight="1" outlineLevel="1">
      <c r="B297" s="365">
        <f t="shared" si="12"/>
        <v>292</v>
      </c>
      <c r="C297" s="55"/>
      <c r="D297" s="56"/>
      <c r="E297" s="154"/>
      <c r="F297" s="57"/>
      <c r="G297" s="58"/>
      <c r="H297" s="59"/>
      <c r="I297" s="60"/>
      <c r="J297" s="61"/>
      <c r="K297" s="366" t="str">
        <f t="shared" si="13"/>
        <v/>
      </c>
      <c r="L297" s="62"/>
      <c r="M297" s="322"/>
      <c r="N297" s="63"/>
      <c r="O297" s="64"/>
      <c r="P297" s="367" t="str">
        <f t="shared" si="14"/>
        <v/>
      </c>
      <c r="Q297" s="65"/>
      <c r="R297" s="66"/>
      <c r="S297" s="67"/>
      <c r="T297" s="68"/>
      <c r="U297" s="68"/>
      <c r="V297" s="68"/>
      <c r="W297" s="66"/>
      <c r="X297" s="281"/>
      <c r="Y297" s="368" t="str">
        <f>IF(AND(申込書!$C$47&lt;&gt;"▼プルダウンより選択してください",申込書!$C$47&lt;&gt;"",申込書!$K$22&lt;&gt;"YYYY/MM/DD",$G297&lt;&gt;""),申込書!$K$22,"")</f>
        <v/>
      </c>
      <c r="Z297" s="369" t="str">
        <f>IF(Y297="","",IF(INDEX('コンテンツ＆備考マスタ'!$H:$J,MATCH(学校情報!Y$3,'コンテンツ＆備考マスタ'!$H:$H,0),3)="●",IF(AND(Y297&lt;&gt;"",ISNUMBER(申込書!$AC$22)=TRUE,申込書!$C$47&lt;&gt;"▼プルダウンより選択してください",申込書!$C$47&lt;&gt;""),申込書!$AC$22,""),"-"))</f>
        <v/>
      </c>
      <c r="AA297" s="369"/>
      <c r="AB297" s="369"/>
      <c r="AC297" s="370" t="str">
        <f>IF(AND(申込書!$C$47&lt;&gt;"▼プルダウンより選択してください",申込書!$C$47&lt;&gt;"",$G297&lt;&gt;"",申込書!$V$47="特定学年のみ"),"申し込みする","")</f>
        <v/>
      </c>
      <c r="AD297" s="371"/>
      <c r="AE297" s="372"/>
      <c r="AF297" s="373" t="str">
        <f>IF(AND(申込書!$C$48&lt;&gt;"▼プルダウンより選択してください",申込書!$C$48&lt;&gt;"",申込書!$K$22&lt;&gt;"YYYY/MM/DD",$G297&lt;&gt;""),申込書!$K$22,"")</f>
        <v/>
      </c>
      <c r="AG297" s="369" t="str">
        <f>IF(AF297="","",IF(INDEX('コンテンツ＆備考マスタ'!$H:$J,MATCH(学校情報!AF$3,'コンテンツ＆備考マスタ'!$H:$H,0),3)="●",IF(AND(AF297&lt;&gt;"",ISNUMBER(申込書!$AC$22)=TRUE,申込書!$C$48&lt;&gt;"▼プルダウンより選択してください",申込書!$C$48&lt;&gt;""),申込書!$AC$22,""),"-"))</f>
        <v/>
      </c>
      <c r="AH297" s="369"/>
      <c r="AI297" s="369"/>
      <c r="AJ297" s="370" t="str">
        <f>IF(AND(申込書!$C$48&lt;&gt;"▼プルダウンより選択してください",申込書!$C$48&lt;&gt;"",$G297&lt;&gt;"",申込書!$V$48="特定学年のみ"),"申し込みする","")</f>
        <v/>
      </c>
      <c r="AK297" s="371"/>
      <c r="AL297" s="372"/>
      <c r="AM297" s="373" t="str">
        <f>IF(AND(申込書!$C$49&lt;&gt;"▼プルダウンより選択してください",申込書!$C$49&lt;&gt;"",申込書!$K$22&lt;&gt;"YYYY/MM/DD",$G297&lt;&gt;""),申込書!$K$22,"")</f>
        <v/>
      </c>
      <c r="AN297" s="369" t="str">
        <f>IF(AM297="","",IF(INDEX('コンテンツ＆備考マスタ'!$H:$J,MATCH(学校情報!AM$3,'コンテンツ＆備考マスタ'!$H:$H,0),3)="●",IF(AND(AM297&lt;&gt;"",ISNUMBER(申込書!$AC$22)=TRUE,申込書!$C$49&lt;&gt;"▼プルダウンより選択してください",申込書!$C$49&lt;&gt;""),申込書!$AC$22,""),"-"))</f>
        <v/>
      </c>
      <c r="AO297" s="369"/>
      <c r="AP297" s="369"/>
      <c r="AQ297" s="370" t="str">
        <f>IF(AND(申込書!$C$49&lt;&gt;"▼プルダウンより選択してください",申込書!$C$49&lt;&gt;"",$G297&lt;&gt;"",申込書!$V$49="特定学年のみ"),"申し込みする","")</f>
        <v/>
      </c>
      <c r="AR297" s="371"/>
      <c r="AS297" s="372"/>
      <c r="AT297" s="373" t="str">
        <f>IF(AND(申込書!$C$50&lt;&gt;"▼プルダウンより選択してください",申込書!$C$50&lt;&gt;"",申込書!$K$22&lt;&gt;"YYYY/MM/DD",$G297&lt;&gt;""),申込書!$K$22,"")</f>
        <v/>
      </c>
      <c r="AU297" s="369" t="str">
        <f>IF(AT297="","",IF(INDEX('コンテンツ＆備考マスタ'!$H:$J,MATCH(学校情報!AT$3,'コンテンツ＆備考マスタ'!$H:$H,0),3)="●",IF(AND(AT297&lt;&gt;"",ISNUMBER(申込書!$AC$22)=TRUE,申込書!$C$50&lt;&gt;"▼プルダウンより選択してください",申込書!$C$50&lt;&gt;""),申込書!$AC$22,""),"-"))</f>
        <v/>
      </c>
      <c r="AV297" s="369"/>
      <c r="AW297" s="369"/>
      <c r="AX297" s="370" t="str">
        <f>IF(AND(申込書!$C$50&lt;&gt;"▼プルダウンより選択してください",申込書!$C$50&lt;&gt;"",$G297&lt;&gt;"",申込書!$V$50="特定学年のみ"),"申し込みする","")</f>
        <v/>
      </c>
      <c r="AY297" s="371"/>
      <c r="AZ297" s="372"/>
      <c r="BA297" s="373" t="str">
        <f>IF(AND(申込書!$C$51&lt;&gt;"▼プルダウンより選択してください",申込書!$C$51&lt;&gt;"",申込書!$K$22&lt;&gt;"YYYY/MM/DD",$G297&lt;&gt;""),申込書!$K$22,"")</f>
        <v/>
      </c>
      <c r="BB297" s="369" t="str">
        <f>IF(BA297="","",IF(INDEX('コンテンツ＆備考マスタ'!$H:$J,MATCH(学校情報!BA$3,'コンテンツ＆備考マスタ'!$H:$H,0),3)="●",IF(AND(BA297&lt;&gt;"",ISNUMBER(申込書!$AC$22)=TRUE,申込書!$C$51&lt;&gt;"▼プルダウンより選択してください",申込書!$C$51&lt;&gt;""),申込書!$AC$22,""),"-"))</f>
        <v/>
      </c>
      <c r="BC297" s="369"/>
      <c r="BD297" s="369"/>
      <c r="BE297" s="370" t="str">
        <f>IF(AND(申込書!$C$51&lt;&gt;"▼プルダウンより選択してください",申込書!$C$51&lt;&gt;"",$G297&lt;&gt;"",申込書!$V$51="特定学年のみ"),"申し込みする","")</f>
        <v/>
      </c>
      <c r="BF297" s="371"/>
      <c r="BG297" s="372"/>
      <c r="BH297" s="373" t="str">
        <f>IF(AND(申込書!$C$52&lt;&gt;"▼プルダウンより選択してください",申込書!$C$52&lt;&gt;"",申込書!$K$22&lt;&gt;"YYYY/MM/DD",$G297&lt;&gt;""),申込書!$K$22,"")</f>
        <v/>
      </c>
      <c r="BI297" s="369" t="str">
        <f>IF(BH297="","",IF(INDEX('コンテンツ＆備考マスタ'!$H:$J,MATCH(学校情報!BH$3,'コンテンツ＆備考マスタ'!$H:$H,0),3)="●",IF(AND(BH297&lt;&gt;"",ISNUMBER(申込書!$AC$22)=TRUE,申込書!$C$52&lt;&gt;"▼プルダウンより選択してください",申込書!$C$52&lt;&gt;""),申込書!$AC$22,""),"-"))</f>
        <v/>
      </c>
      <c r="BJ297" s="369"/>
      <c r="BK297" s="369"/>
      <c r="BL297" s="370" t="str">
        <f>IF(AND(申込書!$C$52&lt;&gt;"▼プルダウンより選択してください",申込書!$C$52&lt;&gt;"",$G297&lt;&gt;"",申込書!$V$52="特定学年のみ"),"申し込みする","")</f>
        <v/>
      </c>
      <c r="BM297" s="371"/>
      <c r="BN297" s="372"/>
      <c r="BO297" s="373" t="str">
        <f>IF(AND(申込書!$C$53&lt;&gt;"▼プルダウンより選択してください",申込書!$C$53&lt;&gt;"",申込書!$K$22&lt;&gt;"YYYY/MM/DD",$G297&lt;&gt;""),申込書!$K$22,"")</f>
        <v/>
      </c>
      <c r="BP297" s="369" t="str">
        <f>IF(BO297="","",IF(INDEX('コンテンツ＆備考マスタ'!$H:$J,MATCH(学校情報!BO$3,'コンテンツ＆備考マスタ'!$H:$H,0),3)="●",IF(AND(BO297&lt;&gt;"",ISNUMBER(申込書!$AC$22)=TRUE,申込書!$C$53&lt;&gt;"▼プルダウンより選択してください",申込書!$C$53&lt;&gt;""),申込書!$AC$22,""),"-"))</f>
        <v/>
      </c>
      <c r="BQ297" s="369"/>
      <c r="BR297" s="369"/>
      <c r="BS297" s="370" t="str">
        <f>IF(AND(申込書!$C$53&lt;&gt;"▼プルダウンより選択してください",申込書!$C$53&lt;&gt;"",$G297&lt;&gt;"",申込書!$V$53="特定学年のみ"),"申し込みする","")</f>
        <v/>
      </c>
      <c r="BT297" s="371"/>
      <c r="BU297" s="372"/>
      <c r="BV297" s="373" t="str">
        <f>IF(AND(申込書!$C$54&lt;&gt;"▼プルダウンより選択してください",申込書!$C$54&lt;&gt;"",申込書!$K$22&lt;&gt;"YYYY/MM/DD",$G297&lt;&gt;""),申込書!$K$22,"")</f>
        <v/>
      </c>
      <c r="BW297" s="369" t="str">
        <f>IF(BV297="","",IF(INDEX('コンテンツ＆備考マスタ'!$H:$J,MATCH(学校情報!BV$3,'コンテンツ＆備考マスタ'!$H:$H,0),3)="●",IF(AND(BV297&lt;&gt;"",ISNUMBER(申込書!$AC$22)=TRUE,申込書!$C$54&lt;&gt;"▼プルダウンより選択してください",申込書!$C$54&lt;&gt;""),申込書!$AC$22,""),"-"))</f>
        <v/>
      </c>
      <c r="BX297" s="369"/>
      <c r="BY297" s="369"/>
      <c r="BZ297" s="370" t="str">
        <f>IF(AND(申込書!$C$54&lt;&gt;"▼プルダウンより選択してください",申込書!$C$54&lt;&gt;"",$G297&lt;&gt;"",申込書!$V$54="特定学年のみ"),"申し込みする","")</f>
        <v/>
      </c>
      <c r="CA297" s="371"/>
      <c r="CB297" s="372"/>
      <c r="CC297" s="373" t="str">
        <f>IF(AND(申込書!$C$55&lt;&gt;"▼プルダウンより選択してください",申込書!$C$55&lt;&gt;"",申込書!$K$22&lt;&gt;"YYYY/MM/DD",$G297&lt;&gt;""),申込書!$K$22,"")</f>
        <v/>
      </c>
      <c r="CD297" s="369" t="str">
        <f>IF(CC297="","",IF(INDEX('コンテンツ＆備考マスタ'!$H:$J,MATCH(学校情報!CC$3,'コンテンツ＆備考マスタ'!$H:$H,0),3)="●",IF(AND(CC297&lt;&gt;"",ISNUMBER(申込書!$AC$22)=TRUE,申込書!$C$55&lt;&gt;"▼プルダウンより選択してください",申込書!$C$55&lt;&gt;""),申込書!$AC$22,""),"-"))</f>
        <v/>
      </c>
      <c r="CE297" s="369"/>
      <c r="CF297" s="369"/>
      <c r="CG297" s="370" t="str">
        <f>IF(AND(申込書!$C$55&lt;&gt;"▼プルダウンより選択してください",申込書!$C$55&lt;&gt;"",$G297&lt;&gt;"",申込書!$V$55="特定学年のみ"),"申し込みする","")</f>
        <v/>
      </c>
      <c r="CH297" s="371"/>
      <c r="CI297" s="372"/>
      <c r="CJ297" s="373" t="str">
        <f>IF(AND(申込書!$C$56&lt;&gt;"▼プルダウンより選択してください",申込書!$C$56&lt;&gt;"",申込書!$K$22&lt;&gt;"YYYY/MM/DD",$G297&lt;&gt;""),申込書!$K$22,"")</f>
        <v/>
      </c>
      <c r="CK297" s="369" t="str">
        <f>IF(CJ297="","",IF(INDEX('コンテンツ＆備考マスタ'!$H:$J,MATCH(学校情報!CJ$3,'コンテンツ＆備考マスタ'!$H:$H,0),3)="●",IF(AND(CJ297&lt;&gt;"",ISNUMBER(申込書!$AC$22)=TRUE,申込書!$C$56&lt;&gt;"▼プルダウンより選択してください",申込書!$C$56&lt;&gt;""),申込書!$AC$22,""),"-"))</f>
        <v/>
      </c>
      <c r="CL297" s="369"/>
      <c r="CM297" s="369"/>
      <c r="CN297" s="370" t="str">
        <f>IF(AND(申込書!$C$56&lt;&gt;"▼プルダウンより選択してください",申込書!$C$56&lt;&gt;"",$G297&lt;&gt;"",申込書!$V$56="特定学年のみ"),"申し込みする","")</f>
        <v/>
      </c>
      <c r="CO297" s="371"/>
      <c r="CP297" s="372"/>
      <c r="CQ297" s="373" t="str">
        <f>IF(AND(申込書!$C$57&lt;&gt;"▼プルダウンより選択してください",申込書!$C$57&lt;&gt;"",申込書!$K$22&lt;&gt;"YYYY/MM/DD",$G297&lt;&gt;""),申込書!$K$22,"")</f>
        <v/>
      </c>
      <c r="CR297" s="369" t="str">
        <f>IF(CQ297="","",IF(INDEX('コンテンツ＆備考マスタ'!$H:$J,MATCH(学校情報!CQ$3,'コンテンツ＆備考マスタ'!$H:$H,0),3)="●",IF(AND(CQ297&lt;&gt;"",ISNUMBER(申込書!$AC$22)=TRUE,申込書!$C$57&lt;&gt;"▼プルダウンより選択してください",申込書!$C$57&lt;&gt;""),申込書!$AC$22,""),"-"))</f>
        <v/>
      </c>
      <c r="CS297" s="369"/>
      <c r="CT297" s="369"/>
      <c r="CU297" s="369" t="str">
        <f>IF(AND(申込書!$C$57&lt;&gt;"▼プルダウンより選択してください",申込書!$C$57&lt;&gt;"",$G297&lt;&gt;"",申込書!$V$57="特定学年のみ"),"申し込みする","")</f>
        <v/>
      </c>
      <c r="CV297" s="371"/>
      <c r="CW297" s="372"/>
      <c r="CX297" s="373" t="str">
        <f>IF(AND(申込書!$C$58&lt;&gt;"▼プルダウンより選択してください",申込書!$C$58&lt;&gt;"",申込書!$K$22&lt;&gt;"YYYY/MM/DD",$G297&lt;&gt;""),申込書!$K$22,"")</f>
        <v/>
      </c>
      <c r="CY297" s="369" t="str">
        <f>IF(CX297="","",IF(INDEX('コンテンツ＆備考マスタ'!$H:$J,MATCH(学校情報!CX$3,'コンテンツ＆備考マスタ'!$H:$H,0),3)="●",IF(AND(CX297&lt;&gt;"",ISNUMBER(申込書!$AC$22)=TRUE,申込書!$C$58&lt;&gt;"▼プルダウンより選択してください",申込書!$C$58&lt;&gt;""),申込書!$AC$22,""),"-"))</f>
        <v/>
      </c>
      <c r="CZ297" s="369"/>
      <c r="DA297" s="369"/>
      <c r="DB297" s="369" t="str">
        <f>IF(AND(申込書!$C$58&lt;&gt;"▼プルダウンより選択してください",申込書!$C$58&lt;&gt;"",$G297&lt;&gt;"",申込書!$V$58="特定学年のみ"),"申し込みする","")</f>
        <v/>
      </c>
      <c r="DC297" s="371"/>
      <c r="DD297" s="372"/>
      <c r="DE297" s="373" t="str">
        <f>IF(AND(申込書!$C$59&lt;&gt;"▼プルダウンより選択してください",申込書!$C$59&lt;&gt;"",申込書!$K$22&lt;&gt;"YYYY/MM/DD",$G297&lt;&gt;""),申込書!$K$22,"")</f>
        <v/>
      </c>
      <c r="DF297" s="369" t="str">
        <f>IF(DE297="","",IF(INDEX('コンテンツ＆備考マスタ'!$H:$J,MATCH(学校情報!DE$3,'コンテンツ＆備考マスタ'!$H:$H,0),3)="●",IF(AND(DE297&lt;&gt;"",ISNUMBER(申込書!$AC$22)=TRUE,申込書!$C$59&lt;&gt;"▼プルダウンより選択してください",申込書!$C$59&lt;&gt;""),申込書!$AC$22,""),"-"))</f>
        <v/>
      </c>
      <c r="DG297" s="369"/>
      <c r="DH297" s="369"/>
      <c r="DI297" s="369" t="str">
        <f>IF(AND(申込書!$C$59&lt;&gt;"▼プルダウンより選択してください",申込書!$C$59&lt;&gt;"",$G297&lt;&gt;"",申込書!$V$59="特定学年のみ"),"申し込みする","")</f>
        <v/>
      </c>
      <c r="DJ297" s="371"/>
      <c r="DK297" s="372"/>
      <c r="DL297" s="373" t="str">
        <f>IF(AND(申込書!$C$60&lt;&gt;"▼プルダウンより選択してください",申込書!$C$60&lt;&gt;"",申込書!$K$22&lt;&gt;"YYYY/MM/DD",$G297&lt;&gt;""),申込書!$K$22,"")</f>
        <v/>
      </c>
      <c r="DM297" s="369" t="str">
        <f>IF(DL297="","",IF(INDEX('コンテンツ＆備考マスタ'!$H:$J,MATCH(学校情報!DL$3,'コンテンツ＆備考マスタ'!$H:$H,0),3)="●",IF(AND(DL297&lt;&gt;"",ISNUMBER(申込書!$AC$22)=TRUE,申込書!$C$60&lt;&gt;"▼プルダウンより選択してください",申込書!$C$60&lt;&gt;""),申込書!$AC$22,""),"-"))</f>
        <v/>
      </c>
      <c r="DN297" s="369"/>
      <c r="DO297" s="369"/>
      <c r="DP297" s="369" t="str">
        <f>IF(AND(申込書!$C$60&lt;&gt;"▼プルダウンより選択してください",申込書!$C$60&lt;&gt;"",$G297&lt;&gt;"",申込書!$V$60="特定学年のみ"),"申し込みする","")</f>
        <v/>
      </c>
      <c r="DQ297" s="371"/>
      <c r="DR297" s="372"/>
      <c r="DS297" s="373" t="str">
        <f>IF(AND(申込書!$C$61&lt;&gt;"▼プルダウンより選択してください",申込書!$C$61&lt;&gt;"",申込書!$K$22&lt;&gt;"YYYY/MM/DD",$G297&lt;&gt;""),申込書!$K$22,"")</f>
        <v/>
      </c>
      <c r="DT297" s="369" t="str">
        <f>IF(DS297="","",IF(INDEX('コンテンツ＆備考マスタ'!$H:$J,MATCH(学校情報!DS$3,'コンテンツ＆備考マスタ'!$H:$H,0),3)="●",IF(AND(DS297&lt;&gt;"",ISNUMBER(申込書!$AC$22)=TRUE,申込書!$C$61&lt;&gt;"▼プルダウンより選択してください",申込書!$C$61&lt;&gt;""),申込書!$AC$22,""),"-"))</f>
        <v/>
      </c>
      <c r="DU297" s="369"/>
      <c r="DV297" s="369"/>
      <c r="DW297" s="369" t="str">
        <f>IF(AND(申込書!$C$61&lt;&gt;"▼プルダウンより選択してください",申込書!$C$61&lt;&gt;"",$G297&lt;&gt;"",申込書!$V$61="特定学年のみ"),"申し込みする","")</f>
        <v/>
      </c>
      <c r="DX297" s="371"/>
      <c r="DY297" s="372"/>
      <c r="DZ297" s="373" t="str">
        <f>IF(AND(申込書!$C$62&lt;&gt;"▼プルダウンより選択してください",申込書!$C$62&lt;&gt;"",申込書!$K$22&lt;&gt;"YYYY/MM/DD",$G297&lt;&gt;""),申込書!$K$22,"")</f>
        <v/>
      </c>
      <c r="EA297" s="369" t="str">
        <f>IF(DZ297="","",IF(INDEX('コンテンツ＆備考マスタ'!$H:$J,MATCH(学校情報!DZ$3,'コンテンツ＆備考マスタ'!$H:$H,0),3)="●",IF(AND(DZ297&lt;&gt;"",ISNUMBER(申込書!$AC$22)=TRUE,申込書!$C$62&lt;&gt;"▼プルダウンより選択してください",申込書!$C$62&lt;&gt;""),申込書!$AC$22,""),"-"))</f>
        <v/>
      </c>
      <c r="EB297" s="369"/>
      <c r="EC297" s="369"/>
      <c r="ED297" s="370" t="str">
        <f>IF(AND(申込書!$C$62&lt;&gt;"▼プルダウンより選択してください",申込書!$C$62&lt;&gt;"",$G297&lt;&gt;"",申込書!$V$62="特定学年のみ"),"申し込みする","")</f>
        <v/>
      </c>
      <c r="EE297" s="371"/>
      <c r="EF297" s="372"/>
      <c r="EG297" s="373" t="str">
        <f>IF(AND(申込書!$C$63&lt;&gt;"▼プルダウンより選択してください",申込書!$C$63&lt;&gt;"",申込書!$K$22&lt;&gt;"YYYY/MM/DD",$G297&lt;&gt;""),申込書!$K$22,"")</f>
        <v/>
      </c>
      <c r="EH297" s="369" t="str">
        <f>IF(EG297="","",IF(INDEX('コンテンツ＆備考マスタ'!$H:$J,MATCH(学校情報!EG$3,'コンテンツ＆備考マスタ'!$H:$H,0),3)="●",IF(AND(EG297&lt;&gt;"",ISNUMBER(申込書!$AC$22)=TRUE,申込書!$C$63&lt;&gt;"▼プルダウンより選択してください",申込書!$C$63&lt;&gt;""),申込書!$AC$22,""),"-"))</f>
        <v/>
      </c>
      <c r="EI297" s="369"/>
      <c r="EJ297" s="369"/>
      <c r="EK297" s="370" t="str">
        <f>IF(AND(申込書!$C$63&lt;&gt;"▼プルダウンより選択してください",申込書!$C$63&lt;&gt;"",$G297&lt;&gt;"",申込書!$V$63="特定学年のみ"),"申し込みする","")</f>
        <v/>
      </c>
      <c r="EL297" s="371"/>
      <c r="EM297" s="372"/>
      <c r="EN297" s="373" t="str">
        <f>IF(AND(申込書!$C$64&lt;&gt;"▼プルダウンより選択してください",申込書!$C$64&lt;&gt;"",申込書!$K$22&lt;&gt;"YYYY/MM/DD",$G297&lt;&gt;""),申込書!$K$22,"")</f>
        <v/>
      </c>
      <c r="EO297" s="369" t="str">
        <f>IF(EN297="","",IF(INDEX('コンテンツ＆備考マスタ'!$H:$J,MATCH(学校情報!EN$3,'コンテンツ＆備考マスタ'!$H:$H,0),3)="●",IF(AND(EN297&lt;&gt;"",ISNUMBER(申込書!$AC$22)=TRUE,申込書!$C$64&lt;&gt;"▼プルダウンより選択してください",申込書!$C$64&lt;&gt;""),申込書!$AC$22,""),"-"))</f>
        <v/>
      </c>
      <c r="EP297" s="369"/>
      <c r="EQ297" s="369"/>
      <c r="ER297" s="370" t="str">
        <f>IF(AND(申込書!$C$64&lt;&gt;"▼プルダウンより選択してください",申込書!$C$64&lt;&gt;"",$G297&lt;&gt;"",申込書!$V$64="特定学年のみ"),"申し込みする","")</f>
        <v/>
      </c>
      <c r="ES297" s="371"/>
      <c r="ET297" s="372"/>
      <c r="EU297" s="373" t="str">
        <f>IF(AND(申込書!$C$65&lt;&gt;"▼プルダウンより選択してください",申込書!$C$65&lt;&gt;"",申込書!$K$22&lt;&gt;"YYYY/MM/DD",$G297&lt;&gt;""),申込書!$K$22,"")</f>
        <v/>
      </c>
      <c r="EV297" s="369" t="str">
        <f>IF(EU297="","",IF(INDEX('コンテンツ＆備考マスタ'!$H:$J,MATCH(学校情報!EU$3,'コンテンツ＆備考マスタ'!$H:$H,0),3)="●",IF(AND(EU297&lt;&gt;"",ISNUMBER(申込書!$AC$22)=TRUE,申込書!$C$65&lt;&gt;"▼プルダウンより選択してください",申込書!$C$65&lt;&gt;""),申込書!$AC$22,""),"-"))</f>
        <v/>
      </c>
      <c r="EW297" s="369"/>
      <c r="EX297" s="369"/>
      <c r="EY297" s="370" t="str">
        <f>IF(AND(申込書!$C$65&lt;&gt;"▼プルダウンより選択してください",申込書!$C$65&lt;&gt;"",$G297&lt;&gt;"",申込書!$V$65="特定学年のみ"),"申し込みする","")</f>
        <v/>
      </c>
      <c r="EZ297" s="371"/>
      <c r="FA297" s="372"/>
      <c r="FB297" s="373" t="str">
        <f>IF(AND(申込書!$C$66&lt;&gt;"▼プルダウンより選択してください",申込書!$C$66&lt;&gt;"",申込書!$K$22&lt;&gt;"YYYY/MM/DD",$G297&lt;&gt;""),申込書!$K$22,"")</f>
        <v/>
      </c>
      <c r="FC297" s="369" t="str">
        <f>IF(FB297="","",IF(INDEX('コンテンツ＆備考マスタ'!$H:$J,MATCH(学校情報!FB$3,'コンテンツ＆備考マスタ'!$H:$H,0),3)="●",IF(AND(FB297&lt;&gt;"",ISNUMBER(申込書!$AC$22)=TRUE,申込書!$C$66&lt;&gt;"▼プルダウンより選択してください",申込書!$C$66&lt;&gt;""),申込書!$AC$22,""),"-"))</f>
        <v/>
      </c>
      <c r="FD297" s="369"/>
      <c r="FE297" s="369"/>
      <c r="FF297" s="370" t="str">
        <f>IF(AND(申込書!$C$66&lt;&gt;"▼プルダウンより選択してください",申込書!$C$66&lt;&gt;"",$G297&lt;&gt;"",申込書!$V$66="特定学年のみ"),"申し込みする","")</f>
        <v/>
      </c>
      <c r="FG297" s="371"/>
      <c r="FH297" s="372"/>
      <c r="FI297" s="373" t="str">
        <f>IF(AND(申込書!$C$67&lt;&gt;"▼プルダウンより選択してください",申込書!$C$67&lt;&gt;"",申込書!$K$22&lt;&gt;"YYYY/MM/DD",$G297&lt;&gt;""),申込書!$K$22,"")</f>
        <v/>
      </c>
      <c r="FJ297" s="369" t="str">
        <f>IF(FI297="","",IF(INDEX('コンテンツ＆備考マスタ'!$H:$J,MATCH(学校情報!FI$3,'コンテンツ＆備考マスタ'!$H:$H,0),3)="●",IF(AND(FI297&lt;&gt;"",ISNUMBER(申込書!$AC$22)=TRUE,申込書!$C$67&lt;&gt;"▼プルダウンより選択してください",申込書!$C$67&lt;&gt;""),申込書!$AC$22,""),"-"))</f>
        <v/>
      </c>
      <c r="FK297" s="369"/>
      <c r="FL297" s="369"/>
      <c r="FM297" s="370" t="str">
        <f>IF(AND(申込書!$C$67&lt;&gt;"▼プルダウンより選択してください",申込書!$C$67&lt;&gt;"",$G297&lt;&gt;"",申込書!$V$67="特定学年のみ"),"申し込みする","")</f>
        <v/>
      </c>
      <c r="FN297" s="371"/>
      <c r="FO297" s="372"/>
      <c r="FP297" s="373" t="str">
        <f>IF(AND(申込書!$C$68&lt;&gt;"▼プルダウンより選択してください",申込書!$C$68&lt;&gt;"",申込書!$K$22&lt;&gt;"YYYY/MM/DD",$G297&lt;&gt;""),申込書!$K$22,"")</f>
        <v/>
      </c>
      <c r="FQ297" s="369" t="str">
        <f>IF(FP297="","",IF(INDEX('コンテンツ＆備考マスタ'!$H:$J,MATCH(学校情報!FP$3,'コンテンツ＆備考マスタ'!$H:$H,0),3)="●",IF(AND(FP297&lt;&gt;"",ISNUMBER(申込書!$AC$22)=TRUE,申込書!$C$68&lt;&gt;"▼プルダウンより選択してください",申込書!$C$68&lt;&gt;""),申込書!$AC$22,""),"-"))</f>
        <v/>
      </c>
      <c r="FR297" s="369"/>
      <c r="FS297" s="369"/>
      <c r="FT297" s="370" t="str">
        <f>IF(AND(申込書!$C$68&lt;&gt;"▼プルダウンより選択してください",申込書!$C$68&lt;&gt;"",$G297&lt;&gt;"",申込書!$V$68="特定学年のみ"),"申し込みする","")</f>
        <v/>
      </c>
      <c r="FU297" s="371"/>
      <c r="FV297" s="372"/>
      <c r="FW297" s="373" t="str">
        <f>IF(AND(申込書!$C$69&lt;&gt;"▼プルダウンより選択してください",申込書!$C$69&lt;&gt;"",申込書!$K$22&lt;&gt;"YYYY/MM/DD",$G297&lt;&gt;""),申込書!$K$22,"")</f>
        <v/>
      </c>
      <c r="FX297" s="369" t="str">
        <f>IF(FW297="","",IF(INDEX('コンテンツ＆備考マスタ'!$H:$J,MATCH(学校情報!FW$3,'コンテンツ＆備考マスタ'!$H:$H,0),3)="●",IF(AND(FW297&lt;&gt;"",ISNUMBER(申込書!$AC$22)=TRUE,申込書!$C$69&lt;&gt;"▼プルダウンより選択してください",申込書!$C$69&lt;&gt;""),申込書!$AC$22,""),"-"))</f>
        <v/>
      </c>
      <c r="FY297" s="369"/>
      <c r="FZ297" s="369"/>
      <c r="GA297" s="370" t="str">
        <f>IF(AND(申込書!$C$69&lt;&gt;"▼プルダウンより選択してください",申込書!$C$69&lt;&gt;"",$G297&lt;&gt;"",申込書!$V$69="特定学年のみ"),"申し込みする","")</f>
        <v/>
      </c>
      <c r="GB297" s="371"/>
      <c r="GC297" s="372"/>
      <c r="GD297" s="373" t="str">
        <f>IF(AND(申込書!$C$70&lt;&gt;"▼プルダウンより選択してください",申込書!$C$70&lt;&gt;"",申込書!$K$22&lt;&gt;"YYYY/MM/DD",$G297&lt;&gt;""),申込書!$K$22,"")</f>
        <v/>
      </c>
      <c r="GE297" s="369" t="str">
        <f>IF(GD297="","",IF(INDEX('コンテンツ＆備考マスタ'!$H:$J,MATCH(学校情報!GD$3,'コンテンツ＆備考マスタ'!$H:$H,0),3)="●",IF(AND(GD297&lt;&gt;"",ISNUMBER(申込書!$AC$22)=TRUE,申込書!$C$70&lt;&gt;"▼プルダウンより選択してください",申込書!$C$70&lt;&gt;""),申込書!$AC$22,""),"-"))</f>
        <v/>
      </c>
      <c r="GF297" s="369"/>
      <c r="GG297" s="369"/>
      <c r="GH297" s="370" t="str">
        <f>IF(AND(申込書!$C$70&lt;&gt;"▼プルダウンより選択してください",申込書!$C$70&lt;&gt;"",$G297&lt;&gt;"",申込書!$V$70="特定学年のみ"),"申し込みする","")</f>
        <v/>
      </c>
      <c r="GI297" s="371"/>
      <c r="GJ297" s="372"/>
      <c r="GK297" s="373" t="str">
        <f>IF(AND(申込書!$C$71&lt;&gt;"▼プルダウンより選択してください",申込書!$C$71&lt;&gt;"",申込書!$K$22&lt;&gt;"YYYY/MM/DD",$G297&lt;&gt;""),申込書!$K$22,"")</f>
        <v/>
      </c>
      <c r="GL297" s="369" t="str">
        <f>IF(GK297="","",IF(INDEX('コンテンツ＆備考マスタ'!$H:$J,MATCH(学校情報!GK$3,'コンテンツ＆備考マスタ'!$H:$H,0),3)="●",IF(AND(GK297&lt;&gt;"",ISNUMBER(申込書!$AC$22)=TRUE,申込書!$C$71&lt;&gt;"▼プルダウンより選択してください",申込書!$C$71&lt;&gt;""),申込書!$AC$22,""),"-"))</f>
        <v/>
      </c>
      <c r="GM297" s="369"/>
      <c r="GN297" s="369"/>
      <c r="GO297" s="370" t="str">
        <f>IF(AND(申込書!$C$71&lt;&gt;"▼プルダウンより選択してください",申込書!$C$71&lt;&gt;"",$G297&lt;&gt;"",申込書!$V$71="特定学年のみ"),"申し込みする","")</f>
        <v/>
      </c>
      <c r="GP297" s="371"/>
      <c r="GQ297" s="372"/>
      <c r="GR297" s="373" t="str">
        <f>IF(AND(申込書!$C$72&lt;&gt;"▼プルダウンより選択してください",申込書!$C$72&lt;&gt;"",申込書!$K$22&lt;&gt;"YYYY/MM/DD",$G297&lt;&gt;""),申込書!$K$22,"")</f>
        <v/>
      </c>
      <c r="GS297" s="369" t="str">
        <f>IF(GR297="","",IF(INDEX('コンテンツ＆備考マスタ'!$H:$J,MATCH(学校情報!GR$3,'コンテンツ＆備考マスタ'!$H:$H,0),3)="●",IF(AND(GR297&lt;&gt;"",ISNUMBER(申込書!$AC$22)=TRUE,申込書!$C$72&lt;&gt;"▼プルダウンより選択してください",申込書!$C$72&lt;&gt;""),申込書!$AC$22,""),"-"))</f>
        <v/>
      </c>
      <c r="GT297" s="369"/>
      <c r="GU297" s="369"/>
      <c r="GV297" s="370" t="str">
        <f>IF(AND(申込書!$C$72&lt;&gt;"▼プルダウンより選択してください",申込書!$C$72&lt;&gt;"",$G297&lt;&gt;"",申込書!$V$72="特定学年のみ"),"申し込みする","")</f>
        <v/>
      </c>
      <c r="GW297" s="371"/>
      <c r="GX297" s="372"/>
      <c r="GY297" s="373" t="str">
        <f>IF(AND(申込書!$C$73&lt;&gt;"▼プルダウンより選択してください",申込書!$C$73&lt;&gt;"",申込書!$K$22&lt;&gt;"YYYY/MM/DD",$G297&lt;&gt;""),申込書!$K$22,"")</f>
        <v/>
      </c>
      <c r="GZ297" s="369" t="str">
        <f>IF(GY297="","",IF(INDEX('コンテンツ＆備考マスタ'!$H:$J,MATCH(学校情報!GY$3,'コンテンツ＆備考マスタ'!$H:$H,0),3)="●",IF(AND(GY297&lt;&gt;"",ISNUMBER(申込書!$AC$22)=TRUE,申込書!$C$73&lt;&gt;"▼プルダウンより選択してください",申込書!$C$73&lt;&gt;""),申込書!$AC$22,""),"-"))</f>
        <v/>
      </c>
      <c r="HA297" s="369"/>
      <c r="HB297" s="369"/>
      <c r="HC297" s="370" t="str">
        <f>IF(AND(申込書!$C$73&lt;&gt;"▼プルダウンより選択してください",申込書!$C$73&lt;&gt;"",$G297&lt;&gt;"",申込書!$V$73="特定学年のみ"),"申し込みする","")</f>
        <v/>
      </c>
      <c r="HD297" s="371"/>
      <c r="HE297" s="372"/>
      <c r="HF297" s="373" t="str">
        <f>IF(AND(申込書!$C$74&lt;&gt;"▼プルダウンより選択してください",申込書!$C$74&lt;&gt;"",申込書!$K$22&lt;&gt;"YYYY/MM/DD",$G297&lt;&gt;""),申込書!$K$22,"")</f>
        <v/>
      </c>
      <c r="HG297" s="369" t="str">
        <f>IF(HF297="","",IF(INDEX('コンテンツ＆備考マスタ'!$H:$J,MATCH(学校情報!HF$3,'コンテンツ＆備考マスタ'!$H:$H,0),3)="●",IF(AND(HF297&lt;&gt;"",ISNUMBER(申込書!$AC$22)=TRUE,申込書!$C$74&lt;&gt;"▼プルダウンより選択してください",申込書!$C$74&lt;&gt;""),申込書!$AC$22,""),"-"))</f>
        <v/>
      </c>
      <c r="HH297" s="369"/>
      <c r="HI297" s="369"/>
      <c r="HJ297" s="370" t="str">
        <f>IF(AND(申込書!$C$74&lt;&gt;"▼プルダウンより選択してください",申込書!$C$74&lt;&gt;"",$G297&lt;&gt;"",申込書!$V$74="特定学年のみ"),"申し込みする","")</f>
        <v/>
      </c>
      <c r="HK297" s="371"/>
      <c r="HL297" s="372"/>
      <c r="HM297" s="373" t="str">
        <f>IF(AND(申込書!$C$75&lt;&gt;"▼プルダウンより選択してください",申込書!$C$75&lt;&gt;"",申込書!$K$22&lt;&gt;"YYYY/MM/DD",$G297&lt;&gt;""),申込書!$K$22,"")</f>
        <v/>
      </c>
      <c r="HN297" s="369" t="str">
        <f>IF(HM297="","",IF(INDEX('コンテンツ＆備考マスタ'!$H:$J,MATCH(学校情報!HM$3,'コンテンツ＆備考マスタ'!$H:$H,0),3)="●",IF(AND(HM297&lt;&gt;"",ISNUMBER(申込書!$AC$22)=TRUE,申込書!$C$75&lt;&gt;"▼プルダウンより選択してください",申込書!$C$75&lt;&gt;""),申込書!$AC$22,""),"-"))</f>
        <v/>
      </c>
      <c r="HO297" s="369"/>
      <c r="HP297" s="369"/>
      <c r="HQ297" s="370" t="str">
        <f>IF(AND(申込書!$C$75&lt;&gt;"▼プルダウンより選択してください",申込書!$C$75&lt;&gt;"",$G297&lt;&gt;"",申込書!$V$75="特定学年のみ"),"申し込みする","")</f>
        <v/>
      </c>
      <c r="HR297" s="371"/>
      <c r="HS297" s="371"/>
      <c r="HT297" s="374" t="str">
        <f>IF(AND(申込書!$C$76&lt;&gt;"▼プルダウンより選択してください",申込書!$C$76&lt;&gt;"",申込書!$K$22&lt;&gt;"YYYY/MM/DD",$G297&lt;&gt;""),申込書!$K$22,"")</f>
        <v/>
      </c>
      <c r="HU297" s="369" t="str">
        <f>IF(HT297="","",IF(INDEX('コンテンツ＆備考マスタ'!$H:$J,MATCH(学校情報!HT$3,'コンテンツ＆備考マスタ'!$H:$H,0),3)="●",IF(AND(HT297&lt;&gt;"",ISNUMBER(申込書!$AC$22)=TRUE,申込書!$C$76&lt;&gt;"▼プルダウンより選択してください",申込書!$C$76&lt;&gt;""),申込書!$AC$22,""),"-"))</f>
        <v/>
      </c>
      <c r="HV297" s="369"/>
      <c r="HW297" s="369"/>
      <c r="HX297" s="370" t="str">
        <f>IF(AND(申込書!$C$76&lt;&gt;"▼プルダウンより選択してください",申込書!$C$76&lt;&gt;"",$G297&lt;&gt;"",申込書!$V$76="特定学年のみ"),"申し込みする","")</f>
        <v/>
      </c>
      <c r="HY297" s="371"/>
      <c r="HZ297" s="372"/>
      <c r="IA297" s="69"/>
    </row>
    <row r="298" spans="2:235" ht="26.85" hidden="1" customHeight="1" outlineLevel="1">
      <c r="B298" s="365">
        <f t="shared" si="12"/>
        <v>293</v>
      </c>
      <c r="C298" s="55"/>
      <c r="D298" s="56"/>
      <c r="E298" s="154"/>
      <c r="F298" s="57"/>
      <c r="G298" s="58"/>
      <c r="H298" s="59"/>
      <c r="I298" s="60"/>
      <c r="J298" s="61"/>
      <c r="K298" s="366" t="str">
        <f t="shared" si="13"/>
        <v/>
      </c>
      <c r="L298" s="62"/>
      <c r="M298" s="322"/>
      <c r="N298" s="63"/>
      <c r="O298" s="64"/>
      <c r="P298" s="367" t="str">
        <f t="shared" si="14"/>
        <v/>
      </c>
      <c r="Q298" s="65"/>
      <c r="R298" s="66"/>
      <c r="S298" s="67"/>
      <c r="T298" s="68"/>
      <c r="U298" s="68"/>
      <c r="V298" s="68"/>
      <c r="W298" s="66"/>
      <c r="X298" s="281"/>
      <c r="Y298" s="368" t="str">
        <f>IF(AND(申込書!$C$47&lt;&gt;"▼プルダウンより選択してください",申込書!$C$47&lt;&gt;"",申込書!$K$22&lt;&gt;"YYYY/MM/DD",$G298&lt;&gt;""),申込書!$K$22,"")</f>
        <v/>
      </c>
      <c r="Z298" s="369" t="str">
        <f>IF(Y298="","",IF(INDEX('コンテンツ＆備考マスタ'!$H:$J,MATCH(学校情報!Y$3,'コンテンツ＆備考マスタ'!$H:$H,0),3)="●",IF(AND(Y298&lt;&gt;"",ISNUMBER(申込書!$AC$22)=TRUE,申込書!$C$47&lt;&gt;"▼プルダウンより選択してください",申込書!$C$47&lt;&gt;""),申込書!$AC$22,""),"-"))</f>
        <v/>
      </c>
      <c r="AA298" s="369"/>
      <c r="AB298" s="369"/>
      <c r="AC298" s="370" t="str">
        <f>IF(AND(申込書!$C$47&lt;&gt;"▼プルダウンより選択してください",申込書!$C$47&lt;&gt;"",$G298&lt;&gt;"",申込書!$V$47="特定学年のみ"),"申し込みする","")</f>
        <v/>
      </c>
      <c r="AD298" s="371"/>
      <c r="AE298" s="372"/>
      <c r="AF298" s="373" t="str">
        <f>IF(AND(申込書!$C$48&lt;&gt;"▼プルダウンより選択してください",申込書!$C$48&lt;&gt;"",申込書!$K$22&lt;&gt;"YYYY/MM/DD",$G298&lt;&gt;""),申込書!$K$22,"")</f>
        <v/>
      </c>
      <c r="AG298" s="369" t="str">
        <f>IF(AF298="","",IF(INDEX('コンテンツ＆備考マスタ'!$H:$J,MATCH(学校情報!AF$3,'コンテンツ＆備考マスタ'!$H:$H,0),3)="●",IF(AND(AF298&lt;&gt;"",ISNUMBER(申込書!$AC$22)=TRUE,申込書!$C$48&lt;&gt;"▼プルダウンより選択してください",申込書!$C$48&lt;&gt;""),申込書!$AC$22,""),"-"))</f>
        <v/>
      </c>
      <c r="AH298" s="369"/>
      <c r="AI298" s="369"/>
      <c r="AJ298" s="370" t="str">
        <f>IF(AND(申込書!$C$48&lt;&gt;"▼プルダウンより選択してください",申込書!$C$48&lt;&gt;"",$G298&lt;&gt;"",申込書!$V$48="特定学年のみ"),"申し込みする","")</f>
        <v/>
      </c>
      <c r="AK298" s="371"/>
      <c r="AL298" s="372"/>
      <c r="AM298" s="373" t="str">
        <f>IF(AND(申込書!$C$49&lt;&gt;"▼プルダウンより選択してください",申込書!$C$49&lt;&gt;"",申込書!$K$22&lt;&gt;"YYYY/MM/DD",$G298&lt;&gt;""),申込書!$K$22,"")</f>
        <v/>
      </c>
      <c r="AN298" s="369" t="str">
        <f>IF(AM298="","",IF(INDEX('コンテンツ＆備考マスタ'!$H:$J,MATCH(学校情報!AM$3,'コンテンツ＆備考マスタ'!$H:$H,0),3)="●",IF(AND(AM298&lt;&gt;"",ISNUMBER(申込書!$AC$22)=TRUE,申込書!$C$49&lt;&gt;"▼プルダウンより選択してください",申込書!$C$49&lt;&gt;""),申込書!$AC$22,""),"-"))</f>
        <v/>
      </c>
      <c r="AO298" s="369"/>
      <c r="AP298" s="369"/>
      <c r="AQ298" s="370" t="str">
        <f>IF(AND(申込書!$C$49&lt;&gt;"▼プルダウンより選択してください",申込書!$C$49&lt;&gt;"",$G298&lt;&gt;"",申込書!$V$49="特定学年のみ"),"申し込みする","")</f>
        <v/>
      </c>
      <c r="AR298" s="371"/>
      <c r="AS298" s="372"/>
      <c r="AT298" s="373" t="str">
        <f>IF(AND(申込書!$C$50&lt;&gt;"▼プルダウンより選択してください",申込書!$C$50&lt;&gt;"",申込書!$K$22&lt;&gt;"YYYY/MM/DD",$G298&lt;&gt;""),申込書!$K$22,"")</f>
        <v/>
      </c>
      <c r="AU298" s="369" t="str">
        <f>IF(AT298="","",IF(INDEX('コンテンツ＆備考マスタ'!$H:$J,MATCH(学校情報!AT$3,'コンテンツ＆備考マスタ'!$H:$H,0),3)="●",IF(AND(AT298&lt;&gt;"",ISNUMBER(申込書!$AC$22)=TRUE,申込書!$C$50&lt;&gt;"▼プルダウンより選択してください",申込書!$C$50&lt;&gt;""),申込書!$AC$22,""),"-"))</f>
        <v/>
      </c>
      <c r="AV298" s="369"/>
      <c r="AW298" s="369"/>
      <c r="AX298" s="370" t="str">
        <f>IF(AND(申込書!$C$50&lt;&gt;"▼プルダウンより選択してください",申込書!$C$50&lt;&gt;"",$G298&lt;&gt;"",申込書!$V$50="特定学年のみ"),"申し込みする","")</f>
        <v/>
      </c>
      <c r="AY298" s="371"/>
      <c r="AZ298" s="372"/>
      <c r="BA298" s="373" t="str">
        <f>IF(AND(申込書!$C$51&lt;&gt;"▼プルダウンより選択してください",申込書!$C$51&lt;&gt;"",申込書!$K$22&lt;&gt;"YYYY/MM/DD",$G298&lt;&gt;""),申込書!$K$22,"")</f>
        <v/>
      </c>
      <c r="BB298" s="369" t="str">
        <f>IF(BA298="","",IF(INDEX('コンテンツ＆備考マスタ'!$H:$J,MATCH(学校情報!BA$3,'コンテンツ＆備考マスタ'!$H:$H,0),3)="●",IF(AND(BA298&lt;&gt;"",ISNUMBER(申込書!$AC$22)=TRUE,申込書!$C$51&lt;&gt;"▼プルダウンより選択してください",申込書!$C$51&lt;&gt;""),申込書!$AC$22,""),"-"))</f>
        <v/>
      </c>
      <c r="BC298" s="369"/>
      <c r="BD298" s="369"/>
      <c r="BE298" s="370" t="str">
        <f>IF(AND(申込書!$C$51&lt;&gt;"▼プルダウンより選択してください",申込書!$C$51&lt;&gt;"",$G298&lt;&gt;"",申込書!$V$51="特定学年のみ"),"申し込みする","")</f>
        <v/>
      </c>
      <c r="BF298" s="371"/>
      <c r="BG298" s="372"/>
      <c r="BH298" s="373" t="str">
        <f>IF(AND(申込書!$C$52&lt;&gt;"▼プルダウンより選択してください",申込書!$C$52&lt;&gt;"",申込書!$K$22&lt;&gt;"YYYY/MM/DD",$G298&lt;&gt;""),申込書!$K$22,"")</f>
        <v/>
      </c>
      <c r="BI298" s="369" t="str">
        <f>IF(BH298="","",IF(INDEX('コンテンツ＆備考マスタ'!$H:$J,MATCH(学校情報!BH$3,'コンテンツ＆備考マスタ'!$H:$H,0),3)="●",IF(AND(BH298&lt;&gt;"",ISNUMBER(申込書!$AC$22)=TRUE,申込書!$C$52&lt;&gt;"▼プルダウンより選択してください",申込書!$C$52&lt;&gt;""),申込書!$AC$22,""),"-"))</f>
        <v/>
      </c>
      <c r="BJ298" s="369"/>
      <c r="BK298" s="369"/>
      <c r="BL298" s="370" t="str">
        <f>IF(AND(申込書!$C$52&lt;&gt;"▼プルダウンより選択してください",申込書!$C$52&lt;&gt;"",$G298&lt;&gt;"",申込書!$V$52="特定学年のみ"),"申し込みする","")</f>
        <v/>
      </c>
      <c r="BM298" s="371"/>
      <c r="BN298" s="372"/>
      <c r="BO298" s="373" t="str">
        <f>IF(AND(申込書!$C$53&lt;&gt;"▼プルダウンより選択してください",申込書!$C$53&lt;&gt;"",申込書!$K$22&lt;&gt;"YYYY/MM/DD",$G298&lt;&gt;""),申込書!$K$22,"")</f>
        <v/>
      </c>
      <c r="BP298" s="369" t="str">
        <f>IF(BO298="","",IF(INDEX('コンテンツ＆備考マスタ'!$H:$J,MATCH(学校情報!BO$3,'コンテンツ＆備考マスタ'!$H:$H,0),3)="●",IF(AND(BO298&lt;&gt;"",ISNUMBER(申込書!$AC$22)=TRUE,申込書!$C$53&lt;&gt;"▼プルダウンより選択してください",申込書!$C$53&lt;&gt;""),申込書!$AC$22,""),"-"))</f>
        <v/>
      </c>
      <c r="BQ298" s="369"/>
      <c r="BR298" s="369"/>
      <c r="BS298" s="370" t="str">
        <f>IF(AND(申込書!$C$53&lt;&gt;"▼プルダウンより選択してください",申込書!$C$53&lt;&gt;"",$G298&lt;&gt;"",申込書!$V$53="特定学年のみ"),"申し込みする","")</f>
        <v/>
      </c>
      <c r="BT298" s="371"/>
      <c r="BU298" s="372"/>
      <c r="BV298" s="373" t="str">
        <f>IF(AND(申込書!$C$54&lt;&gt;"▼プルダウンより選択してください",申込書!$C$54&lt;&gt;"",申込書!$K$22&lt;&gt;"YYYY/MM/DD",$G298&lt;&gt;""),申込書!$K$22,"")</f>
        <v/>
      </c>
      <c r="BW298" s="369" t="str">
        <f>IF(BV298="","",IF(INDEX('コンテンツ＆備考マスタ'!$H:$J,MATCH(学校情報!BV$3,'コンテンツ＆備考マスタ'!$H:$H,0),3)="●",IF(AND(BV298&lt;&gt;"",ISNUMBER(申込書!$AC$22)=TRUE,申込書!$C$54&lt;&gt;"▼プルダウンより選択してください",申込書!$C$54&lt;&gt;""),申込書!$AC$22,""),"-"))</f>
        <v/>
      </c>
      <c r="BX298" s="369"/>
      <c r="BY298" s="369"/>
      <c r="BZ298" s="370" t="str">
        <f>IF(AND(申込書!$C$54&lt;&gt;"▼プルダウンより選択してください",申込書!$C$54&lt;&gt;"",$G298&lt;&gt;"",申込書!$V$54="特定学年のみ"),"申し込みする","")</f>
        <v/>
      </c>
      <c r="CA298" s="371"/>
      <c r="CB298" s="372"/>
      <c r="CC298" s="373" t="str">
        <f>IF(AND(申込書!$C$55&lt;&gt;"▼プルダウンより選択してください",申込書!$C$55&lt;&gt;"",申込書!$K$22&lt;&gt;"YYYY/MM/DD",$G298&lt;&gt;""),申込書!$K$22,"")</f>
        <v/>
      </c>
      <c r="CD298" s="369" t="str">
        <f>IF(CC298="","",IF(INDEX('コンテンツ＆備考マスタ'!$H:$J,MATCH(学校情報!CC$3,'コンテンツ＆備考マスタ'!$H:$H,0),3)="●",IF(AND(CC298&lt;&gt;"",ISNUMBER(申込書!$AC$22)=TRUE,申込書!$C$55&lt;&gt;"▼プルダウンより選択してください",申込書!$C$55&lt;&gt;""),申込書!$AC$22,""),"-"))</f>
        <v/>
      </c>
      <c r="CE298" s="369"/>
      <c r="CF298" s="369"/>
      <c r="CG298" s="370" t="str">
        <f>IF(AND(申込書!$C$55&lt;&gt;"▼プルダウンより選択してください",申込書!$C$55&lt;&gt;"",$G298&lt;&gt;"",申込書!$V$55="特定学年のみ"),"申し込みする","")</f>
        <v/>
      </c>
      <c r="CH298" s="371"/>
      <c r="CI298" s="372"/>
      <c r="CJ298" s="373" t="str">
        <f>IF(AND(申込書!$C$56&lt;&gt;"▼プルダウンより選択してください",申込書!$C$56&lt;&gt;"",申込書!$K$22&lt;&gt;"YYYY/MM/DD",$G298&lt;&gt;""),申込書!$K$22,"")</f>
        <v/>
      </c>
      <c r="CK298" s="369" t="str">
        <f>IF(CJ298="","",IF(INDEX('コンテンツ＆備考マスタ'!$H:$J,MATCH(学校情報!CJ$3,'コンテンツ＆備考マスタ'!$H:$H,0),3)="●",IF(AND(CJ298&lt;&gt;"",ISNUMBER(申込書!$AC$22)=TRUE,申込書!$C$56&lt;&gt;"▼プルダウンより選択してください",申込書!$C$56&lt;&gt;""),申込書!$AC$22,""),"-"))</f>
        <v/>
      </c>
      <c r="CL298" s="369"/>
      <c r="CM298" s="369"/>
      <c r="CN298" s="370" t="str">
        <f>IF(AND(申込書!$C$56&lt;&gt;"▼プルダウンより選択してください",申込書!$C$56&lt;&gt;"",$G298&lt;&gt;"",申込書!$V$56="特定学年のみ"),"申し込みする","")</f>
        <v/>
      </c>
      <c r="CO298" s="371"/>
      <c r="CP298" s="372"/>
      <c r="CQ298" s="373" t="str">
        <f>IF(AND(申込書!$C$57&lt;&gt;"▼プルダウンより選択してください",申込書!$C$57&lt;&gt;"",申込書!$K$22&lt;&gt;"YYYY/MM/DD",$G298&lt;&gt;""),申込書!$K$22,"")</f>
        <v/>
      </c>
      <c r="CR298" s="369" t="str">
        <f>IF(CQ298="","",IF(INDEX('コンテンツ＆備考マスタ'!$H:$J,MATCH(学校情報!CQ$3,'コンテンツ＆備考マスタ'!$H:$H,0),3)="●",IF(AND(CQ298&lt;&gt;"",ISNUMBER(申込書!$AC$22)=TRUE,申込書!$C$57&lt;&gt;"▼プルダウンより選択してください",申込書!$C$57&lt;&gt;""),申込書!$AC$22,""),"-"))</f>
        <v/>
      </c>
      <c r="CS298" s="369"/>
      <c r="CT298" s="369"/>
      <c r="CU298" s="369" t="str">
        <f>IF(AND(申込書!$C$57&lt;&gt;"▼プルダウンより選択してください",申込書!$C$57&lt;&gt;"",$G298&lt;&gt;"",申込書!$V$57="特定学年のみ"),"申し込みする","")</f>
        <v/>
      </c>
      <c r="CV298" s="371"/>
      <c r="CW298" s="372"/>
      <c r="CX298" s="373" t="str">
        <f>IF(AND(申込書!$C$58&lt;&gt;"▼プルダウンより選択してください",申込書!$C$58&lt;&gt;"",申込書!$K$22&lt;&gt;"YYYY/MM/DD",$G298&lt;&gt;""),申込書!$K$22,"")</f>
        <v/>
      </c>
      <c r="CY298" s="369" t="str">
        <f>IF(CX298="","",IF(INDEX('コンテンツ＆備考マスタ'!$H:$J,MATCH(学校情報!CX$3,'コンテンツ＆備考マスタ'!$H:$H,0),3)="●",IF(AND(CX298&lt;&gt;"",ISNUMBER(申込書!$AC$22)=TRUE,申込書!$C$58&lt;&gt;"▼プルダウンより選択してください",申込書!$C$58&lt;&gt;""),申込書!$AC$22,""),"-"))</f>
        <v/>
      </c>
      <c r="CZ298" s="369"/>
      <c r="DA298" s="369"/>
      <c r="DB298" s="369" t="str">
        <f>IF(AND(申込書!$C$58&lt;&gt;"▼プルダウンより選択してください",申込書!$C$58&lt;&gt;"",$G298&lt;&gt;"",申込書!$V$58="特定学年のみ"),"申し込みする","")</f>
        <v/>
      </c>
      <c r="DC298" s="371"/>
      <c r="DD298" s="372"/>
      <c r="DE298" s="373" t="str">
        <f>IF(AND(申込書!$C$59&lt;&gt;"▼プルダウンより選択してください",申込書!$C$59&lt;&gt;"",申込書!$K$22&lt;&gt;"YYYY/MM/DD",$G298&lt;&gt;""),申込書!$K$22,"")</f>
        <v/>
      </c>
      <c r="DF298" s="369" t="str">
        <f>IF(DE298="","",IF(INDEX('コンテンツ＆備考マスタ'!$H:$J,MATCH(学校情報!DE$3,'コンテンツ＆備考マスタ'!$H:$H,0),3)="●",IF(AND(DE298&lt;&gt;"",ISNUMBER(申込書!$AC$22)=TRUE,申込書!$C$59&lt;&gt;"▼プルダウンより選択してください",申込書!$C$59&lt;&gt;""),申込書!$AC$22,""),"-"))</f>
        <v/>
      </c>
      <c r="DG298" s="369"/>
      <c r="DH298" s="369"/>
      <c r="DI298" s="369" t="str">
        <f>IF(AND(申込書!$C$59&lt;&gt;"▼プルダウンより選択してください",申込書!$C$59&lt;&gt;"",$G298&lt;&gt;"",申込書!$V$59="特定学年のみ"),"申し込みする","")</f>
        <v/>
      </c>
      <c r="DJ298" s="371"/>
      <c r="DK298" s="372"/>
      <c r="DL298" s="373" t="str">
        <f>IF(AND(申込書!$C$60&lt;&gt;"▼プルダウンより選択してください",申込書!$C$60&lt;&gt;"",申込書!$K$22&lt;&gt;"YYYY/MM/DD",$G298&lt;&gt;""),申込書!$K$22,"")</f>
        <v/>
      </c>
      <c r="DM298" s="369" t="str">
        <f>IF(DL298="","",IF(INDEX('コンテンツ＆備考マスタ'!$H:$J,MATCH(学校情報!DL$3,'コンテンツ＆備考マスタ'!$H:$H,0),3)="●",IF(AND(DL298&lt;&gt;"",ISNUMBER(申込書!$AC$22)=TRUE,申込書!$C$60&lt;&gt;"▼プルダウンより選択してください",申込書!$C$60&lt;&gt;""),申込書!$AC$22,""),"-"))</f>
        <v/>
      </c>
      <c r="DN298" s="369"/>
      <c r="DO298" s="369"/>
      <c r="DP298" s="369" t="str">
        <f>IF(AND(申込書!$C$60&lt;&gt;"▼プルダウンより選択してください",申込書!$C$60&lt;&gt;"",$G298&lt;&gt;"",申込書!$V$60="特定学年のみ"),"申し込みする","")</f>
        <v/>
      </c>
      <c r="DQ298" s="371"/>
      <c r="DR298" s="372"/>
      <c r="DS298" s="373" t="str">
        <f>IF(AND(申込書!$C$61&lt;&gt;"▼プルダウンより選択してください",申込書!$C$61&lt;&gt;"",申込書!$K$22&lt;&gt;"YYYY/MM/DD",$G298&lt;&gt;""),申込書!$K$22,"")</f>
        <v/>
      </c>
      <c r="DT298" s="369" t="str">
        <f>IF(DS298="","",IF(INDEX('コンテンツ＆備考マスタ'!$H:$J,MATCH(学校情報!DS$3,'コンテンツ＆備考マスタ'!$H:$H,0),3)="●",IF(AND(DS298&lt;&gt;"",ISNUMBER(申込書!$AC$22)=TRUE,申込書!$C$61&lt;&gt;"▼プルダウンより選択してください",申込書!$C$61&lt;&gt;""),申込書!$AC$22,""),"-"))</f>
        <v/>
      </c>
      <c r="DU298" s="369"/>
      <c r="DV298" s="369"/>
      <c r="DW298" s="369" t="str">
        <f>IF(AND(申込書!$C$61&lt;&gt;"▼プルダウンより選択してください",申込書!$C$61&lt;&gt;"",$G298&lt;&gt;"",申込書!$V$61="特定学年のみ"),"申し込みする","")</f>
        <v/>
      </c>
      <c r="DX298" s="371"/>
      <c r="DY298" s="372"/>
      <c r="DZ298" s="373" t="str">
        <f>IF(AND(申込書!$C$62&lt;&gt;"▼プルダウンより選択してください",申込書!$C$62&lt;&gt;"",申込書!$K$22&lt;&gt;"YYYY/MM/DD",$G298&lt;&gt;""),申込書!$K$22,"")</f>
        <v/>
      </c>
      <c r="EA298" s="369" t="str">
        <f>IF(DZ298="","",IF(INDEX('コンテンツ＆備考マスタ'!$H:$J,MATCH(学校情報!DZ$3,'コンテンツ＆備考マスタ'!$H:$H,0),3)="●",IF(AND(DZ298&lt;&gt;"",ISNUMBER(申込書!$AC$22)=TRUE,申込書!$C$62&lt;&gt;"▼プルダウンより選択してください",申込書!$C$62&lt;&gt;""),申込書!$AC$22,""),"-"))</f>
        <v/>
      </c>
      <c r="EB298" s="369"/>
      <c r="EC298" s="369"/>
      <c r="ED298" s="370" t="str">
        <f>IF(AND(申込書!$C$62&lt;&gt;"▼プルダウンより選択してください",申込書!$C$62&lt;&gt;"",$G298&lt;&gt;"",申込書!$V$62="特定学年のみ"),"申し込みする","")</f>
        <v/>
      </c>
      <c r="EE298" s="371"/>
      <c r="EF298" s="372"/>
      <c r="EG298" s="373" t="str">
        <f>IF(AND(申込書!$C$63&lt;&gt;"▼プルダウンより選択してください",申込書!$C$63&lt;&gt;"",申込書!$K$22&lt;&gt;"YYYY/MM/DD",$G298&lt;&gt;""),申込書!$K$22,"")</f>
        <v/>
      </c>
      <c r="EH298" s="369" t="str">
        <f>IF(EG298="","",IF(INDEX('コンテンツ＆備考マスタ'!$H:$J,MATCH(学校情報!EG$3,'コンテンツ＆備考マスタ'!$H:$H,0),3)="●",IF(AND(EG298&lt;&gt;"",ISNUMBER(申込書!$AC$22)=TRUE,申込書!$C$63&lt;&gt;"▼プルダウンより選択してください",申込書!$C$63&lt;&gt;""),申込書!$AC$22,""),"-"))</f>
        <v/>
      </c>
      <c r="EI298" s="369"/>
      <c r="EJ298" s="369"/>
      <c r="EK298" s="370" t="str">
        <f>IF(AND(申込書!$C$63&lt;&gt;"▼プルダウンより選択してください",申込書!$C$63&lt;&gt;"",$G298&lt;&gt;"",申込書!$V$63="特定学年のみ"),"申し込みする","")</f>
        <v/>
      </c>
      <c r="EL298" s="371"/>
      <c r="EM298" s="372"/>
      <c r="EN298" s="373" t="str">
        <f>IF(AND(申込書!$C$64&lt;&gt;"▼プルダウンより選択してください",申込書!$C$64&lt;&gt;"",申込書!$K$22&lt;&gt;"YYYY/MM/DD",$G298&lt;&gt;""),申込書!$K$22,"")</f>
        <v/>
      </c>
      <c r="EO298" s="369" t="str">
        <f>IF(EN298="","",IF(INDEX('コンテンツ＆備考マスタ'!$H:$J,MATCH(学校情報!EN$3,'コンテンツ＆備考マスタ'!$H:$H,0),3)="●",IF(AND(EN298&lt;&gt;"",ISNUMBER(申込書!$AC$22)=TRUE,申込書!$C$64&lt;&gt;"▼プルダウンより選択してください",申込書!$C$64&lt;&gt;""),申込書!$AC$22,""),"-"))</f>
        <v/>
      </c>
      <c r="EP298" s="369"/>
      <c r="EQ298" s="369"/>
      <c r="ER298" s="370" t="str">
        <f>IF(AND(申込書!$C$64&lt;&gt;"▼プルダウンより選択してください",申込書!$C$64&lt;&gt;"",$G298&lt;&gt;"",申込書!$V$64="特定学年のみ"),"申し込みする","")</f>
        <v/>
      </c>
      <c r="ES298" s="371"/>
      <c r="ET298" s="372"/>
      <c r="EU298" s="373" t="str">
        <f>IF(AND(申込書!$C$65&lt;&gt;"▼プルダウンより選択してください",申込書!$C$65&lt;&gt;"",申込書!$K$22&lt;&gt;"YYYY/MM/DD",$G298&lt;&gt;""),申込書!$K$22,"")</f>
        <v/>
      </c>
      <c r="EV298" s="369" t="str">
        <f>IF(EU298="","",IF(INDEX('コンテンツ＆備考マスタ'!$H:$J,MATCH(学校情報!EU$3,'コンテンツ＆備考マスタ'!$H:$H,0),3)="●",IF(AND(EU298&lt;&gt;"",ISNUMBER(申込書!$AC$22)=TRUE,申込書!$C$65&lt;&gt;"▼プルダウンより選択してください",申込書!$C$65&lt;&gt;""),申込書!$AC$22,""),"-"))</f>
        <v/>
      </c>
      <c r="EW298" s="369"/>
      <c r="EX298" s="369"/>
      <c r="EY298" s="370" t="str">
        <f>IF(AND(申込書!$C$65&lt;&gt;"▼プルダウンより選択してください",申込書!$C$65&lt;&gt;"",$G298&lt;&gt;"",申込書!$V$65="特定学年のみ"),"申し込みする","")</f>
        <v/>
      </c>
      <c r="EZ298" s="371"/>
      <c r="FA298" s="372"/>
      <c r="FB298" s="373" t="str">
        <f>IF(AND(申込書!$C$66&lt;&gt;"▼プルダウンより選択してください",申込書!$C$66&lt;&gt;"",申込書!$K$22&lt;&gt;"YYYY/MM/DD",$G298&lt;&gt;""),申込書!$K$22,"")</f>
        <v/>
      </c>
      <c r="FC298" s="369" t="str">
        <f>IF(FB298="","",IF(INDEX('コンテンツ＆備考マスタ'!$H:$J,MATCH(学校情報!FB$3,'コンテンツ＆備考マスタ'!$H:$H,0),3)="●",IF(AND(FB298&lt;&gt;"",ISNUMBER(申込書!$AC$22)=TRUE,申込書!$C$66&lt;&gt;"▼プルダウンより選択してください",申込書!$C$66&lt;&gt;""),申込書!$AC$22,""),"-"))</f>
        <v/>
      </c>
      <c r="FD298" s="369"/>
      <c r="FE298" s="369"/>
      <c r="FF298" s="370" t="str">
        <f>IF(AND(申込書!$C$66&lt;&gt;"▼プルダウンより選択してください",申込書!$C$66&lt;&gt;"",$G298&lt;&gt;"",申込書!$V$66="特定学年のみ"),"申し込みする","")</f>
        <v/>
      </c>
      <c r="FG298" s="371"/>
      <c r="FH298" s="372"/>
      <c r="FI298" s="373" t="str">
        <f>IF(AND(申込書!$C$67&lt;&gt;"▼プルダウンより選択してください",申込書!$C$67&lt;&gt;"",申込書!$K$22&lt;&gt;"YYYY/MM/DD",$G298&lt;&gt;""),申込書!$K$22,"")</f>
        <v/>
      </c>
      <c r="FJ298" s="369" t="str">
        <f>IF(FI298="","",IF(INDEX('コンテンツ＆備考マスタ'!$H:$J,MATCH(学校情報!FI$3,'コンテンツ＆備考マスタ'!$H:$H,0),3)="●",IF(AND(FI298&lt;&gt;"",ISNUMBER(申込書!$AC$22)=TRUE,申込書!$C$67&lt;&gt;"▼プルダウンより選択してください",申込書!$C$67&lt;&gt;""),申込書!$AC$22,""),"-"))</f>
        <v/>
      </c>
      <c r="FK298" s="369"/>
      <c r="FL298" s="369"/>
      <c r="FM298" s="370" t="str">
        <f>IF(AND(申込書!$C$67&lt;&gt;"▼プルダウンより選択してください",申込書!$C$67&lt;&gt;"",$G298&lt;&gt;"",申込書!$V$67="特定学年のみ"),"申し込みする","")</f>
        <v/>
      </c>
      <c r="FN298" s="371"/>
      <c r="FO298" s="372"/>
      <c r="FP298" s="373" t="str">
        <f>IF(AND(申込書!$C$68&lt;&gt;"▼プルダウンより選択してください",申込書!$C$68&lt;&gt;"",申込書!$K$22&lt;&gt;"YYYY/MM/DD",$G298&lt;&gt;""),申込書!$K$22,"")</f>
        <v/>
      </c>
      <c r="FQ298" s="369" t="str">
        <f>IF(FP298="","",IF(INDEX('コンテンツ＆備考マスタ'!$H:$J,MATCH(学校情報!FP$3,'コンテンツ＆備考マスタ'!$H:$H,0),3)="●",IF(AND(FP298&lt;&gt;"",ISNUMBER(申込書!$AC$22)=TRUE,申込書!$C$68&lt;&gt;"▼プルダウンより選択してください",申込書!$C$68&lt;&gt;""),申込書!$AC$22,""),"-"))</f>
        <v/>
      </c>
      <c r="FR298" s="369"/>
      <c r="FS298" s="369"/>
      <c r="FT298" s="370" t="str">
        <f>IF(AND(申込書!$C$68&lt;&gt;"▼プルダウンより選択してください",申込書!$C$68&lt;&gt;"",$G298&lt;&gt;"",申込書!$V$68="特定学年のみ"),"申し込みする","")</f>
        <v/>
      </c>
      <c r="FU298" s="371"/>
      <c r="FV298" s="372"/>
      <c r="FW298" s="373" t="str">
        <f>IF(AND(申込書!$C$69&lt;&gt;"▼プルダウンより選択してください",申込書!$C$69&lt;&gt;"",申込書!$K$22&lt;&gt;"YYYY/MM/DD",$G298&lt;&gt;""),申込書!$K$22,"")</f>
        <v/>
      </c>
      <c r="FX298" s="369" t="str">
        <f>IF(FW298="","",IF(INDEX('コンテンツ＆備考マスタ'!$H:$J,MATCH(学校情報!FW$3,'コンテンツ＆備考マスタ'!$H:$H,0),3)="●",IF(AND(FW298&lt;&gt;"",ISNUMBER(申込書!$AC$22)=TRUE,申込書!$C$69&lt;&gt;"▼プルダウンより選択してください",申込書!$C$69&lt;&gt;""),申込書!$AC$22,""),"-"))</f>
        <v/>
      </c>
      <c r="FY298" s="369"/>
      <c r="FZ298" s="369"/>
      <c r="GA298" s="370" t="str">
        <f>IF(AND(申込書!$C$69&lt;&gt;"▼プルダウンより選択してください",申込書!$C$69&lt;&gt;"",$G298&lt;&gt;"",申込書!$V$69="特定学年のみ"),"申し込みする","")</f>
        <v/>
      </c>
      <c r="GB298" s="371"/>
      <c r="GC298" s="372"/>
      <c r="GD298" s="373" t="str">
        <f>IF(AND(申込書!$C$70&lt;&gt;"▼プルダウンより選択してください",申込書!$C$70&lt;&gt;"",申込書!$K$22&lt;&gt;"YYYY/MM/DD",$G298&lt;&gt;""),申込書!$K$22,"")</f>
        <v/>
      </c>
      <c r="GE298" s="369" t="str">
        <f>IF(GD298="","",IF(INDEX('コンテンツ＆備考マスタ'!$H:$J,MATCH(学校情報!GD$3,'コンテンツ＆備考マスタ'!$H:$H,0),3)="●",IF(AND(GD298&lt;&gt;"",ISNUMBER(申込書!$AC$22)=TRUE,申込書!$C$70&lt;&gt;"▼プルダウンより選択してください",申込書!$C$70&lt;&gt;""),申込書!$AC$22,""),"-"))</f>
        <v/>
      </c>
      <c r="GF298" s="369"/>
      <c r="GG298" s="369"/>
      <c r="GH298" s="370" t="str">
        <f>IF(AND(申込書!$C$70&lt;&gt;"▼プルダウンより選択してください",申込書!$C$70&lt;&gt;"",$G298&lt;&gt;"",申込書!$V$70="特定学年のみ"),"申し込みする","")</f>
        <v/>
      </c>
      <c r="GI298" s="371"/>
      <c r="GJ298" s="372"/>
      <c r="GK298" s="373" t="str">
        <f>IF(AND(申込書!$C$71&lt;&gt;"▼プルダウンより選択してください",申込書!$C$71&lt;&gt;"",申込書!$K$22&lt;&gt;"YYYY/MM/DD",$G298&lt;&gt;""),申込書!$K$22,"")</f>
        <v/>
      </c>
      <c r="GL298" s="369" t="str">
        <f>IF(GK298="","",IF(INDEX('コンテンツ＆備考マスタ'!$H:$J,MATCH(学校情報!GK$3,'コンテンツ＆備考マスタ'!$H:$H,0),3)="●",IF(AND(GK298&lt;&gt;"",ISNUMBER(申込書!$AC$22)=TRUE,申込書!$C$71&lt;&gt;"▼プルダウンより選択してください",申込書!$C$71&lt;&gt;""),申込書!$AC$22,""),"-"))</f>
        <v/>
      </c>
      <c r="GM298" s="369"/>
      <c r="GN298" s="369"/>
      <c r="GO298" s="370" t="str">
        <f>IF(AND(申込書!$C$71&lt;&gt;"▼プルダウンより選択してください",申込書!$C$71&lt;&gt;"",$G298&lt;&gt;"",申込書!$V$71="特定学年のみ"),"申し込みする","")</f>
        <v/>
      </c>
      <c r="GP298" s="371"/>
      <c r="GQ298" s="372"/>
      <c r="GR298" s="373" t="str">
        <f>IF(AND(申込書!$C$72&lt;&gt;"▼プルダウンより選択してください",申込書!$C$72&lt;&gt;"",申込書!$K$22&lt;&gt;"YYYY/MM/DD",$G298&lt;&gt;""),申込書!$K$22,"")</f>
        <v/>
      </c>
      <c r="GS298" s="369" t="str">
        <f>IF(GR298="","",IF(INDEX('コンテンツ＆備考マスタ'!$H:$J,MATCH(学校情報!GR$3,'コンテンツ＆備考マスタ'!$H:$H,0),3)="●",IF(AND(GR298&lt;&gt;"",ISNUMBER(申込書!$AC$22)=TRUE,申込書!$C$72&lt;&gt;"▼プルダウンより選択してください",申込書!$C$72&lt;&gt;""),申込書!$AC$22,""),"-"))</f>
        <v/>
      </c>
      <c r="GT298" s="369"/>
      <c r="GU298" s="369"/>
      <c r="GV298" s="370" t="str">
        <f>IF(AND(申込書!$C$72&lt;&gt;"▼プルダウンより選択してください",申込書!$C$72&lt;&gt;"",$G298&lt;&gt;"",申込書!$V$72="特定学年のみ"),"申し込みする","")</f>
        <v/>
      </c>
      <c r="GW298" s="371"/>
      <c r="GX298" s="372"/>
      <c r="GY298" s="373" t="str">
        <f>IF(AND(申込書!$C$73&lt;&gt;"▼プルダウンより選択してください",申込書!$C$73&lt;&gt;"",申込書!$K$22&lt;&gt;"YYYY/MM/DD",$G298&lt;&gt;""),申込書!$K$22,"")</f>
        <v/>
      </c>
      <c r="GZ298" s="369" t="str">
        <f>IF(GY298="","",IF(INDEX('コンテンツ＆備考マスタ'!$H:$J,MATCH(学校情報!GY$3,'コンテンツ＆備考マスタ'!$H:$H,0),3)="●",IF(AND(GY298&lt;&gt;"",ISNUMBER(申込書!$AC$22)=TRUE,申込書!$C$73&lt;&gt;"▼プルダウンより選択してください",申込書!$C$73&lt;&gt;""),申込書!$AC$22,""),"-"))</f>
        <v/>
      </c>
      <c r="HA298" s="369"/>
      <c r="HB298" s="369"/>
      <c r="HC298" s="370" t="str">
        <f>IF(AND(申込書!$C$73&lt;&gt;"▼プルダウンより選択してください",申込書!$C$73&lt;&gt;"",$G298&lt;&gt;"",申込書!$V$73="特定学年のみ"),"申し込みする","")</f>
        <v/>
      </c>
      <c r="HD298" s="371"/>
      <c r="HE298" s="372"/>
      <c r="HF298" s="373" t="str">
        <f>IF(AND(申込書!$C$74&lt;&gt;"▼プルダウンより選択してください",申込書!$C$74&lt;&gt;"",申込書!$K$22&lt;&gt;"YYYY/MM/DD",$G298&lt;&gt;""),申込書!$K$22,"")</f>
        <v/>
      </c>
      <c r="HG298" s="369" t="str">
        <f>IF(HF298="","",IF(INDEX('コンテンツ＆備考マスタ'!$H:$J,MATCH(学校情報!HF$3,'コンテンツ＆備考マスタ'!$H:$H,0),3)="●",IF(AND(HF298&lt;&gt;"",ISNUMBER(申込書!$AC$22)=TRUE,申込書!$C$74&lt;&gt;"▼プルダウンより選択してください",申込書!$C$74&lt;&gt;""),申込書!$AC$22,""),"-"))</f>
        <v/>
      </c>
      <c r="HH298" s="369"/>
      <c r="HI298" s="369"/>
      <c r="HJ298" s="370" t="str">
        <f>IF(AND(申込書!$C$74&lt;&gt;"▼プルダウンより選択してください",申込書!$C$74&lt;&gt;"",$G298&lt;&gt;"",申込書!$V$74="特定学年のみ"),"申し込みする","")</f>
        <v/>
      </c>
      <c r="HK298" s="371"/>
      <c r="HL298" s="372"/>
      <c r="HM298" s="373" t="str">
        <f>IF(AND(申込書!$C$75&lt;&gt;"▼プルダウンより選択してください",申込書!$C$75&lt;&gt;"",申込書!$K$22&lt;&gt;"YYYY/MM/DD",$G298&lt;&gt;""),申込書!$K$22,"")</f>
        <v/>
      </c>
      <c r="HN298" s="369" t="str">
        <f>IF(HM298="","",IF(INDEX('コンテンツ＆備考マスタ'!$H:$J,MATCH(学校情報!HM$3,'コンテンツ＆備考マスタ'!$H:$H,0),3)="●",IF(AND(HM298&lt;&gt;"",ISNUMBER(申込書!$AC$22)=TRUE,申込書!$C$75&lt;&gt;"▼プルダウンより選択してください",申込書!$C$75&lt;&gt;""),申込書!$AC$22,""),"-"))</f>
        <v/>
      </c>
      <c r="HO298" s="369"/>
      <c r="HP298" s="369"/>
      <c r="HQ298" s="370" t="str">
        <f>IF(AND(申込書!$C$75&lt;&gt;"▼プルダウンより選択してください",申込書!$C$75&lt;&gt;"",$G298&lt;&gt;"",申込書!$V$75="特定学年のみ"),"申し込みする","")</f>
        <v/>
      </c>
      <c r="HR298" s="371"/>
      <c r="HS298" s="371"/>
      <c r="HT298" s="374" t="str">
        <f>IF(AND(申込書!$C$76&lt;&gt;"▼プルダウンより選択してください",申込書!$C$76&lt;&gt;"",申込書!$K$22&lt;&gt;"YYYY/MM/DD",$G298&lt;&gt;""),申込書!$K$22,"")</f>
        <v/>
      </c>
      <c r="HU298" s="369" t="str">
        <f>IF(HT298="","",IF(INDEX('コンテンツ＆備考マスタ'!$H:$J,MATCH(学校情報!HT$3,'コンテンツ＆備考マスタ'!$H:$H,0),3)="●",IF(AND(HT298&lt;&gt;"",ISNUMBER(申込書!$AC$22)=TRUE,申込書!$C$76&lt;&gt;"▼プルダウンより選択してください",申込書!$C$76&lt;&gt;""),申込書!$AC$22,""),"-"))</f>
        <v/>
      </c>
      <c r="HV298" s="369"/>
      <c r="HW298" s="369"/>
      <c r="HX298" s="370" t="str">
        <f>IF(AND(申込書!$C$76&lt;&gt;"▼プルダウンより選択してください",申込書!$C$76&lt;&gt;"",$G298&lt;&gt;"",申込書!$V$76="特定学年のみ"),"申し込みする","")</f>
        <v/>
      </c>
      <c r="HY298" s="371"/>
      <c r="HZ298" s="372"/>
      <c r="IA298" s="69"/>
    </row>
    <row r="299" spans="2:235" ht="26.85" hidden="1" customHeight="1" outlineLevel="1">
      <c r="B299" s="365">
        <f t="shared" si="12"/>
        <v>294</v>
      </c>
      <c r="C299" s="55"/>
      <c r="D299" s="56"/>
      <c r="E299" s="154"/>
      <c r="F299" s="57"/>
      <c r="G299" s="58"/>
      <c r="H299" s="59"/>
      <c r="I299" s="60"/>
      <c r="J299" s="61"/>
      <c r="K299" s="366" t="str">
        <f t="shared" si="13"/>
        <v/>
      </c>
      <c r="L299" s="62"/>
      <c r="M299" s="322"/>
      <c r="N299" s="63"/>
      <c r="O299" s="64"/>
      <c r="P299" s="367" t="str">
        <f t="shared" si="14"/>
        <v/>
      </c>
      <c r="Q299" s="65"/>
      <c r="R299" s="66"/>
      <c r="S299" s="67"/>
      <c r="T299" s="68"/>
      <c r="U299" s="68"/>
      <c r="V299" s="68"/>
      <c r="W299" s="66"/>
      <c r="X299" s="281"/>
      <c r="Y299" s="368" t="str">
        <f>IF(AND(申込書!$C$47&lt;&gt;"▼プルダウンより選択してください",申込書!$C$47&lt;&gt;"",申込書!$K$22&lt;&gt;"YYYY/MM/DD",$G299&lt;&gt;""),申込書!$K$22,"")</f>
        <v/>
      </c>
      <c r="Z299" s="369" t="str">
        <f>IF(Y299="","",IF(INDEX('コンテンツ＆備考マスタ'!$H:$J,MATCH(学校情報!Y$3,'コンテンツ＆備考マスタ'!$H:$H,0),3)="●",IF(AND(Y299&lt;&gt;"",ISNUMBER(申込書!$AC$22)=TRUE,申込書!$C$47&lt;&gt;"▼プルダウンより選択してください",申込書!$C$47&lt;&gt;""),申込書!$AC$22,""),"-"))</f>
        <v/>
      </c>
      <c r="AA299" s="369"/>
      <c r="AB299" s="369"/>
      <c r="AC299" s="370" t="str">
        <f>IF(AND(申込書!$C$47&lt;&gt;"▼プルダウンより選択してください",申込書!$C$47&lt;&gt;"",$G299&lt;&gt;"",申込書!$V$47="特定学年のみ"),"申し込みする","")</f>
        <v/>
      </c>
      <c r="AD299" s="371"/>
      <c r="AE299" s="372"/>
      <c r="AF299" s="373" t="str">
        <f>IF(AND(申込書!$C$48&lt;&gt;"▼プルダウンより選択してください",申込書!$C$48&lt;&gt;"",申込書!$K$22&lt;&gt;"YYYY/MM/DD",$G299&lt;&gt;""),申込書!$K$22,"")</f>
        <v/>
      </c>
      <c r="AG299" s="369" t="str">
        <f>IF(AF299="","",IF(INDEX('コンテンツ＆備考マスタ'!$H:$J,MATCH(学校情報!AF$3,'コンテンツ＆備考マスタ'!$H:$H,0),3)="●",IF(AND(AF299&lt;&gt;"",ISNUMBER(申込書!$AC$22)=TRUE,申込書!$C$48&lt;&gt;"▼プルダウンより選択してください",申込書!$C$48&lt;&gt;""),申込書!$AC$22,""),"-"))</f>
        <v/>
      </c>
      <c r="AH299" s="369"/>
      <c r="AI299" s="369"/>
      <c r="AJ299" s="370" t="str">
        <f>IF(AND(申込書!$C$48&lt;&gt;"▼プルダウンより選択してください",申込書!$C$48&lt;&gt;"",$G299&lt;&gt;"",申込書!$V$48="特定学年のみ"),"申し込みする","")</f>
        <v/>
      </c>
      <c r="AK299" s="371"/>
      <c r="AL299" s="372"/>
      <c r="AM299" s="373" t="str">
        <f>IF(AND(申込書!$C$49&lt;&gt;"▼プルダウンより選択してください",申込書!$C$49&lt;&gt;"",申込書!$K$22&lt;&gt;"YYYY/MM/DD",$G299&lt;&gt;""),申込書!$K$22,"")</f>
        <v/>
      </c>
      <c r="AN299" s="369" t="str">
        <f>IF(AM299="","",IF(INDEX('コンテンツ＆備考マスタ'!$H:$J,MATCH(学校情報!AM$3,'コンテンツ＆備考マスタ'!$H:$H,0),3)="●",IF(AND(AM299&lt;&gt;"",ISNUMBER(申込書!$AC$22)=TRUE,申込書!$C$49&lt;&gt;"▼プルダウンより選択してください",申込書!$C$49&lt;&gt;""),申込書!$AC$22,""),"-"))</f>
        <v/>
      </c>
      <c r="AO299" s="369"/>
      <c r="AP299" s="369"/>
      <c r="AQ299" s="370" t="str">
        <f>IF(AND(申込書!$C$49&lt;&gt;"▼プルダウンより選択してください",申込書!$C$49&lt;&gt;"",$G299&lt;&gt;"",申込書!$V$49="特定学年のみ"),"申し込みする","")</f>
        <v/>
      </c>
      <c r="AR299" s="371"/>
      <c r="AS299" s="372"/>
      <c r="AT299" s="373" t="str">
        <f>IF(AND(申込書!$C$50&lt;&gt;"▼プルダウンより選択してください",申込書!$C$50&lt;&gt;"",申込書!$K$22&lt;&gt;"YYYY/MM/DD",$G299&lt;&gt;""),申込書!$K$22,"")</f>
        <v/>
      </c>
      <c r="AU299" s="369" t="str">
        <f>IF(AT299="","",IF(INDEX('コンテンツ＆備考マスタ'!$H:$J,MATCH(学校情報!AT$3,'コンテンツ＆備考マスタ'!$H:$H,0),3)="●",IF(AND(AT299&lt;&gt;"",ISNUMBER(申込書!$AC$22)=TRUE,申込書!$C$50&lt;&gt;"▼プルダウンより選択してください",申込書!$C$50&lt;&gt;""),申込書!$AC$22,""),"-"))</f>
        <v/>
      </c>
      <c r="AV299" s="369"/>
      <c r="AW299" s="369"/>
      <c r="AX299" s="370" t="str">
        <f>IF(AND(申込書!$C$50&lt;&gt;"▼プルダウンより選択してください",申込書!$C$50&lt;&gt;"",$G299&lt;&gt;"",申込書!$V$50="特定学年のみ"),"申し込みする","")</f>
        <v/>
      </c>
      <c r="AY299" s="371"/>
      <c r="AZ299" s="372"/>
      <c r="BA299" s="373" t="str">
        <f>IF(AND(申込書!$C$51&lt;&gt;"▼プルダウンより選択してください",申込書!$C$51&lt;&gt;"",申込書!$K$22&lt;&gt;"YYYY/MM/DD",$G299&lt;&gt;""),申込書!$K$22,"")</f>
        <v/>
      </c>
      <c r="BB299" s="369" t="str">
        <f>IF(BA299="","",IF(INDEX('コンテンツ＆備考マスタ'!$H:$J,MATCH(学校情報!BA$3,'コンテンツ＆備考マスタ'!$H:$H,0),3)="●",IF(AND(BA299&lt;&gt;"",ISNUMBER(申込書!$AC$22)=TRUE,申込書!$C$51&lt;&gt;"▼プルダウンより選択してください",申込書!$C$51&lt;&gt;""),申込書!$AC$22,""),"-"))</f>
        <v/>
      </c>
      <c r="BC299" s="369"/>
      <c r="BD299" s="369"/>
      <c r="BE299" s="370" t="str">
        <f>IF(AND(申込書!$C$51&lt;&gt;"▼プルダウンより選択してください",申込書!$C$51&lt;&gt;"",$G299&lt;&gt;"",申込書!$V$51="特定学年のみ"),"申し込みする","")</f>
        <v/>
      </c>
      <c r="BF299" s="371"/>
      <c r="BG299" s="372"/>
      <c r="BH299" s="373" t="str">
        <f>IF(AND(申込書!$C$52&lt;&gt;"▼プルダウンより選択してください",申込書!$C$52&lt;&gt;"",申込書!$K$22&lt;&gt;"YYYY/MM/DD",$G299&lt;&gt;""),申込書!$K$22,"")</f>
        <v/>
      </c>
      <c r="BI299" s="369" t="str">
        <f>IF(BH299="","",IF(INDEX('コンテンツ＆備考マスタ'!$H:$J,MATCH(学校情報!BH$3,'コンテンツ＆備考マスタ'!$H:$H,0),3)="●",IF(AND(BH299&lt;&gt;"",ISNUMBER(申込書!$AC$22)=TRUE,申込書!$C$52&lt;&gt;"▼プルダウンより選択してください",申込書!$C$52&lt;&gt;""),申込書!$AC$22,""),"-"))</f>
        <v/>
      </c>
      <c r="BJ299" s="369"/>
      <c r="BK299" s="369"/>
      <c r="BL299" s="370" t="str">
        <f>IF(AND(申込書!$C$52&lt;&gt;"▼プルダウンより選択してください",申込書!$C$52&lt;&gt;"",$G299&lt;&gt;"",申込書!$V$52="特定学年のみ"),"申し込みする","")</f>
        <v/>
      </c>
      <c r="BM299" s="371"/>
      <c r="BN299" s="372"/>
      <c r="BO299" s="373" t="str">
        <f>IF(AND(申込書!$C$53&lt;&gt;"▼プルダウンより選択してください",申込書!$C$53&lt;&gt;"",申込書!$K$22&lt;&gt;"YYYY/MM/DD",$G299&lt;&gt;""),申込書!$K$22,"")</f>
        <v/>
      </c>
      <c r="BP299" s="369" t="str">
        <f>IF(BO299="","",IF(INDEX('コンテンツ＆備考マスタ'!$H:$J,MATCH(学校情報!BO$3,'コンテンツ＆備考マスタ'!$H:$H,0),3)="●",IF(AND(BO299&lt;&gt;"",ISNUMBER(申込書!$AC$22)=TRUE,申込書!$C$53&lt;&gt;"▼プルダウンより選択してください",申込書!$C$53&lt;&gt;""),申込書!$AC$22,""),"-"))</f>
        <v/>
      </c>
      <c r="BQ299" s="369"/>
      <c r="BR299" s="369"/>
      <c r="BS299" s="370" t="str">
        <f>IF(AND(申込書!$C$53&lt;&gt;"▼プルダウンより選択してください",申込書!$C$53&lt;&gt;"",$G299&lt;&gt;"",申込書!$V$53="特定学年のみ"),"申し込みする","")</f>
        <v/>
      </c>
      <c r="BT299" s="371"/>
      <c r="BU299" s="372"/>
      <c r="BV299" s="373" t="str">
        <f>IF(AND(申込書!$C$54&lt;&gt;"▼プルダウンより選択してください",申込書!$C$54&lt;&gt;"",申込書!$K$22&lt;&gt;"YYYY/MM/DD",$G299&lt;&gt;""),申込書!$K$22,"")</f>
        <v/>
      </c>
      <c r="BW299" s="369" t="str">
        <f>IF(BV299="","",IF(INDEX('コンテンツ＆備考マスタ'!$H:$J,MATCH(学校情報!BV$3,'コンテンツ＆備考マスタ'!$H:$H,0),3)="●",IF(AND(BV299&lt;&gt;"",ISNUMBER(申込書!$AC$22)=TRUE,申込書!$C$54&lt;&gt;"▼プルダウンより選択してください",申込書!$C$54&lt;&gt;""),申込書!$AC$22,""),"-"))</f>
        <v/>
      </c>
      <c r="BX299" s="369"/>
      <c r="BY299" s="369"/>
      <c r="BZ299" s="370" t="str">
        <f>IF(AND(申込書!$C$54&lt;&gt;"▼プルダウンより選択してください",申込書!$C$54&lt;&gt;"",$G299&lt;&gt;"",申込書!$V$54="特定学年のみ"),"申し込みする","")</f>
        <v/>
      </c>
      <c r="CA299" s="371"/>
      <c r="CB299" s="372"/>
      <c r="CC299" s="373" t="str">
        <f>IF(AND(申込書!$C$55&lt;&gt;"▼プルダウンより選択してください",申込書!$C$55&lt;&gt;"",申込書!$K$22&lt;&gt;"YYYY/MM/DD",$G299&lt;&gt;""),申込書!$K$22,"")</f>
        <v/>
      </c>
      <c r="CD299" s="369" t="str">
        <f>IF(CC299="","",IF(INDEX('コンテンツ＆備考マスタ'!$H:$J,MATCH(学校情報!CC$3,'コンテンツ＆備考マスタ'!$H:$H,0),3)="●",IF(AND(CC299&lt;&gt;"",ISNUMBER(申込書!$AC$22)=TRUE,申込書!$C$55&lt;&gt;"▼プルダウンより選択してください",申込書!$C$55&lt;&gt;""),申込書!$AC$22,""),"-"))</f>
        <v/>
      </c>
      <c r="CE299" s="369"/>
      <c r="CF299" s="369"/>
      <c r="CG299" s="370" t="str">
        <f>IF(AND(申込書!$C$55&lt;&gt;"▼プルダウンより選択してください",申込書!$C$55&lt;&gt;"",$G299&lt;&gt;"",申込書!$V$55="特定学年のみ"),"申し込みする","")</f>
        <v/>
      </c>
      <c r="CH299" s="371"/>
      <c r="CI299" s="372"/>
      <c r="CJ299" s="373" t="str">
        <f>IF(AND(申込書!$C$56&lt;&gt;"▼プルダウンより選択してください",申込書!$C$56&lt;&gt;"",申込書!$K$22&lt;&gt;"YYYY/MM/DD",$G299&lt;&gt;""),申込書!$K$22,"")</f>
        <v/>
      </c>
      <c r="CK299" s="369" t="str">
        <f>IF(CJ299="","",IF(INDEX('コンテンツ＆備考マスタ'!$H:$J,MATCH(学校情報!CJ$3,'コンテンツ＆備考マスタ'!$H:$H,0),3)="●",IF(AND(CJ299&lt;&gt;"",ISNUMBER(申込書!$AC$22)=TRUE,申込書!$C$56&lt;&gt;"▼プルダウンより選択してください",申込書!$C$56&lt;&gt;""),申込書!$AC$22,""),"-"))</f>
        <v/>
      </c>
      <c r="CL299" s="369"/>
      <c r="CM299" s="369"/>
      <c r="CN299" s="370" t="str">
        <f>IF(AND(申込書!$C$56&lt;&gt;"▼プルダウンより選択してください",申込書!$C$56&lt;&gt;"",$G299&lt;&gt;"",申込書!$V$56="特定学年のみ"),"申し込みする","")</f>
        <v/>
      </c>
      <c r="CO299" s="371"/>
      <c r="CP299" s="372"/>
      <c r="CQ299" s="373" t="str">
        <f>IF(AND(申込書!$C$57&lt;&gt;"▼プルダウンより選択してください",申込書!$C$57&lt;&gt;"",申込書!$K$22&lt;&gt;"YYYY/MM/DD",$G299&lt;&gt;""),申込書!$K$22,"")</f>
        <v/>
      </c>
      <c r="CR299" s="369" t="str">
        <f>IF(CQ299="","",IF(INDEX('コンテンツ＆備考マスタ'!$H:$J,MATCH(学校情報!CQ$3,'コンテンツ＆備考マスタ'!$H:$H,0),3)="●",IF(AND(CQ299&lt;&gt;"",ISNUMBER(申込書!$AC$22)=TRUE,申込書!$C$57&lt;&gt;"▼プルダウンより選択してください",申込書!$C$57&lt;&gt;""),申込書!$AC$22,""),"-"))</f>
        <v/>
      </c>
      <c r="CS299" s="369"/>
      <c r="CT299" s="369"/>
      <c r="CU299" s="369" t="str">
        <f>IF(AND(申込書!$C$57&lt;&gt;"▼プルダウンより選択してください",申込書!$C$57&lt;&gt;"",$G299&lt;&gt;"",申込書!$V$57="特定学年のみ"),"申し込みする","")</f>
        <v/>
      </c>
      <c r="CV299" s="371"/>
      <c r="CW299" s="372"/>
      <c r="CX299" s="373" t="str">
        <f>IF(AND(申込書!$C$58&lt;&gt;"▼プルダウンより選択してください",申込書!$C$58&lt;&gt;"",申込書!$K$22&lt;&gt;"YYYY/MM/DD",$G299&lt;&gt;""),申込書!$K$22,"")</f>
        <v/>
      </c>
      <c r="CY299" s="369" t="str">
        <f>IF(CX299="","",IF(INDEX('コンテンツ＆備考マスタ'!$H:$J,MATCH(学校情報!CX$3,'コンテンツ＆備考マスタ'!$H:$H,0),3)="●",IF(AND(CX299&lt;&gt;"",ISNUMBER(申込書!$AC$22)=TRUE,申込書!$C$58&lt;&gt;"▼プルダウンより選択してください",申込書!$C$58&lt;&gt;""),申込書!$AC$22,""),"-"))</f>
        <v/>
      </c>
      <c r="CZ299" s="369"/>
      <c r="DA299" s="369"/>
      <c r="DB299" s="369" t="str">
        <f>IF(AND(申込書!$C$58&lt;&gt;"▼プルダウンより選択してください",申込書!$C$58&lt;&gt;"",$G299&lt;&gt;"",申込書!$V$58="特定学年のみ"),"申し込みする","")</f>
        <v/>
      </c>
      <c r="DC299" s="371"/>
      <c r="DD299" s="372"/>
      <c r="DE299" s="373" t="str">
        <f>IF(AND(申込書!$C$59&lt;&gt;"▼プルダウンより選択してください",申込書!$C$59&lt;&gt;"",申込書!$K$22&lt;&gt;"YYYY/MM/DD",$G299&lt;&gt;""),申込書!$K$22,"")</f>
        <v/>
      </c>
      <c r="DF299" s="369" t="str">
        <f>IF(DE299="","",IF(INDEX('コンテンツ＆備考マスタ'!$H:$J,MATCH(学校情報!DE$3,'コンテンツ＆備考マスタ'!$H:$H,0),3)="●",IF(AND(DE299&lt;&gt;"",ISNUMBER(申込書!$AC$22)=TRUE,申込書!$C$59&lt;&gt;"▼プルダウンより選択してください",申込書!$C$59&lt;&gt;""),申込書!$AC$22,""),"-"))</f>
        <v/>
      </c>
      <c r="DG299" s="369"/>
      <c r="DH299" s="369"/>
      <c r="DI299" s="369" t="str">
        <f>IF(AND(申込書!$C$59&lt;&gt;"▼プルダウンより選択してください",申込書!$C$59&lt;&gt;"",$G299&lt;&gt;"",申込書!$V$59="特定学年のみ"),"申し込みする","")</f>
        <v/>
      </c>
      <c r="DJ299" s="371"/>
      <c r="DK299" s="372"/>
      <c r="DL299" s="373" t="str">
        <f>IF(AND(申込書!$C$60&lt;&gt;"▼プルダウンより選択してください",申込書!$C$60&lt;&gt;"",申込書!$K$22&lt;&gt;"YYYY/MM/DD",$G299&lt;&gt;""),申込書!$K$22,"")</f>
        <v/>
      </c>
      <c r="DM299" s="369" t="str">
        <f>IF(DL299="","",IF(INDEX('コンテンツ＆備考マスタ'!$H:$J,MATCH(学校情報!DL$3,'コンテンツ＆備考マスタ'!$H:$H,0),3)="●",IF(AND(DL299&lt;&gt;"",ISNUMBER(申込書!$AC$22)=TRUE,申込書!$C$60&lt;&gt;"▼プルダウンより選択してください",申込書!$C$60&lt;&gt;""),申込書!$AC$22,""),"-"))</f>
        <v/>
      </c>
      <c r="DN299" s="369"/>
      <c r="DO299" s="369"/>
      <c r="DP299" s="369" t="str">
        <f>IF(AND(申込書!$C$60&lt;&gt;"▼プルダウンより選択してください",申込書!$C$60&lt;&gt;"",$G299&lt;&gt;"",申込書!$V$60="特定学年のみ"),"申し込みする","")</f>
        <v/>
      </c>
      <c r="DQ299" s="371"/>
      <c r="DR299" s="372"/>
      <c r="DS299" s="373" t="str">
        <f>IF(AND(申込書!$C$61&lt;&gt;"▼プルダウンより選択してください",申込書!$C$61&lt;&gt;"",申込書!$K$22&lt;&gt;"YYYY/MM/DD",$G299&lt;&gt;""),申込書!$K$22,"")</f>
        <v/>
      </c>
      <c r="DT299" s="369" t="str">
        <f>IF(DS299="","",IF(INDEX('コンテンツ＆備考マスタ'!$H:$J,MATCH(学校情報!DS$3,'コンテンツ＆備考マスタ'!$H:$H,0),3)="●",IF(AND(DS299&lt;&gt;"",ISNUMBER(申込書!$AC$22)=TRUE,申込書!$C$61&lt;&gt;"▼プルダウンより選択してください",申込書!$C$61&lt;&gt;""),申込書!$AC$22,""),"-"))</f>
        <v/>
      </c>
      <c r="DU299" s="369"/>
      <c r="DV299" s="369"/>
      <c r="DW299" s="369" t="str">
        <f>IF(AND(申込書!$C$61&lt;&gt;"▼プルダウンより選択してください",申込書!$C$61&lt;&gt;"",$G299&lt;&gt;"",申込書!$V$61="特定学年のみ"),"申し込みする","")</f>
        <v/>
      </c>
      <c r="DX299" s="371"/>
      <c r="DY299" s="372"/>
      <c r="DZ299" s="373" t="str">
        <f>IF(AND(申込書!$C$62&lt;&gt;"▼プルダウンより選択してください",申込書!$C$62&lt;&gt;"",申込書!$K$22&lt;&gt;"YYYY/MM/DD",$G299&lt;&gt;""),申込書!$K$22,"")</f>
        <v/>
      </c>
      <c r="EA299" s="369" t="str">
        <f>IF(DZ299="","",IF(INDEX('コンテンツ＆備考マスタ'!$H:$J,MATCH(学校情報!DZ$3,'コンテンツ＆備考マスタ'!$H:$H,0),3)="●",IF(AND(DZ299&lt;&gt;"",ISNUMBER(申込書!$AC$22)=TRUE,申込書!$C$62&lt;&gt;"▼プルダウンより選択してください",申込書!$C$62&lt;&gt;""),申込書!$AC$22,""),"-"))</f>
        <v/>
      </c>
      <c r="EB299" s="369"/>
      <c r="EC299" s="369"/>
      <c r="ED299" s="370" t="str">
        <f>IF(AND(申込書!$C$62&lt;&gt;"▼プルダウンより選択してください",申込書!$C$62&lt;&gt;"",$G299&lt;&gt;"",申込書!$V$62="特定学年のみ"),"申し込みする","")</f>
        <v/>
      </c>
      <c r="EE299" s="371"/>
      <c r="EF299" s="372"/>
      <c r="EG299" s="373" t="str">
        <f>IF(AND(申込書!$C$63&lt;&gt;"▼プルダウンより選択してください",申込書!$C$63&lt;&gt;"",申込書!$K$22&lt;&gt;"YYYY/MM/DD",$G299&lt;&gt;""),申込書!$K$22,"")</f>
        <v/>
      </c>
      <c r="EH299" s="369" t="str">
        <f>IF(EG299="","",IF(INDEX('コンテンツ＆備考マスタ'!$H:$J,MATCH(学校情報!EG$3,'コンテンツ＆備考マスタ'!$H:$H,0),3)="●",IF(AND(EG299&lt;&gt;"",ISNUMBER(申込書!$AC$22)=TRUE,申込書!$C$63&lt;&gt;"▼プルダウンより選択してください",申込書!$C$63&lt;&gt;""),申込書!$AC$22,""),"-"))</f>
        <v/>
      </c>
      <c r="EI299" s="369"/>
      <c r="EJ299" s="369"/>
      <c r="EK299" s="370" t="str">
        <f>IF(AND(申込書!$C$63&lt;&gt;"▼プルダウンより選択してください",申込書!$C$63&lt;&gt;"",$G299&lt;&gt;"",申込書!$V$63="特定学年のみ"),"申し込みする","")</f>
        <v/>
      </c>
      <c r="EL299" s="371"/>
      <c r="EM299" s="372"/>
      <c r="EN299" s="373" t="str">
        <f>IF(AND(申込書!$C$64&lt;&gt;"▼プルダウンより選択してください",申込書!$C$64&lt;&gt;"",申込書!$K$22&lt;&gt;"YYYY/MM/DD",$G299&lt;&gt;""),申込書!$K$22,"")</f>
        <v/>
      </c>
      <c r="EO299" s="369" t="str">
        <f>IF(EN299="","",IF(INDEX('コンテンツ＆備考マスタ'!$H:$J,MATCH(学校情報!EN$3,'コンテンツ＆備考マスタ'!$H:$H,0),3)="●",IF(AND(EN299&lt;&gt;"",ISNUMBER(申込書!$AC$22)=TRUE,申込書!$C$64&lt;&gt;"▼プルダウンより選択してください",申込書!$C$64&lt;&gt;""),申込書!$AC$22,""),"-"))</f>
        <v/>
      </c>
      <c r="EP299" s="369"/>
      <c r="EQ299" s="369"/>
      <c r="ER299" s="370" t="str">
        <f>IF(AND(申込書!$C$64&lt;&gt;"▼プルダウンより選択してください",申込書!$C$64&lt;&gt;"",$G299&lt;&gt;"",申込書!$V$64="特定学年のみ"),"申し込みする","")</f>
        <v/>
      </c>
      <c r="ES299" s="371"/>
      <c r="ET299" s="372"/>
      <c r="EU299" s="373" t="str">
        <f>IF(AND(申込書!$C$65&lt;&gt;"▼プルダウンより選択してください",申込書!$C$65&lt;&gt;"",申込書!$K$22&lt;&gt;"YYYY/MM/DD",$G299&lt;&gt;""),申込書!$K$22,"")</f>
        <v/>
      </c>
      <c r="EV299" s="369" t="str">
        <f>IF(EU299="","",IF(INDEX('コンテンツ＆備考マスタ'!$H:$J,MATCH(学校情報!EU$3,'コンテンツ＆備考マスタ'!$H:$H,0),3)="●",IF(AND(EU299&lt;&gt;"",ISNUMBER(申込書!$AC$22)=TRUE,申込書!$C$65&lt;&gt;"▼プルダウンより選択してください",申込書!$C$65&lt;&gt;""),申込書!$AC$22,""),"-"))</f>
        <v/>
      </c>
      <c r="EW299" s="369"/>
      <c r="EX299" s="369"/>
      <c r="EY299" s="370" t="str">
        <f>IF(AND(申込書!$C$65&lt;&gt;"▼プルダウンより選択してください",申込書!$C$65&lt;&gt;"",$G299&lt;&gt;"",申込書!$V$65="特定学年のみ"),"申し込みする","")</f>
        <v/>
      </c>
      <c r="EZ299" s="371"/>
      <c r="FA299" s="372"/>
      <c r="FB299" s="373" t="str">
        <f>IF(AND(申込書!$C$66&lt;&gt;"▼プルダウンより選択してください",申込書!$C$66&lt;&gt;"",申込書!$K$22&lt;&gt;"YYYY/MM/DD",$G299&lt;&gt;""),申込書!$K$22,"")</f>
        <v/>
      </c>
      <c r="FC299" s="369" t="str">
        <f>IF(FB299="","",IF(INDEX('コンテンツ＆備考マスタ'!$H:$J,MATCH(学校情報!FB$3,'コンテンツ＆備考マスタ'!$H:$H,0),3)="●",IF(AND(FB299&lt;&gt;"",ISNUMBER(申込書!$AC$22)=TRUE,申込書!$C$66&lt;&gt;"▼プルダウンより選択してください",申込書!$C$66&lt;&gt;""),申込書!$AC$22,""),"-"))</f>
        <v/>
      </c>
      <c r="FD299" s="369"/>
      <c r="FE299" s="369"/>
      <c r="FF299" s="370" t="str">
        <f>IF(AND(申込書!$C$66&lt;&gt;"▼プルダウンより選択してください",申込書!$C$66&lt;&gt;"",$G299&lt;&gt;"",申込書!$V$66="特定学年のみ"),"申し込みする","")</f>
        <v/>
      </c>
      <c r="FG299" s="371"/>
      <c r="FH299" s="372"/>
      <c r="FI299" s="373" t="str">
        <f>IF(AND(申込書!$C$67&lt;&gt;"▼プルダウンより選択してください",申込書!$C$67&lt;&gt;"",申込書!$K$22&lt;&gt;"YYYY/MM/DD",$G299&lt;&gt;""),申込書!$K$22,"")</f>
        <v/>
      </c>
      <c r="FJ299" s="369" t="str">
        <f>IF(FI299="","",IF(INDEX('コンテンツ＆備考マスタ'!$H:$J,MATCH(学校情報!FI$3,'コンテンツ＆備考マスタ'!$H:$H,0),3)="●",IF(AND(FI299&lt;&gt;"",ISNUMBER(申込書!$AC$22)=TRUE,申込書!$C$67&lt;&gt;"▼プルダウンより選択してください",申込書!$C$67&lt;&gt;""),申込書!$AC$22,""),"-"))</f>
        <v/>
      </c>
      <c r="FK299" s="369"/>
      <c r="FL299" s="369"/>
      <c r="FM299" s="370" t="str">
        <f>IF(AND(申込書!$C$67&lt;&gt;"▼プルダウンより選択してください",申込書!$C$67&lt;&gt;"",$G299&lt;&gt;"",申込書!$V$67="特定学年のみ"),"申し込みする","")</f>
        <v/>
      </c>
      <c r="FN299" s="371"/>
      <c r="FO299" s="372"/>
      <c r="FP299" s="373" t="str">
        <f>IF(AND(申込書!$C$68&lt;&gt;"▼プルダウンより選択してください",申込書!$C$68&lt;&gt;"",申込書!$K$22&lt;&gt;"YYYY/MM/DD",$G299&lt;&gt;""),申込書!$K$22,"")</f>
        <v/>
      </c>
      <c r="FQ299" s="369" t="str">
        <f>IF(FP299="","",IF(INDEX('コンテンツ＆備考マスタ'!$H:$J,MATCH(学校情報!FP$3,'コンテンツ＆備考マスタ'!$H:$H,0),3)="●",IF(AND(FP299&lt;&gt;"",ISNUMBER(申込書!$AC$22)=TRUE,申込書!$C$68&lt;&gt;"▼プルダウンより選択してください",申込書!$C$68&lt;&gt;""),申込書!$AC$22,""),"-"))</f>
        <v/>
      </c>
      <c r="FR299" s="369"/>
      <c r="FS299" s="369"/>
      <c r="FT299" s="370" t="str">
        <f>IF(AND(申込書!$C$68&lt;&gt;"▼プルダウンより選択してください",申込書!$C$68&lt;&gt;"",$G299&lt;&gt;"",申込書!$V$68="特定学年のみ"),"申し込みする","")</f>
        <v/>
      </c>
      <c r="FU299" s="371"/>
      <c r="FV299" s="372"/>
      <c r="FW299" s="373" t="str">
        <f>IF(AND(申込書!$C$69&lt;&gt;"▼プルダウンより選択してください",申込書!$C$69&lt;&gt;"",申込書!$K$22&lt;&gt;"YYYY/MM/DD",$G299&lt;&gt;""),申込書!$K$22,"")</f>
        <v/>
      </c>
      <c r="FX299" s="369" t="str">
        <f>IF(FW299="","",IF(INDEX('コンテンツ＆備考マスタ'!$H:$J,MATCH(学校情報!FW$3,'コンテンツ＆備考マスタ'!$H:$H,0),3)="●",IF(AND(FW299&lt;&gt;"",ISNUMBER(申込書!$AC$22)=TRUE,申込書!$C$69&lt;&gt;"▼プルダウンより選択してください",申込書!$C$69&lt;&gt;""),申込書!$AC$22,""),"-"))</f>
        <v/>
      </c>
      <c r="FY299" s="369"/>
      <c r="FZ299" s="369"/>
      <c r="GA299" s="370" t="str">
        <f>IF(AND(申込書!$C$69&lt;&gt;"▼プルダウンより選択してください",申込書!$C$69&lt;&gt;"",$G299&lt;&gt;"",申込書!$V$69="特定学年のみ"),"申し込みする","")</f>
        <v/>
      </c>
      <c r="GB299" s="371"/>
      <c r="GC299" s="372"/>
      <c r="GD299" s="373" t="str">
        <f>IF(AND(申込書!$C$70&lt;&gt;"▼プルダウンより選択してください",申込書!$C$70&lt;&gt;"",申込書!$K$22&lt;&gt;"YYYY/MM/DD",$G299&lt;&gt;""),申込書!$K$22,"")</f>
        <v/>
      </c>
      <c r="GE299" s="369" t="str">
        <f>IF(GD299="","",IF(INDEX('コンテンツ＆備考マスタ'!$H:$J,MATCH(学校情報!GD$3,'コンテンツ＆備考マスタ'!$H:$H,0),3)="●",IF(AND(GD299&lt;&gt;"",ISNUMBER(申込書!$AC$22)=TRUE,申込書!$C$70&lt;&gt;"▼プルダウンより選択してください",申込書!$C$70&lt;&gt;""),申込書!$AC$22,""),"-"))</f>
        <v/>
      </c>
      <c r="GF299" s="369"/>
      <c r="GG299" s="369"/>
      <c r="GH299" s="370" t="str">
        <f>IF(AND(申込書!$C$70&lt;&gt;"▼プルダウンより選択してください",申込書!$C$70&lt;&gt;"",$G299&lt;&gt;"",申込書!$V$70="特定学年のみ"),"申し込みする","")</f>
        <v/>
      </c>
      <c r="GI299" s="371"/>
      <c r="GJ299" s="372"/>
      <c r="GK299" s="373" t="str">
        <f>IF(AND(申込書!$C$71&lt;&gt;"▼プルダウンより選択してください",申込書!$C$71&lt;&gt;"",申込書!$K$22&lt;&gt;"YYYY/MM/DD",$G299&lt;&gt;""),申込書!$K$22,"")</f>
        <v/>
      </c>
      <c r="GL299" s="369" t="str">
        <f>IF(GK299="","",IF(INDEX('コンテンツ＆備考マスタ'!$H:$J,MATCH(学校情報!GK$3,'コンテンツ＆備考マスタ'!$H:$H,0),3)="●",IF(AND(GK299&lt;&gt;"",ISNUMBER(申込書!$AC$22)=TRUE,申込書!$C$71&lt;&gt;"▼プルダウンより選択してください",申込書!$C$71&lt;&gt;""),申込書!$AC$22,""),"-"))</f>
        <v/>
      </c>
      <c r="GM299" s="369"/>
      <c r="GN299" s="369"/>
      <c r="GO299" s="370" t="str">
        <f>IF(AND(申込書!$C$71&lt;&gt;"▼プルダウンより選択してください",申込書!$C$71&lt;&gt;"",$G299&lt;&gt;"",申込書!$V$71="特定学年のみ"),"申し込みする","")</f>
        <v/>
      </c>
      <c r="GP299" s="371"/>
      <c r="GQ299" s="372"/>
      <c r="GR299" s="373" t="str">
        <f>IF(AND(申込書!$C$72&lt;&gt;"▼プルダウンより選択してください",申込書!$C$72&lt;&gt;"",申込書!$K$22&lt;&gt;"YYYY/MM/DD",$G299&lt;&gt;""),申込書!$K$22,"")</f>
        <v/>
      </c>
      <c r="GS299" s="369" t="str">
        <f>IF(GR299="","",IF(INDEX('コンテンツ＆備考マスタ'!$H:$J,MATCH(学校情報!GR$3,'コンテンツ＆備考マスタ'!$H:$H,0),3)="●",IF(AND(GR299&lt;&gt;"",ISNUMBER(申込書!$AC$22)=TRUE,申込書!$C$72&lt;&gt;"▼プルダウンより選択してください",申込書!$C$72&lt;&gt;""),申込書!$AC$22,""),"-"))</f>
        <v/>
      </c>
      <c r="GT299" s="369"/>
      <c r="GU299" s="369"/>
      <c r="GV299" s="370" t="str">
        <f>IF(AND(申込書!$C$72&lt;&gt;"▼プルダウンより選択してください",申込書!$C$72&lt;&gt;"",$G299&lt;&gt;"",申込書!$V$72="特定学年のみ"),"申し込みする","")</f>
        <v/>
      </c>
      <c r="GW299" s="371"/>
      <c r="GX299" s="372"/>
      <c r="GY299" s="373" t="str">
        <f>IF(AND(申込書!$C$73&lt;&gt;"▼プルダウンより選択してください",申込書!$C$73&lt;&gt;"",申込書!$K$22&lt;&gt;"YYYY/MM/DD",$G299&lt;&gt;""),申込書!$K$22,"")</f>
        <v/>
      </c>
      <c r="GZ299" s="369" t="str">
        <f>IF(GY299="","",IF(INDEX('コンテンツ＆備考マスタ'!$H:$J,MATCH(学校情報!GY$3,'コンテンツ＆備考マスタ'!$H:$H,0),3)="●",IF(AND(GY299&lt;&gt;"",ISNUMBER(申込書!$AC$22)=TRUE,申込書!$C$73&lt;&gt;"▼プルダウンより選択してください",申込書!$C$73&lt;&gt;""),申込書!$AC$22,""),"-"))</f>
        <v/>
      </c>
      <c r="HA299" s="369"/>
      <c r="HB299" s="369"/>
      <c r="HC299" s="370" t="str">
        <f>IF(AND(申込書!$C$73&lt;&gt;"▼プルダウンより選択してください",申込書!$C$73&lt;&gt;"",$G299&lt;&gt;"",申込書!$V$73="特定学年のみ"),"申し込みする","")</f>
        <v/>
      </c>
      <c r="HD299" s="371"/>
      <c r="HE299" s="372"/>
      <c r="HF299" s="373" t="str">
        <f>IF(AND(申込書!$C$74&lt;&gt;"▼プルダウンより選択してください",申込書!$C$74&lt;&gt;"",申込書!$K$22&lt;&gt;"YYYY/MM/DD",$G299&lt;&gt;""),申込書!$K$22,"")</f>
        <v/>
      </c>
      <c r="HG299" s="369" t="str">
        <f>IF(HF299="","",IF(INDEX('コンテンツ＆備考マスタ'!$H:$J,MATCH(学校情報!HF$3,'コンテンツ＆備考マスタ'!$H:$H,0),3)="●",IF(AND(HF299&lt;&gt;"",ISNUMBER(申込書!$AC$22)=TRUE,申込書!$C$74&lt;&gt;"▼プルダウンより選択してください",申込書!$C$74&lt;&gt;""),申込書!$AC$22,""),"-"))</f>
        <v/>
      </c>
      <c r="HH299" s="369"/>
      <c r="HI299" s="369"/>
      <c r="HJ299" s="370" t="str">
        <f>IF(AND(申込書!$C$74&lt;&gt;"▼プルダウンより選択してください",申込書!$C$74&lt;&gt;"",$G299&lt;&gt;"",申込書!$V$74="特定学年のみ"),"申し込みする","")</f>
        <v/>
      </c>
      <c r="HK299" s="371"/>
      <c r="HL299" s="372"/>
      <c r="HM299" s="373" t="str">
        <f>IF(AND(申込書!$C$75&lt;&gt;"▼プルダウンより選択してください",申込書!$C$75&lt;&gt;"",申込書!$K$22&lt;&gt;"YYYY/MM/DD",$G299&lt;&gt;""),申込書!$K$22,"")</f>
        <v/>
      </c>
      <c r="HN299" s="369" t="str">
        <f>IF(HM299="","",IF(INDEX('コンテンツ＆備考マスタ'!$H:$J,MATCH(学校情報!HM$3,'コンテンツ＆備考マスタ'!$H:$H,0),3)="●",IF(AND(HM299&lt;&gt;"",ISNUMBER(申込書!$AC$22)=TRUE,申込書!$C$75&lt;&gt;"▼プルダウンより選択してください",申込書!$C$75&lt;&gt;""),申込書!$AC$22,""),"-"))</f>
        <v/>
      </c>
      <c r="HO299" s="369"/>
      <c r="HP299" s="369"/>
      <c r="HQ299" s="370" t="str">
        <f>IF(AND(申込書!$C$75&lt;&gt;"▼プルダウンより選択してください",申込書!$C$75&lt;&gt;"",$G299&lt;&gt;"",申込書!$V$75="特定学年のみ"),"申し込みする","")</f>
        <v/>
      </c>
      <c r="HR299" s="371"/>
      <c r="HS299" s="371"/>
      <c r="HT299" s="374" t="str">
        <f>IF(AND(申込書!$C$76&lt;&gt;"▼プルダウンより選択してください",申込書!$C$76&lt;&gt;"",申込書!$K$22&lt;&gt;"YYYY/MM/DD",$G299&lt;&gt;""),申込書!$K$22,"")</f>
        <v/>
      </c>
      <c r="HU299" s="369" t="str">
        <f>IF(HT299="","",IF(INDEX('コンテンツ＆備考マスタ'!$H:$J,MATCH(学校情報!HT$3,'コンテンツ＆備考マスタ'!$H:$H,0),3)="●",IF(AND(HT299&lt;&gt;"",ISNUMBER(申込書!$AC$22)=TRUE,申込書!$C$76&lt;&gt;"▼プルダウンより選択してください",申込書!$C$76&lt;&gt;""),申込書!$AC$22,""),"-"))</f>
        <v/>
      </c>
      <c r="HV299" s="369"/>
      <c r="HW299" s="369"/>
      <c r="HX299" s="370" t="str">
        <f>IF(AND(申込書!$C$76&lt;&gt;"▼プルダウンより選択してください",申込書!$C$76&lt;&gt;"",$G299&lt;&gt;"",申込書!$V$76="特定学年のみ"),"申し込みする","")</f>
        <v/>
      </c>
      <c r="HY299" s="371"/>
      <c r="HZ299" s="372"/>
      <c r="IA299" s="69"/>
    </row>
    <row r="300" spans="2:235" ht="26.85" hidden="1" customHeight="1" outlineLevel="1">
      <c r="B300" s="365">
        <f t="shared" si="12"/>
        <v>295</v>
      </c>
      <c r="C300" s="55"/>
      <c r="D300" s="56"/>
      <c r="E300" s="154"/>
      <c r="F300" s="57"/>
      <c r="G300" s="58"/>
      <c r="H300" s="59"/>
      <c r="I300" s="60"/>
      <c r="J300" s="61"/>
      <c r="K300" s="366" t="str">
        <f t="shared" si="13"/>
        <v/>
      </c>
      <c r="L300" s="62"/>
      <c r="M300" s="322"/>
      <c r="N300" s="63"/>
      <c r="O300" s="64"/>
      <c r="P300" s="367" t="str">
        <f t="shared" si="14"/>
        <v/>
      </c>
      <c r="Q300" s="65"/>
      <c r="R300" s="66"/>
      <c r="S300" s="67"/>
      <c r="T300" s="68"/>
      <c r="U300" s="68"/>
      <c r="V300" s="68"/>
      <c r="W300" s="66"/>
      <c r="X300" s="281"/>
      <c r="Y300" s="368" t="str">
        <f>IF(AND(申込書!$C$47&lt;&gt;"▼プルダウンより選択してください",申込書!$C$47&lt;&gt;"",申込書!$K$22&lt;&gt;"YYYY/MM/DD",$G300&lt;&gt;""),申込書!$K$22,"")</f>
        <v/>
      </c>
      <c r="Z300" s="369" t="str">
        <f>IF(Y300="","",IF(INDEX('コンテンツ＆備考マスタ'!$H:$J,MATCH(学校情報!Y$3,'コンテンツ＆備考マスタ'!$H:$H,0),3)="●",IF(AND(Y300&lt;&gt;"",ISNUMBER(申込書!$AC$22)=TRUE,申込書!$C$47&lt;&gt;"▼プルダウンより選択してください",申込書!$C$47&lt;&gt;""),申込書!$AC$22,""),"-"))</f>
        <v/>
      </c>
      <c r="AA300" s="369"/>
      <c r="AB300" s="369"/>
      <c r="AC300" s="370" t="str">
        <f>IF(AND(申込書!$C$47&lt;&gt;"▼プルダウンより選択してください",申込書!$C$47&lt;&gt;"",$G300&lt;&gt;"",申込書!$V$47="特定学年のみ"),"申し込みする","")</f>
        <v/>
      </c>
      <c r="AD300" s="371"/>
      <c r="AE300" s="372"/>
      <c r="AF300" s="373" t="str">
        <f>IF(AND(申込書!$C$48&lt;&gt;"▼プルダウンより選択してください",申込書!$C$48&lt;&gt;"",申込書!$K$22&lt;&gt;"YYYY/MM/DD",$G300&lt;&gt;""),申込書!$K$22,"")</f>
        <v/>
      </c>
      <c r="AG300" s="369" t="str">
        <f>IF(AF300="","",IF(INDEX('コンテンツ＆備考マスタ'!$H:$J,MATCH(学校情報!AF$3,'コンテンツ＆備考マスタ'!$H:$H,0),3)="●",IF(AND(AF300&lt;&gt;"",ISNUMBER(申込書!$AC$22)=TRUE,申込書!$C$48&lt;&gt;"▼プルダウンより選択してください",申込書!$C$48&lt;&gt;""),申込書!$AC$22,""),"-"))</f>
        <v/>
      </c>
      <c r="AH300" s="369"/>
      <c r="AI300" s="369"/>
      <c r="AJ300" s="370" t="str">
        <f>IF(AND(申込書!$C$48&lt;&gt;"▼プルダウンより選択してください",申込書!$C$48&lt;&gt;"",$G300&lt;&gt;"",申込書!$V$48="特定学年のみ"),"申し込みする","")</f>
        <v/>
      </c>
      <c r="AK300" s="371"/>
      <c r="AL300" s="372"/>
      <c r="AM300" s="373" t="str">
        <f>IF(AND(申込書!$C$49&lt;&gt;"▼プルダウンより選択してください",申込書!$C$49&lt;&gt;"",申込書!$K$22&lt;&gt;"YYYY/MM/DD",$G300&lt;&gt;""),申込書!$K$22,"")</f>
        <v/>
      </c>
      <c r="AN300" s="369" t="str">
        <f>IF(AM300="","",IF(INDEX('コンテンツ＆備考マスタ'!$H:$J,MATCH(学校情報!AM$3,'コンテンツ＆備考マスタ'!$H:$H,0),3)="●",IF(AND(AM300&lt;&gt;"",ISNUMBER(申込書!$AC$22)=TRUE,申込書!$C$49&lt;&gt;"▼プルダウンより選択してください",申込書!$C$49&lt;&gt;""),申込書!$AC$22,""),"-"))</f>
        <v/>
      </c>
      <c r="AO300" s="369"/>
      <c r="AP300" s="369"/>
      <c r="AQ300" s="370" t="str">
        <f>IF(AND(申込書!$C$49&lt;&gt;"▼プルダウンより選択してください",申込書!$C$49&lt;&gt;"",$G300&lt;&gt;"",申込書!$V$49="特定学年のみ"),"申し込みする","")</f>
        <v/>
      </c>
      <c r="AR300" s="371"/>
      <c r="AS300" s="372"/>
      <c r="AT300" s="373" t="str">
        <f>IF(AND(申込書!$C$50&lt;&gt;"▼プルダウンより選択してください",申込書!$C$50&lt;&gt;"",申込書!$K$22&lt;&gt;"YYYY/MM/DD",$G300&lt;&gt;""),申込書!$K$22,"")</f>
        <v/>
      </c>
      <c r="AU300" s="369" t="str">
        <f>IF(AT300="","",IF(INDEX('コンテンツ＆備考マスタ'!$H:$J,MATCH(学校情報!AT$3,'コンテンツ＆備考マスタ'!$H:$H,0),3)="●",IF(AND(AT300&lt;&gt;"",ISNUMBER(申込書!$AC$22)=TRUE,申込書!$C$50&lt;&gt;"▼プルダウンより選択してください",申込書!$C$50&lt;&gt;""),申込書!$AC$22,""),"-"))</f>
        <v/>
      </c>
      <c r="AV300" s="369"/>
      <c r="AW300" s="369"/>
      <c r="AX300" s="370" t="str">
        <f>IF(AND(申込書!$C$50&lt;&gt;"▼プルダウンより選択してください",申込書!$C$50&lt;&gt;"",$G300&lt;&gt;"",申込書!$V$50="特定学年のみ"),"申し込みする","")</f>
        <v/>
      </c>
      <c r="AY300" s="371"/>
      <c r="AZ300" s="372"/>
      <c r="BA300" s="373" t="str">
        <f>IF(AND(申込書!$C$51&lt;&gt;"▼プルダウンより選択してください",申込書!$C$51&lt;&gt;"",申込書!$K$22&lt;&gt;"YYYY/MM/DD",$G300&lt;&gt;""),申込書!$K$22,"")</f>
        <v/>
      </c>
      <c r="BB300" s="369" t="str">
        <f>IF(BA300="","",IF(INDEX('コンテンツ＆備考マスタ'!$H:$J,MATCH(学校情報!BA$3,'コンテンツ＆備考マスタ'!$H:$H,0),3)="●",IF(AND(BA300&lt;&gt;"",ISNUMBER(申込書!$AC$22)=TRUE,申込書!$C$51&lt;&gt;"▼プルダウンより選択してください",申込書!$C$51&lt;&gt;""),申込書!$AC$22,""),"-"))</f>
        <v/>
      </c>
      <c r="BC300" s="369"/>
      <c r="BD300" s="369"/>
      <c r="BE300" s="370" t="str">
        <f>IF(AND(申込書!$C$51&lt;&gt;"▼プルダウンより選択してください",申込書!$C$51&lt;&gt;"",$G300&lt;&gt;"",申込書!$V$51="特定学年のみ"),"申し込みする","")</f>
        <v/>
      </c>
      <c r="BF300" s="371"/>
      <c r="BG300" s="372"/>
      <c r="BH300" s="373" t="str">
        <f>IF(AND(申込書!$C$52&lt;&gt;"▼プルダウンより選択してください",申込書!$C$52&lt;&gt;"",申込書!$K$22&lt;&gt;"YYYY/MM/DD",$G300&lt;&gt;""),申込書!$K$22,"")</f>
        <v/>
      </c>
      <c r="BI300" s="369" t="str">
        <f>IF(BH300="","",IF(INDEX('コンテンツ＆備考マスタ'!$H:$J,MATCH(学校情報!BH$3,'コンテンツ＆備考マスタ'!$H:$H,0),3)="●",IF(AND(BH300&lt;&gt;"",ISNUMBER(申込書!$AC$22)=TRUE,申込書!$C$52&lt;&gt;"▼プルダウンより選択してください",申込書!$C$52&lt;&gt;""),申込書!$AC$22,""),"-"))</f>
        <v/>
      </c>
      <c r="BJ300" s="369"/>
      <c r="BK300" s="369"/>
      <c r="BL300" s="370" t="str">
        <f>IF(AND(申込書!$C$52&lt;&gt;"▼プルダウンより選択してください",申込書!$C$52&lt;&gt;"",$G300&lt;&gt;"",申込書!$V$52="特定学年のみ"),"申し込みする","")</f>
        <v/>
      </c>
      <c r="BM300" s="371"/>
      <c r="BN300" s="372"/>
      <c r="BO300" s="373" t="str">
        <f>IF(AND(申込書!$C$53&lt;&gt;"▼プルダウンより選択してください",申込書!$C$53&lt;&gt;"",申込書!$K$22&lt;&gt;"YYYY/MM/DD",$G300&lt;&gt;""),申込書!$K$22,"")</f>
        <v/>
      </c>
      <c r="BP300" s="369" t="str">
        <f>IF(BO300="","",IF(INDEX('コンテンツ＆備考マスタ'!$H:$J,MATCH(学校情報!BO$3,'コンテンツ＆備考マスタ'!$H:$H,0),3)="●",IF(AND(BO300&lt;&gt;"",ISNUMBER(申込書!$AC$22)=TRUE,申込書!$C$53&lt;&gt;"▼プルダウンより選択してください",申込書!$C$53&lt;&gt;""),申込書!$AC$22,""),"-"))</f>
        <v/>
      </c>
      <c r="BQ300" s="369"/>
      <c r="BR300" s="369"/>
      <c r="BS300" s="370" t="str">
        <f>IF(AND(申込書!$C$53&lt;&gt;"▼プルダウンより選択してください",申込書!$C$53&lt;&gt;"",$G300&lt;&gt;"",申込書!$V$53="特定学年のみ"),"申し込みする","")</f>
        <v/>
      </c>
      <c r="BT300" s="371"/>
      <c r="BU300" s="372"/>
      <c r="BV300" s="373" t="str">
        <f>IF(AND(申込書!$C$54&lt;&gt;"▼プルダウンより選択してください",申込書!$C$54&lt;&gt;"",申込書!$K$22&lt;&gt;"YYYY/MM/DD",$G300&lt;&gt;""),申込書!$K$22,"")</f>
        <v/>
      </c>
      <c r="BW300" s="369" t="str">
        <f>IF(BV300="","",IF(INDEX('コンテンツ＆備考マスタ'!$H:$J,MATCH(学校情報!BV$3,'コンテンツ＆備考マスタ'!$H:$H,0),3)="●",IF(AND(BV300&lt;&gt;"",ISNUMBER(申込書!$AC$22)=TRUE,申込書!$C$54&lt;&gt;"▼プルダウンより選択してください",申込書!$C$54&lt;&gt;""),申込書!$AC$22,""),"-"))</f>
        <v/>
      </c>
      <c r="BX300" s="369"/>
      <c r="BY300" s="369"/>
      <c r="BZ300" s="370" t="str">
        <f>IF(AND(申込書!$C$54&lt;&gt;"▼プルダウンより選択してください",申込書!$C$54&lt;&gt;"",$G300&lt;&gt;"",申込書!$V$54="特定学年のみ"),"申し込みする","")</f>
        <v/>
      </c>
      <c r="CA300" s="371"/>
      <c r="CB300" s="372"/>
      <c r="CC300" s="373" t="str">
        <f>IF(AND(申込書!$C$55&lt;&gt;"▼プルダウンより選択してください",申込書!$C$55&lt;&gt;"",申込書!$K$22&lt;&gt;"YYYY/MM/DD",$G300&lt;&gt;""),申込書!$K$22,"")</f>
        <v/>
      </c>
      <c r="CD300" s="369" t="str">
        <f>IF(CC300="","",IF(INDEX('コンテンツ＆備考マスタ'!$H:$J,MATCH(学校情報!CC$3,'コンテンツ＆備考マスタ'!$H:$H,0),3)="●",IF(AND(CC300&lt;&gt;"",ISNUMBER(申込書!$AC$22)=TRUE,申込書!$C$55&lt;&gt;"▼プルダウンより選択してください",申込書!$C$55&lt;&gt;""),申込書!$AC$22,""),"-"))</f>
        <v/>
      </c>
      <c r="CE300" s="369"/>
      <c r="CF300" s="369"/>
      <c r="CG300" s="370" t="str">
        <f>IF(AND(申込書!$C$55&lt;&gt;"▼プルダウンより選択してください",申込書!$C$55&lt;&gt;"",$G300&lt;&gt;"",申込書!$V$55="特定学年のみ"),"申し込みする","")</f>
        <v/>
      </c>
      <c r="CH300" s="371"/>
      <c r="CI300" s="372"/>
      <c r="CJ300" s="373" t="str">
        <f>IF(AND(申込書!$C$56&lt;&gt;"▼プルダウンより選択してください",申込書!$C$56&lt;&gt;"",申込書!$K$22&lt;&gt;"YYYY/MM/DD",$G300&lt;&gt;""),申込書!$K$22,"")</f>
        <v/>
      </c>
      <c r="CK300" s="369" t="str">
        <f>IF(CJ300="","",IF(INDEX('コンテンツ＆備考マスタ'!$H:$J,MATCH(学校情報!CJ$3,'コンテンツ＆備考マスタ'!$H:$H,0),3)="●",IF(AND(CJ300&lt;&gt;"",ISNUMBER(申込書!$AC$22)=TRUE,申込書!$C$56&lt;&gt;"▼プルダウンより選択してください",申込書!$C$56&lt;&gt;""),申込書!$AC$22,""),"-"))</f>
        <v/>
      </c>
      <c r="CL300" s="369"/>
      <c r="CM300" s="369"/>
      <c r="CN300" s="370" t="str">
        <f>IF(AND(申込書!$C$56&lt;&gt;"▼プルダウンより選択してください",申込書!$C$56&lt;&gt;"",$G300&lt;&gt;"",申込書!$V$56="特定学年のみ"),"申し込みする","")</f>
        <v/>
      </c>
      <c r="CO300" s="371"/>
      <c r="CP300" s="372"/>
      <c r="CQ300" s="373" t="str">
        <f>IF(AND(申込書!$C$57&lt;&gt;"▼プルダウンより選択してください",申込書!$C$57&lt;&gt;"",申込書!$K$22&lt;&gt;"YYYY/MM/DD",$G300&lt;&gt;""),申込書!$K$22,"")</f>
        <v/>
      </c>
      <c r="CR300" s="369" t="str">
        <f>IF(CQ300="","",IF(INDEX('コンテンツ＆備考マスタ'!$H:$J,MATCH(学校情報!CQ$3,'コンテンツ＆備考マスタ'!$H:$H,0),3)="●",IF(AND(CQ300&lt;&gt;"",ISNUMBER(申込書!$AC$22)=TRUE,申込書!$C$57&lt;&gt;"▼プルダウンより選択してください",申込書!$C$57&lt;&gt;""),申込書!$AC$22,""),"-"))</f>
        <v/>
      </c>
      <c r="CS300" s="369"/>
      <c r="CT300" s="369"/>
      <c r="CU300" s="369" t="str">
        <f>IF(AND(申込書!$C$57&lt;&gt;"▼プルダウンより選択してください",申込書!$C$57&lt;&gt;"",$G300&lt;&gt;"",申込書!$V$57="特定学年のみ"),"申し込みする","")</f>
        <v/>
      </c>
      <c r="CV300" s="371"/>
      <c r="CW300" s="372"/>
      <c r="CX300" s="373" t="str">
        <f>IF(AND(申込書!$C$58&lt;&gt;"▼プルダウンより選択してください",申込書!$C$58&lt;&gt;"",申込書!$K$22&lt;&gt;"YYYY/MM/DD",$G300&lt;&gt;""),申込書!$K$22,"")</f>
        <v/>
      </c>
      <c r="CY300" s="369" t="str">
        <f>IF(CX300="","",IF(INDEX('コンテンツ＆備考マスタ'!$H:$J,MATCH(学校情報!CX$3,'コンテンツ＆備考マスタ'!$H:$H,0),3)="●",IF(AND(CX300&lt;&gt;"",ISNUMBER(申込書!$AC$22)=TRUE,申込書!$C$58&lt;&gt;"▼プルダウンより選択してください",申込書!$C$58&lt;&gt;""),申込書!$AC$22,""),"-"))</f>
        <v/>
      </c>
      <c r="CZ300" s="369"/>
      <c r="DA300" s="369"/>
      <c r="DB300" s="369" t="str">
        <f>IF(AND(申込書!$C$58&lt;&gt;"▼プルダウンより選択してください",申込書!$C$58&lt;&gt;"",$G300&lt;&gt;"",申込書!$V$58="特定学年のみ"),"申し込みする","")</f>
        <v/>
      </c>
      <c r="DC300" s="371"/>
      <c r="DD300" s="372"/>
      <c r="DE300" s="373" t="str">
        <f>IF(AND(申込書!$C$59&lt;&gt;"▼プルダウンより選択してください",申込書!$C$59&lt;&gt;"",申込書!$K$22&lt;&gt;"YYYY/MM/DD",$G300&lt;&gt;""),申込書!$K$22,"")</f>
        <v/>
      </c>
      <c r="DF300" s="369" t="str">
        <f>IF(DE300="","",IF(INDEX('コンテンツ＆備考マスタ'!$H:$J,MATCH(学校情報!DE$3,'コンテンツ＆備考マスタ'!$H:$H,0),3)="●",IF(AND(DE300&lt;&gt;"",ISNUMBER(申込書!$AC$22)=TRUE,申込書!$C$59&lt;&gt;"▼プルダウンより選択してください",申込書!$C$59&lt;&gt;""),申込書!$AC$22,""),"-"))</f>
        <v/>
      </c>
      <c r="DG300" s="369"/>
      <c r="DH300" s="369"/>
      <c r="DI300" s="369" t="str">
        <f>IF(AND(申込書!$C$59&lt;&gt;"▼プルダウンより選択してください",申込書!$C$59&lt;&gt;"",$G300&lt;&gt;"",申込書!$V$59="特定学年のみ"),"申し込みする","")</f>
        <v/>
      </c>
      <c r="DJ300" s="371"/>
      <c r="DK300" s="372"/>
      <c r="DL300" s="373" t="str">
        <f>IF(AND(申込書!$C$60&lt;&gt;"▼プルダウンより選択してください",申込書!$C$60&lt;&gt;"",申込書!$K$22&lt;&gt;"YYYY/MM/DD",$G300&lt;&gt;""),申込書!$K$22,"")</f>
        <v/>
      </c>
      <c r="DM300" s="369" t="str">
        <f>IF(DL300="","",IF(INDEX('コンテンツ＆備考マスタ'!$H:$J,MATCH(学校情報!DL$3,'コンテンツ＆備考マスタ'!$H:$H,0),3)="●",IF(AND(DL300&lt;&gt;"",ISNUMBER(申込書!$AC$22)=TRUE,申込書!$C$60&lt;&gt;"▼プルダウンより選択してください",申込書!$C$60&lt;&gt;""),申込書!$AC$22,""),"-"))</f>
        <v/>
      </c>
      <c r="DN300" s="369"/>
      <c r="DO300" s="369"/>
      <c r="DP300" s="369" t="str">
        <f>IF(AND(申込書!$C$60&lt;&gt;"▼プルダウンより選択してください",申込書!$C$60&lt;&gt;"",$G300&lt;&gt;"",申込書!$V$60="特定学年のみ"),"申し込みする","")</f>
        <v/>
      </c>
      <c r="DQ300" s="371"/>
      <c r="DR300" s="372"/>
      <c r="DS300" s="373" t="str">
        <f>IF(AND(申込書!$C$61&lt;&gt;"▼プルダウンより選択してください",申込書!$C$61&lt;&gt;"",申込書!$K$22&lt;&gt;"YYYY/MM/DD",$G300&lt;&gt;""),申込書!$K$22,"")</f>
        <v/>
      </c>
      <c r="DT300" s="369" t="str">
        <f>IF(DS300="","",IF(INDEX('コンテンツ＆備考マスタ'!$H:$J,MATCH(学校情報!DS$3,'コンテンツ＆備考マスタ'!$H:$H,0),3)="●",IF(AND(DS300&lt;&gt;"",ISNUMBER(申込書!$AC$22)=TRUE,申込書!$C$61&lt;&gt;"▼プルダウンより選択してください",申込書!$C$61&lt;&gt;""),申込書!$AC$22,""),"-"))</f>
        <v/>
      </c>
      <c r="DU300" s="369"/>
      <c r="DV300" s="369"/>
      <c r="DW300" s="369" t="str">
        <f>IF(AND(申込書!$C$61&lt;&gt;"▼プルダウンより選択してください",申込書!$C$61&lt;&gt;"",$G300&lt;&gt;"",申込書!$V$61="特定学年のみ"),"申し込みする","")</f>
        <v/>
      </c>
      <c r="DX300" s="371"/>
      <c r="DY300" s="372"/>
      <c r="DZ300" s="373" t="str">
        <f>IF(AND(申込書!$C$62&lt;&gt;"▼プルダウンより選択してください",申込書!$C$62&lt;&gt;"",申込書!$K$22&lt;&gt;"YYYY/MM/DD",$G300&lt;&gt;""),申込書!$K$22,"")</f>
        <v/>
      </c>
      <c r="EA300" s="369" t="str">
        <f>IF(DZ300="","",IF(INDEX('コンテンツ＆備考マスタ'!$H:$J,MATCH(学校情報!DZ$3,'コンテンツ＆備考マスタ'!$H:$H,0),3)="●",IF(AND(DZ300&lt;&gt;"",ISNUMBER(申込書!$AC$22)=TRUE,申込書!$C$62&lt;&gt;"▼プルダウンより選択してください",申込書!$C$62&lt;&gt;""),申込書!$AC$22,""),"-"))</f>
        <v/>
      </c>
      <c r="EB300" s="369"/>
      <c r="EC300" s="369"/>
      <c r="ED300" s="370" t="str">
        <f>IF(AND(申込書!$C$62&lt;&gt;"▼プルダウンより選択してください",申込書!$C$62&lt;&gt;"",$G300&lt;&gt;"",申込書!$V$62="特定学年のみ"),"申し込みする","")</f>
        <v/>
      </c>
      <c r="EE300" s="371"/>
      <c r="EF300" s="372"/>
      <c r="EG300" s="373" t="str">
        <f>IF(AND(申込書!$C$63&lt;&gt;"▼プルダウンより選択してください",申込書!$C$63&lt;&gt;"",申込書!$K$22&lt;&gt;"YYYY/MM/DD",$G300&lt;&gt;""),申込書!$K$22,"")</f>
        <v/>
      </c>
      <c r="EH300" s="369" t="str">
        <f>IF(EG300="","",IF(INDEX('コンテンツ＆備考マスタ'!$H:$J,MATCH(学校情報!EG$3,'コンテンツ＆備考マスタ'!$H:$H,0),3)="●",IF(AND(EG300&lt;&gt;"",ISNUMBER(申込書!$AC$22)=TRUE,申込書!$C$63&lt;&gt;"▼プルダウンより選択してください",申込書!$C$63&lt;&gt;""),申込書!$AC$22,""),"-"))</f>
        <v/>
      </c>
      <c r="EI300" s="369"/>
      <c r="EJ300" s="369"/>
      <c r="EK300" s="370" t="str">
        <f>IF(AND(申込書!$C$63&lt;&gt;"▼プルダウンより選択してください",申込書!$C$63&lt;&gt;"",$G300&lt;&gt;"",申込書!$V$63="特定学年のみ"),"申し込みする","")</f>
        <v/>
      </c>
      <c r="EL300" s="371"/>
      <c r="EM300" s="372"/>
      <c r="EN300" s="373" t="str">
        <f>IF(AND(申込書!$C$64&lt;&gt;"▼プルダウンより選択してください",申込書!$C$64&lt;&gt;"",申込書!$K$22&lt;&gt;"YYYY/MM/DD",$G300&lt;&gt;""),申込書!$K$22,"")</f>
        <v/>
      </c>
      <c r="EO300" s="369" t="str">
        <f>IF(EN300="","",IF(INDEX('コンテンツ＆備考マスタ'!$H:$J,MATCH(学校情報!EN$3,'コンテンツ＆備考マスタ'!$H:$H,0),3)="●",IF(AND(EN300&lt;&gt;"",ISNUMBER(申込書!$AC$22)=TRUE,申込書!$C$64&lt;&gt;"▼プルダウンより選択してください",申込書!$C$64&lt;&gt;""),申込書!$AC$22,""),"-"))</f>
        <v/>
      </c>
      <c r="EP300" s="369"/>
      <c r="EQ300" s="369"/>
      <c r="ER300" s="370" t="str">
        <f>IF(AND(申込書!$C$64&lt;&gt;"▼プルダウンより選択してください",申込書!$C$64&lt;&gt;"",$G300&lt;&gt;"",申込書!$V$64="特定学年のみ"),"申し込みする","")</f>
        <v/>
      </c>
      <c r="ES300" s="371"/>
      <c r="ET300" s="372"/>
      <c r="EU300" s="373" t="str">
        <f>IF(AND(申込書!$C$65&lt;&gt;"▼プルダウンより選択してください",申込書!$C$65&lt;&gt;"",申込書!$K$22&lt;&gt;"YYYY/MM/DD",$G300&lt;&gt;""),申込書!$K$22,"")</f>
        <v/>
      </c>
      <c r="EV300" s="369" t="str">
        <f>IF(EU300="","",IF(INDEX('コンテンツ＆備考マスタ'!$H:$J,MATCH(学校情報!EU$3,'コンテンツ＆備考マスタ'!$H:$H,0),3)="●",IF(AND(EU300&lt;&gt;"",ISNUMBER(申込書!$AC$22)=TRUE,申込書!$C$65&lt;&gt;"▼プルダウンより選択してください",申込書!$C$65&lt;&gt;""),申込書!$AC$22,""),"-"))</f>
        <v/>
      </c>
      <c r="EW300" s="369"/>
      <c r="EX300" s="369"/>
      <c r="EY300" s="370" t="str">
        <f>IF(AND(申込書!$C$65&lt;&gt;"▼プルダウンより選択してください",申込書!$C$65&lt;&gt;"",$G300&lt;&gt;"",申込書!$V$65="特定学年のみ"),"申し込みする","")</f>
        <v/>
      </c>
      <c r="EZ300" s="371"/>
      <c r="FA300" s="372"/>
      <c r="FB300" s="373" t="str">
        <f>IF(AND(申込書!$C$66&lt;&gt;"▼プルダウンより選択してください",申込書!$C$66&lt;&gt;"",申込書!$K$22&lt;&gt;"YYYY/MM/DD",$G300&lt;&gt;""),申込書!$K$22,"")</f>
        <v/>
      </c>
      <c r="FC300" s="369" t="str">
        <f>IF(FB300="","",IF(INDEX('コンテンツ＆備考マスタ'!$H:$J,MATCH(学校情報!FB$3,'コンテンツ＆備考マスタ'!$H:$H,0),3)="●",IF(AND(FB300&lt;&gt;"",ISNUMBER(申込書!$AC$22)=TRUE,申込書!$C$66&lt;&gt;"▼プルダウンより選択してください",申込書!$C$66&lt;&gt;""),申込書!$AC$22,""),"-"))</f>
        <v/>
      </c>
      <c r="FD300" s="369"/>
      <c r="FE300" s="369"/>
      <c r="FF300" s="370" t="str">
        <f>IF(AND(申込書!$C$66&lt;&gt;"▼プルダウンより選択してください",申込書!$C$66&lt;&gt;"",$G300&lt;&gt;"",申込書!$V$66="特定学年のみ"),"申し込みする","")</f>
        <v/>
      </c>
      <c r="FG300" s="371"/>
      <c r="FH300" s="372"/>
      <c r="FI300" s="373" t="str">
        <f>IF(AND(申込書!$C$67&lt;&gt;"▼プルダウンより選択してください",申込書!$C$67&lt;&gt;"",申込書!$K$22&lt;&gt;"YYYY/MM/DD",$G300&lt;&gt;""),申込書!$K$22,"")</f>
        <v/>
      </c>
      <c r="FJ300" s="369" t="str">
        <f>IF(FI300="","",IF(INDEX('コンテンツ＆備考マスタ'!$H:$J,MATCH(学校情報!FI$3,'コンテンツ＆備考マスタ'!$H:$H,0),3)="●",IF(AND(FI300&lt;&gt;"",ISNUMBER(申込書!$AC$22)=TRUE,申込書!$C$67&lt;&gt;"▼プルダウンより選択してください",申込書!$C$67&lt;&gt;""),申込書!$AC$22,""),"-"))</f>
        <v/>
      </c>
      <c r="FK300" s="369"/>
      <c r="FL300" s="369"/>
      <c r="FM300" s="370" t="str">
        <f>IF(AND(申込書!$C$67&lt;&gt;"▼プルダウンより選択してください",申込書!$C$67&lt;&gt;"",$G300&lt;&gt;"",申込書!$V$67="特定学年のみ"),"申し込みする","")</f>
        <v/>
      </c>
      <c r="FN300" s="371"/>
      <c r="FO300" s="372"/>
      <c r="FP300" s="373" t="str">
        <f>IF(AND(申込書!$C$68&lt;&gt;"▼プルダウンより選択してください",申込書!$C$68&lt;&gt;"",申込書!$K$22&lt;&gt;"YYYY/MM/DD",$G300&lt;&gt;""),申込書!$K$22,"")</f>
        <v/>
      </c>
      <c r="FQ300" s="369" t="str">
        <f>IF(FP300="","",IF(INDEX('コンテンツ＆備考マスタ'!$H:$J,MATCH(学校情報!FP$3,'コンテンツ＆備考マスタ'!$H:$H,0),3)="●",IF(AND(FP300&lt;&gt;"",ISNUMBER(申込書!$AC$22)=TRUE,申込書!$C$68&lt;&gt;"▼プルダウンより選択してください",申込書!$C$68&lt;&gt;""),申込書!$AC$22,""),"-"))</f>
        <v/>
      </c>
      <c r="FR300" s="369"/>
      <c r="FS300" s="369"/>
      <c r="FT300" s="370" t="str">
        <f>IF(AND(申込書!$C$68&lt;&gt;"▼プルダウンより選択してください",申込書!$C$68&lt;&gt;"",$G300&lt;&gt;"",申込書!$V$68="特定学年のみ"),"申し込みする","")</f>
        <v/>
      </c>
      <c r="FU300" s="371"/>
      <c r="FV300" s="372"/>
      <c r="FW300" s="373" t="str">
        <f>IF(AND(申込書!$C$69&lt;&gt;"▼プルダウンより選択してください",申込書!$C$69&lt;&gt;"",申込書!$K$22&lt;&gt;"YYYY/MM/DD",$G300&lt;&gt;""),申込書!$K$22,"")</f>
        <v/>
      </c>
      <c r="FX300" s="369" t="str">
        <f>IF(FW300="","",IF(INDEX('コンテンツ＆備考マスタ'!$H:$J,MATCH(学校情報!FW$3,'コンテンツ＆備考マスタ'!$H:$H,0),3)="●",IF(AND(FW300&lt;&gt;"",ISNUMBER(申込書!$AC$22)=TRUE,申込書!$C$69&lt;&gt;"▼プルダウンより選択してください",申込書!$C$69&lt;&gt;""),申込書!$AC$22,""),"-"))</f>
        <v/>
      </c>
      <c r="FY300" s="369"/>
      <c r="FZ300" s="369"/>
      <c r="GA300" s="370" t="str">
        <f>IF(AND(申込書!$C$69&lt;&gt;"▼プルダウンより選択してください",申込書!$C$69&lt;&gt;"",$G300&lt;&gt;"",申込書!$V$69="特定学年のみ"),"申し込みする","")</f>
        <v/>
      </c>
      <c r="GB300" s="371"/>
      <c r="GC300" s="372"/>
      <c r="GD300" s="373" t="str">
        <f>IF(AND(申込書!$C$70&lt;&gt;"▼プルダウンより選択してください",申込書!$C$70&lt;&gt;"",申込書!$K$22&lt;&gt;"YYYY/MM/DD",$G300&lt;&gt;""),申込書!$K$22,"")</f>
        <v/>
      </c>
      <c r="GE300" s="369" t="str">
        <f>IF(GD300="","",IF(INDEX('コンテンツ＆備考マスタ'!$H:$J,MATCH(学校情報!GD$3,'コンテンツ＆備考マスタ'!$H:$H,0),3)="●",IF(AND(GD300&lt;&gt;"",ISNUMBER(申込書!$AC$22)=TRUE,申込書!$C$70&lt;&gt;"▼プルダウンより選択してください",申込書!$C$70&lt;&gt;""),申込書!$AC$22,""),"-"))</f>
        <v/>
      </c>
      <c r="GF300" s="369"/>
      <c r="GG300" s="369"/>
      <c r="GH300" s="370" t="str">
        <f>IF(AND(申込書!$C$70&lt;&gt;"▼プルダウンより選択してください",申込書!$C$70&lt;&gt;"",$G300&lt;&gt;"",申込書!$V$70="特定学年のみ"),"申し込みする","")</f>
        <v/>
      </c>
      <c r="GI300" s="371"/>
      <c r="GJ300" s="372"/>
      <c r="GK300" s="373" t="str">
        <f>IF(AND(申込書!$C$71&lt;&gt;"▼プルダウンより選択してください",申込書!$C$71&lt;&gt;"",申込書!$K$22&lt;&gt;"YYYY/MM/DD",$G300&lt;&gt;""),申込書!$K$22,"")</f>
        <v/>
      </c>
      <c r="GL300" s="369" t="str">
        <f>IF(GK300="","",IF(INDEX('コンテンツ＆備考マスタ'!$H:$J,MATCH(学校情報!GK$3,'コンテンツ＆備考マスタ'!$H:$H,0),3)="●",IF(AND(GK300&lt;&gt;"",ISNUMBER(申込書!$AC$22)=TRUE,申込書!$C$71&lt;&gt;"▼プルダウンより選択してください",申込書!$C$71&lt;&gt;""),申込書!$AC$22,""),"-"))</f>
        <v/>
      </c>
      <c r="GM300" s="369"/>
      <c r="GN300" s="369"/>
      <c r="GO300" s="370" t="str">
        <f>IF(AND(申込書!$C$71&lt;&gt;"▼プルダウンより選択してください",申込書!$C$71&lt;&gt;"",$G300&lt;&gt;"",申込書!$V$71="特定学年のみ"),"申し込みする","")</f>
        <v/>
      </c>
      <c r="GP300" s="371"/>
      <c r="GQ300" s="372"/>
      <c r="GR300" s="373" t="str">
        <f>IF(AND(申込書!$C$72&lt;&gt;"▼プルダウンより選択してください",申込書!$C$72&lt;&gt;"",申込書!$K$22&lt;&gt;"YYYY/MM/DD",$G300&lt;&gt;""),申込書!$K$22,"")</f>
        <v/>
      </c>
      <c r="GS300" s="369" t="str">
        <f>IF(GR300="","",IF(INDEX('コンテンツ＆備考マスタ'!$H:$J,MATCH(学校情報!GR$3,'コンテンツ＆備考マスタ'!$H:$H,0),3)="●",IF(AND(GR300&lt;&gt;"",ISNUMBER(申込書!$AC$22)=TRUE,申込書!$C$72&lt;&gt;"▼プルダウンより選択してください",申込書!$C$72&lt;&gt;""),申込書!$AC$22,""),"-"))</f>
        <v/>
      </c>
      <c r="GT300" s="369"/>
      <c r="GU300" s="369"/>
      <c r="GV300" s="370" t="str">
        <f>IF(AND(申込書!$C$72&lt;&gt;"▼プルダウンより選択してください",申込書!$C$72&lt;&gt;"",$G300&lt;&gt;"",申込書!$V$72="特定学年のみ"),"申し込みする","")</f>
        <v/>
      </c>
      <c r="GW300" s="371"/>
      <c r="GX300" s="372"/>
      <c r="GY300" s="373" t="str">
        <f>IF(AND(申込書!$C$73&lt;&gt;"▼プルダウンより選択してください",申込書!$C$73&lt;&gt;"",申込書!$K$22&lt;&gt;"YYYY/MM/DD",$G300&lt;&gt;""),申込書!$K$22,"")</f>
        <v/>
      </c>
      <c r="GZ300" s="369" t="str">
        <f>IF(GY300="","",IF(INDEX('コンテンツ＆備考マスタ'!$H:$J,MATCH(学校情報!GY$3,'コンテンツ＆備考マスタ'!$H:$H,0),3)="●",IF(AND(GY300&lt;&gt;"",ISNUMBER(申込書!$AC$22)=TRUE,申込書!$C$73&lt;&gt;"▼プルダウンより選択してください",申込書!$C$73&lt;&gt;""),申込書!$AC$22,""),"-"))</f>
        <v/>
      </c>
      <c r="HA300" s="369"/>
      <c r="HB300" s="369"/>
      <c r="HC300" s="370" t="str">
        <f>IF(AND(申込書!$C$73&lt;&gt;"▼プルダウンより選択してください",申込書!$C$73&lt;&gt;"",$G300&lt;&gt;"",申込書!$V$73="特定学年のみ"),"申し込みする","")</f>
        <v/>
      </c>
      <c r="HD300" s="371"/>
      <c r="HE300" s="372"/>
      <c r="HF300" s="373" t="str">
        <f>IF(AND(申込書!$C$74&lt;&gt;"▼プルダウンより選択してください",申込書!$C$74&lt;&gt;"",申込書!$K$22&lt;&gt;"YYYY/MM/DD",$G300&lt;&gt;""),申込書!$K$22,"")</f>
        <v/>
      </c>
      <c r="HG300" s="369" t="str">
        <f>IF(HF300="","",IF(INDEX('コンテンツ＆備考マスタ'!$H:$J,MATCH(学校情報!HF$3,'コンテンツ＆備考マスタ'!$H:$H,0),3)="●",IF(AND(HF300&lt;&gt;"",ISNUMBER(申込書!$AC$22)=TRUE,申込書!$C$74&lt;&gt;"▼プルダウンより選択してください",申込書!$C$74&lt;&gt;""),申込書!$AC$22,""),"-"))</f>
        <v/>
      </c>
      <c r="HH300" s="369"/>
      <c r="HI300" s="369"/>
      <c r="HJ300" s="370" t="str">
        <f>IF(AND(申込書!$C$74&lt;&gt;"▼プルダウンより選択してください",申込書!$C$74&lt;&gt;"",$G300&lt;&gt;"",申込書!$V$74="特定学年のみ"),"申し込みする","")</f>
        <v/>
      </c>
      <c r="HK300" s="371"/>
      <c r="HL300" s="372"/>
      <c r="HM300" s="373" t="str">
        <f>IF(AND(申込書!$C$75&lt;&gt;"▼プルダウンより選択してください",申込書!$C$75&lt;&gt;"",申込書!$K$22&lt;&gt;"YYYY/MM/DD",$G300&lt;&gt;""),申込書!$K$22,"")</f>
        <v/>
      </c>
      <c r="HN300" s="369" t="str">
        <f>IF(HM300="","",IF(INDEX('コンテンツ＆備考マスタ'!$H:$J,MATCH(学校情報!HM$3,'コンテンツ＆備考マスタ'!$H:$H,0),3)="●",IF(AND(HM300&lt;&gt;"",ISNUMBER(申込書!$AC$22)=TRUE,申込書!$C$75&lt;&gt;"▼プルダウンより選択してください",申込書!$C$75&lt;&gt;""),申込書!$AC$22,""),"-"))</f>
        <v/>
      </c>
      <c r="HO300" s="369"/>
      <c r="HP300" s="369"/>
      <c r="HQ300" s="370" t="str">
        <f>IF(AND(申込書!$C$75&lt;&gt;"▼プルダウンより選択してください",申込書!$C$75&lt;&gt;"",$G300&lt;&gt;"",申込書!$V$75="特定学年のみ"),"申し込みする","")</f>
        <v/>
      </c>
      <c r="HR300" s="371"/>
      <c r="HS300" s="371"/>
      <c r="HT300" s="374" t="str">
        <f>IF(AND(申込書!$C$76&lt;&gt;"▼プルダウンより選択してください",申込書!$C$76&lt;&gt;"",申込書!$K$22&lt;&gt;"YYYY/MM/DD",$G300&lt;&gt;""),申込書!$K$22,"")</f>
        <v/>
      </c>
      <c r="HU300" s="369" t="str">
        <f>IF(HT300="","",IF(INDEX('コンテンツ＆備考マスタ'!$H:$J,MATCH(学校情報!HT$3,'コンテンツ＆備考マスタ'!$H:$H,0),3)="●",IF(AND(HT300&lt;&gt;"",ISNUMBER(申込書!$AC$22)=TRUE,申込書!$C$76&lt;&gt;"▼プルダウンより選択してください",申込書!$C$76&lt;&gt;""),申込書!$AC$22,""),"-"))</f>
        <v/>
      </c>
      <c r="HV300" s="369"/>
      <c r="HW300" s="369"/>
      <c r="HX300" s="370" t="str">
        <f>IF(AND(申込書!$C$76&lt;&gt;"▼プルダウンより選択してください",申込書!$C$76&lt;&gt;"",$G300&lt;&gt;"",申込書!$V$76="特定学年のみ"),"申し込みする","")</f>
        <v/>
      </c>
      <c r="HY300" s="371"/>
      <c r="HZ300" s="372"/>
      <c r="IA300" s="69"/>
    </row>
    <row r="301" spans="2:235" ht="26.85" hidden="1" customHeight="1" outlineLevel="1">
      <c r="B301" s="365">
        <f t="shared" si="12"/>
        <v>296</v>
      </c>
      <c r="C301" s="55"/>
      <c r="D301" s="56"/>
      <c r="E301" s="154"/>
      <c r="F301" s="57"/>
      <c r="G301" s="58"/>
      <c r="H301" s="59"/>
      <c r="I301" s="60"/>
      <c r="J301" s="61"/>
      <c r="K301" s="366" t="str">
        <f t="shared" si="13"/>
        <v/>
      </c>
      <c r="L301" s="62"/>
      <c r="M301" s="322"/>
      <c r="N301" s="63"/>
      <c r="O301" s="64"/>
      <c r="P301" s="367" t="str">
        <f t="shared" si="14"/>
        <v/>
      </c>
      <c r="Q301" s="65"/>
      <c r="R301" s="66"/>
      <c r="S301" s="67"/>
      <c r="T301" s="68"/>
      <c r="U301" s="68"/>
      <c r="V301" s="68"/>
      <c r="W301" s="66"/>
      <c r="X301" s="281"/>
      <c r="Y301" s="368" t="str">
        <f>IF(AND(申込書!$C$47&lt;&gt;"▼プルダウンより選択してください",申込書!$C$47&lt;&gt;"",申込書!$K$22&lt;&gt;"YYYY/MM/DD",$G301&lt;&gt;""),申込書!$K$22,"")</f>
        <v/>
      </c>
      <c r="Z301" s="369" t="str">
        <f>IF(Y301="","",IF(INDEX('コンテンツ＆備考マスタ'!$H:$J,MATCH(学校情報!Y$3,'コンテンツ＆備考マスタ'!$H:$H,0),3)="●",IF(AND(Y301&lt;&gt;"",ISNUMBER(申込書!$AC$22)=TRUE,申込書!$C$47&lt;&gt;"▼プルダウンより選択してください",申込書!$C$47&lt;&gt;""),申込書!$AC$22,""),"-"))</f>
        <v/>
      </c>
      <c r="AA301" s="369"/>
      <c r="AB301" s="369"/>
      <c r="AC301" s="370" t="str">
        <f>IF(AND(申込書!$C$47&lt;&gt;"▼プルダウンより選択してください",申込書!$C$47&lt;&gt;"",$G301&lt;&gt;"",申込書!$V$47="特定学年のみ"),"申し込みする","")</f>
        <v/>
      </c>
      <c r="AD301" s="371"/>
      <c r="AE301" s="372"/>
      <c r="AF301" s="373" t="str">
        <f>IF(AND(申込書!$C$48&lt;&gt;"▼プルダウンより選択してください",申込書!$C$48&lt;&gt;"",申込書!$K$22&lt;&gt;"YYYY/MM/DD",$G301&lt;&gt;""),申込書!$K$22,"")</f>
        <v/>
      </c>
      <c r="AG301" s="369" t="str">
        <f>IF(AF301="","",IF(INDEX('コンテンツ＆備考マスタ'!$H:$J,MATCH(学校情報!AF$3,'コンテンツ＆備考マスタ'!$H:$H,0),3)="●",IF(AND(AF301&lt;&gt;"",ISNUMBER(申込書!$AC$22)=TRUE,申込書!$C$48&lt;&gt;"▼プルダウンより選択してください",申込書!$C$48&lt;&gt;""),申込書!$AC$22,""),"-"))</f>
        <v/>
      </c>
      <c r="AH301" s="369"/>
      <c r="AI301" s="369"/>
      <c r="AJ301" s="370" t="str">
        <f>IF(AND(申込書!$C$48&lt;&gt;"▼プルダウンより選択してください",申込書!$C$48&lt;&gt;"",$G301&lt;&gt;"",申込書!$V$48="特定学年のみ"),"申し込みする","")</f>
        <v/>
      </c>
      <c r="AK301" s="371"/>
      <c r="AL301" s="372"/>
      <c r="AM301" s="373" t="str">
        <f>IF(AND(申込書!$C$49&lt;&gt;"▼プルダウンより選択してください",申込書!$C$49&lt;&gt;"",申込書!$K$22&lt;&gt;"YYYY/MM/DD",$G301&lt;&gt;""),申込書!$K$22,"")</f>
        <v/>
      </c>
      <c r="AN301" s="369" t="str">
        <f>IF(AM301="","",IF(INDEX('コンテンツ＆備考マスタ'!$H:$J,MATCH(学校情報!AM$3,'コンテンツ＆備考マスタ'!$H:$H,0),3)="●",IF(AND(AM301&lt;&gt;"",ISNUMBER(申込書!$AC$22)=TRUE,申込書!$C$49&lt;&gt;"▼プルダウンより選択してください",申込書!$C$49&lt;&gt;""),申込書!$AC$22,""),"-"))</f>
        <v/>
      </c>
      <c r="AO301" s="369"/>
      <c r="AP301" s="369"/>
      <c r="AQ301" s="370" t="str">
        <f>IF(AND(申込書!$C$49&lt;&gt;"▼プルダウンより選択してください",申込書!$C$49&lt;&gt;"",$G301&lt;&gt;"",申込書!$V$49="特定学年のみ"),"申し込みする","")</f>
        <v/>
      </c>
      <c r="AR301" s="371"/>
      <c r="AS301" s="372"/>
      <c r="AT301" s="373" t="str">
        <f>IF(AND(申込書!$C$50&lt;&gt;"▼プルダウンより選択してください",申込書!$C$50&lt;&gt;"",申込書!$K$22&lt;&gt;"YYYY/MM/DD",$G301&lt;&gt;""),申込書!$K$22,"")</f>
        <v/>
      </c>
      <c r="AU301" s="369" t="str">
        <f>IF(AT301="","",IF(INDEX('コンテンツ＆備考マスタ'!$H:$J,MATCH(学校情報!AT$3,'コンテンツ＆備考マスタ'!$H:$H,0),3)="●",IF(AND(AT301&lt;&gt;"",ISNUMBER(申込書!$AC$22)=TRUE,申込書!$C$50&lt;&gt;"▼プルダウンより選択してください",申込書!$C$50&lt;&gt;""),申込書!$AC$22,""),"-"))</f>
        <v/>
      </c>
      <c r="AV301" s="369"/>
      <c r="AW301" s="369"/>
      <c r="AX301" s="370" t="str">
        <f>IF(AND(申込書!$C$50&lt;&gt;"▼プルダウンより選択してください",申込書!$C$50&lt;&gt;"",$G301&lt;&gt;"",申込書!$V$50="特定学年のみ"),"申し込みする","")</f>
        <v/>
      </c>
      <c r="AY301" s="371"/>
      <c r="AZ301" s="372"/>
      <c r="BA301" s="373" t="str">
        <f>IF(AND(申込書!$C$51&lt;&gt;"▼プルダウンより選択してください",申込書!$C$51&lt;&gt;"",申込書!$K$22&lt;&gt;"YYYY/MM/DD",$G301&lt;&gt;""),申込書!$K$22,"")</f>
        <v/>
      </c>
      <c r="BB301" s="369" t="str">
        <f>IF(BA301="","",IF(INDEX('コンテンツ＆備考マスタ'!$H:$J,MATCH(学校情報!BA$3,'コンテンツ＆備考マスタ'!$H:$H,0),3)="●",IF(AND(BA301&lt;&gt;"",ISNUMBER(申込書!$AC$22)=TRUE,申込書!$C$51&lt;&gt;"▼プルダウンより選択してください",申込書!$C$51&lt;&gt;""),申込書!$AC$22,""),"-"))</f>
        <v/>
      </c>
      <c r="BC301" s="369"/>
      <c r="BD301" s="369"/>
      <c r="BE301" s="370" t="str">
        <f>IF(AND(申込書!$C$51&lt;&gt;"▼プルダウンより選択してください",申込書!$C$51&lt;&gt;"",$G301&lt;&gt;"",申込書!$V$51="特定学年のみ"),"申し込みする","")</f>
        <v/>
      </c>
      <c r="BF301" s="371"/>
      <c r="BG301" s="372"/>
      <c r="BH301" s="373" t="str">
        <f>IF(AND(申込書!$C$52&lt;&gt;"▼プルダウンより選択してください",申込書!$C$52&lt;&gt;"",申込書!$K$22&lt;&gt;"YYYY/MM/DD",$G301&lt;&gt;""),申込書!$K$22,"")</f>
        <v/>
      </c>
      <c r="BI301" s="369" t="str">
        <f>IF(BH301="","",IF(INDEX('コンテンツ＆備考マスタ'!$H:$J,MATCH(学校情報!BH$3,'コンテンツ＆備考マスタ'!$H:$H,0),3)="●",IF(AND(BH301&lt;&gt;"",ISNUMBER(申込書!$AC$22)=TRUE,申込書!$C$52&lt;&gt;"▼プルダウンより選択してください",申込書!$C$52&lt;&gt;""),申込書!$AC$22,""),"-"))</f>
        <v/>
      </c>
      <c r="BJ301" s="369"/>
      <c r="BK301" s="369"/>
      <c r="BL301" s="370" t="str">
        <f>IF(AND(申込書!$C$52&lt;&gt;"▼プルダウンより選択してください",申込書!$C$52&lt;&gt;"",$G301&lt;&gt;"",申込書!$V$52="特定学年のみ"),"申し込みする","")</f>
        <v/>
      </c>
      <c r="BM301" s="371"/>
      <c r="BN301" s="372"/>
      <c r="BO301" s="373" t="str">
        <f>IF(AND(申込書!$C$53&lt;&gt;"▼プルダウンより選択してください",申込書!$C$53&lt;&gt;"",申込書!$K$22&lt;&gt;"YYYY/MM/DD",$G301&lt;&gt;""),申込書!$K$22,"")</f>
        <v/>
      </c>
      <c r="BP301" s="369" t="str">
        <f>IF(BO301="","",IF(INDEX('コンテンツ＆備考マスタ'!$H:$J,MATCH(学校情報!BO$3,'コンテンツ＆備考マスタ'!$H:$H,0),3)="●",IF(AND(BO301&lt;&gt;"",ISNUMBER(申込書!$AC$22)=TRUE,申込書!$C$53&lt;&gt;"▼プルダウンより選択してください",申込書!$C$53&lt;&gt;""),申込書!$AC$22,""),"-"))</f>
        <v/>
      </c>
      <c r="BQ301" s="369"/>
      <c r="BR301" s="369"/>
      <c r="BS301" s="370" t="str">
        <f>IF(AND(申込書!$C$53&lt;&gt;"▼プルダウンより選択してください",申込書!$C$53&lt;&gt;"",$G301&lt;&gt;"",申込書!$V$53="特定学年のみ"),"申し込みする","")</f>
        <v/>
      </c>
      <c r="BT301" s="371"/>
      <c r="BU301" s="372"/>
      <c r="BV301" s="373" t="str">
        <f>IF(AND(申込書!$C$54&lt;&gt;"▼プルダウンより選択してください",申込書!$C$54&lt;&gt;"",申込書!$K$22&lt;&gt;"YYYY/MM/DD",$G301&lt;&gt;""),申込書!$K$22,"")</f>
        <v/>
      </c>
      <c r="BW301" s="369" t="str">
        <f>IF(BV301="","",IF(INDEX('コンテンツ＆備考マスタ'!$H:$J,MATCH(学校情報!BV$3,'コンテンツ＆備考マスタ'!$H:$H,0),3)="●",IF(AND(BV301&lt;&gt;"",ISNUMBER(申込書!$AC$22)=TRUE,申込書!$C$54&lt;&gt;"▼プルダウンより選択してください",申込書!$C$54&lt;&gt;""),申込書!$AC$22,""),"-"))</f>
        <v/>
      </c>
      <c r="BX301" s="369"/>
      <c r="BY301" s="369"/>
      <c r="BZ301" s="370" t="str">
        <f>IF(AND(申込書!$C$54&lt;&gt;"▼プルダウンより選択してください",申込書!$C$54&lt;&gt;"",$G301&lt;&gt;"",申込書!$V$54="特定学年のみ"),"申し込みする","")</f>
        <v/>
      </c>
      <c r="CA301" s="371"/>
      <c r="CB301" s="372"/>
      <c r="CC301" s="373" t="str">
        <f>IF(AND(申込書!$C$55&lt;&gt;"▼プルダウンより選択してください",申込書!$C$55&lt;&gt;"",申込書!$K$22&lt;&gt;"YYYY/MM/DD",$G301&lt;&gt;""),申込書!$K$22,"")</f>
        <v/>
      </c>
      <c r="CD301" s="369" t="str">
        <f>IF(CC301="","",IF(INDEX('コンテンツ＆備考マスタ'!$H:$J,MATCH(学校情報!CC$3,'コンテンツ＆備考マスタ'!$H:$H,0),3)="●",IF(AND(CC301&lt;&gt;"",ISNUMBER(申込書!$AC$22)=TRUE,申込書!$C$55&lt;&gt;"▼プルダウンより選択してください",申込書!$C$55&lt;&gt;""),申込書!$AC$22,""),"-"))</f>
        <v/>
      </c>
      <c r="CE301" s="369"/>
      <c r="CF301" s="369"/>
      <c r="CG301" s="370" t="str">
        <f>IF(AND(申込書!$C$55&lt;&gt;"▼プルダウンより選択してください",申込書!$C$55&lt;&gt;"",$G301&lt;&gt;"",申込書!$V$55="特定学年のみ"),"申し込みする","")</f>
        <v/>
      </c>
      <c r="CH301" s="371"/>
      <c r="CI301" s="372"/>
      <c r="CJ301" s="373" t="str">
        <f>IF(AND(申込書!$C$56&lt;&gt;"▼プルダウンより選択してください",申込書!$C$56&lt;&gt;"",申込書!$K$22&lt;&gt;"YYYY/MM/DD",$G301&lt;&gt;""),申込書!$K$22,"")</f>
        <v/>
      </c>
      <c r="CK301" s="369" t="str">
        <f>IF(CJ301="","",IF(INDEX('コンテンツ＆備考マスタ'!$H:$J,MATCH(学校情報!CJ$3,'コンテンツ＆備考マスタ'!$H:$H,0),3)="●",IF(AND(CJ301&lt;&gt;"",ISNUMBER(申込書!$AC$22)=TRUE,申込書!$C$56&lt;&gt;"▼プルダウンより選択してください",申込書!$C$56&lt;&gt;""),申込書!$AC$22,""),"-"))</f>
        <v/>
      </c>
      <c r="CL301" s="369"/>
      <c r="CM301" s="369"/>
      <c r="CN301" s="370" t="str">
        <f>IF(AND(申込書!$C$56&lt;&gt;"▼プルダウンより選択してください",申込書!$C$56&lt;&gt;"",$G301&lt;&gt;"",申込書!$V$56="特定学年のみ"),"申し込みする","")</f>
        <v/>
      </c>
      <c r="CO301" s="371"/>
      <c r="CP301" s="372"/>
      <c r="CQ301" s="373" t="str">
        <f>IF(AND(申込書!$C$57&lt;&gt;"▼プルダウンより選択してください",申込書!$C$57&lt;&gt;"",申込書!$K$22&lt;&gt;"YYYY/MM/DD",$G301&lt;&gt;""),申込書!$K$22,"")</f>
        <v/>
      </c>
      <c r="CR301" s="369" t="str">
        <f>IF(CQ301="","",IF(INDEX('コンテンツ＆備考マスタ'!$H:$J,MATCH(学校情報!CQ$3,'コンテンツ＆備考マスタ'!$H:$H,0),3)="●",IF(AND(CQ301&lt;&gt;"",ISNUMBER(申込書!$AC$22)=TRUE,申込書!$C$57&lt;&gt;"▼プルダウンより選択してください",申込書!$C$57&lt;&gt;""),申込書!$AC$22,""),"-"))</f>
        <v/>
      </c>
      <c r="CS301" s="369"/>
      <c r="CT301" s="369"/>
      <c r="CU301" s="369" t="str">
        <f>IF(AND(申込書!$C$57&lt;&gt;"▼プルダウンより選択してください",申込書!$C$57&lt;&gt;"",$G301&lt;&gt;"",申込書!$V$57="特定学年のみ"),"申し込みする","")</f>
        <v/>
      </c>
      <c r="CV301" s="371"/>
      <c r="CW301" s="372"/>
      <c r="CX301" s="373" t="str">
        <f>IF(AND(申込書!$C$58&lt;&gt;"▼プルダウンより選択してください",申込書!$C$58&lt;&gt;"",申込書!$K$22&lt;&gt;"YYYY/MM/DD",$G301&lt;&gt;""),申込書!$K$22,"")</f>
        <v/>
      </c>
      <c r="CY301" s="369" t="str">
        <f>IF(CX301="","",IF(INDEX('コンテンツ＆備考マスタ'!$H:$J,MATCH(学校情報!CX$3,'コンテンツ＆備考マスタ'!$H:$H,0),3)="●",IF(AND(CX301&lt;&gt;"",ISNUMBER(申込書!$AC$22)=TRUE,申込書!$C$58&lt;&gt;"▼プルダウンより選択してください",申込書!$C$58&lt;&gt;""),申込書!$AC$22,""),"-"))</f>
        <v/>
      </c>
      <c r="CZ301" s="369"/>
      <c r="DA301" s="369"/>
      <c r="DB301" s="369" t="str">
        <f>IF(AND(申込書!$C$58&lt;&gt;"▼プルダウンより選択してください",申込書!$C$58&lt;&gt;"",$G301&lt;&gt;"",申込書!$V$58="特定学年のみ"),"申し込みする","")</f>
        <v/>
      </c>
      <c r="DC301" s="371"/>
      <c r="DD301" s="372"/>
      <c r="DE301" s="373" t="str">
        <f>IF(AND(申込書!$C$59&lt;&gt;"▼プルダウンより選択してください",申込書!$C$59&lt;&gt;"",申込書!$K$22&lt;&gt;"YYYY/MM/DD",$G301&lt;&gt;""),申込書!$K$22,"")</f>
        <v/>
      </c>
      <c r="DF301" s="369" t="str">
        <f>IF(DE301="","",IF(INDEX('コンテンツ＆備考マスタ'!$H:$J,MATCH(学校情報!DE$3,'コンテンツ＆備考マスタ'!$H:$H,0),3)="●",IF(AND(DE301&lt;&gt;"",ISNUMBER(申込書!$AC$22)=TRUE,申込書!$C$59&lt;&gt;"▼プルダウンより選択してください",申込書!$C$59&lt;&gt;""),申込書!$AC$22,""),"-"))</f>
        <v/>
      </c>
      <c r="DG301" s="369"/>
      <c r="DH301" s="369"/>
      <c r="DI301" s="369" t="str">
        <f>IF(AND(申込書!$C$59&lt;&gt;"▼プルダウンより選択してください",申込書!$C$59&lt;&gt;"",$G301&lt;&gt;"",申込書!$V$59="特定学年のみ"),"申し込みする","")</f>
        <v/>
      </c>
      <c r="DJ301" s="371"/>
      <c r="DK301" s="372"/>
      <c r="DL301" s="373" t="str">
        <f>IF(AND(申込書!$C$60&lt;&gt;"▼プルダウンより選択してください",申込書!$C$60&lt;&gt;"",申込書!$K$22&lt;&gt;"YYYY/MM/DD",$G301&lt;&gt;""),申込書!$K$22,"")</f>
        <v/>
      </c>
      <c r="DM301" s="369" t="str">
        <f>IF(DL301="","",IF(INDEX('コンテンツ＆備考マスタ'!$H:$J,MATCH(学校情報!DL$3,'コンテンツ＆備考マスタ'!$H:$H,0),3)="●",IF(AND(DL301&lt;&gt;"",ISNUMBER(申込書!$AC$22)=TRUE,申込書!$C$60&lt;&gt;"▼プルダウンより選択してください",申込書!$C$60&lt;&gt;""),申込書!$AC$22,""),"-"))</f>
        <v/>
      </c>
      <c r="DN301" s="369"/>
      <c r="DO301" s="369"/>
      <c r="DP301" s="369" t="str">
        <f>IF(AND(申込書!$C$60&lt;&gt;"▼プルダウンより選択してください",申込書!$C$60&lt;&gt;"",$G301&lt;&gt;"",申込書!$V$60="特定学年のみ"),"申し込みする","")</f>
        <v/>
      </c>
      <c r="DQ301" s="371"/>
      <c r="DR301" s="372"/>
      <c r="DS301" s="373" t="str">
        <f>IF(AND(申込書!$C$61&lt;&gt;"▼プルダウンより選択してください",申込書!$C$61&lt;&gt;"",申込書!$K$22&lt;&gt;"YYYY/MM/DD",$G301&lt;&gt;""),申込書!$K$22,"")</f>
        <v/>
      </c>
      <c r="DT301" s="369" t="str">
        <f>IF(DS301="","",IF(INDEX('コンテンツ＆備考マスタ'!$H:$J,MATCH(学校情報!DS$3,'コンテンツ＆備考マスタ'!$H:$H,0),3)="●",IF(AND(DS301&lt;&gt;"",ISNUMBER(申込書!$AC$22)=TRUE,申込書!$C$61&lt;&gt;"▼プルダウンより選択してください",申込書!$C$61&lt;&gt;""),申込書!$AC$22,""),"-"))</f>
        <v/>
      </c>
      <c r="DU301" s="369"/>
      <c r="DV301" s="369"/>
      <c r="DW301" s="369" t="str">
        <f>IF(AND(申込書!$C$61&lt;&gt;"▼プルダウンより選択してください",申込書!$C$61&lt;&gt;"",$G301&lt;&gt;"",申込書!$V$61="特定学年のみ"),"申し込みする","")</f>
        <v/>
      </c>
      <c r="DX301" s="371"/>
      <c r="DY301" s="372"/>
      <c r="DZ301" s="373" t="str">
        <f>IF(AND(申込書!$C$62&lt;&gt;"▼プルダウンより選択してください",申込書!$C$62&lt;&gt;"",申込書!$K$22&lt;&gt;"YYYY/MM/DD",$G301&lt;&gt;""),申込書!$K$22,"")</f>
        <v/>
      </c>
      <c r="EA301" s="369" t="str">
        <f>IF(DZ301="","",IF(INDEX('コンテンツ＆備考マスタ'!$H:$J,MATCH(学校情報!DZ$3,'コンテンツ＆備考マスタ'!$H:$H,0),3)="●",IF(AND(DZ301&lt;&gt;"",ISNUMBER(申込書!$AC$22)=TRUE,申込書!$C$62&lt;&gt;"▼プルダウンより選択してください",申込書!$C$62&lt;&gt;""),申込書!$AC$22,""),"-"))</f>
        <v/>
      </c>
      <c r="EB301" s="369"/>
      <c r="EC301" s="369"/>
      <c r="ED301" s="370" t="str">
        <f>IF(AND(申込書!$C$62&lt;&gt;"▼プルダウンより選択してください",申込書!$C$62&lt;&gt;"",$G301&lt;&gt;"",申込書!$V$62="特定学年のみ"),"申し込みする","")</f>
        <v/>
      </c>
      <c r="EE301" s="371"/>
      <c r="EF301" s="372"/>
      <c r="EG301" s="373" t="str">
        <f>IF(AND(申込書!$C$63&lt;&gt;"▼プルダウンより選択してください",申込書!$C$63&lt;&gt;"",申込書!$K$22&lt;&gt;"YYYY/MM/DD",$G301&lt;&gt;""),申込書!$K$22,"")</f>
        <v/>
      </c>
      <c r="EH301" s="369" t="str">
        <f>IF(EG301="","",IF(INDEX('コンテンツ＆備考マスタ'!$H:$J,MATCH(学校情報!EG$3,'コンテンツ＆備考マスタ'!$H:$H,0),3)="●",IF(AND(EG301&lt;&gt;"",ISNUMBER(申込書!$AC$22)=TRUE,申込書!$C$63&lt;&gt;"▼プルダウンより選択してください",申込書!$C$63&lt;&gt;""),申込書!$AC$22,""),"-"))</f>
        <v/>
      </c>
      <c r="EI301" s="369"/>
      <c r="EJ301" s="369"/>
      <c r="EK301" s="370" t="str">
        <f>IF(AND(申込書!$C$63&lt;&gt;"▼プルダウンより選択してください",申込書!$C$63&lt;&gt;"",$G301&lt;&gt;"",申込書!$V$63="特定学年のみ"),"申し込みする","")</f>
        <v/>
      </c>
      <c r="EL301" s="371"/>
      <c r="EM301" s="372"/>
      <c r="EN301" s="373" t="str">
        <f>IF(AND(申込書!$C$64&lt;&gt;"▼プルダウンより選択してください",申込書!$C$64&lt;&gt;"",申込書!$K$22&lt;&gt;"YYYY/MM/DD",$G301&lt;&gt;""),申込書!$K$22,"")</f>
        <v/>
      </c>
      <c r="EO301" s="369" t="str">
        <f>IF(EN301="","",IF(INDEX('コンテンツ＆備考マスタ'!$H:$J,MATCH(学校情報!EN$3,'コンテンツ＆備考マスタ'!$H:$H,0),3)="●",IF(AND(EN301&lt;&gt;"",ISNUMBER(申込書!$AC$22)=TRUE,申込書!$C$64&lt;&gt;"▼プルダウンより選択してください",申込書!$C$64&lt;&gt;""),申込書!$AC$22,""),"-"))</f>
        <v/>
      </c>
      <c r="EP301" s="369"/>
      <c r="EQ301" s="369"/>
      <c r="ER301" s="370" t="str">
        <f>IF(AND(申込書!$C$64&lt;&gt;"▼プルダウンより選択してください",申込書!$C$64&lt;&gt;"",$G301&lt;&gt;"",申込書!$V$64="特定学年のみ"),"申し込みする","")</f>
        <v/>
      </c>
      <c r="ES301" s="371"/>
      <c r="ET301" s="372"/>
      <c r="EU301" s="373" t="str">
        <f>IF(AND(申込書!$C$65&lt;&gt;"▼プルダウンより選択してください",申込書!$C$65&lt;&gt;"",申込書!$K$22&lt;&gt;"YYYY/MM/DD",$G301&lt;&gt;""),申込書!$K$22,"")</f>
        <v/>
      </c>
      <c r="EV301" s="369" t="str">
        <f>IF(EU301="","",IF(INDEX('コンテンツ＆備考マスタ'!$H:$J,MATCH(学校情報!EU$3,'コンテンツ＆備考マスタ'!$H:$H,0),3)="●",IF(AND(EU301&lt;&gt;"",ISNUMBER(申込書!$AC$22)=TRUE,申込書!$C$65&lt;&gt;"▼プルダウンより選択してください",申込書!$C$65&lt;&gt;""),申込書!$AC$22,""),"-"))</f>
        <v/>
      </c>
      <c r="EW301" s="369"/>
      <c r="EX301" s="369"/>
      <c r="EY301" s="370" t="str">
        <f>IF(AND(申込書!$C$65&lt;&gt;"▼プルダウンより選択してください",申込書!$C$65&lt;&gt;"",$G301&lt;&gt;"",申込書!$V$65="特定学年のみ"),"申し込みする","")</f>
        <v/>
      </c>
      <c r="EZ301" s="371"/>
      <c r="FA301" s="372"/>
      <c r="FB301" s="373" t="str">
        <f>IF(AND(申込書!$C$66&lt;&gt;"▼プルダウンより選択してください",申込書!$C$66&lt;&gt;"",申込書!$K$22&lt;&gt;"YYYY/MM/DD",$G301&lt;&gt;""),申込書!$K$22,"")</f>
        <v/>
      </c>
      <c r="FC301" s="369" t="str">
        <f>IF(FB301="","",IF(INDEX('コンテンツ＆備考マスタ'!$H:$J,MATCH(学校情報!FB$3,'コンテンツ＆備考マスタ'!$H:$H,0),3)="●",IF(AND(FB301&lt;&gt;"",ISNUMBER(申込書!$AC$22)=TRUE,申込書!$C$66&lt;&gt;"▼プルダウンより選択してください",申込書!$C$66&lt;&gt;""),申込書!$AC$22,""),"-"))</f>
        <v/>
      </c>
      <c r="FD301" s="369"/>
      <c r="FE301" s="369"/>
      <c r="FF301" s="370" t="str">
        <f>IF(AND(申込書!$C$66&lt;&gt;"▼プルダウンより選択してください",申込書!$C$66&lt;&gt;"",$G301&lt;&gt;"",申込書!$V$66="特定学年のみ"),"申し込みする","")</f>
        <v/>
      </c>
      <c r="FG301" s="371"/>
      <c r="FH301" s="372"/>
      <c r="FI301" s="373" t="str">
        <f>IF(AND(申込書!$C$67&lt;&gt;"▼プルダウンより選択してください",申込書!$C$67&lt;&gt;"",申込書!$K$22&lt;&gt;"YYYY/MM/DD",$G301&lt;&gt;""),申込書!$K$22,"")</f>
        <v/>
      </c>
      <c r="FJ301" s="369" t="str">
        <f>IF(FI301="","",IF(INDEX('コンテンツ＆備考マスタ'!$H:$J,MATCH(学校情報!FI$3,'コンテンツ＆備考マスタ'!$H:$H,0),3)="●",IF(AND(FI301&lt;&gt;"",ISNUMBER(申込書!$AC$22)=TRUE,申込書!$C$67&lt;&gt;"▼プルダウンより選択してください",申込書!$C$67&lt;&gt;""),申込書!$AC$22,""),"-"))</f>
        <v/>
      </c>
      <c r="FK301" s="369"/>
      <c r="FL301" s="369"/>
      <c r="FM301" s="370" t="str">
        <f>IF(AND(申込書!$C$67&lt;&gt;"▼プルダウンより選択してください",申込書!$C$67&lt;&gt;"",$G301&lt;&gt;"",申込書!$V$67="特定学年のみ"),"申し込みする","")</f>
        <v/>
      </c>
      <c r="FN301" s="371"/>
      <c r="FO301" s="372"/>
      <c r="FP301" s="373" t="str">
        <f>IF(AND(申込書!$C$68&lt;&gt;"▼プルダウンより選択してください",申込書!$C$68&lt;&gt;"",申込書!$K$22&lt;&gt;"YYYY/MM/DD",$G301&lt;&gt;""),申込書!$K$22,"")</f>
        <v/>
      </c>
      <c r="FQ301" s="369" t="str">
        <f>IF(FP301="","",IF(INDEX('コンテンツ＆備考マスタ'!$H:$J,MATCH(学校情報!FP$3,'コンテンツ＆備考マスタ'!$H:$H,0),3)="●",IF(AND(FP301&lt;&gt;"",ISNUMBER(申込書!$AC$22)=TRUE,申込書!$C$68&lt;&gt;"▼プルダウンより選択してください",申込書!$C$68&lt;&gt;""),申込書!$AC$22,""),"-"))</f>
        <v/>
      </c>
      <c r="FR301" s="369"/>
      <c r="FS301" s="369"/>
      <c r="FT301" s="370" t="str">
        <f>IF(AND(申込書!$C$68&lt;&gt;"▼プルダウンより選択してください",申込書!$C$68&lt;&gt;"",$G301&lt;&gt;"",申込書!$V$68="特定学年のみ"),"申し込みする","")</f>
        <v/>
      </c>
      <c r="FU301" s="371"/>
      <c r="FV301" s="372"/>
      <c r="FW301" s="373" t="str">
        <f>IF(AND(申込書!$C$69&lt;&gt;"▼プルダウンより選択してください",申込書!$C$69&lt;&gt;"",申込書!$K$22&lt;&gt;"YYYY/MM/DD",$G301&lt;&gt;""),申込書!$K$22,"")</f>
        <v/>
      </c>
      <c r="FX301" s="369" t="str">
        <f>IF(FW301="","",IF(INDEX('コンテンツ＆備考マスタ'!$H:$J,MATCH(学校情報!FW$3,'コンテンツ＆備考マスタ'!$H:$H,0),3)="●",IF(AND(FW301&lt;&gt;"",ISNUMBER(申込書!$AC$22)=TRUE,申込書!$C$69&lt;&gt;"▼プルダウンより選択してください",申込書!$C$69&lt;&gt;""),申込書!$AC$22,""),"-"))</f>
        <v/>
      </c>
      <c r="FY301" s="369"/>
      <c r="FZ301" s="369"/>
      <c r="GA301" s="370" t="str">
        <f>IF(AND(申込書!$C$69&lt;&gt;"▼プルダウンより選択してください",申込書!$C$69&lt;&gt;"",$G301&lt;&gt;"",申込書!$V$69="特定学年のみ"),"申し込みする","")</f>
        <v/>
      </c>
      <c r="GB301" s="371"/>
      <c r="GC301" s="372"/>
      <c r="GD301" s="373" t="str">
        <f>IF(AND(申込書!$C$70&lt;&gt;"▼プルダウンより選択してください",申込書!$C$70&lt;&gt;"",申込書!$K$22&lt;&gt;"YYYY/MM/DD",$G301&lt;&gt;""),申込書!$K$22,"")</f>
        <v/>
      </c>
      <c r="GE301" s="369" t="str">
        <f>IF(GD301="","",IF(INDEX('コンテンツ＆備考マスタ'!$H:$J,MATCH(学校情報!GD$3,'コンテンツ＆備考マスタ'!$H:$H,0),3)="●",IF(AND(GD301&lt;&gt;"",ISNUMBER(申込書!$AC$22)=TRUE,申込書!$C$70&lt;&gt;"▼プルダウンより選択してください",申込書!$C$70&lt;&gt;""),申込書!$AC$22,""),"-"))</f>
        <v/>
      </c>
      <c r="GF301" s="369"/>
      <c r="GG301" s="369"/>
      <c r="GH301" s="370" t="str">
        <f>IF(AND(申込書!$C$70&lt;&gt;"▼プルダウンより選択してください",申込書!$C$70&lt;&gt;"",$G301&lt;&gt;"",申込書!$V$70="特定学年のみ"),"申し込みする","")</f>
        <v/>
      </c>
      <c r="GI301" s="371"/>
      <c r="GJ301" s="372"/>
      <c r="GK301" s="373" t="str">
        <f>IF(AND(申込書!$C$71&lt;&gt;"▼プルダウンより選択してください",申込書!$C$71&lt;&gt;"",申込書!$K$22&lt;&gt;"YYYY/MM/DD",$G301&lt;&gt;""),申込書!$K$22,"")</f>
        <v/>
      </c>
      <c r="GL301" s="369" t="str">
        <f>IF(GK301="","",IF(INDEX('コンテンツ＆備考マスタ'!$H:$J,MATCH(学校情報!GK$3,'コンテンツ＆備考マスタ'!$H:$H,0),3)="●",IF(AND(GK301&lt;&gt;"",ISNUMBER(申込書!$AC$22)=TRUE,申込書!$C$71&lt;&gt;"▼プルダウンより選択してください",申込書!$C$71&lt;&gt;""),申込書!$AC$22,""),"-"))</f>
        <v/>
      </c>
      <c r="GM301" s="369"/>
      <c r="GN301" s="369"/>
      <c r="GO301" s="370" t="str">
        <f>IF(AND(申込書!$C$71&lt;&gt;"▼プルダウンより選択してください",申込書!$C$71&lt;&gt;"",$G301&lt;&gt;"",申込書!$V$71="特定学年のみ"),"申し込みする","")</f>
        <v/>
      </c>
      <c r="GP301" s="371"/>
      <c r="GQ301" s="372"/>
      <c r="GR301" s="373" t="str">
        <f>IF(AND(申込書!$C$72&lt;&gt;"▼プルダウンより選択してください",申込書!$C$72&lt;&gt;"",申込書!$K$22&lt;&gt;"YYYY/MM/DD",$G301&lt;&gt;""),申込書!$K$22,"")</f>
        <v/>
      </c>
      <c r="GS301" s="369" t="str">
        <f>IF(GR301="","",IF(INDEX('コンテンツ＆備考マスタ'!$H:$J,MATCH(学校情報!GR$3,'コンテンツ＆備考マスタ'!$H:$H,0),3)="●",IF(AND(GR301&lt;&gt;"",ISNUMBER(申込書!$AC$22)=TRUE,申込書!$C$72&lt;&gt;"▼プルダウンより選択してください",申込書!$C$72&lt;&gt;""),申込書!$AC$22,""),"-"))</f>
        <v/>
      </c>
      <c r="GT301" s="369"/>
      <c r="GU301" s="369"/>
      <c r="GV301" s="370" t="str">
        <f>IF(AND(申込書!$C$72&lt;&gt;"▼プルダウンより選択してください",申込書!$C$72&lt;&gt;"",$G301&lt;&gt;"",申込書!$V$72="特定学年のみ"),"申し込みする","")</f>
        <v/>
      </c>
      <c r="GW301" s="371"/>
      <c r="GX301" s="372"/>
      <c r="GY301" s="373" t="str">
        <f>IF(AND(申込書!$C$73&lt;&gt;"▼プルダウンより選択してください",申込書!$C$73&lt;&gt;"",申込書!$K$22&lt;&gt;"YYYY/MM/DD",$G301&lt;&gt;""),申込書!$K$22,"")</f>
        <v/>
      </c>
      <c r="GZ301" s="369" t="str">
        <f>IF(GY301="","",IF(INDEX('コンテンツ＆備考マスタ'!$H:$J,MATCH(学校情報!GY$3,'コンテンツ＆備考マスタ'!$H:$H,0),3)="●",IF(AND(GY301&lt;&gt;"",ISNUMBER(申込書!$AC$22)=TRUE,申込書!$C$73&lt;&gt;"▼プルダウンより選択してください",申込書!$C$73&lt;&gt;""),申込書!$AC$22,""),"-"))</f>
        <v/>
      </c>
      <c r="HA301" s="369"/>
      <c r="HB301" s="369"/>
      <c r="HC301" s="370" t="str">
        <f>IF(AND(申込書!$C$73&lt;&gt;"▼プルダウンより選択してください",申込書!$C$73&lt;&gt;"",$G301&lt;&gt;"",申込書!$V$73="特定学年のみ"),"申し込みする","")</f>
        <v/>
      </c>
      <c r="HD301" s="371"/>
      <c r="HE301" s="372"/>
      <c r="HF301" s="373" t="str">
        <f>IF(AND(申込書!$C$74&lt;&gt;"▼プルダウンより選択してください",申込書!$C$74&lt;&gt;"",申込書!$K$22&lt;&gt;"YYYY/MM/DD",$G301&lt;&gt;""),申込書!$K$22,"")</f>
        <v/>
      </c>
      <c r="HG301" s="369" t="str">
        <f>IF(HF301="","",IF(INDEX('コンテンツ＆備考マスタ'!$H:$J,MATCH(学校情報!HF$3,'コンテンツ＆備考マスタ'!$H:$H,0),3)="●",IF(AND(HF301&lt;&gt;"",ISNUMBER(申込書!$AC$22)=TRUE,申込書!$C$74&lt;&gt;"▼プルダウンより選択してください",申込書!$C$74&lt;&gt;""),申込書!$AC$22,""),"-"))</f>
        <v/>
      </c>
      <c r="HH301" s="369"/>
      <c r="HI301" s="369"/>
      <c r="HJ301" s="370" t="str">
        <f>IF(AND(申込書!$C$74&lt;&gt;"▼プルダウンより選択してください",申込書!$C$74&lt;&gt;"",$G301&lt;&gt;"",申込書!$V$74="特定学年のみ"),"申し込みする","")</f>
        <v/>
      </c>
      <c r="HK301" s="371"/>
      <c r="HL301" s="372"/>
      <c r="HM301" s="373" t="str">
        <f>IF(AND(申込書!$C$75&lt;&gt;"▼プルダウンより選択してください",申込書!$C$75&lt;&gt;"",申込書!$K$22&lt;&gt;"YYYY/MM/DD",$G301&lt;&gt;""),申込書!$K$22,"")</f>
        <v/>
      </c>
      <c r="HN301" s="369" t="str">
        <f>IF(HM301="","",IF(INDEX('コンテンツ＆備考マスタ'!$H:$J,MATCH(学校情報!HM$3,'コンテンツ＆備考マスタ'!$H:$H,0),3)="●",IF(AND(HM301&lt;&gt;"",ISNUMBER(申込書!$AC$22)=TRUE,申込書!$C$75&lt;&gt;"▼プルダウンより選択してください",申込書!$C$75&lt;&gt;""),申込書!$AC$22,""),"-"))</f>
        <v/>
      </c>
      <c r="HO301" s="369"/>
      <c r="HP301" s="369"/>
      <c r="HQ301" s="370" t="str">
        <f>IF(AND(申込書!$C$75&lt;&gt;"▼プルダウンより選択してください",申込書!$C$75&lt;&gt;"",$G301&lt;&gt;"",申込書!$V$75="特定学年のみ"),"申し込みする","")</f>
        <v/>
      </c>
      <c r="HR301" s="371"/>
      <c r="HS301" s="371"/>
      <c r="HT301" s="374" t="str">
        <f>IF(AND(申込書!$C$76&lt;&gt;"▼プルダウンより選択してください",申込書!$C$76&lt;&gt;"",申込書!$K$22&lt;&gt;"YYYY/MM/DD",$G301&lt;&gt;""),申込書!$K$22,"")</f>
        <v/>
      </c>
      <c r="HU301" s="369" t="str">
        <f>IF(HT301="","",IF(INDEX('コンテンツ＆備考マスタ'!$H:$J,MATCH(学校情報!HT$3,'コンテンツ＆備考マスタ'!$H:$H,0),3)="●",IF(AND(HT301&lt;&gt;"",ISNUMBER(申込書!$AC$22)=TRUE,申込書!$C$76&lt;&gt;"▼プルダウンより選択してください",申込書!$C$76&lt;&gt;""),申込書!$AC$22,""),"-"))</f>
        <v/>
      </c>
      <c r="HV301" s="369"/>
      <c r="HW301" s="369"/>
      <c r="HX301" s="370" t="str">
        <f>IF(AND(申込書!$C$76&lt;&gt;"▼プルダウンより選択してください",申込書!$C$76&lt;&gt;"",$G301&lt;&gt;"",申込書!$V$76="特定学年のみ"),"申し込みする","")</f>
        <v/>
      </c>
      <c r="HY301" s="371"/>
      <c r="HZ301" s="372"/>
      <c r="IA301" s="69"/>
    </row>
    <row r="302" spans="2:235" ht="26.85" hidden="1" customHeight="1" outlineLevel="1">
      <c r="B302" s="365">
        <f t="shared" si="12"/>
        <v>297</v>
      </c>
      <c r="C302" s="55"/>
      <c r="D302" s="56"/>
      <c r="E302" s="154"/>
      <c r="F302" s="57"/>
      <c r="G302" s="58"/>
      <c r="H302" s="59"/>
      <c r="I302" s="60"/>
      <c r="J302" s="61"/>
      <c r="K302" s="366" t="str">
        <f t="shared" si="13"/>
        <v/>
      </c>
      <c r="L302" s="62"/>
      <c r="M302" s="322"/>
      <c r="N302" s="63"/>
      <c r="O302" s="64"/>
      <c r="P302" s="367" t="str">
        <f t="shared" si="14"/>
        <v/>
      </c>
      <c r="Q302" s="65"/>
      <c r="R302" s="66"/>
      <c r="S302" s="67"/>
      <c r="T302" s="68"/>
      <c r="U302" s="68"/>
      <c r="V302" s="68"/>
      <c r="W302" s="66"/>
      <c r="X302" s="281"/>
      <c r="Y302" s="368" t="str">
        <f>IF(AND(申込書!$C$47&lt;&gt;"▼プルダウンより選択してください",申込書!$C$47&lt;&gt;"",申込書!$K$22&lt;&gt;"YYYY/MM/DD",$G302&lt;&gt;""),申込書!$K$22,"")</f>
        <v/>
      </c>
      <c r="Z302" s="369" t="str">
        <f>IF(Y302="","",IF(INDEX('コンテンツ＆備考マスタ'!$H:$J,MATCH(学校情報!Y$3,'コンテンツ＆備考マスタ'!$H:$H,0),3)="●",IF(AND(Y302&lt;&gt;"",ISNUMBER(申込書!$AC$22)=TRUE,申込書!$C$47&lt;&gt;"▼プルダウンより選択してください",申込書!$C$47&lt;&gt;""),申込書!$AC$22,""),"-"))</f>
        <v/>
      </c>
      <c r="AA302" s="369"/>
      <c r="AB302" s="369"/>
      <c r="AC302" s="370" t="str">
        <f>IF(AND(申込書!$C$47&lt;&gt;"▼プルダウンより選択してください",申込書!$C$47&lt;&gt;"",$G302&lt;&gt;"",申込書!$V$47="特定学年のみ"),"申し込みする","")</f>
        <v/>
      </c>
      <c r="AD302" s="371"/>
      <c r="AE302" s="372"/>
      <c r="AF302" s="373" t="str">
        <f>IF(AND(申込書!$C$48&lt;&gt;"▼プルダウンより選択してください",申込書!$C$48&lt;&gt;"",申込書!$K$22&lt;&gt;"YYYY/MM/DD",$G302&lt;&gt;""),申込書!$K$22,"")</f>
        <v/>
      </c>
      <c r="AG302" s="369" t="str">
        <f>IF(AF302="","",IF(INDEX('コンテンツ＆備考マスタ'!$H:$J,MATCH(学校情報!AF$3,'コンテンツ＆備考マスタ'!$H:$H,0),3)="●",IF(AND(AF302&lt;&gt;"",ISNUMBER(申込書!$AC$22)=TRUE,申込書!$C$48&lt;&gt;"▼プルダウンより選択してください",申込書!$C$48&lt;&gt;""),申込書!$AC$22,""),"-"))</f>
        <v/>
      </c>
      <c r="AH302" s="369"/>
      <c r="AI302" s="369"/>
      <c r="AJ302" s="370" t="str">
        <f>IF(AND(申込書!$C$48&lt;&gt;"▼プルダウンより選択してください",申込書!$C$48&lt;&gt;"",$G302&lt;&gt;"",申込書!$V$48="特定学年のみ"),"申し込みする","")</f>
        <v/>
      </c>
      <c r="AK302" s="371"/>
      <c r="AL302" s="372"/>
      <c r="AM302" s="373" t="str">
        <f>IF(AND(申込書!$C$49&lt;&gt;"▼プルダウンより選択してください",申込書!$C$49&lt;&gt;"",申込書!$K$22&lt;&gt;"YYYY/MM/DD",$G302&lt;&gt;""),申込書!$K$22,"")</f>
        <v/>
      </c>
      <c r="AN302" s="369" t="str">
        <f>IF(AM302="","",IF(INDEX('コンテンツ＆備考マスタ'!$H:$J,MATCH(学校情報!AM$3,'コンテンツ＆備考マスタ'!$H:$H,0),3)="●",IF(AND(AM302&lt;&gt;"",ISNUMBER(申込書!$AC$22)=TRUE,申込書!$C$49&lt;&gt;"▼プルダウンより選択してください",申込書!$C$49&lt;&gt;""),申込書!$AC$22,""),"-"))</f>
        <v/>
      </c>
      <c r="AO302" s="369"/>
      <c r="AP302" s="369"/>
      <c r="AQ302" s="370" t="str">
        <f>IF(AND(申込書!$C$49&lt;&gt;"▼プルダウンより選択してください",申込書!$C$49&lt;&gt;"",$G302&lt;&gt;"",申込書!$V$49="特定学年のみ"),"申し込みする","")</f>
        <v/>
      </c>
      <c r="AR302" s="371"/>
      <c r="AS302" s="372"/>
      <c r="AT302" s="373" t="str">
        <f>IF(AND(申込書!$C$50&lt;&gt;"▼プルダウンより選択してください",申込書!$C$50&lt;&gt;"",申込書!$K$22&lt;&gt;"YYYY/MM/DD",$G302&lt;&gt;""),申込書!$K$22,"")</f>
        <v/>
      </c>
      <c r="AU302" s="369" t="str">
        <f>IF(AT302="","",IF(INDEX('コンテンツ＆備考マスタ'!$H:$J,MATCH(学校情報!AT$3,'コンテンツ＆備考マスタ'!$H:$H,0),3)="●",IF(AND(AT302&lt;&gt;"",ISNUMBER(申込書!$AC$22)=TRUE,申込書!$C$50&lt;&gt;"▼プルダウンより選択してください",申込書!$C$50&lt;&gt;""),申込書!$AC$22,""),"-"))</f>
        <v/>
      </c>
      <c r="AV302" s="369"/>
      <c r="AW302" s="369"/>
      <c r="AX302" s="370" t="str">
        <f>IF(AND(申込書!$C$50&lt;&gt;"▼プルダウンより選択してください",申込書!$C$50&lt;&gt;"",$G302&lt;&gt;"",申込書!$V$50="特定学年のみ"),"申し込みする","")</f>
        <v/>
      </c>
      <c r="AY302" s="371"/>
      <c r="AZ302" s="372"/>
      <c r="BA302" s="373" t="str">
        <f>IF(AND(申込書!$C$51&lt;&gt;"▼プルダウンより選択してください",申込書!$C$51&lt;&gt;"",申込書!$K$22&lt;&gt;"YYYY/MM/DD",$G302&lt;&gt;""),申込書!$K$22,"")</f>
        <v/>
      </c>
      <c r="BB302" s="369" t="str">
        <f>IF(BA302="","",IF(INDEX('コンテンツ＆備考マスタ'!$H:$J,MATCH(学校情報!BA$3,'コンテンツ＆備考マスタ'!$H:$H,0),3)="●",IF(AND(BA302&lt;&gt;"",ISNUMBER(申込書!$AC$22)=TRUE,申込書!$C$51&lt;&gt;"▼プルダウンより選択してください",申込書!$C$51&lt;&gt;""),申込書!$AC$22,""),"-"))</f>
        <v/>
      </c>
      <c r="BC302" s="369"/>
      <c r="BD302" s="369"/>
      <c r="BE302" s="370" t="str">
        <f>IF(AND(申込書!$C$51&lt;&gt;"▼プルダウンより選択してください",申込書!$C$51&lt;&gt;"",$G302&lt;&gt;"",申込書!$V$51="特定学年のみ"),"申し込みする","")</f>
        <v/>
      </c>
      <c r="BF302" s="371"/>
      <c r="BG302" s="372"/>
      <c r="BH302" s="373" t="str">
        <f>IF(AND(申込書!$C$52&lt;&gt;"▼プルダウンより選択してください",申込書!$C$52&lt;&gt;"",申込書!$K$22&lt;&gt;"YYYY/MM/DD",$G302&lt;&gt;""),申込書!$K$22,"")</f>
        <v/>
      </c>
      <c r="BI302" s="369" t="str">
        <f>IF(BH302="","",IF(INDEX('コンテンツ＆備考マスタ'!$H:$J,MATCH(学校情報!BH$3,'コンテンツ＆備考マスタ'!$H:$H,0),3)="●",IF(AND(BH302&lt;&gt;"",ISNUMBER(申込書!$AC$22)=TRUE,申込書!$C$52&lt;&gt;"▼プルダウンより選択してください",申込書!$C$52&lt;&gt;""),申込書!$AC$22,""),"-"))</f>
        <v/>
      </c>
      <c r="BJ302" s="369"/>
      <c r="BK302" s="369"/>
      <c r="BL302" s="370" t="str">
        <f>IF(AND(申込書!$C$52&lt;&gt;"▼プルダウンより選択してください",申込書!$C$52&lt;&gt;"",$G302&lt;&gt;"",申込書!$V$52="特定学年のみ"),"申し込みする","")</f>
        <v/>
      </c>
      <c r="BM302" s="371"/>
      <c r="BN302" s="372"/>
      <c r="BO302" s="373" t="str">
        <f>IF(AND(申込書!$C$53&lt;&gt;"▼プルダウンより選択してください",申込書!$C$53&lt;&gt;"",申込書!$K$22&lt;&gt;"YYYY/MM/DD",$G302&lt;&gt;""),申込書!$K$22,"")</f>
        <v/>
      </c>
      <c r="BP302" s="369" t="str">
        <f>IF(BO302="","",IF(INDEX('コンテンツ＆備考マスタ'!$H:$J,MATCH(学校情報!BO$3,'コンテンツ＆備考マスタ'!$H:$H,0),3)="●",IF(AND(BO302&lt;&gt;"",ISNUMBER(申込書!$AC$22)=TRUE,申込書!$C$53&lt;&gt;"▼プルダウンより選択してください",申込書!$C$53&lt;&gt;""),申込書!$AC$22,""),"-"))</f>
        <v/>
      </c>
      <c r="BQ302" s="369"/>
      <c r="BR302" s="369"/>
      <c r="BS302" s="370" t="str">
        <f>IF(AND(申込書!$C$53&lt;&gt;"▼プルダウンより選択してください",申込書!$C$53&lt;&gt;"",$G302&lt;&gt;"",申込書!$V$53="特定学年のみ"),"申し込みする","")</f>
        <v/>
      </c>
      <c r="BT302" s="371"/>
      <c r="BU302" s="372"/>
      <c r="BV302" s="373" t="str">
        <f>IF(AND(申込書!$C$54&lt;&gt;"▼プルダウンより選択してください",申込書!$C$54&lt;&gt;"",申込書!$K$22&lt;&gt;"YYYY/MM/DD",$G302&lt;&gt;""),申込書!$K$22,"")</f>
        <v/>
      </c>
      <c r="BW302" s="369" t="str">
        <f>IF(BV302="","",IF(INDEX('コンテンツ＆備考マスタ'!$H:$J,MATCH(学校情報!BV$3,'コンテンツ＆備考マスタ'!$H:$H,0),3)="●",IF(AND(BV302&lt;&gt;"",ISNUMBER(申込書!$AC$22)=TRUE,申込書!$C$54&lt;&gt;"▼プルダウンより選択してください",申込書!$C$54&lt;&gt;""),申込書!$AC$22,""),"-"))</f>
        <v/>
      </c>
      <c r="BX302" s="369"/>
      <c r="BY302" s="369"/>
      <c r="BZ302" s="370" t="str">
        <f>IF(AND(申込書!$C$54&lt;&gt;"▼プルダウンより選択してください",申込書!$C$54&lt;&gt;"",$G302&lt;&gt;"",申込書!$V$54="特定学年のみ"),"申し込みする","")</f>
        <v/>
      </c>
      <c r="CA302" s="371"/>
      <c r="CB302" s="372"/>
      <c r="CC302" s="373" t="str">
        <f>IF(AND(申込書!$C$55&lt;&gt;"▼プルダウンより選択してください",申込書!$C$55&lt;&gt;"",申込書!$K$22&lt;&gt;"YYYY/MM/DD",$G302&lt;&gt;""),申込書!$K$22,"")</f>
        <v/>
      </c>
      <c r="CD302" s="369" t="str">
        <f>IF(CC302="","",IF(INDEX('コンテンツ＆備考マスタ'!$H:$J,MATCH(学校情報!CC$3,'コンテンツ＆備考マスタ'!$H:$H,0),3)="●",IF(AND(CC302&lt;&gt;"",ISNUMBER(申込書!$AC$22)=TRUE,申込書!$C$55&lt;&gt;"▼プルダウンより選択してください",申込書!$C$55&lt;&gt;""),申込書!$AC$22,""),"-"))</f>
        <v/>
      </c>
      <c r="CE302" s="369"/>
      <c r="CF302" s="369"/>
      <c r="CG302" s="370" t="str">
        <f>IF(AND(申込書!$C$55&lt;&gt;"▼プルダウンより選択してください",申込書!$C$55&lt;&gt;"",$G302&lt;&gt;"",申込書!$V$55="特定学年のみ"),"申し込みする","")</f>
        <v/>
      </c>
      <c r="CH302" s="371"/>
      <c r="CI302" s="372"/>
      <c r="CJ302" s="373" t="str">
        <f>IF(AND(申込書!$C$56&lt;&gt;"▼プルダウンより選択してください",申込書!$C$56&lt;&gt;"",申込書!$K$22&lt;&gt;"YYYY/MM/DD",$G302&lt;&gt;""),申込書!$K$22,"")</f>
        <v/>
      </c>
      <c r="CK302" s="369" t="str">
        <f>IF(CJ302="","",IF(INDEX('コンテンツ＆備考マスタ'!$H:$J,MATCH(学校情報!CJ$3,'コンテンツ＆備考マスタ'!$H:$H,0),3)="●",IF(AND(CJ302&lt;&gt;"",ISNUMBER(申込書!$AC$22)=TRUE,申込書!$C$56&lt;&gt;"▼プルダウンより選択してください",申込書!$C$56&lt;&gt;""),申込書!$AC$22,""),"-"))</f>
        <v/>
      </c>
      <c r="CL302" s="369"/>
      <c r="CM302" s="369"/>
      <c r="CN302" s="370" t="str">
        <f>IF(AND(申込書!$C$56&lt;&gt;"▼プルダウンより選択してください",申込書!$C$56&lt;&gt;"",$G302&lt;&gt;"",申込書!$V$56="特定学年のみ"),"申し込みする","")</f>
        <v/>
      </c>
      <c r="CO302" s="371"/>
      <c r="CP302" s="372"/>
      <c r="CQ302" s="373" t="str">
        <f>IF(AND(申込書!$C$57&lt;&gt;"▼プルダウンより選択してください",申込書!$C$57&lt;&gt;"",申込書!$K$22&lt;&gt;"YYYY/MM/DD",$G302&lt;&gt;""),申込書!$K$22,"")</f>
        <v/>
      </c>
      <c r="CR302" s="369" t="str">
        <f>IF(CQ302="","",IF(INDEX('コンテンツ＆備考マスタ'!$H:$J,MATCH(学校情報!CQ$3,'コンテンツ＆備考マスタ'!$H:$H,0),3)="●",IF(AND(CQ302&lt;&gt;"",ISNUMBER(申込書!$AC$22)=TRUE,申込書!$C$57&lt;&gt;"▼プルダウンより選択してください",申込書!$C$57&lt;&gt;""),申込書!$AC$22,""),"-"))</f>
        <v/>
      </c>
      <c r="CS302" s="369"/>
      <c r="CT302" s="369"/>
      <c r="CU302" s="369" t="str">
        <f>IF(AND(申込書!$C$57&lt;&gt;"▼プルダウンより選択してください",申込書!$C$57&lt;&gt;"",$G302&lt;&gt;"",申込書!$V$57="特定学年のみ"),"申し込みする","")</f>
        <v/>
      </c>
      <c r="CV302" s="371"/>
      <c r="CW302" s="372"/>
      <c r="CX302" s="373" t="str">
        <f>IF(AND(申込書!$C$58&lt;&gt;"▼プルダウンより選択してください",申込書!$C$58&lt;&gt;"",申込書!$K$22&lt;&gt;"YYYY/MM/DD",$G302&lt;&gt;""),申込書!$K$22,"")</f>
        <v/>
      </c>
      <c r="CY302" s="369" t="str">
        <f>IF(CX302="","",IF(INDEX('コンテンツ＆備考マスタ'!$H:$J,MATCH(学校情報!CX$3,'コンテンツ＆備考マスタ'!$H:$H,0),3)="●",IF(AND(CX302&lt;&gt;"",ISNUMBER(申込書!$AC$22)=TRUE,申込書!$C$58&lt;&gt;"▼プルダウンより選択してください",申込書!$C$58&lt;&gt;""),申込書!$AC$22,""),"-"))</f>
        <v/>
      </c>
      <c r="CZ302" s="369"/>
      <c r="DA302" s="369"/>
      <c r="DB302" s="369" t="str">
        <f>IF(AND(申込書!$C$58&lt;&gt;"▼プルダウンより選択してください",申込書!$C$58&lt;&gt;"",$G302&lt;&gt;"",申込書!$V$58="特定学年のみ"),"申し込みする","")</f>
        <v/>
      </c>
      <c r="DC302" s="371"/>
      <c r="DD302" s="372"/>
      <c r="DE302" s="373" t="str">
        <f>IF(AND(申込書!$C$59&lt;&gt;"▼プルダウンより選択してください",申込書!$C$59&lt;&gt;"",申込書!$K$22&lt;&gt;"YYYY/MM/DD",$G302&lt;&gt;""),申込書!$K$22,"")</f>
        <v/>
      </c>
      <c r="DF302" s="369" t="str">
        <f>IF(DE302="","",IF(INDEX('コンテンツ＆備考マスタ'!$H:$J,MATCH(学校情報!DE$3,'コンテンツ＆備考マスタ'!$H:$H,0),3)="●",IF(AND(DE302&lt;&gt;"",ISNUMBER(申込書!$AC$22)=TRUE,申込書!$C$59&lt;&gt;"▼プルダウンより選択してください",申込書!$C$59&lt;&gt;""),申込書!$AC$22,""),"-"))</f>
        <v/>
      </c>
      <c r="DG302" s="369"/>
      <c r="DH302" s="369"/>
      <c r="DI302" s="369" t="str">
        <f>IF(AND(申込書!$C$59&lt;&gt;"▼プルダウンより選択してください",申込書!$C$59&lt;&gt;"",$G302&lt;&gt;"",申込書!$V$59="特定学年のみ"),"申し込みする","")</f>
        <v/>
      </c>
      <c r="DJ302" s="371"/>
      <c r="DK302" s="372"/>
      <c r="DL302" s="373" t="str">
        <f>IF(AND(申込書!$C$60&lt;&gt;"▼プルダウンより選択してください",申込書!$C$60&lt;&gt;"",申込書!$K$22&lt;&gt;"YYYY/MM/DD",$G302&lt;&gt;""),申込書!$K$22,"")</f>
        <v/>
      </c>
      <c r="DM302" s="369" t="str">
        <f>IF(DL302="","",IF(INDEX('コンテンツ＆備考マスタ'!$H:$J,MATCH(学校情報!DL$3,'コンテンツ＆備考マスタ'!$H:$H,0),3)="●",IF(AND(DL302&lt;&gt;"",ISNUMBER(申込書!$AC$22)=TRUE,申込書!$C$60&lt;&gt;"▼プルダウンより選択してください",申込書!$C$60&lt;&gt;""),申込書!$AC$22,""),"-"))</f>
        <v/>
      </c>
      <c r="DN302" s="369"/>
      <c r="DO302" s="369"/>
      <c r="DP302" s="369" t="str">
        <f>IF(AND(申込書!$C$60&lt;&gt;"▼プルダウンより選択してください",申込書!$C$60&lt;&gt;"",$G302&lt;&gt;"",申込書!$V$60="特定学年のみ"),"申し込みする","")</f>
        <v/>
      </c>
      <c r="DQ302" s="371"/>
      <c r="DR302" s="372"/>
      <c r="DS302" s="373" t="str">
        <f>IF(AND(申込書!$C$61&lt;&gt;"▼プルダウンより選択してください",申込書!$C$61&lt;&gt;"",申込書!$K$22&lt;&gt;"YYYY/MM/DD",$G302&lt;&gt;""),申込書!$K$22,"")</f>
        <v/>
      </c>
      <c r="DT302" s="369" t="str">
        <f>IF(DS302="","",IF(INDEX('コンテンツ＆備考マスタ'!$H:$J,MATCH(学校情報!DS$3,'コンテンツ＆備考マスタ'!$H:$H,0),3)="●",IF(AND(DS302&lt;&gt;"",ISNUMBER(申込書!$AC$22)=TRUE,申込書!$C$61&lt;&gt;"▼プルダウンより選択してください",申込書!$C$61&lt;&gt;""),申込書!$AC$22,""),"-"))</f>
        <v/>
      </c>
      <c r="DU302" s="369"/>
      <c r="DV302" s="369"/>
      <c r="DW302" s="369" t="str">
        <f>IF(AND(申込書!$C$61&lt;&gt;"▼プルダウンより選択してください",申込書!$C$61&lt;&gt;"",$G302&lt;&gt;"",申込書!$V$61="特定学年のみ"),"申し込みする","")</f>
        <v/>
      </c>
      <c r="DX302" s="371"/>
      <c r="DY302" s="372"/>
      <c r="DZ302" s="373" t="str">
        <f>IF(AND(申込書!$C$62&lt;&gt;"▼プルダウンより選択してください",申込書!$C$62&lt;&gt;"",申込書!$K$22&lt;&gt;"YYYY/MM/DD",$G302&lt;&gt;""),申込書!$K$22,"")</f>
        <v/>
      </c>
      <c r="EA302" s="369" t="str">
        <f>IF(DZ302="","",IF(INDEX('コンテンツ＆備考マスタ'!$H:$J,MATCH(学校情報!DZ$3,'コンテンツ＆備考マスタ'!$H:$H,0),3)="●",IF(AND(DZ302&lt;&gt;"",ISNUMBER(申込書!$AC$22)=TRUE,申込書!$C$62&lt;&gt;"▼プルダウンより選択してください",申込書!$C$62&lt;&gt;""),申込書!$AC$22,""),"-"))</f>
        <v/>
      </c>
      <c r="EB302" s="369"/>
      <c r="EC302" s="369"/>
      <c r="ED302" s="370" t="str">
        <f>IF(AND(申込書!$C$62&lt;&gt;"▼プルダウンより選択してください",申込書!$C$62&lt;&gt;"",$G302&lt;&gt;"",申込書!$V$62="特定学年のみ"),"申し込みする","")</f>
        <v/>
      </c>
      <c r="EE302" s="371"/>
      <c r="EF302" s="372"/>
      <c r="EG302" s="373" t="str">
        <f>IF(AND(申込書!$C$63&lt;&gt;"▼プルダウンより選択してください",申込書!$C$63&lt;&gt;"",申込書!$K$22&lt;&gt;"YYYY/MM/DD",$G302&lt;&gt;""),申込書!$K$22,"")</f>
        <v/>
      </c>
      <c r="EH302" s="369" t="str">
        <f>IF(EG302="","",IF(INDEX('コンテンツ＆備考マスタ'!$H:$J,MATCH(学校情報!EG$3,'コンテンツ＆備考マスタ'!$H:$H,0),3)="●",IF(AND(EG302&lt;&gt;"",ISNUMBER(申込書!$AC$22)=TRUE,申込書!$C$63&lt;&gt;"▼プルダウンより選択してください",申込書!$C$63&lt;&gt;""),申込書!$AC$22,""),"-"))</f>
        <v/>
      </c>
      <c r="EI302" s="369"/>
      <c r="EJ302" s="369"/>
      <c r="EK302" s="370" t="str">
        <f>IF(AND(申込書!$C$63&lt;&gt;"▼プルダウンより選択してください",申込書!$C$63&lt;&gt;"",$G302&lt;&gt;"",申込書!$V$63="特定学年のみ"),"申し込みする","")</f>
        <v/>
      </c>
      <c r="EL302" s="371"/>
      <c r="EM302" s="372"/>
      <c r="EN302" s="373" t="str">
        <f>IF(AND(申込書!$C$64&lt;&gt;"▼プルダウンより選択してください",申込書!$C$64&lt;&gt;"",申込書!$K$22&lt;&gt;"YYYY/MM/DD",$G302&lt;&gt;""),申込書!$K$22,"")</f>
        <v/>
      </c>
      <c r="EO302" s="369" t="str">
        <f>IF(EN302="","",IF(INDEX('コンテンツ＆備考マスタ'!$H:$J,MATCH(学校情報!EN$3,'コンテンツ＆備考マスタ'!$H:$H,0),3)="●",IF(AND(EN302&lt;&gt;"",ISNUMBER(申込書!$AC$22)=TRUE,申込書!$C$64&lt;&gt;"▼プルダウンより選択してください",申込書!$C$64&lt;&gt;""),申込書!$AC$22,""),"-"))</f>
        <v/>
      </c>
      <c r="EP302" s="369"/>
      <c r="EQ302" s="369"/>
      <c r="ER302" s="370" t="str">
        <f>IF(AND(申込書!$C$64&lt;&gt;"▼プルダウンより選択してください",申込書!$C$64&lt;&gt;"",$G302&lt;&gt;"",申込書!$V$64="特定学年のみ"),"申し込みする","")</f>
        <v/>
      </c>
      <c r="ES302" s="371"/>
      <c r="ET302" s="372"/>
      <c r="EU302" s="373" t="str">
        <f>IF(AND(申込書!$C$65&lt;&gt;"▼プルダウンより選択してください",申込書!$C$65&lt;&gt;"",申込書!$K$22&lt;&gt;"YYYY/MM/DD",$G302&lt;&gt;""),申込書!$K$22,"")</f>
        <v/>
      </c>
      <c r="EV302" s="369" t="str">
        <f>IF(EU302="","",IF(INDEX('コンテンツ＆備考マスタ'!$H:$J,MATCH(学校情報!EU$3,'コンテンツ＆備考マスタ'!$H:$H,0),3)="●",IF(AND(EU302&lt;&gt;"",ISNUMBER(申込書!$AC$22)=TRUE,申込書!$C$65&lt;&gt;"▼プルダウンより選択してください",申込書!$C$65&lt;&gt;""),申込書!$AC$22,""),"-"))</f>
        <v/>
      </c>
      <c r="EW302" s="369"/>
      <c r="EX302" s="369"/>
      <c r="EY302" s="370" t="str">
        <f>IF(AND(申込書!$C$65&lt;&gt;"▼プルダウンより選択してください",申込書!$C$65&lt;&gt;"",$G302&lt;&gt;"",申込書!$V$65="特定学年のみ"),"申し込みする","")</f>
        <v/>
      </c>
      <c r="EZ302" s="371"/>
      <c r="FA302" s="372"/>
      <c r="FB302" s="373" t="str">
        <f>IF(AND(申込書!$C$66&lt;&gt;"▼プルダウンより選択してください",申込書!$C$66&lt;&gt;"",申込書!$K$22&lt;&gt;"YYYY/MM/DD",$G302&lt;&gt;""),申込書!$K$22,"")</f>
        <v/>
      </c>
      <c r="FC302" s="369" t="str">
        <f>IF(FB302="","",IF(INDEX('コンテンツ＆備考マスタ'!$H:$J,MATCH(学校情報!FB$3,'コンテンツ＆備考マスタ'!$H:$H,0),3)="●",IF(AND(FB302&lt;&gt;"",ISNUMBER(申込書!$AC$22)=TRUE,申込書!$C$66&lt;&gt;"▼プルダウンより選択してください",申込書!$C$66&lt;&gt;""),申込書!$AC$22,""),"-"))</f>
        <v/>
      </c>
      <c r="FD302" s="369"/>
      <c r="FE302" s="369"/>
      <c r="FF302" s="370" t="str">
        <f>IF(AND(申込書!$C$66&lt;&gt;"▼プルダウンより選択してください",申込書!$C$66&lt;&gt;"",$G302&lt;&gt;"",申込書!$V$66="特定学年のみ"),"申し込みする","")</f>
        <v/>
      </c>
      <c r="FG302" s="371"/>
      <c r="FH302" s="372"/>
      <c r="FI302" s="373" t="str">
        <f>IF(AND(申込書!$C$67&lt;&gt;"▼プルダウンより選択してください",申込書!$C$67&lt;&gt;"",申込書!$K$22&lt;&gt;"YYYY/MM/DD",$G302&lt;&gt;""),申込書!$K$22,"")</f>
        <v/>
      </c>
      <c r="FJ302" s="369" t="str">
        <f>IF(FI302="","",IF(INDEX('コンテンツ＆備考マスタ'!$H:$J,MATCH(学校情報!FI$3,'コンテンツ＆備考マスタ'!$H:$H,0),3)="●",IF(AND(FI302&lt;&gt;"",ISNUMBER(申込書!$AC$22)=TRUE,申込書!$C$67&lt;&gt;"▼プルダウンより選択してください",申込書!$C$67&lt;&gt;""),申込書!$AC$22,""),"-"))</f>
        <v/>
      </c>
      <c r="FK302" s="369"/>
      <c r="FL302" s="369"/>
      <c r="FM302" s="370" t="str">
        <f>IF(AND(申込書!$C$67&lt;&gt;"▼プルダウンより選択してください",申込書!$C$67&lt;&gt;"",$G302&lt;&gt;"",申込書!$V$67="特定学年のみ"),"申し込みする","")</f>
        <v/>
      </c>
      <c r="FN302" s="371"/>
      <c r="FO302" s="372"/>
      <c r="FP302" s="373" t="str">
        <f>IF(AND(申込書!$C$68&lt;&gt;"▼プルダウンより選択してください",申込書!$C$68&lt;&gt;"",申込書!$K$22&lt;&gt;"YYYY/MM/DD",$G302&lt;&gt;""),申込書!$K$22,"")</f>
        <v/>
      </c>
      <c r="FQ302" s="369" t="str">
        <f>IF(FP302="","",IF(INDEX('コンテンツ＆備考マスタ'!$H:$J,MATCH(学校情報!FP$3,'コンテンツ＆備考マスタ'!$H:$H,0),3)="●",IF(AND(FP302&lt;&gt;"",ISNUMBER(申込書!$AC$22)=TRUE,申込書!$C$68&lt;&gt;"▼プルダウンより選択してください",申込書!$C$68&lt;&gt;""),申込書!$AC$22,""),"-"))</f>
        <v/>
      </c>
      <c r="FR302" s="369"/>
      <c r="FS302" s="369"/>
      <c r="FT302" s="370" t="str">
        <f>IF(AND(申込書!$C$68&lt;&gt;"▼プルダウンより選択してください",申込書!$C$68&lt;&gt;"",$G302&lt;&gt;"",申込書!$V$68="特定学年のみ"),"申し込みする","")</f>
        <v/>
      </c>
      <c r="FU302" s="371"/>
      <c r="FV302" s="372"/>
      <c r="FW302" s="373" t="str">
        <f>IF(AND(申込書!$C$69&lt;&gt;"▼プルダウンより選択してください",申込書!$C$69&lt;&gt;"",申込書!$K$22&lt;&gt;"YYYY/MM/DD",$G302&lt;&gt;""),申込書!$K$22,"")</f>
        <v/>
      </c>
      <c r="FX302" s="369" t="str">
        <f>IF(FW302="","",IF(INDEX('コンテンツ＆備考マスタ'!$H:$J,MATCH(学校情報!FW$3,'コンテンツ＆備考マスタ'!$H:$H,0),3)="●",IF(AND(FW302&lt;&gt;"",ISNUMBER(申込書!$AC$22)=TRUE,申込書!$C$69&lt;&gt;"▼プルダウンより選択してください",申込書!$C$69&lt;&gt;""),申込書!$AC$22,""),"-"))</f>
        <v/>
      </c>
      <c r="FY302" s="369"/>
      <c r="FZ302" s="369"/>
      <c r="GA302" s="370" t="str">
        <f>IF(AND(申込書!$C$69&lt;&gt;"▼プルダウンより選択してください",申込書!$C$69&lt;&gt;"",$G302&lt;&gt;"",申込書!$V$69="特定学年のみ"),"申し込みする","")</f>
        <v/>
      </c>
      <c r="GB302" s="371"/>
      <c r="GC302" s="372"/>
      <c r="GD302" s="373" t="str">
        <f>IF(AND(申込書!$C$70&lt;&gt;"▼プルダウンより選択してください",申込書!$C$70&lt;&gt;"",申込書!$K$22&lt;&gt;"YYYY/MM/DD",$G302&lt;&gt;""),申込書!$K$22,"")</f>
        <v/>
      </c>
      <c r="GE302" s="369" t="str">
        <f>IF(GD302="","",IF(INDEX('コンテンツ＆備考マスタ'!$H:$J,MATCH(学校情報!GD$3,'コンテンツ＆備考マスタ'!$H:$H,0),3)="●",IF(AND(GD302&lt;&gt;"",ISNUMBER(申込書!$AC$22)=TRUE,申込書!$C$70&lt;&gt;"▼プルダウンより選択してください",申込書!$C$70&lt;&gt;""),申込書!$AC$22,""),"-"))</f>
        <v/>
      </c>
      <c r="GF302" s="369"/>
      <c r="GG302" s="369"/>
      <c r="GH302" s="370" t="str">
        <f>IF(AND(申込書!$C$70&lt;&gt;"▼プルダウンより選択してください",申込書!$C$70&lt;&gt;"",$G302&lt;&gt;"",申込書!$V$70="特定学年のみ"),"申し込みする","")</f>
        <v/>
      </c>
      <c r="GI302" s="371"/>
      <c r="GJ302" s="372"/>
      <c r="GK302" s="373" t="str">
        <f>IF(AND(申込書!$C$71&lt;&gt;"▼プルダウンより選択してください",申込書!$C$71&lt;&gt;"",申込書!$K$22&lt;&gt;"YYYY/MM/DD",$G302&lt;&gt;""),申込書!$K$22,"")</f>
        <v/>
      </c>
      <c r="GL302" s="369" t="str">
        <f>IF(GK302="","",IF(INDEX('コンテンツ＆備考マスタ'!$H:$J,MATCH(学校情報!GK$3,'コンテンツ＆備考マスタ'!$H:$H,0),3)="●",IF(AND(GK302&lt;&gt;"",ISNUMBER(申込書!$AC$22)=TRUE,申込書!$C$71&lt;&gt;"▼プルダウンより選択してください",申込書!$C$71&lt;&gt;""),申込書!$AC$22,""),"-"))</f>
        <v/>
      </c>
      <c r="GM302" s="369"/>
      <c r="GN302" s="369"/>
      <c r="GO302" s="370" t="str">
        <f>IF(AND(申込書!$C$71&lt;&gt;"▼プルダウンより選択してください",申込書!$C$71&lt;&gt;"",$G302&lt;&gt;"",申込書!$V$71="特定学年のみ"),"申し込みする","")</f>
        <v/>
      </c>
      <c r="GP302" s="371"/>
      <c r="GQ302" s="372"/>
      <c r="GR302" s="373" t="str">
        <f>IF(AND(申込書!$C$72&lt;&gt;"▼プルダウンより選択してください",申込書!$C$72&lt;&gt;"",申込書!$K$22&lt;&gt;"YYYY/MM/DD",$G302&lt;&gt;""),申込書!$K$22,"")</f>
        <v/>
      </c>
      <c r="GS302" s="369" t="str">
        <f>IF(GR302="","",IF(INDEX('コンテンツ＆備考マスタ'!$H:$J,MATCH(学校情報!GR$3,'コンテンツ＆備考マスタ'!$H:$H,0),3)="●",IF(AND(GR302&lt;&gt;"",ISNUMBER(申込書!$AC$22)=TRUE,申込書!$C$72&lt;&gt;"▼プルダウンより選択してください",申込書!$C$72&lt;&gt;""),申込書!$AC$22,""),"-"))</f>
        <v/>
      </c>
      <c r="GT302" s="369"/>
      <c r="GU302" s="369"/>
      <c r="GV302" s="370" t="str">
        <f>IF(AND(申込書!$C$72&lt;&gt;"▼プルダウンより選択してください",申込書!$C$72&lt;&gt;"",$G302&lt;&gt;"",申込書!$V$72="特定学年のみ"),"申し込みする","")</f>
        <v/>
      </c>
      <c r="GW302" s="371"/>
      <c r="GX302" s="372"/>
      <c r="GY302" s="373" t="str">
        <f>IF(AND(申込書!$C$73&lt;&gt;"▼プルダウンより選択してください",申込書!$C$73&lt;&gt;"",申込書!$K$22&lt;&gt;"YYYY/MM/DD",$G302&lt;&gt;""),申込書!$K$22,"")</f>
        <v/>
      </c>
      <c r="GZ302" s="369" t="str">
        <f>IF(GY302="","",IF(INDEX('コンテンツ＆備考マスタ'!$H:$J,MATCH(学校情報!GY$3,'コンテンツ＆備考マスタ'!$H:$H,0),3)="●",IF(AND(GY302&lt;&gt;"",ISNUMBER(申込書!$AC$22)=TRUE,申込書!$C$73&lt;&gt;"▼プルダウンより選択してください",申込書!$C$73&lt;&gt;""),申込書!$AC$22,""),"-"))</f>
        <v/>
      </c>
      <c r="HA302" s="369"/>
      <c r="HB302" s="369"/>
      <c r="HC302" s="370" t="str">
        <f>IF(AND(申込書!$C$73&lt;&gt;"▼プルダウンより選択してください",申込書!$C$73&lt;&gt;"",$G302&lt;&gt;"",申込書!$V$73="特定学年のみ"),"申し込みする","")</f>
        <v/>
      </c>
      <c r="HD302" s="371"/>
      <c r="HE302" s="372"/>
      <c r="HF302" s="373" t="str">
        <f>IF(AND(申込書!$C$74&lt;&gt;"▼プルダウンより選択してください",申込書!$C$74&lt;&gt;"",申込書!$K$22&lt;&gt;"YYYY/MM/DD",$G302&lt;&gt;""),申込書!$K$22,"")</f>
        <v/>
      </c>
      <c r="HG302" s="369" t="str">
        <f>IF(HF302="","",IF(INDEX('コンテンツ＆備考マスタ'!$H:$J,MATCH(学校情報!HF$3,'コンテンツ＆備考マスタ'!$H:$H,0),3)="●",IF(AND(HF302&lt;&gt;"",ISNUMBER(申込書!$AC$22)=TRUE,申込書!$C$74&lt;&gt;"▼プルダウンより選択してください",申込書!$C$74&lt;&gt;""),申込書!$AC$22,""),"-"))</f>
        <v/>
      </c>
      <c r="HH302" s="369"/>
      <c r="HI302" s="369"/>
      <c r="HJ302" s="370" t="str">
        <f>IF(AND(申込書!$C$74&lt;&gt;"▼プルダウンより選択してください",申込書!$C$74&lt;&gt;"",$G302&lt;&gt;"",申込書!$V$74="特定学年のみ"),"申し込みする","")</f>
        <v/>
      </c>
      <c r="HK302" s="371"/>
      <c r="HL302" s="372"/>
      <c r="HM302" s="373" t="str">
        <f>IF(AND(申込書!$C$75&lt;&gt;"▼プルダウンより選択してください",申込書!$C$75&lt;&gt;"",申込書!$K$22&lt;&gt;"YYYY/MM/DD",$G302&lt;&gt;""),申込書!$K$22,"")</f>
        <v/>
      </c>
      <c r="HN302" s="369" t="str">
        <f>IF(HM302="","",IF(INDEX('コンテンツ＆備考マスタ'!$H:$J,MATCH(学校情報!HM$3,'コンテンツ＆備考マスタ'!$H:$H,0),3)="●",IF(AND(HM302&lt;&gt;"",ISNUMBER(申込書!$AC$22)=TRUE,申込書!$C$75&lt;&gt;"▼プルダウンより選択してください",申込書!$C$75&lt;&gt;""),申込書!$AC$22,""),"-"))</f>
        <v/>
      </c>
      <c r="HO302" s="369"/>
      <c r="HP302" s="369"/>
      <c r="HQ302" s="370" t="str">
        <f>IF(AND(申込書!$C$75&lt;&gt;"▼プルダウンより選択してください",申込書!$C$75&lt;&gt;"",$G302&lt;&gt;"",申込書!$V$75="特定学年のみ"),"申し込みする","")</f>
        <v/>
      </c>
      <c r="HR302" s="371"/>
      <c r="HS302" s="371"/>
      <c r="HT302" s="374" t="str">
        <f>IF(AND(申込書!$C$76&lt;&gt;"▼プルダウンより選択してください",申込書!$C$76&lt;&gt;"",申込書!$K$22&lt;&gt;"YYYY/MM/DD",$G302&lt;&gt;""),申込書!$K$22,"")</f>
        <v/>
      </c>
      <c r="HU302" s="369" t="str">
        <f>IF(HT302="","",IF(INDEX('コンテンツ＆備考マスタ'!$H:$J,MATCH(学校情報!HT$3,'コンテンツ＆備考マスタ'!$H:$H,0),3)="●",IF(AND(HT302&lt;&gt;"",ISNUMBER(申込書!$AC$22)=TRUE,申込書!$C$76&lt;&gt;"▼プルダウンより選択してください",申込書!$C$76&lt;&gt;""),申込書!$AC$22,""),"-"))</f>
        <v/>
      </c>
      <c r="HV302" s="369"/>
      <c r="HW302" s="369"/>
      <c r="HX302" s="370" t="str">
        <f>IF(AND(申込書!$C$76&lt;&gt;"▼プルダウンより選択してください",申込書!$C$76&lt;&gt;"",$G302&lt;&gt;"",申込書!$V$76="特定学年のみ"),"申し込みする","")</f>
        <v/>
      </c>
      <c r="HY302" s="371"/>
      <c r="HZ302" s="372"/>
      <c r="IA302" s="69"/>
    </row>
    <row r="303" spans="2:235" ht="26.85" hidden="1" customHeight="1" outlineLevel="1">
      <c r="B303" s="365">
        <f t="shared" si="12"/>
        <v>298</v>
      </c>
      <c r="C303" s="55"/>
      <c r="D303" s="56"/>
      <c r="E303" s="154"/>
      <c r="F303" s="57"/>
      <c r="G303" s="58"/>
      <c r="H303" s="59"/>
      <c r="I303" s="60"/>
      <c r="J303" s="61"/>
      <c r="K303" s="366" t="str">
        <f t="shared" si="13"/>
        <v/>
      </c>
      <c r="L303" s="62"/>
      <c r="M303" s="322"/>
      <c r="N303" s="63"/>
      <c r="O303" s="64"/>
      <c r="P303" s="367" t="str">
        <f t="shared" si="14"/>
        <v/>
      </c>
      <c r="Q303" s="65"/>
      <c r="R303" s="66"/>
      <c r="S303" s="67"/>
      <c r="T303" s="68"/>
      <c r="U303" s="68"/>
      <c r="V303" s="68"/>
      <c r="W303" s="66"/>
      <c r="X303" s="281"/>
      <c r="Y303" s="368" t="str">
        <f>IF(AND(申込書!$C$47&lt;&gt;"▼プルダウンより選択してください",申込書!$C$47&lt;&gt;"",申込書!$K$22&lt;&gt;"YYYY/MM/DD",$G303&lt;&gt;""),申込書!$K$22,"")</f>
        <v/>
      </c>
      <c r="Z303" s="369" t="str">
        <f>IF(Y303="","",IF(INDEX('コンテンツ＆備考マスタ'!$H:$J,MATCH(学校情報!Y$3,'コンテンツ＆備考マスタ'!$H:$H,0),3)="●",IF(AND(Y303&lt;&gt;"",ISNUMBER(申込書!$AC$22)=TRUE,申込書!$C$47&lt;&gt;"▼プルダウンより選択してください",申込書!$C$47&lt;&gt;""),申込書!$AC$22,""),"-"))</f>
        <v/>
      </c>
      <c r="AA303" s="369"/>
      <c r="AB303" s="369"/>
      <c r="AC303" s="370" t="str">
        <f>IF(AND(申込書!$C$47&lt;&gt;"▼プルダウンより選択してください",申込書!$C$47&lt;&gt;"",$G303&lt;&gt;"",申込書!$V$47="特定学年のみ"),"申し込みする","")</f>
        <v/>
      </c>
      <c r="AD303" s="371"/>
      <c r="AE303" s="372"/>
      <c r="AF303" s="373" t="str">
        <f>IF(AND(申込書!$C$48&lt;&gt;"▼プルダウンより選択してください",申込書!$C$48&lt;&gt;"",申込書!$K$22&lt;&gt;"YYYY/MM/DD",$G303&lt;&gt;""),申込書!$K$22,"")</f>
        <v/>
      </c>
      <c r="AG303" s="369" t="str">
        <f>IF(AF303="","",IF(INDEX('コンテンツ＆備考マスタ'!$H:$J,MATCH(学校情報!AF$3,'コンテンツ＆備考マスタ'!$H:$H,0),3)="●",IF(AND(AF303&lt;&gt;"",ISNUMBER(申込書!$AC$22)=TRUE,申込書!$C$48&lt;&gt;"▼プルダウンより選択してください",申込書!$C$48&lt;&gt;""),申込書!$AC$22,""),"-"))</f>
        <v/>
      </c>
      <c r="AH303" s="369"/>
      <c r="AI303" s="369"/>
      <c r="AJ303" s="370" t="str">
        <f>IF(AND(申込書!$C$48&lt;&gt;"▼プルダウンより選択してください",申込書!$C$48&lt;&gt;"",$G303&lt;&gt;"",申込書!$V$48="特定学年のみ"),"申し込みする","")</f>
        <v/>
      </c>
      <c r="AK303" s="371"/>
      <c r="AL303" s="372"/>
      <c r="AM303" s="373" t="str">
        <f>IF(AND(申込書!$C$49&lt;&gt;"▼プルダウンより選択してください",申込書!$C$49&lt;&gt;"",申込書!$K$22&lt;&gt;"YYYY/MM/DD",$G303&lt;&gt;""),申込書!$K$22,"")</f>
        <v/>
      </c>
      <c r="AN303" s="369" t="str">
        <f>IF(AM303="","",IF(INDEX('コンテンツ＆備考マスタ'!$H:$J,MATCH(学校情報!AM$3,'コンテンツ＆備考マスタ'!$H:$H,0),3)="●",IF(AND(AM303&lt;&gt;"",ISNUMBER(申込書!$AC$22)=TRUE,申込書!$C$49&lt;&gt;"▼プルダウンより選択してください",申込書!$C$49&lt;&gt;""),申込書!$AC$22,""),"-"))</f>
        <v/>
      </c>
      <c r="AO303" s="369"/>
      <c r="AP303" s="369"/>
      <c r="AQ303" s="370" t="str">
        <f>IF(AND(申込書!$C$49&lt;&gt;"▼プルダウンより選択してください",申込書!$C$49&lt;&gt;"",$G303&lt;&gt;"",申込書!$V$49="特定学年のみ"),"申し込みする","")</f>
        <v/>
      </c>
      <c r="AR303" s="371"/>
      <c r="AS303" s="372"/>
      <c r="AT303" s="373" t="str">
        <f>IF(AND(申込書!$C$50&lt;&gt;"▼プルダウンより選択してください",申込書!$C$50&lt;&gt;"",申込書!$K$22&lt;&gt;"YYYY/MM/DD",$G303&lt;&gt;""),申込書!$K$22,"")</f>
        <v/>
      </c>
      <c r="AU303" s="369" t="str">
        <f>IF(AT303="","",IF(INDEX('コンテンツ＆備考マスタ'!$H:$J,MATCH(学校情報!AT$3,'コンテンツ＆備考マスタ'!$H:$H,0),3)="●",IF(AND(AT303&lt;&gt;"",ISNUMBER(申込書!$AC$22)=TRUE,申込書!$C$50&lt;&gt;"▼プルダウンより選択してください",申込書!$C$50&lt;&gt;""),申込書!$AC$22,""),"-"))</f>
        <v/>
      </c>
      <c r="AV303" s="369"/>
      <c r="AW303" s="369"/>
      <c r="AX303" s="370" t="str">
        <f>IF(AND(申込書!$C$50&lt;&gt;"▼プルダウンより選択してください",申込書!$C$50&lt;&gt;"",$G303&lt;&gt;"",申込書!$V$50="特定学年のみ"),"申し込みする","")</f>
        <v/>
      </c>
      <c r="AY303" s="371"/>
      <c r="AZ303" s="372"/>
      <c r="BA303" s="373" t="str">
        <f>IF(AND(申込書!$C$51&lt;&gt;"▼プルダウンより選択してください",申込書!$C$51&lt;&gt;"",申込書!$K$22&lt;&gt;"YYYY/MM/DD",$G303&lt;&gt;""),申込書!$K$22,"")</f>
        <v/>
      </c>
      <c r="BB303" s="369" t="str">
        <f>IF(BA303="","",IF(INDEX('コンテンツ＆備考マスタ'!$H:$J,MATCH(学校情報!BA$3,'コンテンツ＆備考マスタ'!$H:$H,0),3)="●",IF(AND(BA303&lt;&gt;"",ISNUMBER(申込書!$AC$22)=TRUE,申込書!$C$51&lt;&gt;"▼プルダウンより選択してください",申込書!$C$51&lt;&gt;""),申込書!$AC$22,""),"-"))</f>
        <v/>
      </c>
      <c r="BC303" s="369"/>
      <c r="BD303" s="369"/>
      <c r="BE303" s="370" t="str">
        <f>IF(AND(申込書!$C$51&lt;&gt;"▼プルダウンより選択してください",申込書!$C$51&lt;&gt;"",$G303&lt;&gt;"",申込書!$V$51="特定学年のみ"),"申し込みする","")</f>
        <v/>
      </c>
      <c r="BF303" s="371"/>
      <c r="BG303" s="372"/>
      <c r="BH303" s="373" t="str">
        <f>IF(AND(申込書!$C$52&lt;&gt;"▼プルダウンより選択してください",申込書!$C$52&lt;&gt;"",申込書!$K$22&lt;&gt;"YYYY/MM/DD",$G303&lt;&gt;""),申込書!$K$22,"")</f>
        <v/>
      </c>
      <c r="BI303" s="369" t="str">
        <f>IF(BH303="","",IF(INDEX('コンテンツ＆備考マスタ'!$H:$J,MATCH(学校情報!BH$3,'コンテンツ＆備考マスタ'!$H:$H,0),3)="●",IF(AND(BH303&lt;&gt;"",ISNUMBER(申込書!$AC$22)=TRUE,申込書!$C$52&lt;&gt;"▼プルダウンより選択してください",申込書!$C$52&lt;&gt;""),申込書!$AC$22,""),"-"))</f>
        <v/>
      </c>
      <c r="BJ303" s="369"/>
      <c r="BK303" s="369"/>
      <c r="BL303" s="370" t="str">
        <f>IF(AND(申込書!$C$52&lt;&gt;"▼プルダウンより選択してください",申込書!$C$52&lt;&gt;"",$G303&lt;&gt;"",申込書!$V$52="特定学年のみ"),"申し込みする","")</f>
        <v/>
      </c>
      <c r="BM303" s="371"/>
      <c r="BN303" s="372"/>
      <c r="BO303" s="373" t="str">
        <f>IF(AND(申込書!$C$53&lt;&gt;"▼プルダウンより選択してください",申込書!$C$53&lt;&gt;"",申込書!$K$22&lt;&gt;"YYYY/MM/DD",$G303&lt;&gt;""),申込書!$K$22,"")</f>
        <v/>
      </c>
      <c r="BP303" s="369" t="str">
        <f>IF(BO303="","",IF(INDEX('コンテンツ＆備考マスタ'!$H:$J,MATCH(学校情報!BO$3,'コンテンツ＆備考マスタ'!$H:$H,0),3)="●",IF(AND(BO303&lt;&gt;"",ISNUMBER(申込書!$AC$22)=TRUE,申込書!$C$53&lt;&gt;"▼プルダウンより選択してください",申込書!$C$53&lt;&gt;""),申込書!$AC$22,""),"-"))</f>
        <v/>
      </c>
      <c r="BQ303" s="369"/>
      <c r="BR303" s="369"/>
      <c r="BS303" s="370" t="str">
        <f>IF(AND(申込書!$C$53&lt;&gt;"▼プルダウンより選択してください",申込書!$C$53&lt;&gt;"",$G303&lt;&gt;"",申込書!$V$53="特定学年のみ"),"申し込みする","")</f>
        <v/>
      </c>
      <c r="BT303" s="371"/>
      <c r="BU303" s="372"/>
      <c r="BV303" s="373" t="str">
        <f>IF(AND(申込書!$C$54&lt;&gt;"▼プルダウンより選択してください",申込書!$C$54&lt;&gt;"",申込書!$K$22&lt;&gt;"YYYY/MM/DD",$G303&lt;&gt;""),申込書!$K$22,"")</f>
        <v/>
      </c>
      <c r="BW303" s="369" t="str">
        <f>IF(BV303="","",IF(INDEX('コンテンツ＆備考マスタ'!$H:$J,MATCH(学校情報!BV$3,'コンテンツ＆備考マスタ'!$H:$H,0),3)="●",IF(AND(BV303&lt;&gt;"",ISNUMBER(申込書!$AC$22)=TRUE,申込書!$C$54&lt;&gt;"▼プルダウンより選択してください",申込書!$C$54&lt;&gt;""),申込書!$AC$22,""),"-"))</f>
        <v/>
      </c>
      <c r="BX303" s="369"/>
      <c r="BY303" s="369"/>
      <c r="BZ303" s="370" t="str">
        <f>IF(AND(申込書!$C$54&lt;&gt;"▼プルダウンより選択してください",申込書!$C$54&lt;&gt;"",$G303&lt;&gt;"",申込書!$V$54="特定学年のみ"),"申し込みする","")</f>
        <v/>
      </c>
      <c r="CA303" s="371"/>
      <c r="CB303" s="372"/>
      <c r="CC303" s="373" t="str">
        <f>IF(AND(申込書!$C$55&lt;&gt;"▼プルダウンより選択してください",申込書!$C$55&lt;&gt;"",申込書!$K$22&lt;&gt;"YYYY/MM/DD",$G303&lt;&gt;""),申込書!$K$22,"")</f>
        <v/>
      </c>
      <c r="CD303" s="369" t="str">
        <f>IF(CC303="","",IF(INDEX('コンテンツ＆備考マスタ'!$H:$J,MATCH(学校情報!CC$3,'コンテンツ＆備考マスタ'!$H:$H,0),3)="●",IF(AND(CC303&lt;&gt;"",ISNUMBER(申込書!$AC$22)=TRUE,申込書!$C$55&lt;&gt;"▼プルダウンより選択してください",申込書!$C$55&lt;&gt;""),申込書!$AC$22,""),"-"))</f>
        <v/>
      </c>
      <c r="CE303" s="369"/>
      <c r="CF303" s="369"/>
      <c r="CG303" s="370" t="str">
        <f>IF(AND(申込書!$C$55&lt;&gt;"▼プルダウンより選択してください",申込書!$C$55&lt;&gt;"",$G303&lt;&gt;"",申込書!$V$55="特定学年のみ"),"申し込みする","")</f>
        <v/>
      </c>
      <c r="CH303" s="371"/>
      <c r="CI303" s="372"/>
      <c r="CJ303" s="373" t="str">
        <f>IF(AND(申込書!$C$56&lt;&gt;"▼プルダウンより選択してください",申込書!$C$56&lt;&gt;"",申込書!$K$22&lt;&gt;"YYYY/MM/DD",$G303&lt;&gt;""),申込書!$K$22,"")</f>
        <v/>
      </c>
      <c r="CK303" s="369" t="str">
        <f>IF(CJ303="","",IF(INDEX('コンテンツ＆備考マスタ'!$H:$J,MATCH(学校情報!CJ$3,'コンテンツ＆備考マスタ'!$H:$H,0),3)="●",IF(AND(CJ303&lt;&gt;"",ISNUMBER(申込書!$AC$22)=TRUE,申込書!$C$56&lt;&gt;"▼プルダウンより選択してください",申込書!$C$56&lt;&gt;""),申込書!$AC$22,""),"-"))</f>
        <v/>
      </c>
      <c r="CL303" s="369"/>
      <c r="CM303" s="369"/>
      <c r="CN303" s="370" t="str">
        <f>IF(AND(申込書!$C$56&lt;&gt;"▼プルダウンより選択してください",申込書!$C$56&lt;&gt;"",$G303&lt;&gt;"",申込書!$V$56="特定学年のみ"),"申し込みする","")</f>
        <v/>
      </c>
      <c r="CO303" s="371"/>
      <c r="CP303" s="372"/>
      <c r="CQ303" s="373" t="str">
        <f>IF(AND(申込書!$C$57&lt;&gt;"▼プルダウンより選択してください",申込書!$C$57&lt;&gt;"",申込書!$K$22&lt;&gt;"YYYY/MM/DD",$G303&lt;&gt;""),申込書!$K$22,"")</f>
        <v/>
      </c>
      <c r="CR303" s="369" t="str">
        <f>IF(CQ303="","",IF(INDEX('コンテンツ＆備考マスタ'!$H:$J,MATCH(学校情報!CQ$3,'コンテンツ＆備考マスタ'!$H:$H,0),3)="●",IF(AND(CQ303&lt;&gt;"",ISNUMBER(申込書!$AC$22)=TRUE,申込書!$C$57&lt;&gt;"▼プルダウンより選択してください",申込書!$C$57&lt;&gt;""),申込書!$AC$22,""),"-"))</f>
        <v/>
      </c>
      <c r="CS303" s="369"/>
      <c r="CT303" s="369"/>
      <c r="CU303" s="369" t="str">
        <f>IF(AND(申込書!$C$57&lt;&gt;"▼プルダウンより選択してください",申込書!$C$57&lt;&gt;"",$G303&lt;&gt;"",申込書!$V$57="特定学年のみ"),"申し込みする","")</f>
        <v/>
      </c>
      <c r="CV303" s="371"/>
      <c r="CW303" s="372"/>
      <c r="CX303" s="373" t="str">
        <f>IF(AND(申込書!$C$58&lt;&gt;"▼プルダウンより選択してください",申込書!$C$58&lt;&gt;"",申込書!$K$22&lt;&gt;"YYYY/MM/DD",$G303&lt;&gt;""),申込書!$K$22,"")</f>
        <v/>
      </c>
      <c r="CY303" s="369" t="str">
        <f>IF(CX303="","",IF(INDEX('コンテンツ＆備考マスタ'!$H:$J,MATCH(学校情報!CX$3,'コンテンツ＆備考マスタ'!$H:$H,0),3)="●",IF(AND(CX303&lt;&gt;"",ISNUMBER(申込書!$AC$22)=TRUE,申込書!$C$58&lt;&gt;"▼プルダウンより選択してください",申込書!$C$58&lt;&gt;""),申込書!$AC$22,""),"-"))</f>
        <v/>
      </c>
      <c r="CZ303" s="369"/>
      <c r="DA303" s="369"/>
      <c r="DB303" s="369" t="str">
        <f>IF(AND(申込書!$C$58&lt;&gt;"▼プルダウンより選択してください",申込書!$C$58&lt;&gt;"",$G303&lt;&gt;"",申込書!$V$58="特定学年のみ"),"申し込みする","")</f>
        <v/>
      </c>
      <c r="DC303" s="371"/>
      <c r="DD303" s="372"/>
      <c r="DE303" s="373" t="str">
        <f>IF(AND(申込書!$C$59&lt;&gt;"▼プルダウンより選択してください",申込書!$C$59&lt;&gt;"",申込書!$K$22&lt;&gt;"YYYY/MM/DD",$G303&lt;&gt;""),申込書!$K$22,"")</f>
        <v/>
      </c>
      <c r="DF303" s="369" t="str">
        <f>IF(DE303="","",IF(INDEX('コンテンツ＆備考マスタ'!$H:$J,MATCH(学校情報!DE$3,'コンテンツ＆備考マスタ'!$H:$H,0),3)="●",IF(AND(DE303&lt;&gt;"",ISNUMBER(申込書!$AC$22)=TRUE,申込書!$C$59&lt;&gt;"▼プルダウンより選択してください",申込書!$C$59&lt;&gt;""),申込書!$AC$22,""),"-"))</f>
        <v/>
      </c>
      <c r="DG303" s="369"/>
      <c r="DH303" s="369"/>
      <c r="DI303" s="369" t="str">
        <f>IF(AND(申込書!$C$59&lt;&gt;"▼プルダウンより選択してください",申込書!$C$59&lt;&gt;"",$G303&lt;&gt;"",申込書!$V$59="特定学年のみ"),"申し込みする","")</f>
        <v/>
      </c>
      <c r="DJ303" s="371"/>
      <c r="DK303" s="372"/>
      <c r="DL303" s="373" t="str">
        <f>IF(AND(申込書!$C$60&lt;&gt;"▼プルダウンより選択してください",申込書!$C$60&lt;&gt;"",申込書!$K$22&lt;&gt;"YYYY/MM/DD",$G303&lt;&gt;""),申込書!$K$22,"")</f>
        <v/>
      </c>
      <c r="DM303" s="369" t="str">
        <f>IF(DL303="","",IF(INDEX('コンテンツ＆備考マスタ'!$H:$J,MATCH(学校情報!DL$3,'コンテンツ＆備考マスタ'!$H:$H,0),3)="●",IF(AND(DL303&lt;&gt;"",ISNUMBER(申込書!$AC$22)=TRUE,申込書!$C$60&lt;&gt;"▼プルダウンより選択してください",申込書!$C$60&lt;&gt;""),申込書!$AC$22,""),"-"))</f>
        <v/>
      </c>
      <c r="DN303" s="369"/>
      <c r="DO303" s="369"/>
      <c r="DP303" s="369" t="str">
        <f>IF(AND(申込書!$C$60&lt;&gt;"▼プルダウンより選択してください",申込書!$C$60&lt;&gt;"",$G303&lt;&gt;"",申込書!$V$60="特定学年のみ"),"申し込みする","")</f>
        <v/>
      </c>
      <c r="DQ303" s="371"/>
      <c r="DR303" s="372"/>
      <c r="DS303" s="373" t="str">
        <f>IF(AND(申込書!$C$61&lt;&gt;"▼プルダウンより選択してください",申込書!$C$61&lt;&gt;"",申込書!$K$22&lt;&gt;"YYYY/MM/DD",$G303&lt;&gt;""),申込書!$K$22,"")</f>
        <v/>
      </c>
      <c r="DT303" s="369" t="str">
        <f>IF(DS303="","",IF(INDEX('コンテンツ＆備考マスタ'!$H:$J,MATCH(学校情報!DS$3,'コンテンツ＆備考マスタ'!$H:$H,0),3)="●",IF(AND(DS303&lt;&gt;"",ISNUMBER(申込書!$AC$22)=TRUE,申込書!$C$61&lt;&gt;"▼プルダウンより選択してください",申込書!$C$61&lt;&gt;""),申込書!$AC$22,""),"-"))</f>
        <v/>
      </c>
      <c r="DU303" s="369"/>
      <c r="DV303" s="369"/>
      <c r="DW303" s="369" t="str">
        <f>IF(AND(申込書!$C$61&lt;&gt;"▼プルダウンより選択してください",申込書!$C$61&lt;&gt;"",$G303&lt;&gt;"",申込書!$V$61="特定学年のみ"),"申し込みする","")</f>
        <v/>
      </c>
      <c r="DX303" s="371"/>
      <c r="DY303" s="372"/>
      <c r="DZ303" s="373" t="str">
        <f>IF(AND(申込書!$C$62&lt;&gt;"▼プルダウンより選択してください",申込書!$C$62&lt;&gt;"",申込書!$K$22&lt;&gt;"YYYY/MM/DD",$G303&lt;&gt;""),申込書!$K$22,"")</f>
        <v/>
      </c>
      <c r="EA303" s="369" t="str">
        <f>IF(DZ303="","",IF(INDEX('コンテンツ＆備考マスタ'!$H:$J,MATCH(学校情報!DZ$3,'コンテンツ＆備考マスタ'!$H:$H,0),3)="●",IF(AND(DZ303&lt;&gt;"",ISNUMBER(申込書!$AC$22)=TRUE,申込書!$C$62&lt;&gt;"▼プルダウンより選択してください",申込書!$C$62&lt;&gt;""),申込書!$AC$22,""),"-"))</f>
        <v/>
      </c>
      <c r="EB303" s="369"/>
      <c r="EC303" s="369"/>
      <c r="ED303" s="370" t="str">
        <f>IF(AND(申込書!$C$62&lt;&gt;"▼プルダウンより選択してください",申込書!$C$62&lt;&gt;"",$G303&lt;&gt;"",申込書!$V$62="特定学年のみ"),"申し込みする","")</f>
        <v/>
      </c>
      <c r="EE303" s="371"/>
      <c r="EF303" s="372"/>
      <c r="EG303" s="373" t="str">
        <f>IF(AND(申込書!$C$63&lt;&gt;"▼プルダウンより選択してください",申込書!$C$63&lt;&gt;"",申込書!$K$22&lt;&gt;"YYYY/MM/DD",$G303&lt;&gt;""),申込書!$K$22,"")</f>
        <v/>
      </c>
      <c r="EH303" s="369" t="str">
        <f>IF(EG303="","",IF(INDEX('コンテンツ＆備考マスタ'!$H:$J,MATCH(学校情報!EG$3,'コンテンツ＆備考マスタ'!$H:$H,0),3)="●",IF(AND(EG303&lt;&gt;"",ISNUMBER(申込書!$AC$22)=TRUE,申込書!$C$63&lt;&gt;"▼プルダウンより選択してください",申込書!$C$63&lt;&gt;""),申込書!$AC$22,""),"-"))</f>
        <v/>
      </c>
      <c r="EI303" s="369"/>
      <c r="EJ303" s="369"/>
      <c r="EK303" s="370" t="str">
        <f>IF(AND(申込書!$C$63&lt;&gt;"▼プルダウンより選択してください",申込書!$C$63&lt;&gt;"",$G303&lt;&gt;"",申込書!$V$63="特定学年のみ"),"申し込みする","")</f>
        <v/>
      </c>
      <c r="EL303" s="371"/>
      <c r="EM303" s="372"/>
      <c r="EN303" s="373" t="str">
        <f>IF(AND(申込書!$C$64&lt;&gt;"▼プルダウンより選択してください",申込書!$C$64&lt;&gt;"",申込書!$K$22&lt;&gt;"YYYY/MM/DD",$G303&lt;&gt;""),申込書!$K$22,"")</f>
        <v/>
      </c>
      <c r="EO303" s="369" t="str">
        <f>IF(EN303="","",IF(INDEX('コンテンツ＆備考マスタ'!$H:$J,MATCH(学校情報!EN$3,'コンテンツ＆備考マスタ'!$H:$H,0),3)="●",IF(AND(EN303&lt;&gt;"",ISNUMBER(申込書!$AC$22)=TRUE,申込書!$C$64&lt;&gt;"▼プルダウンより選択してください",申込書!$C$64&lt;&gt;""),申込書!$AC$22,""),"-"))</f>
        <v/>
      </c>
      <c r="EP303" s="369"/>
      <c r="EQ303" s="369"/>
      <c r="ER303" s="370" t="str">
        <f>IF(AND(申込書!$C$64&lt;&gt;"▼プルダウンより選択してください",申込書!$C$64&lt;&gt;"",$G303&lt;&gt;"",申込書!$V$64="特定学年のみ"),"申し込みする","")</f>
        <v/>
      </c>
      <c r="ES303" s="371"/>
      <c r="ET303" s="372"/>
      <c r="EU303" s="373" t="str">
        <f>IF(AND(申込書!$C$65&lt;&gt;"▼プルダウンより選択してください",申込書!$C$65&lt;&gt;"",申込書!$K$22&lt;&gt;"YYYY/MM/DD",$G303&lt;&gt;""),申込書!$K$22,"")</f>
        <v/>
      </c>
      <c r="EV303" s="369" t="str">
        <f>IF(EU303="","",IF(INDEX('コンテンツ＆備考マスタ'!$H:$J,MATCH(学校情報!EU$3,'コンテンツ＆備考マスタ'!$H:$H,0),3)="●",IF(AND(EU303&lt;&gt;"",ISNUMBER(申込書!$AC$22)=TRUE,申込書!$C$65&lt;&gt;"▼プルダウンより選択してください",申込書!$C$65&lt;&gt;""),申込書!$AC$22,""),"-"))</f>
        <v/>
      </c>
      <c r="EW303" s="369"/>
      <c r="EX303" s="369"/>
      <c r="EY303" s="370" t="str">
        <f>IF(AND(申込書!$C$65&lt;&gt;"▼プルダウンより選択してください",申込書!$C$65&lt;&gt;"",$G303&lt;&gt;"",申込書!$V$65="特定学年のみ"),"申し込みする","")</f>
        <v/>
      </c>
      <c r="EZ303" s="371"/>
      <c r="FA303" s="372"/>
      <c r="FB303" s="373" t="str">
        <f>IF(AND(申込書!$C$66&lt;&gt;"▼プルダウンより選択してください",申込書!$C$66&lt;&gt;"",申込書!$K$22&lt;&gt;"YYYY/MM/DD",$G303&lt;&gt;""),申込書!$K$22,"")</f>
        <v/>
      </c>
      <c r="FC303" s="369" t="str">
        <f>IF(FB303="","",IF(INDEX('コンテンツ＆備考マスタ'!$H:$J,MATCH(学校情報!FB$3,'コンテンツ＆備考マスタ'!$H:$H,0),3)="●",IF(AND(FB303&lt;&gt;"",ISNUMBER(申込書!$AC$22)=TRUE,申込書!$C$66&lt;&gt;"▼プルダウンより選択してください",申込書!$C$66&lt;&gt;""),申込書!$AC$22,""),"-"))</f>
        <v/>
      </c>
      <c r="FD303" s="369"/>
      <c r="FE303" s="369"/>
      <c r="FF303" s="370" t="str">
        <f>IF(AND(申込書!$C$66&lt;&gt;"▼プルダウンより選択してください",申込書!$C$66&lt;&gt;"",$G303&lt;&gt;"",申込書!$V$66="特定学年のみ"),"申し込みする","")</f>
        <v/>
      </c>
      <c r="FG303" s="371"/>
      <c r="FH303" s="372"/>
      <c r="FI303" s="373" t="str">
        <f>IF(AND(申込書!$C$67&lt;&gt;"▼プルダウンより選択してください",申込書!$C$67&lt;&gt;"",申込書!$K$22&lt;&gt;"YYYY/MM/DD",$G303&lt;&gt;""),申込書!$K$22,"")</f>
        <v/>
      </c>
      <c r="FJ303" s="369" t="str">
        <f>IF(FI303="","",IF(INDEX('コンテンツ＆備考マスタ'!$H:$J,MATCH(学校情報!FI$3,'コンテンツ＆備考マスタ'!$H:$H,0),3)="●",IF(AND(FI303&lt;&gt;"",ISNUMBER(申込書!$AC$22)=TRUE,申込書!$C$67&lt;&gt;"▼プルダウンより選択してください",申込書!$C$67&lt;&gt;""),申込書!$AC$22,""),"-"))</f>
        <v/>
      </c>
      <c r="FK303" s="369"/>
      <c r="FL303" s="369"/>
      <c r="FM303" s="370" t="str">
        <f>IF(AND(申込書!$C$67&lt;&gt;"▼プルダウンより選択してください",申込書!$C$67&lt;&gt;"",$G303&lt;&gt;"",申込書!$V$67="特定学年のみ"),"申し込みする","")</f>
        <v/>
      </c>
      <c r="FN303" s="371"/>
      <c r="FO303" s="372"/>
      <c r="FP303" s="373" t="str">
        <f>IF(AND(申込書!$C$68&lt;&gt;"▼プルダウンより選択してください",申込書!$C$68&lt;&gt;"",申込書!$K$22&lt;&gt;"YYYY/MM/DD",$G303&lt;&gt;""),申込書!$K$22,"")</f>
        <v/>
      </c>
      <c r="FQ303" s="369" t="str">
        <f>IF(FP303="","",IF(INDEX('コンテンツ＆備考マスタ'!$H:$J,MATCH(学校情報!FP$3,'コンテンツ＆備考マスタ'!$H:$H,0),3)="●",IF(AND(FP303&lt;&gt;"",ISNUMBER(申込書!$AC$22)=TRUE,申込書!$C$68&lt;&gt;"▼プルダウンより選択してください",申込書!$C$68&lt;&gt;""),申込書!$AC$22,""),"-"))</f>
        <v/>
      </c>
      <c r="FR303" s="369"/>
      <c r="FS303" s="369"/>
      <c r="FT303" s="370" t="str">
        <f>IF(AND(申込書!$C$68&lt;&gt;"▼プルダウンより選択してください",申込書!$C$68&lt;&gt;"",$G303&lt;&gt;"",申込書!$V$68="特定学年のみ"),"申し込みする","")</f>
        <v/>
      </c>
      <c r="FU303" s="371"/>
      <c r="FV303" s="372"/>
      <c r="FW303" s="373" t="str">
        <f>IF(AND(申込書!$C$69&lt;&gt;"▼プルダウンより選択してください",申込書!$C$69&lt;&gt;"",申込書!$K$22&lt;&gt;"YYYY/MM/DD",$G303&lt;&gt;""),申込書!$K$22,"")</f>
        <v/>
      </c>
      <c r="FX303" s="369" t="str">
        <f>IF(FW303="","",IF(INDEX('コンテンツ＆備考マスタ'!$H:$J,MATCH(学校情報!FW$3,'コンテンツ＆備考マスタ'!$H:$H,0),3)="●",IF(AND(FW303&lt;&gt;"",ISNUMBER(申込書!$AC$22)=TRUE,申込書!$C$69&lt;&gt;"▼プルダウンより選択してください",申込書!$C$69&lt;&gt;""),申込書!$AC$22,""),"-"))</f>
        <v/>
      </c>
      <c r="FY303" s="369"/>
      <c r="FZ303" s="369"/>
      <c r="GA303" s="370" t="str">
        <f>IF(AND(申込書!$C$69&lt;&gt;"▼プルダウンより選択してください",申込書!$C$69&lt;&gt;"",$G303&lt;&gt;"",申込書!$V$69="特定学年のみ"),"申し込みする","")</f>
        <v/>
      </c>
      <c r="GB303" s="371"/>
      <c r="GC303" s="372"/>
      <c r="GD303" s="373" t="str">
        <f>IF(AND(申込書!$C$70&lt;&gt;"▼プルダウンより選択してください",申込書!$C$70&lt;&gt;"",申込書!$K$22&lt;&gt;"YYYY/MM/DD",$G303&lt;&gt;""),申込書!$K$22,"")</f>
        <v/>
      </c>
      <c r="GE303" s="369" t="str">
        <f>IF(GD303="","",IF(INDEX('コンテンツ＆備考マスタ'!$H:$J,MATCH(学校情報!GD$3,'コンテンツ＆備考マスタ'!$H:$H,0),3)="●",IF(AND(GD303&lt;&gt;"",ISNUMBER(申込書!$AC$22)=TRUE,申込書!$C$70&lt;&gt;"▼プルダウンより選択してください",申込書!$C$70&lt;&gt;""),申込書!$AC$22,""),"-"))</f>
        <v/>
      </c>
      <c r="GF303" s="369"/>
      <c r="GG303" s="369"/>
      <c r="GH303" s="370" t="str">
        <f>IF(AND(申込書!$C$70&lt;&gt;"▼プルダウンより選択してください",申込書!$C$70&lt;&gt;"",$G303&lt;&gt;"",申込書!$V$70="特定学年のみ"),"申し込みする","")</f>
        <v/>
      </c>
      <c r="GI303" s="371"/>
      <c r="GJ303" s="372"/>
      <c r="GK303" s="373" t="str">
        <f>IF(AND(申込書!$C$71&lt;&gt;"▼プルダウンより選択してください",申込書!$C$71&lt;&gt;"",申込書!$K$22&lt;&gt;"YYYY/MM/DD",$G303&lt;&gt;""),申込書!$K$22,"")</f>
        <v/>
      </c>
      <c r="GL303" s="369" t="str">
        <f>IF(GK303="","",IF(INDEX('コンテンツ＆備考マスタ'!$H:$J,MATCH(学校情報!GK$3,'コンテンツ＆備考マスタ'!$H:$H,0),3)="●",IF(AND(GK303&lt;&gt;"",ISNUMBER(申込書!$AC$22)=TRUE,申込書!$C$71&lt;&gt;"▼プルダウンより選択してください",申込書!$C$71&lt;&gt;""),申込書!$AC$22,""),"-"))</f>
        <v/>
      </c>
      <c r="GM303" s="369"/>
      <c r="GN303" s="369"/>
      <c r="GO303" s="370" t="str">
        <f>IF(AND(申込書!$C$71&lt;&gt;"▼プルダウンより選択してください",申込書!$C$71&lt;&gt;"",$G303&lt;&gt;"",申込書!$V$71="特定学年のみ"),"申し込みする","")</f>
        <v/>
      </c>
      <c r="GP303" s="371"/>
      <c r="GQ303" s="372"/>
      <c r="GR303" s="373" t="str">
        <f>IF(AND(申込書!$C$72&lt;&gt;"▼プルダウンより選択してください",申込書!$C$72&lt;&gt;"",申込書!$K$22&lt;&gt;"YYYY/MM/DD",$G303&lt;&gt;""),申込書!$K$22,"")</f>
        <v/>
      </c>
      <c r="GS303" s="369" t="str">
        <f>IF(GR303="","",IF(INDEX('コンテンツ＆備考マスタ'!$H:$J,MATCH(学校情報!GR$3,'コンテンツ＆備考マスタ'!$H:$H,0),3)="●",IF(AND(GR303&lt;&gt;"",ISNUMBER(申込書!$AC$22)=TRUE,申込書!$C$72&lt;&gt;"▼プルダウンより選択してください",申込書!$C$72&lt;&gt;""),申込書!$AC$22,""),"-"))</f>
        <v/>
      </c>
      <c r="GT303" s="369"/>
      <c r="GU303" s="369"/>
      <c r="GV303" s="370" t="str">
        <f>IF(AND(申込書!$C$72&lt;&gt;"▼プルダウンより選択してください",申込書!$C$72&lt;&gt;"",$G303&lt;&gt;"",申込書!$V$72="特定学年のみ"),"申し込みする","")</f>
        <v/>
      </c>
      <c r="GW303" s="371"/>
      <c r="GX303" s="372"/>
      <c r="GY303" s="373" t="str">
        <f>IF(AND(申込書!$C$73&lt;&gt;"▼プルダウンより選択してください",申込書!$C$73&lt;&gt;"",申込書!$K$22&lt;&gt;"YYYY/MM/DD",$G303&lt;&gt;""),申込書!$K$22,"")</f>
        <v/>
      </c>
      <c r="GZ303" s="369" t="str">
        <f>IF(GY303="","",IF(INDEX('コンテンツ＆備考マスタ'!$H:$J,MATCH(学校情報!GY$3,'コンテンツ＆備考マスタ'!$H:$H,0),3)="●",IF(AND(GY303&lt;&gt;"",ISNUMBER(申込書!$AC$22)=TRUE,申込書!$C$73&lt;&gt;"▼プルダウンより選択してください",申込書!$C$73&lt;&gt;""),申込書!$AC$22,""),"-"))</f>
        <v/>
      </c>
      <c r="HA303" s="369"/>
      <c r="HB303" s="369"/>
      <c r="HC303" s="370" t="str">
        <f>IF(AND(申込書!$C$73&lt;&gt;"▼プルダウンより選択してください",申込書!$C$73&lt;&gt;"",$G303&lt;&gt;"",申込書!$V$73="特定学年のみ"),"申し込みする","")</f>
        <v/>
      </c>
      <c r="HD303" s="371"/>
      <c r="HE303" s="372"/>
      <c r="HF303" s="373" t="str">
        <f>IF(AND(申込書!$C$74&lt;&gt;"▼プルダウンより選択してください",申込書!$C$74&lt;&gt;"",申込書!$K$22&lt;&gt;"YYYY/MM/DD",$G303&lt;&gt;""),申込書!$K$22,"")</f>
        <v/>
      </c>
      <c r="HG303" s="369" t="str">
        <f>IF(HF303="","",IF(INDEX('コンテンツ＆備考マスタ'!$H:$J,MATCH(学校情報!HF$3,'コンテンツ＆備考マスタ'!$H:$H,0),3)="●",IF(AND(HF303&lt;&gt;"",ISNUMBER(申込書!$AC$22)=TRUE,申込書!$C$74&lt;&gt;"▼プルダウンより選択してください",申込書!$C$74&lt;&gt;""),申込書!$AC$22,""),"-"))</f>
        <v/>
      </c>
      <c r="HH303" s="369"/>
      <c r="HI303" s="369"/>
      <c r="HJ303" s="370" t="str">
        <f>IF(AND(申込書!$C$74&lt;&gt;"▼プルダウンより選択してください",申込書!$C$74&lt;&gt;"",$G303&lt;&gt;"",申込書!$V$74="特定学年のみ"),"申し込みする","")</f>
        <v/>
      </c>
      <c r="HK303" s="371"/>
      <c r="HL303" s="372"/>
      <c r="HM303" s="373" t="str">
        <f>IF(AND(申込書!$C$75&lt;&gt;"▼プルダウンより選択してください",申込書!$C$75&lt;&gt;"",申込書!$K$22&lt;&gt;"YYYY/MM/DD",$G303&lt;&gt;""),申込書!$K$22,"")</f>
        <v/>
      </c>
      <c r="HN303" s="369" t="str">
        <f>IF(HM303="","",IF(INDEX('コンテンツ＆備考マスタ'!$H:$J,MATCH(学校情報!HM$3,'コンテンツ＆備考マスタ'!$H:$H,0),3)="●",IF(AND(HM303&lt;&gt;"",ISNUMBER(申込書!$AC$22)=TRUE,申込書!$C$75&lt;&gt;"▼プルダウンより選択してください",申込書!$C$75&lt;&gt;""),申込書!$AC$22,""),"-"))</f>
        <v/>
      </c>
      <c r="HO303" s="369"/>
      <c r="HP303" s="369"/>
      <c r="HQ303" s="370" t="str">
        <f>IF(AND(申込書!$C$75&lt;&gt;"▼プルダウンより選択してください",申込書!$C$75&lt;&gt;"",$G303&lt;&gt;"",申込書!$V$75="特定学年のみ"),"申し込みする","")</f>
        <v/>
      </c>
      <c r="HR303" s="371"/>
      <c r="HS303" s="371"/>
      <c r="HT303" s="374" t="str">
        <f>IF(AND(申込書!$C$76&lt;&gt;"▼プルダウンより選択してください",申込書!$C$76&lt;&gt;"",申込書!$K$22&lt;&gt;"YYYY/MM/DD",$G303&lt;&gt;""),申込書!$K$22,"")</f>
        <v/>
      </c>
      <c r="HU303" s="369" t="str">
        <f>IF(HT303="","",IF(INDEX('コンテンツ＆備考マスタ'!$H:$J,MATCH(学校情報!HT$3,'コンテンツ＆備考マスタ'!$H:$H,0),3)="●",IF(AND(HT303&lt;&gt;"",ISNUMBER(申込書!$AC$22)=TRUE,申込書!$C$76&lt;&gt;"▼プルダウンより選択してください",申込書!$C$76&lt;&gt;""),申込書!$AC$22,""),"-"))</f>
        <v/>
      </c>
      <c r="HV303" s="369"/>
      <c r="HW303" s="369"/>
      <c r="HX303" s="370" t="str">
        <f>IF(AND(申込書!$C$76&lt;&gt;"▼プルダウンより選択してください",申込書!$C$76&lt;&gt;"",$G303&lt;&gt;"",申込書!$V$76="特定学年のみ"),"申し込みする","")</f>
        <v/>
      </c>
      <c r="HY303" s="371"/>
      <c r="HZ303" s="372"/>
      <c r="IA303" s="69"/>
    </row>
    <row r="304" spans="2:235" ht="26.85" hidden="1" customHeight="1" outlineLevel="1">
      <c r="B304" s="365">
        <f t="shared" si="12"/>
        <v>299</v>
      </c>
      <c r="C304" s="55"/>
      <c r="D304" s="56"/>
      <c r="E304" s="154"/>
      <c r="F304" s="57"/>
      <c r="G304" s="58"/>
      <c r="H304" s="59"/>
      <c r="I304" s="60"/>
      <c r="J304" s="61"/>
      <c r="K304" s="366" t="str">
        <f t="shared" si="13"/>
        <v/>
      </c>
      <c r="L304" s="62"/>
      <c r="M304" s="322"/>
      <c r="N304" s="63"/>
      <c r="O304" s="64"/>
      <c r="P304" s="367" t="str">
        <f t="shared" si="14"/>
        <v/>
      </c>
      <c r="Q304" s="65"/>
      <c r="R304" s="66"/>
      <c r="S304" s="67"/>
      <c r="T304" s="68"/>
      <c r="U304" s="68"/>
      <c r="V304" s="68"/>
      <c r="W304" s="66"/>
      <c r="X304" s="281"/>
      <c r="Y304" s="368" t="str">
        <f>IF(AND(申込書!$C$47&lt;&gt;"▼プルダウンより選択してください",申込書!$C$47&lt;&gt;"",申込書!$K$22&lt;&gt;"YYYY/MM/DD",$G304&lt;&gt;""),申込書!$K$22,"")</f>
        <v/>
      </c>
      <c r="Z304" s="369" t="str">
        <f>IF(Y304="","",IF(INDEX('コンテンツ＆備考マスタ'!$H:$J,MATCH(学校情報!Y$3,'コンテンツ＆備考マスタ'!$H:$H,0),3)="●",IF(AND(Y304&lt;&gt;"",ISNUMBER(申込書!$AC$22)=TRUE,申込書!$C$47&lt;&gt;"▼プルダウンより選択してください",申込書!$C$47&lt;&gt;""),申込書!$AC$22,""),"-"))</f>
        <v/>
      </c>
      <c r="AA304" s="369"/>
      <c r="AB304" s="369"/>
      <c r="AC304" s="370" t="str">
        <f>IF(AND(申込書!$C$47&lt;&gt;"▼プルダウンより選択してください",申込書!$C$47&lt;&gt;"",$G304&lt;&gt;"",申込書!$V$47="特定学年のみ"),"申し込みする","")</f>
        <v/>
      </c>
      <c r="AD304" s="371"/>
      <c r="AE304" s="372"/>
      <c r="AF304" s="373" t="str">
        <f>IF(AND(申込書!$C$48&lt;&gt;"▼プルダウンより選択してください",申込書!$C$48&lt;&gt;"",申込書!$K$22&lt;&gt;"YYYY/MM/DD",$G304&lt;&gt;""),申込書!$K$22,"")</f>
        <v/>
      </c>
      <c r="AG304" s="369" t="str">
        <f>IF(AF304="","",IF(INDEX('コンテンツ＆備考マスタ'!$H:$J,MATCH(学校情報!AF$3,'コンテンツ＆備考マスタ'!$H:$H,0),3)="●",IF(AND(AF304&lt;&gt;"",ISNUMBER(申込書!$AC$22)=TRUE,申込書!$C$48&lt;&gt;"▼プルダウンより選択してください",申込書!$C$48&lt;&gt;""),申込書!$AC$22,""),"-"))</f>
        <v/>
      </c>
      <c r="AH304" s="369"/>
      <c r="AI304" s="369"/>
      <c r="AJ304" s="370" t="str">
        <f>IF(AND(申込書!$C$48&lt;&gt;"▼プルダウンより選択してください",申込書!$C$48&lt;&gt;"",$G304&lt;&gt;"",申込書!$V$48="特定学年のみ"),"申し込みする","")</f>
        <v/>
      </c>
      <c r="AK304" s="371"/>
      <c r="AL304" s="372"/>
      <c r="AM304" s="373" t="str">
        <f>IF(AND(申込書!$C$49&lt;&gt;"▼プルダウンより選択してください",申込書!$C$49&lt;&gt;"",申込書!$K$22&lt;&gt;"YYYY/MM/DD",$G304&lt;&gt;""),申込書!$K$22,"")</f>
        <v/>
      </c>
      <c r="AN304" s="369" t="str">
        <f>IF(AM304="","",IF(INDEX('コンテンツ＆備考マスタ'!$H:$J,MATCH(学校情報!AM$3,'コンテンツ＆備考マスタ'!$H:$H,0),3)="●",IF(AND(AM304&lt;&gt;"",ISNUMBER(申込書!$AC$22)=TRUE,申込書!$C$49&lt;&gt;"▼プルダウンより選択してください",申込書!$C$49&lt;&gt;""),申込書!$AC$22,""),"-"))</f>
        <v/>
      </c>
      <c r="AO304" s="369"/>
      <c r="AP304" s="369"/>
      <c r="AQ304" s="370" t="str">
        <f>IF(AND(申込書!$C$49&lt;&gt;"▼プルダウンより選択してください",申込書!$C$49&lt;&gt;"",$G304&lt;&gt;"",申込書!$V$49="特定学年のみ"),"申し込みする","")</f>
        <v/>
      </c>
      <c r="AR304" s="371"/>
      <c r="AS304" s="372"/>
      <c r="AT304" s="373" t="str">
        <f>IF(AND(申込書!$C$50&lt;&gt;"▼プルダウンより選択してください",申込書!$C$50&lt;&gt;"",申込書!$K$22&lt;&gt;"YYYY/MM/DD",$G304&lt;&gt;""),申込書!$K$22,"")</f>
        <v/>
      </c>
      <c r="AU304" s="369" t="str">
        <f>IF(AT304="","",IF(INDEX('コンテンツ＆備考マスタ'!$H:$J,MATCH(学校情報!AT$3,'コンテンツ＆備考マスタ'!$H:$H,0),3)="●",IF(AND(AT304&lt;&gt;"",ISNUMBER(申込書!$AC$22)=TRUE,申込書!$C$50&lt;&gt;"▼プルダウンより選択してください",申込書!$C$50&lt;&gt;""),申込書!$AC$22,""),"-"))</f>
        <v/>
      </c>
      <c r="AV304" s="369"/>
      <c r="AW304" s="369"/>
      <c r="AX304" s="370" t="str">
        <f>IF(AND(申込書!$C$50&lt;&gt;"▼プルダウンより選択してください",申込書!$C$50&lt;&gt;"",$G304&lt;&gt;"",申込書!$V$50="特定学年のみ"),"申し込みする","")</f>
        <v/>
      </c>
      <c r="AY304" s="371"/>
      <c r="AZ304" s="372"/>
      <c r="BA304" s="373" t="str">
        <f>IF(AND(申込書!$C$51&lt;&gt;"▼プルダウンより選択してください",申込書!$C$51&lt;&gt;"",申込書!$K$22&lt;&gt;"YYYY/MM/DD",$G304&lt;&gt;""),申込書!$K$22,"")</f>
        <v/>
      </c>
      <c r="BB304" s="369" t="str">
        <f>IF(BA304="","",IF(INDEX('コンテンツ＆備考マスタ'!$H:$J,MATCH(学校情報!BA$3,'コンテンツ＆備考マスタ'!$H:$H,0),3)="●",IF(AND(BA304&lt;&gt;"",ISNUMBER(申込書!$AC$22)=TRUE,申込書!$C$51&lt;&gt;"▼プルダウンより選択してください",申込書!$C$51&lt;&gt;""),申込書!$AC$22,""),"-"))</f>
        <v/>
      </c>
      <c r="BC304" s="369"/>
      <c r="BD304" s="369"/>
      <c r="BE304" s="370" t="str">
        <f>IF(AND(申込書!$C$51&lt;&gt;"▼プルダウンより選択してください",申込書!$C$51&lt;&gt;"",$G304&lt;&gt;"",申込書!$V$51="特定学年のみ"),"申し込みする","")</f>
        <v/>
      </c>
      <c r="BF304" s="371"/>
      <c r="BG304" s="372"/>
      <c r="BH304" s="373" t="str">
        <f>IF(AND(申込書!$C$52&lt;&gt;"▼プルダウンより選択してください",申込書!$C$52&lt;&gt;"",申込書!$K$22&lt;&gt;"YYYY/MM/DD",$G304&lt;&gt;""),申込書!$K$22,"")</f>
        <v/>
      </c>
      <c r="BI304" s="369" t="str">
        <f>IF(BH304="","",IF(INDEX('コンテンツ＆備考マスタ'!$H:$J,MATCH(学校情報!BH$3,'コンテンツ＆備考マスタ'!$H:$H,0),3)="●",IF(AND(BH304&lt;&gt;"",ISNUMBER(申込書!$AC$22)=TRUE,申込書!$C$52&lt;&gt;"▼プルダウンより選択してください",申込書!$C$52&lt;&gt;""),申込書!$AC$22,""),"-"))</f>
        <v/>
      </c>
      <c r="BJ304" s="369"/>
      <c r="BK304" s="369"/>
      <c r="BL304" s="370" t="str">
        <f>IF(AND(申込書!$C$52&lt;&gt;"▼プルダウンより選択してください",申込書!$C$52&lt;&gt;"",$G304&lt;&gt;"",申込書!$V$52="特定学年のみ"),"申し込みする","")</f>
        <v/>
      </c>
      <c r="BM304" s="371"/>
      <c r="BN304" s="372"/>
      <c r="BO304" s="373" t="str">
        <f>IF(AND(申込書!$C$53&lt;&gt;"▼プルダウンより選択してください",申込書!$C$53&lt;&gt;"",申込書!$K$22&lt;&gt;"YYYY/MM/DD",$G304&lt;&gt;""),申込書!$K$22,"")</f>
        <v/>
      </c>
      <c r="BP304" s="369" t="str">
        <f>IF(BO304="","",IF(INDEX('コンテンツ＆備考マスタ'!$H:$J,MATCH(学校情報!BO$3,'コンテンツ＆備考マスタ'!$H:$H,0),3)="●",IF(AND(BO304&lt;&gt;"",ISNUMBER(申込書!$AC$22)=TRUE,申込書!$C$53&lt;&gt;"▼プルダウンより選択してください",申込書!$C$53&lt;&gt;""),申込書!$AC$22,""),"-"))</f>
        <v/>
      </c>
      <c r="BQ304" s="369"/>
      <c r="BR304" s="369"/>
      <c r="BS304" s="370" t="str">
        <f>IF(AND(申込書!$C$53&lt;&gt;"▼プルダウンより選択してください",申込書!$C$53&lt;&gt;"",$G304&lt;&gt;"",申込書!$V$53="特定学年のみ"),"申し込みする","")</f>
        <v/>
      </c>
      <c r="BT304" s="371"/>
      <c r="BU304" s="372"/>
      <c r="BV304" s="373" t="str">
        <f>IF(AND(申込書!$C$54&lt;&gt;"▼プルダウンより選択してください",申込書!$C$54&lt;&gt;"",申込書!$K$22&lt;&gt;"YYYY/MM/DD",$G304&lt;&gt;""),申込書!$K$22,"")</f>
        <v/>
      </c>
      <c r="BW304" s="369" t="str">
        <f>IF(BV304="","",IF(INDEX('コンテンツ＆備考マスタ'!$H:$J,MATCH(学校情報!BV$3,'コンテンツ＆備考マスタ'!$H:$H,0),3)="●",IF(AND(BV304&lt;&gt;"",ISNUMBER(申込書!$AC$22)=TRUE,申込書!$C$54&lt;&gt;"▼プルダウンより選択してください",申込書!$C$54&lt;&gt;""),申込書!$AC$22,""),"-"))</f>
        <v/>
      </c>
      <c r="BX304" s="369"/>
      <c r="BY304" s="369"/>
      <c r="BZ304" s="370" t="str">
        <f>IF(AND(申込書!$C$54&lt;&gt;"▼プルダウンより選択してください",申込書!$C$54&lt;&gt;"",$G304&lt;&gt;"",申込書!$V$54="特定学年のみ"),"申し込みする","")</f>
        <v/>
      </c>
      <c r="CA304" s="371"/>
      <c r="CB304" s="372"/>
      <c r="CC304" s="373" t="str">
        <f>IF(AND(申込書!$C$55&lt;&gt;"▼プルダウンより選択してください",申込書!$C$55&lt;&gt;"",申込書!$K$22&lt;&gt;"YYYY/MM/DD",$G304&lt;&gt;""),申込書!$K$22,"")</f>
        <v/>
      </c>
      <c r="CD304" s="369" t="str">
        <f>IF(CC304="","",IF(INDEX('コンテンツ＆備考マスタ'!$H:$J,MATCH(学校情報!CC$3,'コンテンツ＆備考マスタ'!$H:$H,0),3)="●",IF(AND(CC304&lt;&gt;"",ISNUMBER(申込書!$AC$22)=TRUE,申込書!$C$55&lt;&gt;"▼プルダウンより選択してください",申込書!$C$55&lt;&gt;""),申込書!$AC$22,""),"-"))</f>
        <v/>
      </c>
      <c r="CE304" s="369"/>
      <c r="CF304" s="369"/>
      <c r="CG304" s="370" t="str">
        <f>IF(AND(申込書!$C$55&lt;&gt;"▼プルダウンより選択してください",申込書!$C$55&lt;&gt;"",$G304&lt;&gt;"",申込書!$V$55="特定学年のみ"),"申し込みする","")</f>
        <v/>
      </c>
      <c r="CH304" s="371"/>
      <c r="CI304" s="372"/>
      <c r="CJ304" s="373" t="str">
        <f>IF(AND(申込書!$C$56&lt;&gt;"▼プルダウンより選択してください",申込書!$C$56&lt;&gt;"",申込書!$K$22&lt;&gt;"YYYY/MM/DD",$G304&lt;&gt;""),申込書!$K$22,"")</f>
        <v/>
      </c>
      <c r="CK304" s="369" t="str">
        <f>IF(CJ304="","",IF(INDEX('コンテンツ＆備考マスタ'!$H:$J,MATCH(学校情報!CJ$3,'コンテンツ＆備考マスタ'!$H:$H,0),3)="●",IF(AND(CJ304&lt;&gt;"",ISNUMBER(申込書!$AC$22)=TRUE,申込書!$C$56&lt;&gt;"▼プルダウンより選択してください",申込書!$C$56&lt;&gt;""),申込書!$AC$22,""),"-"))</f>
        <v/>
      </c>
      <c r="CL304" s="369"/>
      <c r="CM304" s="369"/>
      <c r="CN304" s="370" t="str">
        <f>IF(AND(申込書!$C$56&lt;&gt;"▼プルダウンより選択してください",申込書!$C$56&lt;&gt;"",$G304&lt;&gt;"",申込書!$V$56="特定学年のみ"),"申し込みする","")</f>
        <v/>
      </c>
      <c r="CO304" s="371"/>
      <c r="CP304" s="372"/>
      <c r="CQ304" s="373" t="str">
        <f>IF(AND(申込書!$C$57&lt;&gt;"▼プルダウンより選択してください",申込書!$C$57&lt;&gt;"",申込書!$K$22&lt;&gt;"YYYY/MM/DD",$G304&lt;&gt;""),申込書!$K$22,"")</f>
        <v/>
      </c>
      <c r="CR304" s="369" t="str">
        <f>IF(CQ304="","",IF(INDEX('コンテンツ＆備考マスタ'!$H:$J,MATCH(学校情報!CQ$3,'コンテンツ＆備考マスタ'!$H:$H,0),3)="●",IF(AND(CQ304&lt;&gt;"",ISNUMBER(申込書!$AC$22)=TRUE,申込書!$C$57&lt;&gt;"▼プルダウンより選択してください",申込書!$C$57&lt;&gt;""),申込書!$AC$22,""),"-"))</f>
        <v/>
      </c>
      <c r="CS304" s="369"/>
      <c r="CT304" s="369"/>
      <c r="CU304" s="369" t="str">
        <f>IF(AND(申込書!$C$57&lt;&gt;"▼プルダウンより選択してください",申込書!$C$57&lt;&gt;"",$G304&lt;&gt;"",申込書!$V$57="特定学年のみ"),"申し込みする","")</f>
        <v/>
      </c>
      <c r="CV304" s="371"/>
      <c r="CW304" s="372"/>
      <c r="CX304" s="373" t="str">
        <f>IF(AND(申込書!$C$58&lt;&gt;"▼プルダウンより選択してください",申込書!$C$58&lt;&gt;"",申込書!$K$22&lt;&gt;"YYYY/MM/DD",$G304&lt;&gt;""),申込書!$K$22,"")</f>
        <v/>
      </c>
      <c r="CY304" s="369" t="str">
        <f>IF(CX304="","",IF(INDEX('コンテンツ＆備考マスタ'!$H:$J,MATCH(学校情報!CX$3,'コンテンツ＆備考マスタ'!$H:$H,0),3)="●",IF(AND(CX304&lt;&gt;"",ISNUMBER(申込書!$AC$22)=TRUE,申込書!$C$58&lt;&gt;"▼プルダウンより選択してください",申込書!$C$58&lt;&gt;""),申込書!$AC$22,""),"-"))</f>
        <v/>
      </c>
      <c r="CZ304" s="369"/>
      <c r="DA304" s="369"/>
      <c r="DB304" s="369" t="str">
        <f>IF(AND(申込書!$C$58&lt;&gt;"▼プルダウンより選択してください",申込書!$C$58&lt;&gt;"",$G304&lt;&gt;"",申込書!$V$58="特定学年のみ"),"申し込みする","")</f>
        <v/>
      </c>
      <c r="DC304" s="371"/>
      <c r="DD304" s="372"/>
      <c r="DE304" s="373" t="str">
        <f>IF(AND(申込書!$C$59&lt;&gt;"▼プルダウンより選択してください",申込書!$C$59&lt;&gt;"",申込書!$K$22&lt;&gt;"YYYY/MM/DD",$G304&lt;&gt;""),申込書!$K$22,"")</f>
        <v/>
      </c>
      <c r="DF304" s="369" t="str">
        <f>IF(DE304="","",IF(INDEX('コンテンツ＆備考マスタ'!$H:$J,MATCH(学校情報!DE$3,'コンテンツ＆備考マスタ'!$H:$H,0),3)="●",IF(AND(DE304&lt;&gt;"",ISNUMBER(申込書!$AC$22)=TRUE,申込書!$C$59&lt;&gt;"▼プルダウンより選択してください",申込書!$C$59&lt;&gt;""),申込書!$AC$22,""),"-"))</f>
        <v/>
      </c>
      <c r="DG304" s="369"/>
      <c r="DH304" s="369"/>
      <c r="DI304" s="369" t="str">
        <f>IF(AND(申込書!$C$59&lt;&gt;"▼プルダウンより選択してください",申込書!$C$59&lt;&gt;"",$G304&lt;&gt;"",申込書!$V$59="特定学年のみ"),"申し込みする","")</f>
        <v/>
      </c>
      <c r="DJ304" s="371"/>
      <c r="DK304" s="372"/>
      <c r="DL304" s="373" t="str">
        <f>IF(AND(申込書!$C$60&lt;&gt;"▼プルダウンより選択してください",申込書!$C$60&lt;&gt;"",申込書!$K$22&lt;&gt;"YYYY/MM/DD",$G304&lt;&gt;""),申込書!$K$22,"")</f>
        <v/>
      </c>
      <c r="DM304" s="369" t="str">
        <f>IF(DL304="","",IF(INDEX('コンテンツ＆備考マスタ'!$H:$J,MATCH(学校情報!DL$3,'コンテンツ＆備考マスタ'!$H:$H,0),3)="●",IF(AND(DL304&lt;&gt;"",ISNUMBER(申込書!$AC$22)=TRUE,申込書!$C$60&lt;&gt;"▼プルダウンより選択してください",申込書!$C$60&lt;&gt;""),申込書!$AC$22,""),"-"))</f>
        <v/>
      </c>
      <c r="DN304" s="369"/>
      <c r="DO304" s="369"/>
      <c r="DP304" s="369" t="str">
        <f>IF(AND(申込書!$C$60&lt;&gt;"▼プルダウンより選択してください",申込書!$C$60&lt;&gt;"",$G304&lt;&gt;"",申込書!$V$60="特定学年のみ"),"申し込みする","")</f>
        <v/>
      </c>
      <c r="DQ304" s="371"/>
      <c r="DR304" s="372"/>
      <c r="DS304" s="373" t="str">
        <f>IF(AND(申込書!$C$61&lt;&gt;"▼プルダウンより選択してください",申込書!$C$61&lt;&gt;"",申込書!$K$22&lt;&gt;"YYYY/MM/DD",$G304&lt;&gt;""),申込書!$K$22,"")</f>
        <v/>
      </c>
      <c r="DT304" s="369" t="str">
        <f>IF(DS304="","",IF(INDEX('コンテンツ＆備考マスタ'!$H:$J,MATCH(学校情報!DS$3,'コンテンツ＆備考マスタ'!$H:$H,0),3)="●",IF(AND(DS304&lt;&gt;"",ISNUMBER(申込書!$AC$22)=TRUE,申込書!$C$61&lt;&gt;"▼プルダウンより選択してください",申込書!$C$61&lt;&gt;""),申込書!$AC$22,""),"-"))</f>
        <v/>
      </c>
      <c r="DU304" s="369"/>
      <c r="DV304" s="369"/>
      <c r="DW304" s="369" t="str">
        <f>IF(AND(申込書!$C$61&lt;&gt;"▼プルダウンより選択してください",申込書!$C$61&lt;&gt;"",$G304&lt;&gt;"",申込書!$V$61="特定学年のみ"),"申し込みする","")</f>
        <v/>
      </c>
      <c r="DX304" s="371"/>
      <c r="DY304" s="372"/>
      <c r="DZ304" s="373" t="str">
        <f>IF(AND(申込書!$C$62&lt;&gt;"▼プルダウンより選択してください",申込書!$C$62&lt;&gt;"",申込書!$K$22&lt;&gt;"YYYY/MM/DD",$G304&lt;&gt;""),申込書!$K$22,"")</f>
        <v/>
      </c>
      <c r="EA304" s="369" t="str">
        <f>IF(DZ304="","",IF(INDEX('コンテンツ＆備考マスタ'!$H:$J,MATCH(学校情報!DZ$3,'コンテンツ＆備考マスタ'!$H:$H,0),3)="●",IF(AND(DZ304&lt;&gt;"",ISNUMBER(申込書!$AC$22)=TRUE,申込書!$C$62&lt;&gt;"▼プルダウンより選択してください",申込書!$C$62&lt;&gt;""),申込書!$AC$22,""),"-"))</f>
        <v/>
      </c>
      <c r="EB304" s="369"/>
      <c r="EC304" s="369"/>
      <c r="ED304" s="370" t="str">
        <f>IF(AND(申込書!$C$62&lt;&gt;"▼プルダウンより選択してください",申込書!$C$62&lt;&gt;"",$G304&lt;&gt;"",申込書!$V$62="特定学年のみ"),"申し込みする","")</f>
        <v/>
      </c>
      <c r="EE304" s="371"/>
      <c r="EF304" s="372"/>
      <c r="EG304" s="373" t="str">
        <f>IF(AND(申込書!$C$63&lt;&gt;"▼プルダウンより選択してください",申込書!$C$63&lt;&gt;"",申込書!$K$22&lt;&gt;"YYYY/MM/DD",$G304&lt;&gt;""),申込書!$K$22,"")</f>
        <v/>
      </c>
      <c r="EH304" s="369" t="str">
        <f>IF(EG304="","",IF(INDEX('コンテンツ＆備考マスタ'!$H:$J,MATCH(学校情報!EG$3,'コンテンツ＆備考マスタ'!$H:$H,0),3)="●",IF(AND(EG304&lt;&gt;"",ISNUMBER(申込書!$AC$22)=TRUE,申込書!$C$63&lt;&gt;"▼プルダウンより選択してください",申込書!$C$63&lt;&gt;""),申込書!$AC$22,""),"-"))</f>
        <v/>
      </c>
      <c r="EI304" s="369"/>
      <c r="EJ304" s="369"/>
      <c r="EK304" s="370" t="str">
        <f>IF(AND(申込書!$C$63&lt;&gt;"▼プルダウンより選択してください",申込書!$C$63&lt;&gt;"",$G304&lt;&gt;"",申込書!$V$63="特定学年のみ"),"申し込みする","")</f>
        <v/>
      </c>
      <c r="EL304" s="371"/>
      <c r="EM304" s="372"/>
      <c r="EN304" s="373" t="str">
        <f>IF(AND(申込書!$C$64&lt;&gt;"▼プルダウンより選択してください",申込書!$C$64&lt;&gt;"",申込書!$K$22&lt;&gt;"YYYY/MM/DD",$G304&lt;&gt;""),申込書!$K$22,"")</f>
        <v/>
      </c>
      <c r="EO304" s="369" t="str">
        <f>IF(EN304="","",IF(INDEX('コンテンツ＆備考マスタ'!$H:$J,MATCH(学校情報!EN$3,'コンテンツ＆備考マスタ'!$H:$H,0),3)="●",IF(AND(EN304&lt;&gt;"",ISNUMBER(申込書!$AC$22)=TRUE,申込書!$C$64&lt;&gt;"▼プルダウンより選択してください",申込書!$C$64&lt;&gt;""),申込書!$AC$22,""),"-"))</f>
        <v/>
      </c>
      <c r="EP304" s="369"/>
      <c r="EQ304" s="369"/>
      <c r="ER304" s="370" t="str">
        <f>IF(AND(申込書!$C$64&lt;&gt;"▼プルダウンより選択してください",申込書!$C$64&lt;&gt;"",$G304&lt;&gt;"",申込書!$V$64="特定学年のみ"),"申し込みする","")</f>
        <v/>
      </c>
      <c r="ES304" s="371"/>
      <c r="ET304" s="372"/>
      <c r="EU304" s="373" t="str">
        <f>IF(AND(申込書!$C$65&lt;&gt;"▼プルダウンより選択してください",申込書!$C$65&lt;&gt;"",申込書!$K$22&lt;&gt;"YYYY/MM/DD",$G304&lt;&gt;""),申込書!$K$22,"")</f>
        <v/>
      </c>
      <c r="EV304" s="369" t="str">
        <f>IF(EU304="","",IF(INDEX('コンテンツ＆備考マスタ'!$H:$J,MATCH(学校情報!EU$3,'コンテンツ＆備考マスタ'!$H:$H,0),3)="●",IF(AND(EU304&lt;&gt;"",ISNUMBER(申込書!$AC$22)=TRUE,申込書!$C$65&lt;&gt;"▼プルダウンより選択してください",申込書!$C$65&lt;&gt;""),申込書!$AC$22,""),"-"))</f>
        <v/>
      </c>
      <c r="EW304" s="369"/>
      <c r="EX304" s="369"/>
      <c r="EY304" s="370" t="str">
        <f>IF(AND(申込書!$C$65&lt;&gt;"▼プルダウンより選択してください",申込書!$C$65&lt;&gt;"",$G304&lt;&gt;"",申込書!$V$65="特定学年のみ"),"申し込みする","")</f>
        <v/>
      </c>
      <c r="EZ304" s="371"/>
      <c r="FA304" s="372"/>
      <c r="FB304" s="373" t="str">
        <f>IF(AND(申込書!$C$66&lt;&gt;"▼プルダウンより選択してください",申込書!$C$66&lt;&gt;"",申込書!$K$22&lt;&gt;"YYYY/MM/DD",$G304&lt;&gt;""),申込書!$K$22,"")</f>
        <v/>
      </c>
      <c r="FC304" s="369" t="str">
        <f>IF(FB304="","",IF(INDEX('コンテンツ＆備考マスタ'!$H:$J,MATCH(学校情報!FB$3,'コンテンツ＆備考マスタ'!$H:$H,0),3)="●",IF(AND(FB304&lt;&gt;"",ISNUMBER(申込書!$AC$22)=TRUE,申込書!$C$66&lt;&gt;"▼プルダウンより選択してください",申込書!$C$66&lt;&gt;""),申込書!$AC$22,""),"-"))</f>
        <v/>
      </c>
      <c r="FD304" s="369"/>
      <c r="FE304" s="369"/>
      <c r="FF304" s="370" t="str">
        <f>IF(AND(申込書!$C$66&lt;&gt;"▼プルダウンより選択してください",申込書!$C$66&lt;&gt;"",$G304&lt;&gt;"",申込書!$V$66="特定学年のみ"),"申し込みする","")</f>
        <v/>
      </c>
      <c r="FG304" s="371"/>
      <c r="FH304" s="372"/>
      <c r="FI304" s="373" t="str">
        <f>IF(AND(申込書!$C$67&lt;&gt;"▼プルダウンより選択してください",申込書!$C$67&lt;&gt;"",申込書!$K$22&lt;&gt;"YYYY/MM/DD",$G304&lt;&gt;""),申込書!$K$22,"")</f>
        <v/>
      </c>
      <c r="FJ304" s="369" t="str">
        <f>IF(FI304="","",IF(INDEX('コンテンツ＆備考マスタ'!$H:$J,MATCH(学校情報!FI$3,'コンテンツ＆備考マスタ'!$H:$H,0),3)="●",IF(AND(FI304&lt;&gt;"",ISNUMBER(申込書!$AC$22)=TRUE,申込書!$C$67&lt;&gt;"▼プルダウンより選択してください",申込書!$C$67&lt;&gt;""),申込書!$AC$22,""),"-"))</f>
        <v/>
      </c>
      <c r="FK304" s="369"/>
      <c r="FL304" s="369"/>
      <c r="FM304" s="370" t="str">
        <f>IF(AND(申込書!$C$67&lt;&gt;"▼プルダウンより選択してください",申込書!$C$67&lt;&gt;"",$G304&lt;&gt;"",申込書!$V$67="特定学年のみ"),"申し込みする","")</f>
        <v/>
      </c>
      <c r="FN304" s="371"/>
      <c r="FO304" s="372"/>
      <c r="FP304" s="373" t="str">
        <f>IF(AND(申込書!$C$68&lt;&gt;"▼プルダウンより選択してください",申込書!$C$68&lt;&gt;"",申込書!$K$22&lt;&gt;"YYYY/MM/DD",$G304&lt;&gt;""),申込書!$K$22,"")</f>
        <v/>
      </c>
      <c r="FQ304" s="369" t="str">
        <f>IF(FP304="","",IF(INDEX('コンテンツ＆備考マスタ'!$H:$J,MATCH(学校情報!FP$3,'コンテンツ＆備考マスタ'!$H:$H,0),3)="●",IF(AND(FP304&lt;&gt;"",ISNUMBER(申込書!$AC$22)=TRUE,申込書!$C$68&lt;&gt;"▼プルダウンより選択してください",申込書!$C$68&lt;&gt;""),申込書!$AC$22,""),"-"))</f>
        <v/>
      </c>
      <c r="FR304" s="369"/>
      <c r="FS304" s="369"/>
      <c r="FT304" s="370" t="str">
        <f>IF(AND(申込書!$C$68&lt;&gt;"▼プルダウンより選択してください",申込書!$C$68&lt;&gt;"",$G304&lt;&gt;"",申込書!$V$68="特定学年のみ"),"申し込みする","")</f>
        <v/>
      </c>
      <c r="FU304" s="371"/>
      <c r="FV304" s="372"/>
      <c r="FW304" s="373" t="str">
        <f>IF(AND(申込書!$C$69&lt;&gt;"▼プルダウンより選択してください",申込書!$C$69&lt;&gt;"",申込書!$K$22&lt;&gt;"YYYY/MM/DD",$G304&lt;&gt;""),申込書!$K$22,"")</f>
        <v/>
      </c>
      <c r="FX304" s="369" t="str">
        <f>IF(FW304="","",IF(INDEX('コンテンツ＆備考マスタ'!$H:$J,MATCH(学校情報!FW$3,'コンテンツ＆備考マスタ'!$H:$H,0),3)="●",IF(AND(FW304&lt;&gt;"",ISNUMBER(申込書!$AC$22)=TRUE,申込書!$C$69&lt;&gt;"▼プルダウンより選択してください",申込書!$C$69&lt;&gt;""),申込書!$AC$22,""),"-"))</f>
        <v/>
      </c>
      <c r="FY304" s="369"/>
      <c r="FZ304" s="369"/>
      <c r="GA304" s="370" t="str">
        <f>IF(AND(申込書!$C$69&lt;&gt;"▼プルダウンより選択してください",申込書!$C$69&lt;&gt;"",$G304&lt;&gt;"",申込書!$V$69="特定学年のみ"),"申し込みする","")</f>
        <v/>
      </c>
      <c r="GB304" s="371"/>
      <c r="GC304" s="372"/>
      <c r="GD304" s="373" t="str">
        <f>IF(AND(申込書!$C$70&lt;&gt;"▼プルダウンより選択してください",申込書!$C$70&lt;&gt;"",申込書!$K$22&lt;&gt;"YYYY/MM/DD",$G304&lt;&gt;""),申込書!$K$22,"")</f>
        <v/>
      </c>
      <c r="GE304" s="369" t="str">
        <f>IF(GD304="","",IF(INDEX('コンテンツ＆備考マスタ'!$H:$J,MATCH(学校情報!GD$3,'コンテンツ＆備考マスタ'!$H:$H,0),3)="●",IF(AND(GD304&lt;&gt;"",ISNUMBER(申込書!$AC$22)=TRUE,申込書!$C$70&lt;&gt;"▼プルダウンより選択してください",申込書!$C$70&lt;&gt;""),申込書!$AC$22,""),"-"))</f>
        <v/>
      </c>
      <c r="GF304" s="369"/>
      <c r="GG304" s="369"/>
      <c r="GH304" s="370" t="str">
        <f>IF(AND(申込書!$C$70&lt;&gt;"▼プルダウンより選択してください",申込書!$C$70&lt;&gt;"",$G304&lt;&gt;"",申込書!$V$70="特定学年のみ"),"申し込みする","")</f>
        <v/>
      </c>
      <c r="GI304" s="371"/>
      <c r="GJ304" s="372"/>
      <c r="GK304" s="373" t="str">
        <f>IF(AND(申込書!$C$71&lt;&gt;"▼プルダウンより選択してください",申込書!$C$71&lt;&gt;"",申込書!$K$22&lt;&gt;"YYYY/MM/DD",$G304&lt;&gt;""),申込書!$K$22,"")</f>
        <v/>
      </c>
      <c r="GL304" s="369" t="str">
        <f>IF(GK304="","",IF(INDEX('コンテンツ＆備考マスタ'!$H:$J,MATCH(学校情報!GK$3,'コンテンツ＆備考マスタ'!$H:$H,0),3)="●",IF(AND(GK304&lt;&gt;"",ISNUMBER(申込書!$AC$22)=TRUE,申込書!$C$71&lt;&gt;"▼プルダウンより選択してください",申込書!$C$71&lt;&gt;""),申込書!$AC$22,""),"-"))</f>
        <v/>
      </c>
      <c r="GM304" s="369"/>
      <c r="GN304" s="369"/>
      <c r="GO304" s="370" t="str">
        <f>IF(AND(申込書!$C$71&lt;&gt;"▼プルダウンより選択してください",申込書!$C$71&lt;&gt;"",$G304&lt;&gt;"",申込書!$V$71="特定学年のみ"),"申し込みする","")</f>
        <v/>
      </c>
      <c r="GP304" s="371"/>
      <c r="GQ304" s="372"/>
      <c r="GR304" s="373" t="str">
        <f>IF(AND(申込書!$C$72&lt;&gt;"▼プルダウンより選択してください",申込書!$C$72&lt;&gt;"",申込書!$K$22&lt;&gt;"YYYY/MM/DD",$G304&lt;&gt;""),申込書!$K$22,"")</f>
        <v/>
      </c>
      <c r="GS304" s="369" t="str">
        <f>IF(GR304="","",IF(INDEX('コンテンツ＆備考マスタ'!$H:$J,MATCH(学校情報!GR$3,'コンテンツ＆備考マスタ'!$H:$H,0),3)="●",IF(AND(GR304&lt;&gt;"",ISNUMBER(申込書!$AC$22)=TRUE,申込書!$C$72&lt;&gt;"▼プルダウンより選択してください",申込書!$C$72&lt;&gt;""),申込書!$AC$22,""),"-"))</f>
        <v/>
      </c>
      <c r="GT304" s="369"/>
      <c r="GU304" s="369"/>
      <c r="GV304" s="370" t="str">
        <f>IF(AND(申込書!$C$72&lt;&gt;"▼プルダウンより選択してください",申込書!$C$72&lt;&gt;"",$G304&lt;&gt;"",申込書!$V$72="特定学年のみ"),"申し込みする","")</f>
        <v/>
      </c>
      <c r="GW304" s="371"/>
      <c r="GX304" s="372"/>
      <c r="GY304" s="373" t="str">
        <f>IF(AND(申込書!$C$73&lt;&gt;"▼プルダウンより選択してください",申込書!$C$73&lt;&gt;"",申込書!$K$22&lt;&gt;"YYYY/MM/DD",$G304&lt;&gt;""),申込書!$K$22,"")</f>
        <v/>
      </c>
      <c r="GZ304" s="369" t="str">
        <f>IF(GY304="","",IF(INDEX('コンテンツ＆備考マスタ'!$H:$J,MATCH(学校情報!GY$3,'コンテンツ＆備考マスタ'!$H:$H,0),3)="●",IF(AND(GY304&lt;&gt;"",ISNUMBER(申込書!$AC$22)=TRUE,申込書!$C$73&lt;&gt;"▼プルダウンより選択してください",申込書!$C$73&lt;&gt;""),申込書!$AC$22,""),"-"))</f>
        <v/>
      </c>
      <c r="HA304" s="369"/>
      <c r="HB304" s="369"/>
      <c r="HC304" s="370" t="str">
        <f>IF(AND(申込書!$C$73&lt;&gt;"▼プルダウンより選択してください",申込書!$C$73&lt;&gt;"",$G304&lt;&gt;"",申込書!$V$73="特定学年のみ"),"申し込みする","")</f>
        <v/>
      </c>
      <c r="HD304" s="371"/>
      <c r="HE304" s="372"/>
      <c r="HF304" s="373" t="str">
        <f>IF(AND(申込書!$C$74&lt;&gt;"▼プルダウンより選択してください",申込書!$C$74&lt;&gt;"",申込書!$K$22&lt;&gt;"YYYY/MM/DD",$G304&lt;&gt;""),申込書!$K$22,"")</f>
        <v/>
      </c>
      <c r="HG304" s="369" t="str">
        <f>IF(HF304="","",IF(INDEX('コンテンツ＆備考マスタ'!$H:$J,MATCH(学校情報!HF$3,'コンテンツ＆備考マスタ'!$H:$H,0),3)="●",IF(AND(HF304&lt;&gt;"",ISNUMBER(申込書!$AC$22)=TRUE,申込書!$C$74&lt;&gt;"▼プルダウンより選択してください",申込書!$C$74&lt;&gt;""),申込書!$AC$22,""),"-"))</f>
        <v/>
      </c>
      <c r="HH304" s="369"/>
      <c r="HI304" s="369"/>
      <c r="HJ304" s="370" t="str">
        <f>IF(AND(申込書!$C$74&lt;&gt;"▼プルダウンより選択してください",申込書!$C$74&lt;&gt;"",$G304&lt;&gt;"",申込書!$V$74="特定学年のみ"),"申し込みする","")</f>
        <v/>
      </c>
      <c r="HK304" s="371"/>
      <c r="HL304" s="372"/>
      <c r="HM304" s="373" t="str">
        <f>IF(AND(申込書!$C$75&lt;&gt;"▼プルダウンより選択してください",申込書!$C$75&lt;&gt;"",申込書!$K$22&lt;&gt;"YYYY/MM/DD",$G304&lt;&gt;""),申込書!$K$22,"")</f>
        <v/>
      </c>
      <c r="HN304" s="369" t="str">
        <f>IF(HM304="","",IF(INDEX('コンテンツ＆備考マスタ'!$H:$J,MATCH(学校情報!HM$3,'コンテンツ＆備考マスタ'!$H:$H,0),3)="●",IF(AND(HM304&lt;&gt;"",ISNUMBER(申込書!$AC$22)=TRUE,申込書!$C$75&lt;&gt;"▼プルダウンより選択してください",申込書!$C$75&lt;&gt;""),申込書!$AC$22,""),"-"))</f>
        <v/>
      </c>
      <c r="HO304" s="369"/>
      <c r="HP304" s="369"/>
      <c r="HQ304" s="370" t="str">
        <f>IF(AND(申込書!$C$75&lt;&gt;"▼プルダウンより選択してください",申込書!$C$75&lt;&gt;"",$G304&lt;&gt;"",申込書!$V$75="特定学年のみ"),"申し込みする","")</f>
        <v/>
      </c>
      <c r="HR304" s="371"/>
      <c r="HS304" s="371"/>
      <c r="HT304" s="374" t="str">
        <f>IF(AND(申込書!$C$76&lt;&gt;"▼プルダウンより選択してください",申込書!$C$76&lt;&gt;"",申込書!$K$22&lt;&gt;"YYYY/MM/DD",$G304&lt;&gt;""),申込書!$K$22,"")</f>
        <v/>
      </c>
      <c r="HU304" s="369" t="str">
        <f>IF(HT304="","",IF(INDEX('コンテンツ＆備考マスタ'!$H:$J,MATCH(学校情報!HT$3,'コンテンツ＆備考マスタ'!$H:$H,0),3)="●",IF(AND(HT304&lt;&gt;"",ISNUMBER(申込書!$AC$22)=TRUE,申込書!$C$76&lt;&gt;"▼プルダウンより選択してください",申込書!$C$76&lt;&gt;""),申込書!$AC$22,""),"-"))</f>
        <v/>
      </c>
      <c r="HV304" s="369"/>
      <c r="HW304" s="369"/>
      <c r="HX304" s="370" t="str">
        <f>IF(AND(申込書!$C$76&lt;&gt;"▼プルダウンより選択してください",申込書!$C$76&lt;&gt;"",$G304&lt;&gt;"",申込書!$V$76="特定学年のみ"),"申し込みする","")</f>
        <v/>
      </c>
      <c r="HY304" s="371"/>
      <c r="HZ304" s="372"/>
      <c r="IA304" s="69"/>
    </row>
    <row r="305" spans="2:235" ht="26.85" customHeight="1" collapsed="1">
      <c r="B305" s="365">
        <f t="shared" si="12"/>
        <v>300</v>
      </c>
      <c r="C305" s="55"/>
      <c r="D305" s="56"/>
      <c r="E305" s="154"/>
      <c r="F305" s="57"/>
      <c r="G305" s="58"/>
      <c r="H305" s="59"/>
      <c r="I305" s="60"/>
      <c r="J305" s="61"/>
      <c r="K305" s="366" t="str">
        <f t="shared" si="13"/>
        <v/>
      </c>
      <c r="L305" s="62"/>
      <c r="M305" s="322"/>
      <c r="N305" s="63"/>
      <c r="O305" s="64"/>
      <c r="P305" s="367" t="str">
        <f t="shared" si="14"/>
        <v/>
      </c>
      <c r="Q305" s="65"/>
      <c r="R305" s="66"/>
      <c r="S305" s="67"/>
      <c r="T305" s="68"/>
      <c r="U305" s="68"/>
      <c r="V305" s="68"/>
      <c r="W305" s="66"/>
      <c r="X305" s="281"/>
      <c r="Y305" s="368" t="str">
        <f>IF(AND(申込書!$C$47&lt;&gt;"▼プルダウンより選択してください",申込書!$C$47&lt;&gt;"",申込書!$K$22&lt;&gt;"YYYY/MM/DD",$G305&lt;&gt;""),申込書!$K$22,"")</f>
        <v/>
      </c>
      <c r="Z305" s="369" t="str">
        <f>IF(Y305="","",IF(INDEX('コンテンツ＆備考マスタ'!$H:$J,MATCH(学校情報!Y$3,'コンテンツ＆備考マスタ'!$H:$H,0),3)="●",IF(AND(Y305&lt;&gt;"",ISNUMBER(申込書!$AC$22)=TRUE,申込書!$C$47&lt;&gt;"▼プルダウンより選択してください",申込書!$C$47&lt;&gt;""),申込書!$AC$22,""),"-"))</f>
        <v/>
      </c>
      <c r="AA305" s="369"/>
      <c r="AB305" s="369"/>
      <c r="AC305" s="370" t="str">
        <f>IF(AND(申込書!$C$47&lt;&gt;"▼プルダウンより選択してください",申込書!$C$47&lt;&gt;"",$G305&lt;&gt;"",申込書!$V$47="特定学年のみ"),"申し込みする","")</f>
        <v/>
      </c>
      <c r="AD305" s="371"/>
      <c r="AE305" s="372"/>
      <c r="AF305" s="373" t="str">
        <f>IF(AND(申込書!$C$48&lt;&gt;"▼プルダウンより選択してください",申込書!$C$48&lt;&gt;"",申込書!$K$22&lt;&gt;"YYYY/MM/DD",$G305&lt;&gt;""),申込書!$K$22,"")</f>
        <v/>
      </c>
      <c r="AG305" s="369" t="str">
        <f>IF(AF305="","",IF(INDEX('コンテンツ＆備考マスタ'!$H:$J,MATCH(学校情報!AF$3,'コンテンツ＆備考マスタ'!$H:$H,0),3)="●",IF(AND(AF305&lt;&gt;"",ISNUMBER(申込書!$AC$22)=TRUE,申込書!$C$48&lt;&gt;"▼プルダウンより選択してください",申込書!$C$48&lt;&gt;""),申込書!$AC$22,""),"-"))</f>
        <v/>
      </c>
      <c r="AH305" s="369"/>
      <c r="AI305" s="369"/>
      <c r="AJ305" s="370" t="str">
        <f>IF(AND(申込書!$C$48&lt;&gt;"▼プルダウンより選択してください",申込書!$C$48&lt;&gt;"",$G305&lt;&gt;"",申込書!$V$48="特定学年のみ"),"申し込みする","")</f>
        <v/>
      </c>
      <c r="AK305" s="371"/>
      <c r="AL305" s="372"/>
      <c r="AM305" s="373" t="str">
        <f>IF(AND(申込書!$C$49&lt;&gt;"▼プルダウンより選択してください",申込書!$C$49&lt;&gt;"",申込書!$K$22&lt;&gt;"YYYY/MM/DD",$G305&lt;&gt;""),申込書!$K$22,"")</f>
        <v/>
      </c>
      <c r="AN305" s="369" t="str">
        <f>IF(AM305="","",IF(INDEX('コンテンツ＆備考マスタ'!$H:$J,MATCH(学校情報!AM$3,'コンテンツ＆備考マスタ'!$H:$H,0),3)="●",IF(AND(AM305&lt;&gt;"",ISNUMBER(申込書!$AC$22)=TRUE,申込書!$C$49&lt;&gt;"▼プルダウンより選択してください",申込書!$C$49&lt;&gt;""),申込書!$AC$22,""),"-"))</f>
        <v/>
      </c>
      <c r="AO305" s="369"/>
      <c r="AP305" s="369"/>
      <c r="AQ305" s="370" t="str">
        <f>IF(AND(申込書!$C$49&lt;&gt;"▼プルダウンより選択してください",申込書!$C$49&lt;&gt;"",$G305&lt;&gt;"",申込書!$V$49="特定学年のみ"),"申し込みする","")</f>
        <v/>
      </c>
      <c r="AR305" s="371"/>
      <c r="AS305" s="372"/>
      <c r="AT305" s="373" t="str">
        <f>IF(AND(申込書!$C$50&lt;&gt;"▼プルダウンより選択してください",申込書!$C$50&lt;&gt;"",申込書!$K$22&lt;&gt;"YYYY/MM/DD",$G305&lt;&gt;""),申込書!$K$22,"")</f>
        <v/>
      </c>
      <c r="AU305" s="369" t="str">
        <f>IF(AT305="","",IF(INDEX('コンテンツ＆備考マスタ'!$H:$J,MATCH(学校情報!AT$3,'コンテンツ＆備考マスタ'!$H:$H,0),3)="●",IF(AND(AT305&lt;&gt;"",ISNUMBER(申込書!$AC$22)=TRUE,申込書!$C$50&lt;&gt;"▼プルダウンより選択してください",申込書!$C$50&lt;&gt;""),申込書!$AC$22,""),"-"))</f>
        <v/>
      </c>
      <c r="AV305" s="369"/>
      <c r="AW305" s="369"/>
      <c r="AX305" s="370" t="str">
        <f>IF(AND(申込書!$C$50&lt;&gt;"▼プルダウンより選択してください",申込書!$C$50&lt;&gt;"",$G305&lt;&gt;"",申込書!$V$50="特定学年のみ"),"申し込みする","")</f>
        <v/>
      </c>
      <c r="AY305" s="371"/>
      <c r="AZ305" s="372"/>
      <c r="BA305" s="373" t="str">
        <f>IF(AND(申込書!$C$51&lt;&gt;"▼プルダウンより選択してください",申込書!$C$51&lt;&gt;"",申込書!$K$22&lt;&gt;"YYYY/MM/DD",$G305&lt;&gt;""),申込書!$K$22,"")</f>
        <v/>
      </c>
      <c r="BB305" s="369" t="str">
        <f>IF(BA305="","",IF(INDEX('コンテンツ＆備考マスタ'!$H:$J,MATCH(学校情報!BA$3,'コンテンツ＆備考マスタ'!$H:$H,0),3)="●",IF(AND(BA305&lt;&gt;"",ISNUMBER(申込書!$AC$22)=TRUE,申込書!$C$51&lt;&gt;"▼プルダウンより選択してください",申込書!$C$51&lt;&gt;""),申込書!$AC$22,""),"-"))</f>
        <v/>
      </c>
      <c r="BC305" s="369"/>
      <c r="BD305" s="369"/>
      <c r="BE305" s="370" t="str">
        <f>IF(AND(申込書!$C$51&lt;&gt;"▼プルダウンより選択してください",申込書!$C$51&lt;&gt;"",$G305&lt;&gt;"",申込書!$V$51="特定学年のみ"),"申し込みする","")</f>
        <v/>
      </c>
      <c r="BF305" s="371"/>
      <c r="BG305" s="372"/>
      <c r="BH305" s="373" t="str">
        <f>IF(AND(申込書!$C$52&lt;&gt;"▼プルダウンより選択してください",申込書!$C$52&lt;&gt;"",申込書!$K$22&lt;&gt;"YYYY/MM/DD",$G305&lt;&gt;""),申込書!$K$22,"")</f>
        <v/>
      </c>
      <c r="BI305" s="369" t="str">
        <f>IF(BH305="","",IF(INDEX('コンテンツ＆備考マスタ'!$H:$J,MATCH(学校情報!BH$3,'コンテンツ＆備考マスタ'!$H:$H,0),3)="●",IF(AND(BH305&lt;&gt;"",ISNUMBER(申込書!$AC$22)=TRUE,申込書!$C$52&lt;&gt;"▼プルダウンより選択してください",申込書!$C$52&lt;&gt;""),申込書!$AC$22,""),"-"))</f>
        <v/>
      </c>
      <c r="BJ305" s="369"/>
      <c r="BK305" s="369"/>
      <c r="BL305" s="370" t="str">
        <f>IF(AND(申込書!$C$52&lt;&gt;"▼プルダウンより選択してください",申込書!$C$52&lt;&gt;"",$G305&lt;&gt;"",申込書!$V$52="特定学年のみ"),"申し込みする","")</f>
        <v/>
      </c>
      <c r="BM305" s="371"/>
      <c r="BN305" s="372"/>
      <c r="BO305" s="373" t="str">
        <f>IF(AND(申込書!$C$53&lt;&gt;"▼プルダウンより選択してください",申込書!$C$53&lt;&gt;"",申込書!$K$22&lt;&gt;"YYYY/MM/DD",$G305&lt;&gt;""),申込書!$K$22,"")</f>
        <v/>
      </c>
      <c r="BP305" s="369" t="str">
        <f>IF(BO305="","",IF(INDEX('コンテンツ＆備考マスタ'!$H:$J,MATCH(学校情報!BO$3,'コンテンツ＆備考マスタ'!$H:$H,0),3)="●",IF(AND(BO305&lt;&gt;"",ISNUMBER(申込書!$AC$22)=TRUE,申込書!$C$53&lt;&gt;"▼プルダウンより選択してください",申込書!$C$53&lt;&gt;""),申込書!$AC$22,""),"-"))</f>
        <v/>
      </c>
      <c r="BQ305" s="369"/>
      <c r="BR305" s="369"/>
      <c r="BS305" s="370" t="str">
        <f>IF(AND(申込書!$C$53&lt;&gt;"▼プルダウンより選択してください",申込書!$C$53&lt;&gt;"",$G305&lt;&gt;"",申込書!$V$53="特定学年のみ"),"申し込みする","")</f>
        <v/>
      </c>
      <c r="BT305" s="371"/>
      <c r="BU305" s="372"/>
      <c r="BV305" s="373" t="str">
        <f>IF(AND(申込書!$C$54&lt;&gt;"▼プルダウンより選択してください",申込書!$C$54&lt;&gt;"",申込書!$K$22&lt;&gt;"YYYY/MM/DD",$G305&lt;&gt;""),申込書!$K$22,"")</f>
        <v/>
      </c>
      <c r="BW305" s="369" t="str">
        <f>IF(BV305="","",IF(INDEX('コンテンツ＆備考マスタ'!$H:$J,MATCH(学校情報!BV$3,'コンテンツ＆備考マスタ'!$H:$H,0),3)="●",IF(AND(BV305&lt;&gt;"",ISNUMBER(申込書!$AC$22)=TRUE,申込書!$C$54&lt;&gt;"▼プルダウンより選択してください",申込書!$C$54&lt;&gt;""),申込書!$AC$22,""),"-"))</f>
        <v/>
      </c>
      <c r="BX305" s="369"/>
      <c r="BY305" s="369"/>
      <c r="BZ305" s="370" t="str">
        <f>IF(AND(申込書!$C$54&lt;&gt;"▼プルダウンより選択してください",申込書!$C$54&lt;&gt;"",$G305&lt;&gt;"",申込書!$V$54="特定学年のみ"),"申し込みする","")</f>
        <v/>
      </c>
      <c r="CA305" s="371"/>
      <c r="CB305" s="372"/>
      <c r="CC305" s="373" t="str">
        <f>IF(AND(申込書!$C$55&lt;&gt;"▼プルダウンより選択してください",申込書!$C$55&lt;&gt;"",申込書!$K$22&lt;&gt;"YYYY/MM/DD",$G305&lt;&gt;""),申込書!$K$22,"")</f>
        <v/>
      </c>
      <c r="CD305" s="369" t="str">
        <f>IF(CC305="","",IF(INDEX('コンテンツ＆備考マスタ'!$H:$J,MATCH(学校情報!CC$3,'コンテンツ＆備考マスタ'!$H:$H,0),3)="●",IF(AND(CC305&lt;&gt;"",ISNUMBER(申込書!$AC$22)=TRUE,申込書!$C$55&lt;&gt;"▼プルダウンより選択してください",申込書!$C$55&lt;&gt;""),申込書!$AC$22,""),"-"))</f>
        <v/>
      </c>
      <c r="CE305" s="369"/>
      <c r="CF305" s="369"/>
      <c r="CG305" s="370" t="str">
        <f>IF(AND(申込書!$C$55&lt;&gt;"▼プルダウンより選択してください",申込書!$C$55&lt;&gt;"",$G305&lt;&gt;"",申込書!$V$55="特定学年のみ"),"申し込みする","")</f>
        <v/>
      </c>
      <c r="CH305" s="371"/>
      <c r="CI305" s="372"/>
      <c r="CJ305" s="373" t="str">
        <f>IF(AND(申込書!$C$56&lt;&gt;"▼プルダウンより選択してください",申込書!$C$56&lt;&gt;"",申込書!$K$22&lt;&gt;"YYYY/MM/DD",$G305&lt;&gt;""),申込書!$K$22,"")</f>
        <v/>
      </c>
      <c r="CK305" s="369" t="str">
        <f>IF(CJ305="","",IF(INDEX('コンテンツ＆備考マスタ'!$H:$J,MATCH(学校情報!CJ$3,'コンテンツ＆備考マスタ'!$H:$H,0),3)="●",IF(AND(CJ305&lt;&gt;"",ISNUMBER(申込書!$AC$22)=TRUE,申込書!$C$56&lt;&gt;"▼プルダウンより選択してください",申込書!$C$56&lt;&gt;""),申込書!$AC$22,""),"-"))</f>
        <v/>
      </c>
      <c r="CL305" s="369"/>
      <c r="CM305" s="369"/>
      <c r="CN305" s="370" t="str">
        <f>IF(AND(申込書!$C$56&lt;&gt;"▼プルダウンより選択してください",申込書!$C$56&lt;&gt;"",$G305&lt;&gt;"",申込書!$V$56="特定学年のみ"),"申し込みする","")</f>
        <v/>
      </c>
      <c r="CO305" s="371"/>
      <c r="CP305" s="372"/>
      <c r="CQ305" s="373" t="str">
        <f>IF(AND(申込書!$C$57&lt;&gt;"▼プルダウンより選択してください",申込書!$C$57&lt;&gt;"",申込書!$K$22&lt;&gt;"YYYY/MM/DD",$G305&lt;&gt;""),申込書!$K$22,"")</f>
        <v/>
      </c>
      <c r="CR305" s="369" t="str">
        <f>IF(CQ305="","",IF(INDEX('コンテンツ＆備考マスタ'!$H:$J,MATCH(学校情報!CQ$3,'コンテンツ＆備考マスタ'!$H:$H,0),3)="●",IF(AND(CQ305&lt;&gt;"",ISNUMBER(申込書!$AC$22)=TRUE,申込書!$C$57&lt;&gt;"▼プルダウンより選択してください",申込書!$C$57&lt;&gt;""),申込書!$AC$22,""),"-"))</f>
        <v/>
      </c>
      <c r="CS305" s="369"/>
      <c r="CT305" s="369"/>
      <c r="CU305" s="369" t="str">
        <f>IF(AND(申込書!$C$57&lt;&gt;"▼プルダウンより選択してください",申込書!$C$57&lt;&gt;"",$G305&lt;&gt;"",申込書!$V$57="特定学年のみ"),"申し込みする","")</f>
        <v/>
      </c>
      <c r="CV305" s="371"/>
      <c r="CW305" s="372"/>
      <c r="CX305" s="373" t="str">
        <f>IF(AND(申込書!$C$58&lt;&gt;"▼プルダウンより選択してください",申込書!$C$58&lt;&gt;"",申込書!$K$22&lt;&gt;"YYYY/MM/DD",$G305&lt;&gt;""),申込書!$K$22,"")</f>
        <v/>
      </c>
      <c r="CY305" s="369" t="str">
        <f>IF(CX305="","",IF(INDEX('コンテンツ＆備考マスタ'!$H:$J,MATCH(学校情報!CX$3,'コンテンツ＆備考マスタ'!$H:$H,0),3)="●",IF(AND(CX305&lt;&gt;"",ISNUMBER(申込書!$AC$22)=TRUE,申込書!$C$58&lt;&gt;"▼プルダウンより選択してください",申込書!$C$58&lt;&gt;""),申込書!$AC$22,""),"-"))</f>
        <v/>
      </c>
      <c r="CZ305" s="369"/>
      <c r="DA305" s="369"/>
      <c r="DB305" s="369" t="str">
        <f>IF(AND(申込書!$C$58&lt;&gt;"▼プルダウンより選択してください",申込書!$C$58&lt;&gt;"",$G305&lt;&gt;"",申込書!$V$58="特定学年のみ"),"申し込みする","")</f>
        <v/>
      </c>
      <c r="DC305" s="371"/>
      <c r="DD305" s="372"/>
      <c r="DE305" s="373" t="str">
        <f>IF(AND(申込書!$C$59&lt;&gt;"▼プルダウンより選択してください",申込書!$C$59&lt;&gt;"",申込書!$K$22&lt;&gt;"YYYY/MM/DD",$G305&lt;&gt;""),申込書!$K$22,"")</f>
        <v/>
      </c>
      <c r="DF305" s="369" t="str">
        <f>IF(DE305="","",IF(INDEX('コンテンツ＆備考マスタ'!$H:$J,MATCH(学校情報!DE$3,'コンテンツ＆備考マスタ'!$H:$H,0),3)="●",IF(AND(DE305&lt;&gt;"",ISNUMBER(申込書!$AC$22)=TRUE,申込書!$C$59&lt;&gt;"▼プルダウンより選択してください",申込書!$C$59&lt;&gt;""),申込書!$AC$22,""),"-"))</f>
        <v/>
      </c>
      <c r="DG305" s="369"/>
      <c r="DH305" s="369"/>
      <c r="DI305" s="369" t="str">
        <f>IF(AND(申込書!$C$59&lt;&gt;"▼プルダウンより選択してください",申込書!$C$59&lt;&gt;"",$G305&lt;&gt;"",申込書!$V$59="特定学年のみ"),"申し込みする","")</f>
        <v/>
      </c>
      <c r="DJ305" s="371"/>
      <c r="DK305" s="372"/>
      <c r="DL305" s="373" t="str">
        <f>IF(AND(申込書!$C$60&lt;&gt;"▼プルダウンより選択してください",申込書!$C$60&lt;&gt;"",申込書!$K$22&lt;&gt;"YYYY/MM/DD",$G305&lt;&gt;""),申込書!$K$22,"")</f>
        <v/>
      </c>
      <c r="DM305" s="369" t="str">
        <f>IF(DL305="","",IF(INDEX('コンテンツ＆備考マスタ'!$H:$J,MATCH(学校情報!DL$3,'コンテンツ＆備考マスタ'!$H:$H,0),3)="●",IF(AND(DL305&lt;&gt;"",ISNUMBER(申込書!$AC$22)=TRUE,申込書!$C$60&lt;&gt;"▼プルダウンより選択してください",申込書!$C$60&lt;&gt;""),申込書!$AC$22,""),"-"))</f>
        <v/>
      </c>
      <c r="DN305" s="369"/>
      <c r="DO305" s="369"/>
      <c r="DP305" s="369" t="str">
        <f>IF(AND(申込書!$C$60&lt;&gt;"▼プルダウンより選択してください",申込書!$C$60&lt;&gt;"",$G305&lt;&gt;"",申込書!$V$60="特定学年のみ"),"申し込みする","")</f>
        <v/>
      </c>
      <c r="DQ305" s="371"/>
      <c r="DR305" s="372"/>
      <c r="DS305" s="373" t="str">
        <f>IF(AND(申込書!$C$61&lt;&gt;"▼プルダウンより選択してください",申込書!$C$61&lt;&gt;"",申込書!$K$22&lt;&gt;"YYYY/MM/DD",$G305&lt;&gt;""),申込書!$K$22,"")</f>
        <v/>
      </c>
      <c r="DT305" s="369" t="str">
        <f>IF(DS305="","",IF(INDEX('コンテンツ＆備考マスタ'!$H:$J,MATCH(学校情報!DS$3,'コンテンツ＆備考マスタ'!$H:$H,0),3)="●",IF(AND(DS305&lt;&gt;"",ISNUMBER(申込書!$AC$22)=TRUE,申込書!$C$61&lt;&gt;"▼プルダウンより選択してください",申込書!$C$61&lt;&gt;""),申込書!$AC$22,""),"-"))</f>
        <v/>
      </c>
      <c r="DU305" s="369"/>
      <c r="DV305" s="369"/>
      <c r="DW305" s="369" t="str">
        <f>IF(AND(申込書!$C$61&lt;&gt;"▼プルダウンより選択してください",申込書!$C$61&lt;&gt;"",$G305&lt;&gt;"",申込書!$V$61="特定学年のみ"),"申し込みする","")</f>
        <v/>
      </c>
      <c r="DX305" s="371"/>
      <c r="DY305" s="372"/>
      <c r="DZ305" s="373" t="str">
        <f>IF(AND(申込書!$C$62&lt;&gt;"▼プルダウンより選択してください",申込書!$C$62&lt;&gt;"",申込書!$K$22&lt;&gt;"YYYY/MM/DD",$G305&lt;&gt;""),申込書!$K$22,"")</f>
        <v/>
      </c>
      <c r="EA305" s="369" t="str">
        <f>IF(DZ305="","",IF(INDEX('コンテンツ＆備考マスタ'!$H:$J,MATCH(学校情報!DZ$3,'コンテンツ＆備考マスタ'!$H:$H,0),3)="●",IF(AND(DZ305&lt;&gt;"",ISNUMBER(申込書!$AC$22)=TRUE,申込書!$C$62&lt;&gt;"▼プルダウンより選択してください",申込書!$C$62&lt;&gt;""),申込書!$AC$22,""),"-"))</f>
        <v/>
      </c>
      <c r="EB305" s="369"/>
      <c r="EC305" s="369"/>
      <c r="ED305" s="370" t="str">
        <f>IF(AND(申込書!$C$62&lt;&gt;"▼プルダウンより選択してください",申込書!$C$62&lt;&gt;"",$G305&lt;&gt;"",申込書!$V$62="特定学年のみ"),"申し込みする","")</f>
        <v/>
      </c>
      <c r="EE305" s="371"/>
      <c r="EF305" s="372"/>
      <c r="EG305" s="373" t="str">
        <f>IF(AND(申込書!$C$63&lt;&gt;"▼プルダウンより選択してください",申込書!$C$63&lt;&gt;"",申込書!$K$22&lt;&gt;"YYYY/MM/DD",$G305&lt;&gt;""),申込書!$K$22,"")</f>
        <v/>
      </c>
      <c r="EH305" s="369" t="str">
        <f>IF(EG305="","",IF(INDEX('コンテンツ＆備考マスタ'!$H:$J,MATCH(学校情報!EG$3,'コンテンツ＆備考マスタ'!$H:$H,0),3)="●",IF(AND(EG305&lt;&gt;"",ISNUMBER(申込書!$AC$22)=TRUE,申込書!$C$63&lt;&gt;"▼プルダウンより選択してください",申込書!$C$63&lt;&gt;""),申込書!$AC$22,""),"-"))</f>
        <v/>
      </c>
      <c r="EI305" s="369"/>
      <c r="EJ305" s="369"/>
      <c r="EK305" s="370" t="str">
        <f>IF(AND(申込書!$C$63&lt;&gt;"▼プルダウンより選択してください",申込書!$C$63&lt;&gt;"",$G305&lt;&gt;"",申込書!$V$63="特定学年のみ"),"申し込みする","")</f>
        <v/>
      </c>
      <c r="EL305" s="371"/>
      <c r="EM305" s="372"/>
      <c r="EN305" s="373" t="str">
        <f>IF(AND(申込書!$C$64&lt;&gt;"▼プルダウンより選択してください",申込書!$C$64&lt;&gt;"",申込書!$K$22&lt;&gt;"YYYY/MM/DD",$G305&lt;&gt;""),申込書!$K$22,"")</f>
        <v/>
      </c>
      <c r="EO305" s="369" t="str">
        <f>IF(EN305="","",IF(INDEX('コンテンツ＆備考マスタ'!$H:$J,MATCH(学校情報!EN$3,'コンテンツ＆備考マスタ'!$H:$H,0),3)="●",IF(AND(EN305&lt;&gt;"",ISNUMBER(申込書!$AC$22)=TRUE,申込書!$C$64&lt;&gt;"▼プルダウンより選択してください",申込書!$C$64&lt;&gt;""),申込書!$AC$22,""),"-"))</f>
        <v/>
      </c>
      <c r="EP305" s="369"/>
      <c r="EQ305" s="369"/>
      <c r="ER305" s="370" t="str">
        <f>IF(AND(申込書!$C$64&lt;&gt;"▼プルダウンより選択してください",申込書!$C$64&lt;&gt;"",$G305&lt;&gt;"",申込書!$V$64="特定学年のみ"),"申し込みする","")</f>
        <v/>
      </c>
      <c r="ES305" s="371"/>
      <c r="ET305" s="372"/>
      <c r="EU305" s="373" t="str">
        <f>IF(AND(申込書!$C$65&lt;&gt;"▼プルダウンより選択してください",申込書!$C$65&lt;&gt;"",申込書!$K$22&lt;&gt;"YYYY/MM/DD",$G305&lt;&gt;""),申込書!$K$22,"")</f>
        <v/>
      </c>
      <c r="EV305" s="369" t="str">
        <f>IF(EU305="","",IF(INDEX('コンテンツ＆備考マスタ'!$H:$J,MATCH(学校情報!EU$3,'コンテンツ＆備考マスタ'!$H:$H,0),3)="●",IF(AND(EU305&lt;&gt;"",ISNUMBER(申込書!$AC$22)=TRUE,申込書!$C$65&lt;&gt;"▼プルダウンより選択してください",申込書!$C$65&lt;&gt;""),申込書!$AC$22,""),"-"))</f>
        <v/>
      </c>
      <c r="EW305" s="369"/>
      <c r="EX305" s="369"/>
      <c r="EY305" s="370" t="str">
        <f>IF(AND(申込書!$C$65&lt;&gt;"▼プルダウンより選択してください",申込書!$C$65&lt;&gt;"",$G305&lt;&gt;"",申込書!$V$65="特定学年のみ"),"申し込みする","")</f>
        <v/>
      </c>
      <c r="EZ305" s="371"/>
      <c r="FA305" s="372"/>
      <c r="FB305" s="373" t="str">
        <f>IF(AND(申込書!$C$66&lt;&gt;"▼プルダウンより選択してください",申込書!$C$66&lt;&gt;"",申込書!$K$22&lt;&gt;"YYYY/MM/DD",$G305&lt;&gt;""),申込書!$K$22,"")</f>
        <v/>
      </c>
      <c r="FC305" s="369" t="str">
        <f>IF(FB305="","",IF(INDEX('コンテンツ＆備考マスタ'!$H:$J,MATCH(学校情報!FB$3,'コンテンツ＆備考マスタ'!$H:$H,0),3)="●",IF(AND(FB305&lt;&gt;"",ISNUMBER(申込書!$AC$22)=TRUE,申込書!$C$66&lt;&gt;"▼プルダウンより選択してください",申込書!$C$66&lt;&gt;""),申込書!$AC$22,""),"-"))</f>
        <v/>
      </c>
      <c r="FD305" s="369"/>
      <c r="FE305" s="369"/>
      <c r="FF305" s="370" t="str">
        <f>IF(AND(申込書!$C$66&lt;&gt;"▼プルダウンより選択してください",申込書!$C$66&lt;&gt;"",$G305&lt;&gt;"",申込書!$V$66="特定学年のみ"),"申し込みする","")</f>
        <v/>
      </c>
      <c r="FG305" s="371"/>
      <c r="FH305" s="372"/>
      <c r="FI305" s="373" t="str">
        <f>IF(AND(申込書!$C$67&lt;&gt;"▼プルダウンより選択してください",申込書!$C$67&lt;&gt;"",申込書!$K$22&lt;&gt;"YYYY/MM/DD",$G305&lt;&gt;""),申込書!$K$22,"")</f>
        <v/>
      </c>
      <c r="FJ305" s="369" t="str">
        <f>IF(FI305="","",IF(INDEX('コンテンツ＆備考マスタ'!$H:$J,MATCH(学校情報!FI$3,'コンテンツ＆備考マスタ'!$H:$H,0),3)="●",IF(AND(FI305&lt;&gt;"",ISNUMBER(申込書!$AC$22)=TRUE,申込書!$C$67&lt;&gt;"▼プルダウンより選択してください",申込書!$C$67&lt;&gt;""),申込書!$AC$22,""),"-"))</f>
        <v/>
      </c>
      <c r="FK305" s="369"/>
      <c r="FL305" s="369"/>
      <c r="FM305" s="370" t="str">
        <f>IF(AND(申込書!$C$67&lt;&gt;"▼プルダウンより選択してください",申込書!$C$67&lt;&gt;"",$G305&lt;&gt;"",申込書!$V$67="特定学年のみ"),"申し込みする","")</f>
        <v/>
      </c>
      <c r="FN305" s="371"/>
      <c r="FO305" s="372"/>
      <c r="FP305" s="373" t="str">
        <f>IF(AND(申込書!$C$68&lt;&gt;"▼プルダウンより選択してください",申込書!$C$68&lt;&gt;"",申込書!$K$22&lt;&gt;"YYYY/MM/DD",$G305&lt;&gt;""),申込書!$K$22,"")</f>
        <v/>
      </c>
      <c r="FQ305" s="369" t="str">
        <f>IF(FP305="","",IF(INDEX('コンテンツ＆備考マスタ'!$H:$J,MATCH(学校情報!FP$3,'コンテンツ＆備考マスタ'!$H:$H,0),3)="●",IF(AND(FP305&lt;&gt;"",ISNUMBER(申込書!$AC$22)=TRUE,申込書!$C$68&lt;&gt;"▼プルダウンより選択してください",申込書!$C$68&lt;&gt;""),申込書!$AC$22,""),"-"))</f>
        <v/>
      </c>
      <c r="FR305" s="369"/>
      <c r="FS305" s="369"/>
      <c r="FT305" s="370" t="str">
        <f>IF(AND(申込書!$C$68&lt;&gt;"▼プルダウンより選択してください",申込書!$C$68&lt;&gt;"",$G305&lt;&gt;"",申込書!$V$68="特定学年のみ"),"申し込みする","")</f>
        <v/>
      </c>
      <c r="FU305" s="371"/>
      <c r="FV305" s="372"/>
      <c r="FW305" s="373" t="str">
        <f>IF(AND(申込書!$C$69&lt;&gt;"▼プルダウンより選択してください",申込書!$C$69&lt;&gt;"",申込書!$K$22&lt;&gt;"YYYY/MM/DD",$G305&lt;&gt;""),申込書!$K$22,"")</f>
        <v/>
      </c>
      <c r="FX305" s="369" t="str">
        <f>IF(FW305="","",IF(INDEX('コンテンツ＆備考マスタ'!$H:$J,MATCH(学校情報!FW$3,'コンテンツ＆備考マスタ'!$H:$H,0),3)="●",IF(AND(FW305&lt;&gt;"",ISNUMBER(申込書!$AC$22)=TRUE,申込書!$C$69&lt;&gt;"▼プルダウンより選択してください",申込書!$C$69&lt;&gt;""),申込書!$AC$22,""),"-"))</f>
        <v/>
      </c>
      <c r="FY305" s="369"/>
      <c r="FZ305" s="369"/>
      <c r="GA305" s="370" t="str">
        <f>IF(AND(申込書!$C$69&lt;&gt;"▼プルダウンより選択してください",申込書!$C$69&lt;&gt;"",$G305&lt;&gt;"",申込書!$V$69="特定学年のみ"),"申し込みする","")</f>
        <v/>
      </c>
      <c r="GB305" s="371"/>
      <c r="GC305" s="372"/>
      <c r="GD305" s="373" t="str">
        <f>IF(AND(申込書!$C$70&lt;&gt;"▼プルダウンより選択してください",申込書!$C$70&lt;&gt;"",申込書!$K$22&lt;&gt;"YYYY/MM/DD",$G305&lt;&gt;""),申込書!$K$22,"")</f>
        <v/>
      </c>
      <c r="GE305" s="369" t="str">
        <f>IF(GD305="","",IF(INDEX('コンテンツ＆備考マスタ'!$H:$J,MATCH(学校情報!GD$3,'コンテンツ＆備考マスタ'!$H:$H,0),3)="●",IF(AND(GD305&lt;&gt;"",ISNUMBER(申込書!$AC$22)=TRUE,申込書!$C$70&lt;&gt;"▼プルダウンより選択してください",申込書!$C$70&lt;&gt;""),申込書!$AC$22,""),"-"))</f>
        <v/>
      </c>
      <c r="GF305" s="369"/>
      <c r="GG305" s="369"/>
      <c r="GH305" s="370" t="str">
        <f>IF(AND(申込書!$C$70&lt;&gt;"▼プルダウンより選択してください",申込書!$C$70&lt;&gt;"",$G305&lt;&gt;"",申込書!$V$70="特定学年のみ"),"申し込みする","")</f>
        <v/>
      </c>
      <c r="GI305" s="371"/>
      <c r="GJ305" s="372"/>
      <c r="GK305" s="373" t="str">
        <f>IF(AND(申込書!$C$71&lt;&gt;"▼プルダウンより選択してください",申込書!$C$71&lt;&gt;"",申込書!$K$22&lt;&gt;"YYYY/MM/DD",$G305&lt;&gt;""),申込書!$K$22,"")</f>
        <v/>
      </c>
      <c r="GL305" s="369" t="str">
        <f>IF(GK305="","",IF(INDEX('コンテンツ＆備考マスタ'!$H:$J,MATCH(学校情報!GK$3,'コンテンツ＆備考マスタ'!$H:$H,0),3)="●",IF(AND(GK305&lt;&gt;"",ISNUMBER(申込書!$AC$22)=TRUE,申込書!$C$71&lt;&gt;"▼プルダウンより選択してください",申込書!$C$71&lt;&gt;""),申込書!$AC$22,""),"-"))</f>
        <v/>
      </c>
      <c r="GM305" s="369"/>
      <c r="GN305" s="369"/>
      <c r="GO305" s="370" t="str">
        <f>IF(AND(申込書!$C$71&lt;&gt;"▼プルダウンより選択してください",申込書!$C$71&lt;&gt;"",$G305&lt;&gt;"",申込書!$V$71="特定学年のみ"),"申し込みする","")</f>
        <v/>
      </c>
      <c r="GP305" s="371"/>
      <c r="GQ305" s="372"/>
      <c r="GR305" s="373" t="str">
        <f>IF(AND(申込書!$C$72&lt;&gt;"▼プルダウンより選択してください",申込書!$C$72&lt;&gt;"",申込書!$K$22&lt;&gt;"YYYY/MM/DD",$G305&lt;&gt;""),申込書!$K$22,"")</f>
        <v/>
      </c>
      <c r="GS305" s="369" t="str">
        <f>IF(GR305="","",IF(INDEX('コンテンツ＆備考マスタ'!$H:$J,MATCH(学校情報!GR$3,'コンテンツ＆備考マスタ'!$H:$H,0),3)="●",IF(AND(GR305&lt;&gt;"",ISNUMBER(申込書!$AC$22)=TRUE,申込書!$C$72&lt;&gt;"▼プルダウンより選択してください",申込書!$C$72&lt;&gt;""),申込書!$AC$22,""),"-"))</f>
        <v/>
      </c>
      <c r="GT305" s="369"/>
      <c r="GU305" s="369"/>
      <c r="GV305" s="370" t="str">
        <f>IF(AND(申込書!$C$72&lt;&gt;"▼プルダウンより選択してください",申込書!$C$72&lt;&gt;"",$G305&lt;&gt;"",申込書!$V$72="特定学年のみ"),"申し込みする","")</f>
        <v/>
      </c>
      <c r="GW305" s="371"/>
      <c r="GX305" s="372"/>
      <c r="GY305" s="373" t="str">
        <f>IF(AND(申込書!$C$73&lt;&gt;"▼プルダウンより選択してください",申込書!$C$73&lt;&gt;"",申込書!$K$22&lt;&gt;"YYYY/MM/DD",$G305&lt;&gt;""),申込書!$K$22,"")</f>
        <v/>
      </c>
      <c r="GZ305" s="369" t="str">
        <f>IF(GY305="","",IF(INDEX('コンテンツ＆備考マスタ'!$H:$J,MATCH(学校情報!GY$3,'コンテンツ＆備考マスタ'!$H:$H,0),3)="●",IF(AND(GY305&lt;&gt;"",ISNUMBER(申込書!$AC$22)=TRUE,申込書!$C$73&lt;&gt;"▼プルダウンより選択してください",申込書!$C$73&lt;&gt;""),申込書!$AC$22,""),"-"))</f>
        <v/>
      </c>
      <c r="HA305" s="369"/>
      <c r="HB305" s="369"/>
      <c r="HC305" s="370" t="str">
        <f>IF(AND(申込書!$C$73&lt;&gt;"▼プルダウンより選択してください",申込書!$C$73&lt;&gt;"",$G305&lt;&gt;"",申込書!$V$73="特定学年のみ"),"申し込みする","")</f>
        <v/>
      </c>
      <c r="HD305" s="371"/>
      <c r="HE305" s="372"/>
      <c r="HF305" s="373" t="str">
        <f>IF(AND(申込書!$C$74&lt;&gt;"▼プルダウンより選択してください",申込書!$C$74&lt;&gt;"",申込書!$K$22&lt;&gt;"YYYY/MM/DD",$G305&lt;&gt;""),申込書!$K$22,"")</f>
        <v/>
      </c>
      <c r="HG305" s="369" t="str">
        <f>IF(HF305="","",IF(INDEX('コンテンツ＆備考マスタ'!$H:$J,MATCH(学校情報!HF$3,'コンテンツ＆備考マスタ'!$H:$H,0),3)="●",IF(AND(HF305&lt;&gt;"",ISNUMBER(申込書!$AC$22)=TRUE,申込書!$C$74&lt;&gt;"▼プルダウンより選択してください",申込書!$C$74&lt;&gt;""),申込書!$AC$22,""),"-"))</f>
        <v/>
      </c>
      <c r="HH305" s="369"/>
      <c r="HI305" s="369"/>
      <c r="HJ305" s="370" t="str">
        <f>IF(AND(申込書!$C$74&lt;&gt;"▼プルダウンより選択してください",申込書!$C$74&lt;&gt;"",$G305&lt;&gt;"",申込書!$V$74="特定学年のみ"),"申し込みする","")</f>
        <v/>
      </c>
      <c r="HK305" s="371"/>
      <c r="HL305" s="372"/>
      <c r="HM305" s="373" t="str">
        <f>IF(AND(申込書!$C$75&lt;&gt;"▼プルダウンより選択してください",申込書!$C$75&lt;&gt;"",申込書!$K$22&lt;&gt;"YYYY/MM/DD",$G305&lt;&gt;""),申込書!$K$22,"")</f>
        <v/>
      </c>
      <c r="HN305" s="369" t="str">
        <f>IF(HM305="","",IF(INDEX('コンテンツ＆備考マスタ'!$H:$J,MATCH(学校情報!HM$3,'コンテンツ＆備考マスタ'!$H:$H,0),3)="●",IF(AND(HM305&lt;&gt;"",ISNUMBER(申込書!$AC$22)=TRUE,申込書!$C$75&lt;&gt;"▼プルダウンより選択してください",申込書!$C$75&lt;&gt;""),申込書!$AC$22,""),"-"))</f>
        <v/>
      </c>
      <c r="HO305" s="369"/>
      <c r="HP305" s="369"/>
      <c r="HQ305" s="370" t="str">
        <f>IF(AND(申込書!$C$75&lt;&gt;"▼プルダウンより選択してください",申込書!$C$75&lt;&gt;"",$G305&lt;&gt;"",申込書!$V$75="特定学年のみ"),"申し込みする","")</f>
        <v/>
      </c>
      <c r="HR305" s="371"/>
      <c r="HS305" s="371"/>
      <c r="HT305" s="374" t="str">
        <f>IF(AND(申込書!$C$76&lt;&gt;"▼プルダウンより選択してください",申込書!$C$76&lt;&gt;"",申込書!$K$22&lt;&gt;"YYYY/MM/DD",$G305&lt;&gt;""),申込書!$K$22,"")</f>
        <v/>
      </c>
      <c r="HU305" s="369" t="str">
        <f>IF(HT305="","",IF(INDEX('コンテンツ＆備考マスタ'!$H:$J,MATCH(学校情報!HT$3,'コンテンツ＆備考マスタ'!$H:$H,0),3)="●",IF(AND(HT305&lt;&gt;"",ISNUMBER(申込書!$AC$22)=TRUE,申込書!$C$76&lt;&gt;"▼プルダウンより選択してください",申込書!$C$76&lt;&gt;""),申込書!$AC$22,""),"-"))</f>
        <v/>
      </c>
      <c r="HV305" s="369"/>
      <c r="HW305" s="369"/>
      <c r="HX305" s="370" t="str">
        <f>IF(AND(申込書!$C$76&lt;&gt;"▼プルダウンより選択してください",申込書!$C$76&lt;&gt;"",$G305&lt;&gt;"",申込書!$V$76="特定学年のみ"),"申し込みする","")</f>
        <v/>
      </c>
      <c r="HY305" s="371"/>
      <c r="HZ305" s="372"/>
      <c r="IA305" s="69"/>
    </row>
    <row r="306" spans="2:235" ht="26.85" hidden="1" customHeight="1" outlineLevel="1">
      <c r="B306" s="365">
        <f t="shared" si="12"/>
        <v>301</v>
      </c>
      <c r="C306" s="55"/>
      <c r="D306" s="56"/>
      <c r="E306" s="154"/>
      <c r="F306" s="57"/>
      <c r="G306" s="58"/>
      <c r="H306" s="59"/>
      <c r="I306" s="60"/>
      <c r="J306" s="61"/>
      <c r="K306" s="366" t="str">
        <f t="shared" si="13"/>
        <v/>
      </c>
      <c r="L306" s="62"/>
      <c r="M306" s="322"/>
      <c r="N306" s="63"/>
      <c r="O306" s="64"/>
      <c r="P306" s="367" t="str">
        <f t="shared" si="14"/>
        <v/>
      </c>
      <c r="Q306" s="65"/>
      <c r="R306" s="66"/>
      <c r="S306" s="67"/>
      <c r="T306" s="68"/>
      <c r="U306" s="68"/>
      <c r="V306" s="68"/>
      <c r="W306" s="66"/>
      <c r="X306" s="281"/>
      <c r="Y306" s="368" t="str">
        <f>IF(AND(申込書!$C$47&lt;&gt;"▼プルダウンより選択してください",申込書!$C$47&lt;&gt;"",申込書!$K$22&lt;&gt;"YYYY/MM/DD",$G306&lt;&gt;""),申込書!$K$22,"")</f>
        <v/>
      </c>
      <c r="Z306" s="369" t="str">
        <f>IF(Y306="","",IF(INDEX('コンテンツ＆備考マスタ'!$H:$J,MATCH(学校情報!Y$3,'コンテンツ＆備考マスタ'!$H:$H,0),3)="●",IF(AND(Y306&lt;&gt;"",ISNUMBER(申込書!$AC$22)=TRUE,申込書!$C$47&lt;&gt;"▼プルダウンより選択してください",申込書!$C$47&lt;&gt;""),申込書!$AC$22,""),"-"))</f>
        <v/>
      </c>
      <c r="AA306" s="369"/>
      <c r="AB306" s="369"/>
      <c r="AC306" s="370" t="str">
        <f>IF(AND(申込書!$C$47&lt;&gt;"▼プルダウンより選択してください",申込書!$C$47&lt;&gt;"",$G306&lt;&gt;"",申込書!$V$47="特定学年のみ"),"申し込みする","")</f>
        <v/>
      </c>
      <c r="AD306" s="371"/>
      <c r="AE306" s="372"/>
      <c r="AF306" s="373" t="str">
        <f>IF(AND(申込書!$C$48&lt;&gt;"▼プルダウンより選択してください",申込書!$C$48&lt;&gt;"",申込書!$K$22&lt;&gt;"YYYY/MM/DD",$G306&lt;&gt;""),申込書!$K$22,"")</f>
        <v/>
      </c>
      <c r="AG306" s="369" t="str">
        <f>IF(AF306="","",IF(INDEX('コンテンツ＆備考マスタ'!$H:$J,MATCH(学校情報!AF$3,'コンテンツ＆備考マスタ'!$H:$H,0),3)="●",IF(AND(AF306&lt;&gt;"",ISNUMBER(申込書!$AC$22)=TRUE,申込書!$C$48&lt;&gt;"▼プルダウンより選択してください",申込書!$C$48&lt;&gt;""),申込書!$AC$22,""),"-"))</f>
        <v/>
      </c>
      <c r="AH306" s="369"/>
      <c r="AI306" s="369"/>
      <c r="AJ306" s="370" t="str">
        <f>IF(AND(申込書!$C$48&lt;&gt;"▼プルダウンより選択してください",申込書!$C$48&lt;&gt;"",$G306&lt;&gt;"",申込書!$V$48="特定学年のみ"),"申し込みする","")</f>
        <v/>
      </c>
      <c r="AK306" s="371"/>
      <c r="AL306" s="372"/>
      <c r="AM306" s="373" t="str">
        <f>IF(AND(申込書!$C$49&lt;&gt;"▼プルダウンより選択してください",申込書!$C$49&lt;&gt;"",申込書!$K$22&lt;&gt;"YYYY/MM/DD",$G306&lt;&gt;""),申込書!$K$22,"")</f>
        <v/>
      </c>
      <c r="AN306" s="369" t="str">
        <f>IF(AM306="","",IF(INDEX('コンテンツ＆備考マスタ'!$H:$J,MATCH(学校情報!AM$3,'コンテンツ＆備考マスタ'!$H:$H,0),3)="●",IF(AND(AM306&lt;&gt;"",ISNUMBER(申込書!$AC$22)=TRUE,申込書!$C$49&lt;&gt;"▼プルダウンより選択してください",申込書!$C$49&lt;&gt;""),申込書!$AC$22,""),"-"))</f>
        <v/>
      </c>
      <c r="AO306" s="369"/>
      <c r="AP306" s="369"/>
      <c r="AQ306" s="370" t="str">
        <f>IF(AND(申込書!$C$49&lt;&gt;"▼プルダウンより選択してください",申込書!$C$49&lt;&gt;"",$G306&lt;&gt;"",申込書!$V$49="特定学年のみ"),"申し込みする","")</f>
        <v/>
      </c>
      <c r="AR306" s="371"/>
      <c r="AS306" s="372"/>
      <c r="AT306" s="373" t="str">
        <f>IF(AND(申込書!$C$50&lt;&gt;"▼プルダウンより選択してください",申込書!$C$50&lt;&gt;"",申込書!$K$22&lt;&gt;"YYYY/MM/DD",$G306&lt;&gt;""),申込書!$K$22,"")</f>
        <v/>
      </c>
      <c r="AU306" s="369" t="str">
        <f>IF(AT306="","",IF(INDEX('コンテンツ＆備考マスタ'!$H:$J,MATCH(学校情報!AT$3,'コンテンツ＆備考マスタ'!$H:$H,0),3)="●",IF(AND(AT306&lt;&gt;"",ISNUMBER(申込書!$AC$22)=TRUE,申込書!$C$50&lt;&gt;"▼プルダウンより選択してください",申込書!$C$50&lt;&gt;""),申込書!$AC$22,""),"-"))</f>
        <v/>
      </c>
      <c r="AV306" s="369"/>
      <c r="AW306" s="369"/>
      <c r="AX306" s="370" t="str">
        <f>IF(AND(申込書!$C$50&lt;&gt;"▼プルダウンより選択してください",申込書!$C$50&lt;&gt;"",$G306&lt;&gt;"",申込書!$V$50="特定学年のみ"),"申し込みする","")</f>
        <v/>
      </c>
      <c r="AY306" s="371"/>
      <c r="AZ306" s="372"/>
      <c r="BA306" s="373" t="str">
        <f>IF(AND(申込書!$C$51&lt;&gt;"▼プルダウンより選択してください",申込書!$C$51&lt;&gt;"",申込書!$K$22&lt;&gt;"YYYY/MM/DD",$G306&lt;&gt;""),申込書!$K$22,"")</f>
        <v/>
      </c>
      <c r="BB306" s="369" t="str">
        <f>IF(BA306="","",IF(INDEX('コンテンツ＆備考マスタ'!$H:$J,MATCH(学校情報!BA$3,'コンテンツ＆備考マスタ'!$H:$H,0),3)="●",IF(AND(BA306&lt;&gt;"",ISNUMBER(申込書!$AC$22)=TRUE,申込書!$C$51&lt;&gt;"▼プルダウンより選択してください",申込書!$C$51&lt;&gt;""),申込書!$AC$22,""),"-"))</f>
        <v/>
      </c>
      <c r="BC306" s="369"/>
      <c r="BD306" s="369"/>
      <c r="BE306" s="370" t="str">
        <f>IF(AND(申込書!$C$51&lt;&gt;"▼プルダウンより選択してください",申込書!$C$51&lt;&gt;"",$G306&lt;&gt;"",申込書!$V$51="特定学年のみ"),"申し込みする","")</f>
        <v/>
      </c>
      <c r="BF306" s="371"/>
      <c r="BG306" s="372"/>
      <c r="BH306" s="373" t="str">
        <f>IF(AND(申込書!$C$52&lt;&gt;"▼プルダウンより選択してください",申込書!$C$52&lt;&gt;"",申込書!$K$22&lt;&gt;"YYYY/MM/DD",$G306&lt;&gt;""),申込書!$K$22,"")</f>
        <v/>
      </c>
      <c r="BI306" s="369" t="str">
        <f>IF(BH306="","",IF(INDEX('コンテンツ＆備考マスタ'!$H:$J,MATCH(学校情報!BH$3,'コンテンツ＆備考マスタ'!$H:$H,0),3)="●",IF(AND(BH306&lt;&gt;"",ISNUMBER(申込書!$AC$22)=TRUE,申込書!$C$52&lt;&gt;"▼プルダウンより選択してください",申込書!$C$52&lt;&gt;""),申込書!$AC$22,""),"-"))</f>
        <v/>
      </c>
      <c r="BJ306" s="369"/>
      <c r="BK306" s="369"/>
      <c r="BL306" s="370" t="str">
        <f>IF(AND(申込書!$C$52&lt;&gt;"▼プルダウンより選択してください",申込書!$C$52&lt;&gt;"",$G306&lt;&gt;"",申込書!$V$52="特定学年のみ"),"申し込みする","")</f>
        <v/>
      </c>
      <c r="BM306" s="371"/>
      <c r="BN306" s="372"/>
      <c r="BO306" s="373" t="str">
        <f>IF(AND(申込書!$C$53&lt;&gt;"▼プルダウンより選択してください",申込書!$C$53&lt;&gt;"",申込書!$K$22&lt;&gt;"YYYY/MM/DD",$G306&lt;&gt;""),申込書!$K$22,"")</f>
        <v/>
      </c>
      <c r="BP306" s="369" t="str">
        <f>IF(BO306="","",IF(INDEX('コンテンツ＆備考マスタ'!$H:$J,MATCH(学校情報!BO$3,'コンテンツ＆備考マスタ'!$H:$H,0),3)="●",IF(AND(BO306&lt;&gt;"",ISNUMBER(申込書!$AC$22)=TRUE,申込書!$C$53&lt;&gt;"▼プルダウンより選択してください",申込書!$C$53&lt;&gt;""),申込書!$AC$22,""),"-"))</f>
        <v/>
      </c>
      <c r="BQ306" s="369"/>
      <c r="BR306" s="369"/>
      <c r="BS306" s="370" t="str">
        <f>IF(AND(申込書!$C$53&lt;&gt;"▼プルダウンより選択してください",申込書!$C$53&lt;&gt;"",$G306&lt;&gt;"",申込書!$V$53="特定学年のみ"),"申し込みする","")</f>
        <v/>
      </c>
      <c r="BT306" s="371"/>
      <c r="BU306" s="372"/>
      <c r="BV306" s="373" t="str">
        <f>IF(AND(申込書!$C$54&lt;&gt;"▼プルダウンより選択してください",申込書!$C$54&lt;&gt;"",申込書!$K$22&lt;&gt;"YYYY/MM/DD",$G306&lt;&gt;""),申込書!$K$22,"")</f>
        <v/>
      </c>
      <c r="BW306" s="369" t="str">
        <f>IF(BV306="","",IF(INDEX('コンテンツ＆備考マスタ'!$H:$J,MATCH(学校情報!BV$3,'コンテンツ＆備考マスタ'!$H:$H,0),3)="●",IF(AND(BV306&lt;&gt;"",ISNUMBER(申込書!$AC$22)=TRUE,申込書!$C$54&lt;&gt;"▼プルダウンより選択してください",申込書!$C$54&lt;&gt;""),申込書!$AC$22,""),"-"))</f>
        <v/>
      </c>
      <c r="BX306" s="369"/>
      <c r="BY306" s="369"/>
      <c r="BZ306" s="370" t="str">
        <f>IF(AND(申込書!$C$54&lt;&gt;"▼プルダウンより選択してください",申込書!$C$54&lt;&gt;"",$G306&lt;&gt;"",申込書!$V$54="特定学年のみ"),"申し込みする","")</f>
        <v/>
      </c>
      <c r="CA306" s="371"/>
      <c r="CB306" s="372"/>
      <c r="CC306" s="373" t="str">
        <f>IF(AND(申込書!$C$55&lt;&gt;"▼プルダウンより選択してください",申込書!$C$55&lt;&gt;"",申込書!$K$22&lt;&gt;"YYYY/MM/DD",$G306&lt;&gt;""),申込書!$K$22,"")</f>
        <v/>
      </c>
      <c r="CD306" s="369" t="str">
        <f>IF(CC306="","",IF(INDEX('コンテンツ＆備考マスタ'!$H:$J,MATCH(学校情報!CC$3,'コンテンツ＆備考マスタ'!$H:$H,0),3)="●",IF(AND(CC306&lt;&gt;"",ISNUMBER(申込書!$AC$22)=TRUE,申込書!$C$55&lt;&gt;"▼プルダウンより選択してください",申込書!$C$55&lt;&gt;""),申込書!$AC$22,""),"-"))</f>
        <v/>
      </c>
      <c r="CE306" s="369"/>
      <c r="CF306" s="369"/>
      <c r="CG306" s="370" t="str">
        <f>IF(AND(申込書!$C$55&lt;&gt;"▼プルダウンより選択してください",申込書!$C$55&lt;&gt;"",$G306&lt;&gt;"",申込書!$V$55="特定学年のみ"),"申し込みする","")</f>
        <v/>
      </c>
      <c r="CH306" s="371"/>
      <c r="CI306" s="372"/>
      <c r="CJ306" s="373" t="str">
        <f>IF(AND(申込書!$C$56&lt;&gt;"▼プルダウンより選択してください",申込書!$C$56&lt;&gt;"",申込書!$K$22&lt;&gt;"YYYY/MM/DD",$G306&lt;&gt;""),申込書!$K$22,"")</f>
        <v/>
      </c>
      <c r="CK306" s="369" t="str">
        <f>IF(CJ306="","",IF(INDEX('コンテンツ＆備考マスタ'!$H:$J,MATCH(学校情報!CJ$3,'コンテンツ＆備考マスタ'!$H:$H,0),3)="●",IF(AND(CJ306&lt;&gt;"",ISNUMBER(申込書!$AC$22)=TRUE,申込書!$C$56&lt;&gt;"▼プルダウンより選択してください",申込書!$C$56&lt;&gt;""),申込書!$AC$22,""),"-"))</f>
        <v/>
      </c>
      <c r="CL306" s="369"/>
      <c r="CM306" s="369"/>
      <c r="CN306" s="370" t="str">
        <f>IF(AND(申込書!$C$56&lt;&gt;"▼プルダウンより選択してください",申込書!$C$56&lt;&gt;"",$G306&lt;&gt;"",申込書!$V$56="特定学年のみ"),"申し込みする","")</f>
        <v/>
      </c>
      <c r="CO306" s="371"/>
      <c r="CP306" s="372"/>
      <c r="CQ306" s="373" t="str">
        <f>IF(AND(申込書!$C$57&lt;&gt;"▼プルダウンより選択してください",申込書!$C$57&lt;&gt;"",申込書!$K$22&lt;&gt;"YYYY/MM/DD",$G306&lt;&gt;""),申込書!$K$22,"")</f>
        <v/>
      </c>
      <c r="CR306" s="369" t="str">
        <f>IF(CQ306="","",IF(INDEX('コンテンツ＆備考マスタ'!$H:$J,MATCH(学校情報!CQ$3,'コンテンツ＆備考マスタ'!$H:$H,0),3)="●",IF(AND(CQ306&lt;&gt;"",ISNUMBER(申込書!$AC$22)=TRUE,申込書!$C$57&lt;&gt;"▼プルダウンより選択してください",申込書!$C$57&lt;&gt;""),申込書!$AC$22,""),"-"))</f>
        <v/>
      </c>
      <c r="CS306" s="369"/>
      <c r="CT306" s="369"/>
      <c r="CU306" s="369" t="str">
        <f>IF(AND(申込書!$C$57&lt;&gt;"▼プルダウンより選択してください",申込書!$C$57&lt;&gt;"",$G306&lt;&gt;"",申込書!$V$57="特定学年のみ"),"申し込みする","")</f>
        <v/>
      </c>
      <c r="CV306" s="371"/>
      <c r="CW306" s="372"/>
      <c r="CX306" s="373" t="str">
        <f>IF(AND(申込書!$C$58&lt;&gt;"▼プルダウンより選択してください",申込書!$C$58&lt;&gt;"",申込書!$K$22&lt;&gt;"YYYY/MM/DD",$G306&lt;&gt;""),申込書!$K$22,"")</f>
        <v/>
      </c>
      <c r="CY306" s="369" t="str">
        <f>IF(CX306="","",IF(INDEX('コンテンツ＆備考マスタ'!$H:$J,MATCH(学校情報!CX$3,'コンテンツ＆備考マスタ'!$H:$H,0),3)="●",IF(AND(CX306&lt;&gt;"",ISNUMBER(申込書!$AC$22)=TRUE,申込書!$C$58&lt;&gt;"▼プルダウンより選択してください",申込書!$C$58&lt;&gt;""),申込書!$AC$22,""),"-"))</f>
        <v/>
      </c>
      <c r="CZ306" s="369"/>
      <c r="DA306" s="369"/>
      <c r="DB306" s="369" t="str">
        <f>IF(AND(申込書!$C$58&lt;&gt;"▼プルダウンより選択してください",申込書!$C$58&lt;&gt;"",$G306&lt;&gt;"",申込書!$V$58="特定学年のみ"),"申し込みする","")</f>
        <v/>
      </c>
      <c r="DC306" s="371"/>
      <c r="DD306" s="372"/>
      <c r="DE306" s="373" t="str">
        <f>IF(AND(申込書!$C$59&lt;&gt;"▼プルダウンより選択してください",申込書!$C$59&lt;&gt;"",申込書!$K$22&lt;&gt;"YYYY/MM/DD",$G306&lt;&gt;""),申込書!$K$22,"")</f>
        <v/>
      </c>
      <c r="DF306" s="369" t="str">
        <f>IF(DE306="","",IF(INDEX('コンテンツ＆備考マスタ'!$H:$J,MATCH(学校情報!DE$3,'コンテンツ＆備考マスタ'!$H:$H,0),3)="●",IF(AND(DE306&lt;&gt;"",ISNUMBER(申込書!$AC$22)=TRUE,申込書!$C$59&lt;&gt;"▼プルダウンより選択してください",申込書!$C$59&lt;&gt;""),申込書!$AC$22,""),"-"))</f>
        <v/>
      </c>
      <c r="DG306" s="369"/>
      <c r="DH306" s="369"/>
      <c r="DI306" s="369" t="str">
        <f>IF(AND(申込書!$C$59&lt;&gt;"▼プルダウンより選択してください",申込書!$C$59&lt;&gt;"",$G306&lt;&gt;"",申込書!$V$59="特定学年のみ"),"申し込みする","")</f>
        <v/>
      </c>
      <c r="DJ306" s="371"/>
      <c r="DK306" s="372"/>
      <c r="DL306" s="373" t="str">
        <f>IF(AND(申込書!$C$60&lt;&gt;"▼プルダウンより選択してください",申込書!$C$60&lt;&gt;"",申込書!$K$22&lt;&gt;"YYYY/MM/DD",$G306&lt;&gt;""),申込書!$K$22,"")</f>
        <v/>
      </c>
      <c r="DM306" s="369" t="str">
        <f>IF(DL306="","",IF(INDEX('コンテンツ＆備考マスタ'!$H:$J,MATCH(学校情報!DL$3,'コンテンツ＆備考マスタ'!$H:$H,0),3)="●",IF(AND(DL306&lt;&gt;"",ISNUMBER(申込書!$AC$22)=TRUE,申込書!$C$60&lt;&gt;"▼プルダウンより選択してください",申込書!$C$60&lt;&gt;""),申込書!$AC$22,""),"-"))</f>
        <v/>
      </c>
      <c r="DN306" s="369"/>
      <c r="DO306" s="369"/>
      <c r="DP306" s="369" t="str">
        <f>IF(AND(申込書!$C$60&lt;&gt;"▼プルダウンより選択してください",申込書!$C$60&lt;&gt;"",$G306&lt;&gt;"",申込書!$V$60="特定学年のみ"),"申し込みする","")</f>
        <v/>
      </c>
      <c r="DQ306" s="371"/>
      <c r="DR306" s="372"/>
      <c r="DS306" s="373" t="str">
        <f>IF(AND(申込書!$C$61&lt;&gt;"▼プルダウンより選択してください",申込書!$C$61&lt;&gt;"",申込書!$K$22&lt;&gt;"YYYY/MM/DD",$G306&lt;&gt;""),申込書!$K$22,"")</f>
        <v/>
      </c>
      <c r="DT306" s="369" t="str">
        <f>IF(DS306="","",IF(INDEX('コンテンツ＆備考マスタ'!$H:$J,MATCH(学校情報!DS$3,'コンテンツ＆備考マスタ'!$H:$H,0),3)="●",IF(AND(DS306&lt;&gt;"",ISNUMBER(申込書!$AC$22)=TRUE,申込書!$C$61&lt;&gt;"▼プルダウンより選択してください",申込書!$C$61&lt;&gt;""),申込書!$AC$22,""),"-"))</f>
        <v/>
      </c>
      <c r="DU306" s="369"/>
      <c r="DV306" s="369"/>
      <c r="DW306" s="369" t="str">
        <f>IF(AND(申込書!$C$61&lt;&gt;"▼プルダウンより選択してください",申込書!$C$61&lt;&gt;"",$G306&lt;&gt;"",申込書!$V$61="特定学年のみ"),"申し込みする","")</f>
        <v/>
      </c>
      <c r="DX306" s="371"/>
      <c r="DY306" s="372"/>
      <c r="DZ306" s="373" t="str">
        <f>IF(AND(申込書!$C$62&lt;&gt;"▼プルダウンより選択してください",申込書!$C$62&lt;&gt;"",申込書!$K$22&lt;&gt;"YYYY/MM/DD",$G306&lt;&gt;""),申込書!$K$22,"")</f>
        <v/>
      </c>
      <c r="EA306" s="369" t="str">
        <f>IF(DZ306="","",IF(INDEX('コンテンツ＆備考マスタ'!$H:$J,MATCH(学校情報!DZ$3,'コンテンツ＆備考マスタ'!$H:$H,0),3)="●",IF(AND(DZ306&lt;&gt;"",ISNUMBER(申込書!$AC$22)=TRUE,申込書!$C$62&lt;&gt;"▼プルダウンより選択してください",申込書!$C$62&lt;&gt;""),申込書!$AC$22,""),"-"))</f>
        <v/>
      </c>
      <c r="EB306" s="369"/>
      <c r="EC306" s="369"/>
      <c r="ED306" s="370" t="str">
        <f>IF(AND(申込書!$C$62&lt;&gt;"▼プルダウンより選択してください",申込書!$C$62&lt;&gt;"",$G306&lt;&gt;"",申込書!$V$62="特定学年のみ"),"申し込みする","")</f>
        <v/>
      </c>
      <c r="EE306" s="371"/>
      <c r="EF306" s="372"/>
      <c r="EG306" s="373" t="str">
        <f>IF(AND(申込書!$C$63&lt;&gt;"▼プルダウンより選択してください",申込書!$C$63&lt;&gt;"",申込書!$K$22&lt;&gt;"YYYY/MM/DD",$G306&lt;&gt;""),申込書!$K$22,"")</f>
        <v/>
      </c>
      <c r="EH306" s="369" t="str">
        <f>IF(EG306="","",IF(INDEX('コンテンツ＆備考マスタ'!$H:$J,MATCH(学校情報!EG$3,'コンテンツ＆備考マスタ'!$H:$H,0),3)="●",IF(AND(EG306&lt;&gt;"",ISNUMBER(申込書!$AC$22)=TRUE,申込書!$C$63&lt;&gt;"▼プルダウンより選択してください",申込書!$C$63&lt;&gt;""),申込書!$AC$22,""),"-"))</f>
        <v/>
      </c>
      <c r="EI306" s="369"/>
      <c r="EJ306" s="369"/>
      <c r="EK306" s="370" t="str">
        <f>IF(AND(申込書!$C$63&lt;&gt;"▼プルダウンより選択してください",申込書!$C$63&lt;&gt;"",$G306&lt;&gt;"",申込書!$V$63="特定学年のみ"),"申し込みする","")</f>
        <v/>
      </c>
      <c r="EL306" s="371"/>
      <c r="EM306" s="372"/>
      <c r="EN306" s="373" t="str">
        <f>IF(AND(申込書!$C$64&lt;&gt;"▼プルダウンより選択してください",申込書!$C$64&lt;&gt;"",申込書!$K$22&lt;&gt;"YYYY/MM/DD",$G306&lt;&gt;""),申込書!$K$22,"")</f>
        <v/>
      </c>
      <c r="EO306" s="369" t="str">
        <f>IF(EN306="","",IF(INDEX('コンテンツ＆備考マスタ'!$H:$J,MATCH(学校情報!EN$3,'コンテンツ＆備考マスタ'!$H:$H,0),3)="●",IF(AND(EN306&lt;&gt;"",ISNUMBER(申込書!$AC$22)=TRUE,申込書!$C$64&lt;&gt;"▼プルダウンより選択してください",申込書!$C$64&lt;&gt;""),申込書!$AC$22,""),"-"))</f>
        <v/>
      </c>
      <c r="EP306" s="369"/>
      <c r="EQ306" s="369"/>
      <c r="ER306" s="370" t="str">
        <f>IF(AND(申込書!$C$64&lt;&gt;"▼プルダウンより選択してください",申込書!$C$64&lt;&gt;"",$G306&lt;&gt;"",申込書!$V$64="特定学年のみ"),"申し込みする","")</f>
        <v/>
      </c>
      <c r="ES306" s="371"/>
      <c r="ET306" s="372"/>
      <c r="EU306" s="373" t="str">
        <f>IF(AND(申込書!$C$65&lt;&gt;"▼プルダウンより選択してください",申込書!$C$65&lt;&gt;"",申込書!$K$22&lt;&gt;"YYYY/MM/DD",$G306&lt;&gt;""),申込書!$K$22,"")</f>
        <v/>
      </c>
      <c r="EV306" s="369" t="str">
        <f>IF(EU306="","",IF(INDEX('コンテンツ＆備考マスタ'!$H:$J,MATCH(学校情報!EU$3,'コンテンツ＆備考マスタ'!$H:$H,0),3)="●",IF(AND(EU306&lt;&gt;"",ISNUMBER(申込書!$AC$22)=TRUE,申込書!$C$65&lt;&gt;"▼プルダウンより選択してください",申込書!$C$65&lt;&gt;""),申込書!$AC$22,""),"-"))</f>
        <v/>
      </c>
      <c r="EW306" s="369"/>
      <c r="EX306" s="369"/>
      <c r="EY306" s="370" t="str">
        <f>IF(AND(申込書!$C$65&lt;&gt;"▼プルダウンより選択してください",申込書!$C$65&lt;&gt;"",$G306&lt;&gt;"",申込書!$V$65="特定学年のみ"),"申し込みする","")</f>
        <v/>
      </c>
      <c r="EZ306" s="371"/>
      <c r="FA306" s="372"/>
      <c r="FB306" s="373" t="str">
        <f>IF(AND(申込書!$C$66&lt;&gt;"▼プルダウンより選択してください",申込書!$C$66&lt;&gt;"",申込書!$K$22&lt;&gt;"YYYY/MM/DD",$G306&lt;&gt;""),申込書!$K$22,"")</f>
        <v/>
      </c>
      <c r="FC306" s="369" t="str">
        <f>IF(FB306="","",IF(INDEX('コンテンツ＆備考マスタ'!$H:$J,MATCH(学校情報!FB$3,'コンテンツ＆備考マスタ'!$H:$H,0),3)="●",IF(AND(FB306&lt;&gt;"",ISNUMBER(申込書!$AC$22)=TRUE,申込書!$C$66&lt;&gt;"▼プルダウンより選択してください",申込書!$C$66&lt;&gt;""),申込書!$AC$22,""),"-"))</f>
        <v/>
      </c>
      <c r="FD306" s="369"/>
      <c r="FE306" s="369"/>
      <c r="FF306" s="370" t="str">
        <f>IF(AND(申込書!$C$66&lt;&gt;"▼プルダウンより選択してください",申込書!$C$66&lt;&gt;"",$G306&lt;&gt;"",申込書!$V$66="特定学年のみ"),"申し込みする","")</f>
        <v/>
      </c>
      <c r="FG306" s="371"/>
      <c r="FH306" s="372"/>
      <c r="FI306" s="373" t="str">
        <f>IF(AND(申込書!$C$67&lt;&gt;"▼プルダウンより選択してください",申込書!$C$67&lt;&gt;"",申込書!$K$22&lt;&gt;"YYYY/MM/DD",$G306&lt;&gt;""),申込書!$K$22,"")</f>
        <v/>
      </c>
      <c r="FJ306" s="369" t="str">
        <f>IF(FI306="","",IF(INDEX('コンテンツ＆備考マスタ'!$H:$J,MATCH(学校情報!FI$3,'コンテンツ＆備考マスタ'!$H:$H,0),3)="●",IF(AND(FI306&lt;&gt;"",ISNUMBER(申込書!$AC$22)=TRUE,申込書!$C$67&lt;&gt;"▼プルダウンより選択してください",申込書!$C$67&lt;&gt;""),申込書!$AC$22,""),"-"))</f>
        <v/>
      </c>
      <c r="FK306" s="369"/>
      <c r="FL306" s="369"/>
      <c r="FM306" s="370" t="str">
        <f>IF(AND(申込書!$C$67&lt;&gt;"▼プルダウンより選択してください",申込書!$C$67&lt;&gt;"",$G306&lt;&gt;"",申込書!$V$67="特定学年のみ"),"申し込みする","")</f>
        <v/>
      </c>
      <c r="FN306" s="371"/>
      <c r="FO306" s="372"/>
      <c r="FP306" s="373" t="str">
        <f>IF(AND(申込書!$C$68&lt;&gt;"▼プルダウンより選択してください",申込書!$C$68&lt;&gt;"",申込書!$K$22&lt;&gt;"YYYY/MM/DD",$G306&lt;&gt;""),申込書!$K$22,"")</f>
        <v/>
      </c>
      <c r="FQ306" s="369" t="str">
        <f>IF(FP306="","",IF(INDEX('コンテンツ＆備考マスタ'!$H:$J,MATCH(学校情報!FP$3,'コンテンツ＆備考マスタ'!$H:$H,0),3)="●",IF(AND(FP306&lt;&gt;"",ISNUMBER(申込書!$AC$22)=TRUE,申込書!$C$68&lt;&gt;"▼プルダウンより選択してください",申込書!$C$68&lt;&gt;""),申込書!$AC$22,""),"-"))</f>
        <v/>
      </c>
      <c r="FR306" s="369"/>
      <c r="FS306" s="369"/>
      <c r="FT306" s="370" t="str">
        <f>IF(AND(申込書!$C$68&lt;&gt;"▼プルダウンより選択してください",申込書!$C$68&lt;&gt;"",$G306&lt;&gt;"",申込書!$V$68="特定学年のみ"),"申し込みする","")</f>
        <v/>
      </c>
      <c r="FU306" s="371"/>
      <c r="FV306" s="372"/>
      <c r="FW306" s="373" t="str">
        <f>IF(AND(申込書!$C$69&lt;&gt;"▼プルダウンより選択してください",申込書!$C$69&lt;&gt;"",申込書!$K$22&lt;&gt;"YYYY/MM/DD",$G306&lt;&gt;""),申込書!$K$22,"")</f>
        <v/>
      </c>
      <c r="FX306" s="369" t="str">
        <f>IF(FW306="","",IF(INDEX('コンテンツ＆備考マスタ'!$H:$J,MATCH(学校情報!FW$3,'コンテンツ＆備考マスタ'!$H:$H,0),3)="●",IF(AND(FW306&lt;&gt;"",ISNUMBER(申込書!$AC$22)=TRUE,申込書!$C$69&lt;&gt;"▼プルダウンより選択してください",申込書!$C$69&lt;&gt;""),申込書!$AC$22,""),"-"))</f>
        <v/>
      </c>
      <c r="FY306" s="369"/>
      <c r="FZ306" s="369"/>
      <c r="GA306" s="370" t="str">
        <f>IF(AND(申込書!$C$69&lt;&gt;"▼プルダウンより選択してください",申込書!$C$69&lt;&gt;"",$G306&lt;&gt;"",申込書!$V$69="特定学年のみ"),"申し込みする","")</f>
        <v/>
      </c>
      <c r="GB306" s="371"/>
      <c r="GC306" s="372"/>
      <c r="GD306" s="373" t="str">
        <f>IF(AND(申込書!$C$70&lt;&gt;"▼プルダウンより選択してください",申込書!$C$70&lt;&gt;"",申込書!$K$22&lt;&gt;"YYYY/MM/DD",$G306&lt;&gt;""),申込書!$K$22,"")</f>
        <v/>
      </c>
      <c r="GE306" s="369" t="str">
        <f>IF(GD306="","",IF(INDEX('コンテンツ＆備考マスタ'!$H:$J,MATCH(学校情報!GD$3,'コンテンツ＆備考マスタ'!$H:$H,0),3)="●",IF(AND(GD306&lt;&gt;"",ISNUMBER(申込書!$AC$22)=TRUE,申込書!$C$70&lt;&gt;"▼プルダウンより選択してください",申込書!$C$70&lt;&gt;""),申込書!$AC$22,""),"-"))</f>
        <v/>
      </c>
      <c r="GF306" s="369"/>
      <c r="GG306" s="369"/>
      <c r="GH306" s="370" t="str">
        <f>IF(AND(申込書!$C$70&lt;&gt;"▼プルダウンより選択してください",申込書!$C$70&lt;&gt;"",$G306&lt;&gt;"",申込書!$V$70="特定学年のみ"),"申し込みする","")</f>
        <v/>
      </c>
      <c r="GI306" s="371"/>
      <c r="GJ306" s="372"/>
      <c r="GK306" s="373" t="str">
        <f>IF(AND(申込書!$C$71&lt;&gt;"▼プルダウンより選択してください",申込書!$C$71&lt;&gt;"",申込書!$K$22&lt;&gt;"YYYY/MM/DD",$G306&lt;&gt;""),申込書!$K$22,"")</f>
        <v/>
      </c>
      <c r="GL306" s="369" t="str">
        <f>IF(GK306="","",IF(INDEX('コンテンツ＆備考マスタ'!$H:$J,MATCH(学校情報!GK$3,'コンテンツ＆備考マスタ'!$H:$H,0),3)="●",IF(AND(GK306&lt;&gt;"",ISNUMBER(申込書!$AC$22)=TRUE,申込書!$C$71&lt;&gt;"▼プルダウンより選択してください",申込書!$C$71&lt;&gt;""),申込書!$AC$22,""),"-"))</f>
        <v/>
      </c>
      <c r="GM306" s="369"/>
      <c r="GN306" s="369"/>
      <c r="GO306" s="370" t="str">
        <f>IF(AND(申込書!$C$71&lt;&gt;"▼プルダウンより選択してください",申込書!$C$71&lt;&gt;"",$G306&lt;&gt;"",申込書!$V$71="特定学年のみ"),"申し込みする","")</f>
        <v/>
      </c>
      <c r="GP306" s="371"/>
      <c r="GQ306" s="372"/>
      <c r="GR306" s="373" t="str">
        <f>IF(AND(申込書!$C$72&lt;&gt;"▼プルダウンより選択してください",申込書!$C$72&lt;&gt;"",申込書!$K$22&lt;&gt;"YYYY/MM/DD",$G306&lt;&gt;""),申込書!$K$22,"")</f>
        <v/>
      </c>
      <c r="GS306" s="369" t="str">
        <f>IF(GR306="","",IF(INDEX('コンテンツ＆備考マスタ'!$H:$J,MATCH(学校情報!GR$3,'コンテンツ＆備考マスタ'!$H:$H,0),3)="●",IF(AND(GR306&lt;&gt;"",ISNUMBER(申込書!$AC$22)=TRUE,申込書!$C$72&lt;&gt;"▼プルダウンより選択してください",申込書!$C$72&lt;&gt;""),申込書!$AC$22,""),"-"))</f>
        <v/>
      </c>
      <c r="GT306" s="369"/>
      <c r="GU306" s="369"/>
      <c r="GV306" s="370" t="str">
        <f>IF(AND(申込書!$C$72&lt;&gt;"▼プルダウンより選択してください",申込書!$C$72&lt;&gt;"",$G306&lt;&gt;"",申込書!$V$72="特定学年のみ"),"申し込みする","")</f>
        <v/>
      </c>
      <c r="GW306" s="371"/>
      <c r="GX306" s="372"/>
      <c r="GY306" s="373" t="str">
        <f>IF(AND(申込書!$C$73&lt;&gt;"▼プルダウンより選択してください",申込書!$C$73&lt;&gt;"",申込書!$K$22&lt;&gt;"YYYY/MM/DD",$G306&lt;&gt;""),申込書!$K$22,"")</f>
        <v/>
      </c>
      <c r="GZ306" s="369" t="str">
        <f>IF(GY306="","",IF(INDEX('コンテンツ＆備考マスタ'!$H:$J,MATCH(学校情報!GY$3,'コンテンツ＆備考マスタ'!$H:$H,0),3)="●",IF(AND(GY306&lt;&gt;"",ISNUMBER(申込書!$AC$22)=TRUE,申込書!$C$73&lt;&gt;"▼プルダウンより選択してください",申込書!$C$73&lt;&gt;""),申込書!$AC$22,""),"-"))</f>
        <v/>
      </c>
      <c r="HA306" s="369"/>
      <c r="HB306" s="369"/>
      <c r="HC306" s="370" t="str">
        <f>IF(AND(申込書!$C$73&lt;&gt;"▼プルダウンより選択してください",申込書!$C$73&lt;&gt;"",$G306&lt;&gt;"",申込書!$V$73="特定学年のみ"),"申し込みする","")</f>
        <v/>
      </c>
      <c r="HD306" s="371"/>
      <c r="HE306" s="372"/>
      <c r="HF306" s="373" t="str">
        <f>IF(AND(申込書!$C$74&lt;&gt;"▼プルダウンより選択してください",申込書!$C$74&lt;&gt;"",申込書!$K$22&lt;&gt;"YYYY/MM/DD",$G306&lt;&gt;""),申込書!$K$22,"")</f>
        <v/>
      </c>
      <c r="HG306" s="369" t="str">
        <f>IF(HF306="","",IF(INDEX('コンテンツ＆備考マスタ'!$H:$J,MATCH(学校情報!HF$3,'コンテンツ＆備考マスタ'!$H:$H,0),3)="●",IF(AND(HF306&lt;&gt;"",ISNUMBER(申込書!$AC$22)=TRUE,申込書!$C$74&lt;&gt;"▼プルダウンより選択してください",申込書!$C$74&lt;&gt;""),申込書!$AC$22,""),"-"))</f>
        <v/>
      </c>
      <c r="HH306" s="369"/>
      <c r="HI306" s="369"/>
      <c r="HJ306" s="370" t="str">
        <f>IF(AND(申込書!$C$74&lt;&gt;"▼プルダウンより選択してください",申込書!$C$74&lt;&gt;"",$G306&lt;&gt;"",申込書!$V$74="特定学年のみ"),"申し込みする","")</f>
        <v/>
      </c>
      <c r="HK306" s="371"/>
      <c r="HL306" s="372"/>
      <c r="HM306" s="373" t="str">
        <f>IF(AND(申込書!$C$75&lt;&gt;"▼プルダウンより選択してください",申込書!$C$75&lt;&gt;"",申込書!$K$22&lt;&gt;"YYYY/MM/DD",$G306&lt;&gt;""),申込書!$K$22,"")</f>
        <v/>
      </c>
      <c r="HN306" s="369" t="str">
        <f>IF(HM306="","",IF(INDEX('コンテンツ＆備考マスタ'!$H:$J,MATCH(学校情報!HM$3,'コンテンツ＆備考マスタ'!$H:$H,0),3)="●",IF(AND(HM306&lt;&gt;"",ISNUMBER(申込書!$AC$22)=TRUE,申込書!$C$75&lt;&gt;"▼プルダウンより選択してください",申込書!$C$75&lt;&gt;""),申込書!$AC$22,""),"-"))</f>
        <v/>
      </c>
      <c r="HO306" s="369"/>
      <c r="HP306" s="369"/>
      <c r="HQ306" s="370" t="str">
        <f>IF(AND(申込書!$C$75&lt;&gt;"▼プルダウンより選択してください",申込書!$C$75&lt;&gt;"",$G306&lt;&gt;"",申込書!$V$75="特定学年のみ"),"申し込みする","")</f>
        <v/>
      </c>
      <c r="HR306" s="371"/>
      <c r="HS306" s="371"/>
      <c r="HT306" s="374" t="str">
        <f>IF(AND(申込書!$C$76&lt;&gt;"▼プルダウンより選択してください",申込書!$C$76&lt;&gt;"",申込書!$K$22&lt;&gt;"YYYY/MM/DD",$G306&lt;&gt;""),申込書!$K$22,"")</f>
        <v/>
      </c>
      <c r="HU306" s="369" t="str">
        <f>IF(HT306="","",IF(INDEX('コンテンツ＆備考マスタ'!$H:$J,MATCH(学校情報!HT$3,'コンテンツ＆備考マスタ'!$H:$H,0),3)="●",IF(AND(HT306&lt;&gt;"",ISNUMBER(申込書!$AC$22)=TRUE,申込書!$C$76&lt;&gt;"▼プルダウンより選択してください",申込書!$C$76&lt;&gt;""),申込書!$AC$22,""),"-"))</f>
        <v/>
      </c>
      <c r="HV306" s="369"/>
      <c r="HW306" s="369"/>
      <c r="HX306" s="370" t="str">
        <f>IF(AND(申込書!$C$76&lt;&gt;"▼プルダウンより選択してください",申込書!$C$76&lt;&gt;"",$G306&lt;&gt;"",申込書!$V$76="特定学年のみ"),"申し込みする","")</f>
        <v/>
      </c>
      <c r="HY306" s="371"/>
      <c r="HZ306" s="372"/>
      <c r="IA306" s="69"/>
    </row>
    <row r="307" spans="2:235" ht="26.85" hidden="1" customHeight="1" outlineLevel="1">
      <c r="B307" s="365">
        <f t="shared" si="12"/>
        <v>302</v>
      </c>
      <c r="C307" s="55"/>
      <c r="D307" s="56"/>
      <c r="E307" s="154"/>
      <c r="F307" s="57"/>
      <c r="G307" s="58"/>
      <c r="H307" s="59"/>
      <c r="I307" s="60"/>
      <c r="J307" s="61"/>
      <c r="K307" s="366" t="str">
        <f t="shared" si="13"/>
        <v/>
      </c>
      <c r="L307" s="62"/>
      <c r="M307" s="322"/>
      <c r="N307" s="63"/>
      <c r="O307" s="64"/>
      <c r="P307" s="367" t="str">
        <f t="shared" si="14"/>
        <v/>
      </c>
      <c r="Q307" s="65"/>
      <c r="R307" s="66"/>
      <c r="S307" s="67"/>
      <c r="T307" s="68"/>
      <c r="U307" s="68"/>
      <c r="V307" s="68"/>
      <c r="W307" s="66"/>
      <c r="X307" s="281"/>
      <c r="Y307" s="368" t="str">
        <f>IF(AND(申込書!$C$47&lt;&gt;"▼プルダウンより選択してください",申込書!$C$47&lt;&gt;"",申込書!$K$22&lt;&gt;"YYYY/MM/DD",$G307&lt;&gt;""),申込書!$K$22,"")</f>
        <v/>
      </c>
      <c r="Z307" s="369" t="str">
        <f>IF(Y307="","",IF(INDEX('コンテンツ＆備考マスタ'!$H:$J,MATCH(学校情報!Y$3,'コンテンツ＆備考マスタ'!$H:$H,0),3)="●",IF(AND(Y307&lt;&gt;"",ISNUMBER(申込書!$AC$22)=TRUE,申込書!$C$47&lt;&gt;"▼プルダウンより選択してください",申込書!$C$47&lt;&gt;""),申込書!$AC$22,""),"-"))</f>
        <v/>
      </c>
      <c r="AA307" s="369"/>
      <c r="AB307" s="369"/>
      <c r="AC307" s="370" t="str">
        <f>IF(AND(申込書!$C$47&lt;&gt;"▼プルダウンより選択してください",申込書!$C$47&lt;&gt;"",$G307&lt;&gt;"",申込書!$V$47="特定学年のみ"),"申し込みする","")</f>
        <v/>
      </c>
      <c r="AD307" s="371"/>
      <c r="AE307" s="372"/>
      <c r="AF307" s="373" t="str">
        <f>IF(AND(申込書!$C$48&lt;&gt;"▼プルダウンより選択してください",申込書!$C$48&lt;&gt;"",申込書!$K$22&lt;&gt;"YYYY/MM/DD",$G307&lt;&gt;""),申込書!$K$22,"")</f>
        <v/>
      </c>
      <c r="AG307" s="369" t="str">
        <f>IF(AF307="","",IF(INDEX('コンテンツ＆備考マスタ'!$H:$J,MATCH(学校情報!AF$3,'コンテンツ＆備考マスタ'!$H:$H,0),3)="●",IF(AND(AF307&lt;&gt;"",ISNUMBER(申込書!$AC$22)=TRUE,申込書!$C$48&lt;&gt;"▼プルダウンより選択してください",申込書!$C$48&lt;&gt;""),申込書!$AC$22,""),"-"))</f>
        <v/>
      </c>
      <c r="AH307" s="369"/>
      <c r="AI307" s="369"/>
      <c r="AJ307" s="370" t="str">
        <f>IF(AND(申込書!$C$48&lt;&gt;"▼プルダウンより選択してください",申込書!$C$48&lt;&gt;"",$G307&lt;&gt;"",申込書!$V$48="特定学年のみ"),"申し込みする","")</f>
        <v/>
      </c>
      <c r="AK307" s="371"/>
      <c r="AL307" s="372"/>
      <c r="AM307" s="373" t="str">
        <f>IF(AND(申込書!$C$49&lt;&gt;"▼プルダウンより選択してください",申込書!$C$49&lt;&gt;"",申込書!$K$22&lt;&gt;"YYYY/MM/DD",$G307&lt;&gt;""),申込書!$K$22,"")</f>
        <v/>
      </c>
      <c r="AN307" s="369" t="str">
        <f>IF(AM307="","",IF(INDEX('コンテンツ＆備考マスタ'!$H:$J,MATCH(学校情報!AM$3,'コンテンツ＆備考マスタ'!$H:$H,0),3)="●",IF(AND(AM307&lt;&gt;"",ISNUMBER(申込書!$AC$22)=TRUE,申込書!$C$49&lt;&gt;"▼プルダウンより選択してください",申込書!$C$49&lt;&gt;""),申込書!$AC$22,""),"-"))</f>
        <v/>
      </c>
      <c r="AO307" s="369"/>
      <c r="AP307" s="369"/>
      <c r="AQ307" s="370" t="str">
        <f>IF(AND(申込書!$C$49&lt;&gt;"▼プルダウンより選択してください",申込書!$C$49&lt;&gt;"",$G307&lt;&gt;"",申込書!$V$49="特定学年のみ"),"申し込みする","")</f>
        <v/>
      </c>
      <c r="AR307" s="371"/>
      <c r="AS307" s="372"/>
      <c r="AT307" s="373" t="str">
        <f>IF(AND(申込書!$C$50&lt;&gt;"▼プルダウンより選択してください",申込書!$C$50&lt;&gt;"",申込書!$K$22&lt;&gt;"YYYY/MM/DD",$G307&lt;&gt;""),申込書!$K$22,"")</f>
        <v/>
      </c>
      <c r="AU307" s="369" t="str">
        <f>IF(AT307="","",IF(INDEX('コンテンツ＆備考マスタ'!$H:$J,MATCH(学校情報!AT$3,'コンテンツ＆備考マスタ'!$H:$H,0),3)="●",IF(AND(AT307&lt;&gt;"",ISNUMBER(申込書!$AC$22)=TRUE,申込書!$C$50&lt;&gt;"▼プルダウンより選択してください",申込書!$C$50&lt;&gt;""),申込書!$AC$22,""),"-"))</f>
        <v/>
      </c>
      <c r="AV307" s="369"/>
      <c r="AW307" s="369"/>
      <c r="AX307" s="370" t="str">
        <f>IF(AND(申込書!$C$50&lt;&gt;"▼プルダウンより選択してください",申込書!$C$50&lt;&gt;"",$G307&lt;&gt;"",申込書!$V$50="特定学年のみ"),"申し込みする","")</f>
        <v/>
      </c>
      <c r="AY307" s="371"/>
      <c r="AZ307" s="372"/>
      <c r="BA307" s="373" t="str">
        <f>IF(AND(申込書!$C$51&lt;&gt;"▼プルダウンより選択してください",申込書!$C$51&lt;&gt;"",申込書!$K$22&lt;&gt;"YYYY/MM/DD",$G307&lt;&gt;""),申込書!$K$22,"")</f>
        <v/>
      </c>
      <c r="BB307" s="369" t="str">
        <f>IF(BA307="","",IF(INDEX('コンテンツ＆備考マスタ'!$H:$J,MATCH(学校情報!BA$3,'コンテンツ＆備考マスタ'!$H:$H,0),3)="●",IF(AND(BA307&lt;&gt;"",ISNUMBER(申込書!$AC$22)=TRUE,申込書!$C$51&lt;&gt;"▼プルダウンより選択してください",申込書!$C$51&lt;&gt;""),申込書!$AC$22,""),"-"))</f>
        <v/>
      </c>
      <c r="BC307" s="369"/>
      <c r="BD307" s="369"/>
      <c r="BE307" s="370" t="str">
        <f>IF(AND(申込書!$C$51&lt;&gt;"▼プルダウンより選択してください",申込書!$C$51&lt;&gt;"",$G307&lt;&gt;"",申込書!$V$51="特定学年のみ"),"申し込みする","")</f>
        <v/>
      </c>
      <c r="BF307" s="371"/>
      <c r="BG307" s="372"/>
      <c r="BH307" s="373" t="str">
        <f>IF(AND(申込書!$C$52&lt;&gt;"▼プルダウンより選択してください",申込書!$C$52&lt;&gt;"",申込書!$K$22&lt;&gt;"YYYY/MM/DD",$G307&lt;&gt;""),申込書!$K$22,"")</f>
        <v/>
      </c>
      <c r="BI307" s="369" t="str">
        <f>IF(BH307="","",IF(INDEX('コンテンツ＆備考マスタ'!$H:$J,MATCH(学校情報!BH$3,'コンテンツ＆備考マスタ'!$H:$H,0),3)="●",IF(AND(BH307&lt;&gt;"",ISNUMBER(申込書!$AC$22)=TRUE,申込書!$C$52&lt;&gt;"▼プルダウンより選択してください",申込書!$C$52&lt;&gt;""),申込書!$AC$22,""),"-"))</f>
        <v/>
      </c>
      <c r="BJ307" s="369"/>
      <c r="BK307" s="369"/>
      <c r="BL307" s="370" t="str">
        <f>IF(AND(申込書!$C$52&lt;&gt;"▼プルダウンより選択してください",申込書!$C$52&lt;&gt;"",$G307&lt;&gt;"",申込書!$V$52="特定学年のみ"),"申し込みする","")</f>
        <v/>
      </c>
      <c r="BM307" s="371"/>
      <c r="BN307" s="372"/>
      <c r="BO307" s="373" t="str">
        <f>IF(AND(申込書!$C$53&lt;&gt;"▼プルダウンより選択してください",申込書!$C$53&lt;&gt;"",申込書!$K$22&lt;&gt;"YYYY/MM/DD",$G307&lt;&gt;""),申込書!$K$22,"")</f>
        <v/>
      </c>
      <c r="BP307" s="369" t="str">
        <f>IF(BO307="","",IF(INDEX('コンテンツ＆備考マスタ'!$H:$J,MATCH(学校情報!BO$3,'コンテンツ＆備考マスタ'!$H:$H,0),3)="●",IF(AND(BO307&lt;&gt;"",ISNUMBER(申込書!$AC$22)=TRUE,申込書!$C$53&lt;&gt;"▼プルダウンより選択してください",申込書!$C$53&lt;&gt;""),申込書!$AC$22,""),"-"))</f>
        <v/>
      </c>
      <c r="BQ307" s="369"/>
      <c r="BR307" s="369"/>
      <c r="BS307" s="370" t="str">
        <f>IF(AND(申込書!$C$53&lt;&gt;"▼プルダウンより選択してください",申込書!$C$53&lt;&gt;"",$G307&lt;&gt;"",申込書!$V$53="特定学年のみ"),"申し込みする","")</f>
        <v/>
      </c>
      <c r="BT307" s="371"/>
      <c r="BU307" s="372"/>
      <c r="BV307" s="373" t="str">
        <f>IF(AND(申込書!$C$54&lt;&gt;"▼プルダウンより選択してください",申込書!$C$54&lt;&gt;"",申込書!$K$22&lt;&gt;"YYYY/MM/DD",$G307&lt;&gt;""),申込書!$K$22,"")</f>
        <v/>
      </c>
      <c r="BW307" s="369" t="str">
        <f>IF(BV307="","",IF(INDEX('コンテンツ＆備考マスタ'!$H:$J,MATCH(学校情報!BV$3,'コンテンツ＆備考マスタ'!$H:$H,0),3)="●",IF(AND(BV307&lt;&gt;"",ISNUMBER(申込書!$AC$22)=TRUE,申込書!$C$54&lt;&gt;"▼プルダウンより選択してください",申込書!$C$54&lt;&gt;""),申込書!$AC$22,""),"-"))</f>
        <v/>
      </c>
      <c r="BX307" s="369"/>
      <c r="BY307" s="369"/>
      <c r="BZ307" s="370" t="str">
        <f>IF(AND(申込書!$C$54&lt;&gt;"▼プルダウンより選択してください",申込書!$C$54&lt;&gt;"",$G307&lt;&gt;"",申込書!$V$54="特定学年のみ"),"申し込みする","")</f>
        <v/>
      </c>
      <c r="CA307" s="371"/>
      <c r="CB307" s="372"/>
      <c r="CC307" s="373" t="str">
        <f>IF(AND(申込書!$C$55&lt;&gt;"▼プルダウンより選択してください",申込書!$C$55&lt;&gt;"",申込書!$K$22&lt;&gt;"YYYY/MM/DD",$G307&lt;&gt;""),申込書!$K$22,"")</f>
        <v/>
      </c>
      <c r="CD307" s="369" t="str">
        <f>IF(CC307="","",IF(INDEX('コンテンツ＆備考マスタ'!$H:$J,MATCH(学校情報!CC$3,'コンテンツ＆備考マスタ'!$H:$H,0),3)="●",IF(AND(CC307&lt;&gt;"",ISNUMBER(申込書!$AC$22)=TRUE,申込書!$C$55&lt;&gt;"▼プルダウンより選択してください",申込書!$C$55&lt;&gt;""),申込書!$AC$22,""),"-"))</f>
        <v/>
      </c>
      <c r="CE307" s="369"/>
      <c r="CF307" s="369"/>
      <c r="CG307" s="370" t="str">
        <f>IF(AND(申込書!$C$55&lt;&gt;"▼プルダウンより選択してください",申込書!$C$55&lt;&gt;"",$G307&lt;&gt;"",申込書!$V$55="特定学年のみ"),"申し込みする","")</f>
        <v/>
      </c>
      <c r="CH307" s="371"/>
      <c r="CI307" s="372"/>
      <c r="CJ307" s="373" t="str">
        <f>IF(AND(申込書!$C$56&lt;&gt;"▼プルダウンより選択してください",申込書!$C$56&lt;&gt;"",申込書!$K$22&lt;&gt;"YYYY/MM/DD",$G307&lt;&gt;""),申込書!$K$22,"")</f>
        <v/>
      </c>
      <c r="CK307" s="369" t="str">
        <f>IF(CJ307="","",IF(INDEX('コンテンツ＆備考マスタ'!$H:$J,MATCH(学校情報!CJ$3,'コンテンツ＆備考マスタ'!$H:$H,0),3)="●",IF(AND(CJ307&lt;&gt;"",ISNUMBER(申込書!$AC$22)=TRUE,申込書!$C$56&lt;&gt;"▼プルダウンより選択してください",申込書!$C$56&lt;&gt;""),申込書!$AC$22,""),"-"))</f>
        <v/>
      </c>
      <c r="CL307" s="369"/>
      <c r="CM307" s="369"/>
      <c r="CN307" s="370" t="str">
        <f>IF(AND(申込書!$C$56&lt;&gt;"▼プルダウンより選択してください",申込書!$C$56&lt;&gt;"",$G307&lt;&gt;"",申込書!$V$56="特定学年のみ"),"申し込みする","")</f>
        <v/>
      </c>
      <c r="CO307" s="371"/>
      <c r="CP307" s="372"/>
      <c r="CQ307" s="373" t="str">
        <f>IF(AND(申込書!$C$57&lt;&gt;"▼プルダウンより選択してください",申込書!$C$57&lt;&gt;"",申込書!$K$22&lt;&gt;"YYYY/MM/DD",$G307&lt;&gt;""),申込書!$K$22,"")</f>
        <v/>
      </c>
      <c r="CR307" s="369" t="str">
        <f>IF(CQ307="","",IF(INDEX('コンテンツ＆備考マスタ'!$H:$J,MATCH(学校情報!CQ$3,'コンテンツ＆備考マスタ'!$H:$H,0),3)="●",IF(AND(CQ307&lt;&gt;"",ISNUMBER(申込書!$AC$22)=TRUE,申込書!$C$57&lt;&gt;"▼プルダウンより選択してください",申込書!$C$57&lt;&gt;""),申込書!$AC$22,""),"-"))</f>
        <v/>
      </c>
      <c r="CS307" s="369"/>
      <c r="CT307" s="369"/>
      <c r="CU307" s="369" t="str">
        <f>IF(AND(申込書!$C$57&lt;&gt;"▼プルダウンより選択してください",申込書!$C$57&lt;&gt;"",$G307&lt;&gt;"",申込書!$V$57="特定学年のみ"),"申し込みする","")</f>
        <v/>
      </c>
      <c r="CV307" s="371"/>
      <c r="CW307" s="372"/>
      <c r="CX307" s="373" t="str">
        <f>IF(AND(申込書!$C$58&lt;&gt;"▼プルダウンより選択してください",申込書!$C$58&lt;&gt;"",申込書!$K$22&lt;&gt;"YYYY/MM/DD",$G307&lt;&gt;""),申込書!$K$22,"")</f>
        <v/>
      </c>
      <c r="CY307" s="369" t="str">
        <f>IF(CX307="","",IF(INDEX('コンテンツ＆備考マスタ'!$H:$J,MATCH(学校情報!CX$3,'コンテンツ＆備考マスタ'!$H:$H,0),3)="●",IF(AND(CX307&lt;&gt;"",ISNUMBER(申込書!$AC$22)=TRUE,申込書!$C$58&lt;&gt;"▼プルダウンより選択してください",申込書!$C$58&lt;&gt;""),申込書!$AC$22,""),"-"))</f>
        <v/>
      </c>
      <c r="CZ307" s="369"/>
      <c r="DA307" s="369"/>
      <c r="DB307" s="369" t="str">
        <f>IF(AND(申込書!$C$58&lt;&gt;"▼プルダウンより選択してください",申込書!$C$58&lt;&gt;"",$G307&lt;&gt;"",申込書!$V$58="特定学年のみ"),"申し込みする","")</f>
        <v/>
      </c>
      <c r="DC307" s="371"/>
      <c r="DD307" s="372"/>
      <c r="DE307" s="373" t="str">
        <f>IF(AND(申込書!$C$59&lt;&gt;"▼プルダウンより選択してください",申込書!$C$59&lt;&gt;"",申込書!$K$22&lt;&gt;"YYYY/MM/DD",$G307&lt;&gt;""),申込書!$K$22,"")</f>
        <v/>
      </c>
      <c r="DF307" s="369" t="str">
        <f>IF(DE307="","",IF(INDEX('コンテンツ＆備考マスタ'!$H:$J,MATCH(学校情報!DE$3,'コンテンツ＆備考マスタ'!$H:$H,0),3)="●",IF(AND(DE307&lt;&gt;"",ISNUMBER(申込書!$AC$22)=TRUE,申込書!$C$59&lt;&gt;"▼プルダウンより選択してください",申込書!$C$59&lt;&gt;""),申込書!$AC$22,""),"-"))</f>
        <v/>
      </c>
      <c r="DG307" s="369"/>
      <c r="DH307" s="369"/>
      <c r="DI307" s="369" t="str">
        <f>IF(AND(申込書!$C$59&lt;&gt;"▼プルダウンより選択してください",申込書!$C$59&lt;&gt;"",$G307&lt;&gt;"",申込書!$V$59="特定学年のみ"),"申し込みする","")</f>
        <v/>
      </c>
      <c r="DJ307" s="371"/>
      <c r="DK307" s="372"/>
      <c r="DL307" s="373" t="str">
        <f>IF(AND(申込書!$C$60&lt;&gt;"▼プルダウンより選択してください",申込書!$C$60&lt;&gt;"",申込書!$K$22&lt;&gt;"YYYY/MM/DD",$G307&lt;&gt;""),申込書!$K$22,"")</f>
        <v/>
      </c>
      <c r="DM307" s="369" t="str">
        <f>IF(DL307="","",IF(INDEX('コンテンツ＆備考マスタ'!$H:$J,MATCH(学校情報!DL$3,'コンテンツ＆備考マスタ'!$H:$H,0),3)="●",IF(AND(DL307&lt;&gt;"",ISNUMBER(申込書!$AC$22)=TRUE,申込書!$C$60&lt;&gt;"▼プルダウンより選択してください",申込書!$C$60&lt;&gt;""),申込書!$AC$22,""),"-"))</f>
        <v/>
      </c>
      <c r="DN307" s="369"/>
      <c r="DO307" s="369"/>
      <c r="DP307" s="369" t="str">
        <f>IF(AND(申込書!$C$60&lt;&gt;"▼プルダウンより選択してください",申込書!$C$60&lt;&gt;"",$G307&lt;&gt;"",申込書!$V$60="特定学年のみ"),"申し込みする","")</f>
        <v/>
      </c>
      <c r="DQ307" s="371"/>
      <c r="DR307" s="372"/>
      <c r="DS307" s="373" t="str">
        <f>IF(AND(申込書!$C$61&lt;&gt;"▼プルダウンより選択してください",申込書!$C$61&lt;&gt;"",申込書!$K$22&lt;&gt;"YYYY/MM/DD",$G307&lt;&gt;""),申込書!$K$22,"")</f>
        <v/>
      </c>
      <c r="DT307" s="369" t="str">
        <f>IF(DS307="","",IF(INDEX('コンテンツ＆備考マスタ'!$H:$J,MATCH(学校情報!DS$3,'コンテンツ＆備考マスタ'!$H:$H,0),3)="●",IF(AND(DS307&lt;&gt;"",ISNUMBER(申込書!$AC$22)=TRUE,申込書!$C$61&lt;&gt;"▼プルダウンより選択してください",申込書!$C$61&lt;&gt;""),申込書!$AC$22,""),"-"))</f>
        <v/>
      </c>
      <c r="DU307" s="369"/>
      <c r="DV307" s="369"/>
      <c r="DW307" s="369" t="str">
        <f>IF(AND(申込書!$C$61&lt;&gt;"▼プルダウンより選択してください",申込書!$C$61&lt;&gt;"",$G307&lt;&gt;"",申込書!$V$61="特定学年のみ"),"申し込みする","")</f>
        <v/>
      </c>
      <c r="DX307" s="371"/>
      <c r="DY307" s="372"/>
      <c r="DZ307" s="373" t="str">
        <f>IF(AND(申込書!$C$62&lt;&gt;"▼プルダウンより選択してください",申込書!$C$62&lt;&gt;"",申込書!$K$22&lt;&gt;"YYYY/MM/DD",$G307&lt;&gt;""),申込書!$K$22,"")</f>
        <v/>
      </c>
      <c r="EA307" s="369" t="str">
        <f>IF(DZ307="","",IF(INDEX('コンテンツ＆備考マスタ'!$H:$J,MATCH(学校情報!DZ$3,'コンテンツ＆備考マスタ'!$H:$H,0),3)="●",IF(AND(DZ307&lt;&gt;"",ISNUMBER(申込書!$AC$22)=TRUE,申込書!$C$62&lt;&gt;"▼プルダウンより選択してください",申込書!$C$62&lt;&gt;""),申込書!$AC$22,""),"-"))</f>
        <v/>
      </c>
      <c r="EB307" s="369"/>
      <c r="EC307" s="369"/>
      <c r="ED307" s="370" t="str">
        <f>IF(AND(申込書!$C$62&lt;&gt;"▼プルダウンより選択してください",申込書!$C$62&lt;&gt;"",$G307&lt;&gt;"",申込書!$V$62="特定学年のみ"),"申し込みする","")</f>
        <v/>
      </c>
      <c r="EE307" s="371"/>
      <c r="EF307" s="372"/>
      <c r="EG307" s="373" t="str">
        <f>IF(AND(申込書!$C$63&lt;&gt;"▼プルダウンより選択してください",申込書!$C$63&lt;&gt;"",申込書!$K$22&lt;&gt;"YYYY/MM/DD",$G307&lt;&gt;""),申込書!$K$22,"")</f>
        <v/>
      </c>
      <c r="EH307" s="369" t="str">
        <f>IF(EG307="","",IF(INDEX('コンテンツ＆備考マスタ'!$H:$J,MATCH(学校情報!EG$3,'コンテンツ＆備考マスタ'!$H:$H,0),3)="●",IF(AND(EG307&lt;&gt;"",ISNUMBER(申込書!$AC$22)=TRUE,申込書!$C$63&lt;&gt;"▼プルダウンより選択してください",申込書!$C$63&lt;&gt;""),申込書!$AC$22,""),"-"))</f>
        <v/>
      </c>
      <c r="EI307" s="369"/>
      <c r="EJ307" s="369"/>
      <c r="EK307" s="370" t="str">
        <f>IF(AND(申込書!$C$63&lt;&gt;"▼プルダウンより選択してください",申込書!$C$63&lt;&gt;"",$G307&lt;&gt;"",申込書!$V$63="特定学年のみ"),"申し込みする","")</f>
        <v/>
      </c>
      <c r="EL307" s="371"/>
      <c r="EM307" s="372"/>
      <c r="EN307" s="373" t="str">
        <f>IF(AND(申込書!$C$64&lt;&gt;"▼プルダウンより選択してください",申込書!$C$64&lt;&gt;"",申込書!$K$22&lt;&gt;"YYYY/MM/DD",$G307&lt;&gt;""),申込書!$K$22,"")</f>
        <v/>
      </c>
      <c r="EO307" s="369" t="str">
        <f>IF(EN307="","",IF(INDEX('コンテンツ＆備考マスタ'!$H:$J,MATCH(学校情報!EN$3,'コンテンツ＆備考マスタ'!$H:$H,0),3)="●",IF(AND(EN307&lt;&gt;"",ISNUMBER(申込書!$AC$22)=TRUE,申込書!$C$64&lt;&gt;"▼プルダウンより選択してください",申込書!$C$64&lt;&gt;""),申込書!$AC$22,""),"-"))</f>
        <v/>
      </c>
      <c r="EP307" s="369"/>
      <c r="EQ307" s="369"/>
      <c r="ER307" s="370" t="str">
        <f>IF(AND(申込書!$C$64&lt;&gt;"▼プルダウンより選択してください",申込書!$C$64&lt;&gt;"",$G307&lt;&gt;"",申込書!$V$64="特定学年のみ"),"申し込みする","")</f>
        <v/>
      </c>
      <c r="ES307" s="371"/>
      <c r="ET307" s="372"/>
      <c r="EU307" s="373" t="str">
        <f>IF(AND(申込書!$C$65&lt;&gt;"▼プルダウンより選択してください",申込書!$C$65&lt;&gt;"",申込書!$K$22&lt;&gt;"YYYY/MM/DD",$G307&lt;&gt;""),申込書!$K$22,"")</f>
        <v/>
      </c>
      <c r="EV307" s="369" t="str">
        <f>IF(EU307="","",IF(INDEX('コンテンツ＆備考マスタ'!$H:$J,MATCH(学校情報!EU$3,'コンテンツ＆備考マスタ'!$H:$H,0),3)="●",IF(AND(EU307&lt;&gt;"",ISNUMBER(申込書!$AC$22)=TRUE,申込書!$C$65&lt;&gt;"▼プルダウンより選択してください",申込書!$C$65&lt;&gt;""),申込書!$AC$22,""),"-"))</f>
        <v/>
      </c>
      <c r="EW307" s="369"/>
      <c r="EX307" s="369"/>
      <c r="EY307" s="370" t="str">
        <f>IF(AND(申込書!$C$65&lt;&gt;"▼プルダウンより選択してください",申込書!$C$65&lt;&gt;"",$G307&lt;&gt;"",申込書!$V$65="特定学年のみ"),"申し込みする","")</f>
        <v/>
      </c>
      <c r="EZ307" s="371"/>
      <c r="FA307" s="372"/>
      <c r="FB307" s="373" t="str">
        <f>IF(AND(申込書!$C$66&lt;&gt;"▼プルダウンより選択してください",申込書!$C$66&lt;&gt;"",申込書!$K$22&lt;&gt;"YYYY/MM/DD",$G307&lt;&gt;""),申込書!$K$22,"")</f>
        <v/>
      </c>
      <c r="FC307" s="369" t="str">
        <f>IF(FB307="","",IF(INDEX('コンテンツ＆備考マスタ'!$H:$J,MATCH(学校情報!FB$3,'コンテンツ＆備考マスタ'!$H:$H,0),3)="●",IF(AND(FB307&lt;&gt;"",ISNUMBER(申込書!$AC$22)=TRUE,申込書!$C$66&lt;&gt;"▼プルダウンより選択してください",申込書!$C$66&lt;&gt;""),申込書!$AC$22,""),"-"))</f>
        <v/>
      </c>
      <c r="FD307" s="369"/>
      <c r="FE307" s="369"/>
      <c r="FF307" s="370" t="str">
        <f>IF(AND(申込書!$C$66&lt;&gt;"▼プルダウンより選択してください",申込書!$C$66&lt;&gt;"",$G307&lt;&gt;"",申込書!$V$66="特定学年のみ"),"申し込みする","")</f>
        <v/>
      </c>
      <c r="FG307" s="371"/>
      <c r="FH307" s="372"/>
      <c r="FI307" s="373" t="str">
        <f>IF(AND(申込書!$C$67&lt;&gt;"▼プルダウンより選択してください",申込書!$C$67&lt;&gt;"",申込書!$K$22&lt;&gt;"YYYY/MM/DD",$G307&lt;&gt;""),申込書!$K$22,"")</f>
        <v/>
      </c>
      <c r="FJ307" s="369" t="str">
        <f>IF(FI307="","",IF(INDEX('コンテンツ＆備考マスタ'!$H:$J,MATCH(学校情報!FI$3,'コンテンツ＆備考マスタ'!$H:$H,0),3)="●",IF(AND(FI307&lt;&gt;"",ISNUMBER(申込書!$AC$22)=TRUE,申込書!$C$67&lt;&gt;"▼プルダウンより選択してください",申込書!$C$67&lt;&gt;""),申込書!$AC$22,""),"-"))</f>
        <v/>
      </c>
      <c r="FK307" s="369"/>
      <c r="FL307" s="369"/>
      <c r="FM307" s="370" t="str">
        <f>IF(AND(申込書!$C$67&lt;&gt;"▼プルダウンより選択してください",申込書!$C$67&lt;&gt;"",$G307&lt;&gt;"",申込書!$V$67="特定学年のみ"),"申し込みする","")</f>
        <v/>
      </c>
      <c r="FN307" s="371"/>
      <c r="FO307" s="372"/>
      <c r="FP307" s="373" t="str">
        <f>IF(AND(申込書!$C$68&lt;&gt;"▼プルダウンより選択してください",申込書!$C$68&lt;&gt;"",申込書!$K$22&lt;&gt;"YYYY/MM/DD",$G307&lt;&gt;""),申込書!$K$22,"")</f>
        <v/>
      </c>
      <c r="FQ307" s="369" t="str">
        <f>IF(FP307="","",IF(INDEX('コンテンツ＆備考マスタ'!$H:$J,MATCH(学校情報!FP$3,'コンテンツ＆備考マスタ'!$H:$H,0),3)="●",IF(AND(FP307&lt;&gt;"",ISNUMBER(申込書!$AC$22)=TRUE,申込書!$C$68&lt;&gt;"▼プルダウンより選択してください",申込書!$C$68&lt;&gt;""),申込書!$AC$22,""),"-"))</f>
        <v/>
      </c>
      <c r="FR307" s="369"/>
      <c r="FS307" s="369"/>
      <c r="FT307" s="370" t="str">
        <f>IF(AND(申込書!$C$68&lt;&gt;"▼プルダウンより選択してください",申込書!$C$68&lt;&gt;"",$G307&lt;&gt;"",申込書!$V$68="特定学年のみ"),"申し込みする","")</f>
        <v/>
      </c>
      <c r="FU307" s="371"/>
      <c r="FV307" s="372"/>
      <c r="FW307" s="373" t="str">
        <f>IF(AND(申込書!$C$69&lt;&gt;"▼プルダウンより選択してください",申込書!$C$69&lt;&gt;"",申込書!$K$22&lt;&gt;"YYYY/MM/DD",$G307&lt;&gt;""),申込書!$K$22,"")</f>
        <v/>
      </c>
      <c r="FX307" s="369" t="str">
        <f>IF(FW307="","",IF(INDEX('コンテンツ＆備考マスタ'!$H:$J,MATCH(学校情報!FW$3,'コンテンツ＆備考マスタ'!$H:$H,0),3)="●",IF(AND(FW307&lt;&gt;"",ISNUMBER(申込書!$AC$22)=TRUE,申込書!$C$69&lt;&gt;"▼プルダウンより選択してください",申込書!$C$69&lt;&gt;""),申込書!$AC$22,""),"-"))</f>
        <v/>
      </c>
      <c r="FY307" s="369"/>
      <c r="FZ307" s="369"/>
      <c r="GA307" s="370" t="str">
        <f>IF(AND(申込書!$C$69&lt;&gt;"▼プルダウンより選択してください",申込書!$C$69&lt;&gt;"",$G307&lt;&gt;"",申込書!$V$69="特定学年のみ"),"申し込みする","")</f>
        <v/>
      </c>
      <c r="GB307" s="371"/>
      <c r="GC307" s="372"/>
      <c r="GD307" s="373" t="str">
        <f>IF(AND(申込書!$C$70&lt;&gt;"▼プルダウンより選択してください",申込書!$C$70&lt;&gt;"",申込書!$K$22&lt;&gt;"YYYY/MM/DD",$G307&lt;&gt;""),申込書!$K$22,"")</f>
        <v/>
      </c>
      <c r="GE307" s="369" t="str">
        <f>IF(GD307="","",IF(INDEX('コンテンツ＆備考マスタ'!$H:$J,MATCH(学校情報!GD$3,'コンテンツ＆備考マスタ'!$H:$H,0),3)="●",IF(AND(GD307&lt;&gt;"",ISNUMBER(申込書!$AC$22)=TRUE,申込書!$C$70&lt;&gt;"▼プルダウンより選択してください",申込書!$C$70&lt;&gt;""),申込書!$AC$22,""),"-"))</f>
        <v/>
      </c>
      <c r="GF307" s="369"/>
      <c r="GG307" s="369"/>
      <c r="GH307" s="370" t="str">
        <f>IF(AND(申込書!$C$70&lt;&gt;"▼プルダウンより選択してください",申込書!$C$70&lt;&gt;"",$G307&lt;&gt;"",申込書!$V$70="特定学年のみ"),"申し込みする","")</f>
        <v/>
      </c>
      <c r="GI307" s="371"/>
      <c r="GJ307" s="372"/>
      <c r="GK307" s="373" t="str">
        <f>IF(AND(申込書!$C$71&lt;&gt;"▼プルダウンより選択してください",申込書!$C$71&lt;&gt;"",申込書!$K$22&lt;&gt;"YYYY/MM/DD",$G307&lt;&gt;""),申込書!$K$22,"")</f>
        <v/>
      </c>
      <c r="GL307" s="369" t="str">
        <f>IF(GK307="","",IF(INDEX('コンテンツ＆備考マスタ'!$H:$J,MATCH(学校情報!GK$3,'コンテンツ＆備考マスタ'!$H:$H,0),3)="●",IF(AND(GK307&lt;&gt;"",ISNUMBER(申込書!$AC$22)=TRUE,申込書!$C$71&lt;&gt;"▼プルダウンより選択してください",申込書!$C$71&lt;&gt;""),申込書!$AC$22,""),"-"))</f>
        <v/>
      </c>
      <c r="GM307" s="369"/>
      <c r="GN307" s="369"/>
      <c r="GO307" s="370" t="str">
        <f>IF(AND(申込書!$C$71&lt;&gt;"▼プルダウンより選択してください",申込書!$C$71&lt;&gt;"",$G307&lt;&gt;"",申込書!$V$71="特定学年のみ"),"申し込みする","")</f>
        <v/>
      </c>
      <c r="GP307" s="371"/>
      <c r="GQ307" s="372"/>
      <c r="GR307" s="373" t="str">
        <f>IF(AND(申込書!$C$72&lt;&gt;"▼プルダウンより選択してください",申込書!$C$72&lt;&gt;"",申込書!$K$22&lt;&gt;"YYYY/MM/DD",$G307&lt;&gt;""),申込書!$K$22,"")</f>
        <v/>
      </c>
      <c r="GS307" s="369" t="str">
        <f>IF(GR307="","",IF(INDEX('コンテンツ＆備考マスタ'!$H:$J,MATCH(学校情報!GR$3,'コンテンツ＆備考マスタ'!$H:$H,0),3)="●",IF(AND(GR307&lt;&gt;"",ISNUMBER(申込書!$AC$22)=TRUE,申込書!$C$72&lt;&gt;"▼プルダウンより選択してください",申込書!$C$72&lt;&gt;""),申込書!$AC$22,""),"-"))</f>
        <v/>
      </c>
      <c r="GT307" s="369"/>
      <c r="GU307" s="369"/>
      <c r="GV307" s="370" t="str">
        <f>IF(AND(申込書!$C$72&lt;&gt;"▼プルダウンより選択してください",申込書!$C$72&lt;&gt;"",$G307&lt;&gt;"",申込書!$V$72="特定学年のみ"),"申し込みする","")</f>
        <v/>
      </c>
      <c r="GW307" s="371"/>
      <c r="GX307" s="372"/>
      <c r="GY307" s="373" t="str">
        <f>IF(AND(申込書!$C$73&lt;&gt;"▼プルダウンより選択してください",申込書!$C$73&lt;&gt;"",申込書!$K$22&lt;&gt;"YYYY/MM/DD",$G307&lt;&gt;""),申込書!$K$22,"")</f>
        <v/>
      </c>
      <c r="GZ307" s="369" t="str">
        <f>IF(GY307="","",IF(INDEX('コンテンツ＆備考マスタ'!$H:$J,MATCH(学校情報!GY$3,'コンテンツ＆備考マスタ'!$H:$H,0),3)="●",IF(AND(GY307&lt;&gt;"",ISNUMBER(申込書!$AC$22)=TRUE,申込書!$C$73&lt;&gt;"▼プルダウンより選択してください",申込書!$C$73&lt;&gt;""),申込書!$AC$22,""),"-"))</f>
        <v/>
      </c>
      <c r="HA307" s="369"/>
      <c r="HB307" s="369"/>
      <c r="HC307" s="370" t="str">
        <f>IF(AND(申込書!$C$73&lt;&gt;"▼プルダウンより選択してください",申込書!$C$73&lt;&gt;"",$G307&lt;&gt;"",申込書!$V$73="特定学年のみ"),"申し込みする","")</f>
        <v/>
      </c>
      <c r="HD307" s="371"/>
      <c r="HE307" s="372"/>
      <c r="HF307" s="373" t="str">
        <f>IF(AND(申込書!$C$74&lt;&gt;"▼プルダウンより選択してください",申込書!$C$74&lt;&gt;"",申込書!$K$22&lt;&gt;"YYYY/MM/DD",$G307&lt;&gt;""),申込書!$K$22,"")</f>
        <v/>
      </c>
      <c r="HG307" s="369" t="str">
        <f>IF(HF307="","",IF(INDEX('コンテンツ＆備考マスタ'!$H:$J,MATCH(学校情報!HF$3,'コンテンツ＆備考マスタ'!$H:$H,0),3)="●",IF(AND(HF307&lt;&gt;"",ISNUMBER(申込書!$AC$22)=TRUE,申込書!$C$74&lt;&gt;"▼プルダウンより選択してください",申込書!$C$74&lt;&gt;""),申込書!$AC$22,""),"-"))</f>
        <v/>
      </c>
      <c r="HH307" s="369"/>
      <c r="HI307" s="369"/>
      <c r="HJ307" s="370" t="str">
        <f>IF(AND(申込書!$C$74&lt;&gt;"▼プルダウンより選択してください",申込書!$C$74&lt;&gt;"",$G307&lt;&gt;"",申込書!$V$74="特定学年のみ"),"申し込みする","")</f>
        <v/>
      </c>
      <c r="HK307" s="371"/>
      <c r="HL307" s="372"/>
      <c r="HM307" s="373" t="str">
        <f>IF(AND(申込書!$C$75&lt;&gt;"▼プルダウンより選択してください",申込書!$C$75&lt;&gt;"",申込書!$K$22&lt;&gt;"YYYY/MM/DD",$G307&lt;&gt;""),申込書!$K$22,"")</f>
        <v/>
      </c>
      <c r="HN307" s="369" t="str">
        <f>IF(HM307="","",IF(INDEX('コンテンツ＆備考マスタ'!$H:$J,MATCH(学校情報!HM$3,'コンテンツ＆備考マスタ'!$H:$H,0),3)="●",IF(AND(HM307&lt;&gt;"",ISNUMBER(申込書!$AC$22)=TRUE,申込書!$C$75&lt;&gt;"▼プルダウンより選択してください",申込書!$C$75&lt;&gt;""),申込書!$AC$22,""),"-"))</f>
        <v/>
      </c>
      <c r="HO307" s="369"/>
      <c r="HP307" s="369"/>
      <c r="HQ307" s="370" t="str">
        <f>IF(AND(申込書!$C$75&lt;&gt;"▼プルダウンより選択してください",申込書!$C$75&lt;&gt;"",$G307&lt;&gt;"",申込書!$V$75="特定学年のみ"),"申し込みする","")</f>
        <v/>
      </c>
      <c r="HR307" s="371"/>
      <c r="HS307" s="371"/>
      <c r="HT307" s="374" t="str">
        <f>IF(AND(申込書!$C$76&lt;&gt;"▼プルダウンより選択してください",申込書!$C$76&lt;&gt;"",申込書!$K$22&lt;&gt;"YYYY/MM/DD",$G307&lt;&gt;""),申込書!$K$22,"")</f>
        <v/>
      </c>
      <c r="HU307" s="369" t="str">
        <f>IF(HT307="","",IF(INDEX('コンテンツ＆備考マスタ'!$H:$J,MATCH(学校情報!HT$3,'コンテンツ＆備考マスタ'!$H:$H,0),3)="●",IF(AND(HT307&lt;&gt;"",ISNUMBER(申込書!$AC$22)=TRUE,申込書!$C$76&lt;&gt;"▼プルダウンより選択してください",申込書!$C$76&lt;&gt;""),申込書!$AC$22,""),"-"))</f>
        <v/>
      </c>
      <c r="HV307" s="369"/>
      <c r="HW307" s="369"/>
      <c r="HX307" s="370" t="str">
        <f>IF(AND(申込書!$C$76&lt;&gt;"▼プルダウンより選択してください",申込書!$C$76&lt;&gt;"",$G307&lt;&gt;"",申込書!$V$76="特定学年のみ"),"申し込みする","")</f>
        <v/>
      </c>
      <c r="HY307" s="371"/>
      <c r="HZ307" s="372"/>
      <c r="IA307" s="69"/>
    </row>
    <row r="308" spans="2:235" ht="26.85" hidden="1" customHeight="1" outlineLevel="1">
      <c r="B308" s="365">
        <f t="shared" si="12"/>
        <v>303</v>
      </c>
      <c r="C308" s="55"/>
      <c r="D308" s="56"/>
      <c r="E308" s="154"/>
      <c r="F308" s="57"/>
      <c r="G308" s="58"/>
      <c r="H308" s="59"/>
      <c r="I308" s="60"/>
      <c r="J308" s="61"/>
      <c r="K308" s="366" t="str">
        <f t="shared" si="13"/>
        <v/>
      </c>
      <c r="L308" s="62"/>
      <c r="M308" s="322"/>
      <c r="N308" s="63"/>
      <c r="O308" s="64"/>
      <c r="P308" s="367" t="str">
        <f t="shared" si="14"/>
        <v/>
      </c>
      <c r="Q308" s="65"/>
      <c r="R308" s="66"/>
      <c r="S308" s="67"/>
      <c r="T308" s="68"/>
      <c r="U308" s="68"/>
      <c r="V308" s="68"/>
      <c r="W308" s="66"/>
      <c r="X308" s="281"/>
      <c r="Y308" s="368" t="str">
        <f>IF(AND(申込書!$C$47&lt;&gt;"▼プルダウンより選択してください",申込書!$C$47&lt;&gt;"",申込書!$K$22&lt;&gt;"YYYY/MM/DD",$G308&lt;&gt;""),申込書!$K$22,"")</f>
        <v/>
      </c>
      <c r="Z308" s="369" t="str">
        <f>IF(Y308="","",IF(INDEX('コンテンツ＆備考マスタ'!$H:$J,MATCH(学校情報!Y$3,'コンテンツ＆備考マスタ'!$H:$H,0),3)="●",IF(AND(Y308&lt;&gt;"",ISNUMBER(申込書!$AC$22)=TRUE,申込書!$C$47&lt;&gt;"▼プルダウンより選択してください",申込書!$C$47&lt;&gt;""),申込書!$AC$22,""),"-"))</f>
        <v/>
      </c>
      <c r="AA308" s="369"/>
      <c r="AB308" s="369"/>
      <c r="AC308" s="370" t="str">
        <f>IF(AND(申込書!$C$47&lt;&gt;"▼プルダウンより選択してください",申込書!$C$47&lt;&gt;"",$G308&lt;&gt;"",申込書!$V$47="特定学年のみ"),"申し込みする","")</f>
        <v/>
      </c>
      <c r="AD308" s="371"/>
      <c r="AE308" s="372"/>
      <c r="AF308" s="373" t="str">
        <f>IF(AND(申込書!$C$48&lt;&gt;"▼プルダウンより選択してください",申込書!$C$48&lt;&gt;"",申込書!$K$22&lt;&gt;"YYYY/MM/DD",$G308&lt;&gt;""),申込書!$K$22,"")</f>
        <v/>
      </c>
      <c r="AG308" s="369" t="str">
        <f>IF(AF308="","",IF(INDEX('コンテンツ＆備考マスタ'!$H:$J,MATCH(学校情報!AF$3,'コンテンツ＆備考マスタ'!$H:$H,0),3)="●",IF(AND(AF308&lt;&gt;"",ISNUMBER(申込書!$AC$22)=TRUE,申込書!$C$48&lt;&gt;"▼プルダウンより選択してください",申込書!$C$48&lt;&gt;""),申込書!$AC$22,""),"-"))</f>
        <v/>
      </c>
      <c r="AH308" s="369"/>
      <c r="AI308" s="369"/>
      <c r="AJ308" s="370" t="str">
        <f>IF(AND(申込書!$C$48&lt;&gt;"▼プルダウンより選択してください",申込書!$C$48&lt;&gt;"",$G308&lt;&gt;"",申込書!$V$48="特定学年のみ"),"申し込みする","")</f>
        <v/>
      </c>
      <c r="AK308" s="371"/>
      <c r="AL308" s="372"/>
      <c r="AM308" s="373" t="str">
        <f>IF(AND(申込書!$C$49&lt;&gt;"▼プルダウンより選択してください",申込書!$C$49&lt;&gt;"",申込書!$K$22&lt;&gt;"YYYY/MM/DD",$G308&lt;&gt;""),申込書!$K$22,"")</f>
        <v/>
      </c>
      <c r="AN308" s="369" t="str">
        <f>IF(AM308="","",IF(INDEX('コンテンツ＆備考マスタ'!$H:$J,MATCH(学校情報!AM$3,'コンテンツ＆備考マスタ'!$H:$H,0),3)="●",IF(AND(AM308&lt;&gt;"",ISNUMBER(申込書!$AC$22)=TRUE,申込書!$C$49&lt;&gt;"▼プルダウンより選択してください",申込書!$C$49&lt;&gt;""),申込書!$AC$22,""),"-"))</f>
        <v/>
      </c>
      <c r="AO308" s="369"/>
      <c r="AP308" s="369"/>
      <c r="AQ308" s="370" t="str">
        <f>IF(AND(申込書!$C$49&lt;&gt;"▼プルダウンより選択してください",申込書!$C$49&lt;&gt;"",$G308&lt;&gt;"",申込書!$V$49="特定学年のみ"),"申し込みする","")</f>
        <v/>
      </c>
      <c r="AR308" s="371"/>
      <c r="AS308" s="372"/>
      <c r="AT308" s="373" t="str">
        <f>IF(AND(申込書!$C$50&lt;&gt;"▼プルダウンより選択してください",申込書!$C$50&lt;&gt;"",申込書!$K$22&lt;&gt;"YYYY/MM/DD",$G308&lt;&gt;""),申込書!$K$22,"")</f>
        <v/>
      </c>
      <c r="AU308" s="369" t="str">
        <f>IF(AT308="","",IF(INDEX('コンテンツ＆備考マスタ'!$H:$J,MATCH(学校情報!AT$3,'コンテンツ＆備考マスタ'!$H:$H,0),3)="●",IF(AND(AT308&lt;&gt;"",ISNUMBER(申込書!$AC$22)=TRUE,申込書!$C$50&lt;&gt;"▼プルダウンより選択してください",申込書!$C$50&lt;&gt;""),申込書!$AC$22,""),"-"))</f>
        <v/>
      </c>
      <c r="AV308" s="369"/>
      <c r="AW308" s="369"/>
      <c r="AX308" s="370" t="str">
        <f>IF(AND(申込書!$C$50&lt;&gt;"▼プルダウンより選択してください",申込書!$C$50&lt;&gt;"",$G308&lt;&gt;"",申込書!$V$50="特定学年のみ"),"申し込みする","")</f>
        <v/>
      </c>
      <c r="AY308" s="371"/>
      <c r="AZ308" s="372"/>
      <c r="BA308" s="373" t="str">
        <f>IF(AND(申込書!$C$51&lt;&gt;"▼プルダウンより選択してください",申込書!$C$51&lt;&gt;"",申込書!$K$22&lt;&gt;"YYYY/MM/DD",$G308&lt;&gt;""),申込書!$K$22,"")</f>
        <v/>
      </c>
      <c r="BB308" s="369" t="str">
        <f>IF(BA308="","",IF(INDEX('コンテンツ＆備考マスタ'!$H:$J,MATCH(学校情報!BA$3,'コンテンツ＆備考マスタ'!$H:$H,0),3)="●",IF(AND(BA308&lt;&gt;"",ISNUMBER(申込書!$AC$22)=TRUE,申込書!$C$51&lt;&gt;"▼プルダウンより選択してください",申込書!$C$51&lt;&gt;""),申込書!$AC$22,""),"-"))</f>
        <v/>
      </c>
      <c r="BC308" s="369"/>
      <c r="BD308" s="369"/>
      <c r="BE308" s="370" t="str">
        <f>IF(AND(申込書!$C$51&lt;&gt;"▼プルダウンより選択してください",申込書!$C$51&lt;&gt;"",$G308&lt;&gt;"",申込書!$V$51="特定学年のみ"),"申し込みする","")</f>
        <v/>
      </c>
      <c r="BF308" s="371"/>
      <c r="BG308" s="372"/>
      <c r="BH308" s="373" t="str">
        <f>IF(AND(申込書!$C$52&lt;&gt;"▼プルダウンより選択してください",申込書!$C$52&lt;&gt;"",申込書!$K$22&lt;&gt;"YYYY/MM/DD",$G308&lt;&gt;""),申込書!$K$22,"")</f>
        <v/>
      </c>
      <c r="BI308" s="369" t="str">
        <f>IF(BH308="","",IF(INDEX('コンテンツ＆備考マスタ'!$H:$J,MATCH(学校情報!BH$3,'コンテンツ＆備考マスタ'!$H:$H,0),3)="●",IF(AND(BH308&lt;&gt;"",ISNUMBER(申込書!$AC$22)=TRUE,申込書!$C$52&lt;&gt;"▼プルダウンより選択してください",申込書!$C$52&lt;&gt;""),申込書!$AC$22,""),"-"))</f>
        <v/>
      </c>
      <c r="BJ308" s="369"/>
      <c r="BK308" s="369"/>
      <c r="BL308" s="370" t="str">
        <f>IF(AND(申込書!$C$52&lt;&gt;"▼プルダウンより選択してください",申込書!$C$52&lt;&gt;"",$G308&lt;&gt;"",申込書!$V$52="特定学年のみ"),"申し込みする","")</f>
        <v/>
      </c>
      <c r="BM308" s="371"/>
      <c r="BN308" s="372"/>
      <c r="BO308" s="373" t="str">
        <f>IF(AND(申込書!$C$53&lt;&gt;"▼プルダウンより選択してください",申込書!$C$53&lt;&gt;"",申込書!$K$22&lt;&gt;"YYYY/MM/DD",$G308&lt;&gt;""),申込書!$K$22,"")</f>
        <v/>
      </c>
      <c r="BP308" s="369" t="str">
        <f>IF(BO308="","",IF(INDEX('コンテンツ＆備考マスタ'!$H:$J,MATCH(学校情報!BO$3,'コンテンツ＆備考マスタ'!$H:$H,0),3)="●",IF(AND(BO308&lt;&gt;"",ISNUMBER(申込書!$AC$22)=TRUE,申込書!$C$53&lt;&gt;"▼プルダウンより選択してください",申込書!$C$53&lt;&gt;""),申込書!$AC$22,""),"-"))</f>
        <v/>
      </c>
      <c r="BQ308" s="369"/>
      <c r="BR308" s="369"/>
      <c r="BS308" s="370" t="str">
        <f>IF(AND(申込書!$C$53&lt;&gt;"▼プルダウンより選択してください",申込書!$C$53&lt;&gt;"",$G308&lt;&gt;"",申込書!$V$53="特定学年のみ"),"申し込みする","")</f>
        <v/>
      </c>
      <c r="BT308" s="371"/>
      <c r="BU308" s="372"/>
      <c r="BV308" s="373" t="str">
        <f>IF(AND(申込書!$C$54&lt;&gt;"▼プルダウンより選択してください",申込書!$C$54&lt;&gt;"",申込書!$K$22&lt;&gt;"YYYY/MM/DD",$G308&lt;&gt;""),申込書!$K$22,"")</f>
        <v/>
      </c>
      <c r="BW308" s="369" t="str">
        <f>IF(BV308="","",IF(INDEX('コンテンツ＆備考マスタ'!$H:$J,MATCH(学校情報!BV$3,'コンテンツ＆備考マスタ'!$H:$H,0),3)="●",IF(AND(BV308&lt;&gt;"",ISNUMBER(申込書!$AC$22)=TRUE,申込書!$C$54&lt;&gt;"▼プルダウンより選択してください",申込書!$C$54&lt;&gt;""),申込書!$AC$22,""),"-"))</f>
        <v/>
      </c>
      <c r="BX308" s="369"/>
      <c r="BY308" s="369"/>
      <c r="BZ308" s="370" t="str">
        <f>IF(AND(申込書!$C$54&lt;&gt;"▼プルダウンより選択してください",申込書!$C$54&lt;&gt;"",$G308&lt;&gt;"",申込書!$V$54="特定学年のみ"),"申し込みする","")</f>
        <v/>
      </c>
      <c r="CA308" s="371"/>
      <c r="CB308" s="372"/>
      <c r="CC308" s="373" t="str">
        <f>IF(AND(申込書!$C$55&lt;&gt;"▼プルダウンより選択してください",申込書!$C$55&lt;&gt;"",申込書!$K$22&lt;&gt;"YYYY/MM/DD",$G308&lt;&gt;""),申込書!$K$22,"")</f>
        <v/>
      </c>
      <c r="CD308" s="369" t="str">
        <f>IF(CC308="","",IF(INDEX('コンテンツ＆備考マスタ'!$H:$J,MATCH(学校情報!CC$3,'コンテンツ＆備考マスタ'!$H:$H,0),3)="●",IF(AND(CC308&lt;&gt;"",ISNUMBER(申込書!$AC$22)=TRUE,申込書!$C$55&lt;&gt;"▼プルダウンより選択してください",申込書!$C$55&lt;&gt;""),申込書!$AC$22,""),"-"))</f>
        <v/>
      </c>
      <c r="CE308" s="369"/>
      <c r="CF308" s="369"/>
      <c r="CG308" s="370" t="str">
        <f>IF(AND(申込書!$C$55&lt;&gt;"▼プルダウンより選択してください",申込書!$C$55&lt;&gt;"",$G308&lt;&gt;"",申込書!$V$55="特定学年のみ"),"申し込みする","")</f>
        <v/>
      </c>
      <c r="CH308" s="371"/>
      <c r="CI308" s="372"/>
      <c r="CJ308" s="373" t="str">
        <f>IF(AND(申込書!$C$56&lt;&gt;"▼プルダウンより選択してください",申込書!$C$56&lt;&gt;"",申込書!$K$22&lt;&gt;"YYYY/MM/DD",$G308&lt;&gt;""),申込書!$K$22,"")</f>
        <v/>
      </c>
      <c r="CK308" s="369" t="str">
        <f>IF(CJ308="","",IF(INDEX('コンテンツ＆備考マスタ'!$H:$J,MATCH(学校情報!CJ$3,'コンテンツ＆備考マスタ'!$H:$H,0),3)="●",IF(AND(CJ308&lt;&gt;"",ISNUMBER(申込書!$AC$22)=TRUE,申込書!$C$56&lt;&gt;"▼プルダウンより選択してください",申込書!$C$56&lt;&gt;""),申込書!$AC$22,""),"-"))</f>
        <v/>
      </c>
      <c r="CL308" s="369"/>
      <c r="CM308" s="369"/>
      <c r="CN308" s="370" t="str">
        <f>IF(AND(申込書!$C$56&lt;&gt;"▼プルダウンより選択してください",申込書!$C$56&lt;&gt;"",$G308&lt;&gt;"",申込書!$V$56="特定学年のみ"),"申し込みする","")</f>
        <v/>
      </c>
      <c r="CO308" s="371"/>
      <c r="CP308" s="372"/>
      <c r="CQ308" s="373" t="str">
        <f>IF(AND(申込書!$C$57&lt;&gt;"▼プルダウンより選択してください",申込書!$C$57&lt;&gt;"",申込書!$K$22&lt;&gt;"YYYY/MM/DD",$G308&lt;&gt;""),申込書!$K$22,"")</f>
        <v/>
      </c>
      <c r="CR308" s="369" t="str">
        <f>IF(CQ308="","",IF(INDEX('コンテンツ＆備考マスタ'!$H:$J,MATCH(学校情報!CQ$3,'コンテンツ＆備考マスタ'!$H:$H,0),3)="●",IF(AND(CQ308&lt;&gt;"",ISNUMBER(申込書!$AC$22)=TRUE,申込書!$C$57&lt;&gt;"▼プルダウンより選択してください",申込書!$C$57&lt;&gt;""),申込書!$AC$22,""),"-"))</f>
        <v/>
      </c>
      <c r="CS308" s="369"/>
      <c r="CT308" s="369"/>
      <c r="CU308" s="369" t="str">
        <f>IF(AND(申込書!$C$57&lt;&gt;"▼プルダウンより選択してください",申込書!$C$57&lt;&gt;"",$G308&lt;&gt;"",申込書!$V$57="特定学年のみ"),"申し込みする","")</f>
        <v/>
      </c>
      <c r="CV308" s="371"/>
      <c r="CW308" s="372"/>
      <c r="CX308" s="373" t="str">
        <f>IF(AND(申込書!$C$58&lt;&gt;"▼プルダウンより選択してください",申込書!$C$58&lt;&gt;"",申込書!$K$22&lt;&gt;"YYYY/MM/DD",$G308&lt;&gt;""),申込書!$K$22,"")</f>
        <v/>
      </c>
      <c r="CY308" s="369" t="str">
        <f>IF(CX308="","",IF(INDEX('コンテンツ＆備考マスタ'!$H:$J,MATCH(学校情報!CX$3,'コンテンツ＆備考マスタ'!$H:$H,0),3)="●",IF(AND(CX308&lt;&gt;"",ISNUMBER(申込書!$AC$22)=TRUE,申込書!$C$58&lt;&gt;"▼プルダウンより選択してください",申込書!$C$58&lt;&gt;""),申込書!$AC$22,""),"-"))</f>
        <v/>
      </c>
      <c r="CZ308" s="369"/>
      <c r="DA308" s="369"/>
      <c r="DB308" s="369" t="str">
        <f>IF(AND(申込書!$C$58&lt;&gt;"▼プルダウンより選択してください",申込書!$C$58&lt;&gt;"",$G308&lt;&gt;"",申込書!$V$58="特定学年のみ"),"申し込みする","")</f>
        <v/>
      </c>
      <c r="DC308" s="371"/>
      <c r="DD308" s="372"/>
      <c r="DE308" s="373" t="str">
        <f>IF(AND(申込書!$C$59&lt;&gt;"▼プルダウンより選択してください",申込書!$C$59&lt;&gt;"",申込書!$K$22&lt;&gt;"YYYY/MM/DD",$G308&lt;&gt;""),申込書!$K$22,"")</f>
        <v/>
      </c>
      <c r="DF308" s="369" t="str">
        <f>IF(DE308="","",IF(INDEX('コンテンツ＆備考マスタ'!$H:$J,MATCH(学校情報!DE$3,'コンテンツ＆備考マスタ'!$H:$H,0),3)="●",IF(AND(DE308&lt;&gt;"",ISNUMBER(申込書!$AC$22)=TRUE,申込書!$C$59&lt;&gt;"▼プルダウンより選択してください",申込書!$C$59&lt;&gt;""),申込書!$AC$22,""),"-"))</f>
        <v/>
      </c>
      <c r="DG308" s="369"/>
      <c r="DH308" s="369"/>
      <c r="DI308" s="369" t="str">
        <f>IF(AND(申込書!$C$59&lt;&gt;"▼プルダウンより選択してください",申込書!$C$59&lt;&gt;"",$G308&lt;&gt;"",申込書!$V$59="特定学年のみ"),"申し込みする","")</f>
        <v/>
      </c>
      <c r="DJ308" s="371"/>
      <c r="DK308" s="372"/>
      <c r="DL308" s="373" t="str">
        <f>IF(AND(申込書!$C$60&lt;&gt;"▼プルダウンより選択してください",申込書!$C$60&lt;&gt;"",申込書!$K$22&lt;&gt;"YYYY/MM/DD",$G308&lt;&gt;""),申込書!$K$22,"")</f>
        <v/>
      </c>
      <c r="DM308" s="369" t="str">
        <f>IF(DL308="","",IF(INDEX('コンテンツ＆備考マスタ'!$H:$J,MATCH(学校情報!DL$3,'コンテンツ＆備考マスタ'!$H:$H,0),3)="●",IF(AND(DL308&lt;&gt;"",ISNUMBER(申込書!$AC$22)=TRUE,申込書!$C$60&lt;&gt;"▼プルダウンより選択してください",申込書!$C$60&lt;&gt;""),申込書!$AC$22,""),"-"))</f>
        <v/>
      </c>
      <c r="DN308" s="369"/>
      <c r="DO308" s="369"/>
      <c r="DP308" s="369" t="str">
        <f>IF(AND(申込書!$C$60&lt;&gt;"▼プルダウンより選択してください",申込書!$C$60&lt;&gt;"",$G308&lt;&gt;"",申込書!$V$60="特定学年のみ"),"申し込みする","")</f>
        <v/>
      </c>
      <c r="DQ308" s="371"/>
      <c r="DR308" s="372"/>
      <c r="DS308" s="373" t="str">
        <f>IF(AND(申込書!$C$61&lt;&gt;"▼プルダウンより選択してください",申込書!$C$61&lt;&gt;"",申込書!$K$22&lt;&gt;"YYYY/MM/DD",$G308&lt;&gt;""),申込書!$K$22,"")</f>
        <v/>
      </c>
      <c r="DT308" s="369" t="str">
        <f>IF(DS308="","",IF(INDEX('コンテンツ＆備考マスタ'!$H:$J,MATCH(学校情報!DS$3,'コンテンツ＆備考マスタ'!$H:$H,0),3)="●",IF(AND(DS308&lt;&gt;"",ISNUMBER(申込書!$AC$22)=TRUE,申込書!$C$61&lt;&gt;"▼プルダウンより選択してください",申込書!$C$61&lt;&gt;""),申込書!$AC$22,""),"-"))</f>
        <v/>
      </c>
      <c r="DU308" s="369"/>
      <c r="DV308" s="369"/>
      <c r="DW308" s="369" t="str">
        <f>IF(AND(申込書!$C$61&lt;&gt;"▼プルダウンより選択してください",申込書!$C$61&lt;&gt;"",$G308&lt;&gt;"",申込書!$V$61="特定学年のみ"),"申し込みする","")</f>
        <v/>
      </c>
      <c r="DX308" s="371"/>
      <c r="DY308" s="372"/>
      <c r="DZ308" s="373" t="str">
        <f>IF(AND(申込書!$C$62&lt;&gt;"▼プルダウンより選択してください",申込書!$C$62&lt;&gt;"",申込書!$K$22&lt;&gt;"YYYY/MM/DD",$G308&lt;&gt;""),申込書!$K$22,"")</f>
        <v/>
      </c>
      <c r="EA308" s="369" t="str">
        <f>IF(DZ308="","",IF(INDEX('コンテンツ＆備考マスタ'!$H:$J,MATCH(学校情報!DZ$3,'コンテンツ＆備考マスタ'!$H:$H,0),3)="●",IF(AND(DZ308&lt;&gt;"",ISNUMBER(申込書!$AC$22)=TRUE,申込書!$C$62&lt;&gt;"▼プルダウンより選択してください",申込書!$C$62&lt;&gt;""),申込書!$AC$22,""),"-"))</f>
        <v/>
      </c>
      <c r="EB308" s="369"/>
      <c r="EC308" s="369"/>
      <c r="ED308" s="370" t="str">
        <f>IF(AND(申込書!$C$62&lt;&gt;"▼プルダウンより選択してください",申込書!$C$62&lt;&gt;"",$G308&lt;&gt;"",申込書!$V$62="特定学年のみ"),"申し込みする","")</f>
        <v/>
      </c>
      <c r="EE308" s="371"/>
      <c r="EF308" s="372"/>
      <c r="EG308" s="373" t="str">
        <f>IF(AND(申込書!$C$63&lt;&gt;"▼プルダウンより選択してください",申込書!$C$63&lt;&gt;"",申込書!$K$22&lt;&gt;"YYYY/MM/DD",$G308&lt;&gt;""),申込書!$K$22,"")</f>
        <v/>
      </c>
      <c r="EH308" s="369" t="str">
        <f>IF(EG308="","",IF(INDEX('コンテンツ＆備考マスタ'!$H:$J,MATCH(学校情報!EG$3,'コンテンツ＆備考マスタ'!$H:$H,0),3)="●",IF(AND(EG308&lt;&gt;"",ISNUMBER(申込書!$AC$22)=TRUE,申込書!$C$63&lt;&gt;"▼プルダウンより選択してください",申込書!$C$63&lt;&gt;""),申込書!$AC$22,""),"-"))</f>
        <v/>
      </c>
      <c r="EI308" s="369"/>
      <c r="EJ308" s="369"/>
      <c r="EK308" s="370" t="str">
        <f>IF(AND(申込書!$C$63&lt;&gt;"▼プルダウンより選択してください",申込書!$C$63&lt;&gt;"",$G308&lt;&gt;"",申込書!$V$63="特定学年のみ"),"申し込みする","")</f>
        <v/>
      </c>
      <c r="EL308" s="371"/>
      <c r="EM308" s="372"/>
      <c r="EN308" s="373" t="str">
        <f>IF(AND(申込書!$C$64&lt;&gt;"▼プルダウンより選択してください",申込書!$C$64&lt;&gt;"",申込書!$K$22&lt;&gt;"YYYY/MM/DD",$G308&lt;&gt;""),申込書!$K$22,"")</f>
        <v/>
      </c>
      <c r="EO308" s="369" t="str">
        <f>IF(EN308="","",IF(INDEX('コンテンツ＆備考マスタ'!$H:$J,MATCH(学校情報!EN$3,'コンテンツ＆備考マスタ'!$H:$H,0),3)="●",IF(AND(EN308&lt;&gt;"",ISNUMBER(申込書!$AC$22)=TRUE,申込書!$C$64&lt;&gt;"▼プルダウンより選択してください",申込書!$C$64&lt;&gt;""),申込書!$AC$22,""),"-"))</f>
        <v/>
      </c>
      <c r="EP308" s="369"/>
      <c r="EQ308" s="369"/>
      <c r="ER308" s="370" t="str">
        <f>IF(AND(申込書!$C$64&lt;&gt;"▼プルダウンより選択してください",申込書!$C$64&lt;&gt;"",$G308&lt;&gt;"",申込書!$V$64="特定学年のみ"),"申し込みする","")</f>
        <v/>
      </c>
      <c r="ES308" s="371"/>
      <c r="ET308" s="372"/>
      <c r="EU308" s="373" t="str">
        <f>IF(AND(申込書!$C$65&lt;&gt;"▼プルダウンより選択してください",申込書!$C$65&lt;&gt;"",申込書!$K$22&lt;&gt;"YYYY/MM/DD",$G308&lt;&gt;""),申込書!$K$22,"")</f>
        <v/>
      </c>
      <c r="EV308" s="369" t="str">
        <f>IF(EU308="","",IF(INDEX('コンテンツ＆備考マスタ'!$H:$J,MATCH(学校情報!EU$3,'コンテンツ＆備考マスタ'!$H:$H,0),3)="●",IF(AND(EU308&lt;&gt;"",ISNUMBER(申込書!$AC$22)=TRUE,申込書!$C$65&lt;&gt;"▼プルダウンより選択してください",申込書!$C$65&lt;&gt;""),申込書!$AC$22,""),"-"))</f>
        <v/>
      </c>
      <c r="EW308" s="369"/>
      <c r="EX308" s="369"/>
      <c r="EY308" s="370" t="str">
        <f>IF(AND(申込書!$C$65&lt;&gt;"▼プルダウンより選択してください",申込書!$C$65&lt;&gt;"",$G308&lt;&gt;"",申込書!$V$65="特定学年のみ"),"申し込みする","")</f>
        <v/>
      </c>
      <c r="EZ308" s="371"/>
      <c r="FA308" s="372"/>
      <c r="FB308" s="373" t="str">
        <f>IF(AND(申込書!$C$66&lt;&gt;"▼プルダウンより選択してください",申込書!$C$66&lt;&gt;"",申込書!$K$22&lt;&gt;"YYYY/MM/DD",$G308&lt;&gt;""),申込書!$K$22,"")</f>
        <v/>
      </c>
      <c r="FC308" s="369" t="str">
        <f>IF(FB308="","",IF(INDEX('コンテンツ＆備考マスタ'!$H:$J,MATCH(学校情報!FB$3,'コンテンツ＆備考マスタ'!$H:$H,0),3)="●",IF(AND(FB308&lt;&gt;"",ISNUMBER(申込書!$AC$22)=TRUE,申込書!$C$66&lt;&gt;"▼プルダウンより選択してください",申込書!$C$66&lt;&gt;""),申込書!$AC$22,""),"-"))</f>
        <v/>
      </c>
      <c r="FD308" s="369"/>
      <c r="FE308" s="369"/>
      <c r="FF308" s="370" t="str">
        <f>IF(AND(申込書!$C$66&lt;&gt;"▼プルダウンより選択してください",申込書!$C$66&lt;&gt;"",$G308&lt;&gt;"",申込書!$V$66="特定学年のみ"),"申し込みする","")</f>
        <v/>
      </c>
      <c r="FG308" s="371"/>
      <c r="FH308" s="372"/>
      <c r="FI308" s="373" t="str">
        <f>IF(AND(申込書!$C$67&lt;&gt;"▼プルダウンより選択してください",申込書!$C$67&lt;&gt;"",申込書!$K$22&lt;&gt;"YYYY/MM/DD",$G308&lt;&gt;""),申込書!$K$22,"")</f>
        <v/>
      </c>
      <c r="FJ308" s="369" t="str">
        <f>IF(FI308="","",IF(INDEX('コンテンツ＆備考マスタ'!$H:$J,MATCH(学校情報!FI$3,'コンテンツ＆備考マスタ'!$H:$H,0),3)="●",IF(AND(FI308&lt;&gt;"",ISNUMBER(申込書!$AC$22)=TRUE,申込書!$C$67&lt;&gt;"▼プルダウンより選択してください",申込書!$C$67&lt;&gt;""),申込書!$AC$22,""),"-"))</f>
        <v/>
      </c>
      <c r="FK308" s="369"/>
      <c r="FL308" s="369"/>
      <c r="FM308" s="370" t="str">
        <f>IF(AND(申込書!$C$67&lt;&gt;"▼プルダウンより選択してください",申込書!$C$67&lt;&gt;"",$G308&lt;&gt;"",申込書!$V$67="特定学年のみ"),"申し込みする","")</f>
        <v/>
      </c>
      <c r="FN308" s="371"/>
      <c r="FO308" s="372"/>
      <c r="FP308" s="373" t="str">
        <f>IF(AND(申込書!$C$68&lt;&gt;"▼プルダウンより選択してください",申込書!$C$68&lt;&gt;"",申込書!$K$22&lt;&gt;"YYYY/MM/DD",$G308&lt;&gt;""),申込書!$K$22,"")</f>
        <v/>
      </c>
      <c r="FQ308" s="369" t="str">
        <f>IF(FP308="","",IF(INDEX('コンテンツ＆備考マスタ'!$H:$J,MATCH(学校情報!FP$3,'コンテンツ＆備考マスタ'!$H:$H,0),3)="●",IF(AND(FP308&lt;&gt;"",ISNUMBER(申込書!$AC$22)=TRUE,申込書!$C$68&lt;&gt;"▼プルダウンより選択してください",申込書!$C$68&lt;&gt;""),申込書!$AC$22,""),"-"))</f>
        <v/>
      </c>
      <c r="FR308" s="369"/>
      <c r="FS308" s="369"/>
      <c r="FT308" s="370" t="str">
        <f>IF(AND(申込書!$C$68&lt;&gt;"▼プルダウンより選択してください",申込書!$C$68&lt;&gt;"",$G308&lt;&gt;"",申込書!$V$68="特定学年のみ"),"申し込みする","")</f>
        <v/>
      </c>
      <c r="FU308" s="371"/>
      <c r="FV308" s="372"/>
      <c r="FW308" s="373" t="str">
        <f>IF(AND(申込書!$C$69&lt;&gt;"▼プルダウンより選択してください",申込書!$C$69&lt;&gt;"",申込書!$K$22&lt;&gt;"YYYY/MM/DD",$G308&lt;&gt;""),申込書!$K$22,"")</f>
        <v/>
      </c>
      <c r="FX308" s="369" t="str">
        <f>IF(FW308="","",IF(INDEX('コンテンツ＆備考マスタ'!$H:$J,MATCH(学校情報!FW$3,'コンテンツ＆備考マスタ'!$H:$H,0),3)="●",IF(AND(FW308&lt;&gt;"",ISNUMBER(申込書!$AC$22)=TRUE,申込書!$C$69&lt;&gt;"▼プルダウンより選択してください",申込書!$C$69&lt;&gt;""),申込書!$AC$22,""),"-"))</f>
        <v/>
      </c>
      <c r="FY308" s="369"/>
      <c r="FZ308" s="369"/>
      <c r="GA308" s="370" t="str">
        <f>IF(AND(申込書!$C$69&lt;&gt;"▼プルダウンより選択してください",申込書!$C$69&lt;&gt;"",$G308&lt;&gt;"",申込書!$V$69="特定学年のみ"),"申し込みする","")</f>
        <v/>
      </c>
      <c r="GB308" s="371"/>
      <c r="GC308" s="372"/>
      <c r="GD308" s="373" t="str">
        <f>IF(AND(申込書!$C$70&lt;&gt;"▼プルダウンより選択してください",申込書!$C$70&lt;&gt;"",申込書!$K$22&lt;&gt;"YYYY/MM/DD",$G308&lt;&gt;""),申込書!$K$22,"")</f>
        <v/>
      </c>
      <c r="GE308" s="369" t="str">
        <f>IF(GD308="","",IF(INDEX('コンテンツ＆備考マスタ'!$H:$J,MATCH(学校情報!GD$3,'コンテンツ＆備考マスタ'!$H:$H,0),3)="●",IF(AND(GD308&lt;&gt;"",ISNUMBER(申込書!$AC$22)=TRUE,申込書!$C$70&lt;&gt;"▼プルダウンより選択してください",申込書!$C$70&lt;&gt;""),申込書!$AC$22,""),"-"))</f>
        <v/>
      </c>
      <c r="GF308" s="369"/>
      <c r="GG308" s="369"/>
      <c r="GH308" s="370" t="str">
        <f>IF(AND(申込書!$C$70&lt;&gt;"▼プルダウンより選択してください",申込書!$C$70&lt;&gt;"",$G308&lt;&gt;"",申込書!$V$70="特定学年のみ"),"申し込みする","")</f>
        <v/>
      </c>
      <c r="GI308" s="371"/>
      <c r="GJ308" s="372"/>
      <c r="GK308" s="373" t="str">
        <f>IF(AND(申込書!$C$71&lt;&gt;"▼プルダウンより選択してください",申込書!$C$71&lt;&gt;"",申込書!$K$22&lt;&gt;"YYYY/MM/DD",$G308&lt;&gt;""),申込書!$K$22,"")</f>
        <v/>
      </c>
      <c r="GL308" s="369" t="str">
        <f>IF(GK308="","",IF(INDEX('コンテンツ＆備考マスタ'!$H:$J,MATCH(学校情報!GK$3,'コンテンツ＆備考マスタ'!$H:$H,0),3)="●",IF(AND(GK308&lt;&gt;"",ISNUMBER(申込書!$AC$22)=TRUE,申込書!$C$71&lt;&gt;"▼プルダウンより選択してください",申込書!$C$71&lt;&gt;""),申込書!$AC$22,""),"-"))</f>
        <v/>
      </c>
      <c r="GM308" s="369"/>
      <c r="GN308" s="369"/>
      <c r="GO308" s="370" t="str">
        <f>IF(AND(申込書!$C$71&lt;&gt;"▼プルダウンより選択してください",申込書!$C$71&lt;&gt;"",$G308&lt;&gt;"",申込書!$V$71="特定学年のみ"),"申し込みする","")</f>
        <v/>
      </c>
      <c r="GP308" s="371"/>
      <c r="GQ308" s="372"/>
      <c r="GR308" s="373" t="str">
        <f>IF(AND(申込書!$C$72&lt;&gt;"▼プルダウンより選択してください",申込書!$C$72&lt;&gt;"",申込書!$K$22&lt;&gt;"YYYY/MM/DD",$G308&lt;&gt;""),申込書!$K$22,"")</f>
        <v/>
      </c>
      <c r="GS308" s="369" t="str">
        <f>IF(GR308="","",IF(INDEX('コンテンツ＆備考マスタ'!$H:$J,MATCH(学校情報!GR$3,'コンテンツ＆備考マスタ'!$H:$H,0),3)="●",IF(AND(GR308&lt;&gt;"",ISNUMBER(申込書!$AC$22)=TRUE,申込書!$C$72&lt;&gt;"▼プルダウンより選択してください",申込書!$C$72&lt;&gt;""),申込書!$AC$22,""),"-"))</f>
        <v/>
      </c>
      <c r="GT308" s="369"/>
      <c r="GU308" s="369"/>
      <c r="GV308" s="370" t="str">
        <f>IF(AND(申込書!$C$72&lt;&gt;"▼プルダウンより選択してください",申込書!$C$72&lt;&gt;"",$G308&lt;&gt;"",申込書!$V$72="特定学年のみ"),"申し込みする","")</f>
        <v/>
      </c>
      <c r="GW308" s="371"/>
      <c r="GX308" s="372"/>
      <c r="GY308" s="373" t="str">
        <f>IF(AND(申込書!$C$73&lt;&gt;"▼プルダウンより選択してください",申込書!$C$73&lt;&gt;"",申込書!$K$22&lt;&gt;"YYYY/MM/DD",$G308&lt;&gt;""),申込書!$K$22,"")</f>
        <v/>
      </c>
      <c r="GZ308" s="369" t="str">
        <f>IF(GY308="","",IF(INDEX('コンテンツ＆備考マスタ'!$H:$J,MATCH(学校情報!GY$3,'コンテンツ＆備考マスタ'!$H:$H,0),3)="●",IF(AND(GY308&lt;&gt;"",ISNUMBER(申込書!$AC$22)=TRUE,申込書!$C$73&lt;&gt;"▼プルダウンより選択してください",申込書!$C$73&lt;&gt;""),申込書!$AC$22,""),"-"))</f>
        <v/>
      </c>
      <c r="HA308" s="369"/>
      <c r="HB308" s="369"/>
      <c r="HC308" s="370" t="str">
        <f>IF(AND(申込書!$C$73&lt;&gt;"▼プルダウンより選択してください",申込書!$C$73&lt;&gt;"",$G308&lt;&gt;"",申込書!$V$73="特定学年のみ"),"申し込みする","")</f>
        <v/>
      </c>
      <c r="HD308" s="371"/>
      <c r="HE308" s="372"/>
      <c r="HF308" s="373" t="str">
        <f>IF(AND(申込書!$C$74&lt;&gt;"▼プルダウンより選択してください",申込書!$C$74&lt;&gt;"",申込書!$K$22&lt;&gt;"YYYY/MM/DD",$G308&lt;&gt;""),申込書!$K$22,"")</f>
        <v/>
      </c>
      <c r="HG308" s="369" t="str">
        <f>IF(HF308="","",IF(INDEX('コンテンツ＆備考マスタ'!$H:$J,MATCH(学校情報!HF$3,'コンテンツ＆備考マスタ'!$H:$H,0),3)="●",IF(AND(HF308&lt;&gt;"",ISNUMBER(申込書!$AC$22)=TRUE,申込書!$C$74&lt;&gt;"▼プルダウンより選択してください",申込書!$C$74&lt;&gt;""),申込書!$AC$22,""),"-"))</f>
        <v/>
      </c>
      <c r="HH308" s="369"/>
      <c r="HI308" s="369"/>
      <c r="HJ308" s="370" t="str">
        <f>IF(AND(申込書!$C$74&lt;&gt;"▼プルダウンより選択してください",申込書!$C$74&lt;&gt;"",$G308&lt;&gt;"",申込書!$V$74="特定学年のみ"),"申し込みする","")</f>
        <v/>
      </c>
      <c r="HK308" s="371"/>
      <c r="HL308" s="372"/>
      <c r="HM308" s="373" t="str">
        <f>IF(AND(申込書!$C$75&lt;&gt;"▼プルダウンより選択してください",申込書!$C$75&lt;&gt;"",申込書!$K$22&lt;&gt;"YYYY/MM/DD",$G308&lt;&gt;""),申込書!$K$22,"")</f>
        <v/>
      </c>
      <c r="HN308" s="369" t="str">
        <f>IF(HM308="","",IF(INDEX('コンテンツ＆備考マスタ'!$H:$J,MATCH(学校情報!HM$3,'コンテンツ＆備考マスタ'!$H:$H,0),3)="●",IF(AND(HM308&lt;&gt;"",ISNUMBER(申込書!$AC$22)=TRUE,申込書!$C$75&lt;&gt;"▼プルダウンより選択してください",申込書!$C$75&lt;&gt;""),申込書!$AC$22,""),"-"))</f>
        <v/>
      </c>
      <c r="HO308" s="369"/>
      <c r="HP308" s="369"/>
      <c r="HQ308" s="370" t="str">
        <f>IF(AND(申込書!$C$75&lt;&gt;"▼プルダウンより選択してください",申込書!$C$75&lt;&gt;"",$G308&lt;&gt;"",申込書!$V$75="特定学年のみ"),"申し込みする","")</f>
        <v/>
      </c>
      <c r="HR308" s="371"/>
      <c r="HS308" s="371"/>
      <c r="HT308" s="374" t="str">
        <f>IF(AND(申込書!$C$76&lt;&gt;"▼プルダウンより選択してください",申込書!$C$76&lt;&gt;"",申込書!$K$22&lt;&gt;"YYYY/MM/DD",$G308&lt;&gt;""),申込書!$K$22,"")</f>
        <v/>
      </c>
      <c r="HU308" s="369" t="str">
        <f>IF(HT308="","",IF(INDEX('コンテンツ＆備考マスタ'!$H:$J,MATCH(学校情報!HT$3,'コンテンツ＆備考マスタ'!$H:$H,0),3)="●",IF(AND(HT308&lt;&gt;"",ISNUMBER(申込書!$AC$22)=TRUE,申込書!$C$76&lt;&gt;"▼プルダウンより選択してください",申込書!$C$76&lt;&gt;""),申込書!$AC$22,""),"-"))</f>
        <v/>
      </c>
      <c r="HV308" s="369"/>
      <c r="HW308" s="369"/>
      <c r="HX308" s="370" t="str">
        <f>IF(AND(申込書!$C$76&lt;&gt;"▼プルダウンより選択してください",申込書!$C$76&lt;&gt;"",$G308&lt;&gt;"",申込書!$V$76="特定学年のみ"),"申し込みする","")</f>
        <v/>
      </c>
      <c r="HY308" s="371"/>
      <c r="HZ308" s="372"/>
      <c r="IA308" s="69"/>
    </row>
    <row r="309" spans="2:235" ht="26.85" hidden="1" customHeight="1" outlineLevel="1">
      <c r="B309" s="365">
        <f t="shared" si="12"/>
        <v>304</v>
      </c>
      <c r="C309" s="55"/>
      <c r="D309" s="56"/>
      <c r="E309" s="154"/>
      <c r="F309" s="57"/>
      <c r="G309" s="58"/>
      <c r="H309" s="59"/>
      <c r="I309" s="60"/>
      <c r="J309" s="61"/>
      <c r="K309" s="366" t="str">
        <f t="shared" si="13"/>
        <v/>
      </c>
      <c r="L309" s="62"/>
      <c r="M309" s="322"/>
      <c r="N309" s="63"/>
      <c r="O309" s="64"/>
      <c r="P309" s="367" t="str">
        <f t="shared" si="14"/>
        <v/>
      </c>
      <c r="Q309" s="65"/>
      <c r="R309" s="66"/>
      <c r="S309" s="67"/>
      <c r="T309" s="68"/>
      <c r="U309" s="68"/>
      <c r="V309" s="68"/>
      <c r="W309" s="66"/>
      <c r="X309" s="281"/>
      <c r="Y309" s="368" t="str">
        <f>IF(AND(申込書!$C$47&lt;&gt;"▼プルダウンより選択してください",申込書!$C$47&lt;&gt;"",申込書!$K$22&lt;&gt;"YYYY/MM/DD",$G309&lt;&gt;""),申込書!$K$22,"")</f>
        <v/>
      </c>
      <c r="Z309" s="369" t="str">
        <f>IF(Y309="","",IF(INDEX('コンテンツ＆備考マスタ'!$H:$J,MATCH(学校情報!Y$3,'コンテンツ＆備考マスタ'!$H:$H,0),3)="●",IF(AND(Y309&lt;&gt;"",ISNUMBER(申込書!$AC$22)=TRUE,申込書!$C$47&lt;&gt;"▼プルダウンより選択してください",申込書!$C$47&lt;&gt;""),申込書!$AC$22,""),"-"))</f>
        <v/>
      </c>
      <c r="AA309" s="369"/>
      <c r="AB309" s="369"/>
      <c r="AC309" s="370" t="str">
        <f>IF(AND(申込書!$C$47&lt;&gt;"▼プルダウンより選択してください",申込書!$C$47&lt;&gt;"",$G309&lt;&gt;"",申込書!$V$47="特定学年のみ"),"申し込みする","")</f>
        <v/>
      </c>
      <c r="AD309" s="371"/>
      <c r="AE309" s="372"/>
      <c r="AF309" s="373" t="str">
        <f>IF(AND(申込書!$C$48&lt;&gt;"▼プルダウンより選択してください",申込書!$C$48&lt;&gt;"",申込書!$K$22&lt;&gt;"YYYY/MM/DD",$G309&lt;&gt;""),申込書!$K$22,"")</f>
        <v/>
      </c>
      <c r="AG309" s="369" t="str">
        <f>IF(AF309="","",IF(INDEX('コンテンツ＆備考マスタ'!$H:$J,MATCH(学校情報!AF$3,'コンテンツ＆備考マスタ'!$H:$H,0),3)="●",IF(AND(AF309&lt;&gt;"",ISNUMBER(申込書!$AC$22)=TRUE,申込書!$C$48&lt;&gt;"▼プルダウンより選択してください",申込書!$C$48&lt;&gt;""),申込書!$AC$22,""),"-"))</f>
        <v/>
      </c>
      <c r="AH309" s="369"/>
      <c r="AI309" s="369"/>
      <c r="AJ309" s="370" t="str">
        <f>IF(AND(申込書!$C$48&lt;&gt;"▼プルダウンより選択してください",申込書!$C$48&lt;&gt;"",$G309&lt;&gt;"",申込書!$V$48="特定学年のみ"),"申し込みする","")</f>
        <v/>
      </c>
      <c r="AK309" s="371"/>
      <c r="AL309" s="372"/>
      <c r="AM309" s="373" t="str">
        <f>IF(AND(申込書!$C$49&lt;&gt;"▼プルダウンより選択してください",申込書!$C$49&lt;&gt;"",申込書!$K$22&lt;&gt;"YYYY/MM/DD",$G309&lt;&gt;""),申込書!$K$22,"")</f>
        <v/>
      </c>
      <c r="AN309" s="369" t="str">
        <f>IF(AM309="","",IF(INDEX('コンテンツ＆備考マスタ'!$H:$J,MATCH(学校情報!AM$3,'コンテンツ＆備考マスタ'!$H:$H,0),3)="●",IF(AND(AM309&lt;&gt;"",ISNUMBER(申込書!$AC$22)=TRUE,申込書!$C$49&lt;&gt;"▼プルダウンより選択してください",申込書!$C$49&lt;&gt;""),申込書!$AC$22,""),"-"))</f>
        <v/>
      </c>
      <c r="AO309" s="369"/>
      <c r="AP309" s="369"/>
      <c r="AQ309" s="370" t="str">
        <f>IF(AND(申込書!$C$49&lt;&gt;"▼プルダウンより選択してください",申込書!$C$49&lt;&gt;"",$G309&lt;&gt;"",申込書!$V$49="特定学年のみ"),"申し込みする","")</f>
        <v/>
      </c>
      <c r="AR309" s="371"/>
      <c r="AS309" s="372"/>
      <c r="AT309" s="373" t="str">
        <f>IF(AND(申込書!$C$50&lt;&gt;"▼プルダウンより選択してください",申込書!$C$50&lt;&gt;"",申込書!$K$22&lt;&gt;"YYYY/MM/DD",$G309&lt;&gt;""),申込書!$K$22,"")</f>
        <v/>
      </c>
      <c r="AU309" s="369" t="str">
        <f>IF(AT309="","",IF(INDEX('コンテンツ＆備考マスタ'!$H:$J,MATCH(学校情報!AT$3,'コンテンツ＆備考マスタ'!$H:$H,0),3)="●",IF(AND(AT309&lt;&gt;"",ISNUMBER(申込書!$AC$22)=TRUE,申込書!$C$50&lt;&gt;"▼プルダウンより選択してください",申込書!$C$50&lt;&gt;""),申込書!$AC$22,""),"-"))</f>
        <v/>
      </c>
      <c r="AV309" s="369"/>
      <c r="AW309" s="369"/>
      <c r="AX309" s="370" t="str">
        <f>IF(AND(申込書!$C$50&lt;&gt;"▼プルダウンより選択してください",申込書!$C$50&lt;&gt;"",$G309&lt;&gt;"",申込書!$V$50="特定学年のみ"),"申し込みする","")</f>
        <v/>
      </c>
      <c r="AY309" s="371"/>
      <c r="AZ309" s="372"/>
      <c r="BA309" s="373" t="str">
        <f>IF(AND(申込書!$C$51&lt;&gt;"▼プルダウンより選択してください",申込書!$C$51&lt;&gt;"",申込書!$K$22&lt;&gt;"YYYY/MM/DD",$G309&lt;&gt;""),申込書!$K$22,"")</f>
        <v/>
      </c>
      <c r="BB309" s="369" t="str">
        <f>IF(BA309="","",IF(INDEX('コンテンツ＆備考マスタ'!$H:$J,MATCH(学校情報!BA$3,'コンテンツ＆備考マスタ'!$H:$H,0),3)="●",IF(AND(BA309&lt;&gt;"",ISNUMBER(申込書!$AC$22)=TRUE,申込書!$C$51&lt;&gt;"▼プルダウンより選択してください",申込書!$C$51&lt;&gt;""),申込書!$AC$22,""),"-"))</f>
        <v/>
      </c>
      <c r="BC309" s="369"/>
      <c r="BD309" s="369"/>
      <c r="BE309" s="370" t="str">
        <f>IF(AND(申込書!$C$51&lt;&gt;"▼プルダウンより選択してください",申込書!$C$51&lt;&gt;"",$G309&lt;&gt;"",申込書!$V$51="特定学年のみ"),"申し込みする","")</f>
        <v/>
      </c>
      <c r="BF309" s="371"/>
      <c r="BG309" s="372"/>
      <c r="BH309" s="373" t="str">
        <f>IF(AND(申込書!$C$52&lt;&gt;"▼プルダウンより選択してください",申込書!$C$52&lt;&gt;"",申込書!$K$22&lt;&gt;"YYYY/MM/DD",$G309&lt;&gt;""),申込書!$K$22,"")</f>
        <v/>
      </c>
      <c r="BI309" s="369" t="str">
        <f>IF(BH309="","",IF(INDEX('コンテンツ＆備考マスタ'!$H:$J,MATCH(学校情報!BH$3,'コンテンツ＆備考マスタ'!$H:$H,0),3)="●",IF(AND(BH309&lt;&gt;"",ISNUMBER(申込書!$AC$22)=TRUE,申込書!$C$52&lt;&gt;"▼プルダウンより選択してください",申込書!$C$52&lt;&gt;""),申込書!$AC$22,""),"-"))</f>
        <v/>
      </c>
      <c r="BJ309" s="369"/>
      <c r="BK309" s="369"/>
      <c r="BL309" s="370" t="str">
        <f>IF(AND(申込書!$C$52&lt;&gt;"▼プルダウンより選択してください",申込書!$C$52&lt;&gt;"",$G309&lt;&gt;"",申込書!$V$52="特定学年のみ"),"申し込みする","")</f>
        <v/>
      </c>
      <c r="BM309" s="371"/>
      <c r="BN309" s="372"/>
      <c r="BO309" s="373" t="str">
        <f>IF(AND(申込書!$C$53&lt;&gt;"▼プルダウンより選択してください",申込書!$C$53&lt;&gt;"",申込書!$K$22&lt;&gt;"YYYY/MM/DD",$G309&lt;&gt;""),申込書!$K$22,"")</f>
        <v/>
      </c>
      <c r="BP309" s="369" t="str">
        <f>IF(BO309="","",IF(INDEX('コンテンツ＆備考マスタ'!$H:$J,MATCH(学校情報!BO$3,'コンテンツ＆備考マスタ'!$H:$H,0),3)="●",IF(AND(BO309&lt;&gt;"",ISNUMBER(申込書!$AC$22)=TRUE,申込書!$C$53&lt;&gt;"▼プルダウンより選択してください",申込書!$C$53&lt;&gt;""),申込書!$AC$22,""),"-"))</f>
        <v/>
      </c>
      <c r="BQ309" s="369"/>
      <c r="BR309" s="369"/>
      <c r="BS309" s="370" t="str">
        <f>IF(AND(申込書!$C$53&lt;&gt;"▼プルダウンより選択してください",申込書!$C$53&lt;&gt;"",$G309&lt;&gt;"",申込書!$V$53="特定学年のみ"),"申し込みする","")</f>
        <v/>
      </c>
      <c r="BT309" s="371"/>
      <c r="BU309" s="372"/>
      <c r="BV309" s="373" t="str">
        <f>IF(AND(申込書!$C$54&lt;&gt;"▼プルダウンより選択してください",申込書!$C$54&lt;&gt;"",申込書!$K$22&lt;&gt;"YYYY/MM/DD",$G309&lt;&gt;""),申込書!$K$22,"")</f>
        <v/>
      </c>
      <c r="BW309" s="369" t="str">
        <f>IF(BV309="","",IF(INDEX('コンテンツ＆備考マスタ'!$H:$J,MATCH(学校情報!BV$3,'コンテンツ＆備考マスタ'!$H:$H,0),3)="●",IF(AND(BV309&lt;&gt;"",ISNUMBER(申込書!$AC$22)=TRUE,申込書!$C$54&lt;&gt;"▼プルダウンより選択してください",申込書!$C$54&lt;&gt;""),申込書!$AC$22,""),"-"))</f>
        <v/>
      </c>
      <c r="BX309" s="369"/>
      <c r="BY309" s="369"/>
      <c r="BZ309" s="370" t="str">
        <f>IF(AND(申込書!$C$54&lt;&gt;"▼プルダウンより選択してください",申込書!$C$54&lt;&gt;"",$G309&lt;&gt;"",申込書!$V$54="特定学年のみ"),"申し込みする","")</f>
        <v/>
      </c>
      <c r="CA309" s="371"/>
      <c r="CB309" s="372"/>
      <c r="CC309" s="373" t="str">
        <f>IF(AND(申込書!$C$55&lt;&gt;"▼プルダウンより選択してください",申込書!$C$55&lt;&gt;"",申込書!$K$22&lt;&gt;"YYYY/MM/DD",$G309&lt;&gt;""),申込書!$K$22,"")</f>
        <v/>
      </c>
      <c r="CD309" s="369" t="str">
        <f>IF(CC309="","",IF(INDEX('コンテンツ＆備考マスタ'!$H:$J,MATCH(学校情報!CC$3,'コンテンツ＆備考マスタ'!$H:$H,0),3)="●",IF(AND(CC309&lt;&gt;"",ISNUMBER(申込書!$AC$22)=TRUE,申込書!$C$55&lt;&gt;"▼プルダウンより選択してください",申込書!$C$55&lt;&gt;""),申込書!$AC$22,""),"-"))</f>
        <v/>
      </c>
      <c r="CE309" s="369"/>
      <c r="CF309" s="369"/>
      <c r="CG309" s="370" t="str">
        <f>IF(AND(申込書!$C$55&lt;&gt;"▼プルダウンより選択してください",申込書!$C$55&lt;&gt;"",$G309&lt;&gt;"",申込書!$V$55="特定学年のみ"),"申し込みする","")</f>
        <v/>
      </c>
      <c r="CH309" s="371"/>
      <c r="CI309" s="372"/>
      <c r="CJ309" s="373" t="str">
        <f>IF(AND(申込書!$C$56&lt;&gt;"▼プルダウンより選択してください",申込書!$C$56&lt;&gt;"",申込書!$K$22&lt;&gt;"YYYY/MM/DD",$G309&lt;&gt;""),申込書!$K$22,"")</f>
        <v/>
      </c>
      <c r="CK309" s="369" t="str">
        <f>IF(CJ309="","",IF(INDEX('コンテンツ＆備考マスタ'!$H:$J,MATCH(学校情報!CJ$3,'コンテンツ＆備考マスタ'!$H:$H,0),3)="●",IF(AND(CJ309&lt;&gt;"",ISNUMBER(申込書!$AC$22)=TRUE,申込書!$C$56&lt;&gt;"▼プルダウンより選択してください",申込書!$C$56&lt;&gt;""),申込書!$AC$22,""),"-"))</f>
        <v/>
      </c>
      <c r="CL309" s="369"/>
      <c r="CM309" s="369"/>
      <c r="CN309" s="370" t="str">
        <f>IF(AND(申込書!$C$56&lt;&gt;"▼プルダウンより選択してください",申込書!$C$56&lt;&gt;"",$G309&lt;&gt;"",申込書!$V$56="特定学年のみ"),"申し込みする","")</f>
        <v/>
      </c>
      <c r="CO309" s="371"/>
      <c r="CP309" s="372"/>
      <c r="CQ309" s="373" t="str">
        <f>IF(AND(申込書!$C$57&lt;&gt;"▼プルダウンより選択してください",申込書!$C$57&lt;&gt;"",申込書!$K$22&lt;&gt;"YYYY/MM/DD",$G309&lt;&gt;""),申込書!$K$22,"")</f>
        <v/>
      </c>
      <c r="CR309" s="369" t="str">
        <f>IF(CQ309="","",IF(INDEX('コンテンツ＆備考マスタ'!$H:$J,MATCH(学校情報!CQ$3,'コンテンツ＆備考マスタ'!$H:$H,0),3)="●",IF(AND(CQ309&lt;&gt;"",ISNUMBER(申込書!$AC$22)=TRUE,申込書!$C$57&lt;&gt;"▼プルダウンより選択してください",申込書!$C$57&lt;&gt;""),申込書!$AC$22,""),"-"))</f>
        <v/>
      </c>
      <c r="CS309" s="369"/>
      <c r="CT309" s="369"/>
      <c r="CU309" s="369" t="str">
        <f>IF(AND(申込書!$C$57&lt;&gt;"▼プルダウンより選択してください",申込書!$C$57&lt;&gt;"",$G309&lt;&gt;"",申込書!$V$57="特定学年のみ"),"申し込みする","")</f>
        <v/>
      </c>
      <c r="CV309" s="371"/>
      <c r="CW309" s="372"/>
      <c r="CX309" s="373" t="str">
        <f>IF(AND(申込書!$C$58&lt;&gt;"▼プルダウンより選択してください",申込書!$C$58&lt;&gt;"",申込書!$K$22&lt;&gt;"YYYY/MM/DD",$G309&lt;&gt;""),申込書!$K$22,"")</f>
        <v/>
      </c>
      <c r="CY309" s="369" t="str">
        <f>IF(CX309="","",IF(INDEX('コンテンツ＆備考マスタ'!$H:$J,MATCH(学校情報!CX$3,'コンテンツ＆備考マスタ'!$H:$H,0),3)="●",IF(AND(CX309&lt;&gt;"",ISNUMBER(申込書!$AC$22)=TRUE,申込書!$C$58&lt;&gt;"▼プルダウンより選択してください",申込書!$C$58&lt;&gt;""),申込書!$AC$22,""),"-"))</f>
        <v/>
      </c>
      <c r="CZ309" s="369"/>
      <c r="DA309" s="369"/>
      <c r="DB309" s="369" t="str">
        <f>IF(AND(申込書!$C$58&lt;&gt;"▼プルダウンより選択してください",申込書!$C$58&lt;&gt;"",$G309&lt;&gt;"",申込書!$V$58="特定学年のみ"),"申し込みする","")</f>
        <v/>
      </c>
      <c r="DC309" s="371"/>
      <c r="DD309" s="372"/>
      <c r="DE309" s="373" t="str">
        <f>IF(AND(申込書!$C$59&lt;&gt;"▼プルダウンより選択してください",申込書!$C$59&lt;&gt;"",申込書!$K$22&lt;&gt;"YYYY/MM/DD",$G309&lt;&gt;""),申込書!$K$22,"")</f>
        <v/>
      </c>
      <c r="DF309" s="369" t="str">
        <f>IF(DE309="","",IF(INDEX('コンテンツ＆備考マスタ'!$H:$J,MATCH(学校情報!DE$3,'コンテンツ＆備考マスタ'!$H:$H,0),3)="●",IF(AND(DE309&lt;&gt;"",ISNUMBER(申込書!$AC$22)=TRUE,申込書!$C$59&lt;&gt;"▼プルダウンより選択してください",申込書!$C$59&lt;&gt;""),申込書!$AC$22,""),"-"))</f>
        <v/>
      </c>
      <c r="DG309" s="369"/>
      <c r="DH309" s="369"/>
      <c r="DI309" s="369" t="str">
        <f>IF(AND(申込書!$C$59&lt;&gt;"▼プルダウンより選択してください",申込書!$C$59&lt;&gt;"",$G309&lt;&gt;"",申込書!$V$59="特定学年のみ"),"申し込みする","")</f>
        <v/>
      </c>
      <c r="DJ309" s="371"/>
      <c r="DK309" s="372"/>
      <c r="DL309" s="373" t="str">
        <f>IF(AND(申込書!$C$60&lt;&gt;"▼プルダウンより選択してください",申込書!$C$60&lt;&gt;"",申込書!$K$22&lt;&gt;"YYYY/MM/DD",$G309&lt;&gt;""),申込書!$K$22,"")</f>
        <v/>
      </c>
      <c r="DM309" s="369" t="str">
        <f>IF(DL309="","",IF(INDEX('コンテンツ＆備考マスタ'!$H:$J,MATCH(学校情報!DL$3,'コンテンツ＆備考マスタ'!$H:$H,0),3)="●",IF(AND(DL309&lt;&gt;"",ISNUMBER(申込書!$AC$22)=TRUE,申込書!$C$60&lt;&gt;"▼プルダウンより選択してください",申込書!$C$60&lt;&gt;""),申込書!$AC$22,""),"-"))</f>
        <v/>
      </c>
      <c r="DN309" s="369"/>
      <c r="DO309" s="369"/>
      <c r="DP309" s="369" t="str">
        <f>IF(AND(申込書!$C$60&lt;&gt;"▼プルダウンより選択してください",申込書!$C$60&lt;&gt;"",$G309&lt;&gt;"",申込書!$V$60="特定学年のみ"),"申し込みする","")</f>
        <v/>
      </c>
      <c r="DQ309" s="371"/>
      <c r="DR309" s="372"/>
      <c r="DS309" s="373" t="str">
        <f>IF(AND(申込書!$C$61&lt;&gt;"▼プルダウンより選択してください",申込書!$C$61&lt;&gt;"",申込書!$K$22&lt;&gt;"YYYY/MM/DD",$G309&lt;&gt;""),申込書!$K$22,"")</f>
        <v/>
      </c>
      <c r="DT309" s="369" t="str">
        <f>IF(DS309="","",IF(INDEX('コンテンツ＆備考マスタ'!$H:$J,MATCH(学校情報!DS$3,'コンテンツ＆備考マスタ'!$H:$H,0),3)="●",IF(AND(DS309&lt;&gt;"",ISNUMBER(申込書!$AC$22)=TRUE,申込書!$C$61&lt;&gt;"▼プルダウンより選択してください",申込書!$C$61&lt;&gt;""),申込書!$AC$22,""),"-"))</f>
        <v/>
      </c>
      <c r="DU309" s="369"/>
      <c r="DV309" s="369"/>
      <c r="DW309" s="369" t="str">
        <f>IF(AND(申込書!$C$61&lt;&gt;"▼プルダウンより選択してください",申込書!$C$61&lt;&gt;"",$G309&lt;&gt;"",申込書!$V$61="特定学年のみ"),"申し込みする","")</f>
        <v/>
      </c>
      <c r="DX309" s="371"/>
      <c r="DY309" s="372"/>
      <c r="DZ309" s="373" t="str">
        <f>IF(AND(申込書!$C$62&lt;&gt;"▼プルダウンより選択してください",申込書!$C$62&lt;&gt;"",申込書!$K$22&lt;&gt;"YYYY/MM/DD",$G309&lt;&gt;""),申込書!$K$22,"")</f>
        <v/>
      </c>
      <c r="EA309" s="369" t="str">
        <f>IF(DZ309="","",IF(INDEX('コンテンツ＆備考マスタ'!$H:$J,MATCH(学校情報!DZ$3,'コンテンツ＆備考マスタ'!$H:$H,0),3)="●",IF(AND(DZ309&lt;&gt;"",ISNUMBER(申込書!$AC$22)=TRUE,申込書!$C$62&lt;&gt;"▼プルダウンより選択してください",申込書!$C$62&lt;&gt;""),申込書!$AC$22,""),"-"))</f>
        <v/>
      </c>
      <c r="EB309" s="369"/>
      <c r="EC309" s="369"/>
      <c r="ED309" s="370" t="str">
        <f>IF(AND(申込書!$C$62&lt;&gt;"▼プルダウンより選択してください",申込書!$C$62&lt;&gt;"",$G309&lt;&gt;"",申込書!$V$62="特定学年のみ"),"申し込みする","")</f>
        <v/>
      </c>
      <c r="EE309" s="371"/>
      <c r="EF309" s="372"/>
      <c r="EG309" s="373" t="str">
        <f>IF(AND(申込書!$C$63&lt;&gt;"▼プルダウンより選択してください",申込書!$C$63&lt;&gt;"",申込書!$K$22&lt;&gt;"YYYY/MM/DD",$G309&lt;&gt;""),申込書!$K$22,"")</f>
        <v/>
      </c>
      <c r="EH309" s="369" t="str">
        <f>IF(EG309="","",IF(INDEX('コンテンツ＆備考マスタ'!$H:$J,MATCH(学校情報!EG$3,'コンテンツ＆備考マスタ'!$H:$H,0),3)="●",IF(AND(EG309&lt;&gt;"",ISNUMBER(申込書!$AC$22)=TRUE,申込書!$C$63&lt;&gt;"▼プルダウンより選択してください",申込書!$C$63&lt;&gt;""),申込書!$AC$22,""),"-"))</f>
        <v/>
      </c>
      <c r="EI309" s="369"/>
      <c r="EJ309" s="369"/>
      <c r="EK309" s="370" t="str">
        <f>IF(AND(申込書!$C$63&lt;&gt;"▼プルダウンより選択してください",申込書!$C$63&lt;&gt;"",$G309&lt;&gt;"",申込書!$V$63="特定学年のみ"),"申し込みする","")</f>
        <v/>
      </c>
      <c r="EL309" s="371"/>
      <c r="EM309" s="372"/>
      <c r="EN309" s="373" t="str">
        <f>IF(AND(申込書!$C$64&lt;&gt;"▼プルダウンより選択してください",申込書!$C$64&lt;&gt;"",申込書!$K$22&lt;&gt;"YYYY/MM/DD",$G309&lt;&gt;""),申込書!$K$22,"")</f>
        <v/>
      </c>
      <c r="EO309" s="369" t="str">
        <f>IF(EN309="","",IF(INDEX('コンテンツ＆備考マスタ'!$H:$J,MATCH(学校情報!EN$3,'コンテンツ＆備考マスタ'!$H:$H,0),3)="●",IF(AND(EN309&lt;&gt;"",ISNUMBER(申込書!$AC$22)=TRUE,申込書!$C$64&lt;&gt;"▼プルダウンより選択してください",申込書!$C$64&lt;&gt;""),申込書!$AC$22,""),"-"))</f>
        <v/>
      </c>
      <c r="EP309" s="369"/>
      <c r="EQ309" s="369"/>
      <c r="ER309" s="370" t="str">
        <f>IF(AND(申込書!$C$64&lt;&gt;"▼プルダウンより選択してください",申込書!$C$64&lt;&gt;"",$G309&lt;&gt;"",申込書!$V$64="特定学年のみ"),"申し込みする","")</f>
        <v/>
      </c>
      <c r="ES309" s="371"/>
      <c r="ET309" s="372"/>
      <c r="EU309" s="373" t="str">
        <f>IF(AND(申込書!$C$65&lt;&gt;"▼プルダウンより選択してください",申込書!$C$65&lt;&gt;"",申込書!$K$22&lt;&gt;"YYYY/MM/DD",$G309&lt;&gt;""),申込書!$K$22,"")</f>
        <v/>
      </c>
      <c r="EV309" s="369" t="str">
        <f>IF(EU309="","",IF(INDEX('コンテンツ＆備考マスタ'!$H:$J,MATCH(学校情報!EU$3,'コンテンツ＆備考マスタ'!$H:$H,0),3)="●",IF(AND(EU309&lt;&gt;"",ISNUMBER(申込書!$AC$22)=TRUE,申込書!$C$65&lt;&gt;"▼プルダウンより選択してください",申込書!$C$65&lt;&gt;""),申込書!$AC$22,""),"-"))</f>
        <v/>
      </c>
      <c r="EW309" s="369"/>
      <c r="EX309" s="369"/>
      <c r="EY309" s="370" t="str">
        <f>IF(AND(申込書!$C$65&lt;&gt;"▼プルダウンより選択してください",申込書!$C$65&lt;&gt;"",$G309&lt;&gt;"",申込書!$V$65="特定学年のみ"),"申し込みする","")</f>
        <v/>
      </c>
      <c r="EZ309" s="371"/>
      <c r="FA309" s="372"/>
      <c r="FB309" s="373" t="str">
        <f>IF(AND(申込書!$C$66&lt;&gt;"▼プルダウンより選択してください",申込書!$C$66&lt;&gt;"",申込書!$K$22&lt;&gt;"YYYY/MM/DD",$G309&lt;&gt;""),申込書!$K$22,"")</f>
        <v/>
      </c>
      <c r="FC309" s="369" t="str">
        <f>IF(FB309="","",IF(INDEX('コンテンツ＆備考マスタ'!$H:$J,MATCH(学校情報!FB$3,'コンテンツ＆備考マスタ'!$H:$H,0),3)="●",IF(AND(FB309&lt;&gt;"",ISNUMBER(申込書!$AC$22)=TRUE,申込書!$C$66&lt;&gt;"▼プルダウンより選択してください",申込書!$C$66&lt;&gt;""),申込書!$AC$22,""),"-"))</f>
        <v/>
      </c>
      <c r="FD309" s="369"/>
      <c r="FE309" s="369"/>
      <c r="FF309" s="370" t="str">
        <f>IF(AND(申込書!$C$66&lt;&gt;"▼プルダウンより選択してください",申込書!$C$66&lt;&gt;"",$G309&lt;&gt;"",申込書!$V$66="特定学年のみ"),"申し込みする","")</f>
        <v/>
      </c>
      <c r="FG309" s="371"/>
      <c r="FH309" s="372"/>
      <c r="FI309" s="373" t="str">
        <f>IF(AND(申込書!$C$67&lt;&gt;"▼プルダウンより選択してください",申込書!$C$67&lt;&gt;"",申込書!$K$22&lt;&gt;"YYYY/MM/DD",$G309&lt;&gt;""),申込書!$K$22,"")</f>
        <v/>
      </c>
      <c r="FJ309" s="369" t="str">
        <f>IF(FI309="","",IF(INDEX('コンテンツ＆備考マスタ'!$H:$J,MATCH(学校情報!FI$3,'コンテンツ＆備考マスタ'!$H:$H,0),3)="●",IF(AND(FI309&lt;&gt;"",ISNUMBER(申込書!$AC$22)=TRUE,申込書!$C$67&lt;&gt;"▼プルダウンより選択してください",申込書!$C$67&lt;&gt;""),申込書!$AC$22,""),"-"))</f>
        <v/>
      </c>
      <c r="FK309" s="369"/>
      <c r="FL309" s="369"/>
      <c r="FM309" s="370" t="str">
        <f>IF(AND(申込書!$C$67&lt;&gt;"▼プルダウンより選択してください",申込書!$C$67&lt;&gt;"",$G309&lt;&gt;"",申込書!$V$67="特定学年のみ"),"申し込みする","")</f>
        <v/>
      </c>
      <c r="FN309" s="371"/>
      <c r="FO309" s="372"/>
      <c r="FP309" s="373" t="str">
        <f>IF(AND(申込書!$C$68&lt;&gt;"▼プルダウンより選択してください",申込書!$C$68&lt;&gt;"",申込書!$K$22&lt;&gt;"YYYY/MM/DD",$G309&lt;&gt;""),申込書!$K$22,"")</f>
        <v/>
      </c>
      <c r="FQ309" s="369" t="str">
        <f>IF(FP309="","",IF(INDEX('コンテンツ＆備考マスタ'!$H:$J,MATCH(学校情報!FP$3,'コンテンツ＆備考マスタ'!$H:$H,0),3)="●",IF(AND(FP309&lt;&gt;"",ISNUMBER(申込書!$AC$22)=TRUE,申込書!$C$68&lt;&gt;"▼プルダウンより選択してください",申込書!$C$68&lt;&gt;""),申込書!$AC$22,""),"-"))</f>
        <v/>
      </c>
      <c r="FR309" s="369"/>
      <c r="FS309" s="369"/>
      <c r="FT309" s="370" t="str">
        <f>IF(AND(申込書!$C$68&lt;&gt;"▼プルダウンより選択してください",申込書!$C$68&lt;&gt;"",$G309&lt;&gt;"",申込書!$V$68="特定学年のみ"),"申し込みする","")</f>
        <v/>
      </c>
      <c r="FU309" s="371"/>
      <c r="FV309" s="372"/>
      <c r="FW309" s="373" t="str">
        <f>IF(AND(申込書!$C$69&lt;&gt;"▼プルダウンより選択してください",申込書!$C$69&lt;&gt;"",申込書!$K$22&lt;&gt;"YYYY/MM/DD",$G309&lt;&gt;""),申込書!$K$22,"")</f>
        <v/>
      </c>
      <c r="FX309" s="369" t="str">
        <f>IF(FW309="","",IF(INDEX('コンテンツ＆備考マスタ'!$H:$J,MATCH(学校情報!FW$3,'コンテンツ＆備考マスタ'!$H:$H,0),3)="●",IF(AND(FW309&lt;&gt;"",ISNUMBER(申込書!$AC$22)=TRUE,申込書!$C$69&lt;&gt;"▼プルダウンより選択してください",申込書!$C$69&lt;&gt;""),申込書!$AC$22,""),"-"))</f>
        <v/>
      </c>
      <c r="FY309" s="369"/>
      <c r="FZ309" s="369"/>
      <c r="GA309" s="370" t="str">
        <f>IF(AND(申込書!$C$69&lt;&gt;"▼プルダウンより選択してください",申込書!$C$69&lt;&gt;"",$G309&lt;&gt;"",申込書!$V$69="特定学年のみ"),"申し込みする","")</f>
        <v/>
      </c>
      <c r="GB309" s="371"/>
      <c r="GC309" s="372"/>
      <c r="GD309" s="373" t="str">
        <f>IF(AND(申込書!$C$70&lt;&gt;"▼プルダウンより選択してください",申込書!$C$70&lt;&gt;"",申込書!$K$22&lt;&gt;"YYYY/MM/DD",$G309&lt;&gt;""),申込書!$K$22,"")</f>
        <v/>
      </c>
      <c r="GE309" s="369" t="str">
        <f>IF(GD309="","",IF(INDEX('コンテンツ＆備考マスタ'!$H:$J,MATCH(学校情報!GD$3,'コンテンツ＆備考マスタ'!$H:$H,0),3)="●",IF(AND(GD309&lt;&gt;"",ISNUMBER(申込書!$AC$22)=TRUE,申込書!$C$70&lt;&gt;"▼プルダウンより選択してください",申込書!$C$70&lt;&gt;""),申込書!$AC$22,""),"-"))</f>
        <v/>
      </c>
      <c r="GF309" s="369"/>
      <c r="GG309" s="369"/>
      <c r="GH309" s="370" t="str">
        <f>IF(AND(申込書!$C$70&lt;&gt;"▼プルダウンより選択してください",申込書!$C$70&lt;&gt;"",$G309&lt;&gt;"",申込書!$V$70="特定学年のみ"),"申し込みする","")</f>
        <v/>
      </c>
      <c r="GI309" s="371"/>
      <c r="GJ309" s="372"/>
      <c r="GK309" s="373" t="str">
        <f>IF(AND(申込書!$C$71&lt;&gt;"▼プルダウンより選択してください",申込書!$C$71&lt;&gt;"",申込書!$K$22&lt;&gt;"YYYY/MM/DD",$G309&lt;&gt;""),申込書!$K$22,"")</f>
        <v/>
      </c>
      <c r="GL309" s="369" t="str">
        <f>IF(GK309="","",IF(INDEX('コンテンツ＆備考マスタ'!$H:$J,MATCH(学校情報!GK$3,'コンテンツ＆備考マスタ'!$H:$H,0),3)="●",IF(AND(GK309&lt;&gt;"",ISNUMBER(申込書!$AC$22)=TRUE,申込書!$C$71&lt;&gt;"▼プルダウンより選択してください",申込書!$C$71&lt;&gt;""),申込書!$AC$22,""),"-"))</f>
        <v/>
      </c>
      <c r="GM309" s="369"/>
      <c r="GN309" s="369"/>
      <c r="GO309" s="370" t="str">
        <f>IF(AND(申込書!$C$71&lt;&gt;"▼プルダウンより選択してください",申込書!$C$71&lt;&gt;"",$G309&lt;&gt;"",申込書!$V$71="特定学年のみ"),"申し込みする","")</f>
        <v/>
      </c>
      <c r="GP309" s="371"/>
      <c r="GQ309" s="372"/>
      <c r="GR309" s="373" t="str">
        <f>IF(AND(申込書!$C$72&lt;&gt;"▼プルダウンより選択してください",申込書!$C$72&lt;&gt;"",申込書!$K$22&lt;&gt;"YYYY/MM/DD",$G309&lt;&gt;""),申込書!$K$22,"")</f>
        <v/>
      </c>
      <c r="GS309" s="369" t="str">
        <f>IF(GR309="","",IF(INDEX('コンテンツ＆備考マスタ'!$H:$J,MATCH(学校情報!GR$3,'コンテンツ＆備考マスタ'!$H:$H,0),3)="●",IF(AND(GR309&lt;&gt;"",ISNUMBER(申込書!$AC$22)=TRUE,申込書!$C$72&lt;&gt;"▼プルダウンより選択してください",申込書!$C$72&lt;&gt;""),申込書!$AC$22,""),"-"))</f>
        <v/>
      </c>
      <c r="GT309" s="369"/>
      <c r="GU309" s="369"/>
      <c r="GV309" s="370" t="str">
        <f>IF(AND(申込書!$C$72&lt;&gt;"▼プルダウンより選択してください",申込書!$C$72&lt;&gt;"",$G309&lt;&gt;"",申込書!$V$72="特定学年のみ"),"申し込みする","")</f>
        <v/>
      </c>
      <c r="GW309" s="371"/>
      <c r="GX309" s="372"/>
      <c r="GY309" s="373" t="str">
        <f>IF(AND(申込書!$C$73&lt;&gt;"▼プルダウンより選択してください",申込書!$C$73&lt;&gt;"",申込書!$K$22&lt;&gt;"YYYY/MM/DD",$G309&lt;&gt;""),申込書!$K$22,"")</f>
        <v/>
      </c>
      <c r="GZ309" s="369" t="str">
        <f>IF(GY309="","",IF(INDEX('コンテンツ＆備考マスタ'!$H:$J,MATCH(学校情報!GY$3,'コンテンツ＆備考マスタ'!$H:$H,0),3)="●",IF(AND(GY309&lt;&gt;"",ISNUMBER(申込書!$AC$22)=TRUE,申込書!$C$73&lt;&gt;"▼プルダウンより選択してください",申込書!$C$73&lt;&gt;""),申込書!$AC$22,""),"-"))</f>
        <v/>
      </c>
      <c r="HA309" s="369"/>
      <c r="HB309" s="369"/>
      <c r="HC309" s="370" t="str">
        <f>IF(AND(申込書!$C$73&lt;&gt;"▼プルダウンより選択してください",申込書!$C$73&lt;&gt;"",$G309&lt;&gt;"",申込書!$V$73="特定学年のみ"),"申し込みする","")</f>
        <v/>
      </c>
      <c r="HD309" s="371"/>
      <c r="HE309" s="372"/>
      <c r="HF309" s="373" t="str">
        <f>IF(AND(申込書!$C$74&lt;&gt;"▼プルダウンより選択してください",申込書!$C$74&lt;&gt;"",申込書!$K$22&lt;&gt;"YYYY/MM/DD",$G309&lt;&gt;""),申込書!$K$22,"")</f>
        <v/>
      </c>
      <c r="HG309" s="369" t="str">
        <f>IF(HF309="","",IF(INDEX('コンテンツ＆備考マスタ'!$H:$J,MATCH(学校情報!HF$3,'コンテンツ＆備考マスタ'!$H:$H,0),3)="●",IF(AND(HF309&lt;&gt;"",ISNUMBER(申込書!$AC$22)=TRUE,申込書!$C$74&lt;&gt;"▼プルダウンより選択してください",申込書!$C$74&lt;&gt;""),申込書!$AC$22,""),"-"))</f>
        <v/>
      </c>
      <c r="HH309" s="369"/>
      <c r="HI309" s="369"/>
      <c r="HJ309" s="370" t="str">
        <f>IF(AND(申込書!$C$74&lt;&gt;"▼プルダウンより選択してください",申込書!$C$74&lt;&gt;"",$G309&lt;&gt;"",申込書!$V$74="特定学年のみ"),"申し込みする","")</f>
        <v/>
      </c>
      <c r="HK309" s="371"/>
      <c r="HL309" s="372"/>
      <c r="HM309" s="373" t="str">
        <f>IF(AND(申込書!$C$75&lt;&gt;"▼プルダウンより選択してください",申込書!$C$75&lt;&gt;"",申込書!$K$22&lt;&gt;"YYYY/MM/DD",$G309&lt;&gt;""),申込書!$K$22,"")</f>
        <v/>
      </c>
      <c r="HN309" s="369" t="str">
        <f>IF(HM309="","",IF(INDEX('コンテンツ＆備考マスタ'!$H:$J,MATCH(学校情報!HM$3,'コンテンツ＆備考マスタ'!$H:$H,0),3)="●",IF(AND(HM309&lt;&gt;"",ISNUMBER(申込書!$AC$22)=TRUE,申込書!$C$75&lt;&gt;"▼プルダウンより選択してください",申込書!$C$75&lt;&gt;""),申込書!$AC$22,""),"-"))</f>
        <v/>
      </c>
      <c r="HO309" s="369"/>
      <c r="HP309" s="369"/>
      <c r="HQ309" s="370" t="str">
        <f>IF(AND(申込書!$C$75&lt;&gt;"▼プルダウンより選択してください",申込書!$C$75&lt;&gt;"",$G309&lt;&gt;"",申込書!$V$75="特定学年のみ"),"申し込みする","")</f>
        <v/>
      </c>
      <c r="HR309" s="371"/>
      <c r="HS309" s="371"/>
      <c r="HT309" s="374" t="str">
        <f>IF(AND(申込書!$C$76&lt;&gt;"▼プルダウンより選択してください",申込書!$C$76&lt;&gt;"",申込書!$K$22&lt;&gt;"YYYY/MM/DD",$G309&lt;&gt;""),申込書!$K$22,"")</f>
        <v/>
      </c>
      <c r="HU309" s="369" t="str">
        <f>IF(HT309="","",IF(INDEX('コンテンツ＆備考マスタ'!$H:$J,MATCH(学校情報!HT$3,'コンテンツ＆備考マスタ'!$H:$H,0),3)="●",IF(AND(HT309&lt;&gt;"",ISNUMBER(申込書!$AC$22)=TRUE,申込書!$C$76&lt;&gt;"▼プルダウンより選択してください",申込書!$C$76&lt;&gt;""),申込書!$AC$22,""),"-"))</f>
        <v/>
      </c>
      <c r="HV309" s="369"/>
      <c r="HW309" s="369"/>
      <c r="HX309" s="370" t="str">
        <f>IF(AND(申込書!$C$76&lt;&gt;"▼プルダウンより選択してください",申込書!$C$76&lt;&gt;"",$G309&lt;&gt;"",申込書!$V$76="特定学年のみ"),"申し込みする","")</f>
        <v/>
      </c>
      <c r="HY309" s="371"/>
      <c r="HZ309" s="372"/>
      <c r="IA309" s="69"/>
    </row>
    <row r="310" spans="2:235" ht="26.85" hidden="1" customHeight="1" outlineLevel="1">
      <c r="B310" s="365">
        <f t="shared" si="12"/>
        <v>305</v>
      </c>
      <c r="C310" s="55"/>
      <c r="D310" s="56"/>
      <c r="E310" s="154"/>
      <c r="F310" s="57"/>
      <c r="G310" s="58"/>
      <c r="H310" s="59"/>
      <c r="I310" s="60"/>
      <c r="J310" s="61"/>
      <c r="K310" s="366" t="str">
        <f t="shared" si="13"/>
        <v/>
      </c>
      <c r="L310" s="62"/>
      <c r="M310" s="322"/>
      <c r="N310" s="63"/>
      <c r="O310" s="64"/>
      <c r="P310" s="367" t="str">
        <f t="shared" si="14"/>
        <v/>
      </c>
      <c r="Q310" s="65"/>
      <c r="R310" s="66"/>
      <c r="S310" s="67"/>
      <c r="T310" s="68"/>
      <c r="U310" s="68"/>
      <c r="V310" s="68"/>
      <c r="W310" s="66"/>
      <c r="X310" s="281"/>
      <c r="Y310" s="368" t="str">
        <f>IF(AND(申込書!$C$47&lt;&gt;"▼プルダウンより選択してください",申込書!$C$47&lt;&gt;"",申込書!$K$22&lt;&gt;"YYYY/MM/DD",$G310&lt;&gt;""),申込書!$K$22,"")</f>
        <v/>
      </c>
      <c r="Z310" s="369" t="str">
        <f>IF(Y310="","",IF(INDEX('コンテンツ＆備考マスタ'!$H:$J,MATCH(学校情報!Y$3,'コンテンツ＆備考マスタ'!$H:$H,0),3)="●",IF(AND(Y310&lt;&gt;"",ISNUMBER(申込書!$AC$22)=TRUE,申込書!$C$47&lt;&gt;"▼プルダウンより選択してください",申込書!$C$47&lt;&gt;""),申込書!$AC$22,""),"-"))</f>
        <v/>
      </c>
      <c r="AA310" s="369"/>
      <c r="AB310" s="369"/>
      <c r="AC310" s="370" t="str">
        <f>IF(AND(申込書!$C$47&lt;&gt;"▼プルダウンより選択してください",申込書!$C$47&lt;&gt;"",$G310&lt;&gt;"",申込書!$V$47="特定学年のみ"),"申し込みする","")</f>
        <v/>
      </c>
      <c r="AD310" s="371"/>
      <c r="AE310" s="372"/>
      <c r="AF310" s="373" t="str">
        <f>IF(AND(申込書!$C$48&lt;&gt;"▼プルダウンより選択してください",申込書!$C$48&lt;&gt;"",申込書!$K$22&lt;&gt;"YYYY/MM/DD",$G310&lt;&gt;""),申込書!$K$22,"")</f>
        <v/>
      </c>
      <c r="AG310" s="369" t="str">
        <f>IF(AF310="","",IF(INDEX('コンテンツ＆備考マスタ'!$H:$J,MATCH(学校情報!AF$3,'コンテンツ＆備考マスタ'!$H:$H,0),3)="●",IF(AND(AF310&lt;&gt;"",ISNUMBER(申込書!$AC$22)=TRUE,申込書!$C$48&lt;&gt;"▼プルダウンより選択してください",申込書!$C$48&lt;&gt;""),申込書!$AC$22,""),"-"))</f>
        <v/>
      </c>
      <c r="AH310" s="369"/>
      <c r="AI310" s="369"/>
      <c r="AJ310" s="370" t="str">
        <f>IF(AND(申込書!$C$48&lt;&gt;"▼プルダウンより選択してください",申込書!$C$48&lt;&gt;"",$G310&lt;&gt;"",申込書!$V$48="特定学年のみ"),"申し込みする","")</f>
        <v/>
      </c>
      <c r="AK310" s="371"/>
      <c r="AL310" s="372"/>
      <c r="AM310" s="373" t="str">
        <f>IF(AND(申込書!$C$49&lt;&gt;"▼プルダウンより選択してください",申込書!$C$49&lt;&gt;"",申込書!$K$22&lt;&gt;"YYYY/MM/DD",$G310&lt;&gt;""),申込書!$K$22,"")</f>
        <v/>
      </c>
      <c r="AN310" s="369" t="str">
        <f>IF(AM310="","",IF(INDEX('コンテンツ＆備考マスタ'!$H:$J,MATCH(学校情報!AM$3,'コンテンツ＆備考マスタ'!$H:$H,0),3)="●",IF(AND(AM310&lt;&gt;"",ISNUMBER(申込書!$AC$22)=TRUE,申込書!$C$49&lt;&gt;"▼プルダウンより選択してください",申込書!$C$49&lt;&gt;""),申込書!$AC$22,""),"-"))</f>
        <v/>
      </c>
      <c r="AO310" s="369"/>
      <c r="AP310" s="369"/>
      <c r="AQ310" s="370" t="str">
        <f>IF(AND(申込書!$C$49&lt;&gt;"▼プルダウンより選択してください",申込書!$C$49&lt;&gt;"",$G310&lt;&gt;"",申込書!$V$49="特定学年のみ"),"申し込みする","")</f>
        <v/>
      </c>
      <c r="AR310" s="371"/>
      <c r="AS310" s="372"/>
      <c r="AT310" s="373" t="str">
        <f>IF(AND(申込書!$C$50&lt;&gt;"▼プルダウンより選択してください",申込書!$C$50&lt;&gt;"",申込書!$K$22&lt;&gt;"YYYY/MM/DD",$G310&lt;&gt;""),申込書!$K$22,"")</f>
        <v/>
      </c>
      <c r="AU310" s="369" t="str">
        <f>IF(AT310="","",IF(INDEX('コンテンツ＆備考マスタ'!$H:$J,MATCH(学校情報!AT$3,'コンテンツ＆備考マスタ'!$H:$H,0),3)="●",IF(AND(AT310&lt;&gt;"",ISNUMBER(申込書!$AC$22)=TRUE,申込書!$C$50&lt;&gt;"▼プルダウンより選択してください",申込書!$C$50&lt;&gt;""),申込書!$AC$22,""),"-"))</f>
        <v/>
      </c>
      <c r="AV310" s="369"/>
      <c r="AW310" s="369"/>
      <c r="AX310" s="370" t="str">
        <f>IF(AND(申込書!$C$50&lt;&gt;"▼プルダウンより選択してください",申込書!$C$50&lt;&gt;"",$G310&lt;&gt;"",申込書!$V$50="特定学年のみ"),"申し込みする","")</f>
        <v/>
      </c>
      <c r="AY310" s="371"/>
      <c r="AZ310" s="372"/>
      <c r="BA310" s="373" t="str">
        <f>IF(AND(申込書!$C$51&lt;&gt;"▼プルダウンより選択してください",申込書!$C$51&lt;&gt;"",申込書!$K$22&lt;&gt;"YYYY/MM/DD",$G310&lt;&gt;""),申込書!$K$22,"")</f>
        <v/>
      </c>
      <c r="BB310" s="369" t="str">
        <f>IF(BA310="","",IF(INDEX('コンテンツ＆備考マスタ'!$H:$J,MATCH(学校情報!BA$3,'コンテンツ＆備考マスタ'!$H:$H,0),3)="●",IF(AND(BA310&lt;&gt;"",ISNUMBER(申込書!$AC$22)=TRUE,申込書!$C$51&lt;&gt;"▼プルダウンより選択してください",申込書!$C$51&lt;&gt;""),申込書!$AC$22,""),"-"))</f>
        <v/>
      </c>
      <c r="BC310" s="369"/>
      <c r="BD310" s="369"/>
      <c r="BE310" s="370" t="str">
        <f>IF(AND(申込書!$C$51&lt;&gt;"▼プルダウンより選択してください",申込書!$C$51&lt;&gt;"",$G310&lt;&gt;"",申込書!$V$51="特定学年のみ"),"申し込みする","")</f>
        <v/>
      </c>
      <c r="BF310" s="371"/>
      <c r="BG310" s="372"/>
      <c r="BH310" s="373" t="str">
        <f>IF(AND(申込書!$C$52&lt;&gt;"▼プルダウンより選択してください",申込書!$C$52&lt;&gt;"",申込書!$K$22&lt;&gt;"YYYY/MM/DD",$G310&lt;&gt;""),申込書!$K$22,"")</f>
        <v/>
      </c>
      <c r="BI310" s="369" t="str">
        <f>IF(BH310="","",IF(INDEX('コンテンツ＆備考マスタ'!$H:$J,MATCH(学校情報!BH$3,'コンテンツ＆備考マスタ'!$H:$H,0),3)="●",IF(AND(BH310&lt;&gt;"",ISNUMBER(申込書!$AC$22)=TRUE,申込書!$C$52&lt;&gt;"▼プルダウンより選択してください",申込書!$C$52&lt;&gt;""),申込書!$AC$22,""),"-"))</f>
        <v/>
      </c>
      <c r="BJ310" s="369"/>
      <c r="BK310" s="369"/>
      <c r="BL310" s="370" t="str">
        <f>IF(AND(申込書!$C$52&lt;&gt;"▼プルダウンより選択してください",申込書!$C$52&lt;&gt;"",$G310&lt;&gt;"",申込書!$V$52="特定学年のみ"),"申し込みする","")</f>
        <v/>
      </c>
      <c r="BM310" s="371"/>
      <c r="BN310" s="372"/>
      <c r="BO310" s="373" t="str">
        <f>IF(AND(申込書!$C$53&lt;&gt;"▼プルダウンより選択してください",申込書!$C$53&lt;&gt;"",申込書!$K$22&lt;&gt;"YYYY/MM/DD",$G310&lt;&gt;""),申込書!$K$22,"")</f>
        <v/>
      </c>
      <c r="BP310" s="369" t="str">
        <f>IF(BO310="","",IF(INDEX('コンテンツ＆備考マスタ'!$H:$J,MATCH(学校情報!BO$3,'コンテンツ＆備考マスタ'!$H:$H,0),3)="●",IF(AND(BO310&lt;&gt;"",ISNUMBER(申込書!$AC$22)=TRUE,申込書!$C$53&lt;&gt;"▼プルダウンより選択してください",申込書!$C$53&lt;&gt;""),申込書!$AC$22,""),"-"))</f>
        <v/>
      </c>
      <c r="BQ310" s="369"/>
      <c r="BR310" s="369"/>
      <c r="BS310" s="370" t="str">
        <f>IF(AND(申込書!$C$53&lt;&gt;"▼プルダウンより選択してください",申込書!$C$53&lt;&gt;"",$G310&lt;&gt;"",申込書!$V$53="特定学年のみ"),"申し込みする","")</f>
        <v/>
      </c>
      <c r="BT310" s="371"/>
      <c r="BU310" s="372"/>
      <c r="BV310" s="373" t="str">
        <f>IF(AND(申込書!$C$54&lt;&gt;"▼プルダウンより選択してください",申込書!$C$54&lt;&gt;"",申込書!$K$22&lt;&gt;"YYYY/MM/DD",$G310&lt;&gt;""),申込書!$K$22,"")</f>
        <v/>
      </c>
      <c r="BW310" s="369" t="str">
        <f>IF(BV310="","",IF(INDEX('コンテンツ＆備考マスタ'!$H:$J,MATCH(学校情報!BV$3,'コンテンツ＆備考マスタ'!$H:$H,0),3)="●",IF(AND(BV310&lt;&gt;"",ISNUMBER(申込書!$AC$22)=TRUE,申込書!$C$54&lt;&gt;"▼プルダウンより選択してください",申込書!$C$54&lt;&gt;""),申込書!$AC$22,""),"-"))</f>
        <v/>
      </c>
      <c r="BX310" s="369"/>
      <c r="BY310" s="369"/>
      <c r="BZ310" s="370" t="str">
        <f>IF(AND(申込書!$C$54&lt;&gt;"▼プルダウンより選択してください",申込書!$C$54&lt;&gt;"",$G310&lt;&gt;"",申込書!$V$54="特定学年のみ"),"申し込みする","")</f>
        <v/>
      </c>
      <c r="CA310" s="371"/>
      <c r="CB310" s="372"/>
      <c r="CC310" s="373" t="str">
        <f>IF(AND(申込書!$C$55&lt;&gt;"▼プルダウンより選択してください",申込書!$C$55&lt;&gt;"",申込書!$K$22&lt;&gt;"YYYY/MM/DD",$G310&lt;&gt;""),申込書!$K$22,"")</f>
        <v/>
      </c>
      <c r="CD310" s="369" t="str">
        <f>IF(CC310="","",IF(INDEX('コンテンツ＆備考マスタ'!$H:$J,MATCH(学校情報!CC$3,'コンテンツ＆備考マスタ'!$H:$H,0),3)="●",IF(AND(CC310&lt;&gt;"",ISNUMBER(申込書!$AC$22)=TRUE,申込書!$C$55&lt;&gt;"▼プルダウンより選択してください",申込書!$C$55&lt;&gt;""),申込書!$AC$22,""),"-"))</f>
        <v/>
      </c>
      <c r="CE310" s="369"/>
      <c r="CF310" s="369"/>
      <c r="CG310" s="370" t="str">
        <f>IF(AND(申込書!$C$55&lt;&gt;"▼プルダウンより選択してください",申込書!$C$55&lt;&gt;"",$G310&lt;&gt;"",申込書!$V$55="特定学年のみ"),"申し込みする","")</f>
        <v/>
      </c>
      <c r="CH310" s="371"/>
      <c r="CI310" s="372"/>
      <c r="CJ310" s="373" t="str">
        <f>IF(AND(申込書!$C$56&lt;&gt;"▼プルダウンより選択してください",申込書!$C$56&lt;&gt;"",申込書!$K$22&lt;&gt;"YYYY/MM/DD",$G310&lt;&gt;""),申込書!$K$22,"")</f>
        <v/>
      </c>
      <c r="CK310" s="369" t="str">
        <f>IF(CJ310="","",IF(INDEX('コンテンツ＆備考マスタ'!$H:$J,MATCH(学校情報!CJ$3,'コンテンツ＆備考マスタ'!$H:$H,0),3)="●",IF(AND(CJ310&lt;&gt;"",ISNUMBER(申込書!$AC$22)=TRUE,申込書!$C$56&lt;&gt;"▼プルダウンより選択してください",申込書!$C$56&lt;&gt;""),申込書!$AC$22,""),"-"))</f>
        <v/>
      </c>
      <c r="CL310" s="369"/>
      <c r="CM310" s="369"/>
      <c r="CN310" s="370" t="str">
        <f>IF(AND(申込書!$C$56&lt;&gt;"▼プルダウンより選択してください",申込書!$C$56&lt;&gt;"",$G310&lt;&gt;"",申込書!$V$56="特定学年のみ"),"申し込みする","")</f>
        <v/>
      </c>
      <c r="CO310" s="371"/>
      <c r="CP310" s="372"/>
      <c r="CQ310" s="373" t="str">
        <f>IF(AND(申込書!$C$57&lt;&gt;"▼プルダウンより選択してください",申込書!$C$57&lt;&gt;"",申込書!$K$22&lt;&gt;"YYYY/MM/DD",$G310&lt;&gt;""),申込書!$K$22,"")</f>
        <v/>
      </c>
      <c r="CR310" s="369" t="str">
        <f>IF(CQ310="","",IF(INDEX('コンテンツ＆備考マスタ'!$H:$J,MATCH(学校情報!CQ$3,'コンテンツ＆備考マスタ'!$H:$H,0),3)="●",IF(AND(CQ310&lt;&gt;"",ISNUMBER(申込書!$AC$22)=TRUE,申込書!$C$57&lt;&gt;"▼プルダウンより選択してください",申込書!$C$57&lt;&gt;""),申込書!$AC$22,""),"-"))</f>
        <v/>
      </c>
      <c r="CS310" s="369"/>
      <c r="CT310" s="369"/>
      <c r="CU310" s="369" t="str">
        <f>IF(AND(申込書!$C$57&lt;&gt;"▼プルダウンより選択してください",申込書!$C$57&lt;&gt;"",$G310&lt;&gt;"",申込書!$V$57="特定学年のみ"),"申し込みする","")</f>
        <v/>
      </c>
      <c r="CV310" s="371"/>
      <c r="CW310" s="372"/>
      <c r="CX310" s="373" t="str">
        <f>IF(AND(申込書!$C$58&lt;&gt;"▼プルダウンより選択してください",申込書!$C$58&lt;&gt;"",申込書!$K$22&lt;&gt;"YYYY/MM/DD",$G310&lt;&gt;""),申込書!$K$22,"")</f>
        <v/>
      </c>
      <c r="CY310" s="369" t="str">
        <f>IF(CX310="","",IF(INDEX('コンテンツ＆備考マスタ'!$H:$J,MATCH(学校情報!CX$3,'コンテンツ＆備考マスタ'!$H:$H,0),3)="●",IF(AND(CX310&lt;&gt;"",ISNUMBER(申込書!$AC$22)=TRUE,申込書!$C$58&lt;&gt;"▼プルダウンより選択してください",申込書!$C$58&lt;&gt;""),申込書!$AC$22,""),"-"))</f>
        <v/>
      </c>
      <c r="CZ310" s="369"/>
      <c r="DA310" s="369"/>
      <c r="DB310" s="369" t="str">
        <f>IF(AND(申込書!$C$58&lt;&gt;"▼プルダウンより選択してください",申込書!$C$58&lt;&gt;"",$G310&lt;&gt;"",申込書!$V$58="特定学年のみ"),"申し込みする","")</f>
        <v/>
      </c>
      <c r="DC310" s="371"/>
      <c r="DD310" s="372"/>
      <c r="DE310" s="373" t="str">
        <f>IF(AND(申込書!$C$59&lt;&gt;"▼プルダウンより選択してください",申込書!$C$59&lt;&gt;"",申込書!$K$22&lt;&gt;"YYYY/MM/DD",$G310&lt;&gt;""),申込書!$K$22,"")</f>
        <v/>
      </c>
      <c r="DF310" s="369" t="str">
        <f>IF(DE310="","",IF(INDEX('コンテンツ＆備考マスタ'!$H:$J,MATCH(学校情報!DE$3,'コンテンツ＆備考マスタ'!$H:$H,0),3)="●",IF(AND(DE310&lt;&gt;"",ISNUMBER(申込書!$AC$22)=TRUE,申込書!$C$59&lt;&gt;"▼プルダウンより選択してください",申込書!$C$59&lt;&gt;""),申込書!$AC$22,""),"-"))</f>
        <v/>
      </c>
      <c r="DG310" s="369"/>
      <c r="DH310" s="369"/>
      <c r="DI310" s="369" t="str">
        <f>IF(AND(申込書!$C$59&lt;&gt;"▼プルダウンより選択してください",申込書!$C$59&lt;&gt;"",$G310&lt;&gt;"",申込書!$V$59="特定学年のみ"),"申し込みする","")</f>
        <v/>
      </c>
      <c r="DJ310" s="371"/>
      <c r="DK310" s="372"/>
      <c r="DL310" s="373" t="str">
        <f>IF(AND(申込書!$C$60&lt;&gt;"▼プルダウンより選択してください",申込書!$C$60&lt;&gt;"",申込書!$K$22&lt;&gt;"YYYY/MM/DD",$G310&lt;&gt;""),申込書!$K$22,"")</f>
        <v/>
      </c>
      <c r="DM310" s="369" t="str">
        <f>IF(DL310="","",IF(INDEX('コンテンツ＆備考マスタ'!$H:$J,MATCH(学校情報!DL$3,'コンテンツ＆備考マスタ'!$H:$H,0),3)="●",IF(AND(DL310&lt;&gt;"",ISNUMBER(申込書!$AC$22)=TRUE,申込書!$C$60&lt;&gt;"▼プルダウンより選択してください",申込書!$C$60&lt;&gt;""),申込書!$AC$22,""),"-"))</f>
        <v/>
      </c>
      <c r="DN310" s="369"/>
      <c r="DO310" s="369"/>
      <c r="DP310" s="369" t="str">
        <f>IF(AND(申込書!$C$60&lt;&gt;"▼プルダウンより選択してください",申込書!$C$60&lt;&gt;"",$G310&lt;&gt;"",申込書!$V$60="特定学年のみ"),"申し込みする","")</f>
        <v/>
      </c>
      <c r="DQ310" s="371"/>
      <c r="DR310" s="372"/>
      <c r="DS310" s="373" t="str">
        <f>IF(AND(申込書!$C$61&lt;&gt;"▼プルダウンより選択してください",申込書!$C$61&lt;&gt;"",申込書!$K$22&lt;&gt;"YYYY/MM/DD",$G310&lt;&gt;""),申込書!$K$22,"")</f>
        <v/>
      </c>
      <c r="DT310" s="369" t="str">
        <f>IF(DS310="","",IF(INDEX('コンテンツ＆備考マスタ'!$H:$J,MATCH(学校情報!DS$3,'コンテンツ＆備考マスタ'!$H:$H,0),3)="●",IF(AND(DS310&lt;&gt;"",ISNUMBER(申込書!$AC$22)=TRUE,申込書!$C$61&lt;&gt;"▼プルダウンより選択してください",申込書!$C$61&lt;&gt;""),申込書!$AC$22,""),"-"))</f>
        <v/>
      </c>
      <c r="DU310" s="369"/>
      <c r="DV310" s="369"/>
      <c r="DW310" s="369" t="str">
        <f>IF(AND(申込書!$C$61&lt;&gt;"▼プルダウンより選択してください",申込書!$C$61&lt;&gt;"",$G310&lt;&gt;"",申込書!$V$61="特定学年のみ"),"申し込みする","")</f>
        <v/>
      </c>
      <c r="DX310" s="371"/>
      <c r="DY310" s="372"/>
      <c r="DZ310" s="373" t="str">
        <f>IF(AND(申込書!$C$62&lt;&gt;"▼プルダウンより選択してください",申込書!$C$62&lt;&gt;"",申込書!$K$22&lt;&gt;"YYYY/MM/DD",$G310&lt;&gt;""),申込書!$K$22,"")</f>
        <v/>
      </c>
      <c r="EA310" s="369" t="str">
        <f>IF(DZ310="","",IF(INDEX('コンテンツ＆備考マスタ'!$H:$J,MATCH(学校情報!DZ$3,'コンテンツ＆備考マスタ'!$H:$H,0),3)="●",IF(AND(DZ310&lt;&gt;"",ISNUMBER(申込書!$AC$22)=TRUE,申込書!$C$62&lt;&gt;"▼プルダウンより選択してください",申込書!$C$62&lt;&gt;""),申込書!$AC$22,""),"-"))</f>
        <v/>
      </c>
      <c r="EB310" s="369"/>
      <c r="EC310" s="369"/>
      <c r="ED310" s="370" t="str">
        <f>IF(AND(申込書!$C$62&lt;&gt;"▼プルダウンより選択してください",申込書!$C$62&lt;&gt;"",$G310&lt;&gt;"",申込書!$V$62="特定学年のみ"),"申し込みする","")</f>
        <v/>
      </c>
      <c r="EE310" s="371"/>
      <c r="EF310" s="372"/>
      <c r="EG310" s="373" t="str">
        <f>IF(AND(申込書!$C$63&lt;&gt;"▼プルダウンより選択してください",申込書!$C$63&lt;&gt;"",申込書!$K$22&lt;&gt;"YYYY/MM/DD",$G310&lt;&gt;""),申込書!$K$22,"")</f>
        <v/>
      </c>
      <c r="EH310" s="369" t="str">
        <f>IF(EG310="","",IF(INDEX('コンテンツ＆備考マスタ'!$H:$J,MATCH(学校情報!EG$3,'コンテンツ＆備考マスタ'!$H:$H,0),3)="●",IF(AND(EG310&lt;&gt;"",ISNUMBER(申込書!$AC$22)=TRUE,申込書!$C$63&lt;&gt;"▼プルダウンより選択してください",申込書!$C$63&lt;&gt;""),申込書!$AC$22,""),"-"))</f>
        <v/>
      </c>
      <c r="EI310" s="369"/>
      <c r="EJ310" s="369"/>
      <c r="EK310" s="370" t="str">
        <f>IF(AND(申込書!$C$63&lt;&gt;"▼プルダウンより選択してください",申込書!$C$63&lt;&gt;"",$G310&lt;&gt;"",申込書!$V$63="特定学年のみ"),"申し込みする","")</f>
        <v/>
      </c>
      <c r="EL310" s="371"/>
      <c r="EM310" s="372"/>
      <c r="EN310" s="373" t="str">
        <f>IF(AND(申込書!$C$64&lt;&gt;"▼プルダウンより選択してください",申込書!$C$64&lt;&gt;"",申込書!$K$22&lt;&gt;"YYYY/MM/DD",$G310&lt;&gt;""),申込書!$K$22,"")</f>
        <v/>
      </c>
      <c r="EO310" s="369" t="str">
        <f>IF(EN310="","",IF(INDEX('コンテンツ＆備考マスタ'!$H:$J,MATCH(学校情報!EN$3,'コンテンツ＆備考マスタ'!$H:$H,0),3)="●",IF(AND(EN310&lt;&gt;"",ISNUMBER(申込書!$AC$22)=TRUE,申込書!$C$64&lt;&gt;"▼プルダウンより選択してください",申込書!$C$64&lt;&gt;""),申込書!$AC$22,""),"-"))</f>
        <v/>
      </c>
      <c r="EP310" s="369"/>
      <c r="EQ310" s="369"/>
      <c r="ER310" s="370" t="str">
        <f>IF(AND(申込書!$C$64&lt;&gt;"▼プルダウンより選択してください",申込書!$C$64&lt;&gt;"",$G310&lt;&gt;"",申込書!$V$64="特定学年のみ"),"申し込みする","")</f>
        <v/>
      </c>
      <c r="ES310" s="371"/>
      <c r="ET310" s="372"/>
      <c r="EU310" s="373" t="str">
        <f>IF(AND(申込書!$C$65&lt;&gt;"▼プルダウンより選択してください",申込書!$C$65&lt;&gt;"",申込書!$K$22&lt;&gt;"YYYY/MM/DD",$G310&lt;&gt;""),申込書!$K$22,"")</f>
        <v/>
      </c>
      <c r="EV310" s="369" t="str">
        <f>IF(EU310="","",IF(INDEX('コンテンツ＆備考マスタ'!$H:$J,MATCH(学校情報!EU$3,'コンテンツ＆備考マスタ'!$H:$H,0),3)="●",IF(AND(EU310&lt;&gt;"",ISNUMBER(申込書!$AC$22)=TRUE,申込書!$C$65&lt;&gt;"▼プルダウンより選択してください",申込書!$C$65&lt;&gt;""),申込書!$AC$22,""),"-"))</f>
        <v/>
      </c>
      <c r="EW310" s="369"/>
      <c r="EX310" s="369"/>
      <c r="EY310" s="370" t="str">
        <f>IF(AND(申込書!$C$65&lt;&gt;"▼プルダウンより選択してください",申込書!$C$65&lt;&gt;"",$G310&lt;&gt;"",申込書!$V$65="特定学年のみ"),"申し込みする","")</f>
        <v/>
      </c>
      <c r="EZ310" s="371"/>
      <c r="FA310" s="372"/>
      <c r="FB310" s="373" t="str">
        <f>IF(AND(申込書!$C$66&lt;&gt;"▼プルダウンより選択してください",申込書!$C$66&lt;&gt;"",申込書!$K$22&lt;&gt;"YYYY/MM/DD",$G310&lt;&gt;""),申込書!$K$22,"")</f>
        <v/>
      </c>
      <c r="FC310" s="369" t="str">
        <f>IF(FB310="","",IF(INDEX('コンテンツ＆備考マスタ'!$H:$J,MATCH(学校情報!FB$3,'コンテンツ＆備考マスタ'!$H:$H,0),3)="●",IF(AND(FB310&lt;&gt;"",ISNUMBER(申込書!$AC$22)=TRUE,申込書!$C$66&lt;&gt;"▼プルダウンより選択してください",申込書!$C$66&lt;&gt;""),申込書!$AC$22,""),"-"))</f>
        <v/>
      </c>
      <c r="FD310" s="369"/>
      <c r="FE310" s="369"/>
      <c r="FF310" s="370" t="str">
        <f>IF(AND(申込書!$C$66&lt;&gt;"▼プルダウンより選択してください",申込書!$C$66&lt;&gt;"",$G310&lt;&gt;"",申込書!$V$66="特定学年のみ"),"申し込みする","")</f>
        <v/>
      </c>
      <c r="FG310" s="371"/>
      <c r="FH310" s="372"/>
      <c r="FI310" s="373" t="str">
        <f>IF(AND(申込書!$C$67&lt;&gt;"▼プルダウンより選択してください",申込書!$C$67&lt;&gt;"",申込書!$K$22&lt;&gt;"YYYY/MM/DD",$G310&lt;&gt;""),申込書!$K$22,"")</f>
        <v/>
      </c>
      <c r="FJ310" s="369" t="str">
        <f>IF(FI310="","",IF(INDEX('コンテンツ＆備考マスタ'!$H:$J,MATCH(学校情報!FI$3,'コンテンツ＆備考マスタ'!$H:$H,0),3)="●",IF(AND(FI310&lt;&gt;"",ISNUMBER(申込書!$AC$22)=TRUE,申込書!$C$67&lt;&gt;"▼プルダウンより選択してください",申込書!$C$67&lt;&gt;""),申込書!$AC$22,""),"-"))</f>
        <v/>
      </c>
      <c r="FK310" s="369"/>
      <c r="FL310" s="369"/>
      <c r="FM310" s="370" t="str">
        <f>IF(AND(申込書!$C$67&lt;&gt;"▼プルダウンより選択してください",申込書!$C$67&lt;&gt;"",$G310&lt;&gt;"",申込書!$V$67="特定学年のみ"),"申し込みする","")</f>
        <v/>
      </c>
      <c r="FN310" s="371"/>
      <c r="FO310" s="372"/>
      <c r="FP310" s="373" t="str">
        <f>IF(AND(申込書!$C$68&lt;&gt;"▼プルダウンより選択してください",申込書!$C$68&lt;&gt;"",申込書!$K$22&lt;&gt;"YYYY/MM/DD",$G310&lt;&gt;""),申込書!$K$22,"")</f>
        <v/>
      </c>
      <c r="FQ310" s="369" t="str">
        <f>IF(FP310="","",IF(INDEX('コンテンツ＆備考マスタ'!$H:$J,MATCH(学校情報!FP$3,'コンテンツ＆備考マスタ'!$H:$H,0),3)="●",IF(AND(FP310&lt;&gt;"",ISNUMBER(申込書!$AC$22)=TRUE,申込書!$C$68&lt;&gt;"▼プルダウンより選択してください",申込書!$C$68&lt;&gt;""),申込書!$AC$22,""),"-"))</f>
        <v/>
      </c>
      <c r="FR310" s="369"/>
      <c r="FS310" s="369"/>
      <c r="FT310" s="370" t="str">
        <f>IF(AND(申込書!$C$68&lt;&gt;"▼プルダウンより選択してください",申込書!$C$68&lt;&gt;"",$G310&lt;&gt;"",申込書!$V$68="特定学年のみ"),"申し込みする","")</f>
        <v/>
      </c>
      <c r="FU310" s="371"/>
      <c r="FV310" s="372"/>
      <c r="FW310" s="373" t="str">
        <f>IF(AND(申込書!$C$69&lt;&gt;"▼プルダウンより選択してください",申込書!$C$69&lt;&gt;"",申込書!$K$22&lt;&gt;"YYYY/MM/DD",$G310&lt;&gt;""),申込書!$K$22,"")</f>
        <v/>
      </c>
      <c r="FX310" s="369" t="str">
        <f>IF(FW310="","",IF(INDEX('コンテンツ＆備考マスタ'!$H:$J,MATCH(学校情報!FW$3,'コンテンツ＆備考マスタ'!$H:$H,0),3)="●",IF(AND(FW310&lt;&gt;"",ISNUMBER(申込書!$AC$22)=TRUE,申込書!$C$69&lt;&gt;"▼プルダウンより選択してください",申込書!$C$69&lt;&gt;""),申込書!$AC$22,""),"-"))</f>
        <v/>
      </c>
      <c r="FY310" s="369"/>
      <c r="FZ310" s="369"/>
      <c r="GA310" s="370" t="str">
        <f>IF(AND(申込書!$C$69&lt;&gt;"▼プルダウンより選択してください",申込書!$C$69&lt;&gt;"",$G310&lt;&gt;"",申込書!$V$69="特定学年のみ"),"申し込みする","")</f>
        <v/>
      </c>
      <c r="GB310" s="371"/>
      <c r="GC310" s="372"/>
      <c r="GD310" s="373" t="str">
        <f>IF(AND(申込書!$C$70&lt;&gt;"▼プルダウンより選択してください",申込書!$C$70&lt;&gt;"",申込書!$K$22&lt;&gt;"YYYY/MM/DD",$G310&lt;&gt;""),申込書!$K$22,"")</f>
        <v/>
      </c>
      <c r="GE310" s="369" t="str">
        <f>IF(GD310="","",IF(INDEX('コンテンツ＆備考マスタ'!$H:$J,MATCH(学校情報!GD$3,'コンテンツ＆備考マスタ'!$H:$H,0),3)="●",IF(AND(GD310&lt;&gt;"",ISNUMBER(申込書!$AC$22)=TRUE,申込書!$C$70&lt;&gt;"▼プルダウンより選択してください",申込書!$C$70&lt;&gt;""),申込書!$AC$22,""),"-"))</f>
        <v/>
      </c>
      <c r="GF310" s="369"/>
      <c r="GG310" s="369"/>
      <c r="GH310" s="370" t="str">
        <f>IF(AND(申込書!$C$70&lt;&gt;"▼プルダウンより選択してください",申込書!$C$70&lt;&gt;"",$G310&lt;&gt;"",申込書!$V$70="特定学年のみ"),"申し込みする","")</f>
        <v/>
      </c>
      <c r="GI310" s="371"/>
      <c r="GJ310" s="372"/>
      <c r="GK310" s="373" t="str">
        <f>IF(AND(申込書!$C$71&lt;&gt;"▼プルダウンより選択してください",申込書!$C$71&lt;&gt;"",申込書!$K$22&lt;&gt;"YYYY/MM/DD",$G310&lt;&gt;""),申込書!$K$22,"")</f>
        <v/>
      </c>
      <c r="GL310" s="369" t="str">
        <f>IF(GK310="","",IF(INDEX('コンテンツ＆備考マスタ'!$H:$J,MATCH(学校情報!GK$3,'コンテンツ＆備考マスタ'!$H:$H,0),3)="●",IF(AND(GK310&lt;&gt;"",ISNUMBER(申込書!$AC$22)=TRUE,申込書!$C$71&lt;&gt;"▼プルダウンより選択してください",申込書!$C$71&lt;&gt;""),申込書!$AC$22,""),"-"))</f>
        <v/>
      </c>
      <c r="GM310" s="369"/>
      <c r="GN310" s="369"/>
      <c r="GO310" s="370" t="str">
        <f>IF(AND(申込書!$C$71&lt;&gt;"▼プルダウンより選択してください",申込書!$C$71&lt;&gt;"",$G310&lt;&gt;"",申込書!$V$71="特定学年のみ"),"申し込みする","")</f>
        <v/>
      </c>
      <c r="GP310" s="371"/>
      <c r="GQ310" s="372"/>
      <c r="GR310" s="373" t="str">
        <f>IF(AND(申込書!$C$72&lt;&gt;"▼プルダウンより選択してください",申込書!$C$72&lt;&gt;"",申込書!$K$22&lt;&gt;"YYYY/MM/DD",$G310&lt;&gt;""),申込書!$K$22,"")</f>
        <v/>
      </c>
      <c r="GS310" s="369" t="str">
        <f>IF(GR310="","",IF(INDEX('コンテンツ＆備考マスタ'!$H:$J,MATCH(学校情報!GR$3,'コンテンツ＆備考マスタ'!$H:$H,0),3)="●",IF(AND(GR310&lt;&gt;"",ISNUMBER(申込書!$AC$22)=TRUE,申込書!$C$72&lt;&gt;"▼プルダウンより選択してください",申込書!$C$72&lt;&gt;""),申込書!$AC$22,""),"-"))</f>
        <v/>
      </c>
      <c r="GT310" s="369"/>
      <c r="GU310" s="369"/>
      <c r="GV310" s="370" t="str">
        <f>IF(AND(申込書!$C$72&lt;&gt;"▼プルダウンより選択してください",申込書!$C$72&lt;&gt;"",$G310&lt;&gt;"",申込書!$V$72="特定学年のみ"),"申し込みする","")</f>
        <v/>
      </c>
      <c r="GW310" s="371"/>
      <c r="GX310" s="372"/>
      <c r="GY310" s="373" t="str">
        <f>IF(AND(申込書!$C$73&lt;&gt;"▼プルダウンより選択してください",申込書!$C$73&lt;&gt;"",申込書!$K$22&lt;&gt;"YYYY/MM/DD",$G310&lt;&gt;""),申込書!$K$22,"")</f>
        <v/>
      </c>
      <c r="GZ310" s="369" t="str">
        <f>IF(GY310="","",IF(INDEX('コンテンツ＆備考マスタ'!$H:$J,MATCH(学校情報!GY$3,'コンテンツ＆備考マスタ'!$H:$H,0),3)="●",IF(AND(GY310&lt;&gt;"",ISNUMBER(申込書!$AC$22)=TRUE,申込書!$C$73&lt;&gt;"▼プルダウンより選択してください",申込書!$C$73&lt;&gt;""),申込書!$AC$22,""),"-"))</f>
        <v/>
      </c>
      <c r="HA310" s="369"/>
      <c r="HB310" s="369"/>
      <c r="HC310" s="370" t="str">
        <f>IF(AND(申込書!$C$73&lt;&gt;"▼プルダウンより選択してください",申込書!$C$73&lt;&gt;"",$G310&lt;&gt;"",申込書!$V$73="特定学年のみ"),"申し込みする","")</f>
        <v/>
      </c>
      <c r="HD310" s="371"/>
      <c r="HE310" s="372"/>
      <c r="HF310" s="373" t="str">
        <f>IF(AND(申込書!$C$74&lt;&gt;"▼プルダウンより選択してください",申込書!$C$74&lt;&gt;"",申込書!$K$22&lt;&gt;"YYYY/MM/DD",$G310&lt;&gt;""),申込書!$K$22,"")</f>
        <v/>
      </c>
      <c r="HG310" s="369" t="str">
        <f>IF(HF310="","",IF(INDEX('コンテンツ＆備考マスタ'!$H:$J,MATCH(学校情報!HF$3,'コンテンツ＆備考マスタ'!$H:$H,0),3)="●",IF(AND(HF310&lt;&gt;"",ISNUMBER(申込書!$AC$22)=TRUE,申込書!$C$74&lt;&gt;"▼プルダウンより選択してください",申込書!$C$74&lt;&gt;""),申込書!$AC$22,""),"-"))</f>
        <v/>
      </c>
      <c r="HH310" s="369"/>
      <c r="HI310" s="369"/>
      <c r="HJ310" s="370" t="str">
        <f>IF(AND(申込書!$C$74&lt;&gt;"▼プルダウンより選択してください",申込書!$C$74&lt;&gt;"",$G310&lt;&gt;"",申込書!$V$74="特定学年のみ"),"申し込みする","")</f>
        <v/>
      </c>
      <c r="HK310" s="371"/>
      <c r="HL310" s="372"/>
      <c r="HM310" s="373" t="str">
        <f>IF(AND(申込書!$C$75&lt;&gt;"▼プルダウンより選択してください",申込書!$C$75&lt;&gt;"",申込書!$K$22&lt;&gt;"YYYY/MM/DD",$G310&lt;&gt;""),申込書!$K$22,"")</f>
        <v/>
      </c>
      <c r="HN310" s="369" t="str">
        <f>IF(HM310="","",IF(INDEX('コンテンツ＆備考マスタ'!$H:$J,MATCH(学校情報!HM$3,'コンテンツ＆備考マスタ'!$H:$H,0),3)="●",IF(AND(HM310&lt;&gt;"",ISNUMBER(申込書!$AC$22)=TRUE,申込書!$C$75&lt;&gt;"▼プルダウンより選択してください",申込書!$C$75&lt;&gt;""),申込書!$AC$22,""),"-"))</f>
        <v/>
      </c>
      <c r="HO310" s="369"/>
      <c r="HP310" s="369"/>
      <c r="HQ310" s="370" t="str">
        <f>IF(AND(申込書!$C$75&lt;&gt;"▼プルダウンより選択してください",申込書!$C$75&lt;&gt;"",$G310&lt;&gt;"",申込書!$V$75="特定学年のみ"),"申し込みする","")</f>
        <v/>
      </c>
      <c r="HR310" s="371"/>
      <c r="HS310" s="371"/>
      <c r="HT310" s="374" t="str">
        <f>IF(AND(申込書!$C$76&lt;&gt;"▼プルダウンより選択してください",申込書!$C$76&lt;&gt;"",申込書!$K$22&lt;&gt;"YYYY/MM/DD",$G310&lt;&gt;""),申込書!$K$22,"")</f>
        <v/>
      </c>
      <c r="HU310" s="369" t="str">
        <f>IF(HT310="","",IF(INDEX('コンテンツ＆備考マスタ'!$H:$J,MATCH(学校情報!HT$3,'コンテンツ＆備考マスタ'!$H:$H,0),3)="●",IF(AND(HT310&lt;&gt;"",ISNUMBER(申込書!$AC$22)=TRUE,申込書!$C$76&lt;&gt;"▼プルダウンより選択してください",申込書!$C$76&lt;&gt;""),申込書!$AC$22,""),"-"))</f>
        <v/>
      </c>
      <c r="HV310" s="369"/>
      <c r="HW310" s="369"/>
      <c r="HX310" s="370" t="str">
        <f>IF(AND(申込書!$C$76&lt;&gt;"▼プルダウンより選択してください",申込書!$C$76&lt;&gt;"",$G310&lt;&gt;"",申込書!$V$76="特定学年のみ"),"申し込みする","")</f>
        <v/>
      </c>
      <c r="HY310" s="371"/>
      <c r="HZ310" s="372"/>
      <c r="IA310" s="69"/>
    </row>
    <row r="311" spans="2:235" ht="26.85" hidden="1" customHeight="1" outlineLevel="1">
      <c r="B311" s="365">
        <f t="shared" si="12"/>
        <v>306</v>
      </c>
      <c r="C311" s="55"/>
      <c r="D311" s="56"/>
      <c r="E311" s="154"/>
      <c r="F311" s="57"/>
      <c r="G311" s="58"/>
      <c r="H311" s="59"/>
      <c r="I311" s="60"/>
      <c r="J311" s="61"/>
      <c r="K311" s="366" t="str">
        <f t="shared" si="13"/>
        <v/>
      </c>
      <c r="L311" s="62"/>
      <c r="M311" s="322"/>
      <c r="N311" s="63"/>
      <c r="O311" s="64"/>
      <c r="P311" s="367" t="str">
        <f t="shared" si="14"/>
        <v/>
      </c>
      <c r="Q311" s="65"/>
      <c r="R311" s="66"/>
      <c r="S311" s="67"/>
      <c r="T311" s="68"/>
      <c r="U311" s="68"/>
      <c r="V311" s="68"/>
      <c r="W311" s="66"/>
      <c r="X311" s="281"/>
      <c r="Y311" s="368" t="str">
        <f>IF(AND(申込書!$C$47&lt;&gt;"▼プルダウンより選択してください",申込書!$C$47&lt;&gt;"",申込書!$K$22&lt;&gt;"YYYY/MM/DD",$G311&lt;&gt;""),申込書!$K$22,"")</f>
        <v/>
      </c>
      <c r="Z311" s="369" t="str">
        <f>IF(Y311="","",IF(INDEX('コンテンツ＆備考マスタ'!$H:$J,MATCH(学校情報!Y$3,'コンテンツ＆備考マスタ'!$H:$H,0),3)="●",IF(AND(Y311&lt;&gt;"",ISNUMBER(申込書!$AC$22)=TRUE,申込書!$C$47&lt;&gt;"▼プルダウンより選択してください",申込書!$C$47&lt;&gt;""),申込書!$AC$22,""),"-"))</f>
        <v/>
      </c>
      <c r="AA311" s="369"/>
      <c r="AB311" s="369"/>
      <c r="AC311" s="370" t="str">
        <f>IF(AND(申込書!$C$47&lt;&gt;"▼プルダウンより選択してください",申込書!$C$47&lt;&gt;"",$G311&lt;&gt;"",申込書!$V$47="特定学年のみ"),"申し込みする","")</f>
        <v/>
      </c>
      <c r="AD311" s="371"/>
      <c r="AE311" s="372"/>
      <c r="AF311" s="373" t="str">
        <f>IF(AND(申込書!$C$48&lt;&gt;"▼プルダウンより選択してください",申込書!$C$48&lt;&gt;"",申込書!$K$22&lt;&gt;"YYYY/MM/DD",$G311&lt;&gt;""),申込書!$K$22,"")</f>
        <v/>
      </c>
      <c r="AG311" s="369" t="str">
        <f>IF(AF311="","",IF(INDEX('コンテンツ＆備考マスタ'!$H:$J,MATCH(学校情報!AF$3,'コンテンツ＆備考マスタ'!$H:$H,0),3)="●",IF(AND(AF311&lt;&gt;"",ISNUMBER(申込書!$AC$22)=TRUE,申込書!$C$48&lt;&gt;"▼プルダウンより選択してください",申込書!$C$48&lt;&gt;""),申込書!$AC$22,""),"-"))</f>
        <v/>
      </c>
      <c r="AH311" s="369"/>
      <c r="AI311" s="369"/>
      <c r="AJ311" s="370" t="str">
        <f>IF(AND(申込書!$C$48&lt;&gt;"▼プルダウンより選択してください",申込書!$C$48&lt;&gt;"",$G311&lt;&gt;"",申込書!$V$48="特定学年のみ"),"申し込みする","")</f>
        <v/>
      </c>
      <c r="AK311" s="371"/>
      <c r="AL311" s="372"/>
      <c r="AM311" s="373" t="str">
        <f>IF(AND(申込書!$C$49&lt;&gt;"▼プルダウンより選択してください",申込書!$C$49&lt;&gt;"",申込書!$K$22&lt;&gt;"YYYY/MM/DD",$G311&lt;&gt;""),申込書!$K$22,"")</f>
        <v/>
      </c>
      <c r="AN311" s="369" t="str">
        <f>IF(AM311="","",IF(INDEX('コンテンツ＆備考マスタ'!$H:$J,MATCH(学校情報!AM$3,'コンテンツ＆備考マスタ'!$H:$H,0),3)="●",IF(AND(AM311&lt;&gt;"",ISNUMBER(申込書!$AC$22)=TRUE,申込書!$C$49&lt;&gt;"▼プルダウンより選択してください",申込書!$C$49&lt;&gt;""),申込書!$AC$22,""),"-"))</f>
        <v/>
      </c>
      <c r="AO311" s="369"/>
      <c r="AP311" s="369"/>
      <c r="AQ311" s="370" t="str">
        <f>IF(AND(申込書!$C$49&lt;&gt;"▼プルダウンより選択してください",申込書!$C$49&lt;&gt;"",$G311&lt;&gt;"",申込書!$V$49="特定学年のみ"),"申し込みする","")</f>
        <v/>
      </c>
      <c r="AR311" s="371"/>
      <c r="AS311" s="372"/>
      <c r="AT311" s="373" t="str">
        <f>IF(AND(申込書!$C$50&lt;&gt;"▼プルダウンより選択してください",申込書!$C$50&lt;&gt;"",申込書!$K$22&lt;&gt;"YYYY/MM/DD",$G311&lt;&gt;""),申込書!$K$22,"")</f>
        <v/>
      </c>
      <c r="AU311" s="369" t="str">
        <f>IF(AT311="","",IF(INDEX('コンテンツ＆備考マスタ'!$H:$J,MATCH(学校情報!AT$3,'コンテンツ＆備考マスタ'!$H:$H,0),3)="●",IF(AND(AT311&lt;&gt;"",ISNUMBER(申込書!$AC$22)=TRUE,申込書!$C$50&lt;&gt;"▼プルダウンより選択してください",申込書!$C$50&lt;&gt;""),申込書!$AC$22,""),"-"))</f>
        <v/>
      </c>
      <c r="AV311" s="369"/>
      <c r="AW311" s="369"/>
      <c r="AX311" s="370" t="str">
        <f>IF(AND(申込書!$C$50&lt;&gt;"▼プルダウンより選択してください",申込書!$C$50&lt;&gt;"",$G311&lt;&gt;"",申込書!$V$50="特定学年のみ"),"申し込みする","")</f>
        <v/>
      </c>
      <c r="AY311" s="371"/>
      <c r="AZ311" s="372"/>
      <c r="BA311" s="373" t="str">
        <f>IF(AND(申込書!$C$51&lt;&gt;"▼プルダウンより選択してください",申込書!$C$51&lt;&gt;"",申込書!$K$22&lt;&gt;"YYYY/MM/DD",$G311&lt;&gt;""),申込書!$K$22,"")</f>
        <v/>
      </c>
      <c r="BB311" s="369" t="str">
        <f>IF(BA311="","",IF(INDEX('コンテンツ＆備考マスタ'!$H:$J,MATCH(学校情報!BA$3,'コンテンツ＆備考マスタ'!$H:$H,0),3)="●",IF(AND(BA311&lt;&gt;"",ISNUMBER(申込書!$AC$22)=TRUE,申込書!$C$51&lt;&gt;"▼プルダウンより選択してください",申込書!$C$51&lt;&gt;""),申込書!$AC$22,""),"-"))</f>
        <v/>
      </c>
      <c r="BC311" s="369"/>
      <c r="BD311" s="369"/>
      <c r="BE311" s="370" t="str">
        <f>IF(AND(申込書!$C$51&lt;&gt;"▼プルダウンより選択してください",申込書!$C$51&lt;&gt;"",$G311&lt;&gt;"",申込書!$V$51="特定学年のみ"),"申し込みする","")</f>
        <v/>
      </c>
      <c r="BF311" s="371"/>
      <c r="BG311" s="372"/>
      <c r="BH311" s="373" t="str">
        <f>IF(AND(申込書!$C$52&lt;&gt;"▼プルダウンより選択してください",申込書!$C$52&lt;&gt;"",申込書!$K$22&lt;&gt;"YYYY/MM/DD",$G311&lt;&gt;""),申込書!$K$22,"")</f>
        <v/>
      </c>
      <c r="BI311" s="369" t="str">
        <f>IF(BH311="","",IF(INDEX('コンテンツ＆備考マスタ'!$H:$J,MATCH(学校情報!BH$3,'コンテンツ＆備考マスタ'!$H:$H,0),3)="●",IF(AND(BH311&lt;&gt;"",ISNUMBER(申込書!$AC$22)=TRUE,申込書!$C$52&lt;&gt;"▼プルダウンより選択してください",申込書!$C$52&lt;&gt;""),申込書!$AC$22,""),"-"))</f>
        <v/>
      </c>
      <c r="BJ311" s="369"/>
      <c r="BK311" s="369"/>
      <c r="BL311" s="370" t="str">
        <f>IF(AND(申込書!$C$52&lt;&gt;"▼プルダウンより選択してください",申込書!$C$52&lt;&gt;"",$G311&lt;&gt;"",申込書!$V$52="特定学年のみ"),"申し込みする","")</f>
        <v/>
      </c>
      <c r="BM311" s="371"/>
      <c r="BN311" s="372"/>
      <c r="BO311" s="373" t="str">
        <f>IF(AND(申込書!$C$53&lt;&gt;"▼プルダウンより選択してください",申込書!$C$53&lt;&gt;"",申込書!$K$22&lt;&gt;"YYYY/MM/DD",$G311&lt;&gt;""),申込書!$K$22,"")</f>
        <v/>
      </c>
      <c r="BP311" s="369" t="str">
        <f>IF(BO311="","",IF(INDEX('コンテンツ＆備考マスタ'!$H:$J,MATCH(学校情報!BO$3,'コンテンツ＆備考マスタ'!$H:$H,0),3)="●",IF(AND(BO311&lt;&gt;"",ISNUMBER(申込書!$AC$22)=TRUE,申込書!$C$53&lt;&gt;"▼プルダウンより選択してください",申込書!$C$53&lt;&gt;""),申込書!$AC$22,""),"-"))</f>
        <v/>
      </c>
      <c r="BQ311" s="369"/>
      <c r="BR311" s="369"/>
      <c r="BS311" s="370" t="str">
        <f>IF(AND(申込書!$C$53&lt;&gt;"▼プルダウンより選択してください",申込書!$C$53&lt;&gt;"",$G311&lt;&gt;"",申込書!$V$53="特定学年のみ"),"申し込みする","")</f>
        <v/>
      </c>
      <c r="BT311" s="371"/>
      <c r="BU311" s="372"/>
      <c r="BV311" s="373" t="str">
        <f>IF(AND(申込書!$C$54&lt;&gt;"▼プルダウンより選択してください",申込書!$C$54&lt;&gt;"",申込書!$K$22&lt;&gt;"YYYY/MM/DD",$G311&lt;&gt;""),申込書!$K$22,"")</f>
        <v/>
      </c>
      <c r="BW311" s="369" t="str">
        <f>IF(BV311="","",IF(INDEX('コンテンツ＆備考マスタ'!$H:$J,MATCH(学校情報!BV$3,'コンテンツ＆備考マスタ'!$H:$H,0),3)="●",IF(AND(BV311&lt;&gt;"",ISNUMBER(申込書!$AC$22)=TRUE,申込書!$C$54&lt;&gt;"▼プルダウンより選択してください",申込書!$C$54&lt;&gt;""),申込書!$AC$22,""),"-"))</f>
        <v/>
      </c>
      <c r="BX311" s="369"/>
      <c r="BY311" s="369"/>
      <c r="BZ311" s="370" t="str">
        <f>IF(AND(申込書!$C$54&lt;&gt;"▼プルダウンより選択してください",申込書!$C$54&lt;&gt;"",$G311&lt;&gt;"",申込書!$V$54="特定学年のみ"),"申し込みする","")</f>
        <v/>
      </c>
      <c r="CA311" s="371"/>
      <c r="CB311" s="372"/>
      <c r="CC311" s="373" t="str">
        <f>IF(AND(申込書!$C$55&lt;&gt;"▼プルダウンより選択してください",申込書!$C$55&lt;&gt;"",申込書!$K$22&lt;&gt;"YYYY/MM/DD",$G311&lt;&gt;""),申込書!$K$22,"")</f>
        <v/>
      </c>
      <c r="CD311" s="369" t="str">
        <f>IF(CC311="","",IF(INDEX('コンテンツ＆備考マスタ'!$H:$J,MATCH(学校情報!CC$3,'コンテンツ＆備考マスタ'!$H:$H,0),3)="●",IF(AND(CC311&lt;&gt;"",ISNUMBER(申込書!$AC$22)=TRUE,申込書!$C$55&lt;&gt;"▼プルダウンより選択してください",申込書!$C$55&lt;&gt;""),申込書!$AC$22,""),"-"))</f>
        <v/>
      </c>
      <c r="CE311" s="369"/>
      <c r="CF311" s="369"/>
      <c r="CG311" s="370" t="str">
        <f>IF(AND(申込書!$C$55&lt;&gt;"▼プルダウンより選択してください",申込書!$C$55&lt;&gt;"",$G311&lt;&gt;"",申込書!$V$55="特定学年のみ"),"申し込みする","")</f>
        <v/>
      </c>
      <c r="CH311" s="371"/>
      <c r="CI311" s="372"/>
      <c r="CJ311" s="373" t="str">
        <f>IF(AND(申込書!$C$56&lt;&gt;"▼プルダウンより選択してください",申込書!$C$56&lt;&gt;"",申込書!$K$22&lt;&gt;"YYYY/MM/DD",$G311&lt;&gt;""),申込書!$K$22,"")</f>
        <v/>
      </c>
      <c r="CK311" s="369" t="str">
        <f>IF(CJ311="","",IF(INDEX('コンテンツ＆備考マスタ'!$H:$J,MATCH(学校情報!CJ$3,'コンテンツ＆備考マスタ'!$H:$H,0),3)="●",IF(AND(CJ311&lt;&gt;"",ISNUMBER(申込書!$AC$22)=TRUE,申込書!$C$56&lt;&gt;"▼プルダウンより選択してください",申込書!$C$56&lt;&gt;""),申込書!$AC$22,""),"-"))</f>
        <v/>
      </c>
      <c r="CL311" s="369"/>
      <c r="CM311" s="369"/>
      <c r="CN311" s="370" t="str">
        <f>IF(AND(申込書!$C$56&lt;&gt;"▼プルダウンより選択してください",申込書!$C$56&lt;&gt;"",$G311&lt;&gt;"",申込書!$V$56="特定学年のみ"),"申し込みする","")</f>
        <v/>
      </c>
      <c r="CO311" s="371"/>
      <c r="CP311" s="372"/>
      <c r="CQ311" s="373" t="str">
        <f>IF(AND(申込書!$C$57&lt;&gt;"▼プルダウンより選択してください",申込書!$C$57&lt;&gt;"",申込書!$K$22&lt;&gt;"YYYY/MM/DD",$G311&lt;&gt;""),申込書!$K$22,"")</f>
        <v/>
      </c>
      <c r="CR311" s="369" t="str">
        <f>IF(CQ311="","",IF(INDEX('コンテンツ＆備考マスタ'!$H:$J,MATCH(学校情報!CQ$3,'コンテンツ＆備考マスタ'!$H:$H,0),3)="●",IF(AND(CQ311&lt;&gt;"",ISNUMBER(申込書!$AC$22)=TRUE,申込書!$C$57&lt;&gt;"▼プルダウンより選択してください",申込書!$C$57&lt;&gt;""),申込書!$AC$22,""),"-"))</f>
        <v/>
      </c>
      <c r="CS311" s="369"/>
      <c r="CT311" s="369"/>
      <c r="CU311" s="369" t="str">
        <f>IF(AND(申込書!$C$57&lt;&gt;"▼プルダウンより選択してください",申込書!$C$57&lt;&gt;"",$G311&lt;&gt;"",申込書!$V$57="特定学年のみ"),"申し込みする","")</f>
        <v/>
      </c>
      <c r="CV311" s="371"/>
      <c r="CW311" s="372"/>
      <c r="CX311" s="373" t="str">
        <f>IF(AND(申込書!$C$58&lt;&gt;"▼プルダウンより選択してください",申込書!$C$58&lt;&gt;"",申込書!$K$22&lt;&gt;"YYYY/MM/DD",$G311&lt;&gt;""),申込書!$K$22,"")</f>
        <v/>
      </c>
      <c r="CY311" s="369" t="str">
        <f>IF(CX311="","",IF(INDEX('コンテンツ＆備考マスタ'!$H:$J,MATCH(学校情報!CX$3,'コンテンツ＆備考マスタ'!$H:$H,0),3)="●",IF(AND(CX311&lt;&gt;"",ISNUMBER(申込書!$AC$22)=TRUE,申込書!$C$58&lt;&gt;"▼プルダウンより選択してください",申込書!$C$58&lt;&gt;""),申込書!$AC$22,""),"-"))</f>
        <v/>
      </c>
      <c r="CZ311" s="369"/>
      <c r="DA311" s="369"/>
      <c r="DB311" s="369" t="str">
        <f>IF(AND(申込書!$C$58&lt;&gt;"▼プルダウンより選択してください",申込書!$C$58&lt;&gt;"",$G311&lt;&gt;"",申込書!$V$58="特定学年のみ"),"申し込みする","")</f>
        <v/>
      </c>
      <c r="DC311" s="371"/>
      <c r="DD311" s="372"/>
      <c r="DE311" s="373" t="str">
        <f>IF(AND(申込書!$C$59&lt;&gt;"▼プルダウンより選択してください",申込書!$C$59&lt;&gt;"",申込書!$K$22&lt;&gt;"YYYY/MM/DD",$G311&lt;&gt;""),申込書!$K$22,"")</f>
        <v/>
      </c>
      <c r="DF311" s="369" t="str">
        <f>IF(DE311="","",IF(INDEX('コンテンツ＆備考マスタ'!$H:$J,MATCH(学校情報!DE$3,'コンテンツ＆備考マスタ'!$H:$H,0),3)="●",IF(AND(DE311&lt;&gt;"",ISNUMBER(申込書!$AC$22)=TRUE,申込書!$C$59&lt;&gt;"▼プルダウンより選択してください",申込書!$C$59&lt;&gt;""),申込書!$AC$22,""),"-"))</f>
        <v/>
      </c>
      <c r="DG311" s="369"/>
      <c r="DH311" s="369"/>
      <c r="DI311" s="369" t="str">
        <f>IF(AND(申込書!$C$59&lt;&gt;"▼プルダウンより選択してください",申込書!$C$59&lt;&gt;"",$G311&lt;&gt;"",申込書!$V$59="特定学年のみ"),"申し込みする","")</f>
        <v/>
      </c>
      <c r="DJ311" s="371"/>
      <c r="DK311" s="372"/>
      <c r="DL311" s="373" t="str">
        <f>IF(AND(申込書!$C$60&lt;&gt;"▼プルダウンより選択してください",申込書!$C$60&lt;&gt;"",申込書!$K$22&lt;&gt;"YYYY/MM/DD",$G311&lt;&gt;""),申込書!$K$22,"")</f>
        <v/>
      </c>
      <c r="DM311" s="369" t="str">
        <f>IF(DL311="","",IF(INDEX('コンテンツ＆備考マスタ'!$H:$J,MATCH(学校情報!DL$3,'コンテンツ＆備考マスタ'!$H:$H,0),3)="●",IF(AND(DL311&lt;&gt;"",ISNUMBER(申込書!$AC$22)=TRUE,申込書!$C$60&lt;&gt;"▼プルダウンより選択してください",申込書!$C$60&lt;&gt;""),申込書!$AC$22,""),"-"))</f>
        <v/>
      </c>
      <c r="DN311" s="369"/>
      <c r="DO311" s="369"/>
      <c r="DP311" s="369" t="str">
        <f>IF(AND(申込書!$C$60&lt;&gt;"▼プルダウンより選択してください",申込書!$C$60&lt;&gt;"",$G311&lt;&gt;"",申込書!$V$60="特定学年のみ"),"申し込みする","")</f>
        <v/>
      </c>
      <c r="DQ311" s="371"/>
      <c r="DR311" s="372"/>
      <c r="DS311" s="373" t="str">
        <f>IF(AND(申込書!$C$61&lt;&gt;"▼プルダウンより選択してください",申込書!$C$61&lt;&gt;"",申込書!$K$22&lt;&gt;"YYYY/MM/DD",$G311&lt;&gt;""),申込書!$K$22,"")</f>
        <v/>
      </c>
      <c r="DT311" s="369" t="str">
        <f>IF(DS311="","",IF(INDEX('コンテンツ＆備考マスタ'!$H:$J,MATCH(学校情報!DS$3,'コンテンツ＆備考マスタ'!$H:$H,0),3)="●",IF(AND(DS311&lt;&gt;"",ISNUMBER(申込書!$AC$22)=TRUE,申込書!$C$61&lt;&gt;"▼プルダウンより選択してください",申込書!$C$61&lt;&gt;""),申込書!$AC$22,""),"-"))</f>
        <v/>
      </c>
      <c r="DU311" s="369"/>
      <c r="DV311" s="369"/>
      <c r="DW311" s="369" t="str">
        <f>IF(AND(申込書!$C$61&lt;&gt;"▼プルダウンより選択してください",申込書!$C$61&lt;&gt;"",$G311&lt;&gt;"",申込書!$V$61="特定学年のみ"),"申し込みする","")</f>
        <v/>
      </c>
      <c r="DX311" s="371"/>
      <c r="DY311" s="372"/>
      <c r="DZ311" s="373" t="str">
        <f>IF(AND(申込書!$C$62&lt;&gt;"▼プルダウンより選択してください",申込書!$C$62&lt;&gt;"",申込書!$K$22&lt;&gt;"YYYY/MM/DD",$G311&lt;&gt;""),申込書!$K$22,"")</f>
        <v/>
      </c>
      <c r="EA311" s="369" t="str">
        <f>IF(DZ311="","",IF(INDEX('コンテンツ＆備考マスタ'!$H:$J,MATCH(学校情報!DZ$3,'コンテンツ＆備考マスタ'!$H:$H,0),3)="●",IF(AND(DZ311&lt;&gt;"",ISNUMBER(申込書!$AC$22)=TRUE,申込書!$C$62&lt;&gt;"▼プルダウンより選択してください",申込書!$C$62&lt;&gt;""),申込書!$AC$22,""),"-"))</f>
        <v/>
      </c>
      <c r="EB311" s="369"/>
      <c r="EC311" s="369"/>
      <c r="ED311" s="370" t="str">
        <f>IF(AND(申込書!$C$62&lt;&gt;"▼プルダウンより選択してください",申込書!$C$62&lt;&gt;"",$G311&lt;&gt;"",申込書!$V$62="特定学年のみ"),"申し込みする","")</f>
        <v/>
      </c>
      <c r="EE311" s="371"/>
      <c r="EF311" s="372"/>
      <c r="EG311" s="373" t="str">
        <f>IF(AND(申込書!$C$63&lt;&gt;"▼プルダウンより選択してください",申込書!$C$63&lt;&gt;"",申込書!$K$22&lt;&gt;"YYYY/MM/DD",$G311&lt;&gt;""),申込書!$K$22,"")</f>
        <v/>
      </c>
      <c r="EH311" s="369" t="str">
        <f>IF(EG311="","",IF(INDEX('コンテンツ＆備考マスタ'!$H:$J,MATCH(学校情報!EG$3,'コンテンツ＆備考マスタ'!$H:$H,0),3)="●",IF(AND(EG311&lt;&gt;"",ISNUMBER(申込書!$AC$22)=TRUE,申込書!$C$63&lt;&gt;"▼プルダウンより選択してください",申込書!$C$63&lt;&gt;""),申込書!$AC$22,""),"-"))</f>
        <v/>
      </c>
      <c r="EI311" s="369"/>
      <c r="EJ311" s="369"/>
      <c r="EK311" s="370" t="str">
        <f>IF(AND(申込書!$C$63&lt;&gt;"▼プルダウンより選択してください",申込書!$C$63&lt;&gt;"",$G311&lt;&gt;"",申込書!$V$63="特定学年のみ"),"申し込みする","")</f>
        <v/>
      </c>
      <c r="EL311" s="371"/>
      <c r="EM311" s="372"/>
      <c r="EN311" s="373" t="str">
        <f>IF(AND(申込書!$C$64&lt;&gt;"▼プルダウンより選択してください",申込書!$C$64&lt;&gt;"",申込書!$K$22&lt;&gt;"YYYY/MM/DD",$G311&lt;&gt;""),申込書!$K$22,"")</f>
        <v/>
      </c>
      <c r="EO311" s="369" t="str">
        <f>IF(EN311="","",IF(INDEX('コンテンツ＆備考マスタ'!$H:$J,MATCH(学校情報!EN$3,'コンテンツ＆備考マスタ'!$H:$H,0),3)="●",IF(AND(EN311&lt;&gt;"",ISNUMBER(申込書!$AC$22)=TRUE,申込書!$C$64&lt;&gt;"▼プルダウンより選択してください",申込書!$C$64&lt;&gt;""),申込書!$AC$22,""),"-"))</f>
        <v/>
      </c>
      <c r="EP311" s="369"/>
      <c r="EQ311" s="369"/>
      <c r="ER311" s="370" t="str">
        <f>IF(AND(申込書!$C$64&lt;&gt;"▼プルダウンより選択してください",申込書!$C$64&lt;&gt;"",$G311&lt;&gt;"",申込書!$V$64="特定学年のみ"),"申し込みする","")</f>
        <v/>
      </c>
      <c r="ES311" s="371"/>
      <c r="ET311" s="372"/>
      <c r="EU311" s="373" t="str">
        <f>IF(AND(申込書!$C$65&lt;&gt;"▼プルダウンより選択してください",申込書!$C$65&lt;&gt;"",申込書!$K$22&lt;&gt;"YYYY/MM/DD",$G311&lt;&gt;""),申込書!$K$22,"")</f>
        <v/>
      </c>
      <c r="EV311" s="369" t="str">
        <f>IF(EU311="","",IF(INDEX('コンテンツ＆備考マスタ'!$H:$J,MATCH(学校情報!EU$3,'コンテンツ＆備考マスタ'!$H:$H,0),3)="●",IF(AND(EU311&lt;&gt;"",ISNUMBER(申込書!$AC$22)=TRUE,申込書!$C$65&lt;&gt;"▼プルダウンより選択してください",申込書!$C$65&lt;&gt;""),申込書!$AC$22,""),"-"))</f>
        <v/>
      </c>
      <c r="EW311" s="369"/>
      <c r="EX311" s="369"/>
      <c r="EY311" s="370" t="str">
        <f>IF(AND(申込書!$C$65&lt;&gt;"▼プルダウンより選択してください",申込書!$C$65&lt;&gt;"",$G311&lt;&gt;"",申込書!$V$65="特定学年のみ"),"申し込みする","")</f>
        <v/>
      </c>
      <c r="EZ311" s="371"/>
      <c r="FA311" s="372"/>
      <c r="FB311" s="373" t="str">
        <f>IF(AND(申込書!$C$66&lt;&gt;"▼プルダウンより選択してください",申込書!$C$66&lt;&gt;"",申込書!$K$22&lt;&gt;"YYYY/MM/DD",$G311&lt;&gt;""),申込書!$K$22,"")</f>
        <v/>
      </c>
      <c r="FC311" s="369" t="str">
        <f>IF(FB311="","",IF(INDEX('コンテンツ＆備考マスタ'!$H:$J,MATCH(学校情報!FB$3,'コンテンツ＆備考マスタ'!$H:$H,0),3)="●",IF(AND(FB311&lt;&gt;"",ISNUMBER(申込書!$AC$22)=TRUE,申込書!$C$66&lt;&gt;"▼プルダウンより選択してください",申込書!$C$66&lt;&gt;""),申込書!$AC$22,""),"-"))</f>
        <v/>
      </c>
      <c r="FD311" s="369"/>
      <c r="FE311" s="369"/>
      <c r="FF311" s="370" t="str">
        <f>IF(AND(申込書!$C$66&lt;&gt;"▼プルダウンより選択してください",申込書!$C$66&lt;&gt;"",$G311&lt;&gt;"",申込書!$V$66="特定学年のみ"),"申し込みする","")</f>
        <v/>
      </c>
      <c r="FG311" s="371"/>
      <c r="FH311" s="372"/>
      <c r="FI311" s="373" t="str">
        <f>IF(AND(申込書!$C$67&lt;&gt;"▼プルダウンより選択してください",申込書!$C$67&lt;&gt;"",申込書!$K$22&lt;&gt;"YYYY/MM/DD",$G311&lt;&gt;""),申込書!$K$22,"")</f>
        <v/>
      </c>
      <c r="FJ311" s="369" t="str">
        <f>IF(FI311="","",IF(INDEX('コンテンツ＆備考マスタ'!$H:$J,MATCH(学校情報!FI$3,'コンテンツ＆備考マスタ'!$H:$H,0),3)="●",IF(AND(FI311&lt;&gt;"",ISNUMBER(申込書!$AC$22)=TRUE,申込書!$C$67&lt;&gt;"▼プルダウンより選択してください",申込書!$C$67&lt;&gt;""),申込書!$AC$22,""),"-"))</f>
        <v/>
      </c>
      <c r="FK311" s="369"/>
      <c r="FL311" s="369"/>
      <c r="FM311" s="370" t="str">
        <f>IF(AND(申込書!$C$67&lt;&gt;"▼プルダウンより選択してください",申込書!$C$67&lt;&gt;"",$G311&lt;&gt;"",申込書!$V$67="特定学年のみ"),"申し込みする","")</f>
        <v/>
      </c>
      <c r="FN311" s="371"/>
      <c r="FO311" s="372"/>
      <c r="FP311" s="373" t="str">
        <f>IF(AND(申込書!$C$68&lt;&gt;"▼プルダウンより選択してください",申込書!$C$68&lt;&gt;"",申込書!$K$22&lt;&gt;"YYYY/MM/DD",$G311&lt;&gt;""),申込書!$K$22,"")</f>
        <v/>
      </c>
      <c r="FQ311" s="369" t="str">
        <f>IF(FP311="","",IF(INDEX('コンテンツ＆備考マスタ'!$H:$J,MATCH(学校情報!FP$3,'コンテンツ＆備考マスタ'!$H:$H,0),3)="●",IF(AND(FP311&lt;&gt;"",ISNUMBER(申込書!$AC$22)=TRUE,申込書!$C$68&lt;&gt;"▼プルダウンより選択してください",申込書!$C$68&lt;&gt;""),申込書!$AC$22,""),"-"))</f>
        <v/>
      </c>
      <c r="FR311" s="369"/>
      <c r="FS311" s="369"/>
      <c r="FT311" s="370" t="str">
        <f>IF(AND(申込書!$C$68&lt;&gt;"▼プルダウンより選択してください",申込書!$C$68&lt;&gt;"",$G311&lt;&gt;"",申込書!$V$68="特定学年のみ"),"申し込みする","")</f>
        <v/>
      </c>
      <c r="FU311" s="371"/>
      <c r="FV311" s="372"/>
      <c r="FW311" s="373" t="str">
        <f>IF(AND(申込書!$C$69&lt;&gt;"▼プルダウンより選択してください",申込書!$C$69&lt;&gt;"",申込書!$K$22&lt;&gt;"YYYY/MM/DD",$G311&lt;&gt;""),申込書!$K$22,"")</f>
        <v/>
      </c>
      <c r="FX311" s="369" t="str">
        <f>IF(FW311="","",IF(INDEX('コンテンツ＆備考マスタ'!$H:$J,MATCH(学校情報!FW$3,'コンテンツ＆備考マスタ'!$H:$H,0),3)="●",IF(AND(FW311&lt;&gt;"",ISNUMBER(申込書!$AC$22)=TRUE,申込書!$C$69&lt;&gt;"▼プルダウンより選択してください",申込書!$C$69&lt;&gt;""),申込書!$AC$22,""),"-"))</f>
        <v/>
      </c>
      <c r="FY311" s="369"/>
      <c r="FZ311" s="369"/>
      <c r="GA311" s="370" t="str">
        <f>IF(AND(申込書!$C$69&lt;&gt;"▼プルダウンより選択してください",申込書!$C$69&lt;&gt;"",$G311&lt;&gt;"",申込書!$V$69="特定学年のみ"),"申し込みする","")</f>
        <v/>
      </c>
      <c r="GB311" s="371"/>
      <c r="GC311" s="372"/>
      <c r="GD311" s="373" t="str">
        <f>IF(AND(申込書!$C$70&lt;&gt;"▼プルダウンより選択してください",申込書!$C$70&lt;&gt;"",申込書!$K$22&lt;&gt;"YYYY/MM/DD",$G311&lt;&gt;""),申込書!$K$22,"")</f>
        <v/>
      </c>
      <c r="GE311" s="369" t="str">
        <f>IF(GD311="","",IF(INDEX('コンテンツ＆備考マスタ'!$H:$J,MATCH(学校情報!GD$3,'コンテンツ＆備考マスタ'!$H:$H,0),3)="●",IF(AND(GD311&lt;&gt;"",ISNUMBER(申込書!$AC$22)=TRUE,申込書!$C$70&lt;&gt;"▼プルダウンより選択してください",申込書!$C$70&lt;&gt;""),申込書!$AC$22,""),"-"))</f>
        <v/>
      </c>
      <c r="GF311" s="369"/>
      <c r="GG311" s="369"/>
      <c r="GH311" s="370" t="str">
        <f>IF(AND(申込書!$C$70&lt;&gt;"▼プルダウンより選択してください",申込書!$C$70&lt;&gt;"",$G311&lt;&gt;"",申込書!$V$70="特定学年のみ"),"申し込みする","")</f>
        <v/>
      </c>
      <c r="GI311" s="371"/>
      <c r="GJ311" s="372"/>
      <c r="GK311" s="373" t="str">
        <f>IF(AND(申込書!$C$71&lt;&gt;"▼プルダウンより選択してください",申込書!$C$71&lt;&gt;"",申込書!$K$22&lt;&gt;"YYYY/MM/DD",$G311&lt;&gt;""),申込書!$K$22,"")</f>
        <v/>
      </c>
      <c r="GL311" s="369" t="str">
        <f>IF(GK311="","",IF(INDEX('コンテンツ＆備考マスタ'!$H:$J,MATCH(学校情報!GK$3,'コンテンツ＆備考マスタ'!$H:$H,0),3)="●",IF(AND(GK311&lt;&gt;"",ISNUMBER(申込書!$AC$22)=TRUE,申込書!$C$71&lt;&gt;"▼プルダウンより選択してください",申込書!$C$71&lt;&gt;""),申込書!$AC$22,""),"-"))</f>
        <v/>
      </c>
      <c r="GM311" s="369"/>
      <c r="GN311" s="369"/>
      <c r="GO311" s="370" t="str">
        <f>IF(AND(申込書!$C$71&lt;&gt;"▼プルダウンより選択してください",申込書!$C$71&lt;&gt;"",$G311&lt;&gt;"",申込書!$V$71="特定学年のみ"),"申し込みする","")</f>
        <v/>
      </c>
      <c r="GP311" s="371"/>
      <c r="GQ311" s="372"/>
      <c r="GR311" s="373" t="str">
        <f>IF(AND(申込書!$C$72&lt;&gt;"▼プルダウンより選択してください",申込書!$C$72&lt;&gt;"",申込書!$K$22&lt;&gt;"YYYY/MM/DD",$G311&lt;&gt;""),申込書!$K$22,"")</f>
        <v/>
      </c>
      <c r="GS311" s="369" t="str">
        <f>IF(GR311="","",IF(INDEX('コンテンツ＆備考マスタ'!$H:$J,MATCH(学校情報!GR$3,'コンテンツ＆備考マスタ'!$H:$H,0),3)="●",IF(AND(GR311&lt;&gt;"",ISNUMBER(申込書!$AC$22)=TRUE,申込書!$C$72&lt;&gt;"▼プルダウンより選択してください",申込書!$C$72&lt;&gt;""),申込書!$AC$22,""),"-"))</f>
        <v/>
      </c>
      <c r="GT311" s="369"/>
      <c r="GU311" s="369"/>
      <c r="GV311" s="370" t="str">
        <f>IF(AND(申込書!$C$72&lt;&gt;"▼プルダウンより選択してください",申込書!$C$72&lt;&gt;"",$G311&lt;&gt;"",申込書!$V$72="特定学年のみ"),"申し込みする","")</f>
        <v/>
      </c>
      <c r="GW311" s="371"/>
      <c r="GX311" s="372"/>
      <c r="GY311" s="373" t="str">
        <f>IF(AND(申込書!$C$73&lt;&gt;"▼プルダウンより選択してください",申込書!$C$73&lt;&gt;"",申込書!$K$22&lt;&gt;"YYYY/MM/DD",$G311&lt;&gt;""),申込書!$K$22,"")</f>
        <v/>
      </c>
      <c r="GZ311" s="369" t="str">
        <f>IF(GY311="","",IF(INDEX('コンテンツ＆備考マスタ'!$H:$J,MATCH(学校情報!GY$3,'コンテンツ＆備考マスタ'!$H:$H,0),3)="●",IF(AND(GY311&lt;&gt;"",ISNUMBER(申込書!$AC$22)=TRUE,申込書!$C$73&lt;&gt;"▼プルダウンより選択してください",申込書!$C$73&lt;&gt;""),申込書!$AC$22,""),"-"))</f>
        <v/>
      </c>
      <c r="HA311" s="369"/>
      <c r="HB311" s="369"/>
      <c r="HC311" s="370" t="str">
        <f>IF(AND(申込書!$C$73&lt;&gt;"▼プルダウンより選択してください",申込書!$C$73&lt;&gt;"",$G311&lt;&gt;"",申込書!$V$73="特定学年のみ"),"申し込みする","")</f>
        <v/>
      </c>
      <c r="HD311" s="371"/>
      <c r="HE311" s="372"/>
      <c r="HF311" s="373" t="str">
        <f>IF(AND(申込書!$C$74&lt;&gt;"▼プルダウンより選択してください",申込書!$C$74&lt;&gt;"",申込書!$K$22&lt;&gt;"YYYY/MM/DD",$G311&lt;&gt;""),申込書!$K$22,"")</f>
        <v/>
      </c>
      <c r="HG311" s="369" t="str">
        <f>IF(HF311="","",IF(INDEX('コンテンツ＆備考マスタ'!$H:$J,MATCH(学校情報!HF$3,'コンテンツ＆備考マスタ'!$H:$H,0),3)="●",IF(AND(HF311&lt;&gt;"",ISNUMBER(申込書!$AC$22)=TRUE,申込書!$C$74&lt;&gt;"▼プルダウンより選択してください",申込書!$C$74&lt;&gt;""),申込書!$AC$22,""),"-"))</f>
        <v/>
      </c>
      <c r="HH311" s="369"/>
      <c r="HI311" s="369"/>
      <c r="HJ311" s="370" t="str">
        <f>IF(AND(申込書!$C$74&lt;&gt;"▼プルダウンより選択してください",申込書!$C$74&lt;&gt;"",$G311&lt;&gt;"",申込書!$V$74="特定学年のみ"),"申し込みする","")</f>
        <v/>
      </c>
      <c r="HK311" s="371"/>
      <c r="HL311" s="372"/>
      <c r="HM311" s="373" t="str">
        <f>IF(AND(申込書!$C$75&lt;&gt;"▼プルダウンより選択してください",申込書!$C$75&lt;&gt;"",申込書!$K$22&lt;&gt;"YYYY/MM/DD",$G311&lt;&gt;""),申込書!$K$22,"")</f>
        <v/>
      </c>
      <c r="HN311" s="369" t="str">
        <f>IF(HM311="","",IF(INDEX('コンテンツ＆備考マスタ'!$H:$J,MATCH(学校情報!HM$3,'コンテンツ＆備考マスタ'!$H:$H,0),3)="●",IF(AND(HM311&lt;&gt;"",ISNUMBER(申込書!$AC$22)=TRUE,申込書!$C$75&lt;&gt;"▼プルダウンより選択してください",申込書!$C$75&lt;&gt;""),申込書!$AC$22,""),"-"))</f>
        <v/>
      </c>
      <c r="HO311" s="369"/>
      <c r="HP311" s="369"/>
      <c r="HQ311" s="370" t="str">
        <f>IF(AND(申込書!$C$75&lt;&gt;"▼プルダウンより選択してください",申込書!$C$75&lt;&gt;"",$G311&lt;&gt;"",申込書!$V$75="特定学年のみ"),"申し込みする","")</f>
        <v/>
      </c>
      <c r="HR311" s="371"/>
      <c r="HS311" s="371"/>
      <c r="HT311" s="374" t="str">
        <f>IF(AND(申込書!$C$76&lt;&gt;"▼プルダウンより選択してください",申込書!$C$76&lt;&gt;"",申込書!$K$22&lt;&gt;"YYYY/MM/DD",$G311&lt;&gt;""),申込書!$K$22,"")</f>
        <v/>
      </c>
      <c r="HU311" s="369" t="str">
        <f>IF(HT311="","",IF(INDEX('コンテンツ＆備考マスタ'!$H:$J,MATCH(学校情報!HT$3,'コンテンツ＆備考マスタ'!$H:$H,0),3)="●",IF(AND(HT311&lt;&gt;"",ISNUMBER(申込書!$AC$22)=TRUE,申込書!$C$76&lt;&gt;"▼プルダウンより選択してください",申込書!$C$76&lt;&gt;""),申込書!$AC$22,""),"-"))</f>
        <v/>
      </c>
      <c r="HV311" s="369"/>
      <c r="HW311" s="369"/>
      <c r="HX311" s="370" t="str">
        <f>IF(AND(申込書!$C$76&lt;&gt;"▼プルダウンより選択してください",申込書!$C$76&lt;&gt;"",$G311&lt;&gt;"",申込書!$V$76="特定学年のみ"),"申し込みする","")</f>
        <v/>
      </c>
      <c r="HY311" s="371"/>
      <c r="HZ311" s="372"/>
      <c r="IA311" s="69"/>
    </row>
    <row r="312" spans="2:235" ht="26.85" hidden="1" customHeight="1" outlineLevel="1">
      <c r="B312" s="365">
        <f t="shared" si="12"/>
        <v>307</v>
      </c>
      <c r="C312" s="55"/>
      <c r="D312" s="56"/>
      <c r="E312" s="154"/>
      <c r="F312" s="57"/>
      <c r="G312" s="58"/>
      <c r="H312" s="59"/>
      <c r="I312" s="60"/>
      <c r="J312" s="61"/>
      <c r="K312" s="366" t="str">
        <f t="shared" si="13"/>
        <v/>
      </c>
      <c r="L312" s="62"/>
      <c r="M312" s="322"/>
      <c r="N312" s="63"/>
      <c r="O312" s="64"/>
      <c r="P312" s="367" t="str">
        <f t="shared" si="14"/>
        <v/>
      </c>
      <c r="Q312" s="65"/>
      <c r="R312" s="66"/>
      <c r="S312" s="67"/>
      <c r="T312" s="68"/>
      <c r="U312" s="68"/>
      <c r="V312" s="68"/>
      <c r="W312" s="66"/>
      <c r="X312" s="281"/>
      <c r="Y312" s="368" t="str">
        <f>IF(AND(申込書!$C$47&lt;&gt;"▼プルダウンより選択してください",申込書!$C$47&lt;&gt;"",申込書!$K$22&lt;&gt;"YYYY/MM/DD",$G312&lt;&gt;""),申込書!$K$22,"")</f>
        <v/>
      </c>
      <c r="Z312" s="369" t="str">
        <f>IF(Y312="","",IF(INDEX('コンテンツ＆備考マスタ'!$H:$J,MATCH(学校情報!Y$3,'コンテンツ＆備考マスタ'!$H:$H,0),3)="●",IF(AND(Y312&lt;&gt;"",ISNUMBER(申込書!$AC$22)=TRUE,申込書!$C$47&lt;&gt;"▼プルダウンより選択してください",申込書!$C$47&lt;&gt;""),申込書!$AC$22,""),"-"))</f>
        <v/>
      </c>
      <c r="AA312" s="369"/>
      <c r="AB312" s="369"/>
      <c r="AC312" s="370" t="str">
        <f>IF(AND(申込書!$C$47&lt;&gt;"▼プルダウンより選択してください",申込書!$C$47&lt;&gt;"",$G312&lt;&gt;"",申込書!$V$47="特定学年のみ"),"申し込みする","")</f>
        <v/>
      </c>
      <c r="AD312" s="371"/>
      <c r="AE312" s="372"/>
      <c r="AF312" s="373" t="str">
        <f>IF(AND(申込書!$C$48&lt;&gt;"▼プルダウンより選択してください",申込書!$C$48&lt;&gt;"",申込書!$K$22&lt;&gt;"YYYY/MM/DD",$G312&lt;&gt;""),申込書!$K$22,"")</f>
        <v/>
      </c>
      <c r="AG312" s="369" t="str">
        <f>IF(AF312="","",IF(INDEX('コンテンツ＆備考マスタ'!$H:$J,MATCH(学校情報!AF$3,'コンテンツ＆備考マスタ'!$H:$H,0),3)="●",IF(AND(AF312&lt;&gt;"",ISNUMBER(申込書!$AC$22)=TRUE,申込書!$C$48&lt;&gt;"▼プルダウンより選択してください",申込書!$C$48&lt;&gt;""),申込書!$AC$22,""),"-"))</f>
        <v/>
      </c>
      <c r="AH312" s="369"/>
      <c r="AI312" s="369"/>
      <c r="AJ312" s="370" t="str">
        <f>IF(AND(申込書!$C$48&lt;&gt;"▼プルダウンより選択してください",申込書!$C$48&lt;&gt;"",$G312&lt;&gt;"",申込書!$V$48="特定学年のみ"),"申し込みする","")</f>
        <v/>
      </c>
      <c r="AK312" s="371"/>
      <c r="AL312" s="372"/>
      <c r="AM312" s="373" t="str">
        <f>IF(AND(申込書!$C$49&lt;&gt;"▼プルダウンより選択してください",申込書!$C$49&lt;&gt;"",申込書!$K$22&lt;&gt;"YYYY/MM/DD",$G312&lt;&gt;""),申込書!$K$22,"")</f>
        <v/>
      </c>
      <c r="AN312" s="369" t="str">
        <f>IF(AM312="","",IF(INDEX('コンテンツ＆備考マスタ'!$H:$J,MATCH(学校情報!AM$3,'コンテンツ＆備考マスタ'!$H:$H,0),3)="●",IF(AND(AM312&lt;&gt;"",ISNUMBER(申込書!$AC$22)=TRUE,申込書!$C$49&lt;&gt;"▼プルダウンより選択してください",申込書!$C$49&lt;&gt;""),申込書!$AC$22,""),"-"))</f>
        <v/>
      </c>
      <c r="AO312" s="369"/>
      <c r="AP312" s="369"/>
      <c r="AQ312" s="370" t="str">
        <f>IF(AND(申込書!$C$49&lt;&gt;"▼プルダウンより選択してください",申込書!$C$49&lt;&gt;"",$G312&lt;&gt;"",申込書!$V$49="特定学年のみ"),"申し込みする","")</f>
        <v/>
      </c>
      <c r="AR312" s="371"/>
      <c r="AS312" s="372"/>
      <c r="AT312" s="373" t="str">
        <f>IF(AND(申込書!$C$50&lt;&gt;"▼プルダウンより選択してください",申込書!$C$50&lt;&gt;"",申込書!$K$22&lt;&gt;"YYYY/MM/DD",$G312&lt;&gt;""),申込書!$K$22,"")</f>
        <v/>
      </c>
      <c r="AU312" s="369" t="str">
        <f>IF(AT312="","",IF(INDEX('コンテンツ＆備考マスタ'!$H:$J,MATCH(学校情報!AT$3,'コンテンツ＆備考マスタ'!$H:$H,0),3)="●",IF(AND(AT312&lt;&gt;"",ISNUMBER(申込書!$AC$22)=TRUE,申込書!$C$50&lt;&gt;"▼プルダウンより選択してください",申込書!$C$50&lt;&gt;""),申込書!$AC$22,""),"-"))</f>
        <v/>
      </c>
      <c r="AV312" s="369"/>
      <c r="AW312" s="369"/>
      <c r="AX312" s="370" t="str">
        <f>IF(AND(申込書!$C$50&lt;&gt;"▼プルダウンより選択してください",申込書!$C$50&lt;&gt;"",$G312&lt;&gt;"",申込書!$V$50="特定学年のみ"),"申し込みする","")</f>
        <v/>
      </c>
      <c r="AY312" s="371"/>
      <c r="AZ312" s="372"/>
      <c r="BA312" s="373" t="str">
        <f>IF(AND(申込書!$C$51&lt;&gt;"▼プルダウンより選択してください",申込書!$C$51&lt;&gt;"",申込書!$K$22&lt;&gt;"YYYY/MM/DD",$G312&lt;&gt;""),申込書!$K$22,"")</f>
        <v/>
      </c>
      <c r="BB312" s="369" t="str">
        <f>IF(BA312="","",IF(INDEX('コンテンツ＆備考マスタ'!$H:$J,MATCH(学校情報!BA$3,'コンテンツ＆備考マスタ'!$H:$H,0),3)="●",IF(AND(BA312&lt;&gt;"",ISNUMBER(申込書!$AC$22)=TRUE,申込書!$C$51&lt;&gt;"▼プルダウンより選択してください",申込書!$C$51&lt;&gt;""),申込書!$AC$22,""),"-"))</f>
        <v/>
      </c>
      <c r="BC312" s="369"/>
      <c r="BD312" s="369"/>
      <c r="BE312" s="370" t="str">
        <f>IF(AND(申込書!$C$51&lt;&gt;"▼プルダウンより選択してください",申込書!$C$51&lt;&gt;"",$G312&lt;&gt;"",申込書!$V$51="特定学年のみ"),"申し込みする","")</f>
        <v/>
      </c>
      <c r="BF312" s="371"/>
      <c r="BG312" s="372"/>
      <c r="BH312" s="373" t="str">
        <f>IF(AND(申込書!$C$52&lt;&gt;"▼プルダウンより選択してください",申込書!$C$52&lt;&gt;"",申込書!$K$22&lt;&gt;"YYYY/MM/DD",$G312&lt;&gt;""),申込書!$K$22,"")</f>
        <v/>
      </c>
      <c r="BI312" s="369" t="str">
        <f>IF(BH312="","",IF(INDEX('コンテンツ＆備考マスタ'!$H:$J,MATCH(学校情報!BH$3,'コンテンツ＆備考マスタ'!$H:$H,0),3)="●",IF(AND(BH312&lt;&gt;"",ISNUMBER(申込書!$AC$22)=TRUE,申込書!$C$52&lt;&gt;"▼プルダウンより選択してください",申込書!$C$52&lt;&gt;""),申込書!$AC$22,""),"-"))</f>
        <v/>
      </c>
      <c r="BJ312" s="369"/>
      <c r="BK312" s="369"/>
      <c r="BL312" s="370" t="str">
        <f>IF(AND(申込書!$C$52&lt;&gt;"▼プルダウンより選択してください",申込書!$C$52&lt;&gt;"",$G312&lt;&gt;"",申込書!$V$52="特定学年のみ"),"申し込みする","")</f>
        <v/>
      </c>
      <c r="BM312" s="371"/>
      <c r="BN312" s="372"/>
      <c r="BO312" s="373" t="str">
        <f>IF(AND(申込書!$C$53&lt;&gt;"▼プルダウンより選択してください",申込書!$C$53&lt;&gt;"",申込書!$K$22&lt;&gt;"YYYY/MM/DD",$G312&lt;&gt;""),申込書!$K$22,"")</f>
        <v/>
      </c>
      <c r="BP312" s="369" t="str">
        <f>IF(BO312="","",IF(INDEX('コンテンツ＆備考マスタ'!$H:$J,MATCH(学校情報!BO$3,'コンテンツ＆備考マスタ'!$H:$H,0),3)="●",IF(AND(BO312&lt;&gt;"",ISNUMBER(申込書!$AC$22)=TRUE,申込書!$C$53&lt;&gt;"▼プルダウンより選択してください",申込書!$C$53&lt;&gt;""),申込書!$AC$22,""),"-"))</f>
        <v/>
      </c>
      <c r="BQ312" s="369"/>
      <c r="BR312" s="369"/>
      <c r="BS312" s="370" t="str">
        <f>IF(AND(申込書!$C$53&lt;&gt;"▼プルダウンより選択してください",申込書!$C$53&lt;&gt;"",$G312&lt;&gt;"",申込書!$V$53="特定学年のみ"),"申し込みする","")</f>
        <v/>
      </c>
      <c r="BT312" s="371"/>
      <c r="BU312" s="372"/>
      <c r="BV312" s="373" t="str">
        <f>IF(AND(申込書!$C$54&lt;&gt;"▼プルダウンより選択してください",申込書!$C$54&lt;&gt;"",申込書!$K$22&lt;&gt;"YYYY/MM/DD",$G312&lt;&gt;""),申込書!$K$22,"")</f>
        <v/>
      </c>
      <c r="BW312" s="369" t="str">
        <f>IF(BV312="","",IF(INDEX('コンテンツ＆備考マスタ'!$H:$J,MATCH(学校情報!BV$3,'コンテンツ＆備考マスタ'!$H:$H,0),3)="●",IF(AND(BV312&lt;&gt;"",ISNUMBER(申込書!$AC$22)=TRUE,申込書!$C$54&lt;&gt;"▼プルダウンより選択してください",申込書!$C$54&lt;&gt;""),申込書!$AC$22,""),"-"))</f>
        <v/>
      </c>
      <c r="BX312" s="369"/>
      <c r="BY312" s="369"/>
      <c r="BZ312" s="370" t="str">
        <f>IF(AND(申込書!$C$54&lt;&gt;"▼プルダウンより選択してください",申込書!$C$54&lt;&gt;"",$G312&lt;&gt;"",申込書!$V$54="特定学年のみ"),"申し込みする","")</f>
        <v/>
      </c>
      <c r="CA312" s="371"/>
      <c r="CB312" s="372"/>
      <c r="CC312" s="373" t="str">
        <f>IF(AND(申込書!$C$55&lt;&gt;"▼プルダウンより選択してください",申込書!$C$55&lt;&gt;"",申込書!$K$22&lt;&gt;"YYYY/MM/DD",$G312&lt;&gt;""),申込書!$K$22,"")</f>
        <v/>
      </c>
      <c r="CD312" s="369" t="str">
        <f>IF(CC312="","",IF(INDEX('コンテンツ＆備考マスタ'!$H:$J,MATCH(学校情報!CC$3,'コンテンツ＆備考マスタ'!$H:$H,0),3)="●",IF(AND(CC312&lt;&gt;"",ISNUMBER(申込書!$AC$22)=TRUE,申込書!$C$55&lt;&gt;"▼プルダウンより選択してください",申込書!$C$55&lt;&gt;""),申込書!$AC$22,""),"-"))</f>
        <v/>
      </c>
      <c r="CE312" s="369"/>
      <c r="CF312" s="369"/>
      <c r="CG312" s="370" t="str">
        <f>IF(AND(申込書!$C$55&lt;&gt;"▼プルダウンより選択してください",申込書!$C$55&lt;&gt;"",$G312&lt;&gt;"",申込書!$V$55="特定学年のみ"),"申し込みする","")</f>
        <v/>
      </c>
      <c r="CH312" s="371"/>
      <c r="CI312" s="372"/>
      <c r="CJ312" s="373" t="str">
        <f>IF(AND(申込書!$C$56&lt;&gt;"▼プルダウンより選択してください",申込書!$C$56&lt;&gt;"",申込書!$K$22&lt;&gt;"YYYY/MM/DD",$G312&lt;&gt;""),申込書!$K$22,"")</f>
        <v/>
      </c>
      <c r="CK312" s="369" t="str">
        <f>IF(CJ312="","",IF(INDEX('コンテンツ＆備考マスタ'!$H:$J,MATCH(学校情報!CJ$3,'コンテンツ＆備考マスタ'!$H:$H,0),3)="●",IF(AND(CJ312&lt;&gt;"",ISNUMBER(申込書!$AC$22)=TRUE,申込書!$C$56&lt;&gt;"▼プルダウンより選択してください",申込書!$C$56&lt;&gt;""),申込書!$AC$22,""),"-"))</f>
        <v/>
      </c>
      <c r="CL312" s="369"/>
      <c r="CM312" s="369"/>
      <c r="CN312" s="370" t="str">
        <f>IF(AND(申込書!$C$56&lt;&gt;"▼プルダウンより選択してください",申込書!$C$56&lt;&gt;"",$G312&lt;&gt;"",申込書!$V$56="特定学年のみ"),"申し込みする","")</f>
        <v/>
      </c>
      <c r="CO312" s="371"/>
      <c r="CP312" s="372"/>
      <c r="CQ312" s="373" t="str">
        <f>IF(AND(申込書!$C$57&lt;&gt;"▼プルダウンより選択してください",申込書!$C$57&lt;&gt;"",申込書!$K$22&lt;&gt;"YYYY/MM/DD",$G312&lt;&gt;""),申込書!$K$22,"")</f>
        <v/>
      </c>
      <c r="CR312" s="369" t="str">
        <f>IF(CQ312="","",IF(INDEX('コンテンツ＆備考マスタ'!$H:$J,MATCH(学校情報!CQ$3,'コンテンツ＆備考マスタ'!$H:$H,0),3)="●",IF(AND(CQ312&lt;&gt;"",ISNUMBER(申込書!$AC$22)=TRUE,申込書!$C$57&lt;&gt;"▼プルダウンより選択してください",申込書!$C$57&lt;&gt;""),申込書!$AC$22,""),"-"))</f>
        <v/>
      </c>
      <c r="CS312" s="369"/>
      <c r="CT312" s="369"/>
      <c r="CU312" s="369" t="str">
        <f>IF(AND(申込書!$C$57&lt;&gt;"▼プルダウンより選択してください",申込書!$C$57&lt;&gt;"",$G312&lt;&gt;"",申込書!$V$57="特定学年のみ"),"申し込みする","")</f>
        <v/>
      </c>
      <c r="CV312" s="371"/>
      <c r="CW312" s="372"/>
      <c r="CX312" s="373" t="str">
        <f>IF(AND(申込書!$C$58&lt;&gt;"▼プルダウンより選択してください",申込書!$C$58&lt;&gt;"",申込書!$K$22&lt;&gt;"YYYY/MM/DD",$G312&lt;&gt;""),申込書!$K$22,"")</f>
        <v/>
      </c>
      <c r="CY312" s="369" t="str">
        <f>IF(CX312="","",IF(INDEX('コンテンツ＆備考マスタ'!$H:$J,MATCH(学校情報!CX$3,'コンテンツ＆備考マスタ'!$H:$H,0),3)="●",IF(AND(CX312&lt;&gt;"",ISNUMBER(申込書!$AC$22)=TRUE,申込書!$C$58&lt;&gt;"▼プルダウンより選択してください",申込書!$C$58&lt;&gt;""),申込書!$AC$22,""),"-"))</f>
        <v/>
      </c>
      <c r="CZ312" s="369"/>
      <c r="DA312" s="369"/>
      <c r="DB312" s="369" t="str">
        <f>IF(AND(申込書!$C$58&lt;&gt;"▼プルダウンより選択してください",申込書!$C$58&lt;&gt;"",$G312&lt;&gt;"",申込書!$V$58="特定学年のみ"),"申し込みする","")</f>
        <v/>
      </c>
      <c r="DC312" s="371"/>
      <c r="DD312" s="372"/>
      <c r="DE312" s="373" t="str">
        <f>IF(AND(申込書!$C$59&lt;&gt;"▼プルダウンより選択してください",申込書!$C$59&lt;&gt;"",申込書!$K$22&lt;&gt;"YYYY/MM/DD",$G312&lt;&gt;""),申込書!$K$22,"")</f>
        <v/>
      </c>
      <c r="DF312" s="369" t="str">
        <f>IF(DE312="","",IF(INDEX('コンテンツ＆備考マスタ'!$H:$J,MATCH(学校情報!DE$3,'コンテンツ＆備考マスタ'!$H:$H,0),3)="●",IF(AND(DE312&lt;&gt;"",ISNUMBER(申込書!$AC$22)=TRUE,申込書!$C$59&lt;&gt;"▼プルダウンより選択してください",申込書!$C$59&lt;&gt;""),申込書!$AC$22,""),"-"))</f>
        <v/>
      </c>
      <c r="DG312" s="369"/>
      <c r="DH312" s="369"/>
      <c r="DI312" s="369" t="str">
        <f>IF(AND(申込書!$C$59&lt;&gt;"▼プルダウンより選択してください",申込書!$C$59&lt;&gt;"",$G312&lt;&gt;"",申込書!$V$59="特定学年のみ"),"申し込みする","")</f>
        <v/>
      </c>
      <c r="DJ312" s="371"/>
      <c r="DK312" s="372"/>
      <c r="DL312" s="373" t="str">
        <f>IF(AND(申込書!$C$60&lt;&gt;"▼プルダウンより選択してください",申込書!$C$60&lt;&gt;"",申込書!$K$22&lt;&gt;"YYYY/MM/DD",$G312&lt;&gt;""),申込書!$K$22,"")</f>
        <v/>
      </c>
      <c r="DM312" s="369" t="str">
        <f>IF(DL312="","",IF(INDEX('コンテンツ＆備考マスタ'!$H:$J,MATCH(学校情報!DL$3,'コンテンツ＆備考マスタ'!$H:$H,0),3)="●",IF(AND(DL312&lt;&gt;"",ISNUMBER(申込書!$AC$22)=TRUE,申込書!$C$60&lt;&gt;"▼プルダウンより選択してください",申込書!$C$60&lt;&gt;""),申込書!$AC$22,""),"-"))</f>
        <v/>
      </c>
      <c r="DN312" s="369"/>
      <c r="DO312" s="369"/>
      <c r="DP312" s="369" t="str">
        <f>IF(AND(申込書!$C$60&lt;&gt;"▼プルダウンより選択してください",申込書!$C$60&lt;&gt;"",$G312&lt;&gt;"",申込書!$V$60="特定学年のみ"),"申し込みする","")</f>
        <v/>
      </c>
      <c r="DQ312" s="371"/>
      <c r="DR312" s="372"/>
      <c r="DS312" s="373" t="str">
        <f>IF(AND(申込書!$C$61&lt;&gt;"▼プルダウンより選択してください",申込書!$C$61&lt;&gt;"",申込書!$K$22&lt;&gt;"YYYY/MM/DD",$G312&lt;&gt;""),申込書!$K$22,"")</f>
        <v/>
      </c>
      <c r="DT312" s="369" t="str">
        <f>IF(DS312="","",IF(INDEX('コンテンツ＆備考マスタ'!$H:$J,MATCH(学校情報!DS$3,'コンテンツ＆備考マスタ'!$H:$H,0),3)="●",IF(AND(DS312&lt;&gt;"",ISNUMBER(申込書!$AC$22)=TRUE,申込書!$C$61&lt;&gt;"▼プルダウンより選択してください",申込書!$C$61&lt;&gt;""),申込書!$AC$22,""),"-"))</f>
        <v/>
      </c>
      <c r="DU312" s="369"/>
      <c r="DV312" s="369"/>
      <c r="DW312" s="369" t="str">
        <f>IF(AND(申込書!$C$61&lt;&gt;"▼プルダウンより選択してください",申込書!$C$61&lt;&gt;"",$G312&lt;&gt;"",申込書!$V$61="特定学年のみ"),"申し込みする","")</f>
        <v/>
      </c>
      <c r="DX312" s="371"/>
      <c r="DY312" s="372"/>
      <c r="DZ312" s="373" t="str">
        <f>IF(AND(申込書!$C$62&lt;&gt;"▼プルダウンより選択してください",申込書!$C$62&lt;&gt;"",申込書!$K$22&lt;&gt;"YYYY/MM/DD",$G312&lt;&gt;""),申込書!$K$22,"")</f>
        <v/>
      </c>
      <c r="EA312" s="369" t="str">
        <f>IF(DZ312="","",IF(INDEX('コンテンツ＆備考マスタ'!$H:$J,MATCH(学校情報!DZ$3,'コンテンツ＆備考マスタ'!$H:$H,0),3)="●",IF(AND(DZ312&lt;&gt;"",ISNUMBER(申込書!$AC$22)=TRUE,申込書!$C$62&lt;&gt;"▼プルダウンより選択してください",申込書!$C$62&lt;&gt;""),申込書!$AC$22,""),"-"))</f>
        <v/>
      </c>
      <c r="EB312" s="369"/>
      <c r="EC312" s="369"/>
      <c r="ED312" s="370" t="str">
        <f>IF(AND(申込書!$C$62&lt;&gt;"▼プルダウンより選択してください",申込書!$C$62&lt;&gt;"",$G312&lt;&gt;"",申込書!$V$62="特定学年のみ"),"申し込みする","")</f>
        <v/>
      </c>
      <c r="EE312" s="371"/>
      <c r="EF312" s="372"/>
      <c r="EG312" s="373" t="str">
        <f>IF(AND(申込書!$C$63&lt;&gt;"▼プルダウンより選択してください",申込書!$C$63&lt;&gt;"",申込書!$K$22&lt;&gt;"YYYY/MM/DD",$G312&lt;&gt;""),申込書!$K$22,"")</f>
        <v/>
      </c>
      <c r="EH312" s="369" t="str">
        <f>IF(EG312="","",IF(INDEX('コンテンツ＆備考マスタ'!$H:$J,MATCH(学校情報!EG$3,'コンテンツ＆備考マスタ'!$H:$H,0),3)="●",IF(AND(EG312&lt;&gt;"",ISNUMBER(申込書!$AC$22)=TRUE,申込書!$C$63&lt;&gt;"▼プルダウンより選択してください",申込書!$C$63&lt;&gt;""),申込書!$AC$22,""),"-"))</f>
        <v/>
      </c>
      <c r="EI312" s="369"/>
      <c r="EJ312" s="369"/>
      <c r="EK312" s="370" t="str">
        <f>IF(AND(申込書!$C$63&lt;&gt;"▼プルダウンより選択してください",申込書!$C$63&lt;&gt;"",$G312&lt;&gt;"",申込書!$V$63="特定学年のみ"),"申し込みする","")</f>
        <v/>
      </c>
      <c r="EL312" s="371"/>
      <c r="EM312" s="372"/>
      <c r="EN312" s="373" t="str">
        <f>IF(AND(申込書!$C$64&lt;&gt;"▼プルダウンより選択してください",申込書!$C$64&lt;&gt;"",申込書!$K$22&lt;&gt;"YYYY/MM/DD",$G312&lt;&gt;""),申込書!$K$22,"")</f>
        <v/>
      </c>
      <c r="EO312" s="369" t="str">
        <f>IF(EN312="","",IF(INDEX('コンテンツ＆備考マスタ'!$H:$J,MATCH(学校情報!EN$3,'コンテンツ＆備考マスタ'!$H:$H,0),3)="●",IF(AND(EN312&lt;&gt;"",ISNUMBER(申込書!$AC$22)=TRUE,申込書!$C$64&lt;&gt;"▼プルダウンより選択してください",申込書!$C$64&lt;&gt;""),申込書!$AC$22,""),"-"))</f>
        <v/>
      </c>
      <c r="EP312" s="369"/>
      <c r="EQ312" s="369"/>
      <c r="ER312" s="370" t="str">
        <f>IF(AND(申込書!$C$64&lt;&gt;"▼プルダウンより選択してください",申込書!$C$64&lt;&gt;"",$G312&lt;&gt;"",申込書!$V$64="特定学年のみ"),"申し込みする","")</f>
        <v/>
      </c>
      <c r="ES312" s="371"/>
      <c r="ET312" s="372"/>
      <c r="EU312" s="373" t="str">
        <f>IF(AND(申込書!$C$65&lt;&gt;"▼プルダウンより選択してください",申込書!$C$65&lt;&gt;"",申込書!$K$22&lt;&gt;"YYYY/MM/DD",$G312&lt;&gt;""),申込書!$K$22,"")</f>
        <v/>
      </c>
      <c r="EV312" s="369" t="str">
        <f>IF(EU312="","",IF(INDEX('コンテンツ＆備考マスタ'!$H:$J,MATCH(学校情報!EU$3,'コンテンツ＆備考マスタ'!$H:$H,0),3)="●",IF(AND(EU312&lt;&gt;"",ISNUMBER(申込書!$AC$22)=TRUE,申込書!$C$65&lt;&gt;"▼プルダウンより選択してください",申込書!$C$65&lt;&gt;""),申込書!$AC$22,""),"-"))</f>
        <v/>
      </c>
      <c r="EW312" s="369"/>
      <c r="EX312" s="369"/>
      <c r="EY312" s="370" t="str">
        <f>IF(AND(申込書!$C$65&lt;&gt;"▼プルダウンより選択してください",申込書!$C$65&lt;&gt;"",$G312&lt;&gt;"",申込書!$V$65="特定学年のみ"),"申し込みする","")</f>
        <v/>
      </c>
      <c r="EZ312" s="371"/>
      <c r="FA312" s="372"/>
      <c r="FB312" s="373" t="str">
        <f>IF(AND(申込書!$C$66&lt;&gt;"▼プルダウンより選択してください",申込書!$C$66&lt;&gt;"",申込書!$K$22&lt;&gt;"YYYY/MM/DD",$G312&lt;&gt;""),申込書!$K$22,"")</f>
        <v/>
      </c>
      <c r="FC312" s="369" t="str">
        <f>IF(FB312="","",IF(INDEX('コンテンツ＆備考マスタ'!$H:$J,MATCH(学校情報!FB$3,'コンテンツ＆備考マスタ'!$H:$H,0),3)="●",IF(AND(FB312&lt;&gt;"",ISNUMBER(申込書!$AC$22)=TRUE,申込書!$C$66&lt;&gt;"▼プルダウンより選択してください",申込書!$C$66&lt;&gt;""),申込書!$AC$22,""),"-"))</f>
        <v/>
      </c>
      <c r="FD312" s="369"/>
      <c r="FE312" s="369"/>
      <c r="FF312" s="370" t="str">
        <f>IF(AND(申込書!$C$66&lt;&gt;"▼プルダウンより選択してください",申込書!$C$66&lt;&gt;"",$G312&lt;&gt;"",申込書!$V$66="特定学年のみ"),"申し込みする","")</f>
        <v/>
      </c>
      <c r="FG312" s="371"/>
      <c r="FH312" s="372"/>
      <c r="FI312" s="373" t="str">
        <f>IF(AND(申込書!$C$67&lt;&gt;"▼プルダウンより選択してください",申込書!$C$67&lt;&gt;"",申込書!$K$22&lt;&gt;"YYYY/MM/DD",$G312&lt;&gt;""),申込書!$K$22,"")</f>
        <v/>
      </c>
      <c r="FJ312" s="369" t="str">
        <f>IF(FI312="","",IF(INDEX('コンテンツ＆備考マスタ'!$H:$J,MATCH(学校情報!FI$3,'コンテンツ＆備考マスタ'!$H:$H,0),3)="●",IF(AND(FI312&lt;&gt;"",ISNUMBER(申込書!$AC$22)=TRUE,申込書!$C$67&lt;&gt;"▼プルダウンより選択してください",申込書!$C$67&lt;&gt;""),申込書!$AC$22,""),"-"))</f>
        <v/>
      </c>
      <c r="FK312" s="369"/>
      <c r="FL312" s="369"/>
      <c r="FM312" s="370" t="str">
        <f>IF(AND(申込書!$C$67&lt;&gt;"▼プルダウンより選択してください",申込書!$C$67&lt;&gt;"",$G312&lt;&gt;"",申込書!$V$67="特定学年のみ"),"申し込みする","")</f>
        <v/>
      </c>
      <c r="FN312" s="371"/>
      <c r="FO312" s="372"/>
      <c r="FP312" s="373" t="str">
        <f>IF(AND(申込書!$C$68&lt;&gt;"▼プルダウンより選択してください",申込書!$C$68&lt;&gt;"",申込書!$K$22&lt;&gt;"YYYY/MM/DD",$G312&lt;&gt;""),申込書!$K$22,"")</f>
        <v/>
      </c>
      <c r="FQ312" s="369" t="str">
        <f>IF(FP312="","",IF(INDEX('コンテンツ＆備考マスタ'!$H:$J,MATCH(学校情報!FP$3,'コンテンツ＆備考マスタ'!$H:$H,0),3)="●",IF(AND(FP312&lt;&gt;"",ISNUMBER(申込書!$AC$22)=TRUE,申込書!$C$68&lt;&gt;"▼プルダウンより選択してください",申込書!$C$68&lt;&gt;""),申込書!$AC$22,""),"-"))</f>
        <v/>
      </c>
      <c r="FR312" s="369"/>
      <c r="FS312" s="369"/>
      <c r="FT312" s="370" t="str">
        <f>IF(AND(申込書!$C$68&lt;&gt;"▼プルダウンより選択してください",申込書!$C$68&lt;&gt;"",$G312&lt;&gt;"",申込書!$V$68="特定学年のみ"),"申し込みする","")</f>
        <v/>
      </c>
      <c r="FU312" s="371"/>
      <c r="FV312" s="372"/>
      <c r="FW312" s="373" t="str">
        <f>IF(AND(申込書!$C$69&lt;&gt;"▼プルダウンより選択してください",申込書!$C$69&lt;&gt;"",申込書!$K$22&lt;&gt;"YYYY/MM/DD",$G312&lt;&gt;""),申込書!$K$22,"")</f>
        <v/>
      </c>
      <c r="FX312" s="369" t="str">
        <f>IF(FW312="","",IF(INDEX('コンテンツ＆備考マスタ'!$H:$J,MATCH(学校情報!FW$3,'コンテンツ＆備考マスタ'!$H:$H,0),3)="●",IF(AND(FW312&lt;&gt;"",ISNUMBER(申込書!$AC$22)=TRUE,申込書!$C$69&lt;&gt;"▼プルダウンより選択してください",申込書!$C$69&lt;&gt;""),申込書!$AC$22,""),"-"))</f>
        <v/>
      </c>
      <c r="FY312" s="369"/>
      <c r="FZ312" s="369"/>
      <c r="GA312" s="370" t="str">
        <f>IF(AND(申込書!$C$69&lt;&gt;"▼プルダウンより選択してください",申込書!$C$69&lt;&gt;"",$G312&lt;&gt;"",申込書!$V$69="特定学年のみ"),"申し込みする","")</f>
        <v/>
      </c>
      <c r="GB312" s="371"/>
      <c r="GC312" s="372"/>
      <c r="GD312" s="373" t="str">
        <f>IF(AND(申込書!$C$70&lt;&gt;"▼プルダウンより選択してください",申込書!$C$70&lt;&gt;"",申込書!$K$22&lt;&gt;"YYYY/MM/DD",$G312&lt;&gt;""),申込書!$K$22,"")</f>
        <v/>
      </c>
      <c r="GE312" s="369" t="str">
        <f>IF(GD312="","",IF(INDEX('コンテンツ＆備考マスタ'!$H:$J,MATCH(学校情報!GD$3,'コンテンツ＆備考マスタ'!$H:$H,0),3)="●",IF(AND(GD312&lt;&gt;"",ISNUMBER(申込書!$AC$22)=TRUE,申込書!$C$70&lt;&gt;"▼プルダウンより選択してください",申込書!$C$70&lt;&gt;""),申込書!$AC$22,""),"-"))</f>
        <v/>
      </c>
      <c r="GF312" s="369"/>
      <c r="GG312" s="369"/>
      <c r="GH312" s="370" t="str">
        <f>IF(AND(申込書!$C$70&lt;&gt;"▼プルダウンより選択してください",申込書!$C$70&lt;&gt;"",$G312&lt;&gt;"",申込書!$V$70="特定学年のみ"),"申し込みする","")</f>
        <v/>
      </c>
      <c r="GI312" s="371"/>
      <c r="GJ312" s="372"/>
      <c r="GK312" s="373" t="str">
        <f>IF(AND(申込書!$C$71&lt;&gt;"▼プルダウンより選択してください",申込書!$C$71&lt;&gt;"",申込書!$K$22&lt;&gt;"YYYY/MM/DD",$G312&lt;&gt;""),申込書!$K$22,"")</f>
        <v/>
      </c>
      <c r="GL312" s="369" t="str">
        <f>IF(GK312="","",IF(INDEX('コンテンツ＆備考マスタ'!$H:$J,MATCH(学校情報!GK$3,'コンテンツ＆備考マスタ'!$H:$H,0),3)="●",IF(AND(GK312&lt;&gt;"",ISNUMBER(申込書!$AC$22)=TRUE,申込書!$C$71&lt;&gt;"▼プルダウンより選択してください",申込書!$C$71&lt;&gt;""),申込書!$AC$22,""),"-"))</f>
        <v/>
      </c>
      <c r="GM312" s="369"/>
      <c r="GN312" s="369"/>
      <c r="GO312" s="370" t="str">
        <f>IF(AND(申込書!$C$71&lt;&gt;"▼プルダウンより選択してください",申込書!$C$71&lt;&gt;"",$G312&lt;&gt;"",申込書!$V$71="特定学年のみ"),"申し込みする","")</f>
        <v/>
      </c>
      <c r="GP312" s="371"/>
      <c r="GQ312" s="372"/>
      <c r="GR312" s="373" t="str">
        <f>IF(AND(申込書!$C$72&lt;&gt;"▼プルダウンより選択してください",申込書!$C$72&lt;&gt;"",申込書!$K$22&lt;&gt;"YYYY/MM/DD",$G312&lt;&gt;""),申込書!$K$22,"")</f>
        <v/>
      </c>
      <c r="GS312" s="369" t="str">
        <f>IF(GR312="","",IF(INDEX('コンテンツ＆備考マスタ'!$H:$J,MATCH(学校情報!GR$3,'コンテンツ＆備考マスタ'!$H:$H,0),3)="●",IF(AND(GR312&lt;&gt;"",ISNUMBER(申込書!$AC$22)=TRUE,申込書!$C$72&lt;&gt;"▼プルダウンより選択してください",申込書!$C$72&lt;&gt;""),申込書!$AC$22,""),"-"))</f>
        <v/>
      </c>
      <c r="GT312" s="369"/>
      <c r="GU312" s="369"/>
      <c r="GV312" s="370" t="str">
        <f>IF(AND(申込書!$C$72&lt;&gt;"▼プルダウンより選択してください",申込書!$C$72&lt;&gt;"",$G312&lt;&gt;"",申込書!$V$72="特定学年のみ"),"申し込みする","")</f>
        <v/>
      </c>
      <c r="GW312" s="371"/>
      <c r="GX312" s="372"/>
      <c r="GY312" s="373" t="str">
        <f>IF(AND(申込書!$C$73&lt;&gt;"▼プルダウンより選択してください",申込書!$C$73&lt;&gt;"",申込書!$K$22&lt;&gt;"YYYY/MM/DD",$G312&lt;&gt;""),申込書!$K$22,"")</f>
        <v/>
      </c>
      <c r="GZ312" s="369" t="str">
        <f>IF(GY312="","",IF(INDEX('コンテンツ＆備考マスタ'!$H:$J,MATCH(学校情報!GY$3,'コンテンツ＆備考マスタ'!$H:$H,0),3)="●",IF(AND(GY312&lt;&gt;"",ISNUMBER(申込書!$AC$22)=TRUE,申込書!$C$73&lt;&gt;"▼プルダウンより選択してください",申込書!$C$73&lt;&gt;""),申込書!$AC$22,""),"-"))</f>
        <v/>
      </c>
      <c r="HA312" s="369"/>
      <c r="HB312" s="369"/>
      <c r="HC312" s="370" t="str">
        <f>IF(AND(申込書!$C$73&lt;&gt;"▼プルダウンより選択してください",申込書!$C$73&lt;&gt;"",$G312&lt;&gt;"",申込書!$V$73="特定学年のみ"),"申し込みする","")</f>
        <v/>
      </c>
      <c r="HD312" s="371"/>
      <c r="HE312" s="372"/>
      <c r="HF312" s="373" t="str">
        <f>IF(AND(申込書!$C$74&lt;&gt;"▼プルダウンより選択してください",申込書!$C$74&lt;&gt;"",申込書!$K$22&lt;&gt;"YYYY/MM/DD",$G312&lt;&gt;""),申込書!$K$22,"")</f>
        <v/>
      </c>
      <c r="HG312" s="369" t="str">
        <f>IF(HF312="","",IF(INDEX('コンテンツ＆備考マスタ'!$H:$J,MATCH(学校情報!HF$3,'コンテンツ＆備考マスタ'!$H:$H,0),3)="●",IF(AND(HF312&lt;&gt;"",ISNUMBER(申込書!$AC$22)=TRUE,申込書!$C$74&lt;&gt;"▼プルダウンより選択してください",申込書!$C$74&lt;&gt;""),申込書!$AC$22,""),"-"))</f>
        <v/>
      </c>
      <c r="HH312" s="369"/>
      <c r="HI312" s="369"/>
      <c r="HJ312" s="370" t="str">
        <f>IF(AND(申込書!$C$74&lt;&gt;"▼プルダウンより選択してください",申込書!$C$74&lt;&gt;"",$G312&lt;&gt;"",申込書!$V$74="特定学年のみ"),"申し込みする","")</f>
        <v/>
      </c>
      <c r="HK312" s="371"/>
      <c r="HL312" s="372"/>
      <c r="HM312" s="373" t="str">
        <f>IF(AND(申込書!$C$75&lt;&gt;"▼プルダウンより選択してください",申込書!$C$75&lt;&gt;"",申込書!$K$22&lt;&gt;"YYYY/MM/DD",$G312&lt;&gt;""),申込書!$K$22,"")</f>
        <v/>
      </c>
      <c r="HN312" s="369" t="str">
        <f>IF(HM312="","",IF(INDEX('コンテンツ＆備考マスタ'!$H:$J,MATCH(学校情報!HM$3,'コンテンツ＆備考マスタ'!$H:$H,0),3)="●",IF(AND(HM312&lt;&gt;"",ISNUMBER(申込書!$AC$22)=TRUE,申込書!$C$75&lt;&gt;"▼プルダウンより選択してください",申込書!$C$75&lt;&gt;""),申込書!$AC$22,""),"-"))</f>
        <v/>
      </c>
      <c r="HO312" s="369"/>
      <c r="HP312" s="369"/>
      <c r="HQ312" s="370" t="str">
        <f>IF(AND(申込書!$C$75&lt;&gt;"▼プルダウンより選択してください",申込書!$C$75&lt;&gt;"",$G312&lt;&gt;"",申込書!$V$75="特定学年のみ"),"申し込みする","")</f>
        <v/>
      </c>
      <c r="HR312" s="371"/>
      <c r="HS312" s="371"/>
      <c r="HT312" s="374" t="str">
        <f>IF(AND(申込書!$C$76&lt;&gt;"▼プルダウンより選択してください",申込書!$C$76&lt;&gt;"",申込書!$K$22&lt;&gt;"YYYY/MM/DD",$G312&lt;&gt;""),申込書!$K$22,"")</f>
        <v/>
      </c>
      <c r="HU312" s="369" t="str">
        <f>IF(HT312="","",IF(INDEX('コンテンツ＆備考マスタ'!$H:$J,MATCH(学校情報!HT$3,'コンテンツ＆備考マスタ'!$H:$H,0),3)="●",IF(AND(HT312&lt;&gt;"",ISNUMBER(申込書!$AC$22)=TRUE,申込書!$C$76&lt;&gt;"▼プルダウンより選択してください",申込書!$C$76&lt;&gt;""),申込書!$AC$22,""),"-"))</f>
        <v/>
      </c>
      <c r="HV312" s="369"/>
      <c r="HW312" s="369"/>
      <c r="HX312" s="370" t="str">
        <f>IF(AND(申込書!$C$76&lt;&gt;"▼プルダウンより選択してください",申込書!$C$76&lt;&gt;"",$G312&lt;&gt;"",申込書!$V$76="特定学年のみ"),"申し込みする","")</f>
        <v/>
      </c>
      <c r="HY312" s="371"/>
      <c r="HZ312" s="372"/>
      <c r="IA312" s="69"/>
    </row>
    <row r="313" spans="2:235" ht="26.85" hidden="1" customHeight="1" outlineLevel="1">
      <c r="B313" s="365">
        <f t="shared" si="12"/>
        <v>308</v>
      </c>
      <c r="C313" s="55"/>
      <c r="D313" s="56"/>
      <c r="E313" s="154"/>
      <c r="F313" s="57"/>
      <c r="G313" s="58"/>
      <c r="H313" s="59"/>
      <c r="I313" s="60"/>
      <c r="J313" s="61"/>
      <c r="K313" s="366" t="str">
        <f t="shared" si="13"/>
        <v/>
      </c>
      <c r="L313" s="62"/>
      <c r="M313" s="322"/>
      <c r="N313" s="63"/>
      <c r="O313" s="64"/>
      <c r="P313" s="367" t="str">
        <f t="shared" si="14"/>
        <v/>
      </c>
      <c r="Q313" s="65"/>
      <c r="R313" s="66"/>
      <c r="S313" s="67"/>
      <c r="T313" s="68"/>
      <c r="U313" s="68"/>
      <c r="V313" s="68"/>
      <c r="W313" s="66"/>
      <c r="X313" s="281"/>
      <c r="Y313" s="368" t="str">
        <f>IF(AND(申込書!$C$47&lt;&gt;"▼プルダウンより選択してください",申込書!$C$47&lt;&gt;"",申込書!$K$22&lt;&gt;"YYYY/MM/DD",$G313&lt;&gt;""),申込書!$K$22,"")</f>
        <v/>
      </c>
      <c r="Z313" s="369" t="str">
        <f>IF(Y313="","",IF(INDEX('コンテンツ＆備考マスタ'!$H:$J,MATCH(学校情報!Y$3,'コンテンツ＆備考マスタ'!$H:$H,0),3)="●",IF(AND(Y313&lt;&gt;"",ISNUMBER(申込書!$AC$22)=TRUE,申込書!$C$47&lt;&gt;"▼プルダウンより選択してください",申込書!$C$47&lt;&gt;""),申込書!$AC$22,""),"-"))</f>
        <v/>
      </c>
      <c r="AA313" s="369"/>
      <c r="AB313" s="369"/>
      <c r="AC313" s="370" t="str">
        <f>IF(AND(申込書!$C$47&lt;&gt;"▼プルダウンより選択してください",申込書!$C$47&lt;&gt;"",$G313&lt;&gt;"",申込書!$V$47="特定学年のみ"),"申し込みする","")</f>
        <v/>
      </c>
      <c r="AD313" s="371"/>
      <c r="AE313" s="372"/>
      <c r="AF313" s="373" t="str">
        <f>IF(AND(申込書!$C$48&lt;&gt;"▼プルダウンより選択してください",申込書!$C$48&lt;&gt;"",申込書!$K$22&lt;&gt;"YYYY/MM/DD",$G313&lt;&gt;""),申込書!$K$22,"")</f>
        <v/>
      </c>
      <c r="AG313" s="369" t="str">
        <f>IF(AF313="","",IF(INDEX('コンテンツ＆備考マスタ'!$H:$J,MATCH(学校情報!AF$3,'コンテンツ＆備考マスタ'!$H:$H,0),3)="●",IF(AND(AF313&lt;&gt;"",ISNUMBER(申込書!$AC$22)=TRUE,申込書!$C$48&lt;&gt;"▼プルダウンより選択してください",申込書!$C$48&lt;&gt;""),申込書!$AC$22,""),"-"))</f>
        <v/>
      </c>
      <c r="AH313" s="369"/>
      <c r="AI313" s="369"/>
      <c r="AJ313" s="370" t="str">
        <f>IF(AND(申込書!$C$48&lt;&gt;"▼プルダウンより選択してください",申込書!$C$48&lt;&gt;"",$G313&lt;&gt;"",申込書!$V$48="特定学年のみ"),"申し込みする","")</f>
        <v/>
      </c>
      <c r="AK313" s="371"/>
      <c r="AL313" s="372"/>
      <c r="AM313" s="373" t="str">
        <f>IF(AND(申込書!$C$49&lt;&gt;"▼プルダウンより選択してください",申込書!$C$49&lt;&gt;"",申込書!$K$22&lt;&gt;"YYYY/MM/DD",$G313&lt;&gt;""),申込書!$K$22,"")</f>
        <v/>
      </c>
      <c r="AN313" s="369" t="str">
        <f>IF(AM313="","",IF(INDEX('コンテンツ＆備考マスタ'!$H:$J,MATCH(学校情報!AM$3,'コンテンツ＆備考マスタ'!$H:$H,0),3)="●",IF(AND(AM313&lt;&gt;"",ISNUMBER(申込書!$AC$22)=TRUE,申込書!$C$49&lt;&gt;"▼プルダウンより選択してください",申込書!$C$49&lt;&gt;""),申込書!$AC$22,""),"-"))</f>
        <v/>
      </c>
      <c r="AO313" s="369"/>
      <c r="AP313" s="369"/>
      <c r="AQ313" s="370" t="str">
        <f>IF(AND(申込書!$C$49&lt;&gt;"▼プルダウンより選択してください",申込書!$C$49&lt;&gt;"",$G313&lt;&gt;"",申込書!$V$49="特定学年のみ"),"申し込みする","")</f>
        <v/>
      </c>
      <c r="AR313" s="371"/>
      <c r="AS313" s="372"/>
      <c r="AT313" s="373" t="str">
        <f>IF(AND(申込書!$C$50&lt;&gt;"▼プルダウンより選択してください",申込書!$C$50&lt;&gt;"",申込書!$K$22&lt;&gt;"YYYY/MM/DD",$G313&lt;&gt;""),申込書!$K$22,"")</f>
        <v/>
      </c>
      <c r="AU313" s="369" t="str">
        <f>IF(AT313="","",IF(INDEX('コンテンツ＆備考マスタ'!$H:$J,MATCH(学校情報!AT$3,'コンテンツ＆備考マスタ'!$H:$H,0),3)="●",IF(AND(AT313&lt;&gt;"",ISNUMBER(申込書!$AC$22)=TRUE,申込書!$C$50&lt;&gt;"▼プルダウンより選択してください",申込書!$C$50&lt;&gt;""),申込書!$AC$22,""),"-"))</f>
        <v/>
      </c>
      <c r="AV313" s="369"/>
      <c r="AW313" s="369"/>
      <c r="AX313" s="370" t="str">
        <f>IF(AND(申込書!$C$50&lt;&gt;"▼プルダウンより選択してください",申込書!$C$50&lt;&gt;"",$G313&lt;&gt;"",申込書!$V$50="特定学年のみ"),"申し込みする","")</f>
        <v/>
      </c>
      <c r="AY313" s="371"/>
      <c r="AZ313" s="372"/>
      <c r="BA313" s="373" t="str">
        <f>IF(AND(申込書!$C$51&lt;&gt;"▼プルダウンより選択してください",申込書!$C$51&lt;&gt;"",申込書!$K$22&lt;&gt;"YYYY/MM/DD",$G313&lt;&gt;""),申込書!$K$22,"")</f>
        <v/>
      </c>
      <c r="BB313" s="369" t="str">
        <f>IF(BA313="","",IF(INDEX('コンテンツ＆備考マスタ'!$H:$J,MATCH(学校情報!BA$3,'コンテンツ＆備考マスタ'!$H:$H,0),3)="●",IF(AND(BA313&lt;&gt;"",ISNUMBER(申込書!$AC$22)=TRUE,申込書!$C$51&lt;&gt;"▼プルダウンより選択してください",申込書!$C$51&lt;&gt;""),申込書!$AC$22,""),"-"))</f>
        <v/>
      </c>
      <c r="BC313" s="369"/>
      <c r="BD313" s="369"/>
      <c r="BE313" s="370" t="str">
        <f>IF(AND(申込書!$C$51&lt;&gt;"▼プルダウンより選択してください",申込書!$C$51&lt;&gt;"",$G313&lt;&gt;"",申込書!$V$51="特定学年のみ"),"申し込みする","")</f>
        <v/>
      </c>
      <c r="BF313" s="371"/>
      <c r="BG313" s="372"/>
      <c r="BH313" s="373" t="str">
        <f>IF(AND(申込書!$C$52&lt;&gt;"▼プルダウンより選択してください",申込書!$C$52&lt;&gt;"",申込書!$K$22&lt;&gt;"YYYY/MM/DD",$G313&lt;&gt;""),申込書!$K$22,"")</f>
        <v/>
      </c>
      <c r="BI313" s="369" t="str">
        <f>IF(BH313="","",IF(INDEX('コンテンツ＆備考マスタ'!$H:$J,MATCH(学校情報!BH$3,'コンテンツ＆備考マスタ'!$H:$H,0),3)="●",IF(AND(BH313&lt;&gt;"",ISNUMBER(申込書!$AC$22)=TRUE,申込書!$C$52&lt;&gt;"▼プルダウンより選択してください",申込書!$C$52&lt;&gt;""),申込書!$AC$22,""),"-"))</f>
        <v/>
      </c>
      <c r="BJ313" s="369"/>
      <c r="BK313" s="369"/>
      <c r="BL313" s="370" t="str">
        <f>IF(AND(申込書!$C$52&lt;&gt;"▼プルダウンより選択してください",申込書!$C$52&lt;&gt;"",$G313&lt;&gt;"",申込書!$V$52="特定学年のみ"),"申し込みする","")</f>
        <v/>
      </c>
      <c r="BM313" s="371"/>
      <c r="BN313" s="372"/>
      <c r="BO313" s="373" t="str">
        <f>IF(AND(申込書!$C$53&lt;&gt;"▼プルダウンより選択してください",申込書!$C$53&lt;&gt;"",申込書!$K$22&lt;&gt;"YYYY/MM/DD",$G313&lt;&gt;""),申込書!$K$22,"")</f>
        <v/>
      </c>
      <c r="BP313" s="369" t="str">
        <f>IF(BO313="","",IF(INDEX('コンテンツ＆備考マスタ'!$H:$J,MATCH(学校情報!BO$3,'コンテンツ＆備考マスタ'!$H:$H,0),3)="●",IF(AND(BO313&lt;&gt;"",ISNUMBER(申込書!$AC$22)=TRUE,申込書!$C$53&lt;&gt;"▼プルダウンより選択してください",申込書!$C$53&lt;&gt;""),申込書!$AC$22,""),"-"))</f>
        <v/>
      </c>
      <c r="BQ313" s="369"/>
      <c r="BR313" s="369"/>
      <c r="BS313" s="370" t="str">
        <f>IF(AND(申込書!$C$53&lt;&gt;"▼プルダウンより選択してください",申込書!$C$53&lt;&gt;"",$G313&lt;&gt;"",申込書!$V$53="特定学年のみ"),"申し込みする","")</f>
        <v/>
      </c>
      <c r="BT313" s="371"/>
      <c r="BU313" s="372"/>
      <c r="BV313" s="373" t="str">
        <f>IF(AND(申込書!$C$54&lt;&gt;"▼プルダウンより選択してください",申込書!$C$54&lt;&gt;"",申込書!$K$22&lt;&gt;"YYYY/MM/DD",$G313&lt;&gt;""),申込書!$K$22,"")</f>
        <v/>
      </c>
      <c r="BW313" s="369" t="str">
        <f>IF(BV313="","",IF(INDEX('コンテンツ＆備考マスタ'!$H:$J,MATCH(学校情報!BV$3,'コンテンツ＆備考マスタ'!$H:$H,0),3)="●",IF(AND(BV313&lt;&gt;"",ISNUMBER(申込書!$AC$22)=TRUE,申込書!$C$54&lt;&gt;"▼プルダウンより選択してください",申込書!$C$54&lt;&gt;""),申込書!$AC$22,""),"-"))</f>
        <v/>
      </c>
      <c r="BX313" s="369"/>
      <c r="BY313" s="369"/>
      <c r="BZ313" s="370" t="str">
        <f>IF(AND(申込書!$C$54&lt;&gt;"▼プルダウンより選択してください",申込書!$C$54&lt;&gt;"",$G313&lt;&gt;"",申込書!$V$54="特定学年のみ"),"申し込みする","")</f>
        <v/>
      </c>
      <c r="CA313" s="371"/>
      <c r="CB313" s="372"/>
      <c r="CC313" s="373" t="str">
        <f>IF(AND(申込書!$C$55&lt;&gt;"▼プルダウンより選択してください",申込書!$C$55&lt;&gt;"",申込書!$K$22&lt;&gt;"YYYY/MM/DD",$G313&lt;&gt;""),申込書!$K$22,"")</f>
        <v/>
      </c>
      <c r="CD313" s="369" t="str">
        <f>IF(CC313="","",IF(INDEX('コンテンツ＆備考マスタ'!$H:$J,MATCH(学校情報!CC$3,'コンテンツ＆備考マスタ'!$H:$H,0),3)="●",IF(AND(CC313&lt;&gt;"",ISNUMBER(申込書!$AC$22)=TRUE,申込書!$C$55&lt;&gt;"▼プルダウンより選択してください",申込書!$C$55&lt;&gt;""),申込書!$AC$22,""),"-"))</f>
        <v/>
      </c>
      <c r="CE313" s="369"/>
      <c r="CF313" s="369"/>
      <c r="CG313" s="370" t="str">
        <f>IF(AND(申込書!$C$55&lt;&gt;"▼プルダウンより選択してください",申込書!$C$55&lt;&gt;"",$G313&lt;&gt;"",申込書!$V$55="特定学年のみ"),"申し込みする","")</f>
        <v/>
      </c>
      <c r="CH313" s="371"/>
      <c r="CI313" s="372"/>
      <c r="CJ313" s="373" t="str">
        <f>IF(AND(申込書!$C$56&lt;&gt;"▼プルダウンより選択してください",申込書!$C$56&lt;&gt;"",申込書!$K$22&lt;&gt;"YYYY/MM/DD",$G313&lt;&gt;""),申込書!$K$22,"")</f>
        <v/>
      </c>
      <c r="CK313" s="369" t="str">
        <f>IF(CJ313="","",IF(INDEX('コンテンツ＆備考マスタ'!$H:$J,MATCH(学校情報!CJ$3,'コンテンツ＆備考マスタ'!$H:$H,0),3)="●",IF(AND(CJ313&lt;&gt;"",ISNUMBER(申込書!$AC$22)=TRUE,申込書!$C$56&lt;&gt;"▼プルダウンより選択してください",申込書!$C$56&lt;&gt;""),申込書!$AC$22,""),"-"))</f>
        <v/>
      </c>
      <c r="CL313" s="369"/>
      <c r="CM313" s="369"/>
      <c r="CN313" s="370" t="str">
        <f>IF(AND(申込書!$C$56&lt;&gt;"▼プルダウンより選択してください",申込書!$C$56&lt;&gt;"",$G313&lt;&gt;"",申込書!$V$56="特定学年のみ"),"申し込みする","")</f>
        <v/>
      </c>
      <c r="CO313" s="371"/>
      <c r="CP313" s="372"/>
      <c r="CQ313" s="373" t="str">
        <f>IF(AND(申込書!$C$57&lt;&gt;"▼プルダウンより選択してください",申込書!$C$57&lt;&gt;"",申込書!$K$22&lt;&gt;"YYYY/MM/DD",$G313&lt;&gt;""),申込書!$K$22,"")</f>
        <v/>
      </c>
      <c r="CR313" s="369" t="str">
        <f>IF(CQ313="","",IF(INDEX('コンテンツ＆備考マスタ'!$H:$J,MATCH(学校情報!CQ$3,'コンテンツ＆備考マスタ'!$H:$H,0),3)="●",IF(AND(CQ313&lt;&gt;"",ISNUMBER(申込書!$AC$22)=TRUE,申込書!$C$57&lt;&gt;"▼プルダウンより選択してください",申込書!$C$57&lt;&gt;""),申込書!$AC$22,""),"-"))</f>
        <v/>
      </c>
      <c r="CS313" s="369"/>
      <c r="CT313" s="369"/>
      <c r="CU313" s="369" t="str">
        <f>IF(AND(申込書!$C$57&lt;&gt;"▼プルダウンより選択してください",申込書!$C$57&lt;&gt;"",$G313&lt;&gt;"",申込書!$V$57="特定学年のみ"),"申し込みする","")</f>
        <v/>
      </c>
      <c r="CV313" s="371"/>
      <c r="CW313" s="372"/>
      <c r="CX313" s="373" t="str">
        <f>IF(AND(申込書!$C$58&lt;&gt;"▼プルダウンより選択してください",申込書!$C$58&lt;&gt;"",申込書!$K$22&lt;&gt;"YYYY/MM/DD",$G313&lt;&gt;""),申込書!$K$22,"")</f>
        <v/>
      </c>
      <c r="CY313" s="369" t="str">
        <f>IF(CX313="","",IF(INDEX('コンテンツ＆備考マスタ'!$H:$J,MATCH(学校情報!CX$3,'コンテンツ＆備考マスタ'!$H:$H,0),3)="●",IF(AND(CX313&lt;&gt;"",ISNUMBER(申込書!$AC$22)=TRUE,申込書!$C$58&lt;&gt;"▼プルダウンより選択してください",申込書!$C$58&lt;&gt;""),申込書!$AC$22,""),"-"))</f>
        <v/>
      </c>
      <c r="CZ313" s="369"/>
      <c r="DA313" s="369"/>
      <c r="DB313" s="369" t="str">
        <f>IF(AND(申込書!$C$58&lt;&gt;"▼プルダウンより選択してください",申込書!$C$58&lt;&gt;"",$G313&lt;&gt;"",申込書!$V$58="特定学年のみ"),"申し込みする","")</f>
        <v/>
      </c>
      <c r="DC313" s="371"/>
      <c r="DD313" s="372"/>
      <c r="DE313" s="373" t="str">
        <f>IF(AND(申込書!$C$59&lt;&gt;"▼プルダウンより選択してください",申込書!$C$59&lt;&gt;"",申込書!$K$22&lt;&gt;"YYYY/MM/DD",$G313&lt;&gt;""),申込書!$K$22,"")</f>
        <v/>
      </c>
      <c r="DF313" s="369" t="str">
        <f>IF(DE313="","",IF(INDEX('コンテンツ＆備考マスタ'!$H:$J,MATCH(学校情報!DE$3,'コンテンツ＆備考マスタ'!$H:$H,0),3)="●",IF(AND(DE313&lt;&gt;"",ISNUMBER(申込書!$AC$22)=TRUE,申込書!$C$59&lt;&gt;"▼プルダウンより選択してください",申込書!$C$59&lt;&gt;""),申込書!$AC$22,""),"-"))</f>
        <v/>
      </c>
      <c r="DG313" s="369"/>
      <c r="DH313" s="369"/>
      <c r="DI313" s="369" t="str">
        <f>IF(AND(申込書!$C$59&lt;&gt;"▼プルダウンより選択してください",申込書!$C$59&lt;&gt;"",$G313&lt;&gt;"",申込書!$V$59="特定学年のみ"),"申し込みする","")</f>
        <v/>
      </c>
      <c r="DJ313" s="371"/>
      <c r="DK313" s="372"/>
      <c r="DL313" s="373" t="str">
        <f>IF(AND(申込書!$C$60&lt;&gt;"▼プルダウンより選択してください",申込書!$C$60&lt;&gt;"",申込書!$K$22&lt;&gt;"YYYY/MM/DD",$G313&lt;&gt;""),申込書!$K$22,"")</f>
        <v/>
      </c>
      <c r="DM313" s="369" t="str">
        <f>IF(DL313="","",IF(INDEX('コンテンツ＆備考マスタ'!$H:$J,MATCH(学校情報!DL$3,'コンテンツ＆備考マスタ'!$H:$H,0),3)="●",IF(AND(DL313&lt;&gt;"",ISNUMBER(申込書!$AC$22)=TRUE,申込書!$C$60&lt;&gt;"▼プルダウンより選択してください",申込書!$C$60&lt;&gt;""),申込書!$AC$22,""),"-"))</f>
        <v/>
      </c>
      <c r="DN313" s="369"/>
      <c r="DO313" s="369"/>
      <c r="DP313" s="369" t="str">
        <f>IF(AND(申込書!$C$60&lt;&gt;"▼プルダウンより選択してください",申込書!$C$60&lt;&gt;"",$G313&lt;&gt;"",申込書!$V$60="特定学年のみ"),"申し込みする","")</f>
        <v/>
      </c>
      <c r="DQ313" s="371"/>
      <c r="DR313" s="372"/>
      <c r="DS313" s="373" t="str">
        <f>IF(AND(申込書!$C$61&lt;&gt;"▼プルダウンより選択してください",申込書!$C$61&lt;&gt;"",申込書!$K$22&lt;&gt;"YYYY/MM/DD",$G313&lt;&gt;""),申込書!$K$22,"")</f>
        <v/>
      </c>
      <c r="DT313" s="369" t="str">
        <f>IF(DS313="","",IF(INDEX('コンテンツ＆備考マスタ'!$H:$J,MATCH(学校情報!DS$3,'コンテンツ＆備考マスタ'!$H:$H,0),3)="●",IF(AND(DS313&lt;&gt;"",ISNUMBER(申込書!$AC$22)=TRUE,申込書!$C$61&lt;&gt;"▼プルダウンより選択してください",申込書!$C$61&lt;&gt;""),申込書!$AC$22,""),"-"))</f>
        <v/>
      </c>
      <c r="DU313" s="369"/>
      <c r="DV313" s="369"/>
      <c r="DW313" s="369" t="str">
        <f>IF(AND(申込書!$C$61&lt;&gt;"▼プルダウンより選択してください",申込書!$C$61&lt;&gt;"",$G313&lt;&gt;"",申込書!$V$61="特定学年のみ"),"申し込みする","")</f>
        <v/>
      </c>
      <c r="DX313" s="371"/>
      <c r="DY313" s="372"/>
      <c r="DZ313" s="373" t="str">
        <f>IF(AND(申込書!$C$62&lt;&gt;"▼プルダウンより選択してください",申込書!$C$62&lt;&gt;"",申込書!$K$22&lt;&gt;"YYYY/MM/DD",$G313&lt;&gt;""),申込書!$K$22,"")</f>
        <v/>
      </c>
      <c r="EA313" s="369" t="str">
        <f>IF(DZ313="","",IF(INDEX('コンテンツ＆備考マスタ'!$H:$J,MATCH(学校情報!DZ$3,'コンテンツ＆備考マスタ'!$H:$H,0),3)="●",IF(AND(DZ313&lt;&gt;"",ISNUMBER(申込書!$AC$22)=TRUE,申込書!$C$62&lt;&gt;"▼プルダウンより選択してください",申込書!$C$62&lt;&gt;""),申込書!$AC$22,""),"-"))</f>
        <v/>
      </c>
      <c r="EB313" s="369"/>
      <c r="EC313" s="369"/>
      <c r="ED313" s="370" t="str">
        <f>IF(AND(申込書!$C$62&lt;&gt;"▼プルダウンより選択してください",申込書!$C$62&lt;&gt;"",$G313&lt;&gt;"",申込書!$V$62="特定学年のみ"),"申し込みする","")</f>
        <v/>
      </c>
      <c r="EE313" s="371"/>
      <c r="EF313" s="372"/>
      <c r="EG313" s="373" t="str">
        <f>IF(AND(申込書!$C$63&lt;&gt;"▼プルダウンより選択してください",申込書!$C$63&lt;&gt;"",申込書!$K$22&lt;&gt;"YYYY/MM/DD",$G313&lt;&gt;""),申込書!$K$22,"")</f>
        <v/>
      </c>
      <c r="EH313" s="369" t="str">
        <f>IF(EG313="","",IF(INDEX('コンテンツ＆備考マスタ'!$H:$J,MATCH(学校情報!EG$3,'コンテンツ＆備考マスタ'!$H:$H,0),3)="●",IF(AND(EG313&lt;&gt;"",ISNUMBER(申込書!$AC$22)=TRUE,申込書!$C$63&lt;&gt;"▼プルダウンより選択してください",申込書!$C$63&lt;&gt;""),申込書!$AC$22,""),"-"))</f>
        <v/>
      </c>
      <c r="EI313" s="369"/>
      <c r="EJ313" s="369"/>
      <c r="EK313" s="370" t="str">
        <f>IF(AND(申込書!$C$63&lt;&gt;"▼プルダウンより選択してください",申込書!$C$63&lt;&gt;"",$G313&lt;&gt;"",申込書!$V$63="特定学年のみ"),"申し込みする","")</f>
        <v/>
      </c>
      <c r="EL313" s="371"/>
      <c r="EM313" s="372"/>
      <c r="EN313" s="373" t="str">
        <f>IF(AND(申込書!$C$64&lt;&gt;"▼プルダウンより選択してください",申込書!$C$64&lt;&gt;"",申込書!$K$22&lt;&gt;"YYYY/MM/DD",$G313&lt;&gt;""),申込書!$K$22,"")</f>
        <v/>
      </c>
      <c r="EO313" s="369" t="str">
        <f>IF(EN313="","",IF(INDEX('コンテンツ＆備考マスタ'!$H:$J,MATCH(学校情報!EN$3,'コンテンツ＆備考マスタ'!$H:$H,0),3)="●",IF(AND(EN313&lt;&gt;"",ISNUMBER(申込書!$AC$22)=TRUE,申込書!$C$64&lt;&gt;"▼プルダウンより選択してください",申込書!$C$64&lt;&gt;""),申込書!$AC$22,""),"-"))</f>
        <v/>
      </c>
      <c r="EP313" s="369"/>
      <c r="EQ313" s="369"/>
      <c r="ER313" s="370" t="str">
        <f>IF(AND(申込書!$C$64&lt;&gt;"▼プルダウンより選択してください",申込書!$C$64&lt;&gt;"",$G313&lt;&gt;"",申込書!$V$64="特定学年のみ"),"申し込みする","")</f>
        <v/>
      </c>
      <c r="ES313" s="371"/>
      <c r="ET313" s="372"/>
      <c r="EU313" s="373" t="str">
        <f>IF(AND(申込書!$C$65&lt;&gt;"▼プルダウンより選択してください",申込書!$C$65&lt;&gt;"",申込書!$K$22&lt;&gt;"YYYY/MM/DD",$G313&lt;&gt;""),申込書!$K$22,"")</f>
        <v/>
      </c>
      <c r="EV313" s="369" t="str">
        <f>IF(EU313="","",IF(INDEX('コンテンツ＆備考マスタ'!$H:$J,MATCH(学校情報!EU$3,'コンテンツ＆備考マスタ'!$H:$H,0),3)="●",IF(AND(EU313&lt;&gt;"",ISNUMBER(申込書!$AC$22)=TRUE,申込書!$C$65&lt;&gt;"▼プルダウンより選択してください",申込書!$C$65&lt;&gt;""),申込書!$AC$22,""),"-"))</f>
        <v/>
      </c>
      <c r="EW313" s="369"/>
      <c r="EX313" s="369"/>
      <c r="EY313" s="370" t="str">
        <f>IF(AND(申込書!$C$65&lt;&gt;"▼プルダウンより選択してください",申込書!$C$65&lt;&gt;"",$G313&lt;&gt;"",申込書!$V$65="特定学年のみ"),"申し込みする","")</f>
        <v/>
      </c>
      <c r="EZ313" s="371"/>
      <c r="FA313" s="372"/>
      <c r="FB313" s="373" t="str">
        <f>IF(AND(申込書!$C$66&lt;&gt;"▼プルダウンより選択してください",申込書!$C$66&lt;&gt;"",申込書!$K$22&lt;&gt;"YYYY/MM/DD",$G313&lt;&gt;""),申込書!$K$22,"")</f>
        <v/>
      </c>
      <c r="FC313" s="369" t="str">
        <f>IF(FB313="","",IF(INDEX('コンテンツ＆備考マスタ'!$H:$J,MATCH(学校情報!FB$3,'コンテンツ＆備考マスタ'!$H:$H,0),3)="●",IF(AND(FB313&lt;&gt;"",ISNUMBER(申込書!$AC$22)=TRUE,申込書!$C$66&lt;&gt;"▼プルダウンより選択してください",申込書!$C$66&lt;&gt;""),申込書!$AC$22,""),"-"))</f>
        <v/>
      </c>
      <c r="FD313" s="369"/>
      <c r="FE313" s="369"/>
      <c r="FF313" s="370" t="str">
        <f>IF(AND(申込書!$C$66&lt;&gt;"▼プルダウンより選択してください",申込書!$C$66&lt;&gt;"",$G313&lt;&gt;"",申込書!$V$66="特定学年のみ"),"申し込みする","")</f>
        <v/>
      </c>
      <c r="FG313" s="371"/>
      <c r="FH313" s="372"/>
      <c r="FI313" s="373" t="str">
        <f>IF(AND(申込書!$C$67&lt;&gt;"▼プルダウンより選択してください",申込書!$C$67&lt;&gt;"",申込書!$K$22&lt;&gt;"YYYY/MM/DD",$G313&lt;&gt;""),申込書!$K$22,"")</f>
        <v/>
      </c>
      <c r="FJ313" s="369" t="str">
        <f>IF(FI313="","",IF(INDEX('コンテンツ＆備考マスタ'!$H:$J,MATCH(学校情報!FI$3,'コンテンツ＆備考マスタ'!$H:$H,0),3)="●",IF(AND(FI313&lt;&gt;"",ISNUMBER(申込書!$AC$22)=TRUE,申込書!$C$67&lt;&gt;"▼プルダウンより選択してください",申込書!$C$67&lt;&gt;""),申込書!$AC$22,""),"-"))</f>
        <v/>
      </c>
      <c r="FK313" s="369"/>
      <c r="FL313" s="369"/>
      <c r="FM313" s="370" t="str">
        <f>IF(AND(申込書!$C$67&lt;&gt;"▼プルダウンより選択してください",申込書!$C$67&lt;&gt;"",$G313&lt;&gt;"",申込書!$V$67="特定学年のみ"),"申し込みする","")</f>
        <v/>
      </c>
      <c r="FN313" s="371"/>
      <c r="FO313" s="372"/>
      <c r="FP313" s="373" t="str">
        <f>IF(AND(申込書!$C$68&lt;&gt;"▼プルダウンより選択してください",申込書!$C$68&lt;&gt;"",申込書!$K$22&lt;&gt;"YYYY/MM/DD",$G313&lt;&gt;""),申込書!$K$22,"")</f>
        <v/>
      </c>
      <c r="FQ313" s="369" t="str">
        <f>IF(FP313="","",IF(INDEX('コンテンツ＆備考マスタ'!$H:$J,MATCH(学校情報!FP$3,'コンテンツ＆備考マスタ'!$H:$H,0),3)="●",IF(AND(FP313&lt;&gt;"",ISNUMBER(申込書!$AC$22)=TRUE,申込書!$C$68&lt;&gt;"▼プルダウンより選択してください",申込書!$C$68&lt;&gt;""),申込書!$AC$22,""),"-"))</f>
        <v/>
      </c>
      <c r="FR313" s="369"/>
      <c r="FS313" s="369"/>
      <c r="FT313" s="370" t="str">
        <f>IF(AND(申込書!$C$68&lt;&gt;"▼プルダウンより選択してください",申込書!$C$68&lt;&gt;"",$G313&lt;&gt;"",申込書!$V$68="特定学年のみ"),"申し込みする","")</f>
        <v/>
      </c>
      <c r="FU313" s="371"/>
      <c r="FV313" s="372"/>
      <c r="FW313" s="373" t="str">
        <f>IF(AND(申込書!$C$69&lt;&gt;"▼プルダウンより選択してください",申込書!$C$69&lt;&gt;"",申込書!$K$22&lt;&gt;"YYYY/MM/DD",$G313&lt;&gt;""),申込書!$K$22,"")</f>
        <v/>
      </c>
      <c r="FX313" s="369" t="str">
        <f>IF(FW313="","",IF(INDEX('コンテンツ＆備考マスタ'!$H:$J,MATCH(学校情報!FW$3,'コンテンツ＆備考マスタ'!$H:$H,0),3)="●",IF(AND(FW313&lt;&gt;"",ISNUMBER(申込書!$AC$22)=TRUE,申込書!$C$69&lt;&gt;"▼プルダウンより選択してください",申込書!$C$69&lt;&gt;""),申込書!$AC$22,""),"-"))</f>
        <v/>
      </c>
      <c r="FY313" s="369"/>
      <c r="FZ313" s="369"/>
      <c r="GA313" s="370" t="str">
        <f>IF(AND(申込書!$C$69&lt;&gt;"▼プルダウンより選択してください",申込書!$C$69&lt;&gt;"",$G313&lt;&gt;"",申込書!$V$69="特定学年のみ"),"申し込みする","")</f>
        <v/>
      </c>
      <c r="GB313" s="371"/>
      <c r="GC313" s="372"/>
      <c r="GD313" s="373" t="str">
        <f>IF(AND(申込書!$C$70&lt;&gt;"▼プルダウンより選択してください",申込書!$C$70&lt;&gt;"",申込書!$K$22&lt;&gt;"YYYY/MM/DD",$G313&lt;&gt;""),申込書!$K$22,"")</f>
        <v/>
      </c>
      <c r="GE313" s="369" t="str">
        <f>IF(GD313="","",IF(INDEX('コンテンツ＆備考マスタ'!$H:$J,MATCH(学校情報!GD$3,'コンテンツ＆備考マスタ'!$H:$H,0),3)="●",IF(AND(GD313&lt;&gt;"",ISNUMBER(申込書!$AC$22)=TRUE,申込書!$C$70&lt;&gt;"▼プルダウンより選択してください",申込書!$C$70&lt;&gt;""),申込書!$AC$22,""),"-"))</f>
        <v/>
      </c>
      <c r="GF313" s="369"/>
      <c r="GG313" s="369"/>
      <c r="GH313" s="370" t="str">
        <f>IF(AND(申込書!$C$70&lt;&gt;"▼プルダウンより選択してください",申込書!$C$70&lt;&gt;"",$G313&lt;&gt;"",申込書!$V$70="特定学年のみ"),"申し込みする","")</f>
        <v/>
      </c>
      <c r="GI313" s="371"/>
      <c r="GJ313" s="372"/>
      <c r="GK313" s="373" t="str">
        <f>IF(AND(申込書!$C$71&lt;&gt;"▼プルダウンより選択してください",申込書!$C$71&lt;&gt;"",申込書!$K$22&lt;&gt;"YYYY/MM/DD",$G313&lt;&gt;""),申込書!$K$22,"")</f>
        <v/>
      </c>
      <c r="GL313" s="369" t="str">
        <f>IF(GK313="","",IF(INDEX('コンテンツ＆備考マスタ'!$H:$J,MATCH(学校情報!GK$3,'コンテンツ＆備考マスタ'!$H:$H,0),3)="●",IF(AND(GK313&lt;&gt;"",ISNUMBER(申込書!$AC$22)=TRUE,申込書!$C$71&lt;&gt;"▼プルダウンより選択してください",申込書!$C$71&lt;&gt;""),申込書!$AC$22,""),"-"))</f>
        <v/>
      </c>
      <c r="GM313" s="369"/>
      <c r="GN313" s="369"/>
      <c r="GO313" s="370" t="str">
        <f>IF(AND(申込書!$C$71&lt;&gt;"▼プルダウンより選択してください",申込書!$C$71&lt;&gt;"",$G313&lt;&gt;"",申込書!$V$71="特定学年のみ"),"申し込みする","")</f>
        <v/>
      </c>
      <c r="GP313" s="371"/>
      <c r="GQ313" s="372"/>
      <c r="GR313" s="373" t="str">
        <f>IF(AND(申込書!$C$72&lt;&gt;"▼プルダウンより選択してください",申込書!$C$72&lt;&gt;"",申込書!$K$22&lt;&gt;"YYYY/MM/DD",$G313&lt;&gt;""),申込書!$K$22,"")</f>
        <v/>
      </c>
      <c r="GS313" s="369" t="str">
        <f>IF(GR313="","",IF(INDEX('コンテンツ＆備考マスタ'!$H:$J,MATCH(学校情報!GR$3,'コンテンツ＆備考マスタ'!$H:$H,0),3)="●",IF(AND(GR313&lt;&gt;"",ISNUMBER(申込書!$AC$22)=TRUE,申込書!$C$72&lt;&gt;"▼プルダウンより選択してください",申込書!$C$72&lt;&gt;""),申込書!$AC$22,""),"-"))</f>
        <v/>
      </c>
      <c r="GT313" s="369"/>
      <c r="GU313" s="369"/>
      <c r="GV313" s="370" t="str">
        <f>IF(AND(申込書!$C$72&lt;&gt;"▼プルダウンより選択してください",申込書!$C$72&lt;&gt;"",$G313&lt;&gt;"",申込書!$V$72="特定学年のみ"),"申し込みする","")</f>
        <v/>
      </c>
      <c r="GW313" s="371"/>
      <c r="GX313" s="372"/>
      <c r="GY313" s="373" t="str">
        <f>IF(AND(申込書!$C$73&lt;&gt;"▼プルダウンより選択してください",申込書!$C$73&lt;&gt;"",申込書!$K$22&lt;&gt;"YYYY/MM/DD",$G313&lt;&gt;""),申込書!$K$22,"")</f>
        <v/>
      </c>
      <c r="GZ313" s="369" t="str">
        <f>IF(GY313="","",IF(INDEX('コンテンツ＆備考マスタ'!$H:$J,MATCH(学校情報!GY$3,'コンテンツ＆備考マスタ'!$H:$H,0),3)="●",IF(AND(GY313&lt;&gt;"",ISNUMBER(申込書!$AC$22)=TRUE,申込書!$C$73&lt;&gt;"▼プルダウンより選択してください",申込書!$C$73&lt;&gt;""),申込書!$AC$22,""),"-"))</f>
        <v/>
      </c>
      <c r="HA313" s="369"/>
      <c r="HB313" s="369"/>
      <c r="HC313" s="370" t="str">
        <f>IF(AND(申込書!$C$73&lt;&gt;"▼プルダウンより選択してください",申込書!$C$73&lt;&gt;"",$G313&lt;&gt;"",申込書!$V$73="特定学年のみ"),"申し込みする","")</f>
        <v/>
      </c>
      <c r="HD313" s="371"/>
      <c r="HE313" s="372"/>
      <c r="HF313" s="373" t="str">
        <f>IF(AND(申込書!$C$74&lt;&gt;"▼プルダウンより選択してください",申込書!$C$74&lt;&gt;"",申込書!$K$22&lt;&gt;"YYYY/MM/DD",$G313&lt;&gt;""),申込書!$K$22,"")</f>
        <v/>
      </c>
      <c r="HG313" s="369" t="str">
        <f>IF(HF313="","",IF(INDEX('コンテンツ＆備考マスタ'!$H:$J,MATCH(学校情報!HF$3,'コンテンツ＆備考マスタ'!$H:$H,0),3)="●",IF(AND(HF313&lt;&gt;"",ISNUMBER(申込書!$AC$22)=TRUE,申込書!$C$74&lt;&gt;"▼プルダウンより選択してください",申込書!$C$74&lt;&gt;""),申込書!$AC$22,""),"-"))</f>
        <v/>
      </c>
      <c r="HH313" s="369"/>
      <c r="HI313" s="369"/>
      <c r="HJ313" s="370" t="str">
        <f>IF(AND(申込書!$C$74&lt;&gt;"▼プルダウンより選択してください",申込書!$C$74&lt;&gt;"",$G313&lt;&gt;"",申込書!$V$74="特定学年のみ"),"申し込みする","")</f>
        <v/>
      </c>
      <c r="HK313" s="371"/>
      <c r="HL313" s="372"/>
      <c r="HM313" s="373" t="str">
        <f>IF(AND(申込書!$C$75&lt;&gt;"▼プルダウンより選択してください",申込書!$C$75&lt;&gt;"",申込書!$K$22&lt;&gt;"YYYY/MM/DD",$G313&lt;&gt;""),申込書!$K$22,"")</f>
        <v/>
      </c>
      <c r="HN313" s="369" t="str">
        <f>IF(HM313="","",IF(INDEX('コンテンツ＆備考マスタ'!$H:$J,MATCH(学校情報!HM$3,'コンテンツ＆備考マスタ'!$H:$H,0),3)="●",IF(AND(HM313&lt;&gt;"",ISNUMBER(申込書!$AC$22)=TRUE,申込書!$C$75&lt;&gt;"▼プルダウンより選択してください",申込書!$C$75&lt;&gt;""),申込書!$AC$22,""),"-"))</f>
        <v/>
      </c>
      <c r="HO313" s="369"/>
      <c r="HP313" s="369"/>
      <c r="HQ313" s="370" t="str">
        <f>IF(AND(申込書!$C$75&lt;&gt;"▼プルダウンより選択してください",申込書!$C$75&lt;&gt;"",$G313&lt;&gt;"",申込書!$V$75="特定学年のみ"),"申し込みする","")</f>
        <v/>
      </c>
      <c r="HR313" s="371"/>
      <c r="HS313" s="371"/>
      <c r="HT313" s="374" t="str">
        <f>IF(AND(申込書!$C$76&lt;&gt;"▼プルダウンより選択してください",申込書!$C$76&lt;&gt;"",申込書!$K$22&lt;&gt;"YYYY/MM/DD",$G313&lt;&gt;""),申込書!$K$22,"")</f>
        <v/>
      </c>
      <c r="HU313" s="369" t="str">
        <f>IF(HT313="","",IF(INDEX('コンテンツ＆備考マスタ'!$H:$J,MATCH(学校情報!HT$3,'コンテンツ＆備考マスタ'!$H:$H,0),3)="●",IF(AND(HT313&lt;&gt;"",ISNUMBER(申込書!$AC$22)=TRUE,申込書!$C$76&lt;&gt;"▼プルダウンより選択してください",申込書!$C$76&lt;&gt;""),申込書!$AC$22,""),"-"))</f>
        <v/>
      </c>
      <c r="HV313" s="369"/>
      <c r="HW313" s="369"/>
      <c r="HX313" s="370" t="str">
        <f>IF(AND(申込書!$C$76&lt;&gt;"▼プルダウンより選択してください",申込書!$C$76&lt;&gt;"",$G313&lt;&gt;"",申込書!$V$76="特定学年のみ"),"申し込みする","")</f>
        <v/>
      </c>
      <c r="HY313" s="371"/>
      <c r="HZ313" s="372"/>
      <c r="IA313" s="69"/>
    </row>
    <row r="314" spans="2:235" ht="26.85" hidden="1" customHeight="1" outlineLevel="1">
      <c r="B314" s="365">
        <f t="shared" si="12"/>
        <v>309</v>
      </c>
      <c r="C314" s="55"/>
      <c r="D314" s="56"/>
      <c r="E314" s="154"/>
      <c r="F314" s="57"/>
      <c r="G314" s="58"/>
      <c r="H314" s="59"/>
      <c r="I314" s="60"/>
      <c r="J314" s="61"/>
      <c r="K314" s="366" t="str">
        <f t="shared" si="13"/>
        <v/>
      </c>
      <c r="L314" s="62"/>
      <c r="M314" s="322"/>
      <c r="N314" s="63"/>
      <c r="O314" s="64"/>
      <c r="P314" s="367" t="str">
        <f t="shared" si="14"/>
        <v/>
      </c>
      <c r="Q314" s="65"/>
      <c r="R314" s="66"/>
      <c r="S314" s="67"/>
      <c r="T314" s="68"/>
      <c r="U314" s="68"/>
      <c r="V314" s="68"/>
      <c r="W314" s="66"/>
      <c r="X314" s="281"/>
      <c r="Y314" s="368" t="str">
        <f>IF(AND(申込書!$C$47&lt;&gt;"▼プルダウンより選択してください",申込書!$C$47&lt;&gt;"",申込書!$K$22&lt;&gt;"YYYY/MM/DD",$G314&lt;&gt;""),申込書!$K$22,"")</f>
        <v/>
      </c>
      <c r="Z314" s="369" t="str">
        <f>IF(Y314="","",IF(INDEX('コンテンツ＆備考マスタ'!$H:$J,MATCH(学校情報!Y$3,'コンテンツ＆備考マスタ'!$H:$H,0),3)="●",IF(AND(Y314&lt;&gt;"",ISNUMBER(申込書!$AC$22)=TRUE,申込書!$C$47&lt;&gt;"▼プルダウンより選択してください",申込書!$C$47&lt;&gt;""),申込書!$AC$22,""),"-"))</f>
        <v/>
      </c>
      <c r="AA314" s="369"/>
      <c r="AB314" s="369"/>
      <c r="AC314" s="370" t="str">
        <f>IF(AND(申込書!$C$47&lt;&gt;"▼プルダウンより選択してください",申込書!$C$47&lt;&gt;"",$G314&lt;&gt;"",申込書!$V$47="特定学年のみ"),"申し込みする","")</f>
        <v/>
      </c>
      <c r="AD314" s="371"/>
      <c r="AE314" s="372"/>
      <c r="AF314" s="373" t="str">
        <f>IF(AND(申込書!$C$48&lt;&gt;"▼プルダウンより選択してください",申込書!$C$48&lt;&gt;"",申込書!$K$22&lt;&gt;"YYYY/MM/DD",$G314&lt;&gt;""),申込書!$K$22,"")</f>
        <v/>
      </c>
      <c r="AG314" s="369" t="str">
        <f>IF(AF314="","",IF(INDEX('コンテンツ＆備考マスタ'!$H:$J,MATCH(学校情報!AF$3,'コンテンツ＆備考マスタ'!$H:$H,0),3)="●",IF(AND(AF314&lt;&gt;"",ISNUMBER(申込書!$AC$22)=TRUE,申込書!$C$48&lt;&gt;"▼プルダウンより選択してください",申込書!$C$48&lt;&gt;""),申込書!$AC$22,""),"-"))</f>
        <v/>
      </c>
      <c r="AH314" s="369"/>
      <c r="AI314" s="369"/>
      <c r="AJ314" s="370" t="str">
        <f>IF(AND(申込書!$C$48&lt;&gt;"▼プルダウンより選択してください",申込書!$C$48&lt;&gt;"",$G314&lt;&gt;"",申込書!$V$48="特定学年のみ"),"申し込みする","")</f>
        <v/>
      </c>
      <c r="AK314" s="371"/>
      <c r="AL314" s="372"/>
      <c r="AM314" s="373" t="str">
        <f>IF(AND(申込書!$C$49&lt;&gt;"▼プルダウンより選択してください",申込書!$C$49&lt;&gt;"",申込書!$K$22&lt;&gt;"YYYY/MM/DD",$G314&lt;&gt;""),申込書!$K$22,"")</f>
        <v/>
      </c>
      <c r="AN314" s="369" t="str">
        <f>IF(AM314="","",IF(INDEX('コンテンツ＆備考マスタ'!$H:$J,MATCH(学校情報!AM$3,'コンテンツ＆備考マスタ'!$H:$H,0),3)="●",IF(AND(AM314&lt;&gt;"",ISNUMBER(申込書!$AC$22)=TRUE,申込書!$C$49&lt;&gt;"▼プルダウンより選択してください",申込書!$C$49&lt;&gt;""),申込書!$AC$22,""),"-"))</f>
        <v/>
      </c>
      <c r="AO314" s="369"/>
      <c r="AP314" s="369"/>
      <c r="AQ314" s="370" t="str">
        <f>IF(AND(申込書!$C$49&lt;&gt;"▼プルダウンより選択してください",申込書!$C$49&lt;&gt;"",$G314&lt;&gt;"",申込書!$V$49="特定学年のみ"),"申し込みする","")</f>
        <v/>
      </c>
      <c r="AR314" s="371"/>
      <c r="AS314" s="372"/>
      <c r="AT314" s="373" t="str">
        <f>IF(AND(申込書!$C$50&lt;&gt;"▼プルダウンより選択してください",申込書!$C$50&lt;&gt;"",申込書!$K$22&lt;&gt;"YYYY/MM/DD",$G314&lt;&gt;""),申込書!$K$22,"")</f>
        <v/>
      </c>
      <c r="AU314" s="369" t="str">
        <f>IF(AT314="","",IF(INDEX('コンテンツ＆備考マスタ'!$H:$J,MATCH(学校情報!AT$3,'コンテンツ＆備考マスタ'!$H:$H,0),3)="●",IF(AND(AT314&lt;&gt;"",ISNUMBER(申込書!$AC$22)=TRUE,申込書!$C$50&lt;&gt;"▼プルダウンより選択してください",申込書!$C$50&lt;&gt;""),申込書!$AC$22,""),"-"))</f>
        <v/>
      </c>
      <c r="AV314" s="369"/>
      <c r="AW314" s="369"/>
      <c r="AX314" s="370" t="str">
        <f>IF(AND(申込書!$C$50&lt;&gt;"▼プルダウンより選択してください",申込書!$C$50&lt;&gt;"",$G314&lt;&gt;"",申込書!$V$50="特定学年のみ"),"申し込みする","")</f>
        <v/>
      </c>
      <c r="AY314" s="371"/>
      <c r="AZ314" s="372"/>
      <c r="BA314" s="373" t="str">
        <f>IF(AND(申込書!$C$51&lt;&gt;"▼プルダウンより選択してください",申込書!$C$51&lt;&gt;"",申込書!$K$22&lt;&gt;"YYYY/MM/DD",$G314&lt;&gt;""),申込書!$K$22,"")</f>
        <v/>
      </c>
      <c r="BB314" s="369" t="str">
        <f>IF(BA314="","",IF(INDEX('コンテンツ＆備考マスタ'!$H:$J,MATCH(学校情報!BA$3,'コンテンツ＆備考マスタ'!$H:$H,0),3)="●",IF(AND(BA314&lt;&gt;"",ISNUMBER(申込書!$AC$22)=TRUE,申込書!$C$51&lt;&gt;"▼プルダウンより選択してください",申込書!$C$51&lt;&gt;""),申込書!$AC$22,""),"-"))</f>
        <v/>
      </c>
      <c r="BC314" s="369"/>
      <c r="BD314" s="369"/>
      <c r="BE314" s="370" t="str">
        <f>IF(AND(申込書!$C$51&lt;&gt;"▼プルダウンより選択してください",申込書!$C$51&lt;&gt;"",$G314&lt;&gt;"",申込書!$V$51="特定学年のみ"),"申し込みする","")</f>
        <v/>
      </c>
      <c r="BF314" s="371"/>
      <c r="BG314" s="372"/>
      <c r="BH314" s="373" t="str">
        <f>IF(AND(申込書!$C$52&lt;&gt;"▼プルダウンより選択してください",申込書!$C$52&lt;&gt;"",申込書!$K$22&lt;&gt;"YYYY/MM/DD",$G314&lt;&gt;""),申込書!$K$22,"")</f>
        <v/>
      </c>
      <c r="BI314" s="369" t="str">
        <f>IF(BH314="","",IF(INDEX('コンテンツ＆備考マスタ'!$H:$J,MATCH(学校情報!BH$3,'コンテンツ＆備考マスタ'!$H:$H,0),3)="●",IF(AND(BH314&lt;&gt;"",ISNUMBER(申込書!$AC$22)=TRUE,申込書!$C$52&lt;&gt;"▼プルダウンより選択してください",申込書!$C$52&lt;&gt;""),申込書!$AC$22,""),"-"))</f>
        <v/>
      </c>
      <c r="BJ314" s="369"/>
      <c r="BK314" s="369"/>
      <c r="BL314" s="370" t="str">
        <f>IF(AND(申込書!$C$52&lt;&gt;"▼プルダウンより選択してください",申込書!$C$52&lt;&gt;"",$G314&lt;&gt;"",申込書!$V$52="特定学年のみ"),"申し込みする","")</f>
        <v/>
      </c>
      <c r="BM314" s="371"/>
      <c r="BN314" s="372"/>
      <c r="BO314" s="373" t="str">
        <f>IF(AND(申込書!$C$53&lt;&gt;"▼プルダウンより選択してください",申込書!$C$53&lt;&gt;"",申込書!$K$22&lt;&gt;"YYYY/MM/DD",$G314&lt;&gt;""),申込書!$K$22,"")</f>
        <v/>
      </c>
      <c r="BP314" s="369" t="str">
        <f>IF(BO314="","",IF(INDEX('コンテンツ＆備考マスタ'!$H:$J,MATCH(学校情報!BO$3,'コンテンツ＆備考マスタ'!$H:$H,0),3)="●",IF(AND(BO314&lt;&gt;"",ISNUMBER(申込書!$AC$22)=TRUE,申込書!$C$53&lt;&gt;"▼プルダウンより選択してください",申込書!$C$53&lt;&gt;""),申込書!$AC$22,""),"-"))</f>
        <v/>
      </c>
      <c r="BQ314" s="369"/>
      <c r="BR314" s="369"/>
      <c r="BS314" s="370" t="str">
        <f>IF(AND(申込書!$C$53&lt;&gt;"▼プルダウンより選択してください",申込書!$C$53&lt;&gt;"",$G314&lt;&gt;"",申込書!$V$53="特定学年のみ"),"申し込みする","")</f>
        <v/>
      </c>
      <c r="BT314" s="371"/>
      <c r="BU314" s="372"/>
      <c r="BV314" s="373" t="str">
        <f>IF(AND(申込書!$C$54&lt;&gt;"▼プルダウンより選択してください",申込書!$C$54&lt;&gt;"",申込書!$K$22&lt;&gt;"YYYY/MM/DD",$G314&lt;&gt;""),申込書!$K$22,"")</f>
        <v/>
      </c>
      <c r="BW314" s="369" t="str">
        <f>IF(BV314="","",IF(INDEX('コンテンツ＆備考マスタ'!$H:$J,MATCH(学校情報!BV$3,'コンテンツ＆備考マスタ'!$H:$H,0),3)="●",IF(AND(BV314&lt;&gt;"",ISNUMBER(申込書!$AC$22)=TRUE,申込書!$C$54&lt;&gt;"▼プルダウンより選択してください",申込書!$C$54&lt;&gt;""),申込書!$AC$22,""),"-"))</f>
        <v/>
      </c>
      <c r="BX314" s="369"/>
      <c r="BY314" s="369"/>
      <c r="BZ314" s="370" t="str">
        <f>IF(AND(申込書!$C$54&lt;&gt;"▼プルダウンより選択してください",申込書!$C$54&lt;&gt;"",$G314&lt;&gt;"",申込書!$V$54="特定学年のみ"),"申し込みする","")</f>
        <v/>
      </c>
      <c r="CA314" s="371"/>
      <c r="CB314" s="372"/>
      <c r="CC314" s="373" t="str">
        <f>IF(AND(申込書!$C$55&lt;&gt;"▼プルダウンより選択してください",申込書!$C$55&lt;&gt;"",申込書!$K$22&lt;&gt;"YYYY/MM/DD",$G314&lt;&gt;""),申込書!$K$22,"")</f>
        <v/>
      </c>
      <c r="CD314" s="369" t="str">
        <f>IF(CC314="","",IF(INDEX('コンテンツ＆備考マスタ'!$H:$J,MATCH(学校情報!CC$3,'コンテンツ＆備考マスタ'!$H:$H,0),3)="●",IF(AND(CC314&lt;&gt;"",ISNUMBER(申込書!$AC$22)=TRUE,申込書!$C$55&lt;&gt;"▼プルダウンより選択してください",申込書!$C$55&lt;&gt;""),申込書!$AC$22,""),"-"))</f>
        <v/>
      </c>
      <c r="CE314" s="369"/>
      <c r="CF314" s="369"/>
      <c r="CG314" s="370" t="str">
        <f>IF(AND(申込書!$C$55&lt;&gt;"▼プルダウンより選択してください",申込書!$C$55&lt;&gt;"",$G314&lt;&gt;"",申込書!$V$55="特定学年のみ"),"申し込みする","")</f>
        <v/>
      </c>
      <c r="CH314" s="371"/>
      <c r="CI314" s="372"/>
      <c r="CJ314" s="373" t="str">
        <f>IF(AND(申込書!$C$56&lt;&gt;"▼プルダウンより選択してください",申込書!$C$56&lt;&gt;"",申込書!$K$22&lt;&gt;"YYYY/MM/DD",$G314&lt;&gt;""),申込書!$K$22,"")</f>
        <v/>
      </c>
      <c r="CK314" s="369" t="str">
        <f>IF(CJ314="","",IF(INDEX('コンテンツ＆備考マスタ'!$H:$J,MATCH(学校情報!CJ$3,'コンテンツ＆備考マスタ'!$H:$H,0),3)="●",IF(AND(CJ314&lt;&gt;"",ISNUMBER(申込書!$AC$22)=TRUE,申込書!$C$56&lt;&gt;"▼プルダウンより選択してください",申込書!$C$56&lt;&gt;""),申込書!$AC$22,""),"-"))</f>
        <v/>
      </c>
      <c r="CL314" s="369"/>
      <c r="CM314" s="369"/>
      <c r="CN314" s="370" t="str">
        <f>IF(AND(申込書!$C$56&lt;&gt;"▼プルダウンより選択してください",申込書!$C$56&lt;&gt;"",$G314&lt;&gt;"",申込書!$V$56="特定学年のみ"),"申し込みする","")</f>
        <v/>
      </c>
      <c r="CO314" s="371"/>
      <c r="CP314" s="372"/>
      <c r="CQ314" s="373" t="str">
        <f>IF(AND(申込書!$C$57&lt;&gt;"▼プルダウンより選択してください",申込書!$C$57&lt;&gt;"",申込書!$K$22&lt;&gt;"YYYY/MM/DD",$G314&lt;&gt;""),申込書!$K$22,"")</f>
        <v/>
      </c>
      <c r="CR314" s="369" t="str">
        <f>IF(CQ314="","",IF(INDEX('コンテンツ＆備考マスタ'!$H:$J,MATCH(学校情報!CQ$3,'コンテンツ＆備考マスタ'!$H:$H,0),3)="●",IF(AND(CQ314&lt;&gt;"",ISNUMBER(申込書!$AC$22)=TRUE,申込書!$C$57&lt;&gt;"▼プルダウンより選択してください",申込書!$C$57&lt;&gt;""),申込書!$AC$22,""),"-"))</f>
        <v/>
      </c>
      <c r="CS314" s="369"/>
      <c r="CT314" s="369"/>
      <c r="CU314" s="369" t="str">
        <f>IF(AND(申込書!$C$57&lt;&gt;"▼プルダウンより選択してください",申込書!$C$57&lt;&gt;"",$G314&lt;&gt;"",申込書!$V$57="特定学年のみ"),"申し込みする","")</f>
        <v/>
      </c>
      <c r="CV314" s="371"/>
      <c r="CW314" s="372"/>
      <c r="CX314" s="373" t="str">
        <f>IF(AND(申込書!$C$58&lt;&gt;"▼プルダウンより選択してください",申込書!$C$58&lt;&gt;"",申込書!$K$22&lt;&gt;"YYYY/MM/DD",$G314&lt;&gt;""),申込書!$K$22,"")</f>
        <v/>
      </c>
      <c r="CY314" s="369" t="str">
        <f>IF(CX314="","",IF(INDEX('コンテンツ＆備考マスタ'!$H:$J,MATCH(学校情報!CX$3,'コンテンツ＆備考マスタ'!$H:$H,0),3)="●",IF(AND(CX314&lt;&gt;"",ISNUMBER(申込書!$AC$22)=TRUE,申込書!$C$58&lt;&gt;"▼プルダウンより選択してください",申込書!$C$58&lt;&gt;""),申込書!$AC$22,""),"-"))</f>
        <v/>
      </c>
      <c r="CZ314" s="369"/>
      <c r="DA314" s="369"/>
      <c r="DB314" s="369" t="str">
        <f>IF(AND(申込書!$C$58&lt;&gt;"▼プルダウンより選択してください",申込書!$C$58&lt;&gt;"",$G314&lt;&gt;"",申込書!$V$58="特定学年のみ"),"申し込みする","")</f>
        <v/>
      </c>
      <c r="DC314" s="371"/>
      <c r="DD314" s="372"/>
      <c r="DE314" s="373" t="str">
        <f>IF(AND(申込書!$C$59&lt;&gt;"▼プルダウンより選択してください",申込書!$C$59&lt;&gt;"",申込書!$K$22&lt;&gt;"YYYY/MM/DD",$G314&lt;&gt;""),申込書!$K$22,"")</f>
        <v/>
      </c>
      <c r="DF314" s="369" t="str">
        <f>IF(DE314="","",IF(INDEX('コンテンツ＆備考マスタ'!$H:$J,MATCH(学校情報!DE$3,'コンテンツ＆備考マスタ'!$H:$H,0),3)="●",IF(AND(DE314&lt;&gt;"",ISNUMBER(申込書!$AC$22)=TRUE,申込書!$C$59&lt;&gt;"▼プルダウンより選択してください",申込書!$C$59&lt;&gt;""),申込書!$AC$22,""),"-"))</f>
        <v/>
      </c>
      <c r="DG314" s="369"/>
      <c r="DH314" s="369"/>
      <c r="DI314" s="369" t="str">
        <f>IF(AND(申込書!$C$59&lt;&gt;"▼プルダウンより選択してください",申込書!$C$59&lt;&gt;"",$G314&lt;&gt;"",申込書!$V$59="特定学年のみ"),"申し込みする","")</f>
        <v/>
      </c>
      <c r="DJ314" s="371"/>
      <c r="DK314" s="372"/>
      <c r="DL314" s="373" t="str">
        <f>IF(AND(申込書!$C$60&lt;&gt;"▼プルダウンより選択してください",申込書!$C$60&lt;&gt;"",申込書!$K$22&lt;&gt;"YYYY/MM/DD",$G314&lt;&gt;""),申込書!$K$22,"")</f>
        <v/>
      </c>
      <c r="DM314" s="369" t="str">
        <f>IF(DL314="","",IF(INDEX('コンテンツ＆備考マスタ'!$H:$J,MATCH(学校情報!DL$3,'コンテンツ＆備考マスタ'!$H:$H,0),3)="●",IF(AND(DL314&lt;&gt;"",ISNUMBER(申込書!$AC$22)=TRUE,申込書!$C$60&lt;&gt;"▼プルダウンより選択してください",申込書!$C$60&lt;&gt;""),申込書!$AC$22,""),"-"))</f>
        <v/>
      </c>
      <c r="DN314" s="369"/>
      <c r="DO314" s="369"/>
      <c r="DP314" s="369" t="str">
        <f>IF(AND(申込書!$C$60&lt;&gt;"▼プルダウンより選択してください",申込書!$C$60&lt;&gt;"",$G314&lt;&gt;"",申込書!$V$60="特定学年のみ"),"申し込みする","")</f>
        <v/>
      </c>
      <c r="DQ314" s="371"/>
      <c r="DR314" s="372"/>
      <c r="DS314" s="373" t="str">
        <f>IF(AND(申込書!$C$61&lt;&gt;"▼プルダウンより選択してください",申込書!$C$61&lt;&gt;"",申込書!$K$22&lt;&gt;"YYYY/MM/DD",$G314&lt;&gt;""),申込書!$K$22,"")</f>
        <v/>
      </c>
      <c r="DT314" s="369" t="str">
        <f>IF(DS314="","",IF(INDEX('コンテンツ＆備考マスタ'!$H:$J,MATCH(学校情報!DS$3,'コンテンツ＆備考マスタ'!$H:$H,0),3)="●",IF(AND(DS314&lt;&gt;"",ISNUMBER(申込書!$AC$22)=TRUE,申込書!$C$61&lt;&gt;"▼プルダウンより選択してください",申込書!$C$61&lt;&gt;""),申込書!$AC$22,""),"-"))</f>
        <v/>
      </c>
      <c r="DU314" s="369"/>
      <c r="DV314" s="369"/>
      <c r="DW314" s="369" t="str">
        <f>IF(AND(申込書!$C$61&lt;&gt;"▼プルダウンより選択してください",申込書!$C$61&lt;&gt;"",$G314&lt;&gt;"",申込書!$V$61="特定学年のみ"),"申し込みする","")</f>
        <v/>
      </c>
      <c r="DX314" s="371"/>
      <c r="DY314" s="372"/>
      <c r="DZ314" s="373" t="str">
        <f>IF(AND(申込書!$C$62&lt;&gt;"▼プルダウンより選択してください",申込書!$C$62&lt;&gt;"",申込書!$K$22&lt;&gt;"YYYY/MM/DD",$G314&lt;&gt;""),申込書!$K$22,"")</f>
        <v/>
      </c>
      <c r="EA314" s="369" t="str">
        <f>IF(DZ314="","",IF(INDEX('コンテンツ＆備考マスタ'!$H:$J,MATCH(学校情報!DZ$3,'コンテンツ＆備考マスタ'!$H:$H,0),3)="●",IF(AND(DZ314&lt;&gt;"",ISNUMBER(申込書!$AC$22)=TRUE,申込書!$C$62&lt;&gt;"▼プルダウンより選択してください",申込書!$C$62&lt;&gt;""),申込書!$AC$22,""),"-"))</f>
        <v/>
      </c>
      <c r="EB314" s="369"/>
      <c r="EC314" s="369"/>
      <c r="ED314" s="370" t="str">
        <f>IF(AND(申込書!$C$62&lt;&gt;"▼プルダウンより選択してください",申込書!$C$62&lt;&gt;"",$G314&lt;&gt;"",申込書!$V$62="特定学年のみ"),"申し込みする","")</f>
        <v/>
      </c>
      <c r="EE314" s="371"/>
      <c r="EF314" s="372"/>
      <c r="EG314" s="373" t="str">
        <f>IF(AND(申込書!$C$63&lt;&gt;"▼プルダウンより選択してください",申込書!$C$63&lt;&gt;"",申込書!$K$22&lt;&gt;"YYYY/MM/DD",$G314&lt;&gt;""),申込書!$K$22,"")</f>
        <v/>
      </c>
      <c r="EH314" s="369" t="str">
        <f>IF(EG314="","",IF(INDEX('コンテンツ＆備考マスタ'!$H:$J,MATCH(学校情報!EG$3,'コンテンツ＆備考マスタ'!$H:$H,0),3)="●",IF(AND(EG314&lt;&gt;"",ISNUMBER(申込書!$AC$22)=TRUE,申込書!$C$63&lt;&gt;"▼プルダウンより選択してください",申込書!$C$63&lt;&gt;""),申込書!$AC$22,""),"-"))</f>
        <v/>
      </c>
      <c r="EI314" s="369"/>
      <c r="EJ314" s="369"/>
      <c r="EK314" s="370" t="str">
        <f>IF(AND(申込書!$C$63&lt;&gt;"▼プルダウンより選択してください",申込書!$C$63&lt;&gt;"",$G314&lt;&gt;"",申込書!$V$63="特定学年のみ"),"申し込みする","")</f>
        <v/>
      </c>
      <c r="EL314" s="371"/>
      <c r="EM314" s="372"/>
      <c r="EN314" s="373" t="str">
        <f>IF(AND(申込書!$C$64&lt;&gt;"▼プルダウンより選択してください",申込書!$C$64&lt;&gt;"",申込書!$K$22&lt;&gt;"YYYY/MM/DD",$G314&lt;&gt;""),申込書!$K$22,"")</f>
        <v/>
      </c>
      <c r="EO314" s="369" t="str">
        <f>IF(EN314="","",IF(INDEX('コンテンツ＆備考マスタ'!$H:$J,MATCH(学校情報!EN$3,'コンテンツ＆備考マスタ'!$H:$H,0),3)="●",IF(AND(EN314&lt;&gt;"",ISNUMBER(申込書!$AC$22)=TRUE,申込書!$C$64&lt;&gt;"▼プルダウンより選択してください",申込書!$C$64&lt;&gt;""),申込書!$AC$22,""),"-"))</f>
        <v/>
      </c>
      <c r="EP314" s="369"/>
      <c r="EQ314" s="369"/>
      <c r="ER314" s="370" t="str">
        <f>IF(AND(申込書!$C$64&lt;&gt;"▼プルダウンより選択してください",申込書!$C$64&lt;&gt;"",$G314&lt;&gt;"",申込書!$V$64="特定学年のみ"),"申し込みする","")</f>
        <v/>
      </c>
      <c r="ES314" s="371"/>
      <c r="ET314" s="372"/>
      <c r="EU314" s="373" t="str">
        <f>IF(AND(申込書!$C$65&lt;&gt;"▼プルダウンより選択してください",申込書!$C$65&lt;&gt;"",申込書!$K$22&lt;&gt;"YYYY/MM/DD",$G314&lt;&gt;""),申込書!$K$22,"")</f>
        <v/>
      </c>
      <c r="EV314" s="369" t="str">
        <f>IF(EU314="","",IF(INDEX('コンテンツ＆備考マスタ'!$H:$J,MATCH(学校情報!EU$3,'コンテンツ＆備考マスタ'!$H:$H,0),3)="●",IF(AND(EU314&lt;&gt;"",ISNUMBER(申込書!$AC$22)=TRUE,申込書!$C$65&lt;&gt;"▼プルダウンより選択してください",申込書!$C$65&lt;&gt;""),申込書!$AC$22,""),"-"))</f>
        <v/>
      </c>
      <c r="EW314" s="369"/>
      <c r="EX314" s="369"/>
      <c r="EY314" s="370" t="str">
        <f>IF(AND(申込書!$C$65&lt;&gt;"▼プルダウンより選択してください",申込書!$C$65&lt;&gt;"",$G314&lt;&gt;"",申込書!$V$65="特定学年のみ"),"申し込みする","")</f>
        <v/>
      </c>
      <c r="EZ314" s="371"/>
      <c r="FA314" s="372"/>
      <c r="FB314" s="373" t="str">
        <f>IF(AND(申込書!$C$66&lt;&gt;"▼プルダウンより選択してください",申込書!$C$66&lt;&gt;"",申込書!$K$22&lt;&gt;"YYYY/MM/DD",$G314&lt;&gt;""),申込書!$K$22,"")</f>
        <v/>
      </c>
      <c r="FC314" s="369" t="str">
        <f>IF(FB314="","",IF(INDEX('コンテンツ＆備考マスタ'!$H:$J,MATCH(学校情報!FB$3,'コンテンツ＆備考マスタ'!$H:$H,0),3)="●",IF(AND(FB314&lt;&gt;"",ISNUMBER(申込書!$AC$22)=TRUE,申込書!$C$66&lt;&gt;"▼プルダウンより選択してください",申込書!$C$66&lt;&gt;""),申込書!$AC$22,""),"-"))</f>
        <v/>
      </c>
      <c r="FD314" s="369"/>
      <c r="FE314" s="369"/>
      <c r="FF314" s="370" t="str">
        <f>IF(AND(申込書!$C$66&lt;&gt;"▼プルダウンより選択してください",申込書!$C$66&lt;&gt;"",$G314&lt;&gt;"",申込書!$V$66="特定学年のみ"),"申し込みする","")</f>
        <v/>
      </c>
      <c r="FG314" s="371"/>
      <c r="FH314" s="372"/>
      <c r="FI314" s="373" t="str">
        <f>IF(AND(申込書!$C$67&lt;&gt;"▼プルダウンより選択してください",申込書!$C$67&lt;&gt;"",申込書!$K$22&lt;&gt;"YYYY/MM/DD",$G314&lt;&gt;""),申込書!$K$22,"")</f>
        <v/>
      </c>
      <c r="FJ314" s="369" t="str">
        <f>IF(FI314="","",IF(INDEX('コンテンツ＆備考マスタ'!$H:$J,MATCH(学校情報!FI$3,'コンテンツ＆備考マスタ'!$H:$H,0),3)="●",IF(AND(FI314&lt;&gt;"",ISNUMBER(申込書!$AC$22)=TRUE,申込書!$C$67&lt;&gt;"▼プルダウンより選択してください",申込書!$C$67&lt;&gt;""),申込書!$AC$22,""),"-"))</f>
        <v/>
      </c>
      <c r="FK314" s="369"/>
      <c r="FL314" s="369"/>
      <c r="FM314" s="370" t="str">
        <f>IF(AND(申込書!$C$67&lt;&gt;"▼プルダウンより選択してください",申込書!$C$67&lt;&gt;"",$G314&lt;&gt;"",申込書!$V$67="特定学年のみ"),"申し込みする","")</f>
        <v/>
      </c>
      <c r="FN314" s="371"/>
      <c r="FO314" s="372"/>
      <c r="FP314" s="373" t="str">
        <f>IF(AND(申込書!$C$68&lt;&gt;"▼プルダウンより選択してください",申込書!$C$68&lt;&gt;"",申込書!$K$22&lt;&gt;"YYYY/MM/DD",$G314&lt;&gt;""),申込書!$K$22,"")</f>
        <v/>
      </c>
      <c r="FQ314" s="369" t="str">
        <f>IF(FP314="","",IF(INDEX('コンテンツ＆備考マスタ'!$H:$J,MATCH(学校情報!FP$3,'コンテンツ＆備考マスタ'!$H:$H,0),3)="●",IF(AND(FP314&lt;&gt;"",ISNUMBER(申込書!$AC$22)=TRUE,申込書!$C$68&lt;&gt;"▼プルダウンより選択してください",申込書!$C$68&lt;&gt;""),申込書!$AC$22,""),"-"))</f>
        <v/>
      </c>
      <c r="FR314" s="369"/>
      <c r="FS314" s="369"/>
      <c r="FT314" s="370" t="str">
        <f>IF(AND(申込書!$C$68&lt;&gt;"▼プルダウンより選択してください",申込書!$C$68&lt;&gt;"",$G314&lt;&gt;"",申込書!$V$68="特定学年のみ"),"申し込みする","")</f>
        <v/>
      </c>
      <c r="FU314" s="371"/>
      <c r="FV314" s="372"/>
      <c r="FW314" s="373" t="str">
        <f>IF(AND(申込書!$C$69&lt;&gt;"▼プルダウンより選択してください",申込書!$C$69&lt;&gt;"",申込書!$K$22&lt;&gt;"YYYY/MM/DD",$G314&lt;&gt;""),申込書!$K$22,"")</f>
        <v/>
      </c>
      <c r="FX314" s="369" t="str">
        <f>IF(FW314="","",IF(INDEX('コンテンツ＆備考マスタ'!$H:$J,MATCH(学校情報!FW$3,'コンテンツ＆備考マスタ'!$H:$H,0),3)="●",IF(AND(FW314&lt;&gt;"",ISNUMBER(申込書!$AC$22)=TRUE,申込書!$C$69&lt;&gt;"▼プルダウンより選択してください",申込書!$C$69&lt;&gt;""),申込書!$AC$22,""),"-"))</f>
        <v/>
      </c>
      <c r="FY314" s="369"/>
      <c r="FZ314" s="369"/>
      <c r="GA314" s="370" t="str">
        <f>IF(AND(申込書!$C$69&lt;&gt;"▼プルダウンより選択してください",申込書!$C$69&lt;&gt;"",$G314&lt;&gt;"",申込書!$V$69="特定学年のみ"),"申し込みする","")</f>
        <v/>
      </c>
      <c r="GB314" s="371"/>
      <c r="GC314" s="372"/>
      <c r="GD314" s="373" t="str">
        <f>IF(AND(申込書!$C$70&lt;&gt;"▼プルダウンより選択してください",申込書!$C$70&lt;&gt;"",申込書!$K$22&lt;&gt;"YYYY/MM/DD",$G314&lt;&gt;""),申込書!$K$22,"")</f>
        <v/>
      </c>
      <c r="GE314" s="369" t="str">
        <f>IF(GD314="","",IF(INDEX('コンテンツ＆備考マスタ'!$H:$J,MATCH(学校情報!GD$3,'コンテンツ＆備考マスタ'!$H:$H,0),3)="●",IF(AND(GD314&lt;&gt;"",ISNUMBER(申込書!$AC$22)=TRUE,申込書!$C$70&lt;&gt;"▼プルダウンより選択してください",申込書!$C$70&lt;&gt;""),申込書!$AC$22,""),"-"))</f>
        <v/>
      </c>
      <c r="GF314" s="369"/>
      <c r="GG314" s="369"/>
      <c r="GH314" s="370" t="str">
        <f>IF(AND(申込書!$C$70&lt;&gt;"▼プルダウンより選択してください",申込書!$C$70&lt;&gt;"",$G314&lt;&gt;"",申込書!$V$70="特定学年のみ"),"申し込みする","")</f>
        <v/>
      </c>
      <c r="GI314" s="371"/>
      <c r="GJ314" s="372"/>
      <c r="GK314" s="373" t="str">
        <f>IF(AND(申込書!$C$71&lt;&gt;"▼プルダウンより選択してください",申込書!$C$71&lt;&gt;"",申込書!$K$22&lt;&gt;"YYYY/MM/DD",$G314&lt;&gt;""),申込書!$K$22,"")</f>
        <v/>
      </c>
      <c r="GL314" s="369" t="str">
        <f>IF(GK314="","",IF(INDEX('コンテンツ＆備考マスタ'!$H:$J,MATCH(学校情報!GK$3,'コンテンツ＆備考マスタ'!$H:$H,0),3)="●",IF(AND(GK314&lt;&gt;"",ISNUMBER(申込書!$AC$22)=TRUE,申込書!$C$71&lt;&gt;"▼プルダウンより選択してください",申込書!$C$71&lt;&gt;""),申込書!$AC$22,""),"-"))</f>
        <v/>
      </c>
      <c r="GM314" s="369"/>
      <c r="GN314" s="369"/>
      <c r="GO314" s="370" t="str">
        <f>IF(AND(申込書!$C$71&lt;&gt;"▼プルダウンより選択してください",申込書!$C$71&lt;&gt;"",$G314&lt;&gt;"",申込書!$V$71="特定学年のみ"),"申し込みする","")</f>
        <v/>
      </c>
      <c r="GP314" s="371"/>
      <c r="GQ314" s="372"/>
      <c r="GR314" s="373" t="str">
        <f>IF(AND(申込書!$C$72&lt;&gt;"▼プルダウンより選択してください",申込書!$C$72&lt;&gt;"",申込書!$K$22&lt;&gt;"YYYY/MM/DD",$G314&lt;&gt;""),申込書!$K$22,"")</f>
        <v/>
      </c>
      <c r="GS314" s="369" t="str">
        <f>IF(GR314="","",IF(INDEX('コンテンツ＆備考マスタ'!$H:$J,MATCH(学校情報!GR$3,'コンテンツ＆備考マスタ'!$H:$H,0),3)="●",IF(AND(GR314&lt;&gt;"",ISNUMBER(申込書!$AC$22)=TRUE,申込書!$C$72&lt;&gt;"▼プルダウンより選択してください",申込書!$C$72&lt;&gt;""),申込書!$AC$22,""),"-"))</f>
        <v/>
      </c>
      <c r="GT314" s="369"/>
      <c r="GU314" s="369"/>
      <c r="GV314" s="370" t="str">
        <f>IF(AND(申込書!$C$72&lt;&gt;"▼プルダウンより選択してください",申込書!$C$72&lt;&gt;"",$G314&lt;&gt;"",申込書!$V$72="特定学年のみ"),"申し込みする","")</f>
        <v/>
      </c>
      <c r="GW314" s="371"/>
      <c r="GX314" s="372"/>
      <c r="GY314" s="373" t="str">
        <f>IF(AND(申込書!$C$73&lt;&gt;"▼プルダウンより選択してください",申込書!$C$73&lt;&gt;"",申込書!$K$22&lt;&gt;"YYYY/MM/DD",$G314&lt;&gt;""),申込書!$K$22,"")</f>
        <v/>
      </c>
      <c r="GZ314" s="369" t="str">
        <f>IF(GY314="","",IF(INDEX('コンテンツ＆備考マスタ'!$H:$J,MATCH(学校情報!GY$3,'コンテンツ＆備考マスタ'!$H:$H,0),3)="●",IF(AND(GY314&lt;&gt;"",ISNUMBER(申込書!$AC$22)=TRUE,申込書!$C$73&lt;&gt;"▼プルダウンより選択してください",申込書!$C$73&lt;&gt;""),申込書!$AC$22,""),"-"))</f>
        <v/>
      </c>
      <c r="HA314" s="369"/>
      <c r="HB314" s="369"/>
      <c r="HC314" s="370" t="str">
        <f>IF(AND(申込書!$C$73&lt;&gt;"▼プルダウンより選択してください",申込書!$C$73&lt;&gt;"",$G314&lt;&gt;"",申込書!$V$73="特定学年のみ"),"申し込みする","")</f>
        <v/>
      </c>
      <c r="HD314" s="371"/>
      <c r="HE314" s="372"/>
      <c r="HF314" s="373" t="str">
        <f>IF(AND(申込書!$C$74&lt;&gt;"▼プルダウンより選択してください",申込書!$C$74&lt;&gt;"",申込書!$K$22&lt;&gt;"YYYY/MM/DD",$G314&lt;&gt;""),申込書!$K$22,"")</f>
        <v/>
      </c>
      <c r="HG314" s="369" t="str">
        <f>IF(HF314="","",IF(INDEX('コンテンツ＆備考マスタ'!$H:$J,MATCH(学校情報!HF$3,'コンテンツ＆備考マスタ'!$H:$H,0),3)="●",IF(AND(HF314&lt;&gt;"",ISNUMBER(申込書!$AC$22)=TRUE,申込書!$C$74&lt;&gt;"▼プルダウンより選択してください",申込書!$C$74&lt;&gt;""),申込書!$AC$22,""),"-"))</f>
        <v/>
      </c>
      <c r="HH314" s="369"/>
      <c r="HI314" s="369"/>
      <c r="HJ314" s="370" t="str">
        <f>IF(AND(申込書!$C$74&lt;&gt;"▼プルダウンより選択してください",申込書!$C$74&lt;&gt;"",$G314&lt;&gt;"",申込書!$V$74="特定学年のみ"),"申し込みする","")</f>
        <v/>
      </c>
      <c r="HK314" s="371"/>
      <c r="HL314" s="372"/>
      <c r="HM314" s="373" t="str">
        <f>IF(AND(申込書!$C$75&lt;&gt;"▼プルダウンより選択してください",申込書!$C$75&lt;&gt;"",申込書!$K$22&lt;&gt;"YYYY/MM/DD",$G314&lt;&gt;""),申込書!$K$22,"")</f>
        <v/>
      </c>
      <c r="HN314" s="369" t="str">
        <f>IF(HM314="","",IF(INDEX('コンテンツ＆備考マスタ'!$H:$J,MATCH(学校情報!HM$3,'コンテンツ＆備考マスタ'!$H:$H,0),3)="●",IF(AND(HM314&lt;&gt;"",ISNUMBER(申込書!$AC$22)=TRUE,申込書!$C$75&lt;&gt;"▼プルダウンより選択してください",申込書!$C$75&lt;&gt;""),申込書!$AC$22,""),"-"))</f>
        <v/>
      </c>
      <c r="HO314" s="369"/>
      <c r="HP314" s="369"/>
      <c r="HQ314" s="370" t="str">
        <f>IF(AND(申込書!$C$75&lt;&gt;"▼プルダウンより選択してください",申込書!$C$75&lt;&gt;"",$G314&lt;&gt;"",申込書!$V$75="特定学年のみ"),"申し込みする","")</f>
        <v/>
      </c>
      <c r="HR314" s="371"/>
      <c r="HS314" s="371"/>
      <c r="HT314" s="374" t="str">
        <f>IF(AND(申込書!$C$76&lt;&gt;"▼プルダウンより選択してください",申込書!$C$76&lt;&gt;"",申込書!$K$22&lt;&gt;"YYYY/MM/DD",$G314&lt;&gt;""),申込書!$K$22,"")</f>
        <v/>
      </c>
      <c r="HU314" s="369" t="str">
        <f>IF(HT314="","",IF(INDEX('コンテンツ＆備考マスタ'!$H:$J,MATCH(学校情報!HT$3,'コンテンツ＆備考マスタ'!$H:$H,0),3)="●",IF(AND(HT314&lt;&gt;"",ISNUMBER(申込書!$AC$22)=TRUE,申込書!$C$76&lt;&gt;"▼プルダウンより選択してください",申込書!$C$76&lt;&gt;""),申込書!$AC$22,""),"-"))</f>
        <v/>
      </c>
      <c r="HV314" s="369"/>
      <c r="HW314" s="369"/>
      <c r="HX314" s="370" t="str">
        <f>IF(AND(申込書!$C$76&lt;&gt;"▼プルダウンより選択してください",申込書!$C$76&lt;&gt;"",$G314&lt;&gt;"",申込書!$V$76="特定学年のみ"),"申し込みする","")</f>
        <v/>
      </c>
      <c r="HY314" s="371"/>
      <c r="HZ314" s="372"/>
      <c r="IA314" s="69"/>
    </row>
    <row r="315" spans="2:235" ht="26.85" hidden="1" customHeight="1" outlineLevel="1">
      <c r="B315" s="365">
        <f t="shared" si="12"/>
        <v>310</v>
      </c>
      <c r="C315" s="55"/>
      <c r="D315" s="56"/>
      <c r="E315" s="154"/>
      <c r="F315" s="57"/>
      <c r="G315" s="58"/>
      <c r="H315" s="59"/>
      <c r="I315" s="60"/>
      <c r="J315" s="61"/>
      <c r="K315" s="366" t="str">
        <f t="shared" si="13"/>
        <v/>
      </c>
      <c r="L315" s="62"/>
      <c r="M315" s="322"/>
      <c r="N315" s="63"/>
      <c r="O315" s="64"/>
      <c r="P315" s="367" t="str">
        <f t="shared" si="14"/>
        <v/>
      </c>
      <c r="Q315" s="65"/>
      <c r="R315" s="66"/>
      <c r="S315" s="67"/>
      <c r="T315" s="68"/>
      <c r="U315" s="68"/>
      <c r="V315" s="68"/>
      <c r="W315" s="66"/>
      <c r="X315" s="281"/>
      <c r="Y315" s="368" t="str">
        <f>IF(AND(申込書!$C$47&lt;&gt;"▼プルダウンより選択してください",申込書!$C$47&lt;&gt;"",申込書!$K$22&lt;&gt;"YYYY/MM/DD",$G315&lt;&gt;""),申込書!$K$22,"")</f>
        <v/>
      </c>
      <c r="Z315" s="369" t="str">
        <f>IF(Y315="","",IF(INDEX('コンテンツ＆備考マスタ'!$H:$J,MATCH(学校情報!Y$3,'コンテンツ＆備考マスタ'!$H:$H,0),3)="●",IF(AND(Y315&lt;&gt;"",ISNUMBER(申込書!$AC$22)=TRUE,申込書!$C$47&lt;&gt;"▼プルダウンより選択してください",申込書!$C$47&lt;&gt;""),申込書!$AC$22,""),"-"))</f>
        <v/>
      </c>
      <c r="AA315" s="369"/>
      <c r="AB315" s="369"/>
      <c r="AC315" s="370" t="str">
        <f>IF(AND(申込書!$C$47&lt;&gt;"▼プルダウンより選択してください",申込書!$C$47&lt;&gt;"",$G315&lt;&gt;"",申込書!$V$47="特定学年のみ"),"申し込みする","")</f>
        <v/>
      </c>
      <c r="AD315" s="371"/>
      <c r="AE315" s="372"/>
      <c r="AF315" s="373" t="str">
        <f>IF(AND(申込書!$C$48&lt;&gt;"▼プルダウンより選択してください",申込書!$C$48&lt;&gt;"",申込書!$K$22&lt;&gt;"YYYY/MM/DD",$G315&lt;&gt;""),申込書!$K$22,"")</f>
        <v/>
      </c>
      <c r="AG315" s="369" t="str">
        <f>IF(AF315="","",IF(INDEX('コンテンツ＆備考マスタ'!$H:$J,MATCH(学校情報!AF$3,'コンテンツ＆備考マスタ'!$H:$H,0),3)="●",IF(AND(AF315&lt;&gt;"",ISNUMBER(申込書!$AC$22)=TRUE,申込書!$C$48&lt;&gt;"▼プルダウンより選択してください",申込書!$C$48&lt;&gt;""),申込書!$AC$22,""),"-"))</f>
        <v/>
      </c>
      <c r="AH315" s="369"/>
      <c r="AI315" s="369"/>
      <c r="AJ315" s="370" t="str">
        <f>IF(AND(申込書!$C$48&lt;&gt;"▼プルダウンより選択してください",申込書!$C$48&lt;&gt;"",$G315&lt;&gt;"",申込書!$V$48="特定学年のみ"),"申し込みする","")</f>
        <v/>
      </c>
      <c r="AK315" s="371"/>
      <c r="AL315" s="372"/>
      <c r="AM315" s="373" t="str">
        <f>IF(AND(申込書!$C$49&lt;&gt;"▼プルダウンより選択してください",申込書!$C$49&lt;&gt;"",申込書!$K$22&lt;&gt;"YYYY/MM/DD",$G315&lt;&gt;""),申込書!$K$22,"")</f>
        <v/>
      </c>
      <c r="AN315" s="369" t="str">
        <f>IF(AM315="","",IF(INDEX('コンテンツ＆備考マスタ'!$H:$J,MATCH(学校情報!AM$3,'コンテンツ＆備考マスタ'!$H:$H,0),3)="●",IF(AND(AM315&lt;&gt;"",ISNUMBER(申込書!$AC$22)=TRUE,申込書!$C$49&lt;&gt;"▼プルダウンより選択してください",申込書!$C$49&lt;&gt;""),申込書!$AC$22,""),"-"))</f>
        <v/>
      </c>
      <c r="AO315" s="369"/>
      <c r="AP315" s="369"/>
      <c r="AQ315" s="370" t="str">
        <f>IF(AND(申込書!$C$49&lt;&gt;"▼プルダウンより選択してください",申込書!$C$49&lt;&gt;"",$G315&lt;&gt;"",申込書!$V$49="特定学年のみ"),"申し込みする","")</f>
        <v/>
      </c>
      <c r="AR315" s="371"/>
      <c r="AS315" s="372"/>
      <c r="AT315" s="373" t="str">
        <f>IF(AND(申込書!$C$50&lt;&gt;"▼プルダウンより選択してください",申込書!$C$50&lt;&gt;"",申込書!$K$22&lt;&gt;"YYYY/MM/DD",$G315&lt;&gt;""),申込書!$K$22,"")</f>
        <v/>
      </c>
      <c r="AU315" s="369" t="str">
        <f>IF(AT315="","",IF(INDEX('コンテンツ＆備考マスタ'!$H:$J,MATCH(学校情報!AT$3,'コンテンツ＆備考マスタ'!$H:$H,0),3)="●",IF(AND(AT315&lt;&gt;"",ISNUMBER(申込書!$AC$22)=TRUE,申込書!$C$50&lt;&gt;"▼プルダウンより選択してください",申込書!$C$50&lt;&gt;""),申込書!$AC$22,""),"-"))</f>
        <v/>
      </c>
      <c r="AV315" s="369"/>
      <c r="AW315" s="369"/>
      <c r="AX315" s="370" t="str">
        <f>IF(AND(申込書!$C$50&lt;&gt;"▼プルダウンより選択してください",申込書!$C$50&lt;&gt;"",$G315&lt;&gt;"",申込書!$V$50="特定学年のみ"),"申し込みする","")</f>
        <v/>
      </c>
      <c r="AY315" s="371"/>
      <c r="AZ315" s="372"/>
      <c r="BA315" s="373" t="str">
        <f>IF(AND(申込書!$C$51&lt;&gt;"▼プルダウンより選択してください",申込書!$C$51&lt;&gt;"",申込書!$K$22&lt;&gt;"YYYY/MM/DD",$G315&lt;&gt;""),申込書!$K$22,"")</f>
        <v/>
      </c>
      <c r="BB315" s="369" t="str">
        <f>IF(BA315="","",IF(INDEX('コンテンツ＆備考マスタ'!$H:$J,MATCH(学校情報!BA$3,'コンテンツ＆備考マスタ'!$H:$H,0),3)="●",IF(AND(BA315&lt;&gt;"",ISNUMBER(申込書!$AC$22)=TRUE,申込書!$C$51&lt;&gt;"▼プルダウンより選択してください",申込書!$C$51&lt;&gt;""),申込書!$AC$22,""),"-"))</f>
        <v/>
      </c>
      <c r="BC315" s="369"/>
      <c r="BD315" s="369"/>
      <c r="BE315" s="370" t="str">
        <f>IF(AND(申込書!$C$51&lt;&gt;"▼プルダウンより選択してください",申込書!$C$51&lt;&gt;"",$G315&lt;&gt;"",申込書!$V$51="特定学年のみ"),"申し込みする","")</f>
        <v/>
      </c>
      <c r="BF315" s="371"/>
      <c r="BG315" s="372"/>
      <c r="BH315" s="373" t="str">
        <f>IF(AND(申込書!$C$52&lt;&gt;"▼プルダウンより選択してください",申込書!$C$52&lt;&gt;"",申込書!$K$22&lt;&gt;"YYYY/MM/DD",$G315&lt;&gt;""),申込書!$K$22,"")</f>
        <v/>
      </c>
      <c r="BI315" s="369" t="str">
        <f>IF(BH315="","",IF(INDEX('コンテンツ＆備考マスタ'!$H:$J,MATCH(学校情報!BH$3,'コンテンツ＆備考マスタ'!$H:$H,0),3)="●",IF(AND(BH315&lt;&gt;"",ISNUMBER(申込書!$AC$22)=TRUE,申込書!$C$52&lt;&gt;"▼プルダウンより選択してください",申込書!$C$52&lt;&gt;""),申込書!$AC$22,""),"-"))</f>
        <v/>
      </c>
      <c r="BJ315" s="369"/>
      <c r="BK315" s="369"/>
      <c r="BL315" s="370" t="str">
        <f>IF(AND(申込書!$C$52&lt;&gt;"▼プルダウンより選択してください",申込書!$C$52&lt;&gt;"",$G315&lt;&gt;"",申込書!$V$52="特定学年のみ"),"申し込みする","")</f>
        <v/>
      </c>
      <c r="BM315" s="371"/>
      <c r="BN315" s="372"/>
      <c r="BO315" s="373" t="str">
        <f>IF(AND(申込書!$C$53&lt;&gt;"▼プルダウンより選択してください",申込書!$C$53&lt;&gt;"",申込書!$K$22&lt;&gt;"YYYY/MM/DD",$G315&lt;&gt;""),申込書!$K$22,"")</f>
        <v/>
      </c>
      <c r="BP315" s="369" t="str">
        <f>IF(BO315="","",IF(INDEX('コンテンツ＆備考マスタ'!$H:$J,MATCH(学校情報!BO$3,'コンテンツ＆備考マスタ'!$H:$H,0),3)="●",IF(AND(BO315&lt;&gt;"",ISNUMBER(申込書!$AC$22)=TRUE,申込書!$C$53&lt;&gt;"▼プルダウンより選択してください",申込書!$C$53&lt;&gt;""),申込書!$AC$22,""),"-"))</f>
        <v/>
      </c>
      <c r="BQ315" s="369"/>
      <c r="BR315" s="369"/>
      <c r="BS315" s="370" t="str">
        <f>IF(AND(申込書!$C$53&lt;&gt;"▼プルダウンより選択してください",申込書!$C$53&lt;&gt;"",$G315&lt;&gt;"",申込書!$V$53="特定学年のみ"),"申し込みする","")</f>
        <v/>
      </c>
      <c r="BT315" s="371"/>
      <c r="BU315" s="372"/>
      <c r="BV315" s="373" t="str">
        <f>IF(AND(申込書!$C$54&lt;&gt;"▼プルダウンより選択してください",申込書!$C$54&lt;&gt;"",申込書!$K$22&lt;&gt;"YYYY/MM/DD",$G315&lt;&gt;""),申込書!$K$22,"")</f>
        <v/>
      </c>
      <c r="BW315" s="369" t="str">
        <f>IF(BV315="","",IF(INDEX('コンテンツ＆備考マスタ'!$H:$J,MATCH(学校情報!BV$3,'コンテンツ＆備考マスタ'!$H:$H,0),3)="●",IF(AND(BV315&lt;&gt;"",ISNUMBER(申込書!$AC$22)=TRUE,申込書!$C$54&lt;&gt;"▼プルダウンより選択してください",申込書!$C$54&lt;&gt;""),申込書!$AC$22,""),"-"))</f>
        <v/>
      </c>
      <c r="BX315" s="369"/>
      <c r="BY315" s="369"/>
      <c r="BZ315" s="370" t="str">
        <f>IF(AND(申込書!$C$54&lt;&gt;"▼プルダウンより選択してください",申込書!$C$54&lt;&gt;"",$G315&lt;&gt;"",申込書!$V$54="特定学年のみ"),"申し込みする","")</f>
        <v/>
      </c>
      <c r="CA315" s="371"/>
      <c r="CB315" s="372"/>
      <c r="CC315" s="373" t="str">
        <f>IF(AND(申込書!$C$55&lt;&gt;"▼プルダウンより選択してください",申込書!$C$55&lt;&gt;"",申込書!$K$22&lt;&gt;"YYYY/MM/DD",$G315&lt;&gt;""),申込書!$K$22,"")</f>
        <v/>
      </c>
      <c r="CD315" s="369" t="str">
        <f>IF(CC315="","",IF(INDEX('コンテンツ＆備考マスタ'!$H:$J,MATCH(学校情報!CC$3,'コンテンツ＆備考マスタ'!$H:$H,0),3)="●",IF(AND(CC315&lt;&gt;"",ISNUMBER(申込書!$AC$22)=TRUE,申込書!$C$55&lt;&gt;"▼プルダウンより選択してください",申込書!$C$55&lt;&gt;""),申込書!$AC$22,""),"-"))</f>
        <v/>
      </c>
      <c r="CE315" s="369"/>
      <c r="CF315" s="369"/>
      <c r="CG315" s="370" t="str">
        <f>IF(AND(申込書!$C$55&lt;&gt;"▼プルダウンより選択してください",申込書!$C$55&lt;&gt;"",$G315&lt;&gt;"",申込書!$V$55="特定学年のみ"),"申し込みする","")</f>
        <v/>
      </c>
      <c r="CH315" s="371"/>
      <c r="CI315" s="372"/>
      <c r="CJ315" s="373" t="str">
        <f>IF(AND(申込書!$C$56&lt;&gt;"▼プルダウンより選択してください",申込書!$C$56&lt;&gt;"",申込書!$K$22&lt;&gt;"YYYY/MM/DD",$G315&lt;&gt;""),申込書!$K$22,"")</f>
        <v/>
      </c>
      <c r="CK315" s="369" t="str">
        <f>IF(CJ315="","",IF(INDEX('コンテンツ＆備考マスタ'!$H:$J,MATCH(学校情報!CJ$3,'コンテンツ＆備考マスタ'!$H:$H,0),3)="●",IF(AND(CJ315&lt;&gt;"",ISNUMBER(申込書!$AC$22)=TRUE,申込書!$C$56&lt;&gt;"▼プルダウンより選択してください",申込書!$C$56&lt;&gt;""),申込書!$AC$22,""),"-"))</f>
        <v/>
      </c>
      <c r="CL315" s="369"/>
      <c r="CM315" s="369"/>
      <c r="CN315" s="370" t="str">
        <f>IF(AND(申込書!$C$56&lt;&gt;"▼プルダウンより選択してください",申込書!$C$56&lt;&gt;"",$G315&lt;&gt;"",申込書!$V$56="特定学年のみ"),"申し込みする","")</f>
        <v/>
      </c>
      <c r="CO315" s="371"/>
      <c r="CP315" s="372"/>
      <c r="CQ315" s="373" t="str">
        <f>IF(AND(申込書!$C$57&lt;&gt;"▼プルダウンより選択してください",申込書!$C$57&lt;&gt;"",申込書!$K$22&lt;&gt;"YYYY/MM/DD",$G315&lt;&gt;""),申込書!$K$22,"")</f>
        <v/>
      </c>
      <c r="CR315" s="369" t="str">
        <f>IF(CQ315="","",IF(INDEX('コンテンツ＆備考マスタ'!$H:$J,MATCH(学校情報!CQ$3,'コンテンツ＆備考マスタ'!$H:$H,0),3)="●",IF(AND(CQ315&lt;&gt;"",ISNUMBER(申込書!$AC$22)=TRUE,申込書!$C$57&lt;&gt;"▼プルダウンより選択してください",申込書!$C$57&lt;&gt;""),申込書!$AC$22,""),"-"))</f>
        <v/>
      </c>
      <c r="CS315" s="369"/>
      <c r="CT315" s="369"/>
      <c r="CU315" s="369" t="str">
        <f>IF(AND(申込書!$C$57&lt;&gt;"▼プルダウンより選択してください",申込書!$C$57&lt;&gt;"",$G315&lt;&gt;"",申込書!$V$57="特定学年のみ"),"申し込みする","")</f>
        <v/>
      </c>
      <c r="CV315" s="371"/>
      <c r="CW315" s="372"/>
      <c r="CX315" s="373" t="str">
        <f>IF(AND(申込書!$C$58&lt;&gt;"▼プルダウンより選択してください",申込書!$C$58&lt;&gt;"",申込書!$K$22&lt;&gt;"YYYY/MM/DD",$G315&lt;&gt;""),申込書!$K$22,"")</f>
        <v/>
      </c>
      <c r="CY315" s="369" t="str">
        <f>IF(CX315="","",IF(INDEX('コンテンツ＆備考マスタ'!$H:$J,MATCH(学校情報!CX$3,'コンテンツ＆備考マスタ'!$H:$H,0),3)="●",IF(AND(CX315&lt;&gt;"",ISNUMBER(申込書!$AC$22)=TRUE,申込書!$C$58&lt;&gt;"▼プルダウンより選択してください",申込書!$C$58&lt;&gt;""),申込書!$AC$22,""),"-"))</f>
        <v/>
      </c>
      <c r="CZ315" s="369"/>
      <c r="DA315" s="369"/>
      <c r="DB315" s="369" t="str">
        <f>IF(AND(申込書!$C$58&lt;&gt;"▼プルダウンより選択してください",申込書!$C$58&lt;&gt;"",$G315&lt;&gt;"",申込書!$V$58="特定学年のみ"),"申し込みする","")</f>
        <v/>
      </c>
      <c r="DC315" s="371"/>
      <c r="DD315" s="372"/>
      <c r="DE315" s="373" t="str">
        <f>IF(AND(申込書!$C$59&lt;&gt;"▼プルダウンより選択してください",申込書!$C$59&lt;&gt;"",申込書!$K$22&lt;&gt;"YYYY/MM/DD",$G315&lt;&gt;""),申込書!$K$22,"")</f>
        <v/>
      </c>
      <c r="DF315" s="369" t="str">
        <f>IF(DE315="","",IF(INDEX('コンテンツ＆備考マスタ'!$H:$J,MATCH(学校情報!DE$3,'コンテンツ＆備考マスタ'!$H:$H,0),3)="●",IF(AND(DE315&lt;&gt;"",ISNUMBER(申込書!$AC$22)=TRUE,申込書!$C$59&lt;&gt;"▼プルダウンより選択してください",申込書!$C$59&lt;&gt;""),申込書!$AC$22,""),"-"))</f>
        <v/>
      </c>
      <c r="DG315" s="369"/>
      <c r="DH315" s="369"/>
      <c r="DI315" s="369" t="str">
        <f>IF(AND(申込書!$C$59&lt;&gt;"▼プルダウンより選択してください",申込書!$C$59&lt;&gt;"",$G315&lt;&gt;"",申込書!$V$59="特定学年のみ"),"申し込みする","")</f>
        <v/>
      </c>
      <c r="DJ315" s="371"/>
      <c r="DK315" s="372"/>
      <c r="DL315" s="373" t="str">
        <f>IF(AND(申込書!$C$60&lt;&gt;"▼プルダウンより選択してください",申込書!$C$60&lt;&gt;"",申込書!$K$22&lt;&gt;"YYYY/MM/DD",$G315&lt;&gt;""),申込書!$K$22,"")</f>
        <v/>
      </c>
      <c r="DM315" s="369" t="str">
        <f>IF(DL315="","",IF(INDEX('コンテンツ＆備考マスタ'!$H:$J,MATCH(学校情報!DL$3,'コンテンツ＆備考マスタ'!$H:$H,0),3)="●",IF(AND(DL315&lt;&gt;"",ISNUMBER(申込書!$AC$22)=TRUE,申込書!$C$60&lt;&gt;"▼プルダウンより選択してください",申込書!$C$60&lt;&gt;""),申込書!$AC$22,""),"-"))</f>
        <v/>
      </c>
      <c r="DN315" s="369"/>
      <c r="DO315" s="369"/>
      <c r="DP315" s="369" t="str">
        <f>IF(AND(申込書!$C$60&lt;&gt;"▼プルダウンより選択してください",申込書!$C$60&lt;&gt;"",$G315&lt;&gt;"",申込書!$V$60="特定学年のみ"),"申し込みする","")</f>
        <v/>
      </c>
      <c r="DQ315" s="371"/>
      <c r="DR315" s="372"/>
      <c r="DS315" s="373" t="str">
        <f>IF(AND(申込書!$C$61&lt;&gt;"▼プルダウンより選択してください",申込書!$C$61&lt;&gt;"",申込書!$K$22&lt;&gt;"YYYY/MM/DD",$G315&lt;&gt;""),申込書!$K$22,"")</f>
        <v/>
      </c>
      <c r="DT315" s="369" t="str">
        <f>IF(DS315="","",IF(INDEX('コンテンツ＆備考マスタ'!$H:$J,MATCH(学校情報!DS$3,'コンテンツ＆備考マスタ'!$H:$H,0),3)="●",IF(AND(DS315&lt;&gt;"",ISNUMBER(申込書!$AC$22)=TRUE,申込書!$C$61&lt;&gt;"▼プルダウンより選択してください",申込書!$C$61&lt;&gt;""),申込書!$AC$22,""),"-"))</f>
        <v/>
      </c>
      <c r="DU315" s="369"/>
      <c r="DV315" s="369"/>
      <c r="DW315" s="369" t="str">
        <f>IF(AND(申込書!$C$61&lt;&gt;"▼プルダウンより選択してください",申込書!$C$61&lt;&gt;"",$G315&lt;&gt;"",申込書!$V$61="特定学年のみ"),"申し込みする","")</f>
        <v/>
      </c>
      <c r="DX315" s="371"/>
      <c r="DY315" s="372"/>
      <c r="DZ315" s="373" t="str">
        <f>IF(AND(申込書!$C$62&lt;&gt;"▼プルダウンより選択してください",申込書!$C$62&lt;&gt;"",申込書!$K$22&lt;&gt;"YYYY/MM/DD",$G315&lt;&gt;""),申込書!$K$22,"")</f>
        <v/>
      </c>
      <c r="EA315" s="369" t="str">
        <f>IF(DZ315="","",IF(INDEX('コンテンツ＆備考マスタ'!$H:$J,MATCH(学校情報!DZ$3,'コンテンツ＆備考マスタ'!$H:$H,0),3)="●",IF(AND(DZ315&lt;&gt;"",ISNUMBER(申込書!$AC$22)=TRUE,申込書!$C$62&lt;&gt;"▼プルダウンより選択してください",申込書!$C$62&lt;&gt;""),申込書!$AC$22,""),"-"))</f>
        <v/>
      </c>
      <c r="EB315" s="369"/>
      <c r="EC315" s="369"/>
      <c r="ED315" s="370" t="str">
        <f>IF(AND(申込書!$C$62&lt;&gt;"▼プルダウンより選択してください",申込書!$C$62&lt;&gt;"",$G315&lt;&gt;"",申込書!$V$62="特定学年のみ"),"申し込みする","")</f>
        <v/>
      </c>
      <c r="EE315" s="371"/>
      <c r="EF315" s="372"/>
      <c r="EG315" s="373" t="str">
        <f>IF(AND(申込書!$C$63&lt;&gt;"▼プルダウンより選択してください",申込書!$C$63&lt;&gt;"",申込書!$K$22&lt;&gt;"YYYY/MM/DD",$G315&lt;&gt;""),申込書!$K$22,"")</f>
        <v/>
      </c>
      <c r="EH315" s="369" t="str">
        <f>IF(EG315="","",IF(INDEX('コンテンツ＆備考マスタ'!$H:$J,MATCH(学校情報!EG$3,'コンテンツ＆備考マスタ'!$H:$H,0),3)="●",IF(AND(EG315&lt;&gt;"",ISNUMBER(申込書!$AC$22)=TRUE,申込書!$C$63&lt;&gt;"▼プルダウンより選択してください",申込書!$C$63&lt;&gt;""),申込書!$AC$22,""),"-"))</f>
        <v/>
      </c>
      <c r="EI315" s="369"/>
      <c r="EJ315" s="369"/>
      <c r="EK315" s="370" t="str">
        <f>IF(AND(申込書!$C$63&lt;&gt;"▼プルダウンより選択してください",申込書!$C$63&lt;&gt;"",$G315&lt;&gt;"",申込書!$V$63="特定学年のみ"),"申し込みする","")</f>
        <v/>
      </c>
      <c r="EL315" s="371"/>
      <c r="EM315" s="372"/>
      <c r="EN315" s="373" t="str">
        <f>IF(AND(申込書!$C$64&lt;&gt;"▼プルダウンより選択してください",申込書!$C$64&lt;&gt;"",申込書!$K$22&lt;&gt;"YYYY/MM/DD",$G315&lt;&gt;""),申込書!$K$22,"")</f>
        <v/>
      </c>
      <c r="EO315" s="369" t="str">
        <f>IF(EN315="","",IF(INDEX('コンテンツ＆備考マスタ'!$H:$J,MATCH(学校情報!EN$3,'コンテンツ＆備考マスタ'!$H:$H,0),3)="●",IF(AND(EN315&lt;&gt;"",ISNUMBER(申込書!$AC$22)=TRUE,申込書!$C$64&lt;&gt;"▼プルダウンより選択してください",申込書!$C$64&lt;&gt;""),申込書!$AC$22,""),"-"))</f>
        <v/>
      </c>
      <c r="EP315" s="369"/>
      <c r="EQ315" s="369"/>
      <c r="ER315" s="370" t="str">
        <f>IF(AND(申込書!$C$64&lt;&gt;"▼プルダウンより選択してください",申込書!$C$64&lt;&gt;"",$G315&lt;&gt;"",申込書!$V$64="特定学年のみ"),"申し込みする","")</f>
        <v/>
      </c>
      <c r="ES315" s="371"/>
      <c r="ET315" s="372"/>
      <c r="EU315" s="373" t="str">
        <f>IF(AND(申込書!$C$65&lt;&gt;"▼プルダウンより選択してください",申込書!$C$65&lt;&gt;"",申込書!$K$22&lt;&gt;"YYYY/MM/DD",$G315&lt;&gt;""),申込書!$K$22,"")</f>
        <v/>
      </c>
      <c r="EV315" s="369" t="str">
        <f>IF(EU315="","",IF(INDEX('コンテンツ＆備考マスタ'!$H:$J,MATCH(学校情報!EU$3,'コンテンツ＆備考マスタ'!$H:$H,0),3)="●",IF(AND(EU315&lt;&gt;"",ISNUMBER(申込書!$AC$22)=TRUE,申込書!$C$65&lt;&gt;"▼プルダウンより選択してください",申込書!$C$65&lt;&gt;""),申込書!$AC$22,""),"-"))</f>
        <v/>
      </c>
      <c r="EW315" s="369"/>
      <c r="EX315" s="369"/>
      <c r="EY315" s="370" t="str">
        <f>IF(AND(申込書!$C$65&lt;&gt;"▼プルダウンより選択してください",申込書!$C$65&lt;&gt;"",$G315&lt;&gt;"",申込書!$V$65="特定学年のみ"),"申し込みする","")</f>
        <v/>
      </c>
      <c r="EZ315" s="371"/>
      <c r="FA315" s="372"/>
      <c r="FB315" s="373" t="str">
        <f>IF(AND(申込書!$C$66&lt;&gt;"▼プルダウンより選択してください",申込書!$C$66&lt;&gt;"",申込書!$K$22&lt;&gt;"YYYY/MM/DD",$G315&lt;&gt;""),申込書!$K$22,"")</f>
        <v/>
      </c>
      <c r="FC315" s="369" t="str">
        <f>IF(FB315="","",IF(INDEX('コンテンツ＆備考マスタ'!$H:$J,MATCH(学校情報!FB$3,'コンテンツ＆備考マスタ'!$H:$H,0),3)="●",IF(AND(FB315&lt;&gt;"",ISNUMBER(申込書!$AC$22)=TRUE,申込書!$C$66&lt;&gt;"▼プルダウンより選択してください",申込書!$C$66&lt;&gt;""),申込書!$AC$22,""),"-"))</f>
        <v/>
      </c>
      <c r="FD315" s="369"/>
      <c r="FE315" s="369"/>
      <c r="FF315" s="370" t="str">
        <f>IF(AND(申込書!$C$66&lt;&gt;"▼プルダウンより選択してください",申込書!$C$66&lt;&gt;"",$G315&lt;&gt;"",申込書!$V$66="特定学年のみ"),"申し込みする","")</f>
        <v/>
      </c>
      <c r="FG315" s="371"/>
      <c r="FH315" s="372"/>
      <c r="FI315" s="373" t="str">
        <f>IF(AND(申込書!$C$67&lt;&gt;"▼プルダウンより選択してください",申込書!$C$67&lt;&gt;"",申込書!$K$22&lt;&gt;"YYYY/MM/DD",$G315&lt;&gt;""),申込書!$K$22,"")</f>
        <v/>
      </c>
      <c r="FJ315" s="369" t="str">
        <f>IF(FI315="","",IF(INDEX('コンテンツ＆備考マスタ'!$H:$J,MATCH(学校情報!FI$3,'コンテンツ＆備考マスタ'!$H:$H,0),3)="●",IF(AND(FI315&lt;&gt;"",ISNUMBER(申込書!$AC$22)=TRUE,申込書!$C$67&lt;&gt;"▼プルダウンより選択してください",申込書!$C$67&lt;&gt;""),申込書!$AC$22,""),"-"))</f>
        <v/>
      </c>
      <c r="FK315" s="369"/>
      <c r="FL315" s="369"/>
      <c r="FM315" s="370" t="str">
        <f>IF(AND(申込書!$C$67&lt;&gt;"▼プルダウンより選択してください",申込書!$C$67&lt;&gt;"",$G315&lt;&gt;"",申込書!$V$67="特定学年のみ"),"申し込みする","")</f>
        <v/>
      </c>
      <c r="FN315" s="371"/>
      <c r="FO315" s="372"/>
      <c r="FP315" s="373" t="str">
        <f>IF(AND(申込書!$C$68&lt;&gt;"▼プルダウンより選択してください",申込書!$C$68&lt;&gt;"",申込書!$K$22&lt;&gt;"YYYY/MM/DD",$G315&lt;&gt;""),申込書!$K$22,"")</f>
        <v/>
      </c>
      <c r="FQ315" s="369" t="str">
        <f>IF(FP315="","",IF(INDEX('コンテンツ＆備考マスタ'!$H:$J,MATCH(学校情報!FP$3,'コンテンツ＆備考マスタ'!$H:$H,0),3)="●",IF(AND(FP315&lt;&gt;"",ISNUMBER(申込書!$AC$22)=TRUE,申込書!$C$68&lt;&gt;"▼プルダウンより選択してください",申込書!$C$68&lt;&gt;""),申込書!$AC$22,""),"-"))</f>
        <v/>
      </c>
      <c r="FR315" s="369"/>
      <c r="FS315" s="369"/>
      <c r="FT315" s="370" t="str">
        <f>IF(AND(申込書!$C$68&lt;&gt;"▼プルダウンより選択してください",申込書!$C$68&lt;&gt;"",$G315&lt;&gt;"",申込書!$V$68="特定学年のみ"),"申し込みする","")</f>
        <v/>
      </c>
      <c r="FU315" s="371"/>
      <c r="FV315" s="372"/>
      <c r="FW315" s="373" t="str">
        <f>IF(AND(申込書!$C$69&lt;&gt;"▼プルダウンより選択してください",申込書!$C$69&lt;&gt;"",申込書!$K$22&lt;&gt;"YYYY/MM/DD",$G315&lt;&gt;""),申込書!$K$22,"")</f>
        <v/>
      </c>
      <c r="FX315" s="369" t="str">
        <f>IF(FW315="","",IF(INDEX('コンテンツ＆備考マスタ'!$H:$J,MATCH(学校情報!FW$3,'コンテンツ＆備考マスタ'!$H:$H,0),3)="●",IF(AND(FW315&lt;&gt;"",ISNUMBER(申込書!$AC$22)=TRUE,申込書!$C$69&lt;&gt;"▼プルダウンより選択してください",申込書!$C$69&lt;&gt;""),申込書!$AC$22,""),"-"))</f>
        <v/>
      </c>
      <c r="FY315" s="369"/>
      <c r="FZ315" s="369"/>
      <c r="GA315" s="370" t="str">
        <f>IF(AND(申込書!$C$69&lt;&gt;"▼プルダウンより選択してください",申込書!$C$69&lt;&gt;"",$G315&lt;&gt;"",申込書!$V$69="特定学年のみ"),"申し込みする","")</f>
        <v/>
      </c>
      <c r="GB315" s="371"/>
      <c r="GC315" s="372"/>
      <c r="GD315" s="373" t="str">
        <f>IF(AND(申込書!$C$70&lt;&gt;"▼プルダウンより選択してください",申込書!$C$70&lt;&gt;"",申込書!$K$22&lt;&gt;"YYYY/MM/DD",$G315&lt;&gt;""),申込書!$K$22,"")</f>
        <v/>
      </c>
      <c r="GE315" s="369" t="str">
        <f>IF(GD315="","",IF(INDEX('コンテンツ＆備考マスタ'!$H:$J,MATCH(学校情報!GD$3,'コンテンツ＆備考マスタ'!$H:$H,0),3)="●",IF(AND(GD315&lt;&gt;"",ISNUMBER(申込書!$AC$22)=TRUE,申込書!$C$70&lt;&gt;"▼プルダウンより選択してください",申込書!$C$70&lt;&gt;""),申込書!$AC$22,""),"-"))</f>
        <v/>
      </c>
      <c r="GF315" s="369"/>
      <c r="GG315" s="369"/>
      <c r="GH315" s="370" t="str">
        <f>IF(AND(申込書!$C$70&lt;&gt;"▼プルダウンより選択してください",申込書!$C$70&lt;&gt;"",$G315&lt;&gt;"",申込書!$V$70="特定学年のみ"),"申し込みする","")</f>
        <v/>
      </c>
      <c r="GI315" s="371"/>
      <c r="GJ315" s="372"/>
      <c r="GK315" s="373" t="str">
        <f>IF(AND(申込書!$C$71&lt;&gt;"▼プルダウンより選択してください",申込書!$C$71&lt;&gt;"",申込書!$K$22&lt;&gt;"YYYY/MM/DD",$G315&lt;&gt;""),申込書!$K$22,"")</f>
        <v/>
      </c>
      <c r="GL315" s="369" t="str">
        <f>IF(GK315="","",IF(INDEX('コンテンツ＆備考マスタ'!$H:$J,MATCH(学校情報!GK$3,'コンテンツ＆備考マスタ'!$H:$H,0),3)="●",IF(AND(GK315&lt;&gt;"",ISNUMBER(申込書!$AC$22)=TRUE,申込書!$C$71&lt;&gt;"▼プルダウンより選択してください",申込書!$C$71&lt;&gt;""),申込書!$AC$22,""),"-"))</f>
        <v/>
      </c>
      <c r="GM315" s="369"/>
      <c r="GN315" s="369"/>
      <c r="GO315" s="370" t="str">
        <f>IF(AND(申込書!$C$71&lt;&gt;"▼プルダウンより選択してください",申込書!$C$71&lt;&gt;"",$G315&lt;&gt;"",申込書!$V$71="特定学年のみ"),"申し込みする","")</f>
        <v/>
      </c>
      <c r="GP315" s="371"/>
      <c r="GQ315" s="372"/>
      <c r="GR315" s="373" t="str">
        <f>IF(AND(申込書!$C$72&lt;&gt;"▼プルダウンより選択してください",申込書!$C$72&lt;&gt;"",申込書!$K$22&lt;&gt;"YYYY/MM/DD",$G315&lt;&gt;""),申込書!$K$22,"")</f>
        <v/>
      </c>
      <c r="GS315" s="369" t="str">
        <f>IF(GR315="","",IF(INDEX('コンテンツ＆備考マスタ'!$H:$J,MATCH(学校情報!GR$3,'コンテンツ＆備考マスタ'!$H:$H,0),3)="●",IF(AND(GR315&lt;&gt;"",ISNUMBER(申込書!$AC$22)=TRUE,申込書!$C$72&lt;&gt;"▼プルダウンより選択してください",申込書!$C$72&lt;&gt;""),申込書!$AC$22,""),"-"))</f>
        <v/>
      </c>
      <c r="GT315" s="369"/>
      <c r="GU315" s="369"/>
      <c r="GV315" s="370" t="str">
        <f>IF(AND(申込書!$C$72&lt;&gt;"▼プルダウンより選択してください",申込書!$C$72&lt;&gt;"",$G315&lt;&gt;"",申込書!$V$72="特定学年のみ"),"申し込みする","")</f>
        <v/>
      </c>
      <c r="GW315" s="371"/>
      <c r="GX315" s="372"/>
      <c r="GY315" s="373" t="str">
        <f>IF(AND(申込書!$C$73&lt;&gt;"▼プルダウンより選択してください",申込書!$C$73&lt;&gt;"",申込書!$K$22&lt;&gt;"YYYY/MM/DD",$G315&lt;&gt;""),申込書!$K$22,"")</f>
        <v/>
      </c>
      <c r="GZ315" s="369" t="str">
        <f>IF(GY315="","",IF(INDEX('コンテンツ＆備考マスタ'!$H:$J,MATCH(学校情報!GY$3,'コンテンツ＆備考マスタ'!$H:$H,0),3)="●",IF(AND(GY315&lt;&gt;"",ISNUMBER(申込書!$AC$22)=TRUE,申込書!$C$73&lt;&gt;"▼プルダウンより選択してください",申込書!$C$73&lt;&gt;""),申込書!$AC$22,""),"-"))</f>
        <v/>
      </c>
      <c r="HA315" s="369"/>
      <c r="HB315" s="369"/>
      <c r="HC315" s="370" t="str">
        <f>IF(AND(申込書!$C$73&lt;&gt;"▼プルダウンより選択してください",申込書!$C$73&lt;&gt;"",$G315&lt;&gt;"",申込書!$V$73="特定学年のみ"),"申し込みする","")</f>
        <v/>
      </c>
      <c r="HD315" s="371"/>
      <c r="HE315" s="372"/>
      <c r="HF315" s="373" t="str">
        <f>IF(AND(申込書!$C$74&lt;&gt;"▼プルダウンより選択してください",申込書!$C$74&lt;&gt;"",申込書!$K$22&lt;&gt;"YYYY/MM/DD",$G315&lt;&gt;""),申込書!$K$22,"")</f>
        <v/>
      </c>
      <c r="HG315" s="369" t="str">
        <f>IF(HF315="","",IF(INDEX('コンテンツ＆備考マスタ'!$H:$J,MATCH(学校情報!HF$3,'コンテンツ＆備考マスタ'!$H:$H,0),3)="●",IF(AND(HF315&lt;&gt;"",ISNUMBER(申込書!$AC$22)=TRUE,申込書!$C$74&lt;&gt;"▼プルダウンより選択してください",申込書!$C$74&lt;&gt;""),申込書!$AC$22,""),"-"))</f>
        <v/>
      </c>
      <c r="HH315" s="369"/>
      <c r="HI315" s="369"/>
      <c r="HJ315" s="370" t="str">
        <f>IF(AND(申込書!$C$74&lt;&gt;"▼プルダウンより選択してください",申込書!$C$74&lt;&gt;"",$G315&lt;&gt;"",申込書!$V$74="特定学年のみ"),"申し込みする","")</f>
        <v/>
      </c>
      <c r="HK315" s="371"/>
      <c r="HL315" s="372"/>
      <c r="HM315" s="373" t="str">
        <f>IF(AND(申込書!$C$75&lt;&gt;"▼プルダウンより選択してください",申込書!$C$75&lt;&gt;"",申込書!$K$22&lt;&gt;"YYYY/MM/DD",$G315&lt;&gt;""),申込書!$K$22,"")</f>
        <v/>
      </c>
      <c r="HN315" s="369" t="str">
        <f>IF(HM315="","",IF(INDEX('コンテンツ＆備考マスタ'!$H:$J,MATCH(学校情報!HM$3,'コンテンツ＆備考マスタ'!$H:$H,0),3)="●",IF(AND(HM315&lt;&gt;"",ISNUMBER(申込書!$AC$22)=TRUE,申込書!$C$75&lt;&gt;"▼プルダウンより選択してください",申込書!$C$75&lt;&gt;""),申込書!$AC$22,""),"-"))</f>
        <v/>
      </c>
      <c r="HO315" s="369"/>
      <c r="HP315" s="369"/>
      <c r="HQ315" s="370" t="str">
        <f>IF(AND(申込書!$C$75&lt;&gt;"▼プルダウンより選択してください",申込書!$C$75&lt;&gt;"",$G315&lt;&gt;"",申込書!$V$75="特定学年のみ"),"申し込みする","")</f>
        <v/>
      </c>
      <c r="HR315" s="371"/>
      <c r="HS315" s="371"/>
      <c r="HT315" s="374" t="str">
        <f>IF(AND(申込書!$C$76&lt;&gt;"▼プルダウンより選択してください",申込書!$C$76&lt;&gt;"",申込書!$K$22&lt;&gt;"YYYY/MM/DD",$G315&lt;&gt;""),申込書!$K$22,"")</f>
        <v/>
      </c>
      <c r="HU315" s="369" t="str">
        <f>IF(HT315="","",IF(INDEX('コンテンツ＆備考マスタ'!$H:$J,MATCH(学校情報!HT$3,'コンテンツ＆備考マスタ'!$H:$H,0),3)="●",IF(AND(HT315&lt;&gt;"",ISNUMBER(申込書!$AC$22)=TRUE,申込書!$C$76&lt;&gt;"▼プルダウンより選択してください",申込書!$C$76&lt;&gt;""),申込書!$AC$22,""),"-"))</f>
        <v/>
      </c>
      <c r="HV315" s="369"/>
      <c r="HW315" s="369"/>
      <c r="HX315" s="370" t="str">
        <f>IF(AND(申込書!$C$76&lt;&gt;"▼プルダウンより選択してください",申込書!$C$76&lt;&gt;"",$G315&lt;&gt;"",申込書!$V$76="特定学年のみ"),"申し込みする","")</f>
        <v/>
      </c>
      <c r="HY315" s="371"/>
      <c r="HZ315" s="372"/>
      <c r="IA315" s="69"/>
    </row>
    <row r="316" spans="2:235" ht="26.85" hidden="1" customHeight="1" outlineLevel="1">
      <c r="B316" s="365">
        <f t="shared" si="12"/>
        <v>311</v>
      </c>
      <c r="C316" s="55"/>
      <c r="D316" s="56"/>
      <c r="E316" s="154"/>
      <c r="F316" s="57"/>
      <c r="G316" s="58"/>
      <c r="H316" s="59"/>
      <c r="I316" s="60"/>
      <c r="J316" s="61"/>
      <c r="K316" s="366" t="str">
        <f t="shared" si="13"/>
        <v/>
      </c>
      <c r="L316" s="62"/>
      <c r="M316" s="322"/>
      <c r="N316" s="63"/>
      <c r="O316" s="64"/>
      <c r="P316" s="367" t="str">
        <f t="shared" si="14"/>
        <v/>
      </c>
      <c r="Q316" s="65"/>
      <c r="R316" s="66"/>
      <c r="S316" s="67"/>
      <c r="T316" s="68"/>
      <c r="U316" s="68"/>
      <c r="V316" s="68"/>
      <c r="W316" s="66"/>
      <c r="X316" s="281"/>
      <c r="Y316" s="368" t="str">
        <f>IF(AND(申込書!$C$47&lt;&gt;"▼プルダウンより選択してください",申込書!$C$47&lt;&gt;"",申込書!$K$22&lt;&gt;"YYYY/MM/DD",$G316&lt;&gt;""),申込書!$K$22,"")</f>
        <v/>
      </c>
      <c r="Z316" s="369" t="str">
        <f>IF(Y316="","",IF(INDEX('コンテンツ＆備考マスタ'!$H:$J,MATCH(学校情報!Y$3,'コンテンツ＆備考マスタ'!$H:$H,0),3)="●",IF(AND(Y316&lt;&gt;"",ISNUMBER(申込書!$AC$22)=TRUE,申込書!$C$47&lt;&gt;"▼プルダウンより選択してください",申込書!$C$47&lt;&gt;""),申込書!$AC$22,""),"-"))</f>
        <v/>
      </c>
      <c r="AA316" s="369"/>
      <c r="AB316" s="369"/>
      <c r="AC316" s="370" t="str">
        <f>IF(AND(申込書!$C$47&lt;&gt;"▼プルダウンより選択してください",申込書!$C$47&lt;&gt;"",$G316&lt;&gt;"",申込書!$V$47="特定学年のみ"),"申し込みする","")</f>
        <v/>
      </c>
      <c r="AD316" s="371"/>
      <c r="AE316" s="372"/>
      <c r="AF316" s="373" t="str">
        <f>IF(AND(申込書!$C$48&lt;&gt;"▼プルダウンより選択してください",申込書!$C$48&lt;&gt;"",申込書!$K$22&lt;&gt;"YYYY/MM/DD",$G316&lt;&gt;""),申込書!$K$22,"")</f>
        <v/>
      </c>
      <c r="AG316" s="369" t="str">
        <f>IF(AF316="","",IF(INDEX('コンテンツ＆備考マスタ'!$H:$J,MATCH(学校情報!AF$3,'コンテンツ＆備考マスタ'!$H:$H,0),3)="●",IF(AND(AF316&lt;&gt;"",ISNUMBER(申込書!$AC$22)=TRUE,申込書!$C$48&lt;&gt;"▼プルダウンより選択してください",申込書!$C$48&lt;&gt;""),申込書!$AC$22,""),"-"))</f>
        <v/>
      </c>
      <c r="AH316" s="369"/>
      <c r="AI316" s="369"/>
      <c r="AJ316" s="370" t="str">
        <f>IF(AND(申込書!$C$48&lt;&gt;"▼プルダウンより選択してください",申込書!$C$48&lt;&gt;"",$G316&lt;&gt;"",申込書!$V$48="特定学年のみ"),"申し込みする","")</f>
        <v/>
      </c>
      <c r="AK316" s="371"/>
      <c r="AL316" s="372"/>
      <c r="AM316" s="373" t="str">
        <f>IF(AND(申込書!$C$49&lt;&gt;"▼プルダウンより選択してください",申込書!$C$49&lt;&gt;"",申込書!$K$22&lt;&gt;"YYYY/MM/DD",$G316&lt;&gt;""),申込書!$K$22,"")</f>
        <v/>
      </c>
      <c r="AN316" s="369" t="str">
        <f>IF(AM316="","",IF(INDEX('コンテンツ＆備考マスタ'!$H:$J,MATCH(学校情報!AM$3,'コンテンツ＆備考マスタ'!$H:$H,0),3)="●",IF(AND(AM316&lt;&gt;"",ISNUMBER(申込書!$AC$22)=TRUE,申込書!$C$49&lt;&gt;"▼プルダウンより選択してください",申込書!$C$49&lt;&gt;""),申込書!$AC$22,""),"-"))</f>
        <v/>
      </c>
      <c r="AO316" s="369"/>
      <c r="AP316" s="369"/>
      <c r="AQ316" s="370" t="str">
        <f>IF(AND(申込書!$C$49&lt;&gt;"▼プルダウンより選択してください",申込書!$C$49&lt;&gt;"",$G316&lt;&gt;"",申込書!$V$49="特定学年のみ"),"申し込みする","")</f>
        <v/>
      </c>
      <c r="AR316" s="371"/>
      <c r="AS316" s="372"/>
      <c r="AT316" s="373" t="str">
        <f>IF(AND(申込書!$C$50&lt;&gt;"▼プルダウンより選択してください",申込書!$C$50&lt;&gt;"",申込書!$K$22&lt;&gt;"YYYY/MM/DD",$G316&lt;&gt;""),申込書!$K$22,"")</f>
        <v/>
      </c>
      <c r="AU316" s="369" t="str">
        <f>IF(AT316="","",IF(INDEX('コンテンツ＆備考マスタ'!$H:$J,MATCH(学校情報!AT$3,'コンテンツ＆備考マスタ'!$H:$H,0),3)="●",IF(AND(AT316&lt;&gt;"",ISNUMBER(申込書!$AC$22)=TRUE,申込書!$C$50&lt;&gt;"▼プルダウンより選択してください",申込書!$C$50&lt;&gt;""),申込書!$AC$22,""),"-"))</f>
        <v/>
      </c>
      <c r="AV316" s="369"/>
      <c r="AW316" s="369"/>
      <c r="AX316" s="370" t="str">
        <f>IF(AND(申込書!$C$50&lt;&gt;"▼プルダウンより選択してください",申込書!$C$50&lt;&gt;"",$G316&lt;&gt;"",申込書!$V$50="特定学年のみ"),"申し込みする","")</f>
        <v/>
      </c>
      <c r="AY316" s="371"/>
      <c r="AZ316" s="372"/>
      <c r="BA316" s="373" t="str">
        <f>IF(AND(申込書!$C$51&lt;&gt;"▼プルダウンより選択してください",申込書!$C$51&lt;&gt;"",申込書!$K$22&lt;&gt;"YYYY/MM/DD",$G316&lt;&gt;""),申込書!$K$22,"")</f>
        <v/>
      </c>
      <c r="BB316" s="369" t="str">
        <f>IF(BA316="","",IF(INDEX('コンテンツ＆備考マスタ'!$H:$J,MATCH(学校情報!BA$3,'コンテンツ＆備考マスタ'!$H:$H,0),3)="●",IF(AND(BA316&lt;&gt;"",ISNUMBER(申込書!$AC$22)=TRUE,申込書!$C$51&lt;&gt;"▼プルダウンより選択してください",申込書!$C$51&lt;&gt;""),申込書!$AC$22,""),"-"))</f>
        <v/>
      </c>
      <c r="BC316" s="369"/>
      <c r="BD316" s="369"/>
      <c r="BE316" s="370" t="str">
        <f>IF(AND(申込書!$C$51&lt;&gt;"▼プルダウンより選択してください",申込書!$C$51&lt;&gt;"",$G316&lt;&gt;"",申込書!$V$51="特定学年のみ"),"申し込みする","")</f>
        <v/>
      </c>
      <c r="BF316" s="371"/>
      <c r="BG316" s="372"/>
      <c r="BH316" s="373" t="str">
        <f>IF(AND(申込書!$C$52&lt;&gt;"▼プルダウンより選択してください",申込書!$C$52&lt;&gt;"",申込書!$K$22&lt;&gt;"YYYY/MM/DD",$G316&lt;&gt;""),申込書!$K$22,"")</f>
        <v/>
      </c>
      <c r="BI316" s="369" t="str">
        <f>IF(BH316="","",IF(INDEX('コンテンツ＆備考マスタ'!$H:$J,MATCH(学校情報!BH$3,'コンテンツ＆備考マスタ'!$H:$H,0),3)="●",IF(AND(BH316&lt;&gt;"",ISNUMBER(申込書!$AC$22)=TRUE,申込書!$C$52&lt;&gt;"▼プルダウンより選択してください",申込書!$C$52&lt;&gt;""),申込書!$AC$22,""),"-"))</f>
        <v/>
      </c>
      <c r="BJ316" s="369"/>
      <c r="BK316" s="369"/>
      <c r="BL316" s="370" t="str">
        <f>IF(AND(申込書!$C$52&lt;&gt;"▼プルダウンより選択してください",申込書!$C$52&lt;&gt;"",$G316&lt;&gt;"",申込書!$V$52="特定学年のみ"),"申し込みする","")</f>
        <v/>
      </c>
      <c r="BM316" s="371"/>
      <c r="BN316" s="372"/>
      <c r="BO316" s="373" t="str">
        <f>IF(AND(申込書!$C$53&lt;&gt;"▼プルダウンより選択してください",申込書!$C$53&lt;&gt;"",申込書!$K$22&lt;&gt;"YYYY/MM/DD",$G316&lt;&gt;""),申込書!$K$22,"")</f>
        <v/>
      </c>
      <c r="BP316" s="369" t="str">
        <f>IF(BO316="","",IF(INDEX('コンテンツ＆備考マスタ'!$H:$J,MATCH(学校情報!BO$3,'コンテンツ＆備考マスタ'!$H:$H,0),3)="●",IF(AND(BO316&lt;&gt;"",ISNUMBER(申込書!$AC$22)=TRUE,申込書!$C$53&lt;&gt;"▼プルダウンより選択してください",申込書!$C$53&lt;&gt;""),申込書!$AC$22,""),"-"))</f>
        <v/>
      </c>
      <c r="BQ316" s="369"/>
      <c r="BR316" s="369"/>
      <c r="BS316" s="370" t="str">
        <f>IF(AND(申込書!$C$53&lt;&gt;"▼プルダウンより選択してください",申込書!$C$53&lt;&gt;"",$G316&lt;&gt;"",申込書!$V$53="特定学年のみ"),"申し込みする","")</f>
        <v/>
      </c>
      <c r="BT316" s="371"/>
      <c r="BU316" s="372"/>
      <c r="BV316" s="373" t="str">
        <f>IF(AND(申込書!$C$54&lt;&gt;"▼プルダウンより選択してください",申込書!$C$54&lt;&gt;"",申込書!$K$22&lt;&gt;"YYYY/MM/DD",$G316&lt;&gt;""),申込書!$K$22,"")</f>
        <v/>
      </c>
      <c r="BW316" s="369" t="str">
        <f>IF(BV316="","",IF(INDEX('コンテンツ＆備考マスタ'!$H:$J,MATCH(学校情報!BV$3,'コンテンツ＆備考マスタ'!$H:$H,0),3)="●",IF(AND(BV316&lt;&gt;"",ISNUMBER(申込書!$AC$22)=TRUE,申込書!$C$54&lt;&gt;"▼プルダウンより選択してください",申込書!$C$54&lt;&gt;""),申込書!$AC$22,""),"-"))</f>
        <v/>
      </c>
      <c r="BX316" s="369"/>
      <c r="BY316" s="369"/>
      <c r="BZ316" s="370" t="str">
        <f>IF(AND(申込書!$C$54&lt;&gt;"▼プルダウンより選択してください",申込書!$C$54&lt;&gt;"",$G316&lt;&gt;"",申込書!$V$54="特定学年のみ"),"申し込みする","")</f>
        <v/>
      </c>
      <c r="CA316" s="371"/>
      <c r="CB316" s="372"/>
      <c r="CC316" s="373" t="str">
        <f>IF(AND(申込書!$C$55&lt;&gt;"▼プルダウンより選択してください",申込書!$C$55&lt;&gt;"",申込書!$K$22&lt;&gt;"YYYY/MM/DD",$G316&lt;&gt;""),申込書!$K$22,"")</f>
        <v/>
      </c>
      <c r="CD316" s="369" t="str">
        <f>IF(CC316="","",IF(INDEX('コンテンツ＆備考マスタ'!$H:$J,MATCH(学校情報!CC$3,'コンテンツ＆備考マスタ'!$H:$H,0),3)="●",IF(AND(CC316&lt;&gt;"",ISNUMBER(申込書!$AC$22)=TRUE,申込書!$C$55&lt;&gt;"▼プルダウンより選択してください",申込書!$C$55&lt;&gt;""),申込書!$AC$22,""),"-"))</f>
        <v/>
      </c>
      <c r="CE316" s="369"/>
      <c r="CF316" s="369"/>
      <c r="CG316" s="370" t="str">
        <f>IF(AND(申込書!$C$55&lt;&gt;"▼プルダウンより選択してください",申込書!$C$55&lt;&gt;"",$G316&lt;&gt;"",申込書!$V$55="特定学年のみ"),"申し込みする","")</f>
        <v/>
      </c>
      <c r="CH316" s="371"/>
      <c r="CI316" s="372"/>
      <c r="CJ316" s="373" t="str">
        <f>IF(AND(申込書!$C$56&lt;&gt;"▼プルダウンより選択してください",申込書!$C$56&lt;&gt;"",申込書!$K$22&lt;&gt;"YYYY/MM/DD",$G316&lt;&gt;""),申込書!$K$22,"")</f>
        <v/>
      </c>
      <c r="CK316" s="369" t="str">
        <f>IF(CJ316="","",IF(INDEX('コンテンツ＆備考マスタ'!$H:$J,MATCH(学校情報!CJ$3,'コンテンツ＆備考マスタ'!$H:$H,0),3)="●",IF(AND(CJ316&lt;&gt;"",ISNUMBER(申込書!$AC$22)=TRUE,申込書!$C$56&lt;&gt;"▼プルダウンより選択してください",申込書!$C$56&lt;&gt;""),申込書!$AC$22,""),"-"))</f>
        <v/>
      </c>
      <c r="CL316" s="369"/>
      <c r="CM316" s="369"/>
      <c r="CN316" s="370" t="str">
        <f>IF(AND(申込書!$C$56&lt;&gt;"▼プルダウンより選択してください",申込書!$C$56&lt;&gt;"",$G316&lt;&gt;"",申込書!$V$56="特定学年のみ"),"申し込みする","")</f>
        <v/>
      </c>
      <c r="CO316" s="371"/>
      <c r="CP316" s="372"/>
      <c r="CQ316" s="373" t="str">
        <f>IF(AND(申込書!$C$57&lt;&gt;"▼プルダウンより選択してください",申込書!$C$57&lt;&gt;"",申込書!$K$22&lt;&gt;"YYYY/MM/DD",$G316&lt;&gt;""),申込書!$K$22,"")</f>
        <v/>
      </c>
      <c r="CR316" s="369" t="str">
        <f>IF(CQ316="","",IF(INDEX('コンテンツ＆備考マスタ'!$H:$J,MATCH(学校情報!CQ$3,'コンテンツ＆備考マスタ'!$H:$H,0),3)="●",IF(AND(CQ316&lt;&gt;"",ISNUMBER(申込書!$AC$22)=TRUE,申込書!$C$57&lt;&gt;"▼プルダウンより選択してください",申込書!$C$57&lt;&gt;""),申込書!$AC$22,""),"-"))</f>
        <v/>
      </c>
      <c r="CS316" s="369"/>
      <c r="CT316" s="369"/>
      <c r="CU316" s="369" t="str">
        <f>IF(AND(申込書!$C$57&lt;&gt;"▼プルダウンより選択してください",申込書!$C$57&lt;&gt;"",$G316&lt;&gt;"",申込書!$V$57="特定学年のみ"),"申し込みする","")</f>
        <v/>
      </c>
      <c r="CV316" s="371"/>
      <c r="CW316" s="372"/>
      <c r="CX316" s="373" t="str">
        <f>IF(AND(申込書!$C$58&lt;&gt;"▼プルダウンより選択してください",申込書!$C$58&lt;&gt;"",申込書!$K$22&lt;&gt;"YYYY/MM/DD",$G316&lt;&gt;""),申込書!$K$22,"")</f>
        <v/>
      </c>
      <c r="CY316" s="369" t="str">
        <f>IF(CX316="","",IF(INDEX('コンテンツ＆備考マスタ'!$H:$J,MATCH(学校情報!CX$3,'コンテンツ＆備考マスタ'!$H:$H,0),3)="●",IF(AND(CX316&lt;&gt;"",ISNUMBER(申込書!$AC$22)=TRUE,申込書!$C$58&lt;&gt;"▼プルダウンより選択してください",申込書!$C$58&lt;&gt;""),申込書!$AC$22,""),"-"))</f>
        <v/>
      </c>
      <c r="CZ316" s="369"/>
      <c r="DA316" s="369"/>
      <c r="DB316" s="369" t="str">
        <f>IF(AND(申込書!$C$58&lt;&gt;"▼プルダウンより選択してください",申込書!$C$58&lt;&gt;"",$G316&lt;&gt;"",申込書!$V$58="特定学年のみ"),"申し込みする","")</f>
        <v/>
      </c>
      <c r="DC316" s="371"/>
      <c r="DD316" s="372"/>
      <c r="DE316" s="373" t="str">
        <f>IF(AND(申込書!$C$59&lt;&gt;"▼プルダウンより選択してください",申込書!$C$59&lt;&gt;"",申込書!$K$22&lt;&gt;"YYYY/MM/DD",$G316&lt;&gt;""),申込書!$K$22,"")</f>
        <v/>
      </c>
      <c r="DF316" s="369" t="str">
        <f>IF(DE316="","",IF(INDEX('コンテンツ＆備考マスタ'!$H:$J,MATCH(学校情報!DE$3,'コンテンツ＆備考マスタ'!$H:$H,0),3)="●",IF(AND(DE316&lt;&gt;"",ISNUMBER(申込書!$AC$22)=TRUE,申込書!$C$59&lt;&gt;"▼プルダウンより選択してください",申込書!$C$59&lt;&gt;""),申込書!$AC$22,""),"-"))</f>
        <v/>
      </c>
      <c r="DG316" s="369"/>
      <c r="DH316" s="369"/>
      <c r="DI316" s="369" t="str">
        <f>IF(AND(申込書!$C$59&lt;&gt;"▼プルダウンより選択してください",申込書!$C$59&lt;&gt;"",$G316&lt;&gt;"",申込書!$V$59="特定学年のみ"),"申し込みする","")</f>
        <v/>
      </c>
      <c r="DJ316" s="371"/>
      <c r="DK316" s="372"/>
      <c r="DL316" s="373" t="str">
        <f>IF(AND(申込書!$C$60&lt;&gt;"▼プルダウンより選択してください",申込書!$C$60&lt;&gt;"",申込書!$K$22&lt;&gt;"YYYY/MM/DD",$G316&lt;&gt;""),申込書!$K$22,"")</f>
        <v/>
      </c>
      <c r="DM316" s="369" t="str">
        <f>IF(DL316="","",IF(INDEX('コンテンツ＆備考マスタ'!$H:$J,MATCH(学校情報!DL$3,'コンテンツ＆備考マスタ'!$H:$H,0),3)="●",IF(AND(DL316&lt;&gt;"",ISNUMBER(申込書!$AC$22)=TRUE,申込書!$C$60&lt;&gt;"▼プルダウンより選択してください",申込書!$C$60&lt;&gt;""),申込書!$AC$22,""),"-"))</f>
        <v/>
      </c>
      <c r="DN316" s="369"/>
      <c r="DO316" s="369"/>
      <c r="DP316" s="369" t="str">
        <f>IF(AND(申込書!$C$60&lt;&gt;"▼プルダウンより選択してください",申込書!$C$60&lt;&gt;"",$G316&lt;&gt;"",申込書!$V$60="特定学年のみ"),"申し込みする","")</f>
        <v/>
      </c>
      <c r="DQ316" s="371"/>
      <c r="DR316" s="372"/>
      <c r="DS316" s="373" t="str">
        <f>IF(AND(申込書!$C$61&lt;&gt;"▼プルダウンより選択してください",申込書!$C$61&lt;&gt;"",申込書!$K$22&lt;&gt;"YYYY/MM/DD",$G316&lt;&gt;""),申込書!$K$22,"")</f>
        <v/>
      </c>
      <c r="DT316" s="369" t="str">
        <f>IF(DS316="","",IF(INDEX('コンテンツ＆備考マスタ'!$H:$J,MATCH(学校情報!DS$3,'コンテンツ＆備考マスタ'!$H:$H,0),3)="●",IF(AND(DS316&lt;&gt;"",ISNUMBER(申込書!$AC$22)=TRUE,申込書!$C$61&lt;&gt;"▼プルダウンより選択してください",申込書!$C$61&lt;&gt;""),申込書!$AC$22,""),"-"))</f>
        <v/>
      </c>
      <c r="DU316" s="369"/>
      <c r="DV316" s="369"/>
      <c r="DW316" s="369" t="str">
        <f>IF(AND(申込書!$C$61&lt;&gt;"▼プルダウンより選択してください",申込書!$C$61&lt;&gt;"",$G316&lt;&gt;"",申込書!$V$61="特定学年のみ"),"申し込みする","")</f>
        <v/>
      </c>
      <c r="DX316" s="371"/>
      <c r="DY316" s="372"/>
      <c r="DZ316" s="373" t="str">
        <f>IF(AND(申込書!$C$62&lt;&gt;"▼プルダウンより選択してください",申込書!$C$62&lt;&gt;"",申込書!$K$22&lt;&gt;"YYYY/MM/DD",$G316&lt;&gt;""),申込書!$K$22,"")</f>
        <v/>
      </c>
      <c r="EA316" s="369" t="str">
        <f>IF(DZ316="","",IF(INDEX('コンテンツ＆備考マスタ'!$H:$J,MATCH(学校情報!DZ$3,'コンテンツ＆備考マスタ'!$H:$H,0),3)="●",IF(AND(DZ316&lt;&gt;"",ISNUMBER(申込書!$AC$22)=TRUE,申込書!$C$62&lt;&gt;"▼プルダウンより選択してください",申込書!$C$62&lt;&gt;""),申込書!$AC$22,""),"-"))</f>
        <v/>
      </c>
      <c r="EB316" s="369"/>
      <c r="EC316" s="369"/>
      <c r="ED316" s="370" t="str">
        <f>IF(AND(申込書!$C$62&lt;&gt;"▼プルダウンより選択してください",申込書!$C$62&lt;&gt;"",$G316&lt;&gt;"",申込書!$V$62="特定学年のみ"),"申し込みする","")</f>
        <v/>
      </c>
      <c r="EE316" s="371"/>
      <c r="EF316" s="372"/>
      <c r="EG316" s="373" t="str">
        <f>IF(AND(申込書!$C$63&lt;&gt;"▼プルダウンより選択してください",申込書!$C$63&lt;&gt;"",申込書!$K$22&lt;&gt;"YYYY/MM/DD",$G316&lt;&gt;""),申込書!$K$22,"")</f>
        <v/>
      </c>
      <c r="EH316" s="369" t="str">
        <f>IF(EG316="","",IF(INDEX('コンテンツ＆備考マスタ'!$H:$J,MATCH(学校情報!EG$3,'コンテンツ＆備考マスタ'!$H:$H,0),3)="●",IF(AND(EG316&lt;&gt;"",ISNUMBER(申込書!$AC$22)=TRUE,申込書!$C$63&lt;&gt;"▼プルダウンより選択してください",申込書!$C$63&lt;&gt;""),申込書!$AC$22,""),"-"))</f>
        <v/>
      </c>
      <c r="EI316" s="369"/>
      <c r="EJ316" s="369"/>
      <c r="EK316" s="370" t="str">
        <f>IF(AND(申込書!$C$63&lt;&gt;"▼プルダウンより選択してください",申込書!$C$63&lt;&gt;"",$G316&lt;&gt;"",申込書!$V$63="特定学年のみ"),"申し込みする","")</f>
        <v/>
      </c>
      <c r="EL316" s="371"/>
      <c r="EM316" s="372"/>
      <c r="EN316" s="373" t="str">
        <f>IF(AND(申込書!$C$64&lt;&gt;"▼プルダウンより選択してください",申込書!$C$64&lt;&gt;"",申込書!$K$22&lt;&gt;"YYYY/MM/DD",$G316&lt;&gt;""),申込書!$K$22,"")</f>
        <v/>
      </c>
      <c r="EO316" s="369" t="str">
        <f>IF(EN316="","",IF(INDEX('コンテンツ＆備考マスタ'!$H:$J,MATCH(学校情報!EN$3,'コンテンツ＆備考マスタ'!$H:$H,0),3)="●",IF(AND(EN316&lt;&gt;"",ISNUMBER(申込書!$AC$22)=TRUE,申込書!$C$64&lt;&gt;"▼プルダウンより選択してください",申込書!$C$64&lt;&gt;""),申込書!$AC$22,""),"-"))</f>
        <v/>
      </c>
      <c r="EP316" s="369"/>
      <c r="EQ316" s="369"/>
      <c r="ER316" s="370" t="str">
        <f>IF(AND(申込書!$C$64&lt;&gt;"▼プルダウンより選択してください",申込書!$C$64&lt;&gt;"",$G316&lt;&gt;"",申込書!$V$64="特定学年のみ"),"申し込みする","")</f>
        <v/>
      </c>
      <c r="ES316" s="371"/>
      <c r="ET316" s="372"/>
      <c r="EU316" s="373" t="str">
        <f>IF(AND(申込書!$C$65&lt;&gt;"▼プルダウンより選択してください",申込書!$C$65&lt;&gt;"",申込書!$K$22&lt;&gt;"YYYY/MM/DD",$G316&lt;&gt;""),申込書!$K$22,"")</f>
        <v/>
      </c>
      <c r="EV316" s="369" t="str">
        <f>IF(EU316="","",IF(INDEX('コンテンツ＆備考マスタ'!$H:$J,MATCH(学校情報!EU$3,'コンテンツ＆備考マスタ'!$H:$H,0),3)="●",IF(AND(EU316&lt;&gt;"",ISNUMBER(申込書!$AC$22)=TRUE,申込書!$C$65&lt;&gt;"▼プルダウンより選択してください",申込書!$C$65&lt;&gt;""),申込書!$AC$22,""),"-"))</f>
        <v/>
      </c>
      <c r="EW316" s="369"/>
      <c r="EX316" s="369"/>
      <c r="EY316" s="370" t="str">
        <f>IF(AND(申込書!$C$65&lt;&gt;"▼プルダウンより選択してください",申込書!$C$65&lt;&gt;"",$G316&lt;&gt;"",申込書!$V$65="特定学年のみ"),"申し込みする","")</f>
        <v/>
      </c>
      <c r="EZ316" s="371"/>
      <c r="FA316" s="372"/>
      <c r="FB316" s="373" t="str">
        <f>IF(AND(申込書!$C$66&lt;&gt;"▼プルダウンより選択してください",申込書!$C$66&lt;&gt;"",申込書!$K$22&lt;&gt;"YYYY/MM/DD",$G316&lt;&gt;""),申込書!$K$22,"")</f>
        <v/>
      </c>
      <c r="FC316" s="369" t="str">
        <f>IF(FB316="","",IF(INDEX('コンテンツ＆備考マスタ'!$H:$J,MATCH(学校情報!FB$3,'コンテンツ＆備考マスタ'!$H:$H,0),3)="●",IF(AND(FB316&lt;&gt;"",ISNUMBER(申込書!$AC$22)=TRUE,申込書!$C$66&lt;&gt;"▼プルダウンより選択してください",申込書!$C$66&lt;&gt;""),申込書!$AC$22,""),"-"))</f>
        <v/>
      </c>
      <c r="FD316" s="369"/>
      <c r="FE316" s="369"/>
      <c r="FF316" s="370" t="str">
        <f>IF(AND(申込書!$C$66&lt;&gt;"▼プルダウンより選択してください",申込書!$C$66&lt;&gt;"",$G316&lt;&gt;"",申込書!$V$66="特定学年のみ"),"申し込みする","")</f>
        <v/>
      </c>
      <c r="FG316" s="371"/>
      <c r="FH316" s="372"/>
      <c r="FI316" s="373" t="str">
        <f>IF(AND(申込書!$C$67&lt;&gt;"▼プルダウンより選択してください",申込書!$C$67&lt;&gt;"",申込書!$K$22&lt;&gt;"YYYY/MM/DD",$G316&lt;&gt;""),申込書!$K$22,"")</f>
        <v/>
      </c>
      <c r="FJ316" s="369" t="str">
        <f>IF(FI316="","",IF(INDEX('コンテンツ＆備考マスタ'!$H:$J,MATCH(学校情報!FI$3,'コンテンツ＆備考マスタ'!$H:$H,0),3)="●",IF(AND(FI316&lt;&gt;"",ISNUMBER(申込書!$AC$22)=TRUE,申込書!$C$67&lt;&gt;"▼プルダウンより選択してください",申込書!$C$67&lt;&gt;""),申込書!$AC$22,""),"-"))</f>
        <v/>
      </c>
      <c r="FK316" s="369"/>
      <c r="FL316" s="369"/>
      <c r="FM316" s="370" t="str">
        <f>IF(AND(申込書!$C$67&lt;&gt;"▼プルダウンより選択してください",申込書!$C$67&lt;&gt;"",$G316&lt;&gt;"",申込書!$V$67="特定学年のみ"),"申し込みする","")</f>
        <v/>
      </c>
      <c r="FN316" s="371"/>
      <c r="FO316" s="372"/>
      <c r="FP316" s="373" t="str">
        <f>IF(AND(申込書!$C$68&lt;&gt;"▼プルダウンより選択してください",申込書!$C$68&lt;&gt;"",申込書!$K$22&lt;&gt;"YYYY/MM/DD",$G316&lt;&gt;""),申込書!$K$22,"")</f>
        <v/>
      </c>
      <c r="FQ316" s="369" t="str">
        <f>IF(FP316="","",IF(INDEX('コンテンツ＆備考マスタ'!$H:$J,MATCH(学校情報!FP$3,'コンテンツ＆備考マスタ'!$H:$H,0),3)="●",IF(AND(FP316&lt;&gt;"",ISNUMBER(申込書!$AC$22)=TRUE,申込書!$C$68&lt;&gt;"▼プルダウンより選択してください",申込書!$C$68&lt;&gt;""),申込書!$AC$22,""),"-"))</f>
        <v/>
      </c>
      <c r="FR316" s="369"/>
      <c r="FS316" s="369"/>
      <c r="FT316" s="370" t="str">
        <f>IF(AND(申込書!$C$68&lt;&gt;"▼プルダウンより選択してください",申込書!$C$68&lt;&gt;"",$G316&lt;&gt;"",申込書!$V$68="特定学年のみ"),"申し込みする","")</f>
        <v/>
      </c>
      <c r="FU316" s="371"/>
      <c r="FV316" s="372"/>
      <c r="FW316" s="373" t="str">
        <f>IF(AND(申込書!$C$69&lt;&gt;"▼プルダウンより選択してください",申込書!$C$69&lt;&gt;"",申込書!$K$22&lt;&gt;"YYYY/MM/DD",$G316&lt;&gt;""),申込書!$K$22,"")</f>
        <v/>
      </c>
      <c r="FX316" s="369" t="str">
        <f>IF(FW316="","",IF(INDEX('コンテンツ＆備考マスタ'!$H:$J,MATCH(学校情報!FW$3,'コンテンツ＆備考マスタ'!$H:$H,0),3)="●",IF(AND(FW316&lt;&gt;"",ISNUMBER(申込書!$AC$22)=TRUE,申込書!$C$69&lt;&gt;"▼プルダウンより選択してください",申込書!$C$69&lt;&gt;""),申込書!$AC$22,""),"-"))</f>
        <v/>
      </c>
      <c r="FY316" s="369"/>
      <c r="FZ316" s="369"/>
      <c r="GA316" s="370" t="str">
        <f>IF(AND(申込書!$C$69&lt;&gt;"▼プルダウンより選択してください",申込書!$C$69&lt;&gt;"",$G316&lt;&gt;"",申込書!$V$69="特定学年のみ"),"申し込みする","")</f>
        <v/>
      </c>
      <c r="GB316" s="371"/>
      <c r="GC316" s="372"/>
      <c r="GD316" s="373" t="str">
        <f>IF(AND(申込書!$C$70&lt;&gt;"▼プルダウンより選択してください",申込書!$C$70&lt;&gt;"",申込書!$K$22&lt;&gt;"YYYY/MM/DD",$G316&lt;&gt;""),申込書!$K$22,"")</f>
        <v/>
      </c>
      <c r="GE316" s="369" t="str">
        <f>IF(GD316="","",IF(INDEX('コンテンツ＆備考マスタ'!$H:$J,MATCH(学校情報!GD$3,'コンテンツ＆備考マスタ'!$H:$H,0),3)="●",IF(AND(GD316&lt;&gt;"",ISNUMBER(申込書!$AC$22)=TRUE,申込書!$C$70&lt;&gt;"▼プルダウンより選択してください",申込書!$C$70&lt;&gt;""),申込書!$AC$22,""),"-"))</f>
        <v/>
      </c>
      <c r="GF316" s="369"/>
      <c r="GG316" s="369"/>
      <c r="GH316" s="370" t="str">
        <f>IF(AND(申込書!$C$70&lt;&gt;"▼プルダウンより選択してください",申込書!$C$70&lt;&gt;"",$G316&lt;&gt;"",申込書!$V$70="特定学年のみ"),"申し込みする","")</f>
        <v/>
      </c>
      <c r="GI316" s="371"/>
      <c r="GJ316" s="372"/>
      <c r="GK316" s="373" t="str">
        <f>IF(AND(申込書!$C$71&lt;&gt;"▼プルダウンより選択してください",申込書!$C$71&lt;&gt;"",申込書!$K$22&lt;&gt;"YYYY/MM/DD",$G316&lt;&gt;""),申込書!$K$22,"")</f>
        <v/>
      </c>
      <c r="GL316" s="369" t="str">
        <f>IF(GK316="","",IF(INDEX('コンテンツ＆備考マスタ'!$H:$J,MATCH(学校情報!GK$3,'コンテンツ＆備考マスタ'!$H:$H,0),3)="●",IF(AND(GK316&lt;&gt;"",ISNUMBER(申込書!$AC$22)=TRUE,申込書!$C$71&lt;&gt;"▼プルダウンより選択してください",申込書!$C$71&lt;&gt;""),申込書!$AC$22,""),"-"))</f>
        <v/>
      </c>
      <c r="GM316" s="369"/>
      <c r="GN316" s="369"/>
      <c r="GO316" s="370" t="str">
        <f>IF(AND(申込書!$C$71&lt;&gt;"▼プルダウンより選択してください",申込書!$C$71&lt;&gt;"",$G316&lt;&gt;"",申込書!$V$71="特定学年のみ"),"申し込みする","")</f>
        <v/>
      </c>
      <c r="GP316" s="371"/>
      <c r="GQ316" s="372"/>
      <c r="GR316" s="373" t="str">
        <f>IF(AND(申込書!$C$72&lt;&gt;"▼プルダウンより選択してください",申込書!$C$72&lt;&gt;"",申込書!$K$22&lt;&gt;"YYYY/MM/DD",$G316&lt;&gt;""),申込書!$K$22,"")</f>
        <v/>
      </c>
      <c r="GS316" s="369" t="str">
        <f>IF(GR316="","",IF(INDEX('コンテンツ＆備考マスタ'!$H:$J,MATCH(学校情報!GR$3,'コンテンツ＆備考マスタ'!$H:$H,0),3)="●",IF(AND(GR316&lt;&gt;"",ISNUMBER(申込書!$AC$22)=TRUE,申込書!$C$72&lt;&gt;"▼プルダウンより選択してください",申込書!$C$72&lt;&gt;""),申込書!$AC$22,""),"-"))</f>
        <v/>
      </c>
      <c r="GT316" s="369"/>
      <c r="GU316" s="369"/>
      <c r="GV316" s="370" t="str">
        <f>IF(AND(申込書!$C$72&lt;&gt;"▼プルダウンより選択してください",申込書!$C$72&lt;&gt;"",$G316&lt;&gt;"",申込書!$V$72="特定学年のみ"),"申し込みする","")</f>
        <v/>
      </c>
      <c r="GW316" s="371"/>
      <c r="GX316" s="372"/>
      <c r="GY316" s="373" t="str">
        <f>IF(AND(申込書!$C$73&lt;&gt;"▼プルダウンより選択してください",申込書!$C$73&lt;&gt;"",申込書!$K$22&lt;&gt;"YYYY/MM/DD",$G316&lt;&gt;""),申込書!$K$22,"")</f>
        <v/>
      </c>
      <c r="GZ316" s="369" t="str">
        <f>IF(GY316="","",IF(INDEX('コンテンツ＆備考マスタ'!$H:$J,MATCH(学校情報!GY$3,'コンテンツ＆備考マスタ'!$H:$H,0),3)="●",IF(AND(GY316&lt;&gt;"",ISNUMBER(申込書!$AC$22)=TRUE,申込書!$C$73&lt;&gt;"▼プルダウンより選択してください",申込書!$C$73&lt;&gt;""),申込書!$AC$22,""),"-"))</f>
        <v/>
      </c>
      <c r="HA316" s="369"/>
      <c r="HB316" s="369"/>
      <c r="HC316" s="370" t="str">
        <f>IF(AND(申込書!$C$73&lt;&gt;"▼プルダウンより選択してください",申込書!$C$73&lt;&gt;"",$G316&lt;&gt;"",申込書!$V$73="特定学年のみ"),"申し込みする","")</f>
        <v/>
      </c>
      <c r="HD316" s="371"/>
      <c r="HE316" s="372"/>
      <c r="HF316" s="373" t="str">
        <f>IF(AND(申込書!$C$74&lt;&gt;"▼プルダウンより選択してください",申込書!$C$74&lt;&gt;"",申込書!$K$22&lt;&gt;"YYYY/MM/DD",$G316&lt;&gt;""),申込書!$K$22,"")</f>
        <v/>
      </c>
      <c r="HG316" s="369" t="str">
        <f>IF(HF316="","",IF(INDEX('コンテンツ＆備考マスタ'!$H:$J,MATCH(学校情報!HF$3,'コンテンツ＆備考マスタ'!$H:$H,0),3)="●",IF(AND(HF316&lt;&gt;"",ISNUMBER(申込書!$AC$22)=TRUE,申込書!$C$74&lt;&gt;"▼プルダウンより選択してください",申込書!$C$74&lt;&gt;""),申込書!$AC$22,""),"-"))</f>
        <v/>
      </c>
      <c r="HH316" s="369"/>
      <c r="HI316" s="369"/>
      <c r="HJ316" s="370" t="str">
        <f>IF(AND(申込書!$C$74&lt;&gt;"▼プルダウンより選択してください",申込書!$C$74&lt;&gt;"",$G316&lt;&gt;"",申込書!$V$74="特定学年のみ"),"申し込みする","")</f>
        <v/>
      </c>
      <c r="HK316" s="371"/>
      <c r="HL316" s="372"/>
      <c r="HM316" s="373" t="str">
        <f>IF(AND(申込書!$C$75&lt;&gt;"▼プルダウンより選択してください",申込書!$C$75&lt;&gt;"",申込書!$K$22&lt;&gt;"YYYY/MM/DD",$G316&lt;&gt;""),申込書!$K$22,"")</f>
        <v/>
      </c>
      <c r="HN316" s="369" t="str">
        <f>IF(HM316="","",IF(INDEX('コンテンツ＆備考マスタ'!$H:$J,MATCH(学校情報!HM$3,'コンテンツ＆備考マスタ'!$H:$H,0),3)="●",IF(AND(HM316&lt;&gt;"",ISNUMBER(申込書!$AC$22)=TRUE,申込書!$C$75&lt;&gt;"▼プルダウンより選択してください",申込書!$C$75&lt;&gt;""),申込書!$AC$22,""),"-"))</f>
        <v/>
      </c>
      <c r="HO316" s="369"/>
      <c r="HP316" s="369"/>
      <c r="HQ316" s="370" t="str">
        <f>IF(AND(申込書!$C$75&lt;&gt;"▼プルダウンより選択してください",申込書!$C$75&lt;&gt;"",$G316&lt;&gt;"",申込書!$V$75="特定学年のみ"),"申し込みする","")</f>
        <v/>
      </c>
      <c r="HR316" s="371"/>
      <c r="HS316" s="371"/>
      <c r="HT316" s="374" t="str">
        <f>IF(AND(申込書!$C$76&lt;&gt;"▼プルダウンより選択してください",申込書!$C$76&lt;&gt;"",申込書!$K$22&lt;&gt;"YYYY/MM/DD",$G316&lt;&gt;""),申込書!$K$22,"")</f>
        <v/>
      </c>
      <c r="HU316" s="369" t="str">
        <f>IF(HT316="","",IF(INDEX('コンテンツ＆備考マスタ'!$H:$J,MATCH(学校情報!HT$3,'コンテンツ＆備考マスタ'!$H:$H,0),3)="●",IF(AND(HT316&lt;&gt;"",ISNUMBER(申込書!$AC$22)=TRUE,申込書!$C$76&lt;&gt;"▼プルダウンより選択してください",申込書!$C$76&lt;&gt;""),申込書!$AC$22,""),"-"))</f>
        <v/>
      </c>
      <c r="HV316" s="369"/>
      <c r="HW316" s="369"/>
      <c r="HX316" s="370" t="str">
        <f>IF(AND(申込書!$C$76&lt;&gt;"▼プルダウンより選択してください",申込書!$C$76&lt;&gt;"",$G316&lt;&gt;"",申込書!$V$76="特定学年のみ"),"申し込みする","")</f>
        <v/>
      </c>
      <c r="HY316" s="371"/>
      <c r="HZ316" s="372"/>
      <c r="IA316" s="69"/>
    </row>
    <row r="317" spans="2:235" ht="26.85" hidden="1" customHeight="1" outlineLevel="1">
      <c r="B317" s="365">
        <f t="shared" si="12"/>
        <v>312</v>
      </c>
      <c r="C317" s="55"/>
      <c r="D317" s="56"/>
      <c r="E317" s="154"/>
      <c r="F317" s="57"/>
      <c r="G317" s="58"/>
      <c r="H317" s="59"/>
      <c r="I317" s="60"/>
      <c r="J317" s="61"/>
      <c r="K317" s="366" t="str">
        <f t="shared" si="13"/>
        <v/>
      </c>
      <c r="L317" s="62"/>
      <c r="M317" s="322"/>
      <c r="N317" s="63"/>
      <c r="O317" s="64"/>
      <c r="P317" s="367" t="str">
        <f t="shared" si="14"/>
        <v/>
      </c>
      <c r="Q317" s="65"/>
      <c r="R317" s="66"/>
      <c r="S317" s="67"/>
      <c r="T317" s="68"/>
      <c r="U317" s="68"/>
      <c r="V317" s="68"/>
      <c r="W317" s="66"/>
      <c r="X317" s="281"/>
      <c r="Y317" s="368" t="str">
        <f>IF(AND(申込書!$C$47&lt;&gt;"▼プルダウンより選択してください",申込書!$C$47&lt;&gt;"",申込書!$K$22&lt;&gt;"YYYY/MM/DD",$G317&lt;&gt;""),申込書!$K$22,"")</f>
        <v/>
      </c>
      <c r="Z317" s="369" t="str">
        <f>IF(Y317="","",IF(INDEX('コンテンツ＆備考マスタ'!$H:$J,MATCH(学校情報!Y$3,'コンテンツ＆備考マスタ'!$H:$H,0),3)="●",IF(AND(Y317&lt;&gt;"",ISNUMBER(申込書!$AC$22)=TRUE,申込書!$C$47&lt;&gt;"▼プルダウンより選択してください",申込書!$C$47&lt;&gt;""),申込書!$AC$22,""),"-"))</f>
        <v/>
      </c>
      <c r="AA317" s="369"/>
      <c r="AB317" s="369"/>
      <c r="AC317" s="370" t="str">
        <f>IF(AND(申込書!$C$47&lt;&gt;"▼プルダウンより選択してください",申込書!$C$47&lt;&gt;"",$G317&lt;&gt;"",申込書!$V$47="特定学年のみ"),"申し込みする","")</f>
        <v/>
      </c>
      <c r="AD317" s="371"/>
      <c r="AE317" s="372"/>
      <c r="AF317" s="373" t="str">
        <f>IF(AND(申込書!$C$48&lt;&gt;"▼プルダウンより選択してください",申込書!$C$48&lt;&gt;"",申込書!$K$22&lt;&gt;"YYYY/MM/DD",$G317&lt;&gt;""),申込書!$K$22,"")</f>
        <v/>
      </c>
      <c r="AG317" s="369" t="str">
        <f>IF(AF317="","",IF(INDEX('コンテンツ＆備考マスタ'!$H:$J,MATCH(学校情報!AF$3,'コンテンツ＆備考マスタ'!$H:$H,0),3)="●",IF(AND(AF317&lt;&gt;"",ISNUMBER(申込書!$AC$22)=TRUE,申込書!$C$48&lt;&gt;"▼プルダウンより選択してください",申込書!$C$48&lt;&gt;""),申込書!$AC$22,""),"-"))</f>
        <v/>
      </c>
      <c r="AH317" s="369"/>
      <c r="AI317" s="369"/>
      <c r="AJ317" s="370" t="str">
        <f>IF(AND(申込書!$C$48&lt;&gt;"▼プルダウンより選択してください",申込書!$C$48&lt;&gt;"",$G317&lt;&gt;"",申込書!$V$48="特定学年のみ"),"申し込みする","")</f>
        <v/>
      </c>
      <c r="AK317" s="371"/>
      <c r="AL317" s="372"/>
      <c r="AM317" s="373" t="str">
        <f>IF(AND(申込書!$C$49&lt;&gt;"▼プルダウンより選択してください",申込書!$C$49&lt;&gt;"",申込書!$K$22&lt;&gt;"YYYY/MM/DD",$G317&lt;&gt;""),申込書!$K$22,"")</f>
        <v/>
      </c>
      <c r="AN317" s="369" t="str">
        <f>IF(AM317="","",IF(INDEX('コンテンツ＆備考マスタ'!$H:$J,MATCH(学校情報!AM$3,'コンテンツ＆備考マスタ'!$H:$H,0),3)="●",IF(AND(AM317&lt;&gt;"",ISNUMBER(申込書!$AC$22)=TRUE,申込書!$C$49&lt;&gt;"▼プルダウンより選択してください",申込書!$C$49&lt;&gt;""),申込書!$AC$22,""),"-"))</f>
        <v/>
      </c>
      <c r="AO317" s="369"/>
      <c r="AP317" s="369"/>
      <c r="AQ317" s="370" t="str">
        <f>IF(AND(申込書!$C$49&lt;&gt;"▼プルダウンより選択してください",申込書!$C$49&lt;&gt;"",$G317&lt;&gt;"",申込書!$V$49="特定学年のみ"),"申し込みする","")</f>
        <v/>
      </c>
      <c r="AR317" s="371"/>
      <c r="AS317" s="372"/>
      <c r="AT317" s="373" t="str">
        <f>IF(AND(申込書!$C$50&lt;&gt;"▼プルダウンより選択してください",申込書!$C$50&lt;&gt;"",申込書!$K$22&lt;&gt;"YYYY/MM/DD",$G317&lt;&gt;""),申込書!$K$22,"")</f>
        <v/>
      </c>
      <c r="AU317" s="369" t="str">
        <f>IF(AT317="","",IF(INDEX('コンテンツ＆備考マスタ'!$H:$J,MATCH(学校情報!AT$3,'コンテンツ＆備考マスタ'!$H:$H,0),3)="●",IF(AND(AT317&lt;&gt;"",ISNUMBER(申込書!$AC$22)=TRUE,申込書!$C$50&lt;&gt;"▼プルダウンより選択してください",申込書!$C$50&lt;&gt;""),申込書!$AC$22,""),"-"))</f>
        <v/>
      </c>
      <c r="AV317" s="369"/>
      <c r="AW317" s="369"/>
      <c r="AX317" s="370" t="str">
        <f>IF(AND(申込書!$C$50&lt;&gt;"▼プルダウンより選択してください",申込書!$C$50&lt;&gt;"",$G317&lt;&gt;"",申込書!$V$50="特定学年のみ"),"申し込みする","")</f>
        <v/>
      </c>
      <c r="AY317" s="371"/>
      <c r="AZ317" s="372"/>
      <c r="BA317" s="373" t="str">
        <f>IF(AND(申込書!$C$51&lt;&gt;"▼プルダウンより選択してください",申込書!$C$51&lt;&gt;"",申込書!$K$22&lt;&gt;"YYYY/MM/DD",$G317&lt;&gt;""),申込書!$K$22,"")</f>
        <v/>
      </c>
      <c r="BB317" s="369" t="str">
        <f>IF(BA317="","",IF(INDEX('コンテンツ＆備考マスタ'!$H:$J,MATCH(学校情報!BA$3,'コンテンツ＆備考マスタ'!$H:$H,0),3)="●",IF(AND(BA317&lt;&gt;"",ISNUMBER(申込書!$AC$22)=TRUE,申込書!$C$51&lt;&gt;"▼プルダウンより選択してください",申込書!$C$51&lt;&gt;""),申込書!$AC$22,""),"-"))</f>
        <v/>
      </c>
      <c r="BC317" s="369"/>
      <c r="BD317" s="369"/>
      <c r="BE317" s="370" t="str">
        <f>IF(AND(申込書!$C$51&lt;&gt;"▼プルダウンより選択してください",申込書!$C$51&lt;&gt;"",$G317&lt;&gt;"",申込書!$V$51="特定学年のみ"),"申し込みする","")</f>
        <v/>
      </c>
      <c r="BF317" s="371"/>
      <c r="BG317" s="372"/>
      <c r="BH317" s="373" t="str">
        <f>IF(AND(申込書!$C$52&lt;&gt;"▼プルダウンより選択してください",申込書!$C$52&lt;&gt;"",申込書!$K$22&lt;&gt;"YYYY/MM/DD",$G317&lt;&gt;""),申込書!$K$22,"")</f>
        <v/>
      </c>
      <c r="BI317" s="369" t="str">
        <f>IF(BH317="","",IF(INDEX('コンテンツ＆備考マスタ'!$H:$J,MATCH(学校情報!BH$3,'コンテンツ＆備考マスタ'!$H:$H,0),3)="●",IF(AND(BH317&lt;&gt;"",ISNUMBER(申込書!$AC$22)=TRUE,申込書!$C$52&lt;&gt;"▼プルダウンより選択してください",申込書!$C$52&lt;&gt;""),申込書!$AC$22,""),"-"))</f>
        <v/>
      </c>
      <c r="BJ317" s="369"/>
      <c r="BK317" s="369"/>
      <c r="BL317" s="370" t="str">
        <f>IF(AND(申込書!$C$52&lt;&gt;"▼プルダウンより選択してください",申込書!$C$52&lt;&gt;"",$G317&lt;&gt;"",申込書!$V$52="特定学年のみ"),"申し込みする","")</f>
        <v/>
      </c>
      <c r="BM317" s="371"/>
      <c r="BN317" s="372"/>
      <c r="BO317" s="373" t="str">
        <f>IF(AND(申込書!$C$53&lt;&gt;"▼プルダウンより選択してください",申込書!$C$53&lt;&gt;"",申込書!$K$22&lt;&gt;"YYYY/MM/DD",$G317&lt;&gt;""),申込書!$K$22,"")</f>
        <v/>
      </c>
      <c r="BP317" s="369" t="str">
        <f>IF(BO317="","",IF(INDEX('コンテンツ＆備考マスタ'!$H:$J,MATCH(学校情報!BO$3,'コンテンツ＆備考マスタ'!$H:$H,0),3)="●",IF(AND(BO317&lt;&gt;"",ISNUMBER(申込書!$AC$22)=TRUE,申込書!$C$53&lt;&gt;"▼プルダウンより選択してください",申込書!$C$53&lt;&gt;""),申込書!$AC$22,""),"-"))</f>
        <v/>
      </c>
      <c r="BQ317" s="369"/>
      <c r="BR317" s="369"/>
      <c r="BS317" s="370" t="str">
        <f>IF(AND(申込書!$C$53&lt;&gt;"▼プルダウンより選択してください",申込書!$C$53&lt;&gt;"",$G317&lt;&gt;"",申込書!$V$53="特定学年のみ"),"申し込みする","")</f>
        <v/>
      </c>
      <c r="BT317" s="371"/>
      <c r="BU317" s="372"/>
      <c r="BV317" s="373" t="str">
        <f>IF(AND(申込書!$C$54&lt;&gt;"▼プルダウンより選択してください",申込書!$C$54&lt;&gt;"",申込書!$K$22&lt;&gt;"YYYY/MM/DD",$G317&lt;&gt;""),申込書!$K$22,"")</f>
        <v/>
      </c>
      <c r="BW317" s="369" t="str">
        <f>IF(BV317="","",IF(INDEX('コンテンツ＆備考マスタ'!$H:$J,MATCH(学校情報!BV$3,'コンテンツ＆備考マスタ'!$H:$H,0),3)="●",IF(AND(BV317&lt;&gt;"",ISNUMBER(申込書!$AC$22)=TRUE,申込書!$C$54&lt;&gt;"▼プルダウンより選択してください",申込書!$C$54&lt;&gt;""),申込書!$AC$22,""),"-"))</f>
        <v/>
      </c>
      <c r="BX317" s="369"/>
      <c r="BY317" s="369"/>
      <c r="BZ317" s="370" t="str">
        <f>IF(AND(申込書!$C$54&lt;&gt;"▼プルダウンより選択してください",申込書!$C$54&lt;&gt;"",$G317&lt;&gt;"",申込書!$V$54="特定学年のみ"),"申し込みする","")</f>
        <v/>
      </c>
      <c r="CA317" s="371"/>
      <c r="CB317" s="372"/>
      <c r="CC317" s="373" t="str">
        <f>IF(AND(申込書!$C$55&lt;&gt;"▼プルダウンより選択してください",申込書!$C$55&lt;&gt;"",申込書!$K$22&lt;&gt;"YYYY/MM/DD",$G317&lt;&gt;""),申込書!$K$22,"")</f>
        <v/>
      </c>
      <c r="CD317" s="369" t="str">
        <f>IF(CC317="","",IF(INDEX('コンテンツ＆備考マスタ'!$H:$J,MATCH(学校情報!CC$3,'コンテンツ＆備考マスタ'!$H:$H,0),3)="●",IF(AND(CC317&lt;&gt;"",ISNUMBER(申込書!$AC$22)=TRUE,申込書!$C$55&lt;&gt;"▼プルダウンより選択してください",申込書!$C$55&lt;&gt;""),申込書!$AC$22,""),"-"))</f>
        <v/>
      </c>
      <c r="CE317" s="369"/>
      <c r="CF317" s="369"/>
      <c r="CG317" s="370" t="str">
        <f>IF(AND(申込書!$C$55&lt;&gt;"▼プルダウンより選択してください",申込書!$C$55&lt;&gt;"",$G317&lt;&gt;"",申込書!$V$55="特定学年のみ"),"申し込みする","")</f>
        <v/>
      </c>
      <c r="CH317" s="371"/>
      <c r="CI317" s="372"/>
      <c r="CJ317" s="373" t="str">
        <f>IF(AND(申込書!$C$56&lt;&gt;"▼プルダウンより選択してください",申込書!$C$56&lt;&gt;"",申込書!$K$22&lt;&gt;"YYYY/MM/DD",$G317&lt;&gt;""),申込書!$K$22,"")</f>
        <v/>
      </c>
      <c r="CK317" s="369" t="str">
        <f>IF(CJ317="","",IF(INDEX('コンテンツ＆備考マスタ'!$H:$J,MATCH(学校情報!CJ$3,'コンテンツ＆備考マスタ'!$H:$H,0),3)="●",IF(AND(CJ317&lt;&gt;"",ISNUMBER(申込書!$AC$22)=TRUE,申込書!$C$56&lt;&gt;"▼プルダウンより選択してください",申込書!$C$56&lt;&gt;""),申込書!$AC$22,""),"-"))</f>
        <v/>
      </c>
      <c r="CL317" s="369"/>
      <c r="CM317" s="369"/>
      <c r="CN317" s="370" t="str">
        <f>IF(AND(申込書!$C$56&lt;&gt;"▼プルダウンより選択してください",申込書!$C$56&lt;&gt;"",$G317&lt;&gt;"",申込書!$V$56="特定学年のみ"),"申し込みする","")</f>
        <v/>
      </c>
      <c r="CO317" s="371"/>
      <c r="CP317" s="372"/>
      <c r="CQ317" s="373" t="str">
        <f>IF(AND(申込書!$C$57&lt;&gt;"▼プルダウンより選択してください",申込書!$C$57&lt;&gt;"",申込書!$K$22&lt;&gt;"YYYY/MM/DD",$G317&lt;&gt;""),申込書!$K$22,"")</f>
        <v/>
      </c>
      <c r="CR317" s="369" t="str">
        <f>IF(CQ317="","",IF(INDEX('コンテンツ＆備考マスタ'!$H:$J,MATCH(学校情報!CQ$3,'コンテンツ＆備考マスタ'!$H:$H,0),3)="●",IF(AND(CQ317&lt;&gt;"",ISNUMBER(申込書!$AC$22)=TRUE,申込書!$C$57&lt;&gt;"▼プルダウンより選択してください",申込書!$C$57&lt;&gt;""),申込書!$AC$22,""),"-"))</f>
        <v/>
      </c>
      <c r="CS317" s="369"/>
      <c r="CT317" s="369"/>
      <c r="CU317" s="369" t="str">
        <f>IF(AND(申込書!$C$57&lt;&gt;"▼プルダウンより選択してください",申込書!$C$57&lt;&gt;"",$G317&lt;&gt;"",申込書!$V$57="特定学年のみ"),"申し込みする","")</f>
        <v/>
      </c>
      <c r="CV317" s="371"/>
      <c r="CW317" s="372"/>
      <c r="CX317" s="373" t="str">
        <f>IF(AND(申込書!$C$58&lt;&gt;"▼プルダウンより選択してください",申込書!$C$58&lt;&gt;"",申込書!$K$22&lt;&gt;"YYYY/MM/DD",$G317&lt;&gt;""),申込書!$K$22,"")</f>
        <v/>
      </c>
      <c r="CY317" s="369" t="str">
        <f>IF(CX317="","",IF(INDEX('コンテンツ＆備考マスタ'!$H:$J,MATCH(学校情報!CX$3,'コンテンツ＆備考マスタ'!$H:$H,0),3)="●",IF(AND(CX317&lt;&gt;"",ISNUMBER(申込書!$AC$22)=TRUE,申込書!$C$58&lt;&gt;"▼プルダウンより選択してください",申込書!$C$58&lt;&gt;""),申込書!$AC$22,""),"-"))</f>
        <v/>
      </c>
      <c r="CZ317" s="369"/>
      <c r="DA317" s="369"/>
      <c r="DB317" s="369" t="str">
        <f>IF(AND(申込書!$C$58&lt;&gt;"▼プルダウンより選択してください",申込書!$C$58&lt;&gt;"",$G317&lt;&gt;"",申込書!$V$58="特定学年のみ"),"申し込みする","")</f>
        <v/>
      </c>
      <c r="DC317" s="371"/>
      <c r="DD317" s="372"/>
      <c r="DE317" s="373" t="str">
        <f>IF(AND(申込書!$C$59&lt;&gt;"▼プルダウンより選択してください",申込書!$C$59&lt;&gt;"",申込書!$K$22&lt;&gt;"YYYY/MM/DD",$G317&lt;&gt;""),申込書!$K$22,"")</f>
        <v/>
      </c>
      <c r="DF317" s="369" t="str">
        <f>IF(DE317="","",IF(INDEX('コンテンツ＆備考マスタ'!$H:$J,MATCH(学校情報!DE$3,'コンテンツ＆備考マスタ'!$H:$H,0),3)="●",IF(AND(DE317&lt;&gt;"",ISNUMBER(申込書!$AC$22)=TRUE,申込書!$C$59&lt;&gt;"▼プルダウンより選択してください",申込書!$C$59&lt;&gt;""),申込書!$AC$22,""),"-"))</f>
        <v/>
      </c>
      <c r="DG317" s="369"/>
      <c r="DH317" s="369"/>
      <c r="DI317" s="369" t="str">
        <f>IF(AND(申込書!$C$59&lt;&gt;"▼プルダウンより選択してください",申込書!$C$59&lt;&gt;"",$G317&lt;&gt;"",申込書!$V$59="特定学年のみ"),"申し込みする","")</f>
        <v/>
      </c>
      <c r="DJ317" s="371"/>
      <c r="DK317" s="372"/>
      <c r="DL317" s="373" t="str">
        <f>IF(AND(申込書!$C$60&lt;&gt;"▼プルダウンより選択してください",申込書!$C$60&lt;&gt;"",申込書!$K$22&lt;&gt;"YYYY/MM/DD",$G317&lt;&gt;""),申込書!$K$22,"")</f>
        <v/>
      </c>
      <c r="DM317" s="369" t="str">
        <f>IF(DL317="","",IF(INDEX('コンテンツ＆備考マスタ'!$H:$J,MATCH(学校情報!DL$3,'コンテンツ＆備考マスタ'!$H:$H,0),3)="●",IF(AND(DL317&lt;&gt;"",ISNUMBER(申込書!$AC$22)=TRUE,申込書!$C$60&lt;&gt;"▼プルダウンより選択してください",申込書!$C$60&lt;&gt;""),申込書!$AC$22,""),"-"))</f>
        <v/>
      </c>
      <c r="DN317" s="369"/>
      <c r="DO317" s="369"/>
      <c r="DP317" s="369" t="str">
        <f>IF(AND(申込書!$C$60&lt;&gt;"▼プルダウンより選択してください",申込書!$C$60&lt;&gt;"",$G317&lt;&gt;"",申込書!$V$60="特定学年のみ"),"申し込みする","")</f>
        <v/>
      </c>
      <c r="DQ317" s="371"/>
      <c r="DR317" s="372"/>
      <c r="DS317" s="373" t="str">
        <f>IF(AND(申込書!$C$61&lt;&gt;"▼プルダウンより選択してください",申込書!$C$61&lt;&gt;"",申込書!$K$22&lt;&gt;"YYYY/MM/DD",$G317&lt;&gt;""),申込書!$K$22,"")</f>
        <v/>
      </c>
      <c r="DT317" s="369" t="str">
        <f>IF(DS317="","",IF(INDEX('コンテンツ＆備考マスタ'!$H:$J,MATCH(学校情報!DS$3,'コンテンツ＆備考マスタ'!$H:$H,0),3)="●",IF(AND(DS317&lt;&gt;"",ISNUMBER(申込書!$AC$22)=TRUE,申込書!$C$61&lt;&gt;"▼プルダウンより選択してください",申込書!$C$61&lt;&gt;""),申込書!$AC$22,""),"-"))</f>
        <v/>
      </c>
      <c r="DU317" s="369"/>
      <c r="DV317" s="369"/>
      <c r="DW317" s="369" t="str">
        <f>IF(AND(申込書!$C$61&lt;&gt;"▼プルダウンより選択してください",申込書!$C$61&lt;&gt;"",$G317&lt;&gt;"",申込書!$V$61="特定学年のみ"),"申し込みする","")</f>
        <v/>
      </c>
      <c r="DX317" s="371"/>
      <c r="DY317" s="372"/>
      <c r="DZ317" s="373" t="str">
        <f>IF(AND(申込書!$C$62&lt;&gt;"▼プルダウンより選択してください",申込書!$C$62&lt;&gt;"",申込書!$K$22&lt;&gt;"YYYY/MM/DD",$G317&lt;&gt;""),申込書!$K$22,"")</f>
        <v/>
      </c>
      <c r="EA317" s="369" t="str">
        <f>IF(DZ317="","",IF(INDEX('コンテンツ＆備考マスタ'!$H:$J,MATCH(学校情報!DZ$3,'コンテンツ＆備考マスタ'!$H:$H,0),3)="●",IF(AND(DZ317&lt;&gt;"",ISNUMBER(申込書!$AC$22)=TRUE,申込書!$C$62&lt;&gt;"▼プルダウンより選択してください",申込書!$C$62&lt;&gt;""),申込書!$AC$22,""),"-"))</f>
        <v/>
      </c>
      <c r="EB317" s="369"/>
      <c r="EC317" s="369"/>
      <c r="ED317" s="370" t="str">
        <f>IF(AND(申込書!$C$62&lt;&gt;"▼プルダウンより選択してください",申込書!$C$62&lt;&gt;"",$G317&lt;&gt;"",申込書!$V$62="特定学年のみ"),"申し込みする","")</f>
        <v/>
      </c>
      <c r="EE317" s="371"/>
      <c r="EF317" s="372"/>
      <c r="EG317" s="373" t="str">
        <f>IF(AND(申込書!$C$63&lt;&gt;"▼プルダウンより選択してください",申込書!$C$63&lt;&gt;"",申込書!$K$22&lt;&gt;"YYYY/MM/DD",$G317&lt;&gt;""),申込書!$K$22,"")</f>
        <v/>
      </c>
      <c r="EH317" s="369" t="str">
        <f>IF(EG317="","",IF(INDEX('コンテンツ＆備考マスタ'!$H:$J,MATCH(学校情報!EG$3,'コンテンツ＆備考マスタ'!$H:$H,0),3)="●",IF(AND(EG317&lt;&gt;"",ISNUMBER(申込書!$AC$22)=TRUE,申込書!$C$63&lt;&gt;"▼プルダウンより選択してください",申込書!$C$63&lt;&gt;""),申込書!$AC$22,""),"-"))</f>
        <v/>
      </c>
      <c r="EI317" s="369"/>
      <c r="EJ317" s="369"/>
      <c r="EK317" s="370" t="str">
        <f>IF(AND(申込書!$C$63&lt;&gt;"▼プルダウンより選択してください",申込書!$C$63&lt;&gt;"",$G317&lt;&gt;"",申込書!$V$63="特定学年のみ"),"申し込みする","")</f>
        <v/>
      </c>
      <c r="EL317" s="371"/>
      <c r="EM317" s="372"/>
      <c r="EN317" s="373" t="str">
        <f>IF(AND(申込書!$C$64&lt;&gt;"▼プルダウンより選択してください",申込書!$C$64&lt;&gt;"",申込書!$K$22&lt;&gt;"YYYY/MM/DD",$G317&lt;&gt;""),申込書!$K$22,"")</f>
        <v/>
      </c>
      <c r="EO317" s="369" t="str">
        <f>IF(EN317="","",IF(INDEX('コンテンツ＆備考マスタ'!$H:$J,MATCH(学校情報!EN$3,'コンテンツ＆備考マスタ'!$H:$H,0),3)="●",IF(AND(EN317&lt;&gt;"",ISNUMBER(申込書!$AC$22)=TRUE,申込書!$C$64&lt;&gt;"▼プルダウンより選択してください",申込書!$C$64&lt;&gt;""),申込書!$AC$22,""),"-"))</f>
        <v/>
      </c>
      <c r="EP317" s="369"/>
      <c r="EQ317" s="369"/>
      <c r="ER317" s="370" t="str">
        <f>IF(AND(申込書!$C$64&lt;&gt;"▼プルダウンより選択してください",申込書!$C$64&lt;&gt;"",$G317&lt;&gt;"",申込書!$V$64="特定学年のみ"),"申し込みする","")</f>
        <v/>
      </c>
      <c r="ES317" s="371"/>
      <c r="ET317" s="372"/>
      <c r="EU317" s="373" t="str">
        <f>IF(AND(申込書!$C$65&lt;&gt;"▼プルダウンより選択してください",申込書!$C$65&lt;&gt;"",申込書!$K$22&lt;&gt;"YYYY/MM/DD",$G317&lt;&gt;""),申込書!$K$22,"")</f>
        <v/>
      </c>
      <c r="EV317" s="369" t="str">
        <f>IF(EU317="","",IF(INDEX('コンテンツ＆備考マスタ'!$H:$J,MATCH(学校情報!EU$3,'コンテンツ＆備考マスタ'!$H:$H,0),3)="●",IF(AND(EU317&lt;&gt;"",ISNUMBER(申込書!$AC$22)=TRUE,申込書!$C$65&lt;&gt;"▼プルダウンより選択してください",申込書!$C$65&lt;&gt;""),申込書!$AC$22,""),"-"))</f>
        <v/>
      </c>
      <c r="EW317" s="369"/>
      <c r="EX317" s="369"/>
      <c r="EY317" s="370" t="str">
        <f>IF(AND(申込書!$C$65&lt;&gt;"▼プルダウンより選択してください",申込書!$C$65&lt;&gt;"",$G317&lt;&gt;"",申込書!$V$65="特定学年のみ"),"申し込みする","")</f>
        <v/>
      </c>
      <c r="EZ317" s="371"/>
      <c r="FA317" s="372"/>
      <c r="FB317" s="373" t="str">
        <f>IF(AND(申込書!$C$66&lt;&gt;"▼プルダウンより選択してください",申込書!$C$66&lt;&gt;"",申込書!$K$22&lt;&gt;"YYYY/MM/DD",$G317&lt;&gt;""),申込書!$K$22,"")</f>
        <v/>
      </c>
      <c r="FC317" s="369" t="str">
        <f>IF(FB317="","",IF(INDEX('コンテンツ＆備考マスタ'!$H:$J,MATCH(学校情報!FB$3,'コンテンツ＆備考マスタ'!$H:$H,0),3)="●",IF(AND(FB317&lt;&gt;"",ISNUMBER(申込書!$AC$22)=TRUE,申込書!$C$66&lt;&gt;"▼プルダウンより選択してください",申込書!$C$66&lt;&gt;""),申込書!$AC$22,""),"-"))</f>
        <v/>
      </c>
      <c r="FD317" s="369"/>
      <c r="FE317" s="369"/>
      <c r="FF317" s="370" t="str">
        <f>IF(AND(申込書!$C$66&lt;&gt;"▼プルダウンより選択してください",申込書!$C$66&lt;&gt;"",$G317&lt;&gt;"",申込書!$V$66="特定学年のみ"),"申し込みする","")</f>
        <v/>
      </c>
      <c r="FG317" s="371"/>
      <c r="FH317" s="372"/>
      <c r="FI317" s="373" t="str">
        <f>IF(AND(申込書!$C$67&lt;&gt;"▼プルダウンより選択してください",申込書!$C$67&lt;&gt;"",申込書!$K$22&lt;&gt;"YYYY/MM/DD",$G317&lt;&gt;""),申込書!$K$22,"")</f>
        <v/>
      </c>
      <c r="FJ317" s="369" t="str">
        <f>IF(FI317="","",IF(INDEX('コンテンツ＆備考マスタ'!$H:$J,MATCH(学校情報!FI$3,'コンテンツ＆備考マスタ'!$H:$H,0),3)="●",IF(AND(FI317&lt;&gt;"",ISNUMBER(申込書!$AC$22)=TRUE,申込書!$C$67&lt;&gt;"▼プルダウンより選択してください",申込書!$C$67&lt;&gt;""),申込書!$AC$22,""),"-"))</f>
        <v/>
      </c>
      <c r="FK317" s="369"/>
      <c r="FL317" s="369"/>
      <c r="FM317" s="370" t="str">
        <f>IF(AND(申込書!$C$67&lt;&gt;"▼プルダウンより選択してください",申込書!$C$67&lt;&gt;"",$G317&lt;&gt;"",申込書!$V$67="特定学年のみ"),"申し込みする","")</f>
        <v/>
      </c>
      <c r="FN317" s="371"/>
      <c r="FO317" s="372"/>
      <c r="FP317" s="373" t="str">
        <f>IF(AND(申込書!$C$68&lt;&gt;"▼プルダウンより選択してください",申込書!$C$68&lt;&gt;"",申込書!$K$22&lt;&gt;"YYYY/MM/DD",$G317&lt;&gt;""),申込書!$K$22,"")</f>
        <v/>
      </c>
      <c r="FQ317" s="369" t="str">
        <f>IF(FP317="","",IF(INDEX('コンテンツ＆備考マスタ'!$H:$J,MATCH(学校情報!FP$3,'コンテンツ＆備考マスタ'!$H:$H,0),3)="●",IF(AND(FP317&lt;&gt;"",ISNUMBER(申込書!$AC$22)=TRUE,申込書!$C$68&lt;&gt;"▼プルダウンより選択してください",申込書!$C$68&lt;&gt;""),申込書!$AC$22,""),"-"))</f>
        <v/>
      </c>
      <c r="FR317" s="369"/>
      <c r="FS317" s="369"/>
      <c r="FT317" s="370" t="str">
        <f>IF(AND(申込書!$C$68&lt;&gt;"▼プルダウンより選択してください",申込書!$C$68&lt;&gt;"",$G317&lt;&gt;"",申込書!$V$68="特定学年のみ"),"申し込みする","")</f>
        <v/>
      </c>
      <c r="FU317" s="371"/>
      <c r="FV317" s="372"/>
      <c r="FW317" s="373" t="str">
        <f>IF(AND(申込書!$C$69&lt;&gt;"▼プルダウンより選択してください",申込書!$C$69&lt;&gt;"",申込書!$K$22&lt;&gt;"YYYY/MM/DD",$G317&lt;&gt;""),申込書!$K$22,"")</f>
        <v/>
      </c>
      <c r="FX317" s="369" t="str">
        <f>IF(FW317="","",IF(INDEX('コンテンツ＆備考マスタ'!$H:$J,MATCH(学校情報!FW$3,'コンテンツ＆備考マスタ'!$H:$H,0),3)="●",IF(AND(FW317&lt;&gt;"",ISNUMBER(申込書!$AC$22)=TRUE,申込書!$C$69&lt;&gt;"▼プルダウンより選択してください",申込書!$C$69&lt;&gt;""),申込書!$AC$22,""),"-"))</f>
        <v/>
      </c>
      <c r="FY317" s="369"/>
      <c r="FZ317" s="369"/>
      <c r="GA317" s="370" t="str">
        <f>IF(AND(申込書!$C$69&lt;&gt;"▼プルダウンより選択してください",申込書!$C$69&lt;&gt;"",$G317&lt;&gt;"",申込書!$V$69="特定学年のみ"),"申し込みする","")</f>
        <v/>
      </c>
      <c r="GB317" s="371"/>
      <c r="GC317" s="372"/>
      <c r="GD317" s="373" t="str">
        <f>IF(AND(申込書!$C$70&lt;&gt;"▼プルダウンより選択してください",申込書!$C$70&lt;&gt;"",申込書!$K$22&lt;&gt;"YYYY/MM/DD",$G317&lt;&gt;""),申込書!$K$22,"")</f>
        <v/>
      </c>
      <c r="GE317" s="369" t="str">
        <f>IF(GD317="","",IF(INDEX('コンテンツ＆備考マスタ'!$H:$J,MATCH(学校情報!GD$3,'コンテンツ＆備考マスタ'!$H:$H,0),3)="●",IF(AND(GD317&lt;&gt;"",ISNUMBER(申込書!$AC$22)=TRUE,申込書!$C$70&lt;&gt;"▼プルダウンより選択してください",申込書!$C$70&lt;&gt;""),申込書!$AC$22,""),"-"))</f>
        <v/>
      </c>
      <c r="GF317" s="369"/>
      <c r="GG317" s="369"/>
      <c r="GH317" s="370" t="str">
        <f>IF(AND(申込書!$C$70&lt;&gt;"▼プルダウンより選択してください",申込書!$C$70&lt;&gt;"",$G317&lt;&gt;"",申込書!$V$70="特定学年のみ"),"申し込みする","")</f>
        <v/>
      </c>
      <c r="GI317" s="371"/>
      <c r="GJ317" s="372"/>
      <c r="GK317" s="373" t="str">
        <f>IF(AND(申込書!$C$71&lt;&gt;"▼プルダウンより選択してください",申込書!$C$71&lt;&gt;"",申込書!$K$22&lt;&gt;"YYYY/MM/DD",$G317&lt;&gt;""),申込書!$K$22,"")</f>
        <v/>
      </c>
      <c r="GL317" s="369" t="str">
        <f>IF(GK317="","",IF(INDEX('コンテンツ＆備考マスタ'!$H:$J,MATCH(学校情報!GK$3,'コンテンツ＆備考マスタ'!$H:$H,0),3)="●",IF(AND(GK317&lt;&gt;"",ISNUMBER(申込書!$AC$22)=TRUE,申込書!$C$71&lt;&gt;"▼プルダウンより選択してください",申込書!$C$71&lt;&gt;""),申込書!$AC$22,""),"-"))</f>
        <v/>
      </c>
      <c r="GM317" s="369"/>
      <c r="GN317" s="369"/>
      <c r="GO317" s="370" t="str">
        <f>IF(AND(申込書!$C$71&lt;&gt;"▼プルダウンより選択してください",申込書!$C$71&lt;&gt;"",$G317&lt;&gt;"",申込書!$V$71="特定学年のみ"),"申し込みする","")</f>
        <v/>
      </c>
      <c r="GP317" s="371"/>
      <c r="GQ317" s="372"/>
      <c r="GR317" s="373" t="str">
        <f>IF(AND(申込書!$C$72&lt;&gt;"▼プルダウンより選択してください",申込書!$C$72&lt;&gt;"",申込書!$K$22&lt;&gt;"YYYY/MM/DD",$G317&lt;&gt;""),申込書!$K$22,"")</f>
        <v/>
      </c>
      <c r="GS317" s="369" t="str">
        <f>IF(GR317="","",IF(INDEX('コンテンツ＆備考マスタ'!$H:$J,MATCH(学校情報!GR$3,'コンテンツ＆備考マスタ'!$H:$H,0),3)="●",IF(AND(GR317&lt;&gt;"",ISNUMBER(申込書!$AC$22)=TRUE,申込書!$C$72&lt;&gt;"▼プルダウンより選択してください",申込書!$C$72&lt;&gt;""),申込書!$AC$22,""),"-"))</f>
        <v/>
      </c>
      <c r="GT317" s="369"/>
      <c r="GU317" s="369"/>
      <c r="GV317" s="370" t="str">
        <f>IF(AND(申込書!$C$72&lt;&gt;"▼プルダウンより選択してください",申込書!$C$72&lt;&gt;"",$G317&lt;&gt;"",申込書!$V$72="特定学年のみ"),"申し込みする","")</f>
        <v/>
      </c>
      <c r="GW317" s="371"/>
      <c r="GX317" s="372"/>
      <c r="GY317" s="373" t="str">
        <f>IF(AND(申込書!$C$73&lt;&gt;"▼プルダウンより選択してください",申込書!$C$73&lt;&gt;"",申込書!$K$22&lt;&gt;"YYYY/MM/DD",$G317&lt;&gt;""),申込書!$K$22,"")</f>
        <v/>
      </c>
      <c r="GZ317" s="369" t="str">
        <f>IF(GY317="","",IF(INDEX('コンテンツ＆備考マスタ'!$H:$J,MATCH(学校情報!GY$3,'コンテンツ＆備考マスタ'!$H:$H,0),3)="●",IF(AND(GY317&lt;&gt;"",ISNUMBER(申込書!$AC$22)=TRUE,申込書!$C$73&lt;&gt;"▼プルダウンより選択してください",申込書!$C$73&lt;&gt;""),申込書!$AC$22,""),"-"))</f>
        <v/>
      </c>
      <c r="HA317" s="369"/>
      <c r="HB317" s="369"/>
      <c r="HC317" s="370" t="str">
        <f>IF(AND(申込書!$C$73&lt;&gt;"▼プルダウンより選択してください",申込書!$C$73&lt;&gt;"",$G317&lt;&gt;"",申込書!$V$73="特定学年のみ"),"申し込みする","")</f>
        <v/>
      </c>
      <c r="HD317" s="371"/>
      <c r="HE317" s="372"/>
      <c r="HF317" s="373" t="str">
        <f>IF(AND(申込書!$C$74&lt;&gt;"▼プルダウンより選択してください",申込書!$C$74&lt;&gt;"",申込書!$K$22&lt;&gt;"YYYY/MM/DD",$G317&lt;&gt;""),申込書!$K$22,"")</f>
        <v/>
      </c>
      <c r="HG317" s="369" t="str">
        <f>IF(HF317="","",IF(INDEX('コンテンツ＆備考マスタ'!$H:$J,MATCH(学校情報!HF$3,'コンテンツ＆備考マスタ'!$H:$H,0),3)="●",IF(AND(HF317&lt;&gt;"",ISNUMBER(申込書!$AC$22)=TRUE,申込書!$C$74&lt;&gt;"▼プルダウンより選択してください",申込書!$C$74&lt;&gt;""),申込書!$AC$22,""),"-"))</f>
        <v/>
      </c>
      <c r="HH317" s="369"/>
      <c r="HI317" s="369"/>
      <c r="HJ317" s="370" t="str">
        <f>IF(AND(申込書!$C$74&lt;&gt;"▼プルダウンより選択してください",申込書!$C$74&lt;&gt;"",$G317&lt;&gt;"",申込書!$V$74="特定学年のみ"),"申し込みする","")</f>
        <v/>
      </c>
      <c r="HK317" s="371"/>
      <c r="HL317" s="372"/>
      <c r="HM317" s="373" t="str">
        <f>IF(AND(申込書!$C$75&lt;&gt;"▼プルダウンより選択してください",申込書!$C$75&lt;&gt;"",申込書!$K$22&lt;&gt;"YYYY/MM/DD",$G317&lt;&gt;""),申込書!$K$22,"")</f>
        <v/>
      </c>
      <c r="HN317" s="369" t="str">
        <f>IF(HM317="","",IF(INDEX('コンテンツ＆備考マスタ'!$H:$J,MATCH(学校情報!HM$3,'コンテンツ＆備考マスタ'!$H:$H,0),3)="●",IF(AND(HM317&lt;&gt;"",ISNUMBER(申込書!$AC$22)=TRUE,申込書!$C$75&lt;&gt;"▼プルダウンより選択してください",申込書!$C$75&lt;&gt;""),申込書!$AC$22,""),"-"))</f>
        <v/>
      </c>
      <c r="HO317" s="369"/>
      <c r="HP317" s="369"/>
      <c r="HQ317" s="370" t="str">
        <f>IF(AND(申込書!$C$75&lt;&gt;"▼プルダウンより選択してください",申込書!$C$75&lt;&gt;"",$G317&lt;&gt;"",申込書!$V$75="特定学年のみ"),"申し込みする","")</f>
        <v/>
      </c>
      <c r="HR317" s="371"/>
      <c r="HS317" s="371"/>
      <c r="HT317" s="374" t="str">
        <f>IF(AND(申込書!$C$76&lt;&gt;"▼プルダウンより選択してください",申込書!$C$76&lt;&gt;"",申込書!$K$22&lt;&gt;"YYYY/MM/DD",$G317&lt;&gt;""),申込書!$K$22,"")</f>
        <v/>
      </c>
      <c r="HU317" s="369" t="str">
        <f>IF(HT317="","",IF(INDEX('コンテンツ＆備考マスタ'!$H:$J,MATCH(学校情報!HT$3,'コンテンツ＆備考マスタ'!$H:$H,0),3)="●",IF(AND(HT317&lt;&gt;"",ISNUMBER(申込書!$AC$22)=TRUE,申込書!$C$76&lt;&gt;"▼プルダウンより選択してください",申込書!$C$76&lt;&gt;""),申込書!$AC$22,""),"-"))</f>
        <v/>
      </c>
      <c r="HV317" s="369"/>
      <c r="HW317" s="369"/>
      <c r="HX317" s="370" t="str">
        <f>IF(AND(申込書!$C$76&lt;&gt;"▼プルダウンより選択してください",申込書!$C$76&lt;&gt;"",$G317&lt;&gt;"",申込書!$V$76="特定学年のみ"),"申し込みする","")</f>
        <v/>
      </c>
      <c r="HY317" s="371"/>
      <c r="HZ317" s="372"/>
      <c r="IA317" s="69"/>
    </row>
    <row r="318" spans="2:235" ht="26.85" hidden="1" customHeight="1" outlineLevel="1">
      <c r="B318" s="365">
        <f t="shared" si="12"/>
        <v>313</v>
      </c>
      <c r="C318" s="55"/>
      <c r="D318" s="56"/>
      <c r="E318" s="154"/>
      <c r="F318" s="57"/>
      <c r="G318" s="58"/>
      <c r="H318" s="59"/>
      <c r="I318" s="60"/>
      <c r="J318" s="61"/>
      <c r="K318" s="366" t="str">
        <f t="shared" si="13"/>
        <v/>
      </c>
      <c r="L318" s="62"/>
      <c r="M318" s="322"/>
      <c r="N318" s="63"/>
      <c r="O318" s="64"/>
      <c r="P318" s="367" t="str">
        <f t="shared" si="14"/>
        <v/>
      </c>
      <c r="Q318" s="65"/>
      <c r="R318" s="66"/>
      <c r="S318" s="67"/>
      <c r="T318" s="68"/>
      <c r="U318" s="68"/>
      <c r="V318" s="68"/>
      <c r="W318" s="66"/>
      <c r="X318" s="281"/>
      <c r="Y318" s="368" t="str">
        <f>IF(AND(申込書!$C$47&lt;&gt;"▼プルダウンより選択してください",申込書!$C$47&lt;&gt;"",申込書!$K$22&lt;&gt;"YYYY/MM/DD",$G318&lt;&gt;""),申込書!$K$22,"")</f>
        <v/>
      </c>
      <c r="Z318" s="369" t="str">
        <f>IF(Y318="","",IF(INDEX('コンテンツ＆備考マスタ'!$H:$J,MATCH(学校情報!Y$3,'コンテンツ＆備考マスタ'!$H:$H,0),3)="●",IF(AND(Y318&lt;&gt;"",ISNUMBER(申込書!$AC$22)=TRUE,申込書!$C$47&lt;&gt;"▼プルダウンより選択してください",申込書!$C$47&lt;&gt;""),申込書!$AC$22,""),"-"))</f>
        <v/>
      </c>
      <c r="AA318" s="369"/>
      <c r="AB318" s="369"/>
      <c r="AC318" s="370" t="str">
        <f>IF(AND(申込書!$C$47&lt;&gt;"▼プルダウンより選択してください",申込書!$C$47&lt;&gt;"",$G318&lt;&gt;"",申込書!$V$47="特定学年のみ"),"申し込みする","")</f>
        <v/>
      </c>
      <c r="AD318" s="371"/>
      <c r="AE318" s="372"/>
      <c r="AF318" s="373" t="str">
        <f>IF(AND(申込書!$C$48&lt;&gt;"▼プルダウンより選択してください",申込書!$C$48&lt;&gt;"",申込書!$K$22&lt;&gt;"YYYY/MM/DD",$G318&lt;&gt;""),申込書!$K$22,"")</f>
        <v/>
      </c>
      <c r="AG318" s="369" t="str">
        <f>IF(AF318="","",IF(INDEX('コンテンツ＆備考マスタ'!$H:$J,MATCH(学校情報!AF$3,'コンテンツ＆備考マスタ'!$H:$H,0),3)="●",IF(AND(AF318&lt;&gt;"",ISNUMBER(申込書!$AC$22)=TRUE,申込書!$C$48&lt;&gt;"▼プルダウンより選択してください",申込書!$C$48&lt;&gt;""),申込書!$AC$22,""),"-"))</f>
        <v/>
      </c>
      <c r="AH318" s="369"/>
      <c r="AI318" s="369"/>
      <c r="AJ318" s="370" t="str">
        <f>IF(AND(申込書!$C$48&lt;&gt;"▼プルダウンより選択してください",申込書!$C$48&lt;&gt;"",$G318&lt;&gt;"",申込書!$V$48="特定学年のみ"),"申し込みする","")</f>
        <v/>
      </c>
      <c r="AK318" s="371"/>
      <c r="AL318" s="372"/>
      <c r="AM318" s="373" t="str">
        <f>IF(AND(申込書!$C$49&lt;&gt;"▼プルダウンより選択してください",申込書!$C$49&lt;&gt;"",申込書!$K$22&lt;&gt;"YYYY/MM/DD",$G318&lt;&gt;""),申込書!$K$22,"")</f>
        <v/>
      </c>
      <c r="AN318" s="369" t="str">
        <f>IF(AM318="","",IF(INDEX('コンテンツ＆備考マスタ'!$H:$J,MATCH(学校情報!AM$3,'コンテンツ＆備考マスタ'!$H:$H,0),3)="●",IF(AND(AM318&lt;&gt;"",ISNUMBER(申込書!$AC$22)=TRUE,申込書!$C$49&lt;&gt;"▼プルダウンより選択してください",申込書!$C$49&lt;&gt;""),申込書!$AC$22,""),"-"))</f>
        <v/>
      </c>
      <c r="AO318" s="369"/>
      <c r="AP318" s="369"/>
      <c r="AQ318" s="370" t="str">
        <f>IF(AND(申込書!$C$49&lt;&gt;"▼プルダウンより選択してください",申込書!$C$49&lt;&gt;"",$G318&lt;&gt;"",申込書!$V$49="特定学年のみ"),"申し込みする","")</f>
        <v/>
      </c>
      <c r="AR318" s="371"/>
      <c r="AS318" s="372"/>
      <c r="AT318" s="373" t="str">
        <f>IF(AND(申込書!$C$50&lt;&gt;"▼プルダウンより選択してください",申込書!$C$50&lt;&gt;"",申込書!$K$22&lt;&gt;"YYYY/MM/DD",$G318&lt;&gt;""),申込書!$K$22,"")</f>
        <v/>
      </c>
      <c r="AU318" s="369" t="str">
        <f>IF(AT318="","",IF(INDEX('コンテンツ＆備考マスタ'!$H:$J,MATCH(学校情報!AT$3,'コンテンツ＆備考マスタ'!$H:$H,0),3)="●",IF(AND(AT318&lt;&gt;"",ISNUMBER(申込書!$AC$22)=TRUE,申込書!$C$50&lt;&gt;"▼プルダウンより選択してください",申込書!$C$50&lt;&gt;""),申込書!$AC$22,""),"-"))</f>
        <v/>
      </c>
      <c r="AV318" s="369"/>
      <c r="AW318" s="369"/>
      <c r="AX318" s="370" t="str">
        <f>IF(AND(申込書!$C$50&lt;&gt;"▼プルダウンより選択してください",申込書!$C$50&lt;&gt;"",$G318&lt;&gt;"",申込書!$V$50="特定学年のみ"),"申し込みする","")</f>
        <v/>
      </c>
      <c r="AY318" s="371"/>
      <c r="AZ318" s="372"/>
      <c r="BA318" s="373" t="str">
        <f>IF(AND(申込書!$C$51&lt;&gt;"▼プルダウンより選択してください",申込書!$C$51&lt;&gt;"",申込書!$K$22&lt;&gt;"YYYY/MM/DD",$G318&lt;&gt;""),申込書!$K$22,"")</f>
        <v/>
      </c>
      <c r="BB318" s="369" t="str">
        <f>IF(BA318="","",IF(INDEX('コンテンツ＆備考マスタ'!$H:$J,MATCH(学校情報!BA$3,'コンテンツ＆備考マスタ'!$H:$H,0),3)="●",IF(AND(BA318&lt;&gt;"",ISNUMBER(申込書!$AC$22)=TRUE,申込書!$C$51&lt;&gt;"▼プルダウンより選択してください",申込書!$C$51&lt;&gt;""),申込書!$AC$22,""),"-"))</f>
        <v/>
      </c>
      <c r="BC318" s="369"/>
      <c r="BD318" s="369"/>
      <c r="BE318" s="370" t="str">
        <f>IF(AND(申込書!$C$51&lt;&gt;"▼プルダウンより選択してください",申込書!$C$51&lt;&gt;"",$G318&lt;&gt;"",申込書!$V$51="特定学年のみ"),"申し込みする","")</f>
        <v/>
      </c>
      <c r="BF318" s="371"/>
      <c r="BG318" s="372"/>
      <c r="BH318" s="373" t="str">
        <f>IF(AND(申込書!$C$52&lt;&gt;"▼プルダウンより選択してください",申込書!$C$52&lt;&gt;"",申込書!$K$22&lt;&gt;"YYYY/MM/DD",$G318&lt;&gt;""),申込書!$K$22,"")</f>
        <v/>
      </c>
      <c r="BI318" s="369" t="str">
        <f>IF(BH318="","",IF(INDEX('コンテンツ＆備考マスタ'!$H:$J,MATCH(学校情報!BH$3,'コンテンツ＆備考マスタ'!$H:$H,0),3)="●",IF(AND(BH318&lt;&gt;"",ISNUMBER(申込書!$AC$22)=TRUE,申込書!$C$52&lt;&gt;"▼プルダウンより選択してください",申込書!$C$52&lt;&gt;""),申込書!$AC$22,""),"-"))</f>
        <v/>
      </c>
      <c r="BJ318" s="369"/>
      <c r="BK318" s="369"/>
      <c r="BL318" s="370" t="str">
        <f>IF(AND(申込書!$C$52&lt;&gt;"▼プルダウンより選択してください",申込書!$C$52&lt;&gt;"",$G318&lt;&gt;"",申込書!$V$52="特定学年のみ"),"申し込みする","")</f>
        <v/>
      </c>
      <c r="BM318" s="371"/>
      <c r="BN318" s="372"/>
      <c r="BO318" s="373" t="str">
        <f>IF(AND(申込書!$C$53&lt;&gt;"▼プルダウンより選択してください",申込書!$C$53&lt;&gt;"",申込書!$K$22&lt;&gt;"YYYY/MM/DD",$G318&lt;&gt;""),申込書!$K$22,"")</f>
        <v/>
      </c>
      <c r="BP318" s="369" t="str">
        <f>IF(BO318="","",IF(INDEX('コンテンツ＆備考マスタ'!$H:$J,MATCH(学校情報!BO$3,'コンテンツ＆備考マスタ'!$H:$H,0),3)="●",IF(AND(BO318&lt;&gt;"",ISNUMBER(申込書!$AC$22)=TRUE,申込書!$C$53&lt;&gt;"▼プルダウンより選択してください",申込書!$C$53&lt;&gt;""),申込書!$AC$22,""),"-"))</f>
        <v/>
      </c>
      <c r="BQ318" s="369"/>
      <c r="BR318" s="369"/>
      <c r="BS318" s="370" t="str">
        <f>IF(AND(申込書!$C$53&lt;&gt;"▼プルダウンより選択してください",申込書!$C$53&lt;&gt;"",$G318&lt;&gt;"",申込書!$V$53="特定学年のみ"),"申し込みする","")</f>
        <v/>
      </c>
      <c r="BT318" s="371"/>
      <c r="BU318" s="372"/>
      <c r="BV318" s="373" t="str">
        <f>IF(AND(申込書!$C$54&lt;&gt;"▼プルダウンより選択してください",申込書!$C$54&lt;&gt;"",申込書!$K$22&lt;&gt;"YYYY/MM/DD",$G318&lt;&gt;""),申込書!$K$22,"")</f>
        <v/>
      </c>
      <c r="BW318" s="369" t="str">
        <f>IF(BV318="","",IF(INDEX('コンテンツ＆備考マスタ'!$H:$J,MATCH(学校情報!BV$3,'コンテンツ＆備考マスタ'!$H:$H,0),3)="●",IF(AND(BV318&lt;&gt;"",ISNUMBER(申込書!$AC$22)=TRUE,申込書!$C$54&lt;&gt;"▼プルダウンより選択してください",申込書!$C$54&lt;&gt;""),申込書!$AC$22,""),"-"))</f>
        <v/>
      </c>
      <c r="BX318" s="369"/>
      <c r="BY318" s="369"/>
      <c r="BZ318" s="370" t="str">
        <f>IF(AND(申込書!$C$54&lt;&gt;"▼プルダウンより選択してください",申込書!$C$54&lt;&gt;"",$G318&lt;&gt;"",申込書!$V$54="特定学年のみ"),"申し込みする","")</f>
        <v/>
      </c>
      <c r="CA318" s="371"/>
      <c r="CB318" s="372"/>
      <c r="CC318" s="373" t="str">
        <f>IF(AND(申込書!$C$55&lt;&gt;"▼プルダウンより選択してください",申込書!$C$55&lt;&gt;"",申込書!$K$22&lt;&gt;"YYYY/MM/DD",$G318&lt;&gt;""),申込書!$K$22,"")</f>
        <v/>
      </c>
      <c r="CD318" s="369" t="str">
        <f>IF(CC318="","",IF(INDEX('コンテンツ＆備考マスタ'!$H:$J,MATCH(学校情報!CC$3,'コンテンツ＆備考マスタ'!$H:$H,0),3)="●",IF(AND(CC318&lt;&gt;"",ISNUMBER(申込書!$AC$22)=TRUE,申込書!$C$55&lt;&gt;"▼プルダウンより選択してください",申込書!$C$55&lt;&gt;""),申込書!$AC$22,""),"-"))</f>
        <v/>
      </c>
      <c r="CE318" s="369"/>
      <c r="CF318" s="369"/>
      <c r="CG318" s="370" t="str">
        <f>IF(AND(申込書!$C$55&lt;&gt;"▼プルダウンより選択してください",申込書!$C$55&lt;&gt;"",$G318&lt;&gt;"",申込書!$V$55="特定学年のみ"),"申し込みする","")</f>
        <v/>
      </c>
      <c r="CH318" s="371"/>
      <c r="CI318" s="372"/>
      <c r="CJ318" s="373" t="str">
        <f>IF(AND(申込書!$C$56&lt;&gt;"▼プルダウンより選択してください",申込書!$C$56&lt;&gt;"",申込書!$K$22&lt;&gt;"YYYY/MM/DD",$G318&lt;&gt;""),申込書!$K$22,"")</f>
        <v/>
      </c>
      <c r="CK318" s="369" t="str">
        <f>IF(CJ318="","",IF(INDEX('コンテンツ＆備考マスタ'!$H:$J,MATCH(学校情報!CJ$3,'コンテンツ＆備考マスタ'!$H:$H,0),3)="●",IF(AND(CJ318&lt;&gt;"",ISNUMBER(申込書!$AC$22)=TRUE,申込書!$C$56&lt;&gt;"▼プルダウンより選択してください",申込書!$C$56&lt;&gt;""),申込書!$AC$22,""),"-"))</f>
        <v/>
      </c>
      <c r="CL318" s="369"/>
      <c r="CM318" s="369"/>
      <c r="CN318" s="370" t="str">
        <f>IF(AND(申込書!$C$56&lt;&gt;"▼プルダウンより選択してください",申込書!$C$56&lt;&gt;"",$G318&lt;&gt;"",申込書!$V$56="特定学年のみ"),"申し込みする","")</f>
        <v/>
      </c>
      <c r="CO318" s="371"/>
      <c r="CP318" s="372"/>
      <c r="CQ318" s="373" t="str">
        <f>IF(AND(申込書!$C$57&lt;&gt;"▼プルダウンより選択してください",申込書!$C$57&lt;&gt;"",申込書!$K$22&lt;&gt;"YYYY/MM/DD",$G318&lt;&gt;""),申込書!$K$22,"")</f>
        <v/>
      </c>
      <c r="CR318" s="369" t="str">
        <f>IF(CQ318="","",IF(INDEX('コンテンツ＆備考マスタ'!$H:$J,MATCH(学校情報!CQ$3,'コンテンツ＆備考マスタ'!$H:$H,0),3)="●",IF(AND(CQ318&lt;&gt;"",ISNUMBER(申込書!$AC$22)=TRUE,申込書!$C$57&lt;&gt;"▼プルダウンより選択してください",申込書!$C$57&lt;&gt;""),申込書!$AC$22,""),"-"))</f>
        <v/>
      </c>
      <c r="CS318" s="369"/>
      <c r="CT318" s="369"/>
      <c r="CU318" s="369" t="str">
        <f>IF(AND(申込書!$C$57&lt;&gt;"▼プルダウンより選択してください",申込書!$C$57&lt;&gt;"",$G318&lt;&gt;"",申込書!$V$57="特定学年のみ"),"申し込みする","")</f>
        <v/>
      </c>
      <c r="CV318" s="371"/>
      <c r="CW318" s="372"/>
      <c r="CX318" s="373" t="str">
        <f>IF(AND(申込書!$C$58&lt;&gt;"▼プルダウンより選択してください",申込書!$C$58&lt;&gt;"",申込書!$K$22&lt;&gt;"YYYY/MM/DD",$G318&lt;&gt;""),申込書!$K$22,"")</f>
        <v/>
      </c>
      <c r="CY318" s="369" t="str">
        <f>IF(CX318="","",IF(INDEX('コンテンツ＆備考マスタ'!$H:$J,MATCH(学校情報!CX$3,'コンテンツ＆備考マスタ'!$H:$H,0),3)="●",IF(AND(CX318&lt;&gt;"",ISNUMBER(申込書!$AC$22)=TRUE,申込書!$C$58&lt;&gt;"▼プルダウンより選択してください",申込書!$C$58&lt;&gt;""),申込書!$AC$22,""),"-"))</f>
        <v/>
      </c>
      <c r="CZ318" s="369"/>
      <c r="DA318" s="369"/>
      <c r="DB318" s="369" t="str">
        <f>IF(AND(申込書!$C$58&lt;&gt;"▼プルダウンより選択してください",申込書!$C$58&lt;&gt;"",$G318&lt;&gt;"",申込書!$V$58="特定学年のみ"),"申し込みする","")</f>
        <v/>
      </c>
      <c r="DC318" s="371"/>
      <c r="DD318" s="372"/>
      <c r="DE318" s="373" t="str">
        <f>IF(AND(申込書!$C$59&lt;&gt;"▼プルダウンより選択してください",申込書!$C$59&lt;&gt;"",申込書!$K$22&lt;&gt;"YYYY/MM/DD",$G318&lt;&gt;""),申込書!$K$22,"")</f>
        <v/>
      </c>
      <c r="DF318" s="369" t="str">
        <f>IF(DE318="","",IF(INDEX('コンテンツ＆備考マスタ'!$H:$J,MATCH(学校情報!DE$3,'コンテンツ＆備考マスタ'!$H:$H,0),3)="●",IF(AND(DE318&lt;&gt;"",ISNUMBER(申込書!$AC$22)=TRUE,申込書!$C$59&lt;&gt;"▼プルダウンより選択してください",申込書!$C$59&lt;&gt;""),申込書!$AC$22,""),"-"))</f>
        <v/>
      </c>
      <c r="DG318" s="369"/>
      <c r="DH318" s="369"/>
      <c r="DI318" s="369" t="str">
        <f>IF(AND(申込書!$C$59&lt;&gt;"▼プルダウンより選択してください",申込書!$C$59&lt;&gt;"",$G318&lt;&gt;"",申込書!$V$59="特定学年のみ"),"申し込みする","")</f>
        <v/>
      </c>
      <c r="DJ318" s="371"/>
      <c r="DK318" s="372"/>
      <c r="DL318" s="373" t="str">
        <f>IF(AND(申込書!$C$60&lt;&gt;"▼プルダウンより選択してください",申込書!$C$60&lt;&gt;"",申込書!$K$22&lt;&gt;"YYYY/MM/DD",$G318&lt;&gt;""),申込書!$K$22,"")</f>
        <v/>
      </c>
      <c r="DM318" s="369" t="str">
        <f>IF(DL318="","",IF(INDEX('コンテンツ＆備考マスタ'!$H:$J,MATCH(学校情報!DL$3,'コンテンツ＆備考マスタ'!$H:$H,0),3)="●",IF(AND(DL318&lt;&gt;"",ISNUMBER(申込書!$AC$22)=TRUE,申込書!$C$60&lt;&gt;"▼プルダウンより選択してください",申込書!$C$60&lt;&gt;""),申込書!$AC$22,""),"-"))</f>
        <v/>
      </c>
      <c r="DN318" s="369"/>
      <c r="DO318" s="369"/>
      <c r="DP318" s="369" t="str">
        <f>IF(AND(申込書!$C$60&lt;&gt;"▼プルダウンより選択してください",申込書!$C$60&lt;&gt;"",$G318&lt;&gt;"",申込書!$V$60="特定学年のみ"),"申し込みする","")</f>
        <v/>
      </c>
      <c r="DQ318" s="371"/>
      <c r="DR318" s="372"/>
      <c r="DS318" s="373" t="str">
        <f>IF(AND(申込書!$C$61&lt;&gt;"▼プルダウンより選択してください",申込書!$C$61&lt;&gt;"",申込書!$K$22&lt;&gt;"YYYY/MM/DD",$G318&lt;&gt;""),申込書!$K$22,"")</f>
        <v/>
      </c>
      <c r="DT318" s="369" t="str">
        <f>IF(DS318="","",IF(INDEX('コンテンツ＆備考マスタ'!$H:$J,MATCH(学校情報!DS$3,'コンテンツ＆備考マスタ'!$H:$H,0),3)="●",IF(AND(DS318&lt;&gt;"",ISNUMBER(申込書!$AC$22)=TRUE,申込書!$C$61&lt;&gt;"▼プルダウンより選択してください",申込書!$C$61&lt;&gt;""),申込書!$AC$22,""),"-"))</f>
        <v/>
      </c>
      <c r="DU318" s="369"/>
      <c r="DV318" s="369"/>
      <c r="DW318" s="369" t="str">
        <f>IF(AND(申込書!$C$61&lt;&gt;"▼プルダウンより選択してください",申込書!$C$61&lt;&gt;"",$G318&lt;&gt;"",申込書!$V$61="特定学年のみ"),"申し込みする","")</f>
        <v/>
      </c>
      <c r="DX318" s="371"/>
      <c r="DY318" s="372"/>
      <c r="DZ318" s="373" t="str">
        <f>IF(AND(申込書!$C$62&lt;&gt;"▼プルダウンより選択してください",申込書!$C$62&lt;&gt;"",申込書!$K$22&lt;&gt;"YYYY/MM/DD",$G318&lt;&gt;""),申込書!$K$22,"")</f>
        <v/>
      </c>
      <c r="EA318" s="369" t="str">
        <f>IF(DZ318="","",IF(INDEX('コンテンツ＆備考マスタ'!$H:$J,MATCH(学校情報!DZ$3,'コンテンツ＆備考マスタ'!$H:$H,0),3)="●",IF(AND(DZ318&lt;&gt;"",ISNUMBER(申込書!$AC$22)=TRUE,申込書!$C$62&lt;&gt;"▼プルダウンより選択してください",申込書!$C$62&lt;&gt;""),申込書!$AC$22,""),"-"))</f>
        <v/>
      </c>
      <c r="EB318" s="369"/>
      <c r="EC318" s="369"/>
      <c r="ED318" s="370" t="str">
        <f>IF(AND(申込書!$C$62&lt;&gt;"▼プルダウンより選択してください",申込書!$C$62&lt;&gt;"",$G318&lt;&gt;"",申込書!$V$62="特定学年のみ"),"申し込みする","")</f>
        <v/>
      </c>
      <c r="EE318" s="371"/>
      <c r="EF318" s="372"/>
      <c r="EG318" s="373" t="str">
        <f>IF(AND(申込書!$C$63&lt;&gt;"▼プルダウンより選択してください",申込書!$C$63&lt;&gt;"",申込書!$K$22&lt;&gt;"YYYY/MM/DD",$G318&lt;&gt;""),申込書!$K$22,"")</f>
        <v/>
      </c>
      <c r="EH318" s="369" t="str">
        <f>IF(EG318="","",IF(INDEX('コンテンツ＆備考マスタ'!$H:$J,MATCH(学校情報!EG$3,'コンテンツ＆備考マスタ'!$H:$H,0),3)="●",IF(AND(EG318&lt;&gt;"",ISNUMBER(申込書!$AC$22)=TRUE,申込書!$C$63&lt;&gt;"▼プルダウンより選択してください",申込書!$C$63&lt;&gt;""),申込書!$AC$22,""),"-"))</f>
        <v/>
      </c>
      <c r="EI318" s="369"/>
      <c r="EJ318" s="369"/>
      <c r="EK318" s="370" t="str">
        <f>IF(AND(申込書!$C$63&lt;&gt;"▼プルダウンより選択してください",申込書!$C$63&lt;&gt;"",$G318&lt;&gt;"",申込書!$V$63="特定学年のみ"),"申し込みする","")</f>
        <v/>
      </c>
      <c r="EL318" s="371"/>
      <c r="EM318" s="372"/>
      <c r="EN318" s="373" t="str">
        <f>IF(AND(申込書!$C$64&lt;&gt;"▼プルダウンより選択してください",申込書!$C$64&lt;&gt;"",申込書!$K$22&lt;&gt;"YYYY/MM/DD",$G318&lt;&gt;""),申込書!$K$22,"")</f>
        <v/>
      </c>
      <c r="EO318" s="369" t="str">
        <f>IF(EN318="","",IF(INDEX('コンテンツ＆備考マスタ'!$H:$J,MATCH(学校情報!EN$3,'コンテンツ＆備考マスタ'!$H:$H,0),3)="●",IF(AND(EN318&lt;&gt;"",ISNUMBER(申込書!$AC$22)=TRUE,申込書!$C$64&lt;&gt;"▼プルダウンより選択してください",申込書!$C$64&lt;&gt;""),申込書!$AC$22,""),"-"))</f>
        <v/>
      </c>
      <c r="EP318" s="369"/>
      <c r="EQ318" s="369"/>
      <c r="ER318" s="370" t="str">
        <f>IF(AND(申込書!$C$64&lt;&gt;"▼プルダウンより選択してください",申込書!$C$64&lt;&gt;"",$G318&lt;&gt;"",申込書!$V$64="特定学年のみ"),"申し込みする","")</f>
        <v/>
      </c>
      <c r="ES318" s="371"/>
      <c r="ET318" s="372"/>
      <c r="EU318" s="373" t="str">
        <f>IF(AND(申込書!$C$65&lt;&gt;"▼プルダウンより選択してください",申込書!$C$65&lt;&gt;"",申込書!$K$22&lt;&gt;"YYYY/MM/DD",$G318&lt;&gt;""),申込書!$K$22,"")</f>
        <v/>
      </c>
      <c r="EV318" s="369" t="str">
        <f>IF(EU318="","",IF(INDEX('コンテンツ＆備考マスタ'!$H:$J,MATCH(学校情報!EU$3,'コンテンツ＆備考マスタ'!$H:$H,0),3)="●",IF(AND(EU318&lt;&gt;"",ISNUMBER(申込書!$AC$22)=TRUE,申込書!$C$65&lt;&gt;"▼プルダウンより選択してください",申込書!$C$65&lt;&gt;""),申込書!$AC$22,""),"-"))</f>
        <v/>
      </c>
      <c r="EW318" s="369"/>
      <c r="EX318" s="369"/>
      <c r="EY318" s="370" t="str">
        <f>IF(AND(申込書!$C$65&lt;&gt;"▼プルダウンより選択してください",申込書!$C$65&lt;&gt;"",$G318&lt;&gt;"",申込書!$V$65="特定学年のみ"),"申し込みする","")</f>
        <v/>
      </c>
      <c r="EZ318" s="371"/>
      <c r="FA318" s="372"/>
      <c r="FB318" s="373" t="str">
        <f>IF(AND(申込書!$C$66&lt;&gt;"▼プルダウンより選択してください",申込書!$C$66&lt;&gt;"",申込書!$K$22&lt;&gt;"YYYY/MM/DD",$G318&lt;&gt;""),申込書!$K$22,"")</f>
        <v/>
      </c>
      <c r="FC318" s="369" t="str">
        <f>IF(FB318="","",IF(INDEX('コンテンツ＆備考マスタ'!$H:$J,MATCH(学校情報!FB$3,'コンテンツ＆備考マスタ'!$H:$H,0),3)="●",IF(AND(FB318&lt;&gt;"",ISNUMBER(申込書!$AC$22)=TRUE,申込書!$C$66&lt;&gt;"▼プルダウンより選択してください",申込書!$C$66&lt;&gt;""),申込書!$AC$22,""),"-"))</f>
        <v/>
      </c>
      <c r="FD318" s="369"/>
      <c r="FE318" s="369"/>
      <c r="FF318" s="370" t="str">
        <f>IF(AND(申込書!$C$66&lt;&gt;"▼プルダウンより選択してください",申込書!$C$66&lt;&gt;"",$G318&lt;&gt;"",申込書!$V$66="特定学年のみ"),"申し込みする","")</f>
        <v/>
      </c>
      <c r="FG318" s="371"/>
      <c r="FH318" s="372"/>
      <c r="FI318" s="373" t="str">
        <f>IF(AND(申込書!$C$67&lt;&gt;"▼プルダウンより選択してください",申込書!$C$67&lt;&gt;"",申込書!$K$22&lt;&gt;"YYYY/MM/DD",$G318&lt;&gt;""),申込書!$K$22,"")</f>
        <v/>
      </c>
      <c r="FJ318" s="369" t="str">
        <f>IF(FI318="","",IF(INDEX('コンテンツ＆備考マスタ'!$H:$J,MATCH(学校情報!FI$3,'コンテンツ＆備考マスタ'!$H:$H,0),3)="●",IF(AND(FI318&lt;&gt;"",ISNUMBER(申込書!$AC$22)=TRUE,申込書!$C$67&lt;&gt;"▼プルダウンより選択してください",申込書!$C$67&lt;&gt;""),申込書!$AC$22,""),"-"))</f>
        <v/>
      </c>
      <c r="FK318" s="369"/>
      <c r="FL318" s="369"/>
      <c r="FM318" s="370" t="str">
        <f>IF(AND(申込書!$C$67&lt;&gt;"▼プルダウンより選択してください",申込書!$C$67&lt;&gt;"",$G318&lt;&gt;"",申込書!$V$67="特定学年のみ"),"申し込みする","")</f>
        <v/>
      </c>
      <c r="FN318" s="371"/>
      <c r="FO318" s="372"/>
      <c r="FP318" s="373" t="str">
        <f>IF(AND(申込書!$C$68&lt;&gt;"▼プルダウンより選択してください",申込書!$C$68&lt;&gt;"",申込書!$K$22&lt;&gt;"YYYY/MM/DD",$G318&lt;&gt;""),申込書!$K$22,"")</f>
        <v/>
      </c>
      <c r="FQ318" s="369" t="str">
        <f>IF(FP318="","",IF(INDEX('コンテンツ＆備考マスタ'!$H:$J,MATCH(学校情報!FP$3,'コンテンツ＆備考マスタ'!$H:$H,0),3)="●",IF(AND(FP318&lt;&gt;"",ISNUMBER(申込書!$AC$22)=TRUE,申込書!$C$68&lt;&gt;"▼プルダウンより選択してください",申込書!$C$68&lt;&gt;""),申込書!$AC$22,""),"-"))</f>
        <v/>
      </c>
      <c r="FR318" s="369"/>
      <c r="FS318" s="369"/>
      <c r="FT318" s="370" t="str">
        <f>IF(AND(申込書!$C$68&lt;&gt;"▼プルダウンより選択してください",申込書!$C$68&lt;&gt;"",$G318&lt;&gt;"",申込書!$V$68="特定学年のみ"),"申し込みする","")</f>
        <v/>
      </c>
      <c r="FU318" s="371"/>
      <c r="FV318" s="372"/>
      <c r="FW318" s="373" t="str">
        <f>IF(AND(申込書!$C$69&lt;&gt;"▼プルダウンより選択してください",申込書!$C$69&lt;&gt;"",申込書!$K$22&lt;&gt;"YYYY/MM/DD",$G318&lt;&gt;""),申込書!$K$22,"")</f>
        <v/>
      </c>
      <c r="FX318" s="369" t="str">
        <f>IF(FW318="","",IF(INDEX('コンテンツ＆備考マスタ'!$H:$J,MATCH(学校情報!FW$3,'コンテンツ＆備考マスタ'!$H:$H,0),3)="●",IF(AND(FW318&lt;&gt;"",ISNUMBER(申込書!$AC$22)=TRUE,申込書!$C$69&lt;&gt;"▼プルダウンより選択してください",申込書!$C$69&lt;&gt;""),申込書!$AC$22,""),"-"))</f>
        <v/>
      </c>
      <c r="FY318" s="369"/>
      <c r="FZ318" s="369"/>
      <c r="GA318" s="370" t="str">
        <f>IF(AND(申込書!$C$69&lt;&gt;"▼プルダウンより選択してください",申込書!$C$69&lt;&gt;"",$G318&lt;&gt;"",申込書!$V$69="特定学年のみ"),"申し込みする","")</f>
        <v/>
      </c>
      <c r="GB318" s="371"/>
      <c r="GC318" s="372"/>
      <c r="GD318" s="373" t="str">
        <f>IF(AND(申込書!$C$70&lt;&gt;"▼プルダウンより選択してください",申込書!$C$70&lt;&gt;"",申込書!$K$22&lt;&gt;"YYYY/MM/DD",$G318&lt;&gt;""),申込書!$K$22,"")</f>
        <v/>
      </c>
      <c r="GE318" s="369" t="str">
        <f>IF(GD318="","",IF(INDEX('コンテンツ＆備考マスタ'!$H:$J,MATCH(学校情報!GD$3,'コンテンツ＆備考マスタ'!$H:$H,0),3)="●",IF(AND(GD318&lt;&gt;"",ISNUMBER(申込書!$AC$22)=TRUE,申込書!$C$70&lt;&gt;"▼プルダウンより選択してください",申込書!$C$70&lt;&gt;""),申込書!$AC$22,""),"-"))</f>
        <v/>
      </c>
      <c r="GF318" s="369"/>
      <c r="GG318" s="369"/>
      <c r="GH318" s="370" t="str">
        <f>IF(AND(申込書!$C$70&lt;&gt;"▼プルダウンより選択してください",申込書!$C$70&lt;&gt;"",$G318&lt;&gt;"",申込書!$V$70="特定学年のみ"),"申し込みする","")</f>
        <v/>
      </c>
      <c r="GI318" s="371"/>
      <c r="GJ318" s="372"/>
      <c r="GK318" s="373" t="str">
        <f>IF(AND(申込書!$C$71&lt;&gt;"▼プルダウンより選択してください",申込書!$C$71&lt;&gt;"",申込書!$K$22&lt;&gt;"YYYY/MM/DD",$G318&lt;&gt;""),申込書!$K$22,"")</f>
        <v/>
      </c>
      <c r="GL318" s="369" t="str">
        <f>IF(GK318="","",IF(INDEX('コンテンツ＆備考マスタ'!$H:$J,MATCH(学校情報!GK$3,'コンテンツ＆備考マスタ'!$H:$H,0),3)="●",IF(AND(GK318&lt;&gt;"",ISNUMBER(申込書!$AC$22)=TRUE,申込書!$C$71&lt;&gt;"▼プルダウンより選択してください",申込書!$C$71&lt;&gt;""),申込書!$AC$22,""),"-"))</f>
        <v/>
      </c>
      <c r="GM318" s="369"/>
      <c r="GN318" s="369"/>
      <c r="GO318" s="370" t="str">
        <f>IF(AND(申込書!$C$71&lt;&gt;"▼プルダウンより選択してください",申込書!$C$71&lt;&gt;"",$G318&lt;&gt;"",申込書!$V$71="特定学年のみ"),"申し込みする","")</f>
        <v/>
      </c>
      <c r="GP318" s="371"/>
      <c r="GQ318" s="372"/>
      <c r="GR318" s="373" t="str">
        <f>IF(AND(申込書!$C$72&lt;&gt;"▼プルダウンより選択してください",申込書!$C$72&lt;&gt;"",申込書!$K$22&lt;&gt;"YYYY/MM/DD",$G318&lt;&gt;""),申込書!$K$22,"")</f>
        <v/>
      </c>
      <c r="GS318" s="369" t="str">
        <f>IF(GR318="","",IF(INDEX('コンテンツ＆備考マスタ'!$H:$J,MATCH(学校情報!GR$3,'コンテンツ＆備考マスタ'!$H:$H,0),3)="●",IF(AND(GR318&lt;&gt;"",ISNUMBER(申込書!$AC$22)=TRUE,申込書!$C$72&lt;&gt;"▼プルダウンより選択してください",申込書!$C$72&lt;&gt;""),申込書!$AC$22,""),"-"))</f>
        <v/>
      </c>
      <c r="GT318" s="369"/>
      <c r="GU318" s="369"/>
      <c r="GV318" s="370" t="str">
        <f>IF(AND(申込書!$C$72&lt;&gt;"▼プルダウンより選択してください",申込書!$C$72&lt;&gt;"",$G318&lt;&gt;"",申込書!$V$72="特定学年のみ"),"申し込みする","")</f>
        <v/>
      </c>
      <c r="GW318" s="371"/>
      <c r="GX318" s="372"/>
      <c r="GY318" s="373" t="str">
        <f>IF(AND(申込書!$C$73&lt;&gt;"▼プルダウンより選択してください",申込書!$C$73&lt;&gt;"",申込書!$K$22&lt;&gt;"YYYY/MM/DD",$G318&lt;&gt;""),申込書!$K$22,"")</f>
        <v/>
      </c>
      <c r="GZ318" s="369" t="str">
        <f>IF(GY318="","",IF(INDEX('コンテンツ＆備考マスタ'!$H:$J,MATCH(学校情報!GY$3,'コンテンツ＆備考マスタ'!$H:$H,0),3)="●",IF(AND(GY318&lt;&gt;"",ISNUMBER(申込書!$AC$22)=TRUE,申込書!$C$73&lt;&gt;"▼プルダウンより選択してください",申込書!$C$73&lt;&gt;""),申込書!$AC$22,""),"-"))</f>
        <v/>
      </c>
      <c r="HA318" s="369"/>
      <c r="HB318" s="369"/>
      <c r="HC318" s="370" t="str">
        <f>IF(AND(申込書!$C$73&lt;&gt;"▼プルダウンより選択してください",申込書!$C$73&lt;&gt;"",$G318&lt;&gt;"",申込書!$V$73="特定学年のみ"),"申し込みする","")</f>
        <v/>
      </c>
      <c r="HD318" s="371"/>
      <c r="HE318" s="372"/>
      <c r="HF318" s="373" t="str">
        <f>IF(AND(申込書!$C$74&lt;&gt;"▼プルダウンより選択してください",申込書!$C$74&lt;&gt;"",申込書!$K$22&lt;&gt;"YYYY/MM/DD",$G318&lt;&gt;""),申込書!$K$22,"")</f>
        <v/>
      </c>
      <c r="HG318" s="369" t="str">
        <f>IF(HF318="","",IF(INDEX('コンテンツ＆備考マスタ'!$H:$J,MATCH(学校情報!HF$3,'コンテンツ＆備考マスタ'!$H:$H,0),3)="●",IF(AND(HF318&lt;&gt;"",ISNUMBER(申込書!$AC$22)=TRUE,申込書!$C$74&lt;&gt;"▼プルダウンより選択してください",申込書!$C$74&lt;&gt;""),申込書!$AC$22,""),"-"))</f>
        <v/>
      </c>
      <c r="HH318" s="369"/>
      <c r="HI318" s="369"/>
      <c r="HJ318" s="370" t="str">
        <f>IF(AND(申込書!$C$74&lt;&gt;"▼プルダウンより選択してください",申込書!$C$74&lt;&gt;"",$G318&lt;&gt;"",申込書!$V$74="特定学年のみ"),"申し込みする","")</f>
        <v/>
      </c>
      <c r="HK318" s="371"/>
      <c r="HL318" s="372"/>
      <c r="HM318" s="373" t="str">
        <f>IF(AND(申込書!$C$75&lt;&gt;"▼プルダウンより選択してください",申込書!$C$75&lt;&gt;"",申込書!$K$22&lt;&gt;"YYYY/MM/DD",$G318&lt;&gt;""),申込書!$K$22,"")</f>
        <v/>
      </c>
      <c r="HN318" s="369" t="str">
        <f>IF(HM318="","",IF(INDEX('コンテンツ＆備考マスタ'!$H:$J,MATCH(学校情報!HM$3,'コンテンツ＆備考マスタ'!$H:$H,0),3)="●",IF(AND(HM318&lt;&gt;"",ISNUMBER(申込書!$AC$22)=TRUE,申込書!$C$75&lt;&gt;"▼プルダウンより選択してください",申込書!$C$75&lt;&gt;""),申込書!$AC$22,""),"-"))</f>
        <v/>
      </c>
      <c r="HO318" s="369"/>
      <c r="HP318" s="369"/>
      <c r="HQ318" s="370" t="str">
        <f>IF(AND(申込書!$C$75&lt;&gt;"▼プルダウンより選択してください",申込書!$C$75&lt;&gt;"",$G318&lt;&gt;"",申込書!$V$75="特定学年のみ"),"申し込みする","")</f>
        <v/>
      </c>
      <c r="HR318" s="371"/>
      <c r="HS318" s="371"/>
      <c r="HT318" s="374" t="str">
        <f>IF(AND(申込書!$C$76&lt;&gt;"▼プルダウンより選択してください",申込書!$C$76&lt;&gt;"",申込書!$K$22&lt;&gt;"YYYY/MM/DD",$G318&lt;&gt;""),申込書!$K$22,"")</f>
        <v/>
      </c>
      <c r="HU318" s="369" t="str">
        <f>IF(HT318="","",IF(INDEX('コンテンツ＆備考マスタ'!$H:$J,MATCH(学校情報!HT$3,'コンテンツ＆備考マスタ'!$H:$H,0),3)="●",IF(AND(HT318&lt;&gt;"",ISNUMBER(申込書!$AC$22)=TRUE,申込書!$C$76&lt;&gt;"▼プルダウンより選択してください",申込書!$C$76&lt;&gt;""),申込書!$AC$22,""),"-"))</f>
        <v/>
      </c>
      <c r="HV318" s="369"/>
      <c r="HW318" s="369"/>
      <c r="HX318" s="370" t="str">
        <f>IF(AND(申込書!$C$76&lt;&gt;"▼プルダウンより選択してください",申込書!$C$76&lt;&gt;"",$G318&lt;&gt;"",申込書!$V$76="特定学年のみ"),"申し込みする","")</f>
        <v/>
      </c>
      <c r="HY318" s="371"/>
      <c r="HZ318" s="372"/>
      <c r="IA318" s="69"/>
    </row>
    <row r="319" spans="2:235" ht="26.85" hidden="1" customHeight="1" outlineLevel="1">
      <c r="B319" s="365">
        <f t="shared" si="12"/>
        <v>314</v>
      </c>
      <c r="C319" s="55"/>
      <c r="D319" s="56"/>
      <c r="E319" s="154"/>
      <c r="F319" s="57"/>
      <c r="G319" s="58"/>
      <c r="H319" s="59"/>
      <c r="I319" s="60"/>
      <c r="J319" s="61"/>
      <c r="K319" s="366" t="str">
        <f t="shared" si="13"/>
        <v/>
      </c>
      <c r="L319" s="62"/>
      <c r="M319" s="322"/>
      <c r="N319" s="63"/>
      <c r="O319" s="64"/>
      <c r="P319" s="367" t="str">
        <f t="shared" si="14"/>
        <v/>
      </c>
      <c r="Q319" s="65"/>
      <c r="R319" s="66"/>
      <c r="S319" s="67"/>
      <c r="T319" s="68"/>
      <c r="U319" s="68"/>
      <c r="V319" s="68"/>
      <c r="W319" s="66"/>
      <c r="X319" s="281"/>
      <c r="Y319" s="368" t="str">
        <f>IF(AND(申込書!$C$47&lt;&gt;"▼プルダウンより選択してください",申込書!$C$47&lt;&gt;"",申込書!$K$22&lt;&gt;"YYYY/MM/DD",$G319&lt;&gt;""),申込書!$K$22,"")</f>
        <v/>
      </c>
      <c r="Z319" s="369" t="str">
        <f>IF(Y319="","",IF(INDEX('コンテンツ＆備考マスタ'!$H:$J,MATCH(学校情報!Y$3,'コンテンツ＆備考マスタ'!$H:$H,0),3)="●",IF(AND(Y319&lt;&gt;"",ISNUMBER(申込書!$AC$22)=TRUE,申込書!$C$47&lt;&gt;"▼プルダウンより選択してください",申込書!$C$47&lt;&gt;""),申込書!$AC$22,""),"-"))</f>
        <v/>
      </c>
      <c r="AA319" s="369"/>
      <c r="AB319" s="369"/>
      <c r="AC319" s="370" t="str">
        <f>IF(AND(申込書!$C$47&lt;&gt;"▼プルダウンより選択してください",申込書!$C$47&lt;&gt;"",$G319&lt;&gt;"",申込書!$V$47="特定学年のみ"),"申し込みする","")</f>
        <v/>
      </c>
      <c r="AD319" s="371"/>
      <c r="AE319" s="372"/>
      <c r="AF319" s="373" t="str">
        <f>IF(AND(申込書!$C$48&lt;&gt;"▼プルダウンより選択してください",申込書!$C$48&lt;&gt;"",申込書!$K$22&lt;&gt;"YYYY/MM/DD",$G319&lt;&gt;""),申込書!$K$22,"")</f>
        <v/>
      </c>
      <c r="AG319" s="369" t="str">
        <f>IF(AF319="","",IF(INDEX('コンテンツ＆備考マスタ'!$H:$J,MATCH(学校情報!AF$3,'コンテンツ＆備考マスタ'!$H:$H,0),3)="●",IF(AND(AF319&lt;&gt;"",ISNUMBER(申込書!$AC$22)=TRUE,申込書!$C$48&lt;&gt;"▼プルダウンより選択してください",申込書!$C$48&lt;&gt;""),申込書!$AC$22,""),"-"))</f>
        <v/>
      </c>
      <c r="AH319" s="369"/>
      <c r="AI319" s="369"/>
      <c r="AJ319" s="370" t="str">
        <f>IF(AND(申込書!$C$48&lt;&gt;"▼プルダウンより選択してください",申込書!$C$48&lt;&gt;"",$G319&lt;&gt;"",申込書!$V$48="特定学年のみ"),"申し込みする","")</f>
        <v/>
      </c>
      <c r="AK319" s="371"/>
      <c r="AL319" s="372"/>
      <c r="AM319" s="373" t="str">
        <f>IF(AND(申込書!$C$49&lt;&gt;"▼プルダウンより選択してください",申込書!$C$49&lt;&gt;"",申込書!$K$22&lt;&gt;"YYYY/MM/DD",$G319&lt;&gt;""),申込書!$K$22,"")</f>
        <v/>
      </c>
      <c r="AN319" s="369" t="str">
        <f>IF(AM319="","",IF(INDEX('コンテンツ＆備考マスタ'!$H:$J,MATCH(学校情報!AM$3,'コンテンツ＆備考マスタ'!$H:$H,0),3)="●",IF(AND(AM319&lt;&gt;"",ISNUMBER(申込書!$AC$22)=TRUE,申込書!$C$49&lt;&gt;"▼プルダウンより選択してください",申込書!$C$49&lt;&gt;""),申込書!$AC$22,""),"-"))</f>
        <v/>
      </c>
      <c r="AO319" s="369"/>
      <c r="AP319" s="369"/>
      <c r="AQ319" s="370" t="str">
        <f>IF(AND(申込書!$C$49&lt;&gt;"▼プルダウンより選択してください",申込書!$C$49&lt;&gt;"",$G319&lt;&gt;"",申込書!$V$49="特定学年のみ"),"申し込みする","")</f>
        <v/>
      </c>
      <c r="AR319" s="371"/>
      <c r="AS319" s="372"/>
      <c r="AT319" s="373" t="str">
        <f>IF(AND(申込書!$C$50&lt;&gt;"▼プルダウンより選択してください",申込書!$C$50&lt;&gt;"",申込書!$K$22&lt;&gt;"YYYY/MM/DD",$G319&lt;&gt;""),申込書!$K$22,"")</f>
        <v/>
      </c>
      <c r="AU319" s="369" t="str">
        <f>IF(AT319="","",IF(INDEX('コンテンツ＆備考マスタ'!$H:$J,MATCH(学校情報!AT$3,'コンテンツ＆備考マスタ'!$H:$H,0),3)="●",IF(AND(AT319&lt;&gt;"",ISNUMBER(申込書!$AC$22)=TRUE,申込書!$C$50&lt;&gt;"▼プルダウンより選択してください",申込書!$C$50&lt;&gt;""),申込書!$AC$22,""),"-"))</f>
        <v/>
      </c>
      <c r="AV319" s="369"/>
      <c r="AW319" s="369"/>
      <c r="AX319" s="370" t="str">
        <f>IF(AND(申込書!$C$50&lt;&gt;"▼プルダウンより選択してください",申込書!$C$50&lt;&gt;"",$G319&lt;&gt;"",申込書!$V$50="特定学年のみ"),"申し込みする","")</f>
        <v/>
      </c>
      <c r="AY319" s="371"/>
      <c r="AZ319" s="372"/>
      <c r="BA319" s="373" t="str">
        <f>IF(AND(申込書!$C$51&lt;&gt;"▼プルダウンより選択してください",申込書!$C$51&lt;&gt;"",申込書!$K$22&lt;&gt;"YYYY/MM/DD",$G319&lt;&gt;""),申込書!$K$22,"")</f>
        <v/>
      </c>
      <c r="BB319" s="369" t="str">
        <f>IF(BA319="","",IF(INDEX('コンテンツ＆備考マスタ'!$H:$J,MATCH(学校情報!BA$3,'コンテンツ＆備考マスタ'!$H:$H,0),3)="●",IF(AND(BA319&lt;&gt;"",ISNUMBER(申込書!$AC$22)=TRUE,申込書!$C$51&lt;&gt;"▼プルダウンより選択してください",申込書!$C$51&lt;&gt;""),申込書!$AC$22,""),"-"))</f>
        <v/>
      </c>
      <c r="BC319" s="369"/>
      <c r="BD319" s="369"/>
      <c r="BE319" s="370" t="str">
        <f>IF(AND(申込書!$C$51&lt;&gt;"▼プルダウンより選択してください",申込書!$C$51&lt;&gt;"",$G319&lt;&gt;"",申込書!$V$51="特定学年のみ"),"申し込みする","")</f>
        <v/>
      </c>
      <c r="BF319" s="371"/>
      <c r="BG319" s="372"/>
      <c r="BH319" s="373" t="str">
        <f>IF(AND(申込書!$C$52&lt;&gt;"▼プルダウンより選択してください",申込書!$C$52&lt;&gt;"",申込書!$K$22&lt;&gt;"YYYY/MM/DD",$G319&lt;&gt;""),申込書!$K$22,"")</f>
        <v/>
      </c>
      <c r="BI319" s="369" t="str">
        <f>IF(BH319="","",IF(INDEX('コンテンツ＆備考マスタ'!$H:$J,MATCH(学校情報!BH$3,'コンテンツ＆備考マスタ'!$H:$H,0),3)="●",IF(AND(BH319&lt;&gt;"",ISNUMBER(申込書!$AC$22)=TRUE,申込書!$C$52&lt;&gt;"▼プルダウンより選択してください",申込書!$C$52&lt;&gt;""),申込書!$AC$22,""),"-"))</f>
        <v/>
      </c>
      <c r="BJ319" s="369"/>
      <c r="BK319" s="369"/>
      <c r="BL319" s="370" t="str">
        <f>IF(AND(申込書!$C$52&lt;&gt;"▼プルダウンより選択してください",申込書!$C$52&lt;&gt;"",$G319&lt;&gt;"",申込書!$V$52="特定学年のみ"),"申し込みする","")</f>
        <v/>
      </c>
      <c r="BM319" s="371"/>
      <c r="BN319" s="372"/>
      <c r="BO319" s="373" t="str">
        <f>IF(AND(申込書!$C$53&lt;&gt;"▼プルダウンより選択してください",申込書!$C$53&lt;&gt;"",申込書!$K$22&lt;&gt;"YYYY/MM/DD",$G319&lt;&gt;""),申込書!$K$22,"")</f>
        <v/>
      </c>
      <c r="BP319" s="369" t="str">
        <f>IF(BO319="","",IF(INDEX('コンテンツ＆備考マスタ'!$H:$J,MATCH(学校情報!BO$3,'コンテンツ＆備考マスタ'!$H:$H,0),3)="●",IF(AND(BO319&lt;&gt;"",ISNUMBER(申込書!$AC$22)=TRUE,申込書!$C$53&lt;&gt;"▼プルダウンより選択してください",申込書!$C$53&lt;&gt;""),申込書!$AC$22,""),"-"))</f>
        <v/>
      </c>
      <c r="BQ319" s="369"/>
      <c r="BR319" s="369"/>
      <c r="BS319" s="370" t="str">
        <f>IF(AND(申込書!$C$53&lt;&gt;"▼プルダウンより選択してください",申込書!$C$53&lt;&gt;"",$G319&lt;&gt;"",申込書!$V$53="特定学年のみ"),"申し込みする","")</f>
        <v/>
      </c>
      <c r="BT319" s="371"/>
      <c r="BU319" s="372"/>
      <c r="BV319" s="373" t="str">
        <f>IF(AND(申込書!$C$54&lt;&gt;"▼プルダウンより選択してください",申込書!$C$54&lt;&gt;"",申込書!$K$22&lt;&gt;"YYYY/MM/DD",$G319&lt;&gt;""),申込書!$K$22,"")</f>
        <v/>
      </c>
      <c r="BW319" s="369" t="str">
        <f>IF(BV319="","",IF(INDEX('コンテンツ＆備考マスタ'!$H:$J,MATCH(学校情報!BV$3,'コンテンツ＆備考マスタ'!$H:$H,0),3)="●",IF(AND(BV319&lt;&gt;"",ISNUMBER(申込書!$AC$22)=TRUE,申込書!$C$54&lt;&gt;"▼プルダウンより選択してください",申込書!$C$54&lt;&gt;""),申込書!$AC$22,""),"-"))</f>
        <v/>
      </c>
      <c r="BX319" s="369"/>
      <c r="BY319" s="369"/>
      <c r="BZ319" s="370" t="str">
        <f>IF(AND(申込書!$C$54&lt;&gt;"▼プルダウンより選択してください",申込書!$C$54&lt;&gt;"",$G319&lt;&gt;"",申込書!$V$54="特定学年のみ"),"申し込みする","")</f>
        <v/>
      </c>
      <c r="CA319" s="371"/>
      <c r="CB319" s="372"/>
      <c r="CC319" s="373" t="str">
        <f>IF(AND(申込書!$C$55&lt;&gt;"▼プルダウンより選択してください",申込書!$C$55&lt;&gt;"",申込書!$K$22&lt;&gt;"YYYY/MM/DD",$G319&lt;&gt;""),申込書!$K$22,"")</f>
        <v/>
      </c>
      <c r="CD319" s="369" t="str">
        <f>IF(CC319="","",IF(INDEX('コンテンツ＆備考マスタ'!$H:$J,MATCH(学校情報!CC$3,'コンテンツ＆備考マスタ'!$H:$H,0),3)="●",IF(AND(CC319&lt;&gt;"",ISNUMBER(申込書!$AC$22)=TRUE,申込書!$C$55&lt;&gt;"▼プルダウンより選択してください",申込書!$C$55&lt;&gt;""),申込書!$AC$22,""),"-"))</f>
        <v/>
      </c>
      <c r="CE319" s="369"/>
      <c r="CF319" s="369"/>
      <c r="CG319" s="370" t="str">
        <f>IF(AND(申込書!$C$55&lt;&gt;"▼プルダウンより選択してください",申込書!$C$55&lt;&gt;"",$G319&lt;&gt;"",申込書!$V$55="特定学年のみ"),"申し込みする","")</f>
        <v/>
      </c>
      <c r="CH319" s="371"/>
      <c r="CI319" s="372"/>
      <c r="CJ319" s="373" t="str">
        <f>IF(AND(申込書!$C$56&lt;&gt;"▼プルダウンより選択してください",申込書!$C$56&lt;&gt;"",申込書!$K$22&lt;&gt;"YYYY/MM/DD",$G319&lt;&gt;""),申込書!$K$22,"")</f>
        <v/>
      </c>
      <c r="CK319" s="369" t="str">
        <f>IF(CJ319="","",IF(INDEX('コンテンツ＆備考マスタ'!$H:$J,MATCH(学校情報!CJ$3,'コンテンツ＆備考マスタ'!$H:$H,0),3)="●",IF(AND(CJ319&lt;&gt;"",ISNUMBER(申込書!$AC$22)=TRUE,申込書!$C$56&lt;&gt;"▼プルダウンより選択してください",申込書!$C$56&lt;&gt;""),申込書!$AC$22,""),"-"))</f>
        <v/>
      </c>
      <c r="CL319" s="369"/>
      <c r="CM319" s="369"/>
      <c r="CN319" s="370" t="str">
        <f>IF(AND(申込書!$C$56&lt;&gt;"▼プルダウンより選択してください",申込書!$C$56&lt;&gt;"",$G319&lt;&gt;"",申込書!$V$56="特定学年のみ"),"申し込みする","")</f>
        <v/>
      </c>
      <c r="CO319" s="371"/>
      <c r="CP319" s="372"/>
      <c r="CQ319" s="373" t="str">
        <f>IF(AND(申込書!$C$57&lt;&gt;"▼プルダウンより選択してください",申込書!$C$57&lt;&gt;"",申込書!$K$22&lt;&gt;"YYYY/MM/DD",$G319&lt;&gt;""),申込書!$K$22,"")</f>
        <v/>
      </c>
      <c r="CR319" s="369" t="str">
        <f>IF(CQ319="","",IF(INDEX('コンテンツ＆備考マスタ'!$H:$J,MATCH(学校情報!CQ$3,'コンテンツ＆備考マスタ'!$H:$H,0),3)="●",IF(AND(CQ319&lt;&gt;"",ISNUMBER(申込書!$AC$22)=TRUE,申込書!$C$57&lt;&gt;"▼プルダウンより選択してください",申込書!$C$57&lt;&gt;""),申込書!$AC$22,""),"-"))</f>
        <v/>
      </c>
      <c r="CS319" s="369"/>
      <c r="CT319" s="369"/>
      <c r="CU319" s="369" t="str">
        <f>IF(AND(申込書!$C$57&lt;&gt;"▼プルダウンより選択してください",申込書!$C$57&lt;&gt;"",$G319&lt;&gt;"",申込書!$V$57="特定学年のみ"),"申し込みする","")</f>
        <v/>
      </c>
      <c r="CV319" s="371"/>
      <c r="CW319" s="372"/>
      <c r="CX319" s="373" t="str">
        <f>IF(AND(申込書!$C$58&lt;&gt;"▼プルダウンより選択してください",申込書!$C$58&lt;&gt;"",申込書!$K$22&lt;&gt;"YYYY/MM/DD",$G319&lt;&gt;""),申込書!$K$22,"")</f>
        <v/>
      </c>
      <c r="CY319" s="369" t="str">
        <f>IF(CX319="","",IF(INDEX('コンテンツ＆備考マスタ'!$H:$J,MATCH(学校情報!CX$3,'コンテンツ＆備考マスタ'!$H:$H,0),3)="●",IF(AND(CX319&lt;&gt;"",ISNUMBER(申込書!$AC$22)=TRUE,申込書!$C$58&lt;&gt;"▼プルダウンより選択してください",申込書!$C$58&lt;&gt;""),申込書!$AC$22,""),"-"))</f>
        <v/>
      </c>
      <c r="CZ319" s="369"/>
      <c r="DA319" s="369"/>
      <c r="DB319" s="369" t="str">
        <f>IF(AND(申込書!$C$58&lt;&gt;"▼プルダウンより選択してください",申込書!$C$58&lt;&gt;"",$G319&lt;&gt;"",申込書!$V$58="特定学年のみ"),"申し込みする","")</f>
        <v/>
      </c>
      <c r="DC319" s="371"/>
      <c r="DD319" s="372"/>
      <c r="DE319" s="373" t="str">
        <f>IF(AND(申込書!$C$59&lt;&gt;"▼プルダウンより選択してください",申込書!$C$59&lt;&gt;"",申込書!$K$22&lt;&gt;"YYYY/MM/DD",$G319&lt;&gt;""),申込書!$K$22,"")</f>
        <v/>
      </c>
      <c r="DF319" s="369" t="str">
        <f>IF(DE319="","",IF(INDEX('コンテンツ＆備考マスタ'!$H:$J,MATCH(学校情報!DE$3,'コンテンツ＆備考マスタ'!$H:$H,0),3)="●",IF(AND(DE319&lt;&gt;"",ISNUMBER(申込書!$AC$22)=TRUE,申込書!$C$59&lt;&gt;"▼プルダウンより選択してください",申込書!$C$59&lt;&gt;""),申込書!$AC$22,""),"-"))</f>
        <v/>
      </c>
      <c r="DG319" s="369"/>
      <c r="DH319" s="369"/>
      <c r="DI319" s="369" t="str">
        <f>IF(AND(申込書!$C$59&lt;&gt;"▼プルダウンより選択してください",申込書!$C$59&lt;&gt;"",$G319&lt;&gt;"",申込書!$V$59="特定学年のみ"),"申し込みする","")</f>
        <v/>
      </c>
      <c r="DJ319" s="371"/>
      <c r="DK319" s="372"/>
      <c r="DL319" s="373" t="str">
        <f>IF(AND(申込書!$C$60&lt;&gt;"▼プルダウンより選択してください",申込書!$C$60&lt;&gt;"",申込書!$K$22&lt;&gt;"YYYY/MM/DD",$G319&lt;&gt;""),申込書!$K$22,"")</f>
        <v/>
      </c>
      <c r="DM319" s="369" t="str">
        <f>IF(DL319="","",IF(INDEX('コンテンツ＆備考マスタ'!$H:$J,MATCH(学校情報!DL$3,'コンテンツ＆備考マスタ'!$H:$H,0),3)="●",IF(AND(DL319&lt;&gt;"",ISNUMBER(申込書!$AC$22)=TRUE,申込書!$C$60&lt;&gt;"▼プルダウンより選択してください",申込書!$C$60&lt;&gt;""),申込書!$AC$22,""),"-"))</f>
        <v/>
      </c>
      <c r="DN319" s="369"/>
      <c r="DO319" s="369"/>
      <c r="DP319" s="369" t="str">
        <f>IF(AND(申込書!$C$60&lt;&gt;"▼プルダウンより選択してください",申込書!$C$60&lt;&gt;"",$G319&lt;&gt;"",申込書!$V$60="特定学年のみ"),"申し込みする","")</f>
        <v/>
      </c>
      <c r="DQ319" s="371"/>
      <c r="DR319" s="372"/>
      <c r="DS319" s="373" t="str">
        <f>IF(AND(申込書!$C$61&lt;&gt;"▼プルダウンより選択してください",申込書!$C$61&lt;&gt;"",申込書!$K$22&lt;&gt;"YYYY/MM/DD",$G319&lt;&gt;""),申込書!$K$22,"")</f>
        <v/>
      </c>
      <c r="DT319" s="369" t="str">
        <f>IF(DS319="","",IF(INDEX('コンテンツ＆備考マスタ'!$H:$J,MATCH(学校情報!DS$3,'コンテンツ＆備考マスタ'!$H:$H,0),3)="●",IF(AND(DS319&lt;&gt;"",ISNUMBER(申込書!$AC$22)=TRUE,申込書!$C$61&lt;&gt;"▼プルダウンより選択してください",申込書!$C$61&lt;&gt;""),申込書!$AC$22,""),"-"))</f>
        <v/>
      </c>
      <c r="DU319" s="369"/>
      <c r="DV319" s="369"/>
      <c r="DW319" s="369" t="str">
        <f>IF(AND(申込書!$C$61&lt;&gt;"▼プルダウンより選択してください",申込書!$C$61&lt;&gt;"",$G319&lt;&gt;"",申込書!$V$61="特定学年のみ"),"申し込みする","")</f>
        <v/>
      </c>
      <c r="DX319" s="371"/>
      <c r="DY319" s="372"/>
      <c r="DZ319" s="373" t="str">
        <f>IF(AND(申込書!$C$62&lt;&gt;"▼プルダウンより選択してください",申込書!$C$62&lt;&gt;"",申込書!$K$22&lt;&gt;"YYYY/MM/DD",$G319&lt;&gt;""),申込書!$K$22,"")</f>
        <v/>
      </c>
      <c r="EA319" s="369" t="str">
        <f>IF(DZ319="","",IF(INDEX('コンテンツ＆備考マスタ'!$H:$J,MATCH(学校情報!DZ$3,'コンテンツ＆備考マスタ'!$H:$H,0),3)="●",IF(AND(DZ319&lt;&gt;"",ISNUMBER(申込書!$AC$22)=TRUE,申込書!$C$62&lt;&gt;"▼プルダウンより選択してください",申込書!$C$62&lt;&gt;""),申込書!$AC$22,""),"-"))</f>
        <v/>
      </c>
      <c r="EB319" s="369"/>
      <c r="EC319" s="369"/>
      <c r="ED319" s="370" t="str">
        <f>IF(AND(申込書!$C$62&lt;&gt;"▼プルダウンより選択してください",申込書!$C$62&lt;&gt;"",$G319&lt;&gt;"",申込書!$V$62="特定学年のみ"),"申し込みする","")</f>
        <v/>
      </c>
      <c r="EE319" s="371"/>
      <c r="EF319" s="372"/>
      <c r="EG319" s="373" t="str">
        <f>IF(AND(申込書!$C$63&lt;&gt;"▼プルダウンより選択してください",申込書!$C$63&lt;&gt;"",申込書!$K$22&lt;&gt;"YYYY/MM/DD",$G319&lt;&gt;""),申込書!$K$22,"")</f>
        <v/>
      </c>
      <c r="EH319" s="369" t="str">
        <f>IF(EG319="","",IF(INDEX('コンテンツ＆備考マスタ'!$H:$J,MATCH(学校情報!EG$3,'コンテンツ＆備考マスタ'!$H:$H,0),3)="●",IF(AND(EG319&lt;&gt;"",ISNUMBER(申込書!$AC$22)=TRUE,申込書!$C$63&lt;&gt;"▼プルダウンより選択してください",申込書!$C$63&lt;&gt;""),申込書!$AC$22,""),"-"))</f>
        <v/>
      </c>
      <c r="EI319" s="369"/>
      <c r="EJ319" s="369"/>
      <c r="EK319" s="370" t="str">
        <f>IF(AND(申込書!$C$63&lt;&gt;"▼プルダウンより選択してください",申込書!$C$63&lt;&gt;"",$G319&lt;&gt;"",申込書!$V$63="特定学年のみ"),"申し込みする","")</f>
        <v/>
      </c>
      <c r="EL319" s="371"/>
      <c r="EM319" s="372"/>
      <c r="EN319" s="373" t="str">
        <f>IF(AND(申込書!$C$64&lt;&gt;"▼プルダウンより選択してください",申込書!$C$64&lt;&gt;"",申込書!$K$22&lt;&gt;"YYYY/MM/DD",$G319&lt;&gt;""),申込書!$K$22,"")</f>
        <v/>
      </c>
      <c r="EO319" s="369" t="str">
        <f>IF(EN319="","",IF(INDEX('コンテンツ＆備考マスタ'!$H:$J,MATCH(学校情報!EN$3,'コンテンツ＆備考マスタ'!$H:$H,0),3)="●",IF(AND(EN319&lt;&gt;"",ISNUMBER(申込書!$AC$22)=TRUE,申込書!$C$64&lt;&gt;"▼プルダウンより選択してください",申込書!$C$64&lt;&gt;""),申込書!$AC$22,""),"-"))</f>
        <v/>
      </c>
      <c r="EP319" s="369"/>
      <c r="EQ319" s="369"/>
      <c r="ER319" s="370" t="str">
        <f>IF(AND(申込書!$C$64&lt;&gt;"▼プルダウンより選択してください",申込書!$C$64&lt;&gt;"",$G319&lt;&gt;"",申込書!$V$64="特定学年のみ"),"申し込みする","")</f>
        <v/>
      </c>
      <c r="ES319" s="371"/>
      <c r="ET319" s="372"/>
      <c r="EU319" s="373" t="str">
        <f>IF(AND(申込書!$C$65&lt;&gt;"▼プルダウンより選択してください",申込書!$C$65&lt;&gt;"",申込書!$K$22&lt;&gt;"YYYY/MM/DD",$G319&lt;&gt;""),申込書!$K$22,"")</f>
        <v/>
      </c>
      <c r="EV319" s="369" t="str">
        <f>IF(EU319="","",IF(INDEX('コンテンツ＆備考マスタ'!$H:$J,MATCH(学校情報!EU$3,'コンテンツ＆備考マスタ'!$H:$H,0),3)="●",IF(AND(EU319&lt;&gt;"",ISNUMBER(申込書!$AC$22)=TRUE,申込書!$C$65&lt;&gt;"▼プルダウンより選択してください",申込書!$C$65&lt;&gt;""),申込書!$AC$22,""),"-"))</f>
        <v/>
      </c>
      <c r="EW319" s="369"/>
      <c r="EX319" s="369"/>
      <c r="EY319" s="370" t="str">
        <f>IF(AND(申込書!$C$65&lt;&gt;"▼プルダウンより選択してください",申込書!$C$65&lt;&gt;"",$G319&lt;&gt;"",申込書!$V$65="特定学年のみ"),"申し込みする","")</f>
        <v/>
      </c>
      <c r="EZ319" s="371"/>
      <c r="FA319" s="372"/>
      <c r="FB319" s="373" t="str">
        <f>IF(AND(申込書!$C$66&lt;&gt;"▼プルダウンより選択してください",申込書!$C$66&lt;&gt;"",申込書!$K$22&lt;&gt;"YYYY/MM/DD",$G319&lt;&gt;""),申込書!$K$22,"")</f>
        <v/>
      </c>
      <c r="FC319" s="369" t="str">
        <f>IF(FB319="","",IF(INDEX('コンテンツ＆備考マスタ'!$H:$J,MATCH(学校情報!FB$3,'コンテンツ＆備考マスタ'!$H:$H,0),3)="●",IF(AND(FB319&lt;&gt;"",ISNUMBER(申込書!$AC$22)=TRUE,申込書!$C$66&lt;&gt;"▼プルダウンより選択してください",申込書!$C$66&lt;&gt;""),申込書!$AC$22,""),"-"))</f>
        <v/>
      </c>
      <c r="FD319" s="369"/>
      <c r="FE319" s="369"/>
      <c r="FF319" s="370" t="str">
        <f>IF(AND(申込書!$C$66&lt;&gt;"▼プルダウンより選択してください",申込書!$C$66&lt;&gt;"",$G319&lt;&gt;"",申込書!$V$66="特定学年のみ"),"申し込みする","")</f>
        <v/>
      </c>
      <c r="FG319" s="371"/>
      <c r="FH319" s="372"/>
      <c r="FI319" s="373" t="str">
        <f>IF(AND(申込書!$C$67&lt;&gt;"▼プルダウンより選択してください",申込書!$C$67&lt;&gt;"",申込書!$K$22&lt;&gt;"YYYY/MM/DD",$G319&lt;&gt;""),申込書!$K$22,"")</f>
        <v/>
      </c>
      <c r="FJ319" s="369" t="str">
        <f>IF(FI319="","",IF(INDEX('コンテンツ＆備考マスタ'!$H:$J,MATCH(学校情報!FI$3,'コンテンツ＆備考マスタ'!$H:$H,0),3)="●",IF(AND(FI319&lt;&gt;"",ISNUMBER(申込書!$AC$22)=TRUE,申込書!$C$67&lt;&gt;"▼プルダウンより選択してください",申込書!$C$67&lt;&gt;""),申込書!$AC$22,""),"-"))</f>
        <v/>
      </c>
      <c r="FK319" s="369"/>
      <c r="FL319" s="369"/>
      <c r="FM319" s="370" t="str">
        <f>IF(AND(申込書!$C$67&lt;&gt;"▼プルダウンより選択してください",申込書!$C$67&lt;&gt;"",$G319&lt;&gt;"",申込書!$V$67="特定学年のみ"),"申し込みする","")</f>
        <v/>
      </c>
      <c r="FN319" s="371"/>
      <c r="FO319" s="372"/>
      <c r="FP319" s="373" t="str">
        <f>IF(AND(申込書!$C$68&lt;&gt;"▼プルダウンより選択してください",申込書!$C$68&lt;&gt;"",申込書!$K$22&lt;&gt;"YYYY/MM/DD",$G319&lt;&gt;""),申込書!$K$22,"")</f>
        <v/>
      </c>
      <c r="FQ319" s="369" t="str">
        <f>IF(FP319="","",IF(INDEX('コンテンツ＆備考マスタ'!$H:$J,MATCH(学校情報!FP$3,'コンテンツ＆備考マスタ'!$H:$H,0),3)="●",IF(AND(FP319&lt;&gt;"",ISNUMBER(申込書!$AC$22)=TRUE,申込書!$C$68&lt;&gt;"▼プルダウンより選択してください",申込書!$C$68&lt;&gt;""),申込書!$AC$22,""),"-"))</f>
        <v/>
      </c>
      <c r="FR319" s="369"/>
      <c r="FS319" s="369"/>
      <c r="FT319" s="370" t="str">
        <f>IF(AND(申込書!$C$68&lt;&gt;"▼プルダウンより選択してください",申込書!$C$68&lt;&gt;"",$G319&lt;&gt;"",申込書!$V$68="特定学年のみ"),"申し込みする","")</f>
        <v/>
      </c>
      <c r="FU319" s="371"/>
      <c r="FV319" s="372"/>
      <c r="FW319" s="373" t="str">
        <f>IF(AND(申込書!$C$69&lt;&gt;"▼プルダウンより選択してください",申込書!$C$69&lt;&gt;"",申込書!$K$22&lt;&gt;"YYYY/MM/DD",$G319&lt;&gt;""),申込書!$K$22,"")</f>
        <v/>
      </c>
      <c r="FX319" s="369" t="str">
        <f>IF(FW319="","",IF(INDEX('コンテンツ＆備考マスタ'!$H:$J,MATCH(学校情報!FW$3,'コンテンツ＆備考マスタ'!$H:$H,0),3)="●",IF(AND(FW319&lt;&gt;"",ISNUMBER(申込書!$AC$22)=TRUE,申込書!$C$69&lt;&gt;"▼プルダウンより選択してください",申込書!$C$69&lt;&gt;""),申込書!$AC$22,""),"-"))</f>
        <v/>
      </c>
      <c r="FY319" s="369"/>
      <c r="FZ319" s="369"/>
      <c r="GA319" s="370" t="str">
        <f>IF(AND(申込書!$C$69&lt;&gt;"▼プルダウンより選択してください",申込書!$C$69&lt;&gt;"",$G319&lt;&gt;"",申込書!$V$69="特定学年のみ"),"申し込みする","")</f>
        <v/>
      </c>
      <c r="GB319" s="371"/>
      <c r="GC319" s="372"/>
      <c r="GD319" s="373" t="str">
        <f>IF(AND(申込書!$C$70&lt;&gt;"▼プルダウンより選択してください",申込書!$C$70&lt;&gt;"",申込書!$K$22&lt;&gt;"YYYY/MM/DD",$G319&lt;&gt;""),申込書!$K$22,"")</f>
        <v/>
      </c>
      <c r="GE319" s="369" t="str">
        <f>IF(GD319="","",IF(INDEX('コンテンツ＆備考マスタ'!$H:$J,MATCH(学校情報!GD$3,'コンテンツ＆備考マスタ'!$H:$H,0),3)="●",IF(AND(GD319&lt;&gt;"",ISNUMBER(申込書!$AC$22)=TRUE,申込書!$C$70&lt;&gt;"▼プルダウンより選択してください",申込書!$C$70&lt;&gt;""),申込書!$AC$22,""),"-"))</f>
        <v/>
      </c>
      <c r="GF319" s="369"/>
      <c r="GG319" s="369"/>
      <c r="GH319" s="370" t="str">
        <f>IF(AND(申込書!$C$70&lt;&gt;"▼プルダウンより選択してください",申込書!$C$70&lt;&gt;"",$G319&lt;&gt;"",申込書!$V$70="特定学年のみ"),"申し込みする","")</f>
        <v/>
      </c>
      <c r="GI319" s="371"/>
      <c r="GJ319" s="372"/>
      <c r="GK319" s="373" t="str">
        <f>IF(AND(申込書!$C$71&lt;&gt;"▼プルダウンより選択してください",申込書!$C$71&lt;&gt;"",申込書!$K$22&lt;&gt;"YYYY/MM/DD",$G319&lt;&gt;""),申込書!$K$22,"")</f>
        <v/>
      </c>
      <c r="GL319" s="369" t="str">
        <f>IF(GK319="","",IF(INDEX('コンテンツ＆備考マスタ'!$H:$J,MATCH(学校情報!GK$3,'コンテンツ＆備考マスタ'!$H:$H,0),3)="●",IF(AND(GK319&lt;&gt;"",ISNUMBER(申込書!$AC$22)=TRUE,申込書!$C$71&lt;&gt;"▼プルダウンより選択してください",申込書!$C$71&lt;&gt;""),申込書!$AC$22,""),"-"))</f>
        <v/>
      </c>
      <c r="GM319" s="369"/>
      <c r="GN319" s="369"/>
      <c r="GO319" s="370" t="str">
        <f>IF(AND(申込書!$C$71&lt;&gt;"▼プルダウンより選択してください",申込書!$C$71&lt;&gt;"",$G319&lt;&gt;"",申込書!$V$71="特定学年のみ"),"申し込みする","")</f>
        <v/>
      </c>
      <c r="GP319" s="371"/>
      <c r="GQ319" s="372"/>
      <c r="GR319" s="373" t="str">
        <f>IF(AND(申込書!$C$72&lt;&gt;"▼プルダウンより選択してください",申込書!$C$72&lt;&gt;"",申込書!$K$22&lt;&gt;"YYYY/MM/DD",$G319&lt;&gt;""),申込書!$K$22,"")</f>
        <v/>
      </c>
      <c r="GS319" s="369" t="str">
        <f>IF(GR319="","",IF(INDEX('コンテンツ＆備考マスタ'!$H:$J,MATCH(学校情報!GR$3,'コンテンツ＆備考マスタ'!$H:$H,0),3)="●",IF(AND(GR319&lt;&gt;"",ISNUMBER(申込書!$AC$22)=TRUE,申込書!$C$72&lt;&gt;"▼プルダウンより選択してください",申込書!$C$72&lt;&gt;""),申込書!$AC$22,""),"-"))</f>
        <v/>
      </c>
      <c r="GT319" s="369"/>
      <c r="GU319" s="369"/>
      <c r="GV319" s="370" t="str">
        <f>IF(AND(申込書!$C$72&lt;&gt;"▼プルダウンより選択してください",申込書!$C$72&lt;&gt;"",$G319&lt;&gt;"",申込書!$V$72="特定学年のみ"),"申し込みする","")</f>
        <v/>
      </c>
      <c r="GW319" s="371"/>
      <c r="GX319" s="372"/>
      <c r="GY319" s="373" t="str">
        <f>IF(AND(申込書!$C$73&lt;&gt;"▼プルダウンより選択してください",申込書!$C$73&lt;&gt;"",申込書!$K$22&lt;&gt;"YYYY/MM/DD",$G319&lt;&gt;""),申込書!$K$22,"")</f>
        <v/>
      </c>
      <c r="GZ319" s="369" t="str">
        <f>IF(GY319="","",IF(INDEX('コンテンツ＆備考マスタ'!$H:$J,MATCH(学校情報!GY$3,'コンテンツ＆備考マスタ'!$H:$H,0),3)="●",IF(AND(GY319&lt;&gt;"",ISNUMBER(申込書!$AC$22)=TRUE,申込書!$C$73&lt;&gt;"▼プルダウンより選択してください",申込書!$C$73&lt;&gt;""),申込書!$AC$22,""),"-"))</f>
        <v/>
      </c>
      <c r="HA319" s="369"/>
      <c r="HB319" s="369"/>
      <c r="HC319" s="370" t="str">
        <f>IF(AND(申込書!$C$73&lt;&gt;"▼プルダウンより選択してください",申込書!$C$73&lt;&gt;"",$G319&lt;&gt;"",申込書!$V$73="特定学年のみ"),"申し込みする","")</f>
        <v/>
      </c>
      <c r="HD319" s="371"/>
      <c r="HE319" s="372"/>
      <c r="HF319" s="373" t="str">
        <f>IF(AND(申込書!$C$74&lt;&gt;"▼プルダウンより選択してください",申込書!$C$74&lt;&gt;"",申込書!$K$22&lt;&gt;"YYYY/MM/DD",$G319&lt;&gt;""),申込書!$K$22,"")</f>
        <v/>
      </c>
      <c r="HG319" s="369" t="str">
        <f>IF(HF319="","",IF(INDEX('コンテンツ＆備考マスタ'!$H:$J,MATCH(学校情報!HF$3,'コンテンツ＆備考マスタ'!$H:$H,0),3)="●",IF(AND(HF319&lt;&gt;"",ISNUMBER(申込書!$AC$22)=TRUE,申込書!$C$74&lt;&gt;"▼プルダウンより選択してください",申込書!$C$74&lt;&gt;""),申込書!$AC$22,""),"-"))</f>
        <v/>
      </c>
      <c r="HH319" s="369"/>
      <c r="HI319" s="369"/>
      <c r="HJ319" s="370" t="str">
        <f>IF(AND(申込書!$C$74&lt;&gt;"▼プルダウンより選択してください",申込書!$C$74&lt;&gt;"",$G319&lt;&gt;"",申込書!$V$74="特定学年のみ"),"申し込みする","")</f>
        <v/>
      </c>
      <c r="HK319" s="371"/>
      <c r="HL319" s="372"/>
      <c r="HM319" s="373" t="str">
        <f>IF(AND(申込書!$C$75&lt;&gt;"▼プルダウンより選択してください",申込書!$C$75&lt;&gt;"",申込書!$K$22&lt;&gt;"YYYY/MM/DD",$G319&lt;&gt;""),申込書!$K$22,"")</f>
        <v/>
      </c>
      <c r="HN319" s="369" t="str">
        <f>IF(HM319="","",IF(INDEX('コンテンツ＆備考マスタ'!$H:$J,MATCH(学校情報!HM$3,'コンテンツ＆備考マスタ'!$H:$H,0),3)="●",IF(AND(HM319&lt;&gt;"",ISNUMBER(申込書!$AC$22)=TRUE,申込書!$C$75&lt;&gt;"▼プルダウンより選択してください",申込書!$C$75&lt;&gt;""),申込書!$AC$22,""),"-"))</f>
        <v/>
      </c>
      <c r="HO319" s="369"/>
      <c r="HP319" s="369"/>
      <c r="HQ319" s="370" t="str">
        <f>IF(AND(申込書!$C$75&lt;&gt;"▼プルダウンより選択してください",申込書!$C$75&lt;&gt;"",$G319&lt;&gt;"",申込書!$V$75="特定学年のみ"),"申し込みする","")</f>
        <v/>
      </c>
      <c r="HR319" s="371"/>
      <c r="HS319" s="371"/>
      <c r="HT319" s="374" t="str">
        <f>IF(AND(申込書!$C$76&lt;&gt;"▼プルダウンより選択してください",申込書!$C$76&lt;&gt;"",申込書!$K$22&lt;&gt;"YYYY/MM/DD",$G319&lt;&gt;""),申込書!$K$22,"")</f>
        <v/>
      </c>
      <c r="HU319" s="369" t="str">
        <f>IF(HT319="","",IF(INDEX('コンテンツ＆備考マスタ'!$H:$J,MATCH(学校情報!HT$3,'コンテンツ＆備考マスタ'!$H:$H,0),3)="●",IF(AND(HT319&lt;&gt;"",ISNUMBER(申込書!$AC$22)=TRUE,申込書!$C$76&lt;&gt;"▼プルダウンより選択してください",申込書!$C$76&lt;&gt;""),申込書!$AC$22,""),"-"))</f>
        <v/>
      </c>
      <c r="HV319" s="369"/>
      <c r="HW319" s="369"/>
      <c r="HX319" s="370" t="str">
        <f>IF(AND(申込書!$C$76&lt;&gt;"▼プルダウンより選択してください",申込書!$C$76&lt;&gt;"",$G319&lt;&gt;"",申込書!$V$76="特定学年のみ"),"申し込みする","")</f>
        <v/>
      </c>
      <c r="HY319" s="371"/>
      <c r="HZ319" s="372"/>
      <c r="IA319" s="69"/>
    </row>
    <row r="320" spans="2:235" ht="26.85" hidden="1" customHeight="1" outlineLevel="1">
      <c r="B320" s="365">
        <f t="shared" si="12"/>
        <v>315</v>
      </c>
      <c r="C320" s="55"/>
      <c r="D320" s="56"/>
      <c r="E320" s="154"/>
      <c r="F320" s="57"/>
      <c r="G320" s="58"/>
      <c r="H320" s="59"/>
      <c r="I320" s="60"/>
      <c r="J320" s="61"/>
      <c r="K320" s="366" t="str">
        <f t="shared" si="13"/>
        <v/>
      </c>
      <c r="L320" s="62"/>
      <c r="M320" s="322"/>
      <c r="N320" s="63"/>
      <c r="O320" s="64"/>
      <c r="P320" s="367" t="str">
        <f t="shared" si="14"/>
        <v/>
      </c>
      <c r="Q320" s="65"/>
      <c r="R320" s="66"/>
      <c r="S320" s="67"/>
      <c r="T320" s="68"/>
      <c r="U320" s="68"/>
      <c r="V320" s="68"/>
      <c r="W320" s="66"/>
      <c r="X320" s="281"/>
      <c r="Y320" s="368" t="str">
        <f>IF(AND(申込書!$C$47&lt;&gt;"▼プルダウンより選択してください",申込書!$C$47&lt;&gt;"",申込書!$K$22&lt;&gt;"YYYY/MM/DD",$G320&lt;&gt;""),申込書!$K$22,"")</f>
        <v/>
      </c>
      <c r="Z320" s="369" t="str">
        <f>IF(Y320="","",IF(INDEX('コンテンツ＆備考マスタ'!$H:$J,MATCH(学校情報!Y$3,'コンテンツ＆備考マスタ'!$H:$H,0),3)="●",IF(AND(Y320&lt;&gt;"",ISNUMBER(申込書!$AC$22)=TRUE,申込書!$C$47&lt;&gt;"▼プルダウンより選択してください",申込書!$C$47&lt;&gt;""),申込書!$AC$22,""),"-"))</f>
        <v/>
      </c>
      <c r="AA320" s="369"/>
      <c r="AB320" s="369"/>
      <c r="AC320" s="370" t="str">
        <f>IF(AND(申込書!$C$47&lt;&gt;"▼プルダウンより選択してください",申込書!$C$47&lt;&gt;"",$G320&lt;&gt;"",申込書!$V$47="特定学年のみ"),"申し込みする","")</f>
        <v/>
      </c>
      <c r="AD320" s="371"/>
      <c r="AE320" s="372"/>
      <c r="AF320" s="373" t="str">
        <f>IF(AND(申込書!$C$48&lt;&gt;"▼プルダウンより選択してください",申込書!$C$48&lt;&gt;"",申込書!$K$22&lt;&gt;"YYYY/MM/DD",$G320&lt;&gt;""),申込書!$K$22,"")</f>
        <v/>
      </c>
      <c r="AG320" s="369" t="str">
        <f>IF(AF320="","",IF(INDEX('コンテンツ＆備考マスタ'!$H:$J,MATCH(学校情報!AF$3,'コンテンツ＆備考マスタ'!$H:$H,0),3)="●",IF(AND(AF320&lt;&gt;"",ISNUMBER(申込書!$AC$22)=TRUE,申込書!$C$48&lt;&gt;"▼プルダウンより選択してください",申込書!$C$48&lt;&gt;""),申込書!$AC$22,""),"-"))</f>
        <v/>
      </c>
      <c r="AH320" s="369"/>
      <c r="AI320" s="369"/>
      <c r="AJ320" s="370" t="str">
        <f>IF(AND(申込書!$C$48&lt;&gt;"▼プルダウンより選択してください",申込書!$C$48&lt;&gt;"",$G320&lt;&gt;"",申込書!$V$48="特定学年のみ"),"申し込みする","")</f>
        <v/>
      </c>
      <c r="AK320" s="371"/>
      <c r="AL320" s="372"/>
      <c r="AM320" s="373" t="str">
        <f>IF(AND(申込書!$C$49&lt;&gt;"▼プルダウンより選択してください",申込書!$C$49&lt;&gt;"",申込書!$K$22&lt;&gt;"YYYY/MM/DD",$G320&lt;&gt;""),申込書!$K$22,"")</f>
        <v/>
      </c>
      <c r="AN320" s="369" t="str">
        <f>IF(AM320="","",IF(INDEX('コンテンツ＆備考マスタ'!$H:$J,MATCH(学校情報!AM$3,'コンテンツ＆備考マスタ'!$H:$H,0),3)="●",IF(AND(AM320&lt;&gt;"",ISNUMBER(申込書!$AC$22)=TRUE,申込書!$C$49&lt;&gt;"▼プルダウンより選択してください",申込書!$C$49&lt;&gt;""),申込書!$AC$22,""),"-"))</f>
        <v/>
      </c>
      <c r="AO320" s="369"/>
      <c r="AP320" s="369"/>
      <c r="AQ320" s="370" t="str">
        <f>IF(AND(申込書!$C$49&lt;&gt;"▼プルダウンより選択してください",申込書!$C$49&lt;&gt;"",$G320&lt;&gt;"",申込書!$V$49="特定学年のみ"),"申し込みする","")</f>
        <v/>
      </c>
      <c r="AR320" s="371"/>
      <c r="AS320" s="372"/>
      <c r="AT320" s="373" t="str">
        <f>IF(AND(申込書!$C$50&lt;&gt;"▼プルダウンより選択してください",申込書!$C$50&lt;&gt;"",申込書!$K$22&lt;&gt;"YYYY/MM/DD",$G320&lt;&gt;""),申込書!$K$22,"")</f>
        <v/>
      </c>
      <c r="AU320" s="369" t="str">
        <f>IF(AT320="","",IF(INDEX('コンテンツ＆備考マスタ'!$H:$J,MATCH(学校情報!AT$3,'コンテンツ＆備考マスタ'!$H:$H,0),3)="●",IF(AND(AT320&lt;&gt;"",ISNUMBER(申込書!$AC$22)=TRUE,申込書!$C$50&lt;&gt;"▼プルダウンより選択してください",申込書!$C$50&lt;&gt;""),申込書!$AC$22,""),"-"))</f>
        <v/>
      </c>
      <c r="AV320" s="369"/>
      <c r="AW320" s="369"/>
      <c r="AX320" s="370" t="str">
        <f>IF(AND(申込書!$C$50&lt;&gt;"▼プルダウンより選択してください",申込書!$C$50&lt;&gt;"",$G320&lt;&gt;"",申込書!$V$50="特定学年のみ"),"申し込みする","")</f>
        <v/>
      </c>
      <c r="AY320" s="371"/>
      <c r="AZ320" s="372"/>
      <c r="BA320" s="373" t="str">
        <f>IF(AND(申込書!$C$51&lt;&gt;"▼プルダウンより選択してください",申込書!$C$51&lt;&gt;"",申込書!$K$22&lt;&gt;"YYYY/MM/DD",$G320&lt;&gt;""),申込書!$K$22,"")</f>
        <v/>
      </c>
      <c r="BB320" s="369" t="str">
        <f>IF(BA320="","",IF(INDEX('コンテンツ＆備考マスタ'!$H:$J,MATCH(学校情報!BA$3,'コンテンツ＆備考マスタ'!$H:$H,0),3)="●",IF(AND(BA320&lt;&gt;"",ISNUMBER(申込書!$AC$22)=TRUE,申込書!$C$51&lt;&gt;"▼プルダウンより選択してください",申込書!$C$51&lt;&gt;""),申込書!$AC$22,""),"-"))</f>
        <v/>
      </c>
      <c r="BC320" s="369"/>
      <c r="BD320" s="369"/>
      <c r="BE320" s="370" t="str">
        <f>IF(AND(申込書!$C$51&lt;&gt;"▼プルダウンより選択してください",申込書!$C$51&lt;&gt;"",$G320&lt;&gt;"",申込書!$V$51="特定学年のみ"),"申し込みする","")</f>
        <v/>
      </c>
      <c r="BF320" s="371"/>
      <c r="BG320" s="372"/>
      <c r="BH320" s="373" t="str">
        <f>IF(AND(申込書!$C$52&lt;&gt;"▼プルダウンより選択してください",申込書!$C$52&lt;&gt;"",申込書!$K$22&lt;&gt;"YYYY/MM/DD",$G320&lt;&gt;""),申込書!$K$22,"")</f>
        <v/>
      </c>
      <c r="BI320" s="369" t="str">
        <f>IF(BH320="","",IF(INDEX('コンテンツ＆備考マスタ'!$H:$J,MATCH(学校情報!BH$3,'コンテンツ＆備考マスタ'!$H:$H,0),3)="●",IF(AND(BH320&lt;&gt;"",ISNUMBER(申込書!$AC$22)=TRUE,申込書!$C$52&lt;&gt;"▼プルダウンより選択してください",申込書!$C$52&lt;&gt;""),申込書!$AC$22,""),"-"))</f>
        <v/>
      </c>
      <c r="BJ320" s="369"/>
      <c r="BK320" s="369"/>
      <c r="BL320" s="370" t="str">
        <f>IF(AND(申込書!$C$52&lt;&gt;"▼プルダウンより選択してください",申込書!$C$52&lt;&gt;"",$G320&lt;&gt;"",申込書!$V$52="特定学年のみ"),"申し込みする","")</f>
        <v/>
      </c>
      <c r="BM320" s="371"/>
      <c r="BN320" s="372"/>
      <c r="BO320" s="373" t="str">
        <f>IF(AND(申込書!$C$53&lt;&gt;"▼プルダウンより選択してください",申込書!$C$53&lt;&gt;"",申込書!$K$22&lt;&gt;"YYYY/MM/DD",$G320&lt;&gt;""),申込書!$K$22,"")</f>
        <v/>
      </c>
      <c r="BP320" s="369" t="str">
        <f>IF(BO320="","",IF(INDEX('コンテンツ＆備考マスタ'!$H:$J,MATCH(学校情報!BO$3,'コンテンツ＆備考マスタ'!$H:$H,0),3)="●",IF(AND(BO320&lt;&gt;"",ISNUMBER(申込書!$AC$22)=TRUE,申込書!$C$53&lt;&gt;"▼プルダウンより選択してください",申込書!$C$53&lt;&gt;""),申込書!$AC$22,""),"-"))</f>
        <v/>
      </c>
      <c r="BQ320" s="369"/>
      <c r="BR320" s="369"/>
      <c r="BS320" s="370" t="str">
        <f>IF(AND(申込書!$C$53&lt;&gt;"▼プルダウンより選択してください",申込書!$C$53&lt;&gt;"",$G320&lt;&gt;"",申込書!$V$53="特定学年のみ"),"申し込みする","")</f>
        <v/>
      </c>
      <c r="BT320" s="371"/>
      <c r="BU320" s="372"/>
      <c r="BV320" s="373" t="str">
        <f>IF(AND(申込書!$C$54&lt;&gt;"▼プルダウンより選択してください",申込書!$C$54&lt;&gt;"",申込書!$K$22&lt;&gt;"YYYY/MM/DD",$G320&lt;&gt;""),申込書!$K$22,"")</f>
        <v/>
      </c>
      <c r="BW320" s="369" t="str">
        <f>IF(BV320="","",IF(INDEX('コンテンツ＆備考マスタ'!$H:$J,MATCH(学校情報!BV$3,'コンテンツ＆備考マスタ'!$H:$H,0),3)="●",IF(AND(BV320&lt;&gt;"",ISNUMBER(申込書!$AC$22)=TRUE,申込書!$C$54&lt;&gt;"▼プルダウンより選択してください",申込書!$C$54&lt;&gt;""),申込書!$AC$22,""),"-"))</f>
        <v/>
      </c>
      <c r="BX320" s="369"/>
      <c r="BY320" s="369"/>
      <c r="BZ320" s="370" t="str">
        <f>IF(AND(申込書!$C$54&lt;&gt;"▼プルダウンより選択してください",申込書!$C$54&lt;&gt;"",$G320&lt;&gt;"",申込書!$V$54="特定学年のみ"),"申し込みする","")</f>
        <v/>
      </c>
      <c r="CA320" s="371"/>
      <c r="CB320" s="372"/>
      <c r="CC320" s="373" t="str">
        <f>IF(AND(申込書!$C$55&lt;&gt;"▼プルダウンより選択してください",申込書!$C$55&lt;&gt;"",申込書!$K$22&lt;&gt;"YYYY/MM/DD",$G320&lt;&gt;""),申込書!$K$22,"")</f>
        <v/>
      </c>
      <c r="CD320" s="369" t="str">
        <f>IF(CC320="","",IF(INDEX('コンテンツ＆備考マスタ'!$H:$J,MATCH(学校情報!CC$3,'コンテンツ＆備考マスタ'!$H:$H,0),3)="●",IF(AND(CC320&lt;&gt;"",ISNUMBER(申込書!$AC$22)=TRUE,申込書!$C$55&lt;&gt;"▼プルダウンより選択してください",申込書!$C$55&lt;&gt;""),申込書!$AC$22,""),"-"))</f>
        <v/>
      </c>
      <c r="CE320" s="369"/>
      <c r="CF320" s="369"/>
      <c r="CG320" s="370" t="str">
        <f>IF(AND(申込書!$C$55&lt;&gt;"▼プルダウンより選択してください",申込書!$C$55&lt;&gt;"",$G320&lt;&gt;"",申込書!$V$55="特定学年のみ"),"申し込みする","")</f>
        <v/>
      </c>
      <c r="CH320" s="371"/>
      <c r="CI320" s="372"/>
      <c r="CJ320" s="373" t="str">
        <f>IF(AND(申込書!$C$56&lt;&gt;"▼プルダウンより選択してください",申込書!$C$56&lt;&gt;"",申込書!$K$22&lt;&gt;"YYYY/MM/DD",$G320&lt;&gt;""),申込書!$K$22,"")</f>
        <v/>
      </c>
      <c r="CK320" s="369" t="str">
        <f>IF(CJ320="","",IF(INDEX('コンテンツ＆備考マスタ'!$H:$J,MATCH(学校情報!CJ$3,'コンテンツ＆備考マスタ'!$H:$H,0),3)="●",IF(AND(CJ320&lt;&gt;"",ISNUMBER(申込書!$AC$22)=TRUE,申込書!$C$56&lt;&gt;"▼プルダウンより選択してください",申込書!$C$56&lt;&gt;""),申込書!$AC$22,""),"-"))</f>
        <v/>
      </c>
      <c r="CL320" s="369"/>
      <c r="CM320" s="369"/>
      <c r="CN320" s="370" t="str">
        <f>IF(AND(申込書!$C$56&lt;&gt;"▼プルダウンより選択してください",申込書!$C$56&lt;&gt;"",$G320&lt;&gt;"",申込書!$V$56="特定学年のみ"),"申し込みする","")</f>
        <v/>
      </c>
      <c r="CO320" s="371"/>
      <c r="CP320" s="372"/>
      <c r="CQ320" s="373" t="str">
        <f>IF(AND(申込書!$C$57&lt;&gt;"▼プルダウンより選択してください",申込書!$C$57&lt;&gt;"",申込書!$K$22&lt;&gt;"YYYY/MM/DD",$G320&lt;&gt;""),申込書!$K$22,"")</f>
        <v/>
      </c>
      <c r="CR320" s="369" t="str">
        <f>IF(CQ320="","",IF(INDEX('コンテンツ＆備考マスタ'!$H:$J,MATCH(学校情報!CQ$3,'コンテンツ＆備考マスタ'!$H:$H,0),3)="●",IF(AND(CQ320&lt;&gt;"",ISNUMBER(申込書!$AC$22)=TRUE,申込書!$C$57&lt;&gt;"▼プルダウンより選択してください",申込書!$C$57&lt;&gt;""),申込書!$AC$22,""),"-"))</f>
        <v/>
      </c>
      <c r="CS320" s="369"/>
      <c r="CT320" s="369"/>
      <c r="CU320" s="369" t="str">
        <f>IF(AND(申込書!$C$57&lt;&gt;"▼プルダウンより選択してください",申込書!$C$57&lt;&gt;"",$G320&lt;&gt;"",申込書!$V$57="特定学年のみ"),"申し込みする","")</f>
        <v/>
      </c>
      <c r="CV320" s="371"/>
      <c r="CW320" s="372"/>
      <c r="CX320" s="373" t="str">
        <f>IF(AND(申込書!$C$58&lt;&gt;"▼プルダウンより選択してください",申込書!$C$58&lt;&gt;"",申込書!$K$22&lt;&gt;"YYYY/MM/DD",$G320&lt;&gt;""),申込書!$K$22,"")</f>
        <v/>
      </c>
      <c r="CY320" s="369" t="str">
        <f>IF(CX320="","",IF(INDEX('コンテンツ＆備考マスタ'!$H:$J,MATCH(学校情報!CX$3,'コンテンツ＆備考マスタ'!$H:$H,0),3)="●",IF(AND(CX320&lt;&gt;"",ISNUMBER(申込書!$AC$22)=TRUE,申込書!$C$58&lt;&gt;"▼プルダウンより選択してください",申込書!$C$58&lt;&gt;""),申込書!$AC$22,""),"-"))</f>
        <v/>
      </c>
      <c r="CZ320" s="369"/>
      <c r="DA320" s="369"/>
      <c r="DB320" s="369" t="str">
        <f>IF(AND(申込書!$C$58&lt;&gt;"▼プルダウンより選択してください",申込書!$C$58&lt;&gt;"",$G320&lt;&gt;"",申込書!$V$58="特定学年のみ"),"申し込みする","")</f>
        <v/>
      </c>
      <c r="DC320" s="371"/>
      <c r="DD320" s="372"/>
      <c r="DE320" s="373" t="str">
        <f>IF(AND(申込書!$C$59&lt;&gt;"▼プルダウンより選択してください",申込書!$C$59&lt;&gt;"",申込書!$K$22&lt;&gt;"YYYY/MM/DD",$G320&lt;&gt;""),申込書!$K$22,"")</f>
        <v/>
      </c>
      <c r="DF320" s="369" t="str">
        <f>IF(DE320="","",IF(INDEX('コンテンツ＆備考マスタ'!$H:$J,MATCH(学校情報!DE$3,'コンテンツ＆備考マスタ'!$H:$H,0),3)="●",IF(AND(DE320&lt;&gt;"",ISNUMBER(申込書!$AC$22)=TRUE,申込書!$C$59&lt;&gt;"▼プルダウンより選択してください",申込書!$C$59&lt;&gt;""),申込書!$AC$22,""),"-"))</f>
        <v/>
      </c>
      <c r="DG320" s="369"/>
      <c r="DH320" s="369"/>
      <c r="DI320" s="369" t="str">
        <f>IF(AND(申込書!$C$59&lt;&gt;"▼プルダウンより選択してください",申込書!$C$59&lt;&gt;"",$G320&lt;&gt;"",申込書!$V$59="特定学年のみ"),"申し込みする","")</f>
        <v/>
      </c>
      <c r="DJ320" s="371"/>
      <c r="DK320" s="372"/>
      <c r="DL320" s="373" t="str">
        <f>IF(AND(申込書!$C$60&lt;&gt;"▼プルダウンより選択してください",申込書!$C$60&lt;&gt;"",申込書!$K$22&lt;&gt;"YYYY/MM/DD",$G320&lt;&gt;""),申込書!$K$22,"")</f>
        <v/>
      </c>
      <c r="DM320" s="369" t="str">
        <f>IF(DL320="","",IF(INDEX('コンテンツ＆備考マスタ'!$H:$J,MATCH(学校情報!DL$3,'コンテンツ＆備考マスタ'!$H:$H,0),3)="●",IF(AND(DL320&lt;&gt;"",ISNUMBER(申込書!$AC$22)=TRUE,申込書!$C$60&lt;&gt;"▼プルダウンより選択してください",申込書!$C$60&lt;&gt;""),申込書!$AC$22,""),"-"))</f>
        <v/>
      </c>
      <c r="DN320" s="369"/>
      <c r="DO320" s="369"/>
      <c r="DP320" s="369" t="str">
        <f>IF(AND(申込書!$C$60&lt;&gt;"▼プルダウンより選択してください",申込書!$C$60&lt;&gt;"",$G320&lt;&gt;"",申込書!$V$60="特定学年のみ"),"申し込みする","")</f>
        <v/>
      </c>
      <c r="DQ320" s="371"/>
      <c r="DR320" s="372"/>
      <c r="DS320" s="373" t="str">
        <f>IF(AND(申込書!$C$61&lt;&gt;"▼プルダウンより選択してください",申込書!$C$61&lt;&gt;"",申込書!$K$22&lt;&gt;"YYYY/MM/DD",$G320&lt;&gt;""),申込書!$K$22,"")</f>
        <v/>
      </c>
      <c r="DT320" s="369" t="str">
        <f>IF(DS320="","",IF(INDEX('コンテンツ＆備考マスタ'!$H:$J,MATCH(学校情報!DS$3,'コンテンツ＆備考マスタ'!$H:$H,0),3)="●",IF(AND(DS320&lt;&gt;"",ISNUMBER(申込書!$AC$22)=TRUE,申込書!$C$61&lt;&gt;"▼プルダウンより選択してください",申込書!$C$61&lt;&gt;""),申込書!$AC$22,""),"-"))</f>
        <v/>
      </c>
      <c r="DU320" s="369"/>
      <c r="DV320" s="369"/>
      <c r="DW320" s="369" t="str">
        <f>IF(AND(申込書!$C$61&lt;&gt;"▼プルダウンより選択してください",申込書!$C$61&lt;&gt;"",$G320&lt;&gt;"",申込書!$V$61="特定学年のみ"),"申し込みする","")</f>
        <v/>
      </c>
      <c r="DX320" s="371"/>
      <c r="DY320" s="372"/>
      <c r="DZ320" s="373" t="str">
        <f>IF(AND(申込書!$C$62&lt;&gt;"▼プルダウンより選択してください",申込書!$C$62&lt;&gt;"",申込書!$K$22&lt;&gt;"YYYY/MM/DD",$G320&lt;&gt;""),申込書!$K$22,"")</f>
        <v/>
      </c>
      <c r="EA320" s="369" t="str">
        <f>IF(DZ320="","",IF(INDEX('コンテンツ＆備考マスタ'!$H:$J,MATCH(学校情報!DZ$3,'コンテンツ＆備考マスタ'!$H:$H,0),3)="●",IF(AND(DZ320&lt;&gt;"",ISNUMBER(申込書!$AC$22)=TRUE,申込書!$C$62&lt;&gt;"▼プルダウンより選択してください",申込書!$C$62&lt;&gt;""),申込書!$AC$22,""),"-"))</f>
        <v/>
      </c>
      <c r="EB320" s="369"/>
      <c r="EC320" s="369"/>
      <c r="ED320" s="370" t="str">
        <f>IF(AND(申込書!$C$62&lt;&gt;"▼プルダウンより選択してください",申込書!$C$62&lt;&gt;"",$G320&lt;&gt;"",申込書!$V$62="特定学年のみ"),"申し込みする","")</f>
        <v/>
      </c>
      <c r="EE320" s="371"/>
      <c r="EF320" s="372"/>
      <c r="EG320" s="373" t="str">
        <f>IF(AND(申込書!$C$63&lt;&gt;"▼プルダウンより選択してください",申込書!$C$63&lt;&gt;"",申込書!$K$22&lt;&gt;"YYYY/MM/DD",$G320&lt;&gt;""),申込書!$K$22,"")</f>
        <v/>
      </c>
      <c r="EH320" s="369" t="str">
        <f>IF(EG320="","",IF(INDEX('コンテンツ＆備考マスタ'!$H:$J,MATCH(学校情報!EG$3,'コンテンツ＆備考マスタ'!$H:$H,0),3)="●",IF(AND(EG320&lt;&gt;"",ISNUMBER(申込書!$AC$22)=TRUE,申込書!$C$63&lt;&gt;"▼プルダウンより選択してください",申込書!$C$63&lt;&gt;""),申込書!$AC$22,""),"-"))</f>
        <v/>
      </c>
      <c r="EI320" s="369"/>
      <c r="EJ320" s="369"/>
      <c r="EK320" s="370" t="str">
        <f>IF(AND(申込書!$C$63&lt;&gt;"▼プルダウンより選択してください",申込書!$C$63&lt;&gt;"",$G320&lt;&gt;"",申込書!$V$63="特定学年のみ"),"申し込みする","")</f>
        <v/>
      </c>
      <c r="EL320" s="371"/>
      <c r="EM320" s="372"/>
      <c r="EN320" s="373" t="str">
        <f>IF(AND(申込書!$C$64&lt;&gt;"▼プルダウンより選択してください",申込書!$C$64&lt;&gt;"",申込書!$K$22&lt;&gt;"YYYY/MM/DD",$G320&lt;&gt;""),申込書!$K$22,"")</f>
        <v/>
      </c>
      <c r="EO320" s="369" t="str">
        <f>IF(EN320="","",IF(INDEX('コンテンツ＆備考マスタ'!$H:$J,MATCH(学校情報!EN$3,'コンテンツ＆備考マスタ'!$H:$H,0),3)="●",IF(AND(EN320&lt;&gt;"",ISNUMBER(申込書!$AC$22)=TRUE,申込書!$C$64&lt;&gt;"▼プルダウンより選択してください",申込書!$C$64&lt;&gt;""),申込書!$AC$22,""),"-"))</f>
        <v/>
      </c>
      <c r="EP320" s="369"/>
      <c r="EQ320" s="369"/>
      <c r="ER320" s="370" t="str">
        <f>IF(AND(申込書!$C$64&lt;&gt;"▼プルダウンより選択してください",申込書!$C$64&lt;&gt;"",$G320&lt;&gt;"",申込書!$V$64="特定学年のみ"),"申し込みする","")</f>
        <v/>
      </c>
      <c r="ES320" s="371"/>
      <c r="ET320" s="372"/>
      <c r="EU320" s="373" t="str">
        <f>IF(AND(申込書!$C$65&lt;&gt;"▼プルダウンより選択してください",申込書!$C$65&lt;&gt;"",申込書!$K$22&lt;&gt;"YYYY/MM/DD",$G320&lt;&gt;""),申込書!$K$22,"")</f>
        <v/>
      </c>
      <c r="EV320" s="369" t="str">
        <f>IF(EU320="","",IF(INDEX('コンテンツ＆備考マスタ'!$H:$J,MATCH(学校情報!EU$3,'コンテンツ＆備考マスタ'!$H:$H,0),3)="●",IF(AND(EU320&lt;&gt;"",ISNUMBER(申込書!$AC$22)=TRUE,申込書!$C$65&lt;&gt;"▼プルダウンより選択してください",申込書!$C$65&lt;&gt;""),申込書!$AC$22,""),"-"))</f>
        <v/>
      </c>
      <c r="EW320" s="369"/>
      <c r="EX320" s="369"/>
      <c r="EY320" s="370" t="str">
        <f>IF(AND(申込書!$C$65&lt;&gt;"▼プルダウンより選択してください",申込書!$C$65&lt;&gt;"",$G320&lt;&gt;"",申込書!$V$65="特定学年のみ"),"申し込みする","")</f>
        <v/>
      </c>
      <c r="EZ320" s="371"/>
      <c r="FA320" s="372"/>
      <c r="FB320" s="373" t="str">
        <f>IF(AND(申込書!$C$66&lt;&gt;"▼プルダウンより選択してください",申込書!$C$66&lt;&gt;"",申込書!$K$22&lt;&gt;"YYYY/MM/DD",$G320&lt;&gt;""),申込書!$K$22,"")</f>
        <v/>
      </c>
      <c r="FC320" s="369" t="str">
        <f>IF(FB320="","",IF(INDEX('コンテンツ＆備考マスタ'!$H:$J,MATCH(学校情報!FB$3,'コンテンツ＆備考マスタ'!$H:$H,0),3)="●",IF(AND(FB320&lt;&gt;"",ISNUMBER(申込書!$AC$22)=TRUE,申込書!$C$66&lt;&gt;"▼プルダウンより選択してください",申込書!$C$66&lt;&gt;""),申込書!$AC$22,""),"-"))</f>
        <v/>
      </c>
      <c r="FD320" s="369"/>
      <c r="FE320" s="369"/>
      <c r="FF320" s="370" t="str">
        <f>IF(AND(申込書!$C$66&lt;&gt;"▼プルダウンより選択してください",申込書!$C$66&lt;&gt;"",$G320&lt;&gt;"",申込書!$V$66="特定学年のみ"),"申し込みする","")</f>
        <v/>
      </c>
      <c r="FG320" s="371"/>
      <c r="FH320" s="372"/>
      <c r="FI320" s="373" t="str">
        <f>IF(AND(申込書!$C$67&lt;&gt;"▼プルダウンより選択してください",申込書!$C$67&lt;&gt;"",申込書!$K$22&lt;&gt;"YYYY/MM/DD",$G320&lt;&gt;""),申込書!$K$22,"")</f>
        <v/>
      </c>
      <c r="FJ320" s="369" t="str">
        <f>IF(FI320="","",IF(INDEX('コンテンツ＆備考マスタ'!$H:$J,MATCH(学校情報!FI$3,'コンテンツ＆備考マスタ'!$H:$H,0),3)="●",IF(AND(FI320&lt;&gt;"",ISNUMBER(申込書!$AC$22)=TRUE,申込書!$C$67&lt;&gt;"▼プルダウンより選択してください",申込書!$C$67&lt;&gt;""),申込書!$AC$22,""),"-"))</f>
        <v/>
      </c>
      <c r="FK320" s="369"/>
      <c r="FL320" s="369"/>
      <c r="FM320" s="370" t="str">
        <f>IF(AND(申込書!$C$67&lt;&gt;"▼プルダウンより選択してください",申込書!$C$67&lt;&gt;"",$G320&lt;&gt;"",申込書!$V$67="特定学年のみ"),"申し込みする","")</f>
        <v/>
      </c>
      <c r="FN320" s="371"/>
      <c r="FO320" s="372"/>
      <c r="FP320" s="373" t="str">
        <f>IF(AND(申込書!$C$68&lt;&gt;"▼プルダウンより選択してください",申込書!$C$68&lt;&gt;"",申込書!$K$22&lt;&gt;"YYYY/MM/DD",$G320&lt;&gt;""),申込書!$K$22,"")</f>
        <v/>
      </c>
      <c r="FQ320" s="369" t="str">
        <f>IF(FP320="","",IF(INDEX('コンテンツ＆備考マスタ'!$H:$J,MATCH(学校情報!FP$3,'コンテンツ＆備考マスタ'!$H:$H,0),3)="●",IF(AND(FP320&lt;&gt;"",ISNUMBER(申込書!$AC$22)=TRUE,申込書!$C$68&lt;&gt;"▼プルダウンより選択してください",申込書!$C$68&lt;&gt;""),申込書!$AC$22,""),"-"))</f>
        <v/>
      </c>
      <c r="FR320" s="369"/>
      <c r="FS320" s="369"/>
      <c r="FT320" s="370" t="str">
        <f>IF(AND(申込書!$C$68&lt;&gt;"▼プルダウンより選択してください",申込書!$C$68&lt;&gt;"",$G320&lt;&gt;"",申込書!$V$68="特定学年のみ"),"申し込みする","")</f>
        <v/>
      </c>
      <c r="FU320" s="371"/>
      <c r="FV320" s="372"/>
      <c r="FW320" s="373" t="str">
        <f>IF(AND(申込書!$C$69&lt;&gt;"▼プルダウンより選択してください",申込書!$C$69&lt;&gt;"",申込書!$K$22&lt;&gt;"YYYY/MM/DD",$G320&lt;&gt;""),申込書!$K$22,"")</f>
        <v/>
      </c>
      <c r="FX320" s="369" t="str">
        <f>IF(FW320="","",IF(INDEX('コンテンツ＆備考マスタ'!$H:$J,MATCH(学校情報!FW$3,'コンテンツ＆備考マスタ'!$H:$H,0),3)="●",IF(AND(FW320&lt;&gt;"",ISNUMBER(申込書!$AC$22)=TRUE,申込書!$C$69&lt;&gt;"▼プルダウンより選択してください",申込書!$C$69&lt;&gt;""),申込書!$AC$22,""),"-"))</f>
        <v/>
      </c>
      <c r="FY320" s="369"/>
      <c r="FZ320" s="369"/>
      <c r="GA320" s="370" t="str">
        <f>IF(AND(申込書!$C$69&lt;&gt;"▼プルダウンより選択してください",申込書!$C$69&lt;&gt;"",$G320&lt;&gt;"",申込書!$V$69="特定学年のみ"),"申し込みする","")</f>
        <v/>
      </c>
      <c r="GB320" s="371"/>
      <c r="GC320" s="372"/>
      <c r="GD320" s="373" t="str">
        <f>IF(AND(申込書!$C$70&lt;&gt;"▼プルダウンより選択してください",申込書!$C$70&lt;&gt;"",申込書!$K$22&lt;&gt;"YYYY/MM/DD",$G320&lt;&gt;""),申込書!$K$22,"")</f>
        <v/>
      </c>
      <c r="GE320" s="369" t="str">
        <f>IF(GD320="","",IF(INDEX('コンテンツ＆備考マスタ'!$H:$J,MATCH(学校情報!GD$3,'コンテンツ＆備考マスタ'!$H:$H,0),3)="●",IF(AND(GD320&lt;&gt;"",ISNUMBER(申込書!$AC$22)=TRUE,申込書!$C$70&lt;&gt;"▼プルダウンより選択してください",申込書!$C$70&lt;&gt;""),申込書!$AC$22,""),"-"))</f>
        <v/>
      </c>
      <c r="GF320" s="369"/>
      <c r="GG320" s="369"/>
      <c r="GH320" s="370" t="str">
        <f>IF(AND(申込書!$C$70&lt;&gt;"▼プルダウンより選択してください",申込書!$C$70&lt;&gt;"",$G320&lt;&gt;"",申込書!$V$70="特定学年のみ"),"申し込みする","")</f>
        <v/>
      </c>
      <c r="GI320" s="371"/>
      <c r="GJ320" s="372"/>
      <c r="GK320" s="373" t="str">
        <f>IF(AND(申込書!$C$71&lt;&gt;"▼プルダウンより選択してください",申込書!$C$71&lt;&gt;"",申込書!$K$22&lt;&gt;"YYYY/MM/DD",$G320&lt;&gt;""),申込書!$K$22,"")</f>
        <v/>
      </c>
      <c r="GL320" s="369" t="str">
        <f>IF(GK320="","",IF(INDEX('コンテンツ＆備考マスタ'!$H:$J,MATCH(学校情報!GK$3,'コンテンツ＆備考マスタ'!$H:$H,0),3)="●",IF(AND(GK320&lt;&gt;"",ISNUMBER(申込書!$AC$22)=TRUE,申込書!$C$71&lt;&gt;"▼プルダウンより選択してください",申込書!$C$71&lt;&gt;""),申込書!$AC$22,""),"-"))</f>
        <v/>
      </c>
      <c r="GM320" s="369"/>
      <c r="GN320" s="369"/>
      <c r="GO320" s="370" t="str">
        <f>IF(AND(申込書!$C$71&lt;&gt;"▼プルダウンより選択してください",申込書!$C$71&lt;&gt;"",$G320&lt;&gt;"",申込書!$V$71="特定学年のみ"),"申し込みする","")</f>
        <v/>
      </c>
      <c r="GP320" s="371"/>
      <c r="GQ320" s="372"/>
      <c r="GR320" s="373" t="str">
        <f>IF(AND(申込書!$C$72&lt;&gt;"▼プルダウンより選択してください",申込書!$C$72&lt;&gt;"",申込書!$K$22&lt;&gt;"YYYY/MM/DD",$G320&lt;&gt;""),申込書!$K$22,"")</f>
        <v/>
      </c>
      <c r="GS320" s="369" t="str">
        <f>IF(GR320="","",IF(INDEX('コンテンツ＆備考マスタ'!$H:$J,MATCH(学校情報!GR$3,'コンテンツ＆備考マスタ'!$H:$H,0),3)="●",IF(AND(GR320&lt;&gt;"",ISNUMBER(申込書!$AC$22)=TRUE,申込書!$C$72&lt;&gt;"▼プルダウンより選択してください",申込書!$C$72&lt;&gt;""),申込書!$AC$22,""),"-"))</f>
        <v/>
      </c>
      <c r="GT320" s="369"/>
      <c r="GU320" s="369"/>
      <c r="GV320" s="370" t="str">
        <f>IF(AND(申込書!$C$72&lt;&gt;"▼プルダウンより選択してください",申込書!$C$72&lt;&gt;"",$G320&lt;&gt;"",申込書!$V$72="特定学年のみ"),"申し込みする","")</f>
        <v/>
      </c>
      <c r="GW320" s="371"/>
      <c r="GX320" s="372"/>
      <c r="GY320" s="373" t="str">
        <f>IF(AND(申込書!$C$73&lt;&gt;"▼プルダウンより選択してください",申込書!$C$73&lt;&gt;"",申込書!$K$22&lt;&gt;"YYYY/MM/DD",$G320&lt;&gt;""),申込書!$K$22,"")</f>
        <v/>
      </c>
      <c r="GZ320" s="369" t="str">
        <f>IF(GY320="","",IF(INDEX('コンテンツ＆備考マスタ'!$H:$J,MATCH(学校情報!GY$3,'コンテンツ＆備考マスタ'!$H:$H,0),3)="●",IF(AND(GY320&lt;&gt;"",ISNUMBER(申込書!$AC$22)=TRUE,申込書!$C$73&lt;&gt;"▼プルダウンより選択してください",申込書!$C$73&lt;&gt;""),申込書!$AC$22,""),"-"))</f>
        <v/>
      </c>
      <c r="HA320" s="369"/>
      <c r="HB320" s="369"/>
      <c r="HC320" s="370" t="str">
        <f>IF(AND(申込書!$C$73&lt;&gt;"▼プルダウンより選択してください",申込書!$C$73&lt;&gt;"",$G320&lt;&gt;"",申込書!$V$73="特定学年のみ"),"申し込みする","")</f>
        <v/>
      </c>
      <c r="HD320" s="371"/>
      <c r="HE320" s="372"/>
      <c r="HF320" s="373" t="str">
        <f>IF(AND(申込書!$C$74&lt;&gt;"▼プルダウンより選択してください",申込書!$C$74&lt;&gt;"",申込書!$K$22&lt;&gt;"YYYY/MM/DD",$G320&lt;&gt;""),申込書!$K$22,"")</f>
        <v/>
      </c>
      <c r="HG320" s="369" t="str">
        <f>IF(HF320="","",IF(INDEX('コンテンツ＆備考マスタ'!$H:$J,MATCH(学校情報!HF$3,'コンテンツ＆備考マスタ'!$H:$H,0),3)="●",IF(AND(HF320&lt;&gt;"",ISNUMBER(申込書!$AC$22)=TRUE,申込書!$C$74&lt;&gt;"▼プルダウンより選択してください",申込書!$C$74&lt;&gt;""),申込書!$AC$22,""),"-"))</f>
        <v/>
      </c>
      <c r="HH320" s="369"/>
      <c r="HI320" s="369"/>
      <c r="HJ320" s="370" t="str">
        <f>IF(AND(申込書!$C$74&lt;&gt;"▼プルダウンより選択してください",申込書!$C$74&lt;&gt;"",$G320&lt;&gt;"",申込書!$V$74="特定学年のみ"),"申し込みする","")</f>
        <v/>
      </c>
      <c r="HK320" s="371"/>
      <c r="HL320" s="372"/>
      <c r="HM320" s="373" t="str">
        <f>IF(AND(申込書!$C$75&lt;&gt;"▼プルダウンより選択してください",申込書!$C$75&lt;&gt;"",申込書!$K$22&lt;&gt;"YYYY/MM/DD",$G320&lt;&gt;""),申込書!$K$22,"")</f>
        <v/>
      </c>
      <c r="HN320" s="369" t="str">
        <f>IF(HM320="","",IF(INDEX('コンテンツ＆備考マスタ'!$H:$J,MATCH(学校情報!HM$3,'コンテンツ＆備考マスタ'!$H:$H,0),3)="●",IF(AND(HM320&lt;&gt;"",ISNUMBER(申込書!$AC$22)=TRUE,申込書!$C$75&lt;&gt;"▼プルダウンより選択してください",申込書!$C$75&lt;&gt;""),申込書!$AC$22,""),"-"))</f>
        <v/>
      </c>
      <c r="HO320" s="369"/>
      <c r="HP320" s="369"/>
      <c r="HQ320" s="370" t="str">
        <f>IF(AND(申込書!$C$75&lt;&gt;"▼プルダウンより選択してください",申込書!$C$75&lt;&gt;"",$G320&lt;&gt;"",申込書!$V$75="特定学年のみ"),"申し込みする","")</f>
        <v/>
      </c>
      <c r="HR320" s="371"/>
      <c r="HS320" s="371"/>
      <c r="HT320" s="374" t="str">
        <f>IF(AND(申込書!$C$76&lt;&gt;"▼プルダウンより選択してください",申込書!$C$76&lt;&gt;"",申込書!$K$22&lt;&gt;"YYYY/MM/DD",$G320&lt;&gt;""),申込書!$K$22,"")</f>
        <v/>
      </c>
      <c r="HU320" s="369" t="str">
        <f>IF(HT320="","",IF(INDEX('コンテンツ＆備考マスタ'!$H:$J,MATCH(学校情報!HT$3,'コンテンツ＆備考マスタ'!$H:$H,0),3)="●",IF(AND(HT320&lt;&gt;"",ISNUMBER(申込書!$AC$22)=TRUE,申込書!$C$76&lt;&gt;"▼プルダウンより選択してください",申込書!$C$76&lt;&gt;""),申込書!$AC$22,""),"-"))</f>
        <v/>
      </c>
      <c r="HV320" s="369"/>
      <c r="HW320" s="369"/>
      <c r="HX320" s="370" t="str">
        <f>IF(AND(申込書!$C$76&lt;&gt;"▼プルダウンより選択してください",申込書!$C$76&lt;&gt;"",$G320&lt;&gt;"",申込書!$V$76="特定学年のみ"),"申し込みする","")</f>
        <v/>
      </c>
      <c r="HY320" s="371"/>
      <c r="HZ320" s="372"/>
      <c r="IA320" s="69"/>
    </row>
    <row r="321" spans="2:235" ht="26.85" hidden="1" customHeight="1" outlineLevel="1">
      <c r="B321" s="365">
        <f t="shared" si="12"/>
        <v>316</v>
      </c>
      <c r="C321" s="55"/>
      <c r="D321" s="56"/>
      <c r="E321" s="154"/>
      <c r="F321" s="57"/>
      <c r="G321" s="58"/>
      <c r="H321" s="59"/>
      <c r="I321" s="60"/>
      <c r="J321" s="61"/>
      <c r="K321" s="366" t="str">
        <f t="shared" si="13"/>
        <v/>
      </c>
      <c r="L321" s="62"/>
      <c r="M321" s="322"/>
      <c r="N321" s="63"/>
      <c r="O321" s="64"/>
      <c r="P321" s="367" t="str">
        <f t="shared" si="14"/>
        <v/>
      </c>
      <c r="Q321" s="65"/>
      <c r="R321" s="66"/>
      <c r="S321" s="67"/>
      <c r="T321" s="68"/>
      <c r="U321" s="68"/>
      <c r="V321" s="68"/>
      <c r="W321" s="66"/>
      <c r="X321" s="281"/>
      <c r="Y321" s="368" t="str">
        <f>IF(AND(申込書!$C$47&lt;&gt;"▼プルダウンより選択してください",申込書!$C$47&lt;&gt;"",申込書!$K$22&lt;&gt;"YYYY/MM/DD",$G321&lt;&gt;""),申込書!$K$22,"")</f>
        <v/>
      </c>
      <c r="Z321" s="369" t="str">
        <f>IF(Y321="","",IF(INDEX('コンテンツ＆備考マスタ'!$H:$J,MATCH(学校情報!Y$3,'コンテンツ＆備考マスタ'!$H:$H,0),3)="●",IF(AND(Y321&lt;&gt;"",ISNUMBER(申込書!$AC$22)=TRUE,申込書!$C$47&lt;&gt;"▼プルダウンより選択してください",申込書!$C$47&lt;&gt;""),申込書!$AC$22,""),"-"))</f>
        <v/>
      </c>
      <c r="AA321" s="369"/>
      <c r="AB321" s="369"/>
      <c r="AC321" s="370" t="str">
        <f>IF(AND(申込書!$C$47&lt;&gt;"▼プルダウンより選択してください",申込書!$C$47&lt;&gt;"",$G321&lt;&gt;"",申込書!$V$47="特定学年のみ"),"申し込みする","")</f>
        <v/>
      </c>
      <c r="AD321" s="371"/>
      <c r="AE321" s="372"/>
      <c r="AF321" s="373" t="str">
        <f>IF(AND(申込書!$C$48&lt;&gt;"▼プルダウンより選択してください",申込書!$C$48&lt;&gt;"",申込書!$K$22&lt;&gt;"YYYY/MM/DD",$G321&lt;&gt;""),申込書!$K$22,"")</f>
        <v/>
      </c>
      <c r="AG321" s="369" t="str">
        <f>IF(AF321="","",IF(INDEX('コンテンツ＆備考マスタ'!$H:$J,MATCH(学校情報!AF$3,'コンテンツ＆備考マスタ'!$H:$H,0),3)="●",IF(AND(AF321&lt;&gt;"",ISNUMBER(申込書!$AC$22)=TRUE,申込書!$C$48&lt;&gt;"▼プルダウンより選択してください",申込書!$C$48&lt;&gt;""),申込書!$AC$22,""),"-"))</f>
        <v/>
      </c>
      <c r="AH321" s="369"/>
      <c r="AI321" s="369"/>
      <c r="AJ321" s="370" t="str">
        <f>IF(AND(申込書!$C$48&lt;&gt;"▼プルダウンより選択してください",申込書!$C$48&lt;&gt;"",$G321&lt;&gt;"",申込書!$V$48="特定学年のみ"),"申し込みする","")</f>
        <v/>
      </c>
      <c r="AK321" s="371"/>
      <c r="AL321" s="372"/>
      <c r="AM321" s="373" t="str">
        <f>IF(AND(申込書!$C$49&lt;&gt;"▼プルダウンより選択してください",申込書!$C$49&lt;&gt;"",申込書!$K$22&lt;&gt;"YYYY/MM/DD",$G321&lt;&gt;""),申込書!$K$22,"")</f>
        <v/>
      </c>
      <c r="AN321" s="369" t="str">
        <f>IF(AM321="","",IF(INDEX('コンテンツ＆備考マスタ'!$H:$J,MATCH(学校情報!AM$3,'コンテンツ＆備考マスタ'!$H:$H,0),3)="●",IF(AND(AM321&lt;&gt;"",ISNUMBER(申込書!$AC$22)=TRUE,申込書!$C$49&lt;&gt;"▼プルダウンより選択してください",申込書!$C$49&lt;&gt;""),申込書!$AC$22,""),"-"))</f>
        <v/>
      </c>
      <c r="AO321" s="369"/>
      <c r="AP321" s="369"/>
      <c r="AQ321" s="370" t="str">
        <f>IF(AND(申込書!$C$49&lt;&gt;"▼プルダウンより選択してください",申込書!$C$49&lt;&gt;"",$G321&lt;&gt;"",申込書!$V$49="特定学年のみ"),"申し込みする","")</f>
        <v/>
      </c>
      <c r="AR321" s="371"/>
      <c r="AS321" s="372"/>
      <c r="AT321" s="373" t="str">
        <f>IF(AND(申込書!$C$50&lt;&gt;"▼プルダウンより選択してください",申込書!$C$50&lt;&gt;"",申込書!$K$22&lt;&gt;"YYYY/MM/DD",$G321&lt;&gt;""),申込書!$K$22,"")</f>
        <v/>
      </c>
      <c r="AU321" s="369" t="str">
        <f>IF(AT321="","",IF(INDEX('コンテンツ＆備考マスタ'!$H:$J,MATCH(学校情報!AT$3,'コンテンツ＆備考マスタ'!$H:$H,0),3)="●",IF(AND(AT321&lt;&gt;"",ISNUMBER(申込書!$AC$22)=TRUE,申込書!$C$50&lt;&gt;"▼プルダウンより選択してください",申込書!$C$50&lt;&gt;""),申込書!$AC$22,""),"-"))</f>
        <v/>
      </c>
      <c r="AV321" s="369"/>
      <c r="AW321" s="369"/>
      <c r="AX321" s="370" t="str">
        <f>IF(AND(申込書!$C$50&lt;&gt;"▼プルダウンより選択してください",申込書!$C$50&lt;&gt;"",$G321&lt;&gt;"",申込書!$V$50="特定学年のみ"),"申し込みする","")</f>
        <v/>
      </c>
      <c r="AY321" s="371"/>
      <c r="AZ321" s="372"/>
      <c r="BA321" s="373" t="str">
        <f>IF(AND(申込書!$C$51&lt;&gt;"▼プルダウンより選択してください",申込書!$C$51&lt;&gt;"",申込書!$K$22&lt;&gt;"YYYY/MM/DD",$G321&lt;&gt;""),申込書!$K$22,"")</f>
        <v/>
      </c>
      <c r="BB321" s="369" t="str">
        <f>IF(BA321="","",IF(INDEX('コンテンツ＆備考マスタ'!$H:$J,MATCH(学校情報!BA$3,'コンテンツ＆備考マスタ'!$H:$H,0),3)="●",IF(AND(BA321&lt;&gt;"",ISNUMBER(申込書!$AC$22)=TRUE,申込書!$C$51&lt;&gt;"▼プルダウンより選択してください",申込書!$C$51&lt;&gt;""),申込書!$AC$22,""),"-"))</f>
        <v/>
      </c>
      <c r="BC321" s="369"/>
      <c r="BD321" s="369"/>
      <c r="BE321" s="370" t="str">
        <f>IF(AND(申込書!$C$51&lt;&gt;"▼プルダウンより選択してください",申込書!$C$51&lt;&gt;"",$G321&lt;&gt;"",申込書!$V$51="特定学年のみ"),"申し込みする","")</f>
        <v/>
      </c>
      <c r="BF321" s="371"/>
      <c r="BG321" s="372"/>
      <c r="BH321" s="373" t="str">
        <f>IF(AND(申込書!$C$52&lt;&gt;"▼プルダウンより選択してください",申込書!$C$52&lt;&gt;"",申込書!$K$22&lt;&gt;"YYYY/MM/DD",$G321&lt;&gt;""),申込書!$K$22,"")</f>
        <v/>
      </c>
      <c r="BI321" s="369" t="str">
        <f>IF(BH321="","",IF(INDEX('コンテンツ＆備考マスタ'!$H:$J,MATCH(学校情報!BH$3,'コンテンツ＆備考マスタ'!$H:$H,0),3)="●",IF(AND(BH321&lt;&gt;"",ISNUMBER(申込書!$AC$22)=TRUE,申込書!$C$52&lt;&gt;"▼プルダウンより選択してください",申込書!$C$52&lt;&gt;""),申込書!$AC$22,""),"-"))</f>
        <v/>
      </c>
      <c r="BJ321" s="369"/>
      <c r="BK321" s="369"/>
      <c r="BL321" s="370" t="str">
        <f>IF(AND(申込書!$C$52&lt;&gt;"▼プルダウンより選択してください",申込書!$C$52&lt;&gt;"",$G321&lt;&gt;"",申込書!$V$52="特定学年のみ"),"申し込みする","")</f>
        <v/>
      </c>
      <c r="BM321" s="371"/>
      <c r="BN321" s="372"/>
      <c r="BO321" s="373" t="str">
        <f>IF(AND(申込書!$C$53&lt;&gt;"▼プルダウンより選択してください",申込書!$C$53&lt;&gt;"",申込書!$K$22&lt;&gt;"YYYY/MM/DD",$G321&lt;&gt;""),申込書!$K$22,"")</f>
        <v/>
      </c>
      <c r="BP321" s="369" t="str">
        <f>IF(BO321="","",IF(INDEX('コンテンツ＆備考マスタ'!$H:$J,MATCH(学校情報!BO$3,'コンテンツ＆備考マスタ'!$H:$H,0),3)="●",IF(AND(BO321&lt;&gt;"",ISNUMBER(申込書!$AC$22)=TRUE,申込書!$C$53&lt;&gt;"▼プルダウンより選択してください",申込書!$C$53&lt;&gt;""),申込書!$AC$22,""),"-"))</f>
        <v/>
      </c>
      <c r="BQ321" s="369"/>
      <c r="BR321" s="369"/>
      <c r="BS321" s="370" t="str">
        <f>IF(AND(申込書!$C$53&lt;&gt;"▼プルダウンより選択してください",申込書!$C$53&lt;&gt;"",$G321&lt;&gt;"",申込書!$V$53="特定学年のみ"),"申し込みする","")</f>
        <v/>
      </c>
      <c r="BT321" s="371"/>
      <c r="BU321" s="372"/>
      <c r="BV321" s="373" t="str">
        <f>IF(AND(申込書!$C$54&lt;&gt;"▼プルダウンより選択してください",申込書!$C$54&lt;&gt;"",申込書!$K$22&lt;&gt;"YYYY/MM/DD",$G321&lt;&gt;""),申込書!$K$22,"")</f>
        <v/>
      </c>
      <c r="BW321" s="369" t="str">
        <f>IF(BV321="","",IF(INDEX('コンテンツ＆備考マスタ'!$H:$J,MATCH(学校情報!BV$3,'コンテンツ＆備考マスタ'!$H:$H,0),3)="●",IF(AND(BV321&lt;&gt;"",ISNUMBER(申込書!$AC$22)=TRUE,申込書!$C$54&lt;&gt;"▼プルダウンより選択してください",申込書!$C$54&lt;&gt;""),申込書!$AC$22,""),"-"))</f>
        <v/>
      </c>
      <c r="BX321" s="369"/>
      <c r="BY321" s="369"/>
      <c r="BZ321" s="370" t="str">
        <f>IF(AND(申込書!$C$54&lt;&gt;"▼プルダウンより選択してください",申込書!$C$54&lt;&gt;"",$G321&lt;&gt;"",申込書!$V$54="特定学年のみ"),"申し込みする","")</f>
        <v/>
      </c>
      <c r="CA321" s="371"/>
      <c r="CB321" s="372"/>
      <c r="CC321" s="373" t="str">
        <f>IF(AND(申込書!$C$55&lt;&gt;"▼プルダウンより選択してください",申込書!$C$55&lt;&gt;"",申込書!$K$22&lt;&gt;"YYYY/MM/DD",$G321&lt;&gt;""),申込書!$K$22,"")</f>
        <v/>
      </c>
      <c r="CD321" s="369" t="str">
        <f>IF(CC321="","",IF(INDEX('コンテンツ＆備考マスタ'!$H:$J,MATCH(学校情報!CC$3,'コンテンツ＆備考マスタ'!$H:$H,0),3)="●",IF(AND(CC321&lt;&gt;"",ISNUMBER(申込書!$AC$22)=TRUE,申込書!$C$55&lt;&gt;"▼プルダウンより選択してください",申込書!$C$55&lt;&gt;""),申込書!$AC$22,""),"-"))</f>
        <v/>
      </c>
      <c r="CE321" s="369"/>
      <c r="CF321" s="369"/>
      <c r="CG321" s="370" t="str">
        <f>IF(AND(申込書!$C$55&lt;&gt;"▼プルダウンより選択してください",申込書!$C$55&lt;&gt;"",$G321&lt;&gt;"",申込書!$V$55="特定学年のみ"),"申し込みする","")</f>
        <v/>
      </c>
      <c r="CH321" s="371"/>
      <c r="CI321" s="372"/>
      <c r="CJ321" s="373" t="str">
        <f>IF(AND(申込書!$C$56&lt;&gt;"▼プルダウンより選択してください",申込書!$C$56&lt;&gt;"",申込書!$K$22&lt;&gt;"YYYY/MM/DD",$G321&lt;&gt;""),申込書!$K$22,"")</f>
        <v/>
      </c>
      <c r="CK321" s="369" t="str">
        <f>IF(CJ321="","",IF(INDEX('コンテンツ＆備考マスタ'!$H:$J,MATCH(学校情報!CJ$3,'コンテンツ＆備考マスタ'!$H:$H,0),3)="●",IF(AND(CJ321&lt;&gt;"",ISNUMBER(申込書!$AC$22)=TRUE,申込書!$C$56&lt;&gt;"▼プルダウンより選択してください",申込書!$C$56&lt;&gt;""),申込書!$AC$22,""),"-"))</f>
        <v/>
      </c>
      <c r="CL321" s="369"/>
      <c r="CM321" s="369"/>
      <c r="CN321" s="370" t="str">
        <f>IF(AND(申込書!$C$56&lt;&gt;"▼プルダウンより選択してください",申込書!$C$56&lt;&gt;"",$G321&lt;&gt;"",申込書!$V$56="特定学年のみ"),"申し込みする","")</f>
        <v/>
      </c>
      <c r="CO321" s="371"/>
      <c r="CP321" s="372"/>
      <c r="CQ321" s="373" t="str">
        <f>IF(AND(申込書!$C$57&lt;&gt;"▼プルダウンより選択してください",申込書!$C$57&lt;&gt;"",申込書!$K$22&lt;&gt;"YYYY/MM/DD",$G321&lt;&gt;""),申込書!$K$22,"")</f>
        <v/>
      </c>
      <c r="CR321" s="369" t="str">
        <f>IF(CQ321="","",IF(INDEX('コンテンツ＆備考マスタ'!$H:$J,MATCH(学校情報!CQ$3,'コンテンツ＆備考マスタ'!$H:$H,0),3)="●",IF(AND(CQ321&lt;&gt;"",ISNUMBER(申込書!$AC$22)=TRUE,申込書!$C$57&lt;&gt;"▼プルダウンより選択してください",申込書!$C$57&lt;&gt;""),申込書!$AC$22,""),"-"))</f>
        <v/>
      </c>
      <c r="CS321" s="369"/>
      <c r="CT321" s="369"/>
      <c r="CU321" s="369" t="str">
        <f>IF(AND(申込書!$C$57&lt;&gt;"▼プルダウンより選択してください",申込書!$C$57&lt;&gt;"",$G321&lt;&gt;"",申込書!$V$57="特定学年のみ"),"申し込みする","")</f>
        <v/>
      </c>
      <c r="CV321" s="371"/>
      <c r="CW321" s="372"/>
      <c r="CX321" s="373" t="str">
        <f>IF(AND(申込書!$C$58&lt;&gt;"▼プルダウンより選択してください",申込書!$C$58&lt;&gt;"",申込書!$K$22&lt;&gt;"YYYY/MM/DD",$G321&lt;&gt;""),申込書!$K$22,"")</f>
        <v/>
      </c>
      <c r="CY321" s="369" t="str">
        <f>IF(CX321="","",IF(INDEX('コンテンツ＆備考マスタ'!$H:$J,MATCH(学校情報!CX$3,'コンテンツ＆備考マスタ'!$H:$H,0),3)="●",IF(AND(CX321&lt;&gt;"",ISNUMBER(申込書!$AC$22)=TRUE,申込書!$C$58&lt;&gt;"▼プルダウンより選択してください",申込書!$C$58&lt;&gt;""),申込書!$AC$22,""),"-"))</f>
        <v/>
      </c>
      <c r="CZ321" s="369"/>
      <c r="DA321" s="369"/>
      <c r="DB321" s="369" t="str">
        <f>IF(AND(申込書!$C$58&lt;&gt;"▼プルダウンより選択してください",申込書!$C$58&lt;&gt;"",$G321&lt;&gt;"",申込書!$V$58="特定学年のみ"),"申し込みする","")</f>
        <v/>
      </c>
      <c r="DC321" s="371"/>
      <c r="DD321" s="372"/>
      <c r="DE321" s="373" t="str">
        <f>IF(AND(申込書!$C$59&lt;&gt;"▼プルダウンより選択してください",申込書!$C$59&lt;&gt;"",申込書!$K$22&lt;&gt;"YYYY/MM/DD",$G321&lt;&gt;""),申込書!$K$22,"")</f>
        <v/>
      </c>
      <c r="DF321" s="369" t="str">
        <f>IF(DE321="","",IF(INDEX('コンテンツ＆備考マスタ'!$H:$J,MATCH(学校情報!DE$3,'コンテンツ＆備考マスタ'!$H:$H,0),3)="●",IF(AND(DE321&lt;&gt;"",ISNUMBER(申込書!$AC$22)=TRUE,申込書!$C$59&lt;&gt;"▼プルダウンより選択してください",申込書!$C$59&lt;&gt;""),申込書!$AC$22,""),"-"))</f>
        <v/>
      </c>
      <c r="DG321" s="369"/>
      <c r="DH321" s="369"/>
      <c r="DI321" s="369" t="str">
        <f>IF(AND(申込書!$C$59&lt;&gt;"▼プルダウンより選択してください",申込書!$C$59&lt;&gt;"",$G321&lt;&gt;"",申込書!$V$59="特定学年のみ"),"申し込みする","")</f>
        <v/>
      </c>
      <c r="DJ321" s="371"/>
      <c r="DK321" s="372"/>
      <c r="DL321" s="373" t="str">
        <f>IF(AND(申込書!$C$60&lt;&gt;"▼プルダウンより選択してください",申込書!$C$60&lt;&gt;"",申込書!$K$22&lt;&gt;"YYYY/MM/DD",$G321&lt;&gt;""),申込書!$K$22,"")</f>
        <v/>
      </c>
      <c r="DM321" s="369" t="str">
        <f>IF(DL321="","",IF(INDEX('コンテンツ＆備考マスタ'!$H:$J,MATCH(学校情報!DL$3,'コンテンツ＆備考マスタ'!$H:$H,0),3)="●",IF(AND(DL321&lt;&gt;"",ISNUMBER(申込書!$AC$22)=TRUE,申込書!$C$60&lt;&gt;"▼プルダウンより選択してください",申込書!$C$60&lt;&gt;""),申込書!$AC$22,""),"-"))</f>
        <v/>
      </c>
      <c r="DN321" s="369"/>
      <c r="DO321" s="369"/>
      <c r="DP321" s="369" t="str">
        <f>IF(AND(申込書!$C$60&lt;&gt;"▼プルダウンより選択してください",申込書!$C$60&lt;&gt;"",$G321&lt;&gt;"",申込書!$V$60="特定学年のみ"),"申し込みする","")</f>
        <v/>
      </c>
      <c r="DQ321" s="371"/>
      <c r="DR321" s="372"/>
      <c r="DS321" s="373" t="str">
        <f>IF(AND(申込書!$C$61&lt;&gt;"▼プルダウンより選択してください",申込書!$C$61&lt;&gt;"",申込書!$K$22&lt;&gt;"YYYY/MM/DD",$G321&lt;&gt;""),申込書!$K$22,"")</f>
        <v/>
      </c>
      <c r="DT321" s="369" t="str">
        <f>IF(DS321="","",IF(INDEX('コンテンツ＆備考マスタ'!$H:$J,MATCH(学校情報!DS$3,'コンテンツ＆備考マスタ'!$H:$H,0),3)="●",IF(AND(DS321&lt;&gt;"",ISNUMBER(申込書!$AC$22)=TRUE,申込書!$C$61&lt;&gt;"▼プルダウンより選択してください",申込書!$C$61&lt;&gt;""),申込書!$AC$22,""),"-"))</f>
        <v/>
      </c>
      <c r="DU321" s="369"/>
      <c r="DV321" s="369"/>
      <c r="DW321" s="369" t="str">
        <f>IF(AND(申込書!$C$61&lt;&gt;"▼プルダウンより選択してください",申込書!$C$61&lt;&gt;"",$G321&lt;&gt;"",申込書!$V$61="特定学年のみ"),"申し込みする","")</f>
        <v/>
      </c>
      <c r="DX321" s="371"/>
      <c r="DY321" s="372"/>
      <c r="DZ321" s="373" t="str">
        <f>IF(AND(申込書!$C$62&lt;&gt;"▼プルダウンより選択してください",申込書!$C$62&lt;&gt;"",申込書!$K$22&lt;&gt;"YYYY/MM/DD",$G321&lt;&gt;""),申込書!$K$22,"")</f>
        <v/>
      </c>
      <c r="EA321" s="369" t="str">
        <f>IF(DZ321="","",IF(INDEX('コンテンツ＆備考マスタ'!$H:$J,MATCH(学校情報!DZ$3,'コンテンツ＆備考マスタ'!$H:$H,0),3)="●",IF(AND(DZ321&lt;&gt;"",ISNUMBER(申込書!$AC$22)=TRUE,申込書!$C$62&lt;&gt;"▼プルダウンより選択してください",申込書!$C$62&lt;&gt;""),申込書!$AC$22,""),"-"))</f>
        <v/>
      </c>
      <c r="EB321" s="369"/>
      <c r="EC321" s="369"/>
      <c r="ED321" s="370" t="str">
        <f>IF(AND(申込書!$C$62&lt;&gt;"▼プルダウンより選択してください",申込書!$C$62&lt;&gt;"",$G321&lt;&gt;"",申込書!$V$62="特定学年のみ"),"申し込みする","")</f>
        <v/>
      </c>
      <c r="EE321" s="371"/>
      <c r="EF321" s="372"/>
      <c r="EG321" s="373" t="str">
        <f>IF(AND(申込書!$C$63&lt;&gt;"▼プルダウンより選択してください",申込書!$C$63&lt;&gt;"",申込書!$K$22&lt;&gt;"YYYY/MM/DD",$G321&lt;&gt;""),申込書!$K$22,"")</f>
        <v/>
      </c>
      <c r="EH321" s="369" t="str">
        <f>IF(EG321="","",IF(INDEX('コンテンツ＆備考マスタ'!$H:$J,MATCH(学校情報!EG$3,'コンテンツ＆備考マスタ'!$H:$H,0),3)="●",IF(AND(EG321&lt;&gt;"",ISNUMBER(申込書!$AC$22)=TRUE,申込書!$C$63&lt;&gt;"▼プルダウンより選択してください",申込書!$C$63&lt;&gt;""),申込書!$AC$22,""),"-"))</f>
        <v/>
      </c>
      <c r="EI321" s="369"/>
      <c r="EJ321" s="369"/>
      <c r="EK321" s="370" t="str">
        <f>IF(AND(申込書!$C$63&lt;&gt;"▼プルダウンより選択してください",申込書!$C$63&lt;&gt;"",$G321&lt;&gt;"",申込書!$V$63="特定学年のみ"),"申し込みする","")</f>
        <v/>
      </c>
      <c r="EL321" s="371"/>
      <c r="EM321" s="372"/>
      <c r="EN321" s="373" t="str">
        <f>IF(AND(申込書!$C$64&lt;&gt;"▼プルダウンより選択してください",申込書!$C$64&lt;&gt;"",申込書!$K$22&lt;&gt;"YYYY/MM/DD",$G321&lt;&gt;""),申込書!$K$22,"")</f>
        <v/>
      </c>
      <c r="EO321" s="369" t="str">
        <f>IF(EN321="","",IF(INDEX('コンテンツ＆備考マスタ'!$H:$J,MATCH(学校情報!EN$3,'コンテンツ＆備考マスタ'!$H:$H,0),3)="●",IF(AND(EN321&lt;&gt;"",ISNUMBER(申込書!$AC$22)=TRUE,申込書!$C$64&lt;&gt;"▼プルダウンより選択してください",申込書!$C$64&lt;&gt;""),申込書!$AC$22,""),"-"))</f>
        <v/>
      </c>
      <c r="EP321" s="369"/>
      <c r="EQ321" s="369"/>
      <c r="ER321" s="370" t="str">
        <f>IF(AND(申込書!$C$64&lt;&gt;"▼プルダウンより選択してください",申込書!$C$64&lt;&gt;"",$G321&lt;&gt;"",申込書!$V$64="特定学年のみ"),"申し込みする","")</f>
        <v/>
      </c>
      <c r="ES321" s="371"/>
      <c r="ET321" s="372"/>
      <c r="EU321" s="373" t="str">
        <f>IF(AND(申込書!$C$65&lt;&gt;"▼プルダウンより選択してください",申込書!$C$65&lt;&gt;"",申込書!$K$22&lt;&gt;"YYYY/MM/DD",$G321&lt;&gt;""),申込書!$K$22,"")</f>
        <v/>
      </c>
      <c r="EV321" s="369" t="str">
        <f>IF(EU321="","",IF(INDEX('コンテンツ＆備考マスタ'!$H:$J,MATCH(学校情報!EU$3,'コンテンツ＆備考マスタ'!$H:$H,0),3)="●",IF(AND(EU321&lt;&gt;"",ISNUMBER(申込書!$AC$22)=TRUE,申込書!$C$65&lt;&gt;"▼プルダウンより選択してください",申込書!$C$65&lt;&gt;""),申込書!$AC$22,""),"-"))</f>
        <v/>
      </c>
      <c r="EW321" s="369"/>
      <c r="EX321" s="369"/>
      <c r="EY321" s="370" t="str">
        <f>IF(AND(申込書!$C$65&lt;&gt;"▼プルダウンより選択してください",申込書!$C$65&lt;&gt;"",$G321&lt;&gt;"",申込書!$V$65="特定学年のみ"),"申し込みする","")</f>
        <v/>
      </c>
      <c r="EZ321" s="371"/>
      <c r="FA321" s="372"/>
      <c r="FB321" s="373" t="str">
        <f>IF(AND(申込書!$C$66&lt;&gt;"▼プルダウンより選択してください",申込書!$C$66&lt;&gt;"",申込書!$K$22&lt;&gt;"YYYY/MM/DD",$G321&lt;&gt;""),申込書!$K$22,"")</f>
        <v/>
      </c>
      <c r="FC321" s="369" t="str">
        <f>IF(FB321="","",IF(INDEX('コンテンツ＆備考マスタ'!$H:$J,MATCH(学校情報!FB$3,'コンテンツ＆備考マスタ'!$H:$H,0),3)="●",IF(AND(FB321&lt;&gt;"",ISNUMBER(申込書!$AC$22)=TRUE,申込書!$C$66&lt;&gt;"▼プルダウンより選択してください",申込書!$C$66&lt;&gt;""),申込書!$AC$22,""),"-"))</f>
        <v/>
      </c>
      <c r="FD321" s="369"/>
      <c r="FE321" s="369"/>
      <c r="FF321" s="370" t="str">
        <f>IF(AND(申込書!$C$66&lt;&gt;"▼プルダウンより選択してください",申込書!$C$66&lt;&gt;"",$G321&lt;&gt;"",申込書!$V$66="特定学年のみ"),"申し込みする","")</f>
        <v/>
      </c>
      <c r="FG321" s="371"/>
      <c r="FH321" s="372"/>
      <c r="FI321" s="373" t="str">
        <f>IF(AND(申込書!$C$67&lt;&gt;"▼プルダウンより選択してください",申込書!$C$67&lt;&gt;"",申込書!$K$22&lt;&gt;"YYYY/MM/DD",$G321&lt;&gt;""),申込書!$K$22,"")</f>
        <v/>
      </c>
      <c r="FJ321" s="369" t="str">
        <f>IF(FI321="","",IF(INDEX('コンテンツ＆備考マスタ'!$H:$J,MATCH(学校情報!FI$3,'コンテンツ＆備考マスタ'!$H:$H,0),3)="●",IF(AND(FI321&lt;&gt;"",ISNUMBER(申込書!$AC$22)=TRUE,申込書!$C$67&lt;&gt;"▼プルダウンより選択してください",申込書!$C$67&lt;&gt;""),申込書!$AC$22,""),"-"))</f>
        <v/>
      </c>
      <c r="FK321" s="369"/>
      <c r="FL321" s="369"/>
      <c r="FM321" s="370" t="str">
        <f>IF(AND(申込書!$C$67&lt;&gt;"▼プルダウンより選択してください",申込書!$C$67&lt;&gt;"",$G321&lt;&gt;"",申込書!$V$67="特定学年のみ"),"申し込みする","")</f>
        <v/>
      </c>
      <c r="FN321" s="371"/>
      <c r="FO321" s="372"/>
      <c r="FP321" s="373" t="str">
        <f>IF(AND(申込書!$C$68&lt;&gt;"▼プルダウンより選択してください",申込書!$C$68&lt;&gt;"",申込書!$K$22&lt;&gt;"YYYY/MM/DD",$G321&lt;&gt;""),申込書!$K$22,"")</f>
        <v/>
      </c>
      <c r="FQ321" s="369" t="str">
        <f>IF(FP321="","",IF(INDEX('コンテンツ＆備考マスタ'!$H:$J,MATCH(学校情報!FP$3,'コンテンツ＆備考マスタ'!$H:$H,0),3)="●",IF(AND(FP321&lt;&gt;"",ISNUMBER(申込書!$AC$22)=TRUE,申込書!$C$68&lt;&gt;"▼プルダウンより選択してください",申込書!$C$68&lt;&gt;""),申込書!$AC$22,""),"-"))</f>
        <v/>
      </c>
      <c r="FR321" s="369"/>
      <c r="FS321" s="369"/>
      <c r="FT321" s="370" t="str">
        <f>IF(AND(申込書!$C$68&lt;&gt;"▼プルダウンより選択してください",申込書!$C$68&lt;&gt;"",$G321&lt;&gt;"",申込書!$V$68="特定学年のみ"),"申し込みする","")</f>
        <v/>
      </c>
      <c r="FU321" s="371"/>
      <c r="FV321" s="372"/>
      <c r="FW321" s="373" t="str">
        <f>IF(AND(申込書!$C$69&lt;&gt;"▼プルダウンより選択してください",申込書!$C$69&lt;&gt;"",申込書!$K$22&lt;&gt;"YYYY/MM/DD",$G321&lt;&gt;""),申込書!$K$22,"")</f>
        <v/>
      </c>
      <c r="FX321" s="369" t="str">
        <f>IF(FW321="","",IF(INDEX('コンテンツ＆備考マスタ'!$H:$J,MATCH(学校情報!FW$3,'コンテンツ＆備考マスタ'!$H:$H,0),3)="●",IF(AND(FW321&lt;&gt;"",ISNUMBER(申込書!$AC$22)=TRUE,申込書!$C$69&lt;&gt;"▼プルダウンより選択してください",申込書!$C$69&lt;&gt;""),申込書!$AC$22,""),"-"))</f>
        <v/>
      </c>
      <c r="FY321" s="369"/>
      <c r="FZ321" s="369"/>
      <c r="GA321" s="370" t="str">
        <f>IF(AND(申込書!$C$69&lt;&gt;"▼プルダウンより選択してください",申込書!$C$69&lt;&gt;"",$G321&lt;&gt;"",申込書!$V$69="特定学年のみ"),"申し込みする","")</f>
        <v/>
      </c>
      <c r="GB321" s="371"/>
      <c r="GC321" s="372"/>
      <c r="GD321" s="373" t="str">
        <f>IF(AND(申込書!$C$70&lt;&gt;"▼プルダウンより選択してください",申込書!$C$70&lt;&gt;"",申込書!$K$22&lt;&gt;"YYYY/MM/DD",$G321&lt;&gt;""),申込書!$K$22,"")</f>
        <v/>
      </c>
      <c r="GE321" s="369" t="str">
        <f>IF(GD321="","",IF(INDEX('コンテンツ＆備考マスタ'!$H:$J,MATCH(学校情報!GD$3,'コンテンツ＆備考マスタ'!$H:$H,0),3)="●",IF(AND(GD321&lt;&gt;"",ISNUMBER(申込書!$AC$22)=TRUE,申込書!$C$70&lt;&gt;"▼プルダウンより選択してください",申込書!$C$70&lt;&gt;""),申込書!$AC$22,""),"-"))</f>
        <v/>
      </c>
      <c r="GF321" s="369"/>
      <c r="GG321" s="369"/>
      <c r="GH321" s="370" t="str">
        <f>IF(AND(申込書!$C$70&lt;&gt;"▼プルダウンより選択してください",申込書!$C$70&lt;&gt;"",$G321&lt;&gt;"",申込書!$V$70="特定学年のみ"),"申し込みする","")</f>
        <v/>
      </c>
      <c r="GI321" s="371"/>
      <c r="GJ321" s="372"/>
      <c r="GK321" s="373" t="str">
        <f>IF(AND(申込書!$C$71&lt;&gt;"▼プルダウンより選択してください",申込書!$C$71&lt;&gt;"",申込書!$K$22&lt;&gt;"YYYY/MM/DD",$G321&lt;&gt;""),申込書!$K$22,"")</f>
        <v/>
      </c>
      <c r="GL321" s="369" t="str">
        <f>IF(GK321="","",IF(INDEX('コンテンツ＆備考マスタ'!$H:$J,MATCH(学校情報!GK$3,'コンテンツ＆備考マスタ'!$H:$H,0),3)="●",IF(AND(GK321&lt;&gt;"",ISNUMBER(申込書!$AC$22)=TRUE,申込書!$C$71&lt;&gt;"▼プルダウンより選択してください",申込書!$C$71&lt;&gt;""),申込書!$AC$22,""),"-"))</f>
        <v/>
      </c>
      <c r="GM321" s="369"/>
      <c r="GN321" s="369"/>
      <c r="GO321" s="370" t="str">
        <f>IF(AND(申込書!$C$71&lt;&gt;"▼プルダウンより選択してください",申込書!$C$71&lt;&gt;"",$G321&lt;&gt;"",申込書!$V$71="特定学年のみ"),"申し込みする","")</f>
        <v/>
      </c>
      <c r="GP321" s="371"/>
      <c r="GQ321" s="372"/>
      <c r="GR321" s="373" t="str">
        <f>IF(AND(申込書!$C$72&lt;&gt;"▼プルダウンより選択してください",申込書!$C$72&lt;&gt;"",申込書!$K$22&lt;&gt;"YYYY/MM/DD",$G321&lt;&gt;""),申込書!$K$22,"")</f>
        <v/>
      </c>
      <c r="GS321" s="369" t="str">
        <f>IF(GR321="","",IF(INDEX('コンテンツ＆備考マスタ'!$H:$J,MATCH(学校情報!GR$3,'コンテンツ＆備考マスタ'!$H:$H,0),3)="●",IF(AND(GR321&lt;&gt;"",ISNUMBER(申込書!$AC$22)=TRUE,申込書!$C$72&lt;&gt;"▼プルダウンより選択してください",申込書!$C$72&lt;&gt;""),申込書!$AC$22,""),"-"))</f>
        <v/>
      </c>
      <c r="GT321" s="369"/>
      <c r="GU321" s="369"/>
      <c r="GV321" s="370" t="str">
        <f>IF(AND(申込書!$C$72&lt;&gt;"▼プルダウンより選択してください",申込書!$C$72&lt;&gt;"",$G321&lt;&gt;"",申込書!$V$72="特定学年のみ"),"申し込みする","")</f>
        <v/>
      </c>
      <c r="GW321" s="371"/>
      <c r="GX321" s="372"/>
      <c r="GY321" s="373" t="str">
        <f>IF(AND(申込書!$C$73&lt;&gt;"▼プルダウンより選択してください",申込書!$C$73&lt;&gt;"",申込書!$K$22&lt;&gt;"YYYY/MM/DD",$G321&lt;&gt;""),申込書!$K$22,"")</f>
        <v/>
      </c>
      <c r="GZ321" s="369" t="str">
        <f>IF(GY321="","",IF(INDEX('コンテンツ＆備考マスタ'!$H:$J,MATCH(学校情報!GY$3,'コンテンツ＆備考マスタ'!$H:$H,0),3)="●",IF(AND(GY321&lt;&gt;"",ISNUMBER(申込書!$AC$22)=TRUE,申込書!$C$73&lt;&gt;"▼プルダウンより選択してください",申込書!$C$73&lt;&gt;""),申込書!$AC$22,""),"-"))</f>
        <v/>
      </c>
      <c r="HA321" s="369"/>
      <c r="HB321" s="369"/>
      <c r="HC321" s="370" t="str">
        <f>IF(AND(申込書!$C$73&lt;&gt;"▼プルダウンより選択してください",申込書!$C$73&lt;&gt;"",$G321&lt;&gt;"",申込書!$V$73="特定学年のみ"),"申し込みする","")</f>
        <v/>
      </c>
      <c r="HD321" s="371"/>
      <c r="HE321" s="372"/>
      <c r="HF321" s="373" t="str">
        <f>IF(AND(申込書!$C$74&lt;&gt;"▼プルダウンより選択してください",申込書!$C$74&lt;&gt;"",申込書!$K$22&lt;&gt;"YYYY/MM/DD",$G321&lt;&gt;""),申込書!$K$22,"")</f>
        <v/>
      </c>
      <c r="HG321" s="369" t="str">
        <f>IF(HF321="","",IF(INDEX('コンテンツ＆備考マスタ'!$H:$J,MATCH(学校情報!HF$3,'コンテンツ＆備考マスタ'!$H:$H,0),3)="●",IF(AND(HF321&lt;&gt;"",ISNUMBER(申込書!$AC$22)=TRUE,申込書!$C$74&lt;&gt;"▼プルダウンより選択してください",申込書!$C$74&lt;&gt;""),申込書!$AC$22,""),"-"))</f>
        <v/>
      </c>
      <c r="HH321" s="369"/>
      <c r="HI321" s="369"/>
      <c r="HJ321" s="370" t="str">
        <f>IF(AND(申込書!$C$74&lt;&gt;"▼プルダウンより選択してください",申込書!$C$74&lt;&gt;"",$G321&lt;&gt;"",申込書!$V$74="特定学年のみ"),"申し込みする","")</f>
        <v/>
      </c>
      <c r="HK321" s="371"/>
      <c r="HL321" s="372"/>
      <c r="HM321" s="373" t="str">
        <f>IF(AND(申込書!$C$75&lt;&gt;"▼プルダウンより選択してください",申込書!$C$75&lt;&gt;"",申込書!$K$22&lt;&gt;"YYYY/MM/DD",$G321&lt;&gt;""),申込書!$K$22,"")</f>
        <v/>
      </c>
      <c r="HN321" s="369" t="str">
        <f>IF(HM321="","",IF(INDEX('コンテンツ＆備考マスタ'!$H:$J,MATCH(学校情報!HM$3,'コンテンツ＆備考マスタ'!$H:$H,0),3)="●",IF(AND(HM321&lt;&gt;"",ISNUMBER(申込書!$AC$22)=TRUE,申込書!$C$75&lt;&gt;"▼プルダウンより選択してください",申込書!$C$75&lt;&gt;""),申込書!$AC$22,""),"-"))</f>
        <v/>
      </c>
      <c r="HO321" s="369"/>
      <c r="HP321" s="369"/>
      <c r="HQ321" s="370" t="str">
        <f>IF(AND(申込書!$C$75&lt;&gt;"▼プルダウンより選択してください",申込書!$C$75&lt;&gt;"",$G321&lt;&gt;"",申込書!$V$75="特定学年のみ"),"申し込みする","")</f>
        <v/>
      </c>
      <c r="HR321" s="371"/>
      <c r="HS321" s="371"/>
      <c r="HT321" s="374" t="str">
        <f>IF(AND(申込書!$C$76&lt;&gt;"▼プルダウンより選択してください",申込書!$C$76&lt;&gt;"",申込書!$K$22&lt;&gt;"YYYY/MM/DD",$G321&lt;&gt;""),申込書!$K$22,"")</f>
        <v/>
      </c>
      <c r="HU321" s="369" t="str">
        <f>IF(HT321="","",IF(INDEX('コンテンツ＆備考マスタ'!$H:$J,MATCH(学校情報!HT$3,'コンテンツ＆備考マスタ'!$H:$H,0),3)="●",IF(AND(HT321&lt;&gt;"",ISNUMBER(申込書!$AC$22)=TRUE,申込書!$C$76&lt;&gt;"▼プルダウンより選択してください",申込書!$C$76&lt;&gt;""),申込書!$AC$22,""),"-"))</f>
        <v/>
      </c>
      <c r="HV321" s="369"/>
      <c r="HW321" s="369"/>
      <c r="HX321" s="370" t="str">
        <f>IF(AND(申込書!$C$76&lt;&gt;"▼プルダウンより選択してください",申込書!$C$76&lt;&gt;"",$G321&lt;&gt;"",申込書!$V$76="特定学年のみ"),"申し込みする","")</f>
        <v/>
      </c>
      <c r="HY321" s="371"/>
      <c r="HZ321" s="372"/>
      <c r="IA321" s="69"/>
    </row>
    <row r="322" spans="2:235" ht="26.85" hidden="1" customHeight="1" outlineLevel="1">
      <c r="B322" s="365">
        <f t="shared" si="12"/>
        <v>317</v>
      </c>
      <c r="C322" s="55"/>
      <c r="D322" s="56"/>
      <c r="E322" s="154"/>
      <c r="F322" s="57"/>
      <c r="G322" s="58"/>
      <c r="H322" s="59"/>
      <c r="I322" s="60"/>
      <c r="J322" s="61"/>
      <c r="K322" s="366" t="str">
        <f t="shared" si="13"/>
        <v/>
      </c>
      <c r="L322" s="62"/>
      <c r="M322" s="322"/>
      <c r="N322" s="63"/>
      <c r="O322" s="64"/>
      <c r="P322" s="367" t="str">
        <f t="shared" si="14"/>
        <v/>
      </c>
      <c r="Q322" s="65"/>
      <c r="R322" s="66"/>
      <c r="S322" s="67"/>
      <c r="T322" s="68"/>
      <c r="U322" s="68"/>
      <c r="V322" s="68"/>
      <c r="W322" s="66"/>
      <c r="X322" s="281"/>
      <c r="Y322" s="368" t="str">
        <f>IF(AND(申込書!$C$47&lt;&gt;"▼プルダウンより選択してください",申込書!$C$47&lt;&gt;"",申込書!$K$22&lt;&gt;"YYYY/MM/DD",$G322&lt;&gt;""),申込書!$K$22,"")</f>
        <v/>
      </c>
      <c r="Z322" s="369" t="str">
        <f>IF(Y322="","",IF(INDEX('コンテンツ＆備考マスタ'!$H:$J,MATCH(学校情報!Y$3,'コンテンツ＆備考マスタ'!$H:$H,0),3)="●",IF(AND(Y322&lt;&gt;"",ISNUMBER(申込書!$AC$22)=TRUE,申込書!$C$47&lt;&gt;"▼プルダウンより選択してください",申込書!$C$47&lt;&gt;""),申込書!$AC$22,""),"-"))</f>
        <v/>
      </c>
      <c r="AA322" s="369"/>
      <c r="AB322" s="369"/>
      <c r="AC322" s="370" t="str">
        <f>IF(AND(申込書!$C$47&lt;&gt;"▼プルダウンより選択してください",申込書!$C$47&lt;&gt;"",$G322&lt;&gt;"",申込書!$V$47="特定学年のみ"),"申し込みする","")</f>
        <v/>
      </c>
      <c r="AD322" s="371"/>
      <c r="AE322" s="372"/>
      <c r="AF322" s="373" t="str">
        <f>IF(AND(申込書!$C$48&lt;&gt;"▼プルダウンより選択してください",申込書!$C$48&lt;&gt;"",申込書!$K$22&lt;&gt;"YYYY/MM/DD",$G322&lt;&gt;""),申込書!$K$22,"")</f>
        <v/>
      </c>
      <c r="AG322" s="369" t="str">
        <f>IF(AF322="","",IF(INDEX('コンテンツ＆備考マスタ'!$H:$J,MATCH(学校情報!AF$3,'コンテンツ＆備考マスタ'!$H:$H,0),3)="●",IF(AND(AF322&lt;&gt;"",ISNUMBER(申込書!$AC$22)=TRUE,申込書!$C$48&lt;&gt;"▼プルダウンより選択してください",申込書!$C$48&lt;&gt;""),申込書!$AC$22,""),"-"))</f>
        <v/>
      </c>
      <c r="AH322" s="369"/>
      <c r="AI322" s="369"/>
      <c r="AJ322" s="370" t="str">
        <f>IF(AND(申込書!$C$48&lt;&gt;"▼プルダウンより選択してください",申込書!$C$48&lt;&gt;"",$G322&lt;&gt;"",申込書!$V$48="特定学年のみ"),"申し込みする","")</f>
        <v/>
      </c>
      <c r="AK322" s="371"/>
      <c r="AL322" s="372"/>
      <c r="AM322" s="373" t="str">
        <f>IF(AND(申込書!$C$49&lt;&gt;"▼プルダウンより選択してください",申込書!$C$49&lt;&gt;"",申込書!$K$22&lt;&gt;"YYYY/MM/DD",$G322&lt;&gt;""),申込書!$K$22,"")</f>
        <v/>
      </c>
      <c r="AN322" s="369" t="str">
        <f>IF(AM322="","",IF(INDEX('コンテンツ＆備考マスタ'!$H:$J,MATCH(学校情報!AM$3,'コンテンツ＆備考マスタ'!$H:$H,0),3)="●",IF(AND(AM322&lt;&gt;"",ISNUMBER(申込書!$AC$22)=TRUE,申込書!$C$49&lt;&gt;"▼プルダウンより選択してください",申込書!$C$49&lt;&gt;""),申込書!$AC$22,""),"-"))</f>
        <v/>
      </c>
      <c r="AO322" s="369"/>
      <c r="AP322" s="369"/>
      <c r="AQ322" s="370" t="str">
        <f>IF(AND(申込書!$C$49&lt;&gt;"▼プルダウンより選択してください",申込書!$C$49&lt;&gt;"",$G322&lt;&gt;"",申込書!$V$49="特定学年のみ"),"申し込みする","")</f>
        <v/>
      </c>
      <c r="AR322" s="371"/>
      <c r="AS322" s="372"/>
      <c r="AT322" s="373" t="str">
        <f>IF(AND(申込書!$C$50&lt;&gt;"▼プルダウンより選択してください",申込書!$C$50&lt;&gt;"",申込書!$K$22&lt;&gt;"YYYY/MM/DD",$G322&lt;&gt;""),申込書!$K$22,"")</f>
        <v/>
      </c>
      <c r="AU322" s="369" t="str">
        <f>IF(AT322="","",IF(INDEX('コンテンツ＆備考マスタ'!$H:$J,MATCH(学校情報!AT$3,'コンテンツ＆備考マスタ'!$H:$H,0),3)="●",IF(AND(AT322&lt;&gt;"",ISNUMBER(申込書!$AC$22)=TRUE,申込書!$C$50&lt;&gt;"▼プルダウンより選択してください",申込書!$C$50&lt;&gt;""),申込書!$AC$22,""),"-"))</f>
        <v/>
      </c>
      <c r="AV322" s="369"/>
      <c r="AW322" s="369"/>
      <c r="AX322" s="370" t="str">
        <f>IF(AND(申込書!$C$50&lt;&gt;"▼プルダウンより選択してください",申込書!$C$50&lt;&gt;"",$G322&lt;&gt;"",申込書!$V$50="特定学年のみ"),"申し込みする","")</f>
        <v/>
      </c>
      <c r="AY322" s="371"/>
      <c r="AZ322" s="372"/>
      <c r="BA322" s="373" t="str">
        <f>IF(AND(申込書!$C$51&lt;&gt;"▼プルダウンより選択してください",申込書!$C$51&lt;&gt;"",申込書!$K$22&lt;&gt;"YYYY/MM/DD",$G322&lt;&gt;""),申込書!$K$22,"")</f>
        <v/>
      </c>
      <c r="BB322" s="369" t="str">
        <f>IF(BA322="","",IF(INDEX('コンテンツ＆備考マスタ'!$H:$J,MATCH(学校情報!BA$3,'コンテンツ＆備考マスタ'!$H:$H,0),3)="●",IF(AND(BA322&lt;&gt;"",ISNUMBER(申込書!$AC$22)=TRUE,申込書!$C$51&lt;&gt;"▼プルダウンより選択してください",申込書!$C$51&lt;&gt;""),申込書!$AC$22,""),"-"))</f>
        <v/>
      </c>
      <c r="BC322" s="369"/>
      <c r="BD322" s="369"/>
      <c r="BE322" s="370" t="str">
        <f>IF(AND(申込書!$C$51&lt;&gt;"▼プルダウンより選択してください",申込書!$C$51&lt;&gt;"",$G322&lt;&gt;"",申込書!$V$51="特定学年のみ"),"申し込みする","")</f>
        <v/>
      </c>
      <c r="BF322" s="371"/>
      <c r="BG322" s="372"/>
      <c r="BH322" s="373" t="str">
        <f>IF(AND(申込書!$C$52&lt;&gt;"▼プルダウンより選択してください",申込書!$C$52&lt;&gt;"",申込書!$K$22&lt;&gt;"YYYY/MM/DD",$G322&lt;&gt;""),申込書!$K$22,"")</f>
        <v/>
      </c>
      <c r="BI322" s="369" t="str">
        <f>IF(BH322="","",IF(INDEX('コンテンツ＆備考マスタ'!$H:$J,MATCH(学校情報!BH$3,'コンテンツ＆備考マスタ'!$H:$H,0),3)="●",IF(AND(BH322&lt;&gt;"",ISNUMBER(申込書!$AC$22)=TRUE,申込書!$C$52&lt;&gt;"▼プルダウンより選択してください",申込書!$C$52&lt;&gt;""),申込書!$AC$22,""),"-"))</f>
        <v/>
      </c>
      <c r="BJ322" s="369"/>
      <c r="BK322" s="369"/>
      <c r="BL322" s="370" t="str">
        <f>IF(AND(申込書!$C$52&lt;&gt;"▼プルダウンより選択してください",申込書!$C$52&lt;&gt;"",$G322&lt;&gt;"",申込書!$V$52="特定学年のみ"),"申し込みする","")</f>
        <v/>
      </c>
      <c r="BM322" s="371"/>
      <c r="BN322" s="372"/>
      <c r="BO322" s="373" t="str">
        <f>IF(AND(申込書!$C$53&lt;&gt;"▼プルダウンより選択してください",申込書!$C$53&lt;&gt;"",申込書!$K$22&lt;&gt;"YYYY/MM/DD",$G322&lt;&gt;""),申込書!$K$22,"")</f>
        <v/>
      </c>
      <c r="BP322" s="369" t="str">
        <f>IF(BO322="","",IF(INDEX('コンテンツ＆備考マスタ'!$H:$J,MATCH(学校情報!BO$3,'コンテンツ＆備考マスタ'!$H:$H,0),3)="●",IF(AND(BO322&lt;&gt;"",ISNUMBER(申込書!$AC$22)=TRUE,申込書!$C$53&lt;&gt;"▼プルダウンより選択してください",申込書!$C$53&lt;&gt;""),申込書!$AC$22,""),"-"))</f>
        <v/>
      </c>
      <c r="BQ322" s="369"/>
      <c r="BR322" s="369"/>
      <c r="BS322" s="370" t="str">
        <f>IF(AND(申込書!$C$53&lt;&gt;"▼プルダウンより選択してください",申込書!$C$53&lt;&gt;"",$G322&lt;&gt;"",申込書!$V$53="特定学年のみ"),"申し込みする","")</f>
        <v/>
      </c>
      <c r="BT322" s="371"/>
      <c r="BU322" s="372"/>
      <c r="BV322" s="373" t="str">
        <f>IF(AND(申込書!$C$54&lt;&gt;"▼プルダウンより選択してください",申込書!$C$54&lt;&gt;"",申込書!$K$22&lt;&gt;"YYYY/MM/DD",$G322&lt;&gt;""),申込書!$K$22,"")</f>
        <v/>
      </c>
      <c r="BW322" s="369" t="str">
        <f>IF(BV322="","",IF(INDEX('コンテンツ＆備考マスタ'!$H:$J,MATCH(学校情報!BV$3,'コンテンツ＆備考マスタ'!$H:$H,0),3)="●",IF(AND(BV322&lt;&gt;"",ISNUMBER(申込書!$AC$22)=TRUE,申込書!$C$54&lt;&gt;"▼プルダウンより選択してください",申込書!$C$54&lt;&gt;""),申込書!$AC$22,""),"-"))</f>
        <v/>
      </c>
      <c r="BX322" s="369"/>
      <c r="BY322" s="369"/>
      <c r="BZ322" s="370" t="str">
        <f>IF(AND(申込書!$C$54&lt;&gt;"▼プルダウンより選択してください",申込書!$C$54&lt;&gt;"",$G322&lt;&gt;"",申込書!$V$54="特定学年のみ"),"申し込みする","")</f>
        <v/>
      </c>
      <c r="CA322" s="371"/>
      <c r="CB322" s="372"/>
      <c r="CC322" s="373" t="str">
        <f>IF(AND(申込書!$C$55&lt;&gt;"▼プルダウンより選択してください",申込書!$C$55&lt;&gt;"",申込書!$K$22&lt;&gt;"YYYY/MM/DD",$G322&lt;&gt;""),申込書!$K$22,"")</f>
        <v/>
      </c>
      <c r="CD322" s="369" t="str">
        <f>IF(CC322="","",IF(INDEX('コンテンツ＆備考マスタ'!$H:$J,MATCH(学校情報!CC$3,'コンテンツ＆備考マスタ'!$H:$H,0),3)="●",IF(AND(CC322&lt;&gt;"",ISNUMBER(申込書!$AC$22)=TRUE,申込書!$C$55&lt;&gt;"▼プルダウンより選択してください",申込書!$C$55&lt;&gt;""),申込書!$AC$22,""),"-"))</f>
        <v/>
      </c>
      <c r="CE322" s="369"/>
      <c r="CF322" s="369"/>
      <c r="CG322" s="370" t="str">
        <f>IF(AND(申込書!$C$55&lt;&gt;"▼プルダウンより選択してください",申込書!$C$55&lt;&gt;"",$G322&lt;&gt;"",申込書!$V$55="特定学年のみ"),"申し込みする","")</f>
        <v/>
      </c>
      <c r="CH322" s="371"/>
      <c r="CI322" s="372"/>
      <c r="CJ322" s="373" t="str">
        <f>IF(AND(申込書!$C$56&lt;&gt;"▼プルダウンより選択してください",申込書!$C$56&lt;&gt;"",申込書!$K$22&lt;&gt;"YYYY/MM/DD",$G322&lt;&gt;""),申込書!$K$22,"")</f>
        <v/>
      </c>
      <c r="CK322" s="369" t="str">
        <f>IF(CJ322="","",IF(INDEX('コンテンツ＆備考マスタ'!$H:$J,MATCH(学校情報!CJ$3,'コンテンツ＆備考マスタ'!$H:$H,0),3)="●",IF(AND(CJ322&lt;&gt;"",ISNUMBER(申込書!$AC$22)=TRUE,申込書!$C$56&lt;&gt;"▼プルダウンより選択してください",申込書!$C$56&lt;&gt;""),申込書!$AC$22,""),"-"))</f>
        <v/>
      </c>
      <c r="CL322" s="369"/>
      <c r="CM322" s="369"/>
      <c r="CN322" s="370" t="str">
        <f>IF(AND(申込書!$C$56&lt;&gt;"▼プルダウンより選択してください",申込書!$C$56&lt;&gt;"",$G322&lt;&gt;"",申込書!$V$56="特定学年のみ"),"申し込みする","")</f>
        <v/>
      </c>
      <c r="CO322" s="371"/>
      <c r="CP322" s="372"/>
      <c r="CQ322" s="373" t="str">
        <f>IF(AND(申込書!$C$57&lt;&gt;"▼プルダウンより選択してください",申込書!$C$57&lt;&gt;"",申込書!$K$22&lt;&gt;"YYYY/MM/DD",$G322&lt;&gt;""),申込書!$K$22,"")</f>
        <v/>
      </c>
      <c r="CR322" s="369" t="str">
        <f>IF(CQ322="","",IF(INDEX('コンテンツ＆備考マスタ'!$H:$J,MATCH(学校情報!CQ$3,'コンテンツ＆備考マスタ'!$H:$H,0),3)="●",IF(AND(CQ322&lt;&gt;"",ISNUMBER(申込書!$AC$22)=TRUE,申込書!$C$57&lt;&gt;"▼プルダウンより選択してください",申込書!$C$57&lt;&gt;""),申込書!$AC$22,""),"-"))</f>
        <v/>
      </c>
      <c r="CS322" s="369"/>
      <c r="CT322" s="369"/>
      <c r="CU322" s="369" t="str">
        <f>IF(AND(申込書!$C$57&lt;&gt;"▼プルダウンより選択してください",申込書!$C$57&lt;&gt;"",$G322&lt;&gt;"",申込書!$V$57="特定学年のみ"),"申し込みする","")</f>
        <v/>
      </c>
      <c r="CV322" s="371"/>
      <c r="CW322" s="372"/>
      <c r="CX322" s="373" t="str">
        <f>IF(AND(申込書!$C$58&lt;&gt;"▼プルダウンより選択してください",申込書!$C$58&lt;&gt;"",申込書!$K$22&lt;&gt;"YYYY/MM/DD",$G322&lt;&gt;""),申込書!$K$22,"")</f>
        <v/>
      </c>
      <c r="CY322" s="369" t="str">
        <f>IF(CX322="","",IF(INDEX('コンテンツ＆備考マスタ'!$H:$J,MATCH(学校情報!CX$3,'コンテンツ＆備考マスタ'!$H:$H,0),3)="●",IF(AND(CX322&lt;&gt;"",ISNUMBER(申込書!$AC$22)=TRUE,申込書!$C$58&lt;&gt;"▼プルダウンより選択してください",申込書!$C$58&lt;&gt;""),申込書!$AC$22,""),"-"))</f>
        <v/>
      </c>
      <c r="CZ322" s="369"/>
      <c r="DA322" s="369"/>
      <c r="DB322" s="369" t="str">
        <f>IF(AND(申込書!$C$58&lt;&gt;"▼プルダウンより選択してください",申込書!$C$58&lt;&gt;"",$G322&lt;&gt;"",申込書!$V$58="特定学年のみ"),"申し込みする","")</f>
        <v/>
      </c>
      <c r="DC322" s="371"/>
      <c r="DD322" s="372"/>
      <c r="DE322" s="373" t="str">
        <f>IF(AND(申込書!$C$59&lt;&gt;"▼プルダウンより選択してください",申込書!$C$59&lt;&gt;"",申込書!$K$22&lt;&gt;"YYYY/MM/DD",$G322&lt;&gt;""),申込書!$K$22,"")</f>
        <v/>
      </c>
      <c r="DF322" s="369" t="str">
        <f>IF(DE322="","",IF(INDEX('コンテンツ＆備考マスタ'!$H:$J,MATCH(学校情報!DE$3,'コンテンツ＆備考マスタ'!$H:$H,0),3)="●",IF(AND(DE322&lt;&gt;"",ISNUMBER(申込書!$AC$22)=TRUE,申込書!$C$59&lt;&gt;"▼プルダウンより選択してください",申込書!$C$59&lt;&gt;""),申込書!$AC$22,""),"-"))</f>
        <v/>
      </c>
      <c r="DG322" s="369"/>
      <c r="DH322" s="369"/>
      <c r="DI322" s="369" t="str">
        <f>IF(AND(申込書!$C$59&lt;&gt;"▼プルダウンより選択してください",申込書!$C$59&lt;&gt;"",$G322&lt;&gt;"",申込書!$V$59="特定学年のみ"),"申し込みする","")</f>
        <v/>
      </c>
      <c r="DJ322" s="371"/>
      <c r="DK322" s="372"/>
      <c r="DL322" s="373" t="str">
        <f>IF(AND(申込書!$C$60&lt;&gt;"▼プルダウンより選択してください",申込書!$C$60&lt;&gt;"",申込書!$K$22&lt;&gt;"YYYY/MM/DD",$G322&lt;&gt;""),申込書!$K$22,"")</f>
        <v/>
      </c>
      <c r="DM322" s="369" t="str">
        <f>IF(DL322="","",IF(INDEX('コンテンツ＆備考マスタ'!$H:$J,MATCH(学校情報!DL$3,'コンテンツ＆備考マスタ'!$H:$H,0),3)="●",IF(AND(DL322&lt;&gt;"",ISNUMBER(申込書!$AC$22)=TRUE,申込書!$C$60&lt;&gt;"▼プルダウンより選択してください",申込書!$C$60&lt;&gt;""),申込書!$AC$22,""),"-"))</f>
        <v/>
      </c>
      <c r="DN322" s="369"/>
      <c r="DO322" s="369"/>
      <c r="DP322" s="369" t="str">
        <f>IF(AND(申込書!$C$60&lt;&gt;"▼プルダウンより選択してください",申込書!$C$60&lt;&gt;"",$G322&lt;&gt;"",申込書!$V$60="特定学年のみ"),"申し込みする","")</f>
        <v/>
      </c>
      <c r="DQ322" s="371"/>
      <c r="DR322" s="372"/>
      <c r="DS322" s="373" t="str">
        <f>IF(AND(申込書!$C$61&lt;&gt;"▼プルダウンより選択してください",申込書!$C$61&lt;&gt;"",申込書!$K$22&lt;&gt;"YYYY/MM/DD",$G322&lt;&gt;""),申込書!$K$22,"")</f>
        <v/>
      </c>
      <c r="DT322" s="369" t="str">
        <f>IF(DS322="","",IF(INDEX('コンテンツ＆備考マスタ'!$H:$J,MATCH(学校情報!DS$3,'コンテンツ＆備考マスタ'!$H:$H,0),3)="●",IF(AND(DS322&lt;&gt;"",ISNUMBER(申込書!$AC$22)=TRUE,申込書!$C$61&lt;&gt;"▼プルダウンより選択してください",申込書!$C$61&lt;&gt;""),申込書!$AC$22,""),"-"))</f>
        <v/>
      </c>
      <c r="DU322" s="369"/>
      <c r="DV322" s="369"/>
      <c r="DW322" s="369" t="str">
        <f>IF(AND(申込書!$C$61&lt;&gt;"▼プルダウンより選択してください",申込書!$C$61&lt;&gt;"",$G322&lt;&gt;"",申込書!$V$61="特定学年のみ"),"申し込みする","")</f>
        <v/>
      </c>
      <c r="DX322" s="371"/>
      <c r="DY322" s="372"/>
      <c r="DZ322" s="373" t="str">
        <f>IF(AND(申込書!$C$62&lt;&gt;"▼プルダウンより選択してください",申込書!$C$62&lt;&gt;"",申込書!$K$22&lt;&gt;"YYYY/MM/DD",$G322&lt;&gt;""),申込書!$K$22,"")</f>
        <v/>
      </c>
      <c r="EA322" s="369" t="str">
        <f>IF(DZ322="","",IF(INDEX('コンテンツ＆備考マスタ'!$H:$J,MATCH(学校情報!DZ$3,'コンテンツ＆備考マスタ'!$H:$H,0),3)="●",IF(AND(DZ322&lt;&gt;"",ISNUMBER(申込書!$AC$22)=TRUE,申込書!$C$62&lt;&gt;"▼プルダウンより選択してください",申込書!$C$62&lt;&gt;""),申込書!$AC$22,""),"-"))</f>
        <v/>
      </c>
      <c r="EB322" s="369"/>
      <c r="EC322" s="369"/>
      <c r="ED322" s="370" t="str">
        <f>IF(AND(申込書!$C$62&lt;&gt;"▼プルダウンより選択してください",申込書!$C$62&lt;&gt;"",$G322&lt;&gt;"",申込書!$V$62="特定学年のみ"),"申し込みする","")</f>
        <v/>
      </c>
      <c r="EE322" s="371"/>
      <c r="EF322" s="372"/>
      <c r="EG322" s="373" t="str">
        <f>IF(AND(申込書!$C$63&lt;&gt;"▼プルダウンより選択してください",申込書!$C$63&lt;&gt;"",申込書!$K$22&lt;&gt;"YYYY/MM/DD",$G322&lt;&gt;""),申込書!$K$22,"")</f>
        <v/>
      </c>
      <c r="EH322" s="369" t="str">
        <f>IF(EG322="","",IF(INDEX('コンテンツ＆備考マスタ'!$H:$J,MATCH(学校情報!EG$3,'コンテンツ＆備考マスタ'!$H:$H,0),3)="●",IF(AND(EG322&lt;&gt;"",ISNUMBER(申込書!$AC$22)=TRUE,申込書!$C$63&lt;&gt;"▼プルダウンより選択してください",申込書!$C$63&lt;&gt;""),申込書!$AC$22,""),"-"))</f>
        <v/>
      </c>
      <c r="EI322" s="369"/>
      <c r="EJ322" s="369"/>
      <c r="EK322" s="370" t="str">
        <f>IF(AND(申込書!$C$63&lt;&gt;"▼プルダウンより選択してください",申込書!$C$63&lt;&gt;"",$G322&lt;&gt;"",申込書!$V$63="特定学年のみ"),"申し込みする","")</f>
        <v/>
      </c>
      <c r="EL322" s="371"/>
      <c r="EM322" s="372"/>
      <c r="EN322" s="373" t="str">
        <f>IF(AND(申込書!$C$64&lt;&gt;"▼プルダウンより選択してください",申込書!$C$64&lt;&gt;"",申込書!$K$22&lt;&gt;"YYYY/MM/DD",$G322&lt;&gt;""),申込書!$K$22,"")</f>
        <v/>
      </c>
      <c r="EO322" s="369" t="str">
        <f>IF(EN322="","",IF(INDEX('コンテンツ＆備考マスタ'!$H:$J,MATCH(学校情報!EN$3,'コンテンツ＆備考マスタ'!$H:$H,0),3)="●",IF(AND(EN322&lt;&gt;"",ISNUMBER(申込書!$AC$22)=TRUE,申込書!$C$64&lt;&gt;"▼プルダウンより選択してください",申込書!$C$64&lt;&gt;""),申込書!$AC$22,""),"-"))</f>
        <v/>
      </c>
      <c r="EP322" s="369"/>
      <c r="EQ322" s="369"/>
      <c r="ER322" s="370" t="str">
        <f>IF(AND(申込書!$C$64&lt;&gt;"▼プルダウンより選択してください",申込書!$C$64&lt;&gt;"",$G322&lt;&gt;"",申込書!$V$64="特定学年のみ"),"申し込みする","")</f>
        <v/>
      </c>
      <c r="ES322" s="371"/>
      <c r="ET322" s="372"/>
      <c r="EU322" s="373" t="str">
        <f>IF(AND(申込書!$C$65&lt;&gt;"▼プルダウンより選択してください",申込書!$C$65&lt;&gt;"",申込書!$K$22&lt;&gt;"YYYY/MM/DD",$G322&lt;&gt;""),申込書!$K$22,"")</f>
        <v/>
      </c>
      <c r="EV322" s="369" t="str">
        <f>IF(EU322="","",IF(INDEX('コンテンツ＆備考マスタ'!$H:$J,MATCH(学校情報!EU$3,'コンテンツ＆備考マスタ'!$H:$H,0),3)="●",IF(AND(EU322&lt;&gt;"",ISNUMBER(申込書!$AC$22)=TRUE,申込書!$C$65&lt;&gt;"▼プルダウンより選択してください",申込書!$C$65&lt;&gt;""),申込書!$AC$22,""),"-"))</f>
        <v/>
      </c>
      <c r="EW322" s="369"/>
      <c r="EX322" s="369"/>
      <c r="EY322" s="370" t="str">
        <f>IF(AND(申込書!$C$65&lt;&gt;"▼プルダウンより選択してください",申込書!$C$65&lt;&gt;"",$G322&lt;&gt;"",申込書!$V$65="特定学年のみ"),"申し込みする","")</f>
        <v/>
      </c>
      <c r="EZ322" s="371"/>
      <c r="FA322" s="372"/>
      <c r="FB322" s="373" t="str">
        <f>IF(AND(申込書!$C$66&lt;&gt;"▼プルダウンより選択してください",申込書!$C$66&lt;&gt;"",申込書!$K$22&lt;&gt;"YYYY/MM/DD",$G322&lt;&gt;""),申込書!$K$22,"")</f>
        <v/>
      </c>
      <c r="FC322" s="369" t="str">
        <f>IF(FB322="","",IF(INDEX('コンテンツ＆備考マスタ'!$H:$J,MATCH(学校情報!FB$3,'コンテンツ＆備考マスタ'!$H:$H,0),3)="●",IF(AND(FB322&lt;&gt;"",ISNUMBER(申込書!$AC$22)=TRUE,申込書!$C$66&lt;&gt;"▼プルダウンより選択してください",申込書!$C$66&lt;&gt;""),申込書!$AC$22,""),"-"))</f>
        <v/>
      </c>
      <c r="FD322" s="369"/>
      <c r="FE322" s="369"/>
      <c r="FF322" s="370" t="str">
        <f>IF(AND(申込書!$C$66&lt;&gt;"▼プルダウンより選択してください",申込書!$C$66&lt;&gt;"",$G322&lt;&gt;"",申込書!$V$66="特定学年のみ"),"申し込みする","")</f>
        <v/>
      </c>
      <c r="FG322" s="371"/>
      <c r="FH322" s="372"/>
      <c r="FI322" s="373" t="str">
        <f>IF(AND(申込書!$C$67&lt;&gt;"▼プルダウンより選択してください",申込書!$C$67&lt;&gt;"",申込書!$K$22&lt;&gt;"YYYY/MM/DD",$G322&lt;&gt;""),申込書!$K$22,"")</f>
        <v/>
      </c>
      <c r="FJ322" s="369" t="str">
        <f>IF(FI322="","",IF(INDEX('コンテンツ＆備考マスタ'!$H:$J,MATCH(学校情報!FI$3,'コンテンツ＆備考マスタ'!$H:$H,0),3)="●",IF(AND(FI322&lt;&gt;"",ISNUMBER(申込書!$AC$22)=TRUE,申込書!$C$67&lt;&gt;"▼プルダウンより選択してください",申込書!$C$67&lt;&gt;""),申込書!$AC$22,""),"-"))</f>
        <v/>
      </c>
      <c r="FK322" s="369"/>
      <c r="FL322" s="369"/>
      <c r="FM322" s="370" t="str">
        <f>IF(AND(申込書!$C$67&lt;&gt;"▼プルダウンより選択してください",申込書!$C$67&lt;&gt;"",$G322&lt;&gt;"",申込書!$V$67="特定学年のみ"),"申し込みする","")</f>
        <v/>
      </c>
      <c r="FN322" s="371"/>
      <c r="FO322" s="372"/>
      <c r="FP322" s="373" t="str">
        <f>IF(AND(申込書!$C$68&lt;&gt;"▼プルダウンより選択してください",申込書!$C$68&lt;&gt;"",申込書!$K$22&lt;&gt;"YYYY/MM/DD",$G322&lt;&gt;""),申込書!$K$22,"")</f>
        <v/>
      </c>
      <c r="FQ322" s="369" t="str">
        <f>IF(FP322="","",IF(INDEX('コンテンツ＆備考マスタ'!$H:$J,MATCH(学校情報!FP$3,'コンテンツ＆備考マスタ'!$H:$H,0),3)="●",IF(AND(FP322&lt;&gt;"",ISNUMBER(申込書!$AC$22)=TRUE,申込書!$C$68&lt;&gt;"▼プルダウンより選択してください",申込書!$C$68&lt;&gt;""),申込書!$AC$22,""),"-"))</f>
        <v/>
      </c>
      <c r="FR322" s="369"/>
      <c r="FS322" s="369"/>
      <c r="FT322" s="370" t="str">
        <f>IF(AND(申込書!$C$68&lt;&gt;"▼プルダウンより選択してください",申込書!$C$68&lt;&gt;"",$G322&lt;&gt;"",申込書!$V$68="特定学年のみ"),"申し込みする","")</f>
        <v/>
      </c>
      <c r="FU322" s="371"/>
      <c r="FV322" s="372"/>
      <c r="FW322" s="373" t="str">
        <f>IF(AND(申込書!$C$69&lt;&gt;"▼プルダウンより選択してください",申込書!$C$69&lt;&gt;"",申込書!$K$22&lt;&gt;"YYYY/MM/DD",$G322&lt;&gt;""),申込書!$K$22,"")</f>
        <v/>
      </c>
      <c r="FX322" s="369" t="str">
        <f>IF(FW322="","",IF(INDEX('コンテンツ＆備考マスタ'!$H:$J,MATCH(学校情報!FW$3,'コンテンツ＆備考マスタ'!$H:$H,0),3)="●",IF(AND(FW322&lt;&gt;"",ISNUMBER(申込書!$AC$22)=TRUE,申込書!$C$69&lt;&gt;"▼プルダウンより選択してください",申込書!$C$69&lt;&gt;""),申込書!$AC$22,""),"-"))</f>
        <v/>
      </c>
      <c r="FY322" s="369"/>
      <c r="FZ322" s="369"/>
      <c r="GA322" s="370" t="str">
        <f>IF(AND(申込書!$C$69&lt;&gt;"▼プルダウンより選択してください",申込書!$C$69&lt;&gt;"",$G322&lt;&gt;"",申込書!$V$69="特定学年のみ"),"申し込みする","")</f>
        <v/>
      </c>
      <c r="GB322" s="371"/>
      <c r="GC322" s="372"/>
      <c r="GD322" s="373" t="str">
        <f>IF(AND(申込書!$C$70&lt;&gt;"▼プルダウンより選択してください",申込書!$C$70&lt;&gt;"",申込書!$K$22&lt;&gt;"YYYY/MM/DD",$G322&lt;&gt;""),申込書!$K$22,"")</f>
        <v/>
      </c>
      <c r="GE322" s="369" t="str">
        <f>IF(GD322="","",IF(INDEX('コンテンツ＆備考マスタ'!$H:$J,MATCH(学校情報!GD$3,'コンテンツ＆備考マスタ'!$H:$H,0),3)="●",IF(AND(GD322&lt;&gt;"",ISNUMBER(申込書!$AC$22)=TRUE,申込書!$C$70&lt;&gt;"▼プルダウンより選択してください",申込書!$C$70&lt;&gt;""),申込書!$AC$22,""),"-"))</f>
        <v/>
      </c>
      <c r="GF322" s="369"/>
      <c r="GG322" s="369"/>
      <c r="GH322" s="370" t="str">
        <f>IF(AND(申込書!$C$70&lt;&gt;"▼プルダウンより選択してください",申込書!$C$70&lt;&gt;"",$G322&lt;&gt;"",申込書!$V$70="特定学年のみ"),"申し込みする","")</f>
        <v/>
      </c>
      <c r="GI322" s="371"/>
      <c r="GJ322" s="372"/>
      <c r="GK322" s="373" t="str">
        <f>IF(AND(申込書!$C$71&lt;&gt;"▼プルダウンより選択してください",申込書!$C$71&lt;&gt;"",申込書!$K$22&lt;&gt;"YYYY/MM/DD",$G322&lt;&gt;""),申込書!$K$22,"")</f>
        <v/>
      </c>
      <c r="GL322" s="369" t="str">
        <f>IF(GK322="","",IF(INDEX('コンテンツ＆備考マスタ'!$H:$J,MATCH(学校情報!GK$3,'コンテンツ＆備考マスタ'!$H:$H,0),3)="●",IF(AND(GK322&lt;&gt;"",ISNUMBER(申込書!$AC$22)=TRUE,申込書!$C$71&lt;&gt;"▼プルダウンより選択してください",申込書!$C$71&lt;&gt;""),申込書!$AC$22,""),"-"))</f>
        <v/>
      </c>
      <c r="GM322" s="369"/>
      <c r="GN322" s="369"/>
      <c r="GO322" s="370" t="str">
        <f>IF(AND(申込書!$C$71&lt;&gt;"▼プルダウンより選択してください",申込書!$C$71&lt;&gt;"",$G322&lt;&gt;"",申込書!$V$71="特定学年のみ"),"申し込みする","")</f>
        <v/>
      </c>
      <c r="GP322" s="371"/>
      <c r="GQ322" s="372"/>
      <c r="GR322" s="373" t="str">
        <f>IF(AND(申込書!$C$72&lt;&gt;"▼プルダウンより選択してください",申込書!$C$72&lt;&gt;"",申込書!$K$22&lt;&gt;"YYYY/MM/DD",$G322&lt;&gt;""),申込書!$K$22,"")</f>
        <v/>
      </c>
      <c r="GS322" s="369" t="str">
        <f>IF(GR322="","",IF(INDEX('コンテンツ＆備考マスタ'!$H:$J,MATCH(学校情報!GR$3,'コンテンツ＆備考マスタ'!$H:$H,0),3)="●",IF(AND(GR322&lt;&gt;"",ISNUMBER(申込書!$AC$22)=TRUE,申込書!$C$72&lt;&gt;"▼プルダウンより選択してください",申込書!$C$72&lt;&gt;""),申込書!$AC$22,""),"-"))</f>
        <v/>
      </c>
      <c r="GT322" s="369"/>
      <c r="GU322" s="369"/>
      <c r="GV322" s="370" t="str">
        <f>IF(AND(申込書!$C$72&lt;&gt;"▼プルダウンより選択してください",申込書!$C$72&lt;&gt;"",$G322&lt;&gt;"",申込書!$V$72="特定学年のみ"),"申し込みする","")</f>
        <v/>
      </c>
      <c r="GW322" s="371"/>
      <c r="GX322" s="372"/>
      <c r="GY322" s="373" t="str">
        <f>IF(AND(申込書!$C$73&lt;&gt;"▼プルダウンより選択してください",申込書!$C$73&lt;&gt;"",申込書!$K$22&lt;&gt;"YYYY/MM/DD",$G322&lt;&gt;""),申込書!$K$22,"")</f>
        <v/>
      </c>
      <c r="GZ322" s="369" t="str">
        <f>IF(GY322="","",IF(INDEX('コンテンツ＆備考マスタ'!$H:$J,MATCH(学校情報!GY$3,'コンテンツ＆備考マスタ'!$H:$H,0),3)="●",IF(AND(GY322&lt;&gt;"",ISNUMBER(申込書!$AC$22)=TRUE,申込書!$C$73&lt;&gt;"▼プルダウンより選択してください",申込書!$C$73&lt;&gt;""),申込書!$AC$22,""),"-"))</f>
        <v/>
      </c>
      <c r="HA322" s="369"/>
      <c r="HB322" s="369"/>
      <c r="HC322" s="370" t="str">
        <f>IF(AND(申込書!$C$73&lt;&gt;"▼プルダウンより選択してください",申込書!$C$73&lt;&gt;"",$G322&lt;&gt;"",申込書!$V$73="特定学年のみ"),"申し込みする","")</f>
        <v/>
      </c>
      <c r="HD322" s="371"/>
      <c r="HE322" s="372"/>
      <c r="HF322" s="373" t="str">
        <f>IF(AND(申込書!$C$74&lt;&gt;"▼プルダウンより選択してください",申込書!$C$74&lt;&gt;"",申込書!$K$22&lt;&gt;"YYYY/MM/DD",$G322&lt;&gt;""),申込書!$K$22,"")</f>
        <v/>
      </c>
      <c r="HG322" s="369" t="str">
        <f>IF(HF322="","",IF(INDEX('コンテンツ＆備考マスタ'!$H:$J,MATCH(学校情報!HF$3,'コンテンツ＆備考マスタ'!$H:$H,0),3)="●",IF(AND(HF322&lt;&gt;"",ISNUMBER(申込書!$AC$22)=TRUE,申込書!$C$74&lt;&gt;"▼プルダウンより選択してください",申込書!$C$74&lt;&gt;""),申込書!$AC$22,""),"-"))</f>
        <v/>
      </c>
      <c r="HH322" s="369"/>
      <c r="HI322" s="369"/>
      <c r="HJ322" s="370" t="str">
        <f>IF(AND(申込書!$C$74&lt;&gt;"▼プルダウンより選択してください",申込書!$C$74&lt;&gt;"",$G322&lt;&gt;"",申込書!$V$74="特定学年のみ"),"申し込みする","")</f>
        <v/>
      </c>
      <c r="HK322" s="371"/>
      <c r="HL322" s="372"/>
      <c r="HM322" s="373" t="str">
        <f>IF(AND(申込書!$C$75&lt;&gt;"▼プルダウンより選択してください",申込書!$C$75&lt;&gt;"",申込書!$K$22&lt;&gt;"YYYY/MM/DD",$G322&lt;&gt;""),申込書!$K$22,"")</f>
        <v/>
      </c>
      <c r="HN322" s="369" t="str">
        <f>IF(HM322="","",IF(INDEX('コンテンツ＆備考マスタ'!$H:$J,MATCH(学校情報!HM$3,'コンテンツ＆備考マスタ'!$H:$H,0),3)="●",IF(AND(HM322&lt;&gt;"",ISNUMBER(申込書!$AC$22)=TRUE,申込書!$C$75&lt;&gt;"▼プルダウンより選択してください",申込書!$C$75&lt;&gt;""),申込書!$AC$22,""),"-"))</f>
        <v/>
      </c>
      <c r="HO322" s="369"/>
      <c r="HP322" s="369"/>
      <c r="HQ322" s="370" t="str">
        <f>IF(AND(申込書!$C$75&lt;&gt;"▼プルダウンより選択してください",申込書!$C$75&lt;&gt;"",$G322&lt;&gt;"",申込書!$V$75="特定学年のみ"),"申し込みする","")</f>
        <v/>
      </c>
      <c r="HR322" s="371"/>
      <c r="HS322" s="371"/>
      <c r="HT322" s="374" t="str">
        <f>IF(AND(申込書!$C$76&lt;&gt;"▼プルダウンより選択してください",申込書!$C$76&lt;&gt;"",申込書!$K$22&lt;&gt;"YYYY/MM/DD",$G322&lt;&gt;""),申込書!$K$22,"")</f>
        <v/>
      </c>
      <c r="HU322" s="369" t="str">
        <f>IF(HT322="","",IF(INDEX('コンテンツ＆備考マスタ'!$H:$J,MATCH(学校情報!HT$3,'コンテンツ＆備考マスタ'!$H:$H,0),3)="●",IF(AND(HT322&lt;&gt;"",ISNUMBER(申込書!$AC$22)=TRUE,申込書!$C$76&lt;&gt;"▼プルダウンより選択してください",申込書!$C$76&lt;&gt;""),申込書!$AC$22,""),"-"))</f>
        <v/>
      </c>
      <c r="HV322" s="369"/>
      <c r="HW322" s="369"/>
      <c r="HX322" s="370" t="str">
        <f>IF(AND(申込書!$C$76&lt;&gt;"▼プルダウンより選択してください",申込書!$C$76&lt;&gt;"",$G322&lt;&gt;"",申込書!$V$76="特定学年のみ"),"申し込みする","")</f>
        <v/>
      </c>
      <c r="HY322" s="371"/>
      <c r="HZ322" s="372"/>
      <c r="IA322" s="69"/>
    </row>
    <row r="323" spans="2:235" ht="26.85" hidden="1" customHeight="1" outlineLevel="1">
      <c r="B323" s="365">
        <f t="shared" si="12"/>
        <v>318</v>
      </c>
      <c r="C323" s="55"/>
      <c r="D323" s="56"/>
      <c r="E323" s="154"/>
      <c r="F323" s="57"/>
      <c r="G323" s="58"/>
      <c r="H323" s="59"/>
      <c r="I323" s="60"/>
      <c r="J323" s="61"/>
      <c r="K323" s="366" t="str">
        <f t="shared" si="13"/>
        <v/>
      </c>
      <c r="L323" s="62"/>
      <c r="M323" s="322"/>
      <c r="N323" s="63"/>
      <c r="O323" s="64"/>
      <c r="P323" s="367" t="str">
        <f t="shared" si="14"/>
        <v/>
      </c>
      <c r="Q323" s="65"/>
      <c r="R323" s="66"/>
      <c r="S323" s="67"/>
      <c r="T323" s="68"/>
      <c r="U323" s="68"/>
      <c r="V323" s="68"/>
      <c r="W323" s="66"/>
      <c r="X323" s="281"/>
      <c r="Y323" s="368" t="str">
        <f>IF(AND(申込書!$C$47&lt;&gt;"▼プルダウンより選択してください",申込書!$C$47&lt;&gt;"",申込書!$K$22&lt;&gt;"YYYY/MM/DD",$G323&lt;&gt;""),申込書!$K$22,"")</f>
        <v/>
      </c>
      <c r="Z323" s="369" t="str">
        <f>IF(Y323="","",IF(INDEX('コンテンツ＆備考マスタ'!$H:$J,MATCH(学校情報!Y$3,'コンテンツ＆備考マスタ'!$H:$H,0),3)="●",IF(AND(Y323&lt;&gt;"",ISNUMBER(申込書!$AC$22)=TRUE,申込書!$C$47&lt;&gt;"▼プルダウンより選択してください",申込書!$C$47&lt;&gt;""),申込書!$AC$22,""),"-"))</f>
        <v/>
      </c>
      <c r="AA323" s="369"/>
      <c r="AB323" s="369"/>
      <c r="AC323" s="370" t="str">
        <f>IF(AND(申込書!$C$47&lt;&gt;"▼プルダウンより選択してください",申込書!$C$47&lt;&gt;"",$G323&lt;&gt;"",申込書!$V$47="特定学年のみ"),"申し込みする","")</f>
        <v/>
      </c>
      <c r="AD323" s="371"/>
      <c r="AE323" s="372"/>
      <c r="AF323" s="373" t="str">
        <f>IF(AND(申込書!$C$48&lt;&gt;"▼プルダウンより選択してください",申込書!$C$48&lt;&gt;"",申込書!$K$22&lt;&gt;"YYYY/MM/DD",$G323&lt;&gt;""),申込書!$K$22,"")</f>
        <v/>
      </c>
      <c r="AG323" s="369" t="str">
        <f>IF(AF323="","",IF(INDEX('コンテンツ＆備考マスタ'!$H:$J,MATCH(学校情報!AF$3,'コンテンツ＆備考マスタ'!$H:$H,0),3)="●",IF(AND(AF323&lt;&gt;"",ISNUMBER(申込書!$AC$22)=TRUE,申込書!$C$48&lt;&gt;"▼プルダウンより選択してください",申込書!$C$48&lt;&gt;""),申込書!$AC$22,""),"-"))</f>
        <v/>
      </c>
      <c r="AH323" s="369"/>
      <c r="AI323" s="369"/>
      <c r="AJ323" s="370" t="str">
        <f>IF(AND(申込書!$C$48&lt;&gt;"▼プルダウンより選択してください",申込書!$C$48&lt;&gt;"",$G323&lt;&gt;"",申込書!$V$48="特定学年のみ"),"申し込みする","")</f>
        <v/>
      </c>
      <c r="AK323" s="371"/>
      <c r="AL323" s="372"/>
      <c r="AM323" s="373" t="str">
        <f>IF(AND(申込書!$C$49&lt;&gt;"▼プルダウンより選択してください",申込書!$C$49&lt;&gt;"",申込書!$K$22&lt;&gt;"YYYY/MM/DD",$G323&lt;&gt;""),申込書!$K$22,"")</f>
        <v/>
      </c>
      <c r="AN323" s="369" t="str">
        <f>IF(AM323="","",IF(INDEX('コンテンツ＆備考マスタ'!$H:$J,MATCH(学校情報!AM$3,'コンテンツ＆備考マスタ'!$H:$H,0),3)="●",IF(AND(AM323&lt;&gt;"",ISNUMBER(申込書!$AC$22)=TRUE,申込書!$C$49&lt;&gt;"▼プルダウンより選択してください",申込書!$C$49&lt;&gt;""),申込書!$AC$22,""),"-"))</f>
        <v/>
      </c>
      <c r="AO323" s="369"/>
      <c r="AP323" s="369"/>
      <c r="AQ323" s="370" t="str">
        <f>IF(AND(申込書!$C$49&lt;&gt;"▼プルダウンより選択してください",申込書!$C$49&lt;&gt;"",$G323&lt;&gt;"",申込書!$V$49="特定学年のみ"),"申し込みする","")</f>
        <v/>
      </c>
      <c r="AR323" s="371"/>
      <c r="AS323" s="372"/>
      <c r="AT323" s="373" t="str">
        <f>IF(AND(申込書!$C$50&lt;&gt;"▼プルダウンより選択してください",申込書!$C$50&lt;&gt;"",申込書!$K$22&lt;&gt;"YYYY/MM/DD",$G323&lt;&gt;""),申込書!$K$22,"")</f>
        <v/>
      </c>
      <c r="AU323" s="369" t="str">
        <f>IF(AT323="","",IF(INDEX('コンテンツ＆備考マスタ'!$H:$J,MATCH(学校情報!AT$3,'コンテンツ＆備考マスタ'!$H:$H,0),3)="●",IF(AND(AT323&lt;&gt;"",ISNUMBER(申込書!$AC$22)=TRUE,申込書!$C$50&lt;&gt;"▼プルダウンより選択してください",申込書!$C$50&lt;&gt;""),申込書!$AC$22,""),"-"))</f>
        <v/>
      </c>
      <c r="AV323" s="369"/>
      <c r="AW323" s="369"/>
      <c r="AX323" s="370" t="str">
        <f>IF(AND(申込書!$C$50&lt;&gt;"▼プルダウンより選択してください",申込書!$C$50&lt;&gt;"",$G323&lt;&gt;"",申込書!$V$50="特定学年のみ"),"申し込みする","")</f>
        <v/>
      </c>
      <c r="AY323" s="371"/>
      <c r="AZ323" s="372"/>
      <c r="BA323" s="373" t="str">
        <f>IF(AND(申込書!$C$51&lt;&gt;"▼プルダウンより選択してください",申込書!$C$51&lt;&gt;"",申込書!$K$22&lt;&gt;"YYYY/MM/DD",$G323&lt;&gt;""),申込書!$K$22,"")</f>
        <v/>
      </c>
      <c r="BB323" s="369" t="str">
        <f>IF(BA323="","",IF(INDEX('コンテンツ＆備考マスタ'!$H:$J,MATCH(学校情報!BA$3,'コンテンツ＆備考マスタ'!$H:$H,0),3)="●",IF(AND(BA323&lt;&gt;"",ISNUMBER(申込書!$AC$22)=TRUE,申込書!$C$51&lt;&gt;"▼プルダウンより選択してください",申込書!$C$51&lt;&gt;""),申込書!$AC$22,""),"-"))</f>
        <v/>
      </c>
      <c r="BC323" s="369"/>
      <c r="BD323" s="369"/>
      <c r="BE323" s="370" t="str">
        <f>IF(AND(申込書!$C$51&lt;&gt;"▼プルダウンより選択してください",申込書!$C$51&lt;&gt;"",$G323&lt;&gt;"",申込書!$V$51="特定学年のみ"),"申し込みする","")</f>
        <v/>
      </c>
      <c r="BF323" s="371"/>
      <c r="BG323" s="372"/>
      <c r="BH323" s="373" t="str">
        <f>IF(AND(申込書!$C$52&lt;&gt;"▼プルダウンより選択してください",申込書!$C$52&lt;&gt;"",申込書!$K$22&lt;&gt;"YYYY/MM/DD",$G323&lt;&gt;""),申込書!$K$22,"")</f>
        <v/>
      </c>
      <c r="BI323" s="369" t="str">
        <f>IF(BH323="","",IF(INDEX('コンテンツ＆備考マスタ'!$H:$J,MATCH(学校情報!BH$3,'コンテンツ＆備考マスタ'!$H:$H,0),3)="●",IF(AND(BH323&lt;&gt;"",ISNUMBER(申込書!$AC$22)=TRUE,申込書!$C$52&lt;&gt;"▼プルダウンより選択してください",申込書!$C$52&lt;&gt;""),申込書!$AC$22,""),"-"))</f>
        <v/>
      </c>
      <c r="BJ323" s="369"/>
      <c r="BK323" s="369"/>
      <c r="BL323" s="370" t="str">
        <f>IF(AND(申込書!$C$52&lt;&gt;"▼プルダウンより選択してください",申込書!$C$52&lt;&gt;"",$G323&lt;&gt;"",申込書!$V$52="特定学年のみ"),"申し込みする","")</f>
        <v/>
      </c>
      <c r="BM323" s="371"/>
      <c r="BN323" s="372"/>
      <c r="BO323" s="373" t="str">
        <f>IF(AND(申込書!$C$53&lt;&gt;"▼プルダウンより選択してください",申込書!$C$53&lt;&gt;"",申込書!$K$22&lt;&gt;"YYYY/MM/DD",$G323&lt;&gt;""),申込書!$K$22,"")</f>
        <v/>
      </c>
      <c r="BP323" s="369" t="str">
        <f>IF(BO323="","",IF(INDEX('コンテンツ＆備考マスタ'!$H:$J,MATCH(学校情報!BO$3,'コンテンツ＆備考マスタ'!$H:$H,0),3)="●",IF(AND(BO323&lt;&gt;"",ISNUMBER(申込書!$AC$22)=TRUE,申込書!$C$53&lt;&gt;"▼プルダウンより選択してください",申込書!$C$53&lt;&gt;""),申込書!$AC$22,""),"-"))</f>
        <v/>
      </c>
      <c r="BQ323" s="369"/>
      <c r="BR323" s="369"/>
      <c r="BS323" s="370" t="str">
        <f>IF(AND(申込書!$C$53&lt;&gt;"▼プルダウンより選択してください",申込書!$C$53&lt;&gt;"",$G323&lt;&gt;"",申込書!$V$53="特定学年のみ"),"申し込みする","")</f>
        <v/>
      </c>
      <c r="BT323" s="371"/>
      <c r="BU323" s="372"/>
      <c r="BV323" s="373" t="str">
        <f>IF(AND(申込書!$C$54&lt;&gt;"▼プルダウンより選択してください",申込書!$C$54&lt;&gt;"",申込書!$K$22&lt;&gt;"YYYY/MM/DD",$G323&lt;&gt;""),申込書!$K$22,"")</f>
        <v/>
      </c>
      <c r="BW323" s="369" t="str">
        <f>IF(BV323="","",IF(INDEX('コンテンツ＆備考マスタ'!$H:$J,MATCH(学校情報!BV$3,'コンテンツ＆備考マスタ'!$H:$H,0),3)="●",IF(AND(BV323&lt;&gt;"",ISNUMBER(申込書!$AC$22)=TRUE,申込書!$C$54&lt;&gt;"▼プルダウンより選択してください",申込書!$C$54&lt;&gt;""),申込書!$AC$22,""),"-"))</f>
        <v/>
      </c>
      <c r="BX323" s="369"/>
      <c r="BY323" s="369"/>
      <c r="BZ323" s="370" t="str">
        <f>IF(AND(申込書!$C$54&lt;&gt;"▼プルダウンより選択してください",申込書!$C$54&lt;&gt;"",$G323&lt;&gt;"",申込書!$V$54="特定学年のみ"),"申し込みする","")</f>
        <v/>
      </c>
      <c r="CA323" s="371"/>
      <c r="CB323" s="372"/>
      <c r="CC323" s="373" t="str">
        <f>IF(AND(申込書!$C$55&lt;&gt;"▼プルダウンより選択してください",申込書!$C$55&lt;&gt;"",申込書!$K$22&lt;&gt;"YYYY/MM/DD",$G323&lt;&gt;""),申込書!$K$22,"")</f>
        <v/>
      </c>
      <c r="CD323" s="369" t="str">
        <f>IF(CC323="","",IF(INDEX('コンテンツ＆備考マスタ'!$H:$J,MATCH(学校情報!CC$3,'コンテンツ＆備考マスタ'!$H:$H,0),3)="●",IF(AND(CC323&lt;&gt;"",ISNUMBER(申込書!$AC$22)=TRUE,申込書!$C$55&lt;&gt;"▼プルダウンより選択してください",申込書!$C$55&lt;&gt;""),申込書!$AC$22,""),"-"))</f>
        <v/>
      </c>
      <c r="CE323" s="369"/>
      <c r="CF323" s="369"/>
      <c r="CG323" s="370" t="str">
        <f>IF(AND(申込書!$C$55&lt;&gt;"▼プルダウンより選択してください",申込書!$C$55&lt;&gt;"",$G323&lt;&gt;"",申込書!$V$55="特定学年のみ"),"申し込みする","")</f>
        <v/>
      </c>
      <c r="CH323" s="371"/>
      <c r="CI323" s="372"/>
      <c r="CJ323" s="373" t="str">
        <f>IF(AND(申込書!$C$56&lt;&gt;"▼プルダウンより選択してください",申込書!$C$56&lt;&gt;"",申込書!$K$22&lt;&gt;"YYYY/MM/DD",$G323&lt;&gt;""),申込書!$K$22,"")</f>
        <v/>
      </c>
      <c r="CK323" s="369" t="str">
        <f>IF(CJ323="","",IF(INDEX('コンテンツ＆備考マスタ'!$H:$J,MATCH(学校情報!CJ$3,'コンテンツ＆備考マスタ'!$H:$H,0),3)="●",IF(AND(CJ323&lt;&gt;"",ISNUMBER(申込書!$AC$22)=TRUE,申込書!$C$56&lt;&gt;"▼プルダウンより選択してください",申込書!$C$56&lt;&gt;""),申込書!$AC$22,""),"-"))</f>
        <v/>
      </c>
      <c r="CL323" s="369"/>
      <c r="CM323" s="369"/>
      <c r="CN323" s="370" t="str">
        <f>IF(AND(申込書!$C$56&lt;&gt;"▼プルダウンより選択してください",申込書!$C$56&lt;&gt;"",$G323&lt;&gt;"",申込書!$V$56="特定学年のみ"),"申し込みする","")</f>
        <v/>
      </c>
      <c r="CO323" s="371"/>
      <c r="CP323" s="372"/>
      <c r="CQ323" s="373" t="str">
        <f>IF(AND(申込書!$C$57&lt;&gt;"▼プルダウンより選択してください",申込書!$C$57&lt;&gt;"",申込書!$K$22&lt;&gt;"YYYY/MM/DD",$G323&lt;&gt;""),申込書!$K$22,"")</f>
        <v/>
      </c>
      <c r="CR323" s="369" t="str">
        <f>IF(CQ323="","",IF(INDEX('コンテンツ＆備考マスタ'!$H:$J,MATCH(学校情報!CQ$3,'コンテンツ＆備考マスタ'!$H:$H,0),3)="●",IF(AND(CQ323&lt;&gt;"",ISNUMBER(申込書!$AC$22)=TRUE,申込書!$C$57&lt;&gt;"▼プルダウンより選択してください",申込書!$C$57&lt;&gt;""),申込書!$AC$22,""),"-"))</f>
        <v/>
      </c>
      <c r="CS323" s="369"/>
      <c r="CT323" s="369"/>
      <c r="CU323" s="369" t="str">
        <f>IF(AND(申込書!$C$57&lt;&gt;"▼プルダウンより選択してください",申込書!$C$57&lt;&gt;"",$G323&lt;&gt;"",申込書!$V$57="特定学年のみ"),"申し込みする","")</f>
        <v/>
      </c>
      <c r="CV323" s="371"/>
      <c r="CW323" s="372"/>
      <c r="CX323" s="373" t="str">
        <f>IF(AND(申込書!$C$58&lt;&gt;"▼プルダウンより選択してください",申込書!$C$58&lt;&gt;"",申込書!$K$22&lt;&gt;"YYYY/MM/DD",$G323&lt;&gt;""),申込書!$K$22,"")</f>
        <v/>
      </c>
      <c r="CY323" s="369" t="str">
        <f>IF(CX323="","",IF(INDEX('コンテンツ＆備考マスタ'!$H:$J,MATCH(学校情報!CX$3,'コンテンツ＆備考マスタ'!$H:$H,0),3)="●",IF(AND(CX323&lt;&gt;"",ISNUMBER(申込書!$AC$22)=TRUE,申込書!$C$58&lt;&gt;"▼プルダウンより選択してください",申込書!$C$58&lt;&gt;""),申込書!$AC$22,""),"-"))</f>
        <v/>
      </c>
      <c r="CZ323" s="369"/>
      <c r="DA323" s="369"/>
      <c r="DB323" s="369" t="str">
        <f>IF(AND(申込書!$C$58&lt;&gt;"▼プルダウンより選択してください",申込書!$C$58&lt;&gt;"",$G323&lt;&gt;"",申込書!$V$58="特定学年のみ"),"申し込みする","")</f>
        <v/>
      </c>
      <c r="DC323" s="371"/>
      <c r="DD323" s="372"/>
      <c r="DE323" s="373" t="str">
        <f>IF(AND(申込書!$C$59&lt;&gt;"▼プルダウンより選択してください",申込書!$C$59&lt;&gt;"",申込書!$K$22&lt;&gt;"YYYY/MM/DD",$G323&lt;&gt;""),申込書!$K$22,"")</f>
        <v/>
      </c>
      <c r="DF323" s="369" t="str">
        <f>IF(DE323="","",IF(INDEX('コンテンツ＆備考マスタ'!$H:$J,MATCH(学校情報!DE$3,'コンテンツ＆備考マスタ'!$H:$H,0),3)="●",IF(AND(DE323&lt;&gt;"",ISNUMBER(申込書!$AC$22)=TRUE,申込書!$C$59&lt;&gt;"▼プルダウンより選択してください",申込書!$C$59&lt;&gt;""),申込書!$AC$22,""),"-"))</f>
        <v/>
      </c>
      <c r="DG323" s="369"/>
      <c r="DH323" s="369"/>
      <c r="DI323" s="369" t="str">
        <f>IF(AND(申込書!$C$59&lt;&gt;"▼プルダウンより選択してください",申込書!$C$59&lt;&gt;"",$G323&lt;&gt;"",申込書!$V$59="特定学年のみ"),"申し込みする","")</f>
        <v/>
      </c>
      <c r="DJ323" s="371"/>
      <c r="DK323" s="372"/>
      <c r="DL323" s="373" t="str">
        <f>IF(AND(申込書!$C$60&lt;&gt;"▼プルダウンより選択してください",申込書!$C$60&lt;&gt;"",申込書!$K$22&lt;&gt;"YYYY/MM/DD",$G323&lt;&gt;""),申込書!$K$22,"")</f>
        <v/>
      </c>
      <c r="DM323" s="369" t="str">
        <f>IF(DL323="","",IF(INDEX('コンテンツ＆備考マスタ'!$H:$J,MATCH(学校情報!DL$3,'コンテンツ＆備考マスタ'!$H:$H,0),3)="●",IF(AND(DL323&lt;&gt;"",ISNUMBER(申込書!$AC$22)=TRUE,申込書!$C$60&lt;&gt;"▼プルダウンより選択してください",申込書!$C$60&lt;&gt;""),申込書!$AC$22,""),"-"))</f>
        <v/>
      </c>
      <c r="DN323" s="369"/>
      <c r="DO323" s="369"/>
      <c r="DP323" s="369" t="str">
        <f>IF(AND(申込書!$C$60&lt;&gt;"▼プルダウンより選択してください",申込書!$C$60&lt;&gt;"",$G323&lt;&gt;"",申込書!$V$60="特定学年のみ"),"申し込みする","")</f>
        <v/>
      </c>
      <c r="DQ323" s="371"/>
      <c r="DR323" s="372"/>
      <c r="DS323" s="373" t="str">
        <f>IF(AND(申込書!$C$61&lt;&gt;"▼プルダウンより選択してください",申込書!$C$61&lt;&gt;"",申込書!$K$22&lt;&gt;"YYYY/MM/DD",$G323&lt;&gt;""),申込書!$K$22,"")</f>
        <v/>
      </c>
      <c r="DT323" s="369" t="str">
        <f>IF(DS323="","",IF(INDEX('コンテンツ＆備考マスタ'!$H:$J,MATCH(学校情報!DS$3,'コンテンツ＆備考マスタ'!$H:$H,0),3)="●",IF(AND(DS323&lt;&gt;"",ISNUMBER(申込書!$AC$22)=TRUE,申込書!$C$61&lt;&gt;"▼プルダウンより選択してください",申込書!$C$61&lt;&gt;""),申込書!$AC$22,""),"-"))</f>
        <v/>
      </c>
      <c r="DU323" s="369"/>
      <c r="DV323" s="369"/>
      <c r="DW323" s="369" t="str">
        <f>IF(AND(申込書!$C$61&lt;&gt;"▼プルダウンより選択してください",申込書!$C$61&lt;&gt;"",$G323&lt;&gt;"",申込書!$V$61="特定学年のみ"),"申し込みする","")</f>
        <v/>
      </c>
      <c r="DX323" s="371"/>
      <c r="DY323" s="372"/>
      <c r="DZ323" s="373" t="str">
        <f>IF(AND(申込書!$C$62&lt;&gt;"▼プルダウンより選択してください",申込書!$C$62&lt;&gt;"",申込書!$K$22&lt;&gt;"YYYY/MM/DD",$G323&lt;&gt;""),申込書!$K$22,"")</f>
        <v/>
      </c>
      <c r="EA323" s="369" t="str">
        <f>IF(DZ323="","",IF(INDEX('コンテンツ＆備考マスタ'!$H:$J,MATCH(学校情報!DZ$3,'コンテンツ＆備考マスタ'!$H:$H,0),3)="●",IF(AND(DZ323&lt;&gt;"",ISNUMBER(申込書!$AC$22)=TRUE,申込書!$C$62&lt;&gt;"▼プルダウンより選択してください",申込書!$C$62&lt;&gt;""),申込書!$AC$22,""),"-"))</f>
        <v/>
      </c>
      <c r="EB323" s="369"/>
      <c r="EC323" s="369"/>
      <c r="ED323" s="370" t="str">
        <f>IF(AND(申込書!$C$62&lt;&gt;"▼プルダウンより選択してください",申込書!$C$62&lt;&gt;"",$G323&lt;&gt;"",申込書!$V$62="特定学年のみ"),"申し込みする","")</f>
        <v/>
      </c>
      <c r="EE323" s="371"/>
      <c r="EF323" s="372"/>
      <c r="EG323" s="373" t="str">
        <f>IF(AND(申込書!$C$63&lt;&gt;"▼プルダウンより選択してください",申込書!$C$63&lt;&gt;"",申込書!$K$22&lt;&gt;"YYYY/MM/DD",$G323&lt;&gt;""),申込書!$K$22,"")</f>
        <v/>
      </c>
      <c r="EH323" s="369" t="str">
        <f>IF(EG323="","",IF(INDEX('コンテンツ＆備考マスタ'!$H:$J,MATCH(学校情報!EG$3,'コンテンツ＆備考マスタ'!$H:$H,0),3)="●",IF(AND(EG323&lt;&gt;"",ISNUMBER(申込書!$AC$22)=TRUE,申込書!$C$63&lt;&gt;"▼プルダウンより選択してください",申込書!$C$63&lt;&gt;""),申込書!$AC$22,""),"-"))</f>
        <v/>
      </c>
      <c r="EI323" s="369"/>
      <c r="EJ323" s="369"/>
      <c r="EK323" s="370" t="str">
        <f>IF(AND(申込書!$C$63&lt;&gt;"▼プルダウンより選択してください",申込書!$C$63&lt;&gt;"",$G323&lt;&gt;"",申込書!$V$63="特定学年のみ"),"申し込みする","")</f>
        <v/>
      </c>
      <c r="EL323" s="371"/>
      <c r="EM323" s="372"/>
      <c r="EN323" s="373" t="str">
        <f>IF(AND(申込書!$C$64&lt;&gt;"▼プルダウンより選択してください",申込書!$C$64&lt;&gt;"",申込書!$K$22&lt;&gt;"YYYY/MM/DD",$G323&lt;&gt;""),申込書!$K$22,"")</f>
        <v/>
      </c>
      <c r="EO323" s="369" t="str">
        <f>IF(EN323="","",IF(INDEX('コンテンツ＆備考マスタ'!$H:$J,MATCH(学校情報!EN$3,'コンテンツ＆備考マスタ'!$H:$H,0),3)="●",IF(AND(EN323&lt;&gt;"",ISNUMBER(申込書!$AC$22)=TRUE,申込書!$C$64&lt;&gt;"▼プルダウンより選択してください",申込書!$C$64&lt;&gt;""),申込書!$AC$22,""),"-"))</f>
        <v/>
      </c>
      <c r="EP323" s="369"/>
      <c r="EQ323" s="369"/>
      <c r="ER323" s="370" t="str">
        <f>IF(AND(申込書!$C$64&lt;&gt;"▼プルダウンより選択してください",申込書!$C$64&lt;&gt;"",$G323&lt;&gt;"",申込書!$V$64="特定学年のみ"),"申し込みする","")</f>
        <v/>
      </c>
      <c r="ES323" s="371"/>
      <c r="ET323" s="372"/>
      <c r="EU323" s="373" t="str">
        <f>IF(AND(申込書!$C$65&lt;&gt;"▼プルダウンより選択してください",申込書!$C$65&lt;&gt;"",申込書!$K$22&lt;&gt;"YYYY/MM/DD",$G323&lt;&gt;""),申込書!$K$22,"")</f>
        <v/>
      </c>
      <c r="EV323" s="369" t="str">
        <f>IF(EU323="","",IF(INDEX('コンテンツ＆備考マスタ'!$H:$J,MATCH(学校情報!EU$3,'コンテンツ＆備考マスタ'!$H:$H,0),3)="●",IF(AND(EU323&lt;&gt;"",ISNUMBER(申込書!$AC$22)=TRUE,申込書!$C$65&lt;&gt;"▼プルダウンより選択してください",申込書!$C$65&lt;&gt;""),申込書!$AC$22,""),"-"))</f>
        <v/>
      </c>
      <c r="EW323" s="369"/>
      <c r="EX323" s="369"/>
      <c r="EY323" s="370" t="str">
        <f>IF(AND(申込書!$C$65&lt;&gt;"▼プルダウンより選択してください",申込書!$C$65&lt;&gt;"",$G323&lt;&gt;"",申込書!$V$65="特定学年のみ"),"申し込みする","")</f>
        <v/>
      </c>
      <c r="EZ323" s="371"/>
      <c r="FA323" s="372"/>
      <c r="FB323" s="373" t="str">
        <f>IF(AND(申込書!$C$66&lt;&gt;"▼プルダウンより選択してください",申込書!$C$66&lt;&gt;"",申込書!$K$22&lt;&gt;"YYYY/MM/DD",$G323&lt;&gt;""),申込書!$K$22,"")</f>
        <v/>
      </c>
      <c r="FC323" s="369" t="str">
        <f>IF(FB323="","",IF(INDEX('コンテンツ＆備考マスタ'!$H:$J,MATCH(学校情報!FB$3,'コンテンツ＆備考マスタ'!$H:$H,0),3)="●",IF(AND(FB323&lt;&gt;"",ISNUMBER(申込書!$AC$22)=TRUE,申込書!$C$66&lt;&gt;"▼プルダウンより選択してください",申込書!$C$66&lt;&gt;""),申込書!$AC$22,""),"-"))</f>
        <v/>
      </c>
      <c r="FD323" s="369"/>
      <c r="FE323" s="369"/>
      <c r="FF323" s="370" t="str">
        <f>IF(AND(申込書!$C$66&lt;&gt;"▼プルダウンより選択してください",申込書!$C$66&lt;&gt;"",$G323&lt;&gt;"",申込書!$V$66="特定学年のみ"),"申し込みする","")</f>
        <v/>
      </c>
      <c r="FG323" s="371"/>
      <c r="FH323" s="372"/>
      <c r="FI323" s="373" t="str">
        <f>IF(AND(申込書!$C$67&lt;&gt;"▼プルダウンより選択してください",申込書!$C$67&lt;&gt;"",申込書!$K$22&lt;&gt;"YYYY/MM/DD",$G323&lt;&gt;""),申込書!$K$22,"")</f>
        <v/>
      </c>
      <c r="FJ323" s="369" t="str">
        <f>IF(FI323="","",IF(INDEX('コンテンツ＆備考マスタ'!$H:$J,MATCH(学校情報!FI$3,'コンテンツ＆備考マスタ'!$H:$H,0),3)="●",IF(AND(FI323&lt;&gt;"",ISNUMBER(申込書!$AC$22)=TRUE,申込書!$C$67&lt;&gt;"▼プルダウンより選択してください",申込書!$C$67&lt;&gt;""),申込書!$AC$22,""),"-"))</f>
        <v/>
      </c>
      <c r="FK323" s="369"/>
      <c r="FL323" s="369"/>
      <c r="FM323" s="370" t="str">
        <f>IF(AND(申込書!$C$67&lt;&gt;"▼プルダウンより選択してください",申込書!$C$67&lt;&gt;"",$G323&lt;&gt;"",申込書!$V$67="特定学年のみ"),"申し込みする","")</f>
        <v/>
      </c>
      <c r="FN323" s="371"/>
      <c r="FO323" s="372"/>
      <c r="FP323" s="373" t="str">
        <f>IF(AND(申込書!$C$68&lt;&gt;"▼プルダウンより選択してください",申込書!$C$68&lt;&gt;"",申込書!$K$22&lt;&gt;"YYYY/MM/DD",$G323&lt;&gt;""),申込書!$K$22,"")</f>
        <v/>
      </c>
      <c r="FQ323" s="369" t="str">
        <f>IF(FP323="","",IF(INDEX('コンテンツ＆備考マスタ'!$H:$J,MATCH(学校情報!FP$3,'コンテンツ＆備考マスタ'!$H:$H,0),3)="●",IF(AND(FP323&lt;&gt;"",ISNUMBER(申込書!$AC$22)=TRUE,申込書!$C$68&lt;&gt;"▼プルダウンより選択してください",申込書!$C$68&lt;&gt;""),申込書!$AC$22,""),"-"))</f>
        <v/>
      </c>
      <c r="FR323" s="369"/>
      <c r="FS323" s="369"/>
      <c r="FT323" s="370" t="str">
        <f>IF(AND(申込書!$C$68&lt;&gt;"▼プルダウンより選択してください",申込書!$C$68&lt;&gt;"",$G323&lt;&gt;"",申込書!$V$68="特定学年のみ"),"申し込みする","")</f>
        <v/>
      </c>
      <c r="FU323" s="371"/>
      <c r="FV323" s="372"/>
      <c r="FW323" s="373" t="str">
        <f>IF(AND(申込書!$C$69&lt;&gt;"▼プルダウンより選択してください",申込書!$C$69&lt;&gt;"",申込書!$K$22&lt;&gt;"YYYY/MM/DD",$G323&lt;&gt;""),申込書!$K$22,"")</f>
        <v/>
      </c>
      <c r="FX323" s="369" t="str">
        <f>IF(FW323="","",IF(INDEX('コンテンツ＆備考マスタ'!$H:$J,MATCH(学校情報!FW$3,'コンテンツ＆備考マスタ'!$H:$H,0),3)="●",IF(AND(FW323&lt;&gt;"",ISNUMBER(申込書!$AC$22)=TRUE,申込書!$C$69&lt;&gt;"▼プルダウンより選択してください",申込書!$C$69&lt;&gt;""),申込書!$AC$22,""),"-"))</f>
        <v/>
      </c>
      <c r="FY323" s="369"/>
      <c r="FZ323" s="369"/>
      <c r="GA323" s="370" t="str">
        <f>IF(AND(申込書!$C$69&lt;&gt;"▼プルダウンより選択してください",申込書!$C$69&lt;&gt;"",$G323&lt;&gt;"",申込書!$V$69="特定学年のみ"),"申し込みする","")</f>
        <v/>
      </c>
      <c r="GB323" s="371"/>
      <c r="GC323" s="372"/>
      <c r="GD323" s="373" t="str">
        <f>IF(AND(申込書!$C$70&lt;&gt;"▼プルダウンより選択してください",申込書!$C$70&lt;&gt;"",申込書!$K$22&lt;&gt;"YYYY/MM/DD",$G323&lt;&gt;""),申込書!$K$22,"")</f>
        <v/>
      </c>
      <c r="GE323" s="369" t="str">
        <f>IF(GD323="","",IF(INDEX('コンテンツ＆備考マスタ'!$H:$J,MATCH(学校情報!GD$3,'コンテンツ＆備考マスタ'!$H:$H,0),3)="●",IF(AND(GD323&lt;&gt;"",ISNUMBER(申込書!$AC$22)=TRUE,申込書!$C$70&lt;&gt;"▼プルダウンより選択してください",申込書!$C$70&lt;&gt;""),申込書!$AC$22,""),"-"))</f>
        <v/>
      </c>
      <c r="GF323" s="369"/>
      <c r="GG323" s="369"/>
      <c r="GH323" s="370" t="str">
        <f>IF(AND(申込書!$C$70&lt;&gt;"▼プルダウンより選択してください",申込書!$C$70&lt;&gt;"",$G323&lt;&gt;"",申込書!$V$70="特定学年のみ"),"申し込みする","")</f>
        <v/>
      </c>
      <c r="GI323" s="371"/>
      <c r="GJ323" s="372"/>
      <c r="GK323" s="373" t="str">
        <f>IF(AND(申込書!$C$71&lt;&gt;"▼プルダウンより選択してください",申込書!$C$71&lt;&gt;"",申込書!$K$22&lt;&gt;"YYYY/MM/DD",$G323&lt;&gt;""),申込書!$K$22,"")</f>
        <v/>
      </c>
      <c r="GL323" s="369" t="str">
        <f>IF(GK323="","",IF(INDEX('コンテンツ＆備考マスタ'!$H:$J,MATCH(学校情報!GK$3,'コンテンツ＆備考マスタ'!$H:$H,0),3)="●",IF(AND(GK323&lt;&gt;"",ISNUMBER(申込書!$AC$22)=TRUE,申込書!$C$71&lt;&gt;"▼プルダウンより選択してください",申込書!$C$71&lt;&gt;""),申込書!$AC$22,""),"-"))</f>
        <v/>
      </c>
      <c r="GM323" s="369"/>
      <c r="GN323" s="369"/>
      <c r="GO323" s="370" t="str">
        <f>IF(AND(申込書!$C$71&lt;&gt;"▼プルダウンより選択してください",申込書!$C$71&lt;&gt;"",$G323&lt;&gt;"",申込書!$V$71="特定学年のみ"),"申し込みする","")</f>
        <v/>
      </c>
      <c r="GP323" s="371"/>
      <c r="GQ323" s="372"/>
      <c r="GR323" s="373" t="str">
        <f>IF(AND(申込書!$C$72&lt;&gt;"▼プルダウンより選択してください",申込書!$C$72&lt;&gt;"",申込書!$K$22&lt;&gt;"YYYY/MM/DD",$G323&lt;&gt;""),申込書!$K$22,"")</f>
        <v/>
      </c>
      <c r="GS323" s="369" t="str">
        <f>IF(GR323="","",IF(INDEX('コンテンツ＆備考マスタ'!$H:$J,MATCH(学校情報!GR$3,'コンテンツ＆備考マスタ'!$H:$H,0),3)="●",IF(AND(GR323&lt;&gt;"",ISNUMBER(申込書!$AC$22)=TRUE,申込書!$C$72&lt;&gt;"▼プルダウンより選択してください",申込書!$C$72&lt;&gt;""),申込書!$AC$22,""),"-"))</f>
        <v/>
      </c>
      <c r="GT323" s="369"/>
      <c r="GU323" s="369"/>
      <c r="GV323" s="370" t="str">
        <f>IF(AND(申込書!$C$72&lt;&gt;"▼プルダウンより選択してください",申込書!$C$72&lt;&gt;"",$G323&lt;&gt;"",申込書!$V$72="特定学年のみ"),"申し込みする","")</f>
        <v/>
      </c>
      <c r="GW323" s="371"/>
      <c r="GX323" s="372"/>
      <c r="GY323" s="373" t="str">
        <f>IF(AND(申込書!$C$73&lt;&gt;"▼プルダウンより選択してください",申込書!$C$73&lt;&gt;"",申込書!$K$22&lt;&gt;"YYYY/MM/DD",$G323&lt;&gt;""),申込書!$K$22,"")</f>
        <v/>
      </c>
      <c r="GZ323" s="369" t="str">
        <f>IF(GY323="","",IF(INDEX('コンテンツ＆備考マスタ'!$H:$J,MATCH(学校情報!GY$3,'コンテンツ＆備考マスタ'!$H:$H,0),3)="●",IF(AND(GY323&lt;&gt;"",ISNUMBER(申込書!$AC$22)=TRUE,申込書!$C$73&lt;&gt;"▼プルダウンより選択してください",申込書!$C$73&lt;&gt;""),申込書!$AC$22,""),"-"))</f>
        <v/>
      </c>
      <c r="HA323" s="369"/>
      <c r="HB323" s="369"/>
      <c r="HC323" s="370" t="str">
        <f>IF(AND(申込書!$C$73&lt;&gt;"▼プルダウンより選択してください",申込書!$C$73&lt;&gt;"",$G323&lt;&gt;"",申込書!$V$73="特定学年のみ"),"申し込みする","")</f>
        <v/>
      </c>
      <c r="HD323" s="371"/>
      <c r="HE323" s="372"/>
      <c r="HF323" s="373" t="str">
        <f>IF(AND(申込書!$C$74&lt;&gt;"▼プルダウンより選択してください",申込書!$C$74&lt;&gt;"",申込書!$K$22&lt;&gt;"YYYY/MM/DD",$G323&lt;&gt;""),申込書!$K$22,"")</f>
        <v/>
      </c>
      <c r="HG323" s="369" t="str">
        <f>IF(HF323="","",IF(INDEX('コンテンツ＆備考マスタ'!$H:$J,MATCH(学校情報!HF$3,'コンテンツ＆備考マスタ'!$H:$H,0),3)="●",IF(AND(HF323&lt;&gt;"",ISNUMBER(申込書!$AC$22)=TRUE,申込書!$C$74&lt;&gt;"▼プルダウンより選択してください",申込書!$C$74&lt;&gt;""),申込書!$AC$22,""),"-"))</f>
        <v/>
      </c>
      <c r="HH323" s="369"/>
      <c r="HI323" s="369"/>
      <c r="HJ323" s="370" t="str">
        <f>IF(AND(申込書!$C$74&lt;&gt;"▼プルダウンより選択してください",申込書!$C$74&lt;&gt;"",$G323&lt;&gt;"",申込書!$V$74="特定学年のみ"),"申し込みする","")</f>
        <v/>
      </c>
      <c r="HK323" s="371"/>
      <c r="HL323" s="372"/>
      <c r="HM323" s="373" t="str">
        <f>IF(AND(申込書!$C$75&lt;&gt;"▼プルダウンより選択してください",申込書!$C$75&lt;&gt;"",申込書!$K$22&lt;&gt;"YYYY/MM/DD",$G323&lt;&gt;""),申込書!$K$22,"")</f>
        <v/>
      </c>
      <c r="HN323" s="369" t="str">
        <f>IF(HM323="","",IF(INDEX('コンテンツ＆備考マスタ'!$H:$J,MATCH(学校情報!HM$3,'コンテンツ＆備考マスタ'!$H:$H,0),3)="●",IF(AND(HM323&lt;&gt;"",ISNUMBER(申込書!$AC$22)=TRUE,申込書!$C$75&lt;&gt;"▼プルダウンより選択してください",申込書!$C$75&lt;&gt;""),申込書!$AC$22,""),"-"))</f>
        <v/>
      </c>
      <c r="HO323" s="369"/>
      <c r="HP323" s="369"/>
      <c r="HQ323" s="370" t="str">
        <f>IF(AND(申込書!$C$75&lt;&gt;"▼プルダウンより選択してください",申込書!$C$75&lt;&gt;"",$G323&lt;&gt;"",申込書!$V$75="特定学年のみ"),"申し込みする","")</f>
        <v/>
      </c>
      <c r="HR323" s="371"/>
      <c r="HS323" s="371"/>
      <c r="HT323" s="374" t="str">
        <f>IF(AND(申込書!$C$76&lt;&gt;"▼プルダウンより選択してください",申込書!$C$76&lt;&gt;"",申込書!$K$22&lt;&gt;"YYYY/MM/DD",$G323&lt;&gt;""),申込書!$K$22,"")</f>
        <v/>
      </c>
      <c r="HU323" s="369" t="str">
        <f>IF(HT323="","",IF(INDEX('コンテンツ＆備考マスタ'!$H:$J,MATCH(学校情報!HT$3,'コンテンツ＆備考マスタ'!$H:$H,0),3)="●",IF(AND(HT323&lt;&gt;"",ISNUMBER(申込書!$AC$22)=TRUE,申込書!$C$76&lt;&gt;"▼プルダウンより選択してください",申込書!$C$76&lt;&gt;""),申込書!$AC$22,""),"-"))</f>
        <v/>
      </c>
      <c r="HV323" s="369"/>
      <c r="HW323" s="369"/>
      <c r="HX323" s="370" t="str">
        <f>IF(AND(申込書!$C$76&lt;&gt;"▼プルダウンより選択してください",申込書!$C$76&lt;&gt;"",$G323&lt;&gt;"",申込書!$V$76="特定学年のみ"),"申し込みする","")</f>
        <v/>
      </c>
      <c r="HY323" s="371"/>
      <c r="HZ323" s="372"/>
      <c r="IA323" s="69"/>
    </row>
    <row r="324" spans="2:235" ht="26.85" hidden="1" customHeight="1" outlineLevel="1">
      <c r="B324" s="365">
        <f t="shared" si="12"/>
        <v>319</v>
      </c>
      <c r="C324" s="55"/>
      <c r="D324" s="56"/>
      <c r="E324" s="154"/>
      <c r="F324" s="57"/>
      <c r="G324" s="58"/>
      <c r="H324" s="59"/>
      <c r="I324" s="60"/>
      <c r="J324" s="61"/>
      <c r="K324" s="366" t="str">
        <f t="shared" si="13"/>
        <v/>
      </c>
      <c r="L324" s="62"/>
      <c r="M324" s="322"/>
      <c r="N324" s="63"/>
      <c r="O324" s="64"/>
      <c r="P324" s="367" t="str">
        <f t="shared" si="14"/>
        <v/>
      </c>
      <c r="Q324" s="65"/>
      <c r="R324" s="66"/>
      <c r="S324" s="67"/>
      <c r="T324" s="68"/>
      <c r="U324" s="68"/>
      <c r="V324" s="68"/>
      <c r="W324" s="66"/>
      <c r="X324" s="281"/>
      <c r="Y324" s="368" t="str">
        <f>IF(AND(申込書!$C$47&lt;&gt;"▼プルダウンより選択してください",申込書!$C$47&lt;&gt;"",申込書!$K$22&lt;&gt;"YYYY/MM/DD",$G324&lt;&gt;""),申込書!$K$22,"")</f>
        <v/>
      </c>
      <c r="Z324" s="369" t="str">
        <f>IF(Y324="","",IF(INDEX('コンテンツ＆備考マスタ'!$H:$J,MATCH(学校情報!Y$3,'コンテンツ＆備考マスタ'!$H:$H,0),3)="●",IF(AND(Y324&lt;&gt;"",ISNUMBER(申込書!$AC$22)=TRUE,申込書!$C$47&lt;&gt;"▼プルダウンより選択してください",申込書!$C$47&lt;&gt;""),申込書!$AC$22,""),"-"))</f>
        <v/>
      </c>
      <c r="AA324" s="369"/>
      <c r="AB324" s="369"/>
      <c r="AC324" s="370" t="str">
        <f>IF(AND(申込書!$C$47&lt;&gt;"▼プルダウンより選択してください",申込書!$C$47&lt;&gt;"",$G324&lt;&gt;"",申込書!$V$47="特定学年のみ"),"申し込みする","")</f>
        <v/>
      </c>
      <c r="AD324" s="371"/>
      <c r="AE324" s="372"/>
      <c r="AF324" s="373" t="str">
        <f>IF(AND(申込書!$C$48&lt;&gt;"▼プルダウンより選択してください",申込書!$C$48&lt;&gt;"",申込書!$K$22&lt;&gt;"YYYY/MM/DD",$G324&lt;&gt;""),申込書!$K$22,"")</f>
        <v/>
      </c>
      <c r="AG324" s="369" t="str">
        <f>IF(AF324="","",IF(INDEX('コンテンツ＆備考マスタ'!$H:$J,MATCH(学校情報!AF$3,'コンテンツ＆備考マスタ'!$H:$H,0),3)="●",IF(AND(AF324&lt;&gt;"",ISNUMBER(申込書!$AC$22)=TRUE,申込書!$C$48&lt;&gt;"▼プルダウンより選択してください",申込書!$C$48&lt;&gt;""),申込書!$AC$22,""),"-"))</f>
        <v/>
      </c>
      <c r="AH324" s="369"/>
      <c r="AI324" s="369"/>
      <c r="AJ324" s="370" t="str">
        <f>IF(AND(申込書!$C$48&lt;&gt;"▼プルダウンより選択してください",申込書!$C$48&lt;&gt;"",$G324&lt;&gt;"",申込書!$V$48="特定学年のみ"),"申し込みする","")</f>
        <v/>
      </c>
      <c r="AK324" s="371"/>
      <c r="AL324" s="372"/>
      <c r="AM324" s="373" t="str">
        <f>IF(AND(申込書!$C$49&lt;&gt;"▼プルダウンより選択してください",申込書!$C$49&lt;&gt;"",申込書!$K$22&lt;&gt;"YYYY/MM/DD",$G324&lt;&gt;""),申込書!$K$22,"")</f>
        <v/>
      </c>
      <c r="AN324" s="369" t="str">
        <f>IF(AM324="","",IF(INDEX('コンテンツ＆備考マスタ'!$H:$J,MATCH(学校情報!AM$3,'コンテンツ＆備考マスタ'!$H:$H,0),3)="●",IF(AND(AM324&lt;&gt;"",ISNUMBER(申込書!$AC$22)=TRUE,申込書!$C$49&lt;&gt;"▼プルダウンより選択してください",申込書!$C$49&lt;&gt;""),申込書!$AC$22,""),"-"))</f>
        <v/>
      </c>
      <c r="AO324" s="369"/>
      <c r="AP324" s="369"/>
      <c r="AQ324" s="370" t="str">
        <f>IF(AND(申込書!$C$49&lt;&gt;"▼プルダウンより選択してください",申込書!$C$49&lt;&gt;"",$G324&lt;&gt;"",申込書!$V$49="特定学年のみ"),"申し込みする","")</f>
        <v/>
      </c>
      <c r="AR324" s="371"/>
      <c r="AS324" s="372"/>
      <c r="AT324" s="373" t="str">
        <f>IF(AND(申込書!$C$50&lt;&gt;"▼プルダウンより選択してください",申込書!$C$50&lt;&gt;"",申込書!$K$22&lt;&gt;"YYYY/MM/DD",$G324&lt;&gt;""),申込書!$K$22,"")</f>
        <v/>
      </c>
      <c r="AU324" s="369" t="str">
        <f>IF(AT324="","",IF(INDEX('コンテンツ＆備考マスタ'!$H:$J,MATCH(学校情報!AT$3,'コンテンツ＆備考マスタ'!$H:$H,0),3)="●",IF(AND(AT324&lt;&gt;"",ISNUMBER(申込書!$AC$22)=TRUE,申込書!$C$50&lt;&gt;"▼プルダウンより選択してください",申込書!$C$50&lt;&gt;""),申込書!$AC$22,""),"-"))</f>
        <v/>
      </c>
      <c r="AV324" s="369"/>
      <c r="AW324" s="369"/>
      <c r="AX324" s="370" t="str">
        <f>IF(AND(申込書!$C$50&lt;&gt;"▼プルダウンより選択してください",申込書!$C$50&lt;&gt;"",$G324&lt;&gt;"",申込書!$V$50="特定学年のみ"),"申し込みする","")</f>
        <v/>
      </c>
      <c r="AY324" s="371"/>
      <c r="AZ324" s="372"/>
      <c r="BA324" s="373" t="str">
        <f>IF(AND(申込書!$C$51&lt;&gt;"▼プルダウンより選択してください",申込書!$C$51&lt;&gt;"",申込書!$K$22&lt;&gt;"YYYY/MM/DD",$G324&lt;&gt;""),申込書!$K$22,"")</f>
        <v/>
      </c>
      <c r="BB324" s="369" t="str">
        <f>IF(BA324="","",IF(INDEX('コンテンツ＆備考マスタ'!$H:$J,MATCH(学校情報!BA$3,'コンテンツ＆備考マスタ'!$H:$H,0),3)="●",IF(AND(BA324&lt;&gt;"",ISNUMBER(申込書!$AC$22)=TRUE,申込書!$C$51&lt;&gt;"▼プルダウンより選択してください",申込書!$C$51&lt;&gt;""),申込書!$AC$22,""),"-"))</f>
        <v/>
      </c>
      <c r="BC324" s="369"/>
      <c r="BD324" s="369"/>
      <c r="BE324" s="370" t="str">
        <f>IF(AND(申込書!$C$51&lt;&gt;"▼プルダウンより選択してください",申込書!$C$51&lt;&gt;"",$G324&lt;&gt;"",申込書!$V$51="特定学年のみ"),"申し込みする","")</f>
        <v/>
      </c>
      <c r="BF324" s="371"/>
      <c r="BG324" s="372"/>
      <c r="BH324" s="373" t="str">
        <f>IF(AND(申込書!$C$52&lt;&gt;"▼プルダウンより選択してください",申込書!$C$52&lt;&gt;"",申込書!$K$22&lt;&gt;"YYYY/MM/DD",$G324&lt;&gt;""),申込書!$K$22,"")</f>
        <v/>
      </c>
      <c r="BI324" s="369" t="str">
        <f>IF(BH324="","",IF(INDEX('コンテンツ＆備考マスタ'!$H:$J,MATCH(学校情報!BH$3,'コンテンツ＆備考マスタ'!$H:$H,0),3)="●",IF(AND(BH324&lt;&gt;"",ISNUMBER(申込書!$AC$22)=TRUE,申込書!$C$52&lt;&gt;"▼プルダウンより選択してください",申込書!$C$52&lt;&gt;""),申込書!$AC$22,""),"-"))</f>
        <v/>
      </c>
      <c r="BJ324" s="369"/>
      <c r="BK324" s="369"/>
      <c r="BL324" s="370" t="str">
        <f>IF(AND(申込書!$C$52&lt;&gt;"▼プルダウンより選択してください",申込書!$C$52&lt;&gt;"",$G324&lt;&gt;"",申込書!$V$52="特定学年のみ"),"申し込みする","")</f>
        <v/>
      </c>
      <c r="BM324" s="371"/>
      <c r="BN324" s="372"/>
      <c r="BO324" s="373" t="str">
        <f>IF(AND(申込書!$C$53&lt;&gt;"▼プルダウンより選択してください",申込書!$C$53&lt;&gt;"",申込書!$K$22&lt;&gt;"YYYY/MM/DD",$G324&lt;&gt;""),申込書!$K$22,"")</f>
        <v/>
      </c>
      <c r="BP324" s="369" t="str">
        <f>IF(BO324="","",IF(INDEX('コンテンツ＆備考マスタ'!$H:$J,MATCH(学校情報!BO$3,'コンテンツ＆備考マスタ'!$H:$H,0),3)="●",IF(AND(BO324&lt;&gt;"",ISNUMBER(申込書!$AC$22)=TRUE,申込書!$C$53&lt;&gt;"▼プルダウンより選択してください",申込書!$C$53&lt;&gt;""),申込書!$AC$22,""),"-"))</f>
        <v/>
      </c>
      <c r="BQ324" s="369"/>
      <c r="BR324" s="369"/>
      <c r="BS324" s="370" t="str">
        <f>IF(AND(申込書!$C$53&lt;&gt;"▼プルダウンより選択してください",申込書!$C$53&lt;&gt;"",$G324&lt;&gt;"",申込書!$V$53="特定学年のみ"),"申し込みする","")</f>
        <v/>
      </c>
      <c r="BT324" s="371"/>
      <c r="BU324" s="372"/>
      <c r="BV324" s="373" t="str">
        <f>IF(AND(申込書!$C$54&lt;&gt;"▼プルダウンより選択してください",申込書!$C$54&lt;&gt;"",申込書!$K$22&lt;&gt;"YYYY/MM/DD",$G324&lt;&gt;""),申込書!$K$22,"")</f>
        <v/>
      </c>
      <c r="BW324" s="369" t="str">
        <f>IF(BV324="","",IF(INDEX('コンテンツ＆備考マスタ'!$H:$J,MATCH(学校情報!BV$3,'コンテンツ＆備考マスタ'!$H:$H,0),3)="●",IF(AND(BV324&lt;&gt;"",ISNUMBER(申込書!$AC$22)=TRUE,申込書!$C$54&lt;&gt;"▼プルダウンより選択してください",申込書!$C$54&lt;&gt;""),申込書!$AC$22,""),"-"))</f>
        <v/>
      </c>
      <c r="BX324" s="369"/>
      <c r="BY324" s="369"/>
      <c r="BZ324" s="370" t="str">
        <f>IF(AND(申込書!$C$54&lt;&gt;"▼プルダウンより選択してください",申込書!$C$54&lt;&gt;"",$G324&lt;&gt;"",申込書!$V$54="特定学年のみ"),"申し込みする","")</f>
        <v/>
      </c>
      <c r="CA324" s="371"/>
      <c r="CB324" s="372"/>
      <c r="CC324" s="373" t="str">
        <f>IF(AND(申込書!$C$55&lt;&gt;"▼プルダウンより選択してください",申込書!$C$55&lt;&gt;"",申込書!$K$22&lt;&gt;"YYYY/MM/DD",$G324&lt;&gt;""),申込書!$K$22,"")</f>
        <v/>
      </c>
      <c r="CD324" s="369" t="str">
        <f>IF(CC324="","",IF(INDEX('コンテンツ＆備考マスタ'!$H:$J,MATCH(学校情報!CC$3,'コンテンツ＆備考マスタ'!$H:$H,0),3)="●",IF(AND(CC324&lt;&gt;"",ISNUMBER(申込書!$AC$22)=TRUE,申込書!$C$55&lt;&gt;"▼プルダウンより選択してください",申込書!$C$55&lt;&gt;""),申込書!$AC$22,""),"-"))</f>
        <v/>
      </c>
      <c r="CE324" s="369"/>
      <c r="CF324" s="369"/>
      <c r="CG324" s="370" t="str">
        <f>IF(AND(申込書!$C$55&lt;&gt;"▼プルダウンより選択してください",申込書!$C$55&lt;&gt;"",$G324&lt;&gt;"",申込書!$V$55="特定学年のみ"),"申し込みする","")</f>
        <v/>
      </c>
      <c r="CH324" s="371"/>
      <c r="CI324" s="372"/>
      <c r="CJ324" s="373" t="str">
        <f>IF(AND(申込書!$C$56&lt;&gt;"▼プルダウンより選択してください",申込書!$C$56&lt;&gt;"",申込書!$K$22&lt;&gt;"YYYY/MM/DD",$G324&lt;&gt;""),申込書!$K$22,"")</f>
        <v/>
      </c>
      <c r="CK324" s="369" t="str">
        <f>IF(CJ324="","",IF(INDEX('コンテンツ＆備考マスタ'!$H:$J,MATCH(学校情報!CJ$3,'コンテンツ＆備考マスタ'!$H:$H,0),3)="●",IF(AND(CJ324&lt;&gt;"",ISNUMBER(申込書!$AC$22)=TRUE,申込書!$C$56&lt;&gt;"▼プルダウンより選択してください",申込書!$C$56&lt;&gt;""),申込書!$AC$22,""),"-"))</f>
        <v/>
      </c>
      <c r="CL324" s="369"/>
      <c r="CM324" s="369"/>
      <c r="CN324" s="370" t="str">
        <f>IF(AND(申込書!$C$56&lt;&gt;"▼プルダウンより選択してください",申込書!$C$56&lt;&gt;"",$G324&lt;&gt;"",申込書!$V$56="特定学年のみ"),"申し込みする","")</f>
        <v/>
      </c>
      <c r="CO324" s="371"/>
      <c r="CP324" s="372"/>
      <c r="CQ324" s="373" t="str">
        <f>IF(AND(申込書!$C$57&lt;&gt;"▼プルダウンより選択してください",申込書!$C$57&lt;&gt;"",申込書!$K$22&lt;&gt;"YYYY/MM/DD",$G324&lt;&gt;""),申込書!$K$22,"")</f>
        <v/>
      </c>
      <c r="CR324" s="369" t="str">
        <f>IF(CQ324="","",IF(INDEX('コンテンツ＆備考マスタ'!$H:$J,MATCH(学校情報!CQ$3,'コンテンツ＆備考マスタ'!$H:$H,0),3)="●",IF(AND(CQ324&lt;&gt;"",ISNUMBER(申込書!$AC$22)=TRUE,申込書!$C$57&lt;&gt;"▼プルダウンより選択してください",申込書!$C$57&lt;&gt;""),申込書!$AC$22,""),"-"))</f>
        <v/>
      </c>
      <c r="CS324" s="369"/>
      <c r="CT324" s="369"/>
      <c r="CU324" s="369" t="str">
        <f>IF(AND(申込書!$C$57&lt;&gt;"▼プルダウンより選択してください",申込書!$C$57&lt;&gt;"",$G324&lt;&gt;"",申込書!$V$57="特定学年のみ"),"申し込みする","")</f>
        <v/>
      </c>
      <c r="CV324" s="371"/>
      <c r="CW324" s="372"/>
      <c r="CX324" s="373" t="str">
        <f>IF(AND(申込書!$C$58&lt;&gt;"▼プルダウンより選択してください",申込書!$C$58&lt;&gt;"",申込書!$K$22&lt;&gt;"YYYY/MM/DD",$G324&lt;&gt;""),申込書!$K$22,"")</f>
        <v/>
      </c>
      <c r="CY324" s="369" t="str">
        <f>IF(CX324="","",IF(INDEX('コンテンツ＆備考マスタ'!$H:$J,MATCH(学校情報!CX$3,'コンテンツ＆備考マスタ'!$H:$H,0),3)="●",IF(AND(CX324&lt;&gt;"",ISNUMBER(申込書!$AC$22)=TRUE,申込書!$C$58&lt;&gt;"▼プルダウンより選択してください",申込書!$C$58&lt;&gt;""),申込書!$AC$22,""),"-"))</f>
        <v/>
      </c>
      <c r="CZ324" s="369"/>
      <c r="DA324" s="369"/>
      <c r="DB324" s="369" t="str">
        <f>IF(AND(申込書!$C$58&lt;&gt;"▼プルダウンより選択してください",申込書!$C$58&lt;&gt;"",$G324&lt;&gt;"",申込書!$V$58="特定学年のみ"),"申し込みする","")</f>
        <v/>
      </c>
      <c r="DC324" s="371"/>
      <c r="DD324" s="372"/>
      <c r="DE324" s="373" t="str">
        <f>IF(AND(申込書!$C$59&lt;&gt;"▼プルダウンより選択してください",申込書!$C$59&lt;&gt;"",申込書!$K$22&lt;&gt;"YYYY/MM/DD",$G324&lt;&gt;""),申込書!$K$22,"")</f>
        <v/>
      </c>
      <c r="DF324" s="369" t="str">
        <f>IF(DE324="","",IF(INDEX('コンテンツ＆備考マスタ'!$H:$J,MATCH(学校情報!DE$3,'コンテンツ＆備考マスタ'!$H:$H,0),3)="●",IF(AND(DE324&lt;&gt;"",ISNUMBER(申込書!$AC$22)=TRUE,申込書!$C$59&lt;&gt;"▼プルダウンより選択してください",申込書!$C$59&lt;&gt;""),申込書!$AC$22,""),"-"))</f>
        <v/>
      </c>
      <c r="DG324" s="369"/>
      <c r="DH324" s="369"/>
      <c r="DI324" s="369" t="str">
        <f>IF(AND(申込書!$C$59&lt;&gt;"▼プルダウンより選択してください",申込書!$C$59&lt;&gt;"",$G324&lt;&gt;"",申込書!$V$59="特定学年のみ"),"申し込みする","")</f>
        <v/>
      </c>
      <c r="DJ324" s="371"/>
      <c r="DK324" s="372"/>
      <c r="DL324" s="373" t="str">
        <f>IF(AND(申込書!$C$60&lt;&gt;"▼プルダウンより選択してください",申込書!$C$60&lt;&gt;"",申込書!$K$22&lt;&gt;"YYYY/MM/DD",$G324&lt;&gt;""),申込書!$K$22,"")</f>
        <v/>
      </c>
      <c r="DM324" s="369" t="str">
        <f>IF(DL324="","",IF(INDEX('コンテンツ＆備考マスタ'!$H:$J,MATCH(学校情報!DL$3,'コンテンツ＆備考マスタ'!$H:$H,0),3)="●",IF(AND(DL324&lt;&gt;"",ISNUMBER(申込書!$AC$22)=TRUE,申込書!$C$60&lt;&gt;"▼プルダウンより選択してください",申込書!$C$60&lt;&gt;""),申込書!$AC$22,""),"-"))</f>
        <v/>
      </c>
      <c r="DN324" s="369"/>
      <c r="DO324" s="369"/>
      <c r="DP324" s="369" t="str">
        <f>IF(AND(申込書!$C$60&lt;&gt;"▼プルダウンより選択してください",申込書!$C$60&lt;&gt;"",$G324&lt;&gt;"",申込書!$V$60="特定学年のみ"),"申し込みする","")</f>
        <v/>
      </c>
      <c r="DQ324" s="371"/>
      <c r="DR324" s="372"/>
      <c r="DS324" s="373" t="str">
        <f>IF(AND(申込書!$C$61&lt;&gt;"▼プルダウンより選択してください",申込書!$C$61&lt;&gt;"",申込書!$K$22&lt;&gt;"YYYY/MM/DD",$G324&lt;&gt;""),申込書!$K$22,"")</f>
        <v/>
      </c>
      <c r="DT324" s="369" t="str">
        <f>IF(DS324="","",IF(INDEX('コンテンツ＆備考マスタ'!$H:$J,MATCH(学校情報!DS$3,'コンテンツ＆備考マスタ'!$H:$H,0),3)="●",IF(AND(DS324&lt;&gt;"",ISNUMBER(申込書!$AC$22)=TRUE,申込書!$C$61&lt;&gt;"▼プルダウンより選択してください",申込書!$C$61&lt;&gt;""),申込書!$AC$22,""),"-"))</f>
        <v/>
      </c>
      <c r="DU324" s="369"/>
      <c r="DV324" s="369"/>
      <c r="DW324" s="369" t="str">
        <f>IF(AND(申込書!$C$61&lt;&gt;"▼プルダウンより選択してください",申込書!$C$61&lt;&gt;"",$G324&lt;&gt;"",申込書!$V$61="特定学年のみ"),"申し込みする","")</f>
        <v/>
      </c>
      <c r="DX324" s="371"/>
      <c r="DY324" s="372"/>
      <c r="DZ324" s="373" t="str">
        <f>IF(AND(申込書!$C$62&lt;&gt;"▼プルダウンより選択してください",申込書!$C$62&lt;&gt;"",申込書!$K$22&lt;&gt;"YYYY/MM/DD",$G324&lt;&gt;""),申込書!$K$22,"")</f>
        <v/>
      </c>
      <c r="EA324" s="369" t="str">
        <f>IF(DZ324="","",IF(INDEX('コンテンツ＆備考マスタ'!$H:$J,MATCH(学校情報!DZ$3,'コンテンツ＆備考マスタ'!$H:$H,0),3)="●",IF(AND(DZ324&lt;&gt;"",ISNUMBER(申込書!$AC$22)=TRUE,申込書!$C$62&lt;&gt;"▼プルダウンより選択してください",申込書!$C$62&lt;&gt;""),申込書!$AC$22,""),"-"))</f>
        <v/>
      </c>
      <c r="EB324" s="369"/>
      <c r="EC324" s="369"/>
      <c r="ED324" s="370" t="str">
        <f>IF(AND(申込書!$C$62&lt;&gt;"▼プルダウンより選択してください",申込書!$C$62&lt;&gt;"",$G324&lt;&gt;"",申込書!$V$62="特定学年のみ"),"申し込みする","")</f>
        <v/>
      </c>
      <c r="EE324" s="371"/>
      <c r="EF324" s="372"/>
      <c r="EG324" s="373" t="str">
        <f>IF(AND(申込書!$C$63&lt;&gt;"▼プルダウンより選択してください",申込書!$C$63&lt;&gt;"",申込書!$K$22&lt;&gt;"YYYY/MM/DD",$G324&lt;&gt;""),申込書!$K$22,"")</f>
        <v/>
      </c>
      <c r="EH324" s="369" t="str">
        <f>IF(EG324="","",IF(INDEX('コンテンツ＆備考マスタ'!$H:$J,MATCH(学校情報!EG$3,'コンテンツ＆備考マスタ'!$H:$H,0),3)="●",IF(AND(EG324&lt;&gt;"",ISNUMBER(申込書!$AC$22)=TRUE,申込書!$C$63&lt;&gt;"▼プルダウンより選択してください",申込書!$C$63&lt;&gt;""),申込書!$AC$22,""),"-"))</f>
        <v/>
      </c>
      <c r="EI324" s="369"/>
      <c r="EJ324" s="369"/>
      <c r="EK324" s="370" t="str">
        <f>IF(AND(申込書!$C$63&lt;&gt;"▼プルダウンより選択してください",申込書!$C$63&lt;&gt;"",$G324&lt;&gt;"",申込書!$V$63="特定学年のみ"),"申し込みする","")</f>
        <v/>
      </c>
      <c r="EL324" s="371"/>
      <c r="EM324" s="372"/>
      <c r="EN324" s="373" t="str">
        <f>IF(AND(申込書!$C$64&lt;&gt;"▼プルダウンより選択してください",申込書!$C$64&lt;&gt;"",申込書!$K$22&lt;&gt;"YYYY/MM/DD",$G324&lt;&gt;""),申込書!$K$22,"")</f>
        <v/>
      </c>
      <c r="EO324" s="369" t="str">
        <f>IF(EN324="","",IF(INDEX('コンテンツ＆備考マスタ'!$H:$J,MATCH(学校情報!EN$3,'コンテンツ＆備考マスタ'!$H:$H,0),3)="●",IF(AND(EN324&lt;&gt;"",ISNUMBER(申込書!$AC$22)=TRUE,申込書!$C$64&lt;&gt;"▼プルダウンより選択してください",申込書!$C$64&lt;&gt;""),申込書!$AC$22,""),"-"))</f>
        <v/>
      </c>
      <c r="EP324" s="369"/>
      <c r="EQ324" s="369"/>
      <c r="ER324" s="370" t="str">
        <f>IF(AND(申込書!$C$64&lt;&gt;"▼プルダウンより選択してください",申込書!$C$64&lt;&gt;"",$G324&lt;&gt;"",申込書!$V$64="特定学年のみ"),"申し込みする","")</f>
        <v/>
      </c>
      <c r="ES324" s="371"/>
      <c r="ET324" s="372"/>
      <c r="EU324" s="373" t="str">
        <f>IF(AND(申込書!$C$65&lt;&gt;"▼プルダウンより選択してください",申込書!$C$65&lt;&gt;"",申込書!$K$22&lt;&gt;"YYYY/MM/DD",$G324&lt;&gt;""),申込書!$K$22,"")</f>
        <v/>
      </c>
      <c r="EV324" s="369" t="str">
        <f>IF(EU324="","",IF(INDEX('コンテンツ＆備考マスタ'!$H:$J,MATCH(学校情報!EU$3,'コンテンツ＆備考マスタ'!$H:$H,0),3)="●",IF(AND(EU324&lt;&gt;"",ISNUMBER(申込書!$AC$22)=TRUE,申込書!$C$65&lt;&gt;"▼プルダウンより選択してください",申込書!$C$65&lt;&gt;""),申込書!$AC$22,""),"-"))</f>
        <v/>
      </c>
      <c r="EW324" s="369"/>
      <c r="EX324" s="369"/>
      <c r="EY324" s="370" t="str">
        <f>IF(AND(申込書!$C$65&lt;&gt;"▼プルダウンより選択してください",申込書!$C$65&lt;&gt;"",$G324&lt;&gt;"",申込書!$V$65="特定学年のみ"),"申し込みする","")</f>
        <v/>
      </c>
      <c r="EZ324" s="371"/>
      <c r="FA324" s="372"/>
      <c r="FB324" s="373" t="str">
        <f>IF(AND(申込書!$C$66&lt;&gt;"▼プルダウンより選択してください",申込書!$C$66&lt;&gt;"",申込書!$K$22&lt;&gt;"YYYY/MM/DD",$G324&lt;&gt;""),申込書!$K$22,"")</f>
        <v/>
      </c>
      <c r="FC324" s="369" t="str">
        <f>IF(FB324="","",IF(INDEX('コンテンツ＆備考マスタ'!$H:$J,MATCH(学校情報!FB$3,'コンテンツ＆備考マスタ'!$H:$H,0),3)="●",IF(AND(FB324&lt;&gt;"",ISNUMBER(申込書!$AC$22)=TRUE,申込書!$C$66&lt;&gt;"▼プルダウンより選択してください",申込書!$C$66&lt;&gt;""),申込書!$AC$22,""),"-"))</f>
        <v/>
      </c>
      <c r="FD324" s="369"/>
      <c r="FE324" s="369"/>
      <c r="FF324" s="370" t="str">
        <f>IF(AND(申込書!$C$66&lt;&gt;"▼プルダウンより選択してください",申込書!$C$66&lt;&gt;"",$G324&lt;&gt;"",申込書!$V$66="特定学年のみ"),"申し込みする","")</f>
        <v/>
      </c>
      <c r="FG324" s="371"/>
      <c r="FH324" s="372"/>
      <c r="FI324" s="373" t="str">
        <f>IF(AND(申込書!$C$67&lt;&gt;"▼プルダウンより選択してください",申込書!$C$67&lt;&gt;"",申込書!$K$22&lt;&gt;"YYYY/MM/DD",$G324&lt;&gt;""),申込書!$K$22,"")</f>
        <v/>
      </c>
      <c r="FJ324" s="369" t="str">
        <f>IF(FI324="","",IF(INDEX('コンテンツ＆備考マスタ'!$H:$J,MATCH(学校情報!FI$3,'コンテンツ＆備考マスタ'!$H:$H,0),3)="●",IF(AND(FI324&lt;&gt;"",ISNUMBER(申込書!$AC$22)=TRUE,申込書!$C$67&lt;&gt;"▼プルダウンより選択してください",申込書!$C$67&lt;&gt;""),申込書!$AC$22,""),"-"))</f>
        <v/>
      </c>
      <c r="FK324" s="369"/>
      <c r="FL324" s="369"/>
      <c r="FM324" s="370" t="str">
        <f>IF(AND(申込書!$C$67&lt;&gt;"▼プルダウンより選択してください",申込書!$C$67&lt;&gt;"",$G324&lt;&gt;"",申込書!$V$67="特定学年のみ"),"申し込みする","")</f>
        <v/>
      </c>
      <c r="FN324" s="371"/>
      <c r="FO324" s="372"/>
      <c r="FP324" s="373" t="str">
        <f>IF(AND(申込書!$C$68&lt;&gt;"▼プルダウンより選択してください",申込書!$C$68&lt;&gt;"",申込書!$K$22&lt;&gt;"YYYY/MM/DD",$G324&lt;&gt;""),申込書!$K$22,"")</f>
        <v/>
      </c>
      <c r="FQ324" s="369" t="str">
        <f>IF(FP324="","",IF(INDEX('コンテンツ＆備考マスタ'!$H:$J,MATCH(学校情報!FP$3,'コンテンツ＆備考マスタ'!$H:$H,0),3)="●",IF(AND(FP324&lt;&gt;"",ISNUMBER(申込書!$AC$22)=TRUE,申込書!$C$68&lt;&gt;"▼プルダウンより選択してください",申込書!$C$68&lt;&gt;""),申込書!$AC$22,""),"-"))</f>
        <v/>
      </c>
      <c r="FR324" s="369"/>
      <c r="FS324" s="369"/>
      <c r="FT324" s="370" t="str">
        <f>IF(AND(申込書!$C$68&lt;&gt;"▼プルダウンより選択してください",申込書!$C$68&lt;&gt;"",$G324&lt;&gt;"",申込書!$V$68="特定学年のみ"),"申し込みする","")</f>
        <v/>
      </c>
      <c r="FU324" s="371"/>
      <c r="FV324" s="372"/>
      <c r="FW324" s="373" t="str">
        <f>IF(AND(申込書!$C$69&lt;&gt;"▼プルダウンより選択してください",申込書!$C$69&lt;&gt;"",申込書!$K$22&lt;&gt;"YYYY/MM/DD",$G324&lt;&gt;""),申込書!$K$22,"")</f>
        <v/>
      </c>
      <c r="FX324" s="369" t="str">
        <f>IF(FW324="","",IF(INDEX('コンテンツ＆備考マスタ'!$H:$J,MATCH(学校情報!FW$3,'コンテンツ＆備考マスタ'!$H:$H,0),3)="●",IF(AND(FW324&lt;&gt;"",ISNUMBER(申込書!$AC$22)=TRUE,申込書!$C$69&lt;&gt;"▼プルダウンより選択してください",申込書!$C$69&lt;&gt;""),申込書!$AC$22,""),"-"))</f>
        <v/>
      </c>
      <c r="FY324" s="369"/>
      <c r="FZ324" s="369"/>
      <c r="GA324" s="370" t="str">
        <f>IF(AND(申込書!$C$69&lt;&gt;"▼プルダウンより選択してください",申込書!$C$69&lt;&gt;"",$G324&lt;&gt;"",申込書!$V$69="特定学年のみ"),"申し込みする","")</f>
        <v/>
      </c>
      <c r="GB324" s="371"/>
      <c r="GC324" s="372"/>
      <c r="GD324" s="373" t="str">
        <f>IF(AND(申込書!$C$70&lt;&gt;"▼プルダウンより選択してください",申込書!$C$70&lt;&gt;"",申込書!$K$22&lt;&gt;"YYYY/MM/DD",$G324&lt;&gt;""),申込書!$K$22,"")</f>
        <v/>
      </c>
      <c r="GE324" s="369" t="str">
        <f>IF(GD324="","",IF(INDEX('コンテンツ＆備考マスタ'!$H:$J,MATCH(学校情報!GD$3,'コンテンツ＆備考マスタ'!$H:$H,0),3)="●",IF(AND(GD324&lt;&gt;"",ISNUMBER(申込書!$AC$22)=TRUE,申込書!$C$70&lt;&gt;"▼プルダウンより選択してください",申込書!$C$70&lt;&gt;""),申込書!$AC$22,""),"-"))</f>
        <v/>
      </c>
      <c r="GF324" s="369"/>
      <c r="GG324" s="369"/>
      <c r="GH324" s="370" t="str">
        <f>IF(AND(申込書!$C$70&lt;&gt;"▼プルダウンより選択してください",申込書!$C$70&lt;&gt;"",$G324&lt;&gt;"",申込書!$V$70="特定学年のみ"),"申し込みする","")</f>
        <v/>
      </c>
      <c r="GI324" s="371"/>
      <c r="GJ324" s="372"/>
      <c r="GK324" s="373" t="str">
        <f>IF(AND(申込書!$C$71&lt;&gt;"▼プルダウンより選択してください",申込書!$C$71&lt;&gt;"",申込書!$K$22&lt;&gt;"YYYY/MM/DD",$G324&lt;&gt;""),申込書!$K$22,"")</f>
        <v/>
      </c>
      <c r="GL324" s="369" t="str">
        <f>IF(GK324="","",IF(INDEX('コンテンツ＆備考マスタ'!$H:$J,MATCH(学校情報!GK$3,'コンテンツ＆備考マスタ'!$H:$H,0),3)="●",IF(AND(GK324&lt;&gt;"",ISNUMBER(申込書!$AC$22)=TRUE,申込書!$C$71&lt;&gt;"▼プルダウンより選択してください",申込書!$C$71&lt;&gt;""),申込書!$AC$22,""),"-"))</f>
        <v/>
      </c>
      <c r="GM324" s="369"/>
      <c r="GN324" s="369"/>
      <c r="GO324" s="370" t="str">
        <f>IF(AND(申込書!$C$71&lt;&gt;"▼プルダウンより選択してください",申込書!$C$71&lt;&gt;"",$G324&lt;&gt;"",申込書!$V$71="特定学年のみ"),"申し込みする","")</f>
        <v/>
      </c>
      <c r="GP324" s="371"/>
      <c r="GQ324" s="372"/>
      <c r="GR324" s="373" t="str">
        <f>IF(AND(申込書!$C$72&lt;&gt;"▼プルダウンより選択してください",申込書!$C$72&lt;&gt;"",申込書!$K$22&lt;&gt;"YYYY/MM/DD",$G324&lt;&gt;""),申込書!$K$22,"")</f>
        <v/>
      </c>
      <c r="GS324" s="369" t="str">
        <f>IF(GR324="","",IF(INDEX('コンテンツ＆備考マスタ'!$H:$J,MATCH(学校情報!GR$3,'コンテンツ＆備考マスタ'!$H:$H,0),3)="●",IF(AND(GR324&lt;&gt;"",ISNUMBER(申込書!$AC$22)=TRUE,申込書!$C$72&lt;&gt;"▼プルダウンより選択してください",申込書!$C$72&lt;&gt;""),申込書!$AC$22,""),"-"))</f>
        <v/>
      </c>
      <c r="GT324" s="369"/>
      <c r="GU324" s="369"/>
      <c r="GV324" s="370" t="str">
        <f>IF(AND(申込書!$C$72&lt;&gt;"▼プルダウンより選択してください",申込書!$C$72&lt;&gt;"",$G324&lt;&gt;"",申込書!$V$72="特定学年のみ"),"申し込みする","")</f>
        <v/>
      </c>
      <c r="GW324" s="371"/>
      <c r="GX324" s="372"/>
      <c r="GY324" s="373" t="str">
        <f>IF(AND(申込書!$C$73&lt;&gt;"▼プルダウンより選択してください",申込書!$C$73&lt;&gt;"",申込書!$K$22&lt;&gt;"YYYY/MM/DD",$G324&lt;&gt;""),申込書!$K$22,"")</f>
        <v/>
      </c>
      <c r="GZ324" s="369" t="str">
        <f>IF(GY324="","",IF(INDEX('コンテンツ＆備考マスタ'!$H:$J,MATCH(学校情報!GY$3,'コンテンツ＆備考マスタ'!$H:$H,0),3)="●",IF(AND(GY324&lt;&gt;"",ISNUMBER(申込書!$AC$22)=TRUE,申込書!$C$73&lt;&gt;"▼プルダウンより選択してください",申込書!$C$73&lt;&gt;""),申込書!$AC$22,""),"-"))</f>
        <v/>
      </c>
      <c r="HA324" s="369"/>
      <c r="HB324" s="369"/>
      <c r="HC324" s="370" t="str">
        <f>IF(AND(申込書!$C$73&lt;&gt;"▼プルダウンより選択してください",申込書!$C$73&lt;&gt;"",$G324&lt;&gt;"",申込書!$V$73="特定学年のみ"),"申し込みする","")</f>
        <v/>
      </c>
      <c r="HD324" s="371"/>
      <c r="HE324" s="372"/>
      <c r="HF324" s="373" t="str">
        <f>IF(AND(申込書!$C$74&lt;&gt;"▼プルダウンより選択してください",申込書!$C$74&lt;&gt;"",申込書!$K$22&lt;&gt;"YYYY/MM/DD",$G324&lt;&gt;""),申込書!$K$22,"")</f>
        <v/>
      </c>
      <c r="HG324" s="369" t="str">
        <f>IF(HF324="","",IF(INDEX('コンテンツ＆備考マスタ'!$H:$J,MATCH(学校情報!HF$3,'コンテンツ＆備考マスタ'!$H:$H,0),3)="●",IF(AND(HF324&lt;&gt;"",ISNUMBER(申込書!$AC$22)=TRUE,申込書!$C$74&lt;&gt;"▼プルダウンより選択してください",申込書!$C$74&lt;&gt;""),申込書!$AC$22,""),"-"))</f>
        <v/>
      </c>
      <c r="HH324" s="369"/>
      <c r="HI324" s="369"/>
      <c r="HJ324" s="370" t="str">
        <f>IF(AND(申込書!$C$74&lt;&gt;"▼プルダウンより選択してください",申込書!$C$74&lt;&gt;"",$G324&lt;&gt;"",申込書!$V$74="特定学年のみ"),"申し込みする","")</f>
        <v/>
      </c>
      <c r="HK324" s="371"/>
      <c r="HL324" s="372"/>
      <c r="HM324" s="373" t="str">
        <f>IF(AND(申込書!$C$75&lt;&gt;"▼プルダウンより選択してください",申込書!$C$75&lt;&gt;"",申込書!$K$22&lt;&gt;"YYYY/MM/DD",$G324&lt;&gt;""),申込書!$K$22,"")</f>
        <v/>
      </c>
      <c r="HN324" s="369" t="str">
        <f>IF(HM324="","",IF(INDEX('コンテンツ＆備考マスタ'!$H:$J,MATCH(学校情報!HM$3,'コンテンツ＆備考マスタ'!$H:$H,0),3)="●",IF(AND(HM324&lt;&gt;"",ISNUMBER(申込書!$AC$22)=TRUE,申込書!$C$75&lt;&gt;"▼プルダウンより選択してください",申込書!$C$75&lt;&gt;""),申込書!$AC$22,""),"-"))</f>
        <v/>
      </c>
      <c r="HO324" s="369"/>
      <c r="HP324" s="369"/>
      <c r="HQ324" s="370" t="str">
        <f>IF(AND(申込書!$C$75&lt;&gt;"▼プルダウンより選択してください",申込書!$C$75&lt;&gt;"",$G324&lt;&gt;"",申込書!$V$75="特定学年のみ"),"申し込みする","")</f>
        <v/>
      </c>
      <c r="HR324" s="371"/>
      <c r="HS324" s="371"/>
      <c r="HT324" s="374" t="str">
        <f>IF(AND(申込書!$C$76&lt;&gt;"▼プルダウンより選択してください",申込書!$C$76&lt;&gt;"",申込書!$K$22&lt;&gt;"YYYY/MM/DD",$G324&lt;&gt;""),申込書!$K$22,"")</f>
        <v/>
      </c>
      <c r="HU324" s="369" t="str">
        <f>IF(HT324="","",IF(INDEX('コンテンツ＆備考マスタ'!$H:$J,MATCH(学校情報!HT$3,'コンテンツ＆備考マスタ'!$H:$H,0),3)="●",IF(AND(HT324&lt;&gt;"",ISNUMBER(申込書!$AC$22)=TRUE,申込書!$C$76&lt;&gt;"▼プルダウンより選択してください",申込書!$C$76&lt;&gt;""),申込書!$AC$22,""),"-"))</f>
        <v/>
      </c>
      <c r="HV324" s="369"/>
      <c r="HW324" s="369"/>
      <c r="HX324" s="370" t="str">
        <f>IF(AND(申込書!$C$76&lt;&gt;"▼プルダウンより選択してください",申込書!$C$76&lt;&gt;"",$G324&lt;&gt;"",申込書!$V$76="特定学年のみ"),"申し込みする","")</f>
        <v/>
      </c>
      <c r="HY324" s="371"/>
      <c r="HZ324" s="372"/>
      <c r="IA324" s="69"/>
    </row>
    <row r="325" spans="2:235" ht="26.85" hidden="1" customHeight="1" outlineLevel="1">
      <c r="B325" s="365">
        <f t="shared" si="12"/>
        <v>320</v>
      </c>
      <c r="C325" s="55"/>
      <c r="D325" s="56"/>
      <c r="E325" s="154"/>
      <c r="F325" s="57"/>
      <c r="G325" s="58"/>
      <c r="H325" s="59"/>
      <c r="I325" s="60"/>
      <c r="J325" s="61"/>
      <c r="K325" s="366" t="str">
        <f t="shared" si="13"/>
        <v/>
      </c>
      <c r="L325" s="62"/>
      <c r="M325" s="322"/>
      <c r="N325" s="63"/>
      <c r="O325" s="64"/>
      <c r="P325" s="367" t="str">
        <f t="shared" si="14"/>
        <v/>
      </c>
      <c r="Q325" s="65"/>
      <c r="R325" s="66"/>
      <c r="S325" s="67"/>
      <c r="T325" s="68"/>
      <c r="U325" s="68"/>
      <c r="V325" s="68"/>
      <c r="W325" s="66"/>
      <c r="X325" s="281"/>
      <c r="Y325" s="368" t="str">
        <f>IF(AND(申込書!$C$47&lt;&gt;"▼プルダウンより選択してください",申込書!$C$47&lt;&gt;"",申込書!$K$22&lt;&gt;"YYYY/MM/DD",$G325&lt;&gt;""),申込書!$K$22,"")</f>
        <v/>
      </c>
      <c r="Z325" s="369" t="str">
        <f>IF(Y325="","",IF(INDEX('コンテンツ＆備考マスタ'!$H:$J,MATCH(学校情報!Y$3,'コンテンツ＆備考マスタ'!$H:$H,0),3)="●",IF(AND(Y325&lt;&gt;"",ISNUMBER(申込書!$AC$22)=TRUE,申込書!$C$47&lt;&gt;"▼プルダウンより選択してください",申込書!$C$47&lt;&gt;""),申込書!$AC$22,""),"-"))</f>
        <v/>
      </c>
      <c r="AA325" s="369"/>
      <c r="AB325" s="369"/>
      <c r="AC325" s="370" t="str">
        <f>IF(AND(申込書!$C$47&lt;&gt;"▼プルダウンより選択してください",申込書!$C$47&lt;&gt;"",$G325&lt;&gt;"",申込書!$V$47="特定学年のみ"),"申し込みする","")</f>
        <v/>
      </c>
      <c r="AD325" s="371"/>
      <c r="AE325" s="372"/>
      <c r="AF325" s="373" t="str">
        <f>IF(AND(申込書!$C$48&lt;&gt;"▼プルダウンより選択してください",申込書!$C$48&lt;&gt;"",申込書!$K$22&lt;&gt;"YYYY/MM/DD",$G325&lt;&gt;""),申込書!$K$22,"")</f>
        <v/>
      </c>
      <c r="AG325" s="369" t="str">
        <f>IF(AF325="","",IF(INDEX('コンテンツ＆備考マスタ'!$H:$J,MATCH(学校情報!AF$3,'コンテンツ＆備考マスタ'!$H:$H,0),3)="●",IF(AND(AF325&lt;&gt;"",ISNUMBER(申込書!$AC$22)=TRUE,申込書!$C$48&lt;&gt;"▼プルダウンより選択してください",申込書!$C$48&lt;&gt;""),申込書!$AC$22,""),"-"))</f>
        <v/>
      </c>
      <c r="AH325" s="369"/>
      <c r="AI325" s="369"/>
      <c r="AJ325" s="370" t="str">
        <f>IF(AND(申込書!$C$48&lt;&gt;"▼プルダウンより選択してください",申込書!$C$48&lt;&gt;"",$G325&lt;&gt;"",申込書!$V$48="特定学年のみ"),"申し込みする","")</f>
        <v/>
      </c>
      <c r="AK325" s="371"/>
      <c r="AL325" s="372"/>
      <c r="AM325" s="373" t="str">
        <f>IF(AND(申込書!$C$49&lt;&gt;"▼プルダウンより選択してください",申込書!$C$49&lt;&gt;"",申込書!$K$22&lt;&gt;"YYYY/MM/DD",$G325&lt;&gt;""),申込書!$K$22,"")</f>
        <v/>
      </c>
      <c r="AN325" s="369" t="str">
        <f>IF(AM325="","",IF(INDEX('コンテンツ＆備考マスタ'!$H:$J,MATCH(学校情報!AM$3,'コンテンツ＆備考マスタ'!$H:$H,0),3)="●",IF(AND(AM325&lt;&gt;"",ISNUMBER(申込書!$AC$22)=TRUE,申込書!$C$49&lt;&gt;"▼プルダウンより選択してください",申込書!$C$49&lt;&gt;""),申込書!$AC$22,""),"-"))</f>
        <v/>
      </c>
      <c r="AO325" s="369"/>
      <c r="AP325" s="369"/>
      <c r="AQ325" s="370" t="str">
        <f>IF(AND(申込書!$C$49&lt;&gt;"▼プルダウンより選択してください",申込書!$C$49&lt;&gt;"",$G325&lt;&gt;"",申込書!$V$49="特定学年のみ"),"申し込みする","")</f>
        <v/>
      </c>
      <c r="AR325" s="371"/>
      <c r="AS325" s="372"/>
      <c r="AT325" s="373" t="str">
        <f>IF(AND(申込書!$C$50&lt;&gt;"▼プルダウンより選択してください",申込書!$C$50&lt;&gt;"",申込書!$K$22&lt;&gt;"YYYY/MM/DD",$G325&lt;&gt;""),申込書!$K$22,"")</f>
        <v/>
      </c>
      <c r="AU325" s="369" t="str">
        <f>IF(AT325="","",IF(INDEX('コンテンツ＆備考マスタ'!$H:$J,MATCH(学校情報!AT$3,'コンテンツ＆備考マスタ'!$H:$H,0),3)="●",IF(AND(AT325&lt;&gt;"",ISNUMBER(申込書!$AC$22)=TRUE,申込書!$C$50&lt;&gt;"▼プルダウンより選択してください",申込書!$C$50&lt;&gt;""),申込書!$AC$22,""),"-"))</f>
        <v/>
      </c>
      <c r="AV325" s="369"/>
      <c r="AW325" s="369"/>
      <c r="AX325" s="370" t="str">
        <f>IF(AND(申込書!$C$50&lt;&gt;"▼プルダウンより選択してください",申込書!$C$50&lt;&gt;"",$G325&lt;&gt;"",申込書!$V$50="特定学年のみ"),"申し込みする","")</f>
        <v/>
      </c>
      <c r="AY325" s="371"/>
      <c r="AZ325" s="372"/>
      <c r="BA325" s="373" t="str">
        <f>IF(AND(申込書!$C$51&lt;&gt;"▼プルダウンより選択してください",申込書!$C$51&lt;&gt;"",申込書!$K$22&lt;&gt;"YYYY/MM/DD",$G325&lt;&gt;""),申込書!$K$22,"")</f>
        <v/>
      </c>
      <c r="BB325" s="369" t="str">
        <f>IF(BA325="","",IF(INDEX('コンテンツ＆備考マスタ'!$H:$J,MATCH(学校情報!BA$3,'コンテンツ＆備考マスタ'!$H:$H,0),3)="●",IF(AND(BA325&lt;&gt;"",ISNUMBER(申込書!$AC$22)=TRUE,申込書!$C$51&lt;&gt;"▼プルダウンより選択してください",申込書!$C$51&lt;&gt;""),申込書!$AC$22,""),"-"))</f>
        <v/>
      </c>
      <c r="BC325" s="369"/>
      <c r="BD325" s="369"/>
      <c r="BE325" s="370" t="str">
        <f>IF(AND(申込書!$C$51&lt;&gt;"▼プルダウンより選択してください",申込書!$C$51&lt;&gt;"",$G325&lt;&gt;"",申込書!$V$51="特定学年のみ"),"申し込みする","")</f>
        <v/>
      </c>
      <c r="BF325" s="371"/>
      <c r="BG325" s="372"/>
      <c r="BH325" s="373" t="str">
        <f>IF(AND(申込書!$C$52&lt;&gt;"▼プルダウンより選択してください",申込書!$C$52&lt;&gt;"",申込書!$K$22&lt;&gt;"YYYY/MM/DD",$G325&lt;&gt;""),申込書!$K$22,"")</f>
        <v/>
      </c>
      <c r="BI325" s="369" t="str">
        <f>IF(BH325="","",IF(INDEX('コンテンツ＆備考マスタ'!$H:$J,MATCH(学校情報!BH$3,'コンテンツ＆備考マスタ'!$H:$H,0),3)="●",IF(AND(BH325&lt;&gt;"",ISNUMBER(申込書!$AC$22)=TRUE,申込書!$C$52&lt;&gt;"▼プルダウンより選択してください",申込書!$C$52&lt;&gt;""),申込書!$AC$22,""),"-"))</f>
        <v/>
      </c>
      <c r="BJ325" s="369"/>
      <c r="BK325" s="369"/>
      <c r="BL325" s="370" t="str">
        <f>IF(AND(申込書!$C$52&lt;&gt;"▼プルダウンより選択してください",申込書!$C$52&lt;&gt;"",$G325&lt;&gt;"",申込書!$V$52="特定学年のみ"),"申し込みする","")</f>
        <v/>
      </c>
      <c r="BM325" s="371"/>
      <c r="BN325" s="372"/>
      <c r="BO325" s="373" t="str">
        <f>IF(AND(申込書!$C$53&lt;&gt;"▼プルダウンより選択してください",申込書!$C$53&lt;&gt;"",申込書!$K$22&lt;&gt;"YYYY/MM/DD",$G325&lt;&gt;""),申込書!$K$22,"")</f>
        <v/>
      </c>
      <c r="BP325" s="369" t="str">
        <f>IF(BO325="","",IF(INDEX('コンテンツ＆備考マスタ'!$H:$J,MATCH(学校情報!BO$3,'コンテンツ＆備考マスタ'!$H:$H,0),3)="●",IF(AND(BO325&lt;&gt;"",ISNUMBER(申込書!$AC$22)=TRUE,申込書!$C$53&lt;&gt;"▼プルダウンより選択してください",申込書!$C$53&lt;&gt;""),申込書!$AC$22,""),"-"))</f>
        <v/>
      </c>
      <c r="BQ325" s="369"/>
      <c r="BR325" s="369"/>
      <c r="BS325" s="370" t="str">
        <f>IF(AND(申込書!$C$53&lt;&gt;"▼プルダウンより選択してください",申込書!$C$53&lt;&gt;"",$G325&lt;&gt;"",申込書!$V$53="特定学年のみ"),"申し込みする","")</f>
        <v/>
      </c>
      <c r="BT325" s="371"/>
      <c r="BU325" s="372"/>
      <c r="BV325" s="373" t="str">
        <f>IF(AND(申込書!$C$54&lt;&gt;"▼プルダウンより選択してください",申込書!$C$54&lt;&gt;"",申込書!$K$22&lt;&gt;"YYYY/MM/DD",$G325&lt;&gt;""),申込書!$K$22,"")</f>
        <v/>
      </c>
      <c r="BW325" s="369" t="str">
        <f>IF(BV325="","",IF(INDEX('コンテンツ＆備考マスタ'!$H:$J,MATCH(学校情報!BV$3,'コンテンツ＆備考マスタ'!$H:$H,0),3)="●",IF(AND(BV325&lt;&gt;"",ISNUMBER(申込書!$AC$22)=TRUE,申込書!$C$54&lt;&gt;"▼プルダウンより選択してください",申込書!$C$54&lt;&gt;""),申込書!$AC$22,""),"-"))</f>
        <v/>
      </c>
      <c r="BX325" s="369"/>
      <c r="BY325" s="369"/>
      <c r="BZ325" s="370" t="str">
        <f>IF(AND(申込書!$C$54&lt;&gt;"▼プルダウンより選択してください",申込書!$C$54&lt;&gt;"",$G325&lt;&gt;"",申込書!$V$54="特定学年のみ"),"申し込みする","")</f>
        <v/>
      </c>
      <c r="CA325" s="371"/>
      <c r="CB325" s="372"/>
      <c r="CC325" s="373" t="str">
        <f>IF(AND(申込書!$C$55&lt;&gt;"▼プルダウンより選択してください",申込書!$C$55&lt;&gt;"",申込書!$K$22&lt;&gt;"YYYY/MM/DD",$G325&lt;&gt;""),申込書!$K$22,"")</f>
        <v/>
      </c>
      <c r="CD325" s="369" t="str">
        <f>IF(CC325="","",IF(INDEX('コンテンツ＆備考マスタ'!$H:$J,MATCH(学校情報!CC$3,'コンテンツ＆備考マスタ'!$H:$H,0),3)="●",IF(AND(CC325&lt;&gt;"",ISNUMBER(申込書!$AC$22)=TRUE,申込書!$C$55&lt;&gt;"▼プルダウンより選択してください",申込書!$C$55&lt;&gt;""),申込書!$AC$22,""),"-"))</f>
        <v/>
      </c>
      <c r="CE325" s="369"/>
      <c r="CF325" s="369"/>
      <c r="CG325" s="370" t="str">
        <f>IF(AND(申込書!$C$55&lt;&gt;"▼プルダウンより選択してください",申込書!$C$55&lt;&gt;"",$G325&lt;&gt;"",申込書!$V$55="特定学年のみ"),"申し込みする","")</f>
        <v/>
      </c>
      <c r="CH325" s="371"/>
      <c r="CI325" s="372"/>
      <c r="CJ325" s="373" t="str">
        <f>IF(AND(申込書!$C$56&lt;&gt;"▼プルダウンより選択してください",申込書!$C$56&lt;&gt;"",申込書!$K$22&lt;&gt;"YYYY/MM/DD",$G325&lt;&gt;""),申込書!$K$22,"")</f>
        <v/>
      </c>
      <c r="CK325" s="369" t="str">
        <f>IF(CJ325="","",IF(INDEX('コンテンツ＆備考マスタ'!$H:$J,MATCH(学校情報!CJ$3,'コンテンツ＆備考マスタ'!$H:$H,0),3)="●",IF(AND(CJ325&lt;&gt;"",ISNUMBER(申込書!$AC$22)=TRUE,申込書!$C$56&lt;&gt;"▼プルダウンより選択してください",申込書!$C$56&lt;&gt;""),申込書!$AC$22,""),"-"))</f>
        <v/>
      </c>
      <c r="CL325" s="369"/>
      <c r="CM325" s="369"/>
      <c r="CN325" s="370" t="str">
        <f>IF(AND(申込書!$C$56&lt;&gt;"▼プルダウンより選択してください",申込書!$C$56&lt;&gt;"",$G325&lt;&gt;"",申込書!$V$56="特定学年のみ"),"申し込みする","")</f>
        <v/>
      </c>
      <c r="CO325" s="371"/>
      <c r="CP325" s="372"/>
      <c r="CQ325" s="373" t="str">
        <f>IF(AND(申込書!$C$57&lt;&gt;"▼プルダウンより選択してください",申込書!$C$57&lt;&gt;"",申込書!$K$22&lt;&gt;"YYYY/MM/DD",$G325&lt;&gt;""),申込書!$K$22,"")</f>
        <v/>
      </c>
      <c r="CR325" s="369" t="str">
        <f>IF(CQ325="","",IF(INDEX('コンテンツ＆備考マスタ'!$H:$J,MATCH(学校情報!CQ$3,'コンテンツ＆備考マスタ'!$H:$H,0),3)="●",IF(AND(CQ325&lt;&gt;"",ISNUMBER(申込書!$AC$22)=TRUE,申込書!$C$57&lt;&gt;"▼プルダウンより選択してください",申込書!$C$57&lt;&gt;""),申込書!$AC$22,""),"-"))</f>
        <v/>
      </c>
      <c r="CS325" s="369"/>
      <c r="CT325" s="369"/>
      <c r="CU325" s="369" t="str">
        <f>IF(AND(申込書!$C$57&lt;&gt;"▼プルダウンより選択してください",申込書!$C$57&lt;&gt;"",$G325&lt;&gt;"",申込書!$V$57="特定学年のみ"),"申し込みする","")</f>
        <v/>
      </c>
      <c r="CV325" s="371"/>
      <c r="CW325" s="372"/>
      <c r="CX325" s="373" t="str">
        <f>IF(AND(申込書!$C$58&lt;&gt;"▼プルダウンより選択してください",申込書!$C$58&lt;&gt;"",申込書!$K$22&lt;&gt;"YYYY/MM/DD",$G325&lt;&gt;""),申込書!$K$22,"")</f>
        <v/>
      </c>
      <c r="CY325" s="369" t="str">
        <f>IF(CX325="","",IF(INDEX('コンテンツ＆備考マスタ'!$H:$J,MATCH(学校情報!CX$3,'コンテンツ＆備考マスタ'!$H:$H,0),3)="●",IF(AND(CX325&lt;&gt;"",ISNUMBER(申込書!$AC$22)=TRUE,申込書!$C$58&lt;&gt;"▼プルダウンより選択してください",申込書!$C$58&lt;&gt;""),申込書!$AC$22,""),"-"))</f>
        <v/>
      </c>
      <c r="CZ325" s="369"/>
      <c r="DA325" s="369"/>
      <c r="DB325" s="369" t="str">
        <f>IF(AND(申込書!$C$58&lt;&gt;"▼プルダウンより選択してください",申込書!$C$58&lt;&gt;"",$G325&lt;&gt;"",申込書!$V$58="特定学年のみ"),"申し込みする","")</f>
        <v/>
      </c>
      <c r="DC325" s="371"/>
      <c r="DD325" s="372"/>
      <c r="DE325" s="373" t="str">
        <f>IF(AND(申込書!$C$59&lt;&gt;"▼プルダウンより選択してください",申込書!$C$59&lt;&gt;"",申込書!$K$22&lt;&gt;"YYYY/MM/DD",$G325&lt;&gt;""),申込書!$K$22,"")</f>
        <v/>
      </c>
      <c r="DF325" s="369" t="str">
        <f>IF(DE325="","",IF(INDEX('コンテンツ＆備考マスタ'!$H:$J,MATCH(学校情報!DE$3,'コンテンツ＆備考マスタ'!$H:$H,0),3)="●",IF(AND(DE325&lt;&gt;"",ISNUMBER(申込書!$AC$22)=TRUE,申込書!$C$59&lt;&gt;"▼プルダウンより選択してください",申込書!$C$59&lt;&gt;""),申込書!$AC$22,""),"-"))</f>
        <v/>
      </c>
      <c r="DG325" s="369"/>
      <c r="DH325" s="369"/>
      <c r="DI325" s="369" t="str">
        <f>IF(AND(申込書!$C$59&lt;&gt;"▼プルダウンより選択してください",申込書!$C$59&lt;&gt;"",$G325&lt;&gt;"",申込書!$V$59="特定学年のみ"),"申し込みする","")</f>
        <v/>
      </c>
      <c r="DJ325" s="371"/>
      <c r="DK325" s="372"/>
      <c r="DL325" s="373" t="str">
        <f>IF(AND(申込書!$C$60&lt;&gt;"▼プルダウンより選択してください",申込書!$C$60&lt;&gt;"",申込書!$K$22&lt;&gt;"YYYY/MM/DD",$G325&lt;&gt;""),申込書!$K$22,"")</f>
        <v/>
      </c>
      <c r="DM325" s="369" t="str">
        <f>IF(DL325="","",IF(INDEX('コンテンツ＆備考マスタ'!$H:$J,MATCH(学校情報!DL$3,'コンテンツ＆備考マスタ'!$H:$H,0),3)="●",IF(AND(DL325&lt;&gt;"",ISNUMBER(申込書!$AC$22)=TRUE,申込書!$C$60&lt;&gt;"▼プルダウンより選択してください",申込書!$C$60&lt;&gt;""),申込書!$AC$22,""),"-"))</f>
        <v/>
      </c>
      <c r="DN325" s="369"/>
      <c r="DO325" s="369"/>
      <c r="DP325" s="369" t="str">
        <f>IF(AND(申込書!$C$60&lt;&gt;"▼プルダウンより選択してください",申込書!$C$60&lt;&gt;"",$G325&lt;&gt;"",申込書!$V$60="特定学年のみ"),"申し込みする","")</f>
        <v/>
      </c>
      <c r="DQ325" s="371"/>
      <c r="DR325" s="372"/>
      <c r="DS325" s="373" t="str">
        <f>IF(AND(申込書!$C$61&lt;&gt;"▼プルダウンより選択してください",申込書!$C$61&lt;&gt;"",申込書!$K$22&lt;&gt;"YYYY/MM/DD",$G325&lt;&gt;""),申込書!$K$22,"")</f>
        <v/>
      </c>
      <c r="DT325" s="369" t="str">
        <f>IF(DS325="","",IF(INDEX('コンテンツ＆備考マスタ'!$H:$J,MATCH(学校情報!DS$3,'コンテンツ＆備考マスタ'!$H:$H,0),3)="●",IF(AND(DS325&lt;&gt;"",ISNUMBER(申込書!$AC$22)=TRUE,申込書!$C$61&lt;&gt;"▼プルダウンより選択してください",申込書!$C$61&lt;&gt;""),申込書!$AC$22,""),"-"))</f>
        <v/>
      </c>
      <c r="DU325" s="369"/>
      <c r="DV325" s="369"/>
      <c r="DW325" s="369" t="str">
        <f>IF(AND(申込書!$C$61&lt;&gt;"▼プルダウンより選択してください",申込書!$C$61&lt;&gt;"",$G325&lt;&gt;"",申込書!$V$61="特定学年のみ"),"申し込みする","")</f>
        <v/>
      </c>
      <c r="DX325" s="371"/>
      <c r="DY325" s="372"/>
      <c r="DZ325" s="373" t="str">
        <f>IF(AND(申込書!$C$62&lt;&gt;"▼プルダウンより選択してください",申込書!$C$62&lt;&gt;"",申込書!$K$22&lt;&gt;"YYYY/MM/DD",$G325&lt;&gt;""),申込書!$K$22,"")</f>
        <v/>
      </c>
      <c r="EA325" s="369" t="str">
        <f>IF(DZ325="","",IF(INDEX('コンテンツ＆備考マスタ'!$H:$J,MATCH(学校情報!DZ$3,'コンテンツ＆備考マスタ'!$H:$H,0),3)="●",IF(AND(DZ325&lt;&gt;"",ISNUMBER(申込書!$AC$22)=TRUE,申込書!$C$62&lt;&gt;"▼プルダウンより選択してください",申込書!$C$62&lt;&gt;""),申込書!$AC$22,""),"-"))</f>
        <v/>
      </c>
      <c r="EB325" s="369"/>
      <c r="EC325" s="369"/>
      <c r="ED325" s="370" t="str">
        <f>IF(AND(申込書!$C$62&lt;&gt;"▼プルダウンより選択してください",申込書!$C$62&lt;&gt;"",$G325&lt;&gt;"",申込書!$V$62="特定学年のみ"),"申し込みする","")</f>
        <v/>
      </c>
      <c r="EE325" s="371"/>
      <c r="EF325" s="372"/>
      <c r="EG325" s="373" t="str">
        <f>IF(AND(申込書!$C$63&lt;&gt;"▼プルダウンより選択してください",申込書!$C$63&lt;&gt;"",申込書!$K$22&lt;&gt;"YYYY/MM/DD",$G325&lt;&gt;""),申込書!$K$22,"")</f>
        <v/>
      </c>
      <c r="EH325" s="369" t="str">
        <f>IF(EG325="","",IF(INDEX('コンテンツ＆備考マスタ'!$H:$J,MATCH(学校情報!EG$3,'コンテンツ＆備考マスタ'!$H:$H,0),3)="●",IF(AND(EG325&lt;&gt;"",ISNUMBER(申込書!$AC$22)=TRUE,申込書!$C$63&lt;&gt;"▼プルダウンより選択してください",申込書!$C$63&lt;&gt;""),申込書!$AC$22,""),"-"))</f>
        <v/>
      </c>
      <c r="EI325" s="369"/>
      <c r="EJ325" s="369"/>
      <c r="EK325" s="370" t="str">
        <f>IF(AND(申込書!$C$63&lt;&gt;"▼プルダウンより選択してください",申込書!$C$63&lt;&gt;"",$G325&lt;&gt;"",申込書!$V$63="特定学年のみ"),"申し込みする","")</f>
        <v/>
      </c>
      <c r="EL325" s="371"/>
      <c r="EM325" s="372"/>
      <c r="EN325" s="373" t="str">
        <f>IF(AND(申込書!$C$64&lt;&gt;"▼プルダウンより選択してください",申込書!$C$64&lt;&gt;"",申込書!$K$22&lt;&gt;"YYYY/MM/DD",$G325&lt;&gt;""),申込書!$K$22,"")</f>
        <v/>
      </c>
      <c r="EO325" s="369" t="str">
        <f>IF(EN325="","",IF(INDEX('コンテンツ＆備考マスタ'!$H:$J,MATCH(学校情報!EN$3,'コンテンツ＆備考マスタ'!$H:$H,0),3)="●",IF(AND(EN325&lt;&gt;"",ISNUMBER(申込書!$AC$22)=TRUE,申込書!$C$64&lt;&gt;"▼プルダウンより選択してください",申込書!$C$64&lt;&gt;""),申込書!$AC$22,""),"-"))</f>
        <v/>
      </c>
      <c r="EP325" s="369"/>
      <c r="EQ325" s="369"/>
      <c r="ER325" s="370" t="str">
        <f>IF(AND(申込書!$C$64&lt;&gt;"▼プルダウンより選択してください",申込書!$C$64&lt;&gt;"",$G325&lt;&gt;"",申込書!$V$64="特定学年のみ"),"申し込みする","")</f>
        <v/>
      </c>
      <c r="ES325" s="371"/>
      <c r="ET325" s="372"/>
      <c r="EU325" s="373" t="str">
        <f>IF(AND(申込書!$C$65&lt;&gt;"▼プルダウンより選択してください",申込書!$C$65&lt;&gt;"",申込書!$K$22&lt;&gt;"YYYY/MM/DD",$G325&lt;&gt;""),申込書!$K$22,"")</f>
        <v/>
      </c>
      <c r="EV325" s="369" t="str">
        <f>IF(EU325="","",IF(INDEX('コンテンツ＆備考マスタ'!$H:$J,MATCH(学校情報!EU$3,'コンテンツ＆備考マスタ'!$H:$H,0),3)="●",IF(AND(EU325&lt;&gt;"",ISNUMBER(申込書!$AC$22)=TRUE,申込書!$C$65&lt;&gt;"▼プルダウンより選択してください",申込書!$C$65&lt;&gt;""),申込書!$AC$22,""),"-"))</f>
        <v/>
      </c>
      <c r="EW325" s="369"/>
      <c r="EX325" s="369"/>
      <c r="EY325" s="370" t="str">
        <f>IF(AND(申込書!$C$65&lt;&gt;"▼プルダウンより選択してください",申込書!$C$65&lt;&gt;"",$G325&lt;&gt;"",申込書!$V$65="特定学年のみ"),"申し込みする","")</f>
        <v/>
      </c>
      <c r="EZ325" s="371"/>
      <c r="FA325" s="372"/>
      <c r="FB325" s="373" t="str">
        <f>IF(AND(申込書!$C$66&lt;&gt;"▼プルダウンより選択してください",申込書!$C$66&lt;&gt;"",申込書!$K$22&lt;&gt;"YYYY/MM/DD",$G325&lt;&gt;""),申込書!$K$22,"")</f>
        <v/>
      </c>
      <c r="FC325" s="369" t="str">
        <f>IF(FB325="","",IF(INDEX('コンテンツ＆備考マスタ'!$H:$J,MATCH(学校情報!FB$3,'コンテンツ＆備考マスタ'!$H:$H,0),3)="●",IF(AND(FB325&lt;&gt;"",ISNUMBER(申込書!$AC$22)=TRUE,申込書!$C$66&lt;&gt;"▼プルダウンより選択してください",申込書!$C$66&lt;&gt;""),申込書!$AC$22,""),"-"))</f>
        <v/>
      </c>
      <c r="FD325" s="369"/>
      <c r="FE325" s="369"/>
      <c r="FF325" s="370" t="str">
        <f>IF(AND(申込書!$C$66&lt;&gt;"▼プルダウンより選択してください",申込書!$C$66&lt;&gt;"",$G325&lt;&gt;"",申込書!$V$66="特定学年のみ"),"申し込みする","")</f>
        <v/>
      </c>
      <c r="FG325" s="371"/>
      <c r="FH325" s="372"/>
      <c r="FI325" s="373" t="str">
        <f>IF(AND(申込書!$C$67&lt;&gt;"▼プルダウンより選択してください",申込書!$C$67&lt;&gt;"",申込書!$K$22&lt;&gt;"YYYY/MM/DD",$G325&lt;&gt;""),申込書!$K$22,"")</f>
        <v/>
      </c>
      <c r="FJ325" s="369" t="str">
        <f>IF(FI325="","",IF(INDEX('コンテンツ＆備考マスタ'!$H:$J,MATCH(学校情報!FI$3,'コンテンツ＆備考マスタ'!$H:$H,0),3)="●",IF(AND(FI325&lt;&gt;"",ISNUMBER(申込書!$AC$22)=TRUE,申込書!$C$67&lt;&gt;"▼プルダウンより選択してください",申込書!$C$67&lt;&gt;""),申込書!$AC$22,""),"-"))</f>
        <v/>
      </c>
      <c r="FK325" s="369"/>
      <c r="FL325" s="369"/>
      <c r="FM325" s="370" t="str">
        <f>IF(AND(申込書!$C$67&lt;&gt;"▼プルダウンより選択してください",申込書!$C$67&lt;&gt;"",$G325&lt;&gt;"",申込書!$V$67="特定学年のみ"),"申し込みする","")</f>
        <v/>
      </c>
      <c r="FN325" s="371"/>
      <c r="FO325" s="372"/>
      <c r="FP325" s="373" t="str">
        <f>IF(AND(申込書!$C$68&lt;&gt;"▼プルダウンより選択してください",申込書!$C$68&lt;&gt;"",申込書!$K$22&lt;&gt;"YYYY/MM/DD",$G325&lt;&gt;""),申込書!$K$22,"")</f>
        <v/>
      </c>
      <c r="FQ325" s="369" t="str">
        <f>IF(FP325="","",IF(INDEX('コンテンツ＆備考マスタ'!$H:$J,MATCH(学校情報!FP$3,'コンテンツ＆備考マスタ'!$H:$H,0),3)="●",IF(AND(FP325&lt;&gt;"",ISNUMBER(申込書!$AC$22)=TRUE,申込書!$C$68&lt;&gt;"▼プルダウンより選択してください",申込書!$C$68&lt;&gt;""),申込書!$AC$22,""),"-"))</f>
        <v/>
      </c>
      <c r="FR325" s="369"/>
      <c r="FS325" s="369"/>
      <c r="FT325" s="370" t="str">
        <f>IF(AND(申込書!$C$68&lt;&gt;"▼プルダウンより選択してください",申込書!$C$68&lt;&gt;"",$G325&lt;&gt;"",申込書!$V$68="特定学年のみ"),"申し込みする","")</f>
        <v/>
      </c>
      <c r="FU325" s="371"/>
      <c r="FV325" s="372"/>
      <c r="FW325" s="373" t="str">
        <f>IF(AND(申込書!$C$69&lt;&gt;"▼プルダウンより選択してください",申込書!$C$69&lt;&gt;"",申込書!$K$22&lt;&gt;"YYYY/MM/DD",$G325&lt;&gt;""),申込書!$K$22,"")</f>
        <v/>
      </c>
      <c r="FX325" s="369" t="str">
        <f>IF(FW325="","",IF(INDEX('コンテンツ＆備考マスタ'!$H:$J,MATCH(学校情報!FW$3,'コンテンツ＆備考マスタ'!$H:$H,0),3)="●",IF(AND(FW325&lt;&gt;"",ISNUMBER(申込書!$AC$22)=TRUE,申込書!$C$69&lt;&gt;"▼プルダウンより選択してください",申込書!$C$69&lt;&gt;""),申込書!$AC$22,""),"-"))</f>
        <v/>
      </c>
      <c r="FY325" s="369"/>
      <c r="FZ325" s="369"/>
      <c r="GA325" s="370" t="str">
        <f>IF(AND(申込書!$C$69&lt;&gt;"▼プルダウンより選択してください",申込書!$C$69&lt;&gt;"",$G325&lt;&gt;"",申込書!$V$69="特定学年のみ"),"申し込みする","")</f>
        <v/>
      </c>
      <c r="GB325" s="371"/>
      <c r="GC325" s="372"/>
      <c r="GD325" s="373" t="str">
        <f>IF(AND(申込書!$C$70&lt;&gt;"▼プルダウンより選択してください",申込書!$C$70&lt;&gt;"",申込書!$K$22&lt;&gt;"YYYY/MM/DD",$G325&lt;&gt;""),申込書!$K$22,"")</f>
        <v/>
      </c>
      <c r="GE325" s="369" t="str">
        <f>IF(GD325="","",IF(INDEX('コンテンツ＆備考マスタ'!$H:$J,MATCH(学校情報!GD$3,'コンテンツ＆備考マスタ'!$H:$H,0),3)="●",IF(AND(GD325&lt;&gt;"",ISNUMBER(申込書!$AC$22)=TRUE,申込書!$C$70&lt;&gt;"▼プルダウンより選択してください",申込書!$C$70&lt;&gt;""),申込書!$AC$22,""),"-"))</f>
        <v/>
      </c>
      <c r="GF325" s="369"/>
      <c r="GG325" s="369"/>
      <c r="GH325" s="370" t="str">
        <f>IF(AND(申込書!$C$70&lt;&gt;"▼プルダウンより選択してください",申込書!$C$70&lt;&gt;"",$G325&lt;&gt;"",申込書!$V$70="特定学年のみ"),"申し込みする","")</f>
        <v/>
      </c>
      <c r="GI325" s="371"/>
      <c r="GJ325" s="372"/>
      <c r="GK325" s="373" t="str">
        <f>IF(AND(申込書!$C$71&lt;&gt;"▼プルダウンより選択してください",申込書!$C$71&lt;&gt;"",申込書!$K$22&lt;&gt;"YYYY/MM/DD",$G325&lt;&gt;""),申込書!$K$22,"")</f>
        <v/>
      </c>
      <c r="GL325" s="369" t="str">
        <f>IF(GK325="","",IF(INDEX('コンテンツ＆備考マスタ'!$H:$J,MATCH(学校情報!GK$3,'コンテンツ＆備考マスタ'!$H:$H,0),3)="●",IF(AND(GK325&lt;&gt;"",ISNUMBER(申込書!$AC$22)=TRUE,申込書!$C$71&lt;&gt;"▼プルダウンより選択してください",申込書!$C$71&lt;&gt;""),申込書!$AC$22,""),"-"))</f>
        <v/>
      </c>
      <c r="GM325" s="369"/>
      <c r="GN325" s="369"/>
      <c r="GO325" s="370" t="str">
        <f>IF(AND(申込書!$C$71&lt;&gt;"▼プルダウンより選択してください",申込書!$C$71&lt;&gt;"",$G325&lt;&gt;"",申込書!$V$71="特定学年のみ"),"申し込みする","")</f>
        <v/>
      </c>
      <c r="GP325" s="371"/>
      <c r="GQ325" s="372"/>
      <c r="GR325" s="373" t="str">
        <f>IF(AND(申込書!$C$72&lt;&gt;"▼プルダウンより選択してください",申込書!$C$72&lt;&gt;"",申込書!$K$22&lt;&gt;"YYYY/MM/DD",$G325&lt;&gt;""),申込書!$K$22,"")</f>
        <v/>
      </c>
      <c r="GS325" s="369" t="str">
        <f>IF(GR325="","",IF(INDEX('コンテンツ＆備考マスタ'!$H:$J,MATCH(学校情報!GR$3,'コンテンツ＆備考マスタ'!$H:$H,0),3)="●",IF(AND(GR325&lt;&gt;"",ISNUMBER(申込書!$AC$22)=TRUE,申込書!$C$72&lt;&gt;"▼プルダウンより選択してください",申込書!$C$72&lt;&gt;""),申込書!$AC$22,""),"-"))</f>
        <v/>
      </c>
      <c r="GT325" s="369"/>
      <c r="GU325" s="369"/>
      <c r="GV325" s="370" t="str">
        <f>IF(AND(申込書!$C$72&lt;&gt;"▼プルダウンより選択してください",申込書!$C$72&lt;&gt;"",$G325&lt;&gt;"",申込書!$V$72="特定学年のみ"),"申し込みする","")</f>
        <v/>
      </c>
      <c r="GW325" s="371"/>
      <c r="GX325" s="372"/>
      <c r="GY325" s="373" t="str">
        <f>IF(AND(申込書!$C$73&lt;&gt;"▼プルダウンより選択してください",申込書!$C$73&lt;&gt;"",申込書!$K$22&lt;&gt;"YYYY/MM/DD",$G325&lt;&gt;""),申込書!$K$22,"")</f>
        <v/>
      </c>
      <c r="GZ325" s="369" t="str">
        <f>IF(GY325="","",IF(INDEX('コンテンツ＆備考マスタ'!$H:$J,MATCH(学校情報!GY$3,'コンテンツ＆備考マスタ'!$H:$H,0),3)="●",IF(AND(GY325&lt;&gt;"",ISNUMBER(申込書!$AC$22)=TRUE,申込書!$C$73&lt;&gt;"▼プルダウンより選択してください",申込書!$C$73&lt;&gt;""),申込書!$AC$22,""),"-"))</f>
        <v/>
      </c>
      <c r="HA325" s="369"/>
      <c r="HB325" s="369"/>
      <c r="HC325" s="370" t="str">
        <f>IF(AND(申込書!$C$73&lt;&gt;"▼プルダウンより選択してください",申込書!$C$73&lt;&gt;"",$G325&lt;&gt;"",申込書!$V$73="特定学年のみ"),"申し込みする","")</f>
        <v/>
      </c>
      <c r="HD325" s="371"/>
      <c r="HE325" s="372"/>
      <c r="HF325" s="373" t="str">
        <f>IF(AND(申込書!$C$74&lt;&gt;"▼プルダウンより選択してください",申込書!$C$74&lt;&gt;"",申込書!$K$22&lt;&gt;"YYYY/MM/DD",$G325&lt;&gt;""),申込書!$K$22,"")</f>
        <v/>
      </c>
      <c r="HG325" s="369" t="str">
        <f>IF(HF325="","",IF(INDEX('コンテンツ＆備考マスタ'!$H:$J,MATCH(学校情報!HF$3,'コンテンツ＆備考マスタ'!$H:$H,0),3)="●",IF(AND(HF325&lt;&gt;"",ISNUMBER(申込書!$AC$22)=TRUE,申込書!$C$74&lt;&gt;"▼プルダウンより選択してください",申込書!$C$74&lt;&gt;""),申込書!$AC$22,""),"-"))</f>
        <v/>
      </c>
      <c r="HH325" s="369"/>
      <c r="HI325" s="369"/>
      <c r="HJ325" s="370" t="str">
        <f>IF(AND(申込書!$C$74&lt;&gt;"▼プルダウンより選択してください",申込書!$C$74&lt;&gt;"",$G325&lt;&gt;"",申込書!$V$74="特定学年のみ"),"申し込みする","")</f>
        <v/>
      </c>
      <c r="HK325" s="371"/>
      <c r="HL325" s="372"/>
      <c r="HM325" s="373" t="str">
        <f>IF(AND(申込書!$C$75&lt;&gt;"▼プルダウンより選択してください",申込書!$C$75&lt;&gt;"",申込書!$K$22&lt;&gt;"YYYY/MM/DD",$G325&lt;&gt;""),申込書!$K$22,"")</f>
        <v/>
      </c>
      <c r="HN325" s="369" t="str">
        <f>IF(HM325="","",IF(INDEX('コンテンツ＆備考マスタ'!$H:$J,MATCH(学校情報!HM$3,'コンテンツ＆備考マスタ'!$H:$H,0),3)="●",IF(AND(HM325&lt;&gt;"",ISNUMBER(申込書!$AC$22)=TRUE,申込書!$C$75&lt;&gt;"▼プルダウンより選択してください",申込書!$C$75&lt;&gt;""),申込書!$AC$22,""),"-"))</f>
        <v/>
      </c>
      <c r="HO325" s="369"/>
      <c r="HP325" s="369"/>
      <c r="HQ325" s="370" t="str">
        <f>IF(AND(申込書!$C$75&lt;&gt;"▼プルダウンより選択してください",申込書!$C$75&lt;&gt;"",$G325&lt;&gt;"",申込書!$V$75="特定学年のみ"),"申し込みする","")</f>
        <v/>
      </c>
      <c r="HR325" s="371"/>
      <c r="HS325" s="371"/>
      <c r="HT325" s="374" t="str">
        <f>IF(AND(申込書!$C$76&lt;&gt;"▼プルダウンより選択してください",申込書!$C$76&lt;&gt;"",申込書!$K$22&lt;&gt;"YYYY/MM/DD",$G325&lt;&gt;""),申込書!$K$22,"")</f>
        <v/>
      </c>
      <c r="HU325" s="369" t="str">
        <f>IF(HT325="","",IF(INDEX('コンテンツ＆備考マスタ'!$H:$J,MATCH(学校情報!HT$3,'コンテンツ＆備考マスタ'!$H:$H,0),3)="●",IF(AND(HT325&lt;&gt;"",ISNUMBER(申込書!$AC$22)=TRUE,申込書!$C$76&lt;&gt;"▼プルダウンより選択してください",申込書!$C$76&lt;&gt;""),申込書!$AC$22,""),"-"))</f>
        <v/>
      </c>
      <c r="HV325" s="369"/>
      <c r="HW325" s="369"/>
      <c r="HX325" s="370" t="str">
        <f>IF(AND(申込書!$C$76&lt;&gt;"▼プルダウンより選択してください",申込書!$C$76&lt;&gt;"",$G325&lt;&gt;"",申込書!$V$76="特定学年のみ"),"申し込みする","")</f>
        <v/>
      </c>
      <c r="HY325" s="371"/>
      <c r="HZ325" s="372"/>
      <c r="IA325" s="69"/>
    </row>
    <row r="326" spans="2:235" ht="26.85" hidden="1" customHeight="1" outlineLevel="1">
      <c r="B326" s="365">
        <f t="shared" si="12"/>
        <v>321</v>
      </c>
      <c r="C326" s="55"/>
      <c r="D326" s="56"/>
      <c r="E326" s="154"/>
      <c r="F326" s="57"/>
      <c r="G326" s="58"/>
      <c r="H326" s="59"/>
      <c r="I326" s="60"/>
      <c r="J326" s="61"/>
      <c r="K326" s="366" t="str">
        <f t="shared" si="13"/>
        <v/>
      </c>
      <c r="L326" s="62"/>
      <c r="M326" s="322"/>
      <c r="N326" s="63"/>
      <c r="O326" s="64"/>
      <c r="P326" s="367" t="str">
        <f t="shared" si="14"/>
        <v/>
      </c>
      <c r="Q326" s="65"/>
      <c r="R326" s="66"/>
      <c r="S326" s="67"/>
      <c r="T326" s="68"/>
      <c r="U326" s="68"/>
      <c r="V326" s="68"/>
      <c r="W326" s="66"/>
      <c r="X326" s="281"/>
      <c r="Y326" s="368" t="str">
        <f>IF(AND(申込書!$C$47&lt;&gt;"▼プルダウンより選択してください",申込書!$C$47&lt;&gt;"",申込書!$K$22&lt;&gt;"YYYY/MM/DD",$G326&lt;&gt;""),申込書!$K$22,"")</f>
        <v/>
      </c>
      <c r="Z326" s="369" t="str">
        <f>IF(Y326="","",IF(INDEX('コンテンツ＆備考マスタ'!$H:$J,MATCH(学校情報!Y$3,'コンテンツ＆備考マスタ'!$H:$H,0),3)="●",IF(AND(Y326&lt;&gt;"",ISNUMBER(申込書!$AC$22)=TRUE,申込書!$C$47&lt;&gt;"▼プルダウンより選択してください",申込書!$C$47&lt;&gt;""),申込書!$AC$22,""),"-"))</f>
        <v/>
      </c>
      <c r="AA326" s="369"/>
      <c r="AB326" s="369"/>
      <c r="AC326" s="370" t="str">
        <f>IF(AND(申込書!$C$47&lt;&gt;"▼プルダウンより選択してください",申込書!$C$47&lt;&gt;"",$G326&lt;&gt;"",申込書!$V$47="特定学年のみ"),"申し込みする","")</f>
        <v/>
      </c>
      <c r="AD326" s="371"/>
      <c r="AE326" s="372"/>
      <c r="AF326" s="373" t="str">
        <f>IF(AND(申込書!$C$48&lt;&gt;"▼プルダウンより選択してください",申込書!$C$48&lt;&gt;"",申込書!$K$22&lt;&gt;"YYYY/MM/DD",$G326&lt;&gt;""),申込書!$K$22,"")</f>
        <v/>
      </c>
      <c r="AG326" s="369" t="str">
        <f>IF(AF326="","",IF(INDEX('コンテンツ＆備考マスタ'!$H:$J,MATCH(学校情報!AF$3,'コンテンツ＆備考マスタ'!$H:$H,0),3)="●",IF(AND(AF326&lt;&gt;"",ISNUMBER(申込書!$AC$22)=TRUE,申込書!$C$48&lt;&gt;"▼プルダウンより選択してください",申込書!$C$48&lt;&gt;""),申込書!$AC$22,""),"-"))</f>
        <v/>
      </c>
      <c r="AH326" s="369"/>
      <c r="AI326" s="369"/>
      <c r="AJ326" s="370" t="str">
        <f>IF(AND(申込書!$C$48&lt;&gt;"▼プルダウンより選択してください",申込書!$C$48&lt;&gt;"",$G326&lt;&gt;"",申込書!$V$48="特定学年のみ"),"申し込みする","")</f>
        <v/>
      </c>
      <c r="AK326" s="371"/>
      <c r="AL326" s="372"/>
      <c r="AM326" s="373" t="str">
        <f>IF(AND(申込書!$C$49&lt;&gt;"▼プルダウンより選択してください",申込書!$C$49&lt;&gt;"",申込書!$K$22&lt;&gt;"YYYY/MM/DD",$G326&lt;&gt;""),申込書!$K$22,"")</f>
        <v/>
      </c>
      <c r="AN326" s="369" t="str">
        <f>IF(AM326="","",IF(INDEX('コンテンツ＆備考マスタ'!$H:$J,MATCH(学校情報!AM$3,'コンテンツ＆備考マスタ'!$H:$H,0),3)="●",IF(AND(AM326&lt;&gt;"",ISNUMBER(申込書!$AC$22)=TRUE,申込書!$C$49&lt;&gt;"▼プルダウンより選択してください",申込書!$C$49&lt;&gt;""),申込書!$AC$22,""),"-"))</f>
        <v/>
      </c>
      <c r="AO326" s="369"/>
      <c r="AP326" s="369"/>
      <c r="AQ326" s="370" t="str">
        <f>IF(AND(申込書!$C$49&lt;&gt;"▼プルダウンより選択してください",申込書!$C$49&lt;&gt;"",$G326&lt;&gt;"",申込書!$V$49="特定学年のみ"),"申し込みする","")</f>
        <v/>
      </c>
      <c r="AR326" s="371"/>
      <c r="AS326" s="372"/>
      <c r="AT326" s="373" t="str">
        <f>IF(AND(申込書!$C$50&lt;&gt;"▼プルダウンより選択してください",申込書!$C$50&lt;&gt;"",申込書!$K$22&lt;&gt;"YYYY/MM/DD",$G326&lt;&gt;""),申込書!$K$22,"")</f>
        <v/>
      </c>
      <c r="AU326" s="369" t="str">
        <f>IF(AT326="","",IF(INDEX('コンテンツ＆備考マスタ'!$H:$J,MATCH(学校情報!AT$3,'コンテンツ＆備考マスタ'!$H:$H,0),3)="●",IF(AND(AT326&lt;&gt;"",ISNUMBER(申込書!$AC$22)=TRUE,申込書!$C$50&lt;&gt;"▼プルダウンより選択してください",申込書!$C$50&lt;&gt;""),申込書!$AC$22,""),"-"))</f>
        <v/>
      </c>
      <c r="AV326" s="369"/>
      <c r="AW326" s="369"/>
      <c r="AX326" s="370" t="str">
        <f>IF(AND(申込書!$C$50&lt;&gt;"▼プルダウンより選択してください",申込書!$C$50&lt;&gt;"",$G326&lt;&gt;"",申込書!$V$50="特定学年のみ"),"申し込みする","")</f>
        <v/>
      </c>
      <c r="AY326" s="371"/>
      <c r="AZ326" s="372"/>
      <c r="BA326" s="373" t="str">
        <f>IF(AND(申込書!$C$51&lt;&gt;"▼プルダウンより選択してください",申込書!$C$51&lt;&gt;"",申込書!$K$22&lt;&gt;"YYYY/MM/DD",$G326&lt;&gt;""),申込書!$K$22,"")</f>
        <v/>
      </c>
      <c r="BB326" s="369" t="str">
        <f>IF(BA326="","",IF(INDEX('コンテンツ＆備考マスタ'!$H:$J,MATCH(学校情報!BA$3,'コンテンツ＆備考マスタ'!$H:$H,0),3)="●",IF(AND(BA326&lt;&gt;"",ISNUMBER(申込書!$AC$22)=TRUE,申込書!$C$51&lt;&gt;"▼プルダウンより選択してください",申込書!$C$51&lt;&gt;""),申込書!$AC$22,""),"-"))</f>
        <v/>
      </c>
      <c r="BC326" s="369"/>
      <c r="BD326" s="369"/>
      <c r="BE326" s="370" t="str">
        <f>IF(AND(申込書!$C$51&lt;&gt;"▼プルダウンより選択してください",申込書!$C$51&lt;&gt;"",$G326&lt;&gt;"",申込書!$V$51="特定学年のみ"),"申し込みする","")</f>
        <v/>
      </c>
      <c r="BF326" s="371"/>
      <c r="BG326" s="372"/>
      <c r="BH326" s="373" t="str">
        <f>IF(AND(申込書!$C$52&lt;&gt;"▼プルダウンより選択してください",申込書!$C$52&lt;&gt;"",申込書!$K$22&lt;&gt;"YYYY/MM/DD",$G326&lt;&gt;""),申込書!$K$22,"")</f>
        <v/>
      </c>
      <c r="BI326" s="369" t="str">
        <f>IF(BH326="","",IF(INDEX('コンテンツ＆備考マスタ'!$H:$J,MATCH(学校情報!BH$3,'コンテンツ＆備考マスタ'!$H:$H,0),3)="●",IF(AND(BH326&lt;&gt;"",ISNUMBER(申込書!$AC$22)=TRUE,申込書!$C$52&lt;&gt;"▼プルダウンより選択してください",申込書!$C$52&lt;&gt;""),申込書!$AC$22,""),"-"))</f>
        <v/>
      </c>
      <c r="BJ326" s="369"/>
      <c r="BK326" s="369"/>
      <c r="BL326" s="370" t="str">
        <f>IF(AND(申込書!$C$52&lt;&gt;"▼プルダウンより選択してください",申込書!$C$52&lt;&gt;"",$G326&lt;&gt;"",申込書!$V$52="特定学年のみ"),"申し込みする","")</f>
        <v/>
      </c>
      <c r="BM326" s="371"/>
      <c r="BN326" s="372"/>
      <c r="BO326" s="373" t="str">
        <f>IF(AND(申込書!$C$53&lt;&gt;"▼プルダウンより選択してください",申込書!$C$53&lt;&gt;"",申込書!$K$22&lt;&gt;"YYYY/MM/DD",$G326&lt;&gt;""),申込書!$K$22,"")</f>
        <v/>
      </c>
      <c r="BP326" s="369" t="str">
        <f>IF(BO326="","",IF(INDEX('コンテンツ＆備考マスタ'!$H:$J,MATCH(学校情報!BO$3,'コンテンツ＆備考マスタ'!$H:$H,0),3)="●",IF(AND(BO326&lt;&gt;"",ISNUMBER(申込書!$AC$22)=TRUE,申込書!$C$53&lt;&gt;"▼プルダウンより選択してください",申込書!$C$53&lt;&gt;""),申込書!$AC$22,""),"-"))</f>
        <v/>
      </c>
      <c r="BQ326" s="369"/>
      <c r="BR326" s="369"/>
      <c r="BS326" s="370" t="str">
        <f>IF(AND(申込書!$C$53&lt;&gt;"▼プルダウンより選択してください",申込書!$C$53&lt;&gt;"",$G326&lt;&gt;"",申込書!$V$53="特定学年のみ"),"申し込みする","")</f>
        <v/>
      </c>
      <c r="BT326" s="371"/>
      <c r="BU326" s="372"/>
      <c r="BV326" s="373" t="str">
        <f>IF(AND(申込書!$C$54&lt;&gt;"▼プルダウンより選択してください",申込書!$C$54&lt;&gt;"",申込書!$K$22&lt;&gt;"YYYY/MM/DD",$G326&lt;&gt;""),申込書!$K$22,"")</f>
        <v/>
      </c>
      <c r="BW326" s="369" t="str">
        <f>IF(BV326="","",IF(INDEX('コンテンツ＆備考マスタ'!$H:$J,MATCH(学校情報!BV$3,'コンテンツ＆備考マスタ'!$H:$H,0),3)="●",IF(AND(BV326&lt;&gt;"",ISNUMBER(申込書!$AC$22)=TRUE,申込書!$C$54&lt;&gt;"▼プルダウンより選択してください",申込書!$C$54&lt;&gt;""),申込書!$AC$22,""),"-"))</f>
        <v/>
      </c>
      <c r="BX326" s="369"/>
      <c r="BY326" s="369"/>
      <c r="BZ326" s="370" t="str">
        <f>IF(AND(申込書!$C$54&lt;&gt;"▼プルダウンより選択してください",申込書!$C$54&lt;&gt;"",$G326&lt;&gt;"",申込書!$V$54="特定学年のみ"),"申し込みする","")</f>
        <v/>
      </c>
      <c r="CA326" s="371"/>
      <c r="CB326" s="372"/>
      <c r="CC326" s="373" t="str">
        <f>IF(AND(申込書!$C$55&lt;&gt;"▼プルダウンより選択してください",申込書!$C$55&lt;&gt;"",申込書!$K$22&lt;&gt;"YYYY/MM/DD",$G326&lt;&gt;""),申込書!$K$22,"")</f>
        <v/>
      </c>
      <c r="CD326" s="369" t="str">
        <f>IF(CC326="","",IF(INDEX('コンテンツ＆備考マスタ'!$H:$J,MATCH(学校情報!CC$3,'コンテンツ＆備考マスタ'!$H:$H,0),3)="●",IF(AND(CC326&lt;&gt;"",ISNUMBER(申込書!$AC$22)=TRUE,申込書!$C$55&lt;&gt;"▼プルダウンより選択してください",申込書!$C$55&lt;&gt;""),申込書!$AC$22,""),"-"))</f>
        <v/>
      </c>
      <c r="CE326" s="369"/>
      <c r="CF326" s="369"/>
      <c r="CG326" s="370" t="str">
        <f>IF(AND(申込書!$C$55&lt;&gt;"▼プルダウンより選択してください",申込書!$C$55&lt;&gt;"",$G326&lt;&gt;"",申込書!$V$55="特定学年のみ"),"申し込みする","")</f>
        <v/>
      </c>
      <c r="CH326" s="371"/>
      <c r="CI326" s="372"/>
      <c r="CJ326" s="373" t="str">
        <f>IF(AND(申込書!$C$56&lt;&gt;"▼プルダウンより選択してください",申込書!$C$56&lt;&gt;"",申込書!$K$22&lt;&gt;"YYYY/MM/DD",$G326&lt;&gt;""),申込書!$K$22,"")</f>
        <v/>
      </c>
      <c r="CK326" s="369" t="str">
        <f>IF(CJ326="","",IF(INDEX('コンテンツ＆備考マスタ'!$H:$J,MATCH(学校情報!CJ$3,'コンテンツ＆備考マスタ'!$H:$H,0),3)="●",IF(AND(CJ326&lt;&gt;"",ISNUMBER(申込書!$AC$22)=TRUE,申込書!$C$56&lt;&gt;"▼プルダウンより選択してください",申込書!$C$56&lt;&gt;""),申込書!$AC$22,""),"-"))</f>
        <v/>
      </c>
      <c r="CL326" s="369"/>
      <c r="CM326" s="369"/>
      <c r="CN326" s="370" t="str">
        <f>IF(AND(申込書!$C$56&lt;&gt;"▼プルダウンより選択してください",申込書!$C$56&lt;&gt;"",$G326&lt;&gt;"",申込書!$V$56="特定学年のみ"),"申し込みする","")</f>
        <v/>
      </c>
      <c r="CO326" s="371"/>
      <c r="CP326" s="372"/>
      <c r="CQ326" s="373" t="str">
        <f>IF(AND(申込書!$C$57&lt;&gt;"▼プルダウンより選択してください",申込書!$C$57&lt;&gt;"",申込書!$K$22&lt;&gt;"YYYY/MM/DD",$G326&lt;&gt;""),申込書!$K$22,"")</f>
        <v/>
      </c>
      <c r="CR326" s="369" t="str">
        <f>IF(CQ326="","",IF(INDEX('コンテンツ＆備考マスタ'!$H:$J,MATCH(学校情報!CQ$3,'コンテンツ＆備考マスタ'!$H:$H,0),3)="●",IF(AND(CQ326&lt;&gt;"",ISNUMBER(申込書!$AC$22)=TRUE,申込書!$C$57&lt;&gt;"▼プルダウンより選択してください",申込書!$C$57&lt;&gt;""),申込書!$AC$22,""),"-"))</f>
        <v/>
      </c>
      <c r="CS326" s="369"/>
      <c r="CT326" s="369"/>
      <c r="CU326" s="369" t="str">
        <f>IF(AND(申込書!$C$57&lt;&gt;"▼プルダウンより選択してください",申込書!$C$57&lt;&gt;"",$G326&lt;&gt;"",申込書!$V$57="特定学年のみ"),"申し込みする","")</f>
        <v/>
      </c>
      <c r="CV326" s="371"/>
      <c r="CW326" s="372"/>
      <c r="CX326" s="373" t="str">
        <f>IF(AND(申込書!$C$58&lt;&gt;"▼プルダウンより選択してください",申込書!$C$58&lt;&gt;"",申込書!$K$22&lt;&gt;"YYYY/MM/DD",$G326&lt;&gt;""),申込書!$K$22,"")</f>
        <v/>
      </c>
      <c r="CY326" s="369" t="str">
        <f>IF(CX326="","",IF(INDEX('コンテンツ＆備考マスタ'!$H:$J,MATCH(学校情報!CX$3,'コンテンツ＆備考マスタ'!$H:$H,0),3)="●",IF(AND(CX326&lt;&gt;"",ISNUMBER(申込書!$AC$22)=TRUE,申込書!$C$58&lt;&gt;"▼プルダウンより選択してください",申込書!$C$58&lt;&gt;""),申込書!$AC$22,""),"-"))</f>
        <v/>
      </c>
      <c r="CZ326" s="369"/>
      <c r="DA326" s="369"/>
      <c r="DB326" s="369" t="str">
        <f>IF(AND(申込書!$C$58&lt;&gt;"▼プルダウンより選択してください",申込書!$C$58&lt;&gt;"",$G326&lt;&gt;"",申込書!$V$58="特定学年のみ"),"申し込みする","")</f>
        <v/>
      </c>
      <c r="DC326" s="371"/>
      <c r="DD326" s="372"/>
      <c r="DE326" s="373" t="str">
        <f>IF(AND(申込書!$C$59&lt;&gt;"▼プルダウンより選択してください",申込書!$C$59&lt;&gt;"",申込書!$K$22&lt;&gt;"YYYY/MM/DD",$G326&lt;&gt;""),申込書!$K$22,"")</f>
        <v/>
      </c>
      <c r="DF326" s="369" t="str">
        <f>IF(DE326="","",IF(INDEX('コンテンツ＆備考マスタ'!$H:$J,MATCH(学校情報!DE$3,'コンテンツ＆備考マスタ'!$H:$H,0),3)="●",IF(AND(DE326&lt;&gt;"",ISNUMBER(申込書!$AC$22)=TRUE,申込書!$C$59&lt;&gt;"▼プルダウンより選択してください",申込書!$C$59&lt;&gt;""),申込書!$AC$22,""),"-"))</f>
        <v/>
      </c>
      <c r="DG326" s="369"/>
      <c r="DH326" s="369"/>
      <c r="DI326" s="369" t="str">
        <f>IF(AND(申込書!$C$59&lt;&gt;"▼プルダウンより選択してください",申込書!$C$59&lt;&gt;"",$G326&lt;&gt;"",申込書!$V$59="特定学年のみ"),"申し込みする","")</f>
        <v/>
      </c>
      <c r="DJ326" s="371"/>
      <c r="DK326" s="372"/>
      <c r="DL326" s="373" t="str">
        <f>IF(AND(申込書!$C$60&lt;&gt;"▼プルダウンより選択してください",申込書!$C$60&lt;&gt;"",申込書!$K$22&lt;&gt;"YYYY/MM/DD",$G326&lt;&gt;""),申込書!$K$22,"")</f>
        <v/>
      </c>
      <c r="DM326" s="369" t="str">
        <f>IF(DL326="","",IF(INDEX('コンテンツ＆備考マスタ'!$H:$J,MATCH(学校情報!DL$3,'コンテンツ＆備考マスタ'!$H:$H,0),3)="●",IF(AND(DL326&lt;&gt;"",ISNUMBER(申込書!$AC$22)=TRUE,申込書!$C$60&lt;&gt;"▼プルダウンより選択してください",申込書!$C$60&lt;&gt;""),申込書!$AC$22,""),"-"))</f>
        <v/>
      </c>
      <c r="DN326" s="369"/>
      <c r="DO326" s="369"/>
      <c r="DP326" s="369" t="str">
        <f>IF(AND(申込書!$C$60&lt;&gt;"▼プルダウンより選択してください",申込書!$C$60&lt;&gt;"",$G326&lt;&gt;"",申込書!$V$60="特定学年のみ"),"申し込みする","")</f>
        <v/>
      </c>
      <c r="DQ326" s="371"/>
      <c r="DR326" s="372"/>
      <c r="DS326" s="373" t="str">
        <f>IF(AND(申込書!$C$61&lt;&gt;"▼プルダウンより選択してください",申込書!$C$61&lt;&gt;"",申込書!$K$22&lt;&gt;"YYYY/MM/DD",$G326&lt;&gt;""),申込書!$K$22,"")</f>
        <v/>
      </c>
      <c r="DT326" s="369" t="str">
        <f>IF(DS326="","",IF(INDEX('コンテンツ＆備考マスタ'!$H:$J,MATCH(学校情報!DS$3,'コンテンツ＆備考マスタ'!$H:$H,0),3)="●",IF(AND(DS326&lt;&gt;"",ISNUMBER(申込書!$AC$22)=TRUE,申込書!$C$61&lt;&gt;"▼プルダウンより選択してください",申込書!$C$61&lt;&gt;""),申込書!$AC$22,""),"-"))</f>
        <v/>
      </c>
      <c r="DU326" s="369"/>
      <c r="DV326" s="369"/>
      <c r="DW326" s="369" t="str">
        <f>IF(AND(申込書!$C$61&lt;&gt;"▼プルダウンより選択してください",申込書!$C$61&lt;&gt;"",$G326&lt;&gt;"",申込書!$V$61="特定学年のみ"),"申し込みする","")</f>
        <v/>
      </c>
      <c r="DX326" s="371"/>
      <c r="DY326" s="372"/>
      <c r="DZ326" s="373" t="str">
        <f>IF(AND(申込書!$C$62&lt;&gt;"▼プルダウンより選択してください",申込書!$C$62&lt;&gt;"",申込書!$K$22&lt;&gt;"YYYY/MM/DD",$G326&lt;&gt;""),申込書!$K$22,"")</f>
        <v/>
      </c>
      <c r="EA326" s="369" t="str">
        <f>IF(DZ326="","",IF(INDEX('コンテンツ＆備考マスタ'!$H:$J,MATCH(学校情報!DZ$3,'コンテンツ＆備考マスタ'!$H:$H,0),3)="●",IF(AND(DZ326&lt;&gt;"",ISNUMBER(申込書!$AC$22)=TRUE,申込書!$C$62&lt;&gt;"▼プルダウンより選択してください",申込書!$C$62&lt;&gt;""),申込書!$AC$22,""),"-"))</f>
        <v/>
      </c>
      <c r="EB326" s="369"/>
      <c r="EC326" s="369"/>
      <c r="ED326" s="370" t="str">
        <f>IF(AND(申込書!$C$62&lt;&gt;"▼プルダウンより選択してください",申込書!$C$62&lt;&gt;"",$G326&lt;&gt;"",申込書!$V$62="特定学年のみ"),"申し込みする","")</f>
        <v/>
      </c>
      <c r="EE326" s="371"/>
      <c r="EF326" s="372"/>
      <c r="EG326" s="373" t="str">
        <f>IF(AND(申込書!$C$63&lt;&gt;"▼プルダウンより選択してください",申込書!$C$63&lt;&gt;"",申込書!$K$22&lt;&gt;"YYYY/MM/DD",$G326&lt;&gt;""),申込書!$K$22,"")</f>
        <v/>
      </c>
      <c r="EH326" s="369" t="str">
        <f>IF(EG326="","",IF(INDEX('コンテンツ＆備考マスタ'!$H:$J,MATCH(学校情報!EG$3,'コンテンツ＆備考マスタ'!$H:$H,0),3)="●",IF(AND(EG326&lt;&gt;"",ISNUMBER(申込書!$AC$22)=TRUE,申込書!$C$63&lt;&gt;"▼プルダウンより選択してください",申込書!$C$63&lt;&gt;""),申込書!$AC$22,""),"-"))</f>
        <v/>
      </c>
      <c r="EI326" s="369"/>
      <c r="EJ326" s="369"/>
      <c r="EK326" s="370" t="str">
        <f>IF(AND(申込書!$C$63&lt;&gt;"▼プルダウンより選択してください",申込書!$C$63&lt;&gt;"",$G326&lt;&gt;"",申込書!$V$63="特定学年のみ"),"申し込みする","")</f>
        <v/>
      </c>
      <c r="EL326" s="371"/>
      <c r="EM326" s="372"/>
      <c r="EN326" s="373" t="str">
        <f>IF(AND(申込書!$C$64&lt;&gt;"▼プルダウンより選択してください",申込書!$C$64&lt;&gt;"",申込書!$K$22&lt;&gt;"YYYY/MM/DD",$G326&lt;&gt;""),申込書!$K$22,"")</f>
        <v/>
      </c>
      <c r="EO326" s="369" t="str">
        <f>IF(EN326="","",IF(INDEX('コンテンツ＆備考マスタ'!$H:$J,MATCH(学校情報!EN$3,'コンテンツ＆備考マスタ'!$H:$H,0),3)="●",IF(AND(EN326&lt;&gt;"",ISNUMBER(申込書!$AC$22)=TRUE,申込書!$C$64&lt;&gt;"▼プルダウンより選択してください",申込書!$C$64&lt;&gt;""),申込書!$AC$22,""),"-"))</f>
        <v/>
      </c>
      <c r="EP326" s="369"/>
      <c r="EQ326" s="369"/>
      <c r="ER326" s="370" t="str">
        <f>IF(AND(申込書!$C$64&lt;&gt;"▼プルダウンより選択してください",申込書!$C$64&lt;&gt;"",$G326&lt;&gt;"",申込書!$V$64="特定学年のみ"),"申し込みする","")</f>
        <v/>
      </c>
      <c r="ES326" s="371"/>
      <c r="ET326" s="372"/>
      <c r="EU326" s="373" t="str">
        <f>IF(AND(申込書!$C$65&lt;&gt;"▼プルダウンより選択してください",申込書!$C$65&lt;&gt;"",申込書!$K$22&lt;&gt;"YYYY/MM/DD",$G326&lt;&gt;""),申込書!$K$22,"")</f>
        <v/>
      </c>
      <c r="EV326" s="369" t="str">
        <f>IF(EU326="","",IF(INDEX('コンテンツ＆備考マスタ'!$H:$J,MATCH(学校情報!EU$3,'コンテンツ＆備考マスタ'!$H:$H,0),3)="●",IF(AND(EU326&lt;&gt;"",ISNUMBER(申込書!$AC$22)=TRUE,申込書!$C$65&lt;&gt;"▼プルダウンより選択してください",申込書!$C$65&lt;&gt;""),申込書!$AC$22,""),"-"))</f>
        <v/>
      </c>
      <c r="EW326" s="369"/>
      <c r="EX326" s="369"/>
      <c r="EY326" s="370" t="str">
        <f>IF(AND(申込書!$C$65&lt;&gt;"▼プルダウンより選択してください",申込書!$C$65&lt;&gt;"",$G326&lt;&gt;"",申込書!$V$65="特定学年のみ"),"申し込みする","")</f>
        <v/>
      </c>
      <c r="EZ326" s="371"/>
      <c r="FA326" s="372"/>
      <c r="FB326" s="373" t="str">
        <f>IF(AND(申込書!$C$66&lt;&gt;"▼プルダウンより選択してください",申込書!$C$66&lt;&gt;"",申込書!$K$22&lt;&gt;"YYYY/MM/DD",$G326&lt;&gt;""),申込書!$K$22,"")</f>
        <v/>
      </c>
      <c r="FC326" s="369" t="str">
        <f>IF(FB326="","",IF(INDEX('コンテンツ＆備考マスタ'!$H:$J,MATCH(学校情報!FB$3,'コンテンツ＆備考マスタ'!$H:$H,0),3)="●",IF(AND(FB326&lt;&gt;"",ISNUMBER(申込書!$AC$22)=TRUE,申込書!$C$66&lt;&gt;"▼プルダウンより選択してください",申込書!$C$66&lt;&gt;""),申込書!$AC$22,""),"-"))</f>
        <v/>
      </c>
      <c r="FD326" s="369"/>
      <c r="FE326" s="369"/>
      <c r="FF326" s="370" t="str">
        <f>IF(AND(申込書!$C$66&lt;&gt;"▼プルダウンより選択してください",申込書!$C$66&lt;&gt;"",$G326&lt;&gt;"",申込書!$V$66="特定学年のみ"),"申し込みする","")</f>
        <v/>
      </c>
      <c r="FG326" s="371"/>
      <c r="FH326" s="372"/>
      <c r="FI326" s="373" t="str">
        <f>IF(AND(申込書!$C$67&lt;&gt;"▼プルダウンより選択してください",申込書!$C$67&lt;&gt;"",申込書!$K$22&lt;&gt;"YYYY/MM/DD",$G326&lt;&gt;""),申込書!$K$22,"")</f>
        <v/>
      </c>
      <c r="FJ326" s="369" t="str">
        <f>IF(FI326="","",IF(INDEX('コンテンツ＆備考マスタ'!$H:$J,MATCH(学校情報!FI$3,'コンテンツ＆備考マスタ'!$H:$H,0),3)="●",IF(AND(FI326&lt;&gt;"",ISNUMBER(申込書!$AC$22)=TRUE,申込書!$C$67&lt;&gt;"▼プルダウンより選択してください",申込書!$C$67&lt;&gt;""),申込書!$AC$22,""),"-"))</f>
        <v/>
      </c>
      <c r="FK326" s="369"/>
      <c r="FL326" s="369"/>
      <c r="FM326" s="370" t="str">
        <f>IF(AND(申込書!$C$67&lt;&gt;"▼プルダウンより選択してください",申込書!$C$67&lt;&gt;"",$G326&lt;&gt;"",申込書!$V$67="特定学年のみ"),"申し込みする","")</f>
        <v/>
      </c>
      <c r="FN326" s="371"/>
      <c r="FO326" s="372"/>
      <c r="FP326" s="373" t="str">
        <f>IF(AND(申込書!$C$68&lt;&gt;"▼プルダウンより選択してください",申込書!$C$68&lt;&gt;"",申込書!$K$22&lt;&gt;"YYYY/MM/DD",$G326&lt;&gt;""),申込書!$K$22,"")</f>
        <v/>
      </c>
      <c r="FQ326" s="369" t="str">
        <f>IF(FP326="","",IF(INDEX('コンテンツ＆備考マスタ'!$H:$J,MATCH(学校情報!FP$3,'コンテンツ＆備考マスタ'!$H:$H,0),3)="●",IF(AND(FP326&lt;&gt;"",ISNUMBER(申込書!$AC$22)=TRUE,申込書!$C$68&lt;&gt;"▼プルダウンより選択してください",申込書!$C$68&lt;&gt;""),申込書!$AC$22,""),"-"))</f>
        <v/>
      </c>
      <c r="FR326" s="369"/>
      <c r="FS326" s="369"/>
      <c r="FT326" s="370" t="str">
        <f>IF(AND(申込書!$C$68&lt;&gt;"▼プルダウンより選択してください",申込書!$C$68&lt;&gt;"",$G326&lt;&gt;"",申込書!$V$68="特定学年のみ"),"申し込みする","")</f>
        <v/>
      </c>
      <c r="FU326" s="371"/>
      <c r="FV326" s="372"/>
      <c r="FW326" s="373" t="str">
        <f>IF(AND(申込書!$C$69&lt;&gt;"▼プルダウンより選択してください",申込書!$C$69&lt;&gt;"",申込書!$K$22&lt;&gt;"YYYY/MM/DD",$G326&lt;&gt;""),申込書!$K$22,"")</f>
        <v/>
      </c>
      <c r="FX326" s="369" t="str">
        <f>IF(FW326="","",IF(INDEX('コンテンツ＆備考マスタ'!$H:$J,MATCH(学校情報!FW$3,'コンテンツ＆備考マスタ'!$H:$H,0),3)="●",IF(AND(FW326&lt;&gt;"",ISNUMBER(申込書!$AC$22)=TRUE,申込書!$C$69&lt;&gt;"▼プルダウンより選択してください",申込書!$C$69&lt;&gt;""),申込書!$AC$22,""),"-"))</f>
        <v/>
      </c>
      <c r="FY326" s="369"/>
      <c r="FZ326" s="369"/>
      <c r="GA326" s="370" t="str">
        <f>IF(AND(申込書!$C$69&lt;&gt;"▼プルダウンより選択してください",申込書!$C$69&lt;&gt;"",$G326&lt;&gt;"",申込書!$V$69="特定学年のみ"),"申し込みする","")</f>
        <v/>
      </c>
      <c r="GB326" s="371"/>
      <c r="GC326" s="372"/>
      <c r="GD326" s="373" t="str">
        <f>IF(AND(申込書!$C$70&lt;&gt;"▼プルダウンより選択してください",申込書!$C$70&lt;&gt;"",申込書!$K$22&lt;&gt;"YYYY/MM/DD",$G326&lt;&gt;""),申込書!$K$22,"")</f>
        <v/>
      </c>
      <c r="GE326" s="369" t="str">
        <f>IF(GD326="","",IF(INDEX('コンテンツ＆備考マスタ'!$H:$J,MATCH(学校情報!GD$3,'コンテンツ＆備考マスタ'!$H:$H,0),3)="●",IF(AND(GD326&lt;&gt;"",ISNUMBER(申込書!$AC$22)=TRUE,申込書!$C$70&lt;&gt;"▼プルダウンより選択してください",申込書!$C$70&lt;&gt;""),申込書!$AC$22,""),"-"))</f>
        <v/>
      </c>
      <c r="GF326" s="369"/>
      <c r="GG326" s="369"/>
      <c r="GH326" s="370" t="str">
        <f>IF(AND(申込書!$C$70&lt;&gt;"▼プルダウンより選択してください",申込書!$C$70&lt;&gt;"",$G326&lt;&gt;"",申込書!$V$70="特定学年のみ"),"申し込みする","")</f>
        <v/>
      </c>
      <c r="GI326" s="371"/>
      <c r="GJ326" s="372"/>
      <c r="GK326" s="373" t="str">
        <f>IF(AND(申込書!$C$71&lt;&gt;"▼プルダウンより選択してください",申込書!$C$71&lt;&gt;"",申込書!$K$22&lt;&gt;"YYYY/MM/DD",$G326&lt;&gt;""),申込書!$K$22,"")</f>
        <v/>
      </c>
      <c r="GL326" s="369" t="str">
        <f>IF(GK326="","",IF(INDEX('コンテンツ＆備考マスタ'!$H:$J,MATCH(学校情報!GK$3,'コンテンツ＆備考マスタ'!$H:$H,0),3)="●",IF(AND(GK326&lt;&gt;"",ISNUMBER(申込書!$AC$22)=TRUE,申込書!$C$71&lt;&gt;"▼プルダウンより選択してください",申込書!$C$71&lt;&gt;""),申込書!$AC$22,""),"-"))</f>
        <v/>
      </c>
      <c r="GM326" s="369"/>
      <c r="GN326" s="369"/>
      <c r="GO326" s="370" t="str">
        <f>IF(AND(申込書!$C$71&lt;&gt;"▼プルダウンより選択してください",申込書!$C$71&lt;&gt;"",$G326&lt;&gt;"",申込書!$V$71="特定学年のみ"),"申し込みする","")</f>
        <v/>
      </c>
      <c r="GP326" s="371"/>
      <c r="GQ326" s="372"/>
      <c r="GR326" s="373" t="str">
        <f>IF(AND(申込書!$C$72&lt;&gt;"▼プルダウンより選択してください",申込書!$C$72&lt;&gt;"",申込書!$K$22&lt;&gt;"YYYY/MM/DD",$G326&lt;&gt;""),申込書!$K$22,"")</f>
        <v/>
      </c>
      <c r="GS326" s="369" t="str">
        <f>IF(GR326="","",IF(INDEX('コンテンツ＆備考マスタ'!$H:$J,MATCH(学校情報!GR$3,'コンテンツ＆備考マスタ'!$H:$H,0),3)="●",IF(AND(GR326&lt;&gt;"",ISNUMBER(申込書!$AC$22)=TRUE,申込書!$C$72&lt;&gt;"▼プルダウンより選択してください",申込書!$C$72&lt;&gt;""),申込書!$AC$22,""),"-"))</f>
        <v/>
      </c>
      <c r="GT326" s="369"/>
      <c r="GU326" s="369"/>
      <c r="GV326" s="370" t="str">
        <f>IF(AND(申込書!$C$72&lt;&gt;"▼プルダウンより選択してください",申込書!$C$72&lt;&gt;"",$G326&lt;&gt;"",申込書!$V$72="特定学年のみ"),"申し込みする","")</f>
        <v/>
      </c>
      <c r="GW326" s="371"/>
      <c r="GX326" s="372"/>
      <c r="GY326" s="373" t="str">
        <f>IF(AND(申込書!$C$73&lt;&gt;"▼プルダウンより選択してください",申込書!$C$73&lt;&gt;"",申込書!$K$22&lt;&gt;"YYYY/MM/DD",$G326&lt;&gt;""),申込書!$K$22,"")</f>
        <v/>
      </c>
      <c r="GZ326" s="369" t="str">
        <f>IF(GY326="","",IF(INDEX('コンテンツ＆備考マスタ'!$H:$J,MATCH(学校情報!GY$3,'コンテンツ＆備考マスタ'!$H:$H,0),3)="●",IF(AND(GY326&lt;&gt;"",ISNUMBER(申込書!$AC$22)=TRUE,申込書!$C$73&lt;&gt;"▼プルダウンより選択してください",申込書!$C$73&lt;&gt;""),申込書!$AC$22,""),"-"))</f>
        <v/>
      </c>
      <c r="HA326" s="369"/>
      <c r="HB326" s="369"/>
      <c r="HC326" s="370" t="str">
        <f>IF(AND(申込書!$C$73&lt;&gt;"▼プルダウンより選択してください",申込書!$C$73&lt;&gt;"",$G326&lt;&gt;"",申込書!$V$73="特定学年のみ"),"申し込みする","")</f>
        <v/>
      </c>
      <c r="HD326" s="371"/>
      <c r="HE326" s="372"/>
      <c r="HF326" s="373" t="str">
        <f>IF(AND(申込書!$C$74&lt;&gt;"▼プルダウンより選択してください",申込書!$C$74&lt;&gt;"",申込書!$K$22&lt;&gt;"YYYY/MM/DD",$G326&lt;&gt;""),申込書!$K$22,"")</f>
        <v/>
      </c>
      <c r="HG326" s="369" t="str">
        <f>IF(HF326="","",IF(INDEX('コンテンツ＆備考マスタ'!$H:$J,MATCH(学校情報!HF$3,'コンテンツ＆備考マスタ'!$H:$H,0),3)="●",IF(AND(HF326&lt;&gt;"",ISNUMBER(申込書!$AC$22)=TRUE,申込書!$C$74&lt;&gt;"▼プルダウンより選択してください",申込書!$C$74&lt;&gt;""),申込書!$AC$22,""),"-"))</f>
        <v/>
      </c>
      <c r="HH326" s="369"/>
      <c r="HI326" s="369"/>
      <c r="HJ326" s="370" t="str">
        <f>IF(AND(申込書!$C$74&lt;&gt;"▼プルダウンより選択してください",申込書!$C$74&lt;&gt;"",$G326&lt;&gt;"",申込書!$V$74="特定学年のみ"),"申し込みする","")</f>
        <v/>
      </c>
      <c r="HK326" s="371"/>
      <c r="HL326" s="372"/>
      <c r="HM326" s="373" t="str">
        <f>IF(AND(申込書!$C$75&lt;&gt;"▼プルダウンより選択してください",申込書!$C$75&lt;&gt;"",申込書!$K$22&lt;&gt;"YYYY/MM/DD",$G326&lt;&gt;""),申込書!$K$22,"")</f>
        <v/>
      </c>
      <c r="HN326" s="369" t="str">
        <f>IF(HM326="","",IF(INDEX('コンテンツ＆備考マスタ'!$H:$J,MATCH(学校情報!HM$3,'コンテンツ＆備考マスタ'!$H:$H,0),3)="●",IF(AND(HM326&lt;&gt;"",ISNUMBER(申込書!$AC$22)=TRUE,申込書!$C$75&lt;&gt;"▼プルダウンより選択してください",申込書!$C$75&lt;&gt;""),申込書!$AC$22,""),"-"))</f>
        <v/>
      </c>
      <c r="HO326" s="369"/>
      <c r="HP326" s="369"/>
      <c r="HQ326" s="370" t="str">
        <f>IF(AND(申込書!$C$75&lt;&gt;"▼プルダウンより選択してください",申込書!$C$75&lt;&gt;"",$G326&lt;&gt;"",申込書!$V$75="特定学年のみ"),"申し込みする","")</f>
        <v/>
      </c>
      <c r="HR326" s="371"/>
      <c r="HS326" s="371"/>
      <c r="HT326" s="374" t="str">
        <f>IF(AND(申込書!$C$76&lt;&gt;"▼プルダウンより選択してください",申込書!$C$76&lt;&gt;"",申込書!$K$22&lt;&gt;"YYYY/MM/DD",$G326&lt;&gt;""),申込書!$K$22,"")</f>
        <v/>
      </c>
      <c r="HU326" s="369" t="str">
        <f>IF(HT326="","",IF(INDEX('コンテンツ＆備考マスタ'!$H:$J,MATCH(学校情報!HT$3,'コンテンツ＆備考マスタ'!$H:$H,0),3)="●",IF(AND(HT326&lt;&gt;"",ISNUMBER(申込書!$AC$22)=TRUE,申込書!$C$76&lt;&gt;"▼プルダウンより選択してください",申込書!$C$76&lt;&gt;""),申込書!$AC$22,""),"-"))</f>
        <v/>
      </c>
      <c r="HV326" s="369"/>
      <c r="HW326" s="369"/>
      <c r="HX326" s="370" t="str">
        <f>IF(AND(申込書!$C$76&lt;&gt;"▼プルダウンより選択してください",申込書!$C$76&lt;&gt;"",$G326&lt;&gt;"",申込書!$V$76="特定学年のみ"),"申し込みする","")</f>
        <v/>
      </c>
      <c r="HY326" s="371"/>
      <c r="HZ326" s="372"/>
      <c r="IA326" s="69"/>
    </row>
    <row r="327" spans="2:235" ht="26.85" hidden="1" customHeight="1" outlineLevel="1">
      <c r="B327" s="365">
        <f t="shared" ref="B327:B390" si="15">ROW()-5</f>
        <v>322</v>
      </c>
      <c r="C327" s="55"/>
      <c r="D327" s="56"/>
      <c r="E327" s="154"/>
      <c r="F327" s="57"/>
      <c r="G327" s="58"/>
      <c r="H327" s="59"/>
      <c r="I327" s="60"/>
      <c r="J327" s="61"/>
      <c r="K327" s="366" t="str">
        <f t="shared" ref="K327:K390" si="16">IF(AND(OR($C327="既存環境あり",$C327="既存環境あり（住所変更）"),$G327&lt;&gt;""),"現設定を継続する",IF(AND($C327="既存環境なし",$G327&lt;&gt;""),"選択してください",""))</f>
        <v/>
      </c>
      <c r="L327" s="62"/>
      <c r="M327" s="322"/>
      <c r="N327" s="63"/>
      <c r="O327" s="64"/>
      <c r="P327" s="367" t="str">
        <f t="shared" ref="P327:P390" si="17">IF(AND(OR($C327="既存環境あり",$C327="既存環境あり（住所変更）"),$G327&lt;&gt;""),"現設定を継続する",IF(AND($C327="既存環境なし",$G327&lt;&gt;""),"選択してください",""))</f>
        <v/>
      </c>
      <c r="Q327" s="65"/>
      <c r="R327" s="66"/>
      <c r="S327" s="67"/>
      <c r="T327" s="68"/>
      <c r="U327" s="68"/>
      <c r="V327" s="68"/>
      <c r="W327" s="66"/>
      <c r="X327" s="281"/>
      <c r="Y327" s="368" t="str">
        <f>IF(AND(申込書!$C$47&lt;&gt;"▼プルダウンより選択してください",申込書!$C$47&lt;&gt;"",申込書!$K$22&lt;&gt;"YYYY/MM/DD",$G327&lt;&gt;""),申込書!$K$22,"")</f>
        <v/>
      </c>
      <c r="Z327" s="369" t="str">
        <f>IF(Y327="","",IF(INDEX('コンテンツ＆備考マスタ'!$H:$J,MATCH(学校情報!Y$3,'コンテンツ＆備考マスタ'!$H:$H,0),3)="●",IF(AND(Y327&lt;&gt;"",ISNUMBER(申込書!$AC$22)=TRUE,申込書!$C$47&lt;&gt;"▼プルダウンより選択してください",申込書!$C$47&lt;&gt;""),申込書!$AC$22,""),"-"))</f>
        <v/>
      </c>
      <c r="AA327" s="369"/>
      <c r="AB327" s="369"/>
      <c r="AC327" s="370" t="str">
        <f>IF(AND(申込書!$C$47&lt;&gt;"▼プルダウンより選択してください",申込書!$C$47&lt;&gt;"",$G327&lt;&gt;"",申込書!$V$47="特定学年のみ"),"申し込みする","")</f>
        <v/>
      </c>
      <c r="AD327" s="371"/>
      <c r="AE327" s="372"/>
      <c r="AF327" s="373" t="str">
        <f>IF(AND(申込書!$C$48&lt;&gt;"▼プルダウンより選択してください",申込書!$C$48&lt;&gt;"",申込書!$K$22&lt;&gt;"YYYY/MM/DD",$G327&lt;&gt;""),申込書!$K$22,"")</f>
        <v/>
      </c>
      <c r="AG327" s="369" t="str">
        <f>IF(AF327="","",IF(INDEX('コンテンツ＆備考マスタ'!$H:$J,MATCH(学校情報!AF$3,'コンテンツ＆備考マスタ'!$H:$H,0),3)="●",IF(AND(AF327&lt;&gt;"",ISNUMBER(申込書!$AC$22)=TRUE,申込書!$C$48&lt;&gt;"▼プルダウンより選択してください",申込書!$C$48&lt;&gt;""),申込書!$AC$22,""),"-"))</f>
        <v/>
      </c>
      <c r="AH327" s="369"/>
      <c r="AI327" s="369"/>
      <c r="AJ327" s="370" t="str">
        <f>IF(AND(申込書!$C$48&lt;&gt;"▼プルダウンより選択してください",申込書!$C$48&lt;&gt;"",$G327&lt;&gt;"",申込書!$V$48="特定学年のみ"),"申し込みする","")</f>
        <v/>
      </c>
      <c r="AK327" s="371"/>
      <c r="AL327" s="372"/>
      <c r="AM327" s="373" t="str">
        <f>IF(AND(申込書!$C$49&lt;&gt;"▼プルダウンより選択してください",申込書!$C$49&lt;&gt;"",申込書!$K$22&lt;&gt;"YYYY/MM/DD",$G327&lt;&gt;""),申込書!$K$22,"")</f>
        <v/>
      </c>
      <c r="AN327" s="369" t="str">
        <f>IF(AM327="","",IF(INDEX('コンテンツ＆備考マスタ'!$H:$J,MATCH(学校情報!AM$3,'コンテンツ＆備考マスタ'!$H:$H,0),3)="●",IF(AND(AM327&lt;&gt;"",ISNUMBER(申込書!$AC$22)=TRUE,申込書!$C$49&lt;&gt;"▼プルダウンより選択してください",申込書!$C$49&lt;&gt;""),申込書!$AC$22,""),"-"))</f>
        <v/>
      </c>
      <c r="AO327" s="369"/>
      <c r="AP327" s="369"/>
      <c r="AQ327" s="370" t="str">
        <f>IF(AND(申込書!$C$49&lt;&gt;"▼プルダウンより選択してください",申込書!$C$49&lt;&gt;"",$G327&lt;&gt;"",申込書!$V$49="特定学年のみ"),"申し込みする","")</f>
        <v/>
      </c>
      <c r="AR327" s="371"/>
      <c r="AS327" s="372"/>
      <c r="AT327" s="373" t="str">
        <f>IF(AND(申込書!$C$50&lt;&gt;"▼プルダウンより選択してください",申込書!$C$50&lt;&gt;"",申込書!$K$22&lt;&gt;"YYYY/MM/DD",$G327&lt;&gt;""),申込書!$K$22,"")</f>
        <v/>
      </c>
      <c r="AU327" s="369" t="str">
        <f>IF(AT327="","",IF(INDEX('コンテンツ＆備考マスタ'!$H:$J,MATCH(学校情報!AT$3,'コンテンツ＆備考マスタ'!$H:$H,0),3)="●",IF(AND(AT327&lt;&gt;"",ISNUMBER(申込書!$AC$22)=TRUE,申込書!$C$50&lt;&gt;"▼プルダウンより選択してください",申込書!$C$50&lt;&gt;""),申込書!$AC$22,""),"-"))</f>
        <v/>
      </c>
      <c r="AV327" s="369"/>
      <c r="AW327" s="369"/>
      <c r="AX327" s="370" t="str">
        <f>IF(AND(申込書!$C$50&lt;&gt;"▼プルダウンより選択してください",申込書!$C$50&lt;&gt;"",$G327&lt;&gt;"",申込書!$V$50="特定学年のみ"),"申し込みする","")</f>
        <v/>
      </c>
      <c r="AY327" s="371"/>
      <c r="AZ327" s="372"/>
      <c r="BA327" s="373" t="str">
        <f>IF(AND(申込書!$C$51&lt;&gt;"▼プルダウンより選択してください",申込書!$C$51&lt;&gt;"",申込書!$K$22&lt;&gt;"YYYY/MM/DD",$G327&lt;&gt;""),申込書!$K$22,"")</f>
        <v/>
      </c>
      <c r="BB327" s="369" t="str">
        <f>IF(BA327="","",IF(INDEX('コンテンツ＆備考マスタ'!$H:$J,MATCH(学校情報!BA$3,'コンテンツ＆備考マスタ'!$H:$H,0),3)="●",IF(AND(BA327&lt;&gt;"",ISNUMBER(申込書!$AC$22)=TRUE,申込書!$C$51&lt;&gt;"▼プルダウンより選択してください",申込書!$C$51&lt;&gt;""),申込書!$AC$22,""),"-"))</f>
        <v/>
      </c>
      <c r="BC327" s="369"/>
      <c r="BD327" s="369"/>
      <c r="BE327" s="370" t="str">
        <f>IF(AND(申込書!$C$51&lt;&gt;"▼プルダウンより選択してください",申込書!$C$51&lt;&gt;"",$G327&lt;&gt;"",申込書!$V$51="特定学年のみ"),"申し込みする","")</f>
        <v/>
      </c>
      <c r="BF327" s="371"/>
      <c r="BG327" s="372"/>
      <c r="BH327" s="373" t="str">
        <f>IF(AND(申込書!$C$52&lt;&gt;"▼プルダウンより選択してください",申込書!$C$52&lt;&gt;"",申込書!$K$22&lt;&gt;"YYYY/MM/DD",$G327&lt;&gt;""),申込書!$K$22,"")</f>
        <v/>
      </c>
      <c r="BI327" s="369" t="str">
        <f>IF(BH327="","",IF(INDEX('コンテンツ＆備考マスタ'!$H:$J,MATCH(学校情報!BH$3,'コンテンツ＆備考マスタ'!$H:$H,0),3)="●",IF(AND(BH327&lt;&gt;"",ISNUMBER(申込書!$AC$22)=TRUE,申込書!$C$52&lt;&gt;"▼プルダウンより選択してください",申込書!$C$52&lt;&gt;""),申込書!$AC$22,""),"-"))</f>
        <v/>
      </c>
      <c r="BJ327" s="369"/>
      <c r="BK327" s="369"/>
      <c r="BL327" s="370" t="str">
        <f>IF(AND(申込書!$C$52&lt;&gt;"▼プルダウンより選択してください",申込書!$C$52&lt;&gt;"",$G327&lt;&gt;"",申込書!$V$52="特定学年のみ"),"申し込みする","")</f>
        <v/>
      </c>
      <c r="BM327" s="371"/>
      <c r="BN327" s="372"/>
      <c r="BO327" s="373" t="str">
        <f>IF(AND(申込書!$C$53&lt;&gt;"▼プルダウンより選択してください",申込書!$C$53&lt;&gt;"",申込書!$K$22&lt;&gt;"YYYY/MM/DD",$G327&lt;&gt;""),申込書!$K$22,"")</f>
        <v/>
      </c>
      <c r="BP327" s="369" t="str">
        <f>IF(BO327="","",IF(INDEX('コンテンツ＆備考マスタ'!$H:$J,MATCH(学校情報!BO$3,'コンテンツ＆備考マスタ'!$H:$H,0),3)="●",IF(AND(BO327&lt;&gt;"",ISNUMBER(申込書!$AC$22)=TRUE,申込書!$C$53&lt;&gt;"▼プルダウンより選択してください",申込書!$C$53&lt;&gt;""),申込書!$AC$22,""),"-"))</f>
        <v/>
      </c>
      <c r="BQ327" s="369"/>
      <c r="BR327" s="369"/>
      <c r="BS327" s="370" t="str">
        <f>IF(AND(申込書!$C$53&lt;&gt;"▼プルダウンより選択してください",申込書!$C$53&lt;&gt;"",$G327&lt;&gt;"",申込書!$V$53="特定学年のみ"),"申し込みする","")</f>
        <v/>
      </c>
      <c r="BT327" s="371"/>
      <c r="BU327" s="372"/>
      <c r="BV327" s="373" t="str">
        <f>IF(AND(申込書!$C$54&lt;&gt;"▼プルダウンより選択してください",申込書!$C$54&lt;&gt;"",申込書!$K$22&lt;&gt;"YYYY/MM/DD",$G327&lt;&gt;""),申込書!$K$22,"")</f>
        <v/>
      </c>
      <c r="BW327" s="369" t="str">
        <f>IF(BV327="","",IF(INDEX('コンテンツ＆備考マスタ'!$H:$J,MATCH(学校情報!BV$3,'コンテンツ＆備考マスタ'!$H:$H,0),3)="●",IF(AND(BV327&lt;&gt;"",ISNUMBER(申込書!$AC$22)=TRUE,申込書!$C$54&lt;&gt;"▼プルダウンより選択してください",申込書!$C$54&lt;&gt;""),申込書!$AC$22,""),"-"))</f>
        <v/>
      </c>
      <c r="BX327" s="369"/>
      <c r="BY327" s="369"/>
      <c r="BZ327" s="370" t="str">
        <f>IF(AND(申込書!$C$54&lt;&gt;"▼プルダウンより選択してください",申込書!$C$54&lt;&gt;"",$G327&lt;&gt;"",申込書!$V$54="特定学年のみ"),"申し込みする","")</f>
        <v/>
      </c>
      <c r="CA327" s="371"/>
      <c r="CB327" s="372"/>
      <c r="CC327" s="373" t="str">
        <f>IF(AND(申込書!$C$55&lt;&gt;"▼プルダウンより選択してください",申込書!$C$55&lt;&gt;"",申込書!$K$22&lt;&gt;"YYYY/MM/DD",$G327&lt;&gt;""),申込書!$K$22,"")</f>
        <v/>
      </c>
      <c r="CD327" s="369" t="str">
        <f>IF(CC327="","",IF(INDEX('コンテンツ＆備考マスタ'!$H:$J,MATCH(学校情報!CC$3,'コンテンツ＆備考マスタ'!$H:$H,0),3)="●",IF(AND(CC327&lt;&gt;"",ISNUMBER(申込書!$AC$22)=TRUE,申込書!$C$55&lt;&gt;"▼プルダウンより選択してください",申込書!$C$55&lt;&gt;""),申込書!$AC$22,""),"-"))</f>
        <v/>
      </c>
      <c r="CE327" s="369"/>
      <c r="CF327" s="369"/>
      <c r="CG327" s="370" t="str">
        <f>IF(AND(申込書!$C$55&lt;&gt;"▼プルダウンより選択してください",申込書!$C$55&lt;&gt;"",$G327&lt;&gt;"",申込書!$V$55="特定学年のみ"),"申し込みする","")</f>
        <v/>
      </c>
      <c r="CH327" s="371"/>
      <c r="CI327" s="372"/>
      <c r="CJ327" s="373" t="str">
        <f>IF(AND(申込書!$C$56&lt;&gt;"▼プルダウンより選択してください",申込書!$C$56&lt;&gt;"",申込書!$K$22&lt;&gt;"YYYY/MM/DD",$G327&lt;&gt;""),申込書!$K$22,"")</f>
        <v/>
      </c>
      <c r="CK327" s="369" t="str">
        <f>IF(CJ327="","",IF(INDEX('コンテンツ＆備考マスタ'!$H:$J,MATCH(学校情報!CJ$3,'コンテンツ＆備考マスタ'!$H:$H,0),3)="●",IF(AND(CJ327&lt;&gt;"",ISNUMBER(申込書!$AC$22)=TRUE,申込書!$C$56&lt;&gt;"▼プルダウンより選択してください",申込書!$C$56&lt;&gt;""),申込書!$AC$22,""),"-"))</f>
        <v/>
      </c>
      <c r="CL327" s="369"/>
      <c r="CM327" s="369"/>
      <c r="CN327" s="370" t="str">
        <f>IF(AND(申込書!$C$56&lt;&gt;"▼プルダウンより選択してください",申込書!$C$56&lt;&gt;"",$G327&lt;&gt;"",申込書!$V$56="特定学年のみ"),"申し込みする","")</f>
        <v/>
      </c>
      <c r="CO327" s="371"/>
      <c r="CP327" s="372"/>
      <c r="CQ327" s="373" t="str">
        <f>IF(AND(申込書!$C$57&lt;&gt;"▼プルダウンより選択してください",申込書!$C$57&lt;&gt;"",申込書!$K$22&lt;&gt;"YYYY/MM/DD",$G327&lt;&gt;""),申込書!$K$22,"")</f>
        <v/>
      </c>
      <c r="CR327" s="369" t="str">
        <f>IF(CQ327="","",IF(INDEX('コンテンツ＆備考マスタ'!$H:$J,MATCH(学校情報!CQ$3,'コンテンツ＆備考マスタ'!$H:$H,0),3)="●",IF(AND(CQ327&lt;&gt;"",ISNUMBER(申込書!$AC$22)=TRUE,申込書!$C$57&lt;&gt;"▼プルダウンより選択してください",申込書!$C$57&lt;&gt;""),申込書!$AC$22,""),"-"))</f>
        <v/>
      </c>
      <c r="CS327" s="369"/>
      <c r="CT327" s="369"/>
      <c r="CU327" s="369" t="str">
        <f>IF(AND(申込書!$C$57&lt;&gt;"▼プルダウンより選択してください",申込書!$C$57&lt;&gt;"",$G327&lt;&gt;"",申込書!$V$57="特定学年のみ"),"申し込みする","")</f>
        <v/>
      </c>
      <c r="CV327" s="371"/>
      <c r="CW327" s="372"/>
      <c r="CX327" s="373" t="str">
        <f>IF(AND(申込書!$C$58&lt;&gt;"▼プルダウンより選択してください",申込書!$C$58&lt;&gt;"",申込書!$K$22&lt;&gt;"YYYY/MM/DD",$G327&lt;&gt;""),申込書!$K$22,"")</f>
        <v/>
      </c>
      <c r="CY327" s="369" t="str">
        <f>IF(CX327="","",IF(INDEX('コンテンツ＆備考マスタ'!$H:$J,MATCH(学校情報!CX$3,'コンテンツ＆備考マスタ'!$H:$H,0),3)="●",IF(AND(CX327&lt;&gt;"",ISNUMBER(申込書!$AC$22)=TRUE,申込書!$C$58&lt;&gt;"▼プルダウンより選択してください",申込書!$C$58&lt;&gt;""),申込書!$AC$22,""),"-"))</f>
        <v/>
      </c>
      <c r="CZ327" s="369"/>
      <c r="DA327" s="369"/>
      <c r="DB327" s="369" t="str">
        <f>IF(AND(申込書!$C$58&lt;&gt;"▼プルダウンより選択してください",申込書!$C$58&lt;&gt;"",$G327&lt;&gt;"",申込書!$V$58="特定学年のみ"),"申し込みする","")</f>
        <v/>
      </c>
      <c r="DC327" s="371"/>
      <c r="DD327" s="372"/>
      <c r="DE327" s="373" t="str">
        <f>IF(AND(申込書!$C$59&lt;&gt;"▼プルダウンより選択してください",申込書!$C$59&lt;&gt;"",申込書!$K$22&lt;&gt;"YYYY/MM/DD",$G327&lt;&gt;""),申込書!$K$22,"")</f>
        <v/>
      </c>
      <c r="DF327" s="369" t="str">
        <f>IF(DE327="","",IF(INDEX('コンテンツ＆備考マスタ'!$H:$J,MATCH(学校情報!DE$3,'コンテンツ＆備考マスタ'!$H:$H,0),3)="●",IF(AND(DE327&lt;&gt;"",ISNUMBER(申込書!$AC$22)=TRUE,申込書!$C$59&lt;&gt;"▼プルダウンより選択してください",申込書!$C$59&lt;&gt;""),申込書!$AC$22,""),"-"))</f>
        <v/>
      </c>
      <c r="DG327" s="369"/>
      <c r="DH327" s="369"/>
      <c r="DI327" s="369" t="str">
        <f>IF(AND(申込書!$C$59&lt;&gt;"▼プルダウンより選択してください",申込書!$C$59&lt;&gt;"",$G327&lt;&gt;"",申込書!$V$59="特定学年のみ"),"申し込みする","")</f>
        <v/>
      </c>
      <c r="DJ327" s="371"/>
      <c r="DK327" s="372"/>
      <c r="DL327" s="373" t="str">
        <f>IF(AND(申込書!$C$60&lt;&gt;"▼プルダウンより選択してください",申込書!$C$60&lt;&gt;"",申込書!$K$22&lt;&gt;"YYYY/MM/DD",$G327&lt;&gt;""),申込書!$K$22,"")</f>
        <v/>
      </c>
      <c r="DM327" s="369" t="str">
        <f>IF(DL327="","",IF(INDEX('コンテンツ＆備考マスタ'!$H:$J,MATCH(学校情報!DL$3,'コンテンツ＆備考マスタ'!$H:$H,0),3)="●",IF(AND(DL327&lt;&gt;"",ISNUMBER(申込書!$AC$22)=TRUE,申込書!$C$60&lt;&gt;"▼プルダウンより選択してください",申込書!$C$60&lt;&gt;""),申込書!$AC$22,""),"-"))</f>
        <v/>
      </c>
      <c r="DN327" s="369"/>
      <c r="DO327" s="369"/>
      <c r="DP327" s="369" t="str">
        <f>IF(AND(申込書!$C$60&lt;&gt;"▼プルダウンより選択してください",申込書!$C$60&lt;&gt;"",$G327&lt;&gt;"",申込書!$V$60="特定学年のみ"),"申し込みする","")</f>
        <v/>
      </c>
      <c r="DQ327" s="371"/>
      <c r="DR327" s="372"/>
      <c r="DS327" s="373" t="str">
        <f>IF(AND(申込書!$C$61&lt;&gt;"▼プルダウンより選択してください",申込書!$C$61&lt;&gt;"",申込書!$K$22&lt;&gt;"YYYY/MM/DD",$G327&lt;&gt;""),申込書!$K$22,"")</f>
        <v/>
      </c>
      <c r="DT327" s="369" t="str">
        <f>IF(DS327="","",IF(INDEX('コンテンツ＆備考マスタ'!$H:$J,MATCH(学校情報!DS$3,'コンテンツ＆備考マスタ'!$H:$H,0),3)="●",IF(AND(DS327&lt;&gt;"",ISNUMBER(申込書!$AC$22)=TRUE,申込書!$C$61&lt;&gt;"▼プルダウンより選択してください",申込書!$C$61&lt;&gt;""),申込書!$AC$22,""),"-"))</f>
        <v/>
      </c>
      <c r="DU327" s="369"/>
      <c r="DV327" s="369"/>
      <c r="DW327" s="369" t="str">
        <f>IF(AND(申込書!$C$61&lt;&gt;"▼プルダウンより選択してください",申込書!$C$61&lt;&gt;"",$G327&lt;&gt;"",申込書!$V$61="特定学年のみ"),"申し込みする","")</f>
        <v/>
      </c>
      <c r="DX327" s="371"/>
      <c r="DY327" s="372"/>
      <c r="DZ327" s="373" t="str">
        <f>IF(AND(申込書!$C$62&lt;&gt;"▼プルダウンより選択してください",申込書!$C$62&lt;&gt;"",申込書!$K$22&lt;&gt;"YYYY/MM/DD",$G327&lt;&gt;""),申込書!$K$22,"")</f>
        <v/>
      </c>
      <c r="EA327" s="369" t="str">
        <f>IF(DZ327="","",IF(INDEX('コンテンツ＆備考マスタ'!$H:$J,MATCH(学校情報!DZ$3,'コンテンツ＆備考マスタ'!$H:$H,0),3)="●",IF(AND(DZ327&lt;&gt;"",ISNUMBER(申込書!$AC$22)=TRUE,申込書!$C$62&lt;&gt;"▼プルダウンより選択してください",申込書!$C$62&lt;&gt;""),申込書!$AC$22,""),"-"))</f>
        <v/>
      </c>
      <c r="EB327" s="369"/>
      <c r="EC327" s="369"/>
      <c r="ED327" s="370" t="str">
        <f>IF(AND(申込書!$C$62&lt;&gt;"▼プルダウンより選択してください",申込書!$C$62&lt;&gt;"",$G327&lt;&gt;"",申込書!$V$62="特定学年のみ"),"申し込みする","")</f>
        <v/>
      </c>
      <c r="EE327" s="371"/>
      <c r="EF327" s="372"/>
      <c r="EG327" s="373" t="str">
        <f>IF(AND(申込書!$C$63&lt;&gt;"▼プルダウンより選択してください",申込書!$C$63&lt;&gt;"",申込書!$K$22&lt;&gt;"YYYY/MM/DD",$G327&lt;&gt;""),申込書!$K$22,"")</f>
        <v/>
      </c>
      <c r="EH327" s="369" t="str">
        <f>IF(EG327="","",IF(INDEX('コンテンツ＆備考マスタ'!$H:$J,MATCH(学校情報!EG$3,'コンテンツ＆備考マスタ'!$H:$H,0),3)="●",IF(AND(EG327&lt;&gt;"",ISNUMBER(申込書!$AC$22)=TRUE,申込書!$C$63&lt;&gt;"▼プルダウンより選択してください",申込書!$C$63&lt;&gt;""),申込書!$AC$22,""),"-"))</f>
        <v/>
      </c>
      <c r="EI327" s="369"/>
      <c r="EJ327" s="369"/>
      <c r="EK327" s="370" t="str">
        <f>IF(AND(申込書!$C$63&lt;&gt;"▼プルダウンより選択してください",申込書!$C$63&lt;&gt;"",$G327&lt;&gt;"",申込書!$V$63="特定学年のみ"),"申し込みする","")</f>
        <v/>
      </c>
      <c r="EL327" s="371"/>
      <c r="EM327" s="372"/>
      <c r="EN327" s="373" t="str">
        <f>IF(AND(申込書!$C$64&lt;&gt;"▼プルダウンより選択してください",申込書!$C$64&lt;&gt;"",申込書!$K$22&lt;&gt;"YYYY/MM/DD",$G327&lt;&gt;""),申込書!$K$22,"")</f>
        <v/>
      </c>
      <c r="EO327" s="369" t="str">
        <f>IF(EN327="","",IF(INDEX('コンテンツ＆備考マスタ'!$H:$J,MATCH(学校情報!EN$3,'コンテンツ＆備考マスタ'!$H:$H,0),3)="●",IF(AND(EN327&lt;&gt;"",ISNUMBER(申込書!$AC$22)=TRUE,申込書!$C$64&lt;&gt;"▼プルダウンより選択してください",申込書!$C$64&lt;&gt;""),申込書!$AC$22,""),"-"))</f>
        <v/>
      </c>
      <c r="EP327" s="369"/>
      <c r="EQ327" s="369"/>
      <c r="ER327" s="370" t="str">
        <f>IF(AND(申込書!$C$64&lt;&gt;"▼プルダウンより選択してください",申込書!$C$64&lt;&gt;"",$G327&lt;&gt;"",申込書!$V$64="特定学年のみ"),"申し込みする","")</f>
        <v/>
      </c>
      <c r="ES327" s="371"/>
      <c r="ET327" s="372"/>
      <c r="EU327" s="373" t="str">
        <f>IF(AND(申込書!$C$65&lt;&gt;"▼プルダウンより選択してください",申込書!$C$65&lt;&gt;"",申込書!$K$22&lt;&gt;"YYYY/MM/DD",$G327&lt;&gt;""),申込書!$K$22,"")</f>
        <v/>
      </c>
      <c r="EV327" s="369" t="str">
        <f>IF(EU327="","",IF(INDEX('コンテンツ＆備考マスタ'!$H:$J,MATCH(学校情報!EU$3,'コンテンツ＆備考マスタ'!$H:$H,0),3)="●",IF(AND(EU327&lt;&gt;"",ISNUMBER(申込書!$AC$22)=TRUE,申込書!$C$65&lt;&gt;"▼プルダウンより選択してください",申込書!$C$65&lt;&gt;""),申込書!$AC$22,""),"-"))</f>
        <v/>
      </c>
      <c r="EW327" s="369"/>
      <c r="EX327" s="369"/>
      <c r="EY327" s="370" t="str">
        <f>IF(AND(申込書!$C$65&lt;&gt;"▼プルダウンより選択してください",申込書!$C$65&lt;&gt;"",$G327&lt;&gt;"",申込書!$V$65="特定学年のみ"),"申し込みする","")</f>
        <v/>
      </c>
      <c r="EZ327" s="371"/>
      <c r="FA327" s="372"/>
      <c r="FB327" s="373" t="str">
        <f>IF(AND(申込書!$C$66&lt;&gt;"▼プルダウンより選択してください",申込書!$C$66&lt;&gt;"",申込書!$K$22&lt;&gt;"YYYY/MM/DD",$G327&lt;&gt;""),申込書!$K$22,"")</f>
        <v/>
      </c>
      <c r="FC327" s="369" t="str">
        <f>IF(FB327="","",IF(INDEX('コンテンツ＆備考マスタ'!$H:$J,MATCH(学校情報!FB$3,'コンテンツ＆備考マスタ'!$H:$H,0),3)="●",IF(AND(FB327&lt;&gt;"",ISNUMBER(申込書!$AC$22)=TRUE,申込書!$C$66&lt;&gt;"▼プルダウンより選択してください",申込書!$C$66&lt;&gt;""),申込書!$AC$22,""),"-"))</f>
        <v/>
      </c>
      <c r="FD327" s="369"/>
      <c r="FE327" s="369"/>
      <c r="FF327" s="370" t="str">
        <f>IF(AND(申込書!$C$66&lt;&gt;"▼プルダウンより選択してください",申込書!$C$66&lt;&gt;"",$G327&lt;&gt;"",申込書!$V$66="特定学年のみ"),"申し込みする","")</f>
        <v/>
      </c>
      <c r="FG327" s="371"/>
      <c r="FH327" s="372"/>
      <c r="FI327" s="373" t="str">
        <f>IF(AND(申込書!$C$67&lt;&gt;"▼プルダウンより選択してください",申込書!$C$67&lt;&gt;"",申込書!$K$22&lt;&gt;"YYYY/MM/DD",$G327&lt;&gt;""),申込書!$K$22,"")</f>
        <v/>
      </c>
      <c r="FJ327" s="369" t="str">
        <f>IF(FI327="","",IF(INDEX('コンテンツ＆備考マスタ'!$H:$J,MATCH(学校情報!FI$3,'コンテンツ＆備考マスタ'!$H:$H,0),3)="●",IF(AND(FI327&lt;&gt;"",ISNUMBER(申込書!$AC$22)=TRUE,申込書!$C$67&lt;&gt;"▼プルダウンより選択してください",申込書!$C$67&lt;&gt;""),申込書!$AC$22,""),"-"))</f>
        <v/>
      </c>
      <c r="FK327" s="369"/>
      <c r="FL327" s="369"/>
      <c r="FM327" s="370" t="str">
        <f>IF(AND(申込書!$C$67&lt;&gt;"▼プルダウンより選択してください",申込書!$C$67&lt;&gt;"",$G327&lt;&gt;"",申込書!$V$67="特定学年のみ"),"申し込みする","")</f>
        <v/>
      </c>
      <c r="FN327" s="371"/>
      <c r="FO327" s="372"/>
      <c r="FP327" s="373" t="str">
        <f>IF(AND(申込書!$C$68&lt;&gt;"▼プルダウンより選択してください",申込書!$C$68&lt;&gt;"",申込書!$K$22&lt;&gt;"YYYY/MM/DD",$G327&lt;&gt;""),申込書!$K$22,"")</f>
        <v/>
      </c>
      <c r="FQ327" s="369" t="str">
        <f>IF(FP327="","",IF(INDEX('コンテンツ＆備考マスタ'!$H:$J,MATCH(学校情報!FP$3,'コンテンツ＆備考マスタ'!$H:$H,0),3)="●",IF(AND(FP327&lt;&gt;"",ISNUMBER(申込書!$AC$22)=TRUE,申込書!$C$68&lt;&gt;"▼プルダウンより選択してください",申込書!$C$68&lt;&gt;""),申込書!$AC$22,""),"-"))</f>
        <v/>
      </c>
      <c r="FR327" s="369"/>
      <c r="FS327" s="369"/>
      <c r="FT327" s="370" t="str">
        <f>IF(AND(申込書!$C$68&lt;&gt;"▼プルダウンより選択してください",申込書!$C$68&lt;&gt;"",$G327&lt;&gt;"",申込書!$V$68="特定学年のみ"),"申し込みする","")</f>
        <v/>
      </c>
      <c r="FU327" s="371"/>
      <c r="FV327" s="372"/>
      <c r="FW327" s="373" t="str">
        <f>IF(AND(申込書!$C$69&lt;&gt;"▼プルダウンより選択してください",申込書!$C$69&lt;&gt;"",申込書!$K$22&lt;&gt;"YYYY/MM/DD",$G327&lt;&gt;""),申込書!$K$22,"")</f>
        <v/>
      </c>
      <c r="FX327" s="369" t="str">
        <f>IF(FW327="","",IF(INDEX('コンテンツ＆備考マスタ'!$H:$J,MATCH(学校情報!FW$3,'コンテンツ＆備考マスタ'!$H:$H,0),3)="●",IF(AND(FW327&lt;&gt;"",ISNUMBER(申込書!$AC$22)=TRUE,申込書!$C$69&lt;&gt;"▼プルダウンより選択してください",申込書!$C$69&lt;&gt;""),申込書!$AC$22,""),"-"))</f>
        <v/>
      </c>
      <c r="FY327" s="369"/>
      <c r="FZ327" s="369"/>
      <c r="GA327" s="370" t="str">
        <f>IF(AND(申込書!$C$69&lt;&gt;"▼プルダウンより選択してください",申込書!$C$69&lt;&gt;"",$G327&lt;&gt;"",申込書!$V$69="特定学年のみ"),"申し込みする","")</f>
        <v/>
      </c>
      <c r="GB327" s="371"/>
      <c r="GC327" s="372"/>
      <c r="GD327" s="373" t="str">
        <f>IF(AND(申込書!$C$70&lt;&gt;"▼プルダウンより選択してください",申込書!$C$70&lt;&gt;"",申込書!$K$22&lt;&gt;"YYYY/MM/DD",$G327&lt;&gt;""),申込書!$K$22,"")</f>
        <v/>
      </c>
      <c r="GE327" s="369" t="str">
        <f>IF(GD327="","",IF(INDEX('コンテンツ＆備考マスタ'!$H:$J,MATCH(学校情報!GD$3,'コンテンツ＆備考マスタ'!$H:$H,0),3)="●",IF(AND(GD327&lt;&gt;"",ISNUMBER(申込書!$AC$22)=TRUE,申込書!$C$70&lt;&gt;"▼プルダウンより選択してください",申込書!$C$70&lt;&gt;""),申込書!$AC$22,""),"-"))</f>
        <v/>
      </c>
      <c r="GF327" s="369"/>
      <c r="GG327" s="369"/>
      <c r="GH327" s="370" t="str">
        <f>IF(AND(申込書!$C$70&lt;&gt;"▼プルダウンより選択してください",申込書!$C$70&lt;&gt;"",$G327&lt;&gt;"",申込書!$V$70="特定学年のみ"),"申し込みする","")</f>
        <v/>
      </c>
      <c r="GI327" s="371"/>
      <c r="GJ327" s="372"/>
      <c r="GK327" s="373" t="str">
        <f>IF(AND(申込書!$C$71&lt;&gt;"▼プルダウンより選択してください",申込書!$C$71&lt;&gt;"",申込書!$K$22&lt;&gt;"YYYY/MM/DD",$G327&lt;&gt;""),申込書!$K$22,"")</f>
        <v/>
      </c>
      <c r="GL327" s="369" t="str">
        <f>IF(GK327="","",IF(INDEX('コンテンツ＆備考マスタ'!$H:$J,MATCH(学校情報!GK$3,'コンテンツ＆備考マスタ'!$H:$H,0),3)="●",IF(AND(GK327&lt;&gt;"",ISNUMBER(申込書!$AC$22)=TRUE,申込書!$C$71&lt;&gt;"▼プルダウンより選択してください",申込書!$C$71&lt;&gt;""),申込書!$AC$22,""),"-"))</f>
        <v/>
      </c>
      <c r="GM327" s="369"/>
      <c r="GN327" s="369"/>
      <c r="GO327" s="370" t="str">
        <f>IF(AND(申込書!$C$71&lt;&gt;"▼プルダウンより選択してください",申込書!$C$71&lt;&gt;"",$G327&lt;&gt;"",申込書!$V$71="特定学年のみ"),"申し込みする","")</f>
        <v/>
      </c>
      <c r="GP327" s="371"/>
      <c r="GQ327" s="372"/>
      <c r="GR327" s="373" t="str">
        <f>IF(AND(申込書!$C$72&lt;&gt;"▼プルダウンより選択してください",申込書!$C$72&lt;&gt;"",申込書!$K$22&lt;&gt;"YYYY/MM/DD",$G327&lt;&gt;""),申込書!$K$22,"")</f>
        <v/>
      </c>
      <c r="GS327" s="369" t="str">
        <f>IF(GR327="","",IF(INDEX('コンテンツ＆備考マスタ'!$H:$J,MATCH(学校情報!GR$3,'コンテンツ＆備考マスタ'!$H:$H,0),3)="●",IF(AND(GR327&lt;&gt;"",ISNUMBER(申込書!$AC$22)=TRUE,申込書!$C$72&lt;&gt;"▼プルダウンより選択してください",申込書!$C$72&lt;&gt;""),申込書!$AC$22,""),"-"))</f>
        <v/>
      </c>
      <c r="GT327" s="369"/>
      <c r="GU327" s="369"/>
      <c r="GV327" s="370" t="str">
        <f>IF(AND(申込書!$C$72&lt;&gt;"▼プルダウンより選択してください",申込書!$C$72&lt;&gt;"",$G327&lt;&gt;"",申込書!$V$72="特定学年のみ"),"申し込みする","")</f>
        <v/>
      </c>
      <c r="GW327" s="371"/>
      <c r="GX327" s="372"/>
      <c r="GY327" s="373" t="str">
        <f>IF(AND(申込書!$C$73&lt;&gt;"▼プルダウンより選択してください",申込書!$C$73&lt;&gt;"",申込書!$K$22&lt;&gt;"YYYY/MM/DD",$G327&lt;&gt;""),申込書!$K$22,"")</f>
        <v/>
      </c>
      <c r="GZ327" s="369" t="str">
        <f>IF(GY327="","",IF(INDEX('コンテンツ＆備考マスタ'!$H:$J,MATCH(学校情報!GY$3,'コンテンツ＆備考マスタ'!$H:$H,0),3)="●",IF(AND(GY327&lt;&gt;"",ISNUMBER(申込書!$AC$22)=TRUE,申込書!$C$73&lt;&gt;"▼プルダウンより選択してください",申込書!$C$73&lt;&gt;""),申込書!$AC$22,""),"-"))</f>
        <v/>
      </c>
      <c r="HA327" s="369"/>
      <c r="HB327" s="369"/>
      <c r="HC327" s="370" t="str">
        <f>IF(AND(申込書!$C$73&lt;&gt;"▼プルダウンより選択してください",申込書!$C$73&lt;&gt;"",$G327&lt;&gt;"",申込書!$V$73="特定学年のみ"),"申し込みする","")</f>
        <v/>
      </c>
      <c r="HD327" s="371"/>
      <c r="HE327" s="372"/>
      <c r="HF327" s="373" t="str">
        <f>IF(AND(申込書!$C$74&lt;&gt;"▼プルダウンより選択してください",申込書!$C$74&lt;&gt;"",申込書!$K$22&lt;&gt;"YYYY/MM/DD",$G327&lt;&gt;""),申込書!$K$22,"")</f>
        <v/>
      </c>
      <c r="HG327" s="369" t="str">
        <f>IF(HF327="","",IF(INDEX('コンテンツ＆備考マスタ'!$H:$J,MATCH(学校情報!HF$3,'コンテンツ＆備考マスタ'!$H:$H,0),3)="●",IF(AND(HF327&lt;&gt;"",ISNUMBER(申込書!$AC$22)=TRUE,申込書!$C$74&lt;&gt;"▼プルダウンより選択してください",申込書!$C$74&lt;&gt;""),申込書!$AC$22,""),"-"))</f>
        <v/>
      </c>
      <c r="HH327" s="369"/>
      <c r="HI327" s="369"/>
      <c r="HJ327" s="370" t="str">
        <f>IF(AND(申込書!$C$74&lt;&gt;"▼プルダウンより選択してください",申込書!$C$74&lt;&gt;"",$G327&lt;&gt;"",申込書!$V$74="特定学年のみ"),"申し込みする","")</f>
        <v/>
      </c>
      <c r="HK327" s="371"/>
      <c r="HL327" s="372"/>
      <c r="HM327" s="373" t="str">
        <f>IF(AND(申込書!$C$75&lt;&gt;"▼プルダウンより選択してください",申込書!$C$75&lt;&gt;"",申込書!$K$22&lt;&gt;"YYYY/MM/DD",$G327&lt;&gt;""),申込書!$K$22,"")</f>
        <v/>
      </c>
      <c r="HN327" s="369" t="str">
        <f>IF(HM327="","",IF(INDEX('コンテンツ＆備考マスタ'!$H:$J,MATCH(学校情報!HM$3,'コンテンツ＆備考マスタ'!$H:$H,0),3)="●",IF(AND(HM327&lt;&gt;"",ISNUMBER(申込書!$AC$22)=TRUE,申込書!$C$75&lt;&gt;"▼プルダウンより選択してください",申込書!$C$75&lt;&gt;""),申込書!$AC$22,""),"-"))</f>
        <v/>
      </c>
      <c r="HO327" s="369"/>
      <c r="HP327" s="369"/>
      <c r="HQ327" s="370" t="str">
        <f>IF(AND(申込書!$C$75&lt;&gt;"▼プルダウンより選択してください",申込書!$C$75&lt;&gt;"",$G327&lt;&gt;"",申込書!$V$75="特定学年のみ"),"申し込みする","")</f>
        <v/>
      </c>
      <c r="HR327" s="371"/>
      <c r="HS327" s="371"/>
      <c r="HT327" s="374" t="str">
        <f>IF(AND(申込書!$C$76&lt;&gt;"▼プルダウンより選択してください",申込書!$C$76&lt;&gt;"",申込書!$K$22&lt;&gt;"YYYY/MM/DD",$G327&lt;&gt;""),申込書!$K$22,"")</f>
        <v/>
      </c>
      <c r="HU327" s="369" t="str">
        <f>IF(HT327="","",IF(INDEX('コンテンツ＆備考マスタ'!$H:$J,MATCH(学校情報!HT$3,'コンテンツ＆備考マスタ'!$H:$H,0),3)="●",IF(AND(HT327&lt;&gt;"",ISNUMBER(申込書!$AC$22)=TRUE,申込書!$C$76&lt;&gt;"▼プルダウンより選択してください",申込書!$C$76&lt;&gt;""),申込書!$AC$22,""),"-"))</f>
        <v/>
      </c>
      <c r="HV327" s="369"/>
      <c r="HW327" s="369"/>
      <c r="HX327" s="370" t="str">
        <f>IF(AND(申込書!$C$76&lt;&gt;"▼プルダウンより選択してください",申込書!$C$76&lt;&gt;"",$G327&lt;&gt;"",申込書!$V$76="特定学年のみ"),"申し込みする","")</f>
        <v/>
      </c>
      <c r="HY327" s="371"/>
      <c r="HZ327" s="372"/>
      <c r="IA327" s="69"/>
    </row>
    <row r="328" spans="2:235" ht="26.85" hidden="1" customHeight="1" outlineLevel="1">
      <c r="B328" s="365">
        <f t="shared" si="15"/>
        <v>323</v>
      </c>
      <c r="C328" s="55"/>
      <c r="D328" s="56"/>
      <c r="E328" s="154"/>
      <c r="F328" s="57"/>
      <c r="G328" s="58"/>
      <c r="H328" s="59"/>
      <c r="I328" s="60"/>
      <c r="J328" s="61"/>
      <c r="K328" s="366" t="str">
        <f t="shared" si="16"/>
        <v/>
      </c>
      <c r="L328" s="62"/>
      <c r="M328" s="322"/>
      <c r="N328" s="63"/>
      <c r="O328" s="64"/>
      <c r="P328" s="367" t="str">
        <f t="shared" si="17"/>
        <v/>
      </c>
      <c r="Q328" s="65"/>
      <c r="R328" s="66"/>
      <c r="S328" s="67"/>
      <c r="T328" s="68"/>
      <c r="U328" s="68"/>
      <c r="V328" s="68"/>
      <c r="W328" s="66"/>
      <c r="X328" s="281"/>
      <c r="Y328" s="368" t="str">
        <f>IF(AND(申込書!$C$47&lt;&gt;"▼プルダウンより選択してください",申込書!$C$47&lt;&gt;"",申込書!$K$22&lt;&gt;"YYYY/MM/DD",$G328&lt;&gt;""),申込書!$K$22,"")</f>
        <v/>
      </c>
      <c r="Z328" s="369" t="str">
        <f>IF(Y328="","",IF(INDEX('コンテンツ＆備考マスタ'!$H:$J,MATCH(学校情報!Y$3,'コンテンツ＆備考マスタ'!$H:$H,0),3)="●",IF(AND(Y328&lt;&gt;"",ISNUMBER(申込書!$AC$22)=TRUE,申込書!$C$47&lt;&gt;"▼プルダウンより選択してください",申込書!$C$47&lt;&gt;""),申込書!$AC$22,""),"-"))</f>
        <v/>
      </c>
      <c r="AA328" s="369"/>
      <c r="AB328" s="369"/>
      <c r="AC328" s="370" t="str">
        <f>IF(AND(申込書!$C$47&lt;&gt;"▼プルダウンより選択してください",申込書!$C$47&lt;&gt;"",$G328&lt;&gt;"",申込書!$V$47="特定学年のみ"),"申し込みする","")</f>
        <v/>
      </c>
      <c r="AD328" s="371"/>
      <c r="AE328" s="372"/>
      <c r="AF328" s="373" t="str">
        <f>IF(AND(申込書!$C$48&lt;&gt;"▼プルダウンより選択してください",申込書!$C$48&lt;&gt;"",申込書!$K$22&lt;&gt;"YYYY/MM/DD",$G328&lt;&gt;""),申込書!$K$22,"")</f>
        <v/>
      </c>
      <c r="AG328" s="369" t="str">
        <f>IF(AF328="","",IF(INDEX('コンテンツ＆備考マスタ'!$H:$J,MATCH(学校情報!AF$3,'コンテンツ＆備考マスタ'!$H:$H,0),3)="●",IF(AND(AF328&lt;&gt;"",ISNUMBER(申込書!$AC$22)=TRUE,申込書!$C$48&lt;&gt;"▼プルダウンより選択してください",申込書!$C$48&lt;&gt;""),申込書!$AC$22,""),"-"))</f>
        <v/>
      </c>
      <c r="AH328" s="369"/>
      <c r="AI328" s="369"/>
      <c r="AJ328" s="370" t="str">
        <f>IF(AND(申込書!$C$48&lt;&gt;"▼プルダウンより選択してください",申込書!$C$48&lt;&gt;"",$G328&lt;&gt;"",申込書!$V$48="特定学年のみ"),"申し込みする","")</f>
        <v/>
      </c>
      <c r="AK328" s="371"/>
      <c r="AL328" s="372"/>
      <c r="AM328" s="373" t="str">
        <f>IF(AND(申込書!$C$49&lt;&gt;"▼プルダウンより選択してください",申込書!$C$49&lt;&gt;"",申込書!$K$22&lt;&gt;"YYYY/MM/DD",$G328&lt;&gt;""),申込書!$K$22,"")</f>
        <v/>
      </c>
      <c r="AN328" s="369" t="str">
        <f>IF(AM328="","",IF(INDEX('コンテンツ＆備考マスタ'!$H:$J,MATCH(学校情報!AM$3,'コンテンツ＆備考マスタ'!$H:$H,0),3)="●",IF(AND(AM328&lt;&gt;"",ISNUMBER(申込書!$AC$22)=TRUE,申込書!$C$49&lt;&gt;"▼プルダウンより選択してください",申込書!$C$49&lt;&gt;""),申込書!$AC$22,""),"-"))</f>
        <v/>
      </c>
      <c r="AO328" s="369"/>
      <c r="AP328" s="369"/>
      <c r="AQ328" s="370" t="str">
        <f>IF(AND(申込書!$C$49&lt;&gt;"▼プルダウンより選択してください",申込書!$C$49&lt;&gt;"",$G328&lt;&gt;"",申込書!$V$49="特定学年のみ"),"申し込みする","")</f>
        <v/>
      </c>
      <c r="AR328" s="371"/>
      <c r="AS328" s="372"/>
      <c r="AT328" s="373" t="str">
        <f>IF(AND(申込書!$C$50&lt;&gt;"▼プルダウンより選択してください",申込書!$C$50&lt;&gt;"",申込書!$K$22&lt;&gt;"YYYY/MM/DD",$G328&lt;&gt;""),申込書!$K$22,"")</f>
        <v/>
      </c>
      <c r="AU328" s="369" t="str">
        <f>IF(AT328="","",IF(INDEX('コンテンツ＆備考マスタ'!$H:$J,MATCH(学校情報!AT$3,'コンテンツ＆備考マスタ'!$H:$H,0),3)="●",IF(AND(AT328&lt;&gt;"",ISNUMBER(申込書!$AC$22)=TRUE,申込書!$C$50&lt;&gt;"▼プルダウンより選択してください",申込書!$C$50&lt;&gt;""),申込書!$AC$22,""),"-"))</f>
        <v/>
      </c>
      <c r="AV328" s="369"/>
      <c r="AW328" s="369"/>
      <c r="AX328" s="370" t="str">
        <f>IF(AND(申込書!$C$50&lt;&gt;"▼プルダウンより選択してください",申込書!$C$50&lt;&gt;"",$G328&lt;&gt;"",申込書!$V$50="特定学年のみ"),"申し込みする","")</f>
        <v/>
      </c>
      <c r="AY328" s="371"/>
      <c r="AZ328" s="372"/>
      <c r="BA328" s="373" t="str">
        <f>IF(AND(申込書!$C$51&lt;&gt;"▼プルダウンより選択してください",申込書!$C$51&lt;&gt;"",申込書!$K$22&lt;&gt;"YYYY/MM/DD",$G328&lt;&gt;""),申込書!$K$22,"")</f>
        <v/>
      </c>
      <c r="BB328" s="369" t="str">
        <f>IF(BA328="","",IF(INDEX('コンテンツ＆備考マスタ'!$H:$J,MATCH(学校情報!BA$3,'コンテンツ＆備考マスタ'!$H:$H,0),3)="●",IF(AND(BA328&lt;&gt;"",ISNUMBER(申込書!$AC$22)=TRUE,申込書!$C$51&lt;&gt;"▼プルダウンより選択してください",申込書!$C$51&lt;&gt;""),申込書!$AC$22,""),"-"))</f>
        <v/>
      </c>
      <c r="BC328" s="369"/>
      <c r="BD328" s="369"/>
      <c r="BE328" s="370" t="str">
        <f>IF(AND(申込書!$C$51&lt;&gt;"▼プルダウンより選択してください",申込書!$C$51&lt;&gt;"",$G328&lt;&gt;"",申込書!$V$51="特定学年のみ"),"申し込みする","")</f>
        <v/>
      </c>
      <c r="BF328" s="371"/>
      <c r="BG328" s="372"/>
      <c r="BH328" s="373" t="str">
        <f>IF(AND(申込書!$C$52&lt;&gt;"▼プルダウンより選択してください",申込書!$C$52&lt;&gt;"",申込書!$K$22&lt;&gt;"YYYY/MM/DD",$G328&lt;&gt;""),申込書!$K$22,"")</f>
        <v/>
      </c>
      <c r="BI328" s="369" t="str">
        <f>IF(BH328="","",IF(INDEX('コンテンツ＆備考マスタ'!$H:$J,MATCH(学校情報!BH$3,'コンテンツ＆備考マスタ'!$H:$H,0),3)="●",IF(AND(BH328&lt;&gt;"",ISNUMBER(申込書!$AC$22)=TRUE,申込書!$C$52&lt;&gt;"▼プルダウンより選択してください",申込書!$C$52&lt;&gt;""),申込書!$AC$22,""),"-"))</f>
        <v/>
      </c>
      <c r="BJ328" s="369"/>
      <c r="BK328" s="369"/>
      <c r="BL328" s="370" t="str">
        <f>IF(AND(申込書!$C$52&lt;&gt;"▼プルダウンより選択してください",申込書!$C$52&lt;&gt;"",$G328&lt;&gt;"",申込書!$V$52="特定学年のみ"),"申し込みする","")</f>
        <v/>
      </c>
      <c r="BM328" s="371"/>
      <c r="BN328" s="372"/>
      <c r="BO328" s="373" t="str">
        <f>IF(AND(申込書!$C$53&lt;&gt;"▼プルダウンより選択してください",申込書!$C$53&lt;&gt;"",申込書!$K$22&lt;&gt;"YYYY/MM/DD",$G328&lt;&gt;""),申込書!$K$22,"")</f>
        <v/>
      </c>
      <c r="BP328" s="369" t="str">
        <f>IF(BO328="","",IF(INDEX('コンテンツ＆備考マスタ'!$H:$J,MATCH(学校情報!BO$3,'コンテンツ＆備考マスタ'!$H:$H,0),3)="●",IF(AND(BO328&lt;&gt;"",ISNUMBER(申込書!$AC$22)=TRUE,申込書!$C$53&lt;&gt;"▼プルダウンより選択してください",申込書!$C$53&lt;&gt;""),申込書!$AC$22,""),"-"))</f>
        <v/>
      </c>
      <c r="BQ328" s="369"/>
      <c r="BR328" s="369"/>
      <c r="BS328" s="370" t="str">
        <f>IF(AND(申込書!$C$53&lt;&gt;"▼プルダウンより選択してください",申込書!$C$53&lt;&gt;"",$G328&lt;&gt;"",申込書!$V$53="特定学年のみ"),"申し込みする","")</f>
        <v/>
      </c>
      <c r="BT328" s="371"/>
      <c r="BU328" s="372"/>
      <c r="BV328" s="373" t="str">
        <f>IF(AND(申込書!$C$54&lt;&gt;"▼プルダウンより選択してください",申込書!$C$54&lt;&gt;"",申込書!$K$22&lt;&gt;"YYYY/MM/DD",$G328&lt;&gt;""),申込書!$K$22,"")</f>
        <v/>
      </c>
      <c r="BW328" s="369" t="str">
        <f>IF(BV328="","",IF(INDEX('コンテンツ＆備考マスタ'!$H:$J,MATCH(学校情報!BV$3,'コンテンツ＆備考マスタ'!$H:$H,0),3)="●",IF(AND(BV328&lt;&gt;"",ISNUMBER(申込書!$AC$22)=TRUE,申込書!$C$54&lt;&gt;"▼プルダウンより選択してください",申込書!$C$54&lt;&gt;""),申込書!$AC$22,""),"-"))</f>
        <v/>
      </c>
      <c r="BX328" s="369"/>
      <c r="BY328" s="369"/>
      <c r="BZ328" s="370" t="str">
        <f>IF(AND(申込書!$C$54&lt;&gt;"▼プルダウンより選択してください",申込書!$C$54&lt;&gt;"",$G328&lt;&gt;"",申込書!$V$54="特定学年のみ"),"申し込みする","")</f>
        <v/>
      </c>
      <c r="CA328" s="371"/>
      <c r="CB328" s="372"/>
      <c r="CC328" s="373" t="str">
        <f>IF(AND(申込書!$C$55&lt;&gt;"▼プルダウンより選択してください",申込書!$C$55&lt;&gt;"",申込書!$K$22&lt;&gt;"YYYY/MM/DD",$G328&lt;&gt;""),申込書!$K$22,"")</f>
        <v/>
      </c>
      <c r="CD328" s="369" t="str">
        <f>IF(CC328="","",IF(INDEX('コンテンツ＆備考マスタ'!$H:$J,MATCH(学校情報!CC$3,'コンテンツ＆備考マスタ'!$H:$H,0),3)="●",IF(AND(CC328&lt;&gt;"",ISNUMBER(申込書!$AC$22)=TRUE,申込書!$C$55&lt;&gt;"▼プルダウンより選択してください",申込書!$C$55&lt;&gt;""),申込書!$AC$22,""),"-"))</f>
        <v/>
      </c>
      <c r="CE328" s="369"/>
      <c r="CF328" s="369"/>
      <c r="CG328" s="370" t="str">
        <f>IF(AND(申込書!$C$55&lt;&gt;"▼プルダウンより選択してください",申込書!$C$55&lt;&gt;"",$G328&lt;&gt;"",申込書!$V$55="特定学年のみ"),"申し込みする","")</f>
        <v/>
      </c>
      <c r="CH328" s="371"/>
      <c r="CI328" s="372"/>
      <c r="CJ328" s="373" t="str">
        <f>IF(AND(申込書!$C$56&lt;&gt;"▼プルダウンより選択してください",申込書!$C$56&lt;&gt;"",申込書!$K$22&lt;&gt;"YYYY/MM/DD",$G328&lt;&gt;""),申込書!$K$22,"")</f>
        <v/>
      </c>
      <c r="CK328" s="369" t="str">
        <f>IF(CJ328="","",IF(INDEX('コンテンツ＆備考マスタ'!$H:$J,MATCH(学校情報!CJ$3,'コンテンツ＆備考マスタ'!$H:$H,0),3)="●",IF(AND(CJ328&lt;&gt;"",ISNUMBER(申込書!$AC$22)=TRUE,申込書!$C$56&lt;&gt;"▼プルダウンより選択してください",申込書!$C$56&lt;&gt;""),申込書!$AC$22,""),"-"))</f>
        <v/>
      </c>
      <c r="CL328" s="369"/>
      <c r="CM328" s="369"/>
      <c r="CN328" s="370" t="str">
        <f>IF(AND(申込書!$C$56&lt;&gt;"▼プルダウンより選択してください",申込書!$C$56&lt;&gt;"",$G328&lt;&gt;"",申込書!$V$56="特定学年のみ"),"申し込みする","")</f>
        <v/>
      </c>
      <c r="CO328" s="371"/>
      <c r="CP328" s="372"/>
      <c r="CQ328" s="373" t="str">
        <f>IF(AND(申込書!$C$57&lt;&gt;"▼プルダウンより選択してください",申込書!$C$57&lt;&gt;"",申込書!$K$22&lt;&gt;"YYYY/MM/DD",$G328&lt;&gt;""),申込書!$K$22,"")</f>
        <v/>
      </c>
      <c r="CR328" s="369" t="str">
        <f>IF(CQ328="","",IF(INDEX('コンテンツ＆備考マスタ'!$H:$J,MATCH(学校情報!CQ$3,'コンテンツ＆備考マスタ'!$H:$H,0),3)="●",IF(AND(CQ328&lt;&gt;"",ISNUMBER(申込書!$AC$22)=TRUE,申込書!$C$57&lt;&gt;"▼プルダウンより選択してください",申込書!$C$57&lt;&gt;""),申込書!$AC$22,""),"-"))</f>
        <v/>
      </c>
      <c r="CS328" s="369"/>
      <c r="CT328" s="369"/>
      <c r="CU328" s="369" t="str">
        <f>IF(AND(申込書!$C$57&lt;&gt;"▼プルダウンより選択してください",申込書!$C$57&lt;&gt;"",$G328&lt;&gt;"",申込書!$V$57="特定学年のみ"),"申し込みする","")</f>
        <v/>
      </c>
      <c r="CV328" s="371"/>
      <c r="CW328" s="372"/>
      <c r="CX328" s="373" t="str">
        <f>IF(AND(申込書!$C$58&lt;&gt;"▼プルダウンより選択してください",申込書!$C$58&lt;&gt;"",申込書!$K$22&lt;&gt;"YYYY/MM/DD",$G328&lt;&gt;""),申込書!$K$22,"")</f>
        <v/>
      </c>
      <c r="CY328" s="369" t="str">
        <f>IF(CX328="","",IF(INDEX('コンテンツ＆備考マスタ'!$H:$J,MATCH(学校情報!CX$3,'コンテンツ＆備考マスタ'!$H:$H,0),3)="●",IF(AND(CX328&lt;&gt;"",ISNUMBER(申込書!$AC$22)=TRUE,申込書!$C$58&lt;&gt;"▼プルダウンより選択してください",申込書!$C$58&lt;&gt;""),申込書!$AC$22,""),"-"))</f>
        <v/>
      </c>
      <c r="CZ328" s="369"/>
      <c r="DA328" s="369"/>
      <c r="DB328" s="369" t="str">
        <f>IF(AND(申込書!$C$58&lt;&gt;"▼プルダウンより選択してください",申込書!$C$58&lt;&gt;"",$G328&lt;&gt;"",申込書!$V$58="特定学年のみ"),"申し込みする","")</f>
        <v/>
      </c>
      <c r="DC328" s="371"/>
      <c r="DD328" s="372"/>
      <c r="DE328" s="373" t="str">
        <f>IF(AND(申込書!$C$59&lt;&gt;"▼プルダウンより選択してください",申込書!$C$59&lt;&gt;"",申込書!$K$22&lt;&gt;"YYYY/MM/DD",$G328&lt;&gt;""),申込書!$K$22,"")</f>
        <v/>
      </c>
      <c r="DF328" s="369" t="str">
        <f>IF(DE328="","",IF(INDEX('コンテンツ＆備考マスタ'!$H:$J,MATCH(学校情報!DE$3,'コンテンツ＆備考マスタ'!$H:$H,0),3)="●",IF(AND(DE328&lt;&gt;"",ISNUMBER(申込書!$AC$22)=TRUE,申込書!$C$59&lt;&gt;"▼プルダウンより選択してください",申込書!$C$59&lt;&gt;""),申込書!$AC$22,""),"-"))</f>
        <v/>
      </c>
      <c r="DG328" s="369"/>
      <c r="DH328" s="369"/>
      <c r="DI328" s="369" t="str">
        <f>IF(AND(申込書!$C$59&lt;&gt;"▼プルダウンより選択してください",申込書!$C$59&lt;&gt;"",$G328&lt;&gt;"",申込書!$V$59="特定学年のみ"),"申し込みする","")</f>
        <v/>
      </c>
      <c r="DJ328" s="371"/>
      <c r="DK328" s="372"/>
      <c r="DL328" s="373" t="str">
        <f>IF(AND(申込書!$C$60&lt;&gt;"▼プルダウンより選択してください",申込書!$C$60&lt;&gt;"",申込書!$K$22&lt;&gt;"YYYY/MM/DD",$G328&lt;&gt;""),申込書!$K$22,"")</f>
        <v/>
      </c>
      <c r="DM328" s="369" t="str">
        <f>IF(DL328="","",IF(INDEX('コンテンツ＆備考マスタ'!$H:$J,MATCH(学校情報!DL$3,'コンテンツ＆備考マスタ'!$H:$H,0),3)="●",IF(AND(DL328&lt;&gt;"",ISNUMBER(申込書!$AC$22)=TRUE,申込書!$C$60&lt;&gt;"▼プルダウンより選択してください",申込書!$C$60&lt;&gt;""),申込書!$AC$22,""),"-"))</f>
        <v/>
      </c>
      <c r="DN328" s="369"/>
      <c r="DO328" s="369"/>
      <c r="DP328" s="369" t="str">
        <f>IF(AND(申込書!$C$60&lt;&gt;"▼プルダウンより選択してください",申込書!$C$60&lt;&gt;"",$G328&lt;&gt;"",申込書!$V$60="特定学年のみ"),"申し込みする","")</f>
        <v/>
      </c>
      <c r="DQ328" s="371"/>
      <c r="DR328" s="372"/>
      <c r="DS328" s="373" t="str">
        <f>IF(AND(申込書!$C$61&lt;&gt;"▼プルダウンより選択してください",申込書!$C$61&lt;&gt;"",申込書!$K$22&lt;&gt;"YYYY/MM/DD",$G328&lt;&gt;""),申込書!$K$22,"")</f>
        <v/>
      </c>
      <c r="DT328" s="369" t="str">
        <f>IF(DS328="","",IF(INDEX('コンテンツ＆備考マスタ'!$H:$J,MATCH(学校情報!DS$3,'コンテンツ＆備考マスタ'!$H:$H,0),3)="●",IF(AND(DS328&lt;&gt;"",ISNUMBER(申込書!$AC$22)=TRUE,申込書!$C$61&lt;&gt;"▼プルダウンより選択してください",申込書!$C$61&lt;&gt;""),申込書!$AC$22,""),"-"))</f>
        <v/>
      </c>
      <c r="DU328" s="369"/>
      <c r="DV328" s="369"/>
      <c r="DW328" s="369" t="str">
        <f>IF(AND(申込書!$C$61&lt;&gt;"▼プルダウンより選択してください",申込書!$C$61&lt;&gt;"",$G328&lt;&gt;"",申込書!$V$61="特定学年のみ"),"申し込みする","")</f>
        <v/>
      </c>
      <c r="DX328" s="371"/>
      <c r="DY328" s="372"/>
      <c r="DZ328" s="373" t="str">
        <f>IF(AND(申込書!$C$62&lt;&gt;"▼プルダウンより選択してください",申込書!$C$62&lt;&gt;"",申込書!$K$22&lt;&gt;"YYYY/MM/DD",$G328&lt;&gt;""),申込書!$K$22,"")</f>
        <v/>
      </c>
      <c r="EA328" s="369" t="str">
        <f>IF(DZ328="","",IF(INDEX('コンテンツ＆備考マスタ'!$H:$J,MATCH(学校情報!DZ$3,'コンテンツ＆備考マスタ'!$H:$H,0),3)="●",IF(AND(DZ328&lt;&gt;"",ISNUMBER(申込書!$AC$22)=TRUE,申込書!$C$62&lt;&gt;"▼プルダウンより選択してください",申込書!$C$62&lt;&gt;""),申込書!$AC$22,""),"-"))</f>
        <v/>
      </c>
      <c r="EB328" s="369"/>
      <c r="EC328" s="369"/>
      <c r="ED328" s="370" t="str">
        <f>IF(AND(申込書!$C$62&lt;&gt;"▼プルダウンより選択してください",申込書!$C$62&lt;&gt;"",$G328&lt;&gt;"",申込書!$V$62="特定学年のみ"),"申し込みする","")</f>
        <v/>
      </c>
      <c r="EE328" s="371"/>
      <c r="EF328" s="372"/>
      <c r="EG328" s="373" t="str">
        <f>IF(AND(申込書!$C$63&lt;&gt;"▼プルダウンより選択してください",申込書!$C$63&lt;&gt;"",申込書!$K$22&lt;&gt;"YYYY/MM/DD",$G328&lt;&gt;""),申込書!$K$22,"")</f>
        <v/>
      </c>
      <c r="EH328" s="369" t="str">
        <f>IF(EG328="","",IF(INDEX('コンテンツ＆備考マスタ'!$H:$J,MATCH(学校情報!EG$3,'コンテンツ＆備考マスタ'!$H:$H,0),3)="●",IF(AND(EG328&lt;&gt;"",ISNUMBER(申込書!$AC$22)=TRUE,申込書!$C$63&lt;&gt;"▼プルダウンより選択してください",申込書!$C$63&lt;&gt;""),申込書!$AC$22,""),"-"))</f>
        <v/>
      </c>
      <c r="EI328" s="369"/>
      <c r="EJ328" s="369"/>
      <c r="EK328" s="370" t="str">
        <f>IF(AND(申込書!$C$63&lt;&gt;"▼プルダウンより選択してください",申込書!$C$63&lt;&gt;"",$G328&lt;&gt;"",申込書!$V$63="特定学年のみ"),"申し込みする","")</f>
        <v/>
      </c>
      <c r="EL328" s="371"/>
      <c r="EM328" s="372"/>
      <c r="EN328" s="373" t="str">
        <f>IF(AND(申込書!$C$64&lt;&gt;"▼プルダウンより選択してください",申込書!$C$64&lt;&gt;"",申込書!$K$22&lt;&gt;"YYYY/MM/DD",$G328&lt;&gt;""),申込書!$K$22,"")</f>
        <v/>
      </c>
      <c r="EO328" s="369" t="str">
        <f>IF(EN328="","",IF(INDEX('コンテンツ＆備考マスタ'!$H:$J,MATCH(学校情報!EN$3,'コンテンツ＆備考マスタ'!$H:$H,0),3)="●",IF(AND(EN328&lt;&gt;"",ISNUMBER(申込書!$AC$22)=TRUE,申込書!$C$64&lt;&gt;"▼プルダウンより選択してください",申込書!$C$64&lt;&gt;""),申込書!$AC$22,""),"-"))</f>
        <v/>
      </c>
      <c r="EP328" s="369"/>
      <c r="EQ328" s="369"/>
      <c r="ER328" s="370" t="str">
        <f>IF(AND(申込書!$C$64&lt;&gt;"▼プルダウンより選択してください",申込書!$C$64&lt;&gt;"",$G328&lt;&gt;"",申込書!$V$64="特定学年のみ"),"申し込みする","")</f>
        <v/>
      </c>
      <c r="ES328" s="371"/>
      <c r="ET328" s="372"/>
      <c r="EU328" s="373" t="str">
        <f>IF(AND(申込書!$C$65&lt;&gt;"▼プルダウンより選択してください",申込書!$C$65&lt;&gt;"",申込書!$K$22&lt;&gt;"YYYY/MM/DD",$G328&lt;&gt;""),申込書!$K$22,"")</f>
        <v/>
      </c>
      <c r="EV328" s="369" t="str">
        <f>IF(EU328="","",IF(INDEX('コンテンツ＆備考マスタ'!$H:$J,MATCH(学校情報!EU$3,'コンテンツ＆備考マスタ'!$H:$H,0),3)="●",IF(AND(EU328&lt;&gt;"",ISNUMBER(申込書!$AC$22)=TRUE,申込書!$C$65&lt;&gt;"▼プルダウンより選択してください",申込書!$C$65&lt;&gt;""),申込書!$AC$22,""),"-"))</f>
        <v/>
      </c>
      <c r="EW328" s="369"/>
      <c r="EX328" s="369"/>
      <c r="EY328" s="370" t="str">
        <f>IF(AND(申込書!$C$65&lt;&gt;"▼プルダウンより選択してください",申込書!$C$65&lt;&gt;"",$G328&lt;&gt;"",申込書!$V$65="特定学年のみ"),"申し込みする","")</f>
        <v/>
      </c>
      <c r="EZ328" s="371"/>
      <c r="FA328" s="372"/>
      <c r="FB328" s="373" t="str">
        <f>IF(AND(申込書!$C$66&lt;&gt;"▼プルダウンより選択してください",申込書!$C$66&lt;&gt;"",申込書!$K$22&lt;&gt;"YYYY/MM/DD",$G328&lt;&gt;""),申込書!$K$22,"")</f>
        <v/>
      </c>
      <c r="FC328" s="369" t="str">
        <f>IF(FB328="","",IF(INDEX('コンテンツ＆備考マスタ'!$H:$J,MATCH(学校情報!FB$3,'コンテンツ＆備考マスタ'!$H:$H,0),3)="●",IF(AND(FB328&lt;&gt;"",ISNUMBER(申込書!$AC$22)=TRUE,申込書!$C$66&lt;&gt;"▼プルダウンより選択してください",申込書!$C$66&lt;&gt;""),申込書!$AC$22,""),"-"))</f>
        <v/>
      </c>
      <c r="FD328" s="369"/>
      <c r="FE328" s="369"/>
      <c r="FF328" s="370" t="str">
        <f>IF(AND(申込書!$C$66&lt;&gt;"▼プルダウンより選択してください",申込書!$C$66&lt;&gt;"",$G328&lt;&gt;"",申込書!$V$66="特定学年のみ"),"申し込みする","")</f>
        <v/>
      </c>
      <c r="FG328" s="371"/>
      <c r="FH328" s="372"/>
      <c r="FI328" s="373" t="str">
        <f>IF(AND(申込書!$C$67&lt;&gt;"▼プルダウンより選択してください",申込書!$C$67&lt;&gt;"",申込書!$K$22&lt;&gt;"YYYY/MM/DD",$G328&lt;&gt;""),申込書!$K$22,"")</f>
        <v/>
      </c>
      <c r="FJ328" s="369" t="str">
        <f>IF(FI328="","",IF(INDEX('コンテンツ＆備考マスタ'!$H:$J,MATCH(学校情報!FI$3,'コンテンツ＆備考マスタ'!$H:$H,0),3)="●",IF(AND(FI328&lt;&gt;"",ISNUMBER(申込書!$AC$22)=TRUE,申込書!$C$67&lt;&gt;"▼プルダウンより選択してください",申込書!$C$67&lt;&gt;""),申込書!$AC$22,""),"-"))</f>
        <v/>
      </c>
      <c r="FK328" s="369"/>
      <c r="FL328" s="369"/>
      <c r="FM328" s="370" t="str">
        <f>IF(AND(申込書!$C$67&lt;&gt;"▼プルダウンより選択してください",申込書!$C$67&lt;&gt;"",$G328&lt;&gt;"",申込書!$V$67="特定学年のみ"),"申し込みする","")</f>
        <v/>
      </c>
      <c r="FN328" s="371"/>
      <c r="FO328" s="372"/>
      <c r="FP328" s="373" t="str">
        <f>IF(AND(申込書!$C$68&lt;&gt;"▼プルダウンより選択してください",申込書!$C$68&lt;&gt;"",申込書!$K$22&lt;&gt;"YYYY/MM/DD",$G328&lt;&gt;""),申込書!$K$22,"")</f>
        <v/>
      </c>
      <c r="FQ328" s="369" t="str">
        <f>IF(FP328="","",IF(INDEX('コンテンツ＆備考マスタ'!$H:$J,MATCH(学校情報!FP$3,'コンテンツ＆備考マスタ'!$H:$H,0),3)="●",IF(AND(FP328&lt;&gt;"",ISNUMBER(申込書!$AC$22)=TRUE,申込書!$C$68&lt;&gt;"▼プルダウンより選択してください",申込書!$C$68&lt;&gt;""),申込書!$AC$22,""),"-"))</f>
        <v/>
      </c>
      <c r="FR328" s="369"/>
      <c r="FS328" s="369"/>
      <c r="FT328" s="370" t="str">
        <f>IF(AND(申込書!$C$68&lt;&gt;"▼プルダウンより選択してください",申込書!$C$68&lt;&gt;"",$G328&lt;&gt;"",申込書!$V$68="特定学年のみ"),"申し込みする","")</f>
        <v/>
      </c>
      <c r="FU328" s="371"/>
      <c r="FV328" s="372"/>
      <c r="FW328" s="373" t="str">
        <f>IF(AND(申込書!$C$69&lt;&gt;"▼プルダウンより選択してください",申込書!$C$69&lt;&gt;"",申込書!$K$22&lt;&gt;"YYYY/MM/DD",$G328&lt;&gt;""),申込書!$K$22,"")</f>
        <v/>
      </c>
      <c r="FX328" s="369" t="str">
        <f>IF(FW328="","",IF(INDEX('コンテンツ＆備考マスタ'!$H:$J,MATCH(学校情報!FW$3,'コンテンツ＆備考マスタ'!$H:$H,0),3)="●",IF(AND(FW328&lt;&gt;"",ISNUMBER(申込書!$AC$22)=TRUE,申込書!$C$69&lt;&gt;"▼プルダウンより選択してください",申込書!$C$69&lt;&gt;""),申込書!$AC$22,""),"-"))</f>
        <v/>
      </c>
      <c r="FY328" s="369"/>
      <c r="FZ328" s="369"/>
      <c r="GA328" s="370" t="str">
        <f>IF(AND(申込書!$C$69&lt;&gt;"▼プルダウンより選択してください",申込書!$C$69&lt;&gt;"",$G328&lt;&gt;"",申込書!$V$69="特定学年のみ"),"申し込みする","")</f>
        <v/>
      </c>
      <c r="GB328" s="371"/>
      <c r="GC328" s="372"/>
      <c r="GD328" s="373" t="str">
        <f>IF(AND(申込書!$C$70&lt;&gt;"▼プルダウンより選択してください",申込書!$C$70&lt;&gt;"",申込書!$K$22&lt;&gt;"YYYY/MM/DD",$G328&lt;&gt;""),申込書!$K$22,"")</f>
        <v/>
      </c>
      <c r="GE328" s="369" t="str">
        <f>IF(GD328="","",IF(INDEX('コンテンツ＆備考マスタ'!$H:$J,MATCH(学校情報!GD$3,'コンテンツ＆備考マスタ'!$H:$H,0),3)="●",IF(AND(GD328&lt;&gt;"",ISNUMBER(申込書!$AC$22)=TRUE,申込書!$C$70&lt;&gt;"▼プルダウンより選択してください",申込書!$C$70&lt;&gt;""),申込書!$AC$22,""),"-"))</f>
        <v/>
      </c>
      <c r="GF328" s="369"/>
      <c r="GG328" s="369"/>
      <c r="GH328" s="370" t="str">
        <f>IF(AND(申込書!$C$70&lt;&gt;"▼プルダウンより選択してください",申込書!$C$70&lt;&gt;"",$G328&lt;&gt;"",申込書!$V$70="特定学年のみ"),"申し込みする","")</f>
        <v/>
      </c>
      <c r="GI328" s="371"/>
      <c r="GJ328" s="372"/>
      <c r="GK328" s="373" t="str">
        <f>IF(AND(申込書!$C$71&lt;&gt;"▼プルダウンより選択してください",申込書!$C$71&lt;&gt;"",申込書!$K$22&lt;&gt;"YYYY/MM/DD",$G328&lt;&gt;""),申込書!$K$22,"")</f>
        <v/>
      </c>
      <c r="GL328" s="369" t="str">
        <f>IF(GK328="","",IF(INDEX('コンテンツ＆備考マスタ'!$H:$J,MATCH(学校情報!GK$3,'コンテンツ＆備考マスタ'!$H:$H,0),3)="●",IF(AND(GK328&lt;&gt;"",ISNUMBER(申込書!$AC$22)=TRUE,申込書!$C$71&lt;&gt;"▼プルダウンより選択してください",申込書!$C$71&lt;&gt;""),申込書!$AC$22,""),"-"))</f>
        <v/>
      </c>
      <c r="GM328" s="369"/>
      <c r="GN328" s="369"/>
      <c r="GO328" s="370" t="str">
        <f>IF(AND(申込書!$C$71&lt;&gt;"▼プルダウンより選択してください",申込書!$C$71&lt;&gt;"",$G328&lt;&gt;"",申込書!$V$71="特定学年のみ"),"申し込みする","")</f>
        <v/>
      </c>
      <c r="GP328" s="371"/>
      <c r="GQ328" s="372"/>
      <c r="GR328" s="373" t="str">
        <f>IF(AND(申込書!$C$72&lt;&gt;"▼プルダウンより選択してください",申込書!$C$72&lt;&gt;"",申込書!$K$22&lt;&gt;"YYYY/MM/DD",$G328&lt;&gt;""),申込書!$K$22,"")</f>
        <v/>
      </c>
      <c r="GS328" s="369" t="str">
        <f>IF(GR328="","",IF(INDEX('コンテンツ＆備考マスタ'!$H:$J,MATCH(学校情報!GR$3,'コンテンツ＆備考マスタ'!$H:$H,0),3)="●",IF(AND(GR328&lt;&gt;"",ISNUMBER(申込書!$AC$22)=TRUE,申込書!$C$72&lt;&gt;"▼プルダウンより選択してください",申込書!$C$72&lt;&gt;""),申込書!$AC$22,""),"-"))</f>
        <v/>
      </c>
      <c r="GT328" s="369"/>
      <c r="GU328" s="369"/>
      <c r="GV328" s="370" t="str">
        <f>IF(AND(申込書!$C$72&lt;&gt;"▼プルダウンより選択してください",申込書!$C$72&lt;&gt;"",$G328&lt;&gt;"",申込書!$V$72="特定学年のみ"),"申し込みする","")</f>
        <v/>
      </c>
      <c r="GW328" s="371"/>
      <c r="GX328" s="372"/>
      <c r="GY328" s="373" t="str">
        <f>IF(AND(申込書!$C$73&lt;&gt;"▼プルダウンより選択してください",申込書!$C$73&lt;&gt;"",申込書!$K$22&lt;&gt;"YYYY/MM/DD",$G328&lt;&gt;""),申込書!$K$22,"")</f>
        <v/>
      </c>
      <c r="GZ328" s="369" t="str">
        <f>IF(GY328="","",IF(INDEX('コンテンツ＆備考マスタ'!$H:$J,MATCH(学校情報!GY$3,'コンテンツ＆備考マスタ'!$H:$H,0),3)="●",IF(AND(GY328&lt;&gt;"",ISNUMBER(申込書!$AC$22)=TRUE,申込書!$C$73&lt;&gt;"▼プルダウンより選択してください",申込書!$C$73&lt;&gt;""),申込書!$AC$22,""),"-"))</f>
        <v/>
      </c>
      <c r="HA328" s="369"/>
      <c r="HB328" s="369"/>
      <c r="HC328" s="370" t="str">
        <f>IF(AND(申込書!$C$73&lt;&gt;"▼プルダウンより選択してください",申込書!$C$73&lt;&gt;"",$G328&lt;&gt;"",申込書!$V$73="特定学年のみ"),"申し込みする","")</f>
        <v/>
      </c>
      <c r="HD328" s="371"/>
      <c r="HE328" s="372"/>
      <c r="HF328" s="373" t="str">
        <f>IF(AND(申込書!$C$74&lt;&gt;"▼プルダウンより選択してください",申込書!$C$74&lt;&gt;"",申込書!$K$22&lt;&gt;"YYYY/MM/DD",$G328&lt;&gt;""),申込書!$K$22,"")</f>
        <v/>
      </c>
      <c r="HG328" s="369" t="str">
        <f>IF(HF328="","",IF(INDEX('コンテンツ＆備考マスタ'!$H:$J,MATCH(学校情報!HF$3,'コンテンツ＆備考マスタ'!$H:$H,0),3)="●",IF(AND(HF328&lt;&gt;"",ISNUMBER(申込書!$AC$22)=TRUE,申込書!$C$74&lt;&gt;"▼プルダウンより選択してください",申込書!$C$74&lt;&gt;""),申込書!$AC$22,""),"-"))</f>
        <v/>
      </c>
      <c r="HH328" s="369"/>
      <c r="HI328" s="369"/>
      <c r="HJ328" s="370" t="str">
        <f>IF(AND(申込書!$C$74&lt;&gt;"▼プルダウンより選択してください",申込書!$C$74&lt;&gt;"",$G328&lt;&gt;"",申込書!$V$74="特定学年のみ"),"申し込みする","")</f>
        <v/>
      </c>
      <c r="HK328" s="371"/>
      <c r="HL328" s="372"/>
      <c r="HM328" s="373" t="str">
        <f>IF(AND(申込書!$C$75&lt;&gt;"▼プルダウンより選択してください",申込書!$C$75&lt;&gt;"",申込書!$K$22&lt;&gt;"YYYY/MM/DD",$G328&lt;&gt;""),申込書!$K$22,"")</f>
        <v/>
      </c>
      <c r="HN328" s="369" t="str">
        <f>IF(HM328="","",IF(INDEX('コンテンツ＆備考マスタ'!$H:$J,MATCH(学校情報!HM$3,'コンテンツ＆備考マスタ'!$H:$H,0),3)="●",IF(AND(HM328&lt;&gt;"",ISNUMBER(申込書!$AC$22)=TRUE,申込書!$C$75&lt;&gt;"▼プルダウンより選択してください",申込書!$C$75&lt;&gt;""),申込書!$AC$22,""),"-"))</f>
        <v/>
      </c>
      <c r="HO328" s="369"/>
      <c r="HP328" s="369"/>
      <c r="HQ328" s="370" t="str">
        <f>IF(AND(申込書!$C$75&lt;&gt;"▼プルダウンより選択してください",申込書!$C$75&lt;&gt;"",$G328&lt;&gt;"",申込書!$V$75="特定学年のみ"),"申し込みする","")</f>
        <v/>
      </c>
      <c r="HR328" s="371"/>
      <c r="HS328" s="371"/>
      <c r="HT328" s="374" t="str">
        <f>IF(AND(申込書!$C$76&lt;&gt;"▼プルダウンより選択してください",申込書!$C$76&lt;&gt;"",申込書!$K$22&lt;&gt;"YYYY/MM/DD",$G328&lt;&gt;""),申込書!$K$22,"")</f>
        <v/>
      </c>
      <c r="HU328" s="369" t="str">
        <f>IF(HT328="","",IF(INDEX('コンテンツ＆備考マスタ'!$H:$J,MATCH(学校情報!HT$3,'コンテンツ＆備考マスタ'!$H:$H,0),3)="●",IF(AND(HT328&lt;&gt;"",ISNUMBER(申込書!$AC$22)=TRUE,申込書!$C$76&lt;&gt;"▼プルダウンより選択してください",申込書!$C$76&lt;&gt;""),申込書!$AC$22,""),"-"))</f>
        <v/>
      </c>
      <c r="HV328" s="369"/>
      <c r="HW328" s="369"/>
      <c r="HX328" s="370" t="str">
        <f>IF(AND(申込書!$C$76&lt;&gt;"▼プルダウンより選択してください",申込書!$C$76&lt;&gt;"",$G328&lt;&gt;"",申込書!$V$76="特定学年のみ"),"申し込みする","")</f>
        <v/>
      </c>
      <c r="HY328" s="371"/>
      <c r="HZ328" s="372"/>
      <c r="IA328" s="69"/>
    </row>
    <row r="329" spans="2:235" ht="26.85" hidden="1" customHeight="1" outlineLevel="1">
      <c r="B329" s="365">
        <f t="shared" si="15"/>
        <v>324</v>
      </c>
      <c r="C329" s="55"/>
      <c r="D329" s="56"/>
      <c r="E329" s="154"/>
      <c r="F329" s="57"/>
      <c r="G329" s="58"/>
      <c r="H329" s="59"/>
      <c r="I329" s="60"/>
      <c r="J329" s="61"/>
      <c r="K329" s="366" t="str">
        <f t="shared" si="16"/>
        <v/>
      </c>
      <c r="L329" s="62"/>
      <c r="M329" s="322"/>
      <c r="N329" s="63"/>
      <c r="O329" s="64"/>
      <c r="P329" s="367" t="str">
        <f t="shared" si="17"/>
        <v/>
      </c>
      <c r="Q329" s="65"/>
      <c r="R329" s="66"/>
      <c r="S329" s="67"/>
      <c r="T329" s="68"/>
      <c r="U329" s="68"/>
      <c r="V329" s="68"/>
      <c r="W329" s="66"/>
      <c r="X329" s="281"/>
      <c r="Y329" s="368" t="str">
        <f>IF(AND(申込書!$C$47&lt;&gt;"▼プルダウンより選択してください",申込書!$C$47&lt;&gt;"",申込書!$K$22&lt;&gt;"YYYY/MM/DD",$G329&lt;&gt;""),申込書!$K$22,"")</f>
        <v/>
      </c>
      <c r="Z329" s="369" t="str">
        <f>IF(Y329="","",IF(INDEX('コンテンツ＆備考マスタ'!$H:$J,MATCH(学校情報!Y$3,'コンテンツ＆備考マスタ'!$H:$H,0),3)="●",IF(AND(Y329&lt;&gt;"",ISNUMBER(申込書!$AC$22)=TRUE,申込書!$C$47&lt;&gt;"▼プルダウンより選択してください",申込書!$C$47&lt;&gt;""),申込書!$AC$22,""),"-"))</f>
        <v/>
      </c>
      <c r="AA329" s="369"/>
      <c r="AB329" s="369"/>
      <c r="AC329" s="370" t="str">
        <f>IF(AND(申込書!$C$47&lt;&gt;"▼プルダウンより選択してください",申込書!$C$47&lt;&gt;"",$G329&lt;&gt;"",申込書!$V$47="特定学年のみ"),"申し込みする","")</f>
        <v/>
      </c>
      <c r="AD329" s="371"/>
      <c r="AE329" s="372"/>
      <c r="AF329" s="373" t="str">
        <f>IF(AND(申込書!$C$48&lt;&gt;"▼プルダウンより選択してください",申込書!$C$48&lt;&gt;"",申込書!$K$22&lt;&gt;"YYYY/MM/DD",$G329&lt;&gt;""),申込書!$K$22,"")</f>
        <v/>
      </c>
      <c r="AG329" s="369" t="str">
        <f>IF(AF329="","",IF(INDEX('コンテンツ＆備考マスタ'!$H:$J,MATCH(学校情報!AF$3,'コンテンツ＆備考マスタ'!$H:$H,0),3)="●",IF(AND(AF329&lt;&gt;"",ISNUMBER(申込書!$AC$22)=TRUE,申込書!$C$48&lt;&gt;"▼プルダウンより選択してください",申込書!$C$48&lt;&gt;""),申込書!$AC$22,""),"-"))</f>
        <v/>
      </c>
      <c r="AH329" s="369"/>
      <c r="AI329" s="369"/>
      <c r="AJ329" s="370" t="str">
        <f>IF(AND(申込書!$C$48&lt;&gt;"▼プルダウンより選択してください",申込書!$C$48&lt;&gt;"",$G329&lt;&gt;"",申込書!$V$48="特定学年のみ"),"申し込みする","")</f>
        <v/>
      </c>
      <c r="AK329" s="371"/>
      <c r="AL329" s="372"/>
      <c r="AM329" s="373" t="str">
        <f>IF(AND(申込書!$C$49&lt;&gt;"▼プルダウンより選択してください",申込書!$C$49&lt;&gt;"",申込書!$K$22&lt;&gt;"YYYY/MM/DD",$G329&lt;&gt;""),申込書!$K$22,"")</f>
        <v/>
      </c>
      <c r="AN329" s="369" t="str">
        <f>IF(AM329="","",IF(INDEX('コンテンツ＆備考マスタ'!$H:$J,MATCH(学校情報!AM$3,'コンテンツ＆備考マスタ'!$H:$H,0),3)="●",IF(AND(AM329&lt;&gt;"",ISNUMBER(申込書!$AC$22)=TRUE,申込書!$C$49&lt;&gt;"▼プルダウンより選択してください",申込書!$C$49&lt;&gt;""),申込書!$AC$22,""),"-"))</f>
        <v/>
      </c>
      <c r="AO329" s="369"/>
      <c r="AP329" s="369"/>
      <c r="AQ329" s="370" t="str">
        <f>IF(AND(申込書!$C$49&lt;&gt;"▼プルダウンより選択してください",申込書!$C$49&lt;&gt;"",$G329&lt;&gt;"",申込書!$V$49="特定学年のみ"),"申し込みする","")</f>
        <v/>
      </c>
      <c r="AR329" s="371"/>
      <c r="AS329" s="372"/>
      <c r="AT329" s="373" t="str">
        <f>IF(AND(申込書!$C$50&lt;&gt;"▼プルダウンより選択してください",申込書!$C$50&lt;&gt;"",申込書!$K$22&lt;&gt;"YYYY/MM/DD",$G329&lt;&gt;""),申込書!$K$22,"")</f>
        <v/>
      </c>
      <c r="AU329" s="369" t="str">
        <f>IF(AT329="","",IF(INDEX('コンテンツ＆備考マスタ'!$H:$J,MATCH(学校情報!AT$3,'コンテンツ＆備考マスタ'!$H:$H,0),3)="●",IF(AND(AT329&lt;&gt;"",ISNUMBER(申込書!$AC$22)=TRUE,申込書!$C$50&lt;&gt;"▼プルダウンより選択してください",申込書!$C$50&lt;&gt;""),申込書!$AC$22,""),"-"))</f>
        <v/>
      </c>
      <c r="AV329" s="369"/>
      <c r="AW329" s="369"/>
      <c r="AX329" s="370" t="str">
        <f>IF(AND(申込書!$C$50&lt;&gt;"▼プルダウンより選択してください",申込書!$C$50&lt;&gt;"",$G329&lt;&gt;"",申込書!$V$50="特定学年のみ"),"申し込みする","")</f>
        <v/>
      </c>
      <c r="AY329" s="371"/>
      <c r="AZ329" s="372"/>
      <c r="BA329" s="373" t="str">
        <f>IF(AND(申込書!$C$51&lt;&gt;"▼プルダウンより選択してください",申込書!$C$51&lt;&gt;"",申込書!$K$22&lt;&gt;"YYYY/MM/DD",$G329&lt;&gt;""),申込書!$K$22,"")</f>
        <v/>
      </c>
      <c r="BB329" s="369" t="str">
        <f>IF(BA329="","",IF(INDEX('コンテンツ＆備考マスタ'!$H:$J,MATCH(学校情報!BA$3,'コンテンツ＆備考マスタ'!$H:$H,0),3)="●",IF(AND(BA329&lt;&gt;"",ISNUMBER(申込書!$AC$22)=TRUE,申込書!$C$51&lt;&gt;"▼プルダウンより選択してください",申込書!$C$51&lt;&gt;""),申込書!$AC$22,""),"-"))</f>
        <v/>
      </c>
      <c r="BC329" s="369"/>
      <c r="BD329" s="369"/>
      <c r="BE329" s="370" t="str">
        <f>IF(AND(申込書!$C$51&lt;&gt;"▼プルダウンより選択してください",申込書!$C$51&lt;&gt;"",$G329&lt;&gt;"",申込書!$V$51="特定学年のみ"),"申し込みする","")</f>
        <v/>
      </c>
      <c r="BF329" s="371"/>
      <c r="BG329" s="372"/>
      <c r="BH329" s="373" t="str">
        <f>IF(AND(申込書!$C$52&lt;&gt;"▼プルダウンより選択してください",申込書!$C$52&lt;&gt;"",申込書!$K$22&lt;&gt;"YYYY/MM/DD",$G329&lt;&gt;""),申込書!$K$22,"")</f>
        <v/>
      </c>
      <c r="BI329" s="369" t="str">
        <f>IF(BH329="","",IF(INDEX('コンテンツ＆備考マスタ'!$H:$J,MATCH(学校情報!BH$3,'コンテンツ＆備考マスタ'!$H:$H,0),3)="●",IF(AND(BH329&lt;&gt;"",ISNUMBER(申込書!$AC$22)=TRUE,申込書!$C$52&lt;&gt;"▼プルダウンより選択してください",申込書!$C$52&lt;&gt;""),申込書!$AC$22,""),"-"))</f>
        <v/>
      </c>
      <c r="BJ329" s="369"/>
      <c r="BK329" s="369"/>
      <c r="BL329" s="370" t="str">
        <f>IF(AND(申込書!$C$52&lt;&gt;"▼プルダウンより選択してください",申込書!$C$52&lt;&gt;"",$G329&lt;&gt;"",申込書!$V$52="特定学年のみ"),"申し込みする","")</f>
        <v/>
      </c>
      <c r="BM329" s="371"/>
      <c r="BN329" s="372"/>
      <c r="BO329" s="373" t="str">
        <f>IF(AND(申込書!$C$53&lt;&gt;"▼プルダウンより選択してください",申込書!$C$53&lt;&gt;"",申込書!$K$22&lt;&gt;"YYYY/MM/DD",$G329&lt;&gt;""),申込書!$K$22,"")</f>
        <v/>
      </c>
      <c r="BP329" s="369" t="str">
        <f>IF(BO329="","",IF(INDEX('コンテンツ＆備考マスタ'!$H:$J,MATCH(学校情報!BO$3,'コンテンツ＆備考マスタ'!$H:$H,0),3)="●",IF(AND(BO329&lt;&gt;"",ISNUMBER(申込書!$AC$22)=TRUE,申込書!$C$53&lt;&gt;"▼プルダウンより選択してください",申込書!$C$53&lt;&gt;""),申込書!$AC$22,""),"-"))</f>
        <v/>
      </c>
      <c r="BQ329" s="369"/>
      <c r="BR329" s="369"/>
      <c r="BS329" s="370" t="str">
        <f>IF(AND(申込書!$C$53&lt;&gt;"▼プルダウンより選択してください",申込書!$C$53&lt;&gt;"",$G329&lt;&gt;"",申込書!$V$53="特定学年のみ"),"申し込みする","")</f>
        <v/>
      </c>
      <c r="BT329" s="371"/>
      <c r="BU329" s="372"/>
      <c r="BV329" s="373" t="str">
        <f>IF(AND(申込書!$C$54&lt;&gt;"▼プルダウンより選択してください",申込書!$C$54&lt;&gt;"",申込書!$K$22&lt;&gt;"YYYY/MM/DD",$G329&lt;&gt;""),申込書!$K$22,"")</f>
        <v/>
      </c>
      <c r="BW329" s="369" t="str">
        <f>IF(BV329="","",IF(INDEX('コンテンツ＆備考マスタ'!$H:$J,MATCH(学校情報!BV$3,'コンテンツ＆備考マスタ'!$H:$H,0),3)="●",IF(AND(BV329&lt;&gt;"",ISNUMBER(申込書!$AC$22)=TRUE,申込書!$C$54&lt;&gt;"▼プルダウンより選択してください",申込書!$C$54&lt;&gt;""),申込書!$AC$22,""),"-"))</f>
        <v/>
      </c>
      <c r="BX329" s="369"/>
      <c r="BY329" s="369"/>
      <c r="BZ329" s="370" t="str">
        <f>IF(AND(申込書!$C$54&lt;&gt;"▼プルダウンより選択してください",申込書!$C$54&lt;&gt;"",$G329&lt;&gt;"",申込書!$V$54="特定学年のみ"),"申し込みする","")</f>
        <v/>
      </c>
      <c r="CA329" s="371"/>
      <c r="CB329" s="372"/>
      <c r="CC329" s="373" t="str">
        <f>IF(AND(申込書!$C$55&lt;&gt;"▼プルダウンより選択してください",申込書!$C$55&lt;&gt;"",申込書!$K$22&lt;&gt;"YYYY/MM/DD",$G329&lt;&gt;""),申込書!$K$22,"")</f>
        <v/>
      </c>
      <c r="CD329" s="369" t="str">
        <f>IF(CC329="","",IF(INDEX('コンテンツ＆備考マスタ'!$H:$J,MATCH(学校情報!CC$3,'コンテンツ＆備考マスタ'!$H:$H,0),3)="●",IF(AND(CC329&lt;&gt;"",ISNUMBER(申込書!$AC$22)=TRUE,申込書!$C$55&lt;&gt;"▼プルダウンより選択してください",申込書!$C$55&lt;&gt;""),申込書!$AC$22,""),"-"))</f>
        <v/>
      </c>
      <c r="CE329" s="369"/>
      <c r="CF329" s="369"/>
      <c r="CG329" s="370" t="str">
        <f>IF(AND(申込書!$C$55&lt;&gt;"▼プルダウンより選択してください",申込書!$C$55&lt;&gt;"",$G329&lt;&gt;"",申込書!$V$55="特定学年のみ"),"申し込みする","")</f>
        <v/>
      </c>
      <c r="CH329" s="371"/>
      <c r="CI329" s="372"/>
      <c r="CJ329" s="373" t="str">
        <f>IF(AND(申込書!$C$56&lt;&gt;"▼プルダウンより選択してください",申込書!$C$56&lt;&gt;"",申込書!$K$22&lt;&gt;"YYYY/MM/DD",$G329&lt;&gt;""),申込書!$K$22,"")</f>
        <v/>
      </c>
      <c r="CK329" s="369" t="str">
        <f>IF(CJ329="","",IF(INDEX('コンテンツ＆備考マスタ'!$H:$J,MATCH(学校情報!CJ$3,'コンテンツ＆備考マスタ'!$H:$H,0),3)="●",IF(AND(CJ329&lt;&gt;"",ISNUMBER(申込書!$AC$22)=TRUE,申込書!$C$56&lt;&gt;"▼プルダウンより選択してください",申込書!$C$56&lt;&gt;""),申込書!$AC$22,""),"-"))</f>
        <v/>
      </c>
      <c r="CL329" s="369"/>
      <c r="CM329" s="369"/>
      <c r="CN329" s="370" t="str">
        <f>IF(AND(申込書!$C$56&lt;&gt;"▼プルダウンより選択してください",申込書!$C$56&lt;&gt;"",$G329&lt;&gt;"",申込書!$V$56="特定学年のみ"),"申し込みする","")</f>
        <v/>
      </c>
      <c r="CO329" s="371"/>
      <c r="CP329" s="372"/>
      <c r="CQ329" s="373" t="str">
        <f>IF(AND(申込書!$C$57&lt;&gt;"▼プルダウンより選択してください",申込書!$C$57&lt;&gt;"",申込書!$K$22&lt;&gt;"YYYY/MM/DD",$G329&lt;&gt;""),申込書!$K$22,"")</f>
        <v/>
      </c>
      <c r="CR329" s="369" t="str">
        <f>IF(CQ329="","",IF(INDEX('コンテンツ＆備考マスタ'!$H:$J,MATCH(学校情報!CQ$3,'コンテンツ＆備考マスタ'!$H:$H,0),3)="●",IF(AND(CQ329&lt;&gt;"",ISNUMBER(申込書!$AC$22)=TRUE,申込書!$C$57&lt;&gt;"▼プルダウンより選択してください",申込書!$C$57&lt;&gt;""),申込書!$AC$22,""),"-"))</f>
        <v/>
      </c>
      <c r="CS329" s="369"/>
      <c r="CT329" s="369"/>
      <c r="CU329" s="369" t="str">
        <f>IF(AND(申込書!$C$57&lt;&gt;"▼プルダウンより選択してください",申込書!$C$57&lt;&gt;"",$G329&lt;&gt;"",申込書!$V$57="特定学年のみ"),"申し込みする","")</f>
        <v/>
      </c>
      <c r="CV329" s="371"/>
      <c r="CW329" s="372"/>
      <c r="CX329" s="373" t="str">
        <f>IF(AND(申込書!$C$58&lt;&gt;"▼プルダウンより選択してください",申込書!$C$58&lt;&gt;"",申込書!$K$22&lt;&gt;"YYYY/MM/DD",$G329&lt;&gt;""),申込書!$K$22,"")</f>
        <v/>
      </c>
      <c r="CY329" s="369" t="str">
        <f>IF(CX329="","",IF(INDEX('コンテンツ＆備考マスタ'!$H:$J,MATCH(学校情報!CX$3,'コンテンツ＆備考マスタ'!$H:$H,0),3)="●",IF(AND(CX329&lt;&gt;"",ISNUMBER(申込書!$AC$22)=TRUE,申込書!$C$58&lt;&gt;"▼プルダウンより選択してください",申込書!$C$58&lt;&gt;""),申込書!$AC$22,""),"-"))</f>
        <v/>
      </c>
      <c r="CZ329" s="369"/>
      <c r="DA329" s="369"/>
      <c r="DB329" s="369" t="str">
        <f>IF(AND(申込書!$C$58&lt;&gt;"▼プルダウンより選択してください",申込書!$C$58&lt;&gt;"",$G329&lt;&gt;"",申込書!$V$58="特定学年のみ"),"申し込みする","")</f>
        <v/>
      </c>
      <c r="DC329" s="371"/>
      <c r="DD329" s="372"/>
      <c r="DE329" s="373" t="str">
        <f>IF(AND(申込書!$C$59&lt;&gt;"▼プルダウンより選択してください",申込書!$C$59&lt;&gt;"",申込書!$K$22&lt;&gt;"YYYY/MM/DD",$G329&lt;&gt;""),申込書!$K$22,"")</f>
        <v/>
      </c>
      <c r="DF329" s="369" t="str">
        <f>IF(DE329="","",IF(INDEX('コンテンツ＆備考マスタ'!$H:$J,MATCH(学校情報!DE$3,'コンテンツ＆備考マスタ'!$H:$H,0),3)="●",IF(AND(DE329&lt;&gt;"",ISNUMBER(申込書!$AC$22)=TRUE,申込書!$C$59&lt;&gt;"▼プルダウンより選択してください",申込書!$C$59&lt;&gt;""),申込書!$AC$22,""),"-"))</f>
        <v/>
      </c>
      <c r="DG329" s="369"/>
      <c r="DH329" s="369"/>
      <c r="DI329" s="369" t="str">
        <f>IF(AND(申込書!$C$59&lt;&gt;"▼プルダウンより選択してください",申込書!$C$59&lt;&gt;"",$G329&lt;&gt;"",申込書!$V$59="特定学年のみ"),"申し込みする","")</f>
        <v/>
      </c>
      <c r="DJ329" s="371"/>
      <c r="DK329" s="372"/>
      <c r="DL329" s="373" t="str">
        <f>IF(AND(申込書!$C$60&lt;&gt;"▼プルダウンより選択してください",申込書!$C$60&lt;&gt;"",申込書!$K$22&lt;&gt;"YYYY/MM/DD",$G329&lt;&gt;""),申込書!$K$22,"")</f>
        <v/>
      </c>
      <c r="DM329" s="369" t="str">
        <f>IF(DL329="","",IF(INDEX('コンテンツ＆備考マスタ'!$H:$J,MATCH(学校情報!DL$3,'コンテンツ＆備考マスタ'!$H:$H,0),3)="●",IF(AND(DL329&lt;&gt;"",ISNUMBER(申込書!$AC$22)=TRUE,申込書!$C$60&lt;&gt;"▼プルダウンより選択してください",申込書!$C$60&lt;&gt;""),申込書!$AC$22,""),"-"))</f>
        <v/>
      </c>
      <c r="DN329" s="369"/>
      <c r="DO329" s="369"/>
      <c r="DP329" s="369" t="str">
        <f>IF(AND(申込書!$C$60&lt;&gt;"▼プルダウンより選択してください",申込書!$C$60&lt;&gt;"",$G329&lt;&gt;"",申込書!$V$60="特定学年のみ"),"申し込みする","")</f>
        <v/>
      </c>
      <c r="DQ329" s="371"/>
      <c r="DR329" s="372"/>
      <c r="DS329" s="373" t="str">
        <f>IF(AND(申込書!$C$61&lt;&gt;"▼プルダウンより選択してください",申込書!$C$61&lt;&gt;"",申込書!$K$22&lt;&gt;"YYYY/MM/DD",$G329&lt;&gt;""),申込書!$K$22,"")</f>
        <v/>
      </c>
      <c r="DT329" s="369" t="str">
        <f>IF(DS329="","",IF(INDEX('コンテンツ＆備考マスタ'!$H:$J,MATCH(学校情報!DS$3,'コンテンツ＆備考マスタ'!$H:$H,0),3)="●",IF(AND(DS329&lt;&gt;"",ISNUMBER(申込書!$AC$22)=TRUE,申込書!$C$61&lt;&gt;"▼プルダウンより選択してください",申込書!$C$61&lt;&gt;""),申込書!$AC$22,""),"-"))</f>
        <v/>
      </c>
      <c r="DU329" s="369"/>
      <c r="DV329" s="369"/>
      <c r="DW329" s="369" t="str">
        <f>IF(AND(申込書!$C$61&lt;&gt;"▼プルダウンより選択してください",申込書!$C$61&lt;&gt;"",$G329&lt;&gt;"",申込書!$V$61="特定学年のみ"),"申し込みする","")</f>
        <v/>
      </c>
      <c r="DX329" s="371"/>
      <c r="DY329" s="372"/>
      <c r="DZ329" s="373" t="str">
        <f>IF(AND(申込書!$C$62&lt;&gt;"▼プルダウンより選択してください",申込書!$C$62&lt;&gt;"",申込書!$K$22&lt;&gt;"YYYY/MM/DD",$G329&lt;&gt;""),申込書!$K$22,"")</f>
        <v/>
      </c>
      <c r="EA329" s="369" t="str">
        <f>IF(DZ329="","",IF(INDEX('コンテンツ＆備考マスタ'!$H:$J,MATCH(学校情報!DZ$3,'コンテンツ＆備考マスタ'!$H:$H,0),3)="●",IF(AND(DZ329&lt;&gt;"",ISNUMBER(申込書!$AC$22)=TRUE,申込書!$C$62&lt;&gt;"▼プルダウンより選択してください",申込書!$C$62&lt;&gt;""),申込書!$AC$22,""),"-"))</f>
        <v/>
      </c>
      <c r="EB329" s="369"/>
      <c r="EC329" s="369"/>
      <c r="ED329" s="370" t="str">
        <f>IF(AND(申込書!$C$62&lt;&gt;"▼プルダウンより選択してください",申込書!$C$62&lt;&gt;"",$G329&lt;&gt;"",申込書!$V$62="特定学年のみ"),"申し込みする","")</f>
        <v/>
      </c>
      <c r="EE329" s="371"/>
      <c r="EF329" s="372"/>
      <c r="EG329" s="373" t="str">
        <f>IF(AND(申込書!$C$63&lt;&gt;"▼プルダウンより選択してください",申込書!$C$63&lt;&gt;"",申込書!$K$22&lt;&gt;"YYYY/MM/DD",$G329&lt;&gt;""),申込書!$K$22,"")</f>
        <v/>
      </c>
      <c r="EH329" s="369" t="str">
        <f>IF(EG329="","",IF(INDEX('コンテンツ＆備考マスタ'!$H:$J,MATCH(学校情報!EG$3,'コンテンツ＆備考マスタ'!$H:$H,0),3)="●",IF(AND(EG329&lt;&gt;"",ISNUMBER(申込書!$AC$22)=TRUE,申込書!$C$63&lt;&gt;"▼プルダウンより選択してください",申込書!$C$63&lt;&gt;""),申込書!$AC$22,""),"-"))</f>
        <v/>
      </c>
      <c r="EI329" s="369"/>
      <c r="EJ329" s="369"/>
      <c r="EK329" s="370" t="str">
        <f>IF(AND(申込書!$C$63&lt;&gt;"▼プルダウンより選択してください",申込書!$C$63&lt;&gt;"",$G329&lt;&gt;"",申込書!$V$63="特定学年のみ"),"申し込みする","")</f>
        <v/>
      </c>
      <c r="EL329" s="371"/>
      <c r="EM329" s="372"/>
      <c r="EN329" s="373" t="str">
        <f>IF(AND(申込書!$C$64&lt;&gt;"▼プルダウンより選択してください",申込書!$C$64&lt;&gt;"",申込書!$K$22&lt;&gt;"YYYY/MM/DD",$G329&lt;&gt;""),申込書!$K$22,"")</f>
        <v/>
      </c>
      <c r="EO329" s="369" t="str">
        <f>IF(EN329="","",IF(INDEX('コンテンツ＆備考マスタ'!$H:$J,MATCH(学校情報!EN$3,'コンテンツ＆備考マスタ'!$H:$H,0),3)="●",IF(AND(EN329&lt;&gt;"",ISNUMBER(申込書!$AC$22)=TRUE,申込書!$C$64&lt;&gt;"▼プルダウンより選択してください",申込書!$C$64&lt;&gt;""),申込書!$AC$22,""),"-"))</f>
        <v/>
      </c>
      <c r="EP329" s="369"/>
      <c r="EQ329" s="369"/>
      <c r="ER329" s="370" t="str">
        <f>IF(AND(申込書!$C$64&lt;&gt;"▼プルダウンより選択してください",申込書!$C$64&lt;&gt;"",$G329&lt;&gt;"",申込書!$V$64="特定学年のみ"),"申し込みする","")</f>
        <v/>
      </c>
      <c r="ES329" s="371"/>
      <c r="ET329" s="372"/>
      <c r="EU329" s="373" t="str">
        <f>IF(AND(申込書!$C$65&lt;&gt;"▼プルダウンより選択してください",申込書!$C$65&lt;&gt;"",申込書!$K$22&lt;&gt;"YYYY/MM/DD",$G329&lt;&gt;""),申込書!$K$22,"")</f>
        <v/>
      </c>
      <c r="EV329" s="369" t="str">
        <f>IF(EU329="","",IF(INDEX('コンテンツ＆備考マスタ'!$H:$J,MATCH(学校情報!EU$3,'コンテンツ＆備考マスタ'!$H:$H,0),3)="●",IF(AND(EU329&lt;&gt;"",ISNUMBER(申込書!$AC$22)=TRUE,申込書!$C$65&lt;&gt;"▼プルダウンより選択してください",申込書!$C$65&lt;&gt;""),申込書!$AC$22,""),"-"))</f>
        <v/>
      </c>
      <c r="EW329" s="369"/>
      <c r="EX329" s="369"/>
      <c r="EY329" s="370" t="str">
        <f>IF(AND(申込書!$C$65&lt;&gt;"▼プルダウンより選択してください",申込書!$C$65&lt;&gt;"",$G329&lt;&gt;"",申込書!$V$65="特定学年のみ"),"申し込みする","")</f>
        <v/>
      </c>
      <c r="EZ329" s="371"/>
      <c r="FA329" s="372"/>
      <c r="FB329" s="373" t="str">
        <f>IF(AND(申込書!$C$66&lt;&gt;"▼プルダウンより選択してください",申込書!$C$66&lt;&gt;"",申込書!$K$22&lt;&gt;"YYYY/MM/DD",$G329&lt;&gt;""),申込書!$K$22,"")</f>
        <v/>
      </c>
      <c r="FC329" s="369" t="str">
        <f>IF(FB329="","",IF(INDEX('コンテンツ＆備考マスタ'!$H:$J,MATCH(学校情報!FB$3,'コンテンツ＆備考マスタ'!$H:$H,0),3)="●",IF(AND(FB329&lt;&gt;"",ISNUMBER(申込書!$AC$22)=TRUE,申込書!$C$66&lt;&gt;"▼プルダウンより選択してください",申込書!$C$66&lt;&gt;""),申込書!$AC$22,""),"-"))</f>
        <v/>
      </c>
      <c r="FD329" s="369"/>
      <c r="FE329" s="369"/>
      <c r="FF329" s="370" t="str">
        <f>IF(AND(申込書!$C$66&lt;&gt;"▼プルダウンより選択してください",申込書!$C$66&lt;&gt;"",$G329&lt;&gt;"",申込書!$V$66="特定学年のみ"),"申し込みする","")</f>
        <v/>
      </c>
      <c r="FG329" s="371"/>
      <c r="FH329" s="372"/>
      <c r="FI329" s="373" t="str">
        <f>IF(AND(申込書!$C$67&lt;&gt;"▼プルダウンより選択してください",申込書!$C$67&lt;&gt;"",申込書!$K$22&lt;&gt;"YYYY/MM/DD",$G329&lt;&gt;""),申込書!$K$22,"")</f>
        <v/>
      </c>
      <c r="FJ329" s="369" t="str">
        <f>IF(FI329="","",IF(INDEX('コンテンツ＆備考マスタ'!$H:$J,MATCH(学校情報!FI$3,'コンテンツ＆備考マスタ'!$H:$H,0),3)="●",IF(AND(FI329&lt;&gt;"",ISNUMBER(申込書!$AC$22)=TRUE,申込書!$C$67&lt;&gt;"▼プルダウンより選択してください",申込書!$C$67&lt;&gt;""),申込書!$AC$22,""),"-"))</f>
        <v/>
      </c>
      <c r="FK329" s="369"/>
      <c r="FL329" s="369"/>
      <c r="FM329" s="370" t="str">
        <f>IF(AND(申込書!$C$67&lt;&gt;"▼プルダウンより選択してください",申込書!$C$67&lt;&gt;"",$G329&lt;&gt;"",申込書!$V$67="特定学年のみ"),"申し込みする","")</f>
        <v/>
      </c>
      <c r="FN329" s="371"/>
      <c r="FO329" s="372"/>
      <c r="FP329" s="373" t="str">
        <f>IF(AND(申込書!$C$68&lt;&gt;"▼プルダウンより選択してください",申込書!$C$68&lt;&gt;"",申込書!$K$22&lt;&gt;"YYYY/MM/DD",$G329&lt;&gt;""),申込書!$K$22,"")</f>
        <v/>
      </c>
      <c r="FQ329" s="369" t="str">
        <f>IF(FP329="","",IF(INDEX('コンテンツ＆備考マスタ'!$H:$J,MATCH(学校情報!FP$3,'コンテンツ＆備考マスタ'!$H:$H,0),3)="●",IF(AND(FP329&lt;&gt;"",ISNUMBER(申込書!$AC$22)=TRUE,申込書!$C$68&lt;&gt;"▼プルダウンより選択してください",申込書!$C$68&lt;&gt;""),申込書!$AC$22,""),"-"))</f>
        <v/>
      </c>
      <c r="FR329" s="369"/>
      <c r="FS329" s="369"/>
      <c r="FT329" s="370" t="str">
        <f>IF(AND(申込書!$C$68&lt;&gt;"▼プルダウンより選択してください",申込書!$C$68&lt;&gt;"",$G329&lt;&gt;"",申込書!$V$68="特定学年のみ"),"申し込みする","")</f>
        <v/>
      </c>
      <c r="FU329" s="371"/>
      <c r="FV329" s="372"/>
      <c r="FW329" s="373" t="str">
        <f>IF(AND(申込書!$C$69&lt;&gt;"▼プルダウンより選択してください",申込書!$C$69&lt;&gt;"",申込書!$K$22&lt;&gt;"YYYY/MM/DD",$G329&lt;&gt;""),申込書!$K$22,"")</f>
        <v/>
      </c>
      <c r="FX329" s="369" t="str">
        <f>IF(FW329="","",IF(INDEX('コンテンツ＆備考マスタ'!$H:$J,MATCH(学校情報!FW$3,'コンテンツ＆備考マスタ'!$H:$H,0),3)="●",IF(AND(FW329&lt;&gt;"",ISNUMBER(申込書!$AC$22)=TRUE,申込書!$C$69&lt;&gt;"▼プルダウンより選択してください",申込書!$C$69&lt;&gt;""),申込書!$AC$22,""),"-"))</f>
        <v/>
      </c>
      <c r="FY329" s="369"/>
      <c r="FZ329" s="369"/>
      <c r="GA329" s="370" t="str">
        <f>IF(AND(申込書!$C$69&lt;&gt;"▼プルダウンより選択してください",申込書!$C$69&lt;&gt;"",$G329&lt;&gt;"",申込書!$V$69="特定学年のみ"),"申し込みする","")</f>
        <v/>
      </c>
      <c r="GB329" s="371"/>
      <c r="GC329" s="372"/>
      <c r="GD329" s="373" t="str">
        <f>IF(AND(申込書!$C$70&lt;&gt;"▼プルダウンより選択してください",申込書!$C$70&lt;&gt;"",申込書!$K$22&lt;&gt;"YYYY/MM/DD",$G329&lt;&gt;""),申込書!$K$22,"")</f>
        <v/>
      </c>
      <c r="GE329" s="369" t="str">
        <f>IF(GD329="","",IF(INDEX('コンテンツ＆備考マスタ'!$H:$J,MATCH(学校情報!GD$3,'コンテンツ＆備考マスタ'!$H:$H,0),3)="●",IF(AND(GD329&lt;&gt;"",ISNUMBER(申込書!$AC$22)=TRUE,申込書!$C$70&lt;&gt;"▼プルダウンより選択してください",申込書!$C$70&lt;&gt;""),申込書!$AC$22,""),"-"))</f>
        <v/>
      </c>
      <c r="GF329" s="369"/>
      <c r="GG329" s="369"/>
      <c r="GH329" s="370" t="str">
        <f>IF(AND(申込書!$C$70&lt;&gt;"▼プルダウンより選択してください",申込書!$C$70&lt;&gt;"",$G329&lt;&gt;"",申込書!$V$70="特定学年のみ"),"申し込みする","")</f>
        <v/>
      </c>
      <c r="GI329" s="371"/>
      <c r="GJ329" s="372"/>
      <c r="GK329" s="373" t="str">
        <f>IF(AND(申込書!$C$71&lt;&gt;"▼プルダウンより選択してください",申込書!$C$71&lt;&gt;"",申込書!$K$22&lt;&gt;"YYYY/MM/DD",$G329&lt;&gt;""),申込書!$K$22,"")</f>
        <v/>
      </c>
      <c r="GL329" s="369" t="str">
        <f>IF(GK329="","",IF(INDEX('コンテンツ＆備考マスタ'!$H:$J,MATCH(学校情報!GK$3,'コンテンツ＆備考マスタ'!$H:$H,0),3)="●",IF(AND(GK329&lt;&gt;"",ISNUMBER(申込書!$AC$22)=TRUE,申込書!$C$71&lt;&gt;"▼プルダウンより選択してください",申込書!$C$71&lt;&gt;""),申込書!$AC$22,""),"-"))</f>
        <v/>
      </c>
      <c r="GM329" s="369"/>
      <c r="GN329" s="369"/>
      <c r="GO329" s="370" t="str">
        <f>IF(AND(申込書!$C$71&lt;&gt;"▼プルダウンより選択してください",申込書!$C$71&lt;&gt;"",$G329&lt;&gt;"",申込書!$V$71="特定学年のみ"),"申し込みする","")</f>
        <v/>
      </c>
      <c r="GP329" s="371"/>
      <c r="GQ329" s="372"/>
      <c r="GR329" s="373" t="str">
        <f>IF(AND(申込書!$C$72&lt;&gt;"▼プルダウンより選択してください",申込書!$C$72&lt;&gt;"",申込書!$K$22&lt;&gt;"YYYY/MM/DD",$G329&lt;&gt;""),申込書!$K$22,"")</f>
        <v/>
      </c>
      <c r="GS329" s="369" t="str">
        <f>IF(GR329="","",IF(INDEX('コンテンツ＆備考マスタ'!$H:$J,MATCH(学校情報!GR$3,'コンテンツ＆備考マスタ'!$H:$H,0),3)="●",IF(AND(GR329&lt;&gt;"",ISNUMBER(申込書!$AC$22)=TRUE,申込書!$C$72&lt;&gt;"▼プルダウンより選択してください",申込書!$C$72&lt;&gt;""),申込書!$AC$22,""),"-"))</f>
        <v/>
      </c>
      <c r="GT329" s="369"/>
      <c r="GU329" s="369"/>
      <c r="GV329" s="370" t="str">
        <f>IF(AND(申込書!$C$72&lt;&gt;"▼プルダウンより選択してください",申込書!$C$72&lt;&gt;"",$G329&lt;&gt;"",申込書!$V$72="特定学年のみ"),"申し込みする","")</f>
        <v/>
      </c>
      <c r="GW329" s="371"/>
      <c r="GX329" s="372"/>
      <c r="GY329" s="373" t="str">
        <f>IF(AND(申込書!$C$73&lt;&gt;"▼プルダウンより選択してください",申込書!$C$73&lt;&gt;"",申込書!$K$22&lt;&gt;"YYYY/MM/DD",$G329&lt;&gt;""),申込書!$K$22,"")</f>
        <v/>
      </c>
      <c r="GZ329" s="369" t="str">
        <f>IF(GY329="","",IF(INDEX('コンテンツ＆備考マスタ'!$H:$J,MATCH(学校情報!GY$3,'コンテンツ＆備考マスタ'!$H:$H,0),3)="●",IF(AND(GY329&lt;&gt;"",ISNUMBER(申込書!$AC$22)=TRUE,申込書!$C$73&lt;&gt;"▼プルダウンより選択してください",申込書!$C$73&lt;&gt;""),申込書!$AC$22,""),"-"))</f>
        <v/>
      </c>
      <c r="HA329" s="369"/>
      <c r="HB329" s="369"/>
      <c r="HC329" s="370" t="str">
        <f>IF(AND(申込書!$C$73&lt;&gt;"▼プルダウンより選択してください",申込書!$C$73&lt;&gt;"",$G329&lt;&gt;"",申込書!$V$73="特定学年のみ"),"申し込みする","")</f>
        <v/>
      </c>
      <c r="HD329" s="371"/>
      <c r="HE329" s="372"/>
      <c r="HF329" s="373" t="str">
        <f>IF(AND(申込書!$C$74&lt;&gt;"▼プルダウンより選択してください",申込書!$C$74&lt;&gt;"",申込書!$K$22&lt;&gt;"YYYY/MM/DD",$G329&lt;&gt;""),申込書!$K$22,"")</f>
        <v/>
      </c>
      <c r="HG329" s="369" t="str">
        <f>IF(HF329="","",IF(INDEX('コンテンツ＆備考マスタ'!$H:$J,MATCH(学校情報!HF$3,'コンテンツ＆備考マスタ'!$H:$H,0),3)="●",IF(AND(HF329&lt;&gt;"",ISNUMBER(申込書!$AC$22)=TRUE,申込書!$C$74&lt;&gt;"▼プルダウンより選択してください",申込書!$C$74&lt;&gt;""),申込書!$AC$22,""),"-"))</f>
        <v/>
      </c>
      <c r="HH329" s="369"/>
      <c r="HI329" s="369"/>
      <c r="HJ329" s="370" t="str">
        <f>IF(AND(申込書!$C$74&lt;&gt;"▼プルダウンより選択してください",申込書!$C$74&lt;&gt;"",$G329&lt;&gt;"",申込書!$V$74="特定学年のみ"),"申し込みする","")</f>
        <v/>
      </c>
      <c r="HK329" s="371"/>
      <c r="HL329" s="372"/>
      <c r="HM329" s="373" t="str">
        <f>IF(AND(申込書!$C$75&lt;&gt;"▼プルダウンより選択してください",申込書!$C$75&lt;&gt;"",申込書!$K$22&lt;&gt;"YYYY/MM/DD",$G329&lt;&gt;""),申込書!$K$22,"")</f>
        <v/>
      </c>
      <c r="HN329" s="369" t="str">
        <f>IF(HM329="","",IF(INDEX('コンテンツ＆備考マスタ'!$H:$J,MATCH(学校情報!HM$3,'コンテンツ＆備考マスタ'!$H:$H,0),3)="●",IF(AND(HM329&lt;&gt;"",ISNUMBER(申込書!$AC$22)=TRUE,申込書!$C$75&lt;&gt;"▼プルダウンより選択してください",申込書!$C$75&lt;&gt;""),申込書!$AC$22,""),"-"))</f>
        <v/>
      </c>
      <c r="HO329" s="369"/>
      <c r="HP329" s="369"/>
      <c r="HQ329" s="370" t="str">
        <f>IF(AND(申込書!$C$75&lt;&gt;"▼プルダウンより選択してください",申込書!$C$75&lt;&gt;"",$G329&lt;&gt;"",申込書!$V$75="特定学年のみ"),"申し込みする","")</f>
        <v/>
      </c>
      <c r="HR329" s="371"/>
      <c r="HS329" s="371"/>
      <c r="HT329" s="374" t="str">
        <f>IF(AND(申込書!$C$76&lt;&gt;"▼プルダウンより選択してください",申込書!$C$76&lt;&gt;"",申込書!$K$22&lt;&gt;"YYYY/MM/DD",$G329&lt;&gt;""),申込書!$K$22,"")</f>
        <v/>
      </c>
      <c r="HU329" s="369" t="str">
        <f>IF(HT329="","",IF(INDEX('コンテンツ＆備考マスタ'!$H:$J,MATCH(学校情報!HT$3,'コンテンツ＆備考マスタ'!$H:$H,0),3)="●",IF(AND(HT329&lt;&gt;"",ISNUMBER(申込書!$AC$22)=TRUE,申込書!$C$76&lt;&gt;"▼プルダウンより選択してください",申込書!$C$76&lt;&gt;""),申込書!$AC$22,""),"-"))</f>
        <v/>
      </c>
      <c r="HV329" s="369"/>
      <c r="HW329" s="369"/>
      <c r="HX329" s="370" t="str">
        <f>IF(AND(申込書!$C$76&lt;&gt;"▼プルダウンより選択してください",申込書!$C$76&lt;&gt;"",$G329&lt;&gt;"",申込書!$V$76="特定学年のみ"),"申し込みする","")</f>
        <v/>
      </c>
      <c r="HY329" s="371"/>
      <c r="HZ329" s="372"/>
      <c r="IA329" s="69"/>
    </row>
    <row r="330" spans="2:235" ht="26.85" hidden="1" customHeight="1" outlineLevel="1">
      <c r="B330" s="365">
        <f t="shared" si="15"/>
        <v>325</v>
      </c>
      <c r="C330" s="55"/>
      <c r="D330" s="56"/>
      <c r="E330" s="154"/>
      <c r="F330" s="57"/>
      <c r="G330" s="58"/>
      <c r="H330" s="59"/>
      <c r="I330" s="60"/>
      <c r="J330" s="61"/>
      <c r="K330" s="366" t="str">
        <f t="shared" si="16"/>
        <v/>
      </c>
      <c r="L330" s="62"/>
      <c r="M330" s="322"/>
      <c r="N330" s="63"/>
      <c r="O330" s="64"/>
      <c r="P330" s="367" t="str">
        <f t="shared" si="17"/>
        <v/>
      </c>
      <c r="Q330" s="65"/>
      <c r="R330" s="66"/>
      <c r="S330" s="67"/>
      <c r="T330" s="68"/>
      <c r="U330" s="68"/>
      <c r="V330" s="68"/>
      <c r="W330" s="66"/>
      <c r="X330" s="281"/>
      <c r="Y330" s="368" t="str">
        <f>IF(AND(申込書!$C$47&lt;&gt;"▼プルダウンより選択してください",申込書!$C$47&lt;&gt;"",申込書!$K$22&lt;&gt;"YYYY/MM/DD",$G330&lt;&gt;""),申込書!$K$22,"")</f>
        <v/>
      </c>
      <c r="Z330" s="369" t="str">
        <f>IF(Y330="","",IF(INDEX('コンテンツ＆備考マスタ'!$H:$J,MATCH(学校情報!Y$3,'コンテンツ＆備考マスタ'!$H:$H,0),3)="●",IF(AND(Y330&lt;&gt;"",ISNUMBER(申込書!$AC$22)=TRUE,申込書!$C$47&lt;&gt;"▼プルダウンより選択してください",申込書!$C$47&lt;&gt;""),申込書!$AC$22,""),"-"))</f>
        <v/>
      </c>
      <c r="AA330" s="369"/>
      <c r="AB330" s="369"/>
      <c r="AC330" s="370" t="str">
        <f>IF(AND(申込書!$C$47&lt;&gt;"▼プルダウンより選択してください",申込書!$C$47&lt;&gt;"",$G330&lt;&gt;"",申込書!$V$47="特定学年のみ"),"申し込みする","")</f>
        <v/>
      </c>
      <c r="AD330" s="371"/>
      <c r="AE330" s="372"/>
      <c r="AF330" s="373" t="str">
        <f>IF(AND(申込書!$C$48&lt;&gt;"▼プルダウンより選択してください",申込書!$C$48&lt;&gt;"",申込書!$K$22&lt;&gt;"YYYY/MM/DD",$G330&lt;&gt;""),申込書!$K$22,"")</f>
        <v/>
      </c>
      <c r="AG330" s="369" t="str">
        <f>IF(AF330="","",IF(INDEX('コンテンツ＆備考マスタ'!$H:$J,MATCH(学校情報!AF$3,'コンテンツ＆備考マスタ'!$H:$H,0),3)="●",IF(AND(AF330&lt;&gt;"",ISNUMBER(申込書!$AC$22)=TRUE,申込書!$C$48&lt;&gt;"▼プルダウンより選択してください",申込書!$C$48&lt;&gt;""),申込書!$AC$22,""),"-"))</f>
        <v/>
      </c>
      <c r="AH330" s="369"/>
      <c r="AI330" s="369"/>
      <c r="AJ330" s="370" t="str">
        <f>IF(AND(申込書!$C$48&lt;&gt;"▼プルダウンより選択してください",申込書!$C$48&lt;&gt;"",$G330&lt;&gt;"",申込書!$V$48="特定学年のみ"),"申し込みする","")</f>
        <v/>
      </c>
      <c r="AK330" s="371"/>
      <c r="AL330" s="372"/>
      <c r="AM330" s="373" t="str">
        <f>IF(AND(申込書!$C$49&lt;&gt;"▼プルダウンより選択してください",申込書!$C$49&lt;&gt;"",申込書!$K$22&lt;&gt;"YYYY/MM/DD",$G330&lt;&gt;""),申込書!$K$22,"")</f>
        <v/>
      </c>
      <c r="AN330" s="369" t="str">
        <f>IF(AM330="","",IF(INDEX('コンテンツ＆備考マスタ'!$H:$J,MATCH(学校情報!AM$3,'コンテンツ＆備考マスタ'!$H:$H,0),3)="●",IF(AND(AM330&lt;&gt;"",ISNUMBER(申込書!$AC$22)=TRUE,申込書!$C$49&lt;&gt;"▼プルダウンより選択してください",申込書!$C$49&lt;&gt;""),申込書!$AC$22,""),"-"))</f>
        <v/>
      </c>
      <c r="AO330" s="369"/>
      <c r="AP330" s="369"/>
      <c r="AQ330" s="370" t="str">
        <f>IF(AND(申込書!$C$49&lt;&gt;"▼プルダウンより選択してください",申込書!$C$49&lt;&gt;"",$G330&lt;&gt;"",申込書!$V$49="特定学年のみ"),"申し込みする","")</f>
        <v/>
      </c>
      <c r="AR330" s="371"/>
      <c r="AS330" s="372"/>
      <c r="AT330" s="373" t="str">
        <f>IF(AND(申込書!$C$50&lt;&gt;"▼プルダウンより選択してください",申込書!$C$50&lt;&gt;"",申込書!$K$22&lt;&gt;"YYYY/MM/DD",$G330&lt;&gt;""),申込書!$K$22,"")</f>
        <v/>
      </c>
      <c r="AU330" s="369" t="str">
        <f>IF(AT330="","",IF(INDEX('コンテンツ＆備考マスタ'!$H:$J,MATCH(学校情報!AT$3,'コンテンツ＆備考マスタ'!$H:$H,0),3)="●",IF(AND(AT330&lt;&gt;"",ISNUMBER(申込書!$AC$22)=TRUE,申込書!$C$50&lt;&gt;"▼プルダウンより選択してください",申込書!$C$50&lt;&gt;""),申込書!$AC$22,""),"-"))</f>
        <v/>
      </c>
      <c r="AV330" s="369"/>
      <c r="AW330" s="369"/>
      <c r="AX330" s="370" t="str">
        <f>IF(AND(申込書!$C$50&lt;&gt;"▼プルダウンより選択してください",申込書!$C$50&lt;&gt;"",$G330&lt;&gt;"",申込書!$V$50="特定学年のみ"),"申し込みする","")</f>
        <v/>
      </c>
      <c r="AY330" s="371"/>
      <c r="AZ330" s="372"/>
      <c r="BA330" s="373" t="str">
        <f>IF(AND(申込書!$C$51&lt;&gt;"▼プルダウンより選択してください",申込書!$C$51&lt;&gt;"",申込書!$K$22&lt;&gt;"YYYY/MM/DD",$G330&lt;&gt;""),申込書!$K$22,"")</f>
        <v/>
      </c>
      <c r="BB330" s="369" t="str">
        <f>IF(BA330="","",IF(INDEX('コンテンツ＆備考マスタ'!$H:$J,MATCH(学校情報!BA$3,'コンテンツ＆備考マスタ'!$H:$H,0),3)="●",IF(AND(BA330&lt;&gt;"",ISNUMBER(申込書!$AC$22)=TRUE,申込書!$C$51&lt;&gt;"▼プルダウンより選択してください",申込書!$C$51&lt;&gt;""),申込書!$AC$22,""),"-"))</f>
        <v/>
      </c>
      <c r="BC330" s="369"/>
      <c r="BD330" s="369"/>
      <c r="BE330" s="370" t="str">
        <f>IF(AND(申込書!$C$51&lt;&gt;"▼プルダウンより選択してください",申込書!$C$51&lt;&gt;"",$G330&lt;&gt;"",申込書!$V$51="特定学年のみ"),"申し込みする","")</f>
        <v/>
      </c>
      <c r="BF330" s="371"/>
      <c r="BG330" s="372"/>
      <c r="BH330" s="373" t="str">
        <f>IF(AND(申込書!$C$52&lt;&gt;"▼プルダウンより選択してください",申込書!$C$52&lt;&gt;"",申込書!$K$22&lt;&gt;"YYYY/MM/DD",$G330&lt;&gt;""),申込書!$K$22,"")</f>
        <v/>
      </c>
      <c r="BI330" s="369" t="str">
        <f>IF(BH330="","",IF(INDEX('コンテンツ＆備考マスタ'!$H:$J,MATCH(学校情報!BH$3,'コンテンツ＆備考マスタ'!$H:$H,0),3)="●",IF(AND(BH330&lt;&gt;"",ISNUMBER(申込書!$AC$22)=TRUE,申込書!$C$52&lt;&gt;"▼プルダウンより選択してください",申込書!$C$52&lt;&gt;""),申込書!$AC$22,""),"-"))</f>
        <v/>
      </c>
      <c r="BJ330" s="369"/>
      <c r="BK330" s="369"/>
      <c r="BL330" s="370" t="str">
        <f>IF(AND(申込書!$C$52&lt;&gt;"▼プルダウンより選択してください",申込書!$C$52&lt;&gt;"",$G330&lt;&gt;"",申込書!$V$52="特定学年のみ"),"申し込みする","")</f>
        <v/>
      </c>
      <c r="BM330" s="371"/>
      <c r="BN330" s="372"/>
      <c r="BO330" s="373" t="str">
        <f>IF(AND(申込書!$C$53&lt;&gt;"▼プルダウンより選択してください",申込書!$C$53&lt;&gt;"",申込書!$K$22&lt;&gt;"YYYY/MM/DD",$G330&lt;&gt;""),申込書!$K$22,"")</f>
        <v/>
      </c>
      <c r="BP330" s="369" t="str">
        <f>IF(BO330="","",IF(INDEX('コンテンツ＆備考マスタ'!$H:$J,MATCH(学校情報!BO$3,'コンテンツ＆備考マスタ'!$H:$H,0),3)="●",IF(AND(BO330&lt;&gt;"",ISNUMBER(申込書!$AC$22)=TRUE,申込書!$C$53&lt;&gt;"▼プルダウンより選択してください",申込書!$C$53&lt;&gt;""),申込書!$AC$22,""),"-"))</f>
        <v/>
      </c>
      <c r="BQ330" s="369"/>
      <c r="BR330" s="369"/>
      <c r="BS330" s="370" t="str">
        <f>IF(AND(申込書!$C$53&lt;&gt;"▼プルダウンより選択してください",申込書!$C$53&lt;&gt;"",$G330&lt;&gt;"",申込書!$V$53="特定学年のみ"),"申し込みする","")</f>
        <v/>
      </c>
      <c r="BT330" s="371"/>
      <c r="BU330" s="372"/>
      <c r="BV330" s="373" t="str">
        <f>IF(AND(申込書!$C$54&lt;&gt;"▼プルダウンより選択してください",申込書!$C$54&lt;&gt;"",申込書!$K$22&lt;&gt;"YYYY/MM/DD",$G330&lt;&gt;""),申込書!$K$22,"")</f>
        <v/>
      </c>
      <c r="BW330" s="369" t="str">
        <f>IF(BV330="","",IF(INDEX('コンテンツ＆備考マスタ'!$H:$J,MATCH(学校情報!BV$3,'コンテンツ＆備考マスタ'!$H:$H,0),3)="●",IF(AND(BV330&lt;&gt;"",ISNUMBER(申込書!$AC$22)=TRUE,申込書!$C$54&lt;&gt;"▼プルダウンより選択してください",申込書!$C$54&lt;&gt;""),申込書!$AC$22,""),"-"))</f>
        <v/>
      </c>
      <c r="BX330" s="369"/>
      <c r="BY330" s="369"/>
      <c r="BZ330" s="370" t="str">
        <f>IF(AND(申込書!$C$54&lt;&gt;"▼プルダウンより選択してください",申込書!$C$54&lt;&gt;"",$G330&lt;&gt;"",申込書!$V$54="特定学年のみ"),"申し込みする","")</f>
        <v/>
      </c>
      <c r="CA330" s="371"/>
      <c r="CB330" s="372"/>
      <c r="CC330" s="373" t="str">
        <f>IF(AND(申込書!$C$55&lt;&gt;"▼プルダウンより選択してください",申込書!$C$55&lt;&gt;"",申込書!$K$22&lt;&gt;"YYYY/MM/DD",$G330&lt;&gt;""),申込書!$K$22,"")</f>
        <v/>
      </c>
      <c r="CD330" s="369" t="str">
        <f>IF(CC330="","",IF(INDEX('コンテンツ＆備考マスタ'!$H:$J,MATCH(学校情報!CC$3,'コンテンツ＆備考マスタ'!$H:$H,0),3)="●",IF(AND(CC330&lt;&gt;"",ISNUMBER(申込書!$AC$22)=TRUE,申込書!$C$55&lt;&gt;"▼プルダウンより選択してください",申込書!$C$55&lt;&gt;""),申込書!$AC$22,""),"-"))</f>
        <v/>
      </c>
      <c r="CE330" s="369"/>
      <c r="CF330" s="369"/>
      <c r="CG330" s="370" t="str">
        <f>IF(AND(申込書!$C$55&lt;&gt;"▼プルダウンより選択してください",申込書!$C$55&lt;&gt;"",$G330&lt;&gt;"",申込書!$V$55="特定学年のみ"),"申し込みする","")</f>
        <v/>
      </c>
      <c r="CH330" s="371"/>
      <c r="CI330" s="372"/>
      <c r="CJ330" s="373" t="str">
        <f>IF(AND(申込書!$C$56&lt;&gt;"▼プルダウンより選択してください",申込書!$C$56&lt;&gt;"",申込書!$K$22&lt;&gt;"YYYY/MM/DD",$G330&lt;&gt;""),申込書!$K$22,"")</f>
        <v/>
      </c>
      <c r="CK330" s="369" t="str">
        <f>IF(CJ330="","",IF(INDEX('コンテンツ＆備考マスタ'!$H:$J,MATCH(学校情報!CJ$3,'コンテンツ＆備考マスタ'!$H:$H,0),3)="●",IF(AND(CJ330&lt;&gt;"",ISNUMBER(申込書!$AC$22)=TRUE,申込書!$C$56&lt;&gt;"▼プルダウンより選択してください",申込書!$C$56&lt;&gt;""),申込書!$AC$22,""),"-"))</f>
        <v/>
      </c>
      <c r="CL330" s="369"/>
      <c r="CM330" s="369"/>
      <c r="CN330" s="370" t="str">
        <f>IF(AND(申込書!$C$56&lt;&gt;"▼プルダウンより選択してください",申込書!$C$56&lt;&gt;"",$G330&lt;&gt;"",申込書!$V$56="特定学年のみ"),"申し込みする","")</f>
        <v/>
      </c>
      <c r="CO330" s="371"/>
      <c r="CP330" s="372"/>
      <c r="CQ330" s="373" t="str">
        <f>IF(AND(申込書!$C$57&lt;&gt;"▼プルダウンより選択してください",申込書!$C$57&lt;&gt;"",申込書!$K$22&lt;&gt;"YYYY/MM/DD",$G330&lt;&gt;""),申込書!$K$22,"")</f>
        <v/>
      </c>
      <c r="CR330" s="369" t="str">
        <f>IF(CQ330="","",IF(INDEX('コンテンツ＆備考マスタ'!$H:$J,MATCH(学校情報!CQ$3,'コンテンツ＆備考マスタ'!$H:$H,0),3)="●",IF(AND(CQ330&lt;&gt;"",ISNUMBER(申込書!$AC$22)=TRUE,申込書!$C$57&lt;&gt;"▼プルダウンより選択してください",申込書!$C$57&lt;&gt;""),申込書!$AC$22,""),"-"))</f>
        <v/>
      </c>
      <c r="CS330" s="369"/>
      <c r="CT330" s="369"/>
      <c r="CU330" s="369" t="str">
        <f>IF(AND(申込書!$C$57&lt;&gt;"▼プルダウンより選択してください",申込書!$C$57&lt;&gt;"",$G330&lt;&gt;"",申込書!$V$57="特定学年のみ"),"申し込みする","")</f>
        <v/>
      </c>
      <c r="CV330" s="371"/>
      <c r="CW330" s="372"/>
      <c r="CX330" s="373" t="str">
        <f>IF(AND(申込書!$C$58&lt;&gt;"▼プルダウンより選択してください",申込書!$C$58&lt;&gt;"",申込書!$K$22&lt;&gt;"YYYY/MM/DD",$G330&lt;&gt;""),申込書!$K$22,"")</f>
        <v/>
      </c>
      <c r="CY330" s="369" t="str">
        <f>IF(CX330="","",IF(INDEX('コンテンツ＆備考マスタ'!$H:$J,MATCH(学校情報!CX$3,'コンテンツ＆備考マスタ'!$H:$H,0),3)="●",IF(AND(CX330&lt;&gt;"",ISNUMBER(申込書!$AC$22)=TRUE,申込書!$C$58&lt;&gt;"▼プルダウンより選択してください",申込書!$C$58&lt;&gt;""),申込書!$AC$22,""),"-"))</f>
        <v/>
      </c>
      <c r="CZ330" s="369"/>
      <c r="DA330" s="369"/>
      <c r="DB330" s="369" t="str">
        <f>IF(AND(申込書!$C$58&lt;&gt;"▼プルダウンより選択してください",申込書!$C$58&lt;&gt;"",$G330&lt;&gt;"",申込書!$V$58="特定学年のみ"),"申し込みする","")</f>
        <v/>
      </c>
      <c r="DC330" s="371"/>
      <c r="DD330" s="372"/>
      <c r="DE330" s="373" t="str">
        <f>IF(AND(申込書!$C$59&lt;&gt;"▼プルダウンより選択してください",申込書!$C$59&lt;&gt;"",申込書!$K$22&lt;&gt;"YYYY/MM/DD",$G330&lt;&gt;""),申込書!$K$22,"")</f>
        <v/>
      </c>
      <c r="DF330" s="369" t="str">
        <f>IF(DE330="","",IF(INDEX('コンテンツ＆備考マスタ'!$H:$J,MATCH(学校情報!DE$3,'コンテンツ＆備考マスタ'!$H:$H,0),3)="●",IF(AND(DE330&lt;&gt;"",ISNUMBER(申込書!$AC$22)=TRUE,申込書!$C$59&lt;&gt;"▼プルダウンより選択してください",申込書!$C$59&lt;&gt;""),申込書!$AC$22,""),"-"))</f>
        <v/>
      </c>
      <c r="DG330" s="369"/>
      <c r="DH330" s="369"/>
      <c r="DI330" s="369" t="str">
        <f>IF(AND(申込書!$C$59&lt;&gt;"▼プルダウンより選択してください",申込書!$C$59&lt;&gt;"",$G330&lt;&gt;"",申込書!$V$59="特定学年のみ"),"申し込みする","")</f>
        <v/>
      </c>
      <c r="DJ330" s="371"/>
      <c r="DK330" s="372"/>
      <c r="DL330" s="373" t="str">
        <f>IF(AND(申込書!$C$60&lt;&gt;"▼プルダウンより選択してください",申込書!$C$60&lt;&gt;"",申込書!$K$22&lt;&gt;"YYYY/MM/DD",$G330&lt;&gt;""),申込書!$K$22,"")</f>
        <v/>
      </c>
      <c r="DM330" s="369" t="str">
        <f>IF(DL330="","",IF(INDEX('コンテンツ＆備考マスタ'!$H:$J,MATCH(学校情報!DL$3,'コンテンツ＆備考マスタ'!$H:$H,0),3)="●",IF(AND(DL330&lt;&gt;"",ISNUMBER(申込書!$AC$22)=TRUE,申込書!$C$60&lt;&gt;"▼プルダウンより選択してください",申込書!$C$60&lt;&gt;""),申込書!$AC$22,""),"-"))</f>
        <v/>
      </c>
      <c r="DN330" s="369"/>
      <c r="DO330" s="369"/>
      <c r="DP330" s="369" t="str">
        <f>IF(AND(申込書!$C$60&lt;&gt;"▼プルダウンより選択してください",申込書!$C$60&lt;&gt;"",$G330&lt;&gt;"",申込書!$V$60="特定学年のみ"),"申し込みする","")</f>
        <v/>
      </c>
      <c r="DQ330" s="371"/>
      <c r="DR330" s="372"/>
      <c r="DS330" s="373" t="str">
        <f>IF(AND(申込書!$C$61&lt;&gt;"▼プルダウンより選択してください",申込書!$C$61&lt;&gt;"",申込書!$K$22&lt;&gt;"YYYY/MM/DD",$G330&lt;&gt;""),申込書!$K$22,"")</f>
        <v/>
      </c>
      <c r="DT330" s="369" t="str">
        <f>IF(DS330="","",IF(INDEX('コンテンツ＆備考マスタ'!$H:$J,MATCH(学校情報!DS$3,'コンテンツ＆備考マスタ'!$H:$H,0),3)="●",IF(AND(DS330&lt;&gt;"",ISNUMBER(申込書!$AC$22)=TRUE,申込書!$C$61&lt;&gt;"▼プルダウンより選択してください",申込書!$C$61&lt;&gt;""),申込書!$AC$22,""),"-"))</f>
        <v/>
      </c>
      <c r="DU330" s="369"/>
      <c r="DV330" s="369"/>
      <c r="DW330" s="369" t="str">
        <f>IF(AND(申込書!$C$61&lt;&gt;"▼プルダウンより選択してください",申込書!$C$61&lt;&gt;"",$G330&lt;&gt;"",申込書!$V$61="特定学年のみ"),"申し込みする","")</f>
        <v/>
      </c>
      <c r="DX330" s="371"/>
      <c r="DY330" s="372"/>
      <c r="DZ330" s="373" t="str">
        <f>IF(AND(申込書!$C$62&lt;&gt;"▼プルダウンより選択してください",申込書!$C$62&lt;&gt;"",申込書!$K$22&lt;&gt;"YYYY/MM/DD",$G330&lt;&gt;""),申込書!$K$22,"")</f>
        <v/>
      </c>
      <c r="EA330" s="369" t="str">
        <f>IF(DZ330="","",IF(INDEX('コンテンツ＆備考マスタ'!$H:$J,MATCH(学校情報!DZ$3,'コンテンツ＆備考マスタ'!$H:$H,0),3)="●",IF(AND(DZ330&lt;&gt;"",ISNUMBER(申込書!$AC$22)=TRUE,申込書!$C$62&lt;&gt;"▼プルダウンより選択してください",申込書!$C$62&lt;&gt;""),申込書!$AC$22,""),"-"))</f>
        <v/>
      </c>
      <c r="EB330" s="369"/>
      <c r="EC330" s="369"/>
      <c r="ED330" s="370" t="str">
        <f>IF(AND(申込書!$C$62&lt;&gt;"▼プルダウンより選択してください",申込書!$C$62&lt;&gt;"",$G330&lt;&gt;"",申込書!$V$62="特定学年のみ"),"申し込みする","")</f>
        <v/>
      </c>
      <c r="EE330" s="371"/>
      <c r="EF330" s="372"/>
      <c r="EG330" s="373" t="str">
        <f>IF(AND(申込書!$C$63&lt;&gt;"▼プルダウンより選択してください",申込書!$C$63&lt;&gt;"",申込書!$K$22&lt;&gt;"YYYY/MM/DD",$G330&lt;&gt;""),申込書!$K$22,"")</f>
        <v/>
      </c>
      <c r="EH330" s="369" t="str">
        <f>IF(EG330="","",IF(INDEX('コンテンツ＆備考マスタ'!$H:$J,MATCH(学校情報!EG$3,'コンテンツ＆備考マスタ'!$H:$H,0),3)="●",IF(AND(EG330&lt;&gt;"",ISNUMBER(申込書!$AC$22)=TRUE,申込書!$C$63&lt;&gt;"▼プルダウンより選択してください",申込書!$C$63&lt;&gt;""),申込書!$AC$22,""),"-"))</f>
        <v/>
      </c>
      <c r="EI330" s="369"/>
      <c r="EJ330" s="369"/>
      <c r="EK330" s="370" t="str">
        <f>IF(AND(申込書!$C$63&lt;&gt;"▼プルダウンより選択してください",申込書!$C$63&lt;&gt;"",$G330&lt;&gt;"",申込書!$V$63="特定学年のみ"),"申し込みする","")</f>
        <v/>
      </c>
      <c r="EL330" s="371"/>
      <c r="EM330" s="372"/>
      <c r="EN330" s="373" t="str">
        <f>IF(AND(申込書!$C$64&lt;&gt;"▼プルダウンより選択してください",申込書!$C$64&lt;&gt;"",申込書!$K$22&lt;&gt;"YYYY/MM/DD",$G330&lt;&gt;""),申込書!$K$22,"")</f>
        <v/>
      </c>
      <c r="EO330" s="369" t="str">
        <f>IF(EN330="","",IF(INDEX('コンテンツ＆備考マスタ'!$H:$J,MATCH(学校情報!EN$3,'コンテンツ＆備考マスタ'!$H:$H,0),3)="●",IF(AND(EN330&lt;&gt;"",ISNUMBER(申込書!$AC$22)=TRUE,申込書!$C$64&lt;&gt;"▼プルダウンより選択してください",申込書!$C$64&lt;&gt;""),申込書!$AC$22,""),"-"))</f>
        <v/>
      </c>
      <c r="EP330" s="369"/>
      <c r="EQ330" s="369"/>
      <c r="ER330" s="370" t="str">
        <f>IF(AND(申込書!$C$64&lt;&gt;"▼プルダウンより選択してください",申込書!$C$64&lt;&gt;"",$G330&lt;&gt;"",申込書!$V$64="特定学年のみ"),"申し込みする","")</f>
        <v/>
      </c>
      <c r="ES330" s="371"/>
      <c r="ET330" s="372"/>
      <c r="EU330" s="373" t="str">
        <f>IF(AND(申込書!$C$65&lt;&gt;"▼プルダウンより選択してください",申込書!$C$65&lt;&gt;"",申込書!$K$22&lt;&gt;"YYYY/MM/DD",$G330&lt;&gt;""),申込書!$K$22,"")</f>
        <v/>
      </c>
      <c r="EV330" s="369" t="str">
        <f>IF(EU330="","",IF(INDEX('コンテンツ＆備考マスタ'!$H:$J,MATCH(学校情報!EU$3,'コンテンツ＆備考マスタ'!$H:$H,0),3)="●",IF(AND(EU330&lt;&gt;"",ISNUMBER(申込書!$AC$22)=TRUE,申込書!$C$65&lt;&gt;"▼プルダウンより選択してください",申込書!$C$65&lt;&gt;""),申込書!$AC$22,""),"-"))</f>
        <v/>
      </c>
      <c r="EW330" s="369"/>
      <c r="EX330" s="369"/>
      <c r="EY330" s="370" t="str">
        <f>IF(AND(申込書!$C$65&lt;&gt;"▼プルダウンより選択してください",申込書!$C$65&lt;&gt;"",$G330&lt;&gt;"",申込書!$V$65="特定学年のみ"),"申し込みする","")</f>
        <v/>
      </c>
      <c r="EZ330" s="371"/>
      <c r="FA330" s="372"/>
      <c r="FB330" s="373" t="str">
        <f>IF(AND(申込書!$C$66&lt;&gt;"▼プルダウンより選択してください",申込書!$C$66&lt;&gt;"",申込書!$K$22&lt;&gt;"YYYY/MM/DD",$G330&lt;&gt;""),申込書!$K$22,"")</f>
        <v/>
      </c>
      <c r="FC330" s="369" t="str">
        <f>IF(FB330="","",IF(INDEX('コンテンツ＆備考マスタ'!$H:$J,MATCH(学校情報!FB$3,'コンテンツ＆備考マスタ'!$H:$H,0),3)="●",IF(AND(FB330&lt;&gt;"",ISNUMBER(申込書!$AC$22)=TRUE,申込書!$C$66&lt;&gt;"▼プルダウンより選択してください",申込書!$C$66&lt;&gt;""),申込書!$AC$22,""),"-"))</f>
        <v/>
      </c>
      <c r="FD330" s="369"/>
      <c r="FE330" s="369"/>
      <c r="FF330" s="370" t="str">
        <f>IF(AND(申込書!$C$66&lt;&gt;"▼プルダウンより選択してください",申込書!$C$66&lt;&gt;"",$G330&lt;&gt;"",申込書!$V$66="特定学年のみ"),"申し込みする","")</f>
        <v/>
      </c>
      <c r="FG330" s="371"/>
      <c r="FH330" s="372"/>
      <c r="FI330" s="373" t="str">
        <f>IF(AND(申込書!$C$67&lt;&gt;"▼プルダウンより選択してください",申込書!$C$67&lt;&gt;"",申込書!$K$22&lt;&gt;"YYYY/MM/DD",$G330&lt;&gt;""),申込書!$K$22,"")</f>
        <v/>
      </c>
      <c r="FJ330" s="369" t="str">
        <f>IF(FI330="","",IF(INDEX('コンテンツ＆備考マスタ'!$H:$J,MATCH(学校情報!FI$3,'コンテンツ＆備考マスタ'!$H:$H,0),3)="●",IF(AND(FI330&lt;&gt;"",ISNUMBER(申込書!$AC$22)=TRUE,申込書!$C$67&lt;&gt;"▼プルダウンより選択してください",申込書!$C$67&lt;&gt;""),申込書!$AC$22,""),"-"))</f>
        <v/>
      </c>
      <c r="FK330" s="369"/>
      <c r="FL330" s="369"/>
      <c r="FM330" s="370" t="str">
        <f>IF(AND(申込書!$C$67&lt;&gt;"▼プルダウンより選択してください",申込書!$C$67&lt;&gt;"",$G330&lt;&gt;"",申込書!$V$67="特定学年のみ"),"申し込みする","")</f>
        <v/>
      </c>
      <c r="FN330" s="371"/>
      <c r="FO330" s="372"/>
      <c r="FP330" s="373" t="str">
        <f>IF(AND(申込書!$C$68&lt;&gt;"▼プルダウンより選択してください",申込書!$C$68&lt;&gt;"",申込書!$K$22&lt;&gt;"YYYY/MM/DD",$G330&lt;&gt;""),申込書!$K$22,"")</f>
        <v/>
      </c>
      <c r="FQ330" s="369" t="str">
        <f>IF(FP330="","",IF(INDEX('コンテンツ＆備考マスタ'!$H:$J,MATCH(学校情報!FP$3,'コンテンツ＆備考マスタ'!$H:$H,0),3)="●",IF(AND(FP330&lt;&gt;"",ISNUMBER(申込書!$AC$22)=TRUE,申込書!$C$68&lt;&gt;"▼プルダウンより選択してください",申込書!$C$68&lt;&gt;""),申込書!$AC$22,""),"-"))</f>
        <v/>
      </c>
      <c r="FR330" s="369"/>
      <c r="FS330" s="369"/>
      <c r="FT330" s="370" t="str">
        <f>IF(AND(申込書!$C$68&lt;&gt;"▼プルダウンより選択してください",申込書!$C$68&lt;&gt;"",$G330&lt;&gt;"",申込書!$V$68="特定学年のみ"),"申し込みする","")</f>
        <v/>
      </c>
      <c r="FU330" s="371"/>
      <c r="FV330" s="372"/>
      <c r="FW330" s="373" t="str">
        <f>IF(AND(申込書!$C$69&lt;&gt;"▼プルダウンより選択してください",申込書!$C$69&lt;&gt;"",申込書!$K$22&lt;&gt;"YYYY/MM/DD",$G330&lt;&gt;""),申込書!$K$22,"")</f>
        <v/>
      </c>
      <c r="FX330" s="369" t="str">
        <f>IF(FW330="","",IF(INDEX('コンテンツ＆備考マスタ'!$H:$J,MATCH(学校情報!FW$3,'コンテンツ＆備考マスタ'!$H:$H,0),3)="●",IF(AND(FW330&lt;&gt;"",ISNUMBER(申込書!$AC$22)=TRUE,申込書!$C$69&lt;&gt;"▼プルダウンより選択してください",申込書!$C$69&lt;&gt;""),申込書!$AC$22,""),"-"))</f>
        <v/>
      </c>
      <c r="FY330" s="369"/>
      <c r="FZ330" s="369"/>
      <c r="GA330" s="370" t="str">
        <f>IF(AND(申込書!$C$69&lt;&gt;"▼プルダウンより選択してください",申込書!$C$69&lt;&gt;"",$G330&lt;&gt;"",申込書!$V$69="特定学年のみ"),"申し込みする","")</f>
        <v/>
      </c>
      <c r="GB330" s="371"/>
      <c r="GC330" s="372"/>
      <c r="GD330" s="373" t="str">
        <f>IF(AND(申込書!$C$70&lt;&gt;"▼プルダウンより選択してください",申込書!$C$70&lt;&gt;"",申込書!$K$22&lt;&gt;"YYYY/MM/DD",$G330&lt;&gt;""),申込書!$K$22,"")</f>
        <v/>
      </c>
      <c r="GE330" s="369" t="str">
        <f>IF(GD330="","",IF(INDEX('コンテンツ＆備考マスタ'!$H:$J,MATCH(学校情報!GD$3,'コンテンツ＆備考マスタ'!$H:$H,0),3)="●",IF(AND(GD330&lt;&gt;"",ISNUMBER(申込書!$AC$22)=TRUE,申込書!$C$70&lt;&gt;"▼プルダウンより選択してください",申込書!$C$70&lt;&gt;""),申込書!$AC$22,""),"-"))</f>
        <v/>
      </c>
      <c r="GF330" s="369"/>
      <c r="GG330" s="369"/>
      <c r="GH330" s="370" t="str">
        <f>IF(AND(申込書!$C$70&lt;&gt;"▼プルダウンより選択してください",申込書!$C$70&lt;&gt;"",$G330&lt;&gt;"",申込書!$V$70="特定学年のみ"),"申し込みする","")</f>
        <v/>
      </c>
      <c r="GI330" s="371"/>
      <c r="GJ330" s="372"/>
      <c r="GK330" s="373" t="str">
        <f>IF(AND(申込書!$C$71&lt;&gt;"▼プルダウンより選択してください",申込書!$C$71&lt;&gt;"",申込書!$K$22&lt;&gt;"YYYY/MM/DD",$G330&lt;&gt;""),申込書!$K$22,"")</f>
        <v/>
      </c>
      <c r="GL330" s="369" t="str">
        <f>IF(GK330="","",IF(INDEX('コンテンツ＆備考マスタ'!$H:$J,MATCH(学校情報!GK$3,'コンテンツ＆備考マスタ'!$H:$H,0),3)="●",IF(AND(GK330&lt;&gt;"",ISNUMBER(申込書!$AC$22)=TRUE,申込書!$C$71&lt;&gt;"▼プルダウンより選択してください",申込書!$C$71&lt;&gt;""),申込書!$AC$22,""),"-"))</f>
        <v/>
      </c>
      <c r="GM330" s="369"/>
      <c r="GN330" s="369"/>
      <c r="GO330" s="370" t="str">
        <f>IF(AND(申込書!$C$71&lt;&gt;"▼プルダウンより選択してください",申込書!$C$71&lt;&gt;"",$G330&lt;&gt;"",申込書!$V$71="特定学年のみ"),"申し込みする","")</f>
        <v/>
      </c>
      <c r="GP330" s="371"/>
      <c r="GQ330" s="372"/>
      <c r="GR330" s="373" t="str">
        <f>IF(AND(申込書!$C$72&lt;&gt;"▼プルダウンより選択してください",申込書!$C$72&lt;&gt;"",申込書!$K$22&lt;&gt;"YYYY/MM/DD",$G330&lt;&gt;""),申込書!$K$22,"")</f>
        <v/>
      </c>
      <c r="GS330" s="369" t="str">
        <f>IF(GR330="","",IF(INDEX('コンテンツ＆備考マスタ'!$H:$J,MATCH(学校情報!GR$3,'コンテンツ＆備考マスタ'!$H:$H,0),3)="●",IF(AND(GR330&lt;&gt;"",ISNUMBER(申込書!$AC$22)=TRUE,申込書!$C$72&lt;&gt;"▼プルダウンより選択してください",申込書!$C$72&lt;&gt;""),申込書!$AC$22,""),"-"))</f>
        <v/>
      </c>
      <c r="GT330" s="369"/>
      <c r="GU330" s="369"/>
      <c r="GV330" s="370" t="str">
        <f>IF(AND(申込書!$C$72&lt;&gt;"▼プルダウンより選択してください",申込書!$C$72&lt;&gt;"",$G330&lt;&gt;"",申込書!$V$72="特定学年のみ"),"申し込みする","")</f>
        <v/>
      </c>
      <c r="GW330" s="371"/>
      <c r="GX330" s="372"/>
      <c r="GY330" s="373" t="str">
        <f>IF(AND(申込書!$C$73&lt;&gt;"▼プルダウンより選択してください",申込書!$C$73&lt;&gt;"",申込書!$K$22&lt;&gt;"YYYY/MM/DD",$G330&lt;&gt;""),申込書!$K$22,"")</f>
        <v/>
      </c>
      <c r="GZ330" s="369" t="str">
        <f>IF(GY330="","",IF(INDEX('コンテンツ＆備考マスタ'!$H:$J,MATCH(学校情報!GY$3,'コンテンツ＆備考マスタ'!$H:$H,0),3)="●",IF(AND(GY330&lt;&gt;"",ISNUMBER(申込書!$AC$22)=TRUE,申込書!$C$73&lt;&gt;"▼プルダウンより選択してください",申込書!$C$73&lt;&gt;""),申込書!$AC$22,""),"-"))</f>
        <v/>
      </c>
      <c r="HA330" s="369"/>
      <c r="HB330" s="369"/>
      <c r="HC330" s="370" t="str">
        <f>IF(AND(申込書!$C$73&lt;&gt;"▼プルダウンより選択してください",申込書!$C$73&lt;&gt;"",$G330&lt;&gt;"",申込書!$V$73="特定学年のみ"),"申し込みする","")</f>
        <v/>
      </c>
      <c r="HD330" s="371"/>
      <c r="HE330" s="372"/>
      <c r="HF330" s="373" t="str">
        <f>IF(AND(申込書!$C$74&lt;&gt;"▼プルダウンより選択してください",申込書!$C$74&lt;&gt;"",申込書!$K$22&lt;&gt;"YYYY/MM/DD",$G330&lt;&gt;""),申込書!$K$22,"")</f>
        <v/>
      </c>
      <c r="HG330" s="369" t="str">
        <f>IF(HF330="","",IF(INDEX('コンテンツ＆備考マスタ'!$H:$J,MATCH(学校情報!HF$3,'コンテンツ＆備考マスタ'!$H:$H,0),3)="●",IF(AND(HF330&lt;&gt;"",ISNUMBER(申込書!$AC$22)=TRUE,申込書!$C$74&lt;&gt;"▼プルダウンより選択してください",申込書!$C$74&lt;&gt;""),申込書!$AC$22,""),"-"))</f>
        <v/>
      </c>
      <c r="HH330" s="369"/>
      <c r="HI330" s="369"/>
      <c r="HJ330" s="370" t="str">
        <f>IF(AND(申込書!$C$74&lt;&gt;"▼プルダウンより選択してください",申込書!$C$74&lt;&gt;"",$G330&lt;&gt;"",申込書!$V$74="特定学年のみ"),"申し込みする","")</f>
        <v/>
      </c>
      <c r="HK330" s="371"/>
      <c r="HL330" s="372"/>
      <c r="HM330" s="373" t="str">
        <f>IF(AND(申込書!$C$75&lt;&gt;"▼プルダウンより選択してください",申込書!$C$75&lt;&gt;"",申込書!$K$22&lt;&gt;"YYYY/MM/DD",$G330&lt;&gt;""),申込書!$K$22,"")</f>
        <v/>
      </c>
      <c r="HN330" s="369" t="str">
        <f>IF(HM330="","",IF(INDEX('コンテンツ＆備考マスタ'!$H:$J,MATCH(学校情報!HM$3,'コンテンツ＆備考マスタ'!$H:$H,0),3)="●",IF(AND(HM330&lt;&gt;"",ISNUMBER(申込書!$AC$22)=TRUE,申込書!$C$75&lt;&gt;"▼プルダウンより選択してください",申込書!$C$75&lt;&gt;""),申込書!$AC$22,""),"-"))</f>
        <v/>
      </c>
      <c r="HO330" s="369"/>
      <c r="HP330" s="369"/>
      <c r="HQ330" s="370" t="str">
        <f>IF(AND(申込書!$C$75&lt;&gt;"▼プルダウンより選択してください",申込書!$C$75&lt;&gt;"",$G330&lt;&gt;"",申込書!$V$75="特定学年のみ"),"申し込みする","")</f>
        <v/>
      </c>
      <c r="HR330" s="371"/>
      <c r="HS330" s="371"/>
      <c r="HT330" s="374" t="str">
        <f>IF(AND(申込書!$C$76&lt;&gt;"▼プルダウンより選択してください",申込書!$C$76&lt;&gt;"",申込書!$K$22&lt;&gt;"YYYY/MM/DD",$G330&lt;&gt;""),申込書!$K$22,"")</f>
        <v/>
      </c>
      <c r="HU330" s="369" t="str">
        <f>IF(HT330="","",IF(INDEX('コンテンツ＆備考マスタ'!$H:$J,MATCH(学校情報!HT$3,'コンテンツ＆備考マスタ'!$H:$H,0),3)="●",IF(AND(HT330&lt;&gt;"",ISNUMBER(申込書!$AC$22)=TRUE,申込書!$C$76&lt;&gt;"▼プルダウンより選択してください",申込書!$C$76&lt;&gt;""),申込書!$AC$22,""),"-"))</f>
        <v/>
      </c>
      <c r="HV330" s="369"/>
      <c r="HW330" s="369"/>
      <c r="HX330" s="370" t="str">
        <f>IF(AND(申込書!$C$76&lt;&gt;"▼プルダウンより選択してください",申込書!$C$76&lt;&gt;"",$G330&lt;&gt;"",申込書!$V$76="特定学年のみ"),"申し込みする","")</f>
        <v/>
      </c>
      <c r="HY330" s="371"/>
      <c r="HZ330" s="372"/>
      <c r="IA330" s="69"/>
    </row>
    <row r="331" spans="2:235" ht="26.85" hidden="1" customHeight="1" outlineLevel="1">
      <c r="B331" s="365">
        <f t="shared" si="15"/>
        <v>326</v>
      </c>
      <c r="C331" s="55"/>
      <c r="D331" s="56"/>
      <c r="E331" s="154"/>
      <c r="F331" s="57"/>
      <c r="G331" s="58"/>
      <c r="H331" s="59"/>
      <c r="I331" s="60"/>
      <c r="J331" s="61"/>
      <c r="K331" s="366" t="str">
        <f t="shared" si="16"/>
        <v/>
      </c>
      <c r="L331" s="62"/>
      <c r="M331" s="322"/>
      <c r="N331" s="63"/>
      <c r="O331" s="64"/>
      <c r="P331" s="367" t="str">
        <f t="shared" si="17"/>
        <v/>
      </c>
      <c r="Q331" s="65"/>
      <c r="R331" s="66"/>
      <c r="S331" s="67"/>
      <c r="T331" s="68"/>
      <c r="U331" s="68"/>
      <c r="V331" s="68"/>
      <c r="W331" s="66"/>
      <c r="X331" s="281"/>
      <c r="Y331" s="368" t="str">
        <f>IF(AND(申込書!$C$47&lt;&gt;"▼プルダウンより選択してください",申込書!$C$47&lt;&gt;"",申込書!$K$22&lt;&gt;"YYYY/MM/DD",$G331&lt;&gt;""),申込書!$K$22,"")</f>
        <v/>
      </c>
      <c r="Z331" s="369" t="str">
        <f>IF(Y331="","",IF(INDEX('コンテンツ＆備考マスタ'!$H:$J,MATCH(学校情報!Y$3,'コンテンツ＆備考マスタ'!$H:$H,0),3)="●",IF(AND(Y331&lt;&gt;"",ISNUMBER(申込書!$AC$22)=TRUE,申込書!$C$47&lt;&gt;"▼プルダウンより選択してください",申込書!$C$47&lt;&gt;""),申込書!$AC$22,""),"-"))</f>
        <v/>
      </c>
      <c r="AA331" s="369"/>
      <c r="AB331" s="369"/>
      <c r="AC331" s="370" t="str">
        <f>IF(AND(申込書!$C$47&lt;&gt;"▼プルダウンより選択してください",申込書!$C$47&lt;&gt;"",$G331&lt;&gt;"",申込書!$V$47="特定学年のみ"),"申し込みする","")</f>
        <v/>
      </c>
      <c r="AD331" s="371"/>
      <c r="AE331" s="372"/>
      <c r="AF331" s="373" t="str">
        <f>IF(AND(申込書!$C$48&lt;&gt;"▼プルダウンより選択してください",申込書!$C$48&lt;&gt;"",申込書!$K$22&lt;&gt;"YYYY/MM/DD",$G331&lt;&gt;""),申込書!$K$22,"")</f>
        <v/>
      </c>
      <c r="AG331" s="369" t="str">
        <f>IF(AF331="","",IF(INDEX('コンテンツ＆備考マスタ'!$H:$J,MATCH(学校情報!AF$3,'コンテンツ＆備考マスタ'!$H:$H,0),3)="●",IF(AND(AF331&lt;&gt;"",ISNUMBER(申込書!$AC$22)=TRUE,申込書!$C$48&lt;&gt;"▼プルダウンより選択してください",申込書!$C$48&lt;&gt;""),申込書!$AC$22,""),"-"))</f>
        <v/>
      </c>
      <c r="AH331" s="369"/>
      <c r="AI331" s="369"/>
      <c r="AJ331" s="370" t="str">
        <f>IF(AND(申込書!$C$48&lt;&gt;"▼プルダウンより選択してください",申込書!$C$48&lt;&gt;"",$G331&lt;&gt;"",申込書!$V$48="特定学年のみ"),"申し込みする","")</f>
        <v/>
      </c>
      <c r="AK331" s="371"/>
      <c r="AL331" s="372"/>
      <c r="AM331" s="373" t="str">
        <f>IF(AND(申込書!$C$49&lt;&gt;"▼プルダウンより選択してください",申込書!$C$49&lt;&gt;"",申込書!$K$22&lt;&gt;"YYYY/MM/DD",$G331&lt;&gt;""),申込書!$K$22,"")</f>
        <v/>
      </c>
      <c r="AN331" s="369" t="str">
        <f>IF(AM331="","",IF(INDEX('コンテンツ＆備考マスタ'!$H:$J,MATCH(学校情報!AM$3,'コンテンツ＆備考マスタ'!$H:$H,0),3)="●",IF(AND(AM331&lt;&gt;"",ISNUMBER(申込書!$AC$22)=TRUE,申込書!$C$49&lt;&gt;"▼プルダウンより選択してください",申込書!$C$49&lt;&gt;""),申込書!$AC$22,""),"-"))</f>
        <v/>
      </c>
      <c r="AO331" s="369"/>
      <c r="AP331" s="369"/>
      <c r="AQ331" s="370" t="str">
        <f>IF(AND(申込書!$C$49&lt;&gt;"▼プルダウンより選択してください",申込書!$C$49&lt;&gt;"",$G331&lt;&gt;"",申込書!$V$49="特定学年のみ"),"申し込みする","")</f>
        <v/>
      </c>
      <c r="AR331" s="371"/>
      <c r="AS331" s="372"/>
      <c r="AT331" s="373" t="str">
        <f>IF(AND(申込書!$C$50&lt;&gt;"▼プルダウンより選択してください",申込書!$C$50&lt;&gt;"",申込書!$K$22&lt;&gt;"YYYY/MM/DD",$G331&lt;&gt;""),申込書!$K$22,"")</f>
        <v/>
      </c>
      <c r="AU331" s="369" t="str">
        <f>IF(AT331="","",IF(INDEX('コンテンツ＆備考マスタ'!$H:$J,MATCH(学校情報!AT$3,'コンテンツ＆備考マスタ'!$H:$H,0),3)="●",IF(AND(AT331&lt;&gt;"",ISNUMBER(申込書!$AC$22)=TRUE,申込書!$C$50&lt;&gt;"▼プルダウンより選択してください",申込書!$C$50&lt;&gt;""),申込書!$AC$22,""),"-"))</f>
        <v/>
      </c>
      <c r="AV331" s="369"/>
      <c r="AW331" s="369"/>
      <c r="AX331" s="370" t="str">
        <f>IF(AND(申込書!$C$50&lt;&gt;"▼プルダウンより選択してください",申込書!$C$50&lt;&gt;"",$G331&lt;&gt;"",申込書!$V$50="特定学年のみ"),"申し込みする","")</f>
        <v/>
      </c>
      <c r="AY331" s="371"/>
      <c r="AZ331" s="372"/>
      <c r="BA331" s="373" t="str">
        <f>IF(AND(申込書!$C$51&lt;&gt;"▼プルダウンより選択してください",申込書!$C$51&lt;&gt;"",申込書!$K$22&lt;&gt;"YYYY/MM/DD",$G331&lt;&gt;""),申込書!$K$22,"")</f>
        <v/>
      </c>
      <c r="BB331" s="369" t="str">
        <f>IF(BA331="","",IF(INDEX('コンテンツ＆備考マスタ'!$H:$J,MATCH(学校情報!BA$3,'コンテンツ＆備考マスタ'!$H:$H,0),3)="●",IF(AND(BA331&lt;&gt;"",ISNUMBER(申込書!$AC$22)=TRUE,申込書!$C$51&lt;&gt;"▼プルダウンより選択してください",申込書!$C$51&lt;&gt;""),申込書!$AC$22,""),"-"))</f>
        <v/>
      </c>
      <c r="BC331" s="369"/>
      <c r="BD331" s="369"/>
      <c r="BE331" s="370" t="str">
        <f>IF(AND(申込書!$C$51&lt;&gt;"▼プルダウンより選択してください",申込書!$C$51&lt;&gt;"",$G331&lt;&gt;"",申込書!$V$51="特定学年のみ"),"申し込みする","")</f>
        <v/>
      </c>
      <c r="BF331" s="371"/>
      <c r="BG331" s="372"/>
      <c r="BH331" s="373" t="str">
        <f>IF(AND(申込書!$C$52&lt;&gt;"▼プルダウンより選択してください",申込書!$C$52&lt;&gt;"",申込書!$K$22&lt;&gt;"YYYY/MM/DD",$G331&lt;&gt;""),申込書!$K$22,"")</f>
        <v/>
      </c>
      <c r="BI331" s="369" t="str">
        <f>IF(BH331="","",IF(INDEX('コンテンツ＆備考マスタ'!$H:$J,MATCH(学校情報!BH$3,'コンテンツ＆備考マスタ'!$H:$H,0),3)="●",IF(AND(BH331&lt;&gt;"",ISNUMBER(申込書!$AC$22)=TRUE,申込書!$C$52&lt;&gt;"▼プルダウンより選択してください",申込書!$C$52&lt;&gt;""),申込書!$AC$22,""),"-"))</f>
        <v/>
      </c>
      <c r="BJ331" s="369"/>
      <c r="BK331" s="369"/>
      <c r="BL331" s="370" t="str">
        <f>IF(AND(申込書!$C$52&lt;&gt;"▼プルダウンより選択してください",申込書!$C$52&lt;&gt;"",$G331&lt;&gt;"",申込書!$V$52="特定学年のみ"),"申し込みする","")</f>
        <v/>
      </c>
      <c r="BM331" s="371"/>
      <c r="BN331" s="372"/>
      <c r="BO331" s="373" t="str">
        <f>IF(AND(申込書!$C$53&lt;&gt;"▼プルダウンより選択してください",申込書!$C$53&lt;&gt;"",申込書!$K$22&lt;&gt;"YYYY/MM/DD",$G331&lt;&gt;""),申込書!$K$22,"")</f>
        <v/>
      </c>
      <c r="BP331" s="369" t="str">
        <f>IF(BO331="","",IF(INDEX('コンテンツ＆備考マスタ'!$H:$J,MATCH(学校情報!BO$3,'コンテンツ＆備考マスタ'!$H:$H,0),3)="●",IF(AND(BO331&lt;&gt;"",ISNUMBER(申込書!$AC$22)=TRUE,申込書!$C$53&lt;&gt;"▼プルダウンより選択してください",申込書!$C$53&lt;&gt;""),申込書!$AC$22,""),"-"))</f>
        <v/>
      </c>
      <c r="BQ331" s="369"/>
      <c r="BR331" s="369"/>
      <c r="BS331" s="370" t="str">
        <f>IF(AND(申込書!$C$53&lt;&gt;"▼プルダウンより選択してください",申込書!$C$53&lt;&gt;"",$G331&lt;&gt;"",申込書!$V$53="特定学年のみ"),"申し込みする","")</f>
        <v/>
      </c>
      <c r="BT331" s="371"/>
      <c r="BU331" s="372"/>
      <c r="BV331" s="373" t="str">
        <f>IF(AND(申込書!$C$54&lt;&gt;"▼プルダウンより選択してください",申込書!$C$54&lt;&gt;"",申込書!$K$22&lt;&gt;"YYYY/MM/DD",$G331&lt;&gt;""),申込書!$K$22,"")</f>
        <v/>
      </c>
      <c r="BW331" s="369" t="str">
        <f>IF(BV331="","",IF(INDEX('コンテンツ＆備考マスタ'!$H:$J,MATCH(学校情報!BV$3,'コンテンツ＆備考マスタ'!$H:$H,0),3)="●",IF(AND(BV331&lt;&gt;"",ISNUMBER(申込書!$AC$22)=TRUE,申込書!$C$54&lt;&gt;"▼プルダウンより選択してください",申込書!$C$54&lt;&gt;""),申込書!$AC$22,""),"-"))</f>
        <v/>
      </c>
      <c r="BX331" s="369"/>
      <c r="BY331" s="369"/>
      <c r="BZ331" s="370" t="str">
        <f>IF(AND(申込書!$C$54&lt;&gt;"▼プルダウンより選択してください",申込書!$C$54&lt;&gt;"",$G331&lt;&gt;"",申込書!$V$54="特定学年のみ"),"申し込みする","")</f>
        <v/>
      </c>
      <c r="CA331" s="371"/>
      <c r="CB331" s="372"/>
      <c r="CC331" s="373" t="str">
        <f>IF(AND(申込書!$C$55&lt;&gt;"▼プルダウンより選択してください",申込書!$C$55&lt;&gt;"",申込書!$K$22&lt;&gt;"YYYY/MM/DD",$G331&lt;&gt;""),申込書!$K$22,"")</f>
        <v/>
      </c>
      <c r="CD331" s="369" t="str">
        <f>IF(CC331="","",IF(INDEX('コンテンツ＆備考マスタ'!$H:$J,MATCH(学校情報!CC$3,'コンテンツ＆備考マスタ'!$H:$H,0),3)="●",IF(AND(CC331&lt;&gt;"",ISNUMBER(申込書!$AC$22)=TRUE,申込書!$C$55&lt;&gt;"▼プルダウンより選択してください",申込書!$C$55&lt;&gt;""),申込書!$AC$22,""),"-"))</f>
        <v/>
      </c>
      <c r="CE331" s="369"/>
      <c r="CF331" s="369"/>
      <c r="CG331" s="370" t="str">
        <f>IF(AND(申込書!$C$55&lt;&gt;"▼プルダウンより選択してください",申込書!$C$55&lt;&gt;"",$G331&lt;&gt;"",申込書!$V$55="特定学年のみ"),"申し込みする","")</f>
        <v/>
      </c>
      <c r="CH331" s="371"/>
      <c r="CI331" s="372"/>
      <c r="CJ331" s="373" t="str">
        <f>IF(AND(申込書!$C$56&lt;&gt;"▼プルダウンより選択してください",申込書!$C$56&lt;&gt;"",申込書!$K$22&lt;&gt;"YYYY/MM/DD",$G331&lt;&gt;""),申込書!$K$22,"")</f>
        <v/>
      </c>
      <c r="CK331" s="369" t="str">
        <f>IF(CJ331="","",IF(INDEX('コンテンツ＆備考マスタ'!$H:$J,MATCH(学校情報!CJ$3,'コンテンツ＆備考マスタ'!$H:$H,0),3)="●",IF(AND(CJ331&lt;&gt;"",ISNUMBER(申込書!$AC$22)=TRUE,申込書!$C$56&lt;&gt;"▼プルダウンより選択してください",申込書!$C$56&lt;&gt;""),申込書!$AC$22,""),"-"))</f>
        <v/>
      </c>
      <c r="CL331" s="369"/>
      <c r="CM331" s="369"/>
      <c r="CN331" s="370" t="str">
        <f>IF(AND(申込書!$C$56&lt;&gt;"▼プルダウンより選択してください",申込書!$C$56&lt;&gt;"",$G331&lt;&gt;"",申込書!$V$56="特定学年のみ"),"申し込みする","")</f>
        <v/>
      </c>
      <c r="CO331" s="371"/>
      <c r="CP331" s="372"/>
      <c r="CQ331" s="373" t="str">
        <f>IF(AND(申込書!$C$57&lt;&gt;"▼プルダウンより選択してください",申込書!$C$57&lt;&gt;"",申込書!$K$22&lt;&gt;"YYYY/MM/DD",$G331&lt;&gt;""),申込書!$K$22,"")</f>
        <v/>
      </c>
      <c r="CR331" s="369" t="str">
        <f>IF(CQ331="","",IF(INDEX('コンテンツ＆備考マスタ'!$H:$J,MATCH(学校情報!CQ$3,'コンテンツ＆備考マスタ'!$H:$H,0),3)="●",IF(AND(CQ331&lt;&gt;"",ISNUMBER(申込書!$AC$22)=TRUE,申込書!$C$57&lt;&gt;"▼プルダウンより選択してください",申込書!$C$57&lt;&gt;""),申込書!$AC$22,""),"-"))</f>
        <v/>
      </c>
      <c r="CS331" s="369"/>
      <c r="CT331" s="369"/>
      <c r="CU331" s="369" t="str">
        <f>IF(AND(申込書!$C$57&lt;&gt;"▼プルダウンより選択してください",申込書!$C$57&lt;&gt;"",$G331&lt;&gt;"",申込書!$V$57="特定学年のみ"),"申し込みする","")</f>
        <v/>
      </c>
      <c r="CV331" s="371"/>
      <c r="CW331" s="372"/>
      <c r="CX331" s="373" t="str">
        <f>IF(AND(申込書!$C$58&lt;&gt;"▼プルダウンより選択してください",申込書!$C$58&lt;&gt;"",申込書!$K$22&lt;&gt;"YYYY/MM/DD",$G331&lt;&gt;""),申込書!$K$22,"")</f>
        <v/>
      </c>
      <c r="CY331" s="369" t="str">
        <f>IF(CX331="","",IF(INDEX('コンテンツ＆備考マスタ'!$H:$J,MATCH(学校情報!CX$3,'コンテンツ＆備考マスタ'!$H:$H,0),3)="●",IF(AND(CX331&lt;&gt;"",ISNUMBER(申込書!$AC$22)=TRUE,申込書!$C$58&lt;&gt;"▼プルダウンより選択してください",申込書!$C$58&lt;&gt;""),申込書!$AC$22,""),"-"))</f>
        <v/>
      </c>
      <c r="CZ331" s="369"/>
      <c r="DA331" s="369"/>
      <c r="DB331" s="369" t="str">
        <f>IF(AND(申込書!$C$58&lt;&gt;"▼プルダウンより選択してください",申込書!$C$58&lt;&gt;"",$G331&lt;&gt;"",申込書!$V$58="特定学年のみ"),"申し込みする","")</f>
        <v/>
      </c>
      <c r="DC331" s="371"/>
      <c r="DD331" s="372"/>
      <c r="DE331" s="373" t="str">
        <f>IF(AND(申込書!$C$59&lt;&gt;"▼プルダウンより選択してください",申込書!$C$59&lt;&gt;"",申込書!$K$22&lt;&gt;"YYYY/MM/DD",$G331&lt;&gt;""),申込書!$K$22,"")</f>
        <v/>
      </c>
      <c r="DF331" s="369" t="str">
        <f>IF(DE331="","",IF(INDEX('コンテンツ＆備考マスタ'!$H:$J,MATCH(学校情報!DE$3,'コンテンツ＆備考マスタ'!$H:$H,0),3)="●",IF(AND(DE331&lt;&gt;"",ISNUMBER(申込書!$AC$22)=TRUE,申込書!$C$59&lt;&gt;"▼プルダウンより選択してください",申込書!$C$59&lt;&gt;""),申込書!$AC$22,""),"-"))</f>
        <v/>
      </c>
      <c r="DG331" s="369"/>
      <c r="DH331" s="369"/>
      <c r="DI331" s="369" t="str">
        <f>IF(AND(申込書!$C$59&lt;&gt;"▼プルダウンより選択してください",申込書!$C$59&lt;&gt;"",$G331&lt;&gt;"",申込書!$V$59="特定学年のみ"),"申し込みする","")</f>
        <v/>
      </c>
      <c r="DJ331" s="371"/>
      <c r="DK331" s="372"/>
      <c r="DL331" s="373" t="str">
        <f>IF(AND(申込書!$C$60&lt;&gt;"▼プルダウンより選択してください",申込書!$C$60&lt;&gt;"",申込書!$K$22&lt;&gt;"YYYY/MM/DD",$G331&lt;&gt;""),申込書!$K$22,"")</f>
        <v/>
      </c>
      <c r="DM331" s="369" t="str">
        <f>IF(DL331="","",IF(INDEX('コンテンツ＆備考マスタ'!$H:$J,MATCH(学校情報!DL$3,'コンテンツ＆備考マスタ'!$H:$H,0),3)="●",IF(AND(DL331&lt;&gt;"",ISNUMBER(申込書!$AC$22)=TRUE,申込書!$C$60&lt;&gt;"▼プルダウンより選択してください",申込書!$C$60&lt;&gt;""),申込書!$AC$22,""),"-"))</f>
        <v/>
      </c>
      <c r="DN331" s="369"/>
      <c r="DO331" s="369"/>
      <c r="DP331" s="369" t="str">
        <f>IF(AND(申込書!$C$60&lt;&gt;"▼プルダウンより選択してください",申込書!$C$60&lt;&gt;"",$G331&lt;&gt;"",申込書!$V$60="特定学年のみ"),"申し込みする","")</f>
        <v/>
      </c>
      <c r="DQ331" s="371"/>
      <c r="DR331" s="372"/>
      <c r="DS331" s="373" t="str">
        <f>IF(AND(申込書!$C$61&lt;&gt;"▼プルダウンより選択してください",申込書!$C$61&lt;&gt;"",申込書!$K$22&lt;&gt;"YYYY/MM/DD",$G331&lt;&gt;""),申込書!$K$22,"")</f>
        <v/>
      </c>
      <c r="DT331" s="369" t="str">
        <f>IF(DS331="","",IF(INDEX('コンテンツ＆備考マスタ'!$H:$J,MATCH(学校情報!DS$3,'コンテンツ＆備考マスタ'!$H:$H,0),3)="●",IF(AND(DS331&lt;&gt;"",ISNUMBER(申込書!$AC$22)=TRUE,申込書!$C$61&lt;&gt;"▼プルダウンより選択してください",申込書!$C$61&lt;&gt;""),申込書!$AC$22,""),"-"))</f>
        <v/>
      </c>
      <c r="DU331" s="369"/>
      <c r="DV331" s="369"/>
      <c r="DW331" s="369" t="str">
        <f>IF(AND(申込書!$C$61&lt;&gt;"▼プルダウンより選択してください",申込書!$C$61&lt;&gt;"",$G331&lt;&gt;"",申込書!$V$61="特定学年のみ"),"申し込みする","")</f>
        <v/>
      </c>
      <c r="DX331" s="371"/>
      <c r="DY331" s="372"/>
      <c r="DZ331" s="373" t="str">
        <f>IF(AND(申込書!$C$62&lt;&gt;"▼プルダウンより選択してください",申込書!$C$62&lt;&gt;"",申込書!$K$22&lt;&gt;"YYYY/MM/DD",$G331&lt;&gt;""),申込書!$K$22,"")</f>
        <v/>
      </c>
      <c r="EA331" s="369" t="str">
        <f>IF(DZ331="","",IF(INDEX('コンテンツ＆備考マスタ'!$H:$J,MATCH(学校情報!DZ$3,'コンテンツ＆備考マスタ'!$H:$H,0),3)="●",IF(AND(DZ331&lt;&gt;"",ISNUMBER(申込書!$AC$22)=TRUE,申込書!$C$62&lt;&gt;"▼プルダウンより選択してください",申込書!$C$62&lt;&gt;""),申込書!$AC$22,""),"-"))</f>
        <v/>
      </c>
      <c r="EB331" s="369"/>
      <c r="EC331" s="369"/>
      <c r="ED331" s="370" t="str">
        <f>IF(AND(申込書!$C$62&lt;&gt;"▼プルダウンより選択してください",申込書!$C$62&lt;&gt;"",$G331&lt;&gt;"",申込書!$V$62="特定学年のみ"),"申し込みする","")</f>
        <v/>
      </c>
      <c r="EE331" s="371"/>
      <c r="EF331" s="372"/>
      <c r="EG331" s="373" t="str">
        <f>IF(AND(申込書!$C$63&lt;&gt;"▼プルダウンより選択してください",申込書!$C$63&lt;&gt;"",申込書!$K$22&lt;&gt;"YYYY/MM/DD",$G331&lt;&gt;""),申込書!$K$22,"")</f>
        <v/>
      </c>
      <c r="EH331" s="369" t="str">
        <f>IF(EG331="","",IF(INDEX('コンテンツ＆備考マスタ'!$H:$J,MATCH(学校情報!EG$3,'コンテンツ＆備考マスタ'!$H:$H,0),3)="●",IF(AND(EG331&lt;&gt;"",ISNUMBER(申込書!$AC$22)=TRUE,申込書!$C$63&lt;&gt;"▼プルダウンより選択してください",申込書!$C$63&lt;&gt;""),申込書!$AC$22,""),"-"))</f>
        <v/>
      </c>
      <c r="EI331" s="369"/>
      <c r="EJ331" s="369"/>
      <c r="EK331" s="370" t="str">
        <f>IF(AND(申込書!$C$63&lt;&gt;"▼プルダウンより選択してください",申込書!$C$63&lt;&gt;"",$G331&lt;&gt;"",申込書!$V$63="特定学年のみ"),"申し込みする","")</f>
        <v/>
      </c>
      <c r="EL331" s="371"/>
      <c r="EM331" s="372"/>
      <c r="EN331" s="373" t="str">
        <f>IF(AND(申込書!$C$64&lt;&gt;"▼プルダウンより選択してください",申込書!$C$64&lt;&gt;"",申込書!$K$22&lt;&gt;"YYYY/MM/DD",$G331&lt;&gt;""),申込書!$K$22,"")</f>
        <v/>
      </c>
      <c r="EO331" s="369" t="str">
        <f>IF(EN331="","",IF(INDEX('コンテンツ＆備考マスタ'!$H:$J,MATCH(学校情報!EN$3,'コンテンツ＆備考マスタ'!$H:$H,0),3)="●",IF(AND(EN331&lt;&gt;"",ISNUMBER(申込書!$AC$22)=TRUE,申込書!$C$64&lt;&gt;"▼プルダウンより選択してください",申込書!$C$64&lt;&gt;""),申込書!$AC$22,""),"-"))</f>
        <v/>
      </c>
      <c r="EP331" s="369"/>
      <c r="EQ331" s="369"/>
      <c r="ER331" s="370" t="str">
        <f>IF(AND(申込書!$C$64&lt;&gt;"▼プルダウンより選択してください",申込書!$C$64&lt;&gt;"",$G331&lt;&gt;"",申込書!$V$64="特定学年のみ"),"申し込みする","")</f>
        <v/>
      </c>
      <c r="ES331" s="371"/>
      <c r="ET331" s="372"/>
      <c r="EU331" s="373" t="str">
        <f>IF(AND(申込書!$C$65&lt;&gt;"▼プルダウンより選択してください",申込書!$C$65&lt;&gt;"",申込書!$K$22&lt;&gt;"YYYY/MM/DD",$G331&lt;&gt;""),申込書!$K$22,"")</f>
        <v/>
      </c>
      <c r="EV331" s="369" t="str">
        <f>IF(EU331="","",IF(INDEX('コンテンツ＆備考マスタ'!$H:$J,MATCH(学校情報!EU$3,'コンテンツ＆備考マスタ'!$H:$H,0),3)="●",IF(AND(EU331&lt;&gt;"",ISNUMBER(申込書!$AC$22)=TRUE,申込書!$C$65&lt;&gt;"▼プルダウンより選択してください",申込書!$C$65&lt;&gt;""),申込書!$AC$22,""),"-"))</f>
        <v/>
      </c>
      <c r="EW331" s="369"/>
      <c r="EX331" s="369"/>
      <c r="EY331" s="370" t="str">
        <f>IF(AND(申込書!$C$65&lt;&gt;"▼プルダウンより選択してください",申込書!$C$65&lt;&gt;"",$G331&lt;&gt;"",申込書!$V$65="特定学年のみ"),"申し込みする","")</f>
        <v/>
      </c>
      <c r="EZ331" s="371"/>
      <c r="FA331" s="372"/>
      <c r="FB331" s="373" t="str">
        <f>IF(AND(申込書!$C$66&lt;&gt;"▼プルダウンより選択してください",申込書!$C$66&lt;&gt;"",申込書!$K$22&lt;&gt;"YYYY/MM/DD",$G331&lt;&gt;""),申込書!$K$22,"")</f>
        <v/>
      </c>
      <c r="FC331" s="369" t="str">
        <f>IF(FB331="","",IF(INDEX('コンテンツ＆備考マスタ'!$H:$J,MATCH(学校情報!FB$3,'コンテンツ＆備考マスタ'!$H:$H,0),3)="●",IF(AND(FB331&lt;&gt;"",ISNUMBER(申込書!$AC$22)=TRUE,申込書!$C$66&lt;&gt;"▼プルダウンより選択してください",申込書!$C$66&lt;&gt;""),申込書!$AC$22,""),"-"))</f>
        <v/>
      </c>
      <c r="FD331" s="369"/>
      <c r="FE331" s="369"/>
      <c r="FF331" s="370" t="str">
        <f>IF(AND(申込書!$C$66&lt;&gt;"▼プルダウンより選択してください",申込書!$C$66&lt;&gt;"",$G331&lt;&gt;"",申込書!$V$66="特定学年のみ"),"申し込みする","")</f>
        <v/>
      </c>
      <c r="FG331" s="371"/>
      <c r="FH331" s="372"/>
      <c r="FI331" s="373" t="str">
        <f>IF(AND(申込書!$C$67&lt;&gt;"▼プルダウンより選択してください",申込書!$C$67&lt;&gt;"",申込書!$K$22&lt;&gt;"YYYY/MM/DD",$G331&lt;&gt;""),申込書!$K$22,"")</f>
        <v/>
      </c>
      <c r="FJ331" s="369" t="str">
        <f>IF(FI331="","",IF(INDEX('コンテンツ＆備考マスタ'!$H:$J,MATCH(学校情報!FI$3,'コンテンツ＆備考マスタ'!$H:$H,0),3)="●",IF(AND(FI331&lt;&gt;"",ISNUMBER(申込書!$AC$22)=TRUE,申込書!$C$67&lt;&gt;"▼プルダウンより選択してください",申込書!$C$67&lt;&gt;""),申込書!$AC$22,""),"-"))</f>
        <v/>
      </c>
      <c r="FK331" s="369"/>
      <c r="FL331" s="369"/>
      <c r="FM331" s="370" t="str">
        <f>IF(AND(申込書!$C$67&lt;&gt;"▼プルダウンより選択してください",申込書!$C$67&lt;&gt;"",$G331&lt;&gt;"",申込書!$V$67="特定学年のみ"),"申し込みする","")</f>
        <v/>
      </c>
      <c r="FN331" s="371"/>
      <c r="FO331" s="372"/>
      <c r="FP331" s="373" t="str">
        <f>IF(AND(申込書!$C$68&lt;&gt;"▼プルダウンより選択してください",申込書!$C$68&lt;&gt;"",申込書!$K$22&lt;&gt;"YYYY/MM/DD",$G331&lt;&gt;""),申込書!$K$22,"")</f>
        <v/>
      </c>
      <c r="FQ331" s="369" t="str">
        <f>IF(FP331="","",IF(INDEX('コンテンツ＆備考マスタ'!$H:$J,MATCH(学校情報!FP$3,'コンテンツ＆備考マスタ'!$H:$H,0),3)="●",IF(AND(FP331&lt;&gt;"",ISNUMBER(申込書!$AC$22)=TRUE,申込書!$C$68&lt;&gt;"▼プルダウンより選択してください",申込書!$C$68&lt;&gt;""),申込書!$AC$22,""),"-"))</f>
        <v/>
      </c>
      <c r="FR331" s="369"/>
      <c r="FS331" s="369"/>
      <c r="FT331" s="370" t="str">
        <f>IF(AND(申込書!$C$68&lt;&gt;"▼プルダウンより選択してください",申込書!$C$68&lt;&gt;"",$G331&lt;&gt;"",申込書!$V$68="特定学年のみ"),"申し込みする","")</f>
        <v/>
      </c>
      <c r="FU331" s="371"/>
      <c r="FV331" s="372"/>
      <c r="FW331" s="373" t="str">
        <f>IF(AND(申込書!$C$69&lt;&gt;"▼プルダウンより選択してください",申込書!$C$69&lt;&gt;"",申込書!$K$22&lt;&gt;"YYYY/MM/DD",$G331&lt;&gt;""),申込書!$K$22,"")</f>
        <v/>
      </c>
      <c r="FX331" s="369" t="str">
        <f>IF(FW331="","",IF(INDEX('コンテンツ＆備考マスタ'!$H:$J,MATCH(学校情報!FW$3,'コンテンツ＆備考マスタ'!$H:$H,0),3)="●",IF(AND(FW331&lt;&gt;"",ISNUMBER(申込書!$AC$22)=TRUE,申込書!$C$69&lt;&gt;"▼プルダウンより選択してください",申込書!$C$69&lt;&gt;""),申込書!$AC$22,""),"-"))</f>
        <v/>
      </c>
      <c r="FY331" s="369"/>
      <c r="FZ331" s="369"/>
      <c r="GA331" s="370" t="str">
        <f>IF(AND(申込書!$C$69&lt;&gt;"▼プルダウンより選択してください",申込書!$C$69&lt;&gt;"",$G331&lt;&gt;"",申込書!$V$69="特定学年のみ"),"申し込みする","")</f>
        <v/>
      </c>
      <c r="GB331" s="371"/>
      <c r="GC331" s="372"/>
      <c r="GD331" s="373" t="str">
        <f>IF(AND(申込書!$C$70&lt;&gt;"▼プルダウンより選択してください",申込書!$C$70&lt;&gt;"",申込書!$K$22&lt;&gt;"YYYY/MM/DD",$G331&lt;&gt;""),申込書!$K$22,"")</f>
        <v/>
      </c>
      <c r="GE331" s="369" t="str">
        <f>IF(GD331="","",IF(INDEX('コンテンツ＆備考マスタ'!$H:$J,MATCH(学校情報!GD$3,'コンテンツ＆備考マスタ'!$H:$H,0),3)="●",IF(AND(GD331&lt;&gt;"",ISNUMBER(申込書!$AC$22)=TRUE,申込書!$C$70&lt;&gt;"▼プルダウンより選択してください",申込書!$C$70&lt;&gt;""),申込書!$AC$22,""),"-"))</f>
        <v/>
      </c>
      <c r="GF331" s="369"/>
      <c r="GG331" s="369"/>
      <c r="GH331" s="370" t="str">
        <f>IF(AND(申込書!$C$70&lt;&gt;"▼プルダウンより選択してください",申込書!$C$70&lt;&gt;"",$G331&lt;&gt;"",申込書!$V$70="特定学年のみ"),"申し込みする","")</f>
        <v/>
      </c>
      <c r="GI331" s="371"/>
      <c r="GJ331" s="372"/>
      <c r="GK331" s="373" t="str">
        <f>IF(AND(申込書!$C$71&lt;&gt;"▼プルダウンより選択してください",申込書!$C$71&lt;&gt;"",申込書!$K$22&lt;&gt;"YYYY/MM/DD",$G331&lt;&gt;""),申込書!$K$22,"")</f>
        <v/>
      </c>
      <c r="GL331" s="369" t="str">
        <f>IF(GK331="","",IF(INDEX('コンテンツ＆備考マスタ'!$H:$J,MATCH(学校情報!GK$3,'コンテンツ＆備考マスタ'!$H:$H,0),3)="●",IF(AND(GK331&lt;&gt;"",ISNUMBER(申込書!$AC$22)=TRUE,申込書!$C$71&lt;&gt;"▼プルダウンより選択してください",申込書!$C$71&lt;&gt;""),申込書!$AC$22,""),"-"))</f>
        <v/>
      </c>
      <c r="GM331" s="369"/>
      <c r="GN331" s="369"/>
      <c r="GO331" s="370" t="str">
        <f>IF(AND(申込書!$C$71&lt;&gt;"▼プルダウンより選択してください",申込書!$C$71&lt;&gt;"",$G331&lt;&gt;"",申込書!$V$71="特定学年のみ"),"申し込みする","")</f>
        <v/>
      </c>
      <c r="GP331" s="371"/>
      <c r="GQ331" s="372"/>
      <c r="GR331" s="373" t="str">
        <f>IF(AND(申込書!$C$72&lt;&gt;"▼プルダウンより選択してください",申込書!$C$72&lt;&gt;"",申込書!$K$22&lt;&gt;"YYYY/MM/DD",$G331&lt;&gt;""),申込書!$K$22,"")</f>
        <v/>
      </c>
      <c r="GS331" s="369" t="str">
        <f>IF(GR331="","",IF(INDEX('コンテンツ＆備考マスタ'!$H:$J,MATCH(学校情報!GR$3,'コンテンツ＆備考マスタ'!$H:$H,0),3)="●",IF(AND(GR331&lt;&gt;"",ISNUMBER(申込書!$AC$22)=TRUE,申込書!$C$72&lt;&gt;"▼プルダウンより選択してください",申込書!$C$72&lt;&gt;""),申込書!$AC$22,""),"-"))</f>
        <v/>
      </c>
      <c r="GT331" s="369"/>
      <c r="GU331" s="369"/>
      <c r="GV331" s="370" t="str">
        <f>IF(AND(申込書!$C$72&lt;&gt;"▼プルダウンより選択してください",申込書!$C$72&lt;&gt;"",$G331&lt;&gt;"",申込書!$V$72="特定学年のみ"),"申し込みする","")</f>
        <v/>
      </c>
      <c r="GW331" s="371"/>
      <c r="GX331" s="372"/>
      <c r="GY331" s="373" t="str">
        <f>IF(AND(申込書!$C$73&lt;&gt;"▼プルダウンより選択してください",申込書!$C$73&lt;&gt;"",申込書!$K$22&lt;&gt;"YYYY/MM/DD",$G331&lt;&gt;""),申込書!$K$22,"")</f>
        <v/>
      </c>
      <c r="GZ331" s="369" t="str">
        <f>IF(GY331="","",IF(INDEX('コンテンツ＆備考マスタ'!$H:$J,MATCH(学校情報!GY$3,'コンテンツ＆備考マスタ'!$H:$H,0),3)="●",IF(AND(GY331&lt;&gt;"",ISNUMBER(申込書!$AC$22)=TRUE,申込書!$C$73&lt;&gt;"▼プルダウンより選択してください",申込書!$C$73&lt;&gt;""),申込書!$AC$22,""),"-"))</f>
        <v/>
      </c>
      <c r="HA331" s="369"/>
      <c r="HB331" s="369"/>
      <c r="HC331" s="370" t="str">
        <f>IF(AND(申込書!$C$73&lt;&gt;"▼プルダウンより選択してください",申込書!$C$73&lt;&gt;"",$G331&lt;&gt;"",申込書!$V$73="特定学年のみ"),"申し込みする","")</f>
        <v/>
      </c>
      <c r="HD331" s="371"/>
      <c r="HE331" s="372"/>
      <c r="HF331" s="373" t="str">
        <f>IF(AND(申込書!$C$74&lt;&gt;"▼プルダウンより選択してください",申込書!$C$74&lt;&gt;"",申込書!$K$22&lt;&gt;"YYYY/MM/DD",$G331&lt;&gt;""),申込書!$K$22,"")</f>
        <v/>
      </c>
      <c r="HG331" s="369" t="str">
        <f>IF(HF331="","",IF(INDEX('コンテンツ＆備考マスタ'!$H:$J,MATCH(学校情報!HF$3,'コンテンツ＆備考マスタ'!$H:$H,0),3)="●",IF(AND(HF331&lt;&gt;"",ISNUMBER(申込書!$AC$22)=TRUE,申込書!$C$74&lt;&gt;"▼プルダウンより選択してください",申込書!$C$74&lt;&gt;""),申込書!$AC$22,""),"-"))</f>
        <v/>
      </c>
      <c r="HH331" s="369"/>
      <c r="HI331" s="369"/>
      <c r="HJ331" s="370" t="str">
        <f>IF(AND(申込書!$C$74&lt;&gt;"▼プルダウンより選択してください",申込書!$C$74&lt;&gt;"",$G331&lt;&gt;"",申込書!$V$74="特定学年のみ"),"申し込みする","")</f>
        <v/>
      </c>
      <c r="HK331" s="371"/>
      <c r="HL331" s="372"/>
      <c r="HM331" s="373" t="str">
        <f>IF(AND(申込書!$C$75&lt;&gt;"▼プルダウンより選択してください",申込書!$C$75&lt;&gt;"",申込書!$K$22&lt;&gt;"YYYY/MM/DD",$G331&lt;&gt;""),申込書!$K$22,"")</f>
        <v/>
      </c>
      <c r="HN331" s="369" t="str">
        <f>IF(HM331="","",IF(INDEX('コンテンツ＆備考マスタ'!$H:$J,MATCH(学校情報!HM$3,'コンテンツ＆備考マスタ'!$H:$H,0),3)="●",IF(AND(HM331&lt;&gt;"",ISNUMBER(申込書!$AC$22)=TRUE,申込書!$C$75&lt;&gt;"▼プルダウンより選択してください",申込書!$C$75&lt;&gt;""),申込書!$AC$22,""),"-"))</f>
        <v/>
      </c>
      <c r="HO331" s="369"/>
      <c r="HP331" s="369"/>
      <c r="HQ331" s="370" t="str">
        <f>IF(AND(申込書!$C$75&lt;&gt;"▼プルダウンより選択してください",申込書!$C$75&lt;&gt;"",$G331&lt;&gt;"",申込書!$V$75="特定学年のみ"),"申し込みする","")</f>
        <v/>
      </c>
      <c r="HR331" s="371"/>
      <c r="HS331" s="371"/>
      <c r="HT331" s="374" t="str">
        <f>IF(AND(申込書!$C$76&lt;&gt;"▼プルダウンより選択してください",申込書!$C$76&lt;&gt;"",申込書!$K$22&lt;&gt;"YYYY/MM/DD",$G331&lt;&gt;""),申込書!$K$22,"")</f>
        <v/>
      </c>
      <c r="HU331" s="369" t="str">
        <f>IF(HT331="","",IF(INDEX('コンテンツ＆備考マスタ'!$H:$J,MATCH(学校情報!HT$3,'コンテンツ＆備考マスタ'!$H:$H,0),3)="●",IF(AND(HT331&lt;&gt;"",ISNUMBER(申込書!$AC$22)=TRUE,申込書!$C$76&lt;&gt;"▼プルダウンより選択してください",申込書!$C$76&lt;&gt;""),申込書!$AC$22,""),"-"))</f>
        <v/>
      </c>
      <c r="HV331" s="369"/>
      <c r="HW331" s="369"/>
      <c r="HX331" s="370" t="str">
        <f>IF(AND(申込書!$C$76&lt;&gt;"▼プルダウンより選択してください",申込書!$C$76&lt;&gt;"",$G331&lt;&gt;"",申込書!$V$76="特定学年のみ"),"申し込みする","")</f>
        <v/>
      </c>
      <c r="HY331" s="371"/>
      <c r="HZ331" s="372"/>
      <c r="IA331" s="69"/>
    </row>
    <row r="332" spans="2:235" ht="26.85" hidden="1" customHeight="1" outlineLevel="1">
      <c r="B332" s="365">
        <f t="shared" si="15"/>
        <v>327</v>
      </c>
      <c r="C332" s="55"/>
      <c r="D332" s="56"/>
      <c r="E332" s="154"/>
      <c r="F332" s="57"/>
      <c r="G332" s="58"/>
      <c r="H332" s="59"/>
      <c r="I332" s="60"/>
      <c r="J332" s="61"/>
      <c r="K332" s="366" t="str">
        <f t="shared" si="16"/>
        <v/>
      </c>
      <c r="L332" s="62"/>
      <c r="M332" s="322"/>
      <c r="N332" s="63"/>
      <c r="O332" s="64"/>
      <c r="P332" s="367" t="str">
        <f t="shared" si="17"/>
        <v/>
      </c>
      <c r="Q332" s="65"/>
      <c r="R332" s="66"/>
      <c r="S332" s="67"/>
      <c r="T332" s="68"/>
      <c r="U332" s="68"/>
      <c r="V332" s="68"/>
      <c r="W332" s="66"/>
      <c r="X332" s="281"/>
      <c r="Y332" s="368" t="str">
        <f>IF(AND(申込書!$C$47&lt;&gt;"▼プルダウンより選択してください",申込書!$C$47&lt;&gt;"",申込書!$K$22&lt;&gt;"YYYY/MM/DD",$G332&lt;&gt;""),申込書!$K$22,"")</f>
        <v/>
      </c>
      <c r="Z332" s="369" t="str">
        <f>IF(Y332="","",IF(INDEX('コンテンツ＆備考マスタ'!$H:$J,MATCH(学校情報!Y$3,'コンテンツ＆備考マスタ'!$H:$H,0),3)="●",IF(AND(Y332&lt;&gt;"",ISNUMBER(申込書!$AC$22)=TRUE,申込書!$C$47&lt;&gt;"▼プルダウンより選択してください",申込書!$C$47&lt;&gt;""),申込書!$AC$22,""),"-"))</f>
        <v/>
      </c>
      <c r="AA332" s="369"/>
      <c r="AB332" s="369"/>
      <c r="AC332" s="370" t="str">
        <f>IF(AND(申込書!$C$47&lt;&gt;"▼プルダウンより選択してください",申込書!$C$47&lt;&gt;"",$G332&lt;&gt;"",申込書!$V$47="特定学年のみ"),"申し込みする","")</f>
        <v/>
      </c>
      <c r="AD332" s="371"/>
      <c r="AE332" s="372"/>
      <c r="AF332" s="373" t="str">
        <f>IF(AND(申込書!$C$48&lt;&gt;"▼プルダウンより選択してください",申込書!$C$48&lt;&gt;"",申込書!$K$22&lt;&gt;"YYYY/MM/DD",$G332&lt;&gt;""),申込書!$K$22,"")</f>
        <v/>
      </c>
      <c r="AG332" s="369" t="str">
        <f>IF(AF332="","",IF(INDEX('コンテンツ＆備考マスタ'!$H:$J,MATCH(学校情報!AF$3,'コンテンツ＆備考マスタ'!$H:$H,0),3)="●",IF(AND(AF332&lt;&gt;"",ISNUMBER(申込書!$AC$22)=TRUE,申込書!$C$48&lt;&gt;"▼プルダウンより選択してください",申込書!$C$48&lt;&gt;""),申込書!$AC$22,""),"-"))</f>
        <v/>
      </c>
      <c r="AH332" s="369"/>
      <c r="AI332" s="369"/>
      <c r="AJ332" s="370" t="str">
        <f>IF(AND(申込書!$C$48&lt;&gt;"▼プルダウンより選択してください",申込書!$C$48&lt;&gt;"",$G332&lt;&gt;"",申込書!$V$48="特定学年のみ"),"申し込みする","")</f>
        <v/>
      </c>
      <c r="AK332" s="371"/>
      <c r="AL332" s="372"/>
      <c r="AM332" s="373" t="str">
        <f>IF(AND(申込書!$C$49&lt;&gt;"▼プルダウンより選択してください",申込書!$C$49&lt;&gt;"",申込書!$K$22&lt;&gt;"YYYY/MM/DD",$G332&lt;&gt;""),申込書!$K$22,"")</f>
        <v/>
      </c>
      <c r="AN332" s="369" t="str">
        <f>IF(AM332="","",IF(INDEX('コンテンツ＆備考マスタ'!$H:$J,MATCH(学校情報!AM$3,'コンテンツ＆備考マスタ'!$H:$H,0),3)="●",IF(AND(AM332&lt;&gt;"",ISNUMBER(申込書!$AC$22)=TRUE,申込書!$C$49&lt;&gt;"▼プルダウンより選択してください",申込書!$C$49&lt;&gt;""),申込書!$AC$22,""),"-"))</f>
        <v/>
      </c>
      <c r="AO332" s="369"/>
      <c r="AP332" s="369"/>
      <c r="AQ332" s="370" t="str">
        <f>IF(AND(申込書!$C$49&lt;&gt;"▼プルダウンより選択してください",申込書!$C$49&lt;&gt;"",$G332&lt;&gt;"",申込書!$V$49="特定学年のみ"),"申し込みする","")</f>
        <v/>
      </c>
      <c r="AR332" s="371"/>
      <c r="AS332" s="372"/>
      <c r="AT332" s="373" t="str">
        <f>IF(AND(申込書!$C$50&lt;&gt;"▼プルダウンより選択してください",申込書!$C$50&lt;&gt;"",申込書!$K$22&lt;&gt;"YYYY/MM/DD",$G332&lt;&gt;""),申込書!$K$22,"")</f>
        <v/>
      </c>
      <c r="AU332" s="369" t="str">
        <f>IF(AT332="","",IF(INDEX('コンテンツ＆備考マスタ'!$H:$J,MATCH(学校情報!AT$3,'コンテンツ＆備考マスタ'!$H:$H,0),3)="●",IF(AND(AT332&lt;&gt;"",ISNUMBER(申込書!$AC$22)=TRUE,申込書!$C$50&lt;&gt;"▼プルダウンより選択してください",申込書!$C$50&lt;&gt;""),申込書!$AC$22,""),"-"))</f>
        <v/>
      </c>
      <c r="AV332" s="369"/>
      <c r="AW332" s="369"/>
      <c r="AX332" s="370" t="str">
        <f>IF(AND(申込書!$C$50&lt;&gt;"▼プルダウンより選択してください",申込書!$C$50&lt;&gt;"",$G332&lt;&gt;"",申込書!$V$50="特定学年のみ"),"申し込みする","")</f>
        <v/>
      </c>
      <c r="AY332" s="371"/>
      <c r="AZ332" s="372"/>
      <c r="BA332" s="373" t="str">
        <f>IF(AND(申込書!$C$51&lt;&gt;"▼プルダウンより選択してください",申込書!$C$51&lt;&gt;"",申込書!$K$22&lt;&gt;"YYYY/MM/DD",$G332&lt;&gt;""),申込書!$K$22,"")</f>
        <v/>
      </c>
      <c r="BB332" s="369" t="str">
        <f>IF(BA332="","",IF(INDEX('コンテンツ＆備考マスタ'!$H:$J,MATCH(学校情報!BA$3,'コンテンツ＆備考マスタ'!$H:$H,0),3)="●",IF(AND(BA332&lt;&gt;"",ISNUMBER(申込書!$AC$22)=TRUE,申込書!$C$51&lt;&gt;"▼プルダウンより選択してください",申込書!$C$51&lt;&gt;""),申込書!$AC$22,""),"-"))</f>
        <v/>
      </c>
      <c r="BC332" s="369"/>
      <c r="BD332" s="369"/>
      <c r="BE332" s="370" t="str">
        <f>IF(AND(申込書!$C$51&lt;&gt;"▼プルダウンより選択してください",申込書!$C$51&lt;&gt;"",$G332&lt;&gt;"",申込書!$V$51="特定学年のみ"),"申し込みする","")</f>
        <v/>
      </c>
      <c r="BF332" s="371"/>
      <c r="BG332" s="372"/>
      <c r="BH332" s="373" t="str">
        <f>IF(AND(申込書!$C$52&lt;&gt;"▼プルダウンより選択してください",申込書!$C$52&lt;&gt;"",申込書!$K$22&lt;&gt;"YYYY/MM/DD",$G332&lt;&gt;""),申込書!$K$22,"")</f>
        <v/>
      </c>
      <c r="BI332" s="369" t="str">
        <f>IF(BH332="","",IF(INDEX('コンテンツ＆備考マスタ'!$H:$J,MATCH(学校情報!BH$3,'コンテンツ＆備考マスタ'!$H:$H,0),3)="●",IF(AND(BH332&lt;&gt;"",ISNUMBER(申込書!$AC$22)=TRUE,申込書!$C$52&lt;&gt;"▼プルダウンより選択してください",申込書!$C$52&lt;&gt;""),申込書!$AC$22,""),"-"))</f>
        <v/>
      </c>
      <c r="BJ332" s="369"/>
      <c r="BK332" s="369"/>
      <c r="BL332" s="370" t="str">
        <f>IF(AND(申込書!$C$52&lt;&gt;"▼プルダウンより選択してください",申込書!$C$52&lt;&gt;"",$G332&lt;&gt;"",申込書!$V$52="特定学年のみ"),"申し込みする","")</f>
        <v/>
      </c>
      <c r="BM332" s="371"/>
      <c r="BN332" s="372"/>
      <c r="BO332" s="373" t="str">
        <f>IF(AND(申込書!$C$53&lt;&gt;"▼プルダウンより選択してください",申込書!$C$53&lt;&gt;"",申込書!$K$22&lt;&gt;"YYYY/MM/DD",$G332&lt;&gt;""),申込書!$K$22,"")</f>
        <v/>
      </c>
      <c r="BP332" s="369" t="str">
        <f>IF(BO332="","",IF(INDEX('コンテンツ＆備考マスタ'!$H:$J,MATCH(学校情報!BO$3,'コンテンツ＆備考マスタ'!$H:$H,0),3)="●",IF(AND(BO332&lt;&gt;"",ISNUMBER(申込書!$AC$22)=TRUE,申込書!$C$53&lt;&gt;"▼プルダウンより選択してください",申込書!$C$53&lt;&gt;""),申込書!$AC$22,""),"-"))</f>
        <v/>
      </c>
      <c r="BQ332" s="369"/>
      <c r="BR332" s="369"/>
      <c r="BS332" s="370" t="str">
        <f>IF(AND(申込書!$C$53&lt;&gt;"▼プルダウンより選択してください",申込書!$C$53&lt;&gt;"",$G332&lt;&gt;"",申込書!$V$53="特定学年のみ"),"申し込みする","")</f>
        <v/>
      </c>
      <c r="BT332" s="371"/>
      <c r="BU332" s="372"/>
      <c r="BV332" s="373" t="str">
        <f>IF(AND(申込書!$C$54&lt;&gt;"▼プルダウンより選択してください",申込書!$C$54&lt;&gt;"",申込書!$K$22&lt;&gt;"YYYY/MM/DD",$G332&lt;&gt;""),申込書!$K$22,"")</f>
        <v/>
      </c>
      <c r="BW332" s="369" t="str">
        <f>IF(BV332="","",IF(INDEX('コンテンツ＆備考マスタ'!$H:$J,MATCH(学校情報!BV$3,'コンテンツ＆備考マスタ'!$H:$H,0),3)="●",IF(AND(BV332&lt;&gt;"",ISNUMBER(申込書!$AC$22)=TRUE,申込書!$C$54&lt;&gt;"▼プルダウンより選択してください",申込書!$C$54&lt;&gt;""),申込書!$AC$22,""),"-"))</f>
        <v/>
      </c>
      <c r="BX332" s="369"/>
      <c r="BY332" s="369"/>
      <c r="BZ332" s="370" t="str">
        <f>IF(AND(申込書!$C$54&lt;&gt;"▼プルダウンより選択してください",申込書!$C$54&lt;&gt;"",$G332&lt;&gt;"",申込書!$V$54="特定学年のみ"),"申し込みする","")</f>
        <v/>
      </c>
      <c r="CA332" s="371"/>
      <c r="CB332" s="372"/>
      <c r="CC332" s="373" t="str">
        <f>IF(AND(申込書!$C$55&lt;&gt;"▼プルダウンより選択してください",申込書!$C$55&lt;&gt;"",申込書!$K$22&lt;&gt;"YYYY/MM/DD",$G332&lt;&gt;""),申込書!$K$22,"")</f>
        <v/>
      </c>
      <c r="CD332" s="369" t="str">
        <f>IF(CC332="","",IF(INDEX('コンテンツ＆備考マスタ'!$H:$J,MATCH(学校情報!CC$3,'コンテンツ＆備考マスタ'!$H:$H,0),3)="●",IF(AND(CC332&lt;&gt;"",ISNUMBER(申込書!$AC$22)=TRUE,申込書!$C$55&lt;&gt;"▼プルダウンより選択してください",申込書!$C$55&lt;&gt;""),申込書!$AC$22,""),"-"))</f>
        <v/>
      </c>
      <c r="CE332" s="369"/>
      <c r="CF332" s="369"/>
      <c r="CG332" s="370" t="str">
        <f>IF(AND(申込書!$C$55&lt;&gt;"▼プルダウンより選択してください",申込書!$C$55&lt;&gt;"",$G332&lt;&gt;"",申込書!$V$55="特定学年のみ"),"申し込みする","")</f>
        <v/>
      </c>
      <c r="CH332" s="371"/>
      <c r="CI332" s="372"/>
      <c r="CJ332" s="373" t="str">
        <f>IF(AND(申込書!$C$56&lt;&gt;"▼プルダウンより選択してください",申込書!$C$56&lt;&gt;"",申込書!$K$22&lt;&gt;"YYYY/MM/DD",$G332&lt;&gt;""),申込書!$K$22,"")</f>
        <v/>
      </c>
      <c r="CK332" s="369" t="str">
        <f>IF(CJ332="","",IF(INDEX('コンテンツ＆備考マスタ'!$H:$J,MATCH(学校情報!CJ$3,'コンテンツ＆備考マスタ'!$H:$H,0),3)="●",IF(AND(CJ332&lt;&gt;"",ISNUMBER(申込書!$AC$22)=TRUE,申込書!$C$56&lt;&gt;"▼プルダウンより選択してください",申込書!$C$56&lt;&gt;""),申込書!$AC$22,""),"-"))</f>
        <v/>
      </c>
      <c r="CL332" s="369"/>
      <c r="CM332" s="369"/>
      <c r="CN332" s="370" t="str">
        <f>IF(AND(申込書!$C$56&lt;&gt;"▼プルダウンより選択してください",申込書!$C$56&lt;&gt;"",$G332&lt;&gt;"",申込書!$V$56="特定学年のみ"),"申し込みする","")</f>
        <v/>
      </c>
      <c r="CO332" s="371"/>
      <c r="CP332" s="372"/>
      <c r="CQ332" s="373" t="str">
        <f>IF(AND(申込書!$C$57&lt;&gt;"▼プルダウンより選択してください",申込書!$C$57&lt;&gt;"",申込書!$K$22&lt;&gt;"YYYY/MM/DD",$G332&lt;&gt;""),申込書!$K$22,"")</f>
        <v/>
      </c>
      <c r="CR332" s="369" t="str">
        <f>IF(CQ332="","",IF(INDEX('コンテンツ＆備考マスタ'!$H:$J,MATCH(学校情報!CQ$3,'コンテンツ＆備考マスタ'!$H:$H,0),3)="●",IF(AND(CQ332&lt;&gt;"",ISNUMBER(申込書!$AC$22)=TRUE,申込書!$C$57&lt;&gt;"▼プルダウンより選択してください",申込書!$C$57&lt;&gt;""),申込書!$AC$22,""),"-"))</f>
        <v/>
      </c>
      <c r="CS332" s="369"/>
      <c r="CT332" s="369"/>
      <c r="CU332" s="369" t="str">
        <f>IF(AND(申込書!$C$57&lt;&gt;"▼プルダウンより選択してください",申込書!$C$57&lt;&gt;"",$G332&lt;&gt;"",申込書!$V$57="特定学年のみ"),"申し込みする","")</f>
        <v/>
      </c>
      <c r="CV332" s="371"/>
      <c r="CW332" s="372"/>
      <c r="CX332" s="373" t="str">
        <f>IF(AND(申込書!$C$58&lt;&gt;"▼プルダウンより選択してください",申込書!$C$58&lt;&gt;"",申込書!$K$22&lt;&gt;"YYYY/MM/DD",$G332&lt;&gt;""),申込書!$K$22,"")</f>
        <v/>
      </c>
      <c r="CY332" s="369" t="str">
        <f>IF(CX332="","",IF(INDEX('コンテンツ＆備考マスタ'!$H:$J,MATCH(学校情報!CX$3,'コンテンツ＆備考マスタ'!$H:$H,0),3)="●",IF(AND(CX332&lt;&gt;"",ISNUMBER(申込書!$AC$22)=TRUE,申込書!$C$58&lt;&gt;"▼プルダウンより選択してください",申込書!$C$58&lt;&gt;""),申込書!$AC$22,""),"-"))</f>
        <v/>
      </c>
      <c r="CZ332" s="369"/>
      <c r="DA332" s="369"/>
      <c r="DB332" s="369" t="str">
        <f>IF(AND(申込書!$C$58&lt;&gt;"▼プルダウンより選択してください",申込書!$C$58&lt;&gt;"",$G332&lt;&gt;"",申込書!$V$58="特定学年のみ"),"申し込みする","")</f>
        <v/>
      </c>
      <c r="DC332" s="371"/>
      <c r="DD332" s="372"/>
      <c r="DE332" s="373" t="str">
        <f>IF(AND(申込書!$C$59&lt;&gt;"▼プルダウンより選択してください",申込書!$C$59&lt;&gt;"",申込書!$K$22&lt;&gt;"YYYY/MM/DD",$G332&lt;&gt;""),申込書!$K$22,"")</f>
        <v/>
      </c>
      <c r="DF332" s="369" t="str">
        <f>IF(DE332="","",IF(INDEX('コンテンツ＆備考マスタ'!$H:$J,MATCH(学校情報!DE$3,'コンテンツ＆備考マスタ'!$H:$H,0),3)="●",IF(AND(DE332&lt;&gt;"",ISNUMBER(申込書!$AC$22)=TRUE,申込書!$C$59&lt;&gt;"▼プルダウンより選択してください",申込書!$C$59&lt;&gt;""),申込書!$AC$22,""),"-"))</f>
        <v/>
      </c>
      <c r="DG332" s="369"/>
      <c r="DH332" s="369"/>
      <c r="DI332" s="369" t="str">
        <f>IF(AND(申込書!$C$59&lt;&gt;"▼プルダウンより選択してください",申込書!$C$59&lt;&gt;"",$G332&lt;&gt;"",申込書!$V$59="特定学年のみ"),"申し込みする","")</f>
        <v/>
      </c>
      <c r="DJ332" s="371"/>
      <c r="DK332" s="372"/>
      <c r="DL332" s="373" t="str">
        <f>IF(AND(申込書!$C$60&lt;&gt;"▼プルダウンより選択してください",申込書!$C$60&lt;&gt;"",申込書!$K$22&lt;&gt;"YYYY/MM/DD",$G332&lt;&gt;""),申込書!$K$22,"")</f>
        <v/>
      </c>
      <c r="DM332" s="369" t="str">
        <f>IF(DL332="","",IF(INDEX('コンテンツ＆備考マスタ'!$H:$J,MATCH(学校情報!DL$3,'コンテンツ＆備考マスタ'!$H:$H,0),3)="●",IF(AND(DL332&lt;&gt;"",ISNUMBER(申込書!$AC$22)=TRUE,申込書!$C$60&lt;&gt;"▼プルダウンより選択してください",申込書!$C$60&lt;&gt;""),申込書!$AC$22,""),"-"))</f>
        <v/>
      </c>
      <c r="DN332" s="369"/>
      <c r="DO332" s="369"/>
      <c r="DP332" s="369" t="str">
        <f>IF(AND(申込書!$C$60&lt;&gt;"▼プルダウンより選択してください",申込書!$C$60&lt;&gt;"",$G332&lt;&gt;"",申込書!$V$60="特定学年のみ"),"申し込みする","")</f>
        <v/>
      </c>
      <c r="DQ332" s="371"/>
      <c r="DR332" s="372"/>
      <c r="DS332" s="373" t="str">
        <f>IF(AND(申込書!$C$61&lt;&gt;"▼プルダウンより選択してください",申込書!$C$61&lt;&gt;"",申込書!$K$22&lt;&gt;"YYYY/MM/DD",$G332&lt;&gt;""),申込書!$K$22,"")</f>
        <v/>
      </c>
      <c r="DT332" s="369" t="str">
        <f>IF(DS332="","",IF(INDEX('コンテンツ＆備考マスタ'!$H:$J,MATCH(学校情報!DS$3,'コンテンツ＆備考マスタ'!$H:$H,0),3)="●",IF(AND(DS332&lt;&gt;"",ISNUMBER(申込書!$AC$22)=TRUE,申込書!$C$61&lt;&gt;"▼プルダウンより選択してください",申込書!$C$61&lt;&gt;""),申込書!$AC$22,""),"-"))</f>
        <v/>
      </c>
      <c r="DU332" s="369"/>
      <c r="DV332" s="369"/>
      <c r="DW332" s="369" t="str">
        <f>IF(AND(申込書!$C$61&lt;&gt;"▼プルダウンより選択してください",申込書!$C$61&lt;&gt;"",$G332&lt;&gt;"",申込書!$V$61="特定学年のみ"),"申し込みする","")</f>
        <v/>
      </c>
      <c r="DX332" s="371"/>
      <c r="DY332" s="372"/>
      <c r="DZ332" s="373" t="str">
        <f>IF(AND(申込書!$C$62&lt;&gt;"▼プルダウンより選択してください",申込書!$C$62&lt;&gt;"",申込書!$K$22&lt;&gt;"YYYY/MM/DD",$G332&lt;&gt;""),申込書!$K$22,"")</f>
        <v/>
      </c>
      <c r="EA332" s="369" t="str">
        <f>IF(DZ332="","",IF(INDEX('コンテンツ＆備考マスタ'!$H:$J,MATCH(学校情報!DZ$3,'コンテンツ＆備考マスタ'!$H:$H,0),3)="●",IF(AND(DZ332&lt;&gt;"",ISNUMBER(申込書!$AC$22)=TRUE,申込書!$C$62&lt;&gt;"▼プルダウンより選択してください",申込書!$C$62&lt;&gt;""),申込書!$AC$22,""),"-"))</f>
        <v/>
      </c>
      <c r="EB332" s="369"/>
      <c r="EC332" s="369"/>
      <c r="ED332" s="370" t="str">
        <f>IF(AND(申込書!$C$62&lt;&gt;"▼プルダウンより選択してください",申込書!$C$62&lt;&gt;"",$G332&lt;&gt;"",申込書!$V$62="特定学年のみ"),"申し込みする","")</f>
        <v/>
      </c>
      <c r="EE332" s="371"/>
      <c r="EF332" s="372"/>
      <c r="EG332" s="373" t="str">
        <f>IF(AND(申込書!$C$63&lt;&gt;"▼プルダウンより選択してください",申込書!$C$63&lt;&gt;"",申込書!$K$22&lt;&gt;"YYYY/MM/DD",$G332&lt;&gt;""),申込書!$K$22,"")</f>
        <v/>
      </c>
      <c r="EH332" s="369" t="str">
        <f>IF(EG332="","",IF(INDEX('コンテンツ＆備考マスタ'!$H:$J,MATCH(学校情報!EG$3,'コンテンツ＆備考マスタ'!$H:$H,0),3)="●",IF(AND(EG332&lt;&gt;"",ISNUMBER(申込書!$AC$22)=TRUE,申込書!$C$63&lt;&gt;"▼プルダウンより選択してください",申込書!$C$63&lt;&gt;""),申込書!$AC$22,""),"-"))</f>
        <v/>
      </c>
      <c r="EI332" s="369"/>
      <c r="EJ332" s="369"/>
      <c r="EK332" s="370" t="str">
        <f>IF(AND(申込書!$C$63&lt;&gt;"▼プルダウンより選択してください",申込書!$C$63&lt;&gt;"",$G332&lt;&gt;"",申込書!$V$63="特定学年のみ"),"申し込みする","")</f>
        <v/>
      </c>
      <c r="EL332" s="371"/>
      <c r="EM332" s="372"/>
      <c r="EN332" s="373" t="str">
        <f>IF(AND(申込書!$C$64&lt;&gt;"▼プルダウンより選択してください",申込書!$C$64&lt;&gt;"",申込書!$K$22&lt;&gt;"YYYY/MM/DD",$G332&lt;&gt;""),申込書!$K$22,"")</f>
        <v/>
      </c>
      <c r="EO332" s="369" t="str">
        <f>IF(EN332="","",IF(INDEX('コンテンツ＆備考マスタ'!$H:$J,MATCH(学校情報!EN$3,'コンテンツ＆備考マスタ'!$H:$H,0),3)="●",IF(AND(EN332&lt;&gt;"",ISNUMBER(申込書!$AC$22)=TRUE,申込書!$C$64&lt;&gt;"▼プルダウンより選択してください",申込書!$C$64&lt;&gt;""),申込書!$AC$22,""),"-"))</f>
        <v/>
      </c>
      <c r="EP332" s="369"/>
      <c r="EQ332" s="369"/>
      <c r="ER332" s="370" t="str">
        <f>IF(AND(申込書!$C$64&lt;&gt;"▼プルダウンより選択してください",申込書!$C$64&lt;&gt;"",$G332&lt;&gt;"",申込書!$V$64="特定学年のみ"),"申し込みする","")</f>
        <v/>
      </c>
      <c r="ES332" s="371"/>
      <c r="ET332" s="372"/>
      <c r="EU332" s="373" t="str">
        <f>IF(AND(申込書!$C$65&lt;&gt;"▼プルダウンより選択してください",申込書!$C$65&lt;&gt;"",申込書!$K$22&lt;&gt;"YYYY/MM/DD",$G332&lt;&gt;""),申込書!$K$22,"")</f>
        <v/>
      </c>
      <c r="EV332" s="369" t="str">
        <f>IF(EU332="","",IF(INDEX('コンテンツ＆備考マスタ'!$H:$J,MATCH(学校情報!EU$3,'コンテンツ＆備考マスタ'!$H:$H,0),3)="●",IF(AND(EU332&lt;&gt;"",ISNUMBER(申込書!$AC$22)=TRUE,申込書!$C$65&lt;&gt;"▼プルダウンより選択してください",申込書!$C$65&lt;&gt;""),申込書!$AC$22,""),"-"))</f>
        <v/>
      </c>
      <c r="EW332" s="369"/>
      <c r="EX332" s="369"/>
      <c r="EY332" s="370" t="str">
        <f>IF(AND(申込書!$C$65&lt;&gt;"▼プルダウンより選択してください",申込書!$C$65&lt;&gt;"",$G332&lt;&gt;"",申込書!$V$65="特定学年のみ"),"申し込みする","")</f>
        <v/>
      </c>
      <c r="EZ332" s="371"/>
      <c r="FA332" s="372"/>
      <c r="FB332" s="373" t="str">
        <f>IF(AND(申込書!$C$66&lt;&gt;"▼プルダウンより選択してください",申込書!$C$66&lt;&gt;"",申込書!$K$22&lt;&gt;"YYYY/MM/DD",$G332&lt;&gt;""),申込書!$K$22,"")</f>
        <v/>
      </c>
      <c r="FC332" s="369" t="str">
        <f>IF(FB332="","",IF(INDEX('コンテンツ＆備考マスタ'!$H:$J,MATCH(学校情報!FB$3,'コンテンツ＆備考マスタ'!$H:$H,0),3)="●",IF(AND(FB332&lt;&gt;"",ISNUMBER(申込書!$AC$22)=TRUE,申込書!$C$66&lt;&gt;"▼プルダウンより選択してください",申込書!$C$66&lt;&gt;""),申込書!$AC$22,""),"-"))</f>
        <v/>
      </c>
      <c r="FD332" s="369"/>
      <c r="FE332" s="369"/>
      <c r="FF332" s="370" t="str">
        <f>IF(AND(申込書!$C$66&lt;&gt;"▼プルダウンより選択してください",申込書!$C$66&lt;&gt;"",$G332&lt;&gt;"",申込書!$V$66="特定学年のみ"),"申し込みする","")</f>
        <v/>
      </c>
      <c r="FG332" s="371"/>
      <c r="FH332" s="372"/>
      <c r="FI332" s="373" t="str">
        <f>IF(AND(申込書!$C$67&lt;&gt;"▼プルダウンより選択してください",申込書!$C$67&lt;&gt;"",申込書!$K$22&lt;&gt;"YYYY/MM/DD",$G332&lt;&gt;""),申込書!$K$22,"")</f>
        <v/>
      </c>
      <c r="FJ332" s="369" t="str">
        <f>IF(FI332="","",IF(INDEX('コンテンツ＆備考マスタ'!$H:$J,MATCH(学校情報!FI$3,'コンテンツ＆備考マスタ'!$H:$H,0),3)="●",IF(AND(FI332&lt;&gt;"",ISNUMBER(申込書!$AC$22)=TRUE,申込書!$C$67&lt;&gt;"▼プルダウンより選択してください",申込書!$C$67&lt;&gt;""),申込書!$AC$22,""),"-"))</f>
        <v/>
      </c>
      <c r="FK332" s="369"/>
      <c r="FL332" s="369"/>
      <c r="FM332" s="370" t="str">
        <f>IF(AND(申込書!$C$67&lt;&gt;"▼プルダウンより選択してください",申込書!$C$67&lt;&gt;"",$G332&lt;&gt;"",申込書!$V$67="特定学年のみ"),"申し込みする","")</f>
        <v/>
      </c>
      <c r="FN332" s="371"/>
      <c r="FO332" s="372"/>
      <c r="FP332" s="373" t="str">
        <f>IF(AND(申込書!$C$68&lt;&gt;"▼プルダウンより選択してください",申込書!$C$68&lt;&gt;"",申込書!$K$22&lt;&gt;"YYYY/MM/DD",$G332&lt;&gt;""),申込書!$K$22,"")</f>
        <v/>
      </c>
      <c r="FQ332" s="369" t="str">
        <f>IF(FP332="","",IF(INDEX('コンテンツ＆備考マスタ'!$H:$J,MATCH(学校情報!FP$3,'コンテンツ＆備考マスタ'!$H:$H,0),3)="●",IF(AND(FP332&lt;&gt;"",ISNUMBER(申込書!$AC$22)=TRUE,申込書!$C$68&lt;&gt;"▼プルダウンより選択してください",申込書!$C$68&lt;&gt;""),申込書!$AC$22,""),"-"))</f>
        <v/>
      </c>
      <c r="FR332" s="369"/>
      <c r="FS332" s="369"/>
      <c r="FT332" s="370" t="str">
        <f>IF(AND(申込書!$C$68&lt;&gt;"▼プルダウンより選択してください",申込書!$C$68&lt;&gt;"",$G332&lt;&gt;"",申込書!$V$68="特定学年のみ"),"申し込みする","")</f>
        <v/>
      </c>
      <c r="FU332" s="371"/>
      <c r="FV332" s="372"/>
      <c r="FW332" s="373" t="str">
        <f>IF(AND(申込書!$C$69&lt;&gt;"▼プルダウンより選択してください",申込書!$C$69&lt;&gt;"",申込書!$K$22&lt;&gt;"YYYY/MM/DD",$G332&lt;&gt;""),申込書!$K$22,"")</f>
        <v/>
      </c>
      <c r="FX332" s="369" t="str">
        <f>IF(FW332="","",IF(INDEX('コンテンツ＆備考マスタ'!$H:$J,MATCH(学校情報!FW$3,'コンテンツ＆備考マスタ'!$H:$H,0),3)="●",IF(AND(FW332&lt;&gt;"",ISNUMBER(申込書!$AC$22)=TRUE,申込書!$C$69&lt;&gt;"▼プルダウンより選択してください",申込書!$C$69&lt;&gt;""),申込書!$AC$22,""),"-"))</f>
        <v/>
      </c>
      <c r="FY332" s="369"/>
      <c r="FZ332" s="369"/>
      <c r="GA332" s="370" t="str">
        <f>IF(AND(申込書!$C$69&lt;&gt;"▼プルダウンより選択してください",申込書!$C$69&lt;&gt;"",$G332&lt;&gt;"",申込書!$V$69="特定学年のみ"),"申し込みする","")</f>
        <v/>
      </c>
      <c r="GB332" s="371"/>
      <c r="GC332" s="372"/>
      <c r="GD332" s="373" t="str">
        <f>IF(AND(申込書!$C$70&lt;&gt;"▼プルダウンより選択してください",申込書!$C$70&lt;&gt;"",申込書!$K$22&lt;&gt;"YYYY/MM/DD",$G332&lt;&gt;""),申込書!$K$22,"")</f>
        <v/>
      </c>
      <c r="GE332" s="369" t="str">
        <f>IF(GD332="","",IF(INDEX('コンテンツ＆備考マスタ'!$H:$J,MATCH(学校情報!GD$3,'コンテンツ＆備考マスタ'!$H:$H,0),3)="●",IF(AND(GD332&lt;&gt;"",ISNUMBER(申込書!$AC$22)=TRUE,申込書!$C$70&lt;&gt;"▼プルダウンより選択してください",申込書!$C$70&lt;&gt;""),申込書!$AC$22,""),"-"))</f>
        <v/>
      </c>
      <c r="GF332" s="369"/>
      <c r="GG332" s="369"/>
      <c r="GH332" s="370" t="str">
        <f>IF(AND(申込書!$C$70&lt;&gt;"▼プルダウンより選択してください",申込書!$C$70&lt;&gt;"",$G332&lt;&gt;"",申込書!$V$70="特定学年のみ"),"申し込みする","")</f>
        <v/>
      </c>
      <c r="GI332" s="371"/>
      <c r="GJ332" s="372"/>
      <c r="GK332" s="373" t="str">
        <f>IF(AND(申込書!$C$71&lt;&gt;"▼プルダウンより選択してください",申込書!$C$71&lt;&gt;"",申込書!$K$22&lt;&gt;"YYYY/MM/DD",$G332&lt;&gt;""),申込書!$K$22,"")</f>
        <v/>
      </c>
      <c r="GL332" s="369" t="str">
        <f>IF(GK332="","",IF(INDEX('コンテンツ＆備考マスタ'!$H:$J,MATCH(学校情報!GK$3,'コンテンツ＆備考マスタ'!$H:$H,0),3)="●",IF(AND(GK332&lt;&gt;"",ISNUMBER(申込書!$AC$22)=TRUE,申込書!$C$71&lt;&gt;"▼プルダウンより選択してください",申込書!$C$71&lt;&gt;""),申込書!$AC$22,""),"-"))</f>
        <v/>
      </c>
      <c r="GM332" s="369"/>
      <c r="GN332" s="369"/>
      <c r="GO332" s="370" t="str">
        <f>IF(AND(申込書!$C$71&lt;&gt;"▼プルダウンより選択してください",申込書!$C$71&lt;&gt;"",$G332&lt;&gt;"",申込書!$V$71="特定学年のみ"),"申し込みする","")</f>
        <v/>
      </c>
      <c r="GP332" s="371"/>
      <c r="GQ332" s="372"/>
      <c r="GR332" s="373" t="str">
        <f>IF(AND(申込書!$C$72&lt;&gt;"▼プルダウンより選択してください",申込書!$C$72&lt;&gt;"",申込書!$K$22&lt;&gt;"YYYY/MM/DD",$G332&lt;&gt;""),申込書!$K$22,"")</f>
        <v/>
      </c>
      <c r="GS332" s="369" t="str">
        <f>IF(GR332="","",IF(INDEX('コンテンツ＆備考マスタ'!$H:$J,MATCH(学校情報!GR$3,'コンテンツ＆備考マスタ'!$H:$H,0),3)="●",IF(AND(GR332&lt;&gt;"",ISNUMBER(申込書!$AC$22)=TRUE,申込書!$C$72&lt;&gt;"▼プルダウンより選択してください",申込書!$C$72&lt;&gt;""),申込書!$AC$22,""),"-"))</f>
        <v/>
      </c>
      <c r="GT332" s="369"/>
      <c r="GU332" s="369"/>
      <c r="GV332" s="370" t="str">
        <f>IF(AND(申込書!$C$72&lt;&gt;"▼プルダウンより選択してください",申込書!$C$72&lt;&gt;"",$G332&lt;&gt;"",申込書!$V$72="特定学年のみ"),"申し込みする","")</f>
        <v/>
      </c>
      <c r="GW332" s="371"/>
      <c r="GX332" s="372"/>
      <c r="GY332" s="373" t="str">
        <f>IF(AND(申込書!$C$73&lt;&gt;"▼プルダウンより選択してください",申込書!$C$73&lt;&gt;"",申込書!$K$22&lt;&gt;"YYYY/MM/DD",$G332&lt;&gt;""),申込書!$K$22,"")</f>
        <v/>
      </c>
      <c r="GZ332" s="369" t="str">
        <f>IF(GY332="","",IF(INDEX('コンテンツ＆備考マスタ'!$H:$J,MATCH(学校情報!GY$3,'コンテンツ＆備考マスタ'!$H:$H,0),3)="●",IF(AND(GY332&lt;&gt;"",ISNUMBER(申込書!$AC$22)=TRUE,申込書!$C$73&lt;&gt;"▼プルダウンより選択してください",申込書!$C$73&lt;&gt;""),申込書!$AC$22,""),"-"))</f>
        <v/>
      </c>
      <c r="HA332" s="369"/>
      <c r="HB332" s="369"/>
      <c r="HC332" s="370" t="str">
        <f>IF(AND(申込書!$C$73&lt;&gt;"▼プルダウンより選択してください",申込書!$C$73&lt;&gt;"",$G332&lt;&gt;"",申込書!$V$73="特定学年のみ"),"申し込みする","")</f>
        <v/>
      </c>
      <c r="HD332" s="371"/>
      <c r="HE332" s="372"/>
      <c r="HF332" s="373" t="str">
        <f>IF(AND(申込書!$C$74&lt;&gt;"▼プルダウンより選択してください",申込書!$C$74&lt;&gt;"",申込書!$K$22&lt;&gt;"YYYY/MM/DD",$G332&lt;&gt;""),申込書!$K$22,"")</f>
        <v/>
      </c>
      <c r="HG332" s="369" t="str">
        <f>IF(HF332="","",IF(INDEX('コンテンツ＆備考マスタ'!$H:$J,MATCH(学校情報!HF$3,'コンテンツ＆備考マスタ'!$H:$H,0),3)="●",IF(AND(HF332&lt;&gt;"",ISNUMBER(申込書!$AC$22)=TRUE,申込書!$C$74&lt;&gt;"▼プルダウンより選択してください",申込書!$C$74&lt;&gt;""),申込書!$AC$22,""),"-"))</f>
        <v/>
      </c>
      <c r="HH332" s="369"/>
      <c r="HI332" s="369"/>
      <c r="HJ332" s="370" t="str">
        <f>IF(AND(申込書!$C$74&lt;&gt;"▼プルダウンより選択してください",申込書!$C$74&lt;&gt;"",$G332&lt;&gt;"",申込書!$V$74="特定学年のみ"),"申し込みする","")</f>
        <v/>
      </c>
      <c r="HK332" s="371"/>
      <c r="HL332" s="372"/>
      <c r="HM332" s="373" t="str">
        <f>IF(AND(申込書!$C$75&lt;&gt;"▼プルダウンより選択してください",申込書!$C$75&lt;&gt;"",申込書!$K$22&lt;&gt;"YYYY/MM/DD",$G332&lt;&gt;""),申込書!$K$22,"")</f>
        <v/>
      </c>
      <c r="HN332" s="369" t="str">
        <f>IF(HM332="","",IF(INDEX('コンテンツ＆備考マスタ'!$H:$J,MATCH(学校情報!HM$3,'コンテンツ＆備考マスタ'!$H:$H,0),3)="●",IF(AND(HM332&lt;&gt;"",ISNUMBER(申込書!$AC$22)=TRUE,申込書!$C$75&lt;&gt;"▼プルダウンより選択してください",申込書!$C$75&lt;&gt;""),申込書!$AC$22,""),"-"))</f>
        <v/>
      </c>
      <c r="HO332" s="369"/>
      <c r="HP332" s="369"/>
      <c r="HQ332" s="370" t="str">
        <f>IF(AND(申込書!$C$75&lt;&gt;"▼プルダウンより選択してください",申込書!$C$75&lt;&gt;"",$G332&lt;&gt;"",申込書!$V$75="特定学年のみ"),"申し込みする","")</f>
        <v/>
      </c>
      <c r="HR332" s="371"/>
      <c r="HS332" s="371"/>
      <c r="HT332" s="374" t="str">
        <f>IF(AND(申込書!$C$76&lt;&gt;"▼プルダウンより選択してください",申込書!$C$76&lt;&gt;"",申込書!$K$22&lt;&gt;"YYYY/MM/DD",$G332&lt;&gt;""),申込書!$K$22,"")</f>
        <v/>
      </c>
      <c r="HU332" s="369" t="str">
        <f>IF(HT332="","",IF(INDEX('コンテンツ＆備考マスタ'!$H:$J,MATCH(学校情報!HT$3,'コンテンツ＆備考マスタ'!$H:$H,0),3)="●",IF(AND(HT332&lt;&gt;"",ISNUMBER(申込書!$AC$22)=TRUE,申込書!$C$76&lt;&gt;"▼プルダウンより選択してください",申込書!$C$76&lt;&gt;""),申込書!$AC$22,""),"-"))</f>
        <v/>
      </c>
      <c r="HV332" s="369"/>
      <c r="HW332" s="369"/>
      <c r="HX332" s="370" t="str">
        <f>IF(AND(申込書!$C$76&lt;&gt;"▼プルダウンより選択してください",申込書!$C$76&lt;&gt;"",$G332&lt;&gt;"",申込書!$V$76="特定学年のみ"),"申し込みする","")</f>
        <v/>
      </c>
      <c r="HY332" s="371"/>
      <c r="HZ332" s="372"/>
      <c r="IA332" s="69"/>
    </row>
    <row r="333" spans="2:235" ht="26.85" hidden="1" customHeight="1" outlineLevel="1">
      <c r="B333" s="365">
        <f t="shared" si="15"/>
        <v>328</v>
      </c>
      <c r="C333" s="55"/>
      <c r="D333" s="56"/>
      <c r="E333" s="154"/>
      <c r="F333" s="57"/>
      <c r="G333" s="58"/>
      <c r="H333" s="59"/>
      <c r="I333" s="60"/>
      <c r="J333" s="61"/>
      <c r="K333" s="366" t="str">
        <f t="shared" si="16"/>
        <v/>
      </c>
      <c r="L333" s="62"/>
      <c r="M333" s="322"/>
      <c r="N333" s="63"/>
      <c r="O333" s="64"/>
      <c r="P333" s="367" t="str">
        <f t="shared" si="17"/>
        <v/>
      </c>
      <c r="Q333" s="65"/>
      <c r="R333" s="66"/>
      <c r="S333" s="67"/>
      <c r="T333" s="68"/>
      <c r="U333" s="68"/>
      <c r="V333" s="68"/>
      <c r="W333" s="66"/>
      <c r="X333" s="281"/>
      <c r="Y333" s="368" t="str">
        <f>IF(AND(申込書!$C$47&lt;&gt;"▼プルダウンより選択してください",申込書!$C$47&lt;&gt;"",申込書!$K$22&lt;&gt;"YYYY/MM/DD",$G333&lt;&gt;""),申込書!$K$22,"")</f>
        <v/>
      </c>
      <c r="Z333" s="369" t="str">
        <f>IF(Y333="","",IF(INDEX('コンテンツ＆備考マスタ'!$H:$J,MATCH(学校情報!Y$3,'コンテンツ＆備考マスタ'!$H:$H,0),3)="●",IF(AND(Y333&lt;&gt;"",ISNUMBER(申込書!$AC$22)=TRUE,申込書!$C$47&lt;&gt;"▼プルダウンより選択してください",申込書!$C$47&lt;&gt;""),申込書!$AC$22,""),"-"))</f>
        <v/>
      </c>
      <c r="AA333" s="369"/>
      <c r="AB333" s="369"/>
      <c r="AC333" s="370" t="str">
        <f>IF(AND(申込書!$C$47&lt;&gt;"▼プルダウンより選択してください",申込書!$C$47&lt;&gt;"",$G333&lt;&gt;"",申込書!$V$47="特定学年のみ"),"申し込みする","")</f>
        <v/>
      </c>
      <c r="AD333" s="371"/>
      <c r="AE333" s="372"/>
      <c r="AF333" s="373" t="str">
        <f>IF(AND(申込書!$C$48&lt;&gt;"▼プルダウンより選択してください",申込書!$C$48&lt;&gt;"",申込書!$K$22&lt;&gt;"YYYY/MM/DD",$G333&lt;&gt;""),申込書!$K$22,"")</f>
        <v/>
      </c>
      <c r="AG333" s="369" t="str">
        <f>IF(AF333="","",IF(INDEX('コンテンツ＆備考マスタ'!$H:$J,MATCH(学校情報!AF$3,'コンテンツ＆備考マスタ'!$H:$H,0),3)="●",IF(AND(AF333&lt;&gt;"",ISNUMBER(申込書!$AC$22)=TRUE,申込書!$C$48&lt;&gt;"▼プルダウンより選択してください",申込書!$C$48&lt;&gt;""),申込書!$AC$22,""),"-"))</f>
        <v/>
      </c>
      <c r="AH333" s="369"/>
      <c r="AI333" s="369"/>
      <c r="AJ333" s="370" t="str">
        <f>IF(AND(申込書!$C$48&lt;&gt;"▼プルダウンより選択してください",申込書!$C$48&lt;&gt;"",$G333&lt;&gt;"",申込書!$V$48="特定学年のみ"),"申し込みする","")</f>
        <v/>
      </c>
      <c r="AK333" s="371"/>
      <c r="AL333" s="372"/>
      <c r="AM333" s="373" t="str">
        <f>IF(AND(申込書!$C$49&lt;&gt;"▼プルダウンより選択してください",申込書!$C$49&lt;&gt;"",申込書!$K$22&lt;&gt;"YYYY/MM/DD",$G333&lt;&gt;""),申込書!$K$22,"")</f>
        <v/>
      </c>
      <c r="AN333" s="369" t="str">
        <f>IF(AM333="","",IF(INDEX('コンテンツ＆備考マスタ'!$H:$J,MATCH(学校情報!AM$3,'コンテンツ＆備考マスタ'!$H:$H,0),3)="●",IF(AND(AM333&lt;&gt;"",ISNUMBER(申込書!$AC$22)=TRUE,申込書!$C$49&lt;&gt;"▼プルダウンより選択してください",申込書!$C$49&lt;&gt;""),申込書!$AC$22,""),"-"))</f>
        <v/>
      </c>
      <c r="AO333" s="369"/>
      <c r="AP333" s="369"/>
      <c r="AQ333" s="370" t="str">
        <f>IF(AND(申込書!$C$49&lt;&gt;"▼プルダウンより選択してください",申込書!$C$49&lt;&gt;"",$G333&lt;&gt;"",申込書!$V$49="特定学年のみ"),"申し込みする","")</f>
        <v/>
      </c>
      <c r="AR333" s="371"/>
      <c r="AS333" s="372"/>
      <c r="AT333" s="373" t="str">
        <f>IF(AND(申込書!$C$50&lt;&gt;"▼プルダウンより選択してください",申込書!$C$50&lt;&gt;"",申込書!$K$22&lt;&gt;"YYYY/MM/DD",$G333&lt;&gt;""),申込書!$K$22,"")</f>
        <v/>
      </c>
      <c r="AU333" s="369" t="str">
        <f>IF(AT333="","",IF(INDEX('コンテンツ＆備考マスタ'!$H:$J,MATCH(学校情報!AT$3,'コンテンツ＆備考マスタ'!$H:$H,0),3)="●",IF(AND(AT333&lt;&gt;"",ISNUMBER(申込書!$AC$22)=TRUE,申込書!$C$50&lt;&gt;"▼プルダウンより選択してください",申込書!$C$50&lt;&gt;""),申込書!$AC$22,""),"-"))</f>
        <v/>
      </c>
      <c r="AV333" s="369"/>
      <c r="AW333" s="369"/>
      <c r="AX333" s="370" t="str">
        <f>IF(AND(申込書!$C$50&lt;&gt;"▼プルダウンより選択してください",申込書!$C$50&lt;&gt;"",$G333&lt;&gt;"",申込書!$V$50="特定学年のみ"),"申し込みする","")</f>
        <v/>
      </c>
      <c r="AY333" s="371"/>
      <c r="AZ333" s="372"/>
      <c r="BA333" s="373" t="str">
        <f>IF(AND(申込書!$C$51&lt;&gt;"▼プルダウンより選択してください",申込書!$C$51&lt;&gt;"",申込書!$K$22&lt;&gt;"YYYY/MM/DD",$G333&lt;&gt;""),申込書!$K$22,"")</f>
        <v/>
      </c>
      <c r="BB333" s="369" t="str">
        <f>IF(BA333="","",IF(INDEX('コンテンツ＆備考マスタ'!$H:$J,MATCH(学校情報!BA$3,'コンテンツ＆備考マスタ'!$H:$H,0),3)="●",IF(AND(BA333&lt;&gt;"",ISNUMBER(申込書!$AC$22)=TRUE,申込書!$C$51&lt;&gt;"▼プルダウンより選択してください",申込書!$C$51&lt;&gt;""),申込書!$AC$22,""),"-"))</f>
        <v/>
      </c>
      <c r="BC333" s="369"/>
      <c r="BD333" s="369"/>
      <c r="BE333" s="370" t="str">
        <f>IF(AND(申込書!$C$51&lt;&gt;"▼プルダウンより選択してください",申込書!$C$51&lt;&gt;"",$G333&lt;&gt;"",申込書!$V$51="特定学年のみ"),"申し込みする","")</f>
        <v/>
      </c>
      <c r="BF333" s="371"/>
      <c r="BG333" s="372"/>
      <c r="BH333" s="373" t="str">
        <f>IF(AND(申込書!$C$52&lt;&gt;"▼プルダウンより選択してください",申込書!$C$52&lt;&gt;"",申込書!$K$22&lt;&gt;"YYYY/MM/DD",$G333&lt;&gt;""),申込書!$K$22,"")</f>
        <v/>
      </c>
      <c r="BI333" s="369" t="str">
        <f>IF(BH333="","",IF(INDEX('コンテンツ＆備考マスタ'!$H:$J,MATCH(学校情報!BH$3,'コンテンツ＆備考マスタ'!$H:$H,0),3)="●",IF(AND(BH333&lt;&gt;"",ISNUMBER(申込書!$AC$22)=TRUE,申込書!$C$52&lt;&gt;"▼プルダウンより選択してください",申込書!$C$52&lt;&gt;""),申込書!$AC$22,""),"-"))</f>
        <v/>
      </c>
      <c r="BJ333" s="369"/>
      <c r="BK333" s="369"/>
      <c r="BL333" s="370" t="str">
        <f>IF(AND(申込書!$C$52&lt;&gt;"▼プルダウンより選択してください",申込書!$C$52&lt;&gt;"",$G333&lt;&gt;"",申込書!$V$52="特定学年のみ"),"申し込みする","")</f>
        <v/>
      </c>
      <c r="BM333" s="371"/>
      <c r="BN333" s="372"/>
      <c r="BO333" s="373" t="str">
        <f>IF(AND(申込書!$C$53&lt;&gt;"▼プルダウンより選択してください",申込書!$C$53&lt;&gt;"",申込書!$K$22&lt;&gt;"YYYY/MM/DD",$G333&lt;&gt;""),申込書!$K$22,"")</f>
        <v/>
      </c>
      <c r="BP333" s="369" t="str">
        <f>IF(BO333="","",IF(INDEX('コンテンツ＆備考マスタ'!$H:$J,MATCH(学校情報!BO$3,'コンテンツ＆備考マスタ'!$H:$H,0),3)="●",IF(AND(BO333&lt;&gt;"",ISNUMBER(申込書!$AC$22)=TRUE,申込書!$C$53&lt;&gt;"▼プルダウンより選択してください",申込書!$C$53&lt;&gt;""),申込書!$AC$22,""),"-"))</f>
        <v/>
      </c>
      <c r="BQ333" s="369"/>
      <c r="BR333" s="369"/>
      <c r="BS333" s="370" t="str">
        <f>IF(AND(申込書!$C$53&lt;&gt;"▼プルダウンより選択してください",申込書!$C$53&lt;&gt;"",$G333&lt;&gt;"",申込書!$V$53="特定学年のみ"),"申し込みする","")</f>
        <v/>
      </c>
      <c r="BT333" s="371"/>
      <c r="BU333" s="372"/>
      <c r="BV333" s="373" t="str">
        <f>IF(AND(申込書!$C$54&lt;&gt;"▼プルダウンより選択してください",申込書!$C$54&lt;&gt;"",申込書!$K$22&lt;&gt;"YYYY/MM/DD",$G333&lt;&gt;""),申込書!$K$22,"")</f>
        <v/>
      </c>
      <c r="BW333" s="369" t="str">
        <f>IF(BV333="","",IF(INDEX('コンテンツ＆備考マスタ'!$H:$J,MATCH(学校情報!BV$3,'コンテンツ＆備考マスタ'!$H:$H,0),3)="●",IF(AND(BV333&lt;&gt;"",ISNUMBER(申込書!$AC$22)=TRUE,申込書!$C$54&lt;&gt;"▼プルダウンより選択してください",申込書!$C$54&lt;&gt;""),申込書!$AC$22,""),"-"))</f>
        <v/>
      </c>
      <c r="BX333" s="369"/>
      <c r="BY333" s="369"/>
      <c r="BZ333" s="370" t="str">
        <f>IF(AND(申込書!$C$54&lt;&gt;"▼プルダウンより選択してください",申込書!$C$54&lt;&gt;"",$G333&lt;&gt;"",申込書!$V$54="特定学年のみ"),"申し込みする","")</f>
        <v/>
      </c>
      <c r="CA333" s="371"/>
      <c r="CB333" s="372"/>
      <c r="CC333" s="373" t="str">
        <f>IF(AND(申込書!$C$55&lt;&gt;"▼プルダウンより選択してください",申込書!$C$55&lt;&gt;"",申込書!$K$22&lt;&gt;"YYYY/MM/DD",$G333&lt;&gt;""),申込書!$K$22,"")</f>
        <v/>
      </c>
      <c r="CD333" s="369" t="str">
        <f>IF(CC333="","",IF(INDEX('コンテンツ＆備考マスタ'!$H:$J,MATCH(学校情報!CC$3,'コンテンツ＆備考マスタ'!$H:$H,0),3)="●",IF(AND(CC333&lt;&gt;"",ISNUMBER(申込書!$AC$22)=TRUE,申込書!$C$55&lt;&gt;"▼プルダウンより選択してください",申込書!$C$55&lt;&gt;""),申込書!$AC$22,""),"-"))</f>
        <v/>
      </c>
      <c r="CE333" s="369"/>
      <c r="CF333" s="369"/>
      <c r="CG333" s="370" t="str">
        <f>IF(AND(申込書!$C$55&lt;&gt;"▼プルダウンより選択してください",申込書!$C$55&lt;&gt;"",$G333&lt;&gt;"",申込書!$V$55="特定学年のみ"),"申し込みする","")</f>
        <v/>
      </c>
      <c r="CH333" s="371"/>
      <c r="CI333" s="372"/>
      <c r="CJ333" s="373" t="str">
        <f>IF(AND(申込書!$C$56&lt;&gt;"▼プルダウンより選択してください",申込書!$C$56&lt;&gt;"",申込書!$K$22&lt;&gt;"YYYY/MM/DD",$G333&lt;&gt;""),申込書!$K$22,"")</f>
        <v/>
      </c>
      <c r="CK333" s="369" t="str">
        <f>IF(CJ333="","",IF(INDEX('コンテンツ＆備考マスタ'!$H:$J,MATCH(学校情報!CJ$3,'コンテンツ＆備考マスタ'!$H:$H,0),3)="●",IF(AND(CJ333&lt;&gt;"",ISNUMBER(申込書!$AC$22)=TRUE,申込書!$C$56&lt;&gt;"▼プルダウンより選択してください",申込書!$C$56&lt;&gt;""),申込書!$AC$22,""),"-"))</f>
        <v/>
      </c>
      <c r="CL333" s="369"/>
      <c r="CM333" s="369"/>
      <c r="CN333" s="370" t="str">
        <f>IF(AND(申込書!$C$56&lt;&gt;"▼プルダウンより選択してください",申込書!$C$56&lt;&gt;"",$G333&lt;&gt;"",申込書!$V$56="特定学年のみ"),"申し込みする","")</f>
        <v/>
      </c>
      <c r="CO333" s="371"/>
      <c r="CP333" s="372"/>
      <c r="CQ333" s="373" t="str">
        <f>IF(AND(申込書!$C$57&lt;&gt;"▼プルダウンより選択してください",申込書!$C$57&lt;&gt;"",申込書!$K$22&lt;&gt;"YYYY/MM/DD",$G333&lt;&gt;""),申込書!$K$22,"")</f>
        <v/>
      </c>
      <c r="CR333" s="369" t="str">
        <f>IF(CQ333="","",IF(INDEX('コンテンツ＆備考マスタ'!$H:$J,MATCH(学校情報!CQ$3,'コンテンツ＆備考マスタ'!$H:$H,0),3)="●",IF(AND(CQ333&lt;&gt;"",ISNUMBER(申込書!$AC$22)=TRUE,申込書!$C$57&lt;&gt;"▼プルダウンより選択してください",申込書!$C$57&lt;&gt;""),申込書!$AC$22,""),"-"))</f>
        <v/>
      </c>
      <c r="CS333" s="369"/>
      <c r="CT333" s="369"/>
      <c r="CU333" s="369" t="str">
        <f>IF(AND(申込書!$C$57&lt;&gt;"▼プルダウンより選択してください",申込書!$C$57&lt;&gt;"",$G333&lt;&gt;"",申込書!$V$57="特定学年のみ"),"申し込みする","")</f>
        <v/>
      </c>
      <c r="CV333" s="371"/>
      <c r="CW333" s="372"/>
      <c r="CX333" s="373" t="str">
        <f>IF(AND(申込書!$C$58&lt;&gt;"▼プルダウンより選択してください",申込書!$C$58&lt;&gt;"",申込書!$K$22&lt;&gt;"YYYY/MM/DD",$G333&lt;&gt;""),申込書!$K$22,"")</f>
        <v/>
      </c>
      <c r="CY333" s="369" t="str">
        <f>IF(CX333="","",IF(INDEX('コンテンツ＆備考マスタ'!$H:$J,MATCH(学校情報!CX$3,'コンテンツ＆備考マスタ'!$H:$H,0),3)="●",IF(AND(CX333&lt;&gt;"",ISNUMBER(申込書!$AC$22)=TRUE,申込書!$C$58&lt;&gt;"▼プルダウンより選択してください",申込書!$C$58&lt;&gt;""),申込書!$AC$22,""),"-"))</f>
        <v/>
      </c>
      <c r="CZ333" s="369"/>
      <c r="DA333" s="369"/>
      <c r="DB333" s="369" t="str">
        <f>IF(AND(申込書!$C$58&lt;&gt;"▼プルダウンより選択してください",申込書!$C$58&lt;&gt;"",$G333&lt;&gt;"",申込書!$V$58="特定学年のみ"),"申し込みする","")</f>
        <v/>
      </c>
      <c r="DC333" s="371"/>
      <c r="DD333" s="372"/>
      <c r="DE333" s="373" t="str">
        <f>IF(AND(申込書!$C$59&lt;&gt;"▼プルダウンより選択してください",申込書!$C$59&lt;&gt;"",申込書!$K$22&lt;&gt;"YYYY/MM/DD",$G333&lt;&gt;""),申込書!$K$22,"")</f>
        <v/>
      </c>
      <c r="DF333" s="369" t="str">
        <f>IF(DE333="","",IF(INDEX('コンテンツ＆備考マスタ'!$H:$J,MATCH(学校情報!DE$3,'コンテンツ＆備考マスタ'!$H:$H,0),3)="●",IF(AND(DE333&lt;&gt;"",ISNUMBER(申込書!$AC$22)=TRUE,申込書!$C$59&lt;&gt;"▼プルダウンより選択してください",申込書!$C$59&lt;&gt;""),申込書!$AC$22,""),"-"))</f>
        <v/>
      </c>
      <c r="DG333" s="369"/>
      <c r="DH333" s="369"/>
      <c r="DI333" s="369" t="str">
        <f>IF(AND(申込書!$C$59&lt;&gt;"▼プルダウンより選択してください",申込書!$C$59&lt;&gt;"",$G333&lt;&gt;"",申込書!$V$59="特定学年のみ"),"申し込みする","")</f>
        <v/>
      </c>
      <c r="DJ333" s="371"/>
      <c r="DK333" s="372"/>
      <c r="DL333" s="373" t="str">
        <f>IF(AND(申込書!$C$60&lt;&gt;"▼プルダウンより選択してください",申込書!$C$60&lt;&gt;"",申込書!$K$22&lt;&gt;"YYYY/MM/DD",$G333&lt;&gt;""),申込書!$K$22,"")</f>
        <v/>
      </c>
      <c r="DM333" s="369" t="str">
        <f>IF(DL333="","",IF(INDEX('コンテンツ＆備考マスタ'!$H:$J,MATCH(学校情報!DL$3,'コンテンツ＆備考マスタ'!$H:$H,0),3)="●",IF(AND(DL333&lt;&gt;"",ISNUMBER(申込書!$AC$22)=TRUE,申込書!$C$60&lt;&gt;"▼プルダウンより選択してください",申込書!$C$60&lt;&gt;""),申込書!$AC$22,""),"-"))</f>
        <v/>
      </c>
      <c r="DN333" s="369"/>
      <c r="DO333" s="369"/>
      <c r="DP333" s="369" t="str">
        <f>IF(AND(申込書!$C$60&lt;&gt;"▼プルダウンより選択してください",申込書!$C$60&lt;&gt;"",$G333&lt;&gt;"",申込書!$V$60="特定学年のみ"),"申し込みする","")</f>
        <v/>
      </c>
      <c r="DQ333" s="371"/>
      <c r="DR333" s="372"/>
      <c r="DS333" s="373" t="str">
        <f>IF(AND(申込書!$C$61&lt;&gt;"▼プルダウンより選択してください",申込書!$C$61&lt;&gt;"",申込書!$K$22&lt;&gt;"YYYY/MM/DD",$G333&lt;&gt;""),申込書!$K$22,"")</f>
        <v/>
      </c>
      <c r="DT333" s="369" t="str">
        <f>IF(DS333="","",IF(INDEX('コンテンツ＆備考マスタ'!$H:$J,MATCH(学校情報!DS$3,'コンテンツ＆備考マスタ'!$H:$H,0),3)="●",IF(AND(DS333&lt;&gt;"",ISNUMBER(申込書!$AC$22)=TRUE,申込書!$C$61&lt;&gt;"▼プルダウンより選択してください",申込書!$C$61&lt;&gt;""),申込書!$AC$22,""),"-"))</f>
        <v/>
      </c>
      <c r="DU333" s="369"/>
      <c r="DV333" s="369"/>
      <c r="DW333" s="369" t="str">
        <f>IF(AND(申込書!$C$61&lt;&gt;"▼プルダウンより選択してください",申込書!$C$61&lt;&gt;"",$G333&lt;&gt;"",申込書!$V$61="特定学年のみ"),"申し込みする","")</f>
        <v/>
      </c>
      <c r="DX333" s="371"/>
      <c r="DY333" s="372"/>
      <c r="DZ333" s="373" t="str">
        <f>IF(AND(申込書!$C$62&lt;&gt;"▼プルダウンより選択してください",申込書!$C$62&lt;&gt;"",申込書!$K$22&lt;&gt;"YYYY/MM/DD",$G333&lt;&gt;""),申込書!$K$22,"")</f>
        <v/>
      </c>
      <c r="EA333" s="369" t="str">
        <f>IF(DZ333="","",IF(INDEX('コンテンツ＆備考マスタ'!$H:$J,MATCH(学校情報!DZ$3,'コンテンツ＆備考マスタ'!$H:$H,0),3)="●",IF(AND(DZ333&lt;&gt;"",ISNUMBER(申込書!$AC$22)=TRUE,申込書!$C$62&lt;&gt;"▼プルダウンより選択してください",申込書!$C$62&lt;&gt;""),申込書!$AC$22,""),"-"))</f>
        <v/>
      </c>
      <c r="EB333" s="369"/>
      <c r="EC333" s="369"/>
      <c r="ED333" s="370" t="str">
        <f>IF(AND(申込書!$C$62&lt;&gt;"▼プルダウンより選択してください",申込書!$C$62&lt;&gt;"",$G333&lt;&gt;"",申込書!$V$62="特定学年のみ"),"申し込みする","")</f>
        <v/>
      </c>
      <c r="EE333" s="371"/>
      <c r="EF333" s="372"/>
      <c r="EG333" s="373" t="str">
        <f>IF(AND(申込書!$C$63&lt;&gt;"▼プルダウンより選択してください",申込書!$C$63&lt;&gt;"",申込書!$K$22&lt;&gt;"YYYY/MM/DD",$G333&lt;&gt;""),申込書!$K$22,"")</f>
        <v/>
      </c>
      <c r="EH333" s="369" t="str">
        <f>IF(EG333="","",IF(INDEX('コンテンツ＆備考マスタ'!$H:$J,MATCH(学校情報!EG$3,'コンテンツ＆備考マスタ'!$H:$H,0),3)="●",IF(AND(EG333&lt;&gt;"",ISNUMBER(申込書!$AC$22)=TRUE,申込書!$C$63&lt;&gt;"▼プルダウンより選択してください",申込書!$C$63&lt;&gt;""),申込書!$AC$22,""),"-"))</f>
        <v/>
      </c>
      <c r="EI333" s="369"/>
      <c r="EJ333" s="369"/>
      <c r="EK333" s="370" t="str">
        <f>IF(AND(申込書!$C$63&lt;&gt;"▼プルダウンより選択してください",申込書!$C$63&lt;&gt;"",$G333&lt;&gt;"",申込書!$V$63="特定学年のみ"),"申し込みする","")</f>
        <v/>
      </c>
      <c r="EL333" s="371"/>
      <c r="EM333" s="372"/>
      <c r="EN333" s="373" t="str">
        <f>IF(AND(申込書!$C$64&lt;&gt;"▼プルダウンより選択してください",申込書!$C$64&lt;&gt;"",申込書!$K$22&lt;&gt;"YYYY/MM/DD",$G333&lt;&gt;""),申込書!$K$22,"")</f>
        <v/>
      </c>
      <c r="EO333" s="369" t="str">
        <f>IF(EN333="","",IF(INDEX('コンテンツ＆備考マスタ'!$H:$J,MATCH(学校情報!EN$3,'コンテンツ＆備考マスタ'!$H:$H,0),3)="●",IF(AND(EN333&lt;&gt;"",ISNUMBER(申込書!$AC$22)=TRUE,申込書!$C$64&lt;&gt;"▼プルダウンより選択してください",申込書!$C$64&lt;&gt;""),申込書!$AC$22,""),"-"))</f>
        <v/>
      </c>
      <c r="EP333" s="369"/>
      <c r="EQ333" s="369"/>
      <c r="ER333" s="370" t="str">
        <f>IF(AND(申込書!$C$64&lt;&gt;"▼プルダウンより選択してください",申込書!$C$64&lt;&gt;"",$G333&lt;&gt;"",申込書!$V$64="特定学年のみ"),"申し込みする","")</f>
        <v/>
      </c>
      <c r="ES333" s="371"/>
      <c r="ET333" s="372"/>
      <c r="EU333" s="373" t="str">
        <f>IF(AND(申込書!$C$65&lt;&gt;"▼プルダウンより選択してください",申込書!$C$65&lt;&gt;"",申込書!$K$22&lt;&gt;"YYYY/MM/DD",$G333&lt;&gt;""),申込書!$K$22,"")</f>
        <v/>
      </c>
      <c r="EV333" s="369" t="str">
        <f>IF(EU333="","",IF(INDEX('コンテンツ＆備考マスタ'!$H:$J,MATCH(学校情報!EU$3,'コンテンツ＆備考マスタ'!$H:$H,0),3)="●",IF(AND(EU333&lt;&gt;"",ISNUMBER(申込書!$AC$22)=TRUE,申込書!$C$65&lt;&gt;"▼プルダウンより選択してください",申込書!$C$65&lt;&gt;""),申込書!$AC$22,""),"-"))</f>
        <v/>
      </c>
      <c r="EW333" s="369"/>
      <c r="EX333" s="369"/>
      <c r="EY333" s="370" t="str">
        <f>IF(AND(申込書!$C$65&lt;&gt;"▼プルダウンより選択してください",申込書!$C$65&lt;&gt;"",$G333&lt;&gt;"",申込書!$V$65="特定学年のみ"),"申し込みする","")</f>
        <v/>
      </c>
      <c r="EZ333" s="371"/>
      <c r="FA333" s="372"/>
      <c r="FB333" s="373" t="str">
        <f>IF(AND(申込書!$C$66&lt;&gt;"▼プルダウンより選択してください",申込書!$C$66&lt;&gt;"",申込書!$K$22&lt;&gt;"YYYY/MM/DD",$G333&lt;&gt;""),申込書!$K$22,"")</f>
        <v/>
      </c>
      <c r="FC333" s="369" t="str">
        <f>IF(FB333="","",IF(INDEX('コンテンツ＆備考マスタ'!$H:$J,MATCH(学校情報!FB$3,'コンテンツ＆備考マスタ'!$H:$H,0),3)="●",IF(AND(FB333&lt;&gt;"",ISNUMBER(申込書!$AC$22)=TRUE,申込書!$C$66&lt;&gt;"▼プルダウンより選択してください",申込書!$C$66&lt;&gt;""),申込書!$AC$22,""),"-"))</f>
        <v/>
      </c>
      <c r="FD333" s="369"/>
      <c r="FE333" s="369"/>
      <c r="FF333" s="370" t="str">
        <f>IF(AND(申込書!$C$66&lt;&gt;"▼プルダウンより選択してください",申込書!$C$66&lt;&gt;"",$G333&lt;&gt;"",申込書!$V$66="特定学年のみ"),"申し込みする","")</f>
        <v/>
      </c>
      <c r="FG333" s="371"/>
      <c r="FH333" s="372"/>
      <c r="FI333" s="373" t="str">
        <f>IF(AND(申込書!$C$67&lt;&gt;"▼プルダウンより選択してください",申込書!$C$67&lt;&gt;"",申込書!$K$22&lt;&gt;"YYYY/MM/DD",$G333&lt;&gt;""),申込書!$K$22,"")</f>
        <v/>
      </c>
      <c r="FJ333" s="369" t="str">
        <f>IF(FI333="","",IF(INDEX('コンテンツ＆備考マスタ'!$H:$J,MATCH(学校情報!FI$3,'コンテンツ＆備考マスタ'!$H:$H,0),3)="●",IF(AND(FI333&lt;&gt;"",ISNUMBER(申込書!$AC$22)=TRUE,申込書!$C$67&lt;&gt;"▼プルダウンより選択してください",申込書!$C$67&lt;&gt;""),申込書!$AC$22,""),"-"))</f>
        <v/>
      </c>
      <c r="FK333" s="369"/>
      <c r="FL333" s="369"/>
      <c r="FM333" s="370" t="str">
        <f>IF(AND(申込書!$C$67&lt;&gt;"▼プルダウンより選択してください",申込書!$C$67&lt;&gt;"",$G333&lt;&gt;"",申込書!$V$67="特定学年のみ"),"申し込みする","")</f>
        <v/>
      </c>
      <c r="FN333" s="371"/>
      <c r="FO333" s="372"/>
      <c r="FP333" s="373" t="str">
        <f>IF(AND(申込書!$C$68&lt;&gt;"▼プルダウンより選択してください",申込書!$C$68&lt;&gt;"",申込書!$K$22&lt;&gt;"YYYY/MM/DD",$G333&lt;&gt;""),申込書!$K$22,"")</f>
        <v/>
      </c>
      <c r="FQ333" s="369" t="str">
        <f>IF(FP333="","",IF(INDEX('コンテンツ＆備考マスタ'!$H:$J,MATCH(学校情報!FP$3,'コンテンツ＆備考マスタ'!$H:$H,0),3)="●",IF(AND(FP333&lt;&gt;"",ISNUMBER(申込書!$AC$22)=TRUE,申込書!$C$68&lt;&gt;"▼プルダウンより選択してください",申込書!$C$68&lt;&gt;""),申込書!$AC$22,""),"-"))</f>
        <v/>
      </c>
      <c r="FR333" s="369"/>
      <c r="FS333" s="369"/>
      <c r="FT333" s="370" t="str">
        <f>IF(AND(申込書!$C$68&lt;&gt;"▼プルダウンより選択してください",申込書!$C$68&lt;&gt;"",$G333&lt;&gt;"",申込書!$V$68="特定学年のみ"),"申し込みする","")</f>
        <v/>
      </c>
      <c r="FU333" s="371"/>
      <c r="FV333" s="372"/>
      <c r="FW333" s="373" t="str">
        <f>IF(AND(申込書!$C$69&lt;&gt;"▼プルダウンより選択してください",申込書!$C$69&lt;&gt;"",申込書!$K$22&lt;&gt;"YYYY/MM/DD",$G333&lt;&gt;""),申込書!$K$22,"")</f>
        <v/>
      </c>
      <c r="FX333" s="369" t="str">
        <f>IF(FW333="","",IF(INDEX('コンテンツ＆備考マスタ'!$H:$J,MATCH(学校情報!FW$3,'コンテンツ＆備考マスタ'!$H:$H,0),3)="●",IF(AND(FW333&lt;&gt;"",ISNUMBER(申込書!$AC$22)=TRUE,申込書!$C$69&lt;&gt;"▼プルダウンより選択してください",申込書!$C$69&lt;&gt;""),申込書!$AC$22,""),"-"))</f>
        <v/>
      </c>
      <c r="FY333" s="369"/>
      <c r="FZ333" s="369"/>
      <c r="GA333" s="370" t="str">
        <f>IF(AND(申込書!$C$69&lt;&gt;"▼プルダウンより選択してください",申込書!$C$69&lt;&gt;"",$G333&lt;&gt;"",申込書!$V$69="特定学年のみ"),"申し込みする","")</f>
        <v/>
      </c>
      <c r="GB333" s="371"/>
      <c r="GC333" s="372"/>
      <c r="GD333" s="373" t="str">
        <f>IF(AND(申込書!$C$70&lt;&gt;"▼プルダウンより選択してください",申込書!$C$70&lt;&gt;"",申込書!$K$22&lt;&gt;"YYYY/MM/DD",$G333&lt;&gt;""),申込書!$K$22,"")</f>
        <v/>
      </c>
      <c r="GE333" s="369" t="str">
        <f>IF(GD333="","",IF(INDEX('コンテンツ＆備考マスタ'!$H:$J,MATCH(学校情報!GD$3,'コンテンツ＆備考マスタ'!$H:$H,0),3)="●",IF(AND(GD333&lt;&gt;"",ISNUMBER(申込書!$AC$22)=TRUE,申込書!$C$70&lt;&gt;"▼プルダウンより選択してください",申込書!$C$70&lt;&gt;""),申込書!$AC$22,""),"-"))</f>
        <v/>
      </c>
      <c r="GF333" s="369"/>
      <c r="GG333" s="369"/>
      <c r="GH333" s="370" t="str">
        <f>IF(AND(申込書!$C$70&lt;&gt;"▼プルダウンより選択してください",申込書!$C$70&lt;&gt;"",$G333&lt;&gt;"",申込書!$V$70="特定学年のみ"),"申し込みする","")</f>
        <v/>
      </c>
      <c r="GI333" s="371"/>
      <c r="GJ333" s="372"/>
      <c r="GK333" s="373" t="str">
        <f>IF(AND(申込書!$C$71&lt;&gt;"▼プルダウンより選択してください",申込書!$C$71&lt;&gt;"",申込書!$K$22&lt;&gt;"YYYY/MM/DD",$G333&lt;&gt;""),申込書!$K$22,"")</f>
        <v/>
      </c>
      <c r="GL333" s="369" t="str">
        <f>IF(GK333="","",IF(INDEX('コンテンツ＆備考マスタ'!$H:$J,MATCH(学校情報!GK$3,'コンテンツ＆備考マスタ'!$H:$H,0),3)="●",IF(AND(GK333&lt;&gt;"",ISNUMBER(申込書!$AC$22)=TRUE,申込書!$C$71&lt;&gt;"▼プルダウンより選択してください",申込書!$C$71&lt;&gt;""),申込書!$AC$22,""),"-"))</f>
        <v/>
      </c>
      <c r="GM333" s="369"/>
      <c r="GN333" s="369"/>
      <c r="GO333" s="370" t="str">
        <f>IF(AND(申込書!$C$71&lt;&gt;"▼プルダウンより選択してください",申込書!$C$71&lt;&gt;"",$G333&lt;&gt;"",申込書!$V$71="特定学年のみ"),"申し込みする","")</f>
        <v/>
      </c>
      <c r="GP333" s="371"/>
      <c r="GQ333" s="372"/>
      <c r="GR333" s="373" t="str">
        <f>IF(AND(申込書!$C$72&lt;&gt;"▼プルダウンより選択してください",申込書!$C$72&lt;&gt;"",申込書!$K$22&lt;&gt;"YYYY/MM/DD",$G333&lt;&gt;""),申込書!$K$22,"")</f>
        <v/>
      </c>
      <c r="GS333" s="369" t="str">
        <f>IF(GR333="","",IF(INDEX('コンテンツ＆備考マスタ'!$H:$J,MATCH(学校情報!GR$3,'コンテンツ＆備考マスタ'!$H:$H,0),3)="●",IF(AND(GR333&lt;&gt;"",ISNUMBER(申込書!$AC$22)=TRUE,申込書!$C$72&lt;&gt;"▼プルダウンより選択してください",申込書!$C$72&lt;&gt;""),申込書!$AC$22,""),"-"))</f>
        <v/>
      </c>
      <c r="GT333" s="369"/>
      <c r="GU333" s="369"/>
      <c r="GV333" s="370" t="str">
        <f>IF(AND(申込書!$C$72&lt;&gt;"▼プルダウンより選択してください",申込書!$C$72&lt;&gt;"",$G333&lt;&gt;"",申込書!$V$72="特定学年のみ"),"申し込みする","")</f>
        <v/>
      </c>
      <c r="GW333" s="371"/>
      <c r="GX333" s="372"/>
      <c r="GY333" s="373" t="str">
        <f>IF(AND(申込書!$C$73&lt;&gt;"▼プルダウンより選択してください",申込書!$C$73&lt;&gt;"",申込書!$K$22&lt;&gt;"YYYY/MM/DD",$G333&lt;&gt;""),申込書!$K$22,"")</f>
        <v/>
      </c>
      <c r="GZ333" s="369" t="str">
        <f>IF(GY333="","",IF(INDEX('コンテンツ＆備考マスタ'!$H:$J,MATCH(学校情報!GY$3,'コンテンツ＆備考マスタ'!$H:$H,0),3)="●",IF(AND(GY333&lt;&gt;"",ISNUMBER(申込書!$AC$22)=TRUE,申込書!$C$73&lt;&gt;"▼プルダウンより選択してください",申込書!$C$73&lt;&gt;""),申込書!$AC$22,""),"-"))</f>
        <v/>
      </c>
      <c r="HA333" s="369"/>
      <c r="HB333" s="369"/>
      <c r="HC333" s="370" t="str">
        <f>IF(AND(申込書!$C$73&lt;&gt;"▼プルダウンより選択してください",申込書!$C$73&lt;&gt;"",$G333&lt;&gt;"",申込書!$V$73="特定学年のみ"),"申し込みする","")</f>
        <v/>
      </c>
      <c r="HD333" s="371"/>
      <c r="HE333" s="372"/>
      <c r="HF333" s="373" t="str">
        <f>IF(AND(申込書!$C$74&lt;&gt;"▼プルダウンより選択してください",申込書!$C$74&lt;&gt;"",申込書!$K$22&lt;&gt;"YYYY/MM/DD",$G333&lt;&gt;""),申込書!$K$22,"")</f>
        <v/>
      </c>
      <c r="HG333" s="369" t="str">
        <f>IF(HF333="","",IF(INDEX('コンテンツ＆備考マスタ'!$H:$J,MATCH(学校情報!HF$3,'コンテンツ＆備考マスタ'!$H:$H,0),3)="●",IF(AND(HF333&lt;&gt;"",ISNUMBER(申込書!$AC$22)=TRUE,申込書!$C$74&lt;&gt;"▼プルダウンより選択してください",申込書!$C$74&lt;&gt;""),申込書!$AC$22,""),"-"))</f>
        <v/>
      </c>
      <c r="HH333" s="369"/>
      <c r="HI333" s="369"/>
      <c r="HJ333" s="370" t="str">
        <f>IF(AND(申込書!$C$74&lt;&gt;"▼プルダウンより選択してください",申込書!$C$74&lt;&gt;"",$G333&lt;&gt;"",申込書!$V$74="特定学年のみ"),"申し込みする","")</f>
        <v/>
      </c>
      <c r="HK333" s="371"/>
      <c r="HL333" s="372"/>
      <c r="HM333" s="373" t="str">
        <f>IF(AND(申込書!$C$75&lt;&gt;"▼プルダウンより選択してください",申込書!$C$75&lt;&gt;"",申込書!$K$22&lt;&gt;"YYYY/MM/DD",$G333&lt;&gt;""),申込書!$K$22,"")</f>
        <v/>
      </c>
      <c r="HN333" s="369" t="str">
        <f>IF(HM333="","",IF(INDEX('コンテンツ＆備考マスタ'!$H:$J,MATCH(学校情報!HM$3,'コンテンツ＆備考マスタ'!$H:$H,0),3)="●",IF(AND(HM333&lt;&gt;"",ISNUMBER(申込書!$AC$22)=TRUE,申込書!$C$75&lt;&gt;"▼プルダウンより選択してください",申込書!$C$75&lt;&gt;""),申込書!$AC$22,""),"-"))</f>
        <v/>
      </c>
      <c r="HO333" s="369"/>
      <c r="HP333" s="369"/>
      <c r="HQ333" s="370" t="str">
        <f>IF(AND(申込書!$C$75&lt;&gt;"▼プルダウンより選択してください",申込書!$C$75&lt;&gt;"",$G333&lt;&gt;"",申込書!$V$75="特定学年のみ"),"申し込みする","")</f>
        <v/>
      </c>
      <c r="HR333" s="371"/>
      <c r="HS333" s="371"/>
      <c r="HT333" s="374" t="str">
        <f>IF(AND(申込書!$C$76&lt;&gt;"▼プルダウンより選択してください",申込書!$C$76&lt;&gt;"",申込書!$K$22&lt;&gt;"YYYY/MM/DD",$G333&lt;&gt;""),申込書!$K$22,"")</f>
        <v/>
      </c>
      <c r="HU333" s="369" t="str">
        <f>IF(HT333="","",IF(INDEX('コンテンツ＆備考マスタ'!$H:$J,MATCH(学校情報!HT$3,'コンテンツ＆備考マスタ'!$H:$H,0),3)="●",IF(AND(HT333&lt;&gt;"",ISNUMBER(申込書!$AC$22)=TRUE,申込書!$C$76&lt;&gt;"▼プルダウンより選択してください",申込書!$C$76&lt;&gt;""),申込書!$AC$22,""),"-"))</f>
        <v/>
      </c>
      <c r="HV333" s="369"/>
      <c r="HW333" s="369"/>
      <c r="HX333" s="370" t="str">
        <f>IF(AND(申込書!$C$76&lt;&gt;"▼プルダウンより選択してください",申込書!$C$76&lt;&gt;"",$G333&lt;&gt;"",申込書!$V$76="特定学年のみ"),"申し込みする","")</f>
        <v/>
      </c>
      <c r="HY333" s="371"/>
      <c r="HZ333" s="372"/>
      <c r="IA333" s="69"/>
    </row>
    <row r="334" spans="2:235" ht="26.85" hidden="1" customHeight="1" outlineLevel="1">
      <c r="B334" s="365">
        <f t="shared" si="15"/>
        <v>329</v>
      </c>
      <c r="C334" s="55"/>
      <c r="D334" s="56"/>
      <c r="E334" s="154"/>
      <c r="F334" s="57"/>
      <c r="G334" s="58"/>
      <c r="H334" s="59"/>
      <c r="I334" s="60"/>
      <c r="J334" s="61"/>
      <c r="K334" s="366" t="str">
        <f t="shared" si="16"/>
        <v/>
      </c>
      <c r="L334" s="62"/>
      <c r="M334" s="322"/>
      <c r="N334" s="63"/>
      <c r="O334" s="64"/>
      <c r="P334" s="367" t="str">
        <f t="shared" si="17"/>
        <v/>
      </c>
      <c r="Q334" s="65"/>
      <c r="R334" s="66"/>
      <c r="S334" s="67"/>
      <c r="T334" s="68"/>
      <c r="U334" s="68"/>
      <c r="V334" s="68"/>
      <c r="W334" s="66"/>
      <c r="X334" s="281"/>
      <c r="Y334" s="368" t="str">
        <f>IF(AND(申込書!$C$47&lt;&gt;"▼プルダウンより選択してください",申込書!$C$47&lt;&gt;"",申込書!$K$22&lt;&gt;"YYYY/MM/DD",$G334&lt;&gt;""),申込書!$K$22,"")</f>
        <v/>
      </c>
      <c r="Z334" s="369" t="str">
        <f>IF(Y334="","",IF(INDEX('コンテンツ＆備考マスタ'!$H:$J,MATCH(学校情報!Y$3,'コンテンツ＆備考マスタ'!$H:$H,0),3)="●",IF(AND(Y334&lt;&gt;"",ISNUMBER(申込書!$AC$22)=TRUE,申込書!$C$47&lt;&gt;"▼プルダウンより選択してください",申込書!$C$47&lt;&gt;""),申込書!$AC$22,""),"-"))</f>
        <v/>
      </c>
      <c r="AA334" s="369"/>
      <c r="AB334" s="369"/>
      <c r="AC334" s="370" t="str">
        <f>IF(AND(申込書!$C$47&lt;&gt;"▼プルダウンより選択してください",申込書!$C$47&lt;&gt;"",$G334&lt;&gt;"",申込書!$V$47="特定学年のみ"),"申し込みする","")</f>
        <v/>
      </c>
      <c r="AD334" s="371"/>
      <c r="AE334" s="372"/>
      <c r="AF334" s="373" t="str">
        <f>IF(AND(申込書!$C$48&lt;&gt;"▼プルダウンより選択してください",申込書!$C$48&lt;&gt;"",申込書!$K$22&lt;&gt;"YYYY/MM/DD",$G334&lt;&gt;""),申込書!$K$22,"")</f>
        <v/>
      </c>
      <c r="AG334" s="369" t="str">
        <f>IF(AF334="","",IF(INDEX('コンテンツ＆備考マスタ'!$H:$J,MATCH(学校情報!AF$3,'コンテンツ＆備考マスタ'!$H:$H,0),3)="●",IF(AND(AF334&lt;&gt;"",ISNUMBER(申込書!$AC$22)=TRUE,申込書!$C$48&lt;&gt;"▼プルダウンより選択してください",申込書!$C$48&lt;&gt;""),申込書!$AC$22,""),"-"))</f>
        <v/>
      </c>
      <c r="AH334" s="369"/>
      <c r="AI334" s="369"/>
      <c r="AJ334" s="370" t="str">
        <f>IF(AND(申込書!$C$48&lt;&gt;"▼プルダウンより選択してください",申込書!$C$48&lt;&gt;"",$G334&lt;&gt;"",申込書!$V$48="特定学年のみ"),"申し込みする","")</f>
        <v/>
      </c>
      <c r="AK334" s="371"/>
      <c r="AL334" s="372"/>
      <c r="AM334" s="373" t="str">
        <f>IF(AND(申込書!$C$49&lt;&gt;"▼プルダウンより選択してください",申込書!$C$49&lt;&gt;"",申込書!$K$22&lt;&gt;"YYYY/MM/DD",$G334&lt;&gt;""),申込書!$K$22,"")</f>
        <v/>
      </c>
      <c r="AN334" s="369" t="str">
        <f>IF(AM334="","",IF(INDEX('コンテンツ＆備考マスタ'!$H:$J,MATCH(学校情報!AM$3,'コンテンツ＆備考マスタ'!$H:$H,0),3)="●",IF(AND(AM334&lt;&gt;"",ISNUMBER(申込書!$AC$22)=TRUE,申込書!$C$49&lt;&gt;"▼プルダウンより選択してください",申込書!$C$49&lt;&gt;""),申込書!$AC$22,""),"-"))</f>
        <v/>
      </c>
      <c r="AO334" s="369"/>
      <c r="AP334" s="369"/>
      <c r="AQ334" s="370" t="str">
        <f>IF(AND(申込書!$C$49&lt;&gt;"▼プルダウンより選択してください",申込書!$C$49&lt;&gt;"",$G334&lt;&gt;"",申込書!$V$49="特定学年のみ"),"申し込みする","")</f>
        <v/>
      </c>
      <c r="AR334" s="371"/>
      <c r="AS334" s="372"/>
      <c r="AT334" s="373" t="str">
        <f>IF(AND(申込書!$C$50&lt;&gt;"▼プルダウンより選択してください",申込書!$C$50&lt;&gt;"",申込書!$K$22&lt;&gt;"YYYY/MM/DD",$G334&lt;&gt;""),申込書!$K$22,"")</f>
        <v/>
      </c>
      <c r="AU334" s="369" t="str">
        <f>IF(AT334="","",IF(INDEX('コンテンツ＆備考マスタ'!$H:$J,MATCH(学校情報!AT$3,'コンテンツ＆備考マスタ'!$H:$H,0),3)="●",IF(AND(AT334&lt;&gt;"",ISNUMBER(申込書!$AC$22)=TRUE,申込書!$C$50&lt;&gt;"▼プルダウンより選択してください",申込書!$C$50&lt;&gt;""),申込書!$AC$22,""),"-"))</f>
        <v/>
      </c>
      <c r="AV334" s="369"/>
      <c r="AW334" s="369"/>
      <c r="AX334" s="370" t="str">
        <f>IF(AND(申込書!$C$50&lt;&gt;"▼プルダウンより選択してください",申込書!$C$50&lt;&gt;"",$G334&lt;&gt;"",申込書!$V$50="特定学年のみ"),"申し込みする","")</f>
        <v/>
      </c>
      <c r="AY334" s="371"/>
      <c r="AZ334" s="372"/>
      <c r="BA334" s="373" t="str">
        <f>IF(AND(申込書!$C$51&lt;&gt;"▼プルダウンより選択してください",申込書!$C$51&lt;&gt;"",申込書!$K$22&lt;&gt;"YYYY/MM/DD",$G334&lt;&gt;""),申込書!$K$22,"")</f>
        <v/>
      </c>
      <c r="BB334" s="369" t="str">
        <f>IF(BA334="","",IF(INDEX('コンテンツ＆備考マスタ'!$H:$J,MATCH(学校情報!BA$3,'コンテンツ＆備考マスタ'!$H:$H,0),3)="●",IF(AND(BA334&lt;&gt;"",ISNUMBER(申込書!$AC$22)=TRUE,申込書!$C$51&lt;&gt;"▼プルダウンより選択してください",申込書!$C$51&lt;&gt;""),申込書!$AC$22,""),"-"))</f>
        <v/>
      </c>
      <c r="BC334" s="369"/>
      <c r="BD334" s="369"/>
      <c r="BE334" s="370" t="str">
        <f>IF(AND(申込書!$C$51&lt;&gt;"▼プルダウンより選択してください",申込書!$C$51&lt;&gt;"",$G334&lt;&gt;"",申込書!$V$51="特定学年のみ"),"申し込みする","")</f>
        <v/>
      </c>
      <c r="BF334" s="371"/>
      <c r="BG334" s="372"/>
      <c r="BH334" s="373" t="str">
        <f>IF(AND(申込書!$C$52&lt;&gt;"▼プルダウンより選択してください",申込書!$C$52&lt;&gt;"",申込書!$K$22&lt;&gt;"YYYY/MM/DD",$G334&lt;&gt;""),申込書!$K$22,"")</f>
        <v/>
      </c>
      <c r="BI334" s="369" t="str">
        <f>IF(BH334="","",IF(INDEX('コンテンツ＆備考マスタ'!$H:$J,MATCH(学校情報!BH$3,'コンテンツ＆備考マスタ'!$H:$H,0),3)="●",IF(AND(BH334&lt;&gt;"",ISNUMBER(申込書!$AC$22)=TRUE,申込書!$C$52&lt;&gt;"▼プルダウンより選択してください",申込書!$C$52&lt;&gt;""),申込書!$AC$22,""),"-"))</f>
        <v/>
      </c>
      <c r="BJ334" s="369"/>
      <c r="BK334" s="369"/>
      <c r="BL334" s="370" t="str">
        <f>IF(AND(申込書!$C$52&lt;&gt;"▼プルダウンより選択してください",申込書!$C$52&lt;&gt;"",$G334&lt;&gt;"",申込書!$V$52="特定学年のみ"),"申し込みする","")</f>
        <v/>
      </c>
      <c r="BM334" s="371"/>
      <c r="BN334" s="372"/>
      <c r="BO334" s="373" t="str">
        <f>IF(AND(申込書!$C$53&lt;&gt;"▼プルダウンより選択してください",申込書!$C$53&lt;&gt;"",申込書!$K$22&lt;&gt;"YYYY/MM/DD",$G334&lt;&gt;""),申込書!$K$22,"")</f>
        <v/>
      </c>
      <c r="BP334" s="369" t="str">
        <f>IF(BO334="","",IF(INDEX('コンテンツ＆備考マスタ'!$H:$J,MATCH(学校情報!BO$3,'コンテンツ＆備考マスタ'!$H:$H,0),3)="●",IF(AND(BO334&lt;&gt;"",ISNUMBER(申込書!$AC$22)=TRUE,申込書!$C$53&lt;&gt;"▼プルダウンより選択してください",申込書!$C$53&lt;&gt;""),申込書!$AC$22,""),"-"))</f>
        <v/>
      </c>
      <c r="BQ334" s="369"/>
      <c r="BR334" s="369"/>
      <c r="BS334" s="370" t="str">
        <f>IF(AND(申込書!$C$53&lt;&gt;"▼プルダウンより選択してください",申込書!$C$53&lt;&gt;"",$G334&lt;&gt;"",申込書!$V$53="特定学年のみ"),"申し込みする","")</f>
        <v/>
      </c>
      <c r="BT334" s="371"/>
      <c r="BU334" s="372"/>
      <c r="BV334" s="373" t="str">
        <f>IF(AND(申込書!$C$54&lt;&gt;"▼プルダウンより選択してください",申込書!$C$54&lt;&gt;"",申込書!$K$22&lt;&gt;"YYYY/MM/DD",$G334&lt;&gt;""),申込書!$K$22,"")</f>
        <v/>
      </c>
      <c r="BW334" s="369" t="str">
        <f>IF(BV334="","",IF(INDEX('コンテンツ＆備考マスタ'!$H:$J,MATCH(学校情報!BV$3,'コンテンツ＆備考マスタ'!$H:$H,0),3)="●",IF(AND(BV334&lt;&gt;"",ISNUMBER(申込書!$AC$22)=TRUE,申込書!$C$54&lt;&gt;"▼プルダウンより選択してください",申込書!$C$54&lt;&gt;""),申込書!$AC$22,""),"-"))</f>
        <v/>
      </c>
      <c r="BX334" s="369"/>
      <c r="BY334" s="369"/>
      <c r="BZ334" s="370" t="str">
        <f>IF(AND(申込書!$C$54&lt;&gt;"▼プルダウンより選択してください",申込書!$C$54&lt;&gt;"",$G334&lt;&gt;"",申込書!$V$54="特定学年のみ"),"申し込みする","")</f>
        <v/>
      </c>
      <c r="CA334" s="371"/>
      <c r="CB334" s="372"/>
      <c r="CC334" s="373" t="str">
        <f>IF(AND(申込書!$C$55&lt;&gt;"▼プルダウンより選択してください",申込書!$C$55&lt;&gt;"",申込書!$K$22&lt;&gt;"YYYY/MM/DD",$G334&lt;&gt;""),申込書!$K$22,"")</f>
        <v/>
      </c>
      <c r="CD334" s="369" t="str">
        <f>IF(CC334="","",IF(INDEX('コンテンツ＆備考マスタ'!$H:$J,MATCH(学校情報!CC$3,'コンテンツ＆備考マスタ'!$H:$H,0),3)="●",IF(AND(CC334&lt;&gt;"",ISNUMBER(申込書!$AC$22)=TRUE,申込書!$C$55&lt;&gt;"▼プルダウンより選択してください",申込書!$C$55&lt;&gt;""),申込書!$AC$22,""),"-"))</f>
        <v/>
      </c>
      <c r="CE334" s="369"/>
      <c r="CF334" s="369"/>
      <c r="CG334" s="370" t="str">
        <f>IF(AND(申込書!$C$55&lt;&gt;"▼プルダウンより選択してください",申込書!$C$55&lt;&gt;"",$G334&lt;&gt;"",申込書!$V$55="特定学年のみ"),"申し込みする","")</f>
        <v/>
      </c>
      <c r="CH334" s="371"/>
      <c r="CI334" s="372"/>
      <c r="CJ334" s="373" t="str">
        <f>IF(AND(申込書!$C$56&lt;&gt;"▼プルダウンより選択してください",申込書!$C$56&lt;&gt;"",申込書!$K$22&lt;&gt;"YYYY/MM/DD",$G334&lt;&gt;""),申込書!$K$22,"")</f>
        <v/>
      </c>
      <c r="CK334" s="369" t="str">
        <f>IF(CJ334="","",IF(INDEX('コンテンツ＆備考マスタ'!$H:$J,MATCH(学校情報!CJ$3,'コンテンツ＆備考マスタ'!$H:$H,0),3)="●",IF(AND(CJ334&lt;&gt;"",ISNUMBER(申込書!$AC$22)=TRUE,申込書!$C$56&lt;&gt;"▼プルダウンより選択してください",申込書!$C$56&lt;&gt;""),申込書!$AC$22,""),"-"))</f>
        <v/>
      </c>
      <c r="CL334" s="369"/>
      <c r="CM334" s="369"/>
      <c r="CN334" s="370" t="str">
        <f>IF(AND(申込書!$C$56&lt;&gt;"▼プルダウンより選択してください",申込書!$C$56&lt;&gt;"",$G334&lt;&gt;"",申込書!$V$56="特定学年のみ"),"申し込みする","")</f>
        <v/>
      </c>
      <c r="CO334" s="371"/>
      <c r="CP334" s="372"/>
      <c r="CQ334" s="373" t="str">
        <f>IF(AND(申込書!$C$57&lt;&gt;"▼プルダウンより選択してください",申込書!$C$57&lt;&gt;"",申込書!$K$22&lt;&gt;"YYYY/MM/DD",$G334&lt;&gt;""),申込書!$K$22,"")</f>
        <v/>
      </c>
      <c r="CR334" s="369" t="str">
        <f>IF(CQ334="","",IF(INDEX('コンテンツ＆備考マスタ'!$H:$J,MATCH(学校情報!CQ$3,'コンテンツ＆備考マスタ'!$H:$H,0),3)="●",IF(AND(CQ334&lt;&gt;"",ISNUMBER(申込書!$AC$22)=TRUE,申込書!$C$57&lt;&gt;"▼プルダウンより選択してください",申込書!$C$57&lt;&gt;""),申込書!$AC$22,""),"-"))</f>
        <v/>
      </c>
      <c r="CS334" s="369"/>
      <c r="CT334" s="369"/>
      <c r="CU334" s="369" t="str">
        <f>IF(AND(申込書!$C$57&lt;&gt;"▼プルダウンより選択してください",申込書!$C$57&lt;&gt;"",$G334&lt;&gt;"",申込書!$V$57="特定学年のみ"),"申し込みする","")</f>
        <v/>
      </c>
      <c r="CV334" s="371"/>
      <c r="CW334" s="372"/>
      <c r="CX334" s="373" t="str">
        <f>IF(AND(申込書!$C$58&lt;&gt;"▼プルダウンより選択してください",申込書!$C$58&lt;&gt;"",申込書!$K$22&lt;&gt;"YYYY/MM/DD",$G334&lt;&gt;""),申込書!$K$22,"")</f>
        <v/>
      </c>
      <c r="CY334" s="369" t="str">
        <f>IF(CX334="","",IF(INDEX('コンテンツ＆備考マスタ'!$H:$J,MATCH(学校情報!CX$3,'コンテンツ＆備考マスタ'!$H:$H,0),3)="●",IF(AND(CX334&lt;&gt;"",ISNUMBER(申込書!$AC$22)=TRUE,申込書!$C$58&lt;&gt;"▼プルダウンより選択してください",申込書!$C$58&lt;&gt;""),申込書!$AC$22,""),"-"))</f>
        <v/>
      </c>
      <c r="CZ334" s="369"/>
      <c r="DA334" s="369"/>
      <c r="DB334" s="369" t="str">
        <f>IF(AND(申込書!$C$58&lt;&gt;"▼プルダウンより選択してください",申込書!$C$58&lt;&gt;"",$G334&lt;&gt;"",申込書!$V$58="特定学年のみ"),"申し込みする","")</f>
        <v/>
      </c>
      <c r="DC334" s="371"/>
      <c r="DD334" s="372"/>
      <c r="DE334" s="373" t="str">
        <f>IF(AND(申込書!$C$59&lt;&gt;"▼プルダウンより選択してください",申込書!$C$59&lt;&gt;"",申込書!$K$22&lt;&gt;"YYYY/MM/DD",$G334&lt;&gt;""),申込書!$K$22,"")</f>
        <v/>
      </c>
      <c r="DF334" s="369" t="str">
        <f>IF(DE334="","",IF(INDEX('コンテンツ＆備考マスタ'!$H:$J,MATCH(学校情報!DE$3,'コンテンツ＆備考マスタ'!$H:$H,0),3)="●",IF(AND(DE334&lt;&gt;"",ISNUMBER(申込書!$AC$22)=TRUE,申込書!$C$59&lt;&gt;"▼プルダウンより選択してください",申込書!$C$59&lt;&gt;""),申込書!$AC$22,""),"-"))</f>
        <v/>
      </c>
      <c r="DG334" s="369"/>
      <c r="DH334" s="369"/>
      <c r="DI334" s="369" t="str">
        <f>IF(AND(申込書!$C$59&lt;&gt;"▼プルダウンより選択してください",申込書!$C$59&lt;&gt;"",$G334&lt;&gt;"",申込書!$V$59="特定学年のみ"),"申し込みする","")</f>
        <v/>
      </c>
      <c r="DJ334" s="371"/>
      <c r="DK334" s="372"/>
      <c r="DL334" s="373" t="str">
        <f>IF(AND(申込書!$C$60&lt;&gt;"▼プルダウンより選択してください",申込書!$C$60&lt;&gt;"",申込書!$K$22&lt;&gt;"YYYY/MM/DD",$G334&lt;&gt;""),申込書!$K$22,"")</f>
        <v/>
      </c>
      <c r="DM334" s="369" t="str">
        <f>IF(DL334="","",IF(INDEX('コンテンツ＆備考マスタ'!$H:$J,MATCH(学校情報!DL$3,'コンテンツ＆備考マスタ'!$H:$H,0),3)="●",IF(AND(DL334&lt;&gt;"",ISNUMBER(申込書!$AC$22)=TRUE,申込書!$C$60&lt;&gt;"▼プルダウンより選択してください",申込書!$C$60&lt;&gt;""),申込書!$AC$22,""),"-"))</f>
        <v/>
      </c>
      <c r="DN334" s="369"/>
      <c r="DO334" s="369"/>
      <c r="DP334" s="369" t="str">
        <f>IF(AND(申込書!$C$60&lt;&gt;"▼プルダウンより選択してください",申込書!$C$60&lt;&gt;"",$G334&lt;&gt;"",申込書!$V$60="特定学年のみ"),"申し込みする","")</f>
        <v/>
      </c>
      <c r="DQ334" s="371"/>
      <c r="DR334" s="372"/>
      <c r="DS334" s="373" t="str">
        <f>IF(AND(申込書!$C$61&lt;&gt;"▼プルダウンより選択してください",申込書!$C$61&lt;&gt;"",申込書!$K$22&lt;&gt;"YYYY/MM/DD",$G334&lt;&gt;""),申込書!$K$22,"")</f>
        <v/>
      </c>
      <c r="DT334" s="369" t="str">
        <f>IF(DS334="","",IF(INDEX('コンテンツ＆備考マスタ'!$H:$J,MATCH(学校情報!DS$3,'コンテンツ＆備考マスタ'!$H:$H,0),3)="●",IF(AND(DS334&lt;&gt;"",ISNUMBER(申込書!$AC$22)=TRUE,申込書!$C$61&lt;&gt;"▼プルダウンより選択してください",申込書!$C$61&lt;&gt;""),申込書!$AC$22,""),"-"))</f>
        <v/>
      </c>
      <c r="DU334" s="369"/>
      <c r="DV334" s="369"/>
      <c r="DW334" s="369" t="str">
        <f>IF(AND(申込書!$C$61&lt;&gt;"▼プルダウンより選択してください",申込書!$C$61&lt;&gt;"",$G334&lt;&gt;"",申込書!$V$61="特定学年のみ"),"申し込みする","")</f>
        <v/>
      </c>
      <c r="DX334" s="371"/>
      <c r="DY334" s="372"/>
      <c r="DZ334" s="373" t="str">
        <f>IF(AND(申込書!$C$62&lt;&gt;"▼プルダウンより選択してください",申込書!$C$62&lt;&gt;"",申込書!$K$22&lt;&gt;"YYYY/MM/DD",$G334&lt;&gt;""),申込書!$K$22,"")</f>
        <v/>
      </c>
      <c r="EA334" s="369" t="str">
        <f>IF(DZ334="","",IF(INDEX('コンテンツ＆備考マスタ'!$H:$J,MATCH(学校情報!DZ$3,'コンテンツ＆備考マスタ'!$H:$H,0),3)="●",IF(AND(DZ334&lt;&gt;"",ISNUMBER(申込書!$AC$22)=TRUE,申込書!$C$62&lt;&gt;"▼プルダウンより選択してください",申込書!$C$62&lt;&gt;""),申込書!$AC$22,""),"-"))</f>
        <v/>
      </c>
      <c r="EB334" s="369"/>
      <c r="EC334" s="369"/>
      <c r="ED334" s="370" t="str">
        <f>IF(AND(申込書!$C$62&lt;&gt;"▼プルダウンより選択してください",申込書!$C$62&lt;&gt;"",$G334&lt;&gt;"",申込書!$V$62="特定学年のみ"),"申し込みする","")</f>
        <v/>
      </c>
      <c r="EE334" s="371"/>
      <c r="EF334" s="372"/>
      <c r="EG334" s="373" t="str">
        <f>IF(AND(申込書!$C$63&lt;&gt;"▼プルダウンより選択してください",申込書!$C$63&lt;&gt;"",申込書!$K$22&lt;&gt;"YYYY/MM/DD",$G334&lt;&gt;""),申込書!$K$22,"")</f>
        <v/>
      </c>
      <c r="EH334" s="369" t="str">
        <f>IF(EG334="","",IF(INDEX('コンテンツ＆備考マスタ'!$H:$J,MATCH(学校情報!EG$3,'コンテンツ＆備考マスタ'!$H:$H,0),3)="●",IF(AND(EG334&lt;&gt;"",ISNUMBER(申込書!$AC$22)=TRUE,申込書!$C$63&lt;&gt;"▼プルダウンより選択してください",申込書!$C$63&lt;&gt;""),申込書!$AC$22,""),"-"))</f>
        <v/>
      </c>
      <c r="EI334" s="369"/>
      <c r="EJ334" s="369"/>
      <c r="EK334" s="370" t="str">
        <f>IF(AND(申込書!$C$63&lt;&gt;"▼プルダウンより選択してください",申込書!$C$63&lt;&gt;"",$G334&lt;&gt;"",申込書!$V$63="特定学年のみ"),"申し込みする","")</f>
        <v/>
      </c>
      <c r="EL334" s="371"/>
      <c r="EM334" s="372"/>
      <c r="EN334" s="373" t="str">
        <f>IF(AND(申込書!$C$64&lt;&gt;"▼プルダウンより選択してください",申込書!$C$64&lt;&gt;"",申込書!$K$22&lt;&gt;"YYYY/MM/DD",$G334&lt;&gt;""),申込書!$K$22,"")</f>
        <v/>
      </c>
      <c r="EO334" s="369" t="str">
        <f>IF(EN334="","",IF(INDEX('コンテンツ＆備考マスタ'!$H:$J,MATCH(学校情報!EN$3,'コンテンツ＆備考マスタ'!$H:$H,0),3)="●",IF(AND(EN334&lt;&gt;"",ISNUMBER(申込書!$AC$22)=TRUE,申込書!$C$64&lt;&gt;"▼プルダウンより選択してください",申込書!$C$64&lt;&gt;""),申込書!$AC$22,""),"-"))</f>
        <v/>
      </c>
      <c r="EP334" s="369"/>
      <c r="EQ334" s="369"/>
      <c r="ER334" s="370" t="str">
        <f>IF(AND(申込書!$C$64&lt;&gt;"▼プルダウンより選択してください",申込書!$C$64&lt;&gt;"",$G334&lt;&gt;"",申込書!$V$64="特定学年のみ"),"申し込みする","")</f>
        <v/>
      </c>
      <c r="ES334" s="371"/>
      <c r="ET334" s="372"/>
      <c r="EU334" s="373" t="str">
        <f>IF(AND(申込書!$C$65&lt;&gt;"▼プルダウンより選択してください",申込書!$C$65&lt;&gt;"",申込書!$K$22&lt;&gt;"YYYY/MM/DD",$G334&lt;&gt;""),申込書!$K$22,"")</f>
        <v/>
      </c>
      <c r="EV334" s="369" t="str">
        <f>IF(EU334="","",IF(INDEX('コンテンツ＆備考マスタ'!$H:$J,MATCH(学校情報!EU$3,'コンテンツ＆備考マスタ'!$H:$H,0),3)="●",IF(AND(EU334&lt;&gt;"",ISNUMBER(申込書!$AC$22)=TRUE,申込書!$C$65&lt;&gt;"▼プルダウンより選択してください",申込書!$C$65&lt;&gt;""),申込書!$AC$22,""),"-"))</f>
        <v/>
      </c>
      <c r="EW334" s="369"/>
      <c r="EX334" s="369"/>
      <c r="EY334" s="370" t="str">
        <f>IF(AND(申込書!$C$65&lt;&gt;"▼プルダウンより選択してください",申込書!$C$65&lt;&gt;"",$G334&lt;&gt;"",申込書!$V$65="特定学年のみ"),"申し込みする","")</f>
        <v/>
      </c>
      <c r="EZ334" s="371"/>
      <c r="FA334" s="372"/>
      <c r="FB334" s="373" t="str">
        <f>IF(AND(申込書!$C$66&lt;&gt;"▼プルダウンより選択してください",申込書!$C$66&lt;&gt;"",申込書!$K$22&lt;&gt;"YYYY/MM/DD",$G334&lt;&gt;""),申込書!$K$22,"")</f>
        <v/>
      </c>
      <c r="FC334" s="369" t="str">
        <f>IF(FB334="","",IF(INDEX('コンテンツ＆備考マスタ'!$H:$J,MATCH(学校情報!FB$3,'コンテンツ＆備考マスタ'!$H:$H,0),3)="●",IF(AND(FB334&lt;&gt;"",ISNUMBER(申込書!$AC$22)=TRUE,申込書!$C$66&lt;&gt;"▼プルダウンより選択してください",申込書!$C$66&lt;&gt;""),申込書!$AC$22,""),"-"))</f>
        <v/>
      </c>
      <c r="FD334" s="369"/>
      <c r="FE334" s="369"/>
      <c r="FF334" s="370" t="str">
        <f>IF(AND(申込書!$C$66&lt;&gt;"▼プルダウンより選択してください",申込書!$C$66&lt;&gt;"",$G334&lt;&gt;"",申込書!$V$66="特定学年のみ"),"申し込みする","")</f>
        <v/>
      </c>
      <c r="FG334" s="371"/>
      <c r="FH334" s="372"/>
      <c r="FI334" s="373" t="str">
        <f>IF(AND(申込書!$C$67&lt;&gt;"▼プルダウンより選択してください",申込書!$C$67&lt;&gt;"",申込書!$K$22&lt;&gt;"YYYY/MM/DD",$G334&lt;&gt;""),申込書!$K$22,"")</f>
        <v/>
      </c>
      <c r="FJ334" s="369" t="str">
        <f>IF(FI334="","",IF(INDEX('コンテンツ＆備考マスタ'!$H:$J,MATCH(学校情報!FI$3,'コンテンツ＆備考マスタ'!$H:$H,0),3)="●",IF(AND(FI334&lt;&gt;"",ISNUMBER(申込書!$AC$22)=TRUE,申込書!$C$67&lt;&gt;"▼プルダウンより選択してください",申込書!$C$67&lt;&gt;""),申込書!$AC$22,""),"-"))</f>
        <v/>
      </c>
      <c r="FK334" s="369"/>
      <c r="FL334" s="369"/>
      <c r="FM334" s="370" t="str">
        <f>IF(AND(申込書!$C$67&lt;&gt;"▼プルダウンより選択してください",申込書!$C$67&lt;&gt;"",$G334&lt;&gt;"",申込書!$V$67="特定学年のみ"),"申し込みする","")</f>
        <v/>
      </c>
      <c r="FN334" s="371"/>
      <c r="FO334" s="372"/>
      <c r="FP334" s="373" t="str">
        <f>IF(AND(申込書!$C$68&lt;&gt;"▼プルダウンより選択してください",申込書!$C$68&lt;&gt;"",申込書!$K$22&lt;&gt;"YYYY/MM/DD",$G334&lt;&gt;""),申込書!$K$22,"")</f>
        <v/>
      </c>
      <c r="FQ334" s="369" t="str">
        <f>IF(FP334="","",IF(INDEX('コンテンツ＆備考マスタ'!$H:$J,MATCH(学校情報!FP$3,'コンテンツ＆備考マスタ'!$H:$H,0),3)="●",IF(AND(FP334&lt;&gt;"",ISNUMBER(申込書!$AC$22)=TRUE,申込書!$C$68&lt;&gt;"▼プルダウンより選択してください",申込書!$C$68&lt;&gt;""),申込書!$AC$22,""),"-"))</f>
        <v/>
      </c>
      <c r="FR334" s="369"/>
      <c r="FS334" s="369"/>
      <c r="FT334" s="370" t="str">
        <f>IF(AND(申込書!$C$68&lt;&gt;"▼プルダウンより選択してください",申込書!$C$68&lt;&gt;"",$G334&lt;&gt;"",申込書!$V$68="特定学年のみ"),"申し込みする","")</f>
        <v/>
      </c>
      <c r="FU334" s="371"/>
      <c r="FV334" s="372"/>
      <c r="FW334" s="373" t="str">
        <f>IF(AND(申込書!$C$69&lt;&gt;"▼プルダウンより選択してください",申込書!$C$69&lt;&gt;"",申込書!$K$22&lt;&gt;"YYYY/MM/DD",$G334&lt;&gt;""),申込書!$K$22,"")</f>
        <v/>
      </c>
      <c r="FX334" s="369" t="str">
        <f>IF(FW334="","",IF(INDEX('コンテンツ＆備考マスタ'!$H:$J,MATCH(学校情報!FW$3,'コンテンツ＆備考マスタ'!$H:$H,0),3)="●",IF(AND(FW334&lt;&gt;"",ISNUMBER(申込書!$AC$22)=TRUE,申込書!$C$69&lt;&gt;"▼プルダウンより選択してください",申込書!$C$69&lt;&gt;""),申込書!$AC$22,""),"-"))</f>
        <v/>
      </c>
      <c r="FY334" s="369"/>
      <c r="FZ334" s="369"/>
      <c r="GA334" s="370" t="str">
        <f>IF(AND(申込書!$C$69&lt;&gt;"▼プルダウンより選択してください",申込書!$C$69&lt;&gt;"",$G334&lt;&gt;"",申込書!$V$69="特定学年のみ"),"申し込みする","")</f>
        <v/>
      </c>
      <c r="GB334" s="371"/>
      <c r="GC334" s="372"/>
      <c r="GD334" s="373" t="str">
        <f>IF(AND(申込書!$C$70&lt;&gt;"▼プルダウンより選択してください",申込書!$C$70&lt;&gt;"",申込書!$K$22&lt;&gt;"YYYY/MM/DD",$G334&lt;&gt;""),申込書!$K$22,"")</f>
        <v/>
      </c>
      <c r="GE334" s="369" t="str">
        <f>IF(GD334="","",IF(INDEX('コンテンツ＆備考マスタ'!$H:$J,MATCH(学校情報!GD$3,'コンテンツ＆備考マスタ'!$H:$H,0),3)="●",IF(AND(GD334&lt;&gt;"",ISNUMBER(申込書!$AC$22)=TRUE,申込書!$C$70&lt;&gt;"▼プルダウンより選択してください",申込書!$C$70&lt;&gt;""),申込書!$AC$22,""),"-"))</f>
        <v/>
      </c>
      <c r="GF334" s="369"/>
      <c r="GG334" s="369"/>
      <c r="GH334" s="370" t="str">
        <f>IF(AND(申込書!$C$70&lt;&gt;"▼プルダウンより選択してください",申込書!$C$70&lt;&gt;"",$G334&lt;&gt;"",申込書!$V$70="特定学年のみ"),"申し込みする","")</f>
        <v/>
      </c>
      <c r="GI334" s="371"/>
      <c r="GJ334" s="372"/>
      <c r="GK334" s="373" t="str">
        <f>IF(AND(申込書!$C$71&lt;&gt;"▼プルダウンより選択してください",申込書!$C$71&lt;&gt;"",申込書!$K$22&lt;&gt;"YYYY/MM/DD",$G334&lt;&gt;""),申込書!$K$22,"")</f>
        <v/>
      </c>
      <c r="GL334" s="369" t="str">
        <f>IF(GK334="","",IF(INDEX('コンテンツ＆備考マスタ'!$H:$J,MATCH(学校情報!GK$3,'コンテンツ＆備考マスタ'!$H:$H,0),3)="●",IF(AND(GK334&lt;&gt;"",ISNUMBER(申込書!$AC$22)=TRUE,申込書!$C$71&lt;&gt;"▼プルダウンより選択してください",申込書!$C$71&lt;&gt;""),申込書!$AC$22,""),"-"))</f>
        <v/>
      </c>
      <c r="GM334" s="369"/>
      <c r="GN334" s="369"/>
      <c r="GO334" s="370" t="str">
        <f>IF(AND(申込書!$C$71&lt;&gt;"▼プルダウンより選択してください",申込書!$C$71&lt;&gt;"",$G334&lt;&gt;"",申込書!$V$71="特定学年のみ"),"申し込みする","")</f>
        <v/>
      </c>
      <c r="GP334" s="371"/>
      <c r="GQ334" s="372"/>
      <c r="GR334" s="373" t="str">
        <f>IF(AND(申込書!$C$72&lt;&gt;"▼プルダウンより選択してください",申込書!$C$72&lt;&gt;"",申込書!$K$22&lt;&gt;"YYYY/MM/DD",$G334&lt;&gt;""),申込書!$K$22,"")</f>
        <v/>
      </c>
      <c r="GS334" s="369" t="str">
        <f>IF(GR334="","",IF(INDEX('コンテンツ＆備考マスタ'!$H:$J,MATCH(学校情報!GR$3,'コンテンツ＆備考マスタ'!$H:$H,0),3)="●",IF(AND(GR334&lt;&gt;"",ISNUMBER(申込書!$AC$22)=TRUE,申込書!$C$72&lt;&gt;"▼プルダウンより選択してください",申込書!$C$72&lt;&gt;""),申込書!$AC$22,""),"-"))</f>
        <v/>
      </c>
      <c r="GT334" s="369"/>
      <c r="GU334" s="369"/>
      <c r="GV334" s="370" t="str">
        <f>IF(AND(申込書!$C$72&lt;&gt;"▼プルダウンより選択してください",申込書!$C$72&lt;&gt;"",$G334&lt;&gt;"",申込書!$V$72="特定学年のみ"),"申し込みする","")</f>
        <v/>
      </c>
      <c r="GW334" s="371"/>
      <c r="GX334" s="372"/>
      <c r="GY334" s="373" t="str">
        <f>IF(AND(申込書!$C$73&lt;&gt;"▼プルダウンより選択してください",申込書!$C$73&lt;&gt;"",申込書!$K$22&lt;&gt;"YYYY/MM/DD",$G334&lt;&gt;""),申込書!$K$22,"")</f>
        <v/>
      </c>
      <c r="GZ334" s="369" t="str">
        <f>IF(GY334="","",IF(INDEX('コンテンツ＆備考マスタ'!$H:$J,MATCH(学校情報!GY$3,'コンテンツ＆備考マスタ'!$H:$H,0),3)="●",IF(AND(GY334&lt;&gt;"",ISNUMBER(申込書!$AC$22)=TRUE,申込書!$C$73&lt;&gt;"▼プルダウンより選択してください",申込書!$C$73&lt;&gt;""),申込書!$AC$22,""),"-"))</f>
        <v/>
      </c>
      <c r="HA334" s="369"/>
      <c r="HB334" s="369"/>
      <c r="HC334" s="370" t="str">
        <f>IF(AND(申込書!$C$73&lt;&gt;"▼プルダウンより選択してください",申込書!$C$73&lt;&gt;"",$G334&lt;&gt;"",申込書!$V$73="特定学年のみ"),"申し込みする","")</f>
        <v/>
      </c>
      <c r="HD334" s="371"/>
      <c r="HE334" s="372"/>
      <c r="HF334" s="373" t="str">
        <f>IF(AND(申込書!$C$74&lt;&gt;"▼プルダウンより選択してください",申込書!$C$74&lt;&gt;"",申込書!$K$22&lt;&gt;"YYYY/MM/DD",$G334&lt;&gt;""),申込書!$K$22,"")</f>
        <v/>
      </c>
      <c r="HG334" s="369" t="str">
        <f>IF(HF334="","",IF(INDEX('コンテンツ＆備考マスタ'!$H:$J,MATCH(学校情報!HF$3,'コンテンツ＆備考マスタ'!$H:$H,0),3)="●",IF(AND(HF334&lt;&gt;"",ISNUMBER(申込書!$AC$22)=TRUE,申込書!$C$74&lt;&gt;"▼プルダウンより選択してください",申込書!$C$74&lt;&gt;""),申込書!$AC$22,""),"-"))</f>
        <v/>
      </c>
      <c r="HH334" s="369"/>
      <c r="HI334" s="369"/>
      <c r="HJ334" s="370" t="str">
        <f>IF(AND(申込書!$C$74&lt;&gt;"▼プルダウンより選択してください",申込書!$C$74&lt;&gt;"",$G334&lt;&gt;"",申込書!$V$74="特定学年のみ"),"申し込みする","")</f>
        <v/>
      </c>
      <c r="HK334" s="371"/>
      <c r="HL334" s="372"/>
      <c r="HM334" s="373" t="str">
        <f>IF(AND(申込書!$C$75&lt;&gt;"▼プルダウンより選択してください",申込書!$C$75&lt;&gt;"",申込書!$K$22&lt;&gt;"YYYY/MM/DD",$G334&lt;&gt;""),申込書!$K$22,"")</f>
        <v/>
      </c>
      <c r="HN334" s="369" t="str">
        <f>IF(HM334="","",IF(INDEX('コンテンツ＆備考マスタ'!$H:$J,MATCH(学校情報!HM$3,'コンテンツ＆備考マスタ'!$H:$H,0),3)="●",IF(AND(HM334&lt;&gt;"",ISNUMBER(申込書!$AC$22)=TRUE,申込書!$C$75&lt;&gt;"▼プルダウンより選択してください",申込書!$C$75&lt;&gt;""),申込書!$AC$22,""),"-"))</f>
        <v/>
      </c>
      <c r="HO334" s="369"/>
      <c r="HP334" s="369"/>
      <c r="HQ334" s="370" t="str">
        <f>IF(AND(申込書!$C$75&lt;&gt;"▼プルダウンより選択してください",申込書!$C$75&lt;&gt;"",$G334&lt;&gt;"",申込書!$V$75="特定学年のみ"),"申し込みする","")</f>
        <v/>
      </c>
      <c r="HR334" s="371"/>
      <c r="HS334" s="371"/>
      <c r="HT334" s="374" t="str">
        <f>IF(AND(申込書!$C$76&lt;&gt;"▼プルダウンより選択してください",申込書!$C$76&lt;&gt;"",申込書!$K$22&lt;&gt;"YYYY/MM/DD",$G334&lt;&gt;""),申込書!$K$22,"")</f>
        <v/>
      </c>
      <c r="HU334" s="369" t="str">
        <f>IF(HT334="","",IF(INDEX('コンテンツ＆備考マスタ'!$H:$J,MATCH(学校情報!HT$3,'コンテンツ＆備考マスタ'!$H:$H,0),3)="●",IF(AND(HT334&lt;&gt;"",ISNUMBER(申込書!$AC$22)=TRUE,申込書!$C$76&lt;&gt;"▼プルダウンより選択してください",申込書!$C$76&lt;&gt;""),申込書!$AC$22,""),"-"))</f>
        <v/>
      </c>
      <c r="HV334" s="369"/>
      <c r="HW334" s="369"/>
      <c r="HX334" s="370" t="str">
        <f>IF(AND(申込書!$C$76&lt;&gt;"▼プルダウンより選択してください",申込書!$C$76&lt;&gt;"",$G334&lt;&gt;"",申込書!$V$76="特定学年のみ"),"申し込みする","")</f>
        <v/>
      </c>
      <c r="HY334" s="371"/>
      <c r="HZ334" s="372"/>
      <c r="IA334" s="69"/>
    </row>
    <row r="335" spans="2:235" ht="26.85" hidden="1" customHeight="1" outlineLevel="1">
      <c r="B335" s="365">
        <f t="shared" si="15"/>
        <v>330</v>
      </c>
      <c r="C335" s="55"/>
      <c r="D335" s="56"/>
      <c r="E335" s="154"/>
      <c r="F335" s="57"/>
      <c r="G335" s="58"/>
      <c r="H335" s="59"/>
      <c r="I335" s="60"/>
      <c r="J335" s="61"/>
      <c r="K335" s="366" t="str">
        <f t="shared" si="16"/>
        <v/>
      </c>
      <c r="L335" s="62"/>
      <c r="M335" s="322"/>
      <c r="N335" s="63"/>
      <c r="O335" s="64"/>
      <c r="P335" s="367" t="str">
        <f t="shared" si="17"/>
        <v/>
      </c>
      <c r="Q335" s="65"/>
      <c r="R335" s="66"/>
      <c r="S335" s="67"/>
      <c r="T335" s="68"/>
      <c r="U335" s="68"/>
      <c r="V335" s="68"/>
      <c r="W335" s="66"/>
      <c r="X335" s="281"/>
      <c r="Y335" s="368" t="str">
        <f>IF(AND(申込書!$C$47&lt;&gt;"▼プルダウンより選択してください",申込書!$C$47&lt;&gt;"",申込書!$K$22&lt;&gt;"YYYY/MM/DD",$G335&lt;&gt;""),申込書!$K$22,"")</f>
        <v/>
      </c>
      <c r="Z335" s="369" t="str">
        <f>IF(Y335="","",IF(INDEX('コンテンツ＆備考マスタ'!$H:$J,MATCH(学校情報!Y$3,'コンテンツ＆備考マスタ'!$H:$H,0),3)="●",IF(AND(Y335&lt;&gt;"",ISNUMBER(申込書!$AC$22)=TRUE,申込書!$C$47&lt;&gt;"▼プルダウンより選択してください",申込書!$C$47&lt;&gt;""),申込書!$AC$22,""),"-"))</f>
        <v/>
      </c>
      <c r="AA335" s="369"/>
      <c r="AB335" s="369"/>
      <c r="AC335" s="370" t="str">
        <f>IF(AND(申込書!$C$47&lt;&gt;"▼プルダウンより選択してください",申込書!$C$47&lt;&gt;"",$G335&lt;&gt;"",申込書!$V$47="特定学年のみ"),"申し込みする","")</f>
        <v/>
      </c>
      <c r="AD335" s="371"/>
      <c r="AE335" s="372"/>
      <c r="AF335" s="373" t="str">
        <f>IF(AND(申込書!$C$48&lt;&gt;"▼プルダウンより選択してください",申込書!$C$48&lt;&gt;"",申込書!$K$22&lt;&gt;"YYYY/MM/DD",$G335&lt;&gt;""),申込書!$K$22,"")</f>
        <v/>
      </c>
      <c r="AG335" s="369" t="str">
        <f>IF(AF335="","",IF(INDEX('コンテンツ＆備考マスタ'!$H:$J,MATCH(学校情報!AF$3,'コンテンツ＆備考マスタ'!$H:$H,0),3)="●",IF(AND(AF335&lt;&gt;"",ISNUMBER(申込書!$AC$22)=TRUE,申込書!$C$48&lt;&gt;"▼プルダウンより選択してください",申込書!$C$48&lt;&gt;""),申込書!$AC$22,""),"-"))</f>
        <v/>
      </c>
      <c r="AH335" s="369"/>
      <c r="AI335" s="369"/>
      <c r="AJ335" s="370" t="str">
        <f>IF(AND(申込書!$C$48&lt;&gt;"▼プルダウンより選択してください",申込書!$C$48&lt;&gt;"",$G335&lt;&gt;"",申込書!$V$48="特定学年のみ"),"申し込みする","")</f>
        <v/>
      </c>
      <c r="AK335" s="371"/>
      <c r="AL335" s="372"/>
      <c r="AM335" s="373" t="str">
        <f>IF(AND(申込書!$C$49&lt;&gt;"▼プルダウンより選択してください",申込書!$C$49&lt;&gt;"",申込書!$K$22&lt;&gt;"YYYY/MM/DD",$G335&lt;&gt;""),申込書!$K$22,"")</f>
        <v/>
      </c>
      <c r="AN335" s="369" t="str">
        <f>IF(AM335="","",IF(INDEX('コンテンツ＆備考マスタ'!$H:$J,MATCH(学校情報!AM$3,'コンテンツ＆備考マスタ'!$H:$H,0),3)="●",IF(AND(AM335&lt;&gt;"",ISNUMBER(申込書!$AC$22)=TRUE,申込書!$C$49&lt;&gt;"▼プルダウンより選択してください",申込書!$C$49&lt;&gt;""),申込書!$AC$22,""),"-"))</f>
        <v/>
      </c>
      <c r="AO335" s="369"/>
      <c r="AP335" s="369"/>
      <c r="AQ335" s="370" t="str">
        <f>IF(AND(申込書!$C$49&lt;&gt;"▼プルダウンより選択してください",申込書!$C$49&lt;&gt;"",$G335&lt;&gt;"",申込書!$V$49="特定学年のみ"),"申し込みする","")</f>
        <v/>
      </c>
      <c r="AR335" s="371"/>
      <c r="AS335" s="372"/>
      <c r="AT335" s="373" t="str">
        <f>IF(AND(申込書!$C$50&lt;&gt;"▼プルダウンより選択してください",申込書!$C$50&lt;&gt;"",申込書!$K$22&lt;&gt;"YYYY/MM/DD",$G335&lt;&gt;""),申込書!$K$22,"")</f>
        <v/>
      </c>
      <c r="AU335" s="369" t="str">
        <f>IF(AT335="","",IF(INDEX('コンテンツ＆備考マスタ'!$H:$J,MATCH(学校情報!AT$3,'コンテンツ＆備考マスタ'!$H:$H,0),3)="●",IF(AND(AT335&lt;&gt;"",ISNUMBER(申込書!$AC$22)=TRUE,申込書!$C$50&lt;&gt;"▼プルダウンより選択してください",申込書!$C$50&lt;&gt;""),申込書!$AC$22,""),"-"))</f>
        <v/>
      </c>
      <c r="AV335" s="369"/>
      <c r="AW335" s="369"/>
      <c r="AX335" s="370" t="str">
        <f>IF(AND(申込書!$C$50&lt;&gt;"▼プルダウンより選択してください",申込書!$C$50&lt;&gt;"",$G335&lt;&gt;"",申込書!$V$50="特定学年のみ"),"申し込みする","")</f>
        <v/>
      </c>
      <c r="AY335" s="371"/>
      <c r="AZ335" s="372"/>
      <c r="BA335" s="373" t="str">
        <f>IF(AND(申込書!$C$51&lt;&gt;"▼プルダウンより選択してください",申込書!$C$51&lt;&gt;"",申込書!$K$22&lt;&gt;"YYYY/MM/DD",$G335&lt;&gt;""),申込書!$K$22,"")</f>
        <v/>
      </c>
      <c r="BB335" s="369" t="str">
        <f>IF(BA335="","",IF(INDEX('コンテンツ＆備考マスタ'!$H:$J,MATCH(学校情報!BA$3,'コンテンツ＆備考マスタ'!$H:$H,0),3)="●",IF(AND(BA335&lt;&gt;"",ISNUMBER(申込書!$AC$22)=TRUE,申込書!$C$51&lt;&gt;"▼プルダウンより選択してください",申込書!$C$51&lt;&gt;""),申込書!$AC$22,""),"-"))</f>
        <v/>
      </c>
      <c r="BC335" s="369"/>
      <c r="BD335" s="369"/>
      <c r="BE335" s="370" t="str">
        <f>IF(AND(申込書!$C$51&lt;&gt;"▼プルダウンより選択してください",申込書!$C$51&lt;&gt;"",$G335&lt;&gt;"",申込書!$V$51="特定学年のみ"),"申し込みする","")</f>
        <v/>
      </c>
      <c r="BF335" s="371"/>
      <c r="BG335" s="372"/>
      <c r="BH335" s="373" t="str">
        <f>IF(AND(申込書!$C$52&lt;&gt;"▼プルダウンより選択してください",申込書!$C$52&lt;&gt;"",申込書!$K$22&lt;&gt;"YYYY/MM/DD",$G335&lt;&gt;""),申込書!$K$22,"")</f>
        <v/>
      </c>
      <c r="BI335" s="369" t="str">
        <f>IF(BH335="","",IF(INDEX('コンテンツ＆備考マスタ'!$H:$J,MATCH(学校情報!BH$3,'コンテンツ＆備考マスタ'!$H:$H,0),3)="●",IF(AND(BH335&lt;&gt;"",ISNUMBER(申込書!$AC$22)=TRUE,申込書!$C$52&lt;&gt;"▼プルダウンより選択してください",申込書!$C$52&lt;&gt;""),申込書!$AC$22,""),"-"))</f>
        <v/>
      </c>
      <c r="BJ335" s="369"/>
      <c r="BK335" s="369"/>
      <c r="BL335" s="370" t="str">
        <f>IF(AND(申込書!$C$52&lt;&gt;"▼プルダウンより選択してください",申込書!$C$52&lt;&gt;"",$G335&lt;&gt;"",申込書!$V$52="特定学年のみ"),"申し込みする","")</f>
        <v/>
      </c>
      <c r="BM335" s="371"/>
      <c r="BN335" s="372"/>
      <c r="BO335" s="373" t="str">
        <f>IF(AND(申込書!$C$53&lt;&gt;"▼プルダウンより選択してください",申込書!$C$53&lt;&gt;"",申込書!$K$22&lt;&gt;"YYYY/MM/DD",$G335&lt;&gt;""),申込書!$K$22,"")</f>
        <v/>
      </c>
      <c r="BP335" s="369" t="str">
        <f>IF(BO335="","",IF(INDEX('コンテンツ＆備考マスタ'!$H:$J,MATCH(学校情報!BO$3,'コンテンツ＆備考マスタ'!$H:$H,0),3)="●",IF(AND(BO335&lt;&gt;"",ISNUMBER(申込書!$AC$22)=TRUE,申込書!$C$53&lt;&gt;"▼プルダウンより選択してください",申込書!$C$53&lt;&gt;""),申込書!$AC$22,""),"-"))</f>
        <v/>
      </c>
      <c r="BQ335" s="369"/>
      <c r="BR335" s="369"/>
      <c r="BS335" s="370" t="str">
        <f>IF(AND(申込書!$C$53&lt;&gt;"▼プルダウンより選択してください",申込書!$C$53&lt;&gt;"",$G335&lt;&gt;"",申込書!$V$53="特定学年のみ"),"申し込みする","")</f>
        <v/>
      </c>
      <c r="BT335" s="371"/>
      <c r="BU335" s="372"/>
      <c r="BV335" s="373" t="str">
        <f>IF(AND(申込書!$C$54&lt;&gt;"▼プルダウンより選択してください",申込書!$C$54&lt;&gt;"",申込書!$K$22&lt;&gt;"YYYY/MM/DD",$G335&lt;&gt;""),申込書!$K$22,"")</f>
        <v/>
      </c>
      <c r="BW335" s="369" t="str">
        <f>IF(BV335="","",IF(INDEX('コンテンツ＆備考マスタ'!$H:$J,MATCH(学校情報!BV$3,'コンテンツ＆備考マスタ'!$H:$H,0),3)="●",IF(AND(BV335&lt;&gt;"",ISNUMBER(申込書!$AC$22)=TRUE,申込書!$C$54&lt;&gt;"▼プルダウンより選択してください",申込書!$C$54&lt;&gt;""),申込書!$AC$22,""),"-"))</f>
        <v/>
      </c>
      <c r="BX335" s="369"/>
      <c r="BY335" s="369"/>
      <c r="BZ335" s="370" t="str">
        <f>IF(AND(申込書!$C$54&lt;&gt;"▼プルダウンより選択してください",申込書!$C$54&lt;&gt;"",$G335&lt;&gt;"",申込書!$V$54="特定学年のみ"),"申し込みする","")</f>
        <v/>
      </c>
      <c r="CA335" s="371"/>
      <c r="CB335" s="372"/>
      <c r="CC335" s="373" t="str">
        <f>IF(AND(申込書!$C$55&lt;&gt;"▼プルダウンより選択してください",申込書!$C$55&lt;&gt;"",申込書!$K$22&lt;&gt;"YYYY/MM/DD",$G335&lt;&gt;""),申込書!$K$22,"")</f>
        <v/>
      </c>
      <c r="CD335" s="369" t="str">
        <f>IF(CC335="","",IF(INDEX('コンテンツ＆備考マスタ'!$H:$J,MATCH(学校情報!CC$3,'コンテンツ＆備考マスタ'!$H:$H,0),3)="●",IF(AND(CC335&lt;&gt;"",ISNUMBER(申込書!$AC$22)=TRUE,申込書!$C$55&lt;&gt;"▼プルダウンより選択してください",申込書!$C$55&lt;&gt;""),申込書!$AC$22,""),"-"))</f>
        <v/>
      </c>
      <c r="CE335" s="369"/>
      <c r="CF335" s="369"/>
      <c r="CG335" s="370" t="str">
        <f>IF(AND(申込書!$C$55&lt;&gt;"▼プルダウンより選択してください",申込書!$C$55&lt;&gt;"",$G335&lt;&gt;"",申込書!$V$55="特定学年のみ"),"申し込みする","")</f>
        <v/>
      </c>
      <c r="CH335" s="371"/>
      <c r="CI335" s="372"/>
      <c r="CJ335" s="373" t="str">
        <f>IF(AND(申込書!$C$56&lt;&gt;"▼プルダウンより選択してください",申込書!$C$56&lt;&gt;"",申込書!$K$22&lt;&gt;"YYYY/MM/DD",$G335&lt;&gt;""),申込書!$K$22,"")</f>
        <v/>
      </c>
      <c r="CK335" s="369" t="str">
        <f>IF(CJ335="","",IF(INDEX('コンテンツ＆備考マスタ'!$H:$J,MATCH(学校情報!CJ$3,'コンテンツ＆備考マスタ'!$H:$H,0),3)="●",IF(AND(CJ335&lt;&gt;"",ISNUMBER(申込書!$AC$22)=TRUE,申込書!$C$56&lt;&gt;"▼プルダウンより選択してください",申込書!$C$56&lt;&gt;""),申込書!$AC$22,""),"-"))</f>
        <v/>
      </c>
      <c r="CL335" s="369"/>
      <c r="CM335" s="369"/>
      <c r="CN335" s="370" t="str">
        <f>IF(AND(申込書!$C$56&lt;&gt;"▼プルダウンより選択してください",申込書!$C$56&lt;&gt;"",$G335&lt;&gt;"",申込書!$V$56="特定学年のみ"),"申し込みする","")</f>
        <v/>
      </c>
      <c r="CO335" s="371"/>
      <c r="CP335" s="372"/>
      <c r="CQ335" s="373" t="str">
        <f>IF(AND(申込書!$C$57&lt;&gt;"▼プルダウンより選択してください",申込書!$C$57&lt;&gt;"",申込書!$K$22&lt;&gt;"YYYY/MM/DD",$G335&lt;&gt;""),申込書!$K$22,"")</f>
        <v/>
      </c>
      <c r="CR335" s="369" t="str">
        <f>IF(CQ335="","",IF(INDEX('コンテンツ＆備考マスタ'!$H:$J,MATCH(学校情報!CQ$3,'コンテンツ＆備考マスタ'!$H:$H,0),3)="●",IF(AND(CQ335&lt;&gt;"",ISNUMBER(申込書!$AC$22)=TRUE,申込書!$C$57&lt;&gt;"▼プルダウンより選択してください",申込書!$C$57&lt;&gt;""),申込書!$AC$22,""),"-"))</f>
        <v/>
      </c>
      <c r="CS335" s="369"/>
      <c r="CT335" s="369"/>
      <c r="CU335" s="369" t="str">
        <f>IF(AND(申込書!$C$57&lt;&gt;"▼プルダウンより選択してください",申込書!$C$57&lt;&gt;"",$G335&lt;&gt;"",申込書!$V$57="特定学年のみ"),"申し込みする","")</f>
        <v/>
      </c>
      <c r="CV335" s="371"/>
      <c r="CW335" s="372"/>
      <c r="CX335" s="373" t="str">
        <f>IF(AND(申込書!$C$58&lt;&gt;"▼プルダウンより選択してください",申込書!$C$58&lt;&gt;"",申込書!$K$22&lt;&gt;"YYYY/MM/DD",$G335&lt;&gt;""),申込書!$K$22,"")</f>
        <v/>
      </c>
      <c r="CY335" s="369" t="str">
        <f>IF(CX335="","",IF(INDEX('コンテンツ＆備考マスタ'!$H:$J,MATCH(学校情報!CX$3,'コンテンツ＆備考マスタ'!$H:$H,0),3)="●",IF(AND(CX335&lt;&gt;"",ISNUMBER(申込書!$AC$22)=TRUE,申込書!$C$58&lt;&gt;"▼プルダウンより選択してください",申込書!$C$58&lt;&gt;""),申込書!$AC$22,""),"-"))</f>
        <v/>
      </c>
      <c r="CZ335" s="369"/>
      <c r="DA335" s="369"/>
      <c r="DB335" s="369" t="str">
        <f>IF(AND(申込書!$C$58&lt;&gt;"▼プルダウンより選択してください",申込書!$C$58&lt;&gt;"",$G335&lt;&gt;"",申込書!$V$58="特定学年のみ"),"申し込みする","")</f>
        <v/>
      </c>
      <c r="DC335" s="371"/>
      <c r="DD335" s="372"/>
      <c r="DE335" s="373" t="str">
        <f>IF(AND(申込書!$C$59&lt;&gt;"▼プルダウンより選択してください",申込書!$C$59&lt;&gt;"",申込書!$K$22&lt;&gt;"YYYY/MM/DD",$G335&lt;&gt;""),申込書!$K$22,"")</f>
        <v/>
      </c>
      <c r="DF335" s="369" t="str">
        <f>IF(DE335="","",IF(INDEX('コンテンツ＆備考マスタ'!$H:$J,MATCH(学校情報!DE$3,'コンテンツ＆備考マスタ'!$H:$H,0),3)="●",IF(AND(DE335&lt;&gt;"",ISNUMBER(申込書!$AC$22)=TRUE,申込書!$C$59&lt;&gt;"▼プルダウンより選択してください",申込書!$C$59&lt;&gt;""),申込書!$AC$22,""),"-"))</f>
        <v/>
      </c>
      <c r="DG335" s="369"/>
      <c r="DH335" s="369"/>
      <c r="DI335" s="369" t="str">
        <f>IF(AND(申込書!$C$59&lt;&gt;"▼プルダウンより選択してください",申込書!$C$59&lt;&gt;"",$G335&lt;&gt;"",申込書!$V$59="特定学年のみ"),"申し込みする","")</f>
        <v/>
      </c>
      <c r="DJ335" s="371"/>
      <c r="DK335" s="372"/>
      <c r="DL335" s="373" t="str">
        <f>IF(AND(申込書!$C$60&lt;&gt;"▼プルダウンより選択してください",申込書!$C$60&lt;&gt;"",申込書!$K$22&lt;&gt;"YYYY/MM/DD",$G335&lt;&gt;""),申込書!$K$22,"")</f>
        <v/>
      </c>
      <c r="DM335" s="369" t="str">
        <f>IF(DL335="","",IF(INDEX('コンテンツ＆備考マスタ'!$H:$J,MATCH(学校情報!DL$3,'コンテンツ＆備考マスタ'!$H:$H,0),3)="●",IF(AND(DL335&lt;&gt;"",ISNUMBER(申込書!$AC$22)=TRUE,申込書!$C$60&lt;&gt;"▼プルダウンより選択してください",申込書!$C$60&lt;&gt;""),申込書!$AC$22,""),"-"))</f>
        <v/>
      </c>
      <c r="DN335" s="369"/>
      <c r="DO335" s="369"/>
      <c r="DP335" s="369" t="str">
        <f>IF(AND(申込書!$C$60&lt;&gt;"▼プルダウンより選択してください",申込書!$C$60&lt;&gt;"",$G335&lt;&gt;"",申込書!$V$60="特定学年のみ"),"申し込みする","")</f>
        <v/>
      </c>
      <c r="DQ335" s="371"/>
      <c r="DR335" s="372"/>
      <c r="DS335" s="373" t="str">
        <f>IF(AND(申込書!$C$61&lt;&gt;"▼プルダウンより選択してください",申込書!$C$61&lt;&gt;"",申込書!$K$22&lt;&gt;"YYYY/MM/DD",$G335&lt;&gt;""),申込書!$K$22,"")</f>
        <v/>
      </c>
      <c r="DT335" s="369" t="str">
        <f>IF(DS335="","",IF(INDEX('コンテンツ＆備考マスタ'!$H:$J,MATCH(学校情報!DS$3,'コンテンツ＆備考マスタ'!$H:$H,0),3)="●",IF(AND(DS335&lt;&gt;"",ISNUMBER(申込書!$AC$22)=TRUE,申込書!$C$61&lt;&gt;"▼プルダウンより選択してください",申込書!$C$61&lt;&gt;""),申込書!$AC$22,""),"-"))</f>
        <v/>
      </c>
      <c r="DU335" s="369"/>
      <c r="DV335" s="369"/>
      <c r="DW335" s="369" t="str">
        <f>IF(AND(申込書!$C$61&lt;&gt;"▼プルダウンより選択してください",申込書!$C$61&lt;&gt;"",$G335&lt;&gt;"",申込書!$V$61="特定学年のみ"),"申し込みする","")</f>
        <v/>
      </c>
      <c r="DX335" s="371"/>
      <c r="DY335" s="372"/>
      <c r="DZ335" s="373" t="str">
        <f>IF(AND(申込書!$C$62&lt;&gt;"▼プルダウンより選択してください",申込書!$C$62&lt;&gt;"",申込書!$K$22&lt;&gt;"YYYY/MM/DD",$G335&lt;&gt;""),申込書!$K$22,"")</f>
        <v/>
      </c>
      <c r="EA335" s="369" t="str">
        <f>IF(DZ335="","",IF(INDEX('コンテンツ＆備考マスタ'!$H:$J,MATCH(学校情報!DZ$3,'コンテンツ＆備考マスタ'!$H:$H,0),3)="●",IF(AND(DZ335&lt;&gt;"",ISNUMBER(申込書!$AC$22)=TRUE,申込書!$C$62&lt;&gt;"▼プルダウンより選択してください",申込書!$C$62&lt;&gt;""),申込書!$AC$22,""),"-"))</f>
        <v/>
      </c>
      <c r="EB335" s="369"/>
      <c r="EC335" s="369"/>
      <c r="ED335" s="370" t="str">
        <f>IF(AND(申込書!$C$62&lt;&gt;"▼プルダウンより選択してください",申込書!$C$62&lt;&gt;"",$G335&lt;&gt;"",申込書!$V$62="特定学年のみ"),"申し込みする","")</f>
        <v/>
      </c>
      <c r="EE335" s="371"/>
      <c r="EF335" s="372"/>
      <c r="EG335" s="373" t="str">
        <f>IF(AND(申込書!$C$63&lt;&gt;"▼プルダウンより選択してください",申込書!$C$63&lt;&gt;"",申込書!$K$22&lt;&gt;"YYYY/MM/DD",$G335&lt;&gt;""),申込書!$K$22,"")</f>
        <v/>
      </c>
      <c r="EH335" s="369" t="str">
        <f>IF(EG335="","",IF(INDEX('コンテンツ＆備考マスタ'!$H:$J,MATCH(学校情報!EG$3,'コンテンツ＆備考マスタ'!$H:$H,0),3)="●",IF(AND(EG335&lt;&gt;"",ISNUMBER(申込書!$AC$22)=TRUE,申込書!$C$63&lt;&gt;"▼プルダウンより選択してください",申込書!$C$63&lt;&gt;""),申込書!$AC$22,""),"-"))</f>
        <v/>
      </c>
      <c r="EI335" s="369"/>
      <c r="EJ335" s="369"/>
      <c r="EK335" s="370" t="str">
        <f>IF(AND(申込書!$C$63&lt;&gt;"▼プルダウンより選択してください",申込書!$C$63&lt;&gt;"",$G335&lt;&gt;"",申込書!$V$63="特定学年のみ"),"申し込みする","")</f>
        <v/>
      </c>
      <c r="EL335" s="371"/>
      <c r="EM335" s="372"/>
      <c r="EN335" s="373" t="str">
        <f>IF(AND(申込書!$C$64&lt;&gt;"▼プルダウンより選択してください",申込書!$C$64&lt;&gt;"",申込書!$K$22&lt;&gt;"YYYY/MM/DD",$G335&lt;&gt;""),申込書!$K$22,"")</f>
        <v/>
      </c>
      <c r="EO335" s="369" t="str">
        <f>IF(EN335="","",IF(INDEX('コンテンツ＆備考マスタ'!$H:$J,MATCH(学校情報!EN$3,'コンテンツ＆備考マスタ'!$H:$H,0),3)="●",IF(AND(EN335&lt;&gt;"",ISNUMBER(申込書!$AC$22)=TRUE,申込書!$C$64&lt;&gt;"▼プルダウンより選択してください",申込書!$C$64&lt;&gt;""),申込書!$AC$22,""),"-"))</f>
        <v/>
      </c>
      <c r="EP335" s="369"/>
      <c r="EQ335" s="369"/>
      <c r="ER335" s="370" t="str">
        <f>IF(AND(申込書!$C$64&lt;&gt;"▼プルダウンより選択してください",申込書!$C$64&lt;&gt;"",$G335&lt;&gt;"",申込書!$V$64="特定学年のみ"),"申し込みする","")</f>
        <v/>
      </c>
      <c r="ES335" s="371"/>
      <c r="ET335" s="372"/>
      <c r="EU335" s="373" t="str">
        <f>IF(AND(申込書!$C$65&lt;&gt;"▼プルダウンより選択してください",申込書!$C$65&lt;&gt;"",申込書!$K$22&lt;&gt;"YYYY/MM/DD",$G335&lt;&gt;""),申込書!$K$22,"")</f>
        <v/>
      </c>
      <c r="EV335" s="369" t="str">
        <f>IF(EU335="","",IF(INDEX('コンテンツ＆備考マスタ'!$H:$J,MATCH(学校情報!EU$3,'コンテンツ＆備考マスタ'!$H:$H,0),3)="●",IF(AND(EU335&lt;&gt;"",ISNUMBER(申込書!$AC$22)=TRUE,申込書!$C$65&lt;&gt;"▼プルダウンより選択してください",申込書!$C$65&lt;&gt;""),申込書!$AC$22,""),"-"))</f>
        <v/>
      </c>
      <c r="EW335" s="369"/>
      <c r="EX335" s="369"/>
      <c r="EY335" s="370" t="str">
        <f>IF(AND(申込書!$C$65&lt;&gt;"▼プルダウンより選択してください",申込書!$C$65&lt;&gt;"",$G335&lt;&gt;"",申込書!$V$65="特定学年のみ"),"申し込みする","")</f>
        <v/>
      </c>
      <c r="EZ335" s="371"/>
      <c r="FA335" s="372"/>
      <c r="FB335" s="373" t="str">
        <f>IF(AND(申込書!$C$66&lt;&gt;"▼プルダウンより選択してください",申込書!$C$66&lt;&gt;"",申込書!$K$22&lt;&gt;"YYYY/MM/DD",$G335&lt;&gt;""),申込書!$K$22,"")</f>
        <v/>
      </c>
      <c r="FC335" s="369" t="str">
        <f>IF(FB335="","",IF(INDEX('コンテンツ＆備考マスタ'!$H:$J,MATCH(学校情報!FB$3,'コンテンツ＆備考マスタ'!$H:$H,0),3)="●",IF(AND(FB335&lt;&gt;"",ISNUMBER(申込書!$AC$22)=TRUE,申込書!$C$66&lt;&gt;"▼プルダウンより選択してください",申込書!$C$66&lt;&gt;""),申込書!$AC$22,""),"-"))</f>
        <v/>
      </c>
      <c r="FD335" s="369"/>
      <c r="FE335" s="369"/>
      <c r="FF335" s="370" t="str">
        <f>IF(AND(申込書!$C$66&lt;&gt;"▼プルダウンより選択してください",申込書!$C$66&lt;&gt;"",$G335&lt;&gt;"",申込書!$V$66="特定学年のみ"),"申し込みする","")</f>
        <v/>
      </c>
      <c r="FG335" s="371"/>
      <c r="FH335" s="372"/>
      <c r="FI335" s="373" t="str">
        <f>IF(AND(申込書!$C$67&lt;&gt;"▼プルダウンより選択してください",申込書!$C$67&lt;&gt;"",申込書!$K$22&lt;&gt;"YYYY/MM/DD",$G335&lt;&gt;""),申込書!$K$22,"")</f>
        <v/>
      </c>
      <c r="FJ335" s="369" t="str">
        <f>IF(FI335="","",IF(INDEX('コンテンツ＆備考マスタ'!$H:$J,MATCH(学校情報!FI$3,'コンテンツ＆備考マスタ'!$H:$H,0),3)="●",IF(AND(FI335&lt;&gt;"",ISNUMBER(申込書!$AC$22)=TRUE,申込書!$C$67&lt;&gt;"▼プルダウンより選択してください",申込書!$C$67&lt;&gt;""),申込書!$AC$22,""),"-"))</f>
        <v/>
      </c>
      <c r="FK335" s="369"/>
      <c r="FL335" s="369"/>
      <c r="FM335" s="370" t="str">
        <f>IF(AND(申込書!$C$67&lt;&gt;"▼プルダウンより選択してください",申込書!$C$67&lt;&gt;"",$G335&lt;&gt;"",申込書!$V$67="特定学年のみ"),"申し込みする","")</f>
        <v/>
      </c>
      <c r="FN335" s="371"/>
      <c r="FO335" s="372"/>
      <c r="FP335" s="373" t="str">
        <f>IF(AND(申込書!$C$68&lt;&gt;"▼プルダウンより選択してください",申込書!$C$68&lt;&gt;"",申込書!$K$22&lt;&gt;"YYYY/MM/DD",$G335&lt;&gt;""),申込書!$K$22,"")</f>
        <v/>
      </c>
      <c r="FQ335" s="369" t="str">
        <f>IF(FP335="","",IF(INDEX('コンテンツ＆備考マスタ'!$H:$J,MATCH(学校情報!FP$3,'コンテンツ＆備考マスタ'!$H:$H,0),3)="●",IF(AND(FP335&lt;&gt;"",ISNUMBER(申込書!$AC$22)=TRUE,申込書!$C$68&lt;&gt;"▼プルダウンより選択してください",申込書!$C$68&lt;&gt;""),申込書!$AC$22,""),"-"))</f>
        <v/>
      </c>
      <c r="FR335" s="369"/>
      <c r="FS335" s="369"/>
      <c r="FT335" s="370" t="str">
        <f>IF(AND(申込書!$C$68&lt;&gt;"▼プルダウンより選択してください",申込書!$C$68&lt;&gt;"",$G335&lt;&gt;"",申込書!$V$68="特定学年のみ"),"申し込みする","")</f>
        <v/>
      </c>
      <c r="FU335" s="371"/>
      <c r="FV335" s="372"/>
      <c r="FW335" s="373" t="str">
        <f>IF(AND(申込書!$C$69&lt;&gt;"▼プルダウンより選択してください",申込書!$C$69&lt;&gt;"",申込書!$K$22&lt;&gt;"YYYY/MM/DD",$G335&lt;&gt;""),申込書!$K$22,"")</f>
        <v/>
      </c>
      <c r="FX335" s="369" t="str">
        <f>IF(FW335="","",IF(INDEX('コンテンツ＆備考マスタ'!$H:$J,MATCH(学校情報!FW$3,'コンテンツ＆備考マスタ'!$H:$H,0),3)="●",IF(AND(FW335&lt;&gt;"",ISNUMBER(申込書!$AC$22)=TRUE,申込書!$C$69&lt;&gt;"▼プルダウンより選択してください",申込書!$C$69&lt;&gt;""),申込書!$AC$22,""),"-"))</f>
        <v/>
      </c>
      <c r="FY335" s="369"/>
      <c r="FZ335" s="369"/>
      <c r="GA335" s="370" t="str">
        <f>IF(AND(申込書!$C$69&lt;&gt;"▼プルダウンより選択してください",申込書!$C$69&lt;&gt;"",$G335&lt;&gt;"",申込書!$V$69="特定学年のみ"),"申し込みする","")</f>
        <v/>
      </c>
      <c r="GB335" s="371"/>
      <c r="GC335" s="372"/>
      <c r="GD335" s="373" t="str">
        <f>IF(AND(申込書!$C$70&lt;&gt;"▼プルダウンより選択してください",申込書!$C$70&lt;&gt;"",申込書!$K$22&lt;&gt;"YYYY/MM/DD",$G335&lt;&gt;""),申込書!$K$22,"")</f>
        <v/>
      </c>
      <c r="GE335" s="369" t="str">
        <f>IF(GD335="","",IF(INDEX('コンテンツ＆備考マスタ'!$H:$J,MATCH(学校情報!GD$3,'コンテンツ＆備考マスタ'!$H:$H,0),3)="●",IF(AND(GD335&lt;&gt;"",ISNUMBER(申込書!$AC$22)=TRUE,申込書!$C$70&lt;&gt;"▼プルダウンより選択してください",申込書!$C$70&lt;&gt;""),申込書!$AC$22,""),"-"))</f>
        <v/>
      </c>
      <c r="GF335" s="369"/>
      <c r="GG335" s="369"/>
      <c r="GH335" s="370" t="str">
        <f>IF(AND(申込書!$C$70&lt;&gt;"▼プルダウンより選択してください",申込書!$C$70&lt;&gt;"",$G335&lt;&gt;"",申込書!$V$70="特定学年のみ"),"申し込みする","")</f>
        <v/>
      </c>
      <c r="GI335" s="371"/>
      <c r="GJ335" s="372"/>
      <c r="GK335" s="373" t="str">
        <f>IF(AND(申込書!$C$71&lt;&gt;"▼プルダウンより選択してください",申込書!$C$71&lt;&gt;"",申込書!$K$22&lt;&gt;"YYYY/MM/DD",$G335&lt;&gt;""),申込書!$K$22,"")</f>
        <v/>
      </c>
      <c r="GL335" s="369" t="str">
        <f>IF(GK335="","",IF(INDEX('コンテンツ＆備考マスタ'!$H:$J,MATCH(学校情報!GK$3,'コンテンツ＆備考マスタ'!$H:$H,0),3)="●",IF(AND(GK335&lt;&gt;"",ISNUMBER(申込書!$AC$22)=TRUE,申込書!$C$71&lt;&gt;"▼プルダウンより選択してください",申込書!$C$71&lt;&gt;""),申込書!$AC$22,""),"-"))</f>
        <v/>
      </c>
      <c r="GM335" s="369"/>
      <c r="GN335" s="369"/>
      <c r="GO335" s="370" t="str">
        <f>IF(AND(申込書!$C$71&lt;&gt;"▼プルダウンより選択してください",申込書!$C$71&lt;&gt;"",$G335&lt;&gt;"",申込書!$V$71="特定学年のみ"),"申し込みする","")</f>
        <v/>
      </c>
      <c r="GP335" s="371"/>
      <c r="GQ335" s="372"/>
      <c r="GR335" s="373" t="str">
        <f>IF(AND(申込書!$C$72&lt;&gt;"▼プルダウンより選択してください",申込書!$C$72&lt;&gt;"",申込書!$K$22&lt;&gt;"YYYY/MM/DD",$G335&lt;&gt;""),申込書!$K$22,"")</f>
        <v/>
      </c>
      <c r="GS335" s="369" t="str">
        <f>IF(GR335="","",IF(INDEX('コンテンツ＆備考マスタ'!$H:$J,MATCH(学校情報!GR$3,'コンテンツ＆備考マスタ'!$H:$H,0),3)="●",IF(AND(GR335&lt;&gt;"",ISNUMBER(申込書!$AC$22)=TRUE,申込書!$C$72&lt;&gt;"▼プルダウンより選択してください",申込書!$C$72&lt;&gt;""),申込書!$AC$22,""),"-"))</f>
        <v/>
      </c>
      <c r="GT335" s="369"/>
      <c r="GU335" s="369"/>
      <c r="GV335" s="370" t="str">
        <f>IF(AND(申込書!$C$72&lt;&gt;"▼プルダウンより選択してください",申込書!$C$72&lt;&gt;"",$G335&lt;&gt;"",申込書!$V$72="特定学年のみ"),"申し込みする","")</f>
        <v/>
      </c>
      <c r="GW335" s="371"/>
      <c r="GX335" s="372"/>
      <c r="GY335" s="373" t="str">
        <f>IF(AND(申込書!$C$73&lt;&gt;"▼プルダウンより選択してください",申込書!$C$73&lt;&gt;"",申込書!$K$22&lt;&gt;"YYYY/MM/DD",$G335&lt;&gt;""),申込書!$K$22,"")</f>
        <v/>
      </c>
      <c r="GZ335" s="369" t="str">
        <f>IF(GY335="","",IF(INDEX('コンテンツ＆備考マスタ'!$H:$J,MATCH(学校情報!GY$3,'コンテンツ＆備考マスタ'!$H:$H,0),3)="●",IF(AND(GY335&lt;&gt;"",ISNUMBER(申込書!$AC$22)=TRUE,申込書!$C$73&lt;&gt;"▼プルダウンより選択してください",申込書!$C$73&lt;&gt;""),申込書!$AC$22,""),"-"))</f>
        <v/>
      </c>
      <c r="HA335" s="369"/>
      <c r="HB335" s="369"/>
      <c r="HC335" s="370" t="str">
        <f>IF(AND(申込書!$C$73&lt;&gt;"▼プルダウンより選択してください",申込書!$C$73&lt;&gt;"",$G335&lt;&gt;"",申込書!$V$73="特定学年のみ"),"申し込みする","")</f>
        <v/>
      </c>
      <c r="HD335" s="371"/>
      <c r="HE335" s="372"/>
      <c r="HF335" s="373" t="str">
        <f>IF(AND(申込書!$C$74&lt;&gt;"▼プルダウンより選択してください",申込書!$C$74&lt;&gt;"",申込書!$K$22&lt;&gt;"YYYY/MM/DD",$G335&lt;&gt;""),申込書!$K$22,"")</f>
        <v/>
      </c>
      <c r="HG335" s="369" t="str">
        <f>IF(HF335="","",IF(INDEX('コンテンツ＆備考マスタ'!$H:$J,MATCH(学校情報!HF$3,'コンテンツ＆備考マスタ'!$H:$H,0),3)="●",IF(AND(HF335&lt;&gt;"",ISNUMBER(申込書!$AC$22)=TRUE,申込書!$C$74&lt;&gt;"▼プルダウンより選択してください",申込書!$C$74&lt;&gt;""),申込書!$AC$22,""),"-"))</f>
        <v/>
      </c>
      <c r="HH335" s="369"/>
      <c r="HI335" s="369"/>
      <c r="HJ335" s="370" t="str">
        <f>IF(AND(申込書!$C$74&lt;&gt;"▼プルダウンより選択してください",申込書!$C$74&lt;&gt;"",$G335&lt;&gt;"",申込書!$V$74="特定学年のみ"),"申し込みする","")</f>
        <v/>
      </c>
      <c r="HK335" s="371"/>
      <c r="HL335" s="372"/>
      <c r="HM335" s="373" t="str">
        <f>IF(AND(申込書!$C$75&lt;&gt;"▼プルダウンより選択してください",申込書!$C$75&lt;&gt;"",申込書!$K$22&lt;&gt;"YYYY/MM/DD",$G335&lt;&gt;""),申込書!$K$22,"")</f>
        <v/>
      </c>
      <c r="HN335" s="369" t="str">
        <f>IF(HM335="","",IF(INDEX('コンテンツ＆備考マスタ'!$H:$J,MATCH(学校情報!HM$3,'コンテンツ＆備考マスタ'!$H:$H,0),3)="●",IF(AND(HM335&lt;&gt;"",ISNUMBER(申込書!$AC$22)=TRUE,申込書!$C$75&lt;&gt;"▼プルダウンより選択してください",申込書!$C$75&lt;&gt;""),申込書!$AC$22,""),"-"))</f>
        <v/>
      </c>
      <c r="HO335" s="369"/>
      <c r="HP335" s="369"/>
      <c r="HQ335" s="370" t="str">
        <f>IF(AND(申込書!$C$75&lt;&gt;"▼プルダウンより選択してください",申込書!$C$75&lt;&gt;"",$G335&lt;&gt;"",申込書!$V$75="特定学年のみ"),"申し込みする","")</f>
        <v/>
      </c>
      <c r="HR335" s="371"/>
      <c r="HS335" s="371"/>
      <c r="HT335" s="374" t="str">
        <f>IF(AND(申込書!$C$76&lt;&gt;"▼プルダウンより選択してください",申込書!$C$76&lt;&gt;"",申込書!$K$22&lt;&gt;"YYYY/MM/DD",$G335&lt;&gt;""),申込書!$K$22,"")</f>
        <v/>
      </c>
      <c r="HU335" s="369" t="str">
        <f>IF(HT335="","",IF(INDEX('コンテンツ＆備考マスタ'!$H:$J,MATCH(学校情報!HT$3,'コンテンツ＆備考マスタ'!$H:$H,0),3)="●",IF(AND(HT335&lt;&gt;"",ISNUMBER(申込書!$AC$22)=TRUE,申込書!$C$76&lt;&gt;"▼プルダウンより選択してください",申込書!$C$76&lt;&gt;""),申込書!$AC$22,""),"-"))</f>
        <v/>
      </c>
      <c r="HV335" s="369"/>
      <c r="HW335" s="369"/>
      <c r="HX335" s="370" t="str">
        <f>IF(AND(申込書!$C$76&lt;&gt;"▼プルダウンより選択してください",申込書!$C$76&lt;&gt;"",$G335&lt;&gt;"",申込書!$V$76="特定学年のみ"),"申し込みする","")</f>
        <v/>
      </c>
      <c r="HY335" s="371"/>
      <c r="HZ335" s="372"/>
      <c r="IA335" s="69"/>
    </row>
    <row r="336" spans="2:235" ht="26.85" hidden="1" customHeight="1" outlineLevel="1">
      <c r="B336" s="365">
        <f t="shared" si="15"/>
        <v>331</v>
      </c>
      <c r="C336" s="55"/>
      <c r="D336" s="56"/>
      <c r="E336" s="154"/>
      <c r="F336" s="57"/>
      <c r="G336" s="58"/>
      <c r="H336" s="59"/>
      <c r="I336" s="60"/>
      <c r="J336" s="61"/>
      <c r="K336" s="366" t="str">
        <f t="shared" si="16"/>
        <v/>
      </c>
      <c r="L336" s="62"/>
      <c r="M336" s="322"/>
      <c r="N336" s="63"/>
      <c r="O336" s="64"/>
      <c r="P336" s="367" t="str">
        <f t="shared" si="17"/>
        <v/>
      </c>
      <c r="Q336" s="65"/>
      <c r="R336" s="66"/>
      <c r="S336" s="67"/>
      <c r="T336" s="68"/>
      <c r="U336" s="68"/>
      <c r="V336" s="68"/>
      <c r="W336" s="66"/>
      <c r="X336" s="281"/>
      <c r="Y336" s="368" t="str">
        <f>IF(AND(申込書!$C$47&lt;&gt;"▼プルダウンより選択してください",申込書!$C$47&lt;&gt;"",申込書!$K$22&lt;&gt;"YYYY/MM/DD",$G336&lt;&gt;""),申込書!$K$22,"")</f>
        <v/>
      </c>
      <c r="Z336" s="369" t="str">
        <f>IF(Y336="","",IF(INDEX('コンテンツ＆備考マスタ'!$H:$J,MATCH(学校情報!Y$3,'コンテンツ＆備考マスタ'!$H:$H,0),3)="●",IF(AND(Y336&lt;&gt;"",ISNUMBER(申込書!$AC$22)=TRUE,申込書!$C$47&lt;&gt;"▼プルダウンより選択してください",申込書!$C$47&lt;&gt;""),申込書!$AC$22,""),"-"))</f>
        <v/>
      </c>
      <c r="AA336" s="369"/>
      <c r="AB336" s="369"/>
      <c r="AC336" s="370" t="str">
        <f>IF(AND(申込書!$C$47&lt;&gt;"▼プルダウンより選択してください",申込書!$C$47&lt;&gt;"",$G336&lt;&gt;"",申込書!$V$47="特定学年のみ"),"申し込みする","")</f>
        <v/>
      </c>
      <c r="AD336" s="371"/>
      <c r="AE336" s="372"/>
      <c r="AF336" s="373" t="str">
        <f>IF(AND(申込書!$C$48&lt;&gt;"▼プルダウンより選択してください",申込書!$C$48&lt;&gt;"",申込書!$K$22&lt;&gt;"YYYY/MM/DD",$G336&lt;&gt;""),申込書!$K$22,"")</f>
        <v/>
      </c>
      <c r="AG336" s="369" t="str">
        <f>IF(AF336="","",IF(INDEX('コンテンツ＆備考マスタ'!$H:$J,MATCH(学校情報!AF$3,'コンテンツ＆備考マスタ'!$H:$H,0),3)="●",IF(AND(AF336&lt;&gt;"",ISNUMBER(申込書!$AC$22)=TRUE,申込書!$C$48&lt;&gt;"▼プルダウンより選択してください",申込書!$C$48&lt;&gt;""),申込書!$AC$22,""),"-"))</f>
        <v/>
      </c>
      <c r="AH336" s="369"/>
      <c r="AI336" s="369"/>
      <c r="AJ336" s="370" t="str">
        <f>IF(AND(申込書!$C$48&lt;&gt;"▼プルダウンより選択してください",申込書!$C$48&lt;&gt;"",$G336&lt;&gt;"",申込書!$V$48="特定学年のみ"),"申し込みする","")</f>
        <v/>
      </c>
      <c r="AK336" s="371"/>
      <c r="AL336" s="372"/>
      <c r="AM336" s="373" t="str">
        <f>IF(AND(申込書!$C$49&lt;&gt;"▼プルダウンより選択してください",申込書!$C$49&lt;&gt;"",申込書!$K$22&lt;&gt;"YYYY/MM/DD",$G336&lt;&gt;""),申込書!$K$22,"")</f>
        <v/>
      </c>
      <c r="AN336" s="369" t="str">
        <f>IF(AM336="","",IF(INDEX('コンテンツ＆備考マスタ'!$H:$J,MATCH(学校情報!AM$3,'コンテンツ＆備考マスタ'!$H:$H,0),3)="●",IF(AND(AM336&lt;&gt;"",ISNUMBER(申込書!$AC$22)=TRUE,申込書!$C$49&lt;&gt;"▼プルダウンより選択してください",申込書!$C$49&lt;&gt;""),申込書!$AC$22,""),"-"))</f>
        <v/>
      </c>
      <c r="AO336" s="369"/>
      <c r="AP336" s="369"/>
      <c r="AQ336" s="370" t="str">
        <f>IF(AND(申込書!$C$49&lt;&gt;"▼プルダウンより選択してください",申込書!$C$49&lt;&gt;"",$G336&lt;&gt;"",申込書!$V$49="特定学年のみ"),"申し込みする","")</f>
        <v/>
      </c>
      <c r="AR336" s="371"/>
      <c r="AS336" s="372"/>
      <c r="AT336" s="373" t="str">
        <f>IF(AND(申込書!$C$50&lt;&gt;"▼プルダウンより選択してください",申込書!$C$50&lt;&gt;"",申込書!$K$22&lt;&gt;"YYYY/MM/DD",$G336&lt;&gt;""),申込書!$K$22,"")</f>
        <v/>
      </c>
      <c r="AU336" s="369" t="str">
        <f>IF(AT336="","",IF(INDEX('コンテンツ＆備考マスタ'!$H:$J,MATCH(学校情報!AT$3,'コンテンツ＆備考マスタ'!$H:$H,0),3)="●",IF(AND(AT336&lt;&gt;"",ISNUMBER(申込書!$AC$22)=TRUE,申込書!$C$50&lt;&gt;"▼プルダウンより選択してください",申込書!$C$50&lt;&gt;""),申込書!$AC$22,""),"-"))</f>
        <v/>
      </c>
      <c r="AV336" s="369"/>
      <c r="AW336" s="369"/>
      <c r="AX336" s="370" t="str">
        <f>IF(AND(申込書!$C$50&lt;&gt;"▼プルダウンより選択してください",申込書!$C$50&lt;&gt;"",$G336&lt;&gt;"",申込書!$V$50="特定学年のみ"),"申し込みする","")</f>
        <v/>
      </c>
      <c r="AY336" s="371"/>
      <c r="AZ336" s="372"/>
      <c r="BA336" s="373" t="str">
        <f>IF(AND(申込書!$C$51&lt;&gt;"▼プルダウンより選択してください",申込書!$C$51&lt;&gt;"",申込書!$K$22&lt;&gt;"YYYY/MM/DD",$G336&lt;&gt;""),申込書!$K$22,"")</f>
        <v/>
      </c>
      <c r="BB336" s="369" t="str">
        <f>IF(BA336="","",IF(INDEX('コンテンツ＆備考マスタ'!$H:$J,MATCH(学校情報!BA$3,'コンテンツ＆備考マスタ'!$H:$H,0),3)="●",IF(AND(BA336&lt;&gt;"",ISNUMBER(申込書!$AC$22)=TRUE,申込書!$C$51&lt;&gt;"▼プルダウンより選択してください",申込書!$C$51&lt;&gt;""),申込書!$AC$22,""),"-"))</f>
        <v/>
      </c>
      <c r="BC336" s="369"/>
      <c r="BD336" s="369"/>
      <c r="BE336" s="370" t="str">
        <f>IF(AND(申込書!$C$51&lt;&gt;"▼プルダウンより選択してください",申込書!$C$51&lt;&gt;"",$G336&lt;&gt;"",申込書!$V$51="特定学年のみ"),"申し込みする","")</f>
        <v/>
      </c>
      <c r="BF336" s="371"/>
      <c r="BG336" s="372"/>
      <c r="BH336" s="373" t="str">
        <f>IF(AND(申込書!$C$52&lt;&gt;"▼プルダウンより選択してください",申込書!$C$52&lt;&gt;"",申込書!$K$22&lt;&gt;"YYYY/MM/DD",$G336&lt;&gt;""),申込書!$K$22,"")</f>
        <v/>
      </c>
      <c r="BI336" s="369" t="str">
        <f>IF(BH336="","",IF(INDEX('コンテンツ＆備考マスタ'!$H:$J,MATCH(学校情報!BH$3,'コンテンツ＆備考マスタ'!$H:$H,0),3)="●",IF(AND(BH336&lt;&gt;"",ISNUMBER(申込書!$AC$22)=TRUE,申込書!$C$52&lt;&gt;"▼プルダウンより選択してください",申込書!$C$52&lt;&gt;""),申込書!$AC$22,""),"-"))</f>
        <v/>
      </c>
      <c r="BJ336" s="369"/>
      <c r="BK336" s="369"/>
      <c r="BL336" s="370" t="str">
        <f>IF(AND(申込書!$C$52&lt;&gt;"▼プルダウンより選択してください",申込書!$C$52&lt;&gt;"",$G336&lt;&gt;"",申込書!$V$52="特定学年のみ"),"申し込みする","")</f>
        <v/>
      </c>
      <c r="BM336" s="371"/>
      <c r="BN336" s="372"/>
      <c r="BO336" s="373" t="str">
        <f>IF(AND(申込書!$C$53&lt;&gt;"▼プルダウンより選択してください",申込書!$C$53&lt;&gt;"",申込書!$K$22&lt;&gt;"YYYY/MM/DD",$G336&lt;&gt;""),申込書!$K$22,"")</f>
        <v/>
      </c>
      <c r="BP336" s="369" t="str">
        <f>IF(BO336="","",IF(INDEX('コンテンツ＆備考マスタ'!$H:$J,MATCH(学校情報!BO$3,'コンテンツ＆備考マスタ'!$H:$H,0),3)="●",IF(AND(BO336&lt;&gt;"",ISNUMBER(申込書!$AC$22)=TRUE,申込書!$C$53&lt;&gt;"▼プルダウンより選択してください",申込書!$C$53&lt;&gt;""),申込書!$AC$22,""),"-"))</f>
        <v/>
      </c>
      <c r="BQ336" s="369"/>
      <c r="BR336" s="369"/>
      <c r="BS336" s="370" t="str">
        <f>IF(AND(申込書!$C$53&lt;&gt;"▼プルダウンより選択してください",申込書!$C$53&lt;&gt;"",$G336&lt;&gt;"",申込書!$V$53="特定学年のみ"),"申し込みする","")</f>
        <v/>
      </c>
      <c r="BT336" s="371"/>
      <c r="BU336" s="372"/>
      <c r="BV336" s="373" t="str">
        <f>IF(AND(申込書!$C$54&lt;&gt;"▼プルダウンより選択してください",申込書!$C$54&lt;&gt;"",申込書!$K$22&lt;&gt;"YYYY/MM/DD",$G336&lt;&gt;""),申込書!$K$22,"")</f>
        <v/>
      </c>
      <c r="BW336" s="369" t="str">
        <f>IF(BV336="","",IF(INDEX('コンテンツ＆備考マスタ'!$H:$J,MATCH(学校情報!BV$3,'コンテンツ＆備考マスタ'!$H:$H,0),3)="●",IF(AND(BV336&lt;&gt;"",ISNUMBER(申込書!$AC$22)=TRUE,申込書!$C$54&lt;&gt;"▼プルダウンより選択してください",申込書!$C$54&lt;&gt;""),申込書!$AC$22,""),"-"))</f>
        <v/>
      </c>
      <c r="BX336" s="369"/>
      <c r="BY336" s="369"/>
      <c r="BZ336" s="370" t="str">
        <f>IF(AND(申込書!$C$54&lt;&gt;"▼プルダウンより選択してください",申込書!$C$54&lt;&gt;"",$G336&lt;&gt;"",申込書!$V$54="特定学年のみ"),"申し込みする","")</f>
        <v/>
      </c>
      <c r="CA336" s="371"/>
      <c r="CB336" s="372"/>
      <c r="CC336" s="373" t="str">
        <f>IF(AND(申込書!$C$55&lt;&gt;"▼プルダウンより選択してください",申込書!$C$55&lt;&gt;"",申込書!$K$22&lt;&gt;"YYYY/MM/DD",$G336&lt;&gt;""),申込書!$K$22,"")</f>
        <v/>
      </c>
      <c r="CD336" s="369" t="str">
        <f>IF(CC336="","",IF(INDEX('コンテンツ＆備考マスタ'!$H:$J,MATCH(学校情報!CC$3,'コンテンツ＆備考マスタ'!$H:$H,0),3)="●",IF(AND(CC336&lt;&gt;"",ISNUMBER(申込書!$AC$22)=TRUE,申込書!$C$55&lt;&gt;"▼プルダウンより選択してください",申込書!$C$55&lt;&gt;""),申込書!$AC$22,""),"-"))</f>
        <v/>
      </c>
      <c r="CE336" s="369"/>
      <c r="CF336" s="369"/>
      <c r="CG336" s="370" t="str">
        <f>IF(AND(申込書!$C$55&lt;&gt;"▼プルダウンより選択してください",申込書!$C$55&lt;&gt;"",$G336&lt;&gt;"",申込書!$V$55="特定学年のみ"),"申し込みする","")</f>
        <v/>
      </c>
      <c r="CH336" s="371"/>
      <c r="CI336" s="372"/>
      <c r="CJ336" s="373" t="str">
        <f>IF(AND(申込書!$C$56&lt;&gt;"▼プルダウンより選択してください",申込書!$C$56&lt;&gt;"",申込書!$K$22&lt;&gt;"YYYY/MM/DD",$G336&lt;&gt;""),申込書!$K$22,"")</f>
        <v/>
      </c>
      <c r="CK336" s="369" t="str">
        <f>IF(CJ336="","",IF(INDEX('コンテンツ＆備考マスタ'!$H:$J,MATCH(学校情報!CJ$3,'コンテンツ＆備考マスタ'!$H:$H,0),3)="●",IF(AND(CJ336&lt;&gt;"",ISNUMBER(申込書!$AC$22)=TRUE,申込書!$C$56&lt;&gt;"▼プルダウンより選択してください",申込書!$C$56&lt;&gt;""),申込書!$AC$22,""),"-"))</f>
        <v/>
      </c>
      <c r="CL336" s="369"/>
      <c r="CM336" s="369"/>
      <c r="CN336" s="370" t="str">
        <f>IF(AND(申込書!$C$56&lt;&gt;"▼プルダウンより選択してください",申込書!$C$56&lt;&gt;"",$G336&lt;&gt;"",申込書!$V$56="特定学年のみ"),"申し込みする","")</f>
        <v/>
      </c>
      <c r="CO336" s="371"/>
      <c r="CP336" s="372"/>
      <c r="CQ336" s="373" t="str">
        <f>IF(AND(申込書!$C$57&lt;&gt;"▼プルダウンより選択してください",申込書!$C$57&lt;&gt;"",申込書!$K$22&lt;&gt;"YYYY/MM/DD",$G336&lt;&gt;""),申込書!$K$22,"")</f>
        <v/>
      </c>
      <c r="CR336" s="369" t="str">
        <f>IF(CQ336="","",IF(INDEX('コンテンツ＆備考マスタ'!$H:$J,MATCH(学校情報!CQ$3,'コンテンツ＆備考マスタ'!$H:$H,0),3)="●",IF(AND(CQ336&lt;&gt;"",ISNUMBER(申込書!$AC$22)=TRUE,申込書!$C$57&lt;&gt;"▼プルダウンより選択してください",申込書!$C$57&lt;&gt;""),申込書!$AC$22,""),"-"))</f>
        <v/>
      </c>
      <c r="CS336" s="369"/>
      <c r="CT336" s="369"/>
      <c r="CU336" s="369" t="str">
        <f>IF(AND(申込書!$C$57&lt;&gt;"▼プルダウンより選択してください",申込書!$C$57&lt;&gt;"",$G336&lt;&gt;"",申込書!$V$57="特定学年のみ"),"申し込みする","")</f>
        <v/>
      </c>
      <c r="CV336" s="371"/>
      <c r="CW336" s="372"/>
      <c r="CX336" s="373" t="str">
        <f>IF(AND(申込書!$C$58&lt;&gt;"▼プルダウンより選択してください",申込書!$C$58&lt;&gt;"",申込書!$K$22&lt;&gt;"YYYY/MM/DD",$G336&lt;&gt;""),申込書!$K$22,"")</f>
        <v/>
      </c>
      <c r="CY336" s="369" t="str">
        <f>IF(CX336="","",IF(INDEX('コンテンツ＆備考マスタ'!$H:$J,MATCH(学校情報!CX$3,'コンテンツ＆備考マスタ'!$H:$H,0),3)="●",IF(AND(CX336&lt;&gt;"",ISNUMBER(申込書!$AC$22)=TRUE,申込書!$C$58&lt;&gt;"▼プルダウンより選択してください",申込書!$C$58&lt;&gt;""),申込書!$AC$22,""),"-"))</f>
        <v/>
      </c>
      <c r="CZ336" s="369"/>
      <c r="DA336" s="369"/>
      <c r="DB336" s="369" t="str">
        <f>IF(AND(申込書!$C$58&lt;&gt;"▼プルダウンより選択してください",申込書!$C$58&lt;&gt;"",$G336&lt;&gt;"",申込書!$V$58="特定学年のみ"),"申し込みする","")</f>
        <v/>
      </c>
      <c r="DC336" s="371"/>
      <c r="DD336" s="372"/>
      <c r="DE336" s="373" t="str">
        <f>IF(AND(申込書!$C$59&lt;&gt;"▼プルダウンより選択してください",申込書!$C$59&lt;&gt;"",申込書!$K$22&lt;&gt;"YYYY/MM/DD",$G336&lt;&gt;""),申込書!$K$22,"")</f>
        <v/>
      </c>
      <c r="DF336" s="369" t="str">
        <f>IF(DE336="","",IF(INDEX('コンテンツ＆備考マスタ'!$H:$J,MATCH(学校情報!DE$3,'コンテンツ＆備考マスタ'!$H:$H,0),3)="●",IF(AND(DE336&lt;&gt;"",ISNUMBER(申込書!$AC$22)=TRUE,申込書!$C$59&lt;&gt;"▼プルダウンより選択してください",申込書!$C$59&lt;&gt;""),申込書!$AC$22,""),"-"))</f>
        <v/>
      </c>
      <c r="DG336" s="369"/>
      <c r="DH336" s="369"/>
      <c r="DI336" s="369" t="str">
        <f>IF(AND(申込書!$C$59&lt;&gt;"▼プルダウンより選択してください",申込書!$C$59&lt;&gt;"",$G336&lt;&gt;"",申込書!$V$59="特定学年のみ"),"申し込みする","")</f>
        <v/>
      </c>
      <c r="DJ336" s="371"/>
      <c r="DK336" s="372"/>
      <c r="DL336" s="373" t="str">
        <f>IF(AND(申込書!$C$60&lt;&gt;"▼プルダウンより選択してください",申込書!$C$60&lt;&gt;"",申込書!$K$22&lt;&gt;"YYYY/MM/DD",$G336&lt;&gt;""),申込書!$K$22,"")</f>
        <v/>
      </c>
      <c r="DM336" s="369" t="str">
        <f>IF(DL336="","",IF(INDEX('コンテンツ＆備考マスタ'!$H:$J,MATCH(学校情報!DL$3,'コンテンツ＆備考マスタ'!$H:$H,0),3)="●",IF(AND(DL336&lt;&gt;"",ISNUMBER(申込書!$AC$22)=TRUE,申込書!$C$60&lt;&gt;"▼プルダウンより選択してください",申込書!$C$60&lt;&gt;""),申込書!$AC$22,""),"-"))</f>
        <v/>
      </c>
      <c r="DN336" s="369"/>
      <c r="DO336" s="369"/>
      <c r="DP336" s="369" t="str">
        <f>IF(AND(申込書!$C$60&lt;&gt;"▼プルダウンより選択してください",申込書!$C$60&lt;&gt;"",$G336&lt;&gt;"",申込書!$V$60="特定学年のみ"),"申し込みする","")</f>
        <v/>
      </c>
      <c r="DQ336" s="371"/>
      <c r="DR336" s="372"/>
      <c r="DS336" s="373" t="str">
        <f>IF(AND(申込書!$C$61&lt;&gt;"▼プルダウンより選択してください",申込書!$C$61&lt;&gt;"",申込書!$K$22&lt;&gt;"YYYY/MM/DD",$G336&lt;&gt;""),申込書!$K$22,"")</f>
        <v/>
      </c>
      <c r="DT336" s="369" t="str">
        <f>IF(DS336="","",IF(INDEX('コンテンツ＆備考マスタ'!$H:$J,MATCH(学校情報!DS$3,'コンテンツ＆備考マスタ'!$H:$H,0),3)="●",IF(AND(DS336&lt;&gt;"",ISNUMBER(申込書!$AC$22)=TRUE,申込書!$C$61&lt;&gt;"▼プルダウンより選択してください",申込書!$C$61&lt;&gt;""),申込書!$AC$22,""),"-"))</f>
        <v/>
      </c>
      <c r="DU336" s="369"/>
      <c r="DV336" s="369"/>
      <c r="DW336" s="369" t="str">
        <f>IF(AND(申込書!$C$61&lt;&gt;"▼プルダウンより選択してください",申込書!$C$61&lt;&gt;"",$G336&lt;&gt;"",申込書!$V$61="特定学年のみ"),"申し込みする","")</f>
        <v/>
      </c>
      <c r="DX336" s="371"/>
      <c r="DY336" s="372"/>
      <c r="DZ336" s="373" t="str">
        <f>IF(AND(申込書!$C$62&lt;&gt;"▼プルダウンより選択してください",申込書!$C$62&lt;&gt;"",申込書!$K$22&lt;&gt;"YYYY/MM/DD",$G336&lt;&gt;""),申込書!$K$22,"")</f>
        <v/>
      </c>
      <c r="EA336" s="369" t="str">
        <f>IF(DZ336="","",IF(INDEX('コンテンツ＆備考マスタ'!$H:$J,MATCH(学校情報!DZ$3,'コンテンツ＆備考マスタ'!$H:$H,0),3)="●",IF(AND(DZ336&lt;&gt;"",ISNUMBER(申込書!$AC$22)=TRUE,申込書!$C$62&lt;&gt;"▼プルダウンより選択してください",申込書!$C$62&lt;&gt;""),申込書!$AC$22,""),"-"))</f>
        <v/>
      </c>
      <c r="EB336" s="369"/>
      <c r="EC336" s="369"/>
      <c r="ED336" s="370" t="str">
        <f>IF(AND(申込書!$C$62&lt;&gt;"▼プルダウンより選択してください",申込書!$C$62&lt;&gt;"",$G336&lt;&gt;"",申込書!$V$62="特定学年のみ"),"申し込みする","")</f>
        <v/>
      </c>
      <c r="EE336" s="371"/>
      <c r="EF336" s="372"/>
      <c r="EG336" s="373" t="str">
        <f>IF(AND(申込書!$C$63&lt;&gt;"▼プルダウンより選択してください",申込書!$C$63&lt;&gt;"",申込書!$K$22&lt;&gt;"YYYY/MM/DD",$G336&lt;&gt;""),申込書!$K$22,"")</f>
        <v/>
      </c>
      <c r="EH336" s="369" t="str">
        <f>IF(EG336="","",IF(INDEX('コンテンツ＆備考マスタ'!$H:$J,MATCH(学校情報!EG$3,'コンテンツ＆備考マスタ'!$H:$H,0),3)="●",IF(AND(EG336&lt;&gt;"",ISNUMBER(申込書!$AC$22)=TRUE,申込書!$C$63&lt;&gt;"▼プルダウンより選択してください",申込書!$C$63&lt;&gt;""),申込書!$AC$22,""),"-"))</f>
        <v/>
      </c>
      <c r="EI336" s="369"/>
      <c r="EJ336" s="369"/>
      <c r="EK336" s="370" t="str">
        <f>IF(AND(申込書!$C$63&lt;&gt;"▼プルダウンより選択してください",申込書!$C$63&lt;&gt;"",$G336&lt;&gt;"",申込書!$V$63="特定学年のみ"),"申し込みする","")</f>
        <v/>
      </c>
      <c r="EL336" s="371"/>
      <c r="EM336" s="372"/>
      <c r="EN336" s="373" t="str">
        <f>IF(AND(申込書!$C$64&lt;&gt;"▼プルダウンより選択してください",申込書!$C$64&lt;&gt;"",申込書!$K$22&lt;&gt;"YYYY/MM/DD",$G336&lt;&gt;""),申込書!$K$22,"")</f>
        <v/>
      </c>
      <c r="EO336" s="369" t="str">
        <f>IF(EN336="","",IF(INDEX('コンテンツ＆備考マスタ'!$H:$J,MATCH(学校情報!EN$3,'コンテンツ＆備考マスタ'!$H:$H,0),3)="●",IF(AND(EN336&lt;&gt;"",ISNUMBER(申込書!$AC$22)=TRUE,申込書!$C$64&lt;&gt;"▼プルダウンより選択してください",申込書!$C$64&lt;&gt;""),申込書!$AC$22,""),"-"))</f>
        <v/>
      </c>
      <c r="EP336" s="369"/>
      <c r="EQ336" s="369"/>
      <c r="ER336" s="370" t="str">
        <f>IF(AND(申込書!$C$64&lt;&gt;"▼プルダウンより選択してください",申込書!$C$64&lt;&gt;"",$G336&lt;&gt;"",申込書!$V$64="特定学年のみ"),"申し込みする","")</f>
        <v/>
      </c>
      <c r="ES336" s="371"/>
      <c r="ET336" s="372"/>
      <c r="EU336" s="373" t="str">
        <f>IF(AND(申込書!$C$65&lt;&gt;"▼プルダウンより選択してください",申込書!$C$65&lt;&gt;"",申込書!$K$22&lt;&gt;"YYYY/MM/DD",$G336&lt;&gt;""),申込書!$K$22,"")</f>
        <v/>
      </c>
      <c r="EV336" s="369" t="str">
        <f>IF(EU336="","",IF(INDEX('コンテンツ＆備考マスタ'!$H:$J,MATCH(学校情報!EU$3,'コンテンツ＆備考マスタ'!$H:$H,0),3)="●",IF(AND(EU336&lt;&gt;"",ISNUMBER(申込書!$AC$22)=TRUE,申込書!$C$65&lt;&gt;"▼プルダウンより選択してください",申込書!$C$65&lt;&gt;""),申込書!$AC$22,""),"-"))</f>
        <v/>
      </c>
      <c r="EW336" s="369"/>
      <c r="EX336" s="369"/>
      <c r="EY336" s="370" t="str">
        <f>IF(AND(申込書!$C$65&lt;&gt;"▼プルダウンより選択してください",申込書!$C$65&lt;&gt;"",$G336&lt;&gt;"",申込書!$V$65="特定学年のみ"),"申し込みする","")</f>
        <v/>
      </c>
      <c r="EZ336" s="371"/>
      <c r="FA336" s="372"/>
      <c r="FB336" s="373" t="str">
        <f>IF(AND(申込書!$C$66&lt;&gt;"▼プルダウンより選択してください",申込書!$C$66&lt;&gt;"",申込書!$K$22&lt;&gt;"YYYY/MM/DD",$G336&lt;&gt;""),申込書!$K$22,"")</f>
        <v/>
      </c>
      <c r="FC336" s="369" t="str">
        <f>IF(FB336="","",IF(INDEX('コンテンツ＆備考マスタ'!$H:$J,MATCH(学校情報!FB$3,'コンテンツ＆備考マスタ'!$H:$H,0),3)="●",IF(AND(FB336&lt;&gt;"",ISNUMBER(申込書!$AC$22)=TRUE,申込書!$C$66&lt;&gt;"▼プルダウンより選択してください",申込書!$C$66&lt;&gt;""),申込書!$AC$22,""),"-"))</f>
        <v/>
      </c>
      <c r="FD336" s="369"/>
      <c r="FE336" s="369"/>
      <c r="FF336" s="370" t="str">
        <f>IF(AND(申込書!$C$66&lt;&gt;"▼プルダウンより選択してください",申込書!$C$66&lt;&gt;"",$G336&lt;&gt;"",申込書!$V$66="特定学年のみ"),"申し込みする","")</f>
        <v/>
      </c>
      <c r="FG336" s="371"/>
      <c r="FH336" s="372"/>
      <c r="FI336" s="373" t="str">
        <f>IF(AND(申込書!$C$67&lt;&gt;"▼プルダウンより選択してください",申込書!$C$67&lt;&gt;"",申込書!$K$22&lt;&gt;"YYYY/MM/DD",$G336&lt;&gt;""),申込書!$K$22,"")</f>
        <v/>
      </c>
      <c r="FJ336" s="369" t="str">
        <f>IF(FI336="","",IF(INDEX('コンテンツ＆備考マスタ'!$H:$J,MATCH(学校情報!FI$3,'コンテンツ＆備考マスタ'!$H:$H,0),3)="●",IF(AND(FI336&lt;&gt;"",ISNUMBER(申込書!$AC$22)=TRUE,申込書!$C$67&lt;&gt;"▼プルダウンより選択してください",申込書!$C$67&lt;&gt;""),申込書!$AC$22,""),"-"))</f>
        <v/>
      </c>
      <c r="FK336" s="369"/>
      <c r="FL336" s="369"/>
      <c r="FM336" s="370" t="str">
        <f>IF(AND(申込書!$C$67&lt;&gt;"▼プルダウンより選択してください",申込書!$C$67&lt;&gt;"",$G336&lt;&gt;"",申込書!$V$67="特定学年のみ"),"申し込みする","")</f>
        <v/>
      </c>
      <c r="FN336" s="371"/>
      <c r="FO336" s="372"/>
      <c r="FP336" s="373" t="str">
        <f>IF(AND(申込書!$C$68&lt;&gt;"▼プルダウンより選択してください",申込書!$C$68&lt;&gt;"",申込書!$K$22&lt;&gt;"YYYY/MM/DD",$G336&lt;&gt;""),申込書!$K$22,"")</f>
        <v/>
      </c>
      <c r="FQ336" s="369" t="str">
        <f>IF(FP336="","",IF(INDEX('コンテンツ＆備考マスタ'!$H:$J,MATCH(学校情報!FP$3,'コンテンツ＆備考マスタ'!$H:$H,0),3)="●",IF(AND(FP336&lt;&gt;"",ISNUMBER(申込書!$AC$22)=TRUE,申込書!$C$68&lt;&gt;"▼プルダウンより選択してください",申込書!$C$68&lt;&gt;""),申込書!$AC$22,""),"-"))</f>
        <v/>
      </c>
      <c r="FR336" s="369"/>
      <c r="FS336" s="369"/>
      <c r="FT336" s="370" t="str">
        <f>IF(AND(申込書!$C$68&lt;&gt;"▼プルダウンより選択してください",申込書!$C$68&lt;&gt;"",$G336&lt;&gt;"",申込書!$V$68="特定学年のみ"),"申し込みする","")</f>
        <v/>
      </c>
      <c r="FU336" s="371"/>
      <c r="FV336" s="372"/>
      <c r="FW336" s="373" t="str">
        <f>IF(AND(申込書!$C$69&lt;&gt;"▼プルダウンより選択してください",申込書!$C$69&lt;&gt;"",申込書!$K$22&lt;&gt;"YYYY/MM/DD",$G336&lt;&gt;""),申込書!$K$22,"")</f>
        <v/>
      </c>
      <c r="FX336" s="369" t="str">
        <f>IF(FW336="","",IF(INDEX('コンテンツ＆備考マスタ'!$H:$J,MATCH(学校情報!FW$3,'コンテンツ＆備考マスタ'!$H:$H,0),3)="●",IF(AND(FW336&lt;&gt;"",ISNUMBER(申込書!$AC$22)=TRUE,申込書!$C$69&lt;&gt;"▼プルダウンより選択してください",申込書!$C$69&lt;&gt;""),申込書!$AC$22,""),"-"))</f>
        <v/>
      </c>
      <c r="FY336" s="369"/>
      <c r="FZ336" s="369"/>
      <c r="GA336" s="370" t="str">
        <f>IF(AND(申込書!$C$69&lt;&gt;"▼プルダウンより選択してください",申込書!$C$69&lt;&gt;"",$G336&lt;&gt;"",申込書!$V$69="特定学年のみ"),"申し込みする","")</f>
        <v/>
      </c>
      <c r="GB336" s="371"/>
      <c r="GC336" s="372"/>
      <c r="GD336" s="373" t="str">
        <f>IF(AND(申込書!$C$70&lt;&gt;"▼プルダウンより選択してください",申込書!$C$70&lt;&gt;"",申込書!$K$22&lt;&gt;"YYYY/MM/DD",$G336&lt;&gt;""),申込書!$K$22,"")</f>
        <v/>
      </c>
      <c r="GE336" s="369" t="str">
        <f>IF(GD336="","",IF(INDEX('コンテンツ＆備考マスタ'!$H:$J,MATCH(学校情報!GD$3,'コンテンツ＆備考マスタ'!$H:$H,0),3)="●",IF(AND(GD336&lt;&gt;"",ISNUMBER(申込書!$AC$22)=TRUE,申込書!$C$70&lt;&gt;"▼プルダウンより選択してください",申込書!$C$70&lt;&gt;""),申込書!$AC$22,""),"-"))</f>
        <v/>
      </c>
      <c r="GF336" s="369"/>
      <c r="GG336" s="369"/>
      <c r="GH336" s="370" t="str">
        <f>IF(AND(申込書!$C$70&lt;&gt;"▼プルダウンより選択してください",申込書!$C$70&lt;&gt;"",$G336&lt;&gt;"",申込書!$V$70="特定学年のみ"),"申し込みする","")</f>
        <v/>
      </c>
      <c r="GI336" s="371"/>
      <c r="GJ336" s="372"/>
      <c r="GK336" s="373" t="str">
        <f>IF(AND(申込書!$C$71&lt;&gt;"▼プルダウンより選択してください",申込書!$C$71&lt;&gt;"",申込書!$K$22&lt;&gt;"YYYY/MM/DD",$G336&lt;&gt;""),申込書!$K$22,"")</f>
        <v/>
      </c>
      <c r="GL336" s="369" t="str">
        <f>IF(GK336="","",IF(INDEX('コンテンツ＆備考マスタ'!$H:$J,MATCH(学校情報!GK$3,'コンテンツ＆備考マスタ'!$H:$H,0),3)="●",IF(AND(GK336&lt;&gt;"",ISNUMBER(申込書!$AC$22)=TRUE,申込書!$C$71&lt;&gt;"▼プルダウンより選択してください",申込書!$C$71&lt;&gt;""),申込書!$AC$22,""),"-"))</f>
        <v/>
      </c>
      <c r="GM336" s="369"/>
      <c r="GN336" s="369"/>
      <c r="GO336" s="370" t="str">
        <f>IF(AND(申込書!$C$71&lt;&gt;"▼プルダウンより選択してください",申込書!$C$71&lt;&gt;"",$G336&lt;&gt;"",申込書!$V$71="特定学年のみ"),"申し込みする","")</f>
        <v/>
      </c>
      <c r="GP336" s="371"/>
      <c r="GQ336" s="372"/>
      <c r="GR336" s="373" t="str">
        <f>IF(AND(申込書!$C$72&lt;&gt;"▼プルダウンより選択してください",申込書!$C$72&lt;&gt;"",申込書!$K$22&lt;&gt;"YYYY/MM/DD",$G336&lt;&gt;""),申込書!$K$22,"")</f>
        <v/>
      </c>
      <c r="GS336" s="369" t="str">
        <f>IF(GR336="","",IF(INDEX('コンテンツ＆備考マスタ'!$H:$J,MATCH(学校情報!GR$3,'コンテンツ＆備考マスタ'!$H:$H,0),3)="●",IF(AND(GR336&lt;&gt;"",ISNUMBER(申込書!$AC$22)=TRUE,申込書!$C$72&lt;&gt;"▼プルダウンより選択してください",申込書!$C$72&lt;&gt;""),申込書!$AC$22,""),"-"))</f>
        <v/>
      </c>
      <c r="GT336" s="369"/>
      <c r="GU336" s="369"/>
      <c r="GV336" s="370" t="str">
        <f>IF(AND(申込書!$C$72&lt;&gt;"▼プルダウンより選択してください",申込書!$C$72&lt;&gt;"",$G336&lt;&gt;"",申込書!$V$72="特定学年のみ"),"申し込みする","")</f>
        <v/>
      </c>
      <c r="GW336" s="371"/>
      <c r="GX336" s="372"/>
      <c r="GY336" s="373" t="str">
        <f>IF(AND(申込書!$C$73&lt;&gt;"▼プルダウンより選択してください",申込書!$C$73&lt;&gt;"",申込書!$K$22&lt;&gt;"YYYY/MM/DD",$G336&lt;&gt;""),申込書!$K$22,"")</f>
        <v/>
      </c>
      <c r="GZ336" s="369" t="str">
        <f>IF(GY336="","",IF(INDEX('コンテンツ＆備考マスタ'!$H:$J,MATCH(学校情報!GY$3,'コンテンツ＆備考マスタ'!$H:$H,0),3)="●",IF(AND(GY336&lt;&gt;"",ISNUMBER(申込書!$AC$22)=TRUE,申込書!$C$73&lt;&gt;"▼プルダウンより選択してください",申込書!$C$73&lt;&gt;""),申込書!$AC$22,""),"-"))</f>
        <v/>
      </c>
      <c r="HA336" s="369"/>
      <c r="HB336" s="369"/>
      <c r="HC336" s="370" t="str">
        <f>IF(AND(申込書!$C$73&lt;&gt;"▼プルダウンより選択してください",申込書!$C$73&lt;&gt;"",$G336&lt;&gt;"",申込書!$V$73="特定学年のみ"),"申し込みする","")</f>
        <v/>
      </c>
      <c r="HD336" s="371"/>
      <c r="HE336" s="372"/>
      <c r="HF336" s="373" t="str">
        <f>IF(AND(申込書!$C$74&lt;&gt;"▼プルダウンより選択してください",申込書!$C$74&lt;&gt;"",申込書!$K$22&lt;&gt;"YYYY/MM/DD",$G336&lt;&gt;""),申込書!$K$22,"")</f>
        <v/>
      </c>
      <c r="HG336" s="369" t="str">
        <f>IF(HF336="","",IF(INDEX('コンテンツ＆備考マスタ'!$H:$J,MATCH(学校情報!HF$3,'コンテンツ＆備考マスタ'!$H:$H,0),3)="●",IF(AND(HF336&lt;&gt;"",ISNUMBER(申込書!$AC$22)=TRUE,申込書!$C$74&lt;&gt;"▼プルダウンより選択してください",申込書!$C$74&lt;&gt;""),申込書!$AC$22,""),"-"))</f>
        <v/>
      </c>
      <c r="HH336" s="369"/>
      <c r="HI336" s="369"/>
      <c r="HJ336" s="370" t="str">
        <f>IF(AND(申込書!$C$74&lt;&gt;"▼プルダウンより選択してください",申込書!$C$74&lt;&gt;"",$G336&lt;&gt;"",申込書!$V$74="特定学年のみ"),"申し込みする","")</f>
        <v/>
      </c>
      <c r="HK336" s="371"/>
      <c r="HL336" s="372"/>
      <c r="HM336" s="373" t="str">
        <f>IF(AND(申込書!$C$75&lt;&gt;"▼プルダウンより選択してください",申込書!$C$75&lt;&gt;"",申込書!$K$22&lt;&gt;"YYYY/MM/DD",$G336&lt;&gt;""),申込書!$K$22,"")</f>
        <v/>
      </c>
      <c r="HN336" s="369" t="str">
        <f>IF(HM336="","",IF(INDEX('コンテンツ＆備考マスタ'!$H:$J,MATCH(学校情報!HM$3,'コンテンツ＆備考マスタ'!$H:$H,0),3)="●",IF(AND(HM336&lt;&gt;"",ISNUMBER(申込書!$AC$22)=TRUE,申込書!$C$75&lt;&gt;"▼プルダウンより選択してください",申込書!$C$75&lt;&gt;""),申込書!$AC$22,""),"-"))</f>
        <v/>
      </c>
      <c r="HO336" s="369"/>
      <c r="HP336" s="369"/>
      <c r="HQ336" s="370" t="str">
        <f>IF(AND(申込書!$C$75&lt;&gt;"▼プルダウンより選択してください",申込書!$C$75&lt;&gt;"",$G336&lt;&gt;"",申込書!$V$75="特定学年のみ"),"申し込みする","")</f>
        <v/>
      </c>
      <c r="HR336" s="371"/>
      <c r="HS336" s="371"/>
      <c r="HT336" s="374" t="str">
        <f>IF(AND(申込書!$C$76&lt;&gt;"▼プルダウンより選択してください",申込書!$C$76&lt;&gt;"",申込書!$K$22&lt;&gt;"YYYY/MM/DD",$G336&lt;&gt;""),申込書!$K$22,"")</f>
        <v/>
      </c>
      <c r="HU336" s="369" t="str">
        <f>IF(HT336="","",IF(INDEX('コンテンツ＆備考マスタ'!$H:$J,MATCH(学校情報!HT$3,'コンテンツ＆備考マスタ'!$H:$H,0),3)="●",IF(AND(HT336&lt;&gt;"",ISNUMBER(申込書!$AC$22)=TRUE,申込書!$C$76&lt;&gt;"▼プルダウンより選択してください",申込書!$C$76&lt;&gt;""),申込書!$AC$22,""),"-"))</f>
        <v/>
      </c>
      <c r="HV336" s="369"/>
      <c r="HW336" s="369"/>
      <c r="HX336" s="370" t="str">
        <f>IF(AND(申込書!$C$76&lt;&gt;"▼プルダウンより選択してください",申込書!$C$76&lt;&gt;"",$G336&lt;&gt;"",申込書!$V$76="特定学年のみ"),"申し込みする","")</f>
        <v/>
      </c>
      <c r="HY336" s="371"/>
      <c r="HZ336" s="372"/>
      <c r="IA336" s="69"/>
    </row>
    <row r="337" spans="2:235" ht="26.85" hidden="1" customHeight="1" outlineLevel="1">
      <c r="B337" s="365">
        <f t="shared" si="15"/>
        <v>332</v>
      </c>
      <c r="C337" s="55"/>
      <c r="D337" s="56"/>
      <c r="E337" s="154"/>
      <c r="F337" s="57"/>
      <c r="G337" s="58"/>
      <c r="H337" s="59"/>
      <c r="I337" s="60"/>
      <c r="J337" s="61"/>
      <c r="K337" s="366" t="str">
        <f t="shared" si="16"/>
        <v/>
      </c>
      <c r="L337" s="62"/>
      <c r="M337" s="322"/>
      <c r="N337" s="63"/>
      <c r="O337" s="64"/>
      <c r="P337" s="367" t="str">
        <f t="shared" si="17"/>
        <v/>
      </c>
      <c r="Q337" s="65"/>
      <c r="R337" s="66"/>
      <c r="S337" s="67"/>
      <c r="T337" s="68"/>
      <c r="U337" s="68"/>
      <c r="V337" s="68"/>
      <c r="W337" s="66"/>
      <c r="X337" s="281"/>
      <c r="Y337" s="368" t="str">
        <f>IF(AND(申込書!$C$47&lt;&gt;"▼プルダウンより選択してください",申込書!$C$47&lt;&gt;"",申込書!$K$22&lt;&gt;"YYYY/MM/DD",$G337&lt;&gt;""),申込書!$K$22,"")</f>
        <v/>
      </c>
      <c r="Z337" s="369" t="str">
        <f>IF(Y337="","",IF(INDEX('コンテンツ＆備考マスタ'!$H:$J,MATCH(学校情報!Y$3,'コンテンツ＆備考マスタ'!$H:$H,0),3)="●",IF(AND(Y337&lt;&gt;"",ISNUMBER(申込書!$AC$22)=TRUE,申込書!$C$47&lt;&gt;"▼プルダウンより選択してください",申込書!$C$47&lt;&gt;""),申込書!$AC$22,""),"-"))</f>
        <v/>
      </c>
      <c r="AA337" s="369"/>
      <c r="AB337" s="369"/>
      <c r="AC337" s="370" t="str">
        <f>IF(AND(申込書!$C$47&lt;&gt;"▼プルダウンより選択してください",申込書!$C$47&lt;&gt;"",$G337&lt;&gt;"",申込書!$V$47="特定学年のみ"),"申し込みする","")</f>
        <v/>
      </c>
      <c r="AD337" s="371"/>
      <c r="AE337" s="372"/>
      <c r="AF337" s="373" t="str">
        <f>IF(AND(申込書!$C$48&lt;&gt;"▼プルダウンより選択してください",申込書!$C$48&lt;&gt;"",申込書!$K$22&lt;&gt;"YYYY/MM/DD",$G337&lt;&gt;""),申込書!$K$22,"")</f>
        <v/>
      </c>
      <c r="AG337" s="369" t="str">
        <f>IF(AF337="","",IF(INDEX('コンテンツ＆備考マスタ'!$H:$J,MATCH(学校情報!AF$3,'コンテンツ＆備考マスタ'!$H:$H,0),3)="●",IF(AND(AF337&lt;&gt;"",ISNUMBER(申込書!$AC$22)=TRUE,申込書!$C$48&lt;&gt;"▼プルダウンより選択してください",申込書!$C$48&lt;&gt;""),申込書!$AC$22,""),"-"))</f>
        <v/>
      </c>
      <c r="AH337" s="369"/>
      <c r="AI337" s="369"/>
      <c r="AJ337" s="370" t="str">
        <f>IF(AND(申込書!$C$48&lt;&gt;"▼プルダウンより選択してください",申込書!$C$48&lt;&gt;"",$G337&lt;&gt;"",申込書!$V$48="特定学年のみ"),"申し込みする","")</f>
        <v/>
      </c>
      <c r="AK337" s="371"/>
      <c r="AL337" s="372"/>
      <c r="AM337" s="373" t="str">
        <f>IF(AND(申込書!$C$49&lt;&gt;"▼プルダウンより選択してください",申込書!$C$49&lt;&gt;"",申込書!$K$22&lt;&gt;"YYYY/MM/DD",$G337&lt;&gt;""),申込書!$K$22,"")</f>
        <v/>
      </c>
      <c r="AN337" s="369" t="str">
        <f>IF(AM337="","",IF(INDEX('コンテンツ＆備考マスタ'!$H:$J,MATCH(学校情報!AM$3,'コンテンツ＆備考マスタ'!$H:$H,0),3)="●",IF(AND(AM337&lt;&gt;"",ISNUMBER(申込書!$AC$22)=TRUE,申込書!$C$49&lt;&gt;"▼プルダウンより選択してください",申込書!$C$49&lt;&gt;""),申込書!$AC$22,""),"-"))</f>
        <v/>
      </c>
      <c r="AO337" s="369"/>
      <c r="AP337" s="369"/>
      <c r="AQ337" s="370" t="str">
        <f>IF(AND(申込書!$C$49&lt;&gt;"▼プルダウンより選択してください",申込書!$C$49&lt;&gt;"",$G337&lt;&gt;"",申込書!$V$49="特定学年のみ"),"申し込みする","")</f>
        <v/>
      </c>
      <c r="AR337" s="371"/>
      <c r="AS337" s="372"/>
      <c r="AT337" s="373" t="str">
        <f>IF(AND(申込書!$C$50&lt;&gt;"▼プルダウンより選択してください",申込書!$C$50&lt;&gt;"",申込書!$K$22&lt;&gt;"YYYY/MM/DD",$G337&lt;&gt;""),申込書!$K$22,"")</f>
        <v/>
      </c>
      <c r="AU337" s="369" t="str">
        <f>IF(AT337="","",IF(INDEX('コンテンツ＆備考マスタ'!$H:$J,MATCH(学校情報!AT$3,'コンテンツ＆備考マスタ'!$H:$H,0),3)="●",IF(AND(AT337&lt;&gt;"",ISNUMBER(申込書!$AC$22)=TRUE,申込書!$C$50&lt;&gt;"▼プルダウンより選択してください",申込書!$C$50&lt;&gt;""),申込書!$AC$22,""),"-"))</f>
        <v/>
      </c>
      <c r="AV337" s="369"/>
      <c r="AW337" s="369"/>
      <c r="AX337" s="370" t="str">
        <f>IF(AND(申込書!$C$50&lt;&gt;"▼プルダウンより選択してください",申込書!$C$50&lt;&gt;"",$G337&lt;&gt;"",申込書!$V$50="特定学年のみ"),"申し込みする","")</f>
        <v/>
      </c>
      <c r="AY337" s="371"/>
      <c r="AZ337" s="372"/>
      <c r="BA337" s="373" t="str">
        <f>IF(AND(申込書!$C$51&lt;&gt;"▼プルダウンより選択してください",申込書!$C$51&lt;&gt;"",申込書!$K$22&lt;&gt;"YYYY/MM/DD",$G337&lt;&gt;""),申込書!$K$22,"")</f>
        <v/>
      </c>
      <c r="BB337" s="369" t="str">
        <f>IF(BA337="","",IF(INDEX('コンテンツ＆備考マスタ'!$H:$J,MATCH(学校情報!BA$3,'コンテンツ＆備考マスタ'!$H:$H,0),3)="●",IF(AND(BA337&lt;&gt;"",ISNUMBER(申込書!$AC$22)=TRUE,申込書!$C$51&lt;&gt;"▼プルダウンより選択してください",申込書!$C$51&lt;&gt;""),申込書!$AC$22,""),"-"))</f>
        <v/>
      </c>
      <c r="BC337" s="369"/>
      <c r="BD337" s="369"/>
      <c r="BE337" s="370" t="str">
        <f>IF(AND(申込書!$C$51&lt;&gt;"▼プルダウンより選択してください",申込書!$C$51&lt;&gt;"",$G337&lt;&gt;"",申込書!$V$51="特定学年のみ"),"申し込みする","")</f>
        <v/>
      </c>
      <c r="BF337" s="371"/>
      <c r="BG337" s="372"/>
      <c r="BH337" s="373" t="str">
        <f>IF(AND(申込書!$C$52&lt;&gt;"▼プルダウンより選択してください",申込書!$C$52&lt;&gt;"",申込書!$K$22&lt;&gt;"YYYY/MM/DD",$G337&lt;&gt;""),申込書!$K$22,"")</f>
        <v/>
      </c>
      <c r="BI337" s="369" t="str">
        <f>IF(BH337="","",IF(INDEX('コンテンツ＆備考マスタ'!$H:$J,MATCH(学校情報!BH$3,'コンテンツ＆備考マスタ'!$H:$H,0),3)="●",IF(AND(BH337&lt;&gt;"",ISNUMBER(申込書!$AC$22)=TRUE,申込書!$C$52&lt;&gt;"▼プルダウンより選択してください",申込書!$C$52&lt;&gt;""),申込書!$AC$22,""),"-"))</f>
        <v/>
      </c>
      <c r="BJ337" s="369"/>
      <c r="BK337" s="369"/>
      <c r="BL337" s="370" t="str">
        <f>IF(AND(申込書!$C$52&lt;&gt;"▼プルダウンより選択してください",申込書!$C$52&lt;&gt;"",$G337&lt;&gt;"",申込書!$V$52="特定学年のみ"),"申し込みする","")</f>
        <v/>
      </c>
      <c r="BM337" s="371"/>
      <c r="BN337" s="372"/>
      <c r="BO337" s="373" t="str">
        <f>IF(AND(申込書!$C$53&lt;&gt;"▼プルダウンより選択してください",申込書!$C$53&lt;&gt;"",申込書!$K$22&lt;&gt;"YYYY/MM/DD",$G337&lt;&gt;""),申込書!$K$22,"")</f>
        <v/>
      </c>
      <c r="BP337" s="369" t="str">
        <f>IF(BO337="","",IF(INDEX('コンテンツ＆備考マスタ'!$H:$J,MATCH(学校情報!BO$3,'コンテンツ＆備考マスタ'!$H:$H,0),3)="●",IF(AND(BO337&lt;&gt;"",ISNUMBER(申込書!$AC$22)=TRUE,申込書!$C$53&lt;&gt;"▼プルダウンより選択してください",申込書!$C$53&lt;&gt;""),申込書!$AC$22,""),"-"))</f>
        <v/>
      </c>
      <c r="BQ337" s="369"/>
      <c r="BR337" s="369"/>
      <c r="BS337" s="370" t="str">
        <f>IF(AND(申込書!$C$53&lt;&gt;"▼プルダウンより選択してください",申込書!$C$53&lt;&gt;"",$G337&lt;&gt;"",申込書!$V$53="特定学年のみ"),"申し込みする","")</f>
        <v/>
      </c>
      <c r="BT337" s="371"/>
      <c r="BU337" s="372"/>
      <c r="BV337" s="373" t="str">
        <f>IF(AND(申込書!$C$54&lt;&gt;"▼プルダウンより選択してください",申込書!$C$54&lt;&gt;"",申込書!$K$22&lt;&gt;"YYYY/MM/DD",$G337&lt;&gt;""),申込書!$K$22,"")</f>
        <v/>
      </c>
      <c r="BW337" s="369" t="str">
        <f>IF(BV337="","",IF(INDEX('コンテンツ＆備考マスタ'!$H:$J,MATCH(学校情報!BV$3,'コンテンツ＆備考マスタ'!$H:$H,0),3)="●",IF(AND(BV337&lt;&gt;"",ISNUMBER(申込書!$AC$22)=TRUE,申込書!$C$54&lt;&gt;"▼プルダウンより選択してください",申込書!$C$54&lt;&gt;""),申込書!$AC$22,""),"-"))</f>
        <v/>
      </c>
      <c r="BX337" s="369"/>
      <c r="BY337" s="369"/>
      <c r="BZ337" s="370" t="str">
        <f>IF(AND(申込書!$C$54&lt;&gt;"▼プルダウンより選択してください",申込書!$C$54&lt;&gt;"",$G337&lt;&gt;"",申込書!$V$54="特定学年のみ"),"申し込みする","")</f>
        <v/>
      </c>
      <c r="CA337" s="371"/>
      <c r="CB337" s="372"/>
      <c r="CC337" s="373" t="str">
        <f>IF(AND(申込書!$C$55&lt;&gt;"▼プルダウンより選択してください",申込書!$C$55&lt;&gt;"",申込書!$K$22&lt;&gt;"YYYY/MM/DD",$G337&lt;&gt;""),申込書!$K$22,"")</f>
        <v/>
      </c>
      <c r="CD337" s="369" t="str">
        <f>IF(CC337="","",IF(INDEX('コンテンツ＆備考マスタ'!$H:$J,MATCH(学校情報!CC$3,'コンテンツ＆備考マスタ'!$H:$H,0),3)="●",IF(AND(CC337&lt;&gt;"",ISNUMBER(申込書!$AC$22)=TRUE,申込書!$C$55&lt;&gt;"▼プルダウンより選択してください",申込書!$C$55&lt;&gt;""),申込書!$AC$22,""),"-"))</f>
        <v/>
      </c>
      <c r="CE337" s="369"/>
      <c r="CF337" s="369"/>
      <c r="CG337" s="370" t="str">
        <f>IF(AND(申込書!$C$55&lt;&gt;"▼プルダウンより選択してください",申込書!$C$55&lt;&gt;"",$G337&lt;&gt;"",申込書!$V$55="特定学年のみ"),"申し込みする","")</f>
        <v/>
      </c>
      <c r="CH337" s="371"/>
      <c r="CI337" s="372"/>
      <c r="CJ337" s="373" t="str">
        <f>IF(AND(申込書!$C$56&lt;&gt;"▼プルダウンより選択してください",申込書!$C$56&lt;&gt;"",申込書!$K$22&lt;&gt;"YYYY/MM/DD",$G337&lt;&gt;""),申込書!$K$22,"")</f>
        <v/>
      </c>
      <c r="CK337" s="369" t="str">
        <f>IF(CJ337="","",IF(INDEX('コンテンツ＆備考マスタ'!$H:$J,MATCH(学校情報!CJ$3,'コンテンツ＆備考マスタ'!$H:$H,0),3)="●",IF(AND(CJ337&lt;&gt;"",ISNUMBER(申込書!$AC$22)=TRUE,申込書!$C$56&lt;&gt;"▼プルダウンより選択してください",申込書!$C$56&lt;&gt;""),申込書!$AC$22,""),"-"))</f>
        <v/>
      </c>
      <c r="CL337" s="369"/>
      <c r="CM337" s="369"/>
      <c r="CN337" s="370" t="str">
        <f>IF(AND(申込書!$C$56&lt;&gt;"▼プルダウンより選択してください",申込書!$C$56&lt;&gt;"",$G337&lt;&gt;"",申込書!$V$56="特定学年のみ"),"申し込みする","")</f>
        <v/>
      </c>
      <c r="CO337" s="371"/>
      <c r="CP337" s="372"/>
      <c r="CQ337" s="373" t="str">
        <f>IF(AND(申込書!$C$57&lt;&gt;"▼プルダウンより選択してください",申込書!$C$57&lt;&gt;"",申込書!$K$22&lt;&gt;"YYYY/MM/DD",$G337&lt;&gt;""),申込書!$K$22,"")</f>
        <v/>
      </c>
      <c r="CR337" s="369" t="str">
        <f>IF(CQ337="","",IF(INDEX('コンテンツ＆備考マスタ'!$H:$J,MATCH(学校情報!CQ$3,'コンテンツ＆備考マスタ'!$H:$H,0),3)="●",IF(AND(CQ337&lt;&gt;"",ISNUMBER(申込書!$AC$22)=TRUE,申込書!$C$57&lt;&gt;"▼プルダウンより選択してください",申込書!$C$57&lt;&gt;""),申込書!$AC$22,""),"-"))</f>
        <v/>
      </c>
      <c r="CS337" s="369"/>
      <c r="CT337" s="369"/>
      <c r="CU337" s="369" t="str">
        <f>IF(AND(申込書!$C$57&lt;&gt;"▼プルダウンより選択してください",申込書!$C$57&lt;&gt;"",$G337&lt;&gt;"",申込書!$V$57="特定学年のみ"),"申し込みする","")</f>
        <v/>
      </c>
      <c r="CV337" s="371"/>
      <c r="CW337" s="372"/>
      <c r="CX337" s="373" t="str">
        <f>IF(AND(申込書!$C$58&lt;&gt;"▼プルダウンより選択してください",申込書!$C$58&lt;&gt;"",申込書!$K$22&lt;&gt;"YYYY/MM/DD",$G337&lt;&gt;""),申込書!$K$22,"")</f>
        <v/>
      </c>
      <c r="CY337" s="369" t="str">
        <f>IF(CX337="","",IF(INDEX('コンテンツ＆備考マスタ'!$H:$J,MATCH(学校情報!CX$3,'コンテンツ＆備考マスタ'!$H:$H,0),3)="●",IF(AND(CX337&lt;&gt;"",ISNUMBER(申込書!$AC$22)=TRUE,申込書!$C$58&lt;&gt;"▼プルダウンより選択してください",申込書!$C$58&lt;&gt;""),申込書!$AC$22,""),"-"))</f>
        <v/>
      </c>
      <c r="CZ337" s="369"/>
      <c r="DA337" s="369"/>
      <c r="DB337" s="369" t="str">
        <f>IF(AND(申込書!$C$58&lt;&gt;"▼プルダウンより選択してください",申込書!$C$58&lt;&gt;"",$G337&lt;&gt;"",申込書!$V$58="特定学年のみ"),"申し込みする","")</f>
        <v/>
      </c>
      <c r="DC337" s="371"/>
      <c r="DD337" s="372"/>
      <c r="DE337" s="373" t="str">
        <f>IF(AND(申込書!$C$59&lt;&gt;"▼プルダウンより選択してください",申込書!$C$59&lt;&gt;"",申込書!$K$22&lt;&gt;"YYYY/MM/DD",$G337&lt;&gt;""),申込書!$K$22,"")</f>
        <v/>
      </c>
      <c r="DF337" s="369" t="str">
        <f>IF(DE337="","",IF(INDEX('コンテンツ＆備考マスタ'!$H:$J,MATCH(学校情報!DE$3,'コンテンツ＆備考マスタ'!$H:$H,0),3)="●",IF(AND(DE337&lt;&gt;"",ISNUMBER(申込書!$AC$22)=TRUE,申込書!$C$59&lt;&gt;"▼プルダウンより選択してください",申込書!$C$59&lt;&gt;""),申込書!$AC$22,""),"-"))</f>
        <v/>
      </c>
      <c r="DG337" s="369"/>
      <c r="DH337" s="369"/>
      <c r="DI337" s="369" t="str">
        <f>IF(AND(申込書!$C$59&lt;&gt;"▼プルダウンより選択してください",申込書!$C$59&lt;&gt;"",$G337&lt;&gt;"",申込書!$V$59="特定学年のみ"),"申し込みする","")</f>
        <v/>
      </c>
      <c r="DJ337" s="371"/>
      <c r="DK337" s="372"/>
      <c r="DL337" s="373" t="str">
        <f>IF(AND(申込書!$C$60&lt;&gt;"▼プルダウンより選択してください",申込書!$C$60&lt;&gt;"",申込書!$K$22&lt;&gt;"YYYY/MM/DD",$G337&lt;&gt;""),申込書!$K$22,"")</f>
        <v/>
      </c>
      <c r="DM337" s="369" t="str">
        <f>IF(DL337="","",IF(INDEX('コンテンツ＆備考マスタ'!$H:$J,MATCH(学校情報!DL$3,'コンテンツ＆備考マスタ'!$H:$H,0),3)="●",IF(AND(DL337&lt;&gt;"",ISNUMBER(申込書!$AC$22)=TRUE,申込書!$C$60&lt;&gt;"▼プルダウンより選択してください",申込書!$C$60&lt;&gt;""),申込書!$AC$22,""),"-"))</f>
        <v/>
      </c>
      <c r="DN337" s="369"/>
      <c r="DO337" s="369"/>
      <c r="DP337" s="369" t="str">
        <f>IF(AND(申込書!$C$60&lt;&gt;"▼プルダウンより選択してください",申込書!$C$60&lt;&gt;"",$G337&lt;&gt;"",申込書!$V$60="特定学年のみ"),"申し込みする","")</f>
        <v/>
      </c>
      <c r="DQ337" s="371"/>
      <c r="DR337" s="372"/>
      <c r="DS337" s="373" t="str">
        <f>IF(AND(申込書!$C$61&lt;&gt;"▼プルダウンより選択してください",申込書!$C$61&lt;&gt;"",申込書!$K$22&lt;&gt;"YYYY/MM/DD",$G337&lt;&gt;""),申込書!$K$22,"")</f>
        <v/>
      </c>
      <c r="DT337" s="369" t="str">
        <f>IF(DS337="","",IF(INDEX('コンテンツ＆備考マスタ'!$H:$J,MATCH(学校情報!DS$3,'コンテンツ＆備考マスタ'!$H:$H,0),3)="●",IF(AND(DS337&lt;&gt;"",ISNUMBER(申込書!$AC$22)=TRUE,申込書!$C$61&lt;&gt;"▼プルダウンより選択してください",申込書!$C$61&lt;&gt;""),申込書!$AC$22,""),"-"))</f>
        <v/>
      </c>
      <c r="DU337" s="369"/>
      <c r="DV337" s="369"/>
      <c r="DW337" s="369" t="str">
        <f>IF(AND(申込書!$C$61&lt;&gt;"▼プルダウンより選択してください",申込書!$C$61&lt;&gt;"",$G337&lt;&gt;"",申込書!$V$61="特定学年のみ"),"申し込みする","")</f>
        <v/>
      </c>
      <c r="DX337" s="371"/>
      <c r="DY337" s="372"/>
      <c r="DZ337" s="373" t="str">
        <f>IF(AND(申込書!$C$62&lt;&gt;"▼プルダウンより選択してください",申込書!$C$62&lt;&gt;"",申込書!$K$22&lt;&gt;"YYYY/MM/DD",$G337&lt;&gt;""),申込書!$K$22,"")</f>
        <v/>
      </c>
      <c r="EA337" s="369" t="str">
        <f>IF(DZ337="","",IF(INDEX('コンテンツ＆備考マスタ'!$H:$J,MATCH(学校情報!DZ$3,'コンテンツ＆備考マスタ'!$H:$H,0),3)="●",IF(AND(DZ337&lt;&gt;"",ISNUMBER(申込書!$AC$22)=TRUE,申込書!$C$62&lt;&gt;"▼プルダウンより選択してください",申込書!$C$62&lt;&gt;""),申込書!$AC$22,""),"-"))</f>
        <v/>
      </c>
      <c r="EB337" s="369"/>
      <c r="EC337" s="369"/>
      <c r="ED337" s="370" t="str">
        <f>IF(AND(申込書!$C$62&lt;&gt;"▼プルダウンより選択してください",申込書!$C$62&lt;&gt;"",$G337&lt;&gt;"",申込書!$V$62="特定学年のみ"),"申し込みする","")</f>
        <v/>
      </c>
      <c r="EE337" s="371"/>
      <c r="EF337" s="372"/>
      <c r="EG337" s="373" t="str">
        <f>IF(AND(申込書!$C$63&lt;&gt;"▼プルダウンより選択してください",申込書!$C$63&lt;&gt;"",申込書!$K$22&lt;&gt;"YYYY/MM/DD",$G337&lt;&gt;""),申込書!$K$22,"")</f>
        <v/>
      </c>
      <c r="EH337" s="369" t="str">
        <f>IF(EG337="","",IF(INDEX('コンテンツ＆備考マスタ'!$H:$J,MATCH(学校情報!EG$3,'コンテンツ＆備考マスタ'!$H:$H,0),3)="●",IF(AND(EG337&lt;&gt;"",ISNUMBER(申込書!$AC$22)=TRUE,申込書!$C$63&lt;&gt;"▼プルダウンより選択してください",申込書!$C$63&lt;&gt;""),申込書!$AC$22,""),"-"))</f>
        <v/>
      </c>
      <c r="EI337" s="369"/>
      <c r="EJ337" s="369"/>
      <c r="EK337" s="370" t="str">
        <f>IF(AND(申込書!$C$63&lt;&gt;"▼プルダウンより選択してください",申込書!$C$63&lt;&gt;"",$G337&lt;&gt;"",申込書!$V$63="特定学年のみ"),"申し込みする","")</f>
        <v/>
      </c>
      <c r="EL337" s="371"/>
      <c r="EM337" s="372"/>
      <c r="EN337" s="373" t="str">
        <f>IF(AND(申込書!$C$64&lt;&gt;"▼プルダウンより選択してください",申込書!$C$64&lt;&gt;"",申込書!$K$22&lt;&gt;"YYYY/MM/DD",$G337&lt;&gt;""),申込書!$K$22,"")</f>
        <v/>
      </c>
      <c r="EO337" s="369" t="str">
        <f>IF(EN337="","",IF(INDEX('コンテンツ＆備考マスタ'!$H:$J,MATCH(学校情報!EN$3,'コンテンツ＆備考マスタ'!$H:$H,0),3)="●",IF(AND(EN337&lt;&gt;"",ISNUMBER(申込書!$AC$22)=TRUE,申込書!$C$64&lt;&gt;"▼プルダウンより選択してください",申込書!$C$64&lt;&gt;""),申込書!$AC$22,""),"-"))</f>
        <v/>
      </c>
      <c r="EP337" s="369"/>
      <c r="EQ337" s="369"/>
      <c r="ER337" s="370" t="str">
        <f>IF(AND(申込書!$C$64&lt;&gt;"▼プルダウンより選択してください",申込書!$C$64&lt;&gt;"",$G337&lt;&gt;"",申込書!$V$64="特定学年のみ"),"申し込みする","")</f>
        <v/>
      </c>
      <c r="ES337" s="371"/>
      <c r="ET337" s="372"/>
      <c r="EU337" s="373" t="str">
        <f>IF(AND(申込書!$C$65&lt;&gt;"▼プルダウンより選択してください",申込書!$C$65&lt;&gt;"",申込書!$K$22&lt;&gt;"YYYY/MM/DD",$G337&lt;&gt;""),申込書!$K$22,"")</f>
        <v/>
      </c>
      <c r="EV337" s="369" t="str">
        <f>IF(EU337="","",IF(INDEX('コンテンツ＆備考マスタ'!$H:$J,MATCH(学校情報!EU$3,'コンテンツ＆備考マスタ'!$H:$H,0),3)="●",IF(AND(EU337&lt;&gt;"",ISNUMBER(申込書!$AC$22)=TRUE,申込書!$C$65&lt;&gt;"▼プルダウンより選択してください",申込書!$C$65&lt;&gt;""),申込書!$AC$22,""),"-"))</f>
        <v/>
      </c>
      <c r="EW337" s="369"/>
      <c r="EX337" s="369"/>
      <c r="EY337" s="370" t="str">
        <f>IF(AND(申込書!$C$65&lt;&gt;"▼プルダウンより選択してください",申込書!$C$65&lt;&gt;"",$G337&lt;&gt;"",申込書!$V$65="特定学年のみ"),"申し込みする","")</f>
        <v/>
      </c>
      <c r="EZ337" s="371"/>
      <c r="FA337" s="372"/>
      <c r="FB337" s="373" t="str">
        <f>IF(AND(申込書!$C$66&lt;&gt;"▼プルダウンより選択してください",申込書!$C$66&lt;&gt;"",申込書!$K$22&lt;&gt;"YYYY/MM/DD",$G337&lt;&gt;""),申込書!$K$22,"")</f>
        <v/>
      </c>
      <c r="FC337" s="369" t="str">
        <f>IF(FB337="","",IF(INDEX('コンテンツ＆備考マスタ'!$H:$J,MATCH(学校情報!FB$3,'コンテンツ＆備考マスタ'!$H:$H,0),3)="●",IF(AND(FB337&lt;&gt;"",ISNUMBER(申込書!$AC$22)=TRUE,申込書!$C$66&lt;&gt;"▼プルダウンより選択してください",申込書!$C$66&lt;&gt;""),申込書!$AC$22,""),"-"))</f>
        <v/>
      </c>
      <c r="FD337" s="369"/>
      <c r="FE337" s="369"/>
      <c r="FF337" s="370" t="str">
        <f>IF(AND(申込書!$C$66&lt;&gt;"▼プルダウンより選択してください",申込書!$C$66&lt;&gt;"",$G337&lt;&gt;"",申込書!$V$66="特定学年のみ"),"申し込みする","")</f>
        <v/>
      </c>
      <c r="FG337" s="371"/>
      <c r="FH337" s="372"/>
      <c r="FI337" s="373" t="str">
        <f>IF(AND(申込書!$C$67&lt;&gt;"▼プルダウンより選択してください",申込書!$C$67&lt;&gt;"",申込書!$K$22&lt;&gt;"YYYY/MM/DD",$G337&lt;&gt;""),申込書!$K$22,"")</f>
        <v/>
      </c>
      <c r="FJ337" s="369" t="str">
        <f>IF(FI337="","",IF(INDEX('コンテンツ＆備考マスタ'!$H:$J,MATCH(学校情報!FI$3,'コンテンツ＆備考マスタ'!$H:$H,0),3)="●",IF(AND(FI337&lt;&gt;"",ISNUMBER(申込書!$AC$22)=TRUE,申込書!$C$67&lt;&gt;"▼プルダウンより選択してください",申込書!$C$67&lt;&gt;""),申込書!$AC$22,""),"-"))</f>
        <v/>
      </c>
      <c r="FK337" s="369"/>
      <c r="FL337" s="369"/>
      <c r="FM337" s="370" t="str">
        <f>IF(AND(申込書!$C$67&lt;&gt;"▼プルダウンより選択してください",申込書!$C$67&lt;&gt;"",$G337&lt;&gt;"",申込書!$V$67="特定学年のみ"),"申し込みする","")</f>
        <v/>
      </c>
      <c r="FN337" s="371"/>
      <c r="FO337" s="372"/>
      <c r="FP337" s="373" t="str">
        <f>IF(AND(申込書!$C$68&lt;&gt;"▼プルダウンより選択してください",申込書!$C$68&lt;&gt;"",申込書!$K$22&lt;&gt;"YYYY/MM/DD",$G337&lt;&gt;""),申込書!$K$22,"")</f>
        <v/>
      </c>
      <c r="FQ337" s="369" t="str">
        <f>IF(FP337="","",IF(INDEX('コンテンツ＆備考マスタ'!$H:$J,MATCH(学校情報!FP$3,'コンテンツ＆備考マスタ'!$H:$H,0),3)="●",IF(AND(FP337&lt;&gt;"",ISNUMBER(申込書!$AC$22)=TRUE,申込書!$C$68&lt;&gt;"▼プルダウンより選択してください",申込書!$C$68&lt;&gt;""),申込書!$AC$22,""),"-"))</f>
        <v/>
      </c>
      <c r="FR337" s="369"/>
      <c r="FS337" s="369"/>
      <c r="FT337" s="370" t="str">
        <f>IF(AND(申込書!$C$68&lt;&gt;"▼プルダウンより選択してください",申込書!$C$68&lt;&gt;"",$G337&lt;&gt;"",申込書!$V$68="特定学年のみ"),"申し込みする","")</f>
        <v/>
      </c>
      <c r="FU337" s="371"/>
      <c r="FV337" s="372"/>
      <c r="FW337" s="373" t="str">
        <f>IF(AND(申込書!$C$69&lt;&gt;"▼プルダウンより選択してください",申込書!$C$69&lt;&gt;"",申込書!$K$22&lt;&gt;"YYYY/MM/DD",$G337&lt;&gt;""),申込書!$K$22,"")</f>
        <v/>
      </c>
      <c r="FX337" s="369" t="str">
        <f>IF(FW337="","",IF(INDEX('コンテンツ＆備考マスタ'!$H:$J,MATCH(学校情報!FW$3,'コンテンツ＆備考マスタ'!$H:$H,0),3)="●",IF(AND(FW337&lt;&gt;"",ISNUMBER(申込書!$AC$22)=TRUE,申込書!$C$69&lt;&gt;"▼プルダウンより選択してください",申込書!$C$69&lt;&gt;""),申込書!$AC$22,""),"-"))</f>
        <v/>
      </c>
      <c r="FY337" s="369"/>
      <c r="FZ337" s="369"/>
      <c r="GA337" s="370" t="str">
        <f>IF(AND(申込書!$C$69&lt;&gt;"▼プルダウンより選択してください",申込書!$C$69&lt;&gt;"",$G337&lt;&gt;"",申込書!$V$69="特定学年のみ"),"申し込みする","")</f>
        <v/>
      </c>
      <c r="GB337" s="371"/>
      <c r="GC337" s="372"/>
      <c r="GD337" s="373" t="str">
        <f>IF(AND(申込書!$C$70&lt;&gt;"▼プルダウンより選択してください",申込書!$C$70&lt;&gt;"",申込書!$K$22&lt;&gt;"YYYY/MM/DD",$G337&lt;&gt;""),申込書!$K$22,"")</f>
        <v/>
      </c>
      <c r="GE337" s="369" t="str">
        <f>IF(GD337="","",IF(INDEX('コンテンツ＆備考マスタ'!$H:$J,MATCH(学校情報!GD$3,'コンテンツ＆備考マスタ'!$H:$H,0),3)="●",IF(AND(GD337&lt;&gt;"",ISNUMBER(申込書!$AC$22)=TRUE,申込書!$C$70&lt;&gt;"▼プルダウンより選択してください",申込書!$C$70&lt;&gt;""),申込書!$AC$22,""),"-"))</f>
        <v/>
      </c>
      <c r="GF337" s="369"/>
      <c r="GG337" s="369"/>
      <c r="GH337" s="370" t="str">
        <f>IF(AND(申込書!$C$70&lt;&gt;"▼プルダウンより選択してください",申込書!$C$70&lt;&gt;"",$G337&lt;&gt;"",申込書!$V$70="特定学年のみ"),"申し込みする","")</f>
        <v/>
      </c>
      <c r="GI337" s="371"/>
      <c r="GJ337" s="372"/>
      <c r="GK337" s="373" t="str">
        <f>IF(AND(申込書!$C$71&lt;&gt;"▼プルダウンより選択してください",申込書!$C$71&lt;&gt;"",申込書!$K$22&lt;&gt;"YYYY/MM/DD",$G337&lt;&gt;""),申込書!$K$22,"")</f>
        <v/>
      </c>
      <c r="GL337" s="369" t="str">
        <f>IF(GK337="","",IF(INDEX('コンテンツ＆備考マスタ'!$H:$J,MATCH(学校情報!GK$3,'コンテンツ＆備考マスタ'!$H:$H,0),3)="●",IF(AND(GK337&lt;&gt;"",ISNUMBER(申込書!$AC$22)=TRUE,申込書!$C$71&lt;&gt;"▼プルダウンより選択してください",申込書!$C$71&lt;&gt;""),申込書!$AC$22,""),"-"))</f>
        <v/>
      </c>
      <c r="GM337" s="369"/>
      <c r="GN337" s="369"/>
      <c r="GO337" s="370" t="str">
        <f>IF(AND(申込書!$C$71&lt;&gt;"▼プルダウンより選択してください",申込書!$C$71&lt;&gt;"",$G337&lt;&gt;"",申込書!$V$71="特定学年のみ"),"申し込みする","")</f>
        <v/>
      </c>
      <c r="GP337" s="371"/>
      <c r="GQ337" s="372"/>
      <c r="GR337" s="373" t="str">
        <f>IF(AND(申込書!$C$72&lt;&gt;"▼プルダウンより選択してください",申込書!$C$72&lt;&gt;"",申込書!$K$22&lt;&gt;"YYYY/MM/DD",$G337&lt;&gt;""),申込書!$K$22,"")</f>
        <v/>
      </c>
      <c r="GS337" s="369" t="str">
        <f>IF(GR337="","",IF(INDEX('コンテンツ＆備考マスタ'!$H:$J,MATCH(学校情報!GR$3,'コンテンツ＆備考マスタ'!$H:$H,0),3)="●",IF(AND(GR337&lt;&gt;"",ISNUMBER(申込書!$AC$22)=TRUE,申込書!$C$72&lt;&gt;"▼プルダウンより選択してください",申込書!$C$72&lt;&gt;""),申込書!$AC$22,""),"-"))</f>
        <v/>
      </c>
      <c r="GT337" s="369"/>
      <c r="GU337" s="369"/>
      <c r="GV337" s="370" t="str">
        <f>IF(AND(申込書!$C$72&lt;&gt;"▼プルダウンより選択してください",申込書!$C$72&lt;&gt;"",$G337&lt;&gt;"",申込書!$V$72="特定学年のみ"),"申し込みする","")</f>
        <v/>
      </c>
      <c r="GW337" s="371"/>
      <c r="GX337" s="372"/>
      <c r="GY337" s="373" t="str">
        <f>IF(AND(申込書!$C$73&lt;&gt;"▼プルダウンより選択してください",申込書!$C$73&lt;&gt;"",申込書!$K$22&lt;&gt;"YYYY/MM/DD",$G337&lt;&gt;""),申込書!$K$22,"")</f>
        <v/>
      </c>
      <c r="GZ337" s="369" t="str">
        <f>IF(GY337="","",IF(INDEX('コンテンツ＆備考マスタ'!$H:$J,MATCH(学校情報!GY$3,'コンテンツ＆備考マスタ'!$H:$H,0),3)="●",IF(AND(GY337&lt;&gt;"",ISNUMBER(申込書!$AC$22)=TRUE,申込書!$C$73&lt;&gt;"▼プルダウンより選択してください",申込書!$C$73&lt;&gt;""),申込書!$AC$22,""),"-"))</f>
        <v/>
      </c>
      <c r="HA337" s="369"/>
      <c r="HB337" s="369"/>
      <c r="HC337" s="370" t="str">
        <f>IF(AND(申込書!$C$73&lt;&gt;"▼プルダウンより選択してください",申込書!$C$73&lt;&gt;"",$G337&lt;&gt;"",申込書!$V$73="特定学年のみ"),"申し込みする","")</f>
        <v/>
      </c>
      <c r="HD337" s="371"/>
      <c r="HE337" s="372"/>
      <c r="HF337" s="373" t="str">
        <f>IF(AND(申込書!$C$74&lt;&gt;"▼プルダウンより選択してください",申込書!$C$74&lt;&gt;"",申込書!$K$22&lt;&gt;"YYYY/MM/DD",$G337&lt;&gt;""),申込書!$K$22,"")</f>
        <v/>
      </c>
      <c r="HG337" s="369" t="str">
        <f>IF(HF337="","",IF(INDEX('コンテンツ＆備考マスタ'!$H:$J,MATCH(学校情報!HF$3,'コンテンツ＆備考マスタ'!$H:$H,0),3)="●",IF(AND(HF337&lt;&gt;"",ISNUMBER(申込書!$AC$22)=TRUE,申込書!$C$74&lt;&gt;"▼プルダウンより選択してください",申込書!$C$74&lt;&gt;""),申込書!$AC$22,""),"-"))</f>
        <v/>
      </c>
      <c r="HH337" s="369"/>
      <c r="HI337" s="369"/>
      <c r="HJ337" s="370" t="str">
        <f>IF(AND(申込書!$C$74&lt;&gt;"▼プルダウンより選択してください",申込書!$C$74&lt;&gt;"",$G337&lt;&gt;"",申込書!$V$74="特定学年のみ"),"申し込みする","")</f>
        <v/>
      </c>
      <c r="HK337" s="371"/>
      <c r="HL337" s="372"/>
      <c r="HM337" s="373" t="str">
        <f>IF(AND(申込書!$C$75&lt;&gt;"▼プルダウンより選択してください",申込書!$C$75&lt;&gt;"",申込書!$K$22&lt;&gt;"YYYY/MM/DD",$G337&lt;&gt;""),申込書!$K$22,"")</f>
        <v/>
      </c>
      <c r="HN337" s="369" t="str">
        <f>IF(HM337="","",IF(INDEX('コンテンツ＆備考マスタ'!$H:$J,MATCH(学校情報!HM$3,'コンテンツ＆備考マスタ'!$H:$H,0),3)="●",IF(AND(HM337&lt;&gt;"",ISNUMBER(申込書!$AC$22)=TRUE,申込書!$C$75&lt;&gt;"▼プルダウンより選択してください",申込書!$C$75&lt;&gt;""),申込書!$AC$22,""),"-"))</f>
        <v/>
      </c>
      <c r="HO337" s="369"/>
      <c r="HP337" s="369"/>
      <c r="HQ337" s="370" t="str">
        <f>IF(AND(申込書!$C$75&lt;&gt;"▼プルダウンより選択してください",申込書!$C$75&lt;&gt;"",$G337&lt;&gt;"",申込書!$V$75="特定学年のみ"),"申し込みする","")</f>
        <v/>
      </c>
      <c r="HR337" s="371"/>
      <c r="HS337" s="371"/>
      <c r="HT337" s="374" t="str">
        <f>IF(AND(申込書!$C$76&lt;&gt;"▼プルダウンより選択してください",申込書!$C$76&lt;&gt;"",申込書!$K$22&lt;&gt;"YYYY/MM/DD",$G337&lt;&gt;""),申込書!$K$22,"")</f>
        <v/>
      </c>
      <c r="HU337" s="369" t="str">
        <f>IF(HT337="","",IF(INDEX('コンテンツ＆備考マスタ'!$H:$J,MATCH(学校情報!HT$3,'コンテンツ＆備考マスタ'!$H:$H,0),3)="●",IF(AND(HT337&lt;&gt;"",ISNUMBER(申込書!$AC$22)=TRUE,申込書!$C$76&lt;&gt;"▼プルダウンより選択してください",申込書!$C$76&lt;&gt;""),申込書!$AC$22,""),"-"))</f>
        <v/>
      </c>
      <c r="HV337" s="369"/>
      <c r="HW337" s="369"/>
      <c r="HX337" s="370" t="str">
        <f>IF(AND(申込書!$C$76&lt;&gt;"▼プルダウンより選択してください",申込書!$C$76&lt;&gt;"",$G337&lt;&gt;"",申込書!$V$76="特定学年のみ"),"申し込みする","")</f>
        <v/>
      </c>
      <c r="HY337" s="371"/>
      <c r="HZ337" s="372"/>
      <c r="IA337" s="69"/>
    </row>
    <row r="338" spans="2:235" ht="26.85" hidden="1" customHeight="1" outlineLevel="1">
      <c r="B338" s="365">
        <f t="shared" si="15"/>
        <v>333</v>
      </c>
      <c r="C338" s="55"/>
      <c r="D338" s="56"/>
      <c r="E338" s="154"/>
      <c r="F338" s="57"/>
      <c r="G338" s="58"/>
      <c r="H338" s="59"/>
      <c r="I338" s="60"/>
      <c r="J338" s="61"/>
      <c r="K338" s="366" t="str">
        <f t="shared" si="16"/>
        <v/>
      </c>
      <c r="L338" s="62"/>
      <c r="M338" s="322"/>
      <c r="N338" s="63"/>
      <c r="O338" s="64"/>
      <c r="P338" s="367" t="str">
        <f t="shared" si="17"/>
        <v/>
      </c>
      <c r="Q338" s="65"/>
      <c r="R338" s="66"/>
      <c r="S338" s="67"/>
      <c r="T338" s="68"/>
      <c r="U338" s="68"/>
      <c r="V338" s="68"/>
      <c r="W338" s="66"/>
      <c r="X338" s="281"/>
      <c r="Y338" s="368" t="str">
        <f>IF(AND(申込書!$C$47&lt;&gt;"▼プルダウンより選択してください",申込書!$C$47&lt;&gt;"",申込書!$K$22&lt;&gt;"YYYY/MM/DD",$G338&lt;&gt;""),申込書!$K$22,"")</f>
        <v/>
      </c>
      <c r="Z338" s="369" t="str">
        <f>IF(Y338="","",IF(INDEX('コンテンツ＆備考マスタ'!$H:$J,MATCH(学校情報!Y$3,'コンテンツ＆備考マスタ'!$H:$H,0),3)="●",IF(AND(Y338&lt;&gt;"",ISNUMBER(申込書!$AC$22)=TRUE,申込書!$C$47&lt;&gt;"▼プルダウンより選択してください",申込書!$C$47&lt;&gt;""),申込書!$AC$22,""),"-"))</f>
        <v/>
      </c>
      <c r="AA338" s="369"/>
      <c r="AB338" s="369"/>
      <c r="AC338" s="370" t="str">
        <f>IF(AND(申込書!$C$47&lt;&gt;"▼プルダウンより選択してください",申込書!$C$47&lt;&gt;"",$G338&lt;&gt;"",申込書!$V$47="特定学年のみ"),"申し込みする","")</f>
        <v/>
      </c>
      <c r="AD338" s="371"/>
      <c r="AE338" s="372"/>
      <c r="AF338" s="373" t="str">
        <f>IF(AND(申込書!$C$48&lt;&gt;"▼プルダウンより選択してください",申込書!$C$48&lt;&gt;"",申込書!$K$22&lt;&gt;"YYYY/MM/DD",$G338&lt;&gt;""),申込書!$K$22,"")</f>
        <v/>
      </c>
      <c r="AG338" s="369" t="str">
        <f>IF(AF338="","",IF(INDEX('コンテンツ＆備考マスタ'!$H:$J,MATCH(学校情報!AF$3,'コンテンツ＆備考マスタ'!$H:$H,0),3)="●",IF(AND(AF338&lt;&gt;"",ISNUMBER(申込書!$AC$22)=TRUE,申込書!$C$48&lt;&gt;"▼プルダウンより選択してください",申込書!$C$48&lt;&gt;""),申込書!$AC$22,""),"-"))</f>
        <v/>
      </c>
      <c r="AH338" s="369"/>
      <c r="AI338" s="369"/>
      <c r="AJ338" s="370" t="str">
        <f>IF(AND(申込書!$C$48&lt;&gt;"▼プルダウンより選択してください",申込書!$C$48&lt;&gt;"",$G338&lt;&gt;"",申込書!$V$48="特定学年のみ"),"申し込みする","")</f>
        <v/>
      </c>
      <c r="AK338" s="371"/>
      <c r="AL338" s="372"/>
      <c r="AM338" s="373" t="str">
        <f>IF(AND(申込書!$C$49&lt;&gt;"▼プルダウンより選択してください",申込書!$C$49&lt;&gt;"",申込書!$K$22&lt;&gt;"YYYY/MM/DD",$G338&lt;&gt;""),申込書!$K$22,"")</f>
        <v/>
      </c>
      <c r="AN338" s="369" t="str">
        <f>IF(AM338="","",IF(INDEX('コンテンツ＆備考マスタ'!$H:$J,MATCH(学校情報!AM$3,'コンテンツ＆備考マスタ'!$H:$H,0),3)="●",IF(AND(AM338&lt;&gt;"",ISNUMBER(申込書!$AC$22)=TRUE,申込書!$C$49&lt;&gt;"▼プルダウンより選択してください",申込書!$C$49&lt;&gt;""),申込書!$AC$22,""),"-"))</f>
        <v/>
      </c>
      <c r="AO338" s="369"/>
      <c r="AP338" s="369"/>
      <c r="AQ338" s="370" t="str">
        <f>IF(AND(申込書!$C$49&lt;&gt;"▼プルダウンより選択してください",申込書!$C$49&lt;&gt;"",$G338&lt;&gt;"",申込書!$V$49="特定学年のみ"),"申し込みする","")</f>
        <v/>
      </c>
      <c r="AR338" s="371"/>
      <c r="AS338" s="372"/>
      <c r="AT338" s="373" t="str">
        <f>IF(AND(申込書!$C$50&lt;&gt;"▼プルダウンより選択してください",申込書!$C$50&lt;&gt;"",申込書!$K$22&lt;&gt;"YYYY/MM/DD",$G338&lt;&gt;""),申込書!$K$22,"")</f>
        <v/>
      </c>
      <c r="AU338" s="369" t="str">
        <f>IF(AT338="","",IF(INDEX('コンテンツ＆備考マスタ'!$H:$J,MATCH(学校情報!AT$3,'コンテンツ＆備考マスタ'!$H:$H,0),3)="●",IF(AND(AT338&lt;&gt;"",ISNUMBER(申込書!$AC$22)=TRUE,申込書!$C$50&lt;&gt;"▼プルダウンより選択してください",申込書!$C$50&lt;&gt;""),申込書!$AC$22,""),"-"))</f>
        <v/>
      </c>
      <c r="AV338" s="369"/>
      <c r="AW338" s="369"/>
      <c r="AX338" s="370" t="str">
        <f>IF(AND(申込書!$C$50&lt;&gt;"▼プルダウンより選択してください",申込書!$C$50&lt;&gt;"",$G338&lt;&gt;"",申込書!$V$50="特定学年のみ"),"申し込みする","")</f>
        <v/>
      </c>
      <c r="AY338" s="371"/>
      <c r="AZ338" s="372"/>
      <c r="BA338" s="373" t="str">
        <f>IF(AND(申込書!$C$51&lt;&gt;"▼プルダウンより選択してください",申込書!$C$51&lt;&gt;"",申込書!$K$22&lt;&gt;"YYYY/MM/DD",$G338&lt;&gt;""),申込書!$K$22,"")</f>
        <v/>
      </c>
      <c r="BB338" s="369" t="str">
        <f>IF(BA338="","",IF(INDEX('コンテンツ＆備考マスタ'!$H:$J,MATCH(学校情報!BA$3,'コンテンツ＆備考マスタ'!$H:$H,0),3)="●",IF(AND(BA338&lt;&gt;"",ISNUMBER(申込書!$AC$22)=TRUE,申込書!$C$51&lt;&gt;"▼プルダウンより選択してください",申込書!$C$51&lt;&gt;""),申込書!$AC$22,""),"-"))</f>
        <v/>
      </c>
      <c r="BC338" s="369"/>
      <c r="BD338" s="369"/>
      <c r="BE338" s="370" t="str">
        <f>IF(AND(申込書!$C$51&lt;&gt;"▼プルダウンより選択してください",申込書!$C$51&lt;&gt;"",$G338&lt;&gt;"",申込書!$V$51="特定学年のみ"),"申し込みする","")</f>
        <v/>
      </c>
      <c r="BF338" s="371"/>
      <c r="BG338" s="372"/>
      <c r="BH338" s="373" t="str">
        <f>IF(AND(申込書!$C$52&lt;&gt;"▼プルダウンより選択してください",申込書!$C$52&lt;&gt;"",申込書!$K$22&lt;&gt;"YYYY/MM/DD",$G338&lt;&gt;""),申込書!$K$22,"")</f>
        <v/>
      </c>
      <c r="BI338" s="369" t="str">
        <f>IF(BH338="","",IF(INDEX('コンテンツ＆備考マスタ'!$H:$J,MATCH(学校情報!BH$3,'コンテンツ＆備考マスタ'!$H:$H,0),3)="●",IF(AND(BH338&lt;&gt;"",ISNUMBER(申込書!$AC$22)=TRUE,申込書!$C$52&lt;&gt;"▼プルダウンより選択してください",申込書!$C$52&lt;&gt;""),申込書!$AC$22,""),"-"))</f>
        <v/>
      </c>
      <c r="BJ338" s="369"/>
      <c r="BK338" s="369"/>
      <c r="BL338" s="370" t="str">
        <f>IF(AND(申込書!$C$52&lt;&gt;"▼プルダウンより選択してください",申込書!$C$52&lt;&gt;"",$G338&lt;&gt;"",申込書!$V$52="特定学年のみ"),"申し込みする","")</f>
        <v/>
      </c>
      <c r="BM338" s="371"/>
      <c r="BN338" s="372"/>
      <c r="BO338" s="373" t="str">
        <f>IF(AND(申込書!$C$53&lt;&gt;"▼プルダウンより選択してください",申込書!$C$53&lt;&gt;"",申込書!$K$22&lt;&gt;"YYYY/MM/DD",$G338&lt;&gt;""),申込書!$K$22,"")</f>
        <v/>
      </c>
      <c r="BP338" s="369" t="str">
        <f>IF(BO338="","",IF(INDEX('コンテンツ＆備考マスタ'!$H:$J,MATCH(学校情報!BO$3,'コンテンツ＆備考マスタ'!$H:$H,0),3)="●",IF(AND(BO338&lt;&gt;"",ISNUMBER(申込書!$AC$22)=TRUE,申込書!$C$53&lt;&gt;"▼プルダウンより選択してください",申込書!$C$53&lt;&gt;""),申込書!$AC$22,""),"-"))</f>
        <v/>
      </c>
      <c r="BQ338" s="369"/>
      <c r="BR338" s="369"/>
      <c r="BS338" s="370" t="str">
        <f>IF(AND(申込書!$C$53&lt;&gt;"▼プルダウンより選択してください",申込書!$C$53&lt;&gt;"",$G338&lt;&gt;"",申込書!$V$53="特定学年のみ"),"申し込みする","")</f>
        <v/>
      </c>
      <c r="BT338" s="371"/>
      <c r="BU338" s="372"/>
      <c r="BV338" s="373" t="str">
        <f>IF(AND(申込書!$C$54&lt;&gt;"▼プルダウンより選択してください",申込書!$C$54&lt;&gt;"",申込書!$K$22&lt;&gt;"YYYY/MM/DD",$G338&lt;&gt;""),申込書!$K$22,"")</f>
        <v/>
      </c>
      <c r="BW338" s="369" t="str">
        <f>IF(BV338="","",IF(INDEX('コンテンツ＆備考マスタ'!$H:$J,MATCH(学校情報!BV$3,'コンテンツ＆備考マスタ'!$H:$H,0),3)="●",IF(AND(BV338&lt;&gt;"",ISNUMBER(申込書!$AC$22)=TRUE,申込書!$C$54&lt;&gt;"▼プルダウンより選択してください",申込書!$C$54&lt;&gt;""),申込書!$AC$22,""),"-"))</f>
        <v/>
      </c>
      <c r="BX338" s="369"/>
      <c r="BY338" s="369"/>
      <c r="BZ338" s="370" t="str">
        <f>IF(AND(申込書!$C$54&lt;&gt;"▼プルダウンより選択してください",申込書!$C$54&lt;&gt;"",$G338&lt;&gt;"",申込書!$V$54="特定学年のみ"),"申し込みする","")</f>
        <v/>
      </c>
      <c r="CA338" s="371"/>
      <c r="CB338" s="372"/>
      <c r="CC338" s="373" t="str">
        <f>IF(AND(申込書!$C$55&lt;&gt;"▼プルダウンより選択してください",申込書!$C$55&lt;&gt;"",申込書!$K$22&lt;&gt;"YYYY/MM/DD",$G338&lt;&gt;""),申込書!$K$22,"")</f>
        <v/>
      </c>
      <c r="CD338" s="369" t="str">
        <f>IF(CC338="","",IF(INDEX('コンテンツ＆備考マスタ'!$H:$J,MATCH(学校情報!CC$3,'コンテンツ＆備考マスタ'!$H:$H,0),3)="●",IF(AND(CC338&lt;&gt;"",ISNUMBER(申込書!$AC$22)=TRUE,申込書!$C$55&lt;&gt;"▼プルダウンより選択してください",申込書!$C$55&lt;&gt;""),申込書!$AC$22,""),"-"))</f>
        <v/>
      </c>
      <c r="CE338" s="369"/>
      <c r="CF338" s="369"/>
      <c r="CG338" s="370" t="str">
        <f>IF(AND(申込書!$C$55&lt;&gt;"▼プルダウンより選択してください",申込書!$C$55&lt;&gt;"",$G338&lt;&gt;"",申込書!$V$55="特定学年のみ"),"申し込みする","")</f>
        <v/>
      </c>
      <c r="CH338" s="371"/>
      <c r="CI338" s="372"/>
      <c r="CJ338" s="373" t="str">
        <f>IF(AND(申込書!$C$56&lt;&gt;"▼プルダウンより選択してください",申込書!$C$56&lt;&gt;"",申込書!$K$22&lt;&gt;"YYYY/MM/DD",$G338&lt;&gt;""),申込書!$K$22,"")</f>
        <v/>
      </c>
      <c r="CK338" s="369" t="str">
        <f>IF(CJ338="","",IF(INDEX('コンテンツ＆備考マスタ'!$H:$J,MATCH(学校情報!CJ$3,'コンテンツ＆備考マスタ'!$H:$H,0),3)="●",IF(AND(CJ338&lt;&gt;"",ISNUMBER(申込書!$AC$22)=TRUE,申込書!$C$56&lt;&gt;"▼プルダウンより選択してください",申込書!$C$56&lt;&gt;""),申込書!$AC$22,""),"-"))</f>
        <v/>
      </c>
      <c r="CL338" s="369"/>
      <c r="CM338" s="369"/>
      <c r="CN338" s="370" t="str">
        <f>IF(AND(申込書!$C$56&lt;&gt;"▼プルダウンより選択してください",申込書!$C$56&lt;&gt;"",$G338&lt;&gt;"",申込書!$V$56="特定学年のみ"),"申し込みする","")</f>
        <v/>
      </c>
      <c r="CO338" s="371"/>
      <c r="CP338" s="372"/>
      <c r="CQ338" s="373" t="str">
        <f>IF(AND(申込書!$C$57&lt;&gt;"▼プルダウンより選択してください",申込書!$C$57&lt;&gt;"",申込書!$K$22&lt;&gt;"YYYY/MM/DD",$G338&lt;&gt;""),申込書!$K$22,"")</f>
        <v/>
      </c>
      <c r="CR338" s="369" t="str">
        <f>IF(CQ338="","",IF(INDEX('コンテンツ＆備考マスタ'!$H:$J,MATCH(学校情報!CQ$3,'コンテンツ＆備考マスタ'!$H:$H,0),3)="●",IF(AND(CQ338&lt;&gt;"",ISNUMBER(申込書!$AC$22)=TRUE,申込書!$C$57&lt;&gt;"▼プルダウンより選択してください",申込書!$C$57&lt;&gt;""),申込書!$AC$22,""),"-"))</f>
        <v/>
      </c>
      <c r="CS338" s="369"/>
      <c r="CT338" s="369"/>
      <c r="CU338" s="369" t="str">
        <f>IF(AND(申込書!$C$57&lt;&gt;"▼プルダウンより選択してください",申込書!$C$57&lt;&gt;"",$G338&lt;&gt;"",申込書!$V$57="特定学年のみ"),"申し込みする","")</f>
        <v/>
      </c>
      <c r="CV338" s="371"/>
      <c r="CW338" s="372"/>
      <c r="CX338" s="373" t="str">
        <f>IF(AND(申込書!$C$58&lt;&gt;"▼プルダウンより選択してください",申込書!$C$58&lt;&gt;"",申込書!$K$22&lt;&gt;"YYYY/MM/DD",$G338&lt;&gt;""),申込書!$K$22,"")</f>
        <v/>
      </c>
      <c r="CY338" s="369" t="str">
        <f>IF(CX338="","",IF(INDEX('コンテンツ＆備考マスタ'!$H:$J,MATCH(学校情報!CX$3,'コンテンツ＆備考マスタ'!$H:$H,0),3)="●",IF(AND(CX338&lt;&gt;"",ISNUMBER(申込書!$AC$22)=TRUE,申込書!$C$58&lt;&gt;"▼プルダウンより選択してください",申込書!$C$58&lt;&gt;""),申込書!$AC$22,""),"-"))</f>
        <v/>
      </c>
      <c r="CZ338" s="369"/>
      <c r="DA338" s="369"/>
      <c r="DB338" s="369" t="str">
        <f>IF(AND(申込書!$C$58&lt;&gt;"▼プルダウンより選択してください",申込書!$C$58&lt;&gt;"",$G338&lt;&gt;"",申込書!$V$58="特定学年のみ"),"申し込みする","")</f>
        <v/>
      </c>
      <c r="DC338" s="371"/>
      <c r="DD338" s="372"/>
      <c r="DE338" s="373" t="str">
        <f>IF(AND(申込書!$C$59&lt;&gt;"▼プルダウンより選択してください",申込書!$C$59&lt;&gt;"",申込書!$K$22&lt;&gt;"YYYY/MM/DD",$G338&lt;&gt;""),申込書!$K$22,"")</f>
        <v/>
      </c>
      <c r="DF338" s="369" t="str">
        <f>IF(DE338="","",IF(INDEX('コンテンツ＆備考マスタ'!$H:$J,MATCH(学校情報!DE$3,'コンテンツ＆備考マスタ'!$H:$H,0),3)="●",IF(AND(DE338&lt;&gt;"",ISNUMBER(申込書!$AC$22)=TRUE,申込書!$C$59&lt;&gt;"▼プルダウンより選択してください",申込書!$C$59&lt;&gt;""),申込書!$AC$22,""),"-"))</f>
        <v/>
      </c>
      <c r="DG338" s="369"/>
      <c r="DH338" s="369"/>
      <c r="DI338" s="369" t="str">
        <f>IF(AND(申込書!$C$59&lt;&gt;"▼プルダウンより選択してください",申込書!$C$59&lt;&gt;"",$G338&lt;&gt;"",申込書!$V$59="特定学年のみ"),"申し込みする","")</f>
        <v/>
      </c>
      <c r="DJ338" s="371"/>
      <c r="DK338" s="372"/>
      <c r="DL338" s="373" t="str">
        <f>IF(AND(申込書!$C$60&lt;&gt;"▼プルダウンより選択してください",申込書!$C$60&lt;&gt;"",申込書!$K$22&lt;&gt;"YYYY/MM/DD",$G338&lt;&gt;""),申込書!$K$22,"")</f>
        <v/>
      </c>
      <c r="DM338" s="369" t="str">
        <f>IF(DL338="","",IF(INDEX('コンテンツ＆備考マスタ'!$H:$J,MATCH(学校情報!DL$3,'コンテンツ＆備考マスタ'!$H:$H,0),3)="●",IF(AND(DL338&lt;&gt;"",ISNUMBER(申込書!$AC$22)=TRUE,申込書!$C$60&lt;&gt;"▼プルダウンより選択してください",申込書!$C$60&lt;&gt;""),申込書!$AC$22,""),"-"))</f>
        <v/>
      </c>
      <c r="DN338" s="369"/>
      <c r="DO338" s="369"/>
      <c r="DP338" s="369" t="str">
        <f>IF(AND(申込書!$C$60&lt;&gt;"▼プルダウンより選択してください",申込書!$C$60&lt;&gt;"",$G338&lt;&gt;"",申込書!$V$60="特定学年のみ"),"申し込みする","")</f>
        <v/>
      </c>
      <c r="DQ338" s="371"/>
      <c r="DR338" s="372"/>
      <c r="DS338" s="373" t="str">
        <f>IF(AND(申込書!$C$61&lt;&gt;"▼プルダウンより選択してください",申込書!$C$61&lt;&gt;"",申込書!$K$22&lt;&gt;"YYYY/MM/DD",$G338&lt;&gt;""),申込書!$K$22,"")</f>
        <v/>
      </c>
      <c r="DT338" s="369" t="str">
        <f>IF(DS338="","",IF(INDEX('コンテンツ＆備考マスタ'!$H:$J,MATCH(学校情報!DS$3,'コンテンツ＆備考マスタ'!$H:$H,0),3)="●",IF(AND(DS338&lt;&gt;"",ISNUMBER(申込書!$AC$22)=TRUE,申込書!$C$61&lt;&gt;"▼プルダウンより選択してください",申込書!$C$61&lt;&gt;""),申込書!$AC$22,""),"-"))</f>
        <v/>
      </c>
      <c r="DU338" s="369"/>
      <c r="DV338" s="369"/>
      <c r="DW338" s="369" t="str">
        <f>IF(AND(申込書!$C$61&lt;&gt;"▼プルダウンより選択してください",申込書!$C$61&lt;&gt;"",$G338&lt;&gt;"",申込書!$V$61="特定学年のみ"),"申し込みする","")</f>
        <v/>
      </c>
      <c r="DX338" s="371"/>
      <c r="DY338" s="372"/>
      <c r="DZ338" s="373" t="str">
        <f>IF(AND(申込書!$C$62&lt;&gt;"▼プルダウンより選択してください",申込書!$C$62&lt;&gt;"",申込書!$K$22&lt;&gt;"YYYY/MM/DD",$G338&lt;&gt;""),申込書!$K$22,"")</f>
        <v/>
      </c>
      <c r="EA338" s="369" t="str">
        <f>IF(DZ338="","",IF(INDEX('コンテンツ＆備考マスタ'!$H:$J,MATCH(学校情報!DZ$3,'コンテンツ＆備考マスタ'!$H:$H,0),3)="●",IF(AND(DZ338&lt;&gt;"",ISNUMBER(申込書!$AC$22)=TRUE,申込書!$C$62&lt;&gt;"▼プルダウンより選択してください",申込書!$C$62&lt;&gt;""),申込書!$AC$22,""),"-"))</f>
        <v/>
      </c>
      <c r="EB338" s="369"/>
      <c r="EC338" s="369"/>
      <c r="ED338" s="370" t="str">
        <f>IF(AND(申込書!$C$62&lt;&gt;"▼プルダウンより選択してください",申込書!$C$62&lt;&gt;"",$G338&lt;&gt;"",申込書!$V$62="特定学年のみ"),"申し込みする","")</f>
        <v/>
      </c>
      <c r="EE338" s="371"/>
      <c r="EF338" s="372"/>
      <c r="EG338" s="373" t="str">
        <f>IF(AND(申込書!$C$63&lt;&gt;"▼プルダウンより選択してください",申込書!$C$63&lt;&gt;"",申込書!$K$22&lt;&gt;"YYYY/MM/DD",$G338&lt;&gt;""),申込書!$K$22,"")</f>
        <v/>
      </c>
      <c r="EH338" s="369" t="str">
        <f>IF(EG338="","",IF(INDEX('コンテンツ＆備考マスタ'!$H:$J,MATCH(学校情報!EG$3,'コンテンツ＆備考マスタ'!$H:$H,0),3)="●",IF(AND(EG338&lt;&gt;"",ISNUMBER(申込書!$AC$22)=TRUE,申込書!$C$63&lt;&gt;"▼プルダウンより選択してください",申込書!$C$63&lt;&gt;""),申込書!$AC$22,""),"-"))</f>
        <v/>
      </c>
      <c r="EI338" s="369"/>
      <c r="EJ338" s="369"/>
      <c r="EK338" s="370" t="str">
        <f>IF(AND(申込書!$C$63&lt;&gt;"▼プルダウンより選択してください",申込書!$C$63&lt;&gt;"",$G338&lt;&gt;"",申込書!$V$63="特定学年のみ"),"申し込みする","")</f>
        <v/>
      </c>
      <c r="EL338" s="371"/>
      <c r="EM338" s="372"/>
      <c r="EN338" s="373" t="str">
        <f>IF(AND(申込書!$C$64&lt;&gt;"▼プルダウンより選択してください",申込書!$C$64&lt;&gt;"",申込書!$K$22&lt;&gt;"YYYY/MM/DD",$G338&lt;&gt;""),申込書!$K$22,"")</f>
        <v/>
      </c>
      <c r="EO338" s="369" t="str">
        <f>IF(EN338="","",IF(INDEX('コンテンツ＆備考マスタ'!$H:$J,MATCH(学校情報!EN$3,'コンテンツ＆備考マスタ'!$H:$H,0),3)="●",IF(AND(EN338&lt;&gt;"",ISNUMBER(申込書!$AC$22)=TRUE,申込書!$C$64&lt;&gt;"▼プルダウンより選択してください",申込書!$C$64&lt;&gt;""),申込書!$AC$22,""),"-"))</f>
        <v/>
      </c>
      <c r="EP338" s="369"/>
      <c r="EQ338" s="369"/>
      <c r="ER338" s="370" t="str">
        <f>IF(AND(申込書!$C$64&lt;&gt;"▼プルダウンより選択してください",申込書!$C$64&lt;&gt;"",$G338&lt;&gt;"",申込書!$V$64="特定学年のみ"),"申し込みする","")</f>
        <v/>
      </c>
      <c r="ES338" s="371"/>
      <c r="ET338" s="372"/>
      <c r="EU338" s="373" t="str">
        <f>IF(AND(申込書!$C$65&lt;&gt;"▼プルダウンより選択してください",申込書!$C$65&lt;&gt;"",申込書!$K$22&lt;&gt;"YYYY/MM/DD",$G338&lt;&gt;""),申込書!$K$22,"")</f>
        <v/>
      </c>
      <c r="EV338" s="369" t="str">
        <f>IF(EU338="","",IF(INDEX('コンテンツ＆備考マスタ'!$H:$J,MATCH(学校情報!EU$3,'コンテンツ＆備考マスタ'!$H:$H,0),3)="●",IF(AND(EU338&lt;&gt;"",ISNUMBER(申込書!$AC$22)=TRUE,申込書!$C$65&lt;&gt;"▼プルダウンより選択してください",申込書!$C$65&lt;&gt;""),申込書!$AC$22,""),"-"))</f>
        <v/>
      </c>
      <c r="EW338" s="369"/>
      <c r="EX338" s="369"/>
      <c r="EY338" s="370" t="str">
        <f>IF(AND(申込書!$C$65&lt;&gt;"▼プルダウンより選択してください",申込書!$C$65&lt;&gt;"",$G338&lt;&gt;"",申込書!$V$65="特定学年のみ"),"申し込みする","")</f>
        <v/>
      </c>
      <c r="EZ338" s="371"/>
      <c r="FA338" s="372"/>
      <c r="FB338" s="373" t="str">
        <f>IF(AND(申込書!$C$66&lt;&gt;"▼プルダウンより選択してください",申込書!$C$66&lt;&gt;"",申込書!$K$22&lt;&gt;"YYYY/MM/DD",$G338&lt;&gt;""),申込書!$K$22,"")</f>
        <v/>
      </c>
      <c r="FC338" s="369" t="str">
        <f>IF(FB338="","",IF(INDEX('コンテンツ＆備考マスタ'!$H:$J,MATCH(学校情報!FB$3,'コンテンツ＆備考マスタ'!$H:$H,0),3)="●",IF(AND(FB338&lt;&gt;"",ISNUMBER(申込書!$AC$22)=TRUE,申込書!$C$66&lt;&gt;"▼プルダウンより選択してください",申込書!$C$66&lt;&gt;""),申込書!$AC$22,""),"-"))</f>
        <v/>
      </c>
      <c r="FD338" s="369"/>
      <c r="FE338" s="369"/>
      <c r="FF338" s="370" t="str">
        <f>IF(AND(申込書!$C$66&lt;&gt;"▼プルダウンより選択してください",申込書!$C$66&lt;&gt;"",$G338&lt;&gt;"",申込書!$V$66="特定学年のみ"),"申し込みする","")</f>
        <v/>
      </c>
      <c r="FG338" s="371"/>
      <c r="FH338" s="372"/>
      <c r="FI338" s="373" t="str">
        <f>IF(AND(申込書!$C$67&lt;&gt;"▼プルダウンより選択してください",申込書!$C$67&lt;&gt;"",申込書!$K$22&lt;&gt;"YYYY/MM/DD",$G338&lt;&gt;""),申込書!$K$22,"")</f>
        <v/>
      </c>
      <c r="FJ338" s="369" t="str">
        <f>IF(FI338="","",IF(INDEX('コンテンツ＆備考マスタ'!$H:$J,MATCH(学校情報!FI$3,'コンテンツ＆備考マスタ'!$H:$H,0),3)="●",IF(AND(FI338&lt;&gt;"",ISNUMBER(申込書!$AC$22)=TRUE,申込書!$C$67&lt;&gt;"▼プルダウンより選択してください",申込書!$C$67&lt;&gt;""),申込書!$AC$22,""),"-"))</f>
        <v/>
      </c>
      <c r="FK338" s="369"/>
      <c r="FL338" s="369"/>
      <c r="FM338" s="370" t="str">
        <f>IF(AND(申込書!$C$67&lt;&gt;"▼プルダウンより選択してください",申込書!$C$67&lt;&gt;"",$G338&lt;&gt;"",申込書!$V$67="特定学年のみ"),"申し込みする","")</f>
        <v/>
      </c>
      <c r="FN338" s="371"/>
      <c r="FO338" s="372"/>
      <c r="FP338" s="373" t="str">
        <f>IF(AND(申込書!$C$68&lt;&gt;"▼プルダウンより選択してください",申込書!$C$68&lt;&gt;"",申込書!$K$22&lt;&gt;"YYYY/MM/DD",$G338&lt;&gt;""),申込書!$K$22,"")</f>
        <v/>
      </c>
      <c r="FQ338" s="369" t="str">
        <f>IF(FP338="","",IF(INDEX('コンテンツ＆備考マスタ'!$H:$J,MATCH(学校情報!FP$3,'コンテンツ＆備考マスタ'!$H:$H,0),3)="●",IF(AND(FP338&lt;&gt;"",ISNUMBER(申込書!$AC$22)=TRUE,申込書!$C$68&lt;&gt;"▼プルダウンより選択してください",申込書!$C$68&lt;&gt;""),申込書!$AC$22,""),"-"))</f>
        <v/>
      </c>
      <c r="FR338" s="369"/>
      <c r="FS338" s="369"/>
      <c r="FT338" s="370" t="str">
        <f>IF(AND(申込書!$C$68&lt;&gt;"▼プルダウンより選択してください",申込書!$C$68&lt;&gt;"",$G338&lt;&gt;"",申込書!$V$68="特定学年のみ"),"申し込みする","")</f>
        <v/>
      </c>
      <c r="FU338" s="371"/>
      <c r="FV338" s="372"/>
      <c r="FW338" s="373" t="str">
        <f>IF(AND(申込書!$C$69&lt;&gt;"▼プルダウンより選択してください",申込書!$C$69&lt;&gt;"",申込書!$K$22&lt;&gt;"YYYY/MM/DD",$G338&lt;&gt;""),申込書!$K$22,"")</f>
        <v/>
      </c>
      <c r="FX338" s="369" t="str">
        <f>IF(FW338="","",IF(INDEX('コンテンツ＆備考マスタ'!$H:$J,MATCH(学校情報!FW$3,'コンテンツ＆備考マスタ'!$H:$H,0),3)="●",IF(AND(FW338&lt;&gt;"",ISNUMBER(申込書!$AC$22)=TRUE,申込書!$C$69&lt;&gt;"▼プルダウンより選択してください",申込書!$C$69&lt;&gt;""),申込書!$AC$22,""),"-"))</f>
        <v/>
      </c>
      <c r="FY338" s="369"/>
      <c r="FZ338" s="369"/>
      <c r="GA338" s="370" t="str">
        <f>IF(AND(申込書!$C$69&lt;&gt;"▼プルダウンより選択してください",申込書!$C$69&lt;&gt;"",$G338&lt;&gt;"",申込書!$V$69="特定学年のみ"),"申し込みする","")</f>
        <v/>
      </c>
      <c r="GB338" s="371"/>
      <c r="GC338" s="372"/>
      <c r="GD338" s="373" t="str">
        <f>IF(AND(申込書!$C$70&lt;&gt;"▼プルダウンより選択してください",申込書!$C$70&lt;&gt;"",申込書!$K$22&lt;&gt;"YYYY/MM/DD",$G338&lt;&gt;""),申込書!$K$22,"")</f>
        <v/>
      </c>
      <c r="GE338" s="369" t="str">
        <f>IF(GD338="","",IF(INDEX('コンテンツ＆備考マスタ'!$H:$J,MATCH(学校情報!GD$3,'コンテンツ＆備考マスタ'!$H:$H,0),3)="●",IF(AND(GD338&lt;&gt;"",ISNUMBER(申込書!$AC$22)=TRUE,申込書!$C$70&lt;&gt;"▼プルダウンより選択してください",申込書!$C$70&lt;&gt;""),申込書!$AC$22,""),"-"))</f>
        <v/>
      </c>
      <c r="GF338" s="369"/>
      <c r="GG338" s="369"/>
      <c r="GH338" s="370" t="str">
        <f>IF(AND(申込書!$C$70&lt;&gt;"▼プルダウンより選択してください",申込書!$C$70&lt;&gt;"",$G338&lt;&gt;"",申込書!$V$70="特定学年のみ"),"申し込みする","")</f>
        <v/>
      </c>
      <c r="GI338" s="371"/>
      <c r="GJ338" s="372"/>
      <c r="GK338" s="373" t="str">
        <f>IF(AND(申込書!$C$71&lt;&gt;"▼プルダウンより選択してください",申込書!$C$71&lt;&gt;"",申込書!$K$22&lt;&gt;"YYYY/MM/DD",$G338&lt;&gt;""),申込書!$K$22,"")</f>
        <v/>
      </c>
      <c r="GL338" s="369" t="str">
        <f>IF(GK338="","",IF(INDEX('コンテンツ＆備考マスタ'!$H:$J,MATCH(学校情報!GK$3,'コンテンツ＆備考マスタ'!$H:$H,0),3)="●",IF(AND(GK338&lt;&gt;"",ISNUMBER(申込書!$AC$22)=TRUE,申込書!$C$71&lt;&gt;"▼プルダウンより選択してください",申込書!$C$71&lt;&gt;""),申込書!$AC$22,""),"-"))</f>
        <v/>
      </c>
      <c r="GM338" s="369"/>
      <c r="GN338" s="369"/>
      <c r="GO338" s="370" t="str">
        <f>IF(AND(申込書!$C$71&lt;&gt;"▼プルダウンより選択してください",申込書!$C$71&lt;&gt;"",$G338&lt;&gt;"",申込書!$V$71="特定学年のみ"),"申し込みする","")</f>
        <v/>
      </c>
      <c r="GP338" s="371"/>
      <c r="GQ338" s="372"/>
      <c r="GR338" s="373" t="str">
        <f>IF(AND(申込書!$C$72&lt;&gt;"▼プルダウンより選択してください",申込書!$C$72&lt;&gt;"",申込書!$K$22&lt;&gt;"YYYY/MM/DD",$G338&lt;&gt;""),申込書!$K$22,"")</f>
        <v/>
      </c>
      <c r="GS338" s="369" t="str">
        <f>IF(GR338="","",IF(INDEX('コンテンツ＆備考マスタ'!$H:$J,MATCH(学校情報!GR$3,'コンテンツ＆備考マスタ'!$H:$H,0),3)="●",IF(AND(GR338&lt;&gt;"",ISNUMBER(申込書!$AC$22)=TRUE,申込書!$C$72&lt;&gt;"▼プルダウンより選択してください",申込書!$C$72&lt;&gt;""),申込書!$AC$22,""),"-"))</f>
        <v/>
      </c>
      <c r="GT338" s="369"/>
      <c r="GU338" s="369"/>
      <c r="GV338" s="370" t="str">
        <f>IF(AND(申込書!$C$72&lt;&gt;"▼プルダウンより選択してください",申込書!$C$72&lt;&gt;"",$G338&lt;&gt;"",申込書!$V$72="特定学年のみ"),"申し込みする","")</f>
        <v/>
      </c>
      <c r="GW338" s="371"/>
      <c r="GX338" s="372"/>
      <c r="GY338" s="373" t="str">
        <f>IF(AND(申込書!$C$73&lt;&gt;"▼プルダウンより選択してください",申込書!$C$73&lt;&gt;"",申込書!$K$22&lt;&gt;"YYYY/MM/DD",$G338&lt;&gt;""),申込書!$K$22,"")</f>
        <v/>
      </c>
      <c r="GZ338" s="369" t="str">
        <f>IF(GY338="","",IF(INDEX('コンテンツ＆備考マスタ'!$H:$J,MATCH(学校情報!GY$3,'コンテンツ＆備考マスタ'!$H:$H,0),3)="●",IF(AND(GY338&lt;&gt;"",ISNUMBER(申込書!$AC$22)=TRUE,申込書!$C$73&lt;&gt;"▼プルダウンより選択してください",申込書!$C$73&lt;&gt;""),申込書!$AC$22,""),"-"))</f>
        <v/>
      </c>
      <c r="HA338" s="369"/>
      <c r="HB338" s="369"/>
      <c r="HC338" s="370" t="str">
        <f>IF(AND(申込書!$C$73&lt;&gt;"▼プルダウンより選択してください",申込書!$C$73&lt;&gt;"",$G338&lt;&gt;"",申込書!$V$73="特定学年のみ"),"申し込みする","")</f>
        <v/>
      </c>
      <c r="HD338" s="371"/>
      <c r="HE338" s="372"/>
      <c r="HF338" s="373" t="str">
        <f>IF(AND(申込書!$C$74&lt;&gt;"▼プルダウンより選択してください",申込書!$C$74&lt;&gt;"",申込書!$K$22&lt;&gt;"YYYY/MM/DD",$G338&lt;&gt;""),申込書!$K$22,"")</f>
        <v/>
      </c>
      <c r="HG338" s="369" t="str">
        <f>IF(HF338="","",IF(INDEX('コンテンツ＆備考マスタ'!$H:$J,MATCH(学校情報!HF$3,'コンテンツ＆備考マスタ'!$H:$H,0),3)="●",IF(AND(HF338&lt;&gt;"",ISNUMBER(申込書!$AC$22)=TRUE,申込書!$C$74&lt;&gt;"▼プルダウンより選択してください",申込書!$C$74&lt;&gt;""),申込書!$AC$22,""),"-"))</f>
        <v/>
      </c>
      <c r="HH338" s="369"/>
      <c r="HI338" s="369"/>
      <c r="HJ338" s="370" t="str">
        <f>IF(AND(申込書!$C$74&lt;&gt;"▼プルダウンより選択してください",申込書!$C$74&lt;&gt;"",$G338&lt;&gt;"",申込書!$V$74="特定学年のみ"),"申し込みする","")</f>
        <v/>
      </c>
      <c r="HK338" s="371"/>
      <c r="HL338" s="372"/>
      <c r="HM338" s="373" t="str">
        <f>IF(AND(申込書!$C$75&lt;&gt;"▼プルダウンより選択してください",申込書!$C$75&lt;&gt;"",申込書!$K$22&lt;&gt;"YYYY/MM/DD",$G338&lt;&gt;""),申込書!$K$22,"")</f>
        <v/>
      </c>
      <c r="HN338" s="369" t="str">
        <f>IF(HM338="","",IF(INDEX('コンテンツ＆備考マスタ'!$H:$J,MATCH(学校情報!HM$3,'コンテンツ＆備考マスタ'!$H:$H,0),3)="●",IF(AND(HM338&lt;&gt;"",ISNUMBER(申込書!$AC$22)=TRUE,申込書!$C$75&lt;&gt;"▼プルダウンより選択してください",申込書!$C$75&lt;&gt;""),申込書!$AC$22,""),"-"))</f>
        <v/>
      </c>
      <c r="HO338" s="369"/>
      <c r="HP338" s="369"/>
      <c r="HQ338" s="370" t="str">
        <f>IF(AND(申込書!$C$75&lt;&gt;"▼プルダウンより選択してください",申込書!$C$75&lt;&gt;"",$G338&lt;&gt;"",申込書!$V$75="特定学年のみ"),"申し込みする","")</f>
        <v/>
      </c>
      <c r="HR338" s="371"/>
      <c r="HS338" s="371"/>
      <c r="HT338" s="374" t="str">
        <f>IF(AND(申込書!$C$76&lt;&gt;"▼プルダウンより選択してください",申込書!$C$76&lt;&gt;"",申込書!$K$22&lt;&gt;"YYYY/MM/DD",$G338&lt;&gt;""),申込書!$K$22,"")</f>
        <v/>
      </c>
      <c r="HU338" s="369" t="str">
        <f>IF(HT338="","",IF(INDEX('コンテンツ＆備考マスタ'!$H:$J,MATCH(学校情報!HT$3,'コンテンツ＆備考マスタ'!$H:$H,0),3)="●",IF(AND(HT338&lt;&gt;"",ISNUMBER(申込書!$AC$22)=TRUE,申込書!$C$76&lt;&gt;"▼プルダウンより選択してください",申込書!$C$76&lt;&gt;""),申込書!$AC$22,""),"-"))</f>
        <v/>
      </c>
      <c r="HV338" s="369"/>
      <c r="HW338" s="369"/>
      <c r="HX338" s="370" t="str">
        <f>IF(AND(申込書!$C$76&lt;&gt;"▼プルダウンより選択してください",申込書!$C$76&lt;&gt;"",$G338&lt;&gt;"",申込書!$V$76="特定学年のみ"),"申し込みする","")</f>
        <v/>
      </c>
      <c r="HY338" s="371"/>
      <c r="HZ338" s="372"/>
      <c r="IA338" s="69"/>
    </row>
    <row r="339" spans="2:235" ht="26.85" hidden="1" customHeight="1" outlineLevel="1">
      <c r="B339" s="365">
        <f t="shared" si="15"/>
        <v>334</v>
      </c>
      <c r="C339" s="55"/>
      <c r="D339" s="56"/>
      <c r="E339" s="154"/>
      <c r="F339" s="57"/>
      <c r="G339" s="58"/>
      <c r="H339" s="59"/>
      <c r="I339" s="60"/>
      <c r="J339" s="61"/>
      <c r="K339" s="366" t="str">
        <f t="shared" si="16"/>
        <v/>
      </c>
      <c r="L339" s="62"/>
      <c r="M339" s="322"/>
      <c r="N339" s="63"/>
      <c r="O339" s="64"/>
      <c r="P339" s="367" t="str">
        <f t="shared" si="17"/>
        <v/>
      </c>
      <c r="Q339" s="65"/>
      <c r="R339" s="66"/>
      <c r="S339" s="67"/>
      <c r="T339" s="68"/>
      <c r="U339" s="68"/>
      <c r="V339" s="68"/>
      <c r="W339" s="66"/>
      <c r="X339" s="281"/>
      <c r="Y339" s="368" t="str">
        <f>IF(AND(申込書!$C$47&lt;&gt;"▼プルダウンより選択してください",申込書!$C$47&lt;&gt;"",申込書!$K$22&lt;&gt;"YYYY/MM/DD",$G339&lt;&gt;""),申込書!$K$22,"")</f>
        <v/>
      </c>
      <c r="Z339" s="369" t="str">
        <f>IF(Y339="","",IF(INDEX('コンテンツ＆備考マスタ'!$H:$J,MATCH(学校情報!Y$3,'コンテンツ＆備考マスタ'!$H:$H,0),3)="●",IF(AND(Y339&lt;&gt;"",ISNUMBER(申込書!$AC$22)=TRUE,申込書!$C$47&lt;&gt;"▼プルダウンより選択してください",申込書!$C$47&lt;&gt;""),申込書!$AC$22,""),"-"))</f>
        <v/>
      </c>
      <c r="AA339" s="369"/>
      <c r="AB339" s="369"/>
      <c r="AC339" s="370" t="str">
        <f>IF(AND(申込書!$C$47&lt;&gt;"▼プルダウンより選択してください",申込書!$C$47&lt;&gt;"",$G339&lt;&gt;"",申込書!$V$47="特定学年のみ"),"申し込みする","")</f>
        <v/>
      </c>
      <c r="AD339" s="371"/>
      <c r="AE339" s="372"/>
      <c r="AF339" s="373" t="str">
        <f>IF(AND(申込書!$C$48&lt;&gt;"▼プルダウンより選択してください",申込書!$C$48&lt;&gt;"",申込書!$K$22&lt;&gt;"YYYY/MM/DD",$G339&lt;&gt;""),申込書!$K$22,"")</f>
        <v/>
      </c>
      <c r="AG339" s="369" t="str">
        <f>IF(AF339="","",IF(INDEX('コンテンツ＆備考マスタ'!$H:$J,MATCH(学校情報!AF$3,'コンテンツ＆備考マスタ'!$H:$H,0),3)="●",IF(AND(AF339&lt;&gt;"",ISNUMBER(申込書!$AC$22)=TRUE,申込書!$C$48&lt;&gt;"▼プルダウンより選択してください",申込書!$C$48&lt;&gt;""),申込書!$AC$22,""),"-"))</f>
        <v/>
      </c>
      <c r="AH339" s="369"/>
      <c r="AI339" s="369"/>
      <c r="AJ339" s="370" t="str">
        <f>IF(AND(申込書!$C$48&lt;&gt;"▼プルダウンより選択してください",申込書!$C$48&lt;&gt;"",$G339&lt;&gt;"",申込書!$V$48="特定学年のみ"),"申し込みする","")</f>
        <v/>
      </c>
      <c r="AK339" s="371"/>
      <c r="AL339" s="372"/>
      <c r="AM339" s="373" t="str">
        <f>IF(AND(申込書!$C$49&lt;&gt;"▼プルダウンより選択してください",申込書!$C$49&lt;&gt;"",申込書!$K$22&lt;&gt;"YYYY/MM/DD",$G339&lt;&gt;""),申込書!$K$22,"")</f>
        <v/>
      </c>
      <c r="AN339" s="369" t="str">
        <f>IF(AM339="","",IF(INDEX('コンテンツ＆備考マスタ'!$H:$J,MATCH(学校情報!AM$3,'コンテンツ＆備考マスタ'!$H:$H,0),3)="●",IF(AND(AM339&lt;&gt;"",ISNUMBER(申込書!$AC$22)=TRUE,申込書!$C$49&lt;&gt;"▼プルダウンより選択してください",申込書!$C$49&lt;&gt;""),申込書!$AC$22,""),"-"))</f>
        <v/>
      </c>
      <c r="AO339" s="369"/>
      <c r="AP339" s="369"/>
      <c r="AQ339" s="370" t="str">
        <f>IF(AND(申込書!$C$49&lt;&gt;"▼プルダウンより選択してください",申込書!$C$49&lt;&gt;"",$G339&lt;&gt;"",申込書!$V$49="特定学年のみ"),"申し込みする","")</f>
        <v/>
      </c>
      <c r="AR339" s="371"/>
      <c r="AS339" s="372"/>
      <c r="AT339" s="373" t="str">
        <f>IF(AND(申込書!$C$50&lt;&gt;"▼プルダウンより選択してください",申込書!$C$50&lt;&gt;"",申込書!$K$22&lt;&gt;"YYYY/MM/DD",$G339&lt;&gt;""),申込書!$K$22,"")</f>
        <v/>
      </c>
      <c r="AU339" s="369" t="str">
        <f>IF(AT339="","",IF(INDEX('コンテンツ＆備考マスタ'!$H:$J,MATCH(学校情報!AT$3,'コンテンツ＆備考マスタ'!$H:$H,0),3)="●",IF(AND(AT339&lt;&gt;"",ISNUMBER(申込書!$AC$22)=TRUE,申込書!$C$50&lt;&gt;"▼プルダウンより選択してください",申込書!$C$50&lt;&gt;""),申込書!$AC$22,""),"-"))</f>
        <v/>
      </c>
      <c r="AV339" s="369"/>
      <c r="AW339" s="369"/>
      <c r="AX339" s="370" t="str">
        <f>IF(AND(申込書!$C$50&lt;&gt;"▼プルダウンより選択してください",申込書!$C$50&lt;&gt;"",$G339&lt;&gt;"",申込書!$V$50="特定学年のみ"),"申し込みする","")</f>
        <v/>
      </c>
      <c r="AY339" s="371"/>
      <c r="AZ339" s="372"/>
      <c r="BA339" s="373" t="str">
        <f>IF(AND(申込書!$C$51&lt;&gt;"▼プルダウンより選択してください",申込書!$C$51&lt;&gt;"",申込書!$K$22&lt;&gt;"YYYY/MM/DD",$G339&lt;&gt;""),申込書!$K$22,"")</f>
        <v/>
      </c>
      <c r="BB339" s="369" t="str">
        <f>IF(BA339="","",IF(INDEX('コンテンツ＆備考マスタ'!$H:$J,MATCH(学校情報!BA$3,'コンテンツ＆備考マスタ'!$H:$H,0),3)="●",IF(AND(BA339&lt;&gt;"",ISNUMBER(申込書!$AC$22)=TRUE,申込書!$C$51&lt;&gt;"▼プルダウンより選択してください",申込書!$C$51&lt;&gt;""),申込書!$AC$22,""),"-"))</f>
        <v/>
      </c>
      <c r="BC339" s="369"/>
      <c r="BD339" s="369"/>
      <c r="BE339" s="370" t="str">
        <f>IF(AND(申込書!$C$51&lt;&gt;"▼プルダウンより選択してください",申込書!$C$51&lt;&gt;"",$G339&lt;&gt;"",申込書!$V$51="特定学年のみ"),"申し込みする","")</f>
        <v/>
      </c>
      <c r="BF339" s="371"/>
      <c r="BG339" s="372"/>
      <c r="BH339" s="373" t="str">
        <f>IF(AND(申込書!$C$52&lt;&gt;"▼プルダウンより選択してください",申込書!$C$52&lt;&gt;"",申込書!$K$22&lt;&gt;"YYYY/MM/DD",$G339&lt;&gt;""),申込書!$K$22,"")</f>
        <v/>
      </c>
      <c r="BI339" s="369" t="str">
        <f>IF(BH339="","",IF(INDEX('コンテンツ＆備考マスタ'!$H:$J,MATCH(学校情報!BH$3,'コンテンツ＆備考マスタ'!$H:$H,0),3)="●",IF(AND(BH339&lt;&gt;"",ISNUMBER(申込書!$AC$22)=TRUE,申込書!$C$52&lt;&gt;"▼プルダウンより選択してください",申込書!$C$52&lt;&gt;""),申込書!$AC$22,""),"-"))</f>
        <v/>
      </c>
      <c r="BJ339" s="369"/>
      <c r="BK339" s="369"/>
      <c r="BL339" s="370" t="str">
        <f>IF(AND(申込書!$C$52&lt;&gt;"▼プルダウンより選択してください",申込書!$C$52&lt;&gt;"",$G339&lt;&gt;"",申込書!$V$52="特定学年のみ"),"申し込みする","")</f>
        <v/>
      </c>
      <c r="BM339" s="371"/>
      <c r="BN339" s="372"/>
      <c r="BO339" s="373" t="str">
        <f>IF(AND(申込書!$C$53&lt;&gt;"▼プルダウンより選択してください",申込書!$C$53&lt;&gt;"",申込書!$K$22&lt;&gt;"YYYY/MM/DD",$G339&lt;&gt;""),申込書!$K$22,"")</f>
        <v/>
      </c>
      <c r="BP339" s="369" t="str">
        <f>IF(BO339="","",IF(INDEX('コンテンツ＆備考マスタ'!$H:$J,MATCH(学校情報!BO$3,'コンテンツ＆備考マスタ'!$H:$H,0),3)="●",IF(AND(BO339&lt;&gt;"",ISNUMBER(申込書!$AC$22)=TRUE,申込書!$C$53&lt;&gt;"▼プルダウンより選択してください",申込書!$C$53&lt;&gt;""),申込書!$AC$22,""),"-"))</f>
        <v/>
      </c>
      <c r="BQ339" s="369"/>
      <c r="BR339" s="369"/>
      <c r="BS339" s="370" t="str">
        <f>IF(AND(申込書!$C$53&lt;&gt;"▼プルダウンより選択してください",申込書!$C$53&lt;&gt;"",$G339&lt;&gt;"",申込書!$V$53="特定学年のみ"),"申し込みする","")</f>
        <v/>
      </c>
      <c r="BT339" s="371"/>
      <c r="BU339" s="372"/>
      <c r="BV339" s="373" t="str">
        <f>IF(AND(申込書!$C$54&lt;&gt;"▼プルダウンより選択してください",申込書!$C$54&lt;&gt;"",申込書!$K$22&lt;&gt;"YYYY/MM/DD",$G339&lt;&gt;""),申込書!$K$22,"")</f>
        <v/>
      </c>
      <c r="BW339" s="369" t="str">
        <f>IF(BV339="","",IF(INDEX('コンテンツ＆備考マスタ'!$H:$J,MATCH(学校情報!BV$3,'コンテンツ＆備考マスタ'!$H:$H,0),3)="●",IF(AND(BV339&lt;&gt;"",ISNUMBER(申込書!$AC$22)=TRUE,申込書!$C$54&lt;&gt;"▼プルダウンより選択してください",申込書!$C$54&lt;&gt;""),申込書!$AC$22,""),"-"))</f>
        <v/>
      </c>
      <c r="BX339" s="369"/>
      <c r="BY339" s="369"/>
      <c r="BZ339" s="370" t="str">
        <f>IF(AND(申込書!$C$54&lt;&gt;"▼プルダウンより選択してください",申込書!$C$54&lt;&gt;"",$G339&lt;&gt;"",申込書!$V$54="特定学年のみ"),"申し込みする","")</f>
        <v/>
      </c>
      <c r="CA339" s="371"/>
      <c r="CB339" s="372"/>
      <c r="CC339" s="373" t="str">
        <f>IF(AND(申込書!$C$55&lt;&gt;"▼プルダウンより選択してください",申込書!$C$55&lt;&gt;"",申込書!$K$22&lt;&gt;"YYYY/MM/DD",$G339&lt;&gt;""),申込書!$K$22,"")</f>
        <v/>
      </c>
      <c r="CD339" s="369" t="str">
        <f>IF(CC339="","",IF(INDEX('コンテンツ＆備考マスタ'!$H:$J,MATCH(学校情報!CC$3,'コンテンツ＆備考マスタ'!$H:$H,0),3)="●",IF(AND(CC339&lt;&gt;"",ISNUMBER(申込書!$AC$22)=TRUE,申込書!$C$55&lt;&gt;"▼プルダウンより選択してください",申込書!$C$55&lt;&gt;""),申込書!$AC$22,""),"-"))</f>
        <v/>
      </c>
      <c r="CE339" s="369"/>
      <c r="CF339" s="369"/>
      <c r="CG339" s="370" t="str">
        <f>IF(AND(申込書!$C$55&lt;&gt;"▼プルダウンより選択してください",申込書!$C$55&lt;&gt;"",$G339&lt;&gt;"",申込書!$V$55="特定学年のみ"),"申し込みする","")</f>
        <v/>
      </c>
      <c r="CH339" s="371"/>
      <c r="CI339" s="372"/>
      <c r="CJ339" s="373" t="str">
        <f>IF(AND(申込書!$C$56&lt;&gt;"▼プルダウンより選択してください",申込書!$C$56&lt;&gt;"",申込書!$K$22&lt;&gt;"YYYY/MM/DD",$G339&lt;&gt;""),申込書!$K$22,"")</f>
        <v/>
      </c>
      <c r="CK339" s="369" t="str">
        <f>IF(CJ339="","",IF(INDEX('コンテンツ＆備考マスタ'!$H:$J,MATCH(学校情報!CJ$3,'コンテンツ＆備考マスタ'!$H:$H,0),3)="●",IF(AND(CJ339&lt;&gt;"",ISNUMBER(申込書!$AC$22)=TRUE,申込書!$C$56&lt;&gt;"▼プルダウンより選択してください",申込書!$C$56&lt;&gt;""),申込書!$AC$22,""),"-"))</f>
        <v/>
      </c>
      <c r="CL339" s="369"/>
      <c r="CM339" s="369"/>
      <c r="CN339" s="370" t="str">
        <f>IF(AND(申込書!$C$56&lt;&gt;"▼プルダウンより選択してください",申込書!$C$56&lt;&gt;"",$G339&lt;&gt;"",申込書!$V$56="特定学年のみ"),"申し込みする","")</f>
        <v/>
      </c>
      <c r="CO339" s="371"/>
      <c r="CP339" s="372"/>
      <c r="CQ339" s="373" t="str">
        <f>IF(AND(申込書!$C$57&lt;&gt;"▼プルダウンより選択してください",申込書!$C$57&lt;&gt;"",申込書!$K$22&lt;&gt;"YYYY/MM/DD",$G339&lt;&gt;""),申込書!$K$22,"")</f>
        <v/>
      </c>
      <c r="CR339" s="369" t="str">
        <f>IF(CQ339="","",IF(INDEX('コンテンツ＆備考マスタ'!$H:$J,MATCH(学校情報!CQ$3,'コンテンツ＆備考マスタ'!$H:$H,0),3)="●",IF(AND(CQ339&lt;&gt;"",ISNUMBER(申込書!$AC$22)=TRUE,申込書!$C$57&lt;&gt;"▼プルダウンより選択してください",申込書!$C$57&lt;&gt;""),申込書!$AC$22,""),"-"))</f>
        <v/>
      </c>
      <c r="CS339" s="369"/>
      <c r="CT339" s="369"/>
      <c r="CU339" s="369" t="str">
        <f>IF(AND(申込書!$C$57&lt;&gt;"▼プルダウンより選択してください",申込書!$C$57&lt;&gt;"",$G339&lt;&gt;"",申込書!$V$57="特定学年のみ"),"申し込みする","")</f>
        <v/>
      </c>
      <c r="CV339" s="371"/>
      <c r="CW339" s="372"/>
      <c r="CX339" s="373" t="str">
        <f>IF(AND(申込書!$C$58&lt;&gt;"▼プルダウンより選択してください",申込書!$C$58&lt;&gt;"",申込書!$K$22&lt;&gt;"YYYY/MM/DD",$G339&lt;&gt;""),申込書!$K$22,"")</f>
        <v/>
      </c>
      <c r="CY339" s="369" t="str">
        <f>IF(CX339="","",IF(INDEX('コンテンツ＆備考マスタ'!$H:$J,MATCH(学校情報!CX$3,'コンテンツ＆備考マスタ'!$H:$H,0),3)="●",IF(AND(CX339&lt;&gt;"",ISNUMBER(申込書!$AC$22)=TRUE,申込書!$C$58&lt;&gt;"▼プルダウンより選択してください",申込書!$C$58&lt;&gt;""),申込書!$AC$22,""),"-"))</f>
        <v/>
      </c>
      <c r="CZ339" s="369"/>
      <c r="DA339" s="369"/>
      <c r="DB339" s="369" t="str">
        <f>IF(AND(申込書!$C$58&lt;&gt;"▼プルダウンより選択してください",申込書!$C$58&lt;&gt;"",$G339&lt;&gt;"",申込書!$V$58="特定学年のみ"),"申し込みする","")</f>
        <v/>
      </c>
      <c r="DC339" s="371"/>
      <c r="DD339" s="372"/>
      <c r="DE339" s="373" t="str">
        <f>IF(AND(申込書!$C$59&lt;&gt;"▼プルダウンより選択してください",申込書!$C$59&lt;&gt;"",申込書!$K$22&lt;&gt;"YYYY/MM/DD",$G339&lt;&gt;""),申込書!$K$22,"")</f>
        <v/>
      </c>
      <c r="DF339" s="369" t="str">
        <f>IF(DE339="","",IF(INDEX('コンテンツ＆備考マスタ'!$H:$J,MATCH(学校情報!DE$3,'コンテンツ＆備考マスタ'!$H:$H,0),3)="●",IF(AND(DE339&lt;&gt;"",ISNUMBER(申込書!$AC$22)=TRUE,申込書!$C$59&lt;&gt;"▼プルダウンより選択してください",申込書!$C$59&lt;&gt;""),申込書!$AC$22,""),"-"))</f>
        <v/>
      </c>
      <c r="DG339" s="369"/>
      <c r="DH339" s="369"/>
      <c r="DI339" s="369" t="str">
        <f>IF(AND(申込書!$C$59&lt;&gt;"▼プルダウンより選択してください",申込書!$C$59&lt;&gt;"",$G339&lt;&gt;"",申込書!$V$59="特定学年のみ"),"申し込みする","")</f>
        <v/>
      </c>
      <c r="DJ339" s="371"/>
      <c r="DK339" s="372"/>
      <c r="DL339" s="373" t="str">
        <f>IF(AND(申込書!$C$60&lt;&gt;"▼プルダウンより選択してください",申込書!$C$60&lt;&gt;"",申込書!$K$22&lt;&gt;"YYYY/MM/DD",$G339&lt;&gt;""),申込書!$K$22,"")</f>
        <v/>
      </c>
      <c r="DM339" s="369" t="str">
        <f>IF(DL339="","",IF(INDEX('コンテンツ＆備考マスタ'!$H:$J,MATCH(学校情報!DL$3,'コンテンツ＆備考マスタ'!$H:$H,0),3)="●",IF(AND(DL339&lt;&gt;"",ISNUMBER(申込書!$AC$22)=TRUE,申込書!$C$60&lt;&gt;"▼プルダウンより選択してください",申込書!$C$60&lt;&gt;""),申込書!$AC$22,""),"-"))</f>
        <v/>
      </c>
      <c r="DN339" s="369"/>
      <c r="DO339" s="369"/>
      <c r="DP339" s="369" t="str">
        <f>IF(AND(申込書!$C$60&lt;&gt;"▼プルダウンより選択してください",申込書!$C$60&lt;&gt;"",$G339&lt;&gt;"",申込書!$V$60="特定学年のみ"),"申し込みする","")</f>
        <v/>
      </c>
      <c r="DQ339" s="371"/>
      <c r="DR339" s="372"/>
      <c r="DS339" s="373" t="str">
        <f>IF(AND(申込書!$C$61&lt;&gt;"▼プルダウンより選択してください",申込書!$C$61&lt;&gt;"",申込書!$K$22&lt;&gt;"YYYY/MM/DD",$G339&lt;&gt;""),申込書!$K$22,"")</f>
        <v/>
      </c>
      <c r="DT339" s="369" t="str">
        <f>IF(DS339="","",IF(INDEX('コンテンツ＆備考マスタ'!$H:$J,MATCH(学校情報!DS$3,'コンテンツ＆備考マスタ'!$H:$H,0),3)="●",IF(AND(DS339&lt;&gt;"",ISNUMBER(申込書!$AC$22)=TRUE,申込書!$C$61&lt;&gt;"▼プルダウンより選択してください",申込書!$C$61&lt;&gt;""),申込書!$AC$22,""),"-"))</f>
        <v/>
      </c>
      <c r="DU339" s="369"/>
      <c r="DV339" s="369"/>
      <c r="DW339" s="369" t="str">
        <f>IF(AND(申込書!$C$61&lt;&gt;"▼プルダウンより選択してください",申込書!$C$61&lt;&gt;"",$G339&lt;&gt;"",申込書!$V$61="特定学年のみ"),"申し込みする","")</f>
        <v/>
      </c>
      <c r="DX339" s="371"/>
      <c r="DY339" s="372"/>
      <c r="DZ339" s="373" t="str">
        <f>IF(AND(申込書!$C$62&lt;&gt;"▼プルダウンより選択してください",申込書!$C$62&lt;&gt;"",申込書!$K$22&lt;&gt;"YYYY/MM/DD",$G339&lt;&gt;""),申込書!$K$22,"")</f>
        <v/>
      </c>
      <c r="EA339" s="369" t="str">
        <f>IF(DZ339="","",IF(INDEX('コンテンツ＆備考マスタ'!$H:$J,MATCH(学校情報!DZ$3,'コンテンツ＆備考マスタ'!$H:$H,0),3)="●",IF(AND(DZ339&lt;&gt;"",ISNUMBER(申込書!$AC$22)=TRUE,申込書!$C$62&lt;&gt;"▼プルダウンより選択してください",申込書!$C$62&lt;&gt;""),申込書!$AC$22,""),"-"))</f>
        <v/>
      </c>
      <c r="EB339" s="369"/>
      <c r="EC339" s="369"/>
      <c r="ED339" s="370" t="str">
        <f>IF(AND(申込書!$C$62&lt;&gt;"▼プルダウンより選択してください",申込書!$C$62&lt;&gt;"",$G339&lt;&gt;"",申込書!$V$62="特定学年のみ"),"申し込みする","")</f>
        <v/>
      </c>
      <c r="EE339" s="371"/>
      <c r="EF339" s="372"/>
      <c r="EG339" s="373" t="str">
        <f>IF(AND(申込書!$C$63&lt;&gt;"▼プルダウンより選択してください",申込書!$C$63&lt;&gt;"",申込書!$K$22&lt;&gt;"YYYY/MM/DD",$G339&lt;&gt;""),申込書!$K$22,"")</f>
        <v/>
      </c>
      <c r="EH339" s="369" t="str">
        <f>IF(EG339="","",IF(INDEX('コンテンツ＆備考マスタ'!$H:$J,MATCH(学校情報!EG$3,'コンテンツ＆備考マスタ'!$H:$H,0),3)="●",IF(AND(EG339&lt;&gt;"",ISNUMBER(申込書!$AC$22)=TRUE,申込書!$C$63&lt;&gt;"▼プルダウンより選択してください",申込書!$C$63&lt;&gt;""),申込書!$AC$22,""),"-"))</f>
        <v/>
      </c>
      <c r="EI339" s="369"/>
      <c r="EJ339" s="369"/>
      <c r="EK339" s="370" t="str">
        <f>IF(AND(申込書!$C$63&lt;&gt;"▼プルダウンより選択してください",申込書!$C$63&lt;&gt;"",$G339&lt;&gt;"",申込書!$V$63="特定学年のみ"),"申し込みする","")</f>
        <v/>
      </c>
      <c r="EL339" s="371"/>
      <c r="EM339" s="372"/>
      <c r="EN339" s="373" t="str">
        <f>IF(AND(申込書!$C$64&lt;&gt;"▼プルダウンより選択してください",申込書!$C$64&lt;&gt;"",申込書!$K$22&lt;&gt;"YYYY/MM/DD",$G339&lt;&gt;""),申込書!$K$22,"")</f>
        <v/>
      </c>
      <c r="EO339" s="369" t="str">
        <f>IF(EN339="","",IF(INDEX('コンテンツ＆備考マスタ'!$H:$J,MATCH(学校情報!EN$3,'コンテンツ＆備考マスタ'!$H:$H,0),3)="●",IF(AND(EN339&lt;&gt;"",ISNUMBER(申込書!$AC$22)=TRUE,申込書!$C$64&lt;&gt;"▼プルダウンより選択してください",申込書!$C$64&lt;&gt;""),申込書!$AC$22,""),"-"))</f>
        <v/>
      </c>
      <c r="EP339" s="369"/>
      <c r="EQ339" s="369"/>
      <c r="ER339" s="370" t="str">
        <f>IF(AND(申込書!$C$64&lt;&gt;"▼プルダウンより選択してください",申込書!$C$64&lt;&gt;"",$G339&lt;&gt;"",申込書!$V$64="特定学年のみ"),"申し込みする","")</f>
        <v/>
      </c>
      <c r="ES339" s="371"/>
      <c r="ET339" s="372"/>
      <c r="EU339" s="373" t="str">
        <f>IF(AND(申込書!$C$65&lt;&gt;"▼プルダウンより選択してください",申込書!$C$65&lt;&gt;"",申込書!$K$22&lt;&gt;"YYYY/MM/DD",$G339&lt;&gt;""),申込書!$K$22,"")</f>
        <v/>
      </c>
      <c r="EV339" s="369" t="str">
        <f>IF(EU339="","",IF(INDEX('コンテンツ＆備考マスタ'!$H:$J,MATCH(学校情報!EU$3,'コンテンツ＆備考マスタ'!$H:$H,0),3)="●",IF(AND(EU339&lt;&gt;"",ISNUMBER(申込書!$AC$22)=TRUE,申込書!$C$65&lt;&gt;"▼プルダウンより選択してください",申込書!$C$65&lt;&gt;""),申込書!$AC$22,""),"-"))</f>
        <v/>
      </c>
      <c r="EW339" s="369"/>
      <c r="EX339" s="369"/>
      <c r="EY339" s="370" t="str">
        <f>IF(AND(申込書!$C$65&lt;&gt;"▼プルダウンより選択してください",申込書!$C$65&lt;&gt;"",$G339&lt;&gt;"",申込書!$V$65="特定学年のみ"),"申し込みする","")</f>
        <v/>
      </c>
      <c r="EZ339" s="371"/>
      <c r="FA339" s="372"/>
      <c r="FB339" s="373" t="str">
        <f>IF(AND(申込書!$C$66&lt;&gt;"▼プルダウンより選択してください",申込書!$C$66&lt;&gt;"",申込書!$K$22&lt;&gt;"YYYY/MM/DD",$G339&lt;&gt;""),申込書!$K$22,"")</f>
        <v/>
      </c>
      <c r="FC339" s="369" t="str">
        <f>IF(FB339="","",IF(INDEX('コンテンツ＆備考マスタ'!$H:$J,MATCH(学校情報!FB$3,'コンテンツ＆備考マスタ'!$H:$H,0),3)="●",IF(AND(FB339&lt;&gt;"",ISNUMBER(申込書!$AC$22)=TRUE,申込書!$C$66&lt;&gt;"▼プルダウンより選択してください",申込書!$C$66&lt;&gt;""),申込書!$AC$22,""),"-"))</f>
        <v/>
      </c>
      <c r="FD339" s="369"/>
      <c r="FE339" s="369"/>
      <c r="FF339" s="370" t="str">
        <f>IF(AND(申込書!$C$66&lt;&gt;"▼プルダウンより選択してください",申込書!$C$66&lt;&gt;"",$G339&lt;&gt;"",申込書!$V$66="特定学年のみ"),"申し込みする","")</f>
        <v/>
      </c>
      <c r="FG339" s="371"/>
      <c r="FH339" s="372"/>
      <c r="FI339" s="373" t="str">
        <f>IF(AND(申込書!$C$67&lt;&gt;"▼プルダウンより選択してください",申込書!$C$67&lt;&gt;"",申込書!$K$22&lt;&gt;"YYYY/MM/DD",$G339&lt;&gt;""),申込書!$K$22,"")</f>
        <v/>
      </c>
      <c r="FJ339" s="369" t="str">
        <f>IF(FI339="","",IF(INDEX('コンテンツ＆備考マスタ'!$H:$J,MATCH(学校情報!FI$3,'コンテンツ＆備考マスタ'!$H:$H,0),3)="●",IF(AND(FI339&lt;&gt;"",ISNUMBER(申込書!$AC$22)=TRUE,申込書!$C$67&lt;&gt;"▼プルダウンより選択してください",申込書!$C$67&lt;&gt;""),申込書!$AC$22,""),"-"))</f>
        <v/>
      </c>
      <c r="FK339" s="369"/>
      <c r="FL339" s="369"/>
      <c r="FM339" s="370" t="str">
        <f>IF(AND(申込書!$C$67&lt;&gt;"▼プルダウンより選択してください",申込書!$C$67&lt;&gt;"",$G339&lt;&gt;"",申込書!$V$67="特定学年のみ"),"申し込みする","")</f>
        <v/>
      </c>
      <c r="FN339" s="371"/>
      <c r="FO339" s="372"/>
      <c r="FP339" s="373" t="str">
        <f>IF(AND(申込書!$C$68&lt;&gt;"▼プルダウンより選択してください",申込書!$C$68&lt;&gt;"",申込書!$K$22&lt;&gt;"YYYY/MM/DD",$G339&lt;&gt;""),申込書!$K$22,"")</f>
        <v/>
      </c>
      <c r="FQ339" s="369" t="str">
        <f>IF(FP339="","",IF(INDEX('コンテンツ＆備考マスタ'!$H:$J,MATCH(学校情報!FP$3,'コンテンツ＆備考マスタ'!$H:$H,0),3)="●",IF(AND(FP339&lt;&gt;"",ISNUMBER(申込書!$AC$22)=TRUE,申込書!$C$68&lt;&gt;"▼プルダウンより選択してください",申込書!$C$68&lt;&gt;""),申込書!$AC$22,""),"-"))</f>
        <v/>
      </c>
      <c r="FR339" s="369"/>
      <c r="FS339" s="369"/>
      <c r="FT339" s="370" t="str">
        <f>IF(AND(申込書!$C$68&lt;&gt;"▼プルダウンより選択してください",申込書!$C$68&lt;&gt;"",$G339&lt;&gt;"",申込書!$V$68="特定学年のみ"),"申し込みする","")</f>
        <v/>
      </c>
      <c r="FU339" s="371"/>
      <c r="FV339" s="372"/>
      <c r="FW339" s="373" t="str">
        <f>IF(AND(申込書!$C$69&lt;&gt;"▼プルダウンより選択してください",申込書!$C$69&lt;&gt;"",申込書!$K$22&lt;&gt;"YYYY/MM/DD",$G339&lt;&gt;""),申込書!$K$22,"")</f>
        <v/>
      </c>
      <c r="FX339" s="369" t="str">
        <f>IF(FW339="","",IF(INDEX('コンテンツ＆備考マスタ'!$H:$J,MATCH(学校情報!FW$3,'コンテンツ＆備考マスタ'!$H:$H,0),3)="●",IF(AND(FW339&lt;&gt;"",ISNUMBER(申込書!$AC$22)=TRUE,申込書!$C$69&lt;&gt;"▼プルダウンより選択してください",申込書!$C$69&lt;&gt;""),申込書!$AC$22,""),"-"))</f>
        <v/>
      </c>
      <c r="FY339" s="369"/>
      <c r="FZ339" s="369"/>
      <c r="GA339" s="370" t="str">
        <f>IF(AND(申込書!$C$69&lt;&gt;"▼プルダウンより選択してください",申込書!$C$69&lt;&gt;"",$G339&lt;&gt;"",申込書!$V$69="特定学年のみ"),"申し込みする","")</f>
        <v/>
      </c>
      <c r="GB339" s="371"/>
      <c r="GC339" s="372"/>
      <c r="GD339" s="373" t="str">
        <f>IF(AND(申込書!$C$70&lt;&gt;"▼プルダウンより選択してください",申込書!$C$70&lt;&gt;"",申込書!$K$22&lt;&gt;"YYYY/MM/DD",$G339&lt;&gt;""),申込書!$K$22,"")</f>
        <v/>
      </c>
      <c r="GE339" s="369" t="str">
        <f>IF(GD339="","",IF(INDEX('コンテンツ＆備考マスタ'!$H:$J,MATCH(学校情報!GD$3,'コンテンツ＆備考マスタ'!$H:$H,0),3)="●",IF(AND(GD339&lt;&gt;"",ISNUMBER(申込書!$AC$22)=TRUE,申込書!$C$70&lt;&gt;"▼プルダウンより選択してください",申込書!$C$70&lt;&gt;""),申込書!$AC$22,""),"-"))</f>
        <v/>
      </c>
      <c r="GF339" s="369"/>
      <c r="GG339" s="369"/>
      <c r="GH339" s="370" t="str">
        <f>IF(AND(申込書!$C$70&lt;&gt;"▼プルダウンより選択してください",申込書!$C$70&lt;&gt;"",$G339&lt;&gt;"",申込書!$V$70="特定学年のみ"),"申し込みする","")</f>
        <v/>
      </c>
      <c r="GI339" s="371"/>
      <c r="GJ339" s="372"/>
      <c r="GK339" s="373" t="str">
        <f>IF(AND(申込書!$C$71&lt;&gt;"▼プルダウンより選択してください",申込書!$C$71&lt;&gt;"",申込書!$K$22&lt;&gt;"YYYY/MM/DD",$G339&lt;&gt;""),申込書!$K$22,"")</f>
        <v/>
      </c>
      <c r="GL339" s="369" t="str">
        <f>IF(GK339="","",IF(INDEX('コンテンツ＆備考マスタ'!$H:$J,MATCH(学校情報!GK$3,'コンテンツ＆備考マスタ'!$H:$H,0),3)="●",IF(AND(GK339&lt;&gt;"",ISNUMBER(申込書!$AC$22)=TRUE,申込書!$C$71&lt;&gt;"▼プルダウンより選択してください",申込書!$C$71&lt;&gt;""),申込書!$AC$22,""),"-"))</f>
        <v/>
      </c>
      <c r="GM339" s="369"/>
      <c r="GN339" s="369"/>
      <c r="GO339" s="370" t="str">
        <f>IF(AND(申込書!$C$71&lt;&gt;"▼プルダウンより選択してください",申込書!$C$71&lt;&gt;"",$G339&lt;&gt;"",申込書!$V$71="特定学年のみ"),"申し込みする","")</f>
        <v/>
      </c>
      <c r="GP339" s="371"/>
      <c r="GQ339" s="372"/>
      <c r="GR339" s="373" t="str">
        <f>IF(AND(申込書!$C$72&lt;&gt;"▼プルダウンより選択してください",申込書!$C$72&lt;&gt;"",申込書!$K$22&lt;&gt;"YYYY/MM/DD",$G339&lt;&gt;""),申込書!$K$22,"")</f>
        <v/>
      </c>
      <c r="GS339" s="369" t="str">
        <f>IF(GR339="","",IF(INDEX('コンテンツ＆備考マスタ'!$H:$J,MATCH(学校情報!GR$3,'コンテンツ＆備考マスタ'!$H:$H,0),3)="●",IF(AND(GR339&lt;&gt;"",ISNUMBER(申込書!$AC$22)=TRUE,申込書!$C$72&lt;&gt;"▼プルダウンより選択してください",申込書!$C$72&lt;&gt;""),申込書!$AC$22,""),"-"))</f>
        <v/>
      </c>
      <c r="GT339" s="369"/>
      <c r="GU339" s="369"/>
      <c r="GV339" s="370" t="str">
        <f>IF(AND(申込書!$C$72&lt;&gt;"▼プルダウンより選択してください",申込書!$C$72&lt;&gt;"",$G339&lt;&gt;"",申込書!$V$72="特定学年のみ"),"申し込みする","")</f>
        <v/>
      </c>
      <c r="GW339" s="371"/>
      <c r="GX339" s="372"/>
      <c r="GY339" s="373" t="str">
        <f>IF(AND(申込書!$C$73&lt;&gt;"▼プルダウンより選択してください",申込書!$C$73&lt;&gt;"",申込書!$K$22&lt;&gt;"YYYY/MM/DD",$G339&lt;&gt;""),申込書!$K$22,"")</f>
        <v/>
      </c>
      <c r="GZ339" s="369" t="str">
        <f>IF(GY339="","",IF(INDEX('コンテンツ＆備考マスタ'!$H:$J,MATCH(学校情報!GY$3,'コンテンツ＆備考マスタ'!$H:$H,0),3)="●",IF(AND(GY339&lt;&gt;"",ISNUMBER(申込書!$AC$22)=TRUE,申込書!$C$73&lt;&gt;"▼プルダウンより選択してください",申込書!$C$73&lt;&gt;""),申込書!$AC$22,""),"-"))</f>
        <v/>
      </c>
      <c r="HA339" s="369"/>
      <c r="HB339" s="369"/>
      <c r="HC339" s="370" t="str">
        <f>IF(AND(申込書!$C$73&lt;&gt;"▼プルダウンより選択してください",申込書!$C$73&lt;&gt;"",$G339&lt;&gt;"",申込書!$V$73="特定学年のみ"),"申し込みする","")</f>
        <v/>
      </c>
      <c r="HD339" s="371"/>
      <c r="HE339" s="372"/>
      <c r="HF339" s="373" t="str">
        <f>IF(AND(申込書!$C$74&lt;&gt;"▼プルダウンより選択してください",申込書!$C$74&lt;&gt;"",申込書!$K$22&lt;&gt;"YYYY/MM/DD",$G339&lt;&gt;""),申込書!$K$22,"")</f>
        <v/>
      </c>
      <c r="HG339" s="369" t="str">
        <f>IF(HF339="","",IF(INDEX('コンテンツ＆備考マスタ'!$H:$J,MATCH(学校情報!HF$3,'コンテンツ＆備考マスタ'!$H:$H,0),3)="●",IF(AND(HF339&lt;&gt;"",ISNUMBER(申込書!$AC$22)=TRUE,申込書!$C$74&lt;&gt;"▼プルダウンより選択してください",申込書!$C$74&lt;&gt;""),申込書!$AC$22,""),"-"))</f>
        <v/>
      </c>
      <c r="HH339" s="369"/>
      <c r="HI339" s="369"/>
      <c r="HJ339" s="370" t="str">
        <f>IF(AND(申込書!$C$74&lt;&gt;"▼プルダウンより選択してください",申込書!$C$74&lt;&gt;"",$G339&lt;&gt;"",申込書!$V$74="特定学年のみ"),"申し込みする","")</f>
        <v/>
      </c>
      <c r="HK339" s="371"/>
      <c r="HL339" s="372"/>
      <c r="HM339" s="373" t="str">
        <f>IF(AND(申込書!$C$75&lt;&gt;"▼プルダウンより選択してください",申込書!$C$75&lt;&gt;"",申込書!$K$22&lt;&gt;"YYYY/MM/DD",$G339&lt;&gt;""),申込書!$K$22,"")</f>
        <v/>
      </c>
      <c r="HN339" s="369" t="str">
        <f>IF(HM339="","",IF(INDEX('コンテンツ＆備考マスタ'!$H:$J,MATCH(学校情報!HM$3,'コンテンツ＆備考マスタ'!$H:$H,0),3)="●",IF(AND(HM339&lt;&gt;"",ISNUMBER(申込書!$AC$22)=TRUE,申込書!$C$75&lt;&gt;"▼プルダウンより選択してください",申込書!$C$75&lt;&gt;""),申込書!$AC$22,""),"-"))</f>
        <v/>
      </c>
      <c r="HO339" s="369"/>
      <c r="HP339" s="369"/>
      <c r="HQ339" s="370" t="str">
        <f>IF(AND(申込書!$C$75&lt;&gt;"▼プルダウンより選択してください",申込書!$C$75&lt;&gt;"",$G339&lt;&gt;"",申込書!$V$75="特定学年のみ"),"申し込みする","")</f>
        <v/>
      </c>
      <c r="HR339" s="371"/>
      <c r="HS339" s="371"/>
      <c r="HT339" s="374" t="str">
        <f>IF(AND(申込書!$C$76&lt;&gt;"▼プルダウンより選択してください",申込書!$C$76&lt;&gt;"",申込書!$K$22&lt;&gt;"YYYY/MM/DD",$G339&lt;&gt;""),申込書!$K$22,"")</f>
        <v/>
      </c>
      <c r="HU339" s="369" t="str">
        <f>IF(HT339="","",IF(INDEX('コンテンツ＆備考マスタ'!$H:$J,MATCH(学校情報!HT$3,'コンテンツ＆備考マスタ'!$H:$H,0),3)="●",IF(AND(HT339&lt;&gt;"",ISNUMBER(申込書!$AC$22)=TRUE,申込書!$C$76&lt;&gt;"▼プルダウンより選択してください",申込書!$C$76&lt;&gt;""),申込書!$AC$22,""),"-"))</f>
        <v/>
      </c>
      <c r="HV339" s="369"/>
      <c r="HW339" s="369"/>
      <c r="HX339" s="370" t="str">
        <f>IF(AND(申込書!$C$76&lt;&gt;"▼プルダウンより選択してください",申込書!$C$76&lt;&gt;"",$G339&lt;&gt;"",申込書!$V$76="特定学年のみ"),"申し込みする","")</f>
        <v/>
      </c>
      <c r="HY339" s="371"/>
      <c r="HZ339" s="372"/>
      <c r="IA339" s="69"/>
    </row>
    <row r="340" spans="2:235" ht="26.85" hidden="1" customHeight="1" outlineLevel="1">
      <c r="B340" s="365">
        <f t="shared" si="15"/>
        <v>335</v>
      </c>
      <c r="C340" s="55"/>
      <c r="D340" s="56"/>
      <c r="E340" s="154"/>
      <c r="F340" s="57"/>
      <c r="G340" s="58"/>
      <c r="H340" s="59"/>
      <c r="I340" s="60"/>
      <c r="J340" s="61"/>
      <c r="K340" s="366" t="str">
        <f t="shared" si="16"/>
        <v/>
      </c>
      <c r="L340" s="62"/>
      <c r="M340" s="322"/>
      <c r="N340" s="63"/>
      <c r="O340" s="64"/>
      <c r="P340" s="367" t="str">
        <f t="shared" si="17"/>
        <v/>
      </c>
      <c r="Q340" s="65"/>
      <c r="R340" s="66"/>
      <c r="S340" s="67"/>
      <c r="T340" s="68"/>
      <c r="U340" s="68"/>
      <c r="V340" s="68"/>
      <c r="W340" s="66"/>
      <c r="X340" s="281"/>
      <c r="Y340" s="368" t="str">
        <f>IF(AND(申込書!$C$47&lt;&gt;"▼プルダウンより選択してください",申込書!$C$47&lt;&gt;"",申込書!$K$22&lt;&gt;"YYYY/MM/DD",$G340&lt;&gt;""),申込書!$K$22,"")</f>
        <v/>
      </c>
      <c r="Z340" s="369" t="str">
        <f>IF(Y340="","",IF(INDEX('コンテンツ＆備考マスタ'!$H:$J,MATCH(学校情報!Y$3,'コンテンツ＆備考マスタ'!$H:$H,0),3)="●",IF(AND(Y340&lt;&gt;"",ISNUMBER(申込書!$AC$22)=TRUE,申込書!$C$47&lt;&gt;"▼プルダウンより選択してください",申込書!$C$47&lt;&gt;""),申込書!$AC$22,""),"-"))</f>
        <v/>
      </c>
      <c r="AA340" s="369"/>
      <c r="AB340" s="369"/>
      <c r="AC340" s="370" t="str">
        <f>IF(AND(申込書!$C$47&lt;&gt;"▼プルダウンより選択してください",申込書!$C$47&lt;&gt;"",$G340&lt;&gt;"",申込書!$V$47="特定学年のみ"),"申し込みする","")</f>
        <v/>
      </c>
      <c r="AD340" s="371"/>
      <c r="AE340" s="372"/>
      <c r="AF340" s="373" t="str">
        <f>IF(AND(申込書!$C$48&lt;&gt;"▼プルダウンより選択してください",申込書!$C$48&lt;&gt;"",申込書!$K$22&lt;&gt;"YYYY/MM/DD",$G340&lt;&gt;""),申込書!$K$22,"")</f>
        <v/>
      </c>
      <c r="AG340" s="369" t="str">
        <f>IF(AF340="","",IF(INDEX('コンテンツ＆備考マスタ'!$H:$J,MATCH(学校情報!AF$3,'コンテンツ＆備考マスタ'!$H:$H,0),3)="●",IF(AND(AF340&lt;&gt;"",ISNUMBER(申込書!$AC$22)=TRUE,申込書!$C$48&lt;&gt;"▼プルダウンより選択してください",申込書!$C$48&lt;&gt;""),申込書!$AC$22,""),"-"))</f>
        <v/>
      </c>
      <c r="AH340" s="369"/>
      <c r="AI340" s="369"/>
      <c r="AJ340" s="370" t="str">
        <f>IF(AND(申込書!$C$48&lt;&gt;"▼プルダウンより選択してください",申込書!$C$48&lt;&gt;"",$G340&lt;&gt;"",申込書!$V$48="特定学年のみ"),"申し込みする","")</f>
        <v/>
      </c>
      <c r="AK340" s="371"/>
      <c r="AL340" s="372"/>
      <c r="AM340" s="373" t="str">
        <f>IF(AND(申込書!$C$49&lt;&gt;"▼プルダウンより選択してください",申込書!$C$49&lt;&gt;"",申込書!$K$22&lt;&gt;"YYYY/MM/DD",$G340&lt;&gt;""),申込書!$K$22,"")</f>
        <v/>
      </c>
      <c r="AN340" s="369" t="str">
        <f>IF(AM340="","",IF(INDEX('コンテンツ＆備考マスタ'!$H:$J,MATCH(学校情報!AM$3,'コンテンツ＆備考マスタ'!$H:$H,0),3)="●",IF(AND(AM340&lt;&gt;"",ISNUMBER(申込書!$AC$22)=TRUE,申込書!$C$49&lt;&gt;"▼プルダウンより選択してください",申込書!$C$49&lt;&gt;""),申込書!$AC$22,""),"-"))</f>
        <v/>
      </c>
      <c r="AO340" s="369"/>
      <c r="AP340" s="369"/>
      <c r="AQ340" s="370" t="str">
        <f>IF(AND(申込書!$C$49&lt;&gt;"▼プルダウンより選択してください",申込書!$C$49&lt;&gt;"",$G340&lt;&gt;"",申込書!$V$49="特定学年のみ"),"申し込みする","")</f>
        <v/>
      </c>
      <c r="AR340" s="371"/>
      <c r="AS340" s="372"/>
      <c r="AT340" s="373" t="str">
        <f>IF(AND(申込書!$C$50&lt;&gt;"▼プルダウンより選択してください",申込書!$C$50&lt;&gt;"",申込書!$K$22&lt;&gt;"YYYY/MM/DD",$G340&lt;&gt;""),申込書!$K$22,"")</f>
        <v/>
      </c>
      <c r="AU340" s="369" t="str">
        <f>IF(AT340="","",IF(INDEX('コンテンツ＆備考マスタ'!$H:$J,MATCH(学校情報!AT$3,'コンテンツ＆備考マスタ'!$H:$H,0),3)="●",IF(AND(AT340&lt;&gt;"",ISNUMBER(申込書!$AC$22)=TRUE,申込書!$C$50&lt;&gt;"▼プルダウンより選択してください",申込書!$C$50&lt;&gt;""),申込書!$AC$22,""),"-"))</f>
        <v/>
      </c>
      <c r="AV340" s="369"/>
      <c r="AW340" s="369"/>
      <c r="AX340" s="370" t="str">
        <f>IF(AND(申込書!$C$50&lt;&gt;"▼プルダウンより選択してください",申込書!$C$50&lt;&gt;"",$G340&lt;&gt;"",申込書!$V$50="特定学年のみ"),"申し込みする","")</f>
        <v/>
      </c>
      <c r="AY340" s="371"/>
      <c r="AZ340" s="372"/>
      <c r="BA340" s="373" t="str">
        <f>IF(AND(申込書!$C$51&lt;&gt;"▼プルダウンより選択してください",申込書!$C$51&lt;&gt;"",申込書!$K$22&lt;&gt;"YYYY/MM/DD",$G340&lt;&gt;""),申込書!$K$22,"")</f>
        <v/>
      </c>
      <c r="BB340" s="369" t="str">
        <f>IF(BA340="","",IF(INDEX('コンテンツ＆備考マスタ'!$H:$J,MATCH(学校情報!BA$3,'コンテンツ＆備考マスタ'!$H:$H,0),3)="●",IF(AND(BA340&lt;&gt;"",ISNUMBER(申込書!$AC$22)=TRUE,申込書!$C$51&lt;&gt;"▼プルダウンより選択してください",申込書!$C$51&lt;&gt;""),申込書!$AC$22,""),"-"))</f>
        <v/>
      </c>
      <c r="BC340" s="369"/>
      <c r="BD340" s="369"/>
      <c r="BE340" s="370" t="str">
        <f>IF(AND(申込書!$C$51&lt;&gt;"▼プルダウンより選択してください",申込書!$C$51&lt;&gt;"",$G340&lt;&gt;"",申込書!$V$51="特定学年のみ"),"申し込みする","")</f>
        <v/>
      </c>
      <c r="BF340" s="371"/>
      <c r="BG340" s="372"/>
      <c r="BH340" s="373" t="str">
        <f>IF(AND(申込書!$C$52&lt;&gt;"▼プルダウンより選択してください",申込書!$C$52&lt;&gt;"",申込書!$K$22&lt;&gt;"YYYY/MM/DD",$G340&lt;&gt;""),申込書!$K$22,"")</f>
        <v/>
      </c>
      <c r="BI340" s="369" t="str">
        <f>IF(BH340="","",IF(INDEX('コンテンツ＆備考マスタ'!$H:$J,MATCH(学校情報!BH$3,'コンテンツ＆備考マスタ'!$H:$H,0),3)="●",IF(AND(BH340&lt;&gt;"",ISNUMBER(申込書!$AC$22)=TRUE,申込書!$C$52&lt;&gt;"▼プルダウンより選択してください",申込書!$C$52&lt;&gt;""),申込書!$AC$22,""),"-"))</f>
        <v/>
      </c>
      <c r="BJ340" s="369"/>
      <c r="BK340" s="369"/>
      <c r="BL340" s="370" t="str">
        <f>IF(AND(申込書!$C$52&lt;&gt;"▼プルダウンより選択してください",申込書!$C$52&lt;&gt;"",$G340&lt;&gt;"",申込書!$V$52="特定学年のみ"),"申し込みする","")</f>
        <v/>
      </c>
      <c r="BM340" s="371"/>
      <c r="BN340" s="372"/>
      <c r="BO340" s="373" t="str">
        <f>IF(AND(申込書!$C$53&lt;&gt;"▼プルダウンより選択してください",申込書!$C$53&lt;&gt;"",申込書!$K$22&lt;&gt;"YYYY/MM/DD",$G340&lt;&gt;""),申込書!$K$22,"")</f>
        <v/>
      </c>
      <c r="BP340" s="369" t="str">
        <f>IF(BO340="","",IF(INDEX('コンテンツ＆備考マスタ'!$H:$J,MATCH(学校情報!BO$3,'コンテンツ＆備考マスタ'!$H:$H,0),3)="●",IF(AND(BO340&lt;&gt;"",ISNUMBER(申込書!$AC$22)=TRUE,申込書!$C$53&lt;&gt;"▼プルダウンより選択してください",申込書!$C$53&lt;&gt;""),申込書!$AC$22,""),"-"))</f>
        <v/>
      </c>
      <c r="BQ340" s="369"/>
      <c r="BR340" s="369"/>
      <c r="BS340" s="370" t="str">
        <f>IF(AND(申込書!$C$53&lt;&gt;"▼プルダウンより選択してください",申込書!$C$53&lt;&gt;"",$G340&lt;&gt;"",申込書!$V$53="特定学年のみ"),"申し込みする","")</f>
        <v/>
      </c>
      <c r="BT340" s="371"/>
      <c r="BU340" s="372"/>
      <c r="BV340" s="373" t="str">
        <f>IF(AND(申込書!$C$54&lt;&gt;"▼プルダウンより選択してください",申込書!$C$54&lt;&gt;"",申込書!$K$22&lt;&gt;"YYYY/MM/DD",$G340&lt;&gt;""),申込書!$K$22,"")</f>
        <v/>
      </c>
      <c r="BW340" s="369" t="str">
        <f>IF(BV340="","",IF(INDEX('コンテンツ＆備考マスタ'!$H:$J,MATCH(学校情報!BV$3,'コンテンツ＆備考マスタ'!$H:$H,0),3)="●",IF(AND(BV340&lt;&gt;"",ISNUMBER(申込書!$AC$22)=TRUE,申込書!$C$54&lt;&gt;"▼プルダウンより選択してください",申込書!$C$54&lt;&gt;""),申込書!$AC$22,""),"-"))</f>
        <v/>
      </c>
      <c r="BX340" s="369"/>
      <c r="BY340" s="369"/>
      <c r="BZ340" s="370" t="str">
        <f>IF(AND(申込書!$C$54&lt;&gt;"▼プルダウンより選択してください",申込書!$C$54&lt;&gt;"",$G340&lt;&gt;"",申込書!$V$54="特定学年のみ"),"申し込みする","")</f>
        <v/>
      </c>
      <c r="CA340" s="371"/>
      <c r="CB340" s="372"/>
      <c r="CC340" s="373" t="str">
        <f>IF(AND(申込書!$C$55&lt;&gt;"▼プルダウンより選択してください",申込書!$C$55&lt;&gt;"",申込書!$K$22&lt;&gt;"YYYY/MM/DD",$G340&lt;&gt;""),申込書!$K$22,"")</f>
        <v/>
      </c>
      <c r="CD340" s="369" t="str">
        <f>IF(CC340="","",IF(INDEX('コンテンツ＆備考マスタ'!$H:$J,MATCH(学校情報!CC$3,'コンテンツ＆備考マスタ'!$H:$H,0),3)="●",IF(AND(CC340&lt;&gt;"",ISNUMBER(申込書!$AC$22)=TRUE,申込書!$C$55&lt;&gt;"▼プルダウンより選択してください",申込書!$C$55&lt;&gt;""),申込書!$AC$22,""),"-"))</f>
        <v/>
      </c>
      <c r="CE340" s="369"/>
      <c r="CF340" s="369"/>
      <c r="CG340" s="370" t="str">
        <f>IF(AND(申込書!$C$55&lt;&gt;"▼プルダウンより選択してください",申込書!$C$55&lt;&gt;"",$G340&lt;&gt;"",申込書!$V$55="特定学年のみ"),"申し込みする","")</f>
        <v/>
      </c>
      <c r="CH340" s="371"/>
      <c r="CI340" s="372"/>
      <c r="CJ340" s="373" t="str">
        <f>IF(AND(申込書!$C$56&lt;&gt;"▼プルダウンより選択してください",申込書!$C$56&lt;&gt;"",申込書!$K$22&lt;&gt;"YYYY/MM/DD",$G340&lt;&gt;""),申込書!$K$22,"")</f>
        <v/>
      </c>
      <c r="CK340" s="369" t="str">
        <f>IF(CJ340="","",IF(INDEX('コンテンツ＆備考マスタ'!$H:$J,MATCH(学校情報!CJ$3,'コンテンツ＆備考マスタ'!$H:$H,0),3)="●",IF(AND(CJ340&lt;&gt;"",ISNUMBER(申込書!$AC$22)=TRUE,申込書!$C$56&lt;&gt;"▼プルダウンより選択してください",申込書!$C$56&lt;&gt;""),申込書!$AC$22,""),"-"))</f>
        <v/>
      </c>
      <c r="CL340" s="369"/>
      <c r="CM340" s="369"/>
      <c r="CN340" s="370" t="str">
        <f>IF(AND(申込書!$C$56&lt;&gt;"▼プルダウンより選択してください",申込書!$C$56&lt;&gt;"",$G340&lt;&gt;"",申込書!$V$56="特定学年のみ"),"申し込みする","")</f>
        <v/>
      </c>
      <c r="CO340" s="371"/>
      <c r="CP340" s="372"/>
      <c r="CQ340" s="373" t="str">
        <f>IF(AND(申込書!$C$57&lt;&gt;"▼プルダウンより選択してください",申込書!$C$57&lt;&gt;"",申込書!$K$22&lt;&gt;"YYYY/MM/DD",$G340&lt;&gt;""),申込書!$K$22,"")</f>
        <v/>
      </c>
      <c r="CR340" s="369" t="str">
        <f>IF(CQ340="","",IF(INDEX('コンテンツ＆備考マスタ'!$H:$J,MATCH(学校情報!CQ$3,'コンテンツ＆備考マスタ'!$H:$H,0),3)="●",IF(AND(CQ340&lt;&gt;"",ISNUMBER(申込書!$AC$22)=TRUE,申込書!$C$57&lt;&gt;"▼プルダウンより選択してください",申込書!$C$57&lt;&gt;""),申込書!$AC$22,""),"-"))</f>
        <v/>
      </c>
      <c r="CS340" s="369"/>
      <c r="CT340" s="369"/>
      <c r="CU340" s="369" t="str">
        <f>IF(AND(申込書!$C$57&lt;&gt;"▼プルダウンより選択してください",申込書!$C$57&lt;&gt;"",$G340&lt;&gt;"",申込書!$V$57="特定学年のみ"),"申し込みする","")</f>
        <v/>
      </c>
      <c r="CV340" s="371"/>
      <c r="CW340" s="372"/>
      <c r="CX340" s="373" t="str">
        <f>IF(AND(申込書!$C$58&lt;&gt;"▼プルダウンより選択してください",申込書!$C$58&lt;&gt;"",申込書!$K$22&lt;&gt;"YYYY/MM/DD",$G340&lt;&gt;""),申込書!$K$22,"")</f>
        <v/>
      </c>
      <c r="CY340" s="369" t="str">
        <f>IF(CX340="","",IF(INDEX('コンテンツ＆備考マスタ'!$H:$J,MATCH(学校情報!CX$3,'コンテンツ＆備考マスタ'!$H:$H,0),3)="●",IF(AND(CX340&lt;&gt;"",ISNUMBER(申込書!$AC$22)=TRUE,申込書!$C$58&lt;&gt;"▼プルダウンより選択してください",申込書!$C$58&lt;&gt;""),申込書!$AC$22,""),"-"))</f>
        <v/>
      </c>
      <c r="CZ340" s="369"/>
      <c r="DA340" s="369"/>
      <c r="DB340" s="369" t="str">
        <f>IF(AND(申込書!$C$58&lt;&gt;"▼プルダウンより選択してください",申込書!$C$58&lt;&gt;"",$G340&lt;&gt;"",申込書!$V$58="特定学年のみ"),"申し込みする","")</f>
        <v/>
      </c>
      <c r="DC340" s="371"/>
      <c r="DD340" s="372"/>
      <c r="DE340" s="373" t="str">
        <f>IF(AND(申込書!$C$59&lt;&gt;"▼プルダウンより選択してください",申込書!$C$59&lt;&gt;"",申込書!$K$22&lt;&gt;"YYYY/MM/DD",$G340&lt;&gt;""),申込書!$K$22,"")</f>
        <v/>
      </c>
      <c r="DF340" s="369" t="str">
        <f>IF(DE340="","",IF(INDEX('コンテンツ＆備考マスタ'!$H:$J,MATCH(学校情報!DE$3,'コンテンツ＆備考マスタ'!$H:$H,0),3)="●",IF(AND(DE340&lt;&gt;"",ISNUMBER(申込書!$AC$22)=TRUE,申込書!$C$59&lt;&gt;"▼プルダウンより選択してください",申込書!$C$59&lt;&gt;""),申込書!$AC$22,""),"-"))</f>
        <v/>
      </c>
      <c r="DG340" s="369"/>
      <c r="DH340" s="369"/>
      <c r="DI340" s="369" t="str">
        <f>IF(AND(申込書!$C$59&lt;&gt;"▼プルダウンより選択してください",申込書!$C$59&lt;&gt;"",$G340&lt;&gt;"",申込書!$V$59="特定学年のみ"),"申し込みする","")</f>
        <v/>
      </c>
      <c r="DJ340" s="371"/>
      <c r="DK340" s="372"/>
      <c r="DL340" s="373" t="str">
        <f>IF(AND(申込書!$C$60&lt;&gt;"▼プルダウンより選択してください",申込書!$C$60&lt;&gt;"",申込書!$K$22&lt;&gt;"YYYY/MM/DD",$G340&lt;&gt;""),申込書!$K$22,"")</f>
        <v/>
      </c>
      <c r="DM340" s="369" t="str">
        <f>IF(DL340="","",IF(INDEX('コンテンツ＆備考マスタ'!$H:$J,MATCH(学校情報!DL$3,'コンテンツ＆備考マスタ'!$H:$H,0),3)="●",IF(AND(DL340&lt;&gt;"",ISNUMBER(申込書!$AC$22)=TRUE,申込書!$C$60&lt;&gt;"▼プルダウンより選択してください",申込書!$C$60&lt;&gt;""),申込書!$AC$22,""),"-"))</f>
        <v/>
      </c>
      <c r="DN340" s="369"/>
      <c r="DO340" s="369"/>
      <c r="DP340" s="369" t="str">
        <f>IF(AND(申込書!$C$60&lt;&gt;"▼プルダウンより選択してください",申込書!$C$60&lt;&gt;"",$G340&lt;&gt;"",申込書!$V$60="特定学年のみ"),"申し込みする","")</f>
        <v/>
      </c>
      <c r="DQ340" s="371"/>
      <c r="DR340" s="372"/>
      <c r="DS340" s="373" t="str">
        <f>IF(AND(申込書!$C$61&lt;&gt;"▼プルダウンより選択してください",申込書!$C$61&lt;&gt;"",申込書!$K$22&lt;&gt;"YYYY/MM/DD",$G340&lt;&gt;""),申込書!$K$22,"")</f>
        <v/>
      </c>
      <c r="DT340" s="369" t="str">
        <f>IF(DS340="","",IF(INDEX('コンテンツ＆備考マスタ'!$H:$J,MATCH(学校情報!DS$3,'コンテンツ＆備考マスタ'!$H:$H,0),3)="●",IF(AND(DS340&lt;&gt;"",ISNUMBER(申込書!$AC$22)=TRUE,申込書!$C$61&lt;&gt;"▼プルダウンより選択してください",申込書!$C$61&lt;&gt;""),申込書!$AC$22,""),"-"))</f>
        <v/>
      </c>
      <c r="DU340" s="369"/>
      <c r="DV340" s="369"/>
      <c r="DW340" s="369" t="str">
        <f>IF(AND(申込書!$C$61&lt;&gt;"▼プルダウンより選択してください",申込書!$C$61&lt;&gt;"",$G340&lt;&gt;"",申込書!$V$61="特定学年のみ"),"申し込みする","")</f>
        <v/>
      </c>
      <c r="DX340" s="371"/>
      <c r="DY340" s="372"/>
      <c r="DZ340" s="373" t="str">
        <f>IF(AND(申込書!$C$62&lt;&gt;"▼プルダウンより選択してください",申込書!$C$62&lt;&gt;"",申込書!$K$22&lt;&gt;"YYYY/MM/DD",$G340&lt;&gt;""),申込書!$K$22,"")</f>
        <v/>
      </c>
      <c r="EA340" s="369" t="str">
        <f>IF(DZ340="","",IF(INDEX('コンテンツ＆備考マスタ'!$H:$J,MATCH(学校情報!DZ$3,'コンテンツ＆備考マスタ'!$H:$H,0),3)="●",IF(AND(DZ340&lt;&gt;"",ISNUMBER(申込書!$AC$22)=TRUE,申込書!$C$62&lt;&gt;"▼プルダウンより選択してください",申込書!$C$62&lt;&gt;""),申込書!$AC$22,""),"-"))</f>
        <v/>
      </c>
      <c r="EB340" s="369"/>
      <c r="EC340" s="369"/>
      <c r="ED340" s="370" t="str">
        <f>IF(AND(申込書!$C$62&lt;&gt;"▼プルダウンより選択してください",申込書!$C$62&lt;&gt;"",$G340&lt;&gt;"",申込書!$V$62="特定学年のみ"),"申し込みする","")</f>
        <v/>
      </c>
      <c r="EE340" s="371"/>
      <c r="EF340" s="372"/>
      <c r="EG340" s="373" t="str">
        <f>IF(AND(申込書!$C$63&lt;&gt;"▼プルダウンより選択してください",申込書!$C$63&lt;&gt;"",申込書!$K$22&lt;&gt;"YYYY/MM/DD",$G340&lt;&gt;""),申込書!$K$22,"")</f>
        <v/>
      </c>
      <c r="EH340" s="369" t="str">
        <f>IF(EG340="","",IF(INDEX('コンテンツ＆備考マスタ'!$H:$J,MATCH(学校情報!EG$3,'コンテンツ＆備考マスタ'!$H:$H,0),3)="●",IF(AND(EG340&lt;&gt;"",ISNUMBER(申込書!$AC$22)=TRUE,申込書!$C$63&lt;&gt;"▼プルダウンより選択してください",申込書!$C$63&lt;&gt;""),申込書!$AC$22,""),"-"))</f>
        <v/>
      </c>
      <c r="EI340" s="369"/>
      <c r="EJ340" s="369"/>
      <c r="EK340" s="370" t="str">
        <f>IF(AND(申込書!$C$63&lt;&gt;"▼プルダウンより選択してください",申込書!$C$63&lt;&gt;"",$G340&lt;&gt;"",申込書!$V$63="特定学年のみ"),"申し込みする","")</f>
        <v/>
      </c>
      <c r="EL340" s="371"/>
      <c r="EM340" s="372"/>
      <c r="EN340" s="373" t="str">
        <f>IF(AND(申込書!$C$64&lt;&gt;"▼プルダウンより選択してください",申込書!$C$64&lt;&gt;"",申込書!$K$22&lt;&gt;"YYYY/MM/DD",$G340&lt;&gt;""),申込書!$K$22,"")</f>
        <v/>
      </c>
      <c r="EO340" s="369" t="str">
        <f>IF(EN340="","",IF(INDEX('コンテンツ＆備考マスタ'!$H:$J,MATCH(学校情報!EN$3,'コンテンツ＆備考マスタ'!$H:$H,0),3)="●",IF(AND(EN340&lt;&gt;"",ISNUMBER(申込書!$AC$22)=TRUE,申込書!$C$64&lt;&gt;"▼プルダウンより選択してください",申込書!$C$64&lt;&gt;""),申込書!$AC$22,""),"-"))</f>
        <v/>
      </c>
      <c r="EP340" s="369"/>
      <c r="EQ340" s="369"/>
      <c r="ER340" s="370" t="str">
        <f>IF(AND(申込書!$C$64&lt;&gt;"▼プルダウンより選択してください",申込書!$C$64&lt;&gt;"",$G340&lt;&gt;"",申込書!$V$64="特定学年のみ"),"申し込みする","")</f>
        <v/>
      </c>
      <c r="ES340" s="371"/>
      <c r="ET340" s="372"/>
      <c r="EU340" s="373" t="str">
        <f>IF(AND(申込書!$C$65&lt;&gt;"▼プルダウンより選択してください",申込書!$C$65&lt;&gt;"",申込書!$K$22&lt;&gt;"YYYY/MM/DD",$G340&lt;&gt;""),申込書!$K$22,"")</f>
        <v/>
      </c>
      <c r="EV340" s="369" t="str">
        <f>IF(EU340="","",IF(INDEX('コンテンツ＆備考マスタ'!$H:$J,MATCH(学校情報!EU$3,'コンテンツ＆備考マスタ'!$H:$H,0),3)="●",IF(AND(EU340&lt;&gt;"",ISNUMBER(申込書!$AC$22)=TRUE,申込書!$C$65&lt;&gt;"▼プルダウンより選択してください",申込書!$C$65&lt;&gt;""),申込書!$AC$22,""),"-"))</f>
        <v/>
      </c>
      <c r="EW340" s="369"/>
      <c r="EX340" s="369"/>
      <c r="EY340" s="370" t="str">
        <f>IF(AND(申込書!$C$65&lt;&gt;"▼プルダウンより選択してください",申込書!$C$65&lt;&gt;"",$G340&lt;&gt;"",申込書!$V$65="特定学年のみ"),"申し込みする","")</f>
        <v/>
      </c>
      <c r="EZ340" s="371"/>
      <c r="FA340" s="372"/>
      <c r="FB340" s="373" t="str">
        <f>IF(AND(申込書!$C$66&lt;&gt;"▼プルダウンより選択してください",申込書!$C$66&lt;&gt;"",申込書!$K$22&lt;&gt;"YYYY/MM/DD",$G340&lt;&gt;""),申込書!$K$22,"")</f>
        <v/>
      </c>
      <c r="FC340" s="369" t="str">
        <f>IF(FB340="","",IF(INDEX('コンテンツ＆備考マスタ'!$H:$J,MATCH(学校情報!FB$3,'コンテンツ＆備考マスタ'!$H:$H,0),3)="●",IF(AND(FB340&lt;&gt;"",ISNUMBER(申込書!$AC$22)=TRUE,申込書!$C$66&lt;&gt;"▼プルダウンより選択してください",申込書!$C$66&lt;&gt;""),申込書!$AC$22,""),"-"))</f>
        <v/>
      </c>
      <c r="FD340" s="369"/>
      <c r="FE340" s="369"/>
      <c r="FF340" s="370" t="str">
        <f>IF(AND(申込書!$C$66&lt;&gt;"▼プルダウンより選択してください",申込書!$C$66&lt;&gt;"",$G340&lt;&gt;"",申込書!$V$66="特定学年のみ"),"申し込みする","")</f>
        <v/>
      </c>
      <c r="FG340" s="371"/>
      <c r="FH340" s="372"/>
      <c r="FI340" s="373" t="str">
        <f>IF(AND(申込書!$C$67&lt;&gt;"▼プルダウンより選択してください",申込書!$C$67&lt;&gt;"",申込書!$K$22&lt;&gt;"YYYY/MM/DD",$G340&lt;&gt;""),申込書!$K$22,"")</f>
        <v/>
      </c>
      <c r="FJ340" s="369" t="str">
        <f>IF(FI340="","",IF(INDEX('コンテンツ＆備考マスタ'!$H:$J,MATCH(学校情報!FI$3,'コンテンツ＆備考マスタ'!$H:$H,0),3)="●",IF(AND(FI340&lt;&gt;"",ISNUMBER(申込書!$AC$22)=TRUE,申込書!$C$67&lt;&gt;"▼プルダウンより選択してください",申込書!$C$67&lt;&gt;""),申込書!$AC$22,""),"-"))</f>
        <v/>
      </c>
      <c r="FK340" s="369"/>
      <c r="FL340" s="369"/>
      <c r="FM340" s="370" t="str">
        <f>IF(AND(申込書!$C$67&lt;&gt;"▼プルダウンより選択してください",申込書!$C$67&lt;&gt;"",$G340&lt;&gt;"",申込書!$V$67="特定学年のみ"),"申し込みする","")</f>
        <v/>
      </c>
      <c r="FN340" s="371"/>
      <c r="FO340" s="372"/>
      <c r="FP340" s="373" t="str">
        <f>IF(AND(申込書!$C$68&lt;&gt;"▼プルダウンより選択してください",申込書!$C$68&lt;&gt;"",申込書!$K$22&lt;&gt;"YYYY/MM/DD",$G340&lt;&gt;""),申込書!$K$22,"")</f>
        <v/>
      </c>
      <c r="FQ340" s="369" t="str">
        <f>IF(FP340="","",IF(INDEX('コンテンツ＆備考マスタ'!$H:$J,MATCH(学校情報!FP$3,'コンテンツ＆備考マスタ'!$H:$H,0),3)="●",IF(AND(FP340&lt;&gt;"",ISNUMBER(申込書!$AC$22)=TRUE,申込書!$C$68&lt;&gt;"▼プルダウンより選択してください",申込書!$C$68&lt;&gt;""),申込書!$AC$22,""),"-"))</f>
        <v/>
      </c>
      <c r="FR340" s="369"/>
      <c r="FS340" s="369"/>
      <c r="FT340" s="370" t="str">
        <f>IF(AND(申込書!$C$68&lt;&gt;"▼プルダウンより選択してください",申込書!$C$68&lt;&gt;"",$G340&lt;&gt;"",申込書!$V$68="特定学年のみ"),"申し込みする","")</f>
        <v/>
      </c>
      <c r="FU340" s="371"/>
      <c r="FV340" s="372"/>
      <c r="FW340" s="373" t="str">
        <f>IF(AND(申込書!$C$69&lt;&gt;"▼プルダウンより選択してください",申込書!$C$69&lt;&gt;"",申込書!$K$22&lt;&gt;"YYYY/MM/DD",$G340&lt;&gt;""),申込書!$K$22,"")</f>
        <v/>
      </c>
      <c r="FX340" s="369" t="str">
        <f>IF(FW340="","",IF(INDEX('コンテンツ＆備考マスタ'!$H:$J,MATCH(学校情報!FW$3,'コンテンツ＆備考マスタ'!$H:$H,0),3)="●",IF(AND(FW340&lt;&gt;"",ISNUMBER(申込書!$AC$22)=TRUE,申込書!$C$69&lt;&gt;"▼プルダウンより選択してください",申込書!$C$69&lt;&gt;""),申込書!$AC$22,""),"-"))</f>
        <v/>
      </c>
      <c r="FY340" s="369"/>
      <c r="FZ340" s="369"/>
      <c r="GA340" s="370" t="str">
        <f>IF(AND(申込書!$C$69&lt;&gt;"▼プルダウンより選択してください",申込書!$C$69&lt;&gt;"",$G340&lt;&gt;"",申込書!$V$69="特定学年のみ"),"申し込みする","")</f>
        <v/>
      </c>
      <c r="GB340" s="371"/>
      <c r="GC340" s="372"/>
      <c r="GD340" s="373" t="str">
        <f>IF(AND(申込書!$C$70&lt;&gt;"▼プルダウンより選択してください",申込書!$C$70&lt;&gt;"",申込書!$K$22&lt;&gt;"YYYY/MM/DD",$G340&lt;&gt;""),申込書!$K$22,"")</f>
        <v/>
      </c>
      <c r="GE340" s="369" t="str">
        <f>IF(GD340="","",IF(INDEX('コンテンツ＆備考マスタ'!$H:$J,MATCH(学校情報!GD$3,'コンテンツ＆備考マスタ'!$H:$H,0),3)="●",IF(AND(GD340&lt;&gt;"",ISNUMBER(申込書!$AC$22)=TRUE,申込書!$C$70&lt;&gt;"▼プルダウンより選択してください",申込書!$C$70&lt;&gt;""),申込書!$AC$22,""),"-"))</f>
        <v/>
      </c>
      <c r="GF340" s="369"/>
      <c r="GG340" s="369"/>
      <c r="GH340" s="370" t="str">
        <f>IF(AND(申込書!$C$70&lt;&gt;"▼プルダウンより選択してください",申込書!$C$70&lt;&gt;"",$G340&lt;&gt;"",申込書!$V$70="特定学年のみ"),"申し込みする","")</f>
        <v/>
      </c>
      <c r="GI340" s="371"/>
      <c r="GJ340" s="372"/>
      <c r="GK340" s="373" t="str">
        <f>IF(AND(申込書!$C$71&lt;&gt;"▼プルダウンより選択してください",申込書!$C$71&lt;&gt;"",申込書!$K$22&lt;&gt;"YYYY/MM/DD",$G340&lt;&gt;""),申込書!$K$22,"")</f>
        <v/>
      </c>
      <c r="GL340" s="369" t="str">
        <f>IF(GK340="","",IF(INDEX('コンテンツ＆備考マスタ'!$H:$J,MATCH(学校情報!GK$3,'コンテンツ＆備考マスタ'!$H:$H,0),3)="●",IF(AND(GK340&lt;&gt;"",ISNUMBER(申込書!$AC$22)=TRUE,申込書!$C$71&lt;&gt;"▼プルダウンより選択してください",申込書!$C$71&lt;&gt;""),申込書!$AC$22,""),"-"))</f>
        <v/>
      </c>
      <c r="GM340" s="369"/>
      <c r="GN340" s="369"/>
      <c r="GO340" s="370" t="str">
        <f>IF(AND(申込書!$C$71&lt;&gt;"▼プルダウンより選択してください",申込書!$C$71&lt;&gt;"",$G340&lt;&gt;"",申込書!$V$71="特定学年のみ"),"申し込みする","")</f>
        <v/>
      </c>
      <c r="GP340" s="371"/>
      <c r="GQ340" s="372"/>
      <c r="GR340" s="373" t="str">
        <f>IF(AND(申込書!$C$72&lt;&gt;"▼プルダウンより選択してください",申込書!$C$72&lt;&gt;"",申込書!$K$22&lt;&gt;"YYYY/MM/DD",$G340&lt;&gt;""),申込書!$K$22,"")</f>
        <v/>
      </c>
      <c r="GS340" s="369" t="str">
        <f>IF(GR340="","",IF(INDEX('コンテンツ＆備考マスタ'!$H:$J,MATCH(学校情報!GR$3,'コンテンツ＆備考マスタ'!$H:$H,0),3)="●",IF(AND(GR340&lt;&gt;"",ISNUMBER(申込書!$AC$22)=TRUE,申込書!$C$72&lt;&gt;"▼プルダウンより選択してください",申込書!$C$72&lt;&gt;""),申込書!$AC$22,""),"-"))</f>
        <v/>
      </c>
      <c r="GT340" s="369"/>
      <c r="GU340" s="369"/>
      <c r="GV340" s="370" t="str">
        <f>IF(AND(申込書!$C$72&lt;&gt;"▼プルダウンより選択してください",申込書!$C$72&lt;&gt;"",$G340&lt;&gt;"",申込書!$V$72="特定学年のみ"),"申し込みする","")</f>
        <v/>
      </c>
      <c r="GW340" s="371"/>
      <c r="GX340" s="372"/>
      <c r="GY340" s="373" t="str">
        <f>IF(AND(申込書!$C$73&lt;&gt;"▼プルダウンより選択してください",申込書!$C$73&lt;&gt;"",申込書!$K$22&lt;&gt;"YYYY/MM/DD",$G340&lt;&gt;""),申込書!$K$22,"")</f>
        <v/>
      </c>
      <c r="GZ340" s="369" t="str">
        <f>IF(GY340="","",IF(INDEX('コンテンツ＆備考マスタ'!$H:$J,MATCH(学校情報!GY$3,'コンテンツ＆備考マスタ'!$H:$H,0),3)="●",IF(AND(GY340&lt;&gt;"",ISNUMBER(申込書!$AC$22)=TRUE,申込書!$C$73&lt;&gt;"▼プルダウンより選択してください",申込書!$C$73&lt;&gt;""),申込書!$AC$22,""),"-"))</f>
        <v/>
      </c>
      <c r="HA340" s="369"/>
      <c r="HB340" s="369"/>
      <c r="HC340" s="370" t="str">
        <f>IF(AND(申込書!$C$73&lt;&gt;"▼プルダウンより選択してください",申込書!$C$73&lt;&gt;"",$G340&lt;&gt;"",申込書!$V$73="特定学年のみ"),"申し込みする","")</f>
        <v/>
      </c>
      <c r="HD340" s="371"/>
      <c r="HE340" s="372"/>
      <c r="HF340" s="373" t="str">
        <f>IF(AND(申込書!$C$74&lt;&gt;"▼プルダウンより選択してください",申込書!$C$74&lt;&gt;"",申込書!$K$22&lt;&gt;"YYYY/MM/DD",$G340&lt;&gt;""),申込書!$K$22,"")</f>
        <v/>
      </c>
      <c r="HG340" s="369" t="str">
        <f>IF(HF340="","",IF(INDEX('コンテンツ＆備考マスタ'!$H:$J,MATCH(学校情報!HF$3,'コンテンツ＆備考マスタ'!$H:$H,0),3)="●",IF(AND(HF340&lt;&gt;"",ISNUMBER(申込書!$AC$22)=TRUE,申込書!$C$74&lt;&gt;"▼プルダウンより選択してください",申込書!$C$74&lt;&gt;""),申込書!$AC$22,""),"-"))</f>
        <v/>
      </c>
      <c r="HH340" s="369"/>
      <c r="HI340" s="369"/>
      <c r="HJ340" s="370" t="str">
        <f>IF(AND(申込書!$C$74&lt;&gt;"▼プルダウンより選択してください",申込書!$C$74&lt;&gt;"",$G340&lt;&gt;"",申込書!$V$74="特定学年のみ"),"申し込みする","")</f>
        <v/>
      </c>
      <c r="HK340" s="371"/>
      <c r="HL340" s="372"/>
      <c r="HM340" s="373" t="str">
        <f>IF(AND(申込書!$C$75&lt;&gt;"▼プルダウンより選択してください",申込書!$C$75&lt;&gt;"",申込書!$K$22&lt;&gt;"YYYY/MM/DD",$G340&lt;&gt;""),申込書!$K$22,"")</f>
        <v/>
      </c>
      <c r="HN340" s="369" t="str">
        <f>IF(HM340="","",IF(INDEX('コンテンツ＆備考マスタ'!$H:$J,MATCH(学校情報!HM$3,'コンテンツ＆備考マスタ'!$H:$H,0),3)="●",IF(AND(HM340&lt;&gt;"",ISNUMBER(申込書!$AC$22)=TRUE,申込書!$C$75&lt;&gt;"▼プルダウンより選択してください",申込書!$C$75&lt;&gt;""),申込書!$AC$22,""),"-"))</f>
        <v/>
      </c>
      <c r="HO340" s="369"/>
      <c r="HP340" s="369"/>
      <c r="HQ340" s="370" t="str">
        <f>IF(AND(申込書!$C$75&lt;&gt;"▼プルダウンより選択してください",申込書!$C$75&lt;&gt;"",$G340&lt;&gt;"",申込書!$V$75="特定学年のみ"),"申し込みする","")</f>
        <v/>
      </c>
      <c r="HR340" s="371"/>
      <c r="HS340" s="371"/>
      <c r="HT340" s="374" t="str">
        <f>IF(AND(申込書!$C$76&lt;&gt;"▼プルダウンより選択してください",申込書!$C$76&lt;&gt;"",申込書!$K$22&lt;&gt;"YYYY/MM/DD",$G340&lt;&gt;""),申込書!$K$22,"")</f>
        <v/>
      </c>
      <c r="HU340" s="369" t="str">
        <f>IF(HT340="","",IF(INDEX('コンテンツ＆備考マスタ'!$H:$J,MATCH(学校情報!HT$3,'コンテンツ＆備考マスタ'!$H:$H,0),3)="●",IF(AND(HT340&lt;&gt;"",ISNUMBER(申込書!$AC$22)=TRUE,申込書!$C$76&lt;&gt;"▼プルダウンより選択してください",申込書!$C$76&lt;&gt;""),申込書!$AC$22,""),"-"))</f>
        <v/>
      </c>
      <c r="HV340" s="369"/>
      <c r="HW340" s="369"/>
      <c r="HX340" s="370" t="str">
        <f>IF(AND(申込書!$C$76&lt;&gt;"▼プルダウンより選択してください",申込書!$C$76&lt;&gt;"",$G340&lt;&gt;"",申込書!$V$76="特定学年のみ"),"申し込みする","")</f>
        <v/>
      </c>
      <c r="HY340" s="371"/>
      <c r="HZ340" s="372"/>
      <c r="IA340" s="69"/>
    </row>
    <row r="341" spans="2:235" ht="26.85" hidden="1" customHeight="1" outlineLevel="1">
      <c r="B341" s="365">
        <f t="shared" si="15"/>
        <v>336</v>
      </c>
      <c r="C341" s="55"/>
      <c r="D341" s="56"/>
      <c r="E341" s="154"/>
      <c r="F341" s="57"/>
      <c r="G341" s="58"/>
      <c r="H341" s="59"/>
      <c r="I341" s="60"/>
      <c r="J341" s="61"/>
      <c r="K341" s="366" t="str">
        <f t="shared" si="16"/>
        <v/>
      </c>
      <c r="L341" s="62"/>
      <c r="M341" s="322"/>
      <c r="N341" s="63"/>
      <c r="O341" s="64"/>
      <c r="P341" s="367" t="str">
        <f t="shared" si="17"/>
        <v/>
      </c>
      <c r="Q341" s="65"/>
      <c r="R341" s="66"/>
      <c r="S341" s="67"/>
      <c r="T341" s="68"/>
      <c r="U341" s="68"/>
      <c r="V341" s="68"/>
      <c r="W341" s="66"/>
      <c r="X341" s="281"/>
      <c r="Y341" s="368" t="str">
        <f>IF(AND(申込書!$C$47&lt;&gt;"▼プルダウンより選択してください",申込書!$C$47&lt;&gt;"",申込書!$K$22&lt;&gt;"YYYY/MM/DD",$G341&lt;&gt;""),申込書!$K$22,"")</f>
        <v/>
      </c>
      <c r="Z341" s="369" t="str">
        <f>IF(Y341="","",IF(INDEX('コンテンツ＆備考マスタ'!$H:$J,MATCH(学校情報!Y$3,'コンテンツ＆備考マスタ'!$H:$H,0),3)="●",IF(AND(Y341&lt;&gt;"",ISNUMBER(申込書!$AC$22)=TRUE,申込書!$C$47&lt;&gt;"▼プルダウンより選択してください",申込書!$C$47&lt;&gt;""),申込書!$AC$22,""),"-"))</f>
        <v/>
      </c>
      <c r="AA341" s="369"/>
      <c r="AB341" s="369"/>
      <c r="AC341" s="370" t="str">
        <f>IF(AND(申込書!$C$47&lt;&gt;"▼プルダウンより選択してください",申込書!$C$47&lt;&gt;"",$G341&lt;&gt;"",申込書!$V$47="特定学年のみ"),"申し込みする","")</f>
        <v/>
      </c>
      <c r="AD341" s="371"/>
      <c r="AE341" s="372"/>
      <c r="AF341" s="373" t="str">
        <f>IF(AND(申込書!$C$48&lt;&gt;"▼プルダウンより選択してください",申込書!$C$48&lt;&gt;"",申込書!$K$22&lt;&gt;"YYYY/MM/DD",$G341&lt;&gt;""),申込書!$K$22,"")</f>
        <v/>
      </c>
      <c r="AG341" s="369" t="str">
        <f>IF(AF341="","",IF(INDEX('コンテンツ＆備考マスタ'!$H:$J,MATCH(学校情報!AF$3,'コンテンツ＆備考マスタ'!$H:$H,0),3)="●",IF(AND(AF341&lt;&gt;"",ISNUMBER(申込書!$AC$22)=TRUE,申込書!$C$48&lt;&gt;"▼プルダウンより選択してください",申込書!$C$48&lt;&gt;""),申込書!$AC$22,""),"-"))</f>
        <v/>
      </c>
      <c r="AH341" s="369"/>
      <c r="AI341" s="369"/>
      <c r="AJ341" s="370" t="str">
        <f>IF(AND(申込書!$C$48&lt;&gt;"▼プルダウンより選択してください",申込書!$C$48&lt;&gt;"",$G341&lt;&gt;"",申込書!$V$48="特定学年のみ"),"申し込みする","")</f>
        <v/>
      </c>
      <c r="AK341" s="371"/>
      <c r="AL341" s="372"/>
      <c r="AM341" s="373" t="str">
        <f>IF(AND(申込書!$C$49&lt;&gt;"▼プルダウンより選択してください",申込書!$C$49&lt;&gt;"",申込書!$K$22&lt;&gt;"YYYY/MM/DD",$G341&lt;&gt;""),申込書!$K$22,"")</f>
        <v/>
      </c>
      <c r="AN341" s="369" t="str">
        <f>IF(AM341="","",IF(INDEX('コンテンツ＆備考マスタ'!$H:$J,MATCH(学校情報!AM$3,'コンテンツ＆備考マスタ'!$H:$H,0),3)="●",IF(AND(AM341&lt;&gt;"",ISNUMBER(申込書!$AC$22)=TRUE,申込書!$C$49&lt;&gt;"▼プルダウンより選択してください",申込書!$C$49&lt;&gt;""),申込書!$AC$22,""),"-"))</f>
        <v/>
      </c>
      <c r="AO341" s="369"/>
      <c r="AP341" s="369"/>
      <c r="AQ341" s="370" t="str">
        <f>IF(AND(申込書!$C$49&lt;&gt;"▼プルダウンより選択してください",申込書!$C$49&lt;&gt;"",$G341&lt;&gt;"",申込書!$V$49="特定学年のみ"),"申し込みする","")</f>
        <v/>
      </c>
      <c r="AR341" s="371"/>
      <c r="AS341" s="372"/>
      <c r="AT341" s="373" t="str">
        <f>IF(AND(申込書!$C$50&lt;&gt;"▼プルダウンより選択してください",申込書!$C$50&lt;&gt;"",申込書!$K$22&lt;&gt;"YYYY/MM/DD",$G341&lt;&gt;""),申込書!$K$22,"")</f>
        <v/>
      </c>
      <c r="AU341" s="369" t="str">
        <f>IF(AT341="","",IF(INDEX('コンテンツ＆備考マスタ'!$H:$J,MATCH(学校情報!AT$3,'コンテンツ＆備考マスタ'!$H:$H,0),3)="●",IF(AND(AT341&lt;&gt;"",ISNUMBER(申込書!$AC$22)=TRUE,申込書!$C$50&lt;&gt;"▼プルダウンより選択してください",申込書!$C$50&lt;&gt;""),申込書!$AC$22,""),"-"))</f>
        <v/>
      </c>
      <c r="AV341" s="369"/>
      <c r="AW341" s="369"/>
      <c r="AX341" s="370" t="str">
        <f>IF(AND(申込書!$C$50&lt;&gt;"▼プルダウンより選択してください",申込書!$C$50&lt;&gt;"",$G341&lt;&gt;"",申込書!$V$50="特定学年のみ"),"申し込みする","")</f>
        <v/>
      </c>
      <c r="AY341" s="371"/>
      <c r="AZ341" s="372"/>
      <c r="BA341" s="373" t="str">
        <f>IF(AND(申込書!$C$51&lt;&gt;"▼プルダウンより選択してください",申込書!$C$51&lt;&gt;"",申込書!$K$22&lt;&gt;"YYYY/MM/DD",$G341&lt;&gt;""),申込書!$K$22,"")</f>
        <v/>
      </c>
      <c r="BB341" s="369" t="str">
        <f>IF(BA341="","",IF(INDEX('コンテンツ＆備考マスタ'!$H:$J,MATCH(学校情報!BA$3,'コンテンツ＆備考マスタ'!$H:$H,0),3)="●",IF(AND(BA341&lt;&gt;"",ISNUMBER(申込書!$AC$22)=TRUE,申込書!$C$51&lt;&gt;"▼プルダウンより選択してください",申込書!$C$51&lt;&gt;""),申込書!$AC$22,""),"-"))</f>
        <v/>
      </c>
      <c r="BC341" s="369"/>
      <c r="BD341" s="369"/>
      <c r="BE341" s="370" t="str">
        <f>IF(AND(申込書!$C$51&lt;&gt;"▼プルダウンより選択してください",申込書!$C$51&lt;&gt;"",$G341&lt;&gt;"",申込書!$V$51="特定学年のみ"),"申し込みする","")</f>
        <v/>
      </c>
      <c r="BF341" s="371"/>
      <c r="BG341" s="372"/>
      <c r="BH341" s="373" t="str">
        <f>IF(AND(申込書!$C$52&lt;&gt;"▼プルダウンより選択してください",申込書!$C$52&lt;&gt;"",申込書!$K$22&lt;&gt;"YYYY/MM/DD",$G341&lt;&gt;""),申込書!$K$22,"")</f>
        <v/>
      </c>
      <c r="BI341" s="369" t="str">
        <f>IF(BH341="","",IF(INDEX('コンテンツ＆備考マスタ'!$H:$J,MATCH(学校情報!BH$3,'コンテンツ＆備考マスタ'!$H:$H,0),3)="●",IF(AND(BH341&lt;&gt;"",ISNUMBER(申込書!$AC$22)=TRUE,申込書!$C$52&lt;&gt;"▼プルダウンより選択してください",申込書!$C$52&lt;&gt;""),申込書!$AC$22,""),"-"))</f>
        <v/>
      </c>
      <c r="BJ341" s="369"/>
      <c r="BK341" s="369"/>
      <c r="BL341" s="370" t="str">
        <f>IF(AND(申込書!$C$52&lt;&gt;"▼プルダウンより選択してください",申込書!$C$52&lt;&gt;"",$G341&lt;&gt;"",申込書!$V$52="特定学年のみ"),"申し込みする","")</f>
        <v/>
      </c>
      <c r="BM341" s="371"/>
      <c r="BN341" s="372"/>
      <c r="BO341" s="373" t="str">
        <f>IF(AND(申込書!$C$53&lt;&gt;"▼プルダウンより選択してください",申込書!$C$53&lt;&gt;"",申込書!$K$22&lt;&gt;"YYYY/MM/DD",$G341&lt;&gt;""),申込書!$K$22,"")</f>
        <v/>
      </c>
      <c r="BP341" s="369" t="str">
        <f>IF(BO341="","",IF(INDEX('コンテンツ＆備考マスタ'!$H:$J,MATCH(学校情報!BO$3,'コンテンツ＆備考マスタ'!$H:$H,0),3)="●",IF(AND(BO341&lt;&gt;"",ISNUMBER(申込書!$AC$22)=TRUE,申込書!$C$53&lt;&gt;"▼プルダウンより選択してください",申込書!$C$53&lt;&gt;""),申込書!$AC$22,""),"-"))</f>
        <v/>
      </c>
      <c r="BQ341" s="369"/>
      <c r="BR341" s="369"/>
      <c r="BS341" s="370" t="str">
        <f>IF(AND(申込書!$C$53&lt;&gt;"▼プルダウンより選択してください",申込書!$C$53&lt;&gt;"",$G341&lt;&gt;"",申込書!$V$53="特定学年のみ"),"申し込みする","")</f>
        <v/>
      </c>
      <c r="BT341" s="371"/>
      <c r="BU341" s="372"/>
      <c r="BV341" s="373" t="str">
        <f>IF(AND(申込書!$C$54&lt;&gt;"▼プルダウンより選択してください",申込書!$C$54&lt;&gt;"",申込書!$K$22&lt;&gt;"YYYY/MM/DD",$G341&lt;&gt;""),申込書!$K$22,"")</f>
        <v/>
      </c>
      <c r="BW341" s="369" t="str">
        <f>IF(BV341="","",IF(INDEX('コンテンツ＆備考マスタ'!$H:$J,MATCH(学校情報!BV$3,'コンテンツ＆備考マスタ'!$H:$H,0),3)="●",IF(AND(BV341&lt;&gt;"",ISNUMBER(申込書!$AC$22)=TRUE,申込書!$C$54&lt;&gt;"▼プルダウンより選択してください",申込書!$C$54&lt;&gt;""),申込書!$AC$22,""),"-"))</f>
        <v/>
      </c>
      <c r="BX341" s="369"/>
      <c r="BY341" s="369"/>
      <c r="BZ341" s="370" t="str">
        <f>IF(AND(申込書!$C$54&lt;&gt;"▼プルダウンより選択してください",申込書!$C$54&lt;&gt;"",$G341&lt;&gt;"",申込書!$V$54="特定学年のみ"),"申し込みする","")</f>
        <v/>
      </c>
      <c r="CA341" s="371"/>
      <c r="CB341" s="372"/>
      <c r="CC341" s="373" t="str">
        <f>IF(AND(申込書!$C$55&lt;&gt;"▼プルダウンより選択してください",申込書!$C$55&lt;&gt;"",申込書!$K$22&lt;&gt;"YYYY/MM/DD",$G341&lt;&gt;""),申込書!$K$22,"")</f>
        <v/>
      </c>
      <c r="CD341" s="369" t="str">
        <f>IF(CC341="","",IF(INDEX('コンテンツ＆備考マスタ'!$H:$J,MATCH(学校情報!CC$3,'コンテンツ＆備考マスタ'!$H:$H,0),3)="●",IF(AND(CC341&lt;&gt;"",ISNUMBER(申込書!$AC$22)=TRUE,申込書!$C$55&lt;&gt;"▼プルダウンより選択してください",申込書!$C$55&lt;&gt;""),申込書!$AC$22,""),"-"))</f>
        <v/>
      </c>
      <c r="CE341" s="369"/>
      <c r="CF341" s="369"/>
      <c r="CG341" s="370" t="str">
        <f>IF(AND(申込書!$C$55&lt;&gt;"▼プルダウンより選択してください",申込書!$C$55&lt;&gt;"",$G341&lt;&gt;"",申込書!$V$55="特定学年のみ"),"申し込みする","")</f>
        <v/>
      </c>
      <c r="CH341" s="371"/>
      <c r="CI341" s="372"/>
      <c r="CJ341" s="373" t="str">
        <f>IF(AND(申込書!$C$56&lt;&gt;"▼プルダウンより選択してください",申込書!$C$56&lt;&gt;"",申込書!$K$22&lt;&gt;"YYYY/MM/DD",$G341&lt;&gt;""),申込書!$K$22,"")</f>
        <v/>
      </c>
      <c r="CK341" s="369" t="str">
        <f>IF(CJ341="","",IF(INDEX('コンテンツ＆備考マスタ'!$H:$J,MATCH(学校情報!CJ$3,'コンテンツ＆備考マスタ'!$H:$H,0),3)="●",IF(AND(CJ341&lt;&gt;"",ISNUMBER(申込書!$AC$22)=TRUE,申込書!$C$56&lt;&gt;"▼プルダウンより選択してください",申込書!$C$56&lt;&gt;""),申込書!$AC$22,""),"-"))</f>
        <v/>
      </c>
      <c r="CL341" s="369"/>
      <c r="CM341" s="369"/>
      <c r="CN341" s="370" t="str">
        <f>IF(AND(申込書!$C$56&lt;&gt;"▼プルダウンより選択してください",申込書!$C$56&lt;&gt;"",$G341&lt;&gt;"",申込書!$V$56="特定学年のみ"),"申し込みする","")</f>
        <v/>
      </c>
      <c r="CO341" s="371"/>
      <c r="CP341" s="372"/>
      <c r="CQ341" s="373" t="str">
        <f>IF(AND(申込書!$C$57&lt;&gt;"▼プルダウンより選択してください",申込書!$C$57&lt;&gt;"",申込書!$K$22&lt;&gt;"YYYY/MM/DD",$G341&lt;&gt;""),申込書!$K$22,"")</f>
        <v/>
      </c>
      <c r="CR341" s="369" t="str">
        <f>IF(CQ341="","",IF(INDEX('コンテンツ＆備考マスタ'!$H:$J,MATCH(学校情報!CQ$3,'コンテンツ＆備考マスタ'!$H:$H,0),3)="●",IF(AND(CQ341&lt;&gt;"",ISNUMBER(申込書!$AC$22)=TRUE,申込書!$C$57&lt;&gt;"▼プルダウンより選択してください",申込書!$C$57&lt;&gt;""),申込書!$AC$22,""),"-"))</f>
        <v/>
      </c>
      <c r="CS341" s="369"/>
      <c r="CT341" s="369"/>
      <c r="CU341" s="369" t="str">
        <f>IF(AND(申込書!$C$57&lt;&gt;"▼プルダウンより選択してください",申込書!$C$57&lt;&gt;"",$G341&lt;&gt;"",申込書!$V$57="特定学年のみ"),"申し込みする","")</f>
        <v/>
      </c>
      <c r="CV341" s="371"/>
      <c r="CW341" s="372"/>
      <c r="CX341" s="373" t="str">
        <f>IF(AND(申込書!$C$58&lt;&gt;"▼プルダウンより選択してください",申込書!$C$58&lt;&gt;"",申込書!$K$22&lt;&gt;"YYYY/MM/DD",$G341&lt;&gt;""),申込書!$K$22,"")</f>
        <v/>
      </c>
      <c r="CY341" s="369" t="str">
        <f>IF(CX341="","",IF(INDEX('コンテンツ＆備考マスタ'!$H:$J,MATCH(学校情報!CX$3,'コンテンツ＆備考マスタ'!$H:$H,0),3)="●",IF(AND(CX341&lt;&gt;"",ISNUMBER(申込書!$AC$22)=TRUE,申込書!$C$58&lt;&gt;"▼プルダウンより選択してください",申込書!$C$58&lt;&gt;""),申込書!$AC$22,""),"-"))</f>
        <v/>
      </c>
      <c r="CZ341" s="369"/>
      <c r="DA341" s="369"/>
      <c r="DB341" s="369" t="str">
        <f>IF(AND(申込書!$C$58&lt;&gt;"▼プルダウンより選択してください",申込書!$C$58&lt;&gt;"",$G341&lt;&gt;"",申込書!$V$58="特定学年のみ"),"申し込みする","")</f>
        <v/>
      </c>
      <c r="DC341" s="371"/>
      <c r="DD341" s="372"/>
      <c r="DE341" s="373" t="str">
        <f>IF(AND(申込書!$C$59&lt;&gt;"▼プルダウンより選択してください",申込書!$C$59&lt;&gt;"",申込書!$K$22&lt;&gt;"YYYY/MM/DD",$G341&lt;&gt;""),申込書!$K$22,"")</f>
        <v/>
      </c>
      <c r="DF341" s="369" t="str">
        <f>IF(DE341="","",IF(INDEX('コンテンツ＆備考マスタ'!$H:$J,MATCH(学校情報!DE$3,'コンテンツ＆備考マスタ'!$H:$H,0),3)="●",IF(AND(DE341&lt;&gt;"",ISNUMBER(申込書!$AC$22)=TRUE,申込書!$C$59&lt;&gt;"▼プルダウンより選択してください",申込書!$C$59&lt;&gt;""),申込書!$AC$22,""),"-"))</f>
        <v/>
      </c>
      <c r="DG341" s="369"/>
      <c r="DH341" s="369"/>
      <c r="DI341" s="369" t="str">
        <f>IF(AND(申込書!$C$59&lt;&gt;"▼プルダウンより選択してください",申込書!$C$59&lt;&gt;"",$G341&lt;&gt;"",申込書!$V$59="特定学年のみ"),"申し込みする","")</f>
        <v/>
      </c>
      <c r="DJ341" s="371"/>
      <c r="DK341" s="372"/>
      <c r="DL341" s="373" t="str">
        <f>IF(AND(申込書!$C$60&lt;&gt;"▼プルダウンより選択してください",申込書!$C$60&lt;&gt;"",申込書!$K$22&lt;&gt;"YYYY/MM/DD",$G341&lt;&gt;""),申込書!$K$22,"")</f>
        <v/>
      </c>
      <c r="DM341" s="369" t="str">
        <f>IF(DL341="","",IF(INDEX('コンテンツ＆備考マスタ'!$H:$J,MATCH(学校情報!DL$3,'コンテンツ＆備考マスタ'!$H:$H,0),3)="●",IF(AND(DL341&lt;&gt;"",ISNUMBER(申込書!$AC$22)=TRUE,申込書!$C$60&lt;&gt;"▼プルダウンより選択してください",申込書!$C$60&lt;&gt;""),申込書!$AC$22,""),"-"))</f>
        <v/>
      </c>
      <c r="DN341" s="369"/>
      <c r="DO341" s="369"/>
      <c r="DP341" s="369" t="str">
        <f>IF(AND(申込書!$C$60&lt;&gt;"▼プルダウンより選択してください",申込書!$C$60&lt;&gt;"",$G341&lt;&gt;"",申込書!$V$60="特定学年のみ"),"申し込みする","")</f>
        <v/>
      </c>
      <c r="DQ341" s="371"/>
      <c r="DR341" s="372"/>
      <c r="DS341" s="373" t="str">
        <f>IF(AND(申込書!$C$61&lt;&gt;"▼プルダウンより選択してください",申込書!$C$61&lt;&gt;"",申込書!$K$22&lt;&gt;"YYYY/MM/DD",$G341&lt;&gt;""),申込書!$K$22,"")</f>
        <v/>
      </c>
      <c r="DT341" s="369" t="str">
        <f>IF(DS341="","",IF(INDEX('コンテンツ＆備考マスタ'!$H:$J,MATCH(学校情報!DS$3,'コンテンツ＆備考マスタ'!$H:$H,0),3)="●",IF(AND(DS341&lt;&gt;"",ISNUMBER(申込書!$AC$22)=TRUE,申込書!$C$61&lt;&gt;"▼プルダウンより選択してください",申込書!$C$61&lt;&gt;""),申込書!$AC$22,""),"-"))</f>
        <v/>
      </c>
      <c r="DU341" s="369"/>
      <c r="DV341" s="369"/>
      <c r="DW341" s="369" t="str">
        <f>IF(AND(申込書!$C$61&lt;&gt;"▼プルダウンより選択してください",申込書!$C$61&lt;&gt;"",$G341&lt;&gt;"",申込書!$V$61="特定学年のみ"),"申し込みする","")</f>
        <v/>
      </c>
      <c r="DX341" s="371"/>
      <c r="DY341" s="372"/>
      <c r="DZ341" s="373" t="str">
        <f>IF(AND(申込書!$C$62&lt;&gt;"▼プルダウンより選択してください",申込書!$C$62&lt;&gt;"",申込書!$K$22&lt;&gt;"YYYY/MM/DD",$G341&lt;&gt;""),申込書!$K$22,"")</f>
        <v/>
      </c>
      <c r="EA341" s="369" t="str">
        <f>IF(DZ341="","",IF(INDEX('コンテンツ＆備考マスタ'!$H:$J,MATCH(学校情報!DZ$3,'コンテンツ＆備考マスタ'!$H:$H,0),3)="●",IF(AND(DZ341&lt;&gt;"",ISNUMBER(申込書!$AC$22)=TRUE,申込書!$C$62&lt;&gt;"▼プルダウンより選択してください",申込書!$C$62&lt;&gt;""),申込書!$AC$22,""),"-"))</f>
        <v/>
      </c>
      <c r="EB341" s="369"/>
      <c r="EC341" s="369"/>
      <c r="ED341" s="370" t="str">
        <f>IF(AND(申込書!$C$62&lt;&gt;"▼プルダウンより選択してください",申込書!$C$62&lt;&gt;"",$G341&lt;&gt;"",申込書!$V$62="特定学年のみ"),"申し込みする","")</f>
        <v/>
      </c>
      <c r="EE341" s="371"/>
      <c r="EF341" s="372"/>
      <c r="EG341" s="373" t="str">
        <f>IF(AND(申込書!$C$63&lt;&gt;"▼プルダウンより選択してください",申込書!$C$63&lt;&gt;"",申込書!$K$22&lt;&gt;"YYYY/MM/DD",$G341&lt;&gt;""),申込書!$K$22,"")</f>
        <v/>
      </c>
      <c r="EH341" s="369" t="str">
        <f>IF(EG341="","",IF(INDEX('コンテンツ＆備考マスタ'!$H:$J,MATCH(学校情報!EG$3,'コンテンツ＆備考マスタ'!$H:$H,0),3)="●",IF(AND(EG341&lt;&gt;"",ISNUMBER(申込書!$AC$22)=TRUE,申込書!$C$63&lt;&gt;"▼プルダウンより選択してください",申込書!$C$63&lt;&gt;""),申込書!$AC$22,""),"-"))</f>
        <v/>
      </c>
      <c r="EI341" s="369"/>
      <c r="EJ341" s="369"/>
      <c r="EK341" s="370" t="str">
        <f>IF(AND(申込書!$C$63&lt;&gt;"▼プルダウンより選択してください",申込書!$C$63&lt;&gt;"",$G341&lt;&gt;"",申込書!$V$63="特定学年のみ"),"申し込みする","")</f>
        <v/>
      </c>
      <c r="EL341" s="371"/>
      <c r="EM341" s="372"/>
      <c r="EN341" s="373" t="str">
        <f>IF(AND(申込書!$C$64&lt;&gt;"▼プルダウンより選択してください",申込書!$C$64&lt;&gt;"",申込書!$K$22&lt;&gt;"YYYY/MM/DD",$G341&lt;&gt;""),申込書!$K$22,"")</f>
        <v/>
      </c>
      <c r="EO341" s="369" t="str">
        <f>IF(EN341="","",IF(INDEX('コンテンツ＆備考マスタ'!$H:$J,MATCH(学校情報!EN$3,'コンテンツ＆備考マスタ'!$H:$H,0),3)="●",IF(AND(EN341&lt;&gt;"",ISNUMBER(申込書!$AC$22)=TRUE,申込書!$C$64&lt;&gt;"▼プルダウンより選択してください",申込書!$C$64&lt;&gt;""),申込書!$AC$22,""),"-"))</f>
        <v/>
      </c>
      <c r="EP341" s="369"/>
      <c r="EQ341" s="369"/>
      <c r="ER341" s="370" t="str">
        <f>IF(AND(申込書!$C$64&lt;&gt;"▼プルダウンより選択してください",申込書!$C$64&lt;&gt;"",$G341&lt;&gt;"",申込書!$V$64="特定学年のみ"),"申し込みする","")</f>
        <v/>
      </c>
      <c r="ES341" s="371"/>
      <c r="ET341" s="372"/>
      <c r="EU341" s="373" t="str">
        <f>IF(AND(申込書!$C$65&lt;&gt;"▼プルダウンより選択してください",申込書!$C$65&lt;&gt;"",申込書!$K$22&lt;&gt;"YYYY/MM/DD",$G341&lt;&gt;""),申込書!$K$22,"")</f>
        <v/>
      </c>
      <c r="EV341" s="369" t="str">
        <f>IF(EU341="","",IF(INDEX('コンテンツ＆備考マスタ'!$H:$J,MATCH(学校情報!EU$3,'コンテンツ＆備考マスタ'!$H:$H,0),3)="●",IF(AND(EU341&lt;&gt;"",ISNUMBER(申込書!$AC$22)=TRUE,申込書!$C$65&lt;&gt;"▼プルダウンより選択してください",申込書!$C$65&lt;&gt;""),申込書!$AC$22,""),"-"))</f>
        <v/>
      </c>
      <c r="EW341" s="369"/>
      <c r="EX341" s="369"/>
      <c r="EY341" s="370" t="str">
        <f>IF(AND(申込書!$C$65&lt;&gt;"▼プルダウンより選択してください",申込書!$C$65&lt;&gt;"",$G341&lt;&gt;"",申込書!$V$65="特定学年のみ"),"申し込みする","")</f>
        <v/>
      </c>
      <c r="EZ341" s="371"/>
      <c r="FA341" s="372"/>
      <c r="FB341" s="373" t="str">
        <f>IF(AND(申込書!$C$66&lt;&gt;"▼プルダウンより選択してください",申込書!$C$66&lt;&gt;"",申込書!$K$22&lt;&gt;"YYYY/MM/DD",$G341&lt;&gt;""),申込書!$K$22,"")</f>
        <v/>
      </c>
      <c r="FC341" s="369" t="str">
        <f>IF(FB341="","",IF(INDEX('コンテンツ＆備考マスタ'!$H:$J,MATCH(学校情報!FB$3,'コンテンツ＆備考マスタ'!$H:$H,0),3)="●",IF(AND(FB341&lt;&gt;"",ISNUMBER(申込書!$AC$22)=TRUE,申込書!$C$66&lt;&gt;"▼プルダウンより選択してください",申込書!$C$66&lt;&gt;""),申込書!$AC$22,""),"-"))</f>
        <v/>
      </c>
      <c r="FD341" s="369"/>
      <c r="FE341" s="369"/>
      <c r="FF341" s="370" t="str">
        <f>IF(AND(申込書!$C$66&lt;&gt;"▼プルダウンより選択してください",申込書!$C$66&lt;&gt;"",$G341&lt;&gt;"",申込書!$V$66="特定学年のみ"),"申し込みする","")</f>
        <v/>
      </c>
      <c r="FG341" s="371"/>
      <c r="FH341" s="372"/>
      <c r="FI341" s="373" t="str">
        <f>IF(AND(申込書!$C$67&lt;&gt;"▼プルダウンより選択してください",申込書!$C$67&lt;&gt;"",申込書!$K$22&lt;&gt;"YYYY/MM/DD",$G341&lt;&gt;""),申込書!$K$22,"")</f>
        <v/>
      </c>
      <c r="FJ341" s="369" t="str">
        <f>IF(FI341="","",IF(INDEX('コンテンツ＆備考マスタ'!$H:$J,MATCH(学校情報!FI$3,'コンテンツ＆備考マスタ'!$H:$H,0),3)="●",IF(AND(FI341&lt;&gt;"",ISNUMBER(申込書!$AC$22)=TRUE,申込書!$C$67&lt;&gt;"▼プルダウンより選択してください",申込書!$C$67&lt;&gt;""),申込書!$AC$22,""),"-"))</f>
        <v/>
      </c>
      <c r="FK341" s="369"/>
      <c r="FL341" s="369"/>
      <c r="FM341" s="370" t="str">
        <f>IF(AND(申込書!$C$67&lt;&gt;"▼プルダウンより選択してください",申込書!$C$67&lt;&gt;"",$G341&lt;&gt;"",申込書!$V$67="特定学年のみ"),"申し込みする","")</f>
        <v/>
      </c>
      <c r="FN341" s="371"/>
      <c r="FO341" s="372"/>
      <c r="FP341" s="373" t="str">
        <f>IF(AND(申込書!$C$68&lt;&gt;"▼プルダウンより選択してください",申込書!$C$68&lt;&gt;"",申込書!$K$22&lt;&gt;"YYYY/MM/DD",$G341&lt;&gt;""),申込書!$K$22,"")</f>
        <v/>
      </c>
      <c r="FQ341" s="369" t="str">
        <f>IF(FP341="","",IF(INDEX('コンテンツ＆備考マスタ'!$H:$J,MATCH(学校情報!FP$3,'コンテンツ＆備考マスタ'!$H:$H,0),3)="●",IF(AND(FP341&lt;&gt;"",ISNUMBER(申込書!$AC$22)=TRUE,申込書!$C$68&lt;&gt;"▼プルダウンより選択してください",申込書!$C$68&lt;&gt;""),申込書!$AC$22,""),"-"))</f>
        <v/>
      </c>
      <c r="FR341" s="369"/>
      <c r="FS341" s="369"/>
      <c r="FT341" s="370" t="str">
        <f>IF(AND(申込書!$C$68&lt;&gt;"▼プルダウンより選択してください",申込書!$C$68&lt;&gt;"",$G341&lt;&gt;"",申込書!$V$68="特定学年のみ"),"申し込みする","")</f>
        <v/>
      </c>
      <c r="FU341" s="371"/>
      <c r="FV341" s="372"/>
      <c r="FW341" s="373" t="str">
        <f>IF(AND(申込書!$C$69&lt;&gt;"▼プルダウンより選択してください",申込書!$C$69&lt;&gt;"",申込書!$K$22&lt;&gt;"YYYY/MM/DD",$G341&lt;&gt;""),申込書!$K$22,"")</f>
        <v/>
      </c>
      <c r="FX341" s="369" t="str">
        <f>IF(FW341="","",IF(INDEX('コンテンツ＆備考マスタ'!$H:$J,MATCH(学校情報!FW$3,'コンテンツ＆備考マスタ'!$H:$H,0),3)="●",IF(AND(FW341&lt;&gt;"",ISNUMBER(申込書!$AC$22)=TRUE,申込書!$C$69&lt;&gt;"▼プルダウンより選択してください",申込書!$C$69&lt;&gt;""),申込書!$AC$22,""),"-"))</f>
        <v/>
      </c>
      <c r="FY341" s="369"/>
      <c r="FZ341" s="369"/>
      <c r="GA341" s="370" t="str">
        <f>IF(AND(申込書!$C$69&lt;&gt;"▼プルダウンより選択してください",申込書!$C$69&lt;&gt;"",$G341&lt;&gt;"",申込書!$V$69="特定学年のみ"),"申し込みする","")</f>
        <v/>
      </c>
      <c r="GB341" s="371"/>
      <c r="GC341" s="372"/>
      <c r="GD341" s="373" t="str">
        <f>IF(AND(申込書!$C$70&lt;&gt;"▼プルダウンより選択してください",申込書!$C$70&lt;&gt;"",申込書!$K$22&lt;&gt;"YYYY/MM/DD",$G341&lt;&gt;""),申込書!$K$22,"")</f>
        <v/>
      </c>
      <c r="GE341" s="369" t="str">
        <f>IF(GD341="","",IF(INDEX('コンテンツ＆備考マスタ'!$H:$J,MATCH(学校情報!GD$3,'コンテンツ＆備考マスタ'!$H:$H,0),3)="●",IF(AND(GD341&lt;&gt;"",ISNUMBER(申込書!$AC$22)=TRUE,申込書!$C$70&lt;&gt;"▼プルダウンより選択してください",申込書!$C$70&lt;&gt;""),申込書!$AC$22,""),"-"))</f>
        <v/>
      </c>
      <c r="GF341" s="369"/>
      <c r="GG341" s="369"/>
      <c r="GH341" s="370" t="str">
        <f>IF(AND(申込書!$C$70&lt;&gt;"▼プルダウンより選択してください",申込書!$C$70&lt;&gt;"",$G341&lt;&gt;"",申込書!$V$70="特定学年のみ"),"申し込みする","")</f>
        <v/>
      </c>
      <c r="GI341" s="371"/>
      <c r="GJ341" s="372"/>
      <c r="GK341" s="373" t="str">
        <f>IF(AND(申込書!$C$71&lt;&gt;"▼プルダウンより選択してください",申込書!$C$71&lt;&gt;"",申込書!$K$22&lt;&gt;"YYYY/MM/DD",$G341&lt;&gt;""),申込書!$K$22,"")</f>
        <v/>
      </c>
      <c r="GL341" s="369" t="str">
        <f>IF(GK341="","",IF(INDEX('コンテンツ＆備考マスタ'!$H:$J,MATCH(学校情報!GK$3,'コンテンツ＆備考マスタ'!$H:$H,0),3)="●",IF(AND(GK341&lt;&gt;"",ISNUMBER(申込書!$AC$22)=TRUE,申込書!$C$71&lt;&gt;"▼プルダウンより選択してください",申込書!$C$71&lt;&gt;""),申込書!$AC$22,""),"-"))</f>
        <v/>
      </c>
      <c r="GM341" s="369"/>
      <c r="GN341" s="369"/>
      <c r="GO341" s="370" t="str">
        <f>IF(AND(申込書!$C$71&lt;&gt;"▼プルダウンより選択してください",申込書!$C$71&lt;&gt;"",$G341&lt;&gt;"",申込書!$V$71="特定学年のみ"),"申し込みする","")</f>
        <v/>
      </c>
      <c r="GP341" s="371"/>
      <c r="GQ341" s="372"/>
      <c r="GR341" s="373" t="str">
        <f>IF(AND(申込書!$C$72&lt;&gt;"▼プルダウンより選択してください",申込書!$C$72&lt;&gt;"",申込書!$K$22&lt;&gt;"YYYY/MM/DD",$G341&lt;&gt;""),申込書!$K$22,"")</f>
        <v/>
      </c>
      <c r="GS341" s="369" t="str">
        <f>IF(GR341="","",IF(INDEX('コンテンツ＆備考マスタ'!$H:$J,MATCH(学校情報!GR$3,'コンテンツ＆備考マスタ'!$H:$H,0),3)="●",IF(AND(GR341&lt;&gt;"",ISNUMBER(申込書!$AC$22)=TRUE,申込書!$C$72&lt;&gt;"▼プルダウンより選択してください",申込書!$C$72&lt;&gt;""),申込書!$AC$22,""),"-"))</f>
        <v/>
      </c>
      <c r="GT341" s="369"/>
      <c r="GU341" s="369"/>
      <c r="GV341" s="370" t="str">
        <f>IF(AND(申込書!$C$72&lt;&gt;"▼プルダウンより選択してください",申込書!$C$72&lt;&gt;"",$G341&lt;&gt;"",申込書!$V$72="特定学年のみ"),"申し込みする","")</f>
        <v/>
      </c>
      <c r="GW341" s="371"/>
      <c r="GX341" s="372"/>
      <c r="GY341" s="373" t="str">
        <f>IF(AND(申込書!$C$73&lt;&gt;"▼プルダウンより選択してください",申込書!$C$73&lt;&gt;"",申込書!$K$22&lt;&gt;"YYYY/MM/DD",$G341&lt;&gt;""),申込書!$K$22,"")</f>
        <v/>
      </c>
      <c r="GZ341" s="369" t="str">
        <f>IF(GY341="","",IF(INDEX('コンテンツ＆備考マスタ'!$H:$J,MATCH(学校情報!GY$3,'コンテンツ＆備考マスタ'!$H:$H,0),3)="●",IF(AND(GY341&lt;&gt;"",ISNUMBER(申込書!$AC$22)=TRUE,申込書!$C$73&lt;&gt;"▼プルダウンより選択してください",申込書!$C$73&lt;&gt;""),申込書!$AC$22,""),"-"))</f>
        <v/>
      </c>
      <c r="HA341" s="369"/>
      <c r="HB341" s="369"/>
      <c r="HC341" s="370" t="str">
        <f>IF(AND(申込書!$C$73&lt;&gt;"▼プルダウンより選択してください",申込書!$C$73&lt;&gt;"",$G341&lt;&gt;"",申込書!$V$73="特定学年のみ"),"申し込みする","")</f>
        <v/>
      </c>
      <c r="HD341" s="371"/>
      <c r="HE341" s="372"/>
      <c r="HF341" s="373" t="str">
        <f>IF(AND(申込書!$C$74&lt;&gt;"▼プルダウンより選択してください",申込書!$C$74&lt;&gt;"",申込書!$K$22&lt;&gt;"YYYY/MM/DD",$G341&lt;&gt;""),申込書!$K$22,"")</f>
        <v/>
      </c>
      <c r="HG341" s="369" t="str">
        <f>IF(HF341="","",IF(INDEX('コンテンツ＆備考マスタ'!$H:$J,MATCH(学校情報!HF$3,'コンテンツ＆備考マスタ'!$H:$H,0),3)="●",IF(AND(HF341&lt;&gt;"",ISNUMBER(申込書!$AC$22)=TRUE,申込書!$C$74&lt;&gt;"▼プルダウンより選択してください",申込書!$C$74&lt;&gt;""),申込書!$AC$22,""),"-"))</f>
        <v/>
      </c>
      <c r="HH341" s="369"/>
      <c r="HI341" s="369"/>
      <c r="HJ341" s="370" t="str">
        <f>IF(AND(申込書!$C$74&lt;&gt;"▼プルダウンより選択してください",申込書!$C$74&lt;&gt;"",$G341&lt;&gt;"",申込書!$V$74="特定学年のみ"),"申し込みする","")</f>
        <v/>
      </c>
      <c r="HK341" s="371"/>
      <c r="HL341" s="372"/>
      <c r="HM341" s="373" t="str">
        <f>IF(AND(申込書!$C$75&lt;&gt;"▼プルダウンより選択してください",申込書!$C$75&lt;&gt;"",申込書!$K$22&lt;&gt;"YYYY/MM/DD",$G341&lt;&gt;""),申込書!$K$22,"")</f>
        <v/>
      </c>
      <c r="HN341" s="369" t="str">
        <f>IF(HM341="","",IF(INDEX('コンテンツ＆備考マスタ'!$H:$J,MATCH(学校情報!HM$3,'コンテンツ＆備考マスタ'!$H:$H,0),3)="●",IF(AND(HM341&lt;&gt;"",ISNUMBER(申込書!$AC$22)=TRUE,申込書!$C$75&lt;&gt;"▼プルダウンより選択してください",申込書!$C$75&lt;&gt;""),申込書!$AC$22,""),"-"))</f>
        <v/>
      </c>
      <c r="HO341" s="369"/>
      <c r="HP341" s="369"/>
      <c r="HQ341" s="370" t="str">
        <f>IF(AND(申込書!$C$75&lt;&gt;"▼プルダウンより選択してください",申込書!$C$75&lt;&gt;"",$G341&lt;&gt;"",申込書!$V$75="特定学年のみ"),"申し込みする","")</f>
        <v/>
      </c>
      <c r="HR341" s="371"/>
      <c r="HS341" s="371"/>
      <c r="HT341" s="374" t="str">
        <f>IF(AND(申込書!$C$76&lt;&gt;"▼プルダウンより選択してください",申込書!$C$76&lt;&gt;"",申込書!$K$22&lt;&gt;"YYYY/MM/DD",$G341&lt;&gt;""),申込書!$K$22,"")</f>
        <v/>
      </c>
      <c r="HU341" s="369" t="str">
        <f>IF(HT341="","",IF(INDEX('コンテンツ＆備考マスタ'!$H:$J,MATCH(学校情報!HT$3,'コンテンツ＆備考マスタ'!$H:$H,0),3)="●",IF(AND(HT341&lt;&gt;"",ISNUMBER(申込書!$AC$22)=TRUE,申込書!$C$76&lt;&gt;"▼プルダウンより選択してください",申込書!$C$76&lt;&gt;""),申込書!$AC$22,""),"-"))</f>
        <v/>
      </c>
      <c r="HV341" s="369"/>
      <c r="HW341" s="369"/>
      <c r="HX341" s="370" t="str">
        <f>IF(AND(申込書!$C$76&lt;&gt;"▼プルダウンより選択してください",申込書!$C$76&lt;&gt;"",$G341&lt;&gt;"",申込書!$V$76="特定学年のみ"),"申し込みする","")</f>
        <v/>
      </c>
      <c r="HY341" s="371"/>
      <c r="HZ341" s="372"/>
      <c r="IA341" s="69"/>
    </row>
    <row r="342" spans="2:235" ht="26.85" hidden="1" customHeight="1" outlineLevel="1">
      <c r="B342" s="365">
        <f t="shared" si="15"/>
        <v>337</v>
      </c>
      <c r="C342" s="55"/>
      <c r="D342" s="56"/>
      <c r="E342" s="154"/>
      <c r="F342" s="57"/>
      <c r="G342" s="58"/>
      <c r="H342" s="59"/>
      <c r="I342" s="60"/>
      <c r="J342" s="61"/>
      <c r="K342" s="366" t="str">
        <f t="shared" si="16"/>
        <v/>
      </c>
      <c r="L342" s="62"/>
      <c r="M342" s="322"/>
      <c r="N342" s="63"/>
      <c r="O342" s="64"/>
      <c r="P342" s="367" t="str">
        <f t="shared" si="17"/>
        <v/>
      </c>
      <c r="Q342" s="65"/>
      <c r="R342" s="66"/>
      <c r="S342" s="67"/>
      <c r="T342" s="68"/>
      <c r="U342" s="68"/>
      <c r="V342" s="68"/>
      <c r="W342" s="66"/>
      <c r="X342" s="281"/>
      <c r="Y342" s="368" t="str">
        <f>IF(AND(申込書!$C$47&lt;&gt;"▼プルダウンより選択してください",申込書!$C$47&lt;&gt;"",申込書!$K$22&lt;&gt;"YYYY/MM/DD",$G342&lt;&gt;""),申込書!$K$22,"")</f>
        <v/>
      </c>
      <c r="Z342" s="369" t="str">
        <f>IF(Y342="","",IF(INDEX('コンテンツ＆備考マスタ'!$H:$J,MATCH(学校情報!Y$3,'コンテンツ＆備考マスタ'!$H:$H,0),3)="●",IF(AND(Y342&lt;&gt;"",ISNUMBER(申込書!$AC$22)=TRUE,申込書!$C$47&lt;&gt;"▼プルダウンより選択してください",申込書!$C$47&lt;&gt;""),申込書!$AC$22,""),"-"))</f>
        <v/>
      </c>
      <c r="AA342" s="369"/>
      <c r="AB342" s="369"/>
      <c r="AC342" s="370" t="str">
        <f>IF(AND(申込書!$C$47&lt;&gt;"▼プルダウンより選択してください",申込書!$C$47&lt;&gt;"",$G342&lt;&gt;"",申込書!$V$47="特定学年のみ"),"申し込みする","")</f>
        <v/>
      </c>
      <c r="AD342" s="371"/>
      <c r="AE342" s="372"/>
      <c r="AF342" s="373" t="str">
        <f>IF(AND(申込書!$C$48&lt;&gt;"▼プルダウンより選択してください",申込書!$C$48&lt;&gt;"",申込書!$K$22&lt;&gt;"YYYY/MM/DD",$G342&lt;&gt;""),申込書!$K$22,"")</f>
        <v/>
      </c>
      <c r="AG342" s="369" t="str">
        <f>IF(AF342="","",IF(INDEX('コンテンツ＆備考マスタ'!$H:$J,MATCH(学校情報!AF$3,'コンテンツ＆備考マスタ'!$H:$H,0),3)="●",IF(AND(AF342&lt;&gt;"",ISNUMBER(申込書!$AC$22)=TRUE,申込書!$C$48&lt;&gt;"▼プルダウンより選択してください",申込書!$C$48&lt;&gt;""),申込書!$AC$22,""),"-"))</f>
        <v/>
      </c>
      <c r="AH342" s="369"/>
      <c r="AI342" s="369"/>
      <c r="AJ342" s="370" t="str">
        <f>IF(AND(申込書!$C$48&lt;&gt;"▼プルダウンより選択してください",申込書!$C$48&lt;&gt;"",$G342&lt;&gt;"",申込書!$V$48="特定学年のみ"),"申し込みする","")</f>
        <v/>
      </c>
      <c r="AK342" s="371"/>
      <c r="AL342" s="372"/>
      <c r="AM342" s="373" t="str">
        <f>IF(AND(申込書!$C$49&lt;&gt;"▼プルダウンより選択してください",申込書!$C$49&lt;&gt;"",申込書!$K$22&lt;&gt;"YYYY/MM/DD",$G342&lt;&gt;""),申込書!$K$22,"")</f>
        <v/>
      </c>
      <c r="AN342" s="369" t="str">
        <f>IF(AM342="","",IF(INDEX('コンテンツ＆備考マスタ'!$H:$J,MATCH(学校情報!AM$3,'コンテンツ＆備考マスタ'!$H:$H,0),3)="●",IF(AND(AM342&lt;&gt;"",ISNUMBER(申込書!$AC$22)=TRUE,申込書!$C$49&lt;&gt;"▼プルダウンより選択してください",申込書!$C$49&lt;&gt;""),申込書!$AC$22,""),"-"))</f>
        <v/>
      </c>
      <c r="AO342" s="369"/>
      <c r="AP342" s="369"/>
      <c r="AQ342" s="370" t="str">
        <f>IF(AND(申込書!$C$49&lt;&gt;"▼プルダウンより選択してください",申込書!$C$49&lt;&gt;"",$G342&lt;&gt;"",申込書!$V$49="特定学年のみ"),"申し込みする","")</f>
        <v/>
      </c>
      <c r="AR342" s="371"/>
      <c r="AS342" s="372"/>
      <c r="AT342" s="373" t="str">
        <f>IF(AND(申込書!$C$50&lt;&gt;"▼プルダウンより選択してください",申込書!$C$50&lt;&gt;"",申込書!$K$22&lt;&gt;"YYYY/MM/DD",$G342&lt;&gt;""),申込書!$K$22,"")</f>
        <v/>
      </c>
      <c r="AU342" s="369" t="str">
        <f>IF(AT342="","",IF(INDEX('コンテンツ＆備考マスタ'!$H:$J,MATCH(学校情報!AT$3,'コンテンツ＆備考マスタ'!$H:$H,0),3)="●",IF(AND(AT342&lt;&gt;"",ISNUMBER(申込書!$AC$22)=TRUE,申込書!$C$50&lt;&gt;"▼プルダウンより選択してください",申込書!$C$50&lt;&gt;""),申込書!$AC$22,""),"-"))</f>
        <v/>
      </c>
      <c r="AV342" s="369"/>
      <c r="AW342" s="369"/>
      <c r="AX342" s="370" t="str">
        <f>IF(AND(申込書!$C$50&lt;&gt;"▼プルダウンより選択してください",申込書!$C$50&lt;&gt;"",$G342&lt;&gt;"",申込書!$V$50="特定学年のみ"),"申し込みする","")</f>
        <v/>
      </c>
      <c r="AY342" s="371"/>
      <c r="AZ342" s="372"/>
      <c r="BA342" s="373" t="str">
        <f>IF(AND(申込書!$C$51&lt;&gt;"▼プルダウンより選択してください",申込書!$C$51&lt;&gt;"",申込書!$K$22&lt;&gt;"YYYY/MM/DD",$G342&lt;&gt;""),申込書!$K$22,"")</f>
        <v/>
      </c>
      <c r="BB342" s="369" t="str">
        <f>IF(BA342="","",IF(INDEX('コンテンツ＆備考マスタ'!$H:$J,MATCH(学校情報!BA$3,'コンテンツ＆備考マスタ'!$H:$H,0),3)="●",IF(AND(BA342&lt;&gt;"",ISNUMBER(申込書!$AC$22)=TRUE,申込書!$C$51&lt;&gt;"▼プルダウンより選択してください",申込書!$C$51&lt;&gt;""),申込書!$AC$22,""),"-"))</f>
        <v/>
      </c>
      <c r="BC342" s="369"/>
      <c r="BD342" s="369"/>
      <c r="BE342" s="370" t="str">
        <f>IF(AND(申込書!$C$51&lt;&gt;"▼プルダウンより選択してください",申込書!$C$51&lt;&gt;"",$G342&lt;&gt;"",申込書!$V$51="特定学年のみ"),"申し込みする","")</f>
        <v/>
      </c>
      <c r="BF342" s="371"/>
      <c r="BG342" s="372"/>
      <c r="BH342" s="373" t="str">
        <f>IF(AND(申込書!$C$52&lt;&gt;"▼プルダウンより選択してください",申込書!$C$52&lt;&gt;"",申込書!$K$22&lt;&gt;"YYYY/MM/DD",$G342&lt;&gt;""),申込書!$K$22,"")</f>
        <v/>
      </c>
      <c r="BI342" s="369" t="str">
        <f>IF(BH342="","",IF(INDEX('コンテンツ＆備考マスタ'!$H:$J,MATCH(学校情報!BH$3,'コンテンツ＆備考マスタ'!$H:$H,0),3)="●",IF(AND(BH342&lt;&gt;"",ISNUMBER(申込書!$AC$22)=TRUE,申込書!$C$52&lt;&gt;"▼プルダウンより選択してください",申込書!$C$52&lt;&gt;""),申込書!$AC$22,""),"-"))</f>
        <v/>
      </c>
      <c r="BJ342" s="369"/>
      <c r="BK342" s="369"/>
      <c r="BL342" s="370" t="str">
        <f>IF(AND(申込書!$C$52&lt;&gt;"▼プルダウンより選択してください",申込書!$C$52&lt;&gt;"",$G342&lt;&gt;"",申込書!$V$52="特定学年のみ"),"申し込みする","")</f>
        <v/>
      </c>
      <c r="BM342" s="371"/>
      <c r="BN342" s="372"/>
      <c r="BO342" s="373" t="str">
        <f>IF(AND(申込書!$C$53&lt;&gt;"▼プルダウンより選択してください",申込書!$C$53&lt;&gt;"",申込書!$K$22&lt;&gt;"YYYY/MM/DD",$G342&lt;&gt;""),申込書!$K$22,"")</f>
        <v/>
      </c>
      <c r="BP342" s="369" t="str">
        <f>IF(BO342="","",IF(INDEX('コンテンツ＆備考マスタ'!$H:$J,MATCH(学校情報!BO$3,'コンテンツ＆備考マスタ'!$H:$H,0),3)="●",IF(AND(BO342&lt;&gt;"",ISNUMBER(申込書!$AC$22)=TRUE,申込書!$C$53&lt;&gt;"▼プルダウンより選択してください",申込書!$C$53&lt;&gt;""),申込書!$AC$22,""),"-"))</f>
        <v/>
      </c>
      <c r="BQ342" s="369"/>
      <c r="BR342" s="369"/>
      <c r="BS342" s="370" t="str">
        <f>IF(AND(申込書!$C$53&lt;&gt;"▼プルダウンより選択してください",申込書!$C$53&lt;&gt;"",$G342&lt;&gt;"",申込書!$V$53="特定学年のみ"),"申し込みする","")</f>
        <v/>
      </c>
      <c r="BT342" s="371"/>
      <c r="BU342" s="372"/>
      <c r="BV342" s="373" t="str">
        <f>IF(AND(申込書!$C$54&lt;&gt;"▼プルダウンより選択してください",申込書!$C$54&lt;&gt;"",申込書!$K$22&lt;&gt;"YYYY/MM/DD",$G342&lt;&gt;""),申込書!$K$22,"")</f>
        <v/>
      </c>
      <c r="BW342" s="369" t="str">
        <f>IF(BV342="","",IF(INDEX('コンテンツ＆備考マスタ'!$H:$J,MATCH(学校情報!BV$3,'コンテンツ＆備考マスタ'!$H:$H,0),3)="●",IF(AND(BV342&lt;&gt;"",ISNUMBER(申込書!$AC$22)=TRUE,申込書!$C$54&lt;&gt;"▼プルダウンより選択してください",申込書!$C$54&lt;&gt;""),申込書!$AC$22,""),"-"))</f>
        <v/>
      </c>
      <c r="BX342" s="369"/>
      <c r="BY342" s="369"/>
      <c r="BZ342" s="370" t="str">
        <f>IF(AND(申込書!$C$54&lt;&gt;"▼プルダウンより選択してください",申込書!$C$54&lt;&gt;"",$G342&lt;&gt;"",申込書!$V$54="特定学年のみ"),"申し込みする","")</f>
        <v/>
      </c>
      <c r="CA342" s="371"/>
      <c r="CB342" s="372"/>
      <c r="CC342" s="373" t="str">
        <f>IF(AND(申込書!$C$55&lt;&gt;"▼プルダウンより選択してください",申込書!$C$55&lt;&gt;"",申込書!$K$22&lt;&gt;"YYYY/MM/DD",$G342&lt;&gt;""),申込書!$K$22,"")</f>
        <v/>
      </c>
      <c r="CD342" s="369" t="str">
        <f>IF(CC342="","",IF(INDEX('コンテンツ＆備考マスタ'!$H:$J,MATCH(学校情報!CC$3,'コンテンツ＆備考マスタ'!$H:$H,0),3)="●",IF(AND(CC342&lt;&gt;"",ISNUMBER(申込書!$AC$22)=TRUE,申込書!$C$55&lt;&gt;"▼プルダウンより選択してください",申込書!$C$55&lt;&gt;""),申込書!$AC$22,""),"-"))</f>
        <v/>
      </c>
      <c r="CE342" s="369"/>
      <c r="CF342" s="369"/>
      <c r="CG342" s="370" t="str">
        <f>IF(AND(申込書!$C$55&lt;&gt;"▼プルダウンより選択してください",申込書!$C$55&lt;&gt;"",$G342&lt;&gt;"",申込書!$V$55="特定学年のみ"),"申し込みする","")</f>
        <v/>
      </c>
      <c r="CH342" s="371"/>
      <c r="CI342" s="372"/>
      <c r="CJ342" s="373" t="str">
        <f>IF(AND(申込書!$C$56&lt;&gt;"▼プルダウンより選択してください",申込書!$C$56&lt;&gt;"",申込書!$K$22&lt;&gt;"YYYY/MM/DD",$G342&lt;&gt;""),申込書!$K$22,"")</f>
        <v/>
      </c>
      <c r="CK342" s="369" t="str">
        <f>IF(CJ342="","",IF(INDEX('コンテンツ＆備考マスタ'!$H:$J,MATCH(学校情報!CJ$3,'コンテンツ＆備考マスタ'!$H:$H,0),3)="●",IF(AND(CJ342&lt;&gt;"",ISNUMBER(申込書!$AC$22)=TRUE,申込書!$C$56&lt;&gt;"▼プルダウンより選択してください",申込書!$C$56&lt;&gt;""),申込書!$AC$22,""),"-"))</f>
        <v/>
      </c>
      <c r="CL342" s="369"/>
      <c r="CM342" s="369"/>
      <c r="CN342" s="370" t="str">
        <f>IF(AND(申込書!$C$56&lt;&gt;"▼プルダウンより選択してください",申込書!$C$56&lt;&gt;"",$G342&lt;&gt;"",申込書!$V$56="特定学年のみ"),"申し込みする","")</f>
        <v/>
      </c>
      <c r="CO342" s="371"/>
      <c r="CP342" s="372"/>
      <c r="CQ342" s="373" t="str">
        <f>IF(AND(申込書!$C$57&lt;&gt;"▼プルダウンより選択してください",申込書!$C$57&lt;&gt;"",申込書!$K$22&lt;&gt;"YYYY/MM/DD",$G342&lt;&gt;""),申込書!$K$22,"")</f>
        <v/>
      </c>
      <c r="CR342" s="369" t="str">
        <f>IF(CQ342="","",IF(INDEX('コンテンツ＆備考マスタ'!$H:$J,MATCH(学校情報!CQ$3,'コンテンツ＆備考マスタ'!$H:$H,0),3)="●",IF(AND(CQ342&lt;&gt;"",ISNUMBER(申込書!$AC$22)=TRUE,申込書!$C$57&lt;&gt;"▼プルダウンより選択してください",申込書!$C$57&lt;&gt;""),申込書!$AC$22,""),"-"))</f>
        <v/>
      </c>
      <c r="CS342" s="369"/>
      <c r="CT342" s="369"/>
      <c r="CU342" s="369" t="str">
        <f>IF(AND(申込書!$C$57&lt;&gt;"▼プルダウンより選択してください",申込書!$C$57&lt;&gt;"",$G342&lt;&gt;"",申込書!$V$57="特定学年のみ"),"申し込みする","")</f>
        <v/>
      </c>
      <c r="CV342" s="371"/>
      <c r="CW342" s="372"/>
      <c r="CX342" s="373" t="str">
        <f>IF(AND(申込書!$C$58&lt;&gt;"▼プルダウンより選択してください",申込書!$C$58&lt;&gt;"",申込書!$K$22&lt;&gt;"YYYY/MM/DD",$G342&lt;&gt;""),申込書!$K$22,"")</f>
        <v/>
      </c>
      <c r="CY342" s="369" t="str">
        <f>IF(CX342="","",IF(INDEX('コンテンツ＆備考マスタ'!$H:$J,MATCH(学校情報!CX$3,'コンテンツ＆備考マスタ'!$H:$H,0),3)="●",IF(AND(CX342&lt;&gt;"",ISNUMBER(申込書!$AC$22)=TRUE,申込書!$C$58&lt;&gt;"▼プルダウンより選択してください",申込書!$C$58&lt;&gt;""),申込書!$AC$22,""),"-"))</f>
        <v/>
      </c>
      <c r="CZ342" s="369"/>
      <c r="DA342" s="369"/>
      <c r="DB342" s="369" t="str">
        <f>IF(AND(申込書!$C$58&lt;&gt;"▼プルダウンより選択してください",申込書!$C$58&lt;&gt;"",$G342&lt;&gt;"",申込書!$V$58="特定学年のみ"),"申し込みする","")</f>
        <v/>
      </c>
      <c r="DC342" s="371"/>
      <c r="DD342" s="372"/>
      <c r="DE342" s="373" t="str">
        <f>IF(AND(申込書!$C$59&lt;&gt;"▼プルダウンより選択してください",申込書!$C$59&lt;&gt;"",申込書!$K$22&lt;&gt;"YYYY/MM/DD",$G342&lt;&gt;""),申込書!$K$22,"")</f>
        <v/>
      </c>
      <c r="DF342" s="369" t="str">
        <f>IF(DE342="","",IF(INDEX('コンテンツ＆備考マスタ'!$H:$J,MATCH(学校情報!DE$3,'コンテンツ＆備考マスタ'!$H:$H,0),3)="●",IF(AND(DE342&lt;&gt;"",ISNUMBER(申込書!$AC$22)=TRUE,申込書!$C$59&lt;&gt;"▼プルダウンより選択してください",申込書!$C$59&lt;&gt;""),申込書!$AC$22,""),"-"))</f>
        <v/>
      </c>
      <c r="DG342" s="369"/>
      <c r="DH342" s="369"/>
      <c r="DI342" s="369" t="str">
        <f>IF(AND(申込書!$C$59&lt;&gt;"▼プルダウンより選択してください",申込書!$C$59&lt;&gt;"",$G342&lt;&gt;"",申込書!$V$59="特定学年のみ"),"申し込みする","")</f>
        <v/>
      </c>
      <c r="DJ342" s="371"/>
      <c r="DK342" s="372"/>
      <c r="DL342" s="373" t="str">
        <f>IF(AND(申込書!$C$60&lt;&gt;"▼プルダウンより選択してください",申込書!$C$60&lt;&gt;"",申込書!$K$22&lt;&gt;"YYYY/MM/DD",$G342&lt;&gt;""),申込書!$K$22,"")</f>
        <v/>
      </c>
      <c r="DM342" s="369" t="str">
        <f>IF(DL342="","",IF(INDEX('コンテンツ＆備考マスタ'!$H:$J,MATCH(学校情報!DL$3,'コンテンツ＆備考マスタ'!$H:$H,0),3)="●",IF(AND(DL342&lt;&gt;"",ISNUMBER(申込書!$AC$22)=TRUE,申込書!$C$60&lt;&gt;"▼プルダウンより選択してください",申込書!$C$60&lt;&gt;""),申込書!$AC$22,""),"-"))</f>
        <v/>
      </c>
      <c r="DN342" s="369"/>
      <c r="DO342" s="369"/>
      <c r="DP342" s="369" t="str">
        <f>IF(AND(申込書!$C$60&lt;&gt;"▼プルダウンより選択してください",申込書!$C$60&lt;&gt;"",$G342&lt;&gt;"",申込書!$V$60="特定学年のみ"),"申し込みする","")</f>
        <v/>
      </c>
      <c r="DQ342" s="371"/>
      <c r="DR342" s="372"/>
      <c r="DS342" s="373" t="str">
        <f>IF(AND(申込書!$C$61&lt;&gt;"▼プルダウンより選択してください",申込書!$C$61&lt;&gt;"",申込書!$K$22&lt;&gt;"YYYY/MM/DD",$G342&lt;&gt;""),申込書!$K$22,"")</f>
        <v/>
      </c>
      <c r="DT342" s="369" t="str">
        <f>IF(DS342="","",IF(INDEX('コンテンツ＆備考マスタ'!$H:$J,MATCH(学校情報!DS$3,'コンテンツ＆備考マスタ'!$H:$H,0),3)="●",IF(AND(DS342&lt;&gt;"",ISNUMBER(申込書!$AC$22)=TRUE,申込書!$C$61&lt;&gt;"▼プルダウンより選択してください",申込書!$C$61&lt;&gt;""),申込書!$AC$22,""),"-"))</f>
        <v/>
      </c>
      <c r="DU342" s="369"/>
      <c r="DV342" s="369"/>
      <c r="DW342" s="369" t="str">
        <f>IF(AND(申込書!$C$61&lt;&gt;"▼プルダウンより選択してください",申込書!$C$61&lt;&gt;"",$G342&lt;&gt;"",申込書!$V$61="特定学年のみ"),"申し込みする","")</f>
        <v/>
      </c>
      <c r="DX342" s="371"/>
      <c r="DY342" s="372"/>
      <c r="DZ342" s="373" t="str">
        <f>IF(AND(申込書!$C$62&lt;&gt;"▼プルダウンより選択してください",申込書!$C$62&lt;&gt;"",申込書!$K$22&lt;&gt;"YYYY/MM/DD",$G342&lt;&gt;""),申込書!$K$22,"")</f>
        <v/>
      </c>
      <c r="EA342" s="369" t="str">
        <f>IF(DZ342="","",IF(INDEX('コンテンツ＆備考マスタ'!$H:$J,MATCH(学校情報!DZ$3,'コンテンツ＆備考マスタ'!$H:$H,0),3)="●",IF(AND(DZ342&lt;&gt;"",ISNUMBER(申込書!$AC$22)=TRUE,申込書!$C$62&lt;&gt;"▼プルダウンより選択してください",申込書!$C$62&lt;&gt;""),申込書!$AC$22,""),"-"))</f>
        <v/>
      </c>
      <c r="EB342" s="369"/>
      <c r="EC342" s="369"/>
      <c r="ED342" s="370" t="str">
        <f>IF(AND(申込書!$C$62&lt;&gt;"▼プルダウンより選択してください",申込書!$C$62&lt;&gt;"",$G342&lt;&gt;"",申込書!$V$62="特定学年のみ"),"申し込みする","")</f>
        <v/>
      </c>
      <c r="EE342" s="371"/>
      <c r="EF342" s="372"/>
      <c r="EG342" s="373" t="str">
        <f>IF(AND(申込書!$C$63&lt;&gt;"▼プルダウンより選択してください",申込書!$C$63&lt;&gt;"",申込書!$K$22&lt;&gt;"YYYY/MM/DD",$G342&lt;&gt;""),申込書!$K$22,"")</f>
        <v/>
      </c>
      <c r="EH342" s="369" t="str">
        <f>IF(EG342="","",IF(INDEX('コンテンツ＆備考マスタ'!$H:$J,MATCH(学校情報!EG$3,'コンテンツ＆備考マスタ'!$H:$H,0),3)="●",IF(AND(EG342&lt;&gt;"",ISNUMBER(申込書!$AC$22)=TRUE,申込書!$C$63&lt;&gt;"▼プルダウンより選択してください",申込書!$C$63&lt;&gt;""),申込書!$AC$22,""),"-"))</f>
        <v/>
      </c>
      <c r="EI342" s="369"/>
      <c r="EJ342" s="369"/>
      <c r="EK342" s="370" t="str">
        <f>IF(AND(申込書!$C$63&lt;&gt;"▼プルダウンより選択してください",申込書!$C$63&lt;&gt;"",$G342&lt;&gt;"",申込書!$V$63="特定学年のみ"),"申し込みする","")</f>
        <v/>
      </c>
      <c r="EL342" s="371"/>
      <c r="EM342" s="372"/>
      <c r="EN342" s="373" t="str">
        <f>IF(AND(申込書!$C$64&lt;&gt;"▼プルダウンより選択してください",申込書!$C$64&lt;&gt;"",申込書!$K$22&lt;&gt;"YYYY/MM/DD",$G342&lt;&gt;""),申込書!$K$22,"")</f>
        <v/>
      </c>
      <c r="EO342" s="369" t="str">
        <f>IF(EN342="","",IF(INDEX('コンテンツ＆備考マスタ'!$H:$J,MATCH(学校情報!EN$3,'コンテンツ＆備考マスタ'!$H:$H,0),3)="●",IF(AND(EN342&lt;&gt;"",ISNUMBER(申込書!$AC$22)=TRUE,申込書!$C$64&lt;&gt;"▼プルダウンより選択してください",申込書!$C$64&lt;&gt;""),申込書!$AC$22,""),"-"))</f>
        <v/>
      </c>
      <c r="EP342" s="369"/>
      <c r="EQ342" s="369"/>
      <c r="ER342" s="370" t="str">
        <f>IF(AND(申込書!$C$64&lt;&gt;"▼プルダウンより選択してください",申込書!$C$64&lt;&gt;"",$G342&lt;&gt;"",申込書!$V$64="特定学年のみ"),"申し込みする","")</f>
        <v/>
      </c>
      <c r="ES342" s="371"/>
      <c r="ET342" s="372"/>
      <c r="EU342" s="373" t="str">
        <f>IF(AND(申込書!$C$65&lt;&gt;"▼プルダウンより選択してください",申込書!$C$65&lt;&gt;"",申込書!$K$22&lt;&gt;"YYYY/MM/DD",$G342&lt;&gt;""),申込書!$K$22,"")</f>
        <v/>
      </c>
      <c r="EV342" s="369" t="str">
        <f>IF(EU342="","",IF(INDEX('コンテンツ＆備考マスタ'!$H:$J,MATCH(学校情報!EU$3,'コンテンツ＆備考マスタ'!$H:$H,0),3)="●",IF(AND(EU342&lt;&gt;"",ISNUMBER(申込書!$AC$22)=TRUE,申込書!$C$65&lt;&gt;"▼プルダウンより選択してください",申込書!$C$65&lt;&gt;""),申込書!$AC$22,""),"-"))</f>
        <v/>
      </c>
      <c r="EW342" s="369"/>
      <c r="EX342" s="369"/>
      <c r="EY342" s="370" t="str">
        <f>IF(AND(申込書!$C$65&lt;&gt;"▼プルダウンより選択してください",申込書!$C$65&lt;&gt;"",$G342&lt;&gt;"",申込書!$V$65="特定学年のみ"),"申し込みする","")</f>
        <v/>
      </c>
      <c r="EZ342" s="371"/>
      <c r="FA342" s="372"/>
      <c r="FB342" s="373" t="str">
        <f>IF(AND(申込書!$C$66&lt;&gt;"▼プルダウンより選択してください",申込書!$C$66&lt;&gt;"",申込書!$K$22&lt;&gt;"YYYY/MM/DD",$G342&lt;&gt;""),申込書!$K$22,"")</f>
        <v/>
      </c>
      <c r="FC342" s="369" t="str">
        <f>IF(FB342="","",IF(INDEX('コンテンツ＆備考マスタ'!$H:$J,MATCH(学校情報!FB$3,'コンテンツ＆備考マスタ'!$H:$H,0),3)="●",IF(AND(FB342&lt;&gt;"",ISNUMBER(申込書!$AC$22)=TRUE,申込書!$C$66&lt;&gt;"▼プルダウンより選択してください",申込書!$C$66&lt;&gt;""),申込書!$AC$22,""),"-"))</f>
        <v/>
      </c>
      <c r="FD342" s="369"/>
      <c r="FE342" s="369"/>
      <c r="FF342" s="370" t="str">
        <f>IF(AND(申込書!$C$66&lt;&gt;"▼プルダウンより選択してください",申込書!$C$66&lt;&gt;"",$G342&lt;&gt;"",申込書!$V$66="特定学年のみ"),"申し込みする","")</f>
        <v/>
      </c>
      <c r="FG342" s="371"/>
      <c r="FH342" s="372"/>
      <c r="FI342" s="373" t="str">
        <f>IF(AND(申込書!$C$67&lt;&gt;"▼プルダウンより選択してください",申込書!$C$67&lt;&gt;"",申込書!$K$22&lt;&gt;"YYYY/MM/DD",$G342&lt;&gt;""),申込書!$K$22,"")</f>
        <v/>
      </c>
      <c r="FJ342" s="369" t="str">
        <f>IF(FI342="","",IF(INDEX('コンテンツ＆備考マスタ'!$H:$J,MATCH(学校情報!FI$3,'コンテンツ＆備考マスタ'!$H:$H,0),3)="●",IF(AND(FI342&lt;&gt;"",ISNUMBER(申込書!$AC$22)=TRUE,申込書!$C$67&lt;&gt;"▼プルダウンより選択してください",申込書!$C$67&lt;&gt;""),申込書!$AC$22,""),"-"))</f>
        <v/>
      </c>
      <c r="FK342" s="369"/>
      <c r="FL342" s="369"/>
      <c r="FM342" s="370" t="str">
        <f>IF(AND(申込書!$C$67&lt;&gt;"▼プルダウンより選択してください",申込書!$C$67&lt;&gt;"",$G342&lt;&gt;"",申込書!$V$67="特定学年のみ"),"申し込みする","")</f>
        <v/>
      </c>
      <c r="FN342" s="371"/>
      <c r="FO342" s="372"/>
      <c r="FP342" s="373" t="str">
        <f>IF(AND(申込書!$C$68&lt;&gt;"▼プルダウンより選択してください",申込書!$C$68&lt;&gt;"",申込書!$K$22&lt;&gt;"YYYY/MM/DD",$G342&lt;&gt;""),申込書!$K$22,"")</f>
        <v/>
      </c>
      <c r="FQ342" s="369" t="str">
        <f>IF(FP342="","",IF(INDEX('コンテンツ＆備考マスタ'!$H:$J,MATCH(学校情報!FP$3,'コンテンツ＆備考マスタ'!$H:$H,0),3)="●",IF(AND(FP342&lt;&gt;"",ISNUMBER(申込書!$AC$22)=TRUE,申込書!$C$68&lt;&gt;"▼プルダウンより選択してください",申込書!$C$68&lt;&gt;""),申込書!$AC$22,""),"-"))</f>
        <v/>
      </c>
      <c r="FR342" s="369"/>
      <c r="FS342" s="369"/>
      <c r="FT342" s="370" t="str">
        <f>IF(AND(申込書!$C$68&lt;&gt;"▼プルダウンより選択してください",申込書!$C$68&lt;&gt;"",$G342&lt;&gt;"",申込書!$V$68="特定学年のみ"),"申し込みする","")</f>
        <v/>
      </c>
      <c r="FU342" s="371"/>
      <c r="FV342" s="372"/>
      <c r="FW342" s="373" t="str">
        <f>IF(AND(申込書!$C$69&lt;&gt;"▼プルダウンより選択してください",申込書!$C$69&lt;&gt;"",申込書!$K$22&lt;&gt;"YYYY/MM/DD",$G342&lt;&gt;""),申込書!$K$22,"")</f>
        <v/>
      </c>
      <c r="FX342" s="369" t="str">
        <f>IF(FW342="","",IF(INDEX('コンテンツ＆備考マスタ'!$H:$J,MATCH(学校情報!FW$3,'コンテンツ＆備考マスタ'!$H:$H,0),3)="●",IF(AND(FW342&lt;&gt;"",ISNUMBER(申込書!$AC$22)=TRUE,申込書!$C$69&lt;&gt;"▼プルダウンより選択してください",申込書!$C$69&lt;&gt;""),申込書!$AC$22,""),"-"))</f>
        <v/>
      </c>
      <c r="FY342" s="369"/>
      <c r="FZ342" s="369"/>
      <c r="GA342" s="370" t="str">
        <f>IF(AND(申込書!$C$69&lt;&gt;"▼プルダウンより選択してください",申込書!$C$69&lt;&gt;"",$G342&lt;&gt;"",申込書!$V$69="特定学年のみ"),"申し込みする","")</f>
        <v/>
      </c>
      <c r="GB342" s="371"/>
      <c r="GC342" s="372"/>
      <c r="GD342" s="373" t="str">
        <f>IF(AND(申込書!$C$70&lt;&gt;"▼プルダウンより選択してください",申込書!$C$70&lt;&gt;"",申込書!$K$22&lt;&gt;"YYYY/MM/DD",$G342&lt;&gt;""),申込書!$K$22,"")</f>
        <v/>
      </c>
      <c r="GE342" s="369" t="str">
        <f>IF(GD342="","",IF(INDEX('コンテンツ＆備考マスタ'!$H:$J,MATCH(学校情報!GD$3,'コンテンツ＆備考マスタ'!$H:$H,0),3)="●",IF(AND(GD342&lt;&gt;"",ISNUMBER(申込書!$AC$22)=TRUE,申込書!$C$70&lt;&gt;"▼プルダウンより選択してください",申込書!$C$70&lt;&gt;""),申込書!$AC$22,""),"-"))</f>
        <v/>
      </c>
      <c r="GF342" s="369"/>
      <c r="GG342" s="369"/>
      <c r="GH342" s="370" t="str">
        <f>IF(AND(申込書!$C$70&lt;&gt;"▼プルダウンより選択してください",申込書!$C$70&lt;&gt;"",$G342&lt;&gt;"",申込書!$V$70="特定学年のみ"),"申し込みする","")</f>
        <v/>
      </c>
      <c r="GI342" s="371"/>
      <c r="GJ342" s="372"/>
      <c r="GK342" s="373" t="str">
        <f>IF(AND(申込書!$C$71&lt;&gt;"▼プルダウンより選択してください",申込書!$C$71&lt;&gt;"",申込書!$K$22&lt;&gt;"YYYY/MM/DD",$G342&lt;&gt;""),申込書!$K$22,"")</f>
        <v/>
      </c>
      <c r="GL342" s="369" t="str">
        <f>IF(GK342="","",IF(INDEX('コンテンツ＆備考マスタ'!$H:$J,MATCH(学校情報!GK$3,'コンテンツ＆備考マスタ'!$H:$H,0),3)="●",IF(AND(GK342&lt;&gt;"",ISNUMBER(申込書!$AC$22)=TRUE,申込書!$C$71&lt;&gt;"▼プルダウンより選択してください",申込書!$C$71&lt;&gt;""),申込書!$AC$22,""),"-"))</f>
        <v/>
      </c>
      <c r="GM342" s="369"/>
      <c r="GN342" s="369"/>
      <c r="GO342" s="370" t="str">
        <f>IF(AND(申込書!$C$71&lt;&gt;"▼プルダウンより選択してください",申込書!$C$71&lt;&gt;"",$G342&lt;&gt;"",申込書!$V$71="特定学年のみ"),"申し込みする","")</f>
        <v/>
      </c>
      <c r="GP342" s="371"/>
      <c r="GQ342" s="372"/>
      <c r="GR342" s="373" t="str">
        <f>IF(AND(申込書!$C$72&lt;&gt;"▼プルダウンより選択してください",申込書!$C$72&lt;&gt;"",申込書!$K$22&lt;&gt;"YYYY/MM/DD",$G342&lt;&gt;""),申込書!$K$22,"")</f>
        <v/>
      </c>
      <c r="GS342" s="369" t="str">
        <f>IF(GR342="","",IF(INDEX('コンテンツ＆備考マスタ'!$H:$J,MATCH(学校情報!GR$3,'コンテンツ＆備考マスタ'!$H:$H,0),3)="●",IF(AND(GR342&lt;&gt;"",ISNUMBER(申込書!$AC$22)=TRUE,申込書!$C$72&lt;&gt;"▼プルダウンより選択してください",申込書!$C$72&lt;&gt;""),申込書!$AC$22,""),"-"))</f>
        <v/>
      </c>
      <c r="GT342" s="369"/>
      <c r="GU342" s="369"/>
      <c r="GV342" s="370" t="str">
        <f>IF(AND(申込書!$C$72&lt;&gt;"▼プルダウンより選択してください",申込書!$C$72&lt;&gt;"",$G342&lt;&gt;"",申込書!$V$72="特定学年のみ"),"申し込みする","")</f>
        <v/>
      </c>
      <c r="GW342" s="371"/>
      <c r="GX342" s="372"/>
      <c r="GY342" s="373" t="str">
        <f>IF(AND(申込書!$C$73&lt;&gt;"▼プルダウンより選択してください",申込書!$C$73&lt;&gt;"",申込書!$K$22&lt;&gt;"YYYY/MM/DD",$G342&lt;&gt;""),申込書!$K$22,"")</f>
        <v/>
      </c>
      <c r="GZ342" s="369" t="str">
        <f>IF(GY342="","",IF(INDEX('コンテンツ＆備考マスタ'!$H:$J,MATCH(学校情報!GY$3,'コンテンツ＆備考マスタ'!$H:$H,0),3)="●",IF(AND(GY342&lt;&gt;"",ISNUMBER(申込書!$AC$22)=TRUE,申込書!$C$73&lt;&gt;"▼プルダウンより選択してください",申込書!$C$73&lt;&gt;""),申込書!$AC$22,""),"-"))</f>
        <v/>
      </c>
      <c r="HA342" s="369"/>
      <c r="HB342" s="369"/>
      <c r="HC342" s="370" t="str">
        <f>IF(AND(申込書!$C$73&lt;&gt;"▼プルダウンより選択してください",申込書!$C$73&lt;&gt;"",$G342&lt;&gt;"",申込書!$V$73="特定学年のみ"),"申し込みする","")</f>
        <v/>
      </c>
      <c r="HD342" s="371"/>
      <c r="HE342" s="372"/>
      <c r="HF342" s="373" t="str">
        <f>IF(AND(申込書!$C$74&lt;&gt;"▼プルダウンより選択してください",申込書!$C$74&lt;&gt;"",申込書!$K$22&lt;&gt;"YYYY/MM/DD",$G342&lt;&gt;""),申込書!$K$22,"")</f>
        <v/>
      </c>
      <c r="HG342" s="369" t="str">
        <f>IF(HF342="","",IF(INDEX('コンテンツ＆備考マスタ'!$H:$J,MATCH(学校情報!HF$3,'コンテンツ＆備考マスタ'!$H:$H,0),3)="●",IF(AND(HF342&lt;&gt;"",ISNUMBER(申込書!$AC$22)=TRUE,申込書!$C$74&lt;&gt;"▼プルダウンより選択してください",申込書!$C$74&lt;&gt;""),申込書!$AC$22,""),"-"))</f>
        <v/>
      </c>
      <c r="HH342" s="369"/>
      <c r="HI342" s="369"/>
      <c r="HJ342" s="370" t="str">
        <f>IF(AND(申込書!$C$74&lt;&gt;"▼プルダウンより選択してください",申込書!$C$74&lt;&gt;"",$G342&lt;&gt;"",申込書!$V$74="特定学年のみ"),"申し込みする","")</f>
        <v/>
      </c>
      <c r="HK342" s="371"/>
      <c r="HL342" s="372"/>
      <c r="HM342" s="373" t="str">
        <f>IF(AND(申込書!$C$75&lt;&gt;"▼プルダウンより選択してください",申込書!$C$75&lt;&gt;"",申込書!$K$22&lt;&gt;"YYYY/MM/DD",$G342&lt;&gt;""),申込書!$K$22,"")</f>
        <v/>
      </c>
      <c r="HN342" s="369" t="str">
        <f>IF(HM342="","",IF(INDEX('コンテンツ＆備考マスタ'!$H:$J,MATCH(学校情報!HM$3,'コンテンツ＆備考マスタ'!$H:$H,0),3)="●",IF(AND(HM342&lt;&gt;"",ISNUMBER(申込書!$AC$22)=TRUE,申込書!$C$75&lt;&gt;"▼プルダウンより選択してください",申込書!$C$75&lt;&gt;""),申込書!$AC$22,""),"-"))</f>
        <v/>
      </c>
      <c r="HO342" s="369"/>
      <c r="HP342" s="369"/>
      <c r="HQ342" s="370" t="str">
        <f>IF(AND(申込書!$C$75&lt;&gt;"▼プルダウンより選択してください",申込書!$C$75&lt;&gt;"",$G342&lt;&gt;"",申込書!$V$75="特定学年のみ"),"申し込みする","")</f>
        <v/>
      </c>
      <c r="HR342" s="371"/>
      <c r="HS342" s="371"/>
      <c r="HT342" s="374" t="str">
        <f>IF(AND(申込書!$C$76&lt;&gt;"▼プルダウンより選択してください",申込書!$C$76&lt;&gt;"",申込書!$K$22&lt;&gt;"YYYY/MM/DD",$G342&lt;&gt;""),申込書!$K$22,"")</f>
        <v/>
      </c>
      <c r="HU342" s="369" t="str">
        <f>IF(HT342="","",IF(INDEX('コンテンツ＆備考マスタ'!$H:$J,MATCH(学校情報!HT$3,'コンテンツ＆備考マスタ'!$H:$H,0),3)="●",IF(AND(HT342&lt;&gt;"",ISNUMBER(申込書!$AC$22)=TRUE,申込書!$C$76&lt;&gt;"▼プルダウンより選択してください",申込書!$C$76&lt;&gt;""),申込書!$AC$22,""),"-"))</f>
        <v/>
      </c>
      <c r="HV342" s="369"/>
      <c r="HW342" s="369"/>
      <c r="HX342" s="370" t="str">
        <f>IF(AND(申込書!$C$76&lt;&gt;"▼プルダウンより選択してください",申込書!$C$76&lt;&gt;"",$G342&lt;&gt;"",申込書!$V$76="特定学年のみ"),"申し込みする","")</f>
        <v/>
      </c>
      <c r="HY342" s="371"/>
      <c r="HZ342" s="372"/>
      <c r="IA342" s="69"/>
    </row>
    <row r="343" spans="2:235" ht="26.85" hidden="1" customHeight="1" outlineLevel="1">
      <c r="B343" s="365">
        <f t="shared" si="15"/>
        <v>338</v>
      </c>
      <c r="C343" s="55"/>
      <c r="D343" s="56"/>
      <c r="E343" s="154"/>
      <c r="F343" s="57"/>
      <c r="G343" s="58"/>
      <c r="H343" s="59"/>
      <c r="I343" s="60"/>
      <c r="J343" s="61"/>
      <c r="K343" s="366" t="str">
        <f t="shared" si="16"/>
        <v/>
      </c>
      <c r="L343" s="62"/>
      <c r="M343" s="322"/>
      <c r="N343" s="63"/>
      <c r="O343" s="64"/>
      <c r="P343" s="367" t="str">
        <f t="shared" si="17"/>
        <v/>
      </c>
      <c r="Q343" s="65"/>
      <c r="R343" s="66"/>
      <c r="S343" s="67"/>
      <c r="T343" s="68"/>
      <c r="U343" s="68"/>
      <c r="V343" s="68"/>
      <c r="W343" s="66"/>
      <c r="X343" s="281"/>
      <c r="Y343" s="368" t="str">
        <f>IF(AND(申込書!$C$47&lt;&gt;"▼プルダウンより選択してください",申込書!$C$47&lt;&gt;"",申込書!$K$22&lt;&gt;"YYYY/MM/DD",$G343&lt;&gt;""),申込書!$K$22,"")</f>
        <v/>
      </c>
      <c r="Z343" s="369" t="str">
        <f>IF(Y343="","",IF(INDEX('コンテンツ＆備考マスタ'!$H:$J,MATCH(学校情報!Y$3,'コンテンツ＆備考マスタ'!$H:$H,0),3)="●",IF(AND(Y343&lt;&gt;"",ISNUMBER(申込書!$AC$22)=TRUE,申込書!$C$47&lt;&gt;"▼プルダウンより選択してください",申込書!$C$47&lt;&gt;""),申込書!$AC$22,""),"-"))</f>
        <v/>
      </c>
      <c r="AA343" s="369"/>
      <c r="AB343" s="369"/>
      <c r="AC343" s="370" t="str">
        <f>IF(AND(申込書!$C$47&lt;&gt;"▼プルダウンより選択してください",申込書!$C$47&lt;&gt;"",$G343&lt;&gt;"",申込書!$V$47="特定学年のみ"),"申し込みする","")</f>
        <v/>
      </c>
      <c r="AD343" s="371"/>
      <c r="AE343" s="372"/>
      <c r="AF343" s="373" t="str">
        <f>IF(AND(申込書!$C$48&lt;&gt;"▼プルダウンより選択してください",申込書!$C$48&lt;&gt;"",申込書!$K$22&lt;&gt;"YYYY/MM/DD",$G343&lt;&gt;""),申込書!$K$22,"")</f>
        <v/>
      </c>
      <c r="AG343" s="369" t="str">
        <f>IF(AF343="","",IF(INDEX('コンテンツ＆備考マスタ'!$H:$J,MATCH(学校情報!AF$3,'コンテンツ＆備考マスタ'!$H:$H,0),3)="●",IF(AND(AF343&lt;&gt;"",ISNUMBER(申込書!$AC$22)=TRUE,申込書!$C$48&lt;&gt;"▼プルダウンより選択してください",申込書!$C$48&lt;&gt;""),申込書!$AC$22,""),"-"))</f>
        <v/>
      </c>
      <c r="AH343" s="369"/>
      <c r="AI343" s="369"/>
      <c r="AJ343" s="370" t="str">
        <f>IF(AND(申込書!$C$48&lt;&gt;"▼プルダウンより選択してください",申込書!$C$48&lt;&gt;"",$G343&lt;&gt;"",申込書!$V$48="特定学年のみ"),"申し込みする","")</f>
        <v/>
      </c>
      <c r="AK343" s="371"/>
      <c r="AL343" s="372"/>
      <c r="AM343" s="373" t="str">
        <f>IF(AND(申込書!$C$49&lt;&gt;"▼プルダウンより選択してください",申込書!$C$49&lt;&gt;"",申込書!$K$22&lt;&gt;"YYYY/MM/DD",$G343&lt;&gt;""),申込書!$K$22,"")</f>
        <v/>
      </c>
      <c r="AN343" s="369" t="str">
        <f>IF(AM343="","",IF(INDEX('コンテンツ＆備考マスタ'!$H:$J,MATCH(学校情報!AM$3,'コンテンツ＆備考マスタ'!$H:$H,0),3)="●",IF(AND(AM343&lt;&gt;"",ISNUMBER(申込書!$AC$22)=TRUE,申込書!$C$49&lt;&gt;"▼プルダウンより選択してください",申込書!$C$49&lt;&gt;""),申込書!$AC$22,""),"-"))</f>
        <v/>
      </c>
      <c r="AO343" s="369"/>
      <c r="AP343" s="369"/>
      <c r="AQ343" s="370" t="str">
        <f>IF(AND(申込書!$C$49&lt;&gt;"▼プルダウンより選択してください",申込書!$C$49&lt;&gt;"",$G343&lt;&gt;"",申込書!$V$49="特定学年のみ"),"申し込みする","")</f>
        <v/>
      </c>
      <c r="AR343" s="371"/>
      <c r="AS343" s="372"/>
      <c r="AT343" s="373" t="str">
        <f>IF(AND(申込書!$C$50&lt;&gt;"▼プルダウンより選択してください",申込書!$C$50&lt;&gt;"",申込書!$K$22&lt;&gt;"YYYY/MM/DD",$G343&lt;&gt;""),申込書!$K$22,"")</f>
        <v/>
      </c>
      <c r="AU343" s="369" t="str">
        <f>IF(AT343="","",IF(INDEX('コンテンツ＆備考マスタ'!$H:$J,MATCH(学校情報!AT$3,'コンテンツ＆備考マスタ'!$H:$H,0),3)="●",IF(AND(AT343&lt;&gt;"",ISNUMBER(申込書!$AC$22)=TRUE,申込書!$C$50&lt;&gt;"▼プルダウンより選択してください",申込書!$C$50&lt;&gt;""),申込書!$AC$22,""),"-"))</f>
        <v/>
      </c>
      <c r="AV343" s="369"/>
      <c r="AW343" s="369"/>
      <c r="AX343" s="370" t="str">
        <f>IF(AND(申込書!$C$50&lt;&gt;"▼プルダウンより選択してください",申込書!$C$50&lt;&gt;"",$G343&lt;&gt;"",申込書!$V$50="特定学年のみ"),"申し込みする","")</f>
        <v/>
      </c>
      <c r="AY343" s="371"/>
      <c r="AZ343" s="372"/>
      <c r="BA343" s="373" t="str">
        <f>IF(AND(申込書!$C$51&lt;&gt;"▼プルダウンより選択してください",申込書!$C$51&lt;&gt;"",申込書!$K$22&lt;&gt;"YYYY/MM/DD",$G343&lt;&gt;""),申込書!$K$22,"")</f>
        <v/>
      </c>
      <c r="BB343" s="369" t="str">
        <f>IF(BA343="","",IF(INDEX('コンテンツ＆備考マスタ'!$H:$J,MATCH(学校情報!BA$3,'コンテンツ＆備考マスタ'!$H:$H,0),3)="●",IF(AND(BA343&lt;&gt;"",ISNUMBER(申込書!$AC$22)=TRUE,申込書!$C$51&lt;&gt;"▼プルダウンより選択してください",申込書!$C$51&lt;&gt;""),申込書!$AC$22,""),"-"))</f>
        <v/>
      </c>
      <c r="BC343" s="369"/>
      <c r="BD343" s="369"/>
      <c r="BE343" s="370" t="str">
        <f>IF(AND(申込書!$C$51&lt;&gt;"▼プルダウンより選択してください",申込書!$C$51&lt;&gt;"",$G343&lt;&gt;"",申込書!$V$51="特定学年のみ"),"申し込みする","")</f>
        <v/>
      </c>
      <c r="BF343" s="371"/>
      <c r="BG343" s="372"/>
      <c r="BH343" s="373" t="str">
        <f>IF(AND(申込書!$C$52&lt;&gt;"▼プルダウンより選択してください",申込書!$C$52&lt;&gt;"",申込書!$K$22&lt;&gt;"YYYY/MM/DD",$G343&lt;&gt;""),申込書!$K$22,"")</f>
        <v/>
      </c>
      <c r="BI343" s="369" t="str">
        <f>IF(BH343="","",IF(INDEX('コンテンツ＆備考マスタ'!$H:$J,MATCH(学校情報!BH$3,'コンテンツ＆備考マスタ'!$H:$H,0),3)="●",IF(AND(BH343&lt;&gt;"",ISNUMBER(申込書!$AC$22)=TRUE,申込書!$C$52&lt;&gt;"▼プルダウンより選択してください",申込書!$C$52&lt;&gt;""),申込書!$AC$22,""),"-"))</f>
        <v/>
      </c>
      <c r="BJ343" s="369"/>
      <c r="BK343" s="369"/>
      <c r="BL343" s="370" t="str">
        <f>IF(AND(申込書!$C$52&lt;&gt;"▼プルダウンより選択してください",申込書!$C$52&lt;&gt;"",$G343&lt;&gt;"",申込書!$V$52="特定学年のみ"),"申し込みする","")</f>
        <v/>
      </c>
      <c r="BM343" s="371"/>
      <c r="BN343" s="372"/>
      <c r="BO343" s="373" t="str">
        <f>IF(AND(申込書!$C$53&lt;&gt;"▼プルダウンより選択してください",申込書!$C$53&lt;&gt;"",申込書!$K$22&lt;&gt;"YYYY/MM/DD",$G343&lt;&gt;""),申込書!$K$22,"")</f>
        <v/>
      </c>
      <c r="BP343" s="369" t="str">
        <f>IF(BO343="","",IF(INDEX('コンテンツ＆備考マスタ'!$H:$J,MATCH(学校情報!BO$3,'コンテンツ＆備考マスタ'!$H:$H,0),3)="●",IF(AND(BO343&lt;&gt;"",ISNUMBER(申込書!$AC$22)=TRUE,申込書!$C$53&lt;&gt;"▼プルダウンより選択してください",申込書!$C$53&lt;&gt;""),申込書!$AC$22,""),"-"))</f>
        <v/>
      </c>
      <c r="BQ343" s="369"/>
      <c r="BR343" s="369"/>
      <c r="BS343" s="370" t="str">
        <f>IF(AND(申込書!$C$53&lt;&gt;"▼プルダウンより選択してください",申込書!$C$53&lt;&gt;"",$G343&lt;&gt;"",申込書!$V$53="特定学年のみ"),"申し込みする","")</f>
        <v/>
      </c>
      <c r="BT343" s="371"/>
      <c r="BU343" s="372"/>
      <c r="BV343" s="373" t="str">
        <f>IF(AND(申込書!$C$54&lt;&gt;"▼プルダウンより選択してください",申込書!$C$54&lt;&gt;"",申込書!$K$22&lt;&gt;"YYYY/MM/DD",$G343&lt;&gt;""),申込書!$K$22,"")</f>
        <v/>
      </c>
      <c r="BW343" s="369" t="str">
        <f>IF(BV343="","",IF(INDEX('コンテンツ＆備考マスタ'!$H:$J,MATCH(学校情報!BV$3,'コンテンツ＆備考マスタ'!$H:$H,0),3)="●",IF(AND(BV343&lt;&gt;"",ISNUMBER(申込書!$AC$22)=TRUE,申込書!$C$54&lt;&gt;"▼プルダウンより選択してください",申込書!$C$54&lt;&gt;""),申込書!$AC$22,""),"-"))</f>
        <v/>
      </c>
      <c r="BX343" s="369"/>
      <c r="BY343" s="369"/>
      <c r="BZ343" s="370" t="str">
        <f>IF(AND(申込書!$C$54&lt;&gt;"▼プルダウンより選択してください",申込書!$C$54&lt;&gt;"",$G343&lt;&gt;"",申込書!$V$54="特定学年のみ"),"申し込みする","")</f>
        <v/>
      </c>
      <c r="CA343" s="371"/>
      <c r="CB343" s="372"/>
      <c r="CC343" s="373" t="str">
        <f>IF(AND(申込書!$C$55&lt;&gt;"▼プルダウンより選択してください",申込書!$C$55&lt;&gt;"",申込書!$K$22&lt;&gt;"YYYY/MM/DD",$G343&lt;&gt;""),申込書!$K$22,"")</f>
        <v/>
      </c>
      <c r="CD343" s="369" t="str">
        <f>IF(CC343="","",IF(INDEX('コンテンツ＆備考マスタ'!$H:$J,MATCH(学校情報!CC$3,'コンテンツ＆備考マスタ'!$H:$H,0),3)="●",IF(AND(CC343&lt;&gt;"",ISNUMBER(申込書!$AC$22)=TRUE,申込書!$C$55&lt;&gt;"▼プルダウンより選択してください",申込書!$C$55&lt;&gt;""),申込書!$AC$22,""),"-"))</f>
        <v/>
      </c>
      <c r="CE343" s="369"/>
      <c r="CF343" s="369"/>
      <c r="CG343" s="370" t="str">
        <f>IF(AND(申込書!$C$55&lt;&gt;"▼プルダウンより選択してください",申込書!$C$55&lt;&gt;"",$G343&lt;&gt;"",申込書!$V$55="特定学年のみ"),"申し込みする","")</f>
        <v/>
      </c>
      <c r="CH343" s="371"/>
      <c r="CI343" s="372"/>
      <c r="CJ343" s="373" t="str">
        <f>IF(AND(申込書!$C$56&lt;&gt;"▼プルダウンより選択してください",申込書!$C$56&lt;&gt;"",申込書!$K$22&lt;&gt;"YYYY/MM/DD",$G343&lt;&gt;""),申込書!$K$22,"")</f>
        <v/>
      </c>
      <c r="CK343" s="369" t="str">
        <f>IF(CJ343="","",IF(INDEX('コンテンツ＆備考マスタ'!$H:$J,MATCH(学校情報!CJ$3,'コンテンツ＆備考マスタ'!$H:$H,0),3)="●",IF(AND(CJ343&lt;&gt;"",ISNUMBER(申込書!$AC$22)=TRUE,申込書!$C$56&lt;&gt;"▼プルダウンより選択してください",申込書!$C$56&lt;&gt;""),申込書!$AC$22,""),"-"))</f>
        <v/>
      </c>
      <c r="CL343" s="369"/>
      <c r="CM343" s="369"/>
      <c r="CN343" s="370" t="str">
        <f>IF(AND(申込書!$C$56&lt;&gt;"▼プルダウンより選択してください",申込書!$C$56&lt;&gt;"",$G343&lt;&gt;"",申込書!$V$56="特定学年のみ"),"申し込みする","")</f>
        <v/>
      </c>
      <c r="CO343" s="371"/>
      <c r="CP343" s="372"/>
      <c r="CQ343" s="373" t="str">
        <f>IF(AND(申込書!$C$57&lt;&gt;"▼プルダウンより選択してください",申込書!$C$57&lt;&gt;"",申込書!$K$22&lt;&gt;"YYYY/MM/DD",$G343&lt;&gt;""),申込書!$K$22,"")</f>
        <v/>
      </c>
      <c r="CR343" s="369" t="str">
        <f>IF(CQ343="","",IF(INDEX('コンテンツ＆備考マスタ'!$H:$J,MATCH(学校情報!CQ$3,'コンテンツ＆備考マスタ'!$H:$H,0),3)="●",IF(AND(CQ343&lt;&gt;"",ISNUMBER(申込書!$AC$22)=TRUE,申込書!$C$57&lt;&gt;"▼プルダウンより選択してください",申込書!$C$57&lt;&gt;""),申込書!$AC$22,""),"-"))</f>
        <v/>
      </c>
      <c r="CS343" s="369"/>
      <c r="CT343" s="369"/>
      <c r="CU343" s="369" t="str">
        <f>IF(AND(申込書!$C$57&lt;&gt;"▼プルダウンより選択してください",申込書!$C$57&lt;&gt;"",$G343&lt;&gt;"",申込書!$V$57="特定学年のみ"),"申し込みする","")</f>
        <v/>
      </c>
      <c r="CV343" s="371"/>
      <c r="CW343" s="372"/>
      <c r="CX343" s="373" t="str">
        <f>IF(AND(申込書!$C$58&lt;&gt;"▼プルダウンより選択してください",申込書!$C$58&lt;&gt;"",申込書!$K$22&lt;&gt;"YYYY/MM/DD",$G343&lt;&gt;""),申込書!$K$22,"")</f>
        <v/>
      </c>
      <c r="CY343" s="369" t="str">
        <f>IF(CX343="","",IF(INDEX('コンテンツ＆備考マスタ'!$H:$J,MATCH(学校情報!CX$3,'コンテンツ＆備考マスタ'!$H:$H,0),3)="●",IF(AND(CX343&lt;&gt;"",ISNUMBER(申込書!$AC$22)=TRUE,申込書!$C$58&lt;&gt;"▼プルダウンより選択してください",申込書!$C$58&lt;&gt;""),申込書!$AC$22,""),"-"))</f>
        <v/>
      </c>
      <c r="CZ343" s="369"/>
      <c r="DA343" s="369"/>
      <c r="DB343" s="369" t="str">
        <f>IF(AND(申込書!$C$58&lt;&gt;"▼プルダウンより選択してください",申込書!$C$58&lt;&gt;"",$G343&lt;&gt;"",申込書!$V$58="特定学年のみ"),"申し込みする","")</f>
        <v/>
      </c>
      <c r="DC343" s="371"/>
      <c r="DD343" s="372"/>
      <c r="DE343" s="373" t="str">
        <f>IF(AND(申込書!$C$59&lt;&gt;"▼プルダウンより選択してください",申込書!$C$59&lt;&gt;"",申込書!$K$22&lt;&gt;"YYYY/MM/DD",$G343&lt;&gt;""),申込書!$K$22,"")</f>
        <v/>
      </c>
      <c r="DF343" s="369" t="str">
        <f>IF(DE343="","",IF(INDEX('コンテンツ＆備考マスタ'!$H:$J,MATCH(学校情報!DE$3,'コンテンツ＆備考マスタ'!$H:$H,0),3)="●",IF(AND(DE343&lt;&gt;"",ISNUMBER(申込書!$AC$22)=TRUE,申込書!$C$59&lt;&gt;"▼プルダウンより選択してください",申込書!$C$59&lt;&gt;""),申込書!$AC$22,""),"-"))</f>
        <v/>
      </c>
      <c r="DG343" s="369"/>
      <c r="DH343" s="369"/>
      <c r="DI343" s="369" t="str">
        <f>IF(AND(申込書!$C$59&lt;&gt;"▼プルダウンより選択してください",申込書!$C$59&lt;&gt;"",$G343&lt;&gt;"",申込書!$V$59="特定学年のみ"),"申し込みする","")</f>
        <v/>
      </c>
      <c r="DJ343" s="371"/>
      <c r="DK343" s="372"/>
      <c r="DL343" s="373" t="str">
        <f>IF(AND(申込書!$C$60&lt;&gt;"▼プルダウンより選択してください",申込書!$C$60&lt;&gt;"",申込書!$K$22&lt;&gt;"YYYY/MM/DD",$G343&lt;&gt;""),申込書!$K$22,"")</f>
        <v/>
      </c>
      <c r="DM343" s="369" t="str">
        <f>IF(DL343="","",IF(INDEX('コンテンツ＆備考マスタ'!$H:$J,MATCH(学校情報!DL$3,'コンテンツ＆備考マスタ'!$H:$H,0),3)="●",IF(AND(DL343&lt;&gt;"",ISNUMBER(申込書!$AC$22)=TRUE,申込書!$C$60&lt;&gt;"▼プルダウンより選択してください",申込書!$C$60&lt;&gt;""),申込書!$AC$22,""),"-"))</f>
        <v/>
      </c>
      <c r="DN343" s="369"/>
      <c r="DO343" s="369"/>
      <c r="DP343" s="369" t="str">
        <f>IF(AND(申込書!$C$60&lt;&gt;"▼プルダウンより選択してください",申込書!$C$60&lt;&gt;"",$G343&lt;&gt;"",申込書!$V$60="特定学年のみ"),"申し込みする","")</f>
        <v/>
      </c>
      <c r="DQ343" s="371"/>
      <c r="DR343" s="372"/>
      <c r="DS343" s="373" t="str">
        <f>IF(AND(申込書!$C$61&lt;&gt;"▼プルダウンより選択してください",申込書!$C$61&lt;&gt;"",申込書!$K$22&lt;&gt;"YYYY/MM/DD",$G343&lt;&gt;""),申込書!$K$22,"")</f>
        <v/>
      </c>
      <c r="DT343" s="369" t="str">
        <f>IF(DS343="","",IF(INDEX('コンテンツ＆備考マスタ'!$H:$J,MATCH(学校情報!DS$3,'コンテンツ＆備考マスタ'!$H:$H,0),3)="●",IF(AND(DS343&lt;&gt;"",ISNUMBER(申込書!$AC$22)=TRUE,申込書!$C$61&lt;&gt;"▼プルダウンより選択してください",申込書!$C$61&lt;&gt;""),申込書!$AC$22,""),"-"))</f>
        <v/>
      </c>
      <c r="DU343" s="369"/>
      <c r="DV343" s="369"/>
      <c r="DW343" s="369" t="str">
        <f>IF(AND(申込書!$C$61&lt;&gt;"▼プルダウンより選択してください",申込書!$C$61&lt;&gt;"",$G343&lt;&gt;"",申込書!$V$61="特定学年のみ"),"申し込みする","")</f>
        <v/>
      </c>
      <c r="DX343" s="371"/>
      <c r="DY343" s="372"/>
      <c r="DZ343" s="373" t="str">
        <f>IF(AND(申込書!$C$62&lt;&gt;"▼プルダウンより選択してください",申込書!$C$62&lt;&gt;"",申込書!$K$22&lt;&gt;"YYYY/MM/DD",$G343&lt;&gt;""),申込書!$K$22,"")</f>
        <v/>
      </c>
      <c r="EA343" s="369" t="str">
        <f>IF(DZ343="","",IF(INDEX('コンテンツ＆備考マスタ'!$H:$J,MATCH(学校情報!DZ$3,'コンテンツ＆備考マスタ'!$H:$H,0),3)="●",IF(AND(DZ343&lt;&gt;"",ISNUMBER(申込書!$AC$22)=TRUE,申込書!$C$62&lt;&gt;"▼プルダウンより選択してください",申込書!$C$62&lt;&gt;""),申込書!$AC$22,""),"-"))</f>
        <v/>
      </c>
      <c r="EB343" s="369"/>
      <c r="EC343" s="369"/>
      <c r="ED343" s="370" t="str">
        <f>IF(AND(申込書!$C$62&lt;&gt;"▼プルダウンより選択してください",申込書!$C$62&lt;&gt;"",$G343&lt;&gt;"",申込書!$V$62="特定学年のみ"),"申し込みする","")</f>
        <v/>
      </c>
      <c r="EE343" s="371"/>
      <c r="EF343" s="372"/>
      <c r="EG343" s="373" t="str">
        <f>IF(AND(申込書!$C$63&lt;&gt;"▼プルダウンより選択してください",申込書!$C$63&lt;&gt;"",申込書!$K$22&lt;&gt;"YYYY/MM/DD",$G343&lt;&gt;""),申込書!$K$22,"")</f>
        <v/>
      </c>
      <c r="EH343" s="369" t="str">
        <f>IF(EG343="","",IF(INDEX('コンテンツ＆備考マスタ'!$H:$J,MATCH(学校情報!EG$3,'コンテンツ＆備考マスタ'!$H:$H,0),3)="●",IF(AND(EG343&lt;&gt;"",ISNUMBER(申込書!$AC$22)=TRUE,申込書!$C$63&lt;&gt;"▼プルダウンより選択してください",申込書!$C$63&lt;&gt;""),申込書!$AC$22,""),"-"))</f>
        <v/>
      </c>
      <c r="EI343" s="369"/>
      <c r="EJ343" s="369"/>
      <c r="EK343" s="370" t="str">
        <f>IF(AND(申込書!$C$63&lt;&gt;"▼プルダウンより選択してください",申込書!$C$63&lt;&gt;"",$G343&lt;&gt;"",申込書!$V$63="特定学年のみ"),"申し込みする","")</f>
        <v/>
      </c>
      <c r="EL343" s="371"/>
      <c r="EM343" s="372"/>
      <c r="EN343" s="373" t="str">
        <f>IF(AND(申込書!$C$64&lt;&gt;"▼プルダウンより選択してください",申込書!$C$64&lt;&gt;"",申込書!$K$22&lt;&gt;"YYYY/MM/DD",$G343&lt;&gt;""),申込書!$K$22,"")</f>
        <v/>
      </c>
      <c r="EO343" s="369" t="str">
        <f>IF(EN343="","",IF(INDEX('コンテンツ＆備考マスタ'!$H:$J,MATCH(学校情報!EN$3,'コンテンツ＆備考マスタ'!$H:$H,0),3)="●",IF(AND(EN343&lt;&gt;"",ISNUMBER(申込書!$AC$22)=TRUE,申込書!$C$64&lt;&gt;"▼プルダウンより選択してください",申込書!$C$64&lt;&gt;""),申込書!$AC$22,""),"-"))</f>
        <v/>
      </c>
      <c r="EP343" s="369"/>
      <c r="EQ343" s="369"/>
      <c r="ER343" s="370" t="str">
        <f>IF(AND(申込書!$C$64&lt;&gt;"▼プルダウンより選択してください",申込書!$C$64&lt;&gt;"",$G343&lt;&gt;"",申込書!$V$64="特定学年のみ"),"申し込みする","")</f>
        <v/>
      </c>
      <c r="ES343" s="371"/>
      <c r="ET343" s="372"/>
      <c r="EU343" s="373" t="str">
        <f>IF(AND(申込書!$C$65&lt;&gt;"▼プルダウンより選択してください",申込書!$C$65&lt;&gt;"",申込書!$K$22&lt;&gt;"YYYY/MM/DD",$G343&lt;&gt;""),申込書!$K$22,"")</f>
        <v/>
      </c>
      <c r="EV343" s="369" t="str">
        <f>IF(EU343="","",IF(INDEX('コンテンツ＆備考マスタ'!$H:$J,MATCH(学校情報!EU$3,'コンテンツ＆備考マスタ'!$H:$H,0),3)="●",IF(AND(EU343&lt;&gt;"",ISNUMBER(申込書!$AC$22)=TRUE,申込書!$C$65&lt;&gt;"▼プルダウンより選択してください",申込書!$C$65&lt;&gt;""),申込書!$AC$22,""),"-"))</f>
        <v/>
      </c>
      <c r="EW343" s="369"/>
      <c r="EX343" s="369"/>
      <c r="EY343" s="370" t="str">
        <f>IF(AND(申込書!$C$65&lt;&gt;"▼プルダウンより選択してください",申込書!$C$65&lt;&gt;"",$G343&lt;&gt;"",申込書!$V$65="特定学年のみ"),"申し込みする","")</f>
        <v/>
      </c>
      <c r="EZ343" s="371"/>
      <c r="FA343" s="372"/>
      <c r="FB343" s="373" t="str">
        <f>IF(AND(申込書!$C$66&lt;&gt;"▼プルダウンより選択してください",申込書!$C$66&lt;&gt;"",申込書!$K$22&lt;&gt;"YYYY/MM/DD",$G343&lt;&gt;""),申込書!$K$22,"")</f>
        <v/>
      </c>
      <c r="FC343" s="369" t="str">
        <f>IF(FB343="","",IF(INDEX('コンテンツ＆備考マスタ'!$H:$J,MATCH(学校情報!FB$3,'コンテンツ＆備考マスタ'!$H:$H,0),3)="●",IF(AND(FB343&lt;&gt;"",ISNUMBER(申込書!$AC$22)=TRUE,申込書!$C$66&lt;&gt;"▼プルダウンより選択してください",申込書!$C$66&lt;&gt;""),申込書!$AC$22,""),"-"))</f>
        <v/>
      </c>
      <c r="FD343" s="369"/>
      <c r="FE343" s="369"/>
      <c r="FF343" s="370" t="str">
        <f>IF(AND(申込書!$C$66&lt;&gt;"▼プルダウンより選択してください",申込書!$C$66&lt;&gt;"",$G343&lt;&gt;"",申込書!$V$66="特定学年のみ"),"申し込みする","")</f>
        <v/>
      </c>
      <c r="FG343" s="371"/>
      <c r="FH343" s="372"/>
      <c r="FI343" s="373" t="str">
        <f>IF(AND(申込書!$C$67&lt;&gt;"▼プルダウンより選択してください",申込書!$C$67&lt;&gt;"",申込書!$K$22&lt;&gt;"YYYY/MM/DD",$G343&lt;&gt;""),申込書!$K$22,"")</f>
        <v/>
      </c>
      <c r="FJ343" s="369" t="str">
        <f>IF(FI343="","",IF(INDEX('コンテンツ＆備考マスタ'!$H:$J,MATCH(学校情報!FI$3,'コンテンツ＆備考マスタ'!$H:$H,0),3)="●",IF(AND(FI343&lt;&gt;"",ISNUMBER(申込書!$AC$22)=TRUE,申込書!$C$67&lt;&gt;"▼プルダウンより選択してください",申込書!$C$67&lt;&gt;""),申込書!$AC$22,""),"-"))</f>
        <v/>
      </c>
      <c r="FK343" s="369"/>
      <c r="FL343" s="369"/>
      <c r="FM343" s="370" t="str">
        <f>IF(AND(申込書!$C$67&lt;&gt;"▼プルダウンより選択してください",申込書!$C$67&lt;&gt;"",$G343&lt;&gt;"",申込書!$V$67="特定学年のみ"),"申し込みする","")</f>
        <v/>
      </c>
      <c r="FN343" s="371"/>
      <c r="FO343" s="372"/>
      <c r="FP343" s="373" t="str">
        <f>IF(AND(申込書!$C$68&lt;&gt;"▼プルダウンより選択してください",申込書!$C$68&lt;&gt;"",申込書!$K$22&lt;&gt;"YYYY/MM/DD",$G343&lt;&gt;""),申込書!$K$22,"")</f>
        <v/>
      </c>
      <c r="FQ343" s="369" t="str">
        <f>IF(FP343="","",IF(INDEX('コンテンツ＆備考マスタ'!$H:$J,MATCH(学校情報!FP$3,'コンテンツ＆備考マスタ'!$H:$H,0),3)="●",IF(AND(FP343&lt;&gt;"",ISNUMBER(申込書!$AC$22)=TRUE,申込書!$C$68&lt;&gt;"▼プルダウンより選択してください",申込書!$C$68&lt;&gt;""),申込書!$AC$22,""),"-"))</f>
        <v/>
      </c>
      <c r="FR343" s="369"/>
      <c r="FS343" s="369"/>
      <c r="FT343" s="370" t="str">
        <f>IF(AND(申込書!$C$68&lt;&gt;"▼プルダウンより選択してください",申込書!$C$68&lt;&gt;"",$G343&lt;&gt;"",申込書!$V$68="特定学年のみ"),"申し込みする","")</f>
        <v/>
      </c>
      <c r="FU343" s="371"/>
      <c r="FV343" s="372"/>
      <c r="FW343" s="373" t="str">
        <f>IF(AND(申込書!$C$69&lt;&gt;"▼プルダウンより選択してください",申込書!$C$69&lt;&gt;"",申込書!$K$22&lt;&gt;"YYYY/MM/DD",$G343&lt;&gt;""),申込書!$K$22,"")</f>
        <v/>
      </c>
      <c r="FX343" s="369" t="str">
        <f>IF(FW343="","",IF(INDEX('コンテンツ＆備考マスタ'!$H:$J,MATCH(学校情報!FW$3,'コンテンツ＆備考マスタ'!$H:$H,0),3)="●",IF(AND(FW343&lt;&gt;"",ISNUMBER(申込書!$AC$22)=TRUE,申込書!$C$69&lt;&gt;"▼プルダウンより選択してください",申込書!$C$69&lt;&gt;""),申込書!$AC$22,""),"-"))</f>
        <v/>
      </c>
      <c r="FY343" s="369"/>
      <c r="FZ343" s="369"/>
      <c r="GA343" s="370" t="str">
        <f>IF(AND(申込書!$C$69&lt;&gt;"▼プルダウンより選択してください",申込書!$C$69&lt;&gt;"",$G343&lt;&gt;"",申込書!$V$69="特定学年のみ"),"申し込みする","")</f>
        <v/>
      </c>
      <c r="GB343" s="371"/>
      <c r="GC343" s="372"/>
      <c r="GD343" s="373" t="str">
        <f>IF(AND(申込書!$C$70&lt;&gt;"▼プルダウンより選択してください",申込書!$C$70&lt;&gt;"",申込書!$K$22&lt;&gt;"YYYY/MM/DD",$G343&lt;&gt;""),申込書!$K$22,"")</f>
        <v/>
      </c>
      <c r="GE343" s="369" t="str">
        <f>IF(GD343="","",IF(INDEX('コンテンツ＆備考マスタ'!$H:$J,MATCH(学校情報!GD$3,'コンテンツ＆備考マスタ'!$H:$H,0),3)="●",IF(AND(GD343&lt;&gt;"",ISNUMBER(申込書!$AC$22)=TRUE,申込書!$C$70&lt;&gt;"▼プルダウンより選択してください",申込書!$C$70&lt;&gt;""),申込書!$AC$22,""),"-"))</f>
        <v/>
      </c>
      <c r="GF343" s="369"/>
      <c r="GG343" s="369"/>
      <c r="GH343" s="370" t="str">
        <f>IF(AND(申込書!$C$70&lt;&gt;"▼プルダウンより選択してください",申込書!$C$70&lt;&gt;"",$G343&lt;&gt;"",申込書!$V$70="特定学年のみ"),"申し込みする","")</f>
        <v/>
      </c>
      <c r="GI343" s="371"/>
      <c r="GJ343" s="372"/>
      <c r="GK343" s="373" t="str">
        <f>IF(AND(申込書!$C$71&lt;&gt;"▼プルダウンより選択してください",申込書!$C$71&lt;&gt;"",申込書!$K$22&lt;&gt;"YYYY/MM/DD",$G343&lt;&gt;""),申込書!$K$22,"")</f>
        <v/>
      </c>
      <c r="GL343" s="369" t="str">
        <f>IF(GK343="","",IF(INDEX('コンテンツ＆備考マスタ'!$H:$J,MATCH(学校情報!GK$3,'コンテンツ＆備考マスタ'!$H:$H,0),3)="●",IF(AND(GK343&lt;&gt;"",ISNUMBER(申込書!$AC$22)=TRUE,申込書!$C$71&lt;&gt;"▼プルダウンより選択してください",申込書!$C$71&lt;&gt;""),申込書!$AC$22,""),"-"))</f>
        <v/>
      </c>
      <c r="GM343" s="369"/>
      <c r="GN343" s="369"/>
      <c r="GO343" s="370" t="str">
        <f>IF(AND(申込書!$C$71&lt;&gt;"▼プルダウンより選択してください",申込書!$C$71&lt;&gt;"",$G343&lt;&gt;"",申込書!$V$71="特定学年のみ"),"申し込みする","")</f>
        <v/>
      </c>
      <c r="GP343" s="371"/>
      <c r="GQ343" s="372"/>
      <c r="GR343" s="373" t="str">
        <f>IF(AND(申込書!$C$72&lt;&gt;"▼プルダウンより選択してください",申込書!$C$72&lt;&gt;"",申込書!$K$22&lt;&gt;"YYYY/MM/DD",$G343&lt;&gt;""),申込書!$K$22,"")</f>
        <v/>
      </c>
      <c r="GS343" s="369" t="str">
        <f>IF(GR343="","",IF(INDEX('コンテンツ＆備考マスタ'!$H:$J,MATCH(学校情報!GR$3,'コンテンツ＆備考マスタ'!$H:$H,0),3)="●",IF(AND(GR343&lt;&gt;"",ISNUMBER(申込書!$AC$22)=TRUE,申込書!$C$72&lt;&gt;"▼プルダウンより選択してください",申込書!$C$72&lt;&gt;""),申込書!$AC$22,""),"-"))</f>
        <v/>
      </c>
      <c r="GT343" s="369"/>
      <c r="GU343" s="369"/>
      <c r="GV343" s="370" t="str">
        <f>IF(AND(申込書!$C$72&lt;&gt;"▼プルダウンより選択してください",申込書!$C$72&lt;&gt;"",$G343&lt;&gt;"",申込書!$V$72="特定学年のみ"),"申し込みする","")</f>
        <v/>
      </c>
      <c r="GW343" s="371"/>
      <c r="GX343" s="372"/>
      <c r="GY343" s="373" t="str">
        <f>IF(AND(申込書!$C$73&lt;&gt;"▼プルダウンより選択してください",申込書!$C$73&lt;&gt;"",申込書!$K$22&lt;&gt;"YYYY/MM/DD",$G343&lt;&gt;""),申込書!$K$22,"")</f>
        <v/>
      </c>
      <c r="GZ343" s="369" t="str">
        <f>IF(GY343="","",IF(INDEX('コンテンツ＆備考マスタ'!$H:$J,MATCH(学校情報!GY$3,'コンテンツ＆備考マスタ'!$H:$H,0),3)="●",IF(AND(GY343&lt;&gt;"",ISNUMBER(申込書!$AC$22)=TRUE,申込書!$C$73&lt;&gt;"▼プルダウンより選択してください",申込書!$C$73&lt;&gt;""),申込書!$AC$22,""),"-"))</f>
        <v/>
      </c>
      <c r="HA343" s="369"/>
      <c r="HB343" s="369"/>
      <c r="HC343" s="370" t="str">
        <f>IF(AND(申込書!$C$73&lt;&gt;"▼プルダウンより選択してください",申込書!$C$73&lt;&gt;"",$G343&lt;&gt;"",申込書!$V$73="特定学年のみ"),"申し込みする","")</f>
        <v/>
      </c>
      <c r="HD343" s="371"/>
      <c r="HE343" s="372"/>
      <c r="HF343" s="373" t="str">
        <f>IF(AND(申込書!$C$74&lt;&gt;"▼プルダウンより選択してください",申込書!$C$74&lt;&gt;"",申込書!$K$22&lt;&gt;"YYYY/MM/DD",$G343&lt;&gt;""),申込書!$K$22,"")</f>
        <v/>
      </c>
      <c r="HG343" s="369" t="str">
        <f>IF(HF343="","",IF(INDEX('コンテンツ＆備考マスタ'!$H:$J,MATCH(学校情報!HF$3,'コンテンツ＆備考マスタ'!$H:$H,0),3)="●",IF(AND(HF343&lt;&gt;"",ISNUMBER(申込書!$AC$22)=TRUE,申込書!$C$74&lt;&gt;"▼プルダウンより選択してください",申込書!$C$74&lt;&gt;""),申込書!$AC$22,""),"-"))</f>
        <v/>
      </c>
      <c r="HH343" s="369"/>
      <c r="HI343" s="369"/>
      <c r="HJ343" s="370" t="str">
        <f>IF(AND(申込書!$C$74&lt;&gt;"▼プルダウンより選択してください",申込書!$C$74&lt;&gt;"",$G343&lt;&gt;"",申込書!$V$74="特定学年のみ"),"申し込みする","")</f>
        <v/>
      </c>
      <c r="HK343" s="371"/>
      <c r="HL343" s="372"/>
      <c r="HM343" s="373" t="str">
        <f>IF(AND(申込書!$C$75&lt;&gt;"▼プルダウンより選択してください",申込書!$C$75&lt;&gt;"",申込書!$K$22&lt;&gt;"YYYY/MM/DD",$G343&lt;&gt;""),申込書!$K$22,"")</f>
        <v/>
      </c>
      <c r="HN343" s="369" t="str">
        <f>IF(HM343="","",IF(INDEX('コンテンツ＆備考マスタ'!$H:$J,MATCH(学校情報!HM$3,'コンテンツ＆備考マスタ'!$H:$H,0),3)="●",IF(AND(HM343&lt;&gt;"",ISNUMBER(申込書!$AC$22)=TRUE,申込書!$C$75&lt;&gt;"▼プルダウンより選択してください",申込書!$C$75&lt;&gt;""),申込書!$AC$22,""),"-"))</f>
        <v/>
      </c>
      <c r="HO343" s="369"/>
      <c r="HP343" s="369"/>
      <c r="HQ343" s="370" t="str">
        <f>IF(AND(申込書!$C$75&lt;&gt;"▼プルダウンより選択してください",申込書!$C$75&lt;&gt;"",$G343&lt;&gt;"",申込書!$V$75="特定学年のみ"),"申し込みする","")</f>
        <v/>
      </c>
      <c r="HR343" s="371"/>
      <c r="HS343" s="371"/>
      <c r="HT343" s="374" t="str">
        <f>IF(AND(申込書!$C$76&lt;&gt;"▼プルダウンより選択してください",申込書!$C$76&lt;&gt;"",申込書!$K$22&lt;&gt;"YYYY/MM/DD",$G343&lt;&gt;""),申込書!$K$22,"")</f>
        <v/>
      </c>
      <c r="HU343" s="369" t="str">
        <f>IF(HT343="","",IF(INDEX('コンテンツ＆備考マスタ'!$H:$J,MATCH(学校情報!HT$3,'コンテンツ＆備考マスタ'!$H:$H,0),3)="●",IF(AND(HT343&lt;&gt;"",ISNUMBER(申込書!$AC$22)=TRUE,申込書!$C$76&lt;&gt;"▼プルダウンより選択してください",申込書!$C$76&lt;&gt;""),申込書!$AC$22,""),"-"))</f>
        <v/>
      </c>
      <c r="HV343" s="369"/>
      <c r="HW343" s="369"/>
      <c r="HX343" s="370" t="str">
        <f>IF(AND(申込書!$C$76&lt;&gt;"▼プルダウンより選択してください",申込書!$C$76&lt;&gt;"",$G343&lt;&gt;"",申込書!$V$76="特定学年のみ"),"申し込みする","")</f>
        <v/>
      </c>
      <c r="HY343" s="371"/>
      <c r="HZ343" s="372"/>
      <c r="IA343" s="69"/>
    </row>
    <row r="344" spans="2:235" ht="26.85" hidden="1" customHeight="1" outlineLevel="1">
      <c r="B344" s="365">
        <f t="shared" si="15"/>
        <v>339</v>
      </c>
      <c r="C344" s="55"/>
      <c r="D344" s="56"/>
      <c r="E344" s="154"/>
      <c r="F344" s="57"/>
      <c r="G344" s="58"/>
      <c r="H344" s="59"/>
      <c r="I344" s="60"/>
      <c r="J344" s="61"/>
      <c r="K344" s="366" t="str">
        <f t="shared" si="16"/>
        <v/>
      </c>
      <c r="L344" s="62"/>
      <c r="M344" s="322"/>
      <c r="N344" s="63"/>
      <c r="O344" s="64"/>
      <c r="P344" s="367" t="str">
        <f t="shared" si="17"/>
        <v/>
      </c>
      <c r="Q344" s="65"/>
      <c r="R344" s="66"/>
      <c r="S344" s="67"/>
      <c r="T344" s="68"/>
      <c r="U344" s="68"/>
      <c r="V344" s="68"/>
      <c r="W344" s="66"/>
      <c r="X344" s="281"/>
      <c r="Y344" s="368" t="str">
        <f>IF(AND(申込書!$C$47&lt;&gt;"▼プルダウンより選択してください",申込書!$C$47&lt;&gt;"",申込書!$K$22&lt;&gt;"YYYY/MM/DD",$G344&lt;&gt;""),申込書!$K$22,"")</f>
        <v/>
      </c>
      <c r="Z344" s="369" t="str">
        <f>IF(Y344="","",IF(INDEX('コンテンツ＆備考マスタ'!$H:$J,MATCH(学校情報!Y$3,'コンテンツ＆備考マスタ'!$H:$H,0),3)="●",IF(AND(Y344&lt;&gt;"",ISNUMBER(申込書!$AC$22)=TRUE,申込書!$C$47&lt;&gt;"▼プルダウンより選択してください",申込書!$C$47&lt;&gt;""),申込書!$AC$22,""),"-"))</f>
        <v/>
      </c>
      <c r="AA344" s="369"/>
      <c r="AB344" s="369"/>
      <c r="AC344" s="370" t="str">
        <f>IF(AND(申込書!$C$47&lt;&gt;"▼プルダウンより選択してください",申込書!$C$47&lt;&gt;"",$G344&lt;&gt;"",申込書!$V$47="特定学年のみ"),"申し込みする","")</f>
        <v/>
      </c>
      <c r="AD344" s="371"/>
      <c r="AE344" s="372"/>
      <c r="AF344" s="373" t="str">
        <f>IF(AND(申込書!$C$48&lt;&gt;"▼プルダウンより選択してください",申込書!$C$48&lt;&gt;"",申込書!$K$22&lt;&gt;"YYYY/MM/DD",$G344&lt;&gt;""),申込書!$K$22,"")</f>
        <v/>
      </c>
      <c r="AG344" s="369" t="str">
        <f>IF(AF344="","",IF(INDEX('コンテンツ＆備考マスタ'!$H:$J,MATCH(学校情報!AF$3,'コンテンツ＆備考マスタ'!$H:$H,0),3)="●",IF(AND(AF344&lt;&gt;"",ISNUMBER(申込書!$AC$22)=TRUE,申込書!$C$48&lt;&gt;"▼プルダウンより選択してください",申込書!$C$48&lt;&gt;""),申込書!$AC$22,""),"-"))</f>
        <v/>
      </c>
      <c r="AH344" s="369"/>
      <c r="AI344" s="369"/>
      <c r="AJ344" s="370" t="str">
        <f>IF(AND(申込書!$C$48&lt;&gt;"▼プルダウンより選択してください",申込書!$C$48&lt;&gt;"",$G344&lt;&gt;"",申込書!$V$48="特定学年のみ"),"申し込みする","")</f>
        <v/>
      </c>
      <c r="AK344" s="371"/>
      <c r="AL344" s="372"/>
      <c r="AM344" s="373" t="str">
        <f>IF(AND(申込書!$C$49&lt;&gt;"▼プルダウンより選択してください",申込書!$C$49&lt;&gt;"",申込書!$K$22&lt;&gt;"YYYY/MM/DD",$G344&lt;&gt;""),申込書!$K$22,"")</f>
        <v/>
      </c>
      <c r="AN344" s="369" t="str">
        <f>IF(AM344="","",IF(INDEX('コンテンツ＆備考マスタ'!$H:$J,MATCH(学校情報!AM$3,'コンテンツ＆備考マスタ'!$H:$H,0),3)="●",IF(AND(AM344&lt;&gt;"",ISNUMBER(申込書!$AC$22)=TRUE,申込書!$C$49&lt;&gt;"▼プルダウンより選択してください",申込書!$C$49&lt;&gt;""),申込書!$AC$22,""),"-"))</f>
        <v/>
      </c>
      <c r="AO344" s="369"/>
      <c r="AP344" s="369"/>
      <c r="AQ344" s="370" t="str">
        <f>IF(AND(申込書!$C$49&lt;&gt;"▼プルダウンより選択してください",申込書!$C$49&lt;&gt;"",$G344&lt;&gt;"",申込書!$V$49="特定学年のみ"),"申し込みする","")</f>
        <v/>
      </c>
      <c r="AR344" s="371"/>
      <c r="AS344" s="372"/>
      <c r="AT344" s="373" t="str">
        <f>IF(AND(申込書!$C$50&lt;&gt;"▼プルダウンより選択してください",申込書!$C$50&lt;&gt;"",申込書!$K$22&lt;&gt;"YYYY/MM/DD",$G344&lt;&gt;""),申込書!$K$22,"")</f>
        <v/>
      </c>
      <c r="AU344" s="369" t="str">
        <f>IF(AT344="","",IF(INDEX('コンテンツ＆備考マスタ'!$H:$J,MATCH(学校情報!AT$3,'コンテンツ＆備考マスタ'!$H:$H,0),3)="●",IF(AND(AT344&lt;&gt;"",ISNUMBER(申込書!$AC$22)=TRUE,申込書!$C$50&lt;&gt;"▼プルダウンより選択してください",申込書!$C$50&lt;&gt;""),申込書!$AC$22,""),"-"))</f>
        <v/>
      </c>
      <c r="AV344" s="369"/>
      <c r="AW344" s="369"/>
      <c r="AX344" s="370" t="str">
        <f>IF(AND(申込書!$C$50&lt;&gt;"▼プルダウンより選択してください",申込書!$C$50&lt;&gt;"",$G344&lt;&gt;"",申込書!$V$50="特定学年のみ"),"申し込みする","")</f>
        <v/>
      </c>
      <c r="AY344" s="371"/>
      <c r="AZ344" s="372"/>
      <c r="BA344" s="373" t="str">
        <f>IF(AND(申込書!$C$51&lt;&gt;"▼プルダウンより選択してください",申込書!$C$51&lt;&gt;"",申込書!$K$22&lt;&gt;"YYYY/MM/DD",$G344&lt;&gt;""),申込書!$K$22,"")</f>
        <v/>
      </c>
      <c r="BB344" s="369" t="str">
        <f>IF(BA344="","",IF(INDEX('コンテンツ＆備考マスタ'!$H:$J,MATCH(学校情報!BA$3,'コンテンツ＆備考マスタ'!$H:$H,0),3)="●",IF(AND(BA344&lt;&gt;"",ISNUMBER(申込書!$AC$22)=TRUE,申込書!$C$51&lt;&gt;"▼プルダウンより選択してください",申込書!$C$51&lt;&gt;""),申込書!$AC$22,""),"-"))</f>
        <v/>
      </c>
      <c r="BC344" s="369"/>
      <c r="BD344" s="369"/>
      <c r="BE344" s="370" t="str">
        <f>IF(AND(申込書!$C$51&lt;&gt;"▼プルダウンより選択してください",申込書!$C$51&lt;&gt;"",$G344&lt;&gt;"",申込書!$V$51="特定学年のみ"),"申し込みする","")</f>
        <v/>
      </c>
      <c r="BF344" s="371"/>
      <c r="BG344" s="372"/>
      <c r="BH344" s="373" t="str">
        <f>IF(AND(申込書!$C$52&lt;&gt;"▼プルダウンより選択してください",申込書!$C$52&lt;&gt;"",申込書!$K$22&lt;&gt;"YYYY/MM/DD",$G344&lt;&gt;""),申込書!$K$22,"")</f>
        <v/>
      </c>
      <c r="BI344" s="369" t="str">
        <f>IF(BH344="","",IF(INDEX('コンテンツ＆備考マスタ'!$H:$J,MATCH(学校情報!BH$3,'コンテンツ＆備考マスタ'!$H:$H,0),3)="●",IF(AND(BH344&lt;&gt;"",ISNUMBER(申込書!$AC$22)=TRUE,申込書!$C$52&lt;&gt;"▼プルダウンより選択してください",申込書!$C$52&lt;&gt;""),申込書!$AC$22,""),"-"))</f>
        <v/>
      </c>
      <c r="BJ344" s="369"/>
      <c r="BK344" s="369"/>
      <c r="BL344" s="370" t="str">
        <f>IF(AND(申込書!$C$52&lt;&gt;"▼プルダウンより選択してください",申込書!$C$52&lt;&gt;"",$G344&lt;&gt;"",申込書!$V$52="特定学年のみ"),"申し込みする","")</f>
        <v/>
      </c>
      <c r="BM344" s="371"/>
      <c r="BN344" s="372"/>
      <c r="BO344" s="373" t="str">
        <f>IF(AND(申込書!$C$53&lt;&gt;"▼プルダウンより選択してください",申込書!$C$53&lt;&gt;"",申込書!$K$22&lt;&gt;"YYYY/MM/DD",$G344&lt;&gt;""),申込書!$K$22,"")</f>
        <v/>
      </c>
      <c r="BP344" s="369" t="str">
        <f>IF(BO344="","",IF(INDEX('コンテンツ＆備考マスタ'!$H:$J,MATCH(学校情報!BO$3,'コンテンツ＆備考マスタ'!$H:$H,0),3)="●",IF(AND(BO344&lt;&gt;"",ISNUMBER(申込書!$AC$22)=TRUE,申込書!$C$53&lt;&gt;"▼プルダウンより選択してください",申込書!$C$53&lt;&gt;""),申込書!$AC$22,""),"-"))</f>
        <v/>
      </c>
      <c r="BQ344" s="369"/>
      <c r="BR344" s="369"/>
      <c r="BS344" s="370" t="str">
        <f>IF(AND(申込書!$C$53&lt;&gt;"▼プルダウンより選択してください",申込書!$C$53&lt;&gt;"",$G344&lt;&gt;"",申込書!$V$53="特定学年のみ"),"申し込みする","")</f>
        <v/>
      </c>
      <c r="BT344" s="371"/>
      <c r="BU344" s="372"/>
      <c r="BV344" s="373" t="str">
        <f>IF(AND(申込書!$C$54&lt;&gt;"▼プルダウンより選択してください",申込書!$C$54&lt;&gt;"",申込書!$K$22&lt;&gt;"YYYY/MM/DD",$G344&lt;&gt;""),申込書!$K$22,"")</f>
        <v/>
      </c>
      <c r="BW344" s="369" t="str">
        <f>IF(BV344="","",IF(INDEX('コンテンツ＆備考マスタ'!$H:$J,MATCH(学校情報!BV$3,'コンテンツ＆備考マスタ'!$H:$H,0),3)="●",IF(AND(BV344&lt;&gt;"",ISNUMBER(申込書!$AC$22)=TRUE,申込書!$C$54&lt;&gt;"▼プルダウンより選択してください",申込書!$C$54&lt;&gt;""),申込書!$AC$22,""),"-"))</f>
        <v/>
      </c>
      <c r="BX344" s="369"/>
      <c r="BY344" s="369"/>
      <c r="BZ344" s="370" t="str">
        <f>IF(AND(申込書!$C$54&lt;&gt;"▼プルダウンより選択してください",申込書!$C$54&lt;&gt;"",$G344&lt;&gt;"",申込書!$V$54="特定学年のみ"),"申し込みする","")</f>
        <v/>
      </c>
      <c r="CA344" s="371"/>
      <c r="CB344" s="372"/>
      <c r="CC344" s="373" t="str">
        <f>IF(AND(申込書!$C$55&lt;&gt;"▼プルダウンより選択してください",申込書!$C$55&lt;&gt;"",申込書!$K$22&lt;&gt;"YYYY/MM/DD",$G344&lt;&gt;""),申込書!$K$22,"")</f>
        <v/>
      </c>
      <c r="CD344" s="369" t="str">
        <f>IF(CC344="","",IF(INDEX('コンテンツ＆備考マスタ'!$H:$J,MATCH(学校情報!CC$3,'コンテンツ＆備考マスタ'!$H:$H,0),3)="●",IF(AND(CC344&lt;&gt;"",ISNUMBER(申込書!$AC$22)=TRUE,申込書!$C$55&lt;&gt;"▼プルダウンより選択してください",申込書!$C$55&lt;&gt;""),申込書!$AC$22,""),"-"))</f>
        <v/>
      </c>
      <c r="CE344" s="369"/>
      <c r="CF344" s="369"/>
      <c r="CG344" s="370" t="str">
        <f>IF(AND(申込書!$C$55&lt;&gt;"▼プルダウンより選択してください",申込書!$C$55&lt;&gt;"",$G344&lt;&gt;"",申込書!$V$55="特定学年のみ"),"申し込みする","")</f>
        <v/>
      </c>
      <c r="CH344" s="371"/>
      <c r="CI344" s="372"/>
      <c r="CJ344" s="373" t="str">
        <f>IF(AND(申込書!$C$56&lt;&gt;"▼プルダウンより選択してください",申込書!$C$56&lt;&gt;"",申込書!$K$22&lt;&gt;"YYYY/MM/DD",$G344&lt;&gt;""),申込書!$K$22,"")</f>
        <v/>
      </c>
      <c r="CK344" s="369" t="str">
        <f>IF(CJ344="","",IF(INDEX('コンテンツ＆備考マスタ'!$H:$J,MATCH(学校情報!CJ$3,'コンテンツ＆備考マスタ'!$H:$H,0),3)="●",IF(AND(CJ344&lt;&gt;"",ISNUMBER(申込書!$AC$22)=TRUE,申込書!$C$56&lt;&gt;"▼プルダウンより選択してください",申込書!$C$56&lt;&gt;""),申込書!$AC$22,""),"-"))</f>
        <v/>
      </c>
      <c r="CL344" s="369"/>
      <c r="CM344" s="369"/>
      <c r="CN344" s="370" t="str">
        <f>IF(AND(申込書!$C$56&lt;&gt;"▼プルダウンより選択してください",申込書!$C$56&lt;&gt;"",$G344&lt;&gt;"",申込書!$V$56="特定学年のみ"),"申し込みする","")</f>
        <v/>
      </c>
      <c r="CO344" s="371"/>
      <c r="CP344" s="372"/>
      <c r="CQ344" s="373" t="str">
        <f>IF(AND(申込書!$C$57&lt;&gt;"▼プルダウンより選択してください",申込書!$C$57&lt;&gt;"",申込書!$K$22&lt;&gt;"YYYY/MM/DD",$G344&lt;&gt;""),申込書!$K$22,"")</f>
        <v/>
      </c>
      <c r="CR344" s="369" t="str">
        <f>IF(CQ344="","",IF(INDEX('コンテンツ＆備考マスタ'!$H:$J,MATCH(学校情報!CQ$3,'コンテンツ＆備考マスタ'!$H:$H,0),3)="●",IF(AND(CQ344&lt;&gt;"",ISNUMBER(申込書!$AC$22)=TRUE,申込書!$C$57&lt;&gt;"▼プルダウンより選択してください",申込書!$C$57&lt;&gt;""),申込書!$AC$22,""),"-"))</f>
        <v/>
      </c>
      <c r="CS344" s="369"/>
      <c r="CT344" s="369"/>
      <c r="CU344" s="369" t="str">
        <f>IF(AND(申込書!$C$57&lt;&gt;"▼プルダウンより選択してください",申込書!$C$57&lt;&gt;"",$G344&lt;&gt;"",申込書!$V$57="特定学年のみ"),"申し込みする","")</f>
        <v/>
      </c>
      <c r="CV344" s="371"/>
      <c r="CW344" s="372"/>
      <c r="CX344" s="373" t="str">
        <f>IF(AND(申込書!$C$58&lt;&gt;"▼プルダウンより選択してください",申込書!$C$58&lt;&gt;"",申込書!$K$22&lt;&gt;"YYYY/MM/DD",$G344&lt;&gt;""),申込書!$K$22,"")</f>
        <v/>
      </c>
      <c r="CY344" s="369" t="str">
        <f>IF(CX344="","",IF(INDEX('コンテンツ＆備考マスタ'!$H:$J,MATCH(学校情報!CX$3,'コンテンツ＆備考マスタ'!$H:$H,0),3)="●",IF(AND(CX344&lt;&gt;"",ISNUMBER(申込書!$AC$22)=TRUE,申込書!$C$58&lt;&gt;"▼プルダウンより選択してください",申込書!$C$58&lt;&gt;""),申込書!$AC$22,""),"-"))</f>
        <v/>
      </c>
      <c r="CZ344" s="369"/>
      <c r="DA344" s="369"/>
      <c r="DB344" s="369" t="str">
        <f>IF(AND(申込書!$C$58&lt;&gt;"▼プルダウンより選択してください",申込書!$C$58&lt;&gt;"",$G344&lt;&gt;"",申込書!$V$58="特定学年のみ"),"申し込みする","")</f>
        <v/>
      </c>
      <c r="DC344" s="371"/>
      <c r="DD344" s="372"/>
      <c r="DE344" s="373" t="str">
        <f>IF(AND(申込書!$C$59&lt;&gt;"▼プルダウンより選択してください",申込書!$C$59&lt;&gt;"",申込書!$K$22&lt;&gt;"YYYY/MM/DD",$G344&lt;&gt;""),申込書!$K$22,"")</f>
        <v/>
      </c>
      <c r="DF344" s="369" t="str">
        <f>IF(DE344="","",IF(INDEX('コンテンツ＆備考マスタ'!$H:$J,MATCH(学校情報!DE$3,'コンテンツ＆備考マスタ'!$H:$H,0),3)="●",IF(AND(DE344&lt;&gt;"",ISNUMBER(申込書!$AC$22)=TRUE,申込書!$C$59&lt;&gt;"▼プルダウンより選択してください",申込書!$C$59&lt;&gt;""),申込書!$AC$22,""),"-"))</f>
        <v/>
      </c>
      <c r="DG344" s="369"/>
      <c r="DH344" s="369"/>
      <c r="DI344" s="369" t="str">
        <f>IF(AND(申込書!$C$59&lt;&gt;"▼プルダウンより選択してください",申込書!$C$59&lt;&gt;"",$G344&lt;&gt;"",申込書!$V$59="特定学年のみ"),"申し込みする","")</f>
        <v/>
      </c>
      <c r="DJ344" s="371"/>
      <c r="DK344" s="372"/>
      <c r="DL344" s="373" t="str">
        <f>IF(AND(申込書!$C$60&lt;&gt;"▼プルダウンより選択してください",申込書!$C$60&lt;&gt;"",申込書!$K$22&lt;&gt;"YYYY/MM/DD",$G344&lt;&gt;""),申込書!$K$22,"")</f>
        <v/>
      </c>
      <c r="DM344" s="369" t="str">
        <f>IF(DL344="","",IF(INDEX('コンテンツ＆備考マスタ'!$H:$J,MATCH(学校情報!DL$3,'コンテンツ＆備考マスタ'!$H:$H,0),3)="●",IF(AND(DL344&lt;&gt;"",ISNUMBER(申込書!$AC$22)=TRUE,申込書!$C$60&lt;&gt;"▼プルダウンより選択してください",申込書!$C$60&lt;&gt;""),申込書!$AC$22,""),"-"))</f>
        <v/>
      </c>
      <c r="DN344" s="369"/>
      <c r="DO344" s="369"/>
      <c r="DP344" s="369" t="str">
        <f>IF(AND(申込書!$C$60&lt;&gt;"▼プルダウンより選択してください",申込書!$C$60&lt;&gt;"",$G344&lt;&gt;"",申込書!$V$60="特定学年のみ"),"申し込みする","")</f>
        <v/>
      </c>
      <c r="DQ344" s="371"/>
      <c r="DR344" s="372"/>
      <c r="DS344" s="373" t="str">
        <f>IF(AND(申込書!$C$61&lt;&gt;"▼プルダウンより選択してください",申込書!$C$61&lt;&gt;"",申込書!$K$22&lt;&gt;"YYYY/MM/DD",$G344&lt;&gt;""),申込書!$K$22,"")</f>
        <v/>
      </c>
      <c r="DT344" s="369" t="str">
        <f>IF(DS344="","",IF(INDEX('コンテンツ＆備考マスタ'!$H:$J,MATCH(学校情報!DS$3,'コンテンツ＆備考マスタ'!$H:$H,0),3)="●",IF(AND(DS344&lt;&gt;"",ISNUMBER(申込書!$AC$22)=TRUE,申込書!$C$61&lt;&gt;"▼プルダウンより選択してください",申込書!$C$61&lt;&gt;""),申込書!$AC$22,""),"-"))</f>
        <v/>
      </c>
      <c r="DU344" s="369"/>
      <c r="DV344" s="369"/>
      <c r="DW344" s="369" t="str">
        <f>IF(AND(申込書!$C$61&lt;&gt;"▼プルダウンより選択してください",申込書!$C$61&lt;&gt;"",$G344&lt;&gt;"",申込書!$V$61="特定学年のみ"),"申し込みする","")</f>
        <v/>
      </c>
      <c r="DX344" s="371"/>
      <c r="DY344" s="372"/>
      <c r="DZ344" s="373" t="str">
        <f>IF(AND(申込書!$C$62&lt;&gt;"▼プルダウンより選択してください",申込書!$C$62&lt;&gt;"",申込書!$K$22&lt;&gt;"YYYY/MM/DD",$G344&lt;&gt;""),申込書!$K$22,"")</f>
        <v/>
      </c>
      <c r="EA344" s="369" t="str">
        <f>IF(DZ344="","",IF(INDEX('コンテンツ＆備考マスタ'!$H:$J,MATCH(学校情報!DZ$3,'コンテンツ＆備考マスタ'!$H:$H,0),3)="●",IF(AND(DZ344&lt;&gt;"",ISNUMBER(申込書!$AC$22)=TRUE,申込書!$C$62&lt;&gt;"▼プルダウンより選択してください",申込書!$C$62&lt;&gt;""),申込書!$AC$22,""),"-"))</f>
        <v/>
      </c>
      <c r="EB344" s="369"/>
      <c r="EC344" s="369"/>
      <c r="ED344" s="370" t="str">
        <f>IF(AND(申込書!$C$62&lt;&gt;"▼プルダウンより選択してください",申込書!$C$62&lt;&gt;"",$G344&lt;&gt;"",申込書!$V$62="特定学年のみ"),"申し込みする","")</f>
        <v/>
      </c>
      <c r="EE344" s="371"/>
      <c r="EF344" s="372"/>
      <c r="EG344" s="373" t="str">
        <f>IF(AND(申込書!$C$63&lt;&gt;"▼プルダウンより選択してください",申込書!$C$63&lt;&gt;"",申込書!$K$22&lt;&gt;"YYYY/MM/DD",$G344&lt;&gt;""),申込書!$K$22,"")</f>
        <v/>
      </c>
      <c r="EH344" s="369" t="str">
        <f>IF(EG344="","",IF(INDEX('コンテンツ＆備考マスタ'!$H:$J,MATCH(学校情報!EG$3,'コンテンツ＆備考マスタ'!$H:$H,0),3)="●",IF(AND(EG344&lt;&gt;"",ISNUMBER(申込書!$AC$22)=TRUE,申込書!$C$63&lt;&gt;"▼プルダウンより選択してください",申込書!$C$63&lt;&gt;""),申込書!$AC$22,""),"-"))</f>
        <v/>
      </c>
      <c r="EI344" s="369"/>
      <c r="EJ344" s="369"/>
      <c r="EK344" s="370" t="str">
        <f>IF(AND(申込書!$C$63&lt;&gt;"▼プルダウンより選択してください",申込書!$C$63&lt;&gt;"",$G344&lt;&gt;"",申込書!$V$63="特定学年のみ"),"申し込みする","")</f>
        <v/>
      </c>
      <c r="EL344" s="371"/>
      <c r="EM344" s="372"/>
      <c r="EN344" s="373" t="str">
        <f>IF(AND(申込書!$C$64&lt;&gt;"▼プルダウンより選択してください",申込書!$C$64&lt;&gt;"",申込書!$K$22&lt;&gt;"YYYY/MM/DD",$G344&lt;&gt;""),申込書!$K$22,"")</f>
        <v/>
      </c>
      <c r="EO344" s="369" t="str">
        <f>IF(EN344="","",IF(INDEX('コンテンツ＆備考マスタ'!$H:$J,MATCH(学校情報!EN$3,'コンテンツ＆備考マスタ'!$H:$H,0),3)="●",IF(AND(EN344&lt;&gt;"",ISNUMBER(申込書!$AC$22)=TRUE,申込書!$C$64&lt;&gt;"▼プルダウンより選択してください",申込書!$C$64&lt;&gt;""),申込書!$AC$22,""),"-"))</f>
        <v/>
      </c>
      <c r="EP344" s="369"/>
      <c r="EQ344" s="369"/>
      <c r="ER344" s="370" t="str">
        <f>IF(AND(申込書!$C$64&lt;&gt;"▼プルダウンより選択してください",申込書!$C$64&lt;&gt;"",$G344&lt;&gt;"",申込書!$V$64="特定学年のみ"),"申し込みする","")</f>
        <v/>
      </c>
      <c r="ES344" s="371"/>
      <c r="ET344" s="372"/>
      <c r="EU344" s="373" t="str">
        <f>IF(AND(申込書!$C$65&lt;&gt;"▼プルダウンより選択してください",申込書!$C$65&lt;&gt;"",申込書!$K$22&lt;&gt;"YYYY/MM/DD",$G344&lt;&gt;""),申込書!$K$22,"")</f>
        <v/>
      </c>
      <c r="EV344" s="369" t="str">
        <f>IF(EU344="","",IF(INDEX('コンテンツ＆備考マスタ'!$H:$J,MATCH(学校情報!EU$3,'コンテンツ＆備考マスタ'!$H:$H,0),3)="●",IF(AND(EU344&lt;&gt;"",ISNUMBER(申込書!$AC$22)=TRUE,申込書!$C$65&lt;&gt;"▼プルダウンより選択してください",申込書!$C$65&lt;&gt;""),申込書!$AC$22,""),"-"))</f>
        <v/>
      </c>
      <c r="EW344" s="369"/>
      <c r="EX344" s="369"/>
      <c r="EY344" s="370" t="str">
        <f>IF(AND(申込書!$C$65&lt;&gt;"▼プルダウンより選択してください",申込書!$C$65&lt;&gt;"",$G344&lt;&gt;"",申込書!$V$65="特定学年のみ"),"申し込みする","")</f>
        <v/>
      </c>
      <c r="EZ344" s="371"/>
      <c r="FA344" s="372"/>
      <c r="FB344" s="373" t="str">
        <f>IF(AND(申込書!$C$66&lt;&gt;"▼プルダウンより選択してください",申込書!$C$66&lt;&gt;"",申込書!$K$22&lt;&gt;"YYYY/MM/DD",$G344&lt;&gt;""),申込書!$K$22,"")</f>
        <v/>
      </c>
      <c r="FC344" s="369" t="str">
        <f>IF(FB344="","",IF(INDEX('コンテンツ＆備考マスタ'!$H:$J,MATCH(学校情報!FB$3,'コンテンツ＆備考マスタ'!$H:$H,0),3)="●",IF(AND(FB344&lt;&gt;"",ISNUMBER(申込書!$AC$22)=TRUE,申込書!$C$66&lt;&gt;"▼プルダウンより選択してください",申込書!$C$66&lt;&gt;""),申込書!$AC$22,""),"-"))</f>
        <v/>
      </c>
      <c r="FD344" s="369"/>
      <c r="FE344" s="369"/>
      <c r="FF344" s="370" t="str">
        <f>IF(AND(申込書!$C$66&lt;&gt;"▼プルダウンより選択してください",申込書!$C$66&lt;&gt;"",$G344&lt;&gt;"",申込書!$V$66="特定学年のみ"),"申し込みする","")</f>
        <v/>
      </c>
      <c r="FG344" s="371"/>
      <c r="FH344" s="372"/>
      <c r="FI344" s="373" t="str">
        <f>IF(AND(申込書!$C$67&lt;&gt;"▼プルダウンより選択してください",申込書!$C$67&lt;&gt;"",申込書!$K$22&lt;&gt;"YYYY/MM/DD",$G344&lt;&gt;""),申込書!$K$22,"")</f>
        <v/>
      </c>
      <c r="FJ344" s="369" t="str">
        <f>IF(FI344="","",IF(INDEX('コンテンツ＆備考マスタ'!$H:$J,MATCH(学校情報!FI$3,'コンテンツ＆備考マスタ'!$H:$H,0),3)="●",IF(AND(FI344&lt;&gt;"",ISNUMBER(申込書!$AC$22)=TRUE,申込書!$C$67&lt;&gt;"▼プルダウンより選択してください",申込書!$C$67&lt;&gt;""),申込書!$AC$22,""),"-"))</f>
        <v/>
      </c>
      <c r="FK344" s="369"/>
      <c r="FL344" s="369"/>
      <c r="FM344" s="370" t="str">
        <f>IF(AND(申込書!$C$67&lt;&gt;"▼プルダウンより選択してください",申込書!$C$67&lt;&gt;"",$G344&lt;&gt;"",申込書!$V$67="特定学年のみ"),"申し込みする","")</f>
        <v/>
      </c>
      <c r="FN344" s="371"/>
      <c r="FO344" s="372"/>
      <c r="FP344" s="373" t="str">
        <f>IF(AND(申込書!$C$68&lt;&gt;"▼プルダウンより選択してください",申込書!$C$68&lt;&gt;"",申込書!$K$22&lt;&gt;"YYYY/MM/DD",$G344&lt;&gt;""),申込書!$K$22,"")</f>
        <v/>
      </c>
      <c r="FQ344" s="369" t="str">
        <f>IF(FP344="","",IF(INDEX('コンテンツ＆備考マスタ'!$H:$J,MATCH(学校情報!FP$3,'コンテンツ＆備考マスタ'!$H:$H,0),3)="●",IF(AND(FP344&lt;&gt;"",ISNUMBER(申込書!$AC$22)=TRUE,申込書!$C$68&lt;&gt;"▼プルダウンより選択してください",申込書!$C$68&lt;&gt;""),申込書!$AC$22,""),"-"))</f>
        <v/>
      </c>
      <c r="FR344" s="369"/>
      <c r="FS344" s="369"/>
      <c r="FT344" s="370" t="str">
        <f>IF(AND(申込書!$C$68&lt;&gt;"▼プルダウンより選択してください",申込書!$C$68&lt;&gt;"",$G344&lt;&gt;"",申込書!$V$68="特定学年のみ"),"申し込みする","")</f>
        <v/>
      </c>
      <c r="FU344" s="371"/>
      <c r="FV344" s="372"/>
      <c r="FW344" s="373" t="str">
        <f>IF(AND(申込書!$C$69&lt;&gt;"▼プルダウンより選択してください",申込書!$C$69&lt;&gt;"",申込書!$K$22&lt;&gt;"YYYY/MM/DD",$G344&lt;&gt;""),申込書!$K$22,"")</f>
        <v/>
      </c>
      <c r="FX344" s="369" t="str">
        <f>IF(FW344="","",IF(INDEX('コンテンツ＆備考マスタ'!$H:$J,MATCH(学校情報!FW$3,'コンテンツ＆備考マスタ'!$H:$H,0),3)="●",IF(AND(FW344&lt;&gt;"",ISNUMBER(申込書!$AC$22)=TRUE,申込書!$C$69&lt;&gt;"▼プルダウンより選択してください",申込書!$C$69&lt;&gt;""),申込書!$AC$22,""),"-"))</f>
        <v/>
      </c>
      <c r="FY344" s="369"/>
      <c r="FZ344" s="369"/>
      <c r="GA344" s="370" t="str">
        <f>IF(AND(申込書!$C$69&lt;&gt;"▼プルダウンより選択してください",申込書!$C$69&lt;&gt;"",$G344&lt;&gt;"",申込書!$V$69="特定学年のみ"),"申し込みする","")</f>
        <v/>
      </c>
      <c r="GB344" s="371"/>
      <c r="GC344" s="372"/>
      <c r="GD344" s="373" t="str">
        <f>IF(AND(申込書!$C$70&lt;&gt;"▼プルダウンより選択してください",申込書!$C$70&lt;&gt;"",申込書!$K$22&lt;&gt;"YYYY/MM/DD",$G344&lt;&gt;""),申込書!$K$22,"")</f>
        <v/>
      </c>
      <c r="GE344" s="369" t="str">
        <f>IF(GD344="","",IF(INDEX('コンテンツ＆備考マスタ'!$H:$J,MATCH(学校情報!GD$3,'コンテンツ＆備考マスタ'!$H:$H,0),3)="●",IF(AND(GD344&lt;&gt;"",ISNUMBER(申込書!$AC$22)=TRUE,申込書!$C$70&lt;&gt;"▼プルダウンより選択してください",申込書!$C$70&lt;&gt;""),申込書!$AC$22,""),"-"))</f>
        <v/>
      </c>
      <c r="GF344" s="369"/>
      <c r="GG344" s="369"/>
      <c r="GH344" s="370" t="str">
        <f>IF(AND(申込書!$C$70&lt;&gt;"▼プルダウンより選択してください",申込書!$C$70&lt;&gt;"",$G344&lt;&gt;"",申込書!$V$70="特定学年のみ"),"申し込みする","")</f>
        <v/>
      </c>
      <c r="GI344" s="371"/>
      <c r="GJ344" s="372"/>
      <c r="GK344" s="373" t="str">
        <f>IF(AND(申込書!$C$71&lt;&gt;"▼プルダウンより選択してください",申込書!$C$71&lt;&gt;"",申込書!$K$22&lt;&gt;"YYYY/MM/DD",$G344&lt;&gt;""),申込書!$K$22,"")</f>
        <v/>
      </c>
      <c r="GL344" s="369" t="str">
        <f>IF(GK344="","",IF(INDEX('コンテンツ＆備考マスタ'!$H:$J,MATCH(学校情報!GK$3,'コンテンツ＆備考マスタ'!$H:$H,0),3)="●",IF(AND(GK344&lt;&gt;"",ISNUMBER(申込書!$AC$22)=TRUE,申込書!$C$71&lt;&gt;"▼プルダウンより選択してください",申込書!$C$71&lt;&gt;""),申込書!$AC$22,""),"-"))</f>
        <v/>
      </c>
      <c r="GM344" s="369"/>
      <c r="GN344" s="369"/>
      <c r="GO344" s="370" t="str">
        <f>IF(AND(申込書!$C$71&lt;&gt;"▼プルダウンより選択してください",申込書!$C$71&lt;&gt;"",$G344&lt;&gt;"",申込書!$V$71="特定学年のみ"),"申し込みする","")</f>
        <v/>
      </c>
      <c r="GP344" s="371"/>
      <c r="GQ344" s="372"/>
      <c r="GR344" s="373" t="str">
        <f>IF(AND(申込書!$C$72&lt;&gt;"▼プルダウンより選択してください",申込書!$C$72&lt;&gt;"",申込書!$K$22&lt;&gt;"YYYY/MM/DD",$G344&lt;&gt;""),申込書!$K$22,"")</f>
        <v/>
      </c>
      <c r="GS344" s="369" t="str">
        <f>IF(GR344="","",IF(INDEX('コンテンツ＆備考マスタ'!$H:$J,MATCH(学校情報!GR$3,'コンテンツ＆備考マスタ'!$H:$H,0),3)="●",IF(AND(GR344&lt;&gt;"",ISNUMBER(申込書!$AC$22)=TRUE,申込書!$C$72&lt;&gt;"▼プルダウンより選択してください",申込書!$C$72&lt;&gt;""),申込書!$AC$22,""),"-"))</f>
        <v/>
      </c>
      <c r="GT344" s="369"/>
      <c r="GU344" s="369"/>
      <c r="GV344" s="370" t="str">
        <f>IF(AND(申込書!$C$72&lt;&gt;"▼プルダウンより選択してください",申込書!$C$72&lt;&gt;"",$G344&lt;&gt;"",申込書!$V$72="特定学年のみ"),"申し込みする","")</f>
        <v/>
      </c>
      <c r="GW344" s="371"/>
      <c r="GX344" s="372"/>
      <c r="GY344" s="373" t="str">
        <f>IF(AND(申込書!$C$73&lt;&gt;"▼プルダウンより選択してください",申込書!$C$73&lt;&gt;"",申込書!$K$22&lt;&gt;"YYYY/MM/DD",$G344&lt;&gt;""),申込書!$K$22,"")</f>
        <v/>
      </c>
      <c r="GZ344" s="369" t="str">
        <f>IF(GY344="","",IF(INDEX('コンテンツ＆備考マスタ'!$H:$J,MATCH(学校情報!GY$3,'コンテンツ＆備考マスタ'!$H:$H,0),3)="●",IF(AND(GY344&lt;&gt;"",ISNUMBER(申込書!$AC$22)=TRUE,申込書!$C$73&lt;&gt;"▼プルダウンより選択してください",申込書!$C$73&lt;&gt;""),申込書!$AC$22,""),"-"))</f>
        <v/>
      </c>
      <c r="HA344" s="369"/>
      <c r="HB344" s="369"/>
      <c r="HC344" s="370" t="str">
        <f>IF(AND(申込書!$C$73&lt;&gt;"▼プルダウンより選択してください",申込書!$C$73&lt;&gt;"",$G344&lt;&gt;"",申込書!$V$73="特定学年のみ"),"申し込みする","")</f>
        <v/>
      </c>
      <c r="HD344" s="371"/>
      <c r="HE344" s="372"/>
      <c r="HF344" s="373" t="str">
        <f>IF(AND(申込書!$C$74&lt;&gt;"▼プルダウンより選択してください",申込書!$C$74&lt;&gt;"",申込書!$K$22&lt;&gt;"YYYY/MM/DD",$G344&lt;&gt;""),申込書!$K$22,"")</f>
        <v/>
      </c>
      <c r="HG344" s="369" t="str">
        <f>IF(HF344="","",IF(INDEX('コンテンツ＆備考マスタ'!$H:$J,MATCH(学校情報!HF$3,'コンテンツ＆備考マスタ'!$H:$H,0),3)="●",IF(AND(HF344&lt;&gt;"",ISNUMBER(申込書!$AC$22)=TRUE,申込書!$C$74&lt;&gt;"▼プルダウンより選択してください",申込書!$C$74&lt;&gt;""),申込書!$AC$22,""),"-"))</f>
        <v/>
      </c>
      <c r="HH344" s="369"/>
      <c r="HI344" s="369"/>
      <c r="HJ344" s="370" t="str">
        <f>IF(AND(申込書!$C$74&lt;&gt;"▼プルダウンより選択してください",申込書!$C$74&lt;&gt;"",$G344&lt;&gt;"",申込書!$V$74="特定学年のみ"),"申し込みする","")</f>
        <v/>
      </c>
      <c r="HK344" s="371"/>
      <c r="HL344" s="372"/>
      <c r="HM344" s="373" t="str">
        <f>IF(AND(申込書!$C$75&lt;&gt;"▼プルダウンより選択してください",申込書!$C$75&lt;&gt;"",申込書!$K$22&lt;&gt;"YYYY/MM/DD",$G344&lt;&gt;""),申込書!$K$22,"")</f>
        <v/>
      </c>
      <c r="HN344" s="369" t="str">
        <f>IF(HM344="","",IF(INDEX('コンテンツ＆備考マスタ'!$H:$J,MATCH(学校情報!HM$3,'コンテンツ＆備考マスタ'!$H:$H,0),3)="●",IF(AND(HM344&lt;&gt;"",ISNUMBER(申込書!$AC$22)=TRUE,申込書!$C$75&lt;&gt;"▼プルダウンより選択してください",申込書!$C$75&lt;&gt;""),申込書!$AC$22,""),"-"))</f>
        <v/>
      </c>
      <c r="HO344" s="369"/>
      <c r="HP344" s="369"/>
      <c r="HQ344" s="370" t="str">
        <f>IF(AND(申込書!$C$75&lt;&gt;"▼プルダウンより選択してください",申込書!$C$75&lt;&gt;"",$G344&lt;&gt;"",申込書!$V$75="特定学年のみ"),"申し込みする","")</f>
        <v/>
      </c>
      <c r="HR344" s="371"/>
      <c r="HS344" s="371"/>
      <c r="HT344" s="374" t="str">
        <f>IF(AND(申込書!$C$76&lt;&gt;"▼プルダウンより選択してください",申込書!$C$76&lt;&gt;"",申込書!$K$22&lt;&gt;"YYYY/MM/DD",$G344&lt;&gt;""),申込書!$K$22,"")</f>
        <v/>
      </c>
      <c r="HU344" s="369" t="str">
        <f>IF(HT344="","",IF(INDEX('コンテンツ＆備考マスタ'!$H:$J,MATCH(学校情報!HT$3,'コンテンツ＆備考マスタ'!$H:$H,0),3)="●",IF(AND(HT344&lt;&gt;"",ISNUMBER(申込書!$AC$22)=TRUE,申込書!$C$76&lt;&gt;"▼プルダウンより選択してください",申込書!$C$76&lt;&gt;""),申込書!$AC$22,""),"-"))</f>
        <v/>
      </c>
      <c r="HV344" s="369"/>
      <c r="HW344" s="369"/>
      <c r="HX344" s="370" t="str">
        <f>IF(AND(申込書!$C$76&lt;&gt;"▼プルダウンより選択してください",申込書!$C$76&lt;&gt;"",$G344&lt;&gt;"",申込書!$V$76="特定学年のみ"),"申し込みする","")</f>
        <v/>
      </c>
      <c r="HY344" s="371"/>
      <c r="HZ344" s="372"/>
      <c r="IA344" s="69"/>
    </row>
    <row r="345" spans="2:235" ht="26.85" hidden="1" customHeight="1" outlineLevel="1">
      <c r="B345" s="365">
        <f t="shared" si="15"/>
        <v>340</v>
      </c>
      <c r="C345" s="55"/>
      <c r="D345" s="56"/>
      <c r="E345" s="154"/>
      <c r="F345" s="57"/>
      <c r="G345" s="58"/>
      <c r="H345" s="59"/>
      <c r="I345" s="60"/>
      <c r="J345" s="61"/>
      <c r="K345" s="366" t="str">
        <f t="shared" si="16"/>
        <v/>
      </c>
      <c r="L345" s="62"/>
      <c r="M345" s="322"/>
      <c r="N345" s="63"/>
      <c r="O345" s="64"/>
      <c r="P345" s="367" t="str">
        <f t="shared" si="17"/>
        <v/>
      </c>
      <c r="Q345" s="65"/>
      <c r="R345" s="66"/>
      <c r="S345" s="67"/>
      <c r="T345" s="68"/>
      <c r="U345" s="68"/>
      <c r="V345" s="68"/>
      <c r="W345" s="66"/>
      <c r="X345" s="281"/>
      <c r="Y345" s="368" t="str">
        <f>IF(AND(申込書!$C$47&lt;&gt;"▼プルダウンより選択してください",申込書!$C$47&lt;&gt;"",申込書!$K$22&lt;&gt;"YYYY/MM/DD",$G345&lt;&gt;""),申込書!$K$22,"")</f>
        <v/>
      </c>
      <c r="Z345" s="369" t="str">
        <f>IF(Y345="","",IF(INDEX('コンテンツ＆備考マスタ'!$H:$J,MATCH(学校情報!Y$3,'コンテンツ＆備考マスタ'!$H:$H,0),3)="●",IF(AND(Y345&lt;&gt;"",ISNUMBER(申込書!$AC$22)=TRUE,申込書!$C$47&lt;&gt;"▼プルダウンより選択してください",申込書!$C$47&lt;&gt;""),申込書!$AC$22,""),"-"))</f>
        <v/>
      </c>
      <c r="AA345" s="369"/>
      <c r="AB345" s="369"/>
      <c r="AC345" s="370" t="str">
        <f>IF(AND(申込書!$C$47&lt;&gt;"▼プルダウンより選択してください",申込書!$C$47&lt;&gt;"",$G345&lt;&gt;"",申込書!$V$47="特定学年のみ"),"申し込みする","")</f>
        <v/>
      </c>
      <c r="AD345" s="371"/>
      <c r="AE345" s="372"/>
      <c r="AF345" s="373" t="str">
        <f>IF(AND(申込書!$C$48&lt;&gt;"▼プルダウンより選択してください",申込書!$C$48&lt;&gt;"",申込書!$K$22&lt;&gt;"YYYY/MM/DD",$G345&lt;&gt;""),申込書!$K$22,"")</f>
        <v/>
      </c>
      <c r="AG345" s="369" t="str">
        <f>IF(AF345="","",IF(INDEX('コンテンツ＆備考マスタ'!$H:$J,MATCH(学校情報!AF$3,'コンテンツ＆備考マスタ'!$H:$H,0),3)="●",IF(AND(AF345&lt;&gt;"",ISNUMBER(申込書!$AC$22)=TRUE,申込書!$C$48&lt;&gt;"▼プルダウンより選択してください",申込書!$C$48&lt;&gt;""),申込書!$AC$22,""),"-"))</f>
        <v/>
      </c>
      <c r="AH345" s="369"/>
      <c r="AI345" s="369"/>
      <c r="AJ345" s="370" t="str">
        <f>IF(AND(申込書!$C$48&lt;&gt;"▼プルダウンより選択してください",申込書!$C$48&lt;&gt;"",$G345&lt;&gt;"",申込書!$V$48="特定学年のみ"),"申し込みする","")</f>
        <v/>
      </c>
      <c r="AK345" s="371"/>
      <c r="AL345" s="372"/>
      <c r="AM345" s="373" t="str">
        <f>IF(AND(申込書!$C$49&lt;&gt;"▼プルダウンより選択してください",申込書!$C$49&lt;&gt;"",申込書!$K$22&lt;&gt;"YYYY/MM/DD",$G345&lt;&gt;""),申込書!$K$22,"")</f>
        <v/>
      </c>
      <c r="AN345" s="369" t="str">
        <f>IF(AM345="","",IF(INDEX('コンテンツ＆備考マスタ'!$H:$J,MATCH(学校情報!AM$3,'コンテンツ＆備考マスタ'!$H:$H,0),3)="●",IF(AND(AM345&lt;&gt;"",ISNUMBER(申込書!$AC$22)=TRUE,申込書!$C$49&lt;&gt;"▼プルダウンより選択してください",申込書!$C$49&lt;&gt;""),申込書!$AC$22,""),"-"))</f>
        <v/>
      </c>
      <c r="AO345" s="369"/>
      <c r="AP345" s="369"/>
      <c r="AQ345" s="370" t="str">
        <f>IF(AND(申込書!$C$49&lt;&gt;"▼プルダウンより選択してください",申込書!$C$49&lt;&gt;"",$G345&lt;&gt;"",申込書!$V$49="特定学年のみ"),"申し込みする","")</f>
        <v/>
      </c>
      <c r="AR345" s="371"/>
      <c r="AS345" s="372"/>
      <c r="AT345" s="373" t="str">
        <f>IF(AND(申込書!$C$50&lt;&gt;"▼プルダウンより選択してください",申込書!$C$50&lt;&gt;"",申込書!$K$22&lt;&gt;"YYYY/MM/DD",$G345&lt;&gt;""),申込書!$K$22,"")</f>
        <v/>
      </c>
      <c r="AU345" s="369" t="str">
        <f>IF(AT345="","",IF(INDEX('コンテンツ＆備考マスタ'!$H:$J,MATCH(学校情報!AT$3,'コンテンツ＆備考マスタ'!$H:$H,0),3)="●",IF(AND(AT345&lt;&gt;"",ISNUMBER(申込書!$AC$22)=TRUE,申込書!$C$50&lt;&gt;"▼プルダウンより選択してください",申込書!$C$50&lt;&gt;""),申込書!$AC$22,""),"-"))</f>
        <v/>
      </c>
      <c r="AV345" s="369"/>
      <c r="AW345" s="369"/>
      <c r="AX345" s="370" t="str">
        <f>IF(AND(申込書!$C$50&lt;&gt;"▼プルダウンより選択してください",申込書!$C$50&lt;&gt;"",$G345&lt;&gt;"",申込書!$V$50="特定学年のみ"),"申し込みする","")</f>
        <v/>
      </c>
      <c r="AY345" s="371"/>
      <c r="AZ345" s="372"/>
      <c r="BA345" s="373" t="str">
        <f>IF(AND(申込書!$C$51&lt;&gt;"▼プルダウンより選択してください",申込書!$C$51&lt;&gt;"",申込書!$K$22&lt;&gt;"YYYY/MM/DD",$G345&lt;&gt;""),申込書!$K$22,"")</f>
        <v/>
      </c>
      <c r="BB345" s="369" t="str">
        <f>IF(BA345="","",IF(INDEX('コンテンツ＆備考マスタ'!$H:$J,MATCH(学校情報!BA$3,'コンテンツ＆備考マスタ'!$H:$H,0),3)="●",IF(AND(BA345&lt;&gt;"",ISNUMBER(申込書!$AC$22)=TRUE,申込書!$C$51&lt;&gt;"▼プルダウンより選択してください",申込書!$C$51&lt;&gt;""),申込書!$AC$22,""),"-"))</f>
        <v/>
      </c>
      <c r="BC345" s="369"/>
      <c r="BD345" s="369"/>
      <c r="BE345" s="370" t="str">
        <f>IF(AND(申込書!$C$51&lt;&gt;"▼プルダウンより選択してください",申込書!$C$51&lt;&gt;"",$G345&lt;&gt;"",申込書!$V$51="特定学年のみ"),"申し込みする","")</f>
        <v/>
      </c>
      <c r="BF345" s="371"/>
      <c r="BG345" s="372"/>
      <c r="BH345" s="373" t="str">
        <f>IF(AND(申込書!$C$52&lt;&gt;"▼プルダウンより選択してください",申込書!$C$52&lt;&gt;"",申込書!$K$22&lt;&gt;"YYYY/MM/DD",$G345&lt;&gt;""),申込書!$K$22,"")</f>
        <v/>
      </c>
      <c r="BI345" s="369" t="str">
        <f>IF(BH345="","",IF(INDEX('コンテンツ＆備考マスタ'!$H:$J,MATCH(学校情報!BH$3,'コンテンツ＆備考マスタ'!$H:$H,0),3)="●",IF(AND(BH345&lt;&gt;"",ISNUMBER(申込書!$AC$22)=TRUE,申込書!$C$52&lt;&gt;"▼プルダウンより選択してください",申込書!$C$52&lt;&gt;""),申込書!$AC$22,""),"-"))</f>
        <v/>
      </c>
      <c r="BJ345" s="369"/>
      <c r="BK345" s="369"/>
      <c r="BL345" s="370" t="str">
        <f>IF(AND(申込書!$C$52&lt;&gt;"▼プルダウンより選択してください",申込書!$C$52&lt;&gt;"",$G345&lt;&gt;"",申込書!$V$52="特定学年のみ"),"申し込みする","")</f>
        <v/>
      </c>
      <c r="BM345" s="371"/>
      <c r="BN345" s="372"/>
      <c r="BO345" s="373" t="str">
        <f>IF(AND(申込書!$C$53&lt;&gt;"▼プルダウンより選択してください",申込書!$C$53&lt;&gt;"",申込書!$K$22&lt;&gt;"YYYY/MM/DD",$G345&lt;&gt;""),申込書!$K$22,"")</f>
        <v/>
      </c>
      <c r="BP345" s="369" t="str">
        <f>IF(BO345="","",IF(INDEX('コンテンツ＆備考マスタ'!$H:$J,MATCH(学校情報!BO$3,'コンテンツ＆備考マスタ'!$H:$H,0),3)="●",IF(AND(BO345&lt;&gt;"",ISNUMBER(申込書!$AC$22)=TRUE,申込書!$C$53&lt;&gt;"▼プルダウンより選択してください",申込書!$C$53&lt;&gt;""),申込書!$AC$22,""),"-"))</f>
        <v/>
      </c>
      <c r="BQ345" s="369"/>
      <c r="BR345" s="369"/>
      <c r="BS345" s="370" t="str">
        <f>IF(AND(申込書!$C$53&lt;&gt;"▼プルダウンより選択してください",申込書!$C$53&lt;&gt;"",$G345&lt;&gt;"",申込書!$V$53="特定学年のみ"),"申し込みする","")</f>
        <v/>
      </c>
      <c r="BT345" s="371"/>
      <c r="BU345" s="372"/>
      <c r="BV345" s="373" t="str">
        <f>IF(AND(申込書!$C$54&lt;&gt;"▼プルダウンより選択してください",申込書!$C$54&lt;&gt;"",申込書!$K$22&lt;&gt;"YYYY/MM/DD",$G345&lt;&gt;""),申込書!$K$22,"")</f>
        <v/>
      </c>
      <c r="BW345" s="369" t="str">
        <f>IF(BV345="","",IF(INDEX('コンテンツ＆備考マスタ'!$H:$J,MATCH(学校情報!BV$3,'コンテンツ＆備考マスタ'!$H:$H,0),3)="●",IF(AND(BV345&lt;&gt;"",ISNUMBER(申込書!$AC$22)=TRUE,申込書!$C$54&lt;&gt;"▼プルダウンより選択してください",申込書!$C$54&lt;&gt;""),申込書!$AC$22,""),"-"))</f>
        <v/>
      </c>
      <c r="BX345" s="369"/>
      <c r="BY345" s="369"/>
      <c r="BZ345" s="370" t="str">
        <f>IF(AND(申込書!$C$54&lt;&gt;"▼プルダウンより選択してください",申込書!$C$54&lt;&gt;"",$G345&lt;&gt;"",申込書!$V$54="特定学年のみ"),"申し込みする","")</f>
        <v/>
      </c>
      <c r="CA345" s="371"/>
      <c r="CB345" s="372"/>
      <c r="CC345" s="373" t="str">
        <f>IF(AND(申込書!$C$55&lt;&gt;"▼プルダウンより選択してください",申込書!$C$55&lt;&gt;"",申込書!$K$22&lt;&gt;"YYYY/MM/DD",$G345&lt;&gt;""),申込書!$K$22,"")</f>
        <v/>
      </c>
      <c r="CD345" s="369" t="str">
        <f>IF(CC345="","",IF(INDEX('コンテンツ＆備考マスタ'!$H:$J,MATCH(学校情報!CC$3,'コンテンツ＆備考マスタ'!$H:$H,0),3)="●",IF(AND(CC345&lt;&gt;"",ISNUMBER(申込書!$AC$22)=TRUE,申込書!$C$55&lt;&gt;"▼プルダウンより選択してください",申込書!$C$55&lt;&gt;""),申込書!$AC$22,""),"-"))</f>
        <v/>
      </c>
      <c r="CE345" s="369"/>
      <c r="CF345" s="369"/>
      <c r="CG345" s="370" t="str">
        <f>IF(AND(申込書!$C$55&lt;&gt;"▼プルダウンより選択してください",申込書!$C$55&lt;&gt;"",$G345&lt;&gt;"",申込書!$V$55="特定学年のみ"),"申し込みする","")</f>
        <v/>
      </c>
      <c r="CH345" s="371"/>
      <c r="CI345" s="372"/>
      <c r="CJ345" s="373" t="str">
        <f>IF(AND(申込書!$C$56&lt;&gt;"▼プルダウンより選択してください",申込書!$C$56&lt;&gt;"",申込書!$K$22&lt;&gt;"YYYY/MM/DD",$G345&lt;&gt;""),申込書!$K$22,"")</f>
        <v/>
      </c>
      <c r="CK345" s="369" t="str">
        <f>IF(CJ345="","",IF(INDEX('コンテンツ＆備考マスタ'!$H:$J,MATCH(学校情報!CJ$3,'コンテンツ＆備考マスタ'!$H:$H,0),3)="●",IF(AND(CJ345&lt;&gt;"",ISNUMBER(申込書!$AC$22)=TRUE,申込書!$C$56&lt;&gt;"▼プルダウンより選択してください",申込書!$C$56&lt;&gt;""),申込書!$AC$22,""),"-"))</f>
        <v/>
      </c>
      <c r="CL345" s="369"/>
      <c r="CM345" s="369"/>
      <c r="CN345" s="370" t="str">
        <f>IF(AND(申込書!$C$56&lt;&gt;"▼プルダウンより選択してください",申込書!$C$56&lt;&gt;"",$G345&lt;&gt;"",申込書!$V$56="特定学年のみ"),"申し込みする","")</f>
        <v/>
      </c>
      <c r="CO345" s="371"/>
      <c r="CP345" s="372"/>
      <c r="CQ345" s="373" t="str">
        <f>IF(AND(申込書!$C$57&lt;&gt;"▼プルダウンより選択してください",申込書!$C$57&lt;&gt;"",申込書!$K$22&lt;&gt;"YYYY/MM/DD",$G345&lt;&gt;""),申込書!$K$22,"")</f>
        <v/>
      </c>
      <c r="CR345" s="369" t="str">
        <f>IF(CQ345="","",IF(INDEX('コンテンツ＆備考マスタ'!$H:$J,MATCH(学校情報!CQ$3,'コンテンツ＆備考マスタ'!$H:$H,0),3)="●",IF(AND(CQ345&lt;&gt;"",ISNUMBER(申込書!$AC$22)=TRUE,申込書!$C$57&lt;&gt;"▼プルダウンより選択してください",申込書!$C$57&lt;&gt;""),申込書!$AC$22,""),"-"))</f>
        <v/>
      </c>
      <c r="CS345" s="369"/>
      <c r="CT345" s="369"/>
      <c r="CU345" s="369" t="str">
        <f>IF(AND(申込書!$C$57&lt;&gt;"▼プルダウンより選択してください",申込書!$C$57&lt;&gt;"",$G345&lt;&gt;"",申込書!$V$57="特定学年のみ"),"申し込みする","")</f>
        <v/>
      </c>
      <c r="CV345" s="371"/>
      <c r="CW345" s="372"/>
      <c r="CX345" s="373" t="str">
        <f>IF(AND(申込書!$C$58&lt;&gt;"▼プルダウンより選択してください",申込書!$C$58&lt;&gt;"",申込書!$K$22&lt;&gt;"YYYY/MM/DD",$G345&lt;&gt;""),申込書!$K$22,"")</f>
        <v/>
      </c>
      <c r="CY345" s="369" t="str">
        <f>IF(CX345="","",IF(INDEX('コンテンツ＆備考マスタ'!$H:$J,MATCH(学校情報!CX$3,'コンテンツ＆備考マスタ'!$H:$H,0),3)="●",IF(AND(CX345&lt;&gt;"",ISNUMBER(申込書!$AC$22)=TRUE,申込書!$C$58&lt;&gt;"▼プルダウンより選択してください",申込書!$C$58&lt;&gt;""),申込書!$AC$22,""),"-"))</f>
        <v/>
      </c>
      <c r="CZ345" s="369"/>
      <c r="DA345" s="369"/>
      <c r="DB345" s="369" t="str">
        <f>IF(AND(申込書!$C$58&lt;&gt;"▼プルダウンより選択してください",申込書!$C$58&lt;&gt;"",$G345&lt;&gt;"",申込書!$V$58="特定学年のみ"),"申し込みする","")</f>
        <v/>
      </c>
      <c r="DC345" s="371"/>
      <c r="DD345" s="372"/>
      <c r="DE345" s="373" t="str">
        <f>IF(AND(申込書!$C$59&lt;&gt;"▼プルダウンより選択してください",申込書!$C$59&lt;&gt;"",申込書!$K$22&lt;&gt;"YYYY/MM/DD",$G345&lt;&gt;""),申込書!$K$22,"")</f>
        <v/>
      </c>
      <c r="DF345" s="369" t="str">
        <f>IF(DE345="","",IF(INDEX('コンテンツ＆備考マスタ'!$H:$J,MATCH(学校情報!DE$3,'コンテンツ＆備考マスタ'!$H:$H,0),3)="●",IF(AND(DE345&lt;&gt;"",ISNUMBER(申込書!$AC$22)=TRUE,申込書!$C$59&lt;&gt;"▼プルダウンより選択してください",申込書!$C$59&lt;&gt;""),申込書!$AC$22,""),"-"))</f>
        <v/>
      </c>
      <c r="DG345" s="369"/>
      <c r="DH345" s="369"/>
      <c r="DI345" s="369" t="str">
        <f>IF(AND(申込書!$C$59&lt;&gt;"▼プルダウンより選択してください",申込書!$C$59&lt;&gt;"",$G345&lt;&gt;"",申込書!$V$59="特定学年のみ"),"申し込みする","")</f>
        <v/>
      </c>
      <c r="DJ345" s="371"/>
      <c r="DK345" s="372"/>
      <c r="DL345" s="373" t="str">
        <f>IF(AND(申込書!$C$60&lt;&gt;"▼プルダウンより選択してください",申込書!$C$60&lt;&gt;"",申込書!$K$22&lt;&gt;"YYYY/MM/DD",$G345&lt;&gt;""),申込書!$K$22,"")</f>
        <v/>
      </c>
      <c r="DM345" s="369" t="str">
        <f>IF(DL345="","",IF(INDEX('コンテンツ＆備考マスタ'!$H:$J,MATCH(学校情報!DL$3,'コンテンツ＆備考マスタ'!$H:$H,0),3)="●",IF(AND(DL345&lt;&gt;"",ISNUMBER(申込書!$AC$22)=TRUE,申込書!$C$60&lt;&gt;"▼プルダウンより選択してください",申込書!$C$60&lt;&gt;""),申込書!$AC$22,""),"-"))</f>
        <v/>
      </c>
      <c r="DN345" s="369"/>
      <c r="DO345" s="369"/>
      <c r="DP345" s="369" t="str">
        <f>IF(AND(申込書!$C$60&lt;&gt;"▼プルダウンより選択してください",申込書!$C$60&lt;&gt;"",$G345&lt;&gt;"",申込書!$V$60="特定学年のみ"),"申し込みする","")</f>
        <v/>
      </c>
      <c r="DQ345" s="371"/>
      <c r="DR345" s="372"/>
      <c r="DS345" s="373" t="str">
        <f>IF(AND(申込書!$C$61&lt;&gt;"▼プルダウンより選択してください",申込書!$C$61&lt;&gt;"",申込書!$K$22&lt;&gt;"YYYY/MM/DD",$G345&lt;&gt;""),申込書!$K$22,"")</f>
        <v/>
      </c>
      <c r="DT345" s="369" t="str">
        <f>IF(DS345="","",IF(INDEX('コンテンツ＆備考マスタ'!$H:$J,MATCH(学校情報!DS$3,'コンテンツ＆備考マスタ'!$H:$H,0),3)="●",IF(AND(DS345&lt;&gt;"",ISNUMBER(申込書!$AC$22)=TRUE,申込書!$C$61&lt;&gt;"▼プルダウンより選択してください",申込書!$C$61&lt;&gt;""),申込書!$AC$22,""),"-"))</f>
        <v/>
      </c>
      <c r="DU345" s="369"/>
      <c r="DV345" s="369"/>
      <c r="DW345" s="369" t="str">
        <f>IF(AND(申込書!$C$61&lt;&gt;"▼プルダウンより選択してください",申込書!$C$61&lt;&gt;"",$G345&lt;&gt;"",申込書!$V$61="特定学年のみ"),"申し込みする","")</f>
        <v/>
      </c>
      <c r="DX345" s="371"/>
      <c r="DY345" s="372"/>
      <c r="DZ345" s="373" t="str">
        <f>IF(AND(申込書!$C$62&lt;&gt;"▼プルダウンより選択してください",申込書!$C$62&lt;&gt;"",申込書!$K$22&lt;&gt;"YYYY/MM/DD",$G345&lt;&gt;""),申込書!$K$22,"")</f>
        <v/>
      </c>
      <c r="EA345" s="369" t="str">
        <f>IF(DZ345="","",IF(INDEX('コンテンツ＆備考マスタ'!$H:$J,MATCH(学校情報!DZ$3,'コンテンツ＆備考マスタ'!$H:$H,0),3)="●",IF(AND(DZ345&lt;&gt;"",ISNUMBER(申込書!$AC$22)=TRUE,申込書!$C$62&lt;&gt;"▼プルダウンより選択してください",申込書!$C$62&lt;&gt;""),申込書!$AC$22,""),"-"))</f>
        <v/>
      </c>
      <c r="EB345" s="369"/>
      <c r="EC345" s="369"/>
      <c r="ED345" s="370" t="str">
        <f>IF(AND(申込書!$C$62&lt;&gt;"▼プルダウンより選択してください",申込書!$C$62&lt;&gt;"",$G345&lt;&gt;"",申込書!$V$62="特定学年のみ"),"申し込みする","")</f>
        <v/>
      </c>
      <c r="EE345" s="371"/>
      <c r="EF345" s="372"/>
      <c r="EG345" s="373" t="str">
        <f>IF(AND(申込書!$C$63&lt;&gt;"▼プルダウンより選択してください",申込書!$C$63&lt;&gt;"",申込書!$K$22&lt;&gt;"YYYY/MM/DD",$G345&lt;&gt;""),申込書!$K$22,"")</f>
        <v/>
      </c>
      <c r="EH345" s="369" t="str">
        <f>IF(EG345="","",IF(INDEX('コンテンツ＆備考マスタ'!$H:$J,MATCH(学校情報!EG$3,'コンテンツ＆備考マスタ'!$H:$H,0),3)="●",IF(AND(EG345&lt;&gt;"",ISNUMBER(申込書!$AC$22)=TRUE,申込書!$C$63&lt;&gt;"▼プルダウンより選択してください",申込書!$C$63&lt;&gt;""),申込書!$AC$22,""),"-"))</f>
        <v/>
      </c>
      <c r="EI345" s="369"/>
      <c r="EJ345" s="369"/>
      <c r="EK345" s="370" t="str">
        <f>IF(AND(申込書!$C$63&lt;&gt;"▼プルダウンより選択してください",申込書!$C$63&lt;&gt;"",$G345&lt;&gt;"",申込書!$V$63="特定学年のみ"),"申し込みする","")</f>
        <v/>
      </c>
      <c r="EL345" s="371"/>
      <c r="EM345" s="372"/>
      <c r="EN345" s="373" t="str">
        <f>IF(AND(申込書!$C$64&lt;&gt;"▼プルダウンより選択してください",申込書!$C$64&lt;&gt;"",申込書!$K$22&lt;&gt;"YYYY/MM/DD",$G345&lt;&gt;""),申込書!$K$22,"")</f>
        <v/>
      </c>
      <c r="EO345" s="369" t="str">
        <f>IF(EN345="","",IF(INDEX('コンテンツ＆備考マスタ'!$H:$J,MATCH(学校情報!EN$3,'コンテンツ＆備考マスタ'!$H:$H,0),3)="●",IF(AND(EN345&lt;&gt;"",ISNUMBER(申込書!$AC$22)=TRUE,申込書!$C$64&lt;&gt;"▼プルダウンより選択してください",申込書!$C$64&lt;&gt;""),申込書!$AC$22,""),"-"))</f>
        <v/>
      </c>
      <c r="EP345" s="369"/>
      <c r="EQ345" s="369"/>
      <c r="ER345" s="370" t="str">
        <f>IF(AND(申込書!$C$64&lt;&gt;"▼プルダウンより選択してください",申込書!$C$64&lt;&gt;"",$G345&lt;&gt;"",申込書!$V$64="特定学年のみ"),"申し込みする","")</f>
        <v/>
      </c>
      <c r="ES345" s="371"/>
      <c r="ET345" s="372"/>
      <c r="EU345" s="373" t="str">
        <f>IF(AND(申込書!$C$65&lt;&gt;"▼プルダウンより選択してください",申込書!$C$65&lt;&gt;"",申込書!$K$22&lt;&gt;"YYYY/MM/DD",$G345&lt;&gt;""),申込書!$K$22,"")</f>
        <v/>
      </c>
      <c r="EV345" s="369" t="str">
        <f>IF(EU345="","",IF(INDEX('コンテンツ＆備考マスタ'!$H:$J,MATCH(学校情報!EU$3,'コンテンツ＆備考マスタ'!$H:$H,0),3)="●",IF(AND(EU345&lt;&gt;"",ISNUMBER(申込書!$AC$22)=TRUE,申込書!$C$65&lt;&gt;"▼プルダウンより選択してください",申込書!$C$65&lt;&gt;""),申込書!$AC$22,""),"-"))</f>
        <v/>
      </c>
      <c r="EW345" s="369"/>
      <c r="EX345" s="369"/>
      <c r="EY345" s="370" t="str">
        <f>IF(AND(申込書!$C$65&lt;&gt;"▼プルダウンより選択してください",申込書!$C$65&lt;&gt;"",$G345&lt;&gt;"",申込書!$V$65="特定学年のみ"),"申し込みする","")</f>
        <v/>
      </c>
      <c r="EZ345" s="371"/>
      <c r="FA345" s="372"/>
      <c r="FB345" s="373" t="str">
        <f>IF(AND(申込書!$C$66&lt;&gt;"▼プルダウンより選択してください",申込書!$C$66&lt;&gt;"",申込書!$K$22&lt;&gt;"YYYY/MM/DD",$G345&lt;&gt;""),申込書!$K$22,"")</f>
        <v/>
      </c>
      <c r="FC345" s="369" t="str">
        <f>IF(FB345="","",IF(INDEX('コンテンツ＆備考マスタ'!$H:$J,MATCH(学校情報!FB$3,'コンテンツ＆備考マスタ'!$H:$H,0),3)="●",IF(AND(FB345&lt;&gt;"",ISNUMBER(申込書!$AC$22)=TRUE,申込書!$C$66&lt;&gt;"▼プルダウンより選択してください",申込書!$C$66&lt;&gt;""),申込書!$AC$22,""),"-"))</f>
        <v/>
      </c>
      <c r="FD345" s="369"/>
      <c r="FE345" s="369"/>
      <c r="FF345" s="370" t="str">
        <f>IF(AND(申込書!$C$66&lt;&gt;"▼プルダウンより選択してください",申込書!$C$66&lt;&gt;"",$G345&lt;&gt;"",申込書!$V$66="特定学年のみ"),"申し込みする","")</f>
        <v/>
      </c>
      <c r="FG345" s="371"/>
      <c r="FH345" s="372"/>
      <c r="FI345" s="373" t="str">
        <f>IF(AND(申込書!$C$67&lt;&gt;"▼プルダウンより選択してください",申込書!$C$67&lt;&gt;"",申込書!$K$22&lt;&gt;"YYYY/MM/DD",$G345&lt;&gt;""),申込書!$K$22,"")</f>
        <v/>
      </c>
      <c r="FJ345" s="369" t="str">
        <f>IF(FI345="","",IF(INDEX('コンテンツ＆備考マスタ'!$H:$J,MATCH(学校情報!FI$3,'コンテンツ＆備考マスタ'!$H:$H,0),3)="●",IF(AND(FI345&lt;&gt;"",ISNUMBER(申込書!$AC$22)=TRUE,申込書!$C$67&lt;&gt;"▼プルダウンより選択してください",申込書!$C$67&lt;&gt;""),申込書!$AC$22,""),"-"))</f>
        <v/>
      </c>
      <c r="FK345" s="369"/>
      <c r="FL345" s="369"/>
      <c r="FM345" s="370" t="str">
        <f>IF(AND(申込書!$C$67&lt;&gt;"▼プルダウンより選択してください",申込書!$C$67&lt;&gt;"",$G345&lt;&gt;"",申込書!$V$67="特定学年のみ"),"申し込みする","")</f>
        <v/>
      </c>
      <c r="FN345" s="371"/>
      <c r="FO345" s="372"/>
      <c r="FP345" s="373" t="str">
        <f>IF(AND(申込書!$C$68&lt;&gt;"▼プルダウンより選択してください",申込書!$C$68&lt;&gt;"",申込書!$K$22&lt;&gt;"YYYY/MM/DD",$G345&lt;&gt;""),申込書!$K$22,"")</f>
        <v/>
      </c>
      <c r="FQ345" s="369" t="str">
        <f>IF(FP345="","",IF(INDEX('コンテンツ＆備考マスタ'!$H:$J,MATCH(学校情報!FP$3,'コンテンツ＆備考マスタ'!$H:$H,0),3)="●",IF(AND(FP345&lt;&gt;"",ISNUMBER(申込書!$AC$22)=TRUE,申込書!$C$68&lt;&gt;"▼プルダウンより選択してください",申込書!$C$68&lt;&gt;""),申込書!$AC$22,""),"-"))</f>
        <v/>
      </c>
      <c r="FR345" s="369"/>
      <c r="FS345" s="369"/>
      <c r="FT345" s="370" t="str">
        <f>IF(AND(申込書!$C$68&lt;&gt;"▼プルダウンより選択してください",申込書!$C$68&lt;&gt;"",$G345&lt;&gt;"",申込書!$V$68="特定学年のみ"),"申し込みする","")</f>
        <v/>
      </c>
      <c r="FU345" s="371"/>
      <c r="FV345" s="372"/>
      <c r="FW345" s="373" t="str">
        <f>IF(AND(申込書!$C$69&lt;&gt;"▼プルダウンより選択してください",申込書!$C$69&lt;&gt;"",申込書!$K$22&lt;&gt;"YYYY/MM/DD",$G345&lt;&gt;""),申込書!$K$22,"")</f>
        <v/>
      </c>
      <c r="FX345" s="369" t="str">
        <f>IF(FW345="","",IF(INDEX('コンテンツ＆備考マスタ'!$H:$J,MATCH(学校情報!FW$3,'コンテンツ＆備考マスタ'!$H:$H,0),3)="●",IF(AND(FW345&lt;&gt;"",ISNUMBER(申込書!$AC$22)=TRUE,申込書!$C$69&lt;&gt;"▼プルダウンより選択してください",申込書!$C$69&lt;&gt;""),申込書!$AC$22,""),"-"))</f>
        <v/>
      </c>
      <c r="FY345" s="369"/>
      <c r="FZ345" s="369"/>
      <c r="GA345" s="370" t="str">
        <f>IF(AND(申込書!$C$69&lt;&gt;"▼プルダウンより選択してください",申込書!$C$69&lt;&gt;"",$G345&lt;&gt;"",申込書!$V$69="特定学年のみ"),"申し込みする","")</f>
        <v/>
      </c>
      <c r="GB345" s="371"/>
      <c r="GC345" s="372"/>
      <c r="GD345" s="373" t="str">
        <f>IF(AND(申込書!$C$70&lt;&gt;"▼プルダウンより選択してください",申込書!$C$70&lt;&gt;"",申込書!$K$22&lt;&gt;"YYYY/MM/DD",$G345&lt;&gt;""),申込書!$K$22,"")</f>
        <v/>
      </c>
      <c r="GE345" s="369" t="str">
        <f>IF(GD345="","",IF(INDEX('コンテンツ＆備考マスタ'!$H:$J,MATCH(学校情報!GD$3,'コンテンツ＆備考マスタ'!$H:$H,0),3)="●",IF(AND(GD345&lt;&gt;"",ISNUMBER(申込書!$AC$22)=TRUE,申込書!$C$70&lt;&gt;"▼プルダウンより選択してください",申込書!$C$70&lt;&gt;""),申込書!$AC$22,""),"-"))</f>
        <v/>
      </c>
      <c r="GF345" s="369"/>
      <c r="GG345" s="369"/>
      <c r="GH345" s="370" t="str">
        <f>IF(AND(申込書!$C$70&lt;&gt;"▼プルダウンより選択してください",申込書!$C$70&lt;&gt;"",$G345&lt;&gt;"",申込書!$V$70="特定学年のみ"),"申し込みする","")</f>
        <v/>
      </c>
      <c r="GI345" s="371"/>
      <c r="GJ345" s="372"/>
      <c r="GK345" s="373" t="str">
        <f>IF(AND(申込書!$C$71&lt;&gt;"▼プルダウンより選択してください",申込書!$C$71&lt;&gt;"",申込書!$K$22&lt;&gt;"YYYY/MM/DD",$G345&lt;&gt;""),申込書!$K$22,"")</f>
        <v/>
      </c>
      <c r="GL345" s="369" t="str">
        <f>IF(GK345="","",IF(INDEX('コンテンツ＆備考マスタ'!$H:$J,MATCH(学校情報!GK$3,'コンテンツ＆備考マスタ'!$H:$H,0),3)="●",IF(AND(GK345&lt;&gt;"",ISNUMBER(申込書!$AC$22)=TRUE,申込書!$C$71&lt;&gt;"▼プルダウンより選択してください",申込書!$C$71&lt;&gt;""),申込書!$AC$22,""),"-"))</f>
        <v/>
      </c>
      <c r="GM345" s="369"/>
      <c r="GN345" s="369"/>
      <c r="GO345" s="370" t="str">
        <f>IF(AND(申込書!$C$71&lt;&gt;"▼プルダウンより選択してください",申込書!$C$71&lt;&gt;"",$G345&lt;&gt;"",申込書!$V$71="特定学年のみ"),"申し込みする","")</f>
        <v/>
      </c>
      <c r="GP345" s="371"/>
      <c r="GQ345" s="372"/>
      <c r="GR345" s="373" t="str">
        <f>IF(AND(申込書!$C$72&lt;&gt;"▼プルダウンより選択してください",申込書!$C$72&lt;&gt;"",申込書!$K$22&lt;&gt;"YYYY/MM/DD",$G345&lt;&gt;""),申込書!$K$22,"")</f>
        <v/>
      </c>
      <c r="GS345" s="369" t="str">
        <f>IF(GR345="","",IF(INDEX('コンテンツ＆備考マスタ'!$H:$J,MATCH(学校情報!GR$3,'コンテンツ＆備考マスタ'!$H:$H,0),3)="●",IF(AND(GR345&lt;&gt;"",ISNUMBER(申込書!$AC$22)=TRUE,申込書!$C$72&lt;&gt;"▼プルダウンより選択してください",申込書!$C$72&lt;&gt;""),申込書!$AC$22,""),"-"))</f>
        <v/>
      </c>
      <c r="GT345" s="369"/>
      <c r="GU345" s="369"/>
      <c r="GV345" s="370" t="str">
        <f>IF(AND(申込書!$C$72&lt;&gt;"▼プルダウンより選択してください",申込書!$C$72&lt;&gt;"",$G345&lt;&gt;"",申込書!$V$72="特定学年のみ"),"申し込みする","")</f>
        <v/>
      </c>
      <c r="GW345" s="371"/>
      <c r="GX345" s="372"/>
      <c r="GY345" s="373" t="str">
        <f>IF(AND(申込書!$C$73&lt;&gt;"▼プルダウンより選択してください",申込書!$C$73&lt;&gt;"",申込書!$K$22&lt;&gt;"YYYY/MM/DD",$G345&lt;&gt;""),申込書!$K$22,"")</f>
        <v/>
      </c>
      <c r="GZ345" s="369" t="str">
        <f>IF(GY345="","",IF(INDEX('コンテンツ＆備考マスタ'!$H:$J,MATCH(学校情報!GY$3,'コンテンツ＆備考マスタ'!$H:$H,0),3)="●",IF(AND(GY345&lt;&gt;"",ISNUMBER(申込書!$AC$22)=TRUE,申込書!$C$73&lt;&gt;"▼プルダウンより選択してください",申込書!$C$73&lt;&gt;""),申込書!$AC$22,""),"-"))</f>
        <v/>
      </c>
      <c r="HA345" s="369"/>
      <c r="HB345" s="369"/>
      <c r="HC345" s="370" t="str">
        <f>IF(AND(申込書!$C$73&lt;&gt;"▼プルダウンより選択してください",申込書!$C$73&lt;&gt;"",$G345&lt;&gt;"",申込書!$V$73="特定学年のみ"),"申し込みする","")</f>
        <v/>
      </c>
      <c r="HD345" s="371"/>
      <c r="HE345" s="372"/>
      <c r="HF345" s="373" t="str">
        <f>IF(AND(申込書!$C$74&lt;&gt;"▼プルダウンより選択してください",申込書!$C$74&lt;&gt;"",申込書!$K$22&lt;&gt;"YYYY/MM/DD",$G345&lt;&gt;""),申込書!$K$22,"")</f>
        <v/>
      </c>
      <c r="HG345" s="369" t="str">
        <f>IF(HF345="","",IF(INDEX('コンテンツ＆備考マスタ'!$H:$J,MATCH(学校情報!HF$3,'コンテンツ＆備考マスタ'!$H:$H,0),3)="●",IF(AND(HF345&lt;&gt;"",ISNUMBER(申込書!$AC$22)=TRUE,申込書!$C$74&lt;&gt;"▼プルダウンより選択してください",申込書!$C$74&lt;&gt;""),申込書!$AC$22,""),"-"))</f>
        <v/>
      </c>
      <c r="HH345" s="369"/>
      <c r="HI345" s="369"/>
      <c r="HJ345" s="370" t="str">
        <f>IF(AND(申込書!$C$74&lt;&gt;"▼プルダウンより選択してください",申込書!$C$74&lt;&gt;"",$G345&lt;&gt;"",申込書!$V$74="特定学年のみ"),"申し込みする","")</f>
        <v/>
      </c>
      <c r="HK345" s="371"/>
      <c r="HL345" s="372"/>
      <c r="HM345" s="373" t="str">
        <f>IF(AND(申込書!$C$75&lt;&gt;"▼プルダウンより選択してください",申込書!$C$75&lt;&gt;"",申込書!$K$22&lt;&gt;"YYYY/MM/DD",$G345&lt;&gt;""),申込書!$K$22,"")</f>
        <v/>
      </c>
      <c r="HN345" s="369" t="str">
        <f>IF(HM345="","",IF(INDEX('コンテンツ＆備考マスタ'!$H:$J,MATCH(学校情報!HM$3,'コンテンツ＆備考マスタ'!$H:$H,0),3)="●",IF(AND(HM345&lt;&gt;"",ISNUMBER(申込書!$AC$22)=TRUE,申込書!$C$75&lt;&gt;"▼プルダウンより選択してください",申込書!$C$75&lt;&gt;""),申込書!$AC$22,""),"-"))</f>
        <v/>
      </c>
      <c r="HO345" s="369"/>
      <c r="HP345" s="369"/>
      <c r="HQ345" s="370" t="str">
        <f>IF(AND(申込書!$C$75&lt;&gt;"▼プルダウンより選択してください",申込書!$C$75&lt;&gt;"",$G345&lt;&gt;"",申込書!$V$75="特定学年のみ"),"申し込みする","")</f>
        <v/>
      </c>
      <c r="HR345" s="371"/>
      <c r="HS345" s="371"/>
      <c r="HT345" s="374" t="str">
        <f>IF(AND(申込書!$C$76&lt;&gt;"▼プルダウンより選択してください",申込書!$C$76&lt;&gt;"",申込書!$K$22&lt;&gt;"YYYY/MM/DD",$G345&lt;&gt;""),申込書!$K$22,"")</f>
        <v/>
      </c>
      <c r="HU345" s="369" t="str">
        <f>IF(HT345="","",IF(INDEX('コンテンツ＆備考マスタ'!$H:$J,MATCH(学校情報!HT$3,'コンテンツ＆備考マスタ'!$H:$H,0),3)="●",IF(AND(HT345&lt;&gt;"",ISNUMBER(申込書!$AC$22)=TRUE,申込書!$C$76&lt;&gt;"▼プルダウンより選択してください",申込書!$C$76&lt;&gt;""),申込書!$AC$22,""),"-"))</f>
        <v/>
      </c>
      <c r="HV345" s="369"/>
      <c r="HW345" s="369"/>
      <c r="HX345" s="370" t="str">
        <f>IF(AND(申込書!$C$76&lt;&gt;"▼プルダウンより選択してください",申込書!$C$76&lt;&gt;"",$G345&lt;&gt;"",申込書!$V$76="特定学年のみ"),"申し込みする","")</f>
        <v/>
      </c>
      <c r="HY345" s="371"/>
      <c r="HZ345" s="372"/>
      <c r="IA345" s="69"/>
    </row>
    <row r="346" spans="2:235" ht="26.85" hidden="1" customHeight="1" outlineLevel="1">
      <c r="B346" s="365">
        <f t="shared" si="15"/>
        <v>341</v>
      </c>
      <c r="C346" s="55"/>
      <c r="D346" s="56"/>
      <c r="E346" s="154"/>
      <c r="F346" s="57"/>
      <c r="G346" s="58"/>
      <c r="H346" s="59"/>
      <c r="I346" s="60"/>
      <c r="J346" s="61"/>
      <c r="K346" s="366" t="str">
        <f t="shared" si="16"/>
        <v/>
      </c>
      <c r="L346" s="62"/>
      <c r="M346" s="322"/>
      <c r="N346" s="63"/>
      <c r="O346" s="64"/>
      <c r="P346" s="367" t="str">
        <f t="shared" si="17"/>
        <v/>
      </c>
      <c r="Q346" s="65"/>
      <c r="R346" s="66"/>
      <c r="S346" s="67"/>
      <c r="T346" s="68"/>
      <c r="U346" s="68"/>
      <c r="V346" s="68"/>
      <c r="W346" s="66"/>
      <c r="X346" s="281"/>
      <c r="Y346" s="368" t="str">
        <f>IF(AND(申込書!$C$47&lt;&gt;"▼プルダウンより選択してください",申込書!$C$47&lt;&gt;"",申込書!$K$22&lt;&gt;"YYYY/MM/DD",$G346&lt;&gt;""),申込書!$K$22,"")</f>
        <v/>
      </c>
      <c r="Z346" s="369" t="str">
        <f>IF(Y346="","",IF(INDEX('コンテンツ＆備考マスタ'!$H:$J,MATCH(学校情報!Y$3,'コンテンツ＆備考マスタ'!$H:$H,0),3)="●",IF(AND(Y346&lt;&gt;"",ISNUMBER(申込書!$AC$22)=TRUE,申込書!$C$47&lt;&gt;"▼プルダウンより選択してください",申込書!$C$47&lt;&gt;""),申込書!$AC$22,""),"-"))</f>
        <v/>
      </c>
      <c r="AA346" s="369"/>
      <c r="AB346" s="369"/>
      <c r="AC346" s="370" t="str">
        <f>IF(AND(申込書!$C$47&lt;&gt;"▼プルダウンより選択してください",申込書!$C$47&lt;&gt;"",$G346&lt;&gt;"",申込書!$V$47="特定学年のみ"),"申し込みする","")</f>
        <v/>
      </c>
      <c r="AD346" s="371"/>
      <c r="AE346" s="372"/>
      <c r="AF346" s="373" t="str">
        <f>IF(AND(申込書!$C$48&lt;&gt;"▼プルダウンより選択してください",申込書!$C$48&lt;&gt;"",申込書!$K$22&lt;&gt;"YYYY/MM/DD",$G346&lt;&gt;""),申込書!$K$22,"")</f>
        <v/>
      </c>
      <c r="AG346" s="369" t="str">
        <f>IF(AF346="","",IF(INDEX('コンテンツ＆備考マスタ'!$H:$J,MATCH(学校情報!AF$3,'コンテンツ＆備考マスタ'!$H:$H,0),3)="●",IF(AND(AF346&lt;&gt;"",ISNUMBER(申込書!$AC$22)=TRUE,申込書!$C$48&lt;&gt;"▼プルダウンより選択してください",申込書!$C$48&lt;&gt;""),申込書!$AC$22,""),"-"))</f>
        <v/>
      </c>
      <c r="AH346" s="369"/>
      <c r="AI346" s="369"/>
      <c r="AJ346" s="370" t="str">
        <f>IF(AND(申込書!$C$48&lt;&gt;"▼プルダウンより選択してください",申込書!$C$48&lt;&gt;"",$G346&lt;&gt;"",申込書!$V$48="特定学年のみ"),"申し込みする","")</f>
        <v/>
      </c>
      <c r="AK346" s="371"/>
      <c r="AL346" s="372"/>
      <c r="AM346" s="373" t="str">
        <f>IF(AND(申込書!$C$49&lt;&gt;"▼プルダウンより選択してください",申込書!$C$49&lt;&gt;"",申込書!$K$22&lt;&gt;"YYYY/MM/DD",$G346&lt;&gt;""),申込書!$K$22,"")</f>
        <v/>
      </c>
      <c r="AN346" s="369" t="str">
        <f>IF(AM346="","",IF(INDEX('コンテンツ＆備考マスタ'!$H:$J,MATCH(学校情報!AM$3,'コンテンツ＆備考マスタ'!$H:$H,0),3)="●",IF(AND(AM346&lt;&gt;"",ISNUMBER(申込書!$AC$22)=TRUE,申込書!$C$49&lt;&gt;"▼プルダウンより選択してください",申込書!$C$49&lt;&gt;""),申込書!$AC$22,""),"-"))</f>
        <v/>
      </c>
      <c r="AO346" s="369"/>
      <c r="AP346" s="369"/>
      <c r="AQ346" s="370" t="str">
        <f>IF(AND(申込書!$C$49&lt;&gt;"▼プルダウンより選択してください",申込書!$C$49&lt;&gt;"",$G346&lt;&gt;"",申込書!$V$49="特定学年のみ"),"申し込みする","")</f>
        <v/>
      </c>
      <c r="AR346" s="371"/>
      <c r="AS346" s="372"/>
      <c r="AT346" s="373" t="str">
        <f>IF(AND(申込書!$C$50&lt;&gt;"▼プルダウンより選択してください",申込書!$C$50&lt;&gt;"",申込書!$K$22&lt;&gt;"YYYY/MM/DD",$G346&lt;&gt;""),申込書!$K$22,"")</f>
        <v/>
      </c>
      <c r="AU346" s="369" t="str">
        <f>IF(AT346="","",IF(INDEX('コンテンツ＆備考マスタ'!$H:$J,MATCH(学校情報!AT$3,'コンテンツ＆備考マスタ'!$H:$H,0),3)="●",IF(AND(AT346&lt;&gt;"",ISNUMBER(申込書!$AC$22)=TRUE,申込書!$C$50&lt;&gt;"▼プルダウンより選択してください",申込書!$C$50&lt;&gt;""),申込書!$AC$22,""),"-"))</f>
        <v/>
      </c>
      <c r="AV346" s="369"/>
      <c r="AW346" s="369"/>
      <c r="AX346" s="370" t="str">
        <f>IF(AND(申込書!$C$50&lt;&gt;"▼プルダウンより選択してください",申込書!$C$50&lt;&gt;"",$G346&lt;&gt;"",申込書!$V$50="特定学年のみ"),"申し込みする","")</f>
        <v/>
      </c>
      <c r="AY346" s="371"/>
      <c r="AZ346" s="372"/>
      <c r="BA346" s="373" t="str">
        <f>IF(AND(申込書!$C$51&lt;&gt;"▼プルダウンより選択してください",申込書!$C$51&lt;&gt;"",申込書!$K$22&lt;&gt;"YYYY/MM/DD",$G346&lt;&gt;""),申込書!$K$22,"")</f>
        <v/>
      </c>
      <c r="BB346" s="369" t="str">
        <f>IF(BA346="","",IF(INDEX('コンテンツ＆備考マスタ'!$H:$J,MATCH(学校情報!BA$3,'コンテンツ＆備考マスタ'!$H:$H,0),3)="●",IF(AND(BA346&lt;&gt;"",ISNUMBER(申込書!$AC$22)=TRUE,申込書!$C$51&lt;&gt;"▼プルダウンより選択してください",申込書!$C$51&lt;&gt;""),申込書!$AC$22,""),"-"))</f>
        <v/>
      </c>
      <c r="BC346" s="369"/>
      <c r="BD346" s="369"/>
      <c r="BE346" s="370" t="str">
        <f>IF(AND(申込書!$C$51&lt;&gt;"▼プルダウンより選択してください",申込書!$C$51&lt;&gt;"",$G346&lt;&gt;"",申込書!$V$51="特定学年のみ"),"申し込みする","")</f>
        <v/>
      </c>
      <c r="BF346" s="371"/>
      <c r="BG346" s="372"/>
      <c r="BH346" s="373" t="str">
        <f>IF(AND(申込書!$C$52&lt;&gt;"▼プルダウンより選択してください",申込書!$C$52&lt;&gt;"",申込書!$K$22&lt;&gt;"YYYY/MM/DD",$G346&lt;&gt;""),申込書!$K$22,"")</f>
        <v/>
      </c>
      <c r="BI346" s="369" t="str">
        <f>IF(BH346="","",IF(INDEX('コンテンツ＆備考マスタ'!$H:$J,MATCH(学校情報!BH$3,'コンテンツ＆備考マスタ'!$H:$H,0),3)="●",IF(AND(BH346&lt;&gt;"",ISNUMBER(申込書!$AC$22)=TRUE,申込書!$C$52&lt;&gt;"▼プルダウンより選択してください",申込書!$C$52&lt;&gt;""),申込書!$AC$22,""),"-"))</f>
        <v/>
      </c>
      <c r="BJ346" s="369"/>
      <c r="BK346" s="369"/>
      <c r="BL346" s="370" t="str">
        <f>IF(AND(申込書!$C$52&lt;&gt;"▼プルダウンより選択してください",申込書!$C$52&lt;&gt;"",$G346&lt;&gt;"",申込書!$V$52="特定学年のみ"),"申し込みする","")</f>
        <v/>
      </c>
      <c r="BM346" s="371"/>
      <c r="BN346" s="372"/>
      <c r="BO346" s="373" t="str">
        <f>IF(AND(申込書!$C$53&lt;&gt;"▼プルダウンより選択してください",申込書!$C$53&lt;&gt;"",申込書!$K$22&lt;&gt;"YYYY/MM/DD",$G346&lt;&gt;""),申込書!$K$22,"")</f>
        <v/>
      </c>
      <c r="BP346" s="369" t="str">
        <f>IF(BO346="","",IF(INDEX('コンテンツ＆備考マスタ'!$H:$J,MATCH(学校情報!BO$3,'コンテンツ＆備考マスタ'!$H:$H,0),3)="●",IF(AND(BO346&lt;&gt;"",ISNUMBER(申込書!$AC$22)=TRUE,申込書!$C$53&lt;&gt;"▼プルダウンより選択してください",申込書!$C$53&lt;&gt;""),申込書!$AC$22,""),"-"))</f>
        <v/>
      </c>
      <c r="BQ346" s="369"/>
      <c r="BR346" s="369"/>
      <c r="BS346" s="370" t="str">
        <f>IF(AND(申込書!$C$53&lt;&gt;"▼プルダウンより選択してください",申込書!$C$53&lt;&gt;"",$G346&lt;&gt;"",申込書!$V$53="特定学年のみ"),"申し込みする","")</f>
        <v/>
      </c>
      <c r="BT346" s="371"/>
      <c r="BU346" s="372"/>
      <c r="BV346" s="373" t="str">
        <f>IF(AND(申込書!$C$54&lt;&gt;"▼プルダウンより選択してください",申込書!$C$54&lt;&gt;"",申込書!$K$22&lt;&gt;"YYYY/MM/DD",$G346&lt;&gt;""),申込書!$K$22,"")</f>
        <v/>
      </c>
      <c r="BW346" s="369" t="str">
        <f>IF(BV346="","",IF(INDEX('コンテンツ＆備考マスタ'!$H:$J,MATCH(学校情報!BV$3,'コンテンツ＆備考マスタ'!$H:$H,0),3)="●",IF(AND(BV346&lt;&gt;"",ISNUMBER(申込書!$AC$22)=TRUE,申込書!$C$54&lt;&gt;"▼プルダウンより選択してください",申込書!$C$54&lt;&gt;""),申込書!$AC$22,""),"-"))</f>
        <v/>
      </c>
      <c r="BX346" s="369"/>
      <c r="BY346" s="369"/>
      <c r="BZ346" s="370" t="str">
        <f>IF(AND(申込書!$C$54&lt;&gt;"▼プルダウンより選択してください",申込書!$C$54&lt;&gt;"",$G346&lt;&gt;"",申込書!$V$54="特定学年のみ"),"申し込みする","")</f>
        <v/>
      </c>
      <c r="CA346" s="371"/>
      <c r="CB346" s="372"/>
      <c r="CC346" s="373" t="str">
        <f>IF(AND(申込書!$C$55&lt;&gt;"▼プルダウンより選択してください",申込書!$C$55&lt;&gt;"",申込書!$K$22&lt;&gt;"YYYY/MM/DD",$G346&lt;&gt;""),申込書!$K$22,"")</f>
        <v/>
      </c>
      <c r="CD346" s="369" t="str">
        <f>IF(CC346="","",IF(INDEX('コンテンツ＆備考マスタ'!$H:$J,MATCH(学校情報!CC$3,'コンテンツ＆備考マスタ'!$H:$H,0),3)="●",IF(AND(CC346&lt;&gt;"",ISNUMBER(申込書!$AC$22)=TRUE,申込書!$C$55&lt;&gt;"▼プルダウンより選択してください",申込書!$C$55&lt;&gt;""),申込書!$AC$22,""),"-"))</f>
        <v/>
      </c>
      <c r="CE346" s="369"/>
      <c r="CF346" s="369"/>
      <c r="CG346" s="370" t="str">
        <f>IF(AND(申込書!$C$55&lt;&gt;"▼プルダウンより選択してください",申込書!$C$55&lt;&gt;"",$G346&lt;&gt;"",申込書!$V$55="特定学年のみ"),"申し込みする","")</f>
        <v/>
      </c>
      <c r="CH346" s="371"/>
      <c r="CI346" s="372"/>
      <c r="CJ346" s="373" t="str">
        <f>IF(AND(申込書!$C$56&lt;&gt;"▼プルダウンより選択してください",申込書!$C$56&lt;&gt;"",申込書!$K$22&lt;&gt;"YYYY/MM/DD",$G346&lt;&gt;""),申込書!$K$22,"")</f>
        <v/>
      </c>
      <c r="CK346" s="369" t="str">
        <f>IF(CJ346="","",IF(INDEX('コンテンツ＆備考マスタ'!$H:$J,MATCH(学校情報!CJ$3,'コンテンツ＆備考マスタ'!$H:$H,0),3)="●",IF(AND(CJ346&lt;&gt;"",ISNUMBER(申込書!$AC$22)=TRUE,申込書!$C$56&lt;&gt;"▼プルダウンより選択してください",申込書!$C$56&lt;&gt;""),申込書!$AC$22,""),"-"))</f>
        <v/>
      </c>
      <c r="CL346" s="369"/>
      <c r="CM346" s="369"/>
      <c r="CN346" s="370" t="str">
        <f>IF(AND(申込書!$C$56&lt;&gt;"▼プルダウンより選択してください",申込書!$C$56&lt;&gt;"",$G346&lt;&gt;"",申込書!$V$56="特定学年のみ"),"申し込みする","")</f>
        <v/>
      </c>
      <c r="CO346" s="371"/>
      <c r="CP346" s="372"/>
      <c r="CQ346" s="373" t="str">
        <f>IF(AND(申込書!$C$57&lt;&gt;"▼プルダウンより選択してください",申込書!$C$57&lt;&gt;"",申込書!$K$22&lt;&gt;"YYYY/MM/DD",$G346&lt;&gt;""),申込書!$K$22,"")</f>
        <v/>
      </c>
      <c r="CR346" s="369" t="str">
        <f>IF(CQ346="","",IF(INDEX('コンテンツ＆備考マスタ'!$H:$J,MATCH(学校情報!CQ$3,'コンテンツ＆備考マスタ'!$H:$H,0),3)="●",IF(AND(CQ346&lt;&gt;"",ISNUMBER(申込書!$AC$22)=TRUE,申込書!$C$57&lt;&gt;"▼プルダウンより選択してください",申込書!$C$57&lt;&gt;""),申込書!$AC$22,""),"-"))</f>
        <v/>
      </c>
      <c r="CS346" s="369"/>
      <c r="CT346" s="369"/>
      <c r="CU346" s="369" t="str">
        <f>IF(AND(申込書!$C$57&lt;&gt;"▼プルダウンより選択してください",申込書!$C$57&lt;&gt;"",$G346&lt;&gt;"",申込書!$V$57="特定学年のみ"),"申し込みする","")</f>
        <v/>
      </c>
      <c r="CV346" s="371"/>
      <c r="CW346" s="372"/>
      <c r="CX346" s="373" t="str">
        <f>IF(AND(申込書!$C$58&lt;&gt;"▼プルダウンより選択してください",申込書!$C$58&lt;&gt;"",申込書!$K$22&lt;&gt;"YYYY/MM/DD",$G346&lt;&gt;""),申込書!$K$22,"")</f>
        <v/>
      </c>
      <c r="CY346" s="369" t="str">
        <f>IF(CX346="","",IF(INDEX('コンテンツ＆備考マスタ'!$H:$J,MATCH(学校情報!CX$3,'コンテンツ＆備考マスタ'!$H:$H,0),3)="●",IF(AND(CX346&lt;&gt;"",ISNUMBER(申込書!$AC$22)=TRUE,申込書!$C$58&lt;&gt;"▼プルダウンより選択してください",申込書!$C$58&lt;&gt;""),申込書!$AC$22,""),"-"))</f>
        <v/>
      </c>
      <c r="CZ346" s="369"/>
      <c r="DA346" s="369"/>
      <c r="DB346" s="369" t="str">
        <f>IF(AND(申込書!$C$58&lt;&gt;"▼プルダウンより選択してください",申込書!$C$58&lt;&gt;"",$G346&lt;&gt;"",申込書!$V$58="特定学年のみ"),"申し込みする","")</f>
        <v/>
      </c>
      <c r="DC346" s="371"/>
      <c r="DD346" s="372"/>
      <c r="DE346" s="373" t="str">
        <f>IF(AND(申込書!$C$59&lt;&gt;"▼プルダウンより選択してください",申込書!$C$59&lt;&gt;"",申込書!$K$22&lt;&gt;"YYYY/MM/DD",$G346&lt;&gt;""),申込書!$K$22,"")</f>
        <v/>
      </c>
      <c r="DF346" s="369" t="str">
        <f>IF(DE346="","",IF(INDEX('コンテンツ＆備考マスタ'!$H:$J,MATCH(学校情報!DE$3,'コンテンツ＆備考マスタ'!$H:$H,0),3)="●",IF(AND(DE346&lt;&gt;"",ISNUMBER(申込書!$AC$22)=TRUE,申込書!$C$59&lt;&gt;"▼プルダウンより選択してください",申込書!$C$59&lt;&gt;""),申込書!$AC$22,""),"-"))</f>
        <v/>
      </c>
      <c r="DG346" s="369"/>
      <c r="DH346" s="369"/>
      <c r="DI346" s="369" t="str">
        <f>IF(AND(申込書!$C$59&lt;&gt;"▼プルダウンより選択してください",申込書!$C$59&lt;&gt;"",$G346&lt;&gt;"",申込書!$V$59="特定学年のみ"),"申し込みする","")</f>
        <v/>
      </c>
      <c r="DJ346" s="371"/>
      <c r="DK346" s="372"/>
      <c r="DL346" s="373" t="str">
        <f>IF(AND(申込書!$C$60&lt;&gt;"▼プルダウンより選択してください",申込書!$C$60&lt;&gt;"",申込書!$K$22&lt;&gt;"YYYY/MM/DD",$G346&lt;&gt;""),申込書!$K$22,"")</f>
        <v/>
      </c>
      <c r="DM346" s="369" t="str">
        <f>IF(DL346="","",IF(INDEX('コンテンツ＆備考マスタ'!$H:$J,MATCH(学校情報!DL$3,'コンテンツ＆備考マスタ'!$H:$H,0),3)="●",IF(AND(DL346&lt;&gt;"",ISNUMBER(申込書!$AC$22)=TRUE,申込書!$C$60&lt;&gt;"▼プルダウンより選択してください",申込書!$C$60&lt;&gt;""),申込書!$AC$22,""),"-"))</f>
        <v/>
      </c>
      <c r="DN346" s="369"/>
      <c r="DO346" s="369"/>
      <c r="DP346" s="369" t="str">
        <f>IF(AND(申込書!$C$60&lt;&gt;"▼プルダウンより選択してください",申込書!$C$60&lt;&gt;"",$G346&lt;&gt;"",申込書!$V$60="特定学年のみ"),"申し込みする","")</f>
        <v/>
      </c>
      <c r="DQ346" s="371"/>
      <c r="DR346" s="372"/>
      <c r="DS346" s="373" t="str">
        <f>IF(AND(申込書!$C$61&lt;&gt;"▼プルダウンより選択してください",申込書!$C$61&lt;&gt;"",申込書!$K$22&lt;&gt;"YYYY/MM/DD",$G346&lt;&gt;""),申込書!$K$22,"")</f>
        <v/>
      </c>
      <c r="DT346" s="369" t="str">
        <f>IF(DS346="","",IF(INDEX('コンテンツ＆備考マスタ'!$H:$J,MATCH(学校情報!DS$3,'コンテンツ＆備考マスタ'!$H:$H,0),3)="●",IF(AND(DS346&lt;&gt;"",ISNUMBER(申込書!$AC$22)=TRUE,申込書!$C$61&lt;&gt;"▼プルダウンより選択してください",申込書!$C$61&lt;&gt;""),申込書!$AC$22,""),"-"))</f>
        <v/>
      </c>
      <c r="DU346" s="369"/>
      <c r="DV346" s="369"/>
      <c r="DW346" s="369" t="str">
        <f>IF(AND(申込書!$C$61&lt;&gt;"▼プルダウンより選択してください",申込書!$C$61&lt;&gt;"",$G346&lt;&gt;"",申込書!$V$61="特定学年のみ"),"申し込みする","")</f>
        <v/>
      </c>
      <c r="DX346" s="371"/>
      <c r="DY346" s="372"/>
      <c r="DZ346" s="373" t="str">
        <f>IF(AND(申込書!$C$62&lt;&gt;"▼プルダウンより選択してください",申込書!$C$62&lt;&gt;"",申込書!$K$22&lt;&gt;"YYYY/MM/DD",$G346&lt;&gt;""),申込書!$K$22,"")</f>
        <v/>
      </c>
      <c r="EA346" s="369" t="str">
        <f>IF(DZ346="","",IF(INDEX('コンテンツ＆備考マスタ'!$H:$J,MATCH(学校情報!DZ$3,'コンテンツ＆備考マスタ'!$H:$H,0),3)="●",IF(AND(DZ346&lt;&gt;"",ISNUMBER(申込書!$AC$22)=TRUE,申込書!$C$62&lt;&gt;"▼プルダウンより選択してください",申込書!$C$62&lt;&gt;""),申込書!$AC$22,""),"-"))</f>
        <v/>
      </c>
      <c r="EB346" s="369"/>
      <c r="EC346" s="369"/>
      <c r="ED346" s="370" t="str">
        <f>IF(AND(申込書!$C$62&lt;&gt;"▼プルダウンより選択してください",申込書!$C$62&lt;&gt;"",$G346&lt;&gt;"",申込書!$V$62="特定学年のみ"),"申し込みする","")</f>
        <v/>
      </c>
      <c r="EE346" s="371"/>
      <c r="EF346" s="372"/>
      <c r="EG346" s="373" t="str">
        <f>IF(AND(申込書!$C$63&lt;&gt;"▼プルダウンより選択してください",申込書!$C$63&lt;&gt;"",申込書!$K$22&lt;&gt;"YYYY/MM/DD",$G346&lt;&gt;""),申込書!$K$22,"")</f>
        <v/>
      </c>
      <c r="EH346" s="369" t="str">
        <f>IF(EG346="","",IF(INDEX('コンテンツ＆備考マスタ'!$H:$J,MATCH(学校情報!EG$3,'コンテンツ＆備考マスタ'!$H:$H,0),3)="●",IF(AND(EG346&lt;&gt;"",ISNUMBER(申込書!$AC$22)=TRUE,申込書!$C$63&lt;&gt;"▼プルダウンより選択してください",申込書!$C$63&lt;&gt;""),申込書!$AC$22,""),"-"))</f>
        <v/>
      </c>
      <c r="EI346" s="369"/>
      <c r="EJ346" s="369"/>
      <c r="EK346" s="370" t="str">
        <f>IF(AND(申込書!$C$63&lt;&gt;"▼プルダウンより選択してください",申込書!$C$63&lt;&gt;"",$G346&lt;&gt;"",申込書!$V$63="特定学年のみ"),"申し込みする","")</f>
        <v/>
      </c>
      <c r="EL346" s="371"/>
      <c r="EM346" s="372"/>
      <c r="EN346" s="373" t="str">
        <f>IF(AND(申込書!$C$64&lt;&gt;"▼プルダウンより選択してください",申込書!$C$64&lt;&gt;"",申込書!$K$22&lt;&gt;"YYYY/MM/DD",$G346&lt;&gt;""),申込書!$K$22,"")</f>
        <v/>
      </c>
      <c r="EO346" s="369" t="str">
        <f>IF(EN346="","",IF(INDEX('コンテンツ＆備考マスタ'!$H:$J,MATCH(学校情報!EN$3,'コンテンツ＆備考マスタ'!$H:$H,0),3)="●",IF(AND(EN346&lt;&gt;"",ISNUMBER(申込書!$AC$22)=TRUE,申込書!$C$64&lt;&gt;"▼プルダウンより選択してください",申込書!$C$64&lt;&gt;""),申込書!$AC$22,""),"-"))</f>
        <v/>
      </c>
      <c r="EP346" s="369"/>
      <c r="EQ346" s="369"/>
      <c r="ER346" s="370" t="str">
        <f>IF(AND(申込書!$C$64&lt;&gt;"▼プルダウンより選択してください",申込書!$C$64&lt;&gt;"",$G346&lt;&gt;"",申込書!$V$64="特定学年のみ"),"申し込みする","")</f>
        <v/>
      </c>
      <c r="ES346" s="371"/>
      <c r="ET346" s="372"/>
      <c r="EU346" s="373" t="str">
        <f>IF(AND(申込書!$C$65&lt;&gt;"▼プルダウンより選択してください",申込書!$C$65&lt;&gt;"",申込書!$K$22&lt;&gt;"YYYY/MM/DD",$G346&lt;&gt;""),申込書!$K$22,"")</f>
        <v/>
      </c>
      <c r="EV346" s="369" t="str">
        <f>IF(EU346="","",IF(INDEX('コンテンツ＆備考マスタ'!$H:$J,MATCH(学校情報!EU$3,'コンテンツ＆備考マスタ'!$H:$H,0),3)="●",IF(AND(EU346&lt;&gt;"",ISNUMBER(申込書!$AC$22)=TRUE,申込書!$C$65&lt;&gt;"▼プルダウンより選択してください",申込書!$C$65&lt;&gt;""),申込書!$AC$22,""),"-"))</f>
        <v/>
      </c>
      <c r="EW346" s="369"/>
      <c r="EX346" s="369"/>
      <c r="EY346" s="370" t="str">
        <f>IF(AND(申込書!$C$65&lt;&gt;"▼プルダウンより選択してください",申込書!$C$65&lt;&gt;"",$G346&lt;&gt;"",申込書!$V$65="特定学年のみ"),"申し込みする","")</f>
        <v/>
      </c>
      <c r="EZ346" s="371"/>
      <c r="FA346" s="372"/>
      <c r="FB346" s="373" t="str">
        <f>IF(AND(申込書!$C$66&lt;&gt;"▼プルダウンより選択してください",申込書!$C$66&lt;&gt;"",申込書!$K$22&lt;&gt;"YYYY/MM/DD",$G346&lt;&gt;""),申込書!$K$22,"")</f>
        <v/>
      </c>
      <c r="FC346" s="369" t="str">
        <f>IF(FB346="","",IF(INDEX('コンテンツ＆備考マスタ'!$H:$J,MATCH(学校情報!FB$3,'コンテンツ＆備考マスタ'!$H:$H,0),3)="●",IF(AND(FB346&lt;&gt;"",ISNUMBER(申込書!$AC$22)=TRUE,申込書!$C$66&lt;&gt;"▼プルダウンより選択してください",申込書!$C$66&lt;&gt;""),申込書!$AC$22,""),"-"))</f>
        <v/>
      </c>
      <c r="FD346" s="369"/>
      <c r="FE346" s="369"/>
      <c r="FF346" s="370" t="str">
        <f>IF(AND(申込書!$C$66&lt;&gt;"▼プルダウンより選択してください",申込書!$C$66&lt;&gt;"",$G346&lt;&gt;"",申込書!$V$66="特定学年のみ"),"申し込みする","")</f>
        <v/>
      </c>
      <c r="FG346" s="371"/>
      <c r="FH346" s="372"/>
      <c r="FI346" s="373" t="str">
        <f>IF(AND(申込書!$C$67&lt;&gt;"▼プルダウンより選択してください",申込書!$C$67&lt;&gt;"",申込書!$K$22&lt;&gt;"YYYY/MM/DD",$G346&lt;&gt;""),申込書!$K$22,"")</f>
        <v/>
      </c>
      <c r="FJ346" s="369" t="str">
        <f>IF(FI346="","",IF(INDEX('コンテンツ＆備考マスタ'!$H:$J,MATCH(学校情報!FI$3,'コンテンツ＆備考マスタ'!$H:$H,0),3)="●",IF(AND(FI346&lt;&gt;"",ISNUMBER(申込書!$AC$22)=TRUE,申込書!$C$67&lt;&gt;"▼プルダウンより選択してください",申込書!$C$67&lt;&gt;""),申込書!$AC$22,""),"-"))</f>
        <v/>
      </c>
      <c r="FK346" s="369"/>
      <c r="FL346" s="369"/>
      <c r="FM346" s="370" t="str">
        <f>IF(AND(申込書!$C$67&lt;&gt;"▼プルダウンより選択してください",申込書!$C$67&lt;&gt;"",$G346&lt;&gt;"",申込書!$V$67="特定学年のみ"),"申し込みする","")</f>
        <v/>
      </c>
      <c r="FN346" s="371"/>
      <c r="FO346" s="372"/>
      <c r="FP346" s="373" t="str">
        <f>IF(AND(申込書!$C$68&lt;&gt;"▼プルダウンより選択してください",申込書!$C$68&lt;&gt;"",申込書!$K$22&lt;&gt;"YYYY/MM/DD",$G346&lt;&gt;""),申込書!$K$22,"")</f>
        <v/>
      </c>
      <c r="FQ346" s="369" t="str">
        <f>IF(FP346="","",IF(INDEX('コンテンツ＆備考マスタ'!$H:$J,MATCH(学校情報!FP$3,'コンテンツ＆備考マスタ'!$H:$H,0),3)="●",IF(AND(FP346&lt;&gt;"",ISNUMBER(申込書!$AC$22)=TRUE,申込書!$C$68&lt;&gt;"▼プルダウンより選択してください",申込書!$C$68&lt;&gt;""),申込書!$AC$22,""),"-"))</f>
        <v/>
      </c>
      <c r="FR346" s="369"/>
      <c r="FS346" s="369"/>
      <c r="FT346" s="370" t="str">
        <f>IF(AND(申込書!$C$68&lt;&gt;"▼プルダウンより選択してください",申込書!$C$68&lt;&gt;"",$G346&lt;&gt;"",申込書!$V$68="特定学年のみ"),"申し込みする","")</f>
        <v/>
      </c>
      <c r="FU346" s="371"/>
      <c r="FV346" s="372"/>
      <c r="FW346" s="373" t="str">
        <f>IF(AND(申込書!$C$69&lt;&gt;"▼プルダウンより選択してください",申込書!$C$69&lt;&gt;"",申込書!$K$22&lt;&gt;"YYYY/MM/DD",$G346&lt;&gt;""),申込書!$K$22,"")</f>
        <v/>
      </c>
      <c r="FX346" s="369" t="str">
        <f>IF(FW346="","",IF(INDEX('コンテンツ＆備考マスタ'!$H:$J,MATCH(学校情報!FW$3,'コンテンツ＆備考マスタ'!$H:$H,0),3)="●",IF(AND(FW346&lt;&gt;"",ISNUMBER(申込書!$AC$22)=TRUE,申込書!$C$69&lt;&gt;"▼プルダウンより選択してください",申込書!$C$69&lt;&gt;""),申込書!$AC$22,""),"-"))</f>
        <v/>
      </c>
      <c r="FY346" s="369"/>
      <c r="FZ346" s="369"/>
      <c r="GA346" s="370" t="str">
        <f>IF(AND(申込書!$C$69&lt;&gt;"▼プルダウンより選択してください",申込書!$C$69&lt;&gt;"",$G346&lt;&gt;"",申込書!$V$69="特定学年のみ"),"申し込みする","")</f>
        <v/>
      </c>
      <c r="GB346" s="371"/>
      <c r="GC346" s="372"/>
      <c r="GD346" s="373" t="str">
        <f>IF(AND(申込書!$C$70&lt;&gt;"▼プルダウンより選択してください",申込書!$C$70&lt;&gt;"",申込書!$K$22&lt;&gt;"YYYY/MM/DD",$G346&lt;&gt;""),申込書!$K$22,"")</f>
        <v/>
      </c>
      <c r="GE346" s="369" t="str">
        <f>IF(GD346="","",IF(INDEX('コンテンツ＆備考マスタ'!$H:$J,MATCH(学校情報!GD$3,'コンテンツ＆備考マスタ'!$H:$H,0),3)="●",IF(AND(GD346&lt;&gt;"",ISNUMBER(申込書!$AC$22)=TRUE,申込書!$C$70&lt;&gt;"▼プルダウンより選択してください",申込書!$C$70&lt;&gt;""),申込書!$AC$22,""),"-"))</f>
        <v/>
      </c>
      <c r="GF346" s="369"/>
      <c r="GG346" s="369"/>
      <c r="GH346" s="370" t="str">
        <f>IF(AND(申込書!$C$70&lt;&gt;"▼プルダウンより選択してください",申込書!$C$70&lt;&gt;"",$G346&lt;&gt;"",申込書!$V$70="特定学年のみ"),"申し込みする","")</f>
        <v/>
      </c>
      <c r="GI346" s="371"/>
      <c r="GJ346" s="372"/>
      <c r="GK346" s="373" t="str">
        <f>IF(AND(申込書!$C$71&lt;&gt;"▼プルダウンより選択してください",申込書!$C$71&lt;&gt;"",申込書!$K$22&lt;&gt;"YYYY/MM/DD",$G346&lt;&gt;""),申込書!$K$22,"")</f>
        <v/>
      </c>
      <c r="GL346" s="369" t="str">
        <f>IF(GK346="","",IF(INDEX('コンテンツ＆備考マスタ'!$H:$J,MATCH(学校情報!GK$3,'コンテンツ＆備考マスタ'!$H:$H,0),3)="●",IF(AND(GK346&lt;&gt;"",ISNUMBER(申込書!$AC$22)=TRUE,申込書!$C$71&lt;&gt;"▼プルダウンより選択してください",申込書!$C$71&lt;&gt;""),申込書!$AC$22,""),"-"))</f>
        <v/>
      </c>
      <c r="GM346" s="369"/>
      <c r="GN346" s="369"/>
      <c r="GO346" s="370" t="str">
        <f>IF(AND(申込書!$C$71&lt;&gt;"▼プルダウンより選択してください",申込書!$C$71&lt;&gt;"",$G346&lt;&gt;"",申込書!$V$71="特定学年のみ"),"申し込みする","")</f>
        <v/>
      </c>
      <c r="GP346" s="371"/>
      <c r="GQ346" s="372"/>
      <c r="GR346" s="373" t="str">
        <f>IF(AND(申込書!$C$72&lt;&gt;"▼プルダウンより選択してください",申込書!$C$72&lt;&gt;"",申込書!$K$22&lt;&gt;"YYYY/MM/DD",$G346&lt;&gt;""),申込書!$K$22,"")</f>
        <v/>
      </c>
      <c r="GS346" s="369" t="str">
        <f>IF(GR346="","",IF(INDEX('コンテンツ＆備考マスタ'!$H:$J,MATCH(学校情報!GR$3,'コンテンツ＆備考マスタ'!$H:$H,0),3)="●",IF(AND(GR346&lt;&gt;"",ISNUMBER(申込書!$AC$22)=TRUE,申込書!$C$72&lt;&gt;"▼プルダウンより選択してください",申込書!$C$72&lt;&gt;""),申込書!$AC$22,""),"-"))</f>
        <v/>
      </c>
      <c r="GT346" s="369"/>
      <c r="GU346" s="369"/>
      <c r="GV346" s="370" t="str">
        <f>IF(AND(申込書!$C$72&lt;&gt;"▼プルダウンより選択してください",申込書!$C$72&lt;&gt;"",$G346&lt;&gt;"",申込書!$V$72="特定学年のみ"),"申し込みする","")</f>
        <v/>
      </c>
      <c r="GW346" s="371"/>
      <c r="GX346" s="372"/>
      <c r="GY346" s="373" t="str">
        <f>IF(AND(申込書!$C$73&lt;&gt;"▼プルダウンより選択してください",申込書!$C$73&lt;&gt;"",申込書!$K$22&lt;&gt;"YYYY/MM/DD",$G346&lt;&gt;""),申込書!$K$22,"")</f>
        <v/>
      </c>
      <c r="GZ346" s="369" t="str">
        <f>IF(GY346="","",IF(INDEX('コンテンツ＆備考マスタ'!$H:$J,MATCH(学校情報!GY$3,'コンテンツ＆備考マスタ'!$H:$H,0),3)="●",IF(AND(GY346&lt;&gt;"",ISNUMBER(申込書!$AC$22)=TRUE,申込書!$C$73&lt;&gt;"▼プルダウンより選択してください",申込書!$C$73&lt;&gt;""),申込書!$AC$22,""),"-"))</f>
        <v/>
      </c>
      <c r="HA346" s="369"/>
      <c r="HB346" s="369"/>
      <c r="HC346" s="370" t="str">
        <f>IF(AND(申込書!$C$73&lt;&gt;"▼プルダウンより選択してください",申込書!$C$73&lt;&gt;"",$G346&lt;&gt;"",申込書!$V$73="特定学年のみ"),"申し込みする","")</f>
        <v/>
      </c>
      <c r="HD346" s="371"/>
      <c r="HE346" s="372"/>
      <c r="HF346" s="373" t="str">
        <f>IF(AND(申込書!$C$74&lt;&gt;"▼プルダウンより選択してください",申込書!$C$74&lt;&gt;"",申込書!$K$22&lt;&gt;"YYYY/MM/DD",$G346&lt;&gt;""),申込書!$K$22,"")</f>
        <v/>
      </c>
      <c r="HG346" s="369" t="str">
        <f>IF(HF346="","",IF(INDEX('コンテンツ＆備考マスタ'!$H:$J,MATCH(学校情報!HF$3,'コンテンツ＆備考マスタ'!$H:$H,0),3)="●",IF(AND(HF346&lt;&gt;"",ISNUMBER(申込書!$AC$22)=TRUE,申込書!$C$74&lt;&gt;"▼プルダウンより選択してください",申込書!$C$74&lt;&gt;""),申込書!$AC$22,""),"-"))</f>
        <v/>
      </c>
      <c r="HH346" s="369"/>
      <c r="HI346" s="369"/>
      <c r="HJ346" s="370" t="str">
        <f>IF(AND(申込書!$C$74&lt;&gt;"▼プルダウンより選択してください",申込書!$C$74&lt;&gt;"",$G346&lt;&gt;"",申込書!$V$74="特定学年のみ"),"申し込みする","")</f>
        <v/>
      </c>
      <c r="HK346" s="371"/>
      <c r="HL346" s="372"/>
      <c r="HM346" s="373" t="str">
        <f>IF(AND(申込書!$C$75&lt;&gt;"▼プルダウンより選択してください",申込書!$C$75&lt;&gt;"",申込書!$K$22&lt;&gt;"YYYY/MM/DD",$G346&lt;&gt;""),申込書!$K$22,"")</f>
        <v/>
      </c>
      <c r="HN346" s="369" t="str">
        <f>IF(HM346="","",IF(INDEX('コンテンツ＆備考マスタ'!$H:$J,MATCH(学校情報!HM$3,'コンテンツ＆備考マスタ'!$H:$H,0),3)="●",IF(AND(HM346&lt;&gt;"",ISNUMBER(申込書!$AC$22)=TRUE,申込書!$C$75&lt;&gt;"▼プルダウンより選択してください",申込書!$C$75&lt;&gt;""),申込書!$AC$22,""),"-"))</f>
        <v/>
      </c>
      <c r="HO346" s="369"/>
      <c r="HP346" s="369"/>
      <c r="HQ346" s="370" t="str">
        <f>IF(AND(申込書!$C$75&lt;&gt;"▼プルダウンより選択してください",申込書!$C$75&lt;&gt;"",$G346&lt;&gt;"",申込書!$V$75="特定学年のみ"),"申し込みする","")</f>
        <v/>
      </c>
      <c r="HR346" s="371"/>
      <c r="HS346" s="371"/>
      <c r="HT346" s="374" t="str">
        <f>IF(AND(申込書!$C$76&lt;&gt;"▼プルダウンより選択してください",申込書!$C$76&lt;&gt;"",申込書!$K$22&lt;&gt;"YYYY/MM/DD",$G346&lt;&gt;""),申込書!$K$22,"")</f>
        <v/>
      </c>
      <c r="HU346" s="369" t="str">
        <f>IF(HT346="","",IF(INDEX('コンテンツ＆備考マスタ'!$H:$J,MATCH(学校情報!HT$3,'コンテンツ＆備考マスタ'!$H:$H,0),3)="●",IF(AND(HT346&lt;&gt;"",ISNUMBER(申込書!$AC$22)=TRUE,申込書!$C$76&lt;&gt;"▼プルダウンより選択してください",申込書!$C$76&lt;&gt;""),申込書!$AC$22,""),"-"))</f>
        <v/>
      </c>
      <c r="HV346" s="369"/>
      <c r="HW346" s="369"/>
      <c r="HX346" s="370" t="str">
        <f>IF(AND(申込書!$C$76&lt;&gt;"▼プルダウンより選択してください",申込書!$C$76&lt;&gt;"",$G346&lt;&gt;"",申込書!$V$76="特定学年のみ"),"申し込みする","")</f>
        <v/>
      </c>
      <c r="HY346" s="371"/>
      <c r="HZ346" s="372"/>
      <c r="IA346" s="69"/>
    </row>
    <row r="347" spans="2:235" ht="26.85" hidden="1" customHeight="1" outlineLevel="1">
      <c r="B347" s="365">
        <f t="shared" si="15"/>
        <v>342</v>
      </c>
      <c r="C347" s="55"/>
      <c r="D347" s="56"/>
      <c r="E347" s="154"/>
      <c r="F347" s="57"/>
      <c r="G347" s="58"/>
      <c r="H347" s="59"/>
      <c r="I347" s="60"/>
      <c r="J347" s="61"/>
      <c r="K347" s="366" t="str">
        <f t="shared" si="16"/>
        <v/>
      </c>
      <c r="L347" s="62"/>
      <c r="M347" s="322"/>
      <c r="N347" s="63"/>
      <c r="O347" s="64"/>
      <c r="P347" s="367" t="str">
        <f t="shared" si="17"/>
        <v/>
      </c>
      <c r="Q347" s="65"/>
      <c r="R347" s="66"/>
      <c r="S347" s="67"/>
      <c r="T347" s="68"/>
      <c r="U347" s="68"/>
      <c r="V347" s="68"/>
      <c r="W347" s="66"/>
      <c r="X347" s="281"/>
      <c r="Y347" s="368" t="str">
        <f>IF(AND(申込書!$C$47&lt;&gt;"▼プルダウンより選択してください",申込書!$C$47&lt;&gt;"",申込書!$K$22&lt;&gt;"YYYY/MM/DD",$G347&lt;&gt;""),申込書!$K$22,"")</f>
        <v/>
      </c>
      <c r="Z347" s="369" t="str">
        <f>IF(Y347="","",IF(INDEX('コンテンツ＆備考マスタ'!$H:$J,MATCH(学校情報!Y$3,'コンテンツ＆備考マスタ'!$H:$H,0),3)="●",IF(AND(Y347&lt;&gt;"",ISNUMBER(申込書!$AC$22)=TRUE,申込書!$C$47&lt;&gt;"▼プルダウンより選択してください",申込書!$C$47&lt;&gt;""),申込書!$AC$22,""),"-"))</f>
        <v/>
      </c>
      <c r="AA347" s="369"/>
      <c r="AB347" s="369"/>
      <c r="AC347" s="370" t="str">
        <f>IF(AND(申込書!$C$47&lt;&gt;"▼プルダウンより選択してください",申込書!$C$47&lt;&gt;"",$G347&lt;&gt;"",申込書!$V$47="特定学年のみ"),"申し込みする","")</f>
        <v/>
      </c>
      <c r="AD347" s="371"/>
      <c r="AE347" s="372"/>
      <c r="AF347" s="373" t="str">
        <f>IF(AND(申込書!$C$48&lt;&gt;"▼プルダウンより選択してください",申込書!$C$48&lt;&gt;"",申込書!$K$22&lt;&gt;"YYYY/MM/DD",$G347&lt;&gt;""),申込書!$K$22,"")</f>
        <v/>
      </c>
      <c r="AG347" s="369" t="str">
        <f>IF(AF347="","",IF(INDEX('コンテンツ＆備考マスタ'!$H:$J,MATCH(学校情報!AF$3,'コンテンツ＆備考マスタ'!$H:$H,0),3)="●",IF(AND(AF347&lt;&gt;"",ISNUMBER(申込書!$AC$22)=TRUE,申込書!$C$48&lt;&gt;"▼プルダウンより選択してください",申込書!$C$48&lt;&gt;""),申込書!$AC$22,""),"-"))</f>
        <v/>
      </c>
      <c r="AH347" s="369"/>
      <c r="AI347" s="369"/>
      <c r="AJ347" s="370" t="str">
        <f>IF(AND(申込書!$C$48&lt;&gt;"▼プルダウンより選択してください",申込書!$C$48&lt;&gt;"",$G347&lt;&gt;"",申込書!$V$48="特定学年のみ"),"申し込みする","")</f>
        <v/>
      </c>
      <c r="AK347" s="371"/>
      <c r="AL347" s="372"/>
      <c r="AM347" s="373" t="str">
        <f>IF(AND(申込書!$C$49&lt;&gt;"▼プルダウンより選択してください",申込書!$C$49&lt;&gt;"",申込書!$K$22&lt;&gt;"YYYY/MM/DD",$G347&lt;&gt;""),申込書!$K$22,"")</f>
        <v/>
      </c>
      <c r="AN347" s="369" t="str">
        <f>IF(AM347="","",IF(INDEX('コンテンツ＆備考マスタ'!$H:$J,MATCH(学校情報!AM$3,'コンテンツ＆備考マスタ'!$H:$H,0),3)="●",IF(AND(AM347&lt;&gt;"",ISNUMBER(申込書!$AC$22)=TRUE,申込書!$C$49&lt;&gt;"▼プルダウンより選択してください",申込書!$C$49&lt;&gt;""),申込書!$AC$22,""),"-"))</f>
        <v/>
      </c>
      <c r="AO347" s="369"/>
      <c r="AP347" s="369"/>
      <c r="AQ347" s="370" t="str">
        <f>IF(AND(申込書!$C$49&lt;&gt;"▼プルダウンより選択してください",申込書!$C$49&lt;&gt;"",$G347&lt;&gt;"",申込書!$V$49="特定学年のみ"),"申し込みする","")</f>
        <v/>
      </c>
      <c r="AR347" s="371"/>
      <c r="AS347" s="372"/>
      <c r="AT347" s="373" t="str">
        <f>IF(AND(申込書!$C$50&lt;&gt;"▼プルダウンより選択してください",申込書!$C$50&lt;&gt;"",申込書!$K$22&lt;&gt;"YYYY/MM/DD",$G347&lt;&gt;""),申込書!$K$22,"")</f>
        <v/>
      </c>
      <c r="AU347" s="369" t="str">
        <f>IF(AT347="","",IF(INDEX('コンテンツ＆備考マスタ'!$H:$J,MATCH(学校情報!AT$3,'コンテンツ＆備考マスタ'!$H:$H,0),3)="●",IF(AND(AT347&lt;&gt;"",ISNUMBER(申込書!$AC$22)=TRUE,申込書!$C$50&lt;&gt;"▼プルダウンより選択してください",申込書!$C$50&lt;&gt;""),申込書!$AC$22,""),"-"))</f>
        <v/>
      </c>
      <c r="AV347" s="369"/>
      <c r="AW347" s="369"/>
      <c r="AX347" s="370" t="str">
        <f>IF(AND(申込書!$C$50&lt;&gt;"▼プルダウンより選択してください",申込書!$C$50&lt;&gt;"",$G347&lt;&gt;"",申込書!$V$50="特定学年のみ"),"申し込みする","")</f>
        <v/>
      </c>
      <c r="AY347" s="371"/>
      <c r="AZ347" s="372"/>
      <c r="BA347" s="373" t="str">
        <f>IF(AND(申込書!$C$51&lt;&gt;"▼プルダウンより選択してください",申込書!$C$51&lt;&gt;"",申込書!$K$22&lt;&gt;"YYYY/MM/DD",$G347&lt;&gt;""),申込書!$K$22,"")</f>
        <v/>
      </c>
      <c r="BB347" s="369" t="str">
        <f>IF(BA347="","",IF(INDEX('コンテンツ＆備考マスタ'!$H:$J,MATCH(学校情報!BA$3,'コンテンツ＆備考マスタ'!$H:$H,0),3)="●",IF(AND(BA347&lt;&gt;"",ISNUMBER(申込書!$AC$22)=TRUE,申込書!$C$51&lt;&gt;"▼プルダウンより選択してください",申込書!$C$51&lt;&gt;""),申込書!$AC$22,""),"-"))</f>
        <v/>
      </c>
      <c r="BC347" s="369"/>
      <c r="BD347" s="369"/>
      <c r="BE347" s="370" t="str">
        <f>IF(AND(申込書!$C$51&lt;&gt;"▼プルダウンより選択してください",申込書!$C$51&lt;&gt;"",$G347&lt;&gt;"",申込書!$V$51="特定学年のみ"),"申し込みする","")</f>
        <v/>
      </c>
      <c r="BF347" s="371"/>
      <c r="BG347" s="372"/>
      <c r="BH347" s="373" t="str">
        <f>IF(AND(申込書!$C$52&lt;&gt;"▼プルダウンより選択してください",申込書!$C$52&lt;&gt;"",申込書!$K$22&lt;&gt;"YYYY/MM/DD",$G347&lt;&gt;""),申込書!$K$22,"")</f>
        <v/>
      </c>
      <c r="BI347" s="369" t="str">
        <f>IF(BH347="","",IF(INDEX('コンテンツ＆備考マスタ'!$H:$J,MATCH(学校情報!BH$3,'コンテンツ＆備考マスタ'!$H:$H,0),3)="●",IF(AND(BH347&lt;&gt;"",ISNUMBER(申込書!$AC$22)=TRUE,申込書!$C$52&lt;&gt;"▼プルダウンより選択してください",申込書!$C$52&lt;&gt;""),申込書!$AC$22,""),"-"))</f>
        <v/>
      </c>
      <c r="BJ347" s="369"/>
      <c r="BK347" s="369"/>
      <c r="BL347" s="370" t="str">
        <f>IF(AND(申込書!$C$52&lt;&gt;"▼プルダウンより選択してください",申込書!$C$52&lt;&gt;"",$G347&lt;&gt;"",申込書!$V$52="特定学年のみ"),"申し込みする","")</f>
        <v/>
      </c>
      <c r="BM347" s="371"/>
      <c r="BN347" s="372"/>
      <c r="BO347" s="373" t="str">
        <f>IF(AND(申込書!$C$53&lt;&gt;"▼プルダウンより選択してください",申込書!$C$53&lt;&gt;"",申込書!$K$22&lt;&gt;"YYYY/MM/DD",$G347&lt;&gt;""),申込書!$K$22,"")</f>
        <v/>
      </c>
      <c r="BP347" s="369" t="str">
        <f>IF(BO347="","",IF(INDEX('コンテンツ＆備考マスタ'!$H:$J,MATCH(学校情報!BO$3,'コンテンツ＆備考マスタ'!$H:$H,0),3)="●",IF(AND(BO347&lt;&gt;"",ISNUMBER(申込書!$AC$22)=TRUE,申込書!$C$53&lt;&gt;"▼プルダウンより選択してください",申込書!$C$53&lt;&gt;""),申込書!$AC$22,""),"-"))</f>
        <v/>
      </c>
      <c r="BQ347" s="369"/>
      <c r="BR347" s="369"/>
      <c r="BS347" s="370" t="str">
        <f>IF(AND(申込書!$C$53&lt;&gt;"▼プルダウンより選択してください",申込書!$C$53&lt;&gt;"",$G347&lt;&gt;"",申込書!$V$53="特定学年のみ"),"申し込みする","")</f>
        <v/>
      </c>
      <c r="BT347" s="371"/>
      <c r="BU347" s="372"/>
      <c r="BV347" s="373" t="str">
        <f>IF(AND(申込書!$C$54&lt;&gt;"▼プルダウンより選択してください",申込書!$C$54&lt;&gt;"",申込書!$K$22&lt;&gt;"YYYY/MM/DD",$G347&lt;&gt;""),申込書!$K$22,"")</f>
        <v/>
      </c>
      <c r="BW347" s="369" t="str">
        <f>IF(BV347="","",IF(INDEX('コンテンツ＆備考マスタ'!$H:$J,MATCH(学校情報!BV$3,'コンテンツ＆備考マスタ'!$H:$H,0),3)="●",IF(AND(BV347&lt;&gt;"",ISNUMBER(申込書!$AC$22)=TRUE,申込書!$C$54&lt;&gt;"▼プルダウンより選択してください",申込書!$C$54&lt;&gt;""),申込書!$AC$22,""),"-"))</f>
        <v/>
      </c>
      <c r="BX347" s="369"/>
      <c r="BY347" s="369"/>
      <c r="BZ347" s="370" t="str">
        <f>IF(AND(申込書!$C$54&lt;&gt;"▼プルダウンより選択してください",申込書!$C$54&lt;&gt;"",$G347&lt;&gt;"",申込書!$V$54="特定学年のみ"),"申し込みする","")</f>
        <v/>
      </c>
      <c r="CA347" s="371"/>
      <c r="CB347" s="372"/>
      <c r="CC347" s="373" t="str">
        <f>IF(AND(申込書!$C$55&lt;&gt;"▼プルダウンより選択してください",申込書!$C$55&lt;&gt;"",申込書!$K$22&lt;&gt;"YYYY/MM/DD",$G347&lt;&gt;""),申込書!$K$22,"")</f>
        <v/>
      </c>
      <c r="CD347" s="369" t="str">
        <f>IF(CC347="","",IF(INDEX('コンテンツ＆備考マスタ'!$H:$J,MATCH(学校情報!CC$3,'コンテンツ＆備考マスタ'!$H:$H,0),3)="●",IF(AND(CC347&lt;&gt;"",ISNUMBER(申込書!$AC$22)=TRUE,申込書!$C$55&lt;&gt;"▼プルダウンより選択してください",申込書!$C$55&lt;&gt;""),申込書!$AC$22,""),"-"))</f>
        <v/>
      </c>
      <c r="CE347" s="369"/>
      <c r="CF347" s="369"/>
      <c r="CG347" s="370" t="str">
        <f>IF(AND(申込書!$C$55&lt;&gt;"▼プルダウンより選択してください",申込書!$C$55&lt;&gt;"",$G347&lt;&gt;"",申込書!$V$55="特定学年のみ"),"申し込みする","")</f>
        <v/>
      </c>
      <c r="CH347" s="371"/>
      <c r="CI347" s="372"/>
      <c r="CJ347" s="373" t="str">
        <f>IF(AND(申込書!$C$56&lt;&gt;"▼プルダウンより選択してください",申込書!$C$56&lt;&gt;"",申込書!$K$22&lt;&gt;"YYYY/MM/DD",$G347&lt;&gt;""),申込書!$K$22,"")</f>
        <v/>
      </c>
      <c r="CK347" s="369" t="str">
        <f>IF(CJ347="","",IF(INDEX('コンテンツ＆備考マスタ'!$H:$J,MATCH(学校情報!CJ$3,'コンテンツ＆備考マスタ'!$H:$H,0),3)="●",IF(AND(CJ347&lt;&gt;"",ISNUMBER(申込書!$AC$22)=TRUE,申込書!$C$56&lt;&gt;"▼プルダウンより選択してください",申込書!$C$56&lt;&gt;""),申込書!$AC$22,""),"-"))</f>
        <v/>
      </c>
      <c r="CL347" s="369"/>
      <c r="CM347" s="369"/>
      <c r="CN347" s="370" t="str">
        <f>IF(AND(申込書!$C$56&lt;&gt;"▼プルダウンより選択してください",申込書!$C$56&lt;&gt;"",$G347&lt;&gt;"",申込書!$V$56="特定学年のみ"),"申し込みする","")</f>
        <v/>
      </c>
      <c r="CO347" s="371"/>
      <c r="CP347" s="372"/>
      <c r="CQ347" s="373" t="str">
        <f>IF(AND(申込書!$C$57&lt;&gt;"▼プルダウンより選択してください",申込書!$C$57&lt;&gt;"",申込書!$K$22&lt;&gt;"YYYY/MM/DD",$G347&lt;&gt;""),申込書!$K$22,"")</f>
        <v/>
      </c>
      <c r="CR347" s="369" t="str">
        <f>IF(CQ347="","",IF(INDEX('コンテンツ＆備考マスタ'!$H:$J,MATCH(学校情報!CQ$3,'コンテンツ＆備考マスタ'!$H:$H,0),3)="●",IF(AND(CQ347&lt;&gt;"",ISNUMBER(申込書!$AC$22)=TRUE,申込書!$C$57&lt;&gt;"▼プルダウンより選択してください",申込書!$C$57&lt;&gt;""),申込書!$AC$22,""),"-"))</f>
        <v/>
      </c>
      <c r="CS347" s="369"/>
      <c r="CT347" s="369"/>
      <c r="CU347" s="369" t="str">
        <f>IF(AND(申込書!$C$57&lt;&gt;"▼プルダウンより選択してください",申込書!$C$57&lt;&gt;"",$G347&lt;&gt;"",申込書!$V$57="特定学年のみ"),"申し込みする","")</f>
        <v/>
      </c>
      <c r="CV347" s="371"/>
      <c r="CW347" s="372"/>
      <c r="CX347" s="373" t="str">
        <f>IF(AND(申込書!$C$58&lt;&gt;"▼プルダウンより選択してください",申込書!$C$58&lt;&gt;"",申込書!$K$22&lt;&gt;"YYYY/MM/DD",$G347&lt;&gt;""),申込書!$K$22,"")</f>
        <v/>
      </c>
      <c r="CY347" s="369" t="str">
        <f>IF(CX347="","",IF(INDEX('コンテンツ＆備考マスタ'!$H:$J,MATCH(学校情報!CX$3,'コンテンツ＆備考マスタ'!$H:$H,0),3)="●",IF(AND(CX347&lt;&gt;"",ISNUMBER(申込書!$AC$22)=TRUE,申込書!$C$58&lt;&gt;"▼プルダウンより選択してください",申込書!$C$58&lt;&gt;""),申込書!$AC$22,""),"-"))</f>
        <v/>
      </c>
      <c r="CZ347" s="369"/>
      <c r="DA347" s="369"/>
      <c r="DB347" s="369" t="str">
        <f>IF(AND(申込書!$C$58&lt;&gt;"▼プルダウンより選択してください",申込書!$C$58&lt;&gt;"",$G347&lt;&gt;"",申込書!$V$58="特定学年のみ"),"申し込みする","")</f>
        <v/>
      </c>
      <c r="DC347" s="371"/>
      <c r="DD347" s="372"/>
      <c r="DE347" s="373" t="str">
        <f>IF(AND(申込書!$C$59&lt;&gt;"▼プルダウンより選択してください",申込書!$C$59&lt;&gt;"",申込書!$K$22&lt;&gt;"YYYY/MM/DD",$G347&lt;&gt;""),申込書!$K$22,"")</f>
        <v/>
      </c>
      <c r="DF347" s="369" t="str">
        <f>IF(DE347="","",IF(INDEX('コンテンツ＆備考マスタ'!$H:$J,MATCH(学校情報!DE$3,'コンテンツ＆備考マスタ'!$H:$H,0),3)="●",IF(AND(DE347&lt;&gt;"",ISNUMBER(申込書!$AC$22)=TRUE,申込書!$C$59&lt;&gt;"▼プルダウンより選択してください",申込書!$C$59&lt;&gt;""),申込書!$AC$22,""),"-"))</f>
        <v/>
      </c>
      <c r="DG347" s="369"/>
      <c r="DH347" s="369"/>
      <c r="DI347" s="369" t="str">
        <f>IF(AND(申込書!$C$59&lt;&gt;"▼プルダウンより選択してください",申込書!$C$59&lt;&gt;"",$G347&lt;&gt;"",申込書!$V$59="特定学年のみ"),"申し込みする","")</f>
        <v/>
      </c>
      <c r="DJ347" s="371"/>
      <c r="DK347" s="372"/>
      <c r="DL347" s="373" t="str">
        <f>IF(AND(申込書!$C$60&lt;&gt;"▼プルダウンより選択してください",申込書!$C$60&lt;&gt;"",申込書!$K$22&lt;&gt;"YYYY/MM/DD",$G347&lt;&gt;""),申込書!$K$22,"")</f>
        <v/>
      </c>
      <c r="DM347" s="369" t="str">
        <f>IF(DL347="","",IF(INDEX('コンテンツ＆備考マスタ'!$H:$J,MATCH(学校情報!DL$3,'コンテンツ＆備考マスタ'!$H:$H,0),3)="●",IF(AND(DL347&lt;&gt;"",ISNUMBER(申込書!$AC$22)=TRUE,申込書!$C$60&lt;&gt;"▼プルダウンより選択してください",申込書!$C$60&lt;&gt;""),申込書!$AC$22,""),"-"))</f>
        <v/>
      </c>
      <c r="DN347" s="369"/>
      <c r="DO347" s="369"/>
      <c r="DP347" s="369" t="str">
        <f>IF(AND(申込書!$C$60&lt;&gt;"▼プルダウンより選択してください",申込書!$C$60&lt;&gt;"",$G347&lt;&gt;"",申込書!$V$60="特定学年のみ"),"申し込みする","")</f>
        <v/>
      </c>
      <c r="DQ347" s="371"/>
      <c r="DR347" s="372"/>
      <c r="DS347" s="373" t="str">
        <f>IF(AND(申込書!$C$61&lt;&gt;"▼プルダウンより選択してください",申込書!$C$61&lt;&gt;"",申込書!$K$22&lt;&gt;"YYYY/MM/DD",$G347&lt;&gt;""),申込書!$K$22,"")</f>
        <v/>
      </c>
      <c r="DT347" s="369" t="str">
        <f>IF(DS347="","",IF(INDEX('コンテンツ＆備考マスタ'!$H:$J,MATCH(学校情報!DS$3,'コンテンツ＆備考マスタ'!$H:$H,0),3)="●",IF(AND(DS347&lt;&gt;"",ISNUMBER(申込書!$AC$22)=TRUE,申込書!$C$61&lt;&gt;"▼プルダウンより選択してください",申込書!$C$61&lt;&gt;""),申込書!$AC$22,""),"-"))</f>
        <v/>
      </c>
      <c r="DU347" s="369"/>
      <c r="DV347" s="369"/>
      <c r="DW347" s="369" t="str">
        <f>IF(AND(申込書!$C$61&lt;&gt;"▼プルダウンより選択してください",申込書!$C$61&lt;&gt;"",$G347&lt;&gt;"",申込書!$V$61="特定学年のみ"),"申し込みする","")</f>
        <v/>
      </c>
      <c r="DX347" s="371"/>
      <c r="DY347" s="372"/>
      <c r="DZ347" s="373" t="str">
        <f>IF(AND(申込書!$C$62&lt;&gt;"▼プルダウンより選択してください",申込書!$C$62&lt;&gt;"",申込書!$K$22&lt;&gt;"YYYY/MM/DD",$G347&lt;&gt;""),申込書!$K$22,"")</f>
        <v/>
      </c>
      <c r="EA347" s="369" t="str">
        <f>IF(DZ347="","",IF(INDEX('コンテンツ＆備考マスタ'!$H:$J,MATCH(学校情報!DZ$3,'コンテンツ＆備考マスタ'!$H:$H,0),3)="●",IF(AND(DZ347&lt;&gt;"",ISNUMBER(申込書!$AC$22)=TRUE,申込書!$C$62&lt;&gt;"▼プルダウンより選択してください",申込書!$C$62&lt;&gt;""),申込書!$AC$22,""),"-"))</f>
        <v/>
      </c>
      <c r="EB347" s="369"/>
      <c r="EC347" s="369"/>
      <c r="ED347" s="370" t="str">
        <f>IF(AND(申込書!$C$62&lt;&gt;"▼プルダウンより選択してください",申込書!$C$62&lt;&gt;"",$G347&lt;&gt;"",申込書!$V$62="特定学年のみ"),"申し込みする","")</f>
        <v/>
      </c>
      <c r="EE347" s="371"/>
      <c r="EF347" s="372"/>
      <c r="EG347" s="373" t="str">
        <f>IF(AND(申込書!$C$63&lt;&gt;"▼プルダウンより選択してください",申込書!$C$63&lt;&gt;"",申込書!$K$22&lt;&gt;"YYYY/MM/DD",$G347&lt;&gt;""),申込書!$K$22,"")</f>
        <v/>
      </c>
      <c r="EH347" s="369" t="str">
        <f>IF(EG347="","",IF(INDEX('コンテンツ＆備考マスタ'!$H:$J,MATCH(学校情報!EG$3,'コンテンツ＆備考マスタ'!$H:$H,0),3)="●",IF(AND(EG347&lt;&gt;"",ISNUMBER(申込書!$AC$22)=TRUE,申込書!$C$63&lt;&gt;"▼プルダウンより選択してください",申込書!$C$63&lt;&gt;""),申込書!$AC$22,""),"-"))</f>
        <v/>
      </c>
      <c r="EI347" s="369"/>
      <c r="EJ347" s="369"/>
      <c r="EK347" s="370" t="str">
        <f>IF(AND(申込書!$C$63&lt;&gt;"▼プルダウンより選択してください",申込書!$C$63&lt;&gt;"",$G347&lt;&gt;"",申込書!$V$63="特定学年のみ"),"申し込みする","")</f>
        <v/>
      </c>
      <c r="EL347" s="371"/>
      <c r="EM347" s="372"/>
      <c r="EN347" s="373" t="str">
        <f>IF(AND(申込書!$C$64&lt;&gt;"▼プルダウンより選択してください",申込書!$C$64&lt;&gt;"",申込書!$K$22&lt;&gt;"YYYY/MM/DD",$G347&lt;&gt;""),申込書!$K$22,"")</f>
        <v/>
      </c>
      <c r="EO347" s="369" t="str">
        <f>IF(EN347="","",IF(INDEX('コンテンツ＆備考マスタ'!$H:$J,MATCH(学校情報!EN$3,'コンテンツ＆備考マスタ'!$H:$H,0),3)="●",IF(AND(EN347&lt;&gt;"",ISNUMBER(申込書!$AC$22)=TRUE,申込書!$C$64&lt;&gt;"▼プルダウンより選択してください",申込書!$C$64&lt;&gt;""),申込書!$AC$22,""),"-"))</f>
        <v/>
      </c>
      <c r="EP347" s="369"/>
      <c r="EQ347" s="369"/>
      <c r="ER347" s="370" t="str">
        <f>IF(AND(申込書!$C$64&lt;&gt;"▼プルダウンより選択してください",申込書!$C$64&lt;&gt;"",$G347&lt;&gt;"",申込書!$V$64="特定学年のみ"),"申し込みする","")</f>
        <v/>
      </c>
      <c r="ES347" s="371"/>
      <c r="ET347" s="372"/>
      <c r="EU347" s="373" t="str">
        <f>IF(AND(申込書!$C$65&lt;&gt;"▼プルダウンより選択してください",申込書!$C$65&lt;&gt;"",申込書!$K$22&lt;&gt;"YYYY/MM/DD",$G347&lt;&gt;""),申込書!$K$22,"")</f>
        <v/>
      </c>
      <c r="EV347" s="369" t="str">
        <f>IF(EU347="","",IF(INDEX('コンテンツ＆備考マスタ'!$H:$J,MATCH(学校情報!EU$3,'コンテンツ＆備考マスタ'!$H:$H,0),3)="●",IF(AND(EU347&lt;&gt;"",ISNUMBER(申込書!$AC$22)=TRUE,申込書!$C$65&lt;&gt;"▼プルダウンより選択してください",申込書!$C$65&lt;&gt;""),申込書!$AC$22,""),"-"))</f>
        <v/>
      </c>
      <c r="EW347" s="369"/>
      <c r="EX347" s="369"/>
      <c r="EY347" s="370" t="str">
        <f>IF(AND(申込書!$C$65&lt;&gt;"▼プルダウンより選択してください",申込書!$C$65&lt;&gt;"",$G347&lt;&gt;"",申込書!$V$65="特定学年のみ"),"申し込みする","")</f>
        <v/>
      </c>
      <c r="EZ347" s="371"/>
      <c r="FA347" s="372"/>
      <c r="FB347" s="373" t="str">
        <f>IF(AND(申込書!$C$66&lt;&gt;"▼プルダウンより選択してください",申込書!$C$66&lt;&gt;"",申込書!$K$22&lt;&gt;"YYYY/MM/DD",$G347&lt;&gt;""),申込書!$K$22,"")</f>
        <v/>
      </c>
      <c r="FC347" s="369" t="str">
        <f>IF(FB347="","",IF(INDEX('コンテンツ＆備考マスタ'!$H:$J,MATCH(学校情報!FB$3,'コンテンツ＆備考マスタ'!$H:$H,0),3)="●",IF(AND(FB347&lt;&gt;"",ISNUMBER(申込書!$AC$22)=TRUE,申込書!$C$66&lt;&gt;"▼プルダウンより選択してください",申込書!$C$66&lt;&gt;""),申込書!$AC$22,""),"-"))</f>
        <v/>
      </c>
      <c r="FD347" s="369"/>
      <c r="FE347" s="369"/>
      <c r="FF347" s="370" t="str">
        <f>IF(AND(申込書!$C$66&lt;&gt;"▼プルダウンより選択してください",申込書!$C$66&lt;&gt;"",$G347&lt;&gt;"",申込書!$V$66="特定学年のみ"),"申し込みする","")</f>
        <v/>
      </c>
      <c r="FG347" s="371"/>
      <c r="FH347" s="372"/>
      <c r="FI347" s="373" t="str">
        <f>IF(AND(申込書!$C$67&lt;&gt;"▼プルダウンより選択してください",申込書!$C$67&lt;&gt;"",申込書!$K$22&lt;&gt;"YYYY/MM/DD",$G347&lt;&gt;""),申込書!$K$22,"")</f>
        <v/>
      </c>
      <c r="FJ347" s="369" t="str">
        <f>IF(FI347="","",IF(INDEX('コンテンツ＆備考マスタ'!$H:$J,MATCH(学校情報!FI$3,'コンテンツ＆備考マスタ'!$H:$H,0),3)="●",IF(AND(FI347&lt;&gt;"",ISNUMBER(申込書!$AC$22)=TRUE,申込書!$C$67&lt;&gt;"▼プルダウンより選択してください",申込書!$C$67&lt;&gt;""),申込書!$AC$22,""),"-"))</f>
        <v/>
      </c>
      <c r="FK347" s="369"/>
      <c r="FL347" s="369"/>
      <c r="FM347" s="370" t="str">
        <f>IF(AND(申込書!$C$67&lt;&gt;"▼プルダウンより選択してください",申込書!$C$67&lt;&gt;"",$G347&lt;&gt;"",申込書!$V$67="特定学年のみ"),"申し込みする","")</f>
        <v/>
      </c>
      <c r="FN347" s="371"/>
      <c r="FO347" s="372"/>
      <c r="FP347" s="373" t="str">
        <f>IF(AND(申込書!$C$68&lt;&gt;"▼プルダウンより選択してください",申込書!$C$68&lt;&gt;"",申込書!$K$22&lt;&gt;"YYYY/MM/DD",$G347&lt;&gt;""),申込書!$K$22,"")</f>
        <v/>
      </c>
      <c r="FQ347" s="369" t="str">
        <f>IF(FP347="","",IF(INDEX('コンテンツ＆備考マスタ'!$H:$J,MATCH(学校情報!FP$3,'コンテンツ＆備考マスタ'!$H:$H,0),3)="●",IF(AND(FP347&lt;&gt;"",ISNUMBER(申込書!$AC$22)=TRUE,申込書!$C$68&lt;&gt;"▼プルダウンより選択してください",申込書!$C$68&lt;&gt;""),申込書!$AC$22,""),"-"))</f>
        <v/>
      </c>
      <c r="FR347" s="369"/>
      <c r="FS347" s="369"/>
      <c r="FT347" s="370" t="str">
        <f>IF(AND(申込書!$C$68&lt;&gt;"▼プルダウンより選択してください",申込書!$C$68&lt;&gt;"",$G347&lt;&gt;"",申込書!$V$68="特定学年のみ"),"申し込みする","")</f>
        <v/>
      </c>
      <c r="FU347" s="371"/>
      <c r="FV347" s="372"/>
      <c r="FW347" s="373" t="str">
        <f>IF(AND(申込書!$C$69&lt;&gt;"▼プルダウンより選択してください",申込書!$C$69&lt;&gt;"",申込書!$K$22&lt;&gt;"YYYY/MM/DD",$G347&lt;&gt;""),申込書!$K$22,"")</f>
        <v/>
      </c>
      <c r="FX347" s="369" t="str">
        <f>IF(FW347="","",IF(INDEX('コンテンツ＆備考マスタ'!$H:$J,MATCH(学校情報!FW$3,'コンテンツ＆備考マスタ'!$H:$H,0),3)="●",IF(AND(FW347&lt;&gt;"",ISNUMBER(申込書!$AC$22)=TRUE,申込書!$C$69&lt;&gt;"▼プルダウンより選択してください",申込書!$C$69&lt;&gt;""),申込書!$AC$22,""),"-"))</f>
        <v/>
      </c>
      <c r="FY347" s="369"/>
      <c r="FZ347" s="369"/>
      <c r="GA347" s="370" t="str">
        <f>IF(AND(申込書!$C$69&lt;&gt;"▼プルダウンより選択してください",申込書!$C$69&lt;&gt;"",$G347&lt;&gt;"",申込書!$V$69="特定学年のみ"),"申し込みする","")</f>
        <v/>
      </c>
      <c r="GB347" s="371"/>
      <c r="GC347" s="372"/>
      <c r="GD347" s="373" t="str">
        <f>IF(AND(申込書!$C$70&lt;&gt;"▼プルダウンより選択してください",申込書!$C$70&lt;&gt;"",申込書!$K$22&lt;&gt;"YYYY/MM/DD",$G347&lt;&gt;""),申込書!$K$22,"")</f>
        <v/>
      </c>
      <c r="GE347" s="369" t="str">
        <f>IF(GD347="","",IF(INDEX('コンテンツ＆備考マスタ'!$H:$J,MATCH(学校情報!GD$3,'コンテンツ＆備考マスタ'!$H:$H,0),3)="●",IF(AND(GD347&lt;&gt;"",ISNUMBER(申込書!$AC$22)=TRUE,申込書!$C$70&lt;&gt;"▼プルダウンより選択してください",申込書!$C$70&lt;&gt;""),申込書!$AC$22,""),"-"))</f>
        <v/>
      </c>
      <c r="GF347" s="369"/>
      <c r="GG347" s="369"/>
      <c r="GH347" s="370" t="str">
        <f>IF(AND(申込書!$C$70&lt;&gt;"▼プルダウンより選択してください",申込書!$C$70&lt;&gt;"",$G347&lt;&gt;"",申込書!$V$70="特定学年のみ"),"申し込みする","")</f>
        <v/>
      </c>
      <c r="GI347" s="371"/>
      <c r="GJ347" s="372"/>
      <c r="GK347" s="373" t="str">
        <f>IF(AND(申込書!$C$71&lt;&gt;"▼プルダウンより選択してください",申込書!$C$71&lt;&gt;"",申込書!$K$22&lt;&gt;"YYYY/MM/DD",$G347&lt;&gt;""),申込書!$K$22,"")</f>
        <v/>
      </c>
      <c r="GL347" s="369" t="str">
        <f>IF(GK347="","",IF(INDEX('コンテンツ＆備考マスタ'!$H:$J,MATCH(学校情報!GK$3,'コンテンツ＆備考マスタ'!$H:$H,0),3)="●",IF(AND(GK347&lt;&gt;"",ISNUMBER(申込書!$AC$22)=TRUE,申込書!$C$71&lt;&gt;"▼プルダウンより選択してください",申込書!$C$71&lt;&gt;""),申込書!$AC$22,""),"-"))</f>
        <v/>
      </c>
      <c r="GM347" s="369"/>
      <c r="GN347" s="369"/>
      <c r="GO347" s="370" t="str">
        <f>IF(AND(申込書!$C$71&lt;&gt;"▼プルダウンより選択してください",申込書!$C$71&lt;&gt;"",$G347&lt;&gt;"",申込書!$V$71="特定学年のみ"),"申し込みする","")</f>
        <v/>
      </c>
      <c r="GP347" s="371"/>
      <c r="GQ347" s="372"/>
      <c r="GR347" s="373" t="str">
        <f>IF(AND(申込書!$C$72&lt;&gt;"▼プルダウンより選択してください",申込書!$C$72&lt;&gt;"",申込書!$K$22&lt;&gt;"YYYY/MM/DD",$G347&lt;&gt;""),申込書!$K$22,"")</f>
        <v/>
      </c>
      <c r="GS347" s="369" t="str">
        <f>IF(GR347="","",IF(INDEX('コンテンツ＆備考マスタ'!$H:$J,MATCH(学校情報!GR$3,'コンテンツ＆備考マスタ'!$H:$H,0),3)="●",IF(AND(GR347&lt;&gt;"",ISNUMBER(申込書!$AC$22)=TRUE,申込書!$C$72&lt;&gt;"▼プルダウンより選択してください",申込書!$C$72&lt;&gt;""),申込書!$AC$22,""),"-"))</f>
        <v/>
      </c>
      <c r="GT347" s="369"/>
      <c r="GU347" s="369"/>
      <c r="GV347" s="370" t="str">
        <f>IF(AND(申込書!$C$72&lt;&gt;"▼プルダウンより選択してください",申込書!$C$72&lt;&gt;"",$G347&lt;&gt;"",申込書!$V$72="特定学年のみ"),"申し込みする","")</f>
        <v/>
      </c>
      <c r="GW347" s="371"/>
      <c r="GX347" s="372"/>
      <c r="GY347" s="373" t="str">
        <f>IF(AND(申込書!$C$73&lt;&gt;"▼プルダウンより選択してください",申込書!$C$73&lt;&gt;"",申込書!$K$22&lt;&gt;"YYYY/MM/DD",$G347&lt;&gt;""),申込書!$K$22,"")</f>
        <v/>
      </c>
      <c r="GZ347" s="369" t="str">
        <f>IF(GY347="","",IF(INDEX('コンテンツ＆備考マスタ'!$H:$J,MATCH(学校情報!GY$3,'コンテンツ＆備考マスタ'!$H:$H,0),3)="●",IF(AND(GY347&lt;&gt;"",ISNUMBER(申込書!$AC$22)=TRUE,申込書!$C$73&lt;&gt;"▼プルダウンより選択してください",申込書!$C$73&lt;&gt;""),申込書!$AC$22,""),"-"))</f>
        <v/>
      </c>
      <c r="HA347" s="369"/>
      <c r="HB347" s="369"/>
      <c r="HC347" s="370" t="str">
        <f>IF(AND(申込書!$C$73&lt;&gt;"▼プルダウンより選択してください",申込書!$C$73&lt;&gt;"",$G347&lt;&gt;"",申込書!$V$73="特定学年のみ"),"申し込みする","")</f>
        <v/>
      </c>
      <c r="HD347" s="371"/>
      <c r="HE347" s="372"/>
      <c r="HF347" s="373" t="str">
        <f>IF(AND(申込書!$C$74&lt;&gt;"▼プルダウンより選択してください",申込書!$C$74&lt;&gt;"",申込書!$K$22&lt;&gt;"YYYY/MM/DD",$G347&lt;&gt;""),申込書!$K$22,"")</f>
        <v/>
      </c>
      <c r="HG347" s="369" t="str">
        <f>IF(HF347="","",IF(INDEX('コンテンツ＆備考マスタ'!$H:$J,MATCH(学校情報!HF$3,'コンテンツ＆備考マスタ'!$H:$H,0),3)="●",IF(AND(HF347&lt;&gt;"",ISNUMBER(申込書!$AC$22)=TRUE,申込書!$C$74&lt;&gt;"▼プルダウンより選択してください",申込書!$C$74&lt;&gt;""),申込書!$AC$22,""),"-"))</f>
        <v/>
      </c>
      <c r="HH347" s="369"/>
      <c r="HI347" s="369"/>
      <c r="HJ347" s="370" t="str">
        <f>IF(AND(申込書!$C$74&lt;&gt;"▼プルダウンより選択してください",申込書!$C$74&lt;&gt;"",$G347&lt;&gt;"",申込書!$V$74="特定学年のみ"),"申し込みする","")</f>
        <v/>
      </c>
      <c r="HK347" s="371"/>
      <c r="HL347" s="372"/>
      <c r="HM347" s="373" t="str">
        <f>IF(AND(申込書!$C$75&lt;&gt;"▼プルダウンより選択してください",申込書!$C$75&lt;&gt;"",申込書!$K$22&lt;&gt;"YYYY/MM/DD",$G347&lt;&gt;""),申込書!$K$22,"")</f>
        <v/>
      </c>
      <c r="HN347" s="369" t="str">
        <f>IF(HM347="","",IF(INDEX('コンテンツ＆備考マスタ'!$H:$J,MATCH(学校情報!HM$3,'コンテンツ＆備考マスタ'!$H:$H,0),3)="●",IF(AND(HM347&lt;&gt;"",ISNUMBER(申込書!$AC$22)=TRUE,申込書!$C$75&lt;&gt;"▼プルダウンより選択してください",申込書!$C$75&lt;&gt;""),申込書!$AC$22,""),"-"))</f>
        <v/>
      </c>
      <c r="HO347" s="369"/>
      <c r="HP347" s="369"/>
      <c r="HQ347" s="370" t="str">
        <f>IF(AND(申込書!$C$75&lt;&gt;"▼プルダウンより選択してください",申込書!$C$75&lt;&gt;"",$G347&lt;&gt;"",申込書!$V$75="特定学年のみ"),"申し込みする","")</f>
        <v/>
      </c>
      <c r="HR347" s="371"/>
      <c r="HS347" s="371"/>
      <c r="HT347" s="374" t="str">
        <f>IF(AND(申込書!$C$76&lt;&gt;"▼プルダウンより選択してください",申込書!$C$76&lt;&gt;"",申込書!$K$22&lt;&gt;"YYYY/MM/DD",$G347&lt;&gt;""),申込書!$K$22,"")</f>
        <v/>
      </c>
      <c r="HU347" s="369" t="str">
        <f>IF(HT347="","",IF(INDEX('コンテンツ＆備考マスタ'!$H:$J,MATCH(学校情報!HT$3,'コンテンツ＆備考マスタ'!$H:$H,0),3)="●",IF(AND(HT347&lt;&gt;"",ISNUMBER(申込書!$AC$22)=TRUE,申込書!$C$76&lt;&gt;"▼プルダウンより選択してください",申込書!$C$76&lt;&gt;""),申込書!$AC$22,""),"-"))</f>
        <v/>
      </c>
      <c r="HV347" s="369"/>
      <c r="HW347" s="369"/>
      <c r="HX347" s="370" t="str">
        <f>IF(AND(申込書!$C$76&lt;&gt;"▼プルダウンより選択してください",申込書!$C$76&lt;&gt;"",$G347&lt;&gt;"",申込書!$V$76="特定学年のみ"),"申し込みする","")</f>
        <v/>
      </c>
      <c r="HY347" s="371"/>
      <c r="HZ347" s="372"/>
      <c r="IA347" s="69"/>
    </row>
    <row r="348" spans="2:235" ht="26.85" hidden="1" customHeight="1" outlineLevel="1">
      <c r="B348" s="365">
        <f t="shared" si="15"/>
        <v>343</v>
      </c>
      <c r="C348" s="55"/>
      <c r="D348" s="56"/>
      <c r="E348" s="154"/>
      <c r="F348" s="57"/>
      <c r="G348" s="58"/>
      <c r="H348" s="59"/>
      <c r="I348" s="60"/>
      <c r="J348" s="61"/>
      <c r="K348" s="366" t="str">
        <f t="shared" si="16"/>
        <v/>
      </c>
      <c r="L348" s="62"/>
      <c r="M348" s="322"/>
      <c r="N348" s="63"/>
      <c r="O348" s="64"/>
      <c r="P348" s="367" t="str">
        <f t="shared" si="17"/>
        <v/>
      </c>
      <c r="Q348" s="65"/>
      <c r="R348" s="66"/>
      <c r="S348" s="67"/>
      <c r="T348" s="68"/>
      <c r="U348" s="68"/>
      <c r="V348" s="68"/>
      <c r="W348" s="66"/>
      <c r="X348" s="281"/>
      <c r="Y348" s="368" t="str">
        <f>IF(AND(申込書!$C$47&lt;&gt;"▼プルダウンより選択してください",申込書!$C$47&lt;&gt;"",申込書!$K$22&lt;&gt;"YYYY/MM/DD",$G348&lt;&gt;""),申込書!$K$22,"")</f>
        <v/>
      </c>
      <c r="Z348" s="369" t="str">
        <f>IF(Y348="","",IF(INDEX('コンテンツ＆備考マスタ'!$H:$J,MATCH(学校情報!Y$3,'コンテンツ＆備考マスタ'!$H:$H,0),3)="●",IF(AND(Y348&lt;&gt;"",ISNUMBER(申込書!$AC$22)=TRUE,申込書!$C$47&lt;&gt;"▼プルダウンより選択してください",申込書!$C$47&lt;&gt;""),申込書!$AC$22,""),"-"))</f>
        <v/>
      </c>
      <c r="AA348" s="369"/>
      <c r="AB348" s="369"/>
      <c r="AC348" s="370" t="str">
        <f>IF(AND(申込書!$C$47&lt;&gt;"▼プルダウンより選択してください",申込書!$C$47&lt;&gt;"",$G348&lt;&gt;"",申込書!$V$47="特定学年のみ"),"申し込みする","")</f>
        <v/>
      </c>
      <c r="AD348" s="371"/>
      <c r="AE348" s="372"/>
      <c r="AF348" s="373" t="str">
        <f>IF(AND(申込書!$C$48&lt;&gt;"▼プルダウンより選択してください",申込書!$C$48&lt;&gt;"",申込書!$K$22&lt;&gt;"YYYY/MM/DD",$G348&lt;&gt;""),申込書!$K$22,"")</f>
        <v/>
      </c>
      <c r="AG348" s="369" t="str">
        <f>IF(AF348="","",IF(INDEX('コンテンツ＆備考マスタ'!$H:$J,MATCH(学校情報!AF$3,'コンテンツ＆備考マスタ'!$H:$H,0),3)="●",IF(AND(AF348&lt;&gt;"",ISNUMBER(申込書!$AC$22)=TRUE,申込書!$C$48&lt;&gt;"▼プルダウンより選択してください",申込書!$C$48&lt;&gt;""),申込書!$AC$22,""),"-"))</f>
        <v/>
      </c>
      <c r="AH348" s="369"/>
      <c r="AI348" s="369"/>
      <c r="AJ348" s="370" t="str">
        <f>IF(AND(申込書!$C$48&lt;&gt;"▼プルダウンより選択してください",申込書!$C$48&lt;&gt;"",$G348&lt;&gt;"",申込書!$V$48="特定学年のみ"),"申し込みする","")</f>
        <v/>
      </c>
      <c r="AK348" s="371"/>
      <c r="AL348" s="372"/>
      <c r="AM348" s="373" t="str">
        <f>IF(AND(申込書!$C$49&lt;&gt;"▼プルダウンより選択してください",申込書!$C$49&lt;&gt;"",申込書!$K$22&lt;&gt;"YYYY/MM/DD",$G348&lt;&gt;""),申込書!$K$22,"")</f>
        <v/>
      </c>
      <c r="AN348" s="369" t="str">
        <f>IF(AM348="","",IF(INDEX('コンテンツ＆備考マスタ'!$H:$J,MATCH(学校情報!AM$3,'コンテンツ＆備考マスタ'!$H:$H,0),3)="●",IF(AND(AM348&lt;&gt;"",ISNUMBER(申込書!$AC$22)=TRUE,申込書!$C$49&lt;&gt;"▼プルダウンより選択してください",申込書!$C$49&lt;&gt;""),申込書!$AC$22,""),"-"))</f>
        <v/>
      </c>
      <c r="AO348" s="369"/>
      <c r="AP348" s="369"/>
      <c r="AQ348" s="370" t="str">
        <f>IF(AND(申込書!$C$49&lt;&gt;"▼プルダウンより選択してください",申込書!$C$49&lt;&gt;"",$G348&lt;&gt;"",申込書!$V$49="特定学年のみ"),"申し込みする","")</f>
        <v/>
      </c>
      <c r="AR348" s="371"/>
      <c r="AS348" s="372"/>
      <c r="AT348" s="373" t="str">
        <f>IF(AND(申込書!$C$50&lt;&gt;"▼プルダウンより選択してください",申込書!$C$50&lt;&gt;"",申込書!$K$22&lt;&gt;"YYYY/MM/DD",$G348&lt;&gt;""),申込書!$K$22,"")</f>
        <v/>
      </c>
      <c r="AU348" s="369" t="str">
        <f>IF(AT348="","",IF(INDEX('コンテンツ＆備考マスタ'!$H:$J,MATCH(学校情報!AT$3,'コンテンツ＆備考マスタ'!$H:$H,0),3)="●",IF(AND(AT348&lt;&gt;"",ISNUMBER(申込書!$AC$22)=TRUE,申込書!$C$50&lt;&gt;"▼プルダウンより選択してください",申込書!$C$50&lt;&gt;""),申込書!$AC$22,""),"-"))</f>
        <v/>
      </c>
      <c r="AV348" s="369"/>
      <c r="AW348" s="369"/>
      <c r="AX348" s="370" t="str">
        <f>IF(AND(申込書!$C$50&lt;&gt;"▼プルダウンより選択してください",申込書!$C$50&lt;&gt;"",$G348&lt;&gt;"",申込書!$V$50="特定学年のみ"),"申し込みする","")</f>
        <v/>
      </c>
      <c r="AY348" s="371"/>
      <c r="AZ348" s="372"/>
      <c r="BA348" s="373" t="str">
        <f>IF(AND(申込書!$C$51&lt;&gt;"▼プルダウンより選択してください",申込書!$C$51&lt;&gt;"",申込書!$K$22&lt;&gt;"YYYY/MM/DD",$G348&lt;&gt;""),申込書!$K$22,"")</f>
        <v/>
      </c>
      <c r="BB348" s="369" t="str">
        <f>IF(BA348="","",IF(INDEX('コンテンツ＆備考マスタ'!$H:$J,MATCH(学校情報!BA$3,'コンテンツ＆備考マスタ'!$H:$H,0),3)="●",IF(AND(BA348&lt;&gt;"",ISNUMBER(申込書!$AC$22)=TRUE,申込書!$C$51&lt;&gt;"▼プルダウンより選択してください",申込書!$C$51&lt;&gt;""),申込書!$AC$22,""),"-"))</f>
        <v/>
      </c>
      <c r="BC348" s="369"/>
      <c r="BD348" s="369"/>
      <c r="BE348" s="370" t="str">
        <f>IF(AND(申込書!$C$51&lt;&gt;"▼プルダウンより選択してください",申込書!$C$51&lt;&gt;"",$G348&lt;&gt;"",申込書!$V$51="特定学年のみ"),"申し込みする","")</f>
        <v/>
      </c>
      <c r="BF348" s="371"/>
      <c r="BG348" s="372"/>
      <c r="BH348" s="373" t="str">
        <f>IF(AND(申込書!$C$52&lt;&gt;"▼プルダウンより選択してください",申込書!$C$52&lt;&gt;"",申込書!$K$22&lt;&gt;"YYYY/MM/DD",$G348&lt;&gt;""),申込書!$K$22,"")</f>
        <v/>
      </c>
      <c r="BI348" s="369" t="str">
        <f>IF(BH348="","",IF(INDEX('コンテンツ＆備考マスタ'!$H:$J,MATCH(学校情報!BH$3,'コンテンツ＆備考マスタ'!$H:$H,0),3)="●",IF(AND(BH348&lt;&gt;"",ISNUMBER(申込書!$AC$22)=TRUE,申込書!$C$52&lt;&gt;"▼プルダウンより選択してください",申込書!$C$52&lt;&gt;""),申込書!$AC$22,""),"-"))</f>
        <v/>
      </c>
      <c r="BJ348" s="369"/>
      <c r="BK348" s="369"/>
      <c r="BL348" s="370" t="str">
        <f>IF(AND(申込書!$C$52&lt;&gt;"▼プルダウンより選択してください",申込書!$C$52&lt;&gt;"",$G348&lt;&gt;"",申込書!$V$52="特定学年のみ"),"申し込みする","")</f>
        <v/>
      </c>
      <c r="BM348" s="371"/>
      <c r="BN348" s="372"/>
      <c r="BO348" s="373" t="str">
        <f>IF(AND(申込書!$C$53&lt;&gt;"▼プルダウンより選択してください",申込書!$C$53&lt;&gt;"",申込書!$K$22&lt;&gt;"YYYY/MM/DD",$G348&lt;&gt;""),申込書!$K$22,"")</f>
        <v/>
      </c>
      <c r="BP348" s="369" t="str">
        <f>IF(BO348="","",IF(INDEX('コンテンツ＆備考マスタ'!$H:$J,MATCH(学校情報!BO$3,'コンテンツ＆備考マスタ'!$H:$H,0),3)="●",IF(AND(BO348&lt;&gt;"",ISNUMBER(申込書!$AC$22)=TRUE,申込書!$C$53&lt;&gt;"▼プルダウンより選択してください",申込書!$C$53&lt;&gt;""),申込書!$AC$22,""),"-"))</f>
        <v/>
      </c>
      <c r="BQ348" s="369"/>
      <c r="BR348" s="369"/>
      <c r="BS348" s="370" t="str">
        <f>IF(AND(申込書!$C$53&lt;&gt;"▼プルダウンより選択してください",申込書!$C$53&lt;&gt;"",$G348&lt;&gt;"",申込書!$V$53="特定学年のみ"),"申し込みする","")</f>
        <v/>
      </c>
      <c r="BT348" s="371"/>
      <c r="BU348" s="372"/>
      <c r="BV348" s="373" t="str">
        <f>IF(AND(申込書!$C$54&lt;&gt;"▼プルダウンより選択してください",申込書!$C$54&lt;&gt;"",申込書!$K$22&lt;&gt;"YYYY/MM/DD",$G348&lt;&gt;""),申込書!$K$22,"")</f>
        <v/>
      </c>
      <c r="BW348" s="369" t="str">
        <f>IF(BV348="","",IF(INDEX('コンテンツ＆備考マスタ'!$H:$J,MATCH(学校情報!BV$3,'コンテンツ＆備考マスタ'!$H:$H,0),3)="●",IF(AND(BV348&lt;&gt;"",ISNUMBER(申込書!$AC$22)=TRUE,申込書!$C$54&lt;&gt;"▼プルダウンより選択してください",申込書!$C$54&lt;&gt;""),申込書!$AC$22,""),"-"))</f>
        <v/>
      </c>
      <c r="BX348" s="369"/>
      <c r="BY348" s="369"/>
      <c r="BZ348" s="370" t="str">
        <f>IF(AND(申込書!$C$54&lt;&gt;"▼プルダウンより選択してください",申込書!$C$54&lt;&gt;"",$G348&lt;&gt;"",申込書!$V$54="特定学年のみ"),"申し込みする","")</f>
        <v/>
      </c>
      <c r="CA348" s="371"/>
      <c r="CB348" s="372"/>
      <c r="CC348" s="373" t="str">
        <f>IF(AND(申込書!$C$55&lt;&gt;"▼プルダウンより選択してください",申込書!$C$55&lt;&gt;"",申込書!$K$22&lt;&gt;"YYYY/MM/DD",$G348&lt;&gt;""),申込書!$K$22,"")</f>
        <v/>
      </c>
      <c r="CD348" s="369" t="str">
        <f>IF(CC348="","",IF(INDEX('コンテンツ＆備考マスタ'!$H:$J,MATCH(学校情報!CC$3,'コンテンツ＆備考マスタ'!$H:$H,0),3)="●",IF(AND(CC348&lt;&gt;"",ISNUMBER(申込書!$AC$22)=TRUE,申込書!$C$55&lt;&gt;"▼プルダウンより選択してください",申込書!$C$55&lt;&gt;""),申込書!$AC$22,""),"-"))</f>
        <v/>
      </c>
      <c r="CE348" s="369"/>
      <c r="CF348" s="369"/>
      <c r="CG348" s="370" t="str">
        <f>IF(AND(申込書!$C$55&lt;&gt;"▼プルダウンより選択してください",申込書!$C$55&lt;&gt;"",$G348&lt;&gt;"",申込書!$V$55="特定学年のみ"),"申し込みする","")</f>
        <v/>
      </c>
      <c r="CH348" s="371"/>
      <c r="CI348" s="372"/>
      <c r="CJ348" s="373" t="str">
        <f>IF(AND(申込書!$C$56&lt;&gt;"▼プルダウンより選択してください",申込書!$C$56&lt;&gt;"",申込書!$K$22&lt;&gt;"YYYY/MM/DD",$G348&lt;&gt;""),申込書!$K$22,"")</f>
        <v/>
      </c>
      <c r="CK348" s="369" t="str">
        <f>IF(CJ348="","",IF(INDEX('コンテンツ＆備考マスタ'!$H:$J,MATCH(学校情報!CJ$3,'コンテンツ＆備考マスタ'!$H:$H,0),3)="●",IF(AND(CJ348&lt;&gt;"",ISNUMBER(申込書!$AC$22)=TRUE,申込書!$C$56&lt;&gt;"▼プルダウンより選択してください",申込書!$C$56&lt;&gt;""),申込書!$AC$22,""),"-"))</f>
        <v/>
      </c>
      <c r="CL348" s="369"/>
      <c r="CM348" s="369"/>
      <c r="CN348" s="370" t="str">
        <f>IF(AND(申込書!$C$56&lt;&gt;"▼プルダウンより選択してください",申込書!$C$56&lt;&gt;"",$G348&lt;&gt;"",申込書!$V$56="特定学年のみ"),"申し込みする","")</f>
        <v/>
      </c>
      <c r="CO348" s="371"/>
      <c r="CP348" s="372"/>
      <c r="CQ348" s="373" t="str">
        <f>IF(AND(申込書!$C$57&lt;&gt;"▼プルダウンより選択してください",申込書!$C$57&lt;&gt;"",申込書!$K$22&lt;&gt;"YYYY/MM/DD",$G348&lt;&gt;""),申込書!$K$22,"")</f>
        <v/>
      </c>
      <c r="CR348" s="369" t="str">
        <f>IF(CQ348="","",IF(INDEX('コンテンツ＆備考マスタ'!$H:$J,MATCH(学校情報!CQ$3,'コンテンツ＆備考マスタ'!$H:$H,0),3)="●",IF(AND(CQ348&lt;&gt;"",ISNUMBER(申込書!$AC$22)=TRUE,申込書!$C$57&lt;&gt;"▼プルダウンより選択してください",申込書!$C$57&lt;&gt;""),申込書!$AC$22,""),"-"))</f>
        <v/>
      </c>
      <c r="CS348" s="369"/>
      <c r="CT348" s="369"/>
      <c r="CU348" s="369" t="str">
        <f>IF(AND(申込書!$C$57&lt;&gt;"▼プルダウンより選択してください",申込書!$C$57&lt;&gt;"",$G348&lt;&gt;"",申込書!$V$57="特定学年のみ"),"申し込みする","")</f>
        <v/>
      </c>
      <c r="CV348" s="371"/>
      <c r="CW348" s="372"/>
      <c r="CX348" s="373" t="str">
        <f>IF(AND(申込書!$C$58&lt;&gt;"▼プルダウンより選択してください",申込書!$C$58&lt;&gt;"",申込書!$K$22&lt;&gt;"YYYY/MM/DD",$G348&lt;&gt;""),申込書!$K$22,"")</f>
        <v/>
      </c>
      <c r="CY348" s="369" t="str">
        <f>IF(CX348="","",IF(INDEX('コンテンツ＆備考マスタ'!$H:$J,MATCH(学校情報!CX$3,'コンテンツ＆備考マスタ'!$H:$H,0),3)="●",IF(AND(CX348&lt;&gt;"",ISNUMBER(申込書!$AC$22)=TRUE,申込書!$C$58&lt;&gt;"▼プルダウンより選択してください",申込書!$C$58&lt;&gt;""),申込書!$AC$22,""),"-"))</f>
        <v/>
      </c>
      <c r="CZ348" s="369"/>
      <c r="DA348" s="369"/>
      <c r="DB348" s="369" t="str">
        <f>IF(AND(申込書!$C$58&lt;&gt;"▼プルダウンより選択してください",申込書!$C$58&lt;&gt;"",$G348&lt;&gt;"",申込書!$V$58="特定学年のみ"),"申し込みする","")</f>
        <v/>
      </c>
      <c r="DC348" s="371"/>
      <c r="DD348" s="372"/>
      <c r="DE348" s="373" t="str">
        <f>IF(AND(申込書!$C$59&lt;&gt;"▼プルダウンより選択してください",申込書!$C$59&lt;&gt;"",申込書!$K$22&lt;&gt;"YYYY/MM/DD",$G348&lt;&gt;""),申込書!$K$22,"")</f>
        <v/>
      </c>
      <c r="DF348" s="369" t="str">
        <f>IF(DE348="","",IF(INDEX('コンテンツ＆備考マスタ'!$H:$J,MATCH(学校情報!DE$3,'コンテンツ＆備考マスタ'!$H:$H,0),3)="●",IF(AND(DE348&lt;&gt;"",ISNUMBER(申込書!$AC$22)=TRUE,申込書!$C$59&lt;&gt;"▼プルダウンより選択してください",申込書!$C$59&lt;&gt;""),申込書!$AC$22,""),"-"))</f>
        <v/>
      </c>
      <c r="DG348" s="369"/>
      <c r="DH348" s="369"/>
      <c r="DI348" s="369" t="str">
        <f>IF(AND(申込書!$C$59&lt;&gt;"▼プルダウンより選択してください",申込書!$C$59&lt;&gt;"",$G348&lt;&gt;"",申込書!$V$59="特定学年のみ"),"申し込みする","")</f>
        <v/>
      </c>
      <c r="DJ348" s="371"/>
      <c r="DK348" s="372"/>
      <c r="DL348" s="373" t="str">
        <f>IF(AND(申込書!$C$60&lt;&gt;"▼プルダウンより選択してください",申込書!$C$60&lt;&gt;"",申込書!$K$22&lt;&gt;"YYYY/MM/DD",$G348&lt;&gt;""),申込書!$K$22,"")</f>
        <v/>
      </c>
      <c r="DM348" s="369" t="str">
        <f>IF(DL348="","",IF(INDEX('コンテンツ＆備考マスタ'!$H:$J,MATCH(学校情報!DL$3,'コンテンツ＆備考マスタ'!$H:$H,0),3)="●",IF(AND(DL348&lt;&gt;"",ISNUMBER(申込書!$AC$22)=TRUE,申込書!$C$60&lt;&gt;"▼プルダウンより選択してください",申込書!$C$60&lt;&gt;""),申込書!$AC$22,""),"-"))</f>
        <v/>
      </c>
      <c r="DN348" s="369"/>
      <c r="DO348" s="369"/>
      <c r="DP348" s="369" t="str">
        <f>IF(AND(申込書!$C$60&lt;&gt;"▼プルダウンより選択してください",申込書!$C$60&lt;&gt;"",$G348&lt;&gt;"",申込書!$V$60="特定学年のみ"),"申し込みする","")</f>
        <v/>
      </c>
      <c r="DQ348" s="371"/>
      <c r="DR348" s="372"/>
      <c r="DS348" s="373" t="str">
        <f>IF(AND(申込書!$C$61&lt;&gt;"▼プルダウンより選択してください",申込書!$C$61&lt;&gt;"",申込書!$K$22&lt;&gt;"YYYY/MM/DD",$G348&lt;&gt;""),申込書!$K$22,"")</f>
        <v/>
      </c>
      <c r="DT348" s="369" t="str">
        <f>IF(DS348="","",IF(INDEX('コンテンツ＆備考マスタ'!$H:$J,MATCH(学校情報!DS$3,'コンテンツ＆備考マスタ'!$H:$H,0),3)="●",IF(AND(DS348&lt;&gt;"",ISNUMBER(申込書!$AC$22)=TRUE,申込書!$C$61&lt;&gt;"▼プルダウンより選択してください",申込書!$C$61&lt;&gt;""),申込書!$AC$22,""),"-"))</f>
        <v/>
      </c>
      <c r="DU348" s="369"/>
      <c r="DV348" s="369"/>
      <c r="DW348" s="369" t="str">
        <f>IF(AND(申込書!$C$61&lt;&gt;"▼プルダウンより選択してください",申込書!$C$61&lt;&gt;"",$G348&lt;&gt;"",申込書!$V$61="特定学年のみ"),"申し込みする","")</f>
        <v/>
      </c>
      <c r="DX348" s="371"/>
      <c r="DY348" s="372"/>
      <c r="DZ348" s="373" t="str">
        <f>IF(AND(申込書!$C$62&lt;&gt;"▼プルダウンより選択してください",申込書!$C$62&lt;&gt;"",申込書!$K$22&lt;&gt;"YYYY/MM/DD",$G348&lt;&gt;""),申込書!$K$22,"")</f>
        <v/>
      </c>
      <c r="EA348" s="369" t="str">
        <f>IF(DZ348="","",IF(INDEX('コンテンツ＆備考マスタ'!$H:$J,MATCH(学校情報!DZ$3,'コンテンツ＆備考マスタ'!$H:$H,0),3)="●",IF(AND(DZ348&lt;&gt;"",ISNUMBER(申込書!$AC$22)=TRUE,申込書!$C$62&lt;&gt;"▼プルダウンより選択してください",申込書!$C$62&lt;&gt;""),申込書!$AC$22,""),"-"))</f>
        <v/>
      </c>
      <c r="EB348" s="369"/>
      <c r="EC348" s="369"/>
      <c r="ED348" s="370" t="str">
        <f>IF(AND(申込書!$C$62&lt;&gt;"▼プルダウンより選択してください",申込書!$C$62&lt;&gt;"",$G348&lt;&gt;"",申込書!$V$62="特定学年のみ"),"申し込みする","")</f>
        <v/>
      </c>
      <c r="EE348" s="371"/>
      <c r="EF348" s="372"/>
      <c r="EG348" s="373" t="str">
        <f>IF(AND(申込書!$C$63&lt;&gt;"▼プルダウンより選択してください",申込書!$C$63&lt;&gt;"",申込書!$K$22&lt;&gt;"YYYY/MM/DD",$G348&lt;&gt;""),申込書!$K$22,"")</f>
        <v/>
      </c>
      <c r="EH348" s="369" t="str">
        <f>IF(EG348="","",IF(INDEX('コンテンツ＆備考マスタ'!$H:$J,MATCH(学校情報!EG$3,'コンテンツ＆備考マスタ'!$H:$H,0),3)="●",IF(AND(EG348&lt;&gt;"",ISNUMBER(申込書!$AC$22)=TRUE,申込書!$C$63&lt;&gt;"▼プルダウンより選択してください",申込書!$C$63&lt;&gt;""),申込書!$AC$22,""),"-"))</f>
        <v/>
      </c>
      <c r="EI348" s="369"/>
      <c r="EJ348" s="369"/>
      <c r="EK348" s="370" t="str">
        <f>IF(AND(申込書!$C$63&lt;&gt;"▼プルダウンより選択してください",申込書!$C$63&lt;&gt;"",$G348&lt;&gt;"",申込書!$V$63="特定学年のみ"),"申し込みする","")</f>
        <v/>
      </c>
      <c r="EL348" s="371"/>
      <c r="EM348" s="372"/>
      <c r="EN348" s="373" t="str">
        <f>IF(AND(申込書!$C$64&lt;&gt;"▼プルダウンより選択してください",申込書!$C$64&lt;&gt;"",申込書!$K$22&lt;&gt;"YYYY/MM/DD",$G348&lt;&gt;""),申込書!$K$22,"")</f>
        <v/>
      </c>
      <c r="EO348" s="369" t="str">
        <f>IF(EN348="","",IF(INDEX('コンテンツ＆備考マスタ'!$H:$J,MATCH(学校情報!EN$3,'コンテンツ＆備考マスタ'!$H:$H,0),3)="●",IF(AND(EN348&lt;&gt;"",ISNUMBER(申込書!$AC$22)=TRUE,申込書!$C$64&lt;&gt;"▼プルダウンより選択してください",申込書!$C$64&lt;&gt;""),申込書!$AC$22,""),"-"))</f>
        <v/>
      </c>
      <c r="EP348" s="369"/>
      <c r="EQ348" s="369"/>
      <c r="ER348" s="370" t="str">
        <f>IF(AND(申込書!$C$64&lt;&gt;"▼プルダウンより選択してください",申込書!$C$64&lt;&gt;"",$G348&lt;&gt;"",申込書!$V$64="特定学年のみ"),"申し込みする","")</f>
        <v/>
      </c>
      <c r="ES348" s="371"/>
      <c r="ET348" s="372"/>
      <c r="EU348" s="373" t="str">
        <f>IF(AND(申込書!$C$65&lt;&gt;"▼プルダウンより選択してください",申込書!$C$65&lt;&gt;"",申込書!$K$22&lt;&gt;"YYYY/MM/DD",$G348&lt;&gt;""),申込書!$K$22,"")</f>
        <v/>
      </c>
      <c r="EV348" s="369" t="str">
        <f>IF(EU348="","",IF(INDEX('コンテンツ＆備考マスタ'!$H:$J,MATCH(学校情報!EU$3,'コンテンツ＆備考マスタ'!$H:$H,0),3)="●",IF(AND(EU348&lt;&gt;"",ISNUMBER(申込書!$AC$22)=TRUE,申込書!$C$65&lt;&gt;"▼プルダウンより選択してください",申込書!$C$65&lt;&gt;""),申込書!$AC$22,""),"-"))</f>
        <v/>
      </c>
      <c r="EW348" s="369"/>
      <c r="EX348" s="369"/>
      <c r="EY348" s="370" t="str">
        <f>IF(AND(申込書!$C$65&lt;&gt;"▼プルダウンより選択してください",申込書!$C$65&lt;&gt;"",$G348&lt;&gt;"",申込書!$V$65="特定学年のみ"),"申し込みする","")</f>
        <v/>
      </c>
      <c r="EZ348" s="371"/>
      <c r="FA348" s="372"/>
      <c r="FB348" s="373" t="str">
        <f>IF(AND(申込書!$C$66&lt;&gt;"▼プルダウンより選択してください",申込書!$C$66&lt;&gt;"",申込書!$K$22&lt;&gt;"YYYY/MM/DD",$G348&lt;&gt;""),申込書!$K$22,"")</f>
        <v/>
      </c>
      <c r="FC348" s="369" t="str">
        <f>IF(FB348="","",IF(INDEX('コンテンツ＆備考マスタ'!$H:$J,MATCH(学校情報!FB$3,'コンテンツ＆備考マスタ'!$H:$H,0),3)="●",IF(AND(FB348&lt;&gt;"",ISNUMBER(申込書!$AC$22)=TRUE,申込書!$C$66&lt;&gt;"▼プルダウンより選択してください",申込書!$C$66&lt;&gt;""),申込書!$AC$22,""),"-"))</f>
        <v/>
      </c>
      <c r="FD348" s="369"/>
      <c r="FE348" s="369"/>
      <c r="FF348" s="370" t="str">
        <f>IF(AND(申込書!$C$66&lt;&gt;"▼プルダウンより選択してください",申込書!$C$66&lt;&gt;"",$G348&lt;&gt;"",申込書!$V$66="特定学年のみ"),"申し込みする","")</f>
        <v/>
      </c>
      <c r="FG348" s="371"/>
      <c r="FH348" s="372"/>
      <c r="FI348" s="373" t="str">
        <f>IF(AND(申込書!$C$67&lt;&gt;"▼プルダウンより選択してください",申込書!$C$67&lt;&gt;"",申込書!$K$22&lt;&gt;"YYYY/MM/DD",$G348&lt;&gt;""),申込書!$K$22,"")</f>
        <v/>
      </c>
      <c r="FJ348" s="369" t="str">
        <f>IF(FI348="","",IF(INDEX('コンテンツ＆備考マスタ'!$H:$J,MATCH(学校情報!FI$3,'コンテンツ＆備考マスタ'!$H:$H,0),3)="●",IF(AND(FI348&lt;&gt;"",ISNUMBER(申込書!$AC$22)=TRUE,申込書!$C$67&lt;&gt;"▼プルダウンより選択してください",申込書!$C$67&lt;&gt;""),申込書!$AC$22,""),"-"))</f>
        <v/>
      </c>
      <c r="FK348" s="369"/>
      <c r="FL348" s="369"/>
      <c r="FM348" s="370" t="str">
        <f>IF(AND(申込書!$C$67&lt;&gt;"▼プルダウンより選択してください",申込書!$C$67&lt;&gt;"",$G348&lt;&gt;"",申込書!$V$67="特定学年のみ"),"申し込みする","")</f>
        <v/>
      </c>
      <c r="FN348" s="371"/>
      <c r="FO348" s="372"/>
      <c r="FP348" s="373" t="str">
        <f>IF(AND(申込書!$C$68&lt;&gt;"▼プルダウンより選択してください",申込書!$C$68&lt;&gt;"",申込書!$K$22&lt;&gt;"YYYY/MM/DD",$G348&lt;&gt;""),申込書!$K$22,"")</f>
        <v/>
      </c>
      <c r="FQ348" s="369" t="str">
        <f>IF(FP348="","",IF(INDEX('コンテンツ＆備考マスタ'!$H:$J,MATCH(学校情報!FP$3,'コンテンツ＆備考マスタ'!$H:$H,0),3)="●",IF(AND(FP348&lt;&gt;"",ISNUMBER(申込書!$AC$22)=TRUE,申込書!$C$68&lt;&gt;"▼プルダウンより選択してください",申込書!$C$68&lt;&gt;""),申込書!$AC$22,""),"-"))</f>
        <v/>
      </c>
      <c r="FR348" s="369"/>
      <c r="FS348" s="369"/>
      <c r="FT348" s="370" t="str">
        <f>IF(AND(申込書!$C$68&lt;&gt;"▼プルダウンより選択してください",申込書!$C$68&lt;&gt;"",$G348&lt;&gt;"",申込書!$V$68="特定学年のみ"),"申し込みする","")</f>
        <v/>
      </c>
      <c r="FU348" s="371"/>
      <c r="FV348" s="372"/>
      <c r="FW348" s="373" t="str">
        <f>IF(AND(申込書!$C$69&lt;&gt;"▼プルダウンより選択してください",申込書!$C$69&lt;&gt;"",申込書!$K$22&lt;&gt;"YYYY/MM/DD",$G348&lt;&gt;""),申込書!$K$22,"")</f>
        <v/>
      </c>
      <c r="FX348" s="369" t="str">
        <f>IF(FW348="","",IF(INDEX('コンテンツ＆備考マスタ'!$H:$J,MATCH(学校情報!FW$3,'コンテンツ＆備考マスタ'!$H:$H,0),3)="●",IF(AND(FW348&lt;&gt;"",ISNUMBER(申込書!$AC$22)=TRUE,申込書!$C$69&lt;&gt;"▼プルダウンより選択してください",申込書!$C$69&lt;&gt;""),申込書!$AC$22,""),"-"))</f>
        <v/>
      </c>
      <c r="FY348" s="369"/>
      <c r="FZ348" s="369"/>
      <c r="GA348" s="370" t="str">
        <f>IF(AND(申込書!$C$69&lt;&gt;"▼プルダウンより選択してください",申込書!$C$69&lt;&gt;"",$G348&lt;&gt;"",申込書!$V$69="特定学年のみ"),"申し込みする","")</f>
        <v/>
      </c>
      <c r="GB348" s="371"/>
      <c r="GC348" s="372"/>
      <c r="GD348" s="373" t="str">
        <f>IF(AND(申込書!$C$70&lt;&gt;"▼プルダウンより選択してください",申込書!$C$70&lt;&gt;"",申込書!$K$22&lt;&gt;"YYYY/MM/DD",$G348&lt;&gt;""),申込書!$K$22,"")</f>
        <v/>
      </c>
      <c r="GE348" s="369" t="str">
        <f>IF(GD348="","",IF(INDEX('コンテンツ＆備考マスタ'!$H:$J,MATCH(学校情報!GD$3,'コンテンツ＆備考マスタ'!$H:$H,0),3)="●",IF(AND(GD348&lt;&gt;"",ISNUMBER(申込書!$AC$22)=TRUE,申込書!$C$70&lt;&gt;"▼プルダウンより選択してください",申込書!$C$70&lt;&gt;""),申込書!$AC$22,""),"-"))</f>
        <v/>
      </c>
      <c r="GF348" s="369"/>
      <c r="GG348" s="369"/>
      <c r="GH348" s="370" t="str">
        <f>IF(AND(申込書!$C$70&lt;&gt;"▼プルダウンより選択してください",申込書!$C$70&lt;&gt;"",$G348&lt;&gt;"",申込書!$V$70="特定学年のみ"),"申し込みする","")</f>
        <v/>
      </c>
      <c r="GI348" s="371"/>
      <c r="GJ348" s="372"/>
      <c r="GK348" s="373" t="str">
        <f>IF(AND(申込書!$C$71&lt;&gt;"▼プルダウンより選択してください",申込書!$C$71&lt;&gt;"",申込書!$K$22&lt;&gt;"YYYY/MM/DD",$G348&lt;&gt;""),申込書!$K$22,"")</f>
        <v/>
      </c>
      <c r="GL348" s="369" t="str">
        <f>IF(GK348="","",IF(INDEX('コンテンツ＆備考マスタ'!$H:$J,MATCH(学校情報!GK$3,'コンテンツ＆備考マスタ'!$H:$H,0),3)="●",IF(AND(GK348&lt;&gt;"",ISNUMBER(申込書!$AC$22)=TRUE,申込書!$C$71&lt;&gt;"▼プルダウンより選択してください",申込書!$C$71&lt;&gt;""),申込書!$AC$22,""),"-"))</f>
        <v/>
      </c>
      <c r="GM348" s="369"/>
      <c r="GN348" s="369"/>
      <c r="GO348" s="370" t="str">
        <f>IF(AND(申込書!$C$71&lt;&gt;"▼プルダウンより選択してください",申込書!$C$71&lt;&gt;"",$G348&lt;&gt;"",申込書!$V$71="特定学年のみ"),"申し込みする","")</f>
        <v/>
      </c>
      <c r="GP348" s="371"/>
      <c r="GQ348" s="372"/>
      <c r="GR348" s="373" t="str">
        <f>IF(AND(申込書!$C$72&lt;&gt;"▼プルダウンより選択してください",申込書!$C$72&lt;&gt;"",申込書!$K$22&lt;&gt;"YYYY/MM/DD",$G348&lt;&gt;""),申込書!$K$22,"")</f>
        <v/>
      </c>
      <c r="GS348" s="369" t="str">
        <f>IF(GR348="","",IF(INDEX('コンテンツ＆備考マスタ'!$H:$J,MATCH(学校情報!GR$3,'コンテンツ＆備考マスタ'!$H:$H,0),3)="●",IF(AND(GR348&lt;&gt;"",ISNUMBER(申込書!$AC$22)=TRUE,申込書!$C$72&lt;&gt;"▼プルダウンより選択してください",申込書!$C$72&lt;&gt;""),申込書!$AC$22,""),"-"))</f>
        <v/>
      </c>
      <c r="GT348" s="369"/>
      <c r="GU348" s="369"/>
      <c r="GV348" s="370" t="str">
        <f>IF(AND(申込書!$C$72&lt;&gt;"▼プルダウンより選択してください",申込書!$C$72&lt;&gt;"",$G348&lt;&gt;"",申込書!$V$72="特定学年のみ"),"申し込みする","")</f>
        <v/>
      </c>
      <c r="GW348" s="371"/>
      <c r="GX348" s="372"/>
      <c r="GY348" s="373" t="str">
        <f>IF(AND(申込書!$C$73&lt;&gt;"▼プルダウンより選択してください",申込書!$C$73&lt;&gt;"",申込書!$K$22&lt;&gt;"YYYY/MM/DD",$G348&lt;&gt;""),申込書!$K$22,"")</f>
        <v/>
      </c>
      <c r="GZ348" s="369" t="str">
        <f>IF(GY348="","",IF(INDEX('コンテンツ＆備考マスタ'!$H:$J,MATCH(学校情報!GY$3,'コンテンツ＆備考マスタ'!$H:$H,0),3)="●",IF(AND(GY348&lt;&gt;"",ISNUMBER(申込書!$AC$22)=TRUE,申込書!$C$73&lt;&gt;"▼プルダウンより選択してください",申込書!$C$73&lt;&gt;""),申込書!$AC$22,""),"-"))</f>
        <v/>
      </c>
      <c r="HA348" s="369"/>
      <c r="HB348" s="369"/>
      <c r="HC348" s="370" t="str">
        <f>IF(AND(申込書!$C$73&lt;&gt;"▼プルダウンより選択してください",申込書!$C$73&lt;&gt;"",$G348&lt;&gt;"",申込書!$V$73="特定学年のみ"),"申し込みする","")</f>
        <v/>
      </c>
      <c r="HD348" s="371"/>
      <c r="HE348" s="372"/>
      <c r="HF348" s="373" t="str">
        <f>IF(AND(申込書!$C$74&lt;&gt;"▼プルダウンより選択してください",申込書!$C$74&lt;&gt;"",申込書!$K$22&lt;&gt;"YYYY/MM/DD",$G348&lt;&gt;""),申込書!$K$22,"")</f>
        <v/>
      </c>
      <c r="HG348" s="369" t="str">
        <f>IF(HF348="","",IF(INDEX('コンテンツ＆備考マスタ'!$H:$J,MATCH(学校情報!HF$3,'コンテンツ＆備考マスタ'!$H:$H,0),3)="●",IF(AND(HF348&lt;&gt;"",ISNUMBER(申込書!$AC$22)=TRUE,申込書!$C$74&lt;&gt;"▼プルダウンより選択してください",申込書!$C$74&lt;&gt;""),申込書!$AC$22,""),"-"))</f>
        <v/>
      </c>
      <c r="HH348" s="369"/>
      <c r="HI348" s="369"/>
      <c r="HJ348" s="370" t="str">
        <f>IF(AND(申込書!$C$74&lt;&gt;"▼プルダウンより選択してください",申込書!$C$74&lt;&gt;"",$G348&lt;&gt;"",申込書!$V$74="特定学年のみ"),"申し込みする","")</f>
        <v/>
      </c>
      <c r="HK348" s="371"/>
      <c r="HL348" s="372"/>
      <c r="HM348" s="373" t="str">
        <f>IF(AND(申込書!$C$75&lt;&gt;"▼プルダウンより選択してください",申込書!$C$75&lt;&gt;"",申込書!$K$22&lt;&gt;"YYYY/MM/DD",$G348&lt;&gt;""),申込書!$K$22,"")</f>
        <v/>
      </c>
      <c r="HN348" s="369" t="str">
        <f>IF(HM348="","",IF(INDEX('コンテンツ＆備考マスタ'!$H:$J,MATCH(学校情報!HM$3,'コンテンツ＆備考マスタ'!$H:$H,0),3)="●",IF(AND(HM348&lt;&gt;"",ISNUMBER(申込書!$AC$22)=TRUE,申込書!$C$75&lt;&gt;"▼プルダウンより選択してください",申込書!$C$75&lt;&gt;""),申込書!$AC$22,""),"-"))</f>
        <v/>
      </c>
      <c r="HO348" s="369"/>
      <c r="HP348" s="369"/>
      <c r="HQ348" s="370" t="str">
        <f>IF(AND(申込書!$C$75&lt;&gt;"▼プルダウンより選択してください",申込書!$C$75&lt;&gt;"",$G348&lt;&gt;"",申込書!$V$75="特定学年のみ"),"申し込みする","")</f>
        <v/>
      </c>
      <c r="HR348" s="371"/>
      <c r="HS348" s="371"/>
      <c r="HT348" s="374" t="str">
        <f>IF(AND(申込書!$C$76&lt;&gt;"▼プルダウンより選択してください",申込書!$C$76&lt;&gt;"",申込書!$K$22&lt;&gt;"YYYY/MM/DD",$G348&lt;&gt;""),申込書!$K$22,"")</f>
        <v/>
      </c>
      <c r="HU348" s="369" t="str">
        <f>IF(HT348="","",IF(INDEX('コンテンツ＆備考マスタ'!$H:$J,MATCH(学校情報!HT$3,'コンテンツ＆備考マスタ'!$H:$H,0),3)="●",IF(AND(HT348&lt;&gt;"",ISNUMBER(申込書!$AC$22)=TRUE,申込書!$C$76&lt;&gt;"▼プルダウンより選択してください",申込書!$C$76&lt;&gt;""),申込書!$AC$22,""),"-"))</f>
        <v/>
      </c>
      <c r="HV348" s="369"/>
      <c r="HW348" s="369"/>
      <c r="HX348" s="370" t="str">
        <f>IF(AND(申込書!$C$76&lt;&gt;"▼プルダウンより選択してください",申込書!$C$76&lt;&gt;"",$G348&lt;&gt;"",申込書!$V$76="特定学年のみ"),"申し込みする","")</f>
        <v/>
      </c>
      <c r="HY348" s="371"/>
      <c r="HZ348" s="372"/>
      <c r="IA348" s="69"/>
    </row>
    <row r="349" spans="2:235" ht="26.85" hidden="1" customHeight="1" outlineLevel="1">
      <c r="B349" s="365">
        <f t="shared" si="15"/>
        <v>344</v>
      </c>
      <c r="C349" s="55"/>
      <c r="D349" s="56"/>
      <c r="E349" s="154"/>
      <c r="F349" s="57"/>
      <c r="G349" s="58"/>
      <c r="H349" s="59"/>
      <c r="I349" s="60"/>
      <c r="J349" s="61"/>
      <c r="K349" s="366" t="str">
        <f t="shared" si="16"/>
        <v/>
      </c>
      <c r="L349" s="62"/>
      <c r="M349" s="322"/>
      <c r="N349" s="63"/>
      <c r="O349" s="64"/>
      <c r="P349" s="367" t="str">
        <f t="shared" si="17"/>
        <v/>
      </c>
      <c r="Q349" s="65"/>
      <c r="R349" s="66"/>
      <c r="S349" s="67"/>
      <c r="T349" s="68"/>
      <c r="U349" s="68"/>
      <c r="V349" s="68"/>
      <c r="W349" s="66"/>
      <c r="X349" s="281"/>
      <c r="Y349" s="368" t="str">
        <f>IF(AND(申込書!$C$47&lt;&gt;"▼プルダウンより選択してください",申込書!$C$47&lt;&gt;"",申込書!$K$22&lt;&gt;"YYYY/MM/DD",$G349&lt;&gt;""),申込書!$K$22,"")</f>
        <v/>
      </c>
      <c r="Z349" s="369" t="str">
        <f>IF(Y349="","",IF(INDEX('コンテンツ＆備考マスタ'!$H:$J,MATCH(学校情報!Y$3,'コンテンツ＆備考マスタ'!$H:$H,0),3)="●",IF(AND(Y349&lt;&gt;"",ISNUMBER(申込書!$AC$22)=TRUE,申込書!$C$47&lt;&gt;"▼プルダウンより選択してください",申込書!$C$47&lt;&gt;""),申込書!$AC$22,""),"-"))</f>
        <v/>
      </c>
      <c r="AA349" s="369"/>
      <c r="AB349" s="369"/>
      <c r="AC349" s="370" t="str">
        <f>IF(AND(申込書!$C$47&lt;&gt;"▼プルダウンより選択してください",申込書!$C$47&lt;&gt;"",$G349&lt;&gt;"",申込書!$V$47="特定学年のみ"),"申し込みする","")</f>
        <v/>
      </c>
      <c r="AD349" s="371"/>
      <c r="AE349" s="372"/>
      <c r="AF349" s="373" t="str">
        <f>IF(AND(申込書!$C$48&lt;&gt;"▼プルダウンより選択してください",申込書!$C$48&lt;&gt;"",申込書!$K$22&lt;&gt;"YYYY/MM/DD",$G349&lt;&gt;""),申込書!$K$22,"")</f>
        <v/>
      </c>
      <c r="AG349" s="369" t="str">
        <f>IF(AF349="","",IF(INDEX('コンテンツ＆備考マスタ'!$H:$J,MATCH(学校情報!AF$3,'コンテンツ＆備考マスタ'!$H:$H,0),3)="●",IF(AND(AF349&lt;&gt;"",ISNUMBER(申込書!$AC$22)=TRUE,申込書!$C$48&lt;&gt;"▼プルダウンより選択してください",申込書!$C$48&lt;&gt;""),申込書!$AC$22,""),"-"))</f>
        <v/>
      </c>
      <c r="AH349" s="369"/>
      <c r="AI349" s="369"/>
      <c r="AJ349" s="370" t="str">
        <f>IF(AND(申込書!$C$48&lt;&gt;"▼プルダウンより選択してください",申込書!$C$48&lt;&gt;"",$G349&lt;&gt;"",申込書!$V$48="特定学年のみ"),"申し込みする","")</f>
        <v/>
      </c>
      <c r="AK349" s="371"/>
      <c r="AL349" s="372"/>
      <c r="AM349" s="373" t="str">
        <f>IF(AND(申込書!$C$49&lt;&gt;"▼プルダウンより選択してください",申込書!$C$49&lt;&gt;"",申込書!$K$22&lt;&gt;"YYYY/MM/DD",$G349&lt;&gt;""),申込書!$K$22,"")</f>
        <v/>
      </c>
      <c r="AN349" s="369" t="str">
        <f>IF(AM349="","",IF(INDEX('コンテンツ＆備考マスタ'!$H:$J,MATCH(学校情報!AM$3,'コンテンツ＆備考マスタ'!$H:$H,0),3)="●",IF(AND(AM349&lt;&gt;"",ISNUMBER(申込書!$AC$22)=TRUE,申込書!$C$49&lt;&gt;"▼プルダウンより選択してください",申込書!$C$49&lt;&gt;""),申込書!$AC$22,""),"-"))</f>
        <v/>
      </c>
      <c r="AO349" s="369"/>
      <c r="AP349" s="369"/>
      <c r="AQ349" s="370" t="str">
        <f>IF(AND(申込書!$C$49&lt;&gt;"▼プルダウンより選択してください",申込書!$C$49&lt;&gt;"",$G349&lt;&gt;"",申込書!$V$49="特定学年のみ"),"申し込みする","")</f>
        <v/>
      </c>
      <c r="AR349" s="371"/>
      <c r="AS349" s="372"/>
      <c r="AT349" s="373" t="str">
        <f>IF(AND(申込書!$C$50&lt;&gt;"▼プルダウンより選択してください",申込書!$C$50&lt;&gt;"",申込書!$K$22&lt;&gt;"YYYY/MM/DD",$G349&lt;&gt;""),申込書!$K$22,"")</f>
        <v/>
      </c>
      <c r="AU349" s="369" t="str">
        <f>IF(AT349="","",IF(INDEX('コンテンツ＆備考マスタ'!$H:$J,MATCH(学校情報!AT$3,'コンテンツ＆備考マスタ'!$H:$H,0),3)="●",IF(AND(AT349&lt;&gt;"",ISNUMBER(申込書!$AC$22)=TRUE,申込書!$C$50&lt;&gt;"▼プルダウンより選択してください",申込書!$C$50&lt;&gt;""),申込書!$AC$22,""),"-"))</f>
        <v/>
      </c>
      <c r="AV349" s="369"/>
      <c r="AW349" s="369"/>
      <c r="AX349" s="370" t="str">
        <f>IF(AND(申込書!$C$50&lt;&gt;"▼プルダウンより選択してください",申込書!$C$50&lt;&gt;"",$G349&lt;&gt;"",申込書!$V$50="特定学年のみ"),"申し込みする","")</f>
        <v/>
      </c>
      <c r="AY349" s="371"/>
      <c r="AZ349" s="372"/>
      <c r="BA349" s="373" t="str">
        <f>IF(AND(申込書!$C$51&lt;&gt;"▼プルダウンより選択してください",申込書!$C$51&lt;&gt;"",申込書!$K$22&lt;&gt;"YYYY/MM/DD",$G349&lt;&gt;""),申込書!$K$22,"")</f>
        <v/>
      </c>
      <c r="BB349" s="369" t="str">
        <f>IF(BA349="","",IF(INDEX('コンテンツ＆備考マスタ'!$H:$J,MATCH(学校情報!BA$3,'コンテンツ＆備考マスタ'!$H:$H,0),3)="●",IF(AND(BA349&lt;&gt;"",ISNUMBER(申込書!$AC$22)=TRUE,申込書!$C$51&lt;&gt;"▼プルダウンより選択してください",申込書!$C$51&lt;&gt;""),申込書!$AC$22,""),"-"))</f>
        <v/>
      </c>
      <c r="BC349" s="369"/>
      <c r="BD349" s="369"/>
      <c r="BE349" s="370" t="str">
        <f>IF(AND(申込書!$C$51&lt;&gt;"▼プルダウンより選択してください",申込書!$C$51&lt;&gt;"",$G349&lt;&gt;"",申込書!$V$51="特定学年のみ"),"申し込みする","")</f>
        <v/>
      </c>
      <c r="BF349" s="371"/>
      <c r="BG349" s="372"/>
      <c r="BH349" s="373" t="str">
        <f>IF(AND(申込書!$C$52&lt;&gt;"▼プルダウンより選択してください",申込書!$C$52&lt;&gt;"",申込書!$K$22&lt;&gt;"YYYY/MM/DD",$G349&lt;&gt;""),申込書!$K$22,"")</f>
        <v/>
      </c>
      <c r="BI349" s="369" t="str">
        <f>IF(BH349="","",IF(INDEX('コンテンツ＆備考マスタ'!$H:$J,MATCH(学校情報!BH$3,'コンテンツ＆備考マスタ'!$H:$H,0),3)="●",IF(AND(BH349&lt;&gt;"",ISNUMBER(申込書!$AC$22)=TRUE,申込書!$C$52&lt;&gt;"▼プルダウンより選択してください",申込書!$C$52&lt;&gt;""),申込書!$AC$22,""),"-"))</f>
        <v/>
      </c>
      <c r="BJ349" s="369"/>
      <c r="BK349" s="369"/>
      <c r="BL349" s="370" t="str">
        <f>IF(AND(申込書!$C$52&lt;&gt;"▼プルダウンより選択してください",申込書!$C$52&lt;&gt;"",$G349&lt;&gt;"",申込書!$V$52="特定学年のみ"),"申し込みする","")</f>
        <v/>
      </c>
      <c r="BM349" s="371"/>
      <c r="BN349" s="372"/>
      <c r="BO349" s="373" t="str">
        <f>IF(AND(申込書!$C$53&lt;&gt;"▼プルダウンより選択してください",申込書!$C$53&lt;&gt;"",申込書!$K$22&lt;&gt;"YYYY/MM/DD",$G349&lt;&gt;""),申込書!$K$22,"")</f>
        <v/>
      </c>
      <c r="BP349" s="369" t="str">
        <f>IF(BO349="","",IF(INDEX('コンテンツ＆備考マスタ'!$H:$J,MATCH(学校情報!BO$3,'コンテンツ＆備考マスタ'!$H:$H,0),3)="●",IF(AND(BO349&lt;&gt;"",ISNUMBER(申込書!$AC$22)=TRUE,申込書!$C$53&lt;&gt;"▼プルダウンより選択してください",申込書!$C$53&lt;&gt;""),申込書!$AC$22,""),"-"))</f>
        <v/>
      </c>
      <c r="BQ349" s="369"/>
      <c r="BR349" s="369"/>
      <c r="BS349" s="370" t="str">
        <f>IF(AND(申込書!$C$53&lt;&gt;"▼プルダウンより選択してください",申込書!$C$53&lt;&gt;"",$G349&lt;&gt;"",申込書!$V$53="特定学年のみ"),"申し込みする","")</f>
        <v/>
      </c>
      <c r="BT349" s="371"/>
      <c r="BU349" s="372"/>
      <c r="BV349" s="373" t="str">
        <f>IF(AND(申込書!$C$54&lt;&gt;"▼プルダウンより選択してください",申込書!$C$54&lt;&gt;"",申込書!$K$22&lt;&gt;"YYYY/MM/DD",$G349&lt;&gt;""),申込書!$K$22,"")</f>
        <v/>
      </c>
      <c r="BW349" s="369" t="str">
        <f>IF(BV349="","",IF(INDEX('コンテンツ＆備考マスタ'!$H:$J,MATCH(学校情報!BV$3,'コンテンツ＆備考マスタ'!$H:$H,0),3)="●",IF(AND(BV349&lt;&gt;"",ISNUMBER(申込書!$AC$22)=TRUE,申込書!$C$54&lt;&gt;"▼プルダウンより選択してください",申込書!$C$54&lt;&gt;""),申込書!$AC$22,""),"-"))</f>
        <v/>
      </c>
      <c r="BX349" s="369"/>
      <c r="BY349" s="369"/>
      <c r="BZ349" s="370" t="str">
        <f>IF(AND(申込書!$C$54&lt;&gt;"▼プルダウンより選択してください",申込書!$C$54&lt;&gt;"",$G349&lt;&gt;"",申込書!$V$54="特定学年のみ"),"申し込みする","")</f>
        <v/>
      </c>
      <c r="CA349" s="371"/>
      <c r="CB349" s="372"/>
      <c r="CC349" s="373" t="str">
        <f>IF(AND(申込書!$C$55&lt;&gt;"▼プルダウンより選択してください",申込書!$C$55&lt;&gt;"",申込書!$K$22&lt;&gt;"YYYY/MM/DD",$G349&lt;&gt;""),申込書!$K$22,"")</f>
        <v/>
      </c>
      <c r="CD349" s="369" t="str">
        <f>IF(CC349="","",IF(INDEX('コンテンツ＆備考マスタ'!$H:$J,MATCH(学校情報!CC$3,'コンテンツ＆備考マスタ'!$H:$H,0),3)="●",IF(AND(CC349&lt;&gt;"",ISNUMBER(申込書!$AC$22)=TRUE,申込書!$C$55&lt;&gt;"▼プルダウンより選択してください",申込書!$C$55&lt;&gt;""),申込書!$AC$22,""),"-"))</f>
        <v/>
      </c>
      <c r="CE349" s="369"/>
      <c r="CF349" s="369"/>
      <c r="CG349" s="370" t="str">
        <f>IF(AND(申込書!$C$55&lt;&gt;"▼プルダウンより選択してください",申込書!$C$55&lt;&gt;"",$G349&lt;&gt;"",申込書!$V$55="特定学年のみ"),"申し込みする","")</f>
        <v/>
      </c>
      <c r="CH349" s="371"/>
      <c r="CI349" s="372"/>
      <c r="CJ349" s="373" t="str">
        <f>IF(AND(申込書!$C$56&lt;&gt;"▼プルダウンより選択してください",申込書!$C$56&lt;&gt;"",申込書!$K$22&lt;&gt;"YYYY/MM/DD",$G349&lt;&gt;""),申込書!$K$22,"")</f>
        <v/>
      </c>
      <c r="CK349" s="369" t="str">
        <f>IF(CJ349="","",IF(INDEX('コンテンツ＆備考マスタ'!$H:$J,MATCH(学校情報!CJ$3,'コンテンツ＆備考マスタ'!$H:$H,0),3)="●",IF(AND(CJ349&lt;&gt;"",ISNUMBER(申込書!$AC$22)=TRUE,申込書!$C$56&lt;&gt;"▼プルダウンより選択してください",申込書!$C$56&lt;&gt;""),申込書!$AC$22,""),"-"))</f>
        <v/>
      </c>
      <c r="CL349" s="369"/>
      <c r="CM349" s="369"/>
      <c r="CN349" s="370" t="str">
        <f>IF(AND(申込書!$C$56&lt;&gt;"▼プルダウンより選択してください",申込書!$C$56&lt;&gt;"",$G349&lt;&gt;"",申込書!$V$56="特定学年のみ"),"申し込みする","")</f>
        <v/>
      </c>
      <c r="CO349" s="371"/>
      <c r="CP349" s="372"/>
      <c r="CQ349" s="373" t="str">
        <f>IF(AND(申込書!$C$57&lt;&gt;"▼プルダウンより選択してください",申込書!$C$57&lt;&gt;"",申込書!$K$22&lt;&gt;"YYYY/MM/DD",$G349&lt;&gt;""),申込書!$K$22,"")</f>
        <v/>
      </c>
      <c r="CR349" s="369" t="str">
        <f>IF(CQ349="","",IF(INDEX('コンテンツ＆備考マスタ'!$H:$J,MATCH(学校情報!CQ$3,'コンテンツ＆備考マスタ'!$H:$H,0),3)="●",IF(AND(CQ349&lt;&gt;"",ISNUMBER(申込書!$AC$22)=TRUE,申込書!$C$57&lt;&gt;"▼プルダウンより選択してください",申込書!$C$57&lt;&gt;""),申込書!$AC$22,""),"-"))</f>
        <v/>
      </c>
      <c r="CS349" s="369"/>
      <c r="CT349" s="369"/>
      <c r="CU349" s="369" t="str">
        <f>IF(AND(申込書!$C$57&lt;&gt;"▼プルダウンより選択してください",申込書!$C$57&lt;&gt;"",$G349&lt;&gt;"",申込書!$V$57="特定学年のみ"),"申し込みする","")</f>
        <v/>
      </c>
      <c r="CV349" s="371"/>
      <c r="CW349" s="372"/>
      <c r="CX349" s="373" t="str">
        <f>IF(AND(申込書!$C$58&lt;&gt;"▼プルダウンより選択してください",申込書!$C$58&lt;&gt;"",申込書!$K$22&lt;&gt;"YYYY/MM/DD",$G349&lt;&gt;""),申込書!$K$22,"")</f>
        <v/>
      </c>
      <c r="CY349" s="369" t="str">
        <f>IF(CX349="","",IF(INDEX('コンテンツ＆備考マスタ'!$H:$J,MATCH(学校情報!CX$3,'コンテンツ＆備考マスタ'!$H:$H,0),3)="●",IF(AND(CX349&lt;&gt;"",ISNUMBER(申込書!$AC$22)=TRUE,申込書!$C$58&lt;&gt;"▼プルダウンより選択してください",申込書!$C$58&lt;&gt;""),申込書!$AC$22,""),"-"))</f>
        <v/>
      </c>
      <c r="CZ349" s="369"/>
      <c r="DA349" s="369"/>
      <c r="DB349" s="369" t="str">
        <f>IF(AND(申込書!$C$58&lt;&gt;"▼プルダウンより選択してください",申込書!$C$58&lt;&gt;"",$G349&lt;&gt;"",申込書!$V$58="特定学年のみ"),"申し込みする","")</f>
        <v/>
      </c>
      <c r="DC349" s="371"/>
      <c r="DD349" s="372"/>
      <c r="DE349" s="373" t="str">
        <f>IF(AND(申込書!$C$59&lt;&gt;"▼プルダウンより選択してください",申込書!$C$59&lt;&gt;"",申込書!$K$22&lt;&gt;"YYYY/MM/DD",$G349&lt;&gt;""),申込書!$K$22,"")</f>
        <v/>
      </c>
      <c r="DF349" s="369" t="str">
        <f>IF(DE349="","",IF(INDEX('コンテンツ＆備考マスタ'!$H:$J,MATCH(学校情報!DE$3,'コンテンツ＆備考マスタ'!$H:$H,0),3)="●",IF(AND(DE349&lt;&gt;"",ISNUMBER(申込書!$AC$22)=TRUE,申込書!$C$59&lt;&gt;"▼プルダウンより選択してください",申込書!$C$59&lt;&gt;""),申込書!$AC$22,""),"-"))</f>
        <v/>
      </c>
      <c r="DG349" s="369"/>
      <c r="DH349" s="369"/>
      <c r="DI349" s="369" t="str">
        <f>IF(AND(申込書!$C$59&lt;&gt;"▼プルダウンより選択してください",申込書!$C$59&lt;&gt;"",$G349&lt;&gt;"",申込書!$V$59="特定学年のみ"),"申し込みする","")</f>
        <v/>
      </c>
      <c r="DJ349" s="371"/>
      <c r="DK349" s="372"/>
      <c r="DL349" s="373" t="str">
        <f>IF(AND(申込書!$C$60&lt;&gt;"▼プルダウンより選択してください",申込書!$C$60&lt;&gt;"",申込書!$K$22&lt;&gt;"YYYY/MM/DD",$G349&lt;&gt;""),申込書!$K$22,"")</f>
        <v/>
      </c>
      <c r="DM349" s="369" t="str">
        <f>IF(DL349="","",IF(INDEX('コンテンツ＆備考マスタ'!$H:$J,MATCH(学校情報!DL$3,'コンテンツ＆備考マスタ'!$H:$H,0),3)="●",IF(AND(DL349&lt;&gt;"",ISNUMBER(申込書!$AC$22)=TRUE,申込書!$C$60&lt;&gt;"▼プルダウンより選択してください",申込書!$C$60&lt;&gt;""),申込書!$AC$22,""),"-"))</f>
        <v/>
      </c>
      <c r="DN349" s="369"/>
      <c r="DO349" s="369"/>
      <c r="DP349" s="369" t="str">
        <f>IF(AND(申込書!$C$60&lt;&gt;"▼プルダウンより選択してください",申込書!$C$60&lt;&gt;"",$G349&lt;&gt;"",申込書!$V$60="特定学年のみ"),"申し込みする","")</f>
        <v/>
      </c>
      <c r="DQ349" s="371"/>
      <c r="DR349" s="372"/>
      <c r="DS349" s="373" t="str">
        <f>IF(AND(申込書!$C$61&lt;&gt;"▼プルダウンより選択してください",申込書!$C$61&lt;&gt;"",申込書!$K$22&lt;&gt;"YYYY/MM/DD",$G349&lt;&gt;""),申込書!$K$22,"")</f>
        <v/>
      </c>
      <c r="DT349" s="369" t="str">
        <f>IF(DS349="","",IF(INDEX('コンテンツ＆備考マスタ'!$H:$J,MATCH(学校情報!DS$3,'コンテンツ＆備考マスタ'!$H:$H,0),3)="●",IF(AND(DS349&lt;&gt;"",ISNUMBER(申込書!$AC$22)=TRUE,申込書!$C$61&lt;&gt;"▼プルダウンより選択してください",申込書!$C$61&lt;&gt;""),申込書!$AC$22,""),"-"))</f>
        <v/>
      </c>
      <c r="DU349" s="369"/>
      <c r="DV349" s="369"/>
      <c r="DW349" s="369" t="str">
        <f>IF(AND(申込書!$C$61&lt;&gt;"▼プルダウンより選択してください",申込書!$C$61&lt;&gt;"",$G349&lt;&gt;"",申込書!$V$61="特定学年のみ"),"申し込みする","")</f>
        <v/>
      </c>
      <c r="DX349" s="371"/>
      <c r="DY349" s="372"/>
      <c r="DZ349" s="373" t="str">
        <f>IF(AND(申込書!$C$62&lt;&gt;"▼プルダウンより選択してください",申込書!$C$62&lt;&gt;"",申込書!$K$22&lt;&gt;"YYYY/MM/DD",$G349&lt;&gt;""),申込書!$K$22,"")</f>
        <v/>
      </c>
      <c r="EA349" s="369" t="str">
        <f>IF(DZ349="","",IF(INDEX('コンテンツ＆備考マスタ'!$H:$J,MATCH(学校情報!DZ$3,'コンテンツ＆備考マスタ'!$H:$H,0),3)="●",IF(AND(DZ349&lt;&gt;"",ISNUMBER(申込書!$AC$22)=TRUE,申込書!$C$62&lt;&gt;"▼プルダウンより選択してください",申込書!$C$62&lt;&gt;""),申込書!$AC$22,""),"-"))</f>
        <v/>
      </c>
      <c r="EB349" s="369"/>
      <c r="EC349" s="369"/>
      <c r="ED349" s="370" t="str">
        <f>IF(AND(申込書!$C$62&lt;&gt;"▼プルダウンより選択してください",申込書!$C$62&lt;&gt;"",$G349&lt;&gt;"",申込書!$V$62="特定学年のみ"),"申し込みする","")</f>
        <v/>
      </c>
      <c r="EE349" s="371"/>
      <c r="EF349" s="372"/>
      <c r="EG349" s="373" t="str">
        <f>IF(AND(申込書!$C$63&lt;&gt;"▼プルダウンより選択してください",申込書!$C$63&lt;&gt;"",申込書!$K$22&lt;&gt;"YYYY/MM/DD",$G349&lt;&gt;""),申込書!$K$22,"")</f>
        <v/>
      </c>
      <c r="EH349" s="369" t="str">
        <f>IF(EG349="","",IF(INDEX('コンテンツ＆備考マスタ'!$H:$J,MATCH(学校情報!EG$3,'コンテンツ＆備考マスタ'!$H:$H,0),3)="●",IF(AND(EG349&lt;&gt;"",ISNUMBER(申込書!$AC$22)=TRUE,申込書!$C$63&lt;&gt;"▼プルダウンより選択してください",申込書!$C$63&lt;&gt;""),申込書!$AC$22,""),"-"))</f>
        <v/>
      </c>
      <c r="EI349" s="369"/>
      <c r="EJ349" s="369"/>
      <c r="EK349" s="370" t="str">
        <f>IF(AND(申込書!$C$63&lt;&gt;"▼プルダウンより選択してください",申込書!$C$63&lt;&gt;"",$G349&lt;&gt;"",申込書!$V$63="特定学年のみ"),"申し込みする","")</f>
        <v/>
      </c>
      <c r="EL349" s="371"/>
      <c r="EM349" s="372"/>
      <c r="EN349" s="373" t="str">
        <f>IF(AND(申込書!$C$64&lt;&gt;"▼プルダウンより選択してください",申込書!$C$64&lt;&gt;"",申込書!$K$22&lt;&gt;"YYYY/MM/DD",$G349&lt;&gt;""),申込書!$K$22,"")</f>
        <v/>
      </c>
      <c r="EO349" s="369" t="str">
        <f>IF(EN349="","",IF(INDEX('コンテンツ＆備考マスタ'!$H:$J,MATCH(学校情報!EN$3,'コンテンツ＆備考マスタ'!$H:$H,0),3)="●",IF(AND(EN349&lt;&gt;"",ISNUMBER(申込書!$AC$22)=TRUE,申込書!$C$64&lt;&gt;"▼プルダウンより選択してください",申込書!$C$64&lt;&gt;""),申込書!$AC$22,""),"-"))</f>
        <v/>
      </c>
      <c r="EP349" s="369"/>
      <c r="EQ349" s="369"/>
      <c r="ER349" s="370" t="str">
        <f>IF(AND(申込書!$C$64&lt;&gt;"▼プルダウンより選択してください",申込書!$C$64&lt;&gt;"",$G349&lt;&gt;"",申込書!$V$64="特定学年のみ"),"申し込みする","")</f>
        <v/>
      </c>
      <c r="ES349" s="371"/>
      <c r="ET349" s="372"/>
      <c r="EU349" s="373" t="str">
        <f>IF(AND(申込書!$C$65&lt;&gt;"▼プルダウンより選択してください",申込書!$C$65&lt;&gt;"",申込書!$K$22&lt;&gt;"YYYY/MM/DD",$G349&lt;&gt;""),申込書!$K$22,"")</f>
        <v/>
      </c>
      <c r="EV349" s="369" t="str">
        <f>IF(EU349="","",IF(INDEX('コンテンツ＆備考マスタ'!$H:$J,MATCH(学校情報!EU$3,'コンテンツ＆備考マスタ'!$H:$H,0),3)="●",IF(AND(EU349&lt;&gt;"",ISNUMBER(申込書!$AC$22)=TRUE,申込書!$C$65&lt;&gt;"▼プルダウンより選択してください",申込書!$C$65&lt;&gt;""),申込書!$AC$22,""),"-"))</f>
        <v/>
      </c>
      <c r="EW349" s="369"/>
      <c r="EX349" s="369"/>
      <c r="EY349" s="370" t="str">
        <f>IF(AND(申込書!$C$65&lt;&gt;"▼プルダウンより選択してください",申込書!$C$65&lt;&gt;"",$G349&lt;&gt;"",申込書!$V$65="特定学年のみ"),"申し込みする","")</f>
        <v/>
      </c>
      <c r="EZ349" s="371"/>
      <c r="FA349" s="372"/>
      <c r="FB349" s="373" t="str">
        <f>IF(AND(申込書!$C$66&lt;&gt;"▼プルダウンより選択してください",申込書!$C$66&lt;&gt;"",申込書!$K$22&lt;&gt;"YYYY/MM/DD",$G349&lt;&gt;""),申込書!$K$22,"")</f>
        <v/>
      </c>
      <c r="FC349" s="369" t="str">
        <f>IF(FB349="","",IF(INDEX('コンテンツ＆備考マスタ'!$H:$J,MATCH(学校情報!FB$3,'コンテンツ＆備考マスタ'!$H:$H,0),3)="●",IF(AND(FB349&lt;&gt;"",ISNUMBER(申込書!$AC$22)=TRUE,申込書!$C$66&lt;&gt;"▼プルダウンより選択してください",申込書!$C$66&lt;&gt;""),申込書!$AC$22,""),"-"))</f>
        <v/>
      </c>
      <c r="FD349" s="369"/>
      <c r="FE349" s="369"/>
      <c r="FF349" s="370" t="str">
        <f>IF(AND(申込書!$C$66&lt;&gt;"▼プルダウンより選択してください",申込書!$C$66&lt;&gt;"",$G349&lt;&gt;"",申込書!$V$66="特定学年のみ"),"申し込みする","")</f>
        <v/>
      </c>
      <c r="FG349" s="371"/>
      <c r="FH349" s="372"/>
      <c r="FI349" s="373" t="str">
        <f>IF(AND(申込書!$C$67&lt;&gt;"▼プルダウンより選択してください",申込書!$C$67&lt;&gt;"",申込書!$K$22&lt;&gt;"YYYY/MM/DD",$G349&lt;&gt;""),申込書!$K$22,"")</f>
        <v/>
      </c>
      <c r="FJ349" s="369" t="str">
        <f>IF(FI349="","",IF(INDEX('コンテンツ＆備考マスタ'!$H:$J,MATCH(学校情報!FI$3,'コンテンツ＆備考マスタ'!$H:$H,0),3)="●",IF(AND(FI349&lt;&gt;"",ISNUMBER(申込書!$AC$22)=TRUE,申込書!$C$67&lt;&gt;"▼プルダウンより選択してください",申込書!$C$67&lt;&gt;""),申込書!$AC$22,""),"-"))</f>
        <v/>
      </c>
      <c r="FK349" s="369"/>
      <c r="FL349" s="369"/>
      <c r="FM349" s="370" t="str">
        <f>IF(AND(申込書!$C$67&lt;&gt;"▼プルダウンより選択してください",申込書!$C$67&lt;&gt;"",$G349&lt;&gt;"",申込書!$V$67="特定学年のみ"),"申し込みする","")</f>
        <v/>
      </c>
      <c r="FN349" s="371"/>
      <c r="FO349" s="372"/>
      <c r="FP349" s="373" t="str">
        <f>IF(AND(申込書!$C$68&lt;&gt;"▼プルダウンより選択してください",申込書!$C$68&lt;&gt;"",申込書!$K$22&lt;&gt;"YYYY/MM/DD",$G349&lt;&gt;""),申込書!$K$22,"")</f>
        <v/>
      </c>
      <c r="FQ349" s="369" t="str">
        <f>IF(FP349="","",IF(INDEX('コンテンツ＆備考マスタ'!$H:$J,MATCH(学校情報!FP$3,'コンテンツ＆備考マスタ'!$H:$H,0),3)="●",IF(AND(FP349&lt;&gt;"",ISNUMBER(申込書!$AC$22)=TRUE,申込書!$C$68&lt;&gt;"▼プルダウンより選択してください",申込書!$C$68&lt;&gt;""),申込書!$AC$22,""),"-"))</f>
        <v/>
      </c>
      <c r="FR349" s="369"/>
      <c r="FS349" s="369"/>
      <c r="FT349" s="370" t="str">
        <f>IF(AND(申込書!$C$68&lt;&gt;"▼プルダウンより選択してください",申込書!$C$68&lt;&gt;"",$G349&lt;&gt;"",申込書!$V$68="特定学年のみ"),"申し込みする","")</f>
        <v/>
      </c>
      <c r="FU349" s="371"/>
      <c r="FV349" s="372"/>
      <c r="FW349" s="373" t="str">
        <f>IF(AND(申込書!$C$69&lt;&gt;"▼プルダウンより選択してください",申込書!$C$69&lt;&gt;"",申込書!$K$22&lt;&gt;"YYYY/MM/DD",$G349&lt;&gt;""),申込書!$K$22,"")</f>
        <v/>
      </c>
      <c r="FX349" s="369" t="str">
        <f>IF(FW349="","",IF(INDEX('コンテンツ＆備考マスタ'!$H:$J,MATCH(学校情報!FW$3,'コンテンツ＆備考マスタ'!$H:$H,0),3)="●",IF(AND(FW349&lt;&gt;"",ISNUMBER(申込書!$AC$22)=TRUE,申込書!$C$69&lt;&gt;"▼プルダウンより選択してください",申込書!$C$69&lt;&gt;""),申込書!$AC$22,""),"-"))</f>
        <v/>
      </c>
      <c r="FY349" s="369"/>
      <c r="FZ349" s="369"/>
      <c r="GA349" s="370" t="str">
        <f>IF(AND(申込書!$C$69&lt;&gt;"▼プルダウンより選択してください",申込書!$C$69&lt;&gt;"",$G349&lt;&gt;"",申込書!$V$69="特定学年のみ"),"申し込みする","")</f>
        <v/>
      </c>
      <c r="GB349" s="371"/>
      <c r="GC349" s="372"/>
      <c r="GD349" s="373" t="str">
        <f>IF(AND(申込書!$C$70&lt;&gt;"▼プルダウンより選択してください",申込書!$C$70&lt;&gt;"",申込書!$K$22&lt;&gt;"YYYY/MM/DD",$G349&lt;&gt;""),申込書!$K$22,"")</f>
        <v/>
      </c>
      <c r="GE349" s="369" t="str">
        <f>IF(GD349="","",IF(INDEX('コンテンツ＆備考マスタ'!$H:$J,MATCH(学校情報!GD$3,'コンテンツ＆備考マスタ'!$H:$H,0),3)="●",IF(AND(GD349&lt;&gt;"",ISNUMBER(申込書!$AC$22)=TRUE,申込書!$C$70&lt;&gt;"▼プルダウンより選択してください",申込書!$C$70&lt;&gt;""),申込書!$AC$22,""),"-"))</f>
        <v/>
      </c>
      <c r="GF349" s="369"/>
      <c r="GG349" s="369"/>
      <c r="GH349" s="370" t="str">
        <f>IF(AND(申込書!$C$70&lt;&gt;"▼プルダウンより選択してください",申込書!$C$70&lt;&gt;"",$G349&lt;&gt;"",申込書!$V$70="特定学年のみ"),"申し込みする","")</f>
        <v/>
      </c>
      <c r="GI349" s="371"/>
      <c r="GJ349" s="372"/>
      <c r="GK349" s="373" t="str">
        <f>IF(AND(申込書!$C$71&lt;&gt;"▼プルダウンより選択してください",申込書!$C$71&lt;&gt;"",申込書!$K$22&lt;&gt;"YYYY/MM/DD",$G349&lt;&gt;""),申込書!$K$22,"")</f>
        <v/>
      </c>
      <c r="GL349" s="369" t="str">
        <f>IF(GK349="","",IF(INDEX('コンテンツ＆備考マスタ'!$H:$J,MATCH(学校情報!GK$3,'コンテンツ＆備考マスタ'!$H:$H,0),3)="●",IF(AND(GK349&lt;&gt;"",ISNUMBER(申込書!$AC$22)=TRUE,申込書!$C$71&lt;&gt;"▼プルダウンより選択してください",申込書!$C$71&lt;&gt;""),申込書!$AC$22,""),"-"))</f>
        <v/>
      </c>
      <c r="GM349" s="369"/>
      <c r="GN349" s="369"/>
      <c r="GO349" s="370" t="str">
        <f>IF(AND(申込書!$C$71&lt;&gt;"▼プルダウンより選択してください",申込書!$C$71&lt;&gt;"",$G349&lt;&gt;"",申込書!$V$71="特定学年のみ"),"申し込みする","")</f>
        <v/>
      </c>
      <c r="GP349" s="371"/>
      <c r="GQ349" s="372"/>
      <c r="GR349" s="373" t="str">
        <f>IF(AND(申込書!$C$72&lt;&gt;"▼プルダウンより選択してください",申込書!$C$72&lt;&gt;"",申込書!$K$22&lt;&gt;"YYYY/MM/DD",$G349&lt;&gt;""),申込書!$K$22,"")</f>
        <v/>
      </c>
      <c r="GS349" s="369" t="str">
        <f>IF(GR349="","",IF(INDEX('コンテンツ＆備考マスタ'!$H:$J,MATCH(学校情報!GR$3,'コンテンツ＆備考マスタ'!$H:$H,0),3)="●",IF(AND(GR349&lt;&gt;"",ISNUMBER(申込書!$AC$22)=TRUE,申込書!$C$72&lt;&gt;"▼プルダウンより選択してください",申込書!$C$72&lt;&gt;""),申込書!$AC$22,""),"-"))</f>
        <v/>
      </c>
      <c r="GT349" s="369"/>
      <c r="GU349" s="369"/>
      <c r="GV349" s="370" t="str">
        <f>IF(AND(申込書!$C$72&lt;&gt;"▼プルダウンより選択してください",申込書!$C$72&lt;&gt;"",$G349&lt;&gt;"",申込書!$V$72="特定学年のみ"),"申し込みする","")</f>
        <v/>
      </c>
      <c r="GW349" s="371"/>
      <c r="GX349" s="372"/>
      <c r="GY349" s="373" t="str">
        <f>IF(AND(申込書!$C$73&lt;&gt;"▼プルダウンより選択してください",申込書!$C$73&lt;&gt;"",申込書!$K$22&lt;&gt;"YYYY/MM/DD",$G349&lt;&gt;""),申込書!$K$22,"")</f>
        <v/>
      </c>
      <c r="GZ349" s="369" t="str">
        <f>IF(GY349="","",IF(INDEX('コンテンツ＆備考マスタ'!$H:$J,MATCH(学校情報!GY$3,'コンテンツ＆備考マスタ'!$H:$H,0),3)="●",IF(AND(GY349&lt;&gt;"",ISNUMBER(申込書!$AC$22)=TRUE,申込書!$C$73&lt;&gt;"▼プルダウンより選択してください",申込書!$C$73&lt;&gt;""),申込書!$AC$22,""),"-"))</f>
        <v/>
      </c>
      <c r="HA349" s="369"/>
      <c r="HB349" s="369"/>
      <c r="HC349" s="370" t="str">
        <f>IF(AND(申込書!$C$73&lt;&gt;"▼プルダウンより選択してください",申込書!$C$73&lt;&gt;"",$G349&lt;&gt;"",申込書!$V$73="特定学年のみ"),"申し込みする","")</f>
        <v/>
      </c>
      <c r="HD349" s="371"/>
      <c r="HE349" s="372"/>
      <c r="HF349" s="373" t="str">
        <f>IF(AND(申込書!$C$74&lt;&gt;"▼プルダウンより選択してください",申込書!$C$74&lt;&gt;"",申込書!$K$22&lt;&gt;"YYYY/MM/DD",$G349&lt;&gt;""),申込書!$K$22,"")</f>
        <v/>
      </c>
      <c r="HG349" s="369" t="str">
        <f>IF(HF349="","",IF(INDEX('コンテンツ＆備考マスタ'!$H:$J,MATCH(学校情報!HF$3,'コンテンツ＆備考マスタ'!$H:$H,0),3)="●",IF(AND(HF349&lt;&gt;"",ISNUMBER(申込書!$AC$22)=TRUE,申込書!$C$74&lt;&gt;"▼プルダウンより選択してください",申込書!$C$74&lt;&gt;""),申込書!$AC$22,""),"-"))</f>
        <v/>
      </c>
      <c r="HH349" s="369"/>
      <c r="HI349" s="369"/>
      <c r="HJ349" s="370" t="str">
        <f>IF(AND(申込書!$C$74&lt;&gt;"▼プルダウンより選択してください",申込書!$C$74&lt;&gt;"",$G349&lt;&gt;"",申込書!$V$74="特定学年のみ"),"申し込みする","")</f>
        <v/>
      </c>
      <c r="HK349" s="371"/>
      <c r="HL349" s="372"/>
      <c r="HM349" s="373" t="str">
        <f>IF(AND(申込書!$C$75&lt;&gt;"▼プルダウンより選択してください",申込書!$C$75&lt;&gt;"",申込書!$K$22&lt;&gt;"YYYY/MM/DD",$G349&lt;&gt;""),申込書!$K$22,"")</f>
        <v/>
      </c>
      <c r="HN349" s="369" t="str">
        <f>IF(HM349="","",IF(INDEX('コンテンツ＆備考マスタ'!$H:$J,MATCH(学校情報!HM$3,'コンテンツ＆備考マスタ'!$H:$H,0),3)="●",IF(AND(HM349&lt;&gt;"",ISNUMBER(申込書!$AC$22)=TRUE,申込書!$C$75&lt;&gt;"▼プルダウンより選択してください",申込書!$C$75&lt;&gt;""),申込書!$AC$22,""),"-"))</f>
        <v/>
      </c>
      <c r="HO349" s="369"/>
      <c r="HP349" s="369"/>
      <c r="HQ349" s="370" t="str">
        <f>IF(AND(申込書!$C$75&lt;&gt;"▼プルダウンより選択してください",申込書!$C$75&lt;&gt;"",$G349&lt;&gt;"",申込書!$V$75="特定学年のみ"),"申し込みする","")</f>
        <v/>
      </c>
      <c r="HR349" s="371"/>
      <c r="HS349" s="371"/>
      <c r="HT349" s="374" t="str">
        <f>IF(AND(申込書!$C$76&lt;&gt;"▼プルダウンより選択してください",申込書!$C$76&lt;&gt;"",申込書!$K$22&lt;&gt;"YYYY/MM/DD",$G349&lt;&gt;""),申込書!$K$22,"")</f>
        <v/>
      </c>
      <c r="HU349" s="369" t="str">
        <f>IF(HT349="","",IF(INDEX('コンテンツ＆備考マスタ'!$H:$J,MATCH(学校情報!HT$3,'コンテンツ＆備考マスタ'!$H:$H,0),3)="●",IF(AND(HT349&lt;&gt;"",ISNUMBER(申込書!$AC$22)=TRUE,申込書!$C$76&lt;&gt;"▼プルダウンより選択してください",申込書!$C$76&lt;&gt;""),申込書!$AC$22,""),"-"))</f>
        <v/>
      </c>
      <c r="HV349" s="369"/>
      <c r="HW349" s="369"/>
      <c r="HX349" s="370" t="str">
        <f>IF(AND(申込書!$C$76&lt;&gt;"▼プルダウンより選択してください",申込書!$C$76&lt;&gt;"",$G349&lt;&gt;"",申込書!$V$76="特定学年のみ"),"申し込みする","")</f>
        <v/>
      </c>
      <c r="HY349" s="371"/>
      <c r="HZ349" s="372"/>
      <c r="IA349" s="69"/>
    </row>
    <row r="350" spans="2:235" ht="26.85" hidden="1" customHeight="1" outlineLevel="1">
      <c r="B350" s="365">
        <f t="shared" si="15"/>
        <v>345</v>
      </c>
      <c r="C350" s="55"/>
      <c r="D350" s="56"/>
      <c r="E350" s="154"/>
      <c r="F350" s="57"/>
      <c r="G350" s="58"/>
      <c r="H350" s="59"/>
      <c r="I350" s="60"/>
      <c r="J350" s="61"/>
      <c r="K350" s="366" t="str">
        <f t="shared" si="16"/>
        <v/>
      </c>
      <c r="L350" s="62"/>
      <c r="M350" s="322"/>
      <c r="N350" s="63"/>
      <c r="O350" s="64"/>
      <c r="P350" s="367" t="str">
        <f t="shared" si="17"/>
        <v/>
      </c>
      <c r="Q350" s="65"/>
      <c r="R350" s="66"/>
      <c r="S350" s="67"/>
      <c r="T350" s="68"/>
      <c r="U350" s="68"/>
      <c r="V350" s="68"/>
      <c r="W350" s="66"/>
      <c r="X350" s="281"/>
      <c r="Y350" s="368" t="str">
        <f>IF(AND(申込書!$C$47&lt;&gt;"▼プルダウンより選択してください",申込書!$C$47&lt;&gt;"",申込書!$K$22&lt;&gt;"YYYY/MM/DD",$G350&lt;&gt;""),申込書!$K$22,"")</f>
        <v/>
      </c>
      <c r="Z350" s="369" t="str">
        <f>IF(Y350="","",IF(INDEX('コンテンツ＆備考マスタ'!$H:$J,MATCH(学校情報!Y$3,'コンテンツ＆備考マスタ'!$H:$H,0),3)="●",IF(AND(Y350&lt;&gt;"",ISNUMBER(申込書!$AC$22)=TRUE,申込書!$C$47&lt;&gt;"▼プルダウンより選択してください",申込書!$C$47&lt;&gt;""),申込書!$AC$22,""),"-"))</f>
        <v/>
      </c>
      <c r="AA350" s="369"/>
      <c r="AB350" s="369"/>
      <c r="AC350" s="370" t="str">
        <f>IF(AND(申込書!$C$47&lt;&gt;"▼プルダウンより選択してください",申込書!$C$47&lt;&gt;"",$G350&lt;&gt;"",申込書!$V$47="特定学年のみ"),"申し込みする","")</f>
        <v/>
      </c>
      <c r="AD350" s="371"/>
      <c r="AE350" s="372"/>
      <c r="AF350" s="373" t="str">
        <f>IF(AND(申込書!$C$48&lt;&gt;"▼プルダウンより選択してください",申込書!$C$48&lt;&gt;"",申込書!$K$22&lt;&gt;"YYYY/MM/DD",$G350&lt;&gt;""),申込書!$K$22,"")</f>
        <v/>
      </c>
      <c r="AG350" s="369" t="str">
        <f>IF(AF350="","",IF(INDEX('コンテンツ＆備考マスタ'!$H:$J,MATCH(学校情報!AF$3,'コンテンツ＆備考マスタ'!$H:$H,0),3)="●",IF(AND(AF350&lt;&gt;"",ISNUMBER(申込書!$AC$22)=TRUE,申込書!$C$48&lt;&gt;"▼プルダウンより選択してください",申込書!$C$48&lt;&gt;""),申込書!$AC$22,""),"-"))</f>
        <v/>
      </c>
      <c r="AH350" s="369"/>
      <c r="AI350" s="369"/>
      <c r="AJ350" s="370" t="str">
        <f>IF(AND(申込書!$C$48&lt;&gt;"▼プルダウンより選択してください",申込書!$C$48&lt;&gt;"",$G350&lt;&gt;"",申込書!$V$48="特定学年のみ"),"申し込みする","")</f>
        <v/>
      </c>
      <c r="AK350" s="371"/>
      <c r="AL350" s="372"/>
      <c r="AM350" s="373" t="str">
        <f>IF(AND(申込書!$C$49&lt;&gt;"▼プルダウンより選択してください",申込書!$C$49&lt;&gt;"",申込書!$K$22&lt;&gt;"YYYY/MM/DD",$G350&lt;&gt;""),申込書!$K$22,"")</f>
        <v/>
      </c>
      <c r="AN350" s="369" t="str">
        <f>IF(AM350="","",IF(INDEX('コンテンツ＆備考マスタ'!$H:$J,MATCH(学校情報!AM$3,'コンテンツ＆備考マスタ'!$H:$H,0),3)="●",IF(AND(AM350&lt;&gt;"",ISNUMBER(申込書!$AC$22)=TRUE,申込書!$C$49&lt;&gt;"▼プルダウンより選択してください",申込書!$C$49&lt;&gt;""),申込書!$AC$22,""),"-"))</f>
        <v/>
      </c>
      <c r="AO350" s="369"/>
      <c r="AP350" s="369"/>
      <c r="AQ350" s="370" t="str">
        <f>IF(AND(申込書!$C$49&lt;&gt;"▼プルダウンより選択してください",申込書!$C$49&lt;&gt;"",$G350&lt;&gt;"",申込書!$V$49="特定学年のみ"),"申し込みする","")</f>
        <v/>
      </c>
      <c r="AR350" s="371"/>
      <c r="AS350" s="372"/>
      <c r="AT350" s="373" t="str">
        <f>IF(AND(申込書!$C$50&lt;&gt;"▼プルダウンより選択してください",申込書!$C$50&lt;&gt;"",申込書!$K$22&lt;&gt;"YYYY/MM/DD",$G350&lt;&gt;""),申込書!$K$22,"")</f>
        <v/>
      </c>
      <c r="AU350" s="369" t="str">
        <f>IF(AT350="","",IF(INDEX('コンテンツ＆備考マスタ'!$H:$J,MATCH(学校情報!AT$3,'コンテンツ＆備考マスタ'!$H:$H,0),3)="●",IF(AND(AT350&lt;&gt;"",ISNUMBER(申込書!$AC$22)=TRUE,申込書!$C$50&lt;&gt;"▼プルダウンより選択してください",申込書!$C$50&lt;&gt;""),申込書!$AC$22,""),"-"))</f>
        <v/>
      </c>
      <c r="AV350" s="369"/>
      <c r="AW350" s="369"/>
      <c r="AX350" s="370" t="str">
        <f>IF(AND(申込書!$C$50&lt;&gt;"▼プルダウンより選択してください",申込書!$C$50&lt;&gt;"",$G350&lt;&gt;"",申込書!$V$50="特定学年のみ"),"申し込みする","")</f>
        <v/>
      </c>
      <c r="AY350" s="371"/>
      <c r="AZ350" s="372"/>
      <c r="BA350" s="373" t="str">
        <f>IF(AND(申込書!$C$51&lt;&gt;"▼プルダウンより選択してください",申込書!$C$51&lt;&gt;"",申込書!$K$22&lt;&gt;"YYYY/MM/DD",$G350&lt;&gt;""),申込書!$K$22,"")</f>
        <v/>
      </c>
      <c r="BB350" s="369" t="str">
        <f>IF(BA350="","",IF(INDEX('コンテンツ＆備考マスタ'!$H:$J,MATCH(学校情報!BA$3,'コンテンツ＆備考マスタ'!$H:$H,0),3)="●",IF(AND(BA350&lt;&gt;"",ISNUMBER(申込書!$AC$22)=TRUE,申込書!$C$51&lt;&gt;"▼プルダウンより選択してください",申込書!$C$51&lt;&gt;""),申込書!$AC$22,""),"-"))</f>
        <v/>
      </c>
      <c r="BC350" s="369"/>
      <c r="BD350" s="369"/>
      <c r="BE350" s="370" t="str">
        <f>IF(AND(申込書!$C$51&lt;&gt;"▼プルダウンより選択してください",申込書!$C$51&lt;&gt;"",$G350&lt;&gt;"",申込書!$V$51="特定学年のみ"),"申し込みする","")</f>
        <v/>
      </c>
      <c r="BF350" s="371"/>
      <c r="BG350" s="372"/>
      <c r="BH350" s="373" t="str">
        <f>IF(AND(申込書!$C$52&lt;&gt;"▼プルダウンより選択してください",申込書!$C$52&lt;&gt;"",申込書!$K$22&lt;&gt;"YYYY/MM/DD",$G350&lt;&gt;""),申込書!$K$22,"")</f>
        <v/>
      </c>
      <c r="BI350" s="369" t="str">
        <f>IF(BH350="","",IF(INDEX('コンテンツ＆備考マスタ'!$H:$J,MATCH(学校情報!BH$3,'コンテンツ＆備考マスタ'!$H:$H,0),3)="●",IF(AND(BH350&lt;&gt;"",ISNUMBER(申込書!$AC$22)=TRUE,申込書!$C$52&lt;&gt;"▼プルダウンより選択してください",申込書!$C$52&lt;&gt;""),申込書!$AC$22,""),"-"))</f>
        <v/>
      </c>
      <c r="BJ350" s="369"/>
      <c r="BK350" s="369"/>
      <c r="BL350" s="370" t="str">
        <f>IF(AND(申込書!$C$52&lt;&gt;"▼プルダウンより選択してください",申込書!$C$52&lt;&gt;"",$G350&lt;&gt;"",申込書!$V$52="特定学年のみ"),"申し込みする","")</f>
        <v/>
      </c>
      <c r="BM350" s="371"/>
      <c r="BN350" s="372"/>
      <c r="BO350" s="373" t="str">
        <f>IF(AND(申込書!$C$53&lt;&gt;"▼プルダウンより選択してください",申込書!$C$53&lt;&gt;"",申込書!$K$22&lt;&gt;"YYYY/MM/DD",$G350&lt;&gt;""),申込書!$K$22,"")</f>
        <v/>
      </c>
      <c r="BP350" s="369" t="str">
        <f>IF(BO350="","",IF(INDEX('コンテンツ＆備考マスタ'!$H:$J,MATCH(学校情報!BO$3,'コンテンツ＆備考マスタ'!$H:$H,0),3)="●",IF(AND(BO350&lt;&gt;"",ISNUMBER(申込書!$AC$22)=TRUE,申込書!$C$53&lt;&gt;"▼プルダウンより選択してください",申込書!$C$53&lt;&gt;""),申込書!$AC$22,""),"-"))</f>
        <v/>
      </c>
      <c r="BQ350" s="369"/>
      <c r="BR350" s="369"/>
      <c r="BS350" s="370" t="str">
        <f>IF(AND(申込書!$C$53&lt;&gt;"▼プルダウンより選択してください",申込書!$C$53&lt;&gt;"",$G350&lt;&gt;"",申込書!$V$53="特定学年のみ"),"申し込みする","")</f>
        <v/>
      </c>
      <c r="BT350" s="371"/>
      <c r="BU350" s="372"/>
      <c r="BV350" s="373" t="str">
        <f>IF(AND(申込書!$C$54&lt;&gt;"▼プルダウンより選択してください",申込書!$C$54&lt;&gt;"",申込書!$K$22&lt;&gt;"YYYY/MM/DD",$G350&lt;&gt;""),申込書!$K$22,"")</f>
        <v/>
      </c>
      <c r="BW350" s="369" t="str">
        <f>IF(BV350="","",IF(INDEX('コンテンツ＆備考マスタ'!$H:$J,MATCH(学校情報!BV$3,'コンテンツ＆備考マスタ'!$H:$H,0),3)="●",IF(AND(BV350&lt;&gt;"",ISNUMBER(申込書!$AC$22)=TRUE,申込書!$C$54&lt;&gt;"▼プルダウンより選択してください",申込書!$C$54&lt;&gt;""),申込書!$AC$22,""),"-"))</f>
        <v/>
      </c>
      <c r="BX350" s="369"/>
      <c r="BY350" s="369"/>
      <c r="BZ350" s="370" t="str">
        <f>IF(AND(申込書!$C$54&lt;&gt;"▼プルダウンより選択してください",申込書!$C$54&lt;&gt;"",$G350&lt;&gt;"",申込書!$V$54="特定学年のみ"),"申し込みする","")</f>
        <v/>
      </c>
      <c r="CA350" s="371"/>
      <c r="CB350" s="372"/>
      <c r="CC350" s="373" t="str">
        <f>IF(AND(申込書!$C$55&lt;&gt;"▼プルダウンより選択してください",申込書!$C$55&lt;&gt;"",申込書!$K$22&lt;&gt;"YYYY/MM/DD",$G350&lt;&gt;""),申込書!$K$22,"")</f>
        <v/>
      </c>
      <c r="CD350" s="369" t="str">
        <f>IF(CC350="","",IF(INDEX('コンテンツ＆備考マスタ'!$H:$J,MATCH(学校情報!CC$3,'コンテンツ＆備考マスタ'!$H:$H,0),3)="●",IF(AND(CC350&lt;&gt;"",ISNUMBER(申込書!$AC$22)=TRUE,申込書!$C$55&lt;&gt;"▼プルダウンより選択してください",申込書!$C$55&lt;&gt;""),申込書!$AC$22,""),"-"))</f>
        <v/>
      </c>
      <c r="CE350" s="369"/>
      <c r="CF350" s="369"/>
      <c r="CG350" s="370" t="str">
        <f>IF(AND(申込書!$C$55&lt;&gt;"▼プルダウンより選択してください",申込書!$C$55&lt;&gt;"",$G350&lt;&gt;"",申込書!$V$55="特定学年のみ"),"申し込みする","")</f>
        <v/>
      </c>
      <c r="CH350" s="371"/>
      <c r="CI350" s="372"/>
      <c r="CJ350" s="373" t="str">
        <f>IF(AND(申込書!$C$56&lt;&gt;"▼プルダウンより選択してください",申込書!$C$56&lt;&gt;"",申込書!$K$22&lt;&gt;"YYYY/MM/DD",$G350&lt;&gt;""),申込書!$K$22,"")</f>
        <v/>
      </c>
      <c r="CK350" s="369" t="str">
        <f>IF(CJ350="","",IF(INDEX('コンテンツ＆備考マスタ'!$H:$J,MATCH(学校情報!CJ$3,'コンテンツ＆備考マスタ'!$H:$H,0),3)="●",IF(AND(CJ350&lt;&gt;"",ISNUMBER(申込書!$AC$22)=TRUE,申込書!$C$56&lt;&gt;"▼プルダウンより選択してください",申込書!$C$56&lt;&gt;""),申込書!$AC$22,""),"-"))</f>
        <v/>
      </c>
      <c r="CL350" s="369"/>
      <c r="CM350" s="369"/>
      <c r="CN350" s="370" t="str">
        <f>IF(AND(申込書!$C$56&lt;&gt;"▼プルダウンより選択してください",申込書!$C$56&lt;&gt;"",$G350&lt;&gt;"",申込書!$V$56="特定学年のみ"),"申し込みする","")</f>
        <v/>
      </c>
      <c r="CO350" s="371"/>
      <c r="CP350" s="372"/>
      <c r="CQ350" s="373" t="str">
        <f>IF(AND(申込書!$C$57&lt;&gt;"▼プルダウンより選択してください",申込書!$C$57&lt;&gt;"",申込書!$K$22&lt;&gt;"YYYY/MM/DD",$G350&lt;&gt;""),申込書!$K$22,"")</f>
        <v/>
      </c>
      <c r="CR350" s="369" t="str">
        <f>IF(CQ350="","",IF(INDEX('コンテンツ＆備考マスタ'!$H:$J,MATCH(学校情報!CQ$3,'コンテンツ＆備考マスタ'!$H:$H,0),3)="●",IF(AND(CQ350&lt;&gt;"",ISNUMBER(申込書!$AC$22)=TRUE,申込書!$C$57&lt;&gt;"▼プルダウンより選択してください",申込書!$C$57&lt;&gt;""),申込書!$AC$22,""),"-"))</f>
        <v/>
      </c>
      <c r="CS350" s="369"/>
      <c r="CT350" s="369"/>
      <c r="CU350" s="369" t="str">
        <f>IF(AND(申込書!$C$57&lt;&gt;"▼プルダウンより選択してください",申込書!$C$57&lt;&gt;"",$G350&lt;&gt;"",申込書!$V$57="特定学年のみ"),"申し込みする","")</f>
        <v/>
      </c>
      <c r="CV350" s="371"/>
      <c r="CW350" s="372"/>
      <c r="CX350" s="373" t="str">
        <f>IF(AND(申込書!$C$58&lt;&gt;"▼プルダウンより選択してください",申込書!$C$58&lt;&gt;"",申込書!$K$22&lt;&gt;"YYYY/MM/DD",$G350&lt;&gt;""),申込書!$K$22,"")</f>
        <v/>
      </c>
      <c r="CY350" s="369" t="str">
        <f>IF(CX350="","",IF(INDEX('コンテンツ＆備考マスタ'!$H:$J,MATCH(学校情報!CX$3,'コンテンツ＆備考マスタ'!$H:$H,0),3)="●",IF(AND(CX350&lt;&gt;"",ISNUMBER(申込書!$AC$22)=TRUE,申込書!$C$58&lt;&gt;"▼プルダウンより選択してください",申込書!$C$58&lt;&gt;""),申込書!$AC$22,""),"-"))</f>
        <v/>
      </c>
      <c r="CZ350" s="369"/>
      <c r="DA350" s="369"/>
      <c r="DB350" s="369" t="str">
        <f>IF(AND(申込書!$C$58&lt;&gt;"▼プルダウンより選択してください",申込書!$C$58&lt;&gt;"",$G350&lt;&gt;"",申込書!$V$58="特定学年のみ"),"申し込みする","")</f>
        <v/>
      </c>
      <c r="DC350" s="371"/>
      <c r="DD350" s="372"/>
      <c r="DE350" s="373" t="str">
        <f>IF(AND(申込書!$C$59&lt;&gt;"▼プルダウンより選択してください",申込書!$C$59&lt;&gt;"",申込書!$K$22&lt;&gt;"YYYY/MM/DD",$G350&lt;&gt;""),申込書!$K$22,"")</f>
        <v/>
      </c>
      <c r="DF350" s="369" t="str">
        <f>IF(DE350="","",IF(INDEX('コンテンツ＆備考マスタ'!$H:$J,MATCH(学校情報!DE$3,'コンテンツ＆備考マスタ'!$H:$H,0),3)="●",IF(AND(DE350&lt;&gt;"",ISNUMBER(申込書!$AC$22)=TRUE,申込書!$C$59&lt;&gt;"▼プルダウンより選択してください",申込書!$C$59&lt;&gt;""),申込書!$AC$22,""),"-"))</f>
        <v/>
      </c>
      <c r="DG350" s="369"/>
      <c r="DH350" s="369"/>
      <c r="DI350" s="369" t="str">
        <f>IF(AND(申込書!$C$59&lt;&gt;"▼プルダウンより選択してください",申込書!$C$59&lt;&gt;"",$G350&lt;&gt;"",申込書!$V$59="特定学年のみ"),"申し込みする","")</f>
        <v/>
      </c>
      <c r="DJ350" s="371"/>
      <c r="DK350" s="372"/>
      <c r="DL350" s="373" t="str">
        <f>IF(AND(申込書!$C$60&lt;&gt;"▼プルダウンより選択してください",申込書!$C$60&lt;&gt;"",申込書!$K$22&lt;&gt;"YYYY/MM/DD",$G350&lt;&gt;""),申込書!$K$22,"")</f>
        <v/>
      </c>
      <c r="DM350" s="369" t="str">
        <f>IF(DL350="","",IF(INDEX('コンテンツ＆備考マスタ'!$H:$J,MATCH(学校情報!DL$3,'コンテンツ＆備考マスタ'!$H:$H,0),3)="●",IF(AND(DL350&lt;&gt;"",ISNUMBER(申込書!$AC$22)=TRUE,申込書!$C$60&lt;&gt;"▼プルダウンより選択してください",申込書!$C$60&lt;&gt;""),申込書!$AC$22,""),"-"))</f>
        <v/>
      </c>
      <c r="DN350" s="369"/>
      <c r="DO350" s="369"/>
      <c r="DP350" s="369" t="str">
        <f>IF(AND(申込書!$C$60&lt;&gt;"▼プルダウンより選択してください",申込書!$C$60&lt;&gt;"",$G350&lt;&gt;"",申込書!$V$60="特定学年のみ"),"申し込みする","")</f>
        <v/>
      </c>
      <c r="DQ350" s="371"/>
      <c r="DR350" s="372"/>
      <c r="DS350" s="373" t="str">
        <f>IF(AND(申込書!$C$61&lt;&gt;"▼プルダウンより選択してください",申込書!$C$61&lt;&gt;"",申込書!$K$22&lt;&gt;"YYYY/MM/DD",$G350&lt;&gt;""),申込書!$K$22,"")</f>
        <v/>
      </c>
      <c r="DT350" s="369" t="str">
        <f>IF(DS350="","",IF(INDEX('コンテンツ＆備考マスタ'!$H:$J,MATCH(学校情報!DS$3,'コンテンツ＆備考マスタ'!$H:$H,0),3)="●",IF(AND(DS350&lt;&gt;"",ISNUMBER(申込書!$AC$22)=TRUE,申込書!$C$61&lt;&gt;"▼プルダウンより選択してください",申込書!$C$61&lt;&gt;""),申込書!$AC$22,""),"-"))</f>
        <v/>
      </c>
      <c r="DU350" s="369"/>
      <c r="DV350" s="369"/>
      <c r="DW350" s="369" t="str">
        <f>IF(AND(申込書!$C$61&lt;&gt;"▼プルダウンより選択してください",申込書!$C$61&lt;&gt;"",$G350&lt;&gt;"",申込書!$V$61="特定学年のみ"),"申し込みする","")</f>
        <v/>
      </c>
      <c r="DX350" s="371"/>
      <c r="DY350" s="372"/>
      <c r="DZ350" s="373" t="str">
        <f>IF(AND(申込書!$C$62&lt;&gt;"▼プルダウンより選択してください",申込書!$C$62&lt;&gt;"",申込書!$K$22&lt;&gt;"YYYY/MM/DD",$G350&lt;&gt;""),申込書!$K$22,"")</f>
        <v/>
      </c>
      <c r="EA350" s="369" t="str">
        <f>IF(DZ350="","",IF(INDEX('コンテンツ＆備考マスタ'!$H:$J,MATCH(学校情報!DZ$3,'コンテンツ＆備考マスタ'!$H:$H,0),3)="●",IF(AND(DZ350&lt;&gt;"",ISNUMBER(申込書!$AC$22)=TRUE,申込書!$C$62&lt;&gt;"▼プルダウンより選択してください",申込書!$C$62&lt;&gt;""),申込書!$AC$22,""),"-"))</f>
        <v/>
      </c>
      <c r="EB350" s="369"/>
      <c r="EC350" s="369"/>
      <c r="ED350" s="370" t="str">
        <f>IF(AND(申込書!$C$62&lt;&gt;"▼プルダウンより選択してください",申込書!$C$62&lt;&gt;"",$G350&lt;&gt;"",申込書!$V$62="特定学年のみ"),"申し込みする","")</f>
        <v/>
      </c>
      <c r="EE350" s="371"/>
      <c r="EF350" s="372"/>
      <c r="EG350" s="373" t="str">
        <f>IF(AND(申込書!$C$63&lt;&gt;"▼プルダウンより選択してください",申込書!$C$63&lt;&gt;"",申込書!$K$22&lt;&gt;"YYYY/MM/DD",$G350&lt;&gt;""),申込書!$K$22,"")</f>
        <v/>
      </c>
      <c r="EH350" s="369" t="str">
        <f>IF(EG350="","",IF(INDEX('コンテンツ＆備考マスタ'!$H:$J,MATCH(学校情報!EG$3,'コンテンツ＆備考マスタ'!$H:$H,0),3)="●",IF(AND(EG350&lt;&gt;"",ISNUMBER(申込書!$AC$22)=TRUE,申込書!$C$63&lt;&gt;"▼プルダウンより選択してください",申込書!$C$63&lt;&gt;""),申込書!$AC$22,""),"-"))</f>
        <v/>
      </c>
      <c r="EI350" s="369"/>
      <c r="EJ350" s="369"/>
      <c r="EK350" s="370" t="str">
        <f>IF(AND(申込書!$C$63&lt;&gt;"▼プルダウンより選択してください",申込書!$C$63&lt;&gt;"",$G350&lt;&gt;"",申込書!$V$63="特定学年のみ"),"申し込みする","")</f>
        <v/>
      </c>
      <c r="EL350" s="371"/>
      <c r="EM350" s="372"/>
      <c r="EN350" s="373" t="str">
        <f>IF(AND(申込書!$C$64&lt;&gt;"▼プルダウンより選択してください",申込書!$C$64&lt;&gt;"",申込書!$K$22&lt;&gt;"YYYY/MM/DD",$G350&lt;&gt;""),申込書!$K$22,"")</f>
        <v/>
      </c>
      <c r="EO350" s="369" t="str">
        <f>IF(EN350="","",IF(INDEX('コンテンツ＆備考マスタ'!$H:$J,MATCH(学校情報!EN$3,'コンテンツ＆備考マスタ'!$H:$H,0),3)="●",IF(AND(EN350&lt;&gt;"",ISNUMBER(申込書!$AC$22)=TRUE,申込書!$C$64&lt;&gt;"▼プルダウンより選択してください",申込書!$C$64&lt;&gt;""),申込書!$AC$22,""),"-"))</f>
        <v/>
      </c>
      <c r="EP350" s="369"/>
      <c r="EQ350" s="369"/>
      <c r="ER350" s="370" t="str">
        <f>IF(AND(申込書!$C$64&lt;&gt;"▼プルダウンより選択してください",申込書!$C$64&lt;&gt;"",$G350&lt;&gt;"",申込書!$V$64="特定学年のみ"),"申し込みする","")</f>
        <v/>
      </c>
      <c r="ES350" s="371"/>
      <c r="ET350" s="372"/>
      <c r="EU350" s="373" t="str">
        <f>IF(AND(申込書!$C$65&lt;&gt;"▼プルダウンより選択してください",申込書!$C$65&lt;&gt;"",申込書!$K$22&lt;&gt;"YYYY/MM/DD",$G350&lt;&gt;""),申込書!$K$22,"")</f>
        <v/>
      </c>
      <c r="EV350" s="369" t="str">
        <f>IF(EU350="","",IF(INDEX('コンテンツ＆備考マスタ'!$H:$J,MATCH(学校情報!EU$3,'コンテンツ＆備考マスタ'!$H:$H,0),3)="●",IF(AND(EU350&lt;&gt;"",ISNUMBER(申込書!$AC$22)=TRUE,申込書!$C$65&lt;&gt;"▼プルダウンより選択してください",申込書!$C$65&lt;&gt;""),申込書!$AC$22,""),"-"))</f>
        <v/>
      </c>
      <c r="EW350" s="369"/>
      <c r="EX350" s="369"/>
      <c r="EY350" s="370" t="str">
        <f>IF(AND(申込書!$C$65&lt;&gt;"▼プルダウンより選択してください",申込書!$C$65&lt;&gt;"",$G350&lt;&gt;"",申込書!$V$65="特定学年のみ"),"申し込みする","")</f>
        <v/>
      </c>
      <c r="EZ350" s="371"/>
      <c r="FA350" s="372"/>
      <c r="FB350" s="373" t="str">
        <f>IF(AND(申込書!$C$66&lt;&gt;"▼プルダウンより選択してください",申込書!$C$66&lt;&gt;"",申込書!$K$22&lt;&gt;"YYYY/MM/DD",$G350&lt;&gt;""),申込書!$K$22,"")</f>
        <v/>
      </c>
      <c r="FC350" s="369" t="str">
        <f>IF(FB350="","",IF(INDEX('コンテンツ＆備考マスタ'!$H:$J,MATCH(学校情報!FB$3,'コンテンツ＆備考マスタ'!$H:$H,0),3)="●",IF(AND(FB350&lt;&gt;"",ISNUMBER(申込書!$AC$22)=TRUE,申込書!$C$66&lt;&gt;"▼プルダウンより選択してください",申込書!$C$66&lt;&gt;""),申込書!$AC$22,""),"-"))</f>
        <v/>
      </c>
      <c r="FD350" s="369"/>
      <c r="FE350" s="369"/>
      <c r="FF350" s="370" t="str">
        <f>IF(AND(申込書!$C$66&lt;&gt;"▼プルダウンより選択してください",申込書!$C$66&lt;&gt;"",$G350&lt;&gt;"",申込書!$V$66="特定学年のみ"),"申し込みする","")</f>
        <v/>
      </c>
      <c r="FG350" s="371"/>
      <c r="FH350" s="372"/>
      <c r="FI350" s="373" t="str">
        <f>IF(AND(申込書!$C$67&lt;&gt;"▼プルダウンより選択してください",申込書!$C$67&lt;&gt;"",申込書!$K$22&lt;&gt;"YYYY/MM/DD",$G350&lt;&gt;""),申込書!$K$22,"")</f>
        <v/>
      </c>
      <c r="FJ350" s="369" t="str">
        <f>IF(FI350="","",IF(INDEX('コンテンツ＆備考マスタ'!$H:$J,MATCH(学校情報!FI$3,'コンテンツ＆備考マスタ'!$H:$H,0),3)="●",IF(AND(FI350&lt;&gt;"",ISNUMBER(申込書!$AC$22)=TRUE,申込書!$C$67&lt;&gt;"▼プルダウンより選択してください",申込書!$C$67&lt;&gt;""),申込書!$AC$22,""),"-"))</f>
        <v/>
      </c>
      <c r="FK350" s="369"/>
      <c r="FL350" s="369"/>
      <c r="FM350" s="370" t="str">
        <f>IF(AND(申込書!$C$67&lt;&gt;"▼プルダウンより選択してください",申込書!$C$67&lt;&gt;"",$G350&lt;&gt;"",申込書!$V$67="特定学年のみ"),"申し込みする","")</f>
        <v/>
      </c>
      <c r="FN350" s="371"/>
      <c r="FO350" s="372"/>
      <c r="FP350" s="373" t="str">
        <f>IF(AND(申込書!$C$68&lt;&gt;"▼プルダウンより選択してください",申込書!$C$68&lt;&gt;"",申込書!$K$22&lt;&gt;"YYYY/MM/DD",$G350&lt;&gt;""),申込書!$K$22,"")</f>
        <v/>
      </c>
      <c r="FQ350" s="369" t="str">
        <f>IF(FP350="","",IF(INDEX('コンテンツ＆備考マスタ'!$H:$J,MATCH(学校情報!FP$3,'コンテンツ＆備考マスタ'!$H:$H,0),3)="●",IF(AND(FP350&lt;&gt;"",ISNUMBER(申込書!$AC$22)=TRUE,申込書!$C$68&lt;&gt;"▼プルダウンより選択してください",申込書!$C$68&lt;&gt;""),申込書!$AC$22,""),"-"))</f>
        <v/>
      </c>
      <c r="FR350" s="369"/>
      <c r="FS350" s="369"/>
      <c r="FT350" s="370" t="str">
        <f>IF(AND(申込書!$C$68&lt;&gt;"▼プルダウンより選択してください",申込書!$C$68&lt;&gt;"",$G350&lt;&gt;"",申込書!$V$68="特定学年のみ"),"申し込みする","")</f>
        <v/>
      </c>
      <c r="FU350" s="371"/>
      <c r="FV350" s="372"/>
      <c r="FW350" s="373" t="str">
        <f>IF(AND(申込書!$C$69&lt;&gt;"▼プルダウンより選択してください",申込書!$C$69&lt;&gt;"",申込書!$K$22&lt;&gt;"YYYY/MM/DD",$G350&lt;&gt;""),申込書!$K$22,"")</f>
        <v/>
      </c>
      <c r="FX350" s="369" t="str">
        <f>IF(FW350="","",IF(INDEX('コンテンツ＆備考マスタ'!$H:$J,MATCH(学校情報!FW$3,'コンテンツ＆備考マスタ'!$H:$H,0),3)="●",IF(AND(FW350&lt;&gt;"",ISNUMBER(申込書!$AC$22)=TRUE,申込書!$C$69&lt;&gt;"▼プルダウンより選択してください",申込書!$C$69&lt;&gt;""),申込書!$AC$22,""),"-"))</f>
        <v/>
      </c>
      <c r="FY350" s="369"/>
      <c r="FZ350" s="369"/>
      <c r="GA350" s="370" t="str">
        <f>IF(AND(申込書!$C$69&lt;&gt;"▼プルダウンより選択してください",申込書!$C$69&lt;&gt;"",$G350&lt;&gt;"",申込書!$V$69="特定学年のみ"),"申し込みする","")</f>
        <v/>
      </c>
      <c r="GB350" s="371"/>
      <c r="GC350" s="372"/>
      <c r="GD350" s="373" t="str">
        <f>IF(AND(申込書!$C$70&lt;&gt;"▼プルダウンより選択してください",申込書!$C$70&lt;&gt;"",申込書!$K$22&lt;&gt;"YYYY/MM/DD",$G350&lt;&gt;""),申込書!$K$22,"")</f>
        <v/>
      </c>
      <c r="GE350" s="369" t="str">
        <f>IF(GD350="","",IF(INDEX('コンテンツ＆備考マスタ'!$H:$J,MATCH(学校情報!GD$3,'コンテンツ＆備考マスタ'!$H:$H,0),3)="●",IF(AND(GD350&lt;&gt;"",ISNUMBER(申込書!$AC$22)=TRUE,申込書!$C$70&lt;&gt;"▼プルダウンより選択してください",申込書!$C$70&lt;&gt;""),申込書!$AC$22,""),"-"))</f>
        <v/>
      </c>
      <c r="GF350" s="369"/>
      <c r="GG350" s="369"/>
      <c r="GH350" s="370" t="str">
        <f>IF(AND(申込書!$C$70&lt;&gt;"▼プルダウンより選択してください",申込書!$C$70&lt;&gt;"",$G350&lt;&gt;"",申込書!$V$70="特定学年のみ"),"申し込みする","")</f>
        <v/>
      </c>
      <c r="GI350" s="371"/>
      <c r="GJ350" s="372"/>
      <c r="GK350" s="373" t="str">
        <f>IF(AND(申込書!$C$71&lt;&gt;"▼プルダウンより選択してください",申込書!$C$71&lt;&gt;"",申込書!$K$22&lt;&gt;"YYYY/MM/DD",$G350&lt;&gt;""),申込書!$K$22,"")</f>
        <v/>
      </c>
      <c r="GL350" s="369" t="str">
        <f>IF(GK350="","",IF(INDEX('コンテンツ＆備考マスタ'!$H:$J,MATCH(学校情報!GK$3,'コンテンツ＆備考マスタ'!$H:$H,0),3)="●",IF(AND(GK350&lt;&gt;"",ISNUMBER(申込書!$AC$22)=TRUE,申込書!$C$71&lt;&gt;"▼プルダウンより選択してください",申込書!$C$71&lt;&gt;""),申込書!$AC$22,""),"-"))</f>
        <v/>
      </c>
      <c r="GM350" s="369"/>
      <c r="GN350" s="369"/>
      <c r="GO350" s="370" t="str">
        <f>IF(AND(申込書!$C$71&lt;&gt;"▼プルダウンより選択してください",申込書!$C$71&lt;&gt;"",$G350&lt;&gt;"",申込書!$V$71="特定学年のみ"),"申し込みする","")</f>
        <v/>
      </c>
      <c r="GP350" s="371"/>
      <c r="GQ350" s="372"/>
      <c r="GR350" s="373" t="str">
        <f>IF(AND(申込書!$C$72&lt;&gt;"▼プルダウンより選択してください",申込書!$C$72&lt;&gt;"",申込書!$K$22&lt;&gt;"YYYY/MM/DD",$G350&lt;&gt;""),申込書!$K$22,"")</f>
        <v/>
      </c>
      <c r="GS350" s="369" t="str">
        <f>IF(GR350="","",IF(INDEX('コンテンツ＆備考マスタ'!$H:$J,MATCH(学校情報!GR$3,'コンテンツ＆備考マスタ'!$H:$H,0),3)="●",IF(AND(GR350&lt;&gt;"",ISNUMBER(申込書!$AC$22)=TRUE,申込書!$C$72&lt;&gt;"▼プルダウンより選択してください",申込書!$C$72&lt;&gt;""),申込書!$AC$22,""),"-"))</f>
        <v/>
      </c>
      <c r="GT350" s="369"/>
      <c r="GU350" s="369"/>
      <c r="GV350" s="370" t="str">
        <f>IF(AND(申込書!$C$72&lt;&gt;"▼プルダウンより選択してください",申込書!$C$72&lt;&gt;"",$G350&lt;&gt;"",申込書!$V$72="特定学年のみ"),"申し込みする","")</f>
        <v/>
      </c>
      <c r="GW350" s="371"/>
      <c r="GX350" s="372"/>
      <c r="GY350" s="373" t="str">
        <f>IF(AND(申込書!$C$73&lt;&gt;"▼プルダウンより選択してください",申込書!$C$73&lt;&gt;"",申込書!$K$22&lt;&gt;"YYYY/MM/DD",$G350&lt;&gt;""),申込書!$K$22,"")</f>
        <v/>
      </c>
      <c r="GZ350" s="369" t="str">
        <f>IF(GY350="","",IF(INDEX('コンテンツ＆備考マスタ'!$H:$J,MATCH(学校情報!GY$3,'コンテンツ＆備考マスタ'!$H:$H,0),3)="●",IF(AND(GY350&lt;&gt;"",ISNUMBER(申込書!$AC$22)=TRUE,申込書!$C$73&lt;&gt;"▼プルダウンより選択してください",申込書!$C$73&lt;&gt;""),申込書!$AC$22,""),"-"))</f>
        <v/>
      </c>
      <c r="HA350" s="369"/>
      <c r="HB350" s="369"/>
      <c r="HC350" s="370" t="str">
        <f>IF(AND(申込書!$C$73&lt;&gt;"▼プルダウンより選択してください",申込書!$C$73&lt;&gt;"",$G350&lt;&gt;"",申込書!$V$73="特定学年のみ"),"申し込みする","")</f>
        <v/>
      </c>
      <c r="HD350" s="371"/>
      <c r="HE350" s="372"/>
      <c r="HF350" s="373" t="str">
        <f>IF(AND(申込書!$C$74&lt;&gt;"▼プルダウンより選択してください",申込書!$C$74&lt;&gt;"",申込書!$K$22&lt;&gt;"YYYY/MM/DD",$G350&lt;&gt;""),申込書!$K$22,"")</f>
        <v/>
      </c>
      <c r="HG350" s="369" t="str">
        <f>IF(HF350="","",IF(INDEX('コンテンツ＆備考マスタ'!$H:$J,MATCH(学校情報!HF$3,'コンテンツ＆備考マスタ'!$H:$H,0),3)="●",IF(AND(HF350&lt;&gt;"",ISNUMBER(申込書!$AC$22)=TRUE,申込書!$C$74&lt;&gt;"▼プルダウンより選択してください",申込書!$C$74&lt;&gt;""),申込書!$AC$22,""),"-"))</f>
        <v/>
      </c>
      <c r="HH350" s="369"/>
      <c r="HI350" s="369"/>
      <c r="HJ350" s="370" t="str">
        <f>IF(AND(申込書!$C$74&lt;&gt;"▼プルダウンより選択してください",申込書!$C$74&lt;&gt;"",$G350&lt;&gt;"",申込書!$V$74="特定学年のみ"),"申し込みする","")</f>
        <v/>
      </c>
      <c r="HK350" s="371"/>
      <c r="HL350" s="372"/>
      <c r="HM350" s="373" t="str">
        <f>IF(AND(申込書!$C$75&lt;&gt;"▼プルダウンより選択してください",申込書!$C$75&lt;&gt;"",申込書!$K$22&lt;&gt;"YYYY/MM/DD",$G350&lt;&gt;""),申込書!$K$22,"")</f>
        <v/>
      </c>
      <c r="HN350" s="369" t="str">
        <f>IF(HM350="","",IF(INDEX('コンテンツ＆備考マスタ'!$H:$J,MATCH(学校情報!HM$3,'コンテンツ＆備考マスタ'!$H:$H,0),3)="●",IF(AND(HM350&lt;&gt;"",ISNUMBER(申込書!$AC$22)=TRUE,申込書!$C$75&lt;&gt;"▼プルダウンより選択してください",申込書!$C$75&lt;&gt;""),申込書!$AC$22,""),"-"))</f>
        <v/>
      </c>
      <c r="HO350" s="369"/>
      <c r="HP350" s="369"/>
      <c r="HQ350" s="370" t="str">
        <f>IF(AND(申込書!$C$75&lt;&gt;"▼プルダウンより選択してください",申込書!$C$75&lt;&gt;"",$G350&lt;&gt;"",申込書!$V$75="特定学年のみ"),"申し込みする","")</f>
        <v/>
      </c>
      <c r="HR350" s="371"/>
      <c r="HS350" s="371"/>
      <c r="HT350" s="374" t="str">
        <f>IF(AND(申込書!$C$76&lt;&gt;"▼プルダウンより選択してください",申込書!$C$76&lt;&gt;"",申込書!$K$22&lt;&gt;"YYYY/MM/DD",$G350&lt;&gt;""),申込書!$K$22,"")</f>
        <v/>
      </c>
      <c r="HU350" s="369" t="str">
        <f>IF(HT350="","",IF(INDEX('コンテンツ＆備考マスタ'!$H:$J,MATCH(学校情報!HT$3,'コンテンツ＆備考マスタ'!$H:$H,0),3)="●",IF(AND(HT350&lt;&gt;"",ISNUMBER(申込書!$AC$22)=TRUE,申込書!$C$76&lt;&gt;"▼プルダウンより選択してください",申込書!$C$76&lt;&gt;""),申込書!$AC$22,""),"-"))</f>
        <v/>
      </c>
      <c r="HV350" s="369"/>
      <c r="HW350" s="369"/>
      <c r="HX350" s="370" t="str">
        <f>IF(AND(申込書!$C$76&lt;&gt;"▼プルダウンより選択してください",申込書!$C$76&lt;&gt;"",$G350&lt;&gt;"",申込書!$V$76="特定学年のみ"),"申し込みする","")</f>
        <v/>
      </c>
      <c r="HY350" s="371"/>
      <c r="HZ350" s="372"/>
      <c r="IA350" s="69"/>
    </row>
    <row r="351" spans="2:235" ht="26.85" hidden="1" customHeight="1" outlineLevel="1">
      <c r="B351" s="365">
        <f t="shared" si="15"/>
        <v>346</v>
      </c>
      <c r="C351" s="55"/>
      <c r="D351" s="56"/>
      <c r="E351" s="154"/>
      <c r="F351" s="57"/>
      <c r="G351" s="58"/>
      <c r="H351" s="59"/>
      <c r="I351" s="60"/>
      <c r="J351" s="61"/>
      <c r="K351" s="366" t="str">
        <f t="shared" si="16"/>
        <v/>
      </c>
      <c r="L351" s="62"/>
      <c r="M351" s="322"/>
      <c r="N351" s="63"/>
      <c r="O351" s="64"/>
      <c r="P351" s="367" t="str">
        <f t="shared" si="17"/>
        <v/>
      </c>
      <c r="Q351" s="65"/>
      <c r="R351" s="66"/>
      <c r="S351" s="67"/>
      <c r="T351" s="68"/>
      <c r="U351" s="68"/>
      <c r="V351" s="68"/>
      <c r="W351" s="66"/>
      <c r="X351" s="281"/>
      <c r="Y351" s="368" t="str">
        <f>IF(AND(申込書!$C$47&lt;&gt;"▼プルダウンより選択してください",申込書!$C$47&lt;&gt;"",申込書!$K$22&lt;&gt;"YYYY/MM/DD",$G351&lt;&gt;""),申込書!$K$22,"")</f>
        <v/>
      </c>
      <c r="Z351" s="369" t="str">
        <f>IF(Y351="","",IF(INDEX('コンテンツ＆備考マスタ'!$H:$J,MATCH(学校情報!Y$3,'コンテンツ＆備考マスタ'!$H:$H,0),3)="●",IF(AND(Y351&lt;&gt;"",ISNUMBER(申込書!$AC$22)=TRUE,申込書!$C$47&lt;&gt;"▼プルダウンより選択してください",申込書!$C$47&lt;&gt;""),申込書!$AC$22,""),"-"))</f>
        <v/>
      </c>
      <c r="AA351" s="369"/>
      <c r="AB351" s="369"/>
      <c r="AC351" s="370" t="str">
        <f>IF(AND(申込書!$C$47&lt;&gt;"▼プルダウンより選択してください",申込書!$C$47&lt;&gt;"",$G351&lt;&gt;"",申込書!$V$47="特定学年のみ"),"申し込みする","")</f>
        <v/>
      </c>
      <c r="AD351" s="371"/>
      <c r="AE351" s="372"/>
      <c r="AF351" s="373" t="str">
        <f>IF(AND(申込書!$C$48&lt;&gt;"▼プルダウンより選択してください",申込書!$C$48&lt;&gt;"",申込書!$K$22&lt;&gt;"YYYY/MM/DD",$G351&lt;&gt;""),申込書!$K$22,"")</f>
        <v/>
      </c>
      <c r="AG351" s="369" t="str">
        <f>IF(AF351="","",IF(INDEX('コンテンツ＆備考マスタ'!$H:$J,MATCH(学校情報!AF$3,'コンテンツ＆備考マスタ'!$H:$H,0),3)="●",IF(AND(AF351&lt;&gt;"",ISNUMBER(申込書!$AC$22)=TRUE,申込書!$C$48&lt;&gt;"▼プルダウンより選択してください",申込書!$C$48&lt;&gt;""),申込書!$AC$22,""),"-"))</f>
        <v/>
      </c>
      <c r="AH351" s="369"/>
      <c r="AI351" s="369"/>
      <c r="AJ351" s="370" t="str">
        <f>IF(AND(申込書!$C$48&lt;&gt;"▼プルダウンより選択してください",申込書!$C$48&lt;&gt;"",$G351&lt;&gt;"",申込書!$V$48="特定学年のみ"),"申し込みする","")</f>
        <v/>
      </c>
      <c r="AK351" s="371"/>
      <c r="AL351" s="372"/>
      <c r="AM351" s="373" t="str">
        <f>IF(AND(申込書!$C$49&lt;&gt;"▼プルダウンより選択してください",申込書!$C$49&lt;&gt;"",申込書!$K$22&lt;&gt;"YYYY/MM/DD",$G351&lt;&gt;""),申込書!$K$22,"")</f>
        <v/>
      </c>
      <c r="AN351" s="369" t="str">
        <f>IF(AM351="","",IF(INDEX('コンテンツ＆備考マスタ'!$H:$J,MATCH(学校情報!AM$3,'コンテンツ＆備考マスタ'!$H:$H,0),3)="●",IF(AND(AM351&lt;&gt;"",ISNUMBER(申込書!$AC$22)=TRUE,申込書!$C$49&lt;&gt;"▼プルダウンより選択してください",申込書!$C$49&lt;&gt;""),申込書!$AC$22,""),"-"))</f>
        <v/>
      </c>
      <c r="AO351" s="369"/>
      <c r="AP351" s="369"/>
      <c r="AQ351" s="370" t="str">
        <f>IF(AND(申込書!$C$49&lt;&gt;"▼プルダウンより選択してください",申込書!$C$49&lt;&gt;"",$G351&lt;&gt;"",申込書!$V$49="特定学年のみ"),"申し込みする","")</f>
        <v/>
      </c>
      <c r="AR351" s="371"/>
      <c r="AS351" s="372"/>
      <c r="AT351" s="373" t="str">
        <f>IF(AND(申込書!$C$50&lt;&gt;"▼プルダウンより選択してください",申込書!$C$50&lt;&gt;"",申込書!$K$22&lt;&gt;"YYYY/MM/DD",$G351&lt;&gt;""),申込書!$K$22,"")</f>
        <v/>
      </c>
      <c r="AU351" s="369" t="str">
        <f>IF(AT351="","",IF(INDEX('コンテンツ＆備考マスタ'!$H:$J,MATCH(学校情報!AT$3,'コンテンツ＆備考マスタ'!$H:$H,0),3)="●",IF(AND(AT351&lt;&gt;"",ISNUMBER(申込書!$AC$22)=TRUE,申込書!$C$50&lt;&gt;"▼プルダウンより選択してください",申込書!$C$50&lt;&gt;""),申込書!$AC$22,""),"-"))</f>
        <v/>
      </c>
      <c r="AV351" s="369"/>
      <c r="AW351" s="369"/>
      <c r="AX351" s="370" t="str">
        <f>IF(AND(申込書!$C$50&lt;&gt;"▼プルダウンより選択してください",申込書!$C$50&lt;&gt;"",$G351&lt;&gt;"",申込書!$V$50="特定学年のみ"),"申し込みする","")</f>
        <v/>
      </c>
      <c r="AY351" s="371"/>
      <c r="AZ351" s="372"/>
      <c r="BA351" s="373" t="str">
        <f>IF(AND(申込書!$C$51&lt;&gt;"▼プルダウンより選択してください",申込書!$C$51&lt;&gt;"",申込書!$K$22&lt;&gt;"YYYY/MM/DD",$G351&lt;&gt;""),申込書!$K$22,"")</f>
        <v/>
      </c>
      <c r="BB351" s="369" t="str">
        <f>IF(BA351="","",IF(INDEX('コンテンツ＆備考マスタ'!$H:$J,MATCH(学校情報!BA$3,'コンテンツ＆備考マスタ'!$H:$H,0),3)="●",IF(AND(BA351&lt;&gt;"",ISNUMBER(申込書!$AC$22)=TRUE,申込書!$C$51&lt;&gt;"▼プルダウンより選択してください",申込書!$C$51&lt;&gt;""),申込書!$AC$22,""),"-"))</f>
        <v/>
      </c>
      <c r="BC351" s="369"/>
      <c r="BD351" s="369"/>
      <c r="BE351" s="370" t="str">
        <f>IF(AND(申込書!$C$51&lt;&gt;"▼プルダウンより選択してください",申込書!$C$51&lt;&gt;"",$G351&lt;&gt;"",申込書!$V$51="特定学年のみ"),"申し込みする","")</f>
        <v/>
      </c>
      <c r="BF351" s="371"/>
      <c r="BG351" s="372"/>
      <c r="BH351" s="373" t="str">
        <f>IF(AND(申込書!$C$52&lt;&gt;"▼プルダウンより選択してください",申込書!$C$52&lt;&gt;"",申込書!$K$22&lt;&gt;"YYYY/MM/DD",$G351&lt;&gt;""),申込書!$K$22,"")</f>
        <v/>
      </c>
      <c r="BI351" s="369" t="str">
        <f>IF(BH351="","",IF(INDEX('コンテンツ＆備考マスタ'!$H:$J,MATCH(学校情報!BH$3,'コンテンツ＆備考マスタ'!$H:$H,0),3)="●",IF(AND(BH351&lt;&gt;"",ISNUMBER(申込書!$AC$22)=TRUE,申込書!$C$52&lt;&gt;"▼プルダウンより選択してください",申込書!$C$52&lt;&gt;""),申込書!$AC$22,""),"-"))</f>
        <v/>
      </c>
      <c r="BJ351" s="369"/>
      <c r="BK351" s="369"/>
      <c r="BL351" s="370" t="str">
        <f>IF(AND(申込書!$C$52&lt;&gt;"▼プルダウンより選択してください",申込書!$C$52&lt;&gt;"",$G351&lt;&gt;"",申込書!$V$52="特定学年のみ"),"申し込みする","")</f>
        <v/>
      </c>
      <c r="BM351" s="371"/>
      <c r="BN351" s="372"/>
      <c r="BO351" s="373" t="str">
        <f>IF(AND(申込書!$C$53&lt;&gt;"▼プルダウンより選択してください",申込書!$C$53&lt;&gt;"",申込書!$K$22&lt;&gt;"YYYY/MM/DD",$G351&lt;&gt;""),申込書!$K$22,"")</f>
        <v/>
      </c>
      <c r="BP351" s="369" t="str">
        <f>IF(BO351="","",IF(INDEX('コンテンツ＆備考マスタ'!$H:$J,MATCH(学校情報!BO$3,'コンテンツ＆備考マスタ'!$H:$H,0),3)="●",IF(AND(BO351&lt;&gt;"",ISNUMBER(申込書!$AC$22)=TRUE,申込書!$C$53&lt;&gt;"▼プルダウンより選択してください",申込書!$C$53&lt;&gt;""),申込書!$AC$22,""),"-"))</f>
        <v/>
      </c>
      <c r="BQ351" s="369"/>
      <c r="BR351" s="369"/>
      <c r="BS351" s="370" t="str">
        <f>IF(AND(申込書!$C$53&lt;&gt;"▼プルダウンより選択してください",申込書!$C$53&lt;&gt;"",$G351&lt;&gt;"",申込書!$V$53="特定学年のみ"),"申し込みする","")</f>
        <v/>
      </c>
      <c r="BT351" s="371"/>
      <c r="BU351" s="372"/>
      <c r="BV351" s="373" t="str">
        <f>IF(AND(申込書!$C$54&lt;&gt;"▼プルダウンより選択してください",申込書!$C$54&lt;&gt;"",申込書!$K$22&lt;&gt;"YYYY/MM/DD",$G351&lt;&gt;""),申込書!$K$22,"")</f>
        <v/>
      </c>
      <c r="BW351" s="369" t="str">
        <f>IF(BV351="","",IF(INDEX('コンテンツ＆備考マスタ'!$H:$J,MATCH(学校情報!BV$3,'コンテンツ＆備考マスタ'!$H:$H,0),3)="●",IF(AND(BV351&lt;&gt;"",ISNUMBER(申込書!$AC$22)=TRUE,申込書!$C$54&lt;&gt;"▼プルダウンより選択してください",申込書!$C$54&lt;&gt;""),申込書!$AC$22,""),"-"))</f>
        <v/>
      </c>
      <c r="BX351" s="369"/>
      <c r="BY351" s="369"/>
      <c r="BZ351" s="370" t="str">
        <f>IF(AND(申込書!$C$54&lt;&gt;"▼プルダウンより選択してください",申込書!$C$54&lt;&gt;"",$G351&lt;&gt;"",申込書!$V$54="特定学年のみ"),"申し込みする","")</f>
        <v/>
      </c>
      <c r="CA351" s="371"/>
      <c r="CB351" s="372"/>
      <c r="CC351" s="373" t="str">
        <f>IF(AND(申込書!$C$55&lt;&gt;"▼プルダウンより選択してください",申込書!$C$55&lt;&gt;"",申込書!$K$22&lt;&gt;"YYYY/MM/DD",$G351&lt;&gt;""),申込書!$K$22,"")</f>
        <v/>
      </c>
      <c r="CD351" s="369" t="str">
        <f>IF(CC351="","",IF(INDEX('コンテンツ＆備考マスタ'!$H:$J,MATCH(学校情報!CC$3,'コンテンツ＆備考マスタ'!$H:$H,0),3)="●",IF(AND(CC351&lt;&gt;"",ISNUMBER(申込書!$AC$22)=TRUE,申込書!$C$55&lt;&gt;"▼プルダウンより選択してください",申込書!$C$55&lt;&gt;""),申込書!$AC$22,""),"-"))</f>
        <v/>
      </c>
      <c r="CE351" s="369"/>
      <c r="CF351" s="369"/>
      <c r="CG351" s="370" t="str">
        <f>IF(AND(申込書!$C$55&lt;&gt;"▼プルダウンより選択してください",申込書!$C$55&lt;&gt;"",$G351&lt;&gt;"",申込書!$V$55="特定学年のみ"),"申し込みする","")</f>
        <v/>
      </c>
      <c r="CH351" s="371"/>
      <c r="CI351" s="372"/>
      <c r="CJ351" s="373" t="str">
        <f>IF(AND(申込書!$C$56&lt;&gt;"▼プルダウンより選択してください",申込書!$C$56&lt;&gt;"",申込書!$K$22&lt;&gt;"YYYY/MM/DD",$G351&lt;&gt;""),申込書!$K$22,"")</f>
        <v/>
      </c>
      <c r="CK351" s="369" t="str">
        <f>IF(CJ351="","",IF(INDEX('コンテンツ＆備考マスタ'!$H:$J,MATCH(学校情報!CJ$3,'コンテンツ＆備考マスタ'!$H:$H,0),3)="●",IF(AND(CJ351&lt;&gt;"",ISNUMBER(申込書!$AC$22)=TRUE,申込書!$C$56&lt;&gt;"▼プルダウンより選択してください",申込書!$C$56&lt;&gt;""),申込書!$AC$22,""),"-"))</f>
        <v/>
      </c>
      <c r="CL351" s="369"/>
      <c r="CM351" s="369"/>
      <c r="CN351" s="370" t="str">
        <f>IF(AND(申込書!$C$56&lt;&gt;"▼プルダウンより選択してください",申込書!$C$56&lt;&gt;"",$G351&lt;&gt;"",申込書!$V$56="特定学年のみ"),"申し込みする","")</f>
        <v/>
      </c>
      <c r="CO351" s="371"/>
      <c r="CP351" s="372"/>
      <c r="CQ351" s="373" t="str">
        <f>IF(AND(申込書!$C$57&lt;&gt;"▼プルダウンより選択してください",申込書!$C$57&lt;&gt;"",申込書!$K$22&lt;&gt;"YYYY/MM/DD",$G351&lt;&gt;""),申込書!$K$22,"")</f>
        <v/>
      </c>
      <c r="CR351" s="369" t="str">
        <f>IF(CQ351="","",IF(INDEX('コンテンツ＆備考マスタ'!$H:$J,MATCH(学校情報!CQ$3,'コンテンツ＆備考マスタ'!$H:$H,0),3)="●",IF(AND(CQ351&lt;&gt;"",ISNUMBER(申込書!$AC$22)=TRUE,申込書!$C$57&lt;&gt;"▼プルダウンより選択してください",申込書!$C$57&lt;&gt;""),申込書!$AC$22,""),"-"))</f>
        <v/>
      </c>
      <c r="CS351" s="369"/>
      <c r="CT351" s="369"/>
      <c r="CU351" s="369" t="str">
        <f>IF(AND(申込書!$C$57&lt;&gt;"▼プルダウンより選択してください",申込書!$C$57&lt;&gt;"",$G351&lt;&gt;"",申込書!$V$57="特定学年のみ"),"申し込みする","")</f>
        <v/>
      </c>
      <c r="CV351" s="371"/>
      <c r="CW351" s="372"/>
      <c r="CX351" s="373" t="str">
        <f>IF(AND(申込書!$C$58&lt;&gt;"▼プルダウンより選択してください",申込書!$C$58&lt;&gt;"",申込書!$K$22&lt;&gt;"YYYY/MM/DD",$G351&lt;&gt;""),申込書!$K$22,"")</f>
        <v/>
      </c>
      <c r="CY351" s="369" t="str">
        <f>IF(CX351="","",IF(INDEX('コンテンツ＆備考マスタ'!$H:$J,MATCH(学校情報!CX$3,'コンテンツ＆備考マスタ'!$H:$H,0),3)="●",IF(AND(CX351&lt;&gt;"",ISNUMBER(申込書!$AC$22)=TRUE,申込書!$C$58&lt;&gt;"▼プルダウンより選択してください",申込書!$C$58&lt;&gt;""),申込書!$AC$22,""),"-"))</f>
        <v/>
      </c>
      <c r="CZ351" s="369"/>
      <c r="DA351" s="369"/>
      <c r="DB351" s="369" t="str">
        <f>IF(AND(申込書!$C$58&lt;&gt;"▼プルダウンより選択してください",申込書!$C$58&lt;&gt;"",$G351&lt;&gt;"",申込書!$V$58="特定学年のみ"),"申し込みする","")</f>
        <v/>
      </c>
      <c r="DC351" s="371"/>
      <c r="DD351" s="372"/>
      <c r="DE351" s="373" t="str">
        <f>IF(AND(申込書!$C$59&lt;&gt;"▼プルダウンより選択してください",申込書!$C$59&lt;&gt;"",申込書!$K$22&lt;&gt;"YYYY/MM/DD",$G351&lt;&gt;""),申込書!$K$22,"")</f>
        <v/>
      </c>
      <c r="DF351" s="369" t="str">
        <f>IF(DE351="","",IF(INDEX('コンテンツ＆備考マスタ'!$H:$J,MATCH(学校情報!DE$3,'コンテンツ＆備考マスタ'!$H:$H,0),3)="●",IF(AND(DE351&lt;&gt;"",ISNUMBER(申込書!$AC$22)=TRUE,申込書!$C$59&lt;&gt;"▼プルダウンより選択してください",申込書!$C$59&lt;&gt;""),申込書!$AC$22,""),"-"))</f>
        <v/>
      </c>
      <c r="DG351" s="369"/>
      <c r="DH351" s="369"/>
      <c r="DI351" s="369" t="str">
        <f>IF(AND(申込書!$C$59&lt;&gt;"▼プルダウンより選択してください",申込書!$C$59&lt;&gt;"",$G351&lt;&gt;"",申込書!$V$59="特定学年のみ"),"申し込みする","")</f>
        <v/>
      </c>
      <c r="DJ351" s="371"/>
      <c r="DK351" s="372"/>
      <c r="DL351" s="373" t="str">
        <f>IF(AND(申込書!$C$60&lt;&gt;"▼プルダウンより選択してください",申込書!$C$60&lt;&gt;"",申込書!$K$22&lt;&gt;"YYYY/MM/DD",$G351&lt;&gt;""),申込書!$K$22,"")</f>
        <v/>
      </c>
      <c r="DM351" s="369" t="str">
        <f>IF(DL351="","",IF(INDEX('コンテンツ＆備考マスタ'!$H:$J,MATCH(学校情報!DL$3,'コンテンツ＆備考マスタ'!$H:$H,0),3)="●",IF(AND(DL351&lt;&gt;"",ISNUMBER(申込書!$AC$22)=TRUE,申込書!$C$60&lt;&gt;"▼プルダウンより選択してください",申込書!$C$60&lt;&gt;""),申込書!$AC$22,""),"-"))</f>
        <v/>
      </c>
      <c r="DN351" s="369"/>
      <c r="DO351" s="369"/>
      <c r="DP351" s="369" t="str">
        <f>IF(AND(申込書!$C$60&lt;&gt;"▼プルダウンより選択してください",申込書!$C$60&lt;&gt;"",$G351&lt;&gt;"",申込書!$V$60="特定学年のみ"),"申し込みする","")</f>
        <v/>
      </c>
      <c r="DQ351" s="371"/>
      <c r="DR351" s="372"/>
      <c r="DS351" s="373" t="str">
        <f>IF(AND(申込書!$C$61&lt;&gt;"▼プルダウンより選択してください",申込書!$C$61&lt;&gt;"",申込書!$K$22&lt;&gt;"YYYY/MM/DD",$G351&lt;&gt;""),申込書!$K$22,"")</f>
        <v/>
      </c>
      <c r="DT351" s="369" t="str">
        <f>IF(DS351="","",IF(INDEX('コンテンツ＆備考マスタ'!$H:$J,MATCH(学校情報!DS$3,'コンテンツ＆備考マスタ'!$H:$H,0),3)="●",IF(AND(DS351&lt;&gt;"",ISNUMBER(申込書!$AC$22)=TRUE,申込書!$C$61&lt;&gt;"▼プルダウンより選択してください",申込書!$C$61&lt;&gt;""),申込書!$AC$22,""),"-"))</f>
        <v/>
      </c>
      <c r="DU351" s="369"/>
      <c r="DV351" s="369"/>
      <c r="DW351" s="369" t="str">
        <f>IF(AND(申込書!$C$61&lt;&gt;"▼プルダウンより選択してください",申込書!$C$61&lt;&gt;"",$G351&lt;&gt;"",申込書!$V$61="特定学年のみ"),"申し込みする","")</f>
        <v/>
      </c>
      <c r="DX351" s="371"/>
      <c r="DY351" s="372"/>
      <c r="DZ351" s="373" t="str">
        <f>IF(AND(申込書!$C$62&lt;&gt;"▼プルダウンより選択してください",申込書!$C$62&lt;&gt;"",申込書!$K$22&lt;&gt;"YYYY/MM/DD",$G351&lt;&gt;""),申込書!$K$22,"")</f>
        <v/>
      </c>
      <c r="EA351" s="369" t="str">
        <f>IF(DZ351="","",IF(INDEX('コンテンツ＆備考マスタ'!$H:$J,MATCH(学校情報!DZ$3,'コンテンツ＆備考マスタ'!$H:$H,0),3)="●",IF(AND(DZ351&lt;&gt;"",ISNUMBER(申込書!$AC$22)=TRUE,申込書!$C$62&lt;&gt;"▼プルダウンより選択してください",申込書!$C$62&lt;&gt;""),申込書!$AC$22,""),"-"))</f>
        <v/>
      </c>
      <c r="EB351" s="369"/>
      <c r="EC351" s="369"/>
      <c r="ED351" s="370" t="str">
        <f>IF(AND(申込書!$C$62&lt;&gt;"▼プルダウンより選択してください",申込書!$C$62&lt;&gt;"",$G351&lt;&gt;"",申込書!$V$62="特定学年のみ"),"申し込みする","")</f>
        <v/>
      </c>
      <c r="EE351" s="371"/>
      <c r="EF351" s="372"/>
      <c r="EG351" s="373" t="str">
        <f>IF(AND(申込書!$C$63&lt;&gt;"▼プルダウンより選択してください",申込書!$C$63&lt;&gt;"",申込書!$K$22&lt;&gt;"YYYY/MM/DD",$G351&lt;&gt;""),申込書!$K$22,"")</f>
        <v/>
      </c>
      <c r="EH351" s="369" t="str">
        <f>IF(EG351="","",IF(INDEX('コンテンツ＆備考マスタ'!$H:$J,MATCH(学校情報!EG$3,'コンテンツ＆備考マスタ'!$H:$H,0),3)="●",IF(AND(EG351&lt;&gt;"",ISNUMBER(申込書!$AC$22)=TRUE,申込書!$C$63&lt;&gt;"▼プルダウンより選択してください",申込書!$C$63&lt;&gt;""),申込書!$AC$22,""),"-"))</f>
        <v/>
      </c>
      <c r="EI351" s="369"/>
      <c r="EJ351" s="369"/>
      <c r="EK351" s="370" t="str">
        <f>IF(AND(申込書!$C$63&lt;&gt;"▼プルダウンより選択してください",申込書!$C$63&lt;&gt;"",$G351&lt;&gt;"",申込書!$V$63="特定学年のみ"),"申し込みする","")</f>
        <v/>
      </c>
      <c r="EL351" s="371"/>
      <c r="EM351" s="372"/>
      <c r="EN351" s="373" t="str">
        <f>IF(AND(申込書!$C$64&lt;&gt;"▼プルダウンより選択してください",申込書!$C$64&lt;&gt;"",申込書!$K$22&lt;&gt;"YYYY/MM/DD",$G351&lt;&gt;""),申込書!$K$22,"")</f>
        <v/>
      </c>
      <c r="EO351" s="369" t="str">
        <f>IF(EN351="","",IF(INDEX('コンテンツ＆備考マスタ'!$H:$J,MATCH(学校情報!EN$3,'コンテンツ＆備考マスタ'!$H:$H,0),3)="●",IF(AND(EN351&lt;&gt;"",ISNUMBER(申込書!$AC$22)=TRUE,申込書!$C$64&lt;&gt;"▼プルダウンより選択してください",申込書!$C$64&lt;&gt;""),申込書!$AC$22,""),"-"))</f>
        <v/>
      </c>
      <c r="EP351" s="369"/>
      <c r="EQ351" s="369"/>
      <c r="ER351" s="370" t="str">
        <f>IF(AND(申込書!$C$64&lt;&gt;"▼プルダウンより選択してください",申込書!$C$64&lt;&gt;"",$G351&lt;&gt;"",申込書!$V$64="特定学年のみ"),"申し込みする","")</f>
        <v/>
      </c>
      <c r="ES351" s="371"/>
      <c r="ET351" s="372"/>
      <c r="EU351" s="373" t="str">
        <f>IF(AND(申込書!$C$65&lt;&gt;"▼プルダウンより選択してください",申込書!$C$65&lt;&gt;"",申込書!$K$22&lt;&gt;"YYYY/MM/DD",$G351&lt;&gt;""),申込書!$K$22,"")</f>
        <v/>
      </c>
      <c r="EV351" s="369" t="str">
        <f>IF(EU351="","",IF(INDEX('コンテンツ＆備考マスタ'!$H:$J,MATCH(学校情報!EU$3,'コンテンツ＆備考マスタ'!$H:$H,0),3)="●",IF(AND(EU351&lt;&gt;"",ISNUMBER(申込書!$AC$22)=TRUE,申込書!$C$65&lt;&gt;"▼プルダウンより選択してください",申込書!$C$65&lt;&gt;""),申込書!$AC$22,""),"-"))</f>
        <v/>
      </c>
      <c r="EW351" s="369"/>
      <c r="EX351" s="369"/>
      <c r="EY351" s="370" t="str">
        <f>IF(AND(申込書!$C$65&lt;&gt;"▼プルダウンより選択してください",申込書!$C$65&lt;&gt;"",$G351&lt;&gt;"",申込書!$V$65="特定学年のみ"),"申し込みする","")</f>
        <v/>
      </c>
      <c r="EZ351" s="371"/>
      <c r="FA351" s="372"/>
      <c r="FB351" s="373" t="str">
        <f>IF(AND(申込書!$C$66&lt;&gt;"▼プルダウンより選択してください",申込書!$C$66&lt;&gt;"",申込書!$K$22&lt;&gt;"YYYY/MM/DD",$G351&lt;&gt;""),申込書!$K$22,"")</f>
        <v/>
      </c>
      <c r="FC351" s="369" t="str">
        <f>IF(FB351="","",IF(INDEX('コンテンツ＆備考マスタ'!$H:$J,MATCH(学校情報!FB$3,'コンテンツ＆備考マスタ'!$H:$H,0),3)="●",IF(AND(FB351&lt;&gt;"",ISNUMBER(申込書!$AC$22)=TRUE,申込書!$C$66&lt;&gt;"▼プルダウンより選択してください",申込書!$C$66&lt;&gt;""),申込書!$AC$22,""),"-"))</f>
        <v/>
      </c>
      <c r="FD351" s="369"/>
      <c r="FE351" s="369"/>
      <c r="FF351" s="370" t="str">
        <f>IF(AND(申込書!$C$66&lt;&gt;"▼プルダウンより選択してください",申込書!$C$66&lt;&gt;"",$G351&lt;&gt;"",申込書!$V$66="特定学年のみ"),"申し込みする","")</f>
        <v/>
      </c>
      <c r="FG351" s="371"/>
      <c r="FH351" s="372"/>
      <c r="FI351" s="373" t="str">
        <f>IF(AND(申込書!$C$67&lt;&gt;"▼プルダウンより選択してください",申込書!$C$67&lt;&gt;"",申込書!$K$22&lt;&gt;"YYYY/MM/DD",$G351&lt;&gt;""),申込書!$K$22,"")</f>
        <v/>
      </c>
      <c r="FJ351" s="369" t="str">
        <f>IF(FI351="","",IF(INDEX('コンテンツ＆備考マスタ'!$H:$J,MATCH(学校情報!FI$3,'コンテンツ＆備考マスタ'!$H:$H,0),3)="●",IF(AND(FI351&lt;&gt;"",ISNUMBER(申込書!$AC$22)=TRUE,申込書!$C$67&lt;&gt;"▼プルダウンより選択してください",申込書!$C$67&lt;&gt;""),申込書!$AC$22,""),"-"))</f>
        <v/>
      </c>
      <c r="FK351" s="369"/>
      <c r="FL351" s="369"/>
      <c r="FM351" s="370" t="str">
        <f>IF(AND(申込書!$C$67&lt;&gt;"▼プルダウンより選択してください",申込書!$C$67&lt;&gt;"",$G351&lt;&gt;"",申込書!$V$67="特定学年のみ"),"申し込みする","")</f>
        <v/>
      </c>
      <c r="FN351" s="371"/>
      <c r="FO351" s="372"/>
      <c r="FP351" s="373" t="str">
        <f>IF(AND(申込書!$C$68&lt;&gt;"▼プルダウンより選択してください",申込書!$C$68&lt;&gt;"",申込書!$K$22&lt;&gt;"YYYY/MM/DD",$G351&lt;&gt;""),申込書!$K$22,"")</f>
        <v/>
      </c>
      <c r="FQ351" s="369" t="str">
        <f>IF(FP351="","",IF(INDEX('コンテンツ＆備考マスタ'!$H:$J,MATCH(学校情報!FP$3,'コンテンツ＆備考マスタ'!$H:$H,0),3)="●",IF(AND(FP351&lt;&gt;"",ISNUMBER(申込書!$AC$22)=TRUE,申込書!$C$68&lt;&gt;"▼プルダウンより選択してください",申込書!$C$68&lt;&gt;""),申込書!$AC$22,""),"-"))</f>
        <v/>
      </c>
      <c r="FR351" s="369"/>
      <c r="FS351" s="369"/>
      <c r="FT351" s="370" t="str">
        <f>IF(AND(申込書!$C$68&lt;&gt;"▼プルダウンより選択してください",申込書!$C$68&lt;&gt;"",$G351&lt;&gt;"",申込書!$V$68="特定学年のみ"),"申し込みする","")</f>
        <v/>
      </c>
      <c r="FU351" s="371"/>
      <c r="FV351" s="372"/>
      <c r="FW351" s="373" t="str">
        <f>IF(AND(申込書!$C$69&lt;&gt;"▼プルダウンより選択してください",申込書!$C$69&lt;&gt;"",申込書!$K$22&lt;&gt;"YYYY/MM/DD",$G351&lt;&gt;""),申込書!$K$22,"")</f>
        <v/>
      </c>
      <c r="FX351" s="369" t="str">
        <f>IF(FW351="","",IF(INDEX('コンテンツ＆備考マスタ'!$H:$J,MATCH(学校情報!FW$3,'コンテンツ＆備考マスタ'!$H:$H,0),3)="●",IF(AND(FW351&lt;&gt;"",ISNUMBER(申込書!$AC$22)=TRUE,申込書!$C$69&lt;&gt;"▼プルダウンより選択してください",申込書!$C$69&lt;&gt;""),申込書!$AC$22,""),"-"))</f>
        <v/>
      </c>
      <c r="FY351" s="369"/>
      <c r="FZ351" s="369"/>
      <c r="GA351" s="370" t="str">
        <f>IF(AND(申込書!$C$69&lt;&gt;"▼プルダウンより選択してください",申込書!$C$69&lt;&gt;"",$G351&lt;&gt;"",申込書!$V$69="特定学年のみ"),"申し込みする","")</f>
        <v/>
      </c>
      <c r="GB351" s="371"/>
      <c r="GC351" s="372"/>
      <c r="GD351" s="373" t="str">
        <f>IF(AND(申込書!$C$70&lt;&gt;"▼プルダウンより選択してください",申込書!$C$70&lt;&gt;"",申込書!$K$22&lt;&gt;"YYYY/MM/DD",$G351&lt;&gt;""),申込書!$K$22,"")</f>
        <v/>
      </c>
      <c r="GE351" s="369" t="str">
        <f>IF(GD351="","",IF(INDEX('コンテンツ＆備考マスタ'!$H:$J,MATCH(学校情報!GD$3,'コンテンツ＆備考マスタ'!$H:$H,0),3)="●",IF(AND(GD351&lt;&gt;"",ISNUMBER(申込書!$AC$22)=TRUE,申込書!$C$70&lt;&gt;"▼プルダウンより選択してください",申込書!$C$70&lt;&gt;""),申込書!$AC$22,""),"-"))</f>
        <v/>
      </c>
      <c r="GF351" s="369"/>
      <c r="GG351" s="369"/>
      <c r="GH351" s="370" t="str">
        <f>IF(AND(申込書!$C$70&lt;&gt;"▼プルダウンより選択してください",申込書!$C$70&lt;&gt;"",$G351&lt;&gt;"",申込書!$V$70="特定学年のみ"),"申し込みする","")</f>
        <v/>
      </c>
      <c r="GI351" s="371"/>
      <c r="GJ351" s="372"/>
      <c r="GK351" s="373" t="str">
        <f>IF(AND(申込書!$C$71&lt;&gt;"▼プルダウンより選択してください",申込書!$C$71&lt;&gt;"",申込書!$K$22&lt;&gt;"YYYY/MM/DD",$G351&lt;&gt;""),申込書!$K$22,"")</f>
        <v/>
      </c>
      <c r="GL351" s="369" t="str">
        <f>IF(GK351="","",IF(INDEX('コンテンツ＆備考マスタ'!$H:$J,MATCH(学校情報!GK$3,'コンテンツ＆備考マスタ'!$H:$H,0),3)="●",IF(AND(GK351&lt;&gt;"",ISNUMBER(申込書!$AC$22)=TRUE,申込書!$C$71&lt;&gt;"▼プルダウンより選択してください",申込書!$C$71&lt;&gt;""),申込書!$AC$22,""),"-"))</f>
        <v/>
      </c>
      <c r="GM351" s="369"/>
      <c r="GN351" s="369"/>
      <c r="GO351" s="370" t="str">
        <f>IF(AND(申込書!$C$71&lt;&gt;"▼プルダウンより選択してください",申込書!$C$71&lt;&gt;"",$G351&lt;&gt;"",申込書!$V$71="特定学年のみ"),"申し込みする","")</f>
        <v/>
      </c>
      <c r="GP351" s="371"/>
      <c r="GQ351" s="372"/>
      <c r="GR351" s="373" t="str">
        <f>IF(AND(申込書!$C$72&lt;&gt;"▼プルダウンより選択してください",申込書!$C$72&lt;&gt;"",申込書!$K$22&lt;&gt;"YYYY/MM/DD",$G351&lt;&gt;""),申込書!$K$22,"")</f>
        <v/>
      </c>
      <c r="GS351" s="369" t="str">
        <f>IF(GR351="","",IF(INDEX('コンテンツ＆備考マスタ'!$H:$J,MATCH(学校情報!GR$3,'コンテンツ＆備考マスタ'!$H:$H,0),3)="●",IF(AND(GR351&lt;&gt;"",ISNUMBER(申込書!$AC$22)=TRUE,申込書!$C$72&lt;&gt;"▼プルダウンより選択してください",申込書!$C$72&lt;&gt;""),申込書!$AC$22,""),"-"))</f>
        <v/>
      </c>
      <c r="GT351" s="369"/>
      <c r="GU351" s="369"/>
      <c r="GV351" s="370" t="str">
        <f>IF(AND(申込書!$C$72&lt;&gt;"▼プルダウンより選択してください",申込書!$C$72&lt;&gt;"",$G351&lt;&gt;"",申込書!$V$72="特定学年のみ"),"申し込みする","")</f>
        <v/>
      </c>
      <c r="GW351" s="371"/>
      <c r="GX351" s="372"/>
      <c r="GY351" s="373" t="str">
        <f>IF(AND(申込書!$C$73&lt;&gt;"▼プルダウンより選択してください",申込書!$C$73&lt;&gt;"",申込書!$K$22&lt;&gt;"YYYY/MM/DD",$G351&lt;&gt;""),申込書!$K$22,"")</f>
        <v/>
      </c>
      <c r="GZ351" s="369" t="str">
        <f>IF(GY351="","",IF(INDEX('コンテンツ＆備考マスタ'!$H:$J,MATCH(学校情報!GY$3,'コンテンツ＆備考マスタ'!$H:$H,0),3)="●",IF(AND(GY351&lt;&gt;"",ISNUMBER(申込書!$AC$22)=TRUE,申込書!$C$73&lt;&gt;"▼プルダウンより選択してください",申込書!$C$73&lt;&gt;""),申込書!$AC$22,""),"-"))</f>
        <v/>
      </c>
      <c r="HA351" s="369"/>
      <c r="HB351" s="369"/>
      <c r="HC351" s="370" t="str">
        <f>IF(AND(申込書!$C$73&lt;&gt;"▼プルダウンより選択してください",申込書!$C$73&lt;&gt;"",$G351&lt;&gt;"",申込書!$V$73="特定学年のみ"),"申し込みする","")</f>
        <v/>
      </c>
      <c r="HD351" s="371"/>
      <c r="HE351" s="372"/>
      <c r="HF351" s="373" t="str">
        <f>IF(AND(申込書!$C$74&lt;&gt;"▼プルダウンより選択してください",申込書!$C$74&lt;&gt;"",申込書!$K$22&lt;&gt;"YYYY/MM/DD",$G351&lt;&gt;""),申込書!$K$22,"")</f>
        <v/>
      </c>
      <c r="HG351" s="369" t="str">
        <f>IF(HF351="","",IF(INDEX('コンテンツ＆備考マスタ'!$H:$J,MATCH(学校情報!HF$3,'コンテンツ＆備考マスタ'!$H:$H,0),3)="●",IF(AND(HF351&lt;&gt;"",ISNUMBER(申込書!$AC$22)=TRUE,申込書!$C$74&lt;&gt;"▼プルダウンより選択してください",申込書!$C$74&lt;&gt;""),申込書!$AC$22,""),"-"))</f>
        <v/>
      </c>
      <c r="HH351" s="369"/>
      <c r="HI351" s="369"/>
      <c r="HJ351" s="370" t="str">
        <f>IF(AND(申込書!$C$74&lt;&gt;"▼プルダウンより選択してください",申込書!$C$74&lt;&gt;"",$G351&lt;&gt;"",申込書!$V$74="特定学年のみ"),"申し込みする","")</f>
        <v/>
      </c>
      <c r="HK351" s="371"/>
      <c r="HL351" s="372"/>
      <c r="HM351" s="373" t="str">
        <f>IF(AND(申込書!$C$75&lt;&gt;"▼プルダウンより選択してください",申込書!$C$75&lt;&gt;"",申込書!$K$22&lt;&gt;"YYYY/MM/DD",$G351&lt;&gt;""),申込書!$K$22,"")</f>
        <v/>
      </c>
      <c r="HN351" s="369" t="str">
        <f>IF(HM351="","",IF(INDEX('コンテンツ＆備考マスタ'!$H:$J,MATCH(学校情報!HM$3,'コンテンツ＆備考マスタ'!$H:$H,0),3)="●",IF(AND(HM351&lt;&gt;"",ISNUMBER(申込書!$AC$22)=TRUE,申込書!$C$75&lt;&gt;"▼プルダウンより選択してください",申込書!$C$75&lt;&gt;""),申込書!$AC$22,""),"-"))</f>
        <v/>
      </c>
      <c r="HO351" s="369"/>
      <c r="HP351" s="369"/>
      <c r="HQ351" s="370" t="str">
        <f>IF(AND(申込書!$C$75&lt;&gt;"▼プルダウンより選択してください",申込書!$C$75&lt;&gt;"",$G351&lt;&gt;"",申込書!$V$75="特定学年のみ"),"申し込みする","")</f>
        <v/>
      </c>
      <c r="HR351" s="371"/>
      <c r="HS351" s="371"/>
      <c r="HT351" s="374" t="str">
        <f>IF(AND(申込書!$C$76&lt;&gt;"▼プルダウンより選択してください",申込書!$C$76&lt;&gt;"",申込書!$K$22&lt;&gt;"YYYY/MM/DD",$G351&lt;&gt;""),申込書!$K$22,"")</f>
        <v/>
      </c>
      <c r="HU351" s="369" t="str">
        <f>IF(HT351="","",IF(INDEX('コンテンツ＆備考マスタ'!$H:$J,MATCH(学校情報!HT$3,'コンテンツ＆備考マスタ'!$H:$H,0),3)="●",IF(AND(HT351&lt;&gt;"",ISNUMBER(申込書!$AC$22)=TRUE,申込書!$C$76&lt;&gt;"▼プルダウンより選択してください",申込書!$C$76&lt;&gt;""),申込書!$AC$22,""),"-"))</f>
        <v/>
      </c>
      <c r="HV351" s="369"/>
      <c r="HW351" s="369"/>
      <c r="HX351" s="370" t="str">
        <f>IF(AND(申込書!$C$76&lt;&gt;"▼プルダウンより選択してください",申込書!$C$76&lt;&gt;"",$G351&lt;&gt;"",申込書!$V$76="特定学年のみ"),"申し込みする","")</f>
        <v/>
      </c>
      <c r="HY351" s="371"/>
      <c r="HZ351" s="372"/>
      <c r="IA351" s="69"/>
    </row>
    <row r="352" spans="2:235" ht="26.85" hidden="1" customHeight="1" outlineLevel="1">
      <c r="B352" s="365">
        <f t="shared" si="15"/>
        <v>347</v>
      </c>
      <c r="C352" s="55"/>
      <c r="D352" s="56"/>
      <c r="E352" s="154"/>
      <c r="F352" s="57"/>
      <c r="G352" s="58"/>
      <c r="H352" s="59"/>
      <c r="I352" s="60"/>
      <c r="J352" s="61"/>
      <c r="K352" s="366" t="str">
        <f t="shared" si="16"/>
        <v/>
      </c>
      <c r="L352" s="62"/>
      <c r="M352" s="322"/>
      <c r="N352" s="63"/>
      <c r="O352" s="64"/>
      <c r="P352" s="367" t="str">
        <f t="shared" si="17"/>
        <v/>
      </c>
      <c r="Q352" s="65"/>
      <c r="R352" s="66"/>
      <c r="S352" s="67"/>
      <c r="T352" s="68"/>
      <c r="U352" s="68"/>
      <c r="V352" s="68"/>
      <c r="W352" s="66"/>
      <c r="X352" s="281"/>
      <c r="Y352" s="368" t="str">
        <f>IF(AND(申込書!$C$47&lt;&gt;"▼プルダウンより選択してください",申込書!$C$47&lt;&gt;"",申込書!$K$22&lt;&gt;"YYYY/MM/DD",$G352&lt;&gt;""),申込書!$K$22,"")</f>
        <v/>
      </c>
      <c r="Z352" s="369" t="str">
        <f>IF(Y352="","",IF(INDEX('コンテンツ＆備考マスタ'!$H:$J,MATCH(学校情報!Y$3,'コンテンツ＆備考マスタ'!$H:$H,0),3)="●",IF(AND(Y352&lt;&gt;"",ISNUMBER(申込書!$AC$22)=TRUE,申込書!$C$47&lt;&gt;"▼プルダウンより選択してください",申込書!$C$47&lt;&gt;""),申込書!$AC$22,""),"-"))</f>
        <v/>
      </c>
      <c r="AA352" s="369"/>
      <c r="AB352" s="369"/>
      <c r="AC352" s="370" t="str">
        <f>IF(AND(申込書!$C$47&lt;&gt;"▼プルダウンより選択してください",申込書!$C$47&lt;&gt;"",$G352&lt;&gt;"",申込書!$V$47="特定学年のみ"),"申し込みする","")</f>
        <v/>
      </c>
      <c r="AD352" s="371"/>
      <c r="AE352" s="372"/>
      <c r="AF352" s="373" t="str">
        <f>IF(AND(申込書!$C$48&lt;&gt;"▼プルダウンより選択してください",申込書!$C$48&lt;&gt;"",申込書!$K$22&lt;&gt;"YYYY/MM/DD",$G352&lt;&gt;""),申込書!$K$22,"")</f>
        <v/>
      </c>
      <c r="AG352" s="369" t="str">
        <f>IF(AF352="","",IF(INDEX('コンテンツ＆備考マスタ'!$H:$J,MATCH(学校情報!AF$3,'コンテンツ＆備考マスタ'!$H:$H,0),3)="●",IF(AND(AF352&lt;&gt;"",ISNUMBER(申込書!$AC$22)=TRUE,申込書!$C$48&lt;&gt;"▼プルダウンより選択してください",申込書!$C$48&lt;&gt;""),申込書!$AC$22,""),"-"))</f>
        <v/>
      </c>
      <c r="AH352" s="369"/>
      <c r="AI352" s="369"/>
      <c r="AJ352" s="370" t="str">
        <f>IF(AND(申込書!$C$48&lt;&gt;"▼プルダウンより選択してください",申込書!$C$48&lt;&gt;"",$G352&lt;&gt;"",申込書!$V$48="特定学年のみ"),"申し込みする","")</f>
        <v/>
      </c>
      <c r="AK352" s="371"/>
      <c r="AL352" s="372"/>
      <c r="AM352" s="373" t="str">
        <f>IF(AND(申込書!$C$49&lt;&gt;"▼プルダウンより選択してください",申込書!$C$49&lt;&gt;"",申込書!$K$22&lt;&gt;"YYYY/MM/DD",$G352&lt;&gt;""),申込書!$K$22,"")</f>
        <v/>
      </c>
      <c r="AN352" s="369" t="str">
        <f>IF(AM352="","",IF(INDEX('コンテンツ＆備考マスタ'!$H:$J,MATCH(学校情報!AM$3,'コンテンツ＆備考マスタ'!$H:$H,0),3)="●",IF(AND(AM352&lt;&gt;"",ISNUMBER(申込書!$AC$22)=TRUE,申込書!$C$49&lt;&gt;"▼プルダウンより選択してください",申込書!$C$49&lt;&gt;""),申込書!$AC$22,""),"-"))</f>
        <v/>
      </c>
      <c r="AO352" s="369"/>
      <c r="AP352" s="369"/>
      <c r="AQ352" s="370" t="str">
        <f>IF(AND(申込書!$C$49&lt;&gt;"▼プルダウンより選択してください",申込書!$C$49&lt;&gt;"",$G352&lt;&gt;"",申込書!$V$49="特定学年のみ"),"申し込みする","")</f>
        <v/>
      </c>
      <c r="AR352" s="371"/>
      <c r="AS352" s="372"/>
      <c r="AT352" s="373" t="str">
        <f>IF(AND(申込書!$C$50&lt;&gt;"▼プルダウンより選択してください",申込書!$C$50&lt;&gt;"",申込書!$K$22&lt;&gt;"YYYY/MM/DD",$G352&lt;&gt;""),申込書!$K$22,"")</f>
        <v/>
      </c>
      <c r="AU352" s="369" t="str">
        <f>IF(AT352="","",IF(INDEX('コンテンツ＆備考マスタ'!$H:$J,MATCH(学校情報!AT$3,'コンテンツ＆備考マスタ'!$H:$H,0),3)="●",IF(AND(AT352&lt;&gt;"",ISNUMBER(申込書!$AC$22)=TRUE,申込書!$C$50&lt;&gt;"▼プルダウンより選択してください",申込書!$C$50&lt;&gt;""),申込書!$AC$22,""),"-"))</f>
        <v/>
      </c>
      <c r="AV352" s="369"/>
      <c r="AW352" s="369"/>
      <c r="AX352" s="370" t="str">
        <f>IF(AND(申込書!$C$50&lt;&gt;"▼プルダウンより選択してください",申込書!$C$50&lt;&gt;"",$G352&lt;&gt;"",申込書!$V$50="特定学年のみ"),"申し込みする","")</f>
        <v/>
      </c>
      <c r="AY352" s="371"/>
      <c r="AZ352" s="372"/>
      <c r="BA352" s="373" t="str">
        <f>IF(AND(申込書!$C$51&lt;&gt;"▼プルダウンより選択してください",申込書!$C$51&lt;&gt;"",申込書!$K$22&lt;&gt;"YYYY/MM/DD",$G352&lt;&gt;""),申込書!$K$22,"")</f>
        <v/>
      </c>
      <c r="BB352" s="369" t="str">
        <f>IF(BA352="","",IF(INDEX('コンテンツ＆備考マスタ'!$H:$J,MATCH(学校情報!BA$3,'コンテンツ＆備考マスタ'!$H:$H,0),3)="●",IF(AND(BA352&lt;&gt;"",ISNUMBER(申込書!$AC$22)=TRUE,申込書!$C$51&lt;&gt;"▼プルダウンより選択してください",申込書!$C$51&lt;&gt;""),申込書!$AC$22,""),"-"))</f>
        <v/>
      </c>
      <c r="BC352" s="369"/>
      <c r="BD352" s="369"/>
      <c r="BE352" s="370" t="str">
        <f>IF(AND(申込書!$C$51&lt;&gt;"▼プルダウンより選択してください",申込書!$C$51&lt;&gt;"",$G352&lt;&gt;"",申込書!$V$51="特定学年のみ"),"申し込みする","")</f>
        <v/>
      </c>
      <c r="BF352" s="371"/>
      <c r="BG352" s="372"/>
      <c r="BH352" s="373" t="str">
        <f>IF(AND(申込書!$C$52&lt;&gt;"▼プルダウンより選択してください",申込書!$C$52&lt;&gt;"",申込書!$K$22&lt;&gt;"YYYY/MM/DD",$G352&lt;&gt;""),申込書!$K$22,"")</f>
        <v/>
      </c>
      <c r="BI352" s="369" t="str">
        <f>IF(BH352="","",IF(INDEX('コンテンツ＆備考マスタ'!$H:$J,MATCH(学校情報!BH$3,'コンテンツ＆備考マスタ'!$H:$H,0),3)="●",IF(AND(BH352&lt;&gt;"",ISNUMBER(申込書!$AC$22)=TRUE,申込書!$C$52&lt;&gt;"▼プルダウンより選択してください",申込書!$C$52&lt;&gt;""),申込書!$AC$22,""),"-"))</f>
        <v/>
      </c>
      <c r="BJ352" s="369"/>
      <c r="BK352" s="369"/>
      <c r="BL352" s="370" t="str">
        <f>IF(AND(申込書!$C$52&lt;&gt;"▼プルダウンより選択してください",申込書!$C$52&lt;&gt;"",$G352&lt;&gt;"",申込書!$V$52="特定学年のみ"),"申し込みする","")</f>
        <v/>
      </c>
      <c r="BM352" s="371"/>
      <c r="BN352" s="372"/>
      <c r="BO352" s="373" t="str">
        <f>IF(AND(申込書!$C$53&lt;&gt;"▼プルダウンより選択してください",申込書!$C$53&lt;&gt;"",申込書!$K$22&lt;&gt;"YYYY/MM/DD",$G352&lt;&gt;""),申込書!$K$22,"")</f>
        <v/>
      </c>
      <c r="BP352" s="369" t="str">
        <f>IF(BO352="","",IF(INDEX('コンテンツ＆備考マスタ'!$H:$J,MATCH(学校情報!BO$3,'コンテンツ＆備考マスタ'!$H:$H,0),3)="●",IF(AND(BO352&lt;&gt;"",ISNUMBER(申込書!$AC$22)=TRUE,申込書!$C$53&lt;&gt;"▼プルダウンより選択してください",申込書!$C$53&lt;&gt;""),申込書!$AC$22,""),"-"))</f>
        <v/>
      </c>
      <c r="BQ352" s="369"/>
      <c r="BR352" s="369"/>
      <c r="BS352" s="370" t="str">
        <f>IF(AND(申込書!$C$53&lt;&gt;"▼プルダウンより選択してください",申込書!$C$53&lt;&gt;"",$G352&lt;&gt;"",申込書!$V$53="特定学年のみ"),"申し込みする","")</f>
        <v/>
      </c>
      <c r="BT352" s="371"/>
      <c r="BU352" s="372"/>
      <c r="BV352" s="373" t="str">
        <f>IF(AND(申込書!$C$54&lt;&gt;"▼プルダウンより選択してください",申込書!$C$54&lt;&gt;"",申込書!$K$22&lt;&gt;"YYYY/MM/DD",$G352&lt;&gt;""),申込書!$K$22,"")</f>
        <v/>
      </c>
      <c r="BW352" s="369" t="str">
        <f>IF(BV352="","",IF(INDEX('コンテンツ＆備考マスタ'!$H:$J,MATCH(学校情報!BV$3,'コンテンツ＆備考マスタ'!$H:$H,0),3)="●",IF(AND(BV352&lt;&gt;"",ISNUMBER(申込書!$AC$22)=TRUE,申込書!$C$54&lt;&gt;"▼プルダウンより選択してください",申込書!$C$54&lt;&gt;""),申込書!$AC$22,""),"-"))</f>
        <v/>
      </c>
      <c r="BX352" s="369"/>
      <c r="BY352" s="369"/>
      <c r="BZ352" s="370" t="str">
        <f>IF(AND(申込書!$C$54&lt;&gt;"▼プルダウンより選択してください",申込書!$C$54&lt;&gt;"",$G352&lt;&gt;"",申込書!$V$54="特定学年のみ"),"申し込みする","")</f>
        <v/>
      </c>
      <c r="CA352" s="371"/>
      <c r="CB352" s="372"/>
      <c r="CC352" s="373" t="str">
        <f>IF(AND(申込書!$C$55&lt;&gt;"▼プルダウンより選択してください",申込書!$C$55&lt;&gt;"",申込書!$K$22&lt;&gt;"YYYY/MM/DD",$G352&lt;&gt;""),申込書!$K$22,"")</f>
        <v/>
      </c>
      <c r="CD352" s="369" t="str">
        <f>IF(CC352="","",IF(INDEX('コンテンツ＆備考マスタ'!$H:$J,MATCH(学校情報!CC$3,'コンテンツ＆備考マスタ'!$H:$H,0),3)="●",IF(AND(CC352&lt;&gt;"",ISNUMBER(申込書!$AC$22)=TRUE,申込書!$C$55&lt;&gt;"▼プルダウンより選択してください",申込書!$C$55&lt;&gt;""),申込書!$AC$22,""),"-"))</f>
        <v/>
      </c>
      <c r="CE352" s="369"/>
      <c r="CF352" s="369"/>
      <c r="CG352" s="370" t="str">
        <f>IF(AND(申込書!$C$55&lt;&gt;"▼プルダウンより選択してください",申込書!$C$55&lt;&gt;"",$G352&lt;&gt;"",申込書!$V$55="特定学年のみ"),"申し込みする","")</f>
        <v/>
      </c>
      <c r="CH352" s="371"/>
      <c r="CI352" s="372"/>
      <c r="CJ352" s="373" t="str">
        <f>IF(AND(申込書!$C$56&lt;&gt;"▼プルダウンより選択してください",申込書!$C$56&lt;&gt;"",申込書!$K$22&lt;&gt;"YYYY/MM/DD",$G352&lt;&gt;""),申込書!$K$22,"")</f>
        <v/>
      </c>
      <c r="CK352" s="369" t="str">
        <f>IF(CJ352="","",IF(INDEX('コンテンツ＆備考マスタ'!$H:$J,MATCH(学校情報!CJ$3,'コンテンツ＆備考マスタ'!$H:$H,0),3)="●",IF(AND(CJ352&lt;&gt;"",ISNUMBER(申込書!$AC$22)=TRUE,申込書!$C$56&lt;&gt;"▼プルダウンより選択してください",申込書!$C$56&lt;&gt;""),申込書!$AC$22,""),"-"))</f>
        <v/>
      </c>
      <c r="CL352" s="369"/>
      <c r="CM352" s="369"/>
      <c r="CN352" s="370" t="str">
        <f>IF(AND(申込書!$C$56&lt;&gt;"▼プルダウンより選択してください",申込書!$C$56&lt;&gt;"",$G352&lt;&gt;"",申込書!$V$56="特定学年のみ"),"申し込みする","")</f>
        <v/>
      </c>
      <c r="CO352" s="371"/>
      <c r="CP352" s="372"/>
      <c r="CQ352" s="373" t="str">
        <f>IF(AND(申込書!$C$57&lt;&gt;"▼プルダウンより選択してください",申込書!$C$57&lt;&gt;"",申込書!$K$22&lt;&gt;"YYYY/MM/DD",$G352&lt;&gt;""),申込書!$K$22,"")</f>
        <v/>
      </c>
      <c r="CR352" s="369" t="str">
        <f>IF(CQ352="","",IF(INDEX('コンテンツ＆備考マスタ'!$H:$J,MATCH(学校情報!CQ$3,'コンテンツ＆備考マスタ'!$H:$H,0),3)="●",IF(AND(CQ352&lt;&gt;"",ISNUMBER(申込書!$AC$22)=TRUE,申込書!$C$57&lt;&gt;"▼プルダウンより選択してください",申込書!$C$57&lt;&gt;""),申込書!$AC$22,""),"-"))</f>
        <v/>
      </c>
      <c r="CS352" s="369"/>
      <c r="CT352" s="369"/>
      <c r="CU352" s="369" t="str">
        <f>IF(AND(申込書!$C$57&lt;&gt;"▼プルダウンより選択してください",申込書!$C$57&lt;&gt;"",$G352&lt;&gt;"",申込書!$V$57="特定学年のみ"),"申し込みする","")</f>
        <v/>
      </c>
      <c r="CV352" s="371"/>
      <c r="CW352" s="372"/>
      <c r="CX352" s="373" t="str">
        <f>IF(AND(申込書!$C$58&lt;&gt;"▼プルダウンより選択してください",申込書!$C$58&lt;&gt;"",申込書!$K$22&lt;&gt;"YYYY/MM/DD",$G352&lt;&gt;""),申込書!$K$22,"")</f>
        <v/>
      </c>
      <c r="CY352" s="369" t="str">
        <f>IF(CX352="","",IF(INDEX('コンテンツ＆備考マスタ'!$H:$J,MATCH(学校情報!CX$3,'コンテンツ＆備考マスタ'!$H:$H,0),3)="●",IF(AND(CX352&lt;&gt;"",ISNUMBER(申込書!$AC$22)=TRUE,申込書!$C$58&lt;&gt;"▼プルダウンより選択してください",申込書!$C$58&lt;&gt;""),申込書!$AC$22,""),"-"))</f>
        <v/>
      </c>
      <c r="CZ352" s="369"/>
      <c r="DA352" s="369"/>
      <c r="DB352" s="369" t="str">
        <f>IF(AND(申込書!$C$58&lt;&gt;"▼プルダウンより選択してください",申込書!$C$58&lt;&gt;"",$G352&lt;&gt;"",申込書!$V$58="特定学年のみ"),"申し込みする","")</f>
        <v/>
      </c>
      <c r="DC352" s="371"/>
      <c r="DD352" s="372"/>
      <c r="DE352" s="373" t="str">
        <f>IF(AND(申込書!$C$59&lt;&gt;"▼プルダウンより選択してください",申込書!$C$59&lt;&gt;"",申込書!$K$22&lt;&gt;"YYYY/MM/DD",$G352&lt;&gt;""),申込書!$K$22,"")</f>
        <v/>
      </c>
      <c r="DF352" s="369" t="str">
        <f>IF(DE352="","",IF(INDEX('コンテンツ＆備考マスタ'!$H:$J,MATCH(学校情報!DE$3,'コンテンツ＆備考マスタ'!$H:$H,0),3)="●",IF(AND(DE352&lt;&gt;"",ISNUMBER(申込書!$AC$22)=TRUE,申込書!$C$59&lt;&gt;"▼プルダウンより選択してください",申込書!$C$59&lt;&gt;""),申込書!$AC$22,""),"-"))</f>
        <v/>
      </c>
      <c r="DG352" s="369"/>
      <c r="DH352" s="369"/>
      <c r="DI352" s="369" t="str">
        <f>IF(AND(申込書!$C$59&lt;&gt;"▼プルダウンより選択してください",申込書!$C$59&lt;&gt;"",$G352&lt;&gt;"",申込書!$V$59="特定学年のみ"),"申し込みする","")</f>
        <v/>
      </c>
      <c r="DJ352" s="371"/>
      <c r="DK352" s="372"/>
      <c r="DL352" s="373" t="str">
        <f>IF(AND(申込書!$C$60&lt;&gt;"▼プルダウンより選択してください",申込書!$C$60&lt;&gt;"",申込書!$K$22&lt;&gt;"YYYY/MM/DD",$G352&lt;&gt;""),申込書!$K$22,"")</f>
        <v/>
      </c>
      <c r="DM352" s="369" t="str">
        <f>IF(DL352="","",IF(INDEX('コンテンツ＆備考マスタ'!$H:$J,MATCH(学校情報!DL$3,'コンテンツ＆備考マスタ'!$H:$H,0),3)="●",IF(AND(DL352&lt;&gt;"",ISNUMBER(申込書!$AC$22)=TRUE,申込書!$C$60&lt;&gt;"▼プルダウンより選択してください",申込書!$C$60&lt;&gt;""),申込書!$AC$22,""),"-"))</f>
        <v/>
      </c>
      <c r="DN352" s="369"/>
      <c r="DO352" s="369"/>
      <c r="DP352" s="369" t="str">
        <f>IF(AND(申込書!$C$60&lt;&gt;"▼プルダウンより選択してください",申込書!$C$60&lt;&gt;"",$G352&lt;&gt;"",申込書!$V$60="特定学年のみ"),"申し込みする","")</f>
        <v/>
      </c>
      <c r="DQ352" s="371"/>
      <c r="DR352" s="372"/>
      <c r="DS352" s="373" t="str">
        <f>IF(AND(申込書!$C$61&lt;&gt;"▼プルダウンより選択してください",申込書!$C$61&lt;&gt;"",申込書!$K$22&lt;&gt;"YYYY/MM/DD",$G352&lt;&gt;""),申込書!$K$22,"")</f>
        <v/>
      </c>
      <c r="DT352" s="369" t="str">
        <f>IF(DS352="","",IF(INDEX('コンテンツ＆備考マスタ'!$H:$J,MATCH(学校情報!DS$3,'コンテンツ＆備考マスタ'!$H:$H,0),3)="●",IF(AND(DS352&lt;&gt;"",ISNUMBER(申込書!$AC$22)=TRUE,申込書!$C$61&lt;&gt;"▼プルダウンより選択してください",申込書!$C$61&lt;&gt;""),申込書!$AC$22,""),"-"))</f>
        <v/>
      </c>
      <c r="DU352" s="369"/>
      <c r="DV352" s="369"/>
      <c r="DW352" s="369" t="str">
        <f>IF(AND(申込書!$C$61&lt;&gt;"▼プルダウンより選択してください",申込書!$C$61&lt;&gt;"",$G352&lt;&gt;"",申込書!$V$61="特定学年のみ"),"申し込みする","")</f>
        <v/>
      </c>
      <c r="DX352" s="371"/>
      <c r="DY352" s="372"/>
      <c r="DZ352" s="373" t="str">
        <f>IF(AND(申込書!$C$62&lt;&gt;"▼プルダウンより選択してください",申込書!$C$62&lt;&gt;"",申込書!$K$22&lt;&gt;"YYYY/MM/DD",$G352&lt;&gt;""),申込書!$K$22,"")</f>
        <v/>
      </c>
      <c r="EA352" s="369" t="str">
        <f>IF(DZ352="","",IF(INDEX('コンテンツ＆備考マスタ'!$H:$J,MATCH(学校情報!DZ$3,'コンテンツ＆備考マスタ'!$H:$H,0),3)="●",IF(AND(DZ352&lt;&gt;"",ISNUMBER(申込書!$AC$22)=TRUE,申込書!$C$62&lt;&gt;"▼プルダウンより選択してください",申込書!$C$62&lt;&gt;""),申込書!$AC$22,""),"-"))</f>
        <v/>
      </c>
      <c r="EB352" s="369"/>
      <c r="EC352" s="369"/>
      <c r="ED352" s="370" t="str">
        <f>IF(AND(申込書!$C$62&lt;&gt;"▼プルダウンより選択してください",申込書!$C$62&lt;&gt;"",$G352&lt;&gt;"",申込書!$V$62="特定学年のみ"),"申し込みする","")</f>
        <v/>
      </c>
      <c r="EE352" s="371"/>
      <c r="EF352" s="372"/>
      <c r="EG352" s="373" t="str">
        <f>IF(AND(申込書!$C$63&lt;&gt;"▼プルダウンより選択してください",申込書!$C$63&lt;&gt;"",申込書!$K$22&lt;&gt;"YYYY/MM/DD",$G352&lt;&gt;""),申込書!$K$22,"")</f>
        <v/>
      </c>
      <c r="EH352" s="369" t="str">
        <f>IF(EG352="","",IF(INDEX('コンテンツ＆備考マスタ'!$H:$J,MATCH(学校情報!EG$3,'コンテンツ＆備考マスタ'!$H:$H,0),3)="●",IF(AND(EG352&lt;&gt;"",ISNUMBER(申込書!$AC$22)=TRUE,申込書!$C$63&lt;&gt;"▼プルダウンより選択してください",申込書!$C$63&lt;&gt;""),申込書!$AC$22,""),"-"))</f>
        <v/>
      </c>
      <c r="EI352" s="369"/>
      <c r="EJ352" s="369"/>
      <c r="EK352" s="370" t="str">
        <f>IF(AND(申込書!$C$63&lt;&gt;"▼プルダウンより選択してください",申込書!$C$63&lt;&gt;"",$G352&lt;&gt;"",申込書!$V$63="特定学年のみ"),"申し込みする","")</f>
        <v/>
      </c>
      <c r="EL352" s="371"/>
      <c r="EM352" s="372"/>
      <c r="EN352" s="373" t="str">
        <f>IF(AND(申込書!$C$64&lt;&gt;"▼プルダウンより選択してください",申込書!$C$64&lt;&gt;"",申込書!$K$22&lt;&gt;"YYYY/MM/DD",$G352&lt;&gt;""),申込書!$K$22,"")</f>
        <v/>
      </c>
      <c r="EO352" s="369" t="str">
        <f>IF(EN352="","",IF(INDEX('コンテンツ＆備考マスタ'!$H:$J,MATCH(学校情報!EN$3,'コンテンツ＆備考マスタ'!$H:$H,0),3)="●",IF(AND(EN352&lt;&gt;"",ISNUMBER(申込書!$AC$22)=TRUE,申込書!$C$64&lt;&gt;"▼プルダウンより選択してください",申込書!$C$64&lt;&gt;""),申込書!$AC$22,""),"-"))</f>
        <v/>
      </c>
      <c r="EP352" s="369"/>
      <c r="EQ352" s="369"/>
      <c r="ER352" s="370" t="str">
        <f>IF(AND(申込書!$C$64&lt;&gt;"▼プルダウンより選択してください",申込書!$C$64&lt;&gt;"",$G352&lt;&gt;"",申込書!$V$64="特定学年のみ"),"申し込みする","")</f>
        <v/>
      </c>
      <c r="ES352" s="371"/>
      <c r="ET352" s="372"/>
      <c r="EU352" s="373" t="str">
        <f>IF(AND(申込書!$C$65&lt;&gt;"▼プルダウンより選択してください",申込書!$C$65&lt;&gt;"",申込書!$K$22&lt;&gt;"YYYY/MM/DD",$G352&lt;&gt;""),申込書!$K$22,"")</f>
        <v/>
      </c>
      <c r="EV352" s="369" t="str">
        <f>IF(EU352="","",IF(INDEX('コンテンツ＆備考マスタ'!$H:$J,MATCH(学校情報!EU$3,'コンテンツ＆備考マスタ'!$H:$H,0),3)="●",IF(AND(EU352&lt;&gt;"",ISNUMBER(申込書!$AC$22)=TRUE,申込書!$C$65&lt;&gt;"▼プルダウンより選択してください",申込書!$C$65&lt;&gt;""),申込書!$AC$22,""),"-"))</f>
        <v/>
      </c>
      <c r="EW352" s="369"/>
      <c r="EX352" s="369"/>
      <c r="EY352" s="370" t="str">
        <f>IF(AND(申込書!$C$65&lt;&gt;"▼プルダウンより選択してください",申込書!$C$65&lt;&gt;"",$G352&lt;&gt;"",申込書!$V$65="特定学年のみ"),"申し込みする","")</f>
        <v/>
      </c>
      <c r="EZ352" s="371"/>
      <c r="FA352" s="372"/>
      <c r="FB352" s="373" t="str">
        <f>IF(AND(申込書!$C$66&lt;&gt;"▼プルダウンより選択してください",申込書!$C$66&lt;&gt;"",申込書!$K$22&lt;&gt;"YYYY/MM/DD",$G352&lt;&gt;""),申込書!$K$22,"")</f>
        <v/>
      </c>
      <c r="FC352" s="369" t="str">
        <f>IF(FB352="","",IF(INDEX('コンテンツ＆備考マスタ'!$H:$J,MATCH(学校情報!FB$3,'コンテンツ＆備考マスタ'!$H:$H,0),3)="●",IF(AND(FB352&lt;&gt;"",ISNUMBER(申込書!$AC$22)=TRUE,申込書!$C$66&lt;&gt;"▼プルダウンより選択してください",申込書!$C$66&lt;&gt;""),申込書!$AC$22,""),"-"))</f>
        <v/>
      </c>
      <c r="FD352" s="369"/>
      <c r="FE352" s="369"/>
      <c r="FF352" s="370" t="str">
        <f>IF(AND(申込書!$C$66&lt;&gt;"▼プルダウンより選択してください",申込書!$C$66&lt;&gt;"",$G352&lt;&gt;"",申込書!$V$66="特定学年のみ"),"申し込みする","")</f>
        <v/>
      </c>
      <c r="FG352" s="371"/>
      <c r="FH352" s="372"/>
      <c r="FI352" s="373" t="str">
        <f>IF(AND(申込書!$C$67&lt;&gt;"▼プルダウンより選択してください",申込書!$C$67&lt;&gt;"",申込書!$K$22&lt;&gt;"YYYY/MM/DD",$G352&lt;&gt;""),申込書!$K$22,"")</f>
        <v/>
      </c>
      <c r="FJ352" s="369" t="str">
        <f>IF(FI352="","",IF(INDEX('コンテンツ＆備考マスタ'!$H:$J,MATCH(学校情報!FI$3,'コンテンツ＆備考マスタ'!$H:$H,0),3)="●",IF(AND(FI352&lt;&gt;"",ISNUMBER(申込書!$AC$22)=TRUE,申込書!$C$67&lt;&gt;"▼プルダウンより選択してください",申込書!$C$67&lt;&gt;""),申込書!$AC$22,""),"-"))</f>
        <v/>
      </c>
      <c r="FK352" s="369"/>
      <c r="FL352" s="369"/>
      <c r="FM352" s="370" t="str">
        <f>IF(AND(申込書!$C$67&lt;&gt;"▼プルダウンより選択してください",申込書!$C$67&lt;&gt;"",$G352&lt;&gt;"",申込書!$V$67="特定学年のみ"),"申し込みする","")</f>
        <v/>
      </c>
      <c r="FN352" s="371"/>
      <c r="FO352" s="372"/>
      <c r="FP352" s="373" t="str">
        <f>IF(AND(申込書!$C$68&lt;&gt;"▼プルダウンより選択してください",申込書!$C$68&lt;&gt;"",申込書!$K$22&lt;&gt;"YYYY/MM/DD",$G352&lt;&gt;""),申込書!$K$22,"")</f>
        <v/>
      </c>
      <c r="FQ352" s="369" t="str">
        <f>IF(FP352="","",IF(INDEX('コンテンツ＆備考マスタ'!$H:$J,MATCH(学校情報!FP$3,'コンテンツ＆備考マスタ'!$H:$H,0),3)="●",IF(AND(FP352&lt;&gt;"",ISNUMBER(申込書!$AC$22)=TRUE,申込書!$C$68&lt;&gt;"▼プルダウンより選択してください",申込書!$C$68&lt;&gt;""),申込書!$AC$22,""),"-"))</f>
        <v/>
      </c>
      <c r="FR352" s="369"/>
      <c r="FS352" s="369"/>
      <c r="FT352" s="370" t="str">
        <f>IF(AND(申込書!$C$68&lt;&gt;"▼プルダウンより選択してください",申込書!$C$68&lt;&gt;"",$G352&lt;&gt;"",申込書!$V$68="特定学年のみ"),"申し込みする","")</f>
        <v/>
      </c>
      <c r="FU352" s="371"/>
      <c r="FV352" s="372"/>
      <c r="FW352" s="373" t="str">
        <f>IF(AND(申込書!$C$69&lt;&gt;"▼プルダウンより選択してください",申込書!$C$69&lt;&gt;"",申込書!$K$22&lt;&gt;"YYYY/MM/DD",$G352&lt;&gt;""),申込書!$K$22,"")</f>
        <v/>
      </c>
      <c r="FX352" s="369" t="str">
        <f>IF(FW352="","",IF(INDEX('コンテンツ＆備考マスタ'!$H:$J,MATCH(学校情報!FW$3,'コンテンツ＆備考マスタ'!$H:$H,0),3)="●",IF(AND(FW352&lt;&gt;"",ISNUMBER(申込書!$AC$22)=TRUE,申込書!$C$69&lt;&gt;"▼プルダウンより選択してください",申込書!$C$69&lt;&gt;""),申込書!$AC$22,""),"-"))</f>
        <v/>
      </c>
      <c r="FY352" s="369"/>
      <c r="FZ352" s="369"/>
      <c r="GA352" s="370" t="str">
        <f>IF(AND(申込書!$C$69&lt;&gt;"▼プルダウンより選択してください",申込書!$C$69&lt;&gt;"",$G352&lt;&gt;"",申込書!$V$69="特定学年のみ"),"申し込みする","")</f>
        <v/>
      </c>
      <c r="GB352" s="371"/>
      <c r="GC352" s="372"/>
      <c r="GD352" s="373" t="str">
        <f>IF(AND(申込書!$C$70&lt;&gt;"▼プルダウンより選択してください",申込書!$C$70&lt;&gt;"",申込書!$K$22&lt;&gt;"YYYY/MM/DD",$G352&lt;&gt;""),申込書!$K$22,"")</f>
        <v/>
      </c>
      <c r="GE352" s="369" t="str">
        <f>IF(GD352="","",IF(INDEX('コンテンツ＆備考マスタ'!$H:$J,MATCH(学校情報!GD$3,'コンテンツ＆備考マスタ'!$H:$H,0),3)="●",IF(AND(GD352&lt;&gt;"",ISNUMBER(申込書!$AC$22)=TRUE,申込書!$C$70&lt;&gt;"▼プルダウンより選択してください",申込書!$C$70&lt;&gt;""),申込書!$AC$22,""),"-"))</f>
        <v/>
      </c>
      <c r="GF352" s="369"/>
      <c r="GG352" s="369"/>
      <c r="GH352" s="370" t="str">
        <f>IF(AND(申込書!$C$70&lt;&gt;"▼プルダウンより選択してください",申込書!$C$70&lt;&gt;"",$G352&lt;&gt;"",申込書!$V$70="特定学年のみ"),"申し込みする","")</f>
        <v/>
      </c>
      <c r="GI352" s="371"/>
      <c r="GJ352" s="372"/>
      <c r="GK352" s="373" t="str">
        <f>IF(AND(申込書!$C$71&lt;&gt;"▼プルダウンより選択してください",申込書!$C$71&lt;&gt;"",申込書!$K$22&lt;&gt;"YYYY/MM/DD",$G352&lt;&gt;""),申込書!$K$22,"")</f>
        <v/>
      </c>
      <c r="GL352" s="369" t="str">
        <f>IF(GK352="","",IF(INDEX('コンテンツ＆備考マスタ'!$H:$J,MATCH(学校情報!GK$3,'コンテンツ＆備考マスタ'!$H:$H,0),3)="●",IF(AND(GK352&lt;&gt;"",ISNUMBER(申込書!$AC$22)=TRUE,申込書!$C$71&lt;&gt;"▼プルダウンより選択してください",申込書!$C$71&lt;&gt;""),申込書!$AC$22,""),"-"))</f>
        <v/>
      </c>
      <c r="GM352" s="369"/>
      <c r="GN352" s="369"/>
      <c r="GO352" s="370" t="str">
        <f>IF(AND(申込書!$C$71&lt;&gt;"▼プルダウンより選択してください",申込書!$C$71&lt;&gt;"",$G352&lt;&gt;"",申込書!$V$71="特定学年のみ"),"申し込みする","")</f>
        <v/>
      </c>
      <c r="GP352" s="371"/>
      <c r="GQ352" s="372"/>
      <c r="GR352" s="373" t="str">
        <f>IF(AND(申込書!$C$72&lt;&gt;"▼プルダウンより選択してください",申込書!$C$72&lt;&gt;"",申込書!$K$22&lt;&gt;"YYYY/MM/DD",$G352&lt;&gt;""),申込書!$K$22,"")</f>
        <v/>
      </c>
      <c r="GS352" s="369" t="str">
        <f>IF(GR352="","",IF(INDEX('コンテンツ＆備考マスタ'!$H:$J,MATCH(学校情報!GR$3,'コンテンツ＆備考マスタ'!$H:$H,0),3)="●",IF(AND(GR352&lt;&gt;"",ISNUMBER(申込書!$AC$22)=TRUE,申込書!$C$72&lt;&gt;"▼プルダウンより選択してください",申込書!$C$72&lt;&gt;""),申込書!$AC$22,""),"-"))</f>
        <v/>
      </c>
      <c r="GT352" s="369"/>
      <c r="GU352" s="369"/>
      <c r="GV352" s="370" t="str">
        <f>IF(AND(申込書!$C$72&lt;&gt;"▼プルダウンより選択してください",申込書!$C$72&lt;&gt;"",$G352&lt;&gt;"",申込書!$V$72="特定学年のみ"),"申し込みする","")</f>
        <v/>
      </c>
      <c r="GW352" s="371"/>
      <c r="GX352" s="372"/>
      <c r="GY352" s="373" t="str">
        <f>IF(AND(申込書!$C$73&lt;&gt;"▼プルダウンより選択してください",申込書!$C$73&lt;&gt;"",申込書!$K$22&lt;&gt;"YYYY/MM/DD",$G352&lt;&gt;""),申込書!$K$22,"")</f>
        <v/>
      </c>
      <c r="GZ352" s="369" t="str">
        <f>IF(GY352="","",IF(INDEX('コンテンツ＆備考マスタ'!$H:$J,MATCH(学校情報!GY$3,'コンテンツ＆備考マスタ'!$H:$H,0),3)="●",IF(AND(GY352&lt;&gt;"",ISNUMBER(申込書!$AC$22)=TRUE,申込書!$C$73&lt;&gt;"▼プルダウンより選択してください",申込書!$C$73&lt;&gt;""),申込書!$AC$22,""),"-"))</f>
        <v/>
      </c>
      <c r="HA352" s="369"/>
      <c r="HB352" s="369"/>
      <c r="HC352" s="370" t="str">
        <f>IF(AND(申込書!$C$73&lt;&gt;"▼プルダウンより選択してください",申込書!$C$73&lt;&gt;"",$G352&lt;&gt;"",申込書!$V$73="特定学年のみ"),"申し込みする","")</f>
        <v/>
      </c>
      <c r="HD352" s="371"/>
      <c r="HE352" s="372"/>
      <c r="HF352" s="373" t="str">
        <f>IF(AND(申込書!$C$74&lt;&gt;"▼プルダウンより選択してください",申込書!$C$74&lt;&gt;"",申込書!$K$22&lt;&gt;"YYYY/MM/DD",$G352&lt;&gt;""),申込書!$K$22,"")</f>
        <v/>
      </c>
      <c r="HG352" s="369" t="str">
        <f>IF(HF352="","",IF(INDEX('コンテンツ＆備考マスタ'!$H:$J,MATCH(学校情報!HF$3,'コンテンツ＆備考マスタ'!$H:$H,0),3)="●",IF(AND(HF352&lt;&gt;"",ISNUMBER(申込書!$AC$22)=TRUE,申込書!$C$74&lt;&gt;"▼プルダウンより選択してください",申込書!$C$74&lt;&gt;""),申込書!$AC$22,""),"-"))</f>
        <v/>
      </c>
      <c r="HH352" s="369"/>
      <c r="HI352" s="369"/>
      <c r="HJ352" s="370" t="str">
        <f>IF(AND(申込書!$C$74&lt;&gt;"▼プルダウンより選択してください",申込書!$C$74&lt;&gt;"",$G352&lt;&gt;"",申込書!$V$74="特定学年のみ"),"申し込みする","")</f>
        <v/>
      </c>
      <c r="HK352" s="371"/>
      <c r="HL352" s="372"/>
      <c r="HM352" s="373" t="str">
        <f>IF(AND(申込書!$C$75&lt;&gt;"▼プルダウンより選択してください",申込書!$C$75&lt;&gt;"",申込書!$K$22&lt;&gt;"YYYY/MM/DD",$G352&lt;&gt;""),申込書!$K$22,"")</f>
        <v/>
      </c>
      <c r="HN352" s="369" t="str">
        <f>IF(HM352="","",IF(INDEX('コンテンツ＆備考マスタ'!$H:$J,MATCH(学校情報!HM$3,'コンテンツ＆備考マスタ'!$H:$H,0),3)="●",IF(AND(HM352&lt;&gt;"",ISNUMBER(申込書!$AC$22)=TRUE,申込書!$C$75&lt;&gt;"▼プルダウンより選択してください",申込書!$C$75&lt;&gt;""),申込書!$AC$22,""),"-"))</f>
        <v/>
      </c>
      <c r="HO352" s="369"/>
      <c r="HP352" s="369"/>
      <c r="HQ352" s="370" t="str">
        <f>IF(AND(申込書!$C$75&lt;&gt;"▼プルダウンより選択してください",申込書!$C$75&lt;&gt;"",$G352&lt;&gt;"",申込書!$V$75="特定学年のみ"),"申し込みする","")</f>
        <v/>
      </c>
      <c r="HR352" s="371"/>
      <c r="HS352" s="371"/>
      <c r="HT352" s="374" t="str">
        <f>IF(AND(申込書!$C$76&lt;&gt;"▼プルダウンより選択してください",申込書!$C$76&lt;&gt;"",申込書!$K$22&lt;&gt;"YYYY/MM/DD",$G352&lt;&gt;""),申込書!$K$22,"")</f>
        <v/>
      </c>
      <c r="HU352" s="369" t="str">
        <f>IF(HT352="","",IF(INDEX('コンテンツ＆備考マスタ'!$H:$J,MATCH(学校情報!HT$3,'コンテンツ＆備考マスタ'!$H:$H,0),3)="●",IF(AND(HT352&lt;&gt;"",ISNUMBER(申込書!$AC$22)=TRUE,申込書!$C$76&lt;&gt;"▼プルダウンより選択してください",申込書!$C$76&lt;&gt;""),申込書!$AC$22,""),"-"))</f>
        <v/>
      </c>
      <c r="HV352" s="369"/>
      <c r="HW352" s="369"/>
      <c r="HX352" s="370" t="str">
        <f>IF(AND(申込書!$C$76&lt;&gt;"▼プルダウンより選択してください",申込書!$C$76&lt;&gt;"",$G352&lt;&gt;"",申込書!$V$76="特定学年のみ"),"申し込みする","")</f>
        <v/>
      </c>
      <c r="HY352" s="371"/>
      <c r="HZ352" s="372"/>
      <c r="IA352" s="69"/>
    </row>
    <row r="353" spans="2:235" ht="26.85" hidden="1" customHeight="1" outlineLevel="1">
      <c r="B353" s="365">
        <f t="shared" si="15"/>
        <v>348</v>
      </c>
      <c r="C353" s="55"/>
      <c r="D353" s="56"/>
      <c r="E353" s="154"/>
      <c r="F353" s="57"/>
      <c r="G353" s="58"/>
      <c r="H353" s="59"/>
      <c r="I353" s="60"/>
      <c r="J353" s="61"/>
      <c r="K353" s="366" t="str">
        <f t="shared" si="16"/>
        <v/>
      </c>
      <c r="L353" s="62"/>
      <c r="M353" s="322"/>
      <c r="N353" s="63"/>
      <c r="O353" s="64"/>
      <c r="P353" s="367" t="str">
        <f t="shared" si="17"/>
        <v/>
      </c>
      <c r="Q353" s="65"/>
      <c r="R353" s="66"/>
      <c r="S353" s="67"/>
      <c r="T353" s="68"/>
      <c r="U353" s="68"/>
      <c r="V353" s="68"/>
      <c r="W353" s="66"/>
      <c r="X353" s="281"/>
      <c r="Y353" s="368" t="str">
        <f>IF(AND(申込書!$C$47&lt;&gt;"▼プルダウンより選択してください",申込書!$C$47&lt;&gt;"",申込書!$K$22&lt;&gt;"YYYY/MM/DD",$G353&lt;&gt;""),申込書!$K$22,"")</f>
        <v/>
      </c>
      <c r="Z353" s="369" t="str">
        <f>IF(Y353="","",IF(INDEX('コンテンツ＆備考マスタ'!$H:$J,MATCH(学校情報!Y$3,'コンテンツ＆備考マスタ'!$H:$H,0),3)="●",IF(AND(Y353&lt;&gt;"",ISNUMBER(申込書!$AC$22)=TRUE,申込書!$C$47&lt;&gt;"▼プルダウンより選択してください",申込書!$C$47&lt;&gt;""),申込書!$AC$22,""),"-"))</f>
        <v/>
      </c>
      <c r="AA353" s="369"/>
      <c r="AB353" s="369"/>
      <c r="AC353" s="370" t="str">
        <f>IF(AND(申込書!$C$47&lt;&gt;"▼プルダウンより選択してください",申込書!$C$47&lt;&gt;"",$G353&lt;&gt;"",申込書!$V$47="特定学年のみ"),"申し込みする","")</f>
        <v/>
      </c>
      <c r="AD353" s="371"/>
      <c r="AE353" s="372"/>
      <c r="AF353" s="373" t="str">
        <f>IF(AND(申込書!$C$48&lt;&gt;"▼プルダウンより選択してください",申込書!$C$48&lt;&gt;"",申込書!$K$22&lt;&gt;"YYYY/MM/DD",$G353&lt;&gt;""),申込書!$K$22,"")</f>
        <v/>
      </c>
      <c r="AG353" s="369" t="str">
        <f>IF(AF353="","",IF(INDEX('コンテンツ＆備考マスタ'!$H:$J,MATCH(学校情報!AF$3,'コンテンツ＆備考マスタ'!$H:$H,0),3)="●",IF(AND(AF353&lt;&gt;"",ISNUMBER(申込書!$AC$22)=TRUE,申込書!$C$48&lt;&gt;"▼プルダウンより選択してください",申込書!$C$48&lt;&gt;""),申込書!$AC$22,""),"-"))</f>
        <v/>
      </c>
      <c r="AH353" s="369"/>
      <c r="AI353" s="369"/>
      <c r="AJ353" s="370" t="str">
        <f>IF(AND(申込書!$C$48&lt;&gt;"▼プルダウンより選択してください",申込書!$C$48&lt;&gt;"",$G353&lt;&gt;"",申込書!$V$48="特定学年のみ"),"申し込みする","")</f>
        <v/>
      </c>
      <c r="AK353" s="371"/>
      <c r="AL353" s="372"/>
      <c r="AM353" s="373" t="str">
        <f>IF(AND(申込書!$C$49&lt;&gt;"▼プルダウンより選択してください",申込書!$C$49&lt;&gt;"",申込書!$K$22&lt;&gt;"YYYY/MM/DD",$G353&lt;&gt;""),申込書!$K$22,"")</f>
        <v/>
      </c>
      <c r="AN353" s="369" t="str">
        <f>IF(AM353="","",IF(INDEX('コンテンツ＆備考マスタ'!$H:$J,MATCH(学校情報!AM$3,'コンテンツ＆備考マスタ'!$H:$H,0),3)="●",IF(AND(AM353&lt;&gt;"",ISNUMBER(申込書!$AC$22)=TRUE,申込書!$C$49&lt;&gt;"▼プルダウンより選択してください",申込書!$C$49&lt;&gt;""),申込書!$AC$22,""),"-"))</f>
        <v/>
      </c>
      <c r="AO353" s="369"/>
      <c r="AP353" s="369"/>
      <c r="AQ353" s="370" t="str">
        <f>IF(AND(申込書!$C$49&lt;&gt;"▼プルダウンより選択してください",申込書!$C$49&lt;&gt;"",$G353&lt;&gt;"",申込書!$V$49="特定学年のみ"),"申し込みする","")</f>
        <v/>
      </c>
      <c r="AR353" s="371"/>
      <c r="AS353" s="372"/>
      <c r="AT353" s="373" t="str">
        <f>IF(AND(申込書!$C$50&lt;&gt;"▼プルダウンより選択してください",申込書!$C$50&lt;&gt;"",申込書!$K$22&lt;&gt;"YYYY/MM/DD",$G353&lt;&gt;""),申込書!$K$22,"")</f>
        <v/>
      </c>
      <c r="AU353" s="369" t="str">
        <f>IF(AT353="","",IF(INDEX('コンテンツ＆備考マスタ'!$H:$J,MATCH(学校情報!AT$3,'コンテンツ＆備考マスタ'!$H:$H,0),3)="●",IF(AND(AT353&lt;&gt;"",ISNUMBER(申込書!$AC$22)=TRUE,申込書!$C$50&lt;&gt;"▼プルダウンより選択してください",申込書!$C$50&lt;&gt;""),申込書!$AC$22,""),"-"))</f>
        <v/>
      </c>
      <c r="AV353" s="369"/>
      <c r="AW353" s="369"/>
      <c r="AX353" s="370" t="str">
        <f>IF(AND(申込書!$C$50&lt;&gt;"▼プルダウンより選択してください",申込書!$C$50&lt;&gt;"",$G353&lt;&gt;"",申込書!$V$50="特定学年のみ"),"申し込みする","")</f>
        <v/>
      </c>
      <c r="AY353" s="371"/>
      <c r="AZ353" s="372"/>
      <c r="BA353" s="373" t="str">
        <f>IF(AND(申込書!$C$51&lt;&gt;"▼プルダウンより選択してください",申込書!$C$51&lt;&gt;"",申込書!$K$22&lt;&gt;"YYYY/MM/DD",$G353&lt;&gt;""),申込書!$K$22,"")</f>
        <v/>
      </c>
      <c r="BB353" s="369" t="str">
        <f>IF(BA353="","",IF(INDEX('コンテンツ＆備考マスタ'!$H:$J,MATCH(学校情報!BA$3,'コンテンツ＆備考マスタ'!$H:$H,0),3)="●",IF(AND(BA353&lt;&gt;"",ISNUMBER(申込書!$AC$22)=TRUE,申込書!$C$51&lt;&gt;"▼プルダウンより選択してください",申込書!$C$51&lt;&gt;""),申込書!$AC$22,""),"-"))</f>
        <v/>
      </c>
      <c r="BC353" s="369"/>
      <c r="BD353" s="369"/>
      <c r="BE353" s="370" t="str">
        <f>IF(AND(申込書!$C$51&lt;&gt;"▼プルダウンより選択してください",申込書!$C$51&lt;&gt;"",$G353&lt;&gt;"",申込書!$V$51="特定学年のみ"),"申し込みする","")</f>
        <v/>
      </c>
      <c r="BF353" s="371"/>
      <c r="BG353" s="372"/>
      <c r="BH353" s="373" t="str">
        <f>IF(AND(申込書!$C$52&lt;&gt;"▼プルダウンより選択してください",申込書!$C$52&lt;&gt;"",申込書!$K$22&lt;&gt;"YYYY/MM/DD",$G353&lt;&gt;""),申込書!$K$22,"")</f>
        <v/>
      </c>
      <c r="BI353" s="369" t="str">
        <f>IF(BH353="","",IF(INDEX('コンテンツ＆備考マスタ'!$H:$J,MATCH(学校情報!BH$3,'コンテンツ＆備考マスタ'!$H:$H,0),3)="●",IF(AND(BH353&lt;&gt;"",ISNUMBER(申込書!$AC$22)=TRUE,申込書!$C$52&lt;&gt;"▼プルダウンより選択してください",申込書!$C$52&lt;&gt;""),申込書!$AC$22,""),"-"))</f>
        <v/>
      </c>
      <c r="BJ353" s="369"/>
      <c r="BK353" s="369"/>
      <c r="BL353" s="370" t="str">
        <f>IF(AND(申込書!$C$52&lt;&gt;"▼プルダウンより選択してください",申込書!$C$52&lt;&gt;"",$G353&lt;&gt;"",申込書!$V$52="特定学年のみ"),"申し込みする","")</f>
        <v/>
      </c>
      <c r="BM353" s="371"/>
      <c r="BN353" s="372"/>
      <c r="BO353" s="373" t="str">
        <f>IF(AND(申込書!$C$53&lt;&gt;"▼プルダウンより選択してください",申込書!$C$53&lt;&gt;"",申込書!$K$22&lt;&gt;"YYYY/MM/DD",$G353&lt;&gt;""),申込書!$K$22,"")</f>
        <v/>
      </c>
      <c r="BP353" s="369" t="str">
        <f>IF(BO353="","",IF(INDEX('コンテンツ＆備考マスタ'!$H:$J,MATCH(学校情報!BO$3,'コンテンツ＆備考マスタ'!$H:$H,0),3)="●",IF(AND(BO353&lt;&gt;"",ISNUMBER(申込書!$AC$22)=TRUE,申込書!$C$53&lt;&gt;"▼プルダウンより選択してください",申込書!$C$53&lt;&gt;""),申込書!$AC$22,""),"-"))</f>
        <v/>
      </c>
      <c r="BQ353" s="369"/>
      <c r="BR353" s="369"/>
      <c r="BS353" s="370" t="str">
        <f>IF(AND(申込書!$C$53&lt;&gt;"▼プルダウンより選択してください",申込書!$C$53&lt;&gt;"",$G353&lt;&gt;"",申込書!$V$53="特定学年のみ"),"申し込みする","")</f>
        <v/>
      </c>
      <c r="BT353" s="371"/>
      <c r="BU353" s="372"/>
      <c r="BV353" s="373" t="str">
        <f>IF(AND(申込書!$C$54&lt;&gt;"▼プルダウンより選択してください",申込書!$C$54&lt;&gt;"",申込書!$K$22&lt;&gt;"YYYY/MM/DD",$G353&lt;&gt;""),申込書!$K$22,"")</f>
        <v/>
      </c>
      <c r="BW353" s="369" t="str">
        <f>IF(BV353="","",IF(INDEX('コンテンツ＆備考マスタ'!$H:$J,MATCH(学校情報!BV$3,'コンテンツ＆備考マスタ'!$H:$H,0),3)="●",IF(AND(BV353&lt;&gt;"",ISNUMBER(申込書!$AC$22)=TRUE,申込書!$C$54&lt;&gt;"▼プルダウンより選択してください",申込書!$C$54&lt;&gt;""),申込書!$AC$22,""),"-"))</f>
        <v/>
      </c>
      <c r="BX353" s="369"/>
      <c r="BY353" s="369"/>
      <c r="BZ353" s="370" t="str">
        <f>IF(AND(申込書!$C$54&lt;&gt;"▼プルダウンより選択してください",申込書!$C$54&lt;&gt;"",$G353&lt;&gt;"",申込書!$V$54="特定学年のみ"),"申し込みする","")</f>
        <v/>
      </c>
      <c r="CA353" s="371"/>
      <c r="CB353" s="372"/>
      <c r="CC353" s="373" t="str">
        <f>IF(AND(申込書!$C$55&lt;&gt;"▼プルダウンより選択してください",申込書!$C$55&lt;&gt;"",申込書!$K$22&lt;&gt;"YYYY/MM/DD",$G353&lt;&gt;""),申込書!$K$22,"")</f>
        <v/>
      </c>
      <c r="CD353" s="369" t="str">
        <f>IF(CC353="","",IF(INDEX('コンテンツ＆備考マスタ'!$H:$J,MATCH(学校情報!CC$3,'コンテンツ＆備考マスタ'!$H:$H,0),3)="●",IF(AND(CC353&lt;&gt;"",ISNUMBER(申込書!$AC$22)=TRUE,申込書!$C$55&lt;&gt;"▼プルダウンより選択してください",申込書!$C$55&lt;&gt;""),申込書!$AC$22,""),"-"))</f>
        <v/>
      </c>
      <c r="CE353" s="369"/>
      <c r="CF353" s="369"/>
      <c r="CG353" s="370" t="str">
        <f>IF(AND(申込書!$C$55&lt;&gt;"▼プルダウンより選択してください",申込書!$C$55&lt;&gt;"",$G353&lt;&gt;"",申込書!$V$55="特定学年のみ"),"申し込みする","")</f>
        <v/>
      </c>
      <c r="CH353" s="371"/>
      <c r="CI353" s="372"/>
      <c r="CJ353" s="373" t="str">
        <f>IF(AND(申込書!$C$56&lt;&gt;"▼プルダウンより選択してください",申込書!$C$56&lt;&gt;"",申込書!$K$22&lt;&gt;"YYYY/MM/DD",$G353&lt;&gt;""),申込書!$K$22,"")</f>
        <v/>
      </c>
      <c r="CK353" s="369" t="str">
        <f>IF(CJ353="","",IF(INDEX('コンテンツ＆備考マスタ'!$H:$J,MATCH(学校情報!CJ$3,'コンテンツ＆備考マスタ'!$H:$H,0),3)="●",IF(AND(CJ353&lt;&gt;"",ISNUMBER(申込書!$AC$22)=TRUE,申込書!$C$56&lt;&gt;"▼プルダウンより選択してください",申込書!$C$56&lt;&gt;""),申込書!$AC$22,""),"-"))</f>
        <v/>
      </c>
      <c r="CL353" s="369"/>
      <c r="CM353" s="369"/>
      <c r="CN353" s="370" t="str">
        <f>IF(AND(申込書!$C$56&lt;&gt;"▼プルダウンより選択してください",申込書!$C$56&lt;&gt;"",$G353&lt;&gt;"",申込書!$V$56="特定学年のみ"),"申し込みする","")</f>
        <v/>
      </c>
      <c r="CO353" s="371"/>
      <c r="CP353" s="372"/>
      <c r="CQ353" s="373" t="str">
        <f>IF(AND(申込書!$C$57&lt;&gt;"▼プルダウンより選択してください",申込書!$C$57&lt;&gt;"",申込書!$K$22&lt;&gt;"YYYY/MM/DD",$G353&lt;&gt;""),申込書!$K$22,"")</f>
        <v/>
      </c>
      <c r="CR353" s="369" t="str">
        <f>IF(CQ353="","",IF(INDEX('コンテンツ＆備考マスタ'!$H:$J,MATCH(学校情報!CQ$3,'コンテンツ＆備考マスタ'!$H:$H,0),3)="●",IF(AND(CQ353&lt;&gt;"",ISNUMBER(申込書!$AC$22)=TRUE,申込書!$C$57&lt;&gt;"▼プルダウンより選択してください",申込書!$C$57&lt;&gt;""),申込書!$AC$22,""),"-"))</f>
        <v/>
      </c>
      <c r="CS353" s="369"/>
      <c r="CT353" s="369"/>
      <c r="CU353" s="369" t="str">
        <f>IF(AND(申込書!$C$57&lt;&gt;"▼プルダウンより選択してください",申込書!$C$57&lt;&gt;"",$G353&lt;&gt;"",申込書!$V$57="特定学年のみ"),"申し込みする","")</f>
        <v/>
      </c>
      <c r="CV353" s="371"/>
      <c r="CW353" s="372"/>
      <c r="CX353" s="373" t="str">
        <f>IF(AND(申込書!$C$58&lt;&gt;"▼プルダウンより選択してください",申込書!$C$58&lt;&gt;"",申込書!$K$22&lt;&gt;"YYYY/MM/DD",$G353&lt;&gt;""),申込書!$K$22,"")</f>
        <v/>
      </c>
      <c r="CY353" s="369" t="str">
        <f>IF(CX353="","",IF(INDEX('コンテンツ＆備考マスタ'!$H:$J,MATCH(学校情報!CX$3,'コンテンツ＆備考マスタ'!$H:$H,0),3)="●",IF(AND(CX353&lt;&gt;"",ISNUMBER(申込書!$AC$22)=TRUE,申込書!$C$58&lt;&gt;"▼プルダウンより選択してください",申込書!$C$58&lt;&gt;""),申込書!$AC$22,""),"-"))</f>
        <v/>
      </c>
      <c r="CZ353" s="369"/>
      <c r="DA353" s="369"/>
      <c r="DB353" s="369" t="str">
        <f>IF(AND(申込書!$C$58&lt;&gt;"▼プルダウンより選択してください",申込書!$C$58&lt;&gt;"",$G353&lt;&gt;"",申込書!$V$58="特定学年のみ"),"申し込みする","")</f>
        <v/>
      </c>
      <c r="DC353" s="371"/>
      <c r="DD353" s="372"/>
      <c r="DE353" s="373" t="str">
        <f>IF(AND(申込書!$C$59&lt;&gt;"▼プルダウンより選択してください",申込書!$C$59&lt;&gt;"",申込書!$K$22&lt;&gt;"YYYY/MM/DD",$G353&lt;&gt;""),申込書!$K$22,"")</f>
        <v/>
      </c>
      <c r="DF353" s="369" t="str">
        <f>IF(DE353="","",IF(INDEX('コンテンツ＆備考マスタ'!$H:$J,MATCH(学校情報!DE$3,'コンテンツ＆備考マスタ'!$H:$H,0),3)="●",IF(AND(DE353&lt;&gt;"",ISNUMBER(申込書!$AC$22)=TRUE,申込書!$C$59&lt;&gt;"▼プルダウンより選択してください",申込書!$C$59&lt;&gt;""),申込書!$AC$22,""),"-"))</f>
        <v/>
      </c>
      <c r="DG353" s="369"/>
      <c r="DH353" s="369"/>
      <c r="DI353" s="369" t="str">
        <f>IF(AND(申込書!$C$59&lt;&gt;"▼プルダウンより選択してください",申込書!$C$59&lt;&gt;"",$G353&lt;&gt;"",申込書!$V$59="特定学年のみ"),"申し込みする","")</f>
        <v/>
      </c>
      <c r="DJ353" s="371"/>
      <c r="DK353" s="372"/>
      <c r="DL353" s="373" t="str">
        <f>IF(AND(申込書!$C$60&lt;&gt;"▼プルダウンより選択してください",申込書!$C$60&lt;&gt;"",申込書!$K$22&lt;&gt;"YYYY/MM/DD",$G353&lt;&gt;""),申込書!$K$22,"")</f>
        <v/>
      </c>
      <c r="DM353" s="369" t="str">
        <f>IF(DL353="","",IF(INDEX('コンテンツ＆備考マスタ'!$H:$J,MATCH(学校情報!DL$3,'コンテンツ＆備考マスタ'!$H:$H,0),3)="●",IF(AND(DL353&lt;&gt;"",ISNUMBER(申込書!$AC$22)=TRUE,申込書!$C$60&lt;&gt;"▼プルダウンより選択してください",申込書!$C$60&lt;&gt;""),申込書!$AC$22,""),"-"))</f>
        <v/>
      </c>
      <c r="DN353" s="369"/>
      <c r="DO353" s="369"/>
      <c r="DP353" s="369" t="str">
        <f>IF(AND(申込書!$C$60&lt;&gt;"▼プルダウンより選択してください",申込書!$C$60&lt;&gt;"",$G353&lt;&gt;"",申込書!$V$60="特定学年のみ"),"申し込みする","")</f>
        <v/>
      </c>
      <c r="DQ353" s="371"/>
      <c r="DR353" s="372"/>
      <c r="DS353" s="373" t="str">
        <f>IF(AND(申込書!$C$61&lt;&gt;"▼プルダウンより選択してください",申込書!$C$61&lt;&gt;"",申込書!$K$22&lt;&gt;"YYYY/MM/DD",$G353&lt;&gt;""),申込書!$K$22,"")</f>
        <v/>
      </c>
      <c r="DT353" s="369" t="str">
        <f>IF(DS353="","",IF(INDEX('コンテンツ＆備考マスタ'!$H:$J,MATCH(学校情報!DS$3,'コンテンツ＆備考マスタ'!$H:$H,0),3)="●",IF(AND(DS353&lt;&gt;"",ISNUMBER(申込書!$AC$22)=TRUE,申込書!$C$61&lt;&gt;"▼プルダウンより選択してください",申込書!$C$61&lt;&gt;""),申込書!$AC$22,""),"-"))</f>
        <v/>
      </c>
      <c r="DU353" s="369"/>
      <c r="DV353" s="369"/>
      <c r="DW353" s="369" t="str">
        <f>IF(AND(申込書!$C$61&lt;&gt;"▼プルダウンより選択してください",申込書!$C$61&lt;&gt;"",$G353&lt;&gt;"",申込書!$V$61="特定学年のみ"),"申し込みする","")</f>
        <v/>
      </c>
      <c r="DX353" s="371"/>
      <c r="DY353" s="372"/>
      <c r="DZ353" s="373" t="str">
        <f>IF(AND(申込書!$C$62&lt;&gt;"▼プルダウンより選択してください",申込書!$C$62&lt;&gt;"",申込書!$K$22&lt;&gt;"YYYY/MM/DD",$G353&lt;&gt;""),申込書!$K$22,"")</f>
        <v/>
      </c>
      <c r="EA353" s="369" t="str">
        <f>IF(DZ353="","",IF(INDEX('コンテンツ＆備考マスタ'!$H:$J,MATCH(学校情報!DZ$3,'コンテンツ＆備考マスタ'!$H:$H,0),3)="●",IF(AND(DZ353&lt;&gt;"",ISNUMBER(申込書!$AC$22)=TRUE,申込書!$C$62&lt;&gt;"▼プルダウンより選択してください",申込書!$C$62&lt;&gt;""),申込書!$AC$22,""),"-"))</f>
        <v/>
      </c>
      <c r="EB353" s="369"/>
      <c r="EC353" s="369"/>
      <c r="ED353" s="370" t="str">
        <f>IF(AND(申込書!$C$62&lt;&gt;"▼プルダウンより選択してください",申込書!$C$62&lt;&gt;"",$G353&lt;&gt;"",申込書!$V$62="特定学年のみ"),"申し込みする","")</f>
        <v/>
      </c>
      <c r="EE353" s="371"/>
      <c r="EF353" s="372"/>
      <c r="EG353" s="373" t="str">
        <f>IF(AND(申込書!$C$63&lt;&gt;"▼プルダウンより選択してください",申込書!$C$63&lt;&gt;"",申込書!$K$22&lt;&gt;"YYYY/MM/DD",$G353&lt;&gt;""),申込書!$K$22,"")</f>
        <v/>
      </c>
      <c r="EH353" s="369" t="str">
        <f>IF(EG353="","",IF(INDEX('コンテンツ＆備考マスタ'!$H:$J,MATCH(学校情報!EG$3,'コンテンツ＆備考マスタ'!$H:$H,0),3)="●",IF(AND(EG353&lt;&gt;"",ISNUMBER(申込書!$AC$22)=TRUE,申込書!$C$63&lt;&gt;"▼プルダウンより選択してください",申込書!$C$63&lt;&gt;""),申込書!$AC$22,""),"-"))</f>
        <v/>
      </c>
      <c r="EI353" s="369"/>
      <c r="EJ353" s="369"/>
      <c r="EK353" s="370" t="str">
        <f>IF(AND(申込書!$C$63&lt;&gt;"▼プルダウンより選択してください",申込書!$C$63&lt;&gt;"",$G353&lt;&gt;"",申込書!$V$63="特定学年のみ"),"申し込みする","")</f>
        <v/>
      </c>
      <c r="EL353" s="371"/>
      <c r="EM353" s="372"/>
      <c r="EN353" s="373" t="str">
        <f>IF(AND(申込書!$C$64&lt;&gt;"▼プルダウンより選択してください",申込書!$C$64&lt;&gt;"",申込書!$K$22&lt;&gt;"YYYY/MM/DD",$G353&lt;&gt;""),申込書!$K$22,"")</f>
        <v/>
      </c>
      <c r="EO353" s="369" t="str">
        <f>IF(EN353="","",IF(INDEX('コンテンツ＆備考マスタ'!$H:$J,MATCH(学校情報!EN$3,'コンテンツ＆備考マスタ'!$H:$H,0),3)="●",IF(AND(EN353&lt;&gt;"",ISNUMBER(申込書!$AC$22)=TRUE,申込書!$C$64&lt;&gt;"▼プルダウンより選択してください",申込書!$C$64&lt;&gt;""),申込書!$AC$22,""),"-"))</f>
        <v/>
      </c>
      <c r="EP353" s="369"/>
      <c r="EQ353" s="369"/>
      <c r="ER353" s="370" t="str">
        <f>IF(AND(申込書!$C$64&lt;&gt;"▼プルダウンより選択してください",申込書!$C$64&lt;&gt;"",$G353&lt;&gt;"",申込書!$V$64="特定学年のみ"),"申し込みする","")</f>
        <v/>
      </c>
      <c r="ES353" s="371"/>
      <c r="ET353" s="372"/>
      <c r="EU353" s="373" t="str">
        <f>IF(AND(申込書!$C$65&lt;&gt;"▼プルダウンより選択してください",申込書!$C$65&lt;&gt;"",申込書!$K$22&lt;&gt;"YYYY/MM/DD",$G353&lt;&gt;""),申込書!$K$22,"")</f>
        <v/>
      </c>
      <c r="EV353" s="369" t="str">
        <f>IF(EU353="","",IF(INDEX('コンテンツ＆備考マスタ'!$H:$J,MATCH(学校情報!EU$3,'コンテンツ＆備考マスタ'!$H:$H,0),3)="●",IF(AND(EU353&lt;&gt;"",ISNUMBER(申込書!$AC$22)=TRUE,申込書!$C$65&lt;&gt;"▼プルダウンより選択してください",申込書!$C$65&lt;&gt;""),申込書!$AC$22,""),"-"))</f>
        <v/>
      </c>
      <c r="EW353" s="369"/>
      <c r="EX353" s="369"/>
      <c r="EY353" s="370" t="str">
        <f>IF(AND(申込書!$C$65&lt;&gt;"▼プルダウンより選択してください",申込書!$C$65&lt;&gt;"",$G353&lt;&gt;"",申込書!$V$65="特定学年のみ"),"申し込みする","")</f>
        <v/>
      </c>
      <c r="EZ353" s="371"/>
      <c r="FA353" s="372"/>
      <c r="FB353" s="373" t="str">
        <f>IF(AND(申込書!$C$66&lt;&gt;"▼プルダウンより選択してください",申込書!$C$66&lt;&gt;"",申込書!$K$22&lt;&gt;"YYYY/MM/DD",$G353&lt;&gt;""),申込書!$K$22,"")</f>
        <v/>
      </c>
      <c r="FC353" s="369" t="str">
        <f>IF(FB353="","",IF(INDEX('コンテンツ＆備考マスタ'!$H:$J,MATCH(学校情報!FB$3,'コンテンツ＆備考マスタ'!$H:$H,0),3)="●",IF(AND(FB353&lt;&gt;"",ISNUMBER(申込書!$AC$22)=TRUE,申込書!$C$66&lt;&gt;"▼プルダウンより選択してください",申込書!$C$66&lt;&gt;""),申込書!$AC$22,""),"-"))</f>
        <v/>
      </c>
      <c r="FD353" s="369"/>
      <c r="FE353" s="369"/>
      <c r="FF353" s="370" t="str">
        <f>IF(AND(申込書!$C$66&lt;&gt;"▼プルダウンより選択してください",申込書!$C$66&lt;&gt;"",$G353&lt;&gt;"",申込書!$V$66="特定学年のみ"),"申し込みする","")</f>
        <v/>
      </c>
      <c r="FG353" s="371"/>
      <c r="FH353" s="372"/>
      <c r="FI353" s="373" t="str">
        <f>IF(AND(申込書!$C$67&lt;&gt;"▼プルダウンより選択してください",申込書!$C$67&lt;&gt;"",申込書!$K$22&lt;&gt;"YYYY/MM/DD",$G353&lt;&gt;""),申込書!$K$22,"")</f>
        <v/>
      </c>
      <c r="FJ353" s="369" t="str">
        <f>IF(FI353="","",IF(INDEX('コンテンツ＆備考マスタ'!$H:$J,MATCH(学校情報!FI$3,'コンテンツ＆備考マスタ'!$H:$H,0),3)="●",IF(AND(FI353&lt;&gt;"",ISNUMBER(申込書!$AC$22)=TRUE,申込書!$C$67&lt;&gt;"▼プルダウンより選択してください",申込書!$C$67&lt;&gt;""),申込書!$AC$22,""),"-"))</f>
        <v/>
      </c>
      <c r="FK353" s="369"/>
      <c r="FL353" s="369"/>
      <c r="FM353" s="370" t="str">
        <f>IF(AND(申込書!$C$67&lt;&gt;"▼プルダウンより選択してください",申込書!$C$67&lt;&gt;"",$G353&lt;&gt;"",申込書!$V$67="特定学年のみ"),"申し込みする","")</f>
        <v/>
      </c>
      <c r="FN353" s="371"/>
      <c r="FO353" s="372"/>
      <c r="FP353" s="373" t="str">
        <f>IF(AND(申込書!$C$68&lt;&gt;"▼プルダウンより選択してください",申込書!$C$68&lt;&gt;"",申込書!$K$22&lt;&gt;"YYYY/MM/DD",$G353&lt;&gt;""),申込書!$K$22,"")</f>
        <v/>
      </c>
      <c r="FQ353" s="369" t="str">
        <f>IF(FP353="","",IF(INDEX('コンテンツ＆備考マスタ'!$H:$J,MATCH(学校情報!FP$3,'コンテンツ＆備考マスタ'!$H:$H,0),3)="●",IF(AND(FP353&lt;&gt;"",ISNUMBER(申込書!$AC$22)=TRUE,申込書!$C$68&lt;&gt;"▼プルダウンより選択してください",申込書!$C$68&lt;&gt;""),申込書!$AC$22,""),"-"))</f>
        <v/>
      </c>
      <c r="FR353" s="369"/>
      <c r="FS353" s="369"/>
      <c r="FT353" s="370" t="str">
        <f>IF(AND(申込書!$C$68&lt;&gt;"▼プルダウンより選択してください",申込書!$C$68&lt;&gt;"",$G353&lt;&gt;"",申込書!$V$68="特定学年のみ"),"申し込みする","")</f>
        <v/>
      </c>
      <c r="FU353" s="371"/>
      <c r="FV353" s="372"/>
      <c r="FW353" s="373" t="str">
        <f>IF(AND(申込書!$C$69&lt;&gt;"▼プルダウンより選択してください",申込書!$C$69&lt;&gt;"",申込書!$K$22&lt;&gt;"YYYY/MM/DD",$G353&lt;&gt;""),申込書!$K$22,"")</f>
        <v/>
      </c>
      <c r="FX353" s="369" t="str">
        <f>IF(FW353="","",IF(INDEX('コンテンツ＆備考マスタ'!$H:$J,MATCH(学校情報!FW$3,'コンテンツ＆備考マスタ'!$H:$H,0),3)="●",IF(AND(FW353&lt;&gt;"",ISNUMBER(申込書!$AC$22)=TRUE,申込書!$C$69&lt;&gt;"▼プルダウンより選択してください",申込書!$C$69&lt;&gt;""),申込書!$AC$22,""),"-"))</f>
        <v/>
      </c>
      <c r="FY353" s="369"/>
      <c r="FZ353" s="369"/>
      <c r="GA353" s="370" t="str">
        <f>IF(AND(申込書!$C$69&lt;&gt;"▼プルダウンより選択してください",申込書!$C$69&lt;&gt;"",$G353&lt;&gt;"",申込書!$V$69="特定学年のみ"),"申し込みする","")</f>
        <v/>
      </c>
      <c r="GB353" s="371"/>
      <c r="GC353" s="372"/>
      <c r="GD353" s="373" t="str">
        <f>IF(AND(申込書!$C$70&lt;&gt;"▼プルダウンより選択してください",申込書!$C$70&lt;&gt;"",申込書!$K$22&lt;&gt;"YYYY/MM/DD",$G353&lt;&gt;""),申込書!$K$22,"")</f>
        <v/>
      </c>
      <c r="GE353" s="369" t="str">
        <f>IF(GD353="","",IF(INDEX('コンテンツ＆備考マスタ'!$H:$J,MATCH(学校情報!GD$3,'コンテンツ＆備考マスタ'!$H:$H,0),3)="●",IF(AND(GD353&lt;&gt;"",ISNUMBER(申込書!$AC$22)=TRUE,申込書!$C$70&lt;&gt;"▼プルダウンより選択してください",申込書!$C$70&lt;&gt;""),申込書!$AC$22,""),"-"))</f>
        <v/>
      </c>
      <c r="GF353" s="369"/>
      <c r="GG353" s="369"/>
      <c r="GH353" s="370" t="str">
        <f>IF(AND(申込書!$C$70&lt;&gt;"▼プルダウンより選択してください",申込書!$C$70&lt;&gt;"",$G353&lt;&gt;"",申込書!$V$70="特定学年のみ"),"申し込みする","")</f>
        <v/>
      </c>
      <c r="GI353" s="371"/>
      <c r="GJ353" s="372"/>
      <c r="GK353" s="373" t="str">
        <f>IF(AND(申込書!$C$71&lt;&gt;"▼プルダウンより選択してください",申込書!$C$71&lt;&gt;"",申込書!$K$22&lt;&gt;"YYYY/MM/DD",$G353&lt;&gt;""),申込書!$K$22,"")</f>
        <v/>
      </c>
      <c r="GL353" s="369" t="str">
        <f>IF(GK353="","",IF(INDEX('コンテンツ＆備考マスタ'!$H:$J,MATCH(学校情報!GK$3,'コンテンツ＆備考マスタ'!$H:$H,0),3)="●",IF(AND(GK353&lt;&gt;"",ISNUMBER(申込書!$AC$22)=TRUE,申込書!$C$71&lt;&gt;"▼プルダウンより選択してください",申込書!$C$71&lt;&gt;""),申込書!$AC$22,""),"-"))</f>
        <v/>
      </c>
      <c r="GM353" s="369"/>
      <c r="GN353" s="369"/>
      <c r="GO353" s="370" t="str">
        <f>IF(AND(申込書!$C$71&lt;&gt;"▼プルダウンより選択してください",申込書!$C$71&lt;&gt;"",$G353&lt;&gt;"",申込書!$V$71="特定学年のみ"),"申し込みする","")</f>
        <v/>
      </c>
      <c r="GP353" s="371"/>
      <c r="GQ353" s="372"/>
      <c r="GR353" s="373" t="str">
        <f>IF(AND(申込書!$C$72&lt;&gt;"▼プルダウンより選択してください",申込書!$C$72&lt;&gt;"",申込書!$K$22&lt;&gt;"YYYY/MM/DD",$G353&lt;&gt;""),申込書!$K$22,"")</f>
        <v/>
      </c>
      <c r="GS353" s="369" t="str">
        <f>IF(GR353="","",IF(INDEX('コンテンツ＆備考マスタ'!$H:$J,MATCH(学校情報!GR$3,'コンテンツ＆備考マスタ'!$H:$H,0),3)="●",IF(AND(GR353&lt;&gt;"",ISNUMBER(申込書!$AC$22)=TRUE,申込書!$C$72&lt;&gt;"▼プルダウンより選択してください",申込書!$C$72&lt;&gt;""),申込書!$AC$22,""),"-"))</f>
        <v/>
      </c>
      <c r="GT353" s="369"/>
      <c r="GU353" s="369"/>
      <c r="GV353" s="370" t="str">
        <f>IF(AND(申込書!$C$72&lt;&gt;"▼プルダウンより選択してください",申込書!$C$72&lt;&gt;"",$G353&lt;&gt;"",申込書!$V$72="特定学年のみ"),"申し込みする","")</f>
        <v/>
      </c>
      <c r="GW353" s="371"/>
      <c r="GX353" s="372"/>
      <c r="GY353" s="373" t="str">
        <f>IF(AND(申込書!$C$73&lt;&gt;"▼プルダウンより選択してください",申込書!$C$73&lt;&gt;"",申込書!$K$22&lt;&gt;"YYYY/MM/DD",$G353&lt;&gt;""),申込書!$K$22,"")</f>
        <v/>
      </c>
      <c r="GZ353" s="369" t="str">
        <f>IF(GY353="","",IF(INDEX('コンテンツ＆備考マスタ'!$H:$J,MATCH(学校情報!GY$3,'コンテンツ＆備考マスタ'!$H:$H,0),3)="●",IF(AND(GY353&lt;&gt;"",ISNUMBER(申込書!$AC$22)=TRUE,申込書!$C$73&lt;&gt;"▼プルダウンより選択してください",申込書!$C$73&lt;&gt;""),申込書!$AC$22,""),"-"))</f>
        <v/>
      </c>
      <c r="HA353" s="369"/>
      <c r="HB353" s="369"/>
      <c r="HC353" s="370" t="str">
        <f>IF(AND(申込書!$C$73&lt;&gt;"▼プルダウンより選択してください",申込書!$C$73&lt;&gt;"",$G353&lt;&gt;"",申込書!$V$73="特定学年のみ"),"申し込みする","")</f>
        <v/>
      </c>
      <c r="HD353" s="371"/>
      <c r="HE353" s="372"/>
      <c r="HF353" s="373" t="str">
        <f>IF(AND(申込書!$C$74&lt;&gt;"▼プルダウンより選択してください",申込書!$C$74&lt;&gt;"",申込書!$K$22&lt;&gt;"YYYY/MM/DD",$G353&lt;&gt;""),申込書!$K$22,"")</f>
        <v/>
      </c>
      <c r="HG353" s="369" t="str">
        <f>IF(HF353="","",IF(INDEX('コンテンツ＆備考マスタ'!$H:$J,MATCH(学校情報!HF$3,'コンテンツ＆備考マスタ'!$H:$H,0),3)="●",IF(AND(HF353&lt;&gt;"",ISNUMBER(申込書!$AC$22)=TRUE,申込書!$C$74&lt;&gt;"▼プルダウンより選択してください",申込書!$C$74&lt;&gt;""),申込書!$AC$22,""),"-"))</f>
        <v/>
      </c>
      <c r="HH353" s="369"/>
      <c r="HI353" s="369"/>
      <c r="HJ353" s="370" t="str">
        <f>IF(AND(申込書!$C$74&lt;&gt;"▼プルダウンより選択してください",申込書!$C$74&lt;&gt;"",$G353&lt;&gt;"",申込書!$V$74="特定学年のみ"),"申し込みする","")</f>
        <v/>
      </c>
      <c r="HK353" s="371"/>
      <c r="HL353" s="372"/>
      <c r="HM353" s="373" t="str">
        <f>IF(AND(申込書!$C$75&lt;&gt;"▼プルダウンより選択してください",申込書!$C$75&lt;&gt;"",申込書!$K$22&lt;&gt;"YYYY/MM/DD",$G353&lt;&gt;""),申込書!$K$22,"")</f>
        <v/>
      </c>
      <c r="HN353" s="369" t="str">
        <f>IF(HM353="","",IF(INDEX('コンテンツ＆備考マスタ'!$H:$J,MATCH(学校情報!HM$3,'コンテンツ＆備考マスタ'!$H:$H,0),3)="●",IF(AND(HM353&lt;&gt;"",ISNUMBER(申込書!$AC$22)=TRUE,申込書!$C$75&lt;&gt;"▼プルダウンより選択してください",申込書!$C$75&lt;&gt;""),申込書!$AC$22,""),"-"))</f>
        <v/>
      </c>
      <c r="HO353" s="369"/>
      <c r="HP353" s="369"/>
      <c r="HQ353" s="370" t="str">
        <f>IF(AND(申込書!$C$75&lt;&gt;"▼プルダウンより選択してください",申込書!$C$75&lt;&gt;"",$G353&lt;&gt;"",申込書!$V$75="特定学年のみ"),"申し込みする","")</f>
        <v/>
      </c>
      <c r="HR353" s="371"/>
      <c r="HS353" s="371"/>
      <c r="HT353" s="374" t="str">
        <f>IF(AND(申込書!$C$76&lt;&gt;"▼プルダウンより選択してください",申込書!$C$76&lt;&gt;"",申込書!$K$22&lt;&gt;"YYYY/MM/DD",$G353&lt;&gt;""),申込書!$K$22,"")</f>
        <v/>
      </c>
      <c r="HU353" s="369" t="str">
        <f>IF(HT353="","",IF(INDEX('コンテンツ＆備考マスタ'!$H:$J,MATCH(学校情報!HT$3,'コンテンツ＆備考マスタ'!$H:$H,0),3)="●",IF(AND(HT353&lt;&gt;"",ISNUMBER(申込書!$AC$22)=TRUE,申込書!$C$76&lt;&gt;"▼プルダウンより選択してください",申込書!$C$76&lt;&gt;""),申込書!$AC$22,""),"-"))</f>
        <v/>
      </c>
      <c r="HV353" s="369"/>
      <c r="HW353" s="369"/>
      <c r="HX353" s="370" t="str">
        <f>IF(AND(申込書!$C$76&lt;&gt;"▼プルダウンより選択してください",申込書!$C$76&lt;&gt;"",$G353&lt;&gt;"",申込書!$V$76="特定学年のみ"),"申し込みする","")</f>
        <v/>
      </c>
      <c r="HY353" s="371"/>
      <c r="HZ353" s="372"/>
      <c r="IA353" s="69"/>
    </row>
    <row r="354" spans="2:235" ht="26.85" hidden="1" customHeight="1" outlineLevel="1">
      <c r="B354" s="365">
        <f t="shared" si="15"/>
        <v>349</v>
      </c>
      <c r="C354" s="55"/>
      <c r="D354" s="56"/>
      <c r="E354" s="154"/>
      <c r="F354" s="57"/>
      <c r="G354" s="58"/>
      <c r="H354" s="59"/>
      <c r="I354" s="60"/>
      <c r="J354" s="61"/>
      <c r="K354" s="366" t="str">
        <f t="shared" si="16"/>
        <v/>
      </c>
      <c r="L354" s="62"/>
      <c r="M354" s="322"/>
      <c r="N354" s="63"/>
      <c r="O354" s="64"/>
      <c r="P354" s="367" t="str">
        <f t="shared" si="17"/>
        <v/>
      </c>
      <c r="Q354" s="65"/>
      <c r="R354" s="66"/>
      <c r="S354" s="67"/>
      <c r="T354" s="68"/>
      <c r="U354" s="68"/>
      <c r="V354" s="68"/>
      <c r="W354" s="66"/>
      <c r="X354" s="281"/>
      <c r="Y354" s="368" t="str">
        <f>IF(AND(申込書!$C$47&lt;&gt;"▼プルダウンより選択してください",申込書!$C$47&lt;&gt;"",申込書!$K$22&lt;&gt;"YYYY/MM/DD",$G354&lt;&gt;""),申込書!$K$22,"")</f>
        <v/>
      </c>
      <c r="Z354" s="369" t="str">
        <f>IF(Y354="","",IF(INDEX('コンテンツ＆備考マスタ'!$H:$J,MATCH(学校情報!Y$3,'コンテンツ＆備考マスタ'!$H:$H,0),3)="●",IF(AND(Y354&lt;&gt;"",ISNUMBER(申込書!$AC$22)=TRUE,申込書!$C$47&lt;&gt;"▼プルダウンより選択してください",申込書!$C$47&lt;&gt;""),申込書!$AC$22,""),"-"))</f>
        <v/>
      </c>
      <c r="AA354" s="369"/>
      <c r="AB354" s="369"/>
      <c r="AC354" s="370" t="str">
        <f>IF(AND(申込書!$C$47&lt;&gt;"▼プルダウンより選択してください",申込書!$C$47&lt;&gt;"",$G354&lt;&gt;"",申込書!$V$47="特定学年のみ"),"申し込みする","")</f>
        <v/>
      </c>
      <c r="AD354" s="371"/>
      <c r="AE354" s="372"/>
      <c r="AF354" s="373" t="str">
        <f>IF(AND(申込書!$C$48&lt;&gt;"▼プルダウンより選択してください",申込書!$C$48&lt;&gt;"",申込書!$K$22&lt;&gt;"YYYY/MM/DD",$G354&lt;&gt;""),申込書!$K$22,"")</f>
        <v/>
      </c>
      <c r="AG354" s="369" t="str">
        <f>IF(AF354="","",IF(INDEX('コンテンツ＆備考マスタ'!$H:$J,MATCH(学校情報!AF$3,'コンテンツ＆備考マスタ'!$H:$H,0),3)="●",IF(AND(AF354&lt;&gt;"",ISNUMBER(申込書!$AC$22)=TRUE,申込書!$C$48&lt;&gt;"▼プルダウンより選択してください",申込書!$C$48&lt;&gt;""),申込書!$AC$22,""),"-"))</f>
        <v/>
      </c>
      <c r="AH354" s="369"/>
      <c r="AI354" s="369"/>
      <c r="AJ354" s="370" t="str">
        <f>IF(AND(申込書!$C$48&lt;&gt;"▼プルダウンより選択してください",申込書!$C$48&lt;&gt;"",$G354&lt;&gt;"",申込書!$V$48="特定学年のみ"),"申し込みする","")</f>
        <v/>
      </c>
      <c r="AK354" s="371"/>
      <c r="AL354" s="372"/>
      <c r="AM354" s="373" t="str">
        <f>IF(AND(申込書!$C$49&lt;&gt;"▼プルダウンより選択してください",申込書!$C$49&lt;&gt;"",申込書!$K$22&lt;&gt;"YYYY/MM/DD",$G354&lt;&gt;""),申込書!$K$22,"")</f>
        <v/>
      </c>
      <c r="AN354" s="369" t="str">
        <f>IF(AM354="","",IF(INDEX('コンテンツ＆備考マスタ'!$H:$J,MATCH(学校情報!AM$3,'コンテンツ＆備考マスタ'!$H:$H,0),3)="●",IF(AND(AM354&lt;&gt;"",ISNUMBER(申込書!$AC$22)=TRUE,申込書!$C$49&lt;&gt;"▼プルダウンより選択してください",申込書!$C$49&lt;&gt;""),申込書!$AC$22,""),"-"))</f>
        <v/>
      </c>
      <c r="AO354" s="369"/>
      <c r="AP354" s="369"/>
      <c r="AQ354" s="370" t="str">
        <f>IF(AND(申込書!$C$49&lt;&gt;"▼プルダウンより選択してください",申込書!$C$49&lt;&gt;"",$G354&lt;&gt;"",申込書!$V$49="特定学年のみ"),"申し込みする","")</f>
        <v/>
      </c>
      <c r="AR354" s="371"/>
      <c r="AS354" s="372"/>
      <c r="AT354" s="373" t="str">
        <f>IF(AND(申込書!$C$50&lt;&gt;"▼プルダウンより選択してください",申込書!$C$50&lt;&gt;"",申込書!$K$22&lt;&gt;"YYYY/MM/DD",$G354&lt;&gt;""),申込書!$K$22,"")</f>
        <v/>
      </c>
      <c r="AU354" s="369" t="str">
        <f>IF(AT354="","",IF(INDEX('コンテンツ＆備考マスタ'!$H:$J,MATCH(学校情報!AT$3,'コンテンツ＆備考マスタ'!$H:$H,0),3)="●",IF(AND(AT354&lt;&gt;"",ISNUMBER(申込書!$AC$22)=TRUE,申込書!$C$50&lt;&gt;"▼プルダウンより選択してください",申込書!$C$50&lt;&gt;""),申込書!$AC$22,""),"-"))</f>
        <v/>
      </c>
      <c r="AV354" s="369"/>
      <c r="AW354" s="369"/>
      <c r="AX354" s="370" t="str">
        <f>IF(AND(申込書!$C$50&lt;&gt;"▼プルダウンより選択してください",申込書!$C$50&lt;&gt;"",$G354&lt;&gt;"",申込書!$V$50="特定学年のみ"),"申し込みする","")</f>
        <v/>
      </c>
      <c r="AY354" s="371"/>
      <c r="AZ354" s="372"/>
      <c r="BA354" s="373" t="str">
        <f>IF(AND(申込書!$C$51&lt;&gt;"▼プルダウンより選択してください",申込書!$C$51&lt;&gt;"",申込書!$K$22&lt;&gt;"YYYY/MM/DD",$G354&lt;&gt;""),申込書!$K$22,"")</f>
        <v/>
      </c>
      <c r="BB354" s="369" t="str">
        <f>IF(BA354="","",IF(INDEX('コンテンツ＆備考マスタ'!$H:$J,MATCH(学校情報!BA$3,'コンテンツ＆備考マスタ'!$H:$H,0),3)="●",IF(AND(BA354&lt;&gt;"",ISNUMBER(申込書!$AC$22)=TRUE,申込書!$C$51&lt;&gt;"▼プルダウンより選択してください",申込書!$C$51&lt;&gt;""),申込書!$AC$22,""),"-"))</f>
        <v/>
      </c>
      <c r="BC354" s="369"/>
      <c r="BD354" s="369"/>
      <c r="BE354" s="370" t="str">
        <f>IF(AND(申込書!$C$51&lt;&gt;"▼プルダウンより選択してください",申込書!$C$51&lt;&gt;"",$G354&lt;&gt;"",申込書!$V$51="特定学年のみ"),"申し込みする","")</f>
        <v/>
      </c>
      <c r="BF354" s="371"/>
      <c r="BG354" s="372"/>
      <c r="BH354" s="373" t="str">
        <f>IF(AND(申込書!$C$52&lt;&gt;"▼プルダウンより選択してください",申込書!$C$52&lt;&gt;"",申込書!$K$22&lt;&gt;"YYYY/MM/DD",$G354&lt;&gt;""),申込書!$K$22,"")</f>
        <v/>
      </c>
      <c r="BI354" s="369" t="str">
        <f>IF(BH354="","",IF(INDEX('コンテンツ＆備考マスタ'!$H:$J,MATCH(学校情報!BH$3,'コンテンツ＆備考マスタ'!$H:$H,0),3)="●",IF(AND(BH354&lt;&gt;"",ISNUMBER(申込書!$AC$22)=TRUE,申込書!$C$52&lt;&gt;"▼プルダウンより選択してください",申込書!$C$52&lt;&gt;""),申込書!$AC$22,""),"-"))</f>
        <v/>
      </c>
      <c r="BJ354" s="369"/>
      <c r="BK354" s="369"/>
      <c r="BL354" s="370" t="str">
        <f>IF(AND(申込書!$C$52&lt;&gt;"▼プルダウンより選択してください",申込書!$C$52&lt;&gt;"",$G354&lt;&gt;"",申込書!$V$52="特定学年のみ"),"申し込みする","")</f>
        <v/>
      </c>
      <c r="BM354" s="371"/>
      <c r="BN354" s="372"/>
      <c r="BO354" s="373" t="str">
        <f>IF(AND(申込書!$C$53&lt;&gt;"▼プルダウンより選択してください",申込書!$C$53&lt;&gt;"",申込書!$K$22&lt;&gt;"YYYY/MM/DD",$G354&lt;&gt;""),申込書!$K$22,"")</f>
        <v/>
      </c>
      <c r="BP354" s="369" t="str">
        <f>IF(BO354="","",IF(INDEX('コンテンツ＆備考マスタ'!$H:$J,MATCH(学校情報!BO$3,'コンテンツ＆備考マスタ'!$H:$H,0),3)="●",IF(AND(BO354&lt;&gt;"",ISNUMBER(申込書!$AC$22)=TRUE,申込書!$C$53&lt;&gt;"▼プルダウンより選択してください",申込書!$C$53&lt;&gt;""),申込書!$AC$22,""),"-"))</f>
        <v/>
      </c>
      <c r="BQ354" s="369"/>
      <c r="BR354" s="369"/>
      <c r="BS354" s="370" t="str">
        <f>IF(AND(申込書!$C$53&lt;&gt;"▼プルダウンより選択してください",申込書!$C$53&lt;&gt;"",$G354&lt;&gt;"",申込書!$V$53="特定学年のみ"),"申し込みする","")</f>
        <v/>
      </c>
      <c r="BT354" s="371"/>
      <c r="BU354" s="372"/>
      <c r="BV354" s="373" t="str">
        <f>IF(AND(申込書!$C$54&lt;&gt;"▼プルダウンより選択してください",申込書!$C$54&lt;&gt;"",申込書!$K$22&lt;&gt;"YYYY/MM/DD",$G354&lt;&gt;""),申込書!$K$22,"")</f>
        <v/>
      </c>
      <c r="BW354" s="369" t="str">
        <f>IF(BV354="","",IF(INDEX('コンテンツ＆備考マスタ'!$H:$J,MATCH(学校情報!BV$3,'コンテンツ＆備考マスタ'!$H:$H,0),3)="●",IF(AND(BV354&lt;&gt;"",ISNUMBER(申込書!$AC$22)=TRUE,申込書!$C$54&lt;&gt;"▼プルダウンより選択してください",申込書!$C$54&lt;&gt;""),申込書!$AC$22,""),"-"))</f>
        <v/>
      </c>
      <c r="BX354" s="369"/>
      <c r="BY354" s="369"/>
      <c r="BZ354" s="370" t="str">
        <f>IF(AND(申込書!$C$54&lt;&gt;"▼プルダウンより選択してください",申込書!$C$54&lt;&gt;"",$G354&lt;&gt;"",申込書!$V$54="特定学年のみ"),"申し込みする","")</f>
        <v/>
      </c>
      <c r="CA354" s="371"/>
      <c r="CB354" s="372"/>
      <c r="CC354" s="373" t="str">
        <f>IF(AND(申込書!$C$55&lt;&gt;"▼プルダウンより選択してください",申込書!$C$55&lt;&gt;"",申込書!$K$22&lt;&gt;"YYYY/MM/DD",$G354&lt;&gt;""),申込書!$K$22,"")</f>
        <v/>
      </c>
      <c r="CD354" s="369" t="str">
        <f>IF(CC354="","",IF(INDEX('コンテンツ＆備考マスタ'!$H:$J,MATCH(学校情報!CC$3,'コンテンツ＆備考マスタ'!$H:$H,0),3)="●",IF(AND(CC354&lt;&gt;"",ISNUMBER(申込書!$AC$22)=TRUE,申込書!$C$55&lt;&gt;"▼プルダウンより選択してください",申込書!$C$55&lt;&gt;""),申込書!$AC$22,""),"-"))</f>
        <v/>
      </c>
      <c r="CE354" s="369"/>
      <c r="CF354" s="369"/>
      <c r="CG354" s="370" t="str">
        <f>IF(AND(申込書!$C$55&lt;&gt;"▼プルダウンより選択してください",申込書!$C$55&lt;&gt;"",$G354&lt;&gt;"",申込書!$V$55="特定学年のみ"),"申し込みする","")</f>
        <v/>
      </c>
      <c r="CH354" s="371"/>
      <c r="CI354" s="372"/>
      <c r="CJ354" s="373" t="str">
        <f>IF(AND(申込書!$C$56&lt;&gt;"▼プルダウンより選択してください",申込書!$C$56&lt;&gt;"",申込書!$K$22&lt;&gt;"YYYY/MM/DD",$G354&lt;&gt;""),申込書!$K$22,"")</f>
        <v/>
      </c>
      <c r="CK354" s="369" t="str">
        <f>IF(CJ354="","",IF(INDEX('コンテンツ＆備考マスタ'!$H:$J,MATCH(学校情報!CJ$3,'コンテンツ＆備考マスタ'!$H:$H,0),3)="●",IF(AND(CJ354&lt;&gt;"",ISNUMBER(申込書!$AC$22)=TRUE,申込書!$C$56&lt;&gt;"▼プルダウンより選択してください",申込書!$C$56&lt;&gt;""),申込書!$AC$22,""),"-"))</f>
        <v/>
      </c>
      <c r="CL354" s="369"/>
      <c r="CM354" s="369"/>
      <c r="CN354" s="370" t="str">
        <f>IF(AND(申込書!$C$56&lt;&gt;"▼プルダウンより選択してください",申込書!$C$56&lt;&gt;"",$G354&lt;&gt;"",申込書!$V$56="特定学年のみ"),"申し込みする","")</f>
        <v/>
      </c>
      <c r="CO354" s="371"/>
      <c r="CP354" s="372"/>
      <c r="CQ354" s="373" t="str">
        <f>IF(AND(申込書!$C$57&lt;&gt;"▼プルダウンより選択してください",申込書!$C$57&lt;&gt;"",申込書!$K$22&lt;&gt;"YYYY/MM/DD",$G354&lt;&gt;""),申込書!$K$22,"")</f>
        <v/>
      </c>
      <c r="CR354" s="369" t="str">
        <f>IF(CQ354="","",IF(INDEX('コンテンツ＆備考マスタ'!$H:$J,MATCH(学校情報!CQ$3,'コンテンツ＆備考マスタ'!$H:$H,0),3)="●",IF(AND(CQ354&lt;&gt;"",ISNUMBER(申込書!$AC$22)=TRUE,申込書!$C$57&lt;&gt;"▼プルダウンより選択してください",申込書!$C$57&lt;&gt;""),申込書!$AC$22,""),"-"))</f>
        <v/>
      </c>
      <c r="CS354" s="369"/>
      <c r="CT354" s="369"/>
      <c r="CU354" s="369" t="str">
        <f>IF(AND(申込書!$C$57&lt;&gt;"▼プルダウンより選択してください",申込書!$C$57&lt;&gt;"",$G354&lt;&gt;"",申込書!$V$57="特定学年のみ"),"申し込みする","")</f>
        <v/>
      </c>
      <c r="CV354" s="371"/>
      <c r="CW354" s="372"/>
      <c r="CX354" s="373" t="str">
        <f>IF(AND(申込書!$C$58&lt;&gt;"▼プルダウンより選択してください",申込書!$C$58&lt;&gt;"",申込書!$K$22&lt;&gt;"YYYY/MM/DD",$G354&lt;&gt;""),申込書!$K$22,"")</f>
        <v/>
      </c>
      <c r="CY354" s="369" t="str">
        <f>IF(CX354="","",IF(INDEX('コンテンツ＆備考マスタ'!$H:$J,MATCH(学校情報!CX$3,'コンテンツ＆備考マスタ'!$H:$H,0),3)="●",IF(AND(CX354&lt;&gt;"",ISNUMBER(申込書!$AC$22)=TRUE,申込書!$C$58&lt;&gt;"▼プルダウンより選択してください",申込書!$C$58&lt;&gt;""),申込書!$AC$22,""),"-"))</f>
        <v/>
      </c>
      <c r="CZ354" s="369"/>
      <c r="DA354" s="369"/>
      <c r="DB354" s="369" t="str">
        <f>IF(AND(申込書!$C$58&lt;&gt;"▼プルダウンより選択してください",申込書!$C$58&lt;&gt;"",$G354&lt;&gt;"",申込書!$V$58="特定学年のみ"),"申し込みする","")</f>
        <v/>
      </c>
      <c r="DC354" s="371"/>
      <c r="DD354" s="372"/>
      <c r="DE354" s="373" t="str">
        <f>IF(AND(申込書!$C$59&lt;&gt;"▼プルダウンより選択してください",申込書!$C$59&lt;&gt;"",申込書!$K$22&lt;&gt;"YYYY/MM/DD",$G354&lt;&gt;""),申込書!$K$22,"")</f>
        <v/>
      </c>
      <c r="DF354" s="369" t="str">
        <f>IF(DE354="","",IF(INDEX('コンテンツ＆備考マスタ'!$H:$J,MATCH(学校情報!DE$3,'コンテンツ＆備考マスタ'!$H:$H,0),3)="●",IF(AND(DE354&lt;&gt;"",ISNUMBER(申込書!$AC$22)=TRUE,申込書!$C$59&lt;&gt;"▼プルダウンより選択してください",申込書!$C$59&lt;&gt;""),申込書!$AC$22,""),"-"))</f>
        <v/>
      </c>
      <c r="DG354" s="369"/>
      <c r="DH354" s="369"/>
      <c r="DI354" s="369" t="str">
        <f>IF(AND(申込書!$C$59&lt;&gt;"▼プルダウンより選択してください",申込書!$C$59&lt;&gt;"",$G354&lt;&gt;"",申込書!$V$59="特定学年のみ"),"申し込みする","")</f>
        <v/>
      </c>
      <c r="DJ354" s="371"/>
      <c r="DK354" s="372"/>
      <c r="DL354" s="373" t="str">
        <f>IF(AND(申込書!$C$60&lt;&gt;"▼プルダウンより選択してください",申込書!$C$60&lt;&gt;"",申込書!$K$22&lt;&gt;"YYYY/MM/DD",$G354&lt;&gt;""),申込書!$K$22,"")</f>
        <v/>
      </c>
      <c r="DM354" s="369" t="str">
        <f>IF(DL354="","",IF(INDEX('コンテンツ＆備考マスタ'!$H:$J,MATCH(学校情報!DL$3,'コンテンツ＆備考マスタ'!$H:$H,0),3)="●",IF(AND(DL354&lt;&gt;"",ISNUMBER(申込書!$AC$22)=TRUE,申込書!$C$60&lt;&gt;"▼プルダウンより選択してください",申込書!$C$60&lt;&gt;""),申込書!$AC$22,""),"-"))</f>
        <v/>
      </c>
      <c r="DN354" s="369"/>
      <c r="DO354" s="369"/>
      <c r="DP354" s="369" t="str">
        <f>IF(AND(申込書!$C$60&lt;&gt;"▼プルダウンより選択してください",申込書!$C$60&lt;&gt;"",$G354&lt;&gt;"",申込書!$V$60="特定学年のみ"),"申し込みする","")</f>
        <v/>
      </c>
      <c r="DQ354" s="371"/>
      <c r="DR354" s="372"/>
      <c r="DS354" s="373" t="str">
        <f>IF(AND(申込書!$C$61&lt;&gt;"▼プルダウンより選択してください",申込書!$C$61&lt;&gt;"",申込書!$K$22&lt;&gt;"YYYY/MM/DD",$G354&lt;&gt;""),申込書!$K$22,"")</f>
        <v/>
      </c>
      <c r="DT354" s="369" t="str">
        <f>IF(DS354="","",IF(INDEX('コンテンツ＆備考マスタ'!$H:$J,MATCH(学校情報!DS$3,'コンテンツ＆備考マスタ'!$H:$H,0),3)="●",IF(AND(DS354&lt;&gt;"",ISNUMBER(申込書!$AC$22)=TRUE,申込書!$C$61&lt;&gt;"▼プルダウンより選択してください",申込書!$C$61&lt;&gt;""),申込書!$AC$22,""),"-"))</f>
        <v/>
      </c>
      <c r="DU354" s="369"/>
      <c r="DV354" s="369"/>
      <c r="DW354" s="369" t="str">
        <f>IF(AND(申込書!$C$61&lt;&gt;"▼プルダウンより選択してください",申込書!$C$61&lt;&gt;"",$G354&lt;&gt;"",申込書!$V$61="特定学年のみ"),"申し込みする","")</f>
        <v/>
      </c>
      <c r="DX354" s="371"/>
      <c r="DY354" s="372"/>
      <c r="DZ354" s="373" t="str">
        <f>IF(AND(申込書!$C$62&lt;&gt;"▼プルダウンより選択してください",申込書!$C$62&lt;&gt;"",申込書!$K$22&lt;&gt;"YYYY/MM/DD",$G354&lt;&gt;""),申込書!$K$22,"")</f>
        <v/>
      </c>
      <c r="EA354" s="369" t="str">
        <f>IF(DZ354="","",IF(INDEX('コンテンツ＆備考マスタ'!$H:$J,MATCH(学校情報!DZ$3,'コンテンツ＆備考マスタ'!$H:$H,0),3)="●",IF(AND(DZ354&lt;&gt;"",ISNUMBER(申込書!$AC$22)=TRUE,申込書!$C$62&lt;&gt;"▼プルダウンより選択してください",申込書!$C$62&lt;&gt;""),申込書!$AC$22,""),"-"))</f>
        <v/>
      </c>
      <c r="EB354" s="369"/>
      <c r="EC354" s="369"/>
      <c r="ED354" s="370" t="str">
        <f>IF(AND(申込書!$C$62&lt;&gt;"▼プルダウンより選択してください",申込書!$C$62&lt;&gt;"",$G354&lt;&gt;"",申込書!$V$62="特定学年のみ"),"申し込みする","")</f>
        <v/>
      </c>
      <c r="EE354" s="371"/>
      <c r="EF354" s="372"/>
      <c r="EG354" s="373" t="str">
        <f>IF(AND(申込書!$C$63&lt;&gt;"▼プルダウンより選択してください",申込書!$C$63&lt;&gt;"",申込書!$K$22&lt;&gt;"YYYY/MM/DD",$G354&lt;&gt;""),申込書!$K$22,"")</f>
        <v/>
      </c>
      <c r="EH354" s="369" t="str">
        <f>IF(EG354="","",IF(INDEX('コンテンツ＆備考マスタ'!$H:$J,MATCH(学校情報!EG$3,'コンテンツ＆備考マスタ'!$H:$H,0),3)="●",IF(AND(EG354&lt;&gt;"",ISNUMBER(申込書!$AC$22)=TRUE,申込書!$C$63&lt;&gt;"▼プルダウンより選択してください",申込書!$C$63&lt;&gt;""),申込書!$AC$22,""),"-"))</f>
        <v/>
      </c>
      <c r="EI354" s="369"/>
      <c r="EJ354" s="369"/>
      <c r="EK354" s="370" t="str">
        <f>IF(AND(申込書!$C$63&lt;&gt;"▼プルダウンより選択してください",申込書!$C$63&lt;&gt;"",$G354&lt;&gt;"",申込書!$V$63="特定学年のみ"),"申し込みする","")</f>
        <v/>
      </c>
      <c r="EL354" s="371"/>
      <c r="EM354" s="372"/>
      <c r="EN354" s="373" t="str">
        <f>IF(AND(申込書!$C$64&lt;&gt;"▼プルダウンより選択してください",申込書!$C$64&lt;&gt;"",申込書!$K$22&lt;&gt;"YYYY/MM/DD",$G354&lt;&gt;""),申込書!$K$22,"")</f>
        <v/>
      </c>
      <c r="EO354" s="369" t="str">
        <f>IF(EN354="","",IF(INDEX('コンテンツ＆備考マスタ'!$H:$J,MATCH(学校情報!EN$3,'コンテンツ＆備考マスタ'!$H:$H,0),3)="●",IF(AND(EN354&lt;&gt;"",ISNUMBER(申込書!$AC$22)=TRUE,申込書!$C$64&lt;&gt;"▼プルダウンより選択してください",申込書!$C$64&lt;&gt;""),申込書!$AC$22,""),"-"))</f>
        <v/>
      </c>
      <c r="EP354" s="369"/>
      <c r="EQ354" s="369"/>
      <c r="ER354" s="370" t="str">
        <f>IF(AND(申込書!$C$64&lt;&gt;"▼プルダウンより選択してください",申込書!$C$64&lt;&gt;"",$G354&lt;&gt;"",申込書!$V$64="特定学年のみ"),"申し込みする","")</f>
        <v/>
      </c>
      <c r="ES354" s="371"/>
      <c r="ET354" s="372"/>
      <c r="EU354" s="373" t="str">
        <f>IF(AND(申込書!$C$65&lt;&gt;"▼プルダウンより選択してください",申込書!$C$65&lt;&gt;"",申込書!$K$22&lt;&gt;"YYYY/MM/DD",$G354&lt;&gt;""),申込書!$K$22,"")</f>
        <v/>
      </c>
      <c r="EV354" s="369" t="str">
        <f>IF(EU354="","",IF(INDEX('コンテンツ＆備考マスタ'!$H:$J,MATCH(学校情報!EU$3,'コンテンツ＆備考マスタ'!$H:$H,0),3)="●",IF(AND(EU354&lt;&gt;"",ISNUMBER(申込書!$AC$22)=TRUE,申込書!$C$65&lt;&gt;"▼プルダウンより選択してください",申込書!$C$65&lt;&gt;""),申込書!$AC$22,""),"-"))</f>
        <v/>
      </c>
      <c r="EW354" s="369"/>
      <c r="EX354" s="369"/>
      <c r="EY354" s="370" t="str">
        <f>IF(AND(申込書!$C$65&lt;&gt;"▼プルダウンより選択してください",申込書!$C$65&lt;&gt;"",$G354&lt;&gt;"",申込書!$V$65="特定学年のみ"),"申し込みする","")</f>
        <v/>
      </c>
      <c r="EZ354" s="371"/>
      <c r="FA354" s="372"/>
      <c r="FB354" s="373" t="str">
        <f>IF(AND(申込書!$C$66&lt;&gt;"▼プルダウンより選択してください",申込書!$C$66&lt;&gt;"",申込書!$K$22&lt;&gt;"YYYY/MM/DD",$G354&lt;&gt;""),申込書!$K$22,"")</f>
        <v/>
      </c>
      <c r="FC354" s="369" t="str">
        <f>IF(FB354="","",IF(INDEX('コンテンツ＆備考マスタ'!$H:$J,MATCH(学校情報!FB$3,'コンテンツ＆備考マスタ'!$H:$H,0),3)="●",IF(AND(FB354&lt;&gt;"",ISNUMBER(申込書!$AC$22)=TRUE,申込書!$C$66&lt;&gt;"▼プルダウンより選択してください",申込書!$C$66&lt;&gt;""),申込書!$AC$22,""),"-"))</f>
        <v/>
      </c>
      <c r="FD354" s="369"/>
      <c r="FE354" s="369"/>
      <c r="FF354" s="370" t="str">
        <f>IF(AND(申込書!$C$66&lt;&gt;"▼プルダウンより選択してください",申込書!$C$66&lt;&gt;"",$G354&lt;&gt;"",申込書!$V$66="特定学年のみ"),"申し込みする","")</f>
        <v/>
      </c>
      <c r="FG354" s="371"/>
      <c r="FH354" s="372"/>
      <c r="FI354" s="373" t="str">
        <f>IF(AND(申込書!$C$67&lt;&gt;"▼プルダウンより選択してください",申込書!$C$67&lt;&gt;"",申込書!$K$22&lt;&gt;"YYYY/MM/DD",$G354&lt;&gt;""),申込書!$K$22,"")</f>
        <v/>
      </c>
      <c r="FJ354" s="369" t="str">
        <f>IF(FI354="","",IF(INDEX('コンテンツ＆備考マスタ'!$H:$J,MATCH(学校情報!FI$3,'コンテンツ＆備考マスタ'!$H:$H,0),3)="●",IF(AND(FI354&lt;&gt;"",ISNUMBER(申込書!$AC$22)=TRUE,申込書!$C$67&lt;&gt;"▼プルダウンより選択してください",申込書!$C$67&lt;&gt;""),申込書!$AC$22,""),"-"))</f>
        <v/>
      </c>
      <c r="FK354" s="369"/>
      <c r="FL354" s="369"/>
      <c r="FM354" s="370" t="str">
        <f>IF(AND(申込書!$C$67&lt;&gt;"▼プルダウンより選択してください",申込書!$C$67&lt;&gt;"",$G354&lt;&gt;"",申込書!$V$67="特定学年のみ"),"申し込みする","")</f>
        <v/>
      </c>
      <c r="FN354" s="371"/>
      <c r="FO354" s="372"/>
      <c r="FP354" s="373" t="str">
        <f>IF(AND(申込書!$C$68&lt;&gt;"▼プルダウンより選択してください",申込書!$C$68&lt;&gt;"",申込書!$K$22&lt;&gt;"YYYY/MM/DD",$G354&lt;&gt;""),申込書!$K$22,"")</f>
        <v/>
      </c>
      <c r="FQ354" s="369" t="str">
        <f>IF(FP354="","",IF(INDEX('コンテンツ＆備考マスタ'!$H:$J,MATCH(学校情報!FP$3,'コンテンツ＆備考マスタ'!$H:$H,0),3)="●",IF(AND(FP354&lt;&gt;"",ISNUMBER(申込書!$AC$22)=TRUE,申込書!$C$68&lt;&gt;"▼プルダウンより選択してください",申込書!$C$68&lt;&gt;""),申込書!$AC$22,""),"-"))</f>
        <v/>
      </c>
      <c r="FR354" s="369"/>
      <c r="FS354" s="369"/>
      <c r="FT354" s="370" t="str">
        <f>IF(AND(申込書!$C$68&lt;&gt;"▼プルダウンより選択してください",申込書!$C$68&lt;&gt;"",$G354&lt;&gt;"",申込書!$V$68="特定学年のみ"),"申し込みする","")</f>
        <v/>
      </c>
      <c r="FU354" s="371"/>
      <c r="FV354" s="372"/>
      <c r="FW354" s="373" t="str">
        <f>IF(AND(申込書!$C$69&lt;&gt;"▼プルダウンより選択してください",申込書!$C$69&lt;&gt;"",申込書!$K$22&lt;&gt;"YYYY/MM/DD",$G354&lt;&gt;""),申込書!$K$22,"")</f>
        <v/>
      </c>
      <c r="FX354" s="369" t="str">
        <f>IF(FW354="","",IF(INDEX('コンテンツ＆備考マスタ'!$H:$J,MATCH(学校情報!FW$3,'コンテンツ＆備考マスタ'!$H:$H,0),3)="●",IF(AND(FW354&lt;&gt;"",ISNUMBER(申込書!$AC$22)=TRUE,申込書!$C$69&lt;&gt;"▼プルダウンより選択してください",申込書!$C$69&lt;&gt;""),申込書!$AC$22,""),"-"))</f>
        <v/>
      </c>
      <c r="FY354" s="369"/>
      <c r="FZ354" s="369"/>
      <c r="GA354" s="370" t="str">
        <f>IF(AND(申込書!$C$69&lt;&gt;"▼プルダウンより選択してください",申込書!$C$69&lt;&gt;"",$G354&lt;&gt;"",申込書!$V$69="特定学年のみ"),"申し込みする","")</f>
        <v/>
      </c>
      <c r="GB354" s="371"/>
      <c r="GC354" s="372"/>
      <c r="GD354" s="373" t="str">
        <f>IF(AND(申込書!$C$70&lt;&gt;"▼プルダウンより選択してください",申込書!$C$70&lt;&gt;"",申込書!$K$22&lt;&gt;"YYYY/MM/DD",$G354&lt;&gt;""),申込書!$K$22,"")</f>
        <v/>
      </c>
      <c r="GE354" s="369" t="str">
        <f>IF(GD354="","",IF(INDEX('コンテンツ＆備考マスタ'!$H:$J,MATCH(学校情報!GD$3,'コンテンツ＆備考マスタ'!$H:$H,0),3)="●",IF(AND(GD354&lt;&gt;"",ISNUMBER(申込書!$AC$22)=TRUE,申込書!$C$70&lt;&gt;"▼プルダウンより選択してください",申込書!$C$70&lt;&gt;""),申込書!$AC$22,""),"-"))</f>
        <v/>
      </c>
      <c r="GF354" s="369"/>
      <c r="GG354" s="369"/>
      <c r="GH354" s="370" t="str">
        <f>IF(AND(申込書!$C$70&lt;&gt;"▼プルダウンより選択してください",申込書!$C$70&lt;&gt;"",$G354&lt;&gt;"",申込書!$V$70="特定学年のみ"),"申し込みする","")</f>
        <v/>
      </c>
      <c r="GI354" s="371"/>
      <c r="GJ354" s="372"/>
      <c r="GK354" s="373" t="str">
        <f>IF(AND(申込書!$C$71&lt;&gt;"▼プルダウンより選択してください",申込書!$C$71&lt;&gt;"",申込書!$K$22&lt;&gt;"YYYY/MM/DD",$G354&lt;&gt;""),申込書!$K$22,"")</f>
        <v/>
      </c>
      <c r="GL354" s="369" t="str">
        <f>IF(GK354="","",IF(INDEX('コンテンツ＆備考マスタ'!$H:$J,MATCH(学校情報!GK$3,'コンテンツ＆備考マスタ'!$H:$H,0),3)="●",IF(AND(GK354&lt;&gt;"",ISNUMBER(申込書!$AC$22)=TRUE,申込書!$C$71&lt;&gt;"▼プルダウンより選択してください",申込書!$C$71&lt;&gt;""),申込書!$AC$22,""),"-"))</f>
        <v/>
      </c>
      <c r="GM354" s="369"/>
      <c r="GN354" s="369"/>
      <c r="GO354" s="370" t="str">
        <f>IF(AND(申込書!$C$71&lt;&gt;"▼プルダウンより選択してください",申込書!$C$71&lt;&gt;"",$G354&lt;&gt;"",申込書!$V$71="特定学年のみ"),"申し込みする","")</f>
        <v/>
      </c>
      <c r="GP354" s="371"/>
      <c r="GQ354" s="372"/>
      <c r="GR354" s="373" t="str">
        <f>IF(AND(申込書!$C$72&lt;&gt;"▼プルダウンより選択してください",申込書!$C$72&lt;&gt;"",申込書!$K$22&lt;&gt;"YYYY/MM/DD",$G354&lt;&gt;""),申込書!$K$22,"")</f>
        <v/>
      </c>
      <c r="GS354" s="369" t="str">
        <f>IF(GR354="","",IF(INDEX('コンテンツ＆備考マスタ'!$H:$J,MATCH(学校情報!GR$3,'コンテンツ＆備考マスタ'!$H:$H,0),3)="●",IF(AND(GR354&lt;&gt;"",ISNUMBER(申込書!$AC$22)=TRUE,申込書!$C$72&lt;&gt;"▼プルダウンより選択してください",申込書!$C$72&lt;&gt;""),申込書!$AC$22,""),"-"))</f>
        <v/>
      </c>
      <c r="GT354" s="369"/>
      <c r="GU354" s="369"/>
      <c r="GV354" s="370" t="str">
        <f>IF(AND(申込書!$C$72&lt;&gt;"▼プルダウンより選択してください",申込書!$C$72&lt;&gt;"",$G354&lt;&gt;"",申込書!$V$72="特定学年のみ"),"申し込みする","")</f>
        <v/>
      </c>
      <c r="GW354" s="371"/>
      <c r="GX354" s="372"/>
      <c r="GY354" s="373" t="str">
        <f>IF(AND(申込書!$C$73&lt;&gt;"▼プルダウンより選択してください",申込書!$C$73&lt;&gt;"",申込書!$K$22&lt;&gt;"YYYY/MM/DD",$G354&lt;&gt;""),申込書!$K$22,"")</f>
        <v/>
      </c>
      <c r="GZ354" s="369" t="str">
        <f>IF(GY354="","",IF(INDEX('コンテンツ＆備考マスタ'!$H:$J,MATCH(学校情報!GY$3,'コンテンツ＆備考マスタ'!$H:$H,0),3)="●",IF(AND(GY354&lt;&gt;"",ISNUMBER(申込書!$AC$22)=TRUE,申込書!$C$73&lt;&gt;"▼プルダウンより選択してください",申込書!$C$73&lt;&gt;""),申込書!$AC$22,""),"-"))</f>
        <v/>
      </c>
      <c r="HA354" s="369"/>
      <c r="HB354" s="369"/>
      <c r="HC354" s="370" t="str">
        <f>IF(AND(申込書!$C$73&lt;&gt;"▼プルダウンより選択してください",申込書!$C$73&lt;&gt;"",$G354&lt;&gt;"",申込書!$V$73="特定学年のみ"),"申し込みする","")</f>
        <v/>
      </c>
      <c r="HD354" s="371"/>
      <c r="HE354" s="372"/>
      <c r="HF354" s="373" t="str">
        <f>IF(AND(申込書!$C$74&lt;&gt;"▼プルダウンより選択してください",申込書!$C$74&lt;&gt;"",申込書!$K$22&lt;&gt;"YYYY/MM/DD",$G354&lt;&gt;""),申込書!$K$22,"")</f>
        <v/>
      </c>
      <c r="HG354" s="369" t="str">
        <f>IF(HF354="","",IF(INDEX('コンテンツ＆備考マスタ'!$H:$J,MATCH(学校情報!HF$3,'コンテンツ＆備考マスタ'!$H:$H,0),3)="●",IF(AND(HF354&lt;&gt;"",ISNUMBER(申込書!$AC$22)=TRUE,申込書!$C$74&lt;&gt;"▼プルダウンより選択してください",申込書!$C$74&lt;&gt;""),申込書!$AC$22,""),"-"))</f>
        <v/>
      </c>
      <c r="HH354" s="369"/>
      <c r="HI354" s="369"/>
      <c r="HJ354" s="370" t="str">
        <f>IF(AND(申込書!$C$74&lt;&gt;"▼プルダウンより選択してください",申込書!$C$74&lt;&gt;"",$G354&lt;&gt;"",申込書!$V$74="特定学年のみ"),"申し込みする","")</f>
        <v/>
      </c>
      <c r="HK354" s="371"/>
      <c r="HL354" s="372"/>
      <c r="HM354" s="373" t="str">
        <f>IF(AND(申込書!$C$75&lt;&gt;"▼プルダウンより選択してください",申込書!$C$75&lt;&gt;"",申込書!$K$22&lt;&gt;"YYYY/MM/DD",$G354&lt;&gt;""),申込書!$K$22,"")</f>
        <v/>
      </c>
      <c r="HN354" s="369" t="str">
        <f>IF(HM354="","",IF(INDEX('コンテンツ＆備考マスタ'!$H:$J,MATCH(学校情報!HM$3,'コンテンツ＆備考マスタ'!$H:$H,0),3)="●",IF(AND(HM354&lt;&gt;"",ISNUMBER(申込書!$AC$22)=TRUE,申込書!$C$75&lt;&gt;"▼プルダウンより選択してください",申込書!$C$75&lt;&gt;""),申込書!$AC$22,""),"-"))</f>
        <v/>
      </c>
      <c r="HO354" s="369"/>
      <c r="HP354" s="369"/>
      <c r="HQ354" s="370" t="str">
        <f>IF(AND(申込書!$C$75&lt;&gt;"▼プルダウンより選択してください",申込書!$C$75&lt;&gt;"",$G354&lt;&gt;"",申込書!$V$75="特定学年のみ"),"申し込みする","")</f>
        <v/>
      </c>
      <c r="HR354" s="371"/>
      <c r="HS354" s="371"/>
      <c r="HT354" s="374" t="str">
        <f>IF(AND(申込書!$C$76&lt;&gt;"▼プルダウンより選択してください",申込書!$C$76&lt;&gt;"",申込書!$K$22&lt;&gt;"YYYY/MM/DD",$G354&lt;&gt;""),申込書!$K$22,"")</f>
        <v/>
      </c>
      <c r="HU354" s="369" t="str">
        <f>IF(HT354="","",IF(INDEX('コンテンツ＆備考マスタ'!$H:$J,MATCH(学校情報!HT$3,'コンテンツ＆備考マスタ'!$H:$H,0),3)="●",IF(AND(HT354&lt;&gt;"",ISNUMBER(申込書!$AC$22)=TRUE,申込書!$C$76&lt;&gt;"▼プルダウンより選択してください",申込書!$C$76&lt;&gt;""),申込書!$AC$22,""),"-"))</f>
        <v/>
      </c>
      <c r="HV354" s="369"/>
      <c r="HW354" s="369"/>
      <c r="HX354" s="370" t="str">
        <f>IF(AND(申込書!$C$76&lt;&gt;"▼プルダウンより選択してください",申込書!$C$76&lt;&gt;"",$G354&lt;&gt;"",申込書!$V$76="特定学年のみ"),"申し込みする","")</f>
        <v/>
      </c>
      <c r="HY354" s="371"/>
      <c r="HZ354" s="372"/>
      <c r="IA354" s="69"/>
    </row>
    <row r="355" spans="2:235" ht="26.85" hidden="1" customHeight="1" outlineLevel="1">
      <c r="B355" s="365">
        <f t="shared" si="15"/>
        <v>350</v>
      </c>
      <c r="C355" s="55"/>
      <c r="D355" s="56"/>
      <c r="E355" s="154"/>
      <c r="F355" s="57"/>
      <c r="G355" s="58"/>
      <c r="H355" s="59"/>
      <c r="I355" s="60"/>
      <c r="J355" s="61"/>
      <c r="K355" s="366" t="str">
        <f t="shared" si="16"/>
        <v/>
      </c>
      <c r="L355" s="62"/>
      <c r="M355" s="322"/>
      <c r="N355" s="63"/>
      <c r="O355" s="64"/>
      <c r="P355" s="367" t="str">
        <f t="shared" si="17"/>
        <v/>
      </c>
      <c r="Q355" s="65"/>
      <c r="R355" s="66"/>
      <c r="S355" s="67"/>
      <c r="T355" s="68"/>
      <c r="U355" s="68"/>
      <c r="V355" s="68"/>
      <c r="W355" s="66"/>
      <c r="X355" s="281"/>
      <c r="Y355" s="368" t="str">
        <f>IF(AND(申込書!$C$47&lt;&gt;"▼プルダウンより選択してください",申込書!$C$47&lt;&gt;"",申込書!$K$22&lt;&gt;"YYYY/MM/DD",$G355&lt;&gt;""),申込書!$K$22,"")</f>
        <v/>
      </c>
      <c r="Z355" s="369" t="str">
        <f>IF(Y355="","",IF(INDEX('コンテンツ＆備考マスタ'!$H:$J,MATCH(学校情報!Y$3,'コンテンツ＆備考マスタ'!$H:$H,0),3)="●",IF(AND(Y355&lt;&gt;"",ISNUMBER(申込書!$AC$22)=TRUE,申込書!$C$47&lt;&gt;"▼プルダウンより選択してください",申込書!$C$47&lt;&gt;""),申込書!$AC$22,""),"-"))</f>
        <v/>
      </c>
      <c r="AA355" s="369"/>
      <c r="AB355" s="369"/>
      <c r="AC355" s="370" t="str">
        <f>IF(AND(申込書!$C$47&lt;&gt;"▼プルダウンより選択してください",申込書!$C$47&lt;&gt;"",$G355&lt;&gt;"",申込書!$V$47="特定学年のみ"),"申し込みする","")</f>
        <v/>
      </c>
      <c r="AD355" s="371"/>
      <c r="AE355" s="372"/>
      <c r="AF355" s="373" t="str">
        <f>IF(AND(申込書!$C$48&lt;&gt;"▼プルダウンより選択してください",申込書!$C$48&lt;&gt;"",申込書!$K$22&lt;&gt;"YYYY/MM/DD",$G355&lt;&gt;""),申込書!$K$22,"")</f>
        <v/>
      </c>
      <c r="AG355" s="369" t="str">
        <f>IF(AF355="","",IF(INDEX('コンテンツ＆備考マスタ'!$H:$J,MATCH(学校情報!AF$3,'コンテンツ＆備考マスタ'!$H:$H,0),3)="●",IF(AND(AF355&lt;&gt;"",ISNUMBER(申込書!$AC$22)=TRUE,申込書!$C$48&lt;&gt;"▼プルダウンより選択してください",申込書!$C$48&lt;&gt;""),申込書!$AC$22,""),"-"))</f>
        <v/>
      </c>
      <c r="AH355" s="369"/>
      <c r="AI355" s="369"/>
      <c r="AJ355" s="370" t="str">
        <f>IF(AND(申込書!$C$48&lt;&gt;"▼プルダウンより選択してください",申込書!$C$48&lt;&gt;"",$G355&lt;&gt;"",申込書!$V$48="特定学年のみ"),"申し込みする","")</f>
        <v/>
      </c>
      <c r="AK355" s="371"/>
      <c r="AL355" s="372"/>
      <c r="AM355" s="373" t="str">
        <f>IF(AND(申込書!$C$49&lt;&gt;"▼プルダウンより選択してください",申込書!$C$49&lt;&gt;"",申込書!$K$22&lt;&gt;"YYYY/MM/DD",$G355&lt;&gt;""),申込書!$K$22,"")</f>
        <v/>
      </c>
      <c r="AN355" s="369" t="str">
        <f>IF(AM355="","",IF(INDEX('コンテンツ＆備考マスタ'!$H:$J,MATCH(学校情報!AM$3,'コンテンツ＆備考マスタ'!$H:$H,0),3)="●",IF(AND(AM355&lt;&gt;"",ISNUMBER(申込書!$AC$22)=TRUE,申込書!$C$49&lt;&gt;"▼プルダウンより選択してください",申込書!$C$49&lt;&gt;""),申込書!$AC$22,""),"-"))</f>
        <v/>
      </c>
      <c r="AO355" s="369"/>
      <c r="AP355" s="369"/>
      <c r="AQ355" s="370" t="str">
        <f>IF(AND(申込書!$C$49&lt;&gt;"▼プルダウンより選択してください",申込書!$C$49&lt;&gt;"",$G355&lt;&gt;"",申込書!$V$49="特定学年のみ"),"申し込みする","")</f>
        <v/>
      </c>
      <c r="AR355" s="371"/>
      <c r="AS355" s="372"/>
      <c r="AT355" s="373" t="str">
        <f>IF(AND(申込書!$C$50&lt;&gt;"▼プルダウンより選択してください",申込書!$C$50&lt;&gt;"",申込書!$K$22&lt;&gt;"YYYY/MM/DD",$G355&lt;&gt;""),申込書!$K$22,"")</f>
        <v/>
      </c>
      <c r="AU355" s="369" t="str">
        <f>IF(AT355="","",IF(INDEX('コンテンツ＆備考マスタ'!$H:$J,MATCH(学校情報!AT$3,'コンテンツ＆備考マスタ'!$H:$H,0),3)="●",IF(AND(AT355&lt;&gt;"",ISNUMBER(申込書!$AC$22)=TRUE,申込書!$C$50&lt;&gt;"▼プルダウンより選択してください",申込書!$C$50&lt;&gt;""),申込書!$AC$22,""),"-"))</f>
        <v/>
      </c>
      <c r="AV355" s="369"/>
      <c r="AW355" s="369"/>
      <c r="AX355" s="370" t="str">
        <f>IF(AND(申込書!$C$50&lt;&gt;"▼プルダウンより選択してください",申込書!$C$50&lt;&gt;"",$G355&lt;&gt;"",申込書!$V$50="特定学年のみ"),"申し込みする","")</f>
        <v/>
      </c>
      <c r="AY355" s="371"/>
      <c r="AZ355" s="372"/>
      <c r="BA355" s="373" t="str">
        <f>IF(AND(申込書!$C$51&lt;&gt;"▼プルダウンより選択してください",申込書!$C$51&lt;&gt;"",申込書!$K$22&lt;&gt;"YYYY/MM/DD",$G355&lt;&gt;""),申込書!$K$22,"")</f>
        <v/>
      </c>
      <c r="BB355" s="369" t="str">
        <f>IF(BA355="","",IF(INDEX('コンテンツ＆備考マスタ'!$H:$J,MATCH(学校情報!BA$3,'コンテンツ＆備考マスタ'!$H:$H,0),3)="●",IF(AND(BA355&lt;&gt;"",ISNUMBER(申込書!$AC$22)=TRUE,申込書!$C$51&lt;&gt;"▼プルダウンより選択してください",申込書!$C$51&lt;&gt;""),申込書!$AC$22,""),"-"))</f>
        <v/>
      </c>
      <c r="BC355" s="369"/>
      <c r="BD355" s="369"/>
      <c r="BE355" s="370" t="str">
        <f>IF(AND(申込書!$C$51&lt;&gt;"▼プルダウンより選択してください",申込書!$C$51&lt;&gt;"",$G355&lt;&gt;"",申込書!$V$51="特定学年のみ"),"申し込みする","")</f>
        <v/>
      </c>
      <c r="BF355" s="371"/>
      <c r="BG355" s="372"/>
      <c r="BH355" s="373" t="str">
        <f>IF(AND(申込書!$C$52&lt;&gt;"▼プルダウンより選択してください",申込書!$C$52&lt;&gt;"",申込書!$K$22&lt;&gt;"YYYY/MM/DD",$G355&lt;&gt;""),申込書!$K$22,"")</f>
        <v/>
      </c>
      <c r="BI355" s="369" t="str">
        <f>IF(BH355="","",IF(INDEX('コンテンツ＆備考マスタ'!$H:$J,MATCH(学校情報!BH$3,'コンテンツ＆備考マスタ'!$H:$H,0),3)="●",IF(AND(BH355&lt;&gt;"",ISNUMBER(申込書!$AC$22)=TRUE,申込書!$C$52&lt;&gt;"▼プルダウンより選択してください",申込書!$C$52&lt;&gt;""),申込書!$AC$22,""),"-"))</f>
        <v/>
      </c>
      <c r="BJ355" s="369"/>
      <c r="BK355" s="369"/>
      <c r="BL355" s="370" t="str">
        <f>IF(AND(申込書!$C$52&lt;&gt;"▼プルダウンより選択してください",申込書!$C$52&lt;&gt;"",$G355&lt;&gt;"",申込書!$V$52="特定学年のみ"),"申し込みする","")</f>
        <v/>
      </c>
      <c r="BM355" s="371"/>
      <c r="BN355" s="372"/>
      <c r="BO355" s="373" t="str">
        <f>IF(AND(申込書!$C$53&lt;&gt;"▼プルダウンより選択してください",申込書!$C$53&lt;&gt;"",申込書!$K$22&lt;&gt;"YYYY/MM/DD",$G355&lt;&gt;""),申込書!$K$22,"")</f>
        <v/>
      </c>
      <c r="BP355" s="369" t="str">
        <f>IF(BO355="","",IF(INDEX('コンテンツ＆備考マスタ'!$H:$J,MATCH(学校情報!BO$3,'コンテンツ＆備考マスタ'!$H:$H,0),3)="●",IF(AND(BO355&lt;&gt;"",ISNUMBER(申込書!$AC$22)=TRUE,申込書!$C$53&lt;&gt;"▼プルダウンより選択してください",申込書!$C$53&lt;&gt;""),申込書!$AC$22,""),"-"))</f>
        <v/>
      </c>
      <c r="BQ355" s="369"/>
      <c r="BR355" s="369"/>
      <c r="BS355" s="370" t="str">
        <f>IF(AND(申込書!$C$53&lt;&gt;"▼プルダウンより選択してください",申込書!$C$53&lt;&gt;"",$G355&lt;&gt;"",申込書!$V$53="特定学年のみ"),"申し込みする","")</f>
        <v/>
      </c>
      <c r="BT355" s="371"/>
      <c r="BU355" s="372"/>
      <c r="BV355" s="373" t="str">
        <f>IF(AND(申込書!$C$54&lt;&gt;"▼プルダウンより選択してください",申込書!$C$54&lt;&gt;"",申込書!$K$22&lt;&gt;"YYYY/MM/DD",$G355&lt;&gt;""),申込書!$K$22,"")</f>
        <v/>
      </c>
      <c r="BW355" s="369" t="str">
        <f>IF(BV355="","",IF(INDEX('コンテンツ＆備考マスタ'!$H:$J,MATCH(学校情報!BV$3,'コンテンツ＆備考マスタ'!$H:$H,0),3)="●",IF(AND(BV355&lt;&gt;"",ISNUMBER(申込書!$AC$22)=TRUE,申込書!$C$54&lt;&gt;"▼プルダウンより選択してください",申込書!$C$54&lt;&gt;""),申込書!$AC$22,""),"-"))</f>
        <v/>
      </c>
      <c r="BX355" s="369"/>
      <c r="BY355" s="369"/>
      <c r="BZ355" s="370" t="str">
        <f>IF(AND(申込書!$C$54&lt;&gt;"▼プルダウンより選択してください",申込書!$C$54&lt;&gt;"",$G355&lt;&gt;"",申込書!$V$54="特定学年のみ"),"申し込みする","")</f>
        <v/>
      </c>
      <c r="CA355" s="371"/>
      <c r="CB355" s="372"/>
      <c r="CC355" s="373" t="str">
        <f>IF(AND(申込書!$C$55&lt;&gt;"▼プルダウンより選択してください",申込書!$C$55&lt;&gt;"",申込書!$K$22&lt;&gt;"YYYY/MM/DD",$G355&lt;&gt;""),申込書!$K$22,"")</f>
        <v/>
      </c>
      <c r="CD355" s="369" t="str">
        <f>IF(CC355="","",IF(INDEX('コンテンツ＆備考マスタ'!$H:$J,MATCH(学校情報!CC$3,'コンテンツ＆備考マスタ'!$H:$H,0),3)="●",IF(AND(CC355&lt;&gt;"",ISNUMBER(申込書!$AC$22)=TRUE,申込書!$C$55&lt;&gt;"▼プルダウンより選択してください",申込書!$C$55&lt;&gt;""),申込書!$AC$22,""),"-"))</f>
        <v/>
      </c>
      <c r="CE355" s="369"/>
      <c r="CF355" s="369"/>
      <c r="CG355" s="370" t="str">
        <f>IF(AND(申込書!$C$55&lt;&gt;"▼プルダウンより選択してください",申込書!$C$55&lt;&gt;"",$G355&lt;&gt;"",申込書!$V$55="特定学年のみ"),"申し込みする","")</f>
        <v/>
      </c>
      <c r="CH355" s="371"/>
      <c r="CI355" s="372"/>
      <c r="CJ355" s="373" t="str">
        <f>IF(AND(申込書!$C$56&lt;&gt;"▼プルダウンより選択してください",申込書!$C$56&lt;&gt;"",申込書!$K$22&lt;&gt;"YYYY/MM/DD",$G355&lt;&gt;""),申込書!$K$22,"")</f>
        <v/>
      </c>
      <c r="CK355" s="369" t="str">
        <f>IF(CJ355="","",IF(INDEX('コンテンツ＆備考マスタ'!$H:$J,MATCH(学校情報!CJ$3,'コンテンツ＆備考マスタ'!$H:$H,0),3)="●",IF(AND(CJ355&lt;&gt;"",ISNUMBER(申込書!$AC$22)=TRUE,申込書!$C$56&lt;&gt;"▼プルダウンより選択してください",申込書!$C$56&lt;&gt;""),申込書!$AC$22,""),"-"))</f>
        <v/>
      </c>
      <c r="CL355" s="369"/>
      <c r="CM355" s="369"/>
      <c r="CN355" s="370" t="str">
        <f>IF(AND(申込書!$C$56&lt;&gt;"▼プルダウンより選択してください",申込書!$C$56&lt;&gt;"",$G355&lt;&gt;"",申込書!$V$56="特定学年のみ"),"申し込みする","")</f>
        <v/>
      </c>
      <c r="CO355" s="371"/>
      <c r="CP355" s="372"/>
      <c r="CQ355" s="373" t="str">
        <f>IF(AND(申込書!$C$57&lt;&gt;"▼プルダウンより選択してください",申込書!$C$57&lt;&gt;"",申込書!$K$22&lt;&gt;"YYYY/MM/DD",$G355&lt;&gt;""),申込書!$K$22,"")</f>
        <v/>
      </c>
      <c r="CR355" s="369" t="str">
        <f>IF(CQ355="","",IF(INDEX('コンテンツ＆備考マスタ'!$H:$J,MATCH(学校情報!CQ$3,'コンテンツ＆備考マスタ'!$H:$H,0),3)="●",IF(AND(CQ355&lt;&gt;"",ISNUMBER(申込書!$AC$22)=TRUE,申込書!$C$57&lt;&gt;"▼プルダウンより選択してください",申込書!$C$57&lt;&gt;""),申込書!$AC$22,""),"-"))</f>
        <v/>
      </c>
      <c r="CS355" s="369"/>
      <c r="CT355" s="369"/>
      <c r="CU355" s="369" t="str">
        <f>IF(AND(申込書!$C$57&lt;&gt;"▼プルダウンより選択してください",申込書!$C$57&lt;&gt;"",$G355&lt;&gt;"",申込書!$V$57="特定学年のみ"),"申し込みする","")</f>
        <v/>
      </c>
      <c r="CV355" s="371"/>
      <c r="CW355" s="372"/>
      <c r="CX355" s="373" t="str">
        <f>IF(AND(申込書!$C$58&lt;&gt;"▼プルダウンより選択してください",申込書!$C$58&lt;&gt;"",申込書!$K$22&lt;&gt;"YYYY/MM/DD",$G355&lt;&gt;""),申込書!$K$22,"")</f>
        <v/>
      </c>
      <c r="CY355" s="369" t="str">
        <f>IF(CX355="","",IF(INDEX('コンテンツ＆備考マスタ'!$H:$J,MATCH(学校情報!CX$3,'コンテンツ＆備考マスタ'!$H:$H,0),3)="●",IF(AND(CX355&lt;&gt;"",ISNUMBER(申込書!$AC$22)=TRUE,申込書!$C$58&lt;&gt;"▼プルダウンより選択してください",申込書!$C$58&lt;&gt;""),申込書!$AC$22,""),"-"))</f>
        <v/>
      </c>
      <c r="CZ355" s="369"/>
      <c r="DA355" s="369"/>
      <c r="DB355" s="369" t="str">
        <f>IF(AND(申込書!$C$58&lt;&gt;"▼プルダウンより選択してください",申込書!$C$58&lt;&gt;"",$G355&lt;&gt;"",申込書!$V$58="特定学年のみ"),"申し込みする","")</f>
        <v/>
      </c>
      <c r="DC355" s="371"/>
      <c r="DD355" s="372"/>
      <c r="DE355" s="373" t="str">
        <f>IF(AND(申込書!$C$59&lt;&gt;"▼プルダウンより選択してください",申込書!$C$59&lt;&gt;"",申込書!$K$22&lt;&gt;"YYYY/MM/DD",$G355&lt;&gt;""),申込書!$K$22,"")</f>
        <v/>
      </c>
      <c r="DF355" s="369" t="str">
        <f>IF(DE355="","",IF(INDEX('コンテンツ＆備考マスタ'!$H:$J,MATCH(学校情報!DE$3,'コンテンツ＆備考マスタ'!$H:$H,0),3)="●",IF(AND(DE355&lt;&gt;"",ISNUMBER(申込書!$AC$22)=TRUE,申込書!$C$59&lt;&gt;"▼プルダウンより選択してください",申込書!$C$59&lt;&gt;""),申込書!$AC$22,""),"-"))</f>
        <v/>
      </c>
      <c r="DG355" s="369"/>
      <c r="DH355" s="369"/>
      <c r="DI355" s="369" t="str">
        <f>IF(AND(申込書!$C$59&lt;&gt;"▼プルダウンより選択してください",申込書!$C$59&lt;&gt;"",$G355&lt;&gt;"",申込書!$V$59="特定学年のみ"),"申し込みする","")</f>
        <v/>
      </c>
      <c r="DJ355" s="371"/>
      <c r="DK355" s="372"/>
      <c r="DL355" s="373" t="str">
        <f>IF(AND(申込書!$C$60&lt;&gt;"▼プルダウンより選択してください",申込書!$C$60&lt;&gt;"",申込書!$K$22&lt;&gt;"YYYY/MM/DD",$G355&lt;&gt;""),申込書!$K$22,"")</f>
        <v/>
      </c>
      <c r="DM355" s="369" t="str">
        <f>IF(DL355="","",IF(INDEX('コンテンツ＆備考マスタ'!$H:$J,MATCH(学校情報!DL$3,'コンテンツ＆備考マスタ'!$H:$H,0),3)="●",IF(AND(DL355&lt;&gt;"",ISNUMBER(申込書!$AC$22)=TRUE,申込書!$C$60&lt;&gt;"▼プルダウンより選択してください",申込書!$C$60&lt;&gt;""),申込書!$AC$22,""),"-"))</f>
        <v/>
      </c>
      <c r="DN355" s="369"/>
      <c r="DO355" s="369"/>
      <c r="DP355" s="369" t="str">
        <f>IF(AND(申込書!$C$60&lt;&gt;"▼プルダウンより選択してください",申込書!$C$60&lt;&gt;"",$G355&lt;&gt;"",申込書!$V$60="特定学年のみ"),"申し込みする","")</f>
        <v/>
      </c>
      <c r="DQ355" s="371"/>
      <c r="DR355" s="372"/>
      <c r="DS355" s="373" t="str">
        <f>IF(AND(申込書!$C$61&lt;&gt;"▼プルダウンより選択してください",申込書!$C$61&lt;&gt;"",申込書!$K$22&lt;&gt;"YYYY/MM/DD",$G355&lt;&gt;""),申込書!$K$22,"")</f>
        <v/>
      </c>
      <c r="DT355" s="369" t="str">
        <f>IF(DS355="","",IF(INDEX('コンテンツ＆備考マスタ'!$H:$J,MATCH(学校情報!DS$3,'コンテンツ＆備考マスタ'!$H:$H,0),3)="●",IF(AND(DS355&lt;&gt;"",ISNUMBER(申込書!$AC$22)=TRUE,申込書!$C$61&lt;&gt;"▼プルダウンより選択してください",申込書!$C$61&lt;&gt;""),申込書!$AC$22,""),"-"))</f>
        <v/>
      </c>
      <c r="DU355" s="369"/>
      <c r="DV355" s="369"/>
      <c r="DW355" s="369" t="str">
        <f>IF(AND(申込書!$C$61&lt;&gt;"▼プルダウンより選択してください",申込書!$C$61&lt;&gt;"",$G355&lt;&gt;"",申込書!$V$61="特定学年のみ"),"申し込みする","")</f>
        <v/>
      </c>
      <c r="DX355" s="371"/>
      <c r="DY355" s="372"/>
      <c r="DZ355" s="373" t="str">
        <f>IF(AND(申込書!$C$62&lt;&gt;"▼プルダウンより選択してください",申込書!$C$62&lt;&gt;"",申込書!$K$22&lt;&gt;"YYYY/MM/DD",$G355&lt;&gt;""),申込書!$K$22,"")</f>
        <v/>
      </c>
      <c r="EA355" s="369" t="str">
        <f>IF(DZ355="","",IF(INDEX('コンテンツ＆備考マスタ'!$H:$J,MATCH(学校情報!DZ$3,'コンテンツ＆備考マスタ'!$H:$H,0),3)="●",IF(AND(DZ355&lt;&gt;"",ISNUMBER(申込書!$AC$22)=TRUE,申込書!$C$62&lt;&gt;"▼プルダウンより選択してください",申込書!$C$62&lt;&gt;""),申込書!$AC$22,""),"-"))</f>
        <v/>
      </c>
      <c r="EB355" s="369"/>
      <c r="EC355" s="369"/>
      <c r="ED355" s="370" t="str">
        <f>IF(AND(申込書!$C$62&lt;&gt;"▼プルダウンより選択してください",申込書!$C$62&lt;&gt;"",$G355&lt;&gt;"",申込書!$V$62="特定学年のみ"),"申し込みする","")</f>
        <v/>
      </c>
      <c r="EE355" s="371"/>
      <c r="EF355" s="372"/>
      <c r="EG355" s="373" t="str">
        <f>IF(AND(申込書!$C$63&lt;&gt;"▼プルダウンより選択してください",申込書!$C$63&lt;&gt;"",申込書!$K$22&lt;&gt;"YYYY/MM/DD",$G355&lt;&gt;""),申込書!$K$22,"")</f>
        <v/>
      </c>
      <c r="EH355" s="369" t="str">
        <f>IF(EG355="","",IF(INDEX('コンテンツ＆備考マスタ'!$H:$J,MATCH(学校情報!EG$3,'コンテンツ＆備考マスタ'!$H:$H,0),3)="●",IF(AND(EG355&lt;&gt;"",ISNUMBER(申込書!$AC$22)=TRUE,申込書!$C$63&lt;&gt;"▼プルダウンより選択してください",申込書!$C$63&lt;&gt;""),申込書!$AC$22,""),"-"))</f>
        <v/>
      </c>
      <c r="EI355" s="369"/>
      <c r="EJ355" s="369"/>
      <c r="EK355" s="370" t="str">
        <f>IF(AND(申込書!$C$63&lt;&gt;"▼プルダウンより選択してください",申込書!$C$63&lt;&gt;"",$G355&lt;&gt;"",申込書!$V$63="特定学年のみ"),"申し込みする","")</f>
        <v/>
      </c>
      <c r="EL355" s="371"/>
      <c r="EM355" s="372"/>
      <c r="EN355" s="373" t="str">
        <f>IF(AND(申込書!$C$64&lt;&gt;"▼プルダウンより選択してください",申込書!$C$64&lt;&gt;"",申込書!$K$22&lt;&gt;"YYYY/MM/DD",$G355&lt;&gt;""),申込書!$K$22,"")</f>
        <v/>
      </c>
      <c r="EO355" s="369" t="str">
        <f>IF(EN355="","",IF(INDEX('コンテンツ＆備考マスタ'!$H:$J,MATCH(学校情報!EN$3,'コンテンツ＆備考マスタ'!$H:$H,0),3)="●",IF(AND(EN355&lt;&gt;"",ISNUMBER(申込書!$AC$22)=TRUE,申込書!$C$64&lt;&gt;"▼プルダウンより選択してください",申込書!$C$64&lt;&gt;""),申込書!$AC$22,""),"-"))</f>
        <v/>
      </c>
      <c r="EP355" s="369"/>
      <c r="EQ355" s="369"/>
      <c r="ER355" s="370" t="str">
        <f>IF(AND(申込書!$C$64&lt;&gt;"▼プルダウンより選択してください",申込書!$C$64&lt;&gt;"",$G355&lt;&gt;"",申込書!$V$64="特定学年のみ"),"申し込みする","")</f>
        <v/>
      </c>
      <c r="ES355" s="371"/>
      <c r="ET355" s="372"/>
      <c r="EU355" s="373" t="str">
        <f>IF(AND(申込書!$C$65&lt;&gt;"▼プルダウンより選択してください",申込書!$C$65&lt;&gt;"",申込書!$K$22&lt;&gt;"YYYY/MM/DD",$G355&lt;&gt;""),申込書!$K$22,"")</f>
        <v/>
      </c>
      <c r="EV355" s="369" t="str">
        <f>IF(EU355="","",IF(INDEX('コンテンツ＆備考マスタ'!$H:$J,MATCH(学校情報!EU$3,'コンテンツ＆備考マスタ'!$H:$H,0),3)="●",IF(AND(EU355&lt;&gt;"",ISNUMBER(申込書!$AC$22)=TRUE,申込書!$C$65&lt;&gt;"▼プルダウンより選択してください",申込書!$C$65&lt;&gt;""),申込書!$AC$22,""),"-"))</f>
        <v/>
      </c>
      <c r="EW355" s="369"/>
      <c r="EX355" s="369"/>
      <c r="EY355" s="370" t="str">
        <f>IF(AND(申込書!$C$65&lt;&gt;"▼プルダウンより選択してください",申込書!$C$65&lt;&gt;"",$G355&lt;&gt;"",申込書!$V$65="特定学年のみ"),"申し込みする","")</f>
        <v/>
      </c>
      <c r="EZ355" s="371"/>
      <c r="FA355" s="372"/>
      <c r="FB355" s="373" t="str">
        <f>IF(AND(申込書!$C$66&lt;&gt;"▼プルダウンより選択してください",申込書!$C$66&lt;&gt;"",申込書!$K$22&lt;&gt;"YYYY/MM/DD",$G355&lt;&gt;""),申込書!$K$22,"")</f>
        <v/>
      </c>
      <c r="FC355" s="369" t="str">
        <f>IF(FB355="","",IF(INDEX('コンテンツ＆備考マスタ'!$H:$J,MATCH(学校情報!FB$3,'コンテンツ＆備考マスタ'!$H:$H,0),3)="●",IF(AND(FB355&lt;&gt;"",ISNUMBER(申込書!$AC$22)=TRUE,申込書!$C$66&lt;&gt;"▼プルダウンより選択してください",申込書!$C$66&lt;&gt;""),申込書!$AC$22,""),"-"))</f>
        <v/>
      </c>
      <c r="FD355" s="369"/>
      <c r="FE355" s="369"/>
      <c r="FF355" s="370" t="str">
        <f>IF(AND(申込書!$C$66&lt;&gt;"▼プルダウンより選択してください",申込書!$C$66&lt;&gt;"",$G355&lt;&gt;"",申込書!$V$66="特定学年のみ"),"申し込みする","")</f>
        <v/>
      </c>
      <c r="FG355" s="371"/>
      <c r="FH355" s="372"/>
      <c r="FI355" s="373" t="str">
        <f>IF(AND(申込書!$C$67&lt;&gt;"▼プルダウンより選択してください",申込書!$C$67&lt;&gt;"",申込書!$K$22&lt;&gt;"YYYY/MM/DD",$G355&lt;&gt;""),申込書!$K$22,"")</f>
        <v/>
      </c>
      <c r="FJ355" s="369" t="str">
        <f>IF(FI355="","",IF(INDEX('コンテンツ＆備考マスタ'!$H:$J,MATCH(学校情報!FI$3,'コンテンツ＆備考マスタ'!$H:$H,0),3)="●",IF(AND(FI355&lt;&gt;"",ISNUMBER(申込書!$AC$22)=TRUE,申込書!$C$67&lt;&gt;"▼プルダウンより選択してください",申込書!$C$67&lt;&gt;""),申込書!$AC$22,""),"-"))</f>
        <v/>
      </c>
      <c r="FK355" s="369"/>
      <c r="FL355" s="369"/>
      <c r="FM355" s="370" t="str">
        <f>IF(AND(申込書!$C$67&lt;&gt;"▼プルダウンより選択してください",申込書!$C$67&lt;&gt;"",$G355&lt;&gt;"",申込書!$V$67="特定学年のみ"),"申し込みする","")</f>
        <v/>
      </c>
      <c r="FN355" s="371"/>
      <c r="FO355" s="372"/>
      <c r="FP355" s="373" t="str">
        <f>IF(AND(申込書!$C$68&lt;&gt;"▼プルダウンより選択してください",申込書!$C$68&lt;&gt;"",申込書!$K$22&lt;&gt;"YYYY/MM/DD",$G355&lt;&gt;""),申込書!$K$22,"")</f>
        <v/>
      </c>
      <c r="FQ355" s="369" t="str">
        <f>IF(FP355="","",IF(INDEX('コンテンツ＆備考マスタ'!$H:$J,MATCH(学校情報!FP$3,'コンテンツ＆備考マスタ'!$H:$H,0),3)="●",IF(AND(FP355&lt;&gt;"",ISNUMBER(申込書!$AC$22)=TRUE,申込書!$C$68&lt;&gt;"▼プルダウンより選択してください",申込書!$C$68&lt;&gt;""),申込書!$AC$22,""),"-"))</f>
        <v/>
      </c>
      <c r="FR355" s="369"/>
      <c r="FS355" s="369"/>
      <c r="FT355" s="370" t="str">
        <f>IF(AND(申込書!$C$68&lt;&gt;"▼プルダウンより選択してください",申込書!$C$68&lt;&gt;"",$G355&lt;&gt;"",申込書!$V$68="特定学年のみ"),"申し込みする","")</f>
        <v/>
      </c>
      <c r="FU355" s="371"/>
      <c r="FV355" s="372"/>
      <c r="FW355" s="373" t="str">
        <f>IF(AND(申込書!$C$69&lt;&gt;"▼プルダウンより選択してください",申込書!$C$69&lt;&gt;"",申込書!$K$22&lt;&gt;"YYYY/MM/DD",$G355&lt;&gt;""),申込書!$K$22,"")</f>
        <v/>
      </c>
      <c r="FX355" s="369" t="str">
        <f>IF(FW355="","",IF(INDEX('コンテンツ＆備考マスタ'!$H:$J,MATCH(学校情報!FW$3,'コンテンツ＆備考マスタ'!$H:$H,0),3)="●",IF(AND(FW355&lt;&gt;"",ISNUMBER(申込書!$AC$22)=TRUE,申込書!$C$69&lt;&gt;"▼プルダウンより選択してください",申込書!$C$69&lt;&gt;""),申込書!$AC$22,""),"-"))</f>
        <v/>
      </c>
      <c r="FY355" s="369"/>
      <c r="FZ355" s="369"/>
      <c r="GA355" s="370" t="str">
        <f>IF(AND(申込書!$C$69&lt;&gt;"▼プルダウンより選択してください",申込書!$C$69&lt;&gt;"",$G355&lt;&gt;"",申込書!$V$69="特定学年のみ"),"申し込みする","")</f>
        <v/>
      </c>
      <c r="GB355" s="371"/>
      <c r="GC355" s="372"/>
      <c r="GD355" s="373" t="str">
        <f>IF(AND(申込書!$C$70&lt;&gt;"▼プルダウンより選択してください",申込書!$C$70&lt;&gt;"",申込書!$K$22&lt;&gt;"YYYY/MM/DD",$G355&lt;&gt;""),申込書!$K$22,"")</f>
        <v/>
      </c>
      <c r="GE355" s="369" t="str">
        <f>IF(GD355="","",IF(INDEX('コンテンツ＆備考マスタ'!$H:$J,MATCH(学校情報!GD$3,'コンテンツ＆備考マスタ'!$H:$H,0),3)="●",IF(AND(GD355&lt;&gt;"",ISNUMBER(申込書!$AC$22)=TRUE,申込書!$C$70&lt;&gt;"▼プルダウンより選択してください",申込書!$C$70&lt;&gt;""),申込書!$AC$22,""),"-"))</f>
        <v/>
      </c>
      <c r="GF355" s="369"/>
      <c r="GG355" s="369"/>
      <c r="GH355" s="370" t="str">
        <f>IF(AND(申込書!$C$70&lt;&gt;"▼プルダウンより選択してください",申込書!$C$70&lt;&gt;"",$G355&lt;&gt;"",申込書!$V$70="特定学年のみ"),"申し込みする","")</f>
        <v/>
      </c>
      <c r="GI355" s="371"/>
      <c r="GJ355" s="372"/>
      <c r="GK355" s="373" t="str">
        <f>IF(AND(申込書!$C$71&lt;&gt;"▼プルダウンより選択してください",申込書!$C$71&lt;&gt;"",申込書!$K$22&lt;&gt;"YYYY/MM/DD",$G355&lt;&gt;""),申込書!$K$22,"")</f>
        <v/>
      </c>
      <c r="GL355" s="369" t="str">
        <f>IF(GK355="","",IF(INDEX('コンテンツ＆備考マスタ'!$H:$J,MATCH(学校情報!GK$3,'コンテンツ＆備考マスタ'!$H:$H,0),3)="●",IF(AND(GK355&lt;&gt;"",ISNUMBER(申込書!$AC$22)=TRUE,申込書!$C$71&lt;&gt;"▼プルダウンより選択してください",申込書!$C$71&lt;&gt;""),申込書!$AC$22,""),"-"))</f>
        <v/>
      </c>
      <c r="GM355" s="369"/>
      <c r="GN355" s="369"/>
      <c r="GO355" s="370" t="str">
        <f>IF(AND(申込書!$C$71&lt;&gt;"▼プルダウンより選択してください",申込書!$C$71&lt;&gt;"",$G355&lt;&gt;"",申込書!$V$71="特定学年のみ"),"申し込みする","")</f>
        <v/>
      </c>
      <c r="GP355" s="371"/>
      <c r="GQ355" s="372"/>
      <c r="GR355" s="373" t="str">
        <f>IF(AND(申込書!$C$72&lt;&gt;"▼プルダウンより選択してください",申込書!$C$72&lt;&gt;"",申込書!$K$22&lt;&gt;"YYYY/MM/DD",$G355&lt;&gt;""),申込書!$K$22,"")</f>
        <v/>
      </c>
      <c r="GS355" s="369" t="str">
        <f>IF(GR355="","",IF(INDEX('コンテンツ＆備考マスタ'!$H:$J,MATCH(学校情報!GR$3,'コンテンツ＆備考マスタ'!$H:$H,0),3)="●",IF(AND(GR355&lt;&gt;"",ISNUMBER(申込書!$AC$22)=TRUE,申込書!$C$72&lt;&gt;"▼プルダウンより選択してください",申込書!$C$72&lt;&gt;""),申込書!$AC$22,""),"-"))</f>
        <v/>
      </c>
      <c r="GT355" s="369"/>
      <c r="GU355" s="369"/>
      <c r="GV355" s="370" t="str">
        <f>IF(AND(申込書!$C$72&lt;&gt;"▼プルダウンより選択してください",申込書!$C$72&lt;&gt;"",$G355&lt;&gt;"",申込書!$V$72="特定学年のみ"),"申し込みする","")</f>
        <v/>
      </c>
      <c r="GW355" s="371"/>
      <c r="GX355" s="372"/>
      <c r="GY355" s="373" t="str">
        <f>IF(AND(申込書!$C$73&lt;&gt;"▼プルダウンより選択してください",申込書!$C$73&lt;&gt;"",申込書!$K$22&lt;&gt;"YYYY/MM/DD",$G355&lt;&gt;""),申込書!$K$22,"")</f>
        <v/>
      </c>
      <c r="GZ355" s="369" t="str">
        <f>IF(GY355="","",IF(INDEX('コンテンツ＆備考マスタ'!$H:$J,MATCH(学校情報!GY$3,'コンテンツ＆備考マスタ'!$H:$H,0),3)="●",IF(AND(GY355&lt;&gt;"",ISNUMBER(申込書!$AC$22)=TRUE,申込書!$C$73&lt;&gt;"▼プルダウンより選択してください",申込書!$C$73&lt;&gt;""),申込書!$AC$22,""),"-"))</f>
        <v/>
      </c>
      <c r="HA355" s="369"/>
      <c r="HB355" s="369"/>
      <c r="HC355" s="370" t="str">
        <f>IF(AND(申込書!$C$73&lt;&gt;"▼プルダウンより選択してください",申込書!$C$73&lt;&gt;"",$G355&lt;&gt;"",申込書!$V$73="特定学年のみ"),"申し込みする","")</f>
        <v/>
      </c>
      <c r="HD355" s="371"/>
      <c r="HE355" s="372"/>
      <c r="HF355" s="373" t="str">
        <f>IF(AND(申込書!$C$74&lt;&gt;"▼プルダウンより選択してください",申込書!$C$74&lt;&gt;"",申込書!$K$22&lt;&gt;"YYYY/MM/DD",$G355&lt;&gt;""),申込書!$K$22,"")</f>
        <v/>
      </c>
      <c r="HG355" s="369" t="str">
        <f>IF(HF355="","",IF(INDEX('コンテンツ＆備考マスタ'!$H:$J,MATCH(学校情報!HF$3,'コンテンツ＆備考マスタ'!$H:$H,0),3)="●",IF(AND(HF355&lt;&gt;"",ISNUMBER(申込書!$AC$22)=TRUE,申込書!$C$74&lt;&gt;"▼プルダウンより選択してください",申込書!$C$74&lt;&gt;""),申込書!$AC$22,""),"-"))</f>
        <v/>
      </c>
      <c r="HH355" s="369"/>
      <c r="HI355" s="369"/>
      <c r="HJ355" s="370" t="str">
        <f>IF(AND(申込書!$C$74&lt;&gt;"▼プルダウンより選択してください",申込書!$C$74&lt;&gt;"",$G355&lt;&gt;"",申込書!$V$74="特定学年のみ"),"申し込みする","")</f>
        <v/>
      </c>
      <c r="HK355" s="371"/>
      <c r="HL355" s="372"/>
      <c r="HM355" s="373" t="str">
        <f>IF(AND(申込書!$C$75&lt;&gt;"▼プルダウンより選択してください",申込書!$C$75&lt;&gt;"",申込書!$K$22&lt;&gt;"YYYY/MM/DD",$G355&lt;&gt;""),申込書!$K$22,"")</f>
        <v/>
      </c>
      <c r="HN355" s="369" t="str">
        <f>IF(HM355="","",IF(INDEX('コンテンツ＆備考マスタ'!$H:$J,MATCH(学校情報!HM$3,'コンテンツ＆備考マスタ'!$H:$H,0),3)="●",IF(AND(HM355&lt;&gt;"",ISNUMBER(申込書!$AC$22)=TRUE,申込書!$C$75&lt;&gt;"▼プルダウンより選択してください",申込書!$C$75&lt;&gt;""),申込書!$AC$22,""),"-"))</f>
        <v/>
      </c>
      <c r="HO355" s="369"/>
      <c r="HP355" s="369"/>
      <c r="HQ355" s="370" t="str">
        <f>IF(AND(申込書!$C$75&lt;&gt;"▼プルダウンより選択してください",申込書!$C$75&lt;&gt;"",$G355&lt;&gt;"",申込書!$V$75="特定学年のみ"),"申し込みする","")</f>
        <v/>
      </c>
      <c r="HR355" s="371"/>
      <c r="HS355" s="371"/>
      <c r="HT355" s="374" t="str">
        <f>IF(AND(申込書!$C$76&lt;&gt;"▼プルダウンより選択してください",申込書!$C$76&lt;&gt;"",申込書!$K$22&lt;&gt;"YYYY/MM/DD",$G355&lt;&gt;""),申込書!$K$22,"")</f>
        <v/>
      </c>
      <c r="HU355" s="369" t="str">
        <f>IF(HT355="","",IF(INDEX('コンテンツ＆備考マスタ'!$H:$J,MATCH(学校情報!HT$3,'コンテンツ＆備考マスタ'!$H:$H,0),3)="●",IF(AND(HT355&lt;&gt;"",ISNUMBER(申込書!$AC$22)=TRUE,申込書!$C$76&lt;&gt;"▼プルダウンより選択してください",申込書!$C$76&lt;&gt;""),申込書!$AC$22,""),"-"))</f>
        <v/>
      </c>
      <c r="HV355" s="369"/>
      <c r="HW355" s="369"/>
      <c r="HX355" s="370" t="str">
        <f>IF(AND(申込書!$C$76&lt;&gt;"▼プルダウンより選択してください",申込書!$C$76&lt;&gt;"",$G355&lt;&gt;"",申込書!$V$76="特定学年のみ"),"申し込みする","")</f>
        <v/>
      </c>
      <c r="HY355" s="371"/>
      <c r="HZ355" s="372"/>
      <c r="IA355" s="69"/>
    </row>
    <row r="356" spans="2:235" ht="26.85" hidden="1" customHeight="1" outlineLevel="1">
      <c r="B356" s="365">
        <f t="shared" si="15"/>
        <v>351</v>
      </c>
      <c r="C356" s="55"/>
      <c r="D356" s="56"/>
      <c r="E356" s="154"/>
      <c r="F356" s="57"/>
      <c r="G356" s="58"/>
      <c r="H356" s="59"/>
      <c r="I356" s="60"/>
      <c r="J356" s="61"/>
      <c r="K356" s="366" t="str">
        <f t="shared" si="16"/>
        <v/>
      </c>
      <c r="L356" s="62"/>
      <c r="M356" s="322"/>
      <c r="N356" s="63"/>
      <c r="O356" s="64"/>
      <c r="P356" s="367" t="str">
        <f t="shared" si="17"/>
        <v/>
      </c>
      <c r="Q356" s="65"/>
      <c r="R356" s="66"/>
      <c r="S356" s="67"/>
      <c r="T356" s="68"/>
      <c r="U356" s="68"/>
      <c r="V356" s="68"/>
      <c r="W356" s="66"/>
      <c r="X356" s="281"/>
      <c r="Y356" s="368" t="str">
        <f>IF(AND(申込書!$C$47&lt;&gt;"▼プルダウンより選択してください",申込書!$C$47&lt;&gt;"",申込書!$K$22&lt;&gt;"YYYY/MM/DD",$G356&lt;&gt;""),申込書!$K$22,"")</f>
        <v/>
      </c>
      <c r="Z356" s="369" t="str">
        <f>IF(Y356="","",IF(INDEX('コンテンツ＆備考マスタ'!$H:$J,MATCH(学校情報!Y$3,'コンテンツ＆備考マスタ'!$H:$H,0),3)="●",IF(AND(Y356&lt;&gt;"",ISNUMBER(申込書!$AC$22)=TRUE,申込書!$C$47&lt;&gt;"▼プルダウンより選択してください",申込書!$C$47&lt;&gt;""),申込書!$AC$22,""),"-"))</f>
        <v/>
      </c>
      <c r="AA356" s="369"/>
      <c r="AB356" s="369"/>
      <c r="AC356" s="370" t="str">
        <f>IF(AND(申込書!$C$47&lt;&gt;"▼プルダウンより選択してください",申込書!$C$47&lt;&gt;"",$G356&lt;&gt;"",申込書!$V$47="特定学年のみ"),"申し込みする","")</f>
        <v/>
      </c>
      <c r="AD356" s="371"/>
      <c r="AE356" s="372"/>
      <c r="AF356" s="373" t="str">
        <f>IF(AND(申込書!$C$48&lt;&gt;"▼プルダウンより選択してください",申込書!$C$48&lt;&gt;"",申込書!$K$22&lt;&gt;"YYYY/MM/DD",$G356&lt;&gt;""),申込書!$K$22,"")</f>
        <v/>
      </c>
      <c r="AG356" s="369" t="str">
        <f>IF(AF356="","",IF(INDEX('コンテンツ＆備考マスタ'!$H:$J,MATCH(学校情報!AF$3,'コンテンツ＆備考マスタ'!$H:$H,0),3)="●",IF(AND(AF356&lt;&gt;"",ISNUMBER(申込書!$AC$22)=TRUE,申込書!$C$48&lt;&gt;"▼プルダウンより選択してください",申込書!$C$48&lt;&gt;""),申込書!$AC$22,""),"-"))</f>
        <v/>
      </c>
      <c r="AH356" s="369"/>
      <c r="AI356" s="369"/>
      <c r="AJ356" s="370" t="str">
        <f>IF(AND(申込書!$C$48&lt;&gt;"▼プルダウンより選択してください",申込書!$C$48&lt;&gt;"",$G356&lt;&gt;"",申込書!$V$48="特定学年のみ"),"申し込みする","")</f>
        <v/>
      </c>
      <c r="AK356" s="371"/>
      <c r="AL356" s="372"/>
      <c r="AM356" s="373" t="str">
        <f>IF(AND(申込書!$C$49&lt;&gt;"▼プルダウンより選択してください",申込書!$C$49&lt;&gt;"",申込書!$K$22&lt;&gt;"YYYY/MM/DD",$G356&lt;&gt;""),申込書!$K$22,"")</f>
        <v/>
      </c>
      <c r="AN356" s="369" t="str">
        <f>IF(AM356="","",IF(INDEX('コンテンツ＆備考マスタ'!$H:$J,MATCH(学校情報!AM$3,'コンテンツ＆備考マスタ'!$H:$H,0),3)="●",IF(AND(AM356&lt;&gt;"",ISNUMBER(申込書!$AC$22)=TRUE,申込書!$C$49&lt;&gt;"▼プルダウンより選択してください",申込書!$C$49&lt;&gt;""),申込書!$AC$22,""),"-"))</f>
        <v/>
      </c>
      <c r="AO356" s="369"/>
      <c r="AP356" s="369"/>
      <c r="AQ356" s="370" t="str">
        <f>IF(AND(申込書!$C$49&lt;&gt;"▼プルダウンより選択してください",申込書!$C$49&lt;&gt;"",$G356&lt;&gt;"",申込書!$V$49="特定学年のみ"),"申し込みする","")</f>
        <v/>
      </c>
      <c r="AR356" s="371"/>
      <c r="AS356" s="372"/>
      <c r="AT356" s="373" t="str">
        <f>IF(AND(申込書!$C$50&lt;&gt;"▼プルダウンより選択してください",申込書!$C$50&lt;&gt;"",申込書!$K$22&lt;&gt;"YYYY/MM/DD",$G356&lt;&gt;""),申込書!$K$22,"")</f>
        <v/>
      </c>
      <c r="AU356" s="369" t="str">
        <f>IF(AT356="","",IF(INDEX('コンテンツ＆備考マスタ'!$H:$J,MATCH(学校情報!AT$3,'コンテンツ＆備考マスタ'!$H:$H,0),3)="●",IF(AND(AT356&lt;&gt;"",ISNUMBER(申込書!$AC$22)=TRUE,申込書!$C$50&lt;&gt;"▼プルダウンより選択してください",申込書!$C$50&lt;&gt;""),申込書!$AC$22,""),"-"))</f>
        <v/>
      </c>
      <c r="AV356" s="369"/>
      <c r="AW356" s="369"/>
      <c r="AX356" s="370" t="str">
        <f>IF(AND(申込書!$C$50&lt;&gt;"▼プルダウンより選択してください",申込書!$C$50&lt;&gt;"",$G356&lt;&gt;"",申込書!$V$50="特定学年のみ"),"申し込みする","")</f>
        <v/>
      </c>
      <c r="AY356" s="371"/>
      <c r="AZ356" s="372"/>
      <c r="BA356" s="373" t="str">
        <f>IF(AND(申込書!$C$51&lt;&gt;"▼プルダウンより選択してください",申込書!$C$51&lt;&gt;"",申込書!$K$22&lt;&gt;"YYYY/MM/DD",$G356&lt;&gt;""),申込書!$K$22,"")</f>
        <v/>
      </c>
      <c r="BB356" s="369" t="str">
        <f>IF(BA356="","",IF(INDEX('コンテンツ＆備考マスタ'!$H:$J,MATCH(学校情報!BA$3,'コンテンツ＆備考マスタ'!$H:$H,0),3)="●",IF(AND(BA356&lt;&gt;"",ISNUMBER(申込書!$AC$22)=TRUE,申込書!$C$51&lt;&gt;"▼プルダウンより選択してください",申込書!$C$51&lt;&gt;""),申込書!$AC$22,""),"-"))</f>
        <v/>
      </c>
      <c r="BC356" s="369"/>
      <c r="BD356" s="369"/>
      <c r="BE356" s="370" t="str">
        <f>IF(AND(申込書!$C$51&lt;&gt;"▼プルダウンより選択してください",申込書!$C$51&lt;&gt;"",$G356&lt;&gt;"",申込書!$V$51="特定学年のみ"),"申し込みする","")</f>
        <v/>
      </c>
      <c r="BF356" s="371"/>
      <c r="BG356" s="372"/>
      <c r="BH356" s="373" t="str">
        <f>IF(AND(申込書!$C$52&lt;&gt;"▼プルダウンより選択してください",申込書!$C$52&lt;&gt;"",申込書!$K$22&lt;&gt;"YYYY/MM/DD",$G356&lt;&gt;""),申込書!$K$22,"")</f>
        <v/>
      </c>
      <c r="BI356" s="369" t="str">
        <f>IF(BH356="","",IF(INDEX('コンテンツ＆備考マスタ'!$H:$J,MATCH(学校情報!BH$3,'コンテンツ＆備考マスタ'!$H:$H,0),3)="●",IF(AND(BH356&lt;&gt;"",ISNUMBER(申込書!$AC$22)=TRUE,申込書!$C$52&lt;&gt;"▼プルダウンより選択してください",申込書!$C$52&lt;&gt;""),申込書!$AC$22,""),"-"))</f>
        <v/>
      </c>
      <c r="BJ356" s="369"/>
      <c r="BK356" s="369"/>
      <c r="BL356" s="370" t="str">
        <f>IF(AND(申込書!$C$52&lt;&gt;"▼プルダウンより選択してください",申込書!$C$52&lt;&gt;"",$G356&lt;&gt;"",申込書!$V$52="特定学年のみ"),"申し込みする","")</f>
        <v/>
      </c>
      <c r="BM356" s="371"/>
      <c r="BN356" s="372"/>
      <c r="BO356" s="373" t="str">
        <f>IF(AND(申込書!$C$53&lt;&gt;"▼プルダウンより選択してください",申込書!$C$53&lt;&gt;"",申込書!$K$22&lt;&gt;"YYYY/MM/DD",$G356&lt;&gt;""),申込書!$K$22,"")</f>
        <v/>
      </c>
      <c r="BP356" s="369" t="str">
        <f>IF(BO356="","",IF(INDEX('コンテンツ＆備考マスタ'!$H:$J,MATCH(学校情報!BO$3,'コンテンツ＆備考マスタ'!$H:$H,0),3)="●",IF(AND(BO356&lt;&gt;"",ISNUMBER(申込書!$AC$22)=TRUE,申込書!$C$53&lt;&gt;"▼プルダウンより選択してください",申込書!$C$53&lt;&gt;""),申込書!$AC$22,""),"-"))</f>
        <v/>
      </c>
      <c r="BQ356" s="369"/>
      <c r="BR356" s="369"/>
      <c r="BS356" s="370" t="str">
        <f>IF(AND(申込書!$C$53&lt;&gt;"▼プルダウンより選択してください",申込書!$C$53&lt;&gt;"",$G356&lt;&gt;"",申込書!$V$53="特定学年のみ"),"申し込みする","")</f>
        <v/>
      </c>
      <c r="BT356" s="371"/>
      <c r="BU356" s="372"/>
      <c r="BV356" s="373" t="str">
        <f>IF(AND(申込書!$C$54&lt;&gt;"▼プルダウンより選択してください",申込書!$C$54&lt;&gt;"",申込書!$K$22&lt;&gt;"YYYY/MM/DD",$G356&lt;&gt;""),申込書!$K$22,"")</f>
        <v/>
      </c>
      <c r="BW356" s="369" t="str">
        <f>IF(BV356="","",IF(INDEX('コンテンツ＆備考マスタ'!$H:$J,MATCH(学校情報!BV$3,'コンテンツ＆備考マスタ'!$H:$H,0),3)="●",IF(AND(BV356&lt;&gt;"",ISNUMBER(申込書!$AC$22)=TRUE,申込書!$C$54&lt;&gt;"▼プルダウンより選択してください",申込書!$C$54&lt;&gt;""),申込書!$AC$22,""),"-"))</f>
        <v/>
      </c>
      <c r="BX356" s="369"/>
      <c r="BY356" s="369"/>
      <c r="BZ356" s="370" t="str">
        <f>IF(AND(申込書!$C$54&lt;&gt;"▼プルダウンより選択してください",申込書!$C$54&lt;&gt;"",$G356&lt;&gt;"",申込書!$V$54="特定学年のみ"),"申し込みする","")</f>
        <v/>
      </c>
      <c r="CA356" s="371"/>
      <c r="CB356" s="372"/>
      <c r="CC356" s="373" t="str">
        <f>IF(AND(申込書!$C$55&lt;&gt;"▼プルダウンより選択してください",申込書!$C$55&lt;&gt;"",申込書!$K$22&lt;&gt;"YYYY/MM/DD",$G356&lt;&gt;""),申込書!$K$22,"")</f>
        <v/>
      </c>
      <c r="CD356" s="369" t="str">
        <f>IF(CC356="","",IF(INDEX('コンテンツ＆備考マスタ'!$H:$J,MATCH(学校情報!CC$3,'コンテンツ＆備考マスタ'!$H:$H,0),3)="●",IF(AND(CC356&lt;&gt;"",ISNUMBER(申込書!$AC$22)=TRUE,申込書!$C$55&lt;&gt;"▼プルダウンより選択してください",申込書!$C$55&lt;&gt;""),申込書!$AC$22,""),"-"))</f>
        <v/>
      </c>
      <c r="CE356" s="369"/>
      <c r="CF356" s="369"/>
      <c r="CG356" s="370" t="str">
        <f>IF(AND(申込書!$C$55&lt;&gt;"▼プルダウンより選択してください",申込書!$C$55&lt;&gt;"",$G356&lt;&gt;"",申込書!$V$55="特定学年のみ"),"申し込みする","")</f>
        <v/>
      </c>
      <c r="CH356" s="371"/>
      <c r="CI356" s="372"/>
      <c r="CJ356" s="373" t="str">
        <f>IF(AND(申込書!$C$56&lt;&gt;"▼プルダウンより選択してください",申込書!$C$56&lt;&gt;"",申込書!$K$22&lt;&gt;"YYYY/MM/DD",$G356&lt;&gt;""),申込書!$K$22,"")</f>
        <v/>
      </c>
      <c r="CK356" s="369" t="str">
        <f>IF(CJ356="","",IF(INDEX('コンテンツ＆備考マスタ'!$H:$J,MATCH(学校情報!CJ$3,'コンテンツ＆備考マスタ'!$H:$H,0),3)="●",IF(AND(CJ356&lt;&gt;"",ISNUMBER(申込書!$AC$22)=TRUE,申込書!$C$56&lt;&gt;"▼プルダウンより選択してください",申込書!$C$56&lt;&gt;""),申込書!$AC$22,""),"-"))</f>
        <v/>
      </c>
      <c r="CL356" s="369"/>
      <c r="CM356" s="369"/>
      <c r="CN356" s="370" t="str">
        <f>IF(AND(申込書!$C$56&lt;&gt;"▼プルダウンより選択してください",申込書!$C$56&lt;&gt;"",$G356&lt;&gt;"",申込書!$V$56="特定学年のみ"),"申し込みする","")</f>
        <v/>
      </c>
      <c r="CO356" s="371"/>
      <c r="CP356" s="372"/>
      <c r="CQ356" s="373" t="str">
        <f>IF(AND(申込書!$C$57&lt;&gt;"▼プルダウンより選択してください",申込書!$C$57&lt;&gt;"",申込書!$K$22&lt;&gt;"YYYY/MM/DD",$G356&lt;&gt;""),申込書!$K$22,"")</f>
        <v/>
      </c>
      <c r="CR356" s="369" t="str">
        <f>IF(CQ356="","",IF(INDEX('コンテンツ＆備考マスタ'!$H:$J,MATCH(学校情報!CQ$3,'コンテンツ＆備考マスタ'!$H:$H,0),3)="●",IF(AND(CQ356&lt;&gt;"",ISNUMBER(申込書!$AC$22)=TRUE,申込書!$C$57&lt;&gt;"▼プルダウンより選択してください",申込書!$C$57&lt;&gt;""),申込書!$AC$22,""),"-"))</f>
        <v/>
      </c>
      <c r="CS356" s="369"/>
      <c r="CT356" s="369"/>
      <c r="CU356" s="369" t="str">
        <f>IF(AND(申込書!$C$57&lt;&gt;"▼プルダウンより選択してください",申込書!$C$57&lt;&gt;"",$G356&lt;&gt;"",申込書!$V$57="特定学年のみ"),"申し込みする","")</f>
        <v/>
      </c>
      <c r="CV356" s="371"/>
      <c r="CW356" s="372"/>
      <c r="CX356" s="373" t="str">
        <f>IF(AND(申込書!$C$58&lt;&gt;"▼プルダウンより選択してください",申込書!$C$58&lt;&gt;"",申込書!$K$22&lt;&gt;"YYYY/MM/DD",$G356&lt;&gt;""),申込書!$K$22,"")</f>
        <v/>
      </c>
      <c r="CY356" s="369" t="str">
        <f>IF(CX356="","",IF(INDEX('コンテンツ＆備考マスタ'!$H:$J,MATCH(学校情報!CX$3,'コンテンツ＆備考マスタ'!$H:$H,0),3)="●",IF(AND(CX356&lt;&gt;"",ISNUMBER(申込書!$AC$22)=TRUE,申込書!$C$58&lt;&gt;"▼プルダウンより選択してください",申込書!$C$58&lt;&gt;""),申込書!$AC$22,""),"-"))</f>
        <v/>
      </c>
      <c r="CZ356" s="369"/>
      <c r="DA356" s="369"/>
      <c r="DB356" s="369" t="str">
        <f>IF(AND(申込書!$C$58&lt;&gt;"▼プルダウンより選択してください",申込書!$C$58&lt;&gt;"",$G356&lt;&gt;"",申込書!$V$58="特定学年のみ"),"申し込みする","")</f>
        <v/>
      </c>
      <c r="DC356" s="371"/>
      <c r="DD356" s="372"/>
      <c r="DE356" s="373" t="str">
        <f>IF(AND(申込書!$C$59&lt;&gt;"▼プルダウンより選択してください",申込書!$C$59&lt;&gt;"",申込書!$K$22&lt;&gt;"YYYY/MM/DD",$G356&lt;&gt;""),申込書!$K$22,"")</f>
        <v/>
      </c>
      <c r="DF356" s="369" t="str">
        <f>IF(DE356="","",IF(INDEX('コンテンツ＆備考マスタ'!$H:$J,MATCH(学校情報!DE$3,'コンテンツ＆備考マスタ'!$H:$H,0),3)="●",IF(AND(DE356&lt;&gt;"",ISNUMBER(申込書!$AC$22)=TRUE,申込書!$C$59&lt;&gt;"▼プルダウンより選択してください",申込書!$C$59&lt;&gt;""),申込書!$AC$22,""),"-"))</f>
        <v/>
      </c>
      <c r="DG356" s="369"/>
      <c r="DH356" s="369"/>
      <c r="DI356" s="369" t="str">
        <f>IF(AND(申込書!$C$59&lt;&gt;"▼プルダウンより選択してください",申込書!$C$59&lt;&gt;"",$G356&lt;&gt;"",申込書!$V$59="特定学年のみ"),"申し込みする","")</f>
        <v/>
      </c>
      <c r="DJ356" s="371"/>
      <c r="DK356" s="372"/>
      <c r="DL356" s="373" t="str">
        <f>IF(AND(申込書!$C$60&lt;&gt;"▼プルダウンより選択してください",申込書!$C$60&lt;&gt;"",申込書!$K$22&lt;&gt;"YYYY/MM/DD",$G356&lt;&gt;""),申込書!$K$22,"")</f>
        <v/>
      </c>
      <c r="DM356" s="369" t="str">
        <f>IF(DL356="","",IF(INDEX('コンテンツ＆備考マスタ'!$H:$J,MATCH(学校情報!DL$3,'コンテンツ＆備考マスタ'!$H:$H,0),3)="●",IF(AND(DL356&lt;&gt;"",ISNUMBER(申込書!$AC$22)=TRUE,申込書!$C$60&lt;&gt;"▼プルダウンより選択してください",申込書!$C$60&lt;&gt;""),申込書!$AC$22,""),"-"))</f>
        <v/>
      </c>
      <c r="DN356" s="369"/>
      <c r="DO356" s="369"/>
      <c r="DP356" s="369" t="str">
        <f>IF(AND(申込書!$C$60&lt;&gt;"▼プルダウンより選択してください",申込書!$C$60&lt;&gt;"",$G356&lt;&gt;"",申込書!$V$60="特定学年のみ"),"申し込みする","")</f>
        <v/>
      </c>
      <c r="DQ356" s="371"/>
      <c r="DR356" s="372"/>
      <c r="DS356" s="373" t="str">
        <f>IF(AND(申込書!$C$61&lt;&gt;"▼プルダウンより選択してください",申込書!$C$61&lt;&gt;"",申込書!$K$22&lt;&gt;"YYYY/MM/DD",$G356&lt;&gt;""),申込書!$K$22,"")</f>
        <v/>
      </c>
      <c r="DT356" s="369" t="str">
        <f>IF(DS356="","",IF(INDEX('コンテンツ＆備考マスタ'!$H:$J,MATCH(学校情報!DS$3,'コンテンツ＆備考マスタ'!$H:$H,0),3)="●",IF(AND(DS356&lt;&gt;"",ISNUMBER(申込書!$AC$22)=TRUE,申込書!$C$61&lt;&gt;"▼プルダウンより選択してください",申込書!$C$61&lt;&gt;""),申込書!$AC$22,""),"-"))</f>
        <v/>
      </c>
      <c r="DU356" s="369"/>
      <c r="DV356" s="369"/>
      <c r="DW356" s="369" t="str">
        <f>IF(AND(申込書!$C$61&lt;&gt;"▼プルダウンより選択してください",申込書!$C$61&lt;&gt;"",$G356&lt;&gt;"",申込書!$V$61="特定学年のみ"),"申し込みする","")</f>
        <v/>
      </c>
      <c r="DX356" s="371"/>
      <c r="DY356" s="372"/>
      <c r="DZ356" s="373" t="str">
        <f>IF(AND(申込書!$C$62&lt;&gt;"▼プルダウンより選択してください",申込書!$C$62&lt;&gt;"",申込書!$K$22&lt;&gt;"YYYY/MM/DD",$G356&lt;&gt;""),申込書!$K$22,"")</f>
        <v/>
      </c>
      <c r="EA356" s="369" t="str">
        <f>IF(DZ356="","",IF(INDEX('コンテンツ＆備考マスタ'!$H:$J,MATCH(学校情報!DZ$3,'コンテンツ＆備考マスタ'!$H:$H,0),3)="●",IF(AND(DZ356&lt;&gt;"",ISNUMBER(申込書!$AC$22)=TRUE,申込書!$C$62&lt;&gt;"▼プルダウンより選択してください",申込書!$C$62&lt;&gt;""),申込書!$AC$22,""),"-"))</f>
        <v/>
      </c>
      <c r="EB356" s="369"/>
      <c r="EC356" s="369"/>
      <c r="ED356" s="370" t="str">
        <f>IF(AND(申込書!$C$62&lt;&gt;"▼プルダウンより選択してください",申込書!$C$62&lt;&gt;"",$G356&lt;&gt;"",申込書!$V$62="特定学年のみ"),"申し込みする","")</f>
        <v/>
      </c>
      <c r="EE356" s="371"/>
      <c r="EF356" s="372"/>
      <c r="EG356" s="373" t="str">
        <f>IF(AND(申込書!$C$63&lt;&gt;"▼プルダウンより選択してください",申込書!$C$63&lt;&gt;"",申込書!$K$22&lt;&gt;"YYYY/MM/DD",$G356&lt;&gt;""),申込書!$K$22,"")</f>
        <v/>
      </c>
      <c r="EH356" s="369" t="str">
        <f>IF(EG356="","",IF(INDEX('コンテンツ＆備考マスタ'!$H:$J,MATCH(学校情報!EG$3,'コンテンツ＆備考マスタ'!$H:$H,0),3)="●",IF(AND(EG356&lt;&gt;"",ISNUMBER(申込書!$AC$22)=TRUE,申込書!$C$63&lt;&gt;"▼プルダウンより選択してください",申込書!$C$63&lt;&gt;""),申込書!$AC$22,""),"-"))</f>
        <v/>
      </c>
      <c r="EI356" s="369"/>
      <c r="EJ356" s="369"/>
      <c r="EK356" s="370" t="str">
        <f>IF(AND(申込書!$C$63&lt;&gt;"▼プルダウンより選択してください",申込書!$C$63&lt;&gt;"",$G356&lt;&gt;"",申込書!$V$63="特定学年のみ"),"申し込みする","")</f>
        <v/>
      </c>
      <c r="EL356" s="371"/>
      <c r="EM356" s="372"/>
      <c r="EN356" s="373" t="str">
        <f>IF(AND(申込書!$C$64&lt;&gt;"▼プルダウンより選択してください",申込書!$C$64&lt;&gt;"",申込書!$K$22&lt;&gt;"YYYY/MM/DD",$G356&lt;&gt;""),申込書!$K$22,"")</f>
        <v/>
      </c>
      <c r="EO356" s="369" t="str">
        <f>IF(EN356="","",IF(INDEX('コンテンツ＆備考マスタ'!$H:$J,MATCH(学校情報!EN$3,'コンテンツ＆備考マスタ'!$H:$H,0),3)="●",IF(AND(EN356&lt;&gt;"",ISNUMBER(申込書!$AC$22)=TRUE,申込書!$C$64&lt;&gt;"▼プルダウンより選択してください",申込書!$C$64&lt;&gt;""),申込書!$AC$22,""),"-"))</f>
        <v/>
      </c>
      <c r="EP356" s="369"/>
      <c r="EQ356" s="369"/>
      <c r="ER356" s="370" t="str">
        <f>IF(AND(申込書!$C$64&lt;&gt;"▼プルダウンより選択してください",申込書!$C$64&lt;&gt;"",$G356&lt;&gt;"",申込書!$V$64="特定学年のみ"),"申し込みする","")</f>
        <v/>
      </c>
      <c r="ES356" s="371"/>
      <c r="ET356" s="372"/>
      <c r="EU356" s="373" t="str">
        <f>IF(AND(申込書!$C$65&lt;&gt;"▼プルダウンより選択してください",申込書!$C$65&lt;&gt;"",申込書!$K$22&lt;&gt;"YYYY/MM/DD",$G356&lt;&gt;""),申込書!$K$22,"")</f>
        <v/>
      </c>
      <c r="EV356" s="369" t="str">
        <f>IF(EU356="","",IF(INDEX('コンテンツ＆備考マスタ'!$H:$J,MATCH(学校情報!EU$3,'コンテンツ＆備考マスタ'!$H:$H,0),3)="●",IF(AND(EU356&lt;&gt;"",ISNUMBER(申込書!$AC$22)=TRUE,申込書!$C$65&lt;&gt;"▼プルダウンより選択してください",申込書!$C$65&lt;&gt;""),申込書!$AC$22,""),"-"))</f>
        <v/>
      </c>
      <c r="EW356" s="369"/>
      <c r="EX356" s="369"/>
      <c r="EY356" s="370" t="str">
        <f>IF(AND(申込書!$C$65&lt;&gt;"▼プルダウンより選択してください",申込書!$C$65&lt;&gt;"",$G356&lt;&gt;"",申込書!$V$65="特定学年のみ"),"申し込みする","")</f>
        <v/>
      </c>
      <c r="EZ356" s="371"/>
      <c r="FA356" s="372"/>
      <c r="FB356" s="373" t="str">
        <f>IF(AND(申込書!$C$66&lt;&gt;"▼プルダウンより選択してください",申込書!$C$66&lt;&gt;"",申込書!$K$22&lt;&gt;"YYYY/MM/DD",$G356&lt;&gt;""),申込書!$K$22,"")</f>
        <v/>
      </c>
      <c r="FC356" s="369" t="str">
        <f>IF(FB356="","",IF(INDEX('コンテンツ＆備考マスタ'!$H:$J,MATCH(学校情報!FB$3,'コンテンツ＆備考マスタ'!$H:$H,0),3)="●",IF(AND(FB356&lt;&gt;"",ISNUMBER(申込書!$AC$22)=TRUE,申込書!$C$66&lt;&gt;"▼プルダウンより選択してください",申込書!$C$66&lt;&gt;""),申込書!$AC$22,""),"-"))</f>
        <v/>
      </c>
      <c r="FD356" s="369"/>
      <c r="FE356" s="369"/>
      <c r="FF356" s="370" t="str">
        <f>IF(AND(申込書!$C$66&lt;&gt;"▼プルダウンより選択してください",申込書!$C$66&lt;&gt;"",$G356&lt;&gt;"",申込書!$V$66="特定学年のみ"),"申し込みする","")</f>
        <v/>
      </c>
      <c r="FG356" s="371"/>
      <c r="FH356" s="372"/>
      <c r="FI356" s="373" t="str">
        <f>IF(AND(申込書!$C$67&lt;&gt;"▼プルダウンより選択してください",申込書!$C$67&lt;&gt;"",申込書!$K$22&lt;&gt;"YYYY/MM/DD",$G356&lt;&gt;""),申込書!$K$22,"")</f>
        <v/>
      </c>
      <c r="FJ356" s="369" t="str">
        <f>IF(FI356="","",IF(INDEX('コンテンツ＆備考マスタ'!$H:$J,MATCH(学校情報!FI$3,'コンテンツ＆備考マスタ'!$H:$H,0),3)="●",IF(AND(FI356&lt;&gt;"",ISNUMBER(申込書!$AC$22)=TRUE,申込書!$C$67&lt;&gt;"▼プルダウンより選択してください",申込書!$C$67&lt;&gt;""),申込書!$AC$22,""),"-"))</f>
        <v/>
      </c>
      <c r="FK356" s="369"/>
      <c r="FL356" s="369"/>
      <c r="FM356" s="370" t="str">
        <f>IF(AND(申込書!$C$67&lt;&gt;"▼プルダウンより選択してください",申込書!$C$67&lt;&gt;"",$G356&lt;&gt;"",申込書!$V$67="特定学年のみ"),"申し込みする","")</f>
        <v/>
      </c>
      <c r="FN356" s="371"/>
      <c r="FO356" s="372"/>
      <c r="FP356" s="373" t="str">
        <f>IF(AND(申込書!$C$68&lt;&gt;"▼プルダウンより選択してください",申込書!$C$68&lt;&gt;"",申込書!$K$22&lt;&gt;"YYYY/MM/DD",$G356&lt;&gt;""),申込書!$K$22,"")</f>
        <v/>
      </c>
      <c r="FQ356" s="369" t="str">
        <f>IF(FP356="","",IF(INDEX('コンテンツ＆備考マスタ'!$H:$J,MATCH(学校情報!FP$3,'コンテンツ＆備考マスタ'!$H:$H,0),3)="●",IF(AND(FP356&lt;&gt;"",ISNUMBER(申込書!$AC$22)=TRUE,申込書!$C$68&lt;&gt;"▼プルダウンより選択してください",申込書!$C$68&lt;&gt;""),申込書!$AC$22,""),"-"))</f>
        <v/>
      </c>
      <c r="FR356" s="369"/>
      <c r="FS356" s="369"/>
      <c r="FT356" s="370" t="str">
        <f>IF(AND(申込書!$C$68&lt;&gt;"▼プルダウンより選択してください",申込書!$C$68&lt;&gt;"",$G356&lt;&gt;"",申込書!$V$68="特定学年のみ"),"申し込みする","")</f>
        <v/>
      </c>
      <c r="FU356" s="371"/>
      <c r="FV356" s="372"/>
      <c r="FW356" s="373" t="str">
        <f>IF(AND(申込書!$C$69&lt;&gt;"▼プルダウンより選択してください",申込書!$C$69&lt;&gt;"",申込書!$K$22&lt;&gt;"YYYY/MM/DD",$G356&lt;&gt;""),申込書!$K$22,"")</f>
        <v/>
      </c>
      <c r="FX356" s="369" t="str">
        <f>IF(FW356="","",IF(INDEX('コンテンツ＆備考マスタ'!$H:$J,MATCH(学校情報!FW$3,'コンテンツ＆備考マスタ'!$H:$H,0),3)="●",IF(AND(FW356&lt;&gt;"",ISNUMBER(申込書!$AC$22)=TRUE,申込書!$C$69&lt;&gt;"▼プルダウンより選択してください",申込書!$C$69&lt;&gt;""),申込書!$AC$22,""),"-"))</f>
        <v/>
      </c>
      <c r="FY356" s="369"/>
      <c r="FZ356" s="369"/>
      <c r="GA356" s="370" t="str">
        <f>IF(AND(申込書!$C$69&lt;&gt;"▼プルダウンより選択してください",申込書!$C$69&lt;&gt;"",$G356&lt;&gt;"",申込書!$V$69="特定学年のみ"),"申し込みする","")</f>
        <v/>
      </c>
      <c r="GB356" s="371"/>
      <c r="GC356" s="372"/>
      <c r="GD356" s="373" t="str">
        <f>IF(AND(申込書!$C$70&lt;&gt;"▼プルダウンより選択してください",申込書!$C$70&lt;&gt;"",申込書!$K$22&lt;&gt;"YYYY/MM/DD",$G356&lt;&gt;""),申込書!$K$22,"")</f>
        <v/>
      </c>
      <c r="GE356" s="369" t="str">
        <f>IF(GD356="","",IF(INDEX('コンテンツ＆備考マスタ'!$H:$J,MATCH(学校情報!GD$3,'コンテンツ＆備考マスタ'!$H:$H,0),3)="●",IF(AND(GD356&lt;&gt;"",ISNUMBER(申込書!$AC$22)=TRUE,申込書!$C$70&lt;&gt;"▼プルダウンより選択してください",申込書!$C$70&lt;&gt;""),申込書!$AC$22,""),"-"))</f>
        <v/>
      </c>
      <c r="GF356" s="369"/>
      <c r="GG356" s="369"/>
      <c r="GH356" s="370" t="str">
        <f>IF(AND(申込書!$C$70&lt;&gt;"▼プルダウンより選択してください",申込書!$C$70&lt;&gt;"",$G356&lt;&gt;"",申込書!$V$70="特定学年のみ"),"申し込みする","")</f>
        <v/>
      </c>
      <c r="GI356" s="371"/>
      <c r="GJ356" s="372"/>
      <c r="GK356" s="373" t="str">
        <f>IF(AND(申込書!$C$71&lt;&gt;"▼プルダウンより選択してください",申込書!$C$71&lt;&gt;"",申込書!$K$22&lt;&gt;"YYYY/MM/DD",$G356&lt;&gt;""),申込書!$K$22,"")</f>
        <v/>
      </c>
      <c r="GL356" s="369" t="str">
        <f>IF(GK356="","",IF(INDEX('コンテンツ＆備考マスタ'!$H:$J,MATCH(学校情報!GK$3,'コンテンツ＆備考マスタ'!$H:$H,0),3)="●",IF(AND(GK356&lt;&gt;"",ISNUMBER(申込書!$AC$22)=TRUE,申込書!$C$71&lt;&gt;"▼プルダウンより選択してください",申込書!$C$71&lt;&gt;""),申込書!$AC$22,""),"-"))</f>
        <v/>
      </c>
      <c r="GM356" s="369"/>
      <c r="GN356" s="369"/>
      <c r="GO356" s="370" t="str">
        <f>IF(AND(申込書!$C$71&lt;&gt;"▼プルダウンより選択してください",申込書!$C$71&lt;&gt;"",$G356&lt;&gt;"",申込書!$V$71="特定学年のみ"),"申し込みする","")</f>
        <v/>
      </c>
      <c r="GP356" s="371"/>
      <c r="GQ356" s="372"/>
      <c r="GR356" s="373" t="str">
        <f>IF(AND(申込書!$C$72&lt;&gt;"▼プルダウンより選択してください",申込書!$C$72&lt;&gt;"",申込書!$K$22&lt;&gt;"YYYY/MM/DD",$G356&lt;&gt;""),申込書!$K$22,"")</f>
        <v/>
      </c>
      <c r="GS356" s="369" t="str">
        <f>IF(GR356="","",IF(INDEX('コンテンツ＆備考マスタ'!$H:$J,MATCH(学校情報!GR$3,'コンテンツ＆備考マスタ'!$H:$H,0),3)="●",IF(AND(GR356&lt;&gt;"",ISNUMBER(申込書!$AC$22)=TRUE,申込書!$C$72&lt;&gt;"▼プルダウンより選択してください",申込書!$C$72&lt;&gt;""),申込書!$AC$22,""),"-"))</f>
        <v/>
      </c>
      <c r="GT356" s="369"/>
      <c r="GU356" s="369"/>
      <c r="GV356" s="370" t="str">
        <f>IF(AND(申込書!$C$72&lt;&gt;"▼プルダウンより選択してください",申込書!$C$72&lt;&gt;"",$G356&lt;&gt;"",申込書!$V$72="特定学年のみ"),"申し込みする","")</f>
        <v/>
      </c>
      <c r="GW356" s="371"/>
      <c r="GX356" s="372"/>
      <c r="GY356" s="373" t="str">
        <f>IF(AND(申込書!$C$73&lt;&gt;"▼プルダウンより選択してください",申込書!$C$73&lt;&gt;"",申込書!$K$22&lt;&gt;"YYYY/MM/DD",$G356&lt;&gt;""),申込書!$K$22,"")</f>
        <v/>
      </c>
      <c r="GZ356" s="369" t="str">
        <f>IF(GY356="","",IF(INDEX('コンテンツ＆備考マスタ'!$H:$J,MATCH(学校情報!GY$3,'コンテンツ＆備考マスタ'!$H:$H,0),3)="●",IF(AND(GY356&lt;&gt;"",ISNUMBER(申込書!$AC$22)=TRUE,申込書!$C$73&lt;&gt;"▼プルダウンより選択してください",申込書!$C$73&lt;&gt;""),申込書!$AC$22,""),"-"))</f>
        <v/>
      </c>
      <c r="HA356" s="369"/>
      <c r="HB356" s="369"/>
      <c r="HC356" s="370" t="str">
        <f>IF(AND(申込書!$C$73&lt;&gt;"▼プルダウンより選択してください",申込書!$C$73&lt;&gt;"",$G356&lt;&gt;"",申込書!$V$73="特定学年のみ"),"申し込みする","")</f>
        <v/>
      </c>
      <c r="HD356" s="371"/>
      <c r="HE356" s="372"/>
      <c r="HF356" s="373" t="str">
        <f>IF(AND(申込書!$C$74&lt;&gt;"▼プルダウンより選択してください",申込書!$C$74&lt;&gt;"",申込書!$K$22&lt;&gt;"YYYY/MM/DD",$G356&lt;&gt;""),申込書!$K$22,"")</f>
        <v/>
      </c>
      <c r="HG356" s="369" t="str">
        <f>IF(HF356="","",IF(INDEX('コンテンツ＆備考マスタ'!$H:$J,MATCH(学校情報!HF$3,'コンテンツ＆備考マスタ'!$H:$H,0),3)="●",IF(AND(HF356&lt;&gt;"",ISNUMBER(申込書!$AC$22)=TRUE,申込書!$C$74&lt;&gt;"▼プルダウンより選択してください",申込書!$C$74&lt;&gt;""),申込書!$AC$22,""),"-"))</f>
        <v/>
      </c>
      <c r="HH356" s="369"/>
      <c r="HI356" s="369"/>
      <c r="HJ356" s="370" t="str">
        <f>IF(AND(申込書!$C$74&lt;&gt;"▼プルダウンより選択してください",申込書!$C$74&lt;&gt;"",$G356&lt;&gt;"",申込書!$V$74="特定学年のみ"),"申し込みする","")</f>
        <v/>
      </c>
      <c r="HK356" s="371"/>
      <c r="HL356" s="372"/>
      <c r="HM356" s="373" t="str">
        <f>IF(AND(申込書!$C$75&lt;&gt;"▼プルダウンより選択してください",申込書!$C$75&lt;&gt;"",申込書!$K$22&lt;&gt;"YYYY/MM/DD",$G356&lt;&gt;""),申込書!$K$22,"")</f>
        <v/>
      </c>
      <c r="HN356" s="369" t="str">
        <f>IF(HM356="","",IF(INDEX('コンテンツ＆備考マスタ'!$H:$J,MATCH(学校情報!HM$3,'コンテンツ＆備考マスタ'!$H:$H,0),3)="●",IF(AND(HM356&lt;&gt;"",ISNUMBER(申込書!$AC$22)=TRUE,申込書!$C$75&lt;&gt;"▼プルダウンより選択してください",申込書!$C$75&lt;&gt;""),申込書!$AC$22,""),"-"))</f>
        <v/>
      </c>
      <c r="HO356" s="369"/>
      <c r="HP356" s="369"/>
      <c r="HQ356" s="370" t="str">
        <f>IF(AND(申込書!$C$75&lt;&gt;"▼プルダウンより選択してください",申込書!$C$75&lt;&gt;"",$G356&lt;&gt;"",申込書!$V$75="特定学年のみ"),"申し込みする","")</f>
        <v/>
      </c>
      <c r="HR356" s="371"/>
      <c r="HS356" s="371"/>
      <c r="HT356" s="374" t="str">
        <f>IF(AND(申込書!$C$76&lt;&gt;"▼プルダウンより選択してください",申込書!$C$76&lt;&gt;"",申込書!$K$22&lt;&gt;"YYYY/MM/DD",$G356&lt;&gt;""),申込書!$K$22,"")</f>
        <v/>
      </c>
      <c r="HU356" s="369" t="str">
        <f>IF(HT356="","",IF(INDEX('コンテンツ＆備考マスタ'!$H:$J,MATCH(学校情報!HT$3,'コンテンツ＆備考マスタ'!$H:$H,0),3)="●",IF(AND(HT356&lt;&gt;"",ISNUMBER(申込書!$AC$22)=TRUE,申込書!$C$76&lt;&gt;"▼プルダウンより選択してください",申込書!$C$76&lt;&gt;""),申込書!$AC$22,""),"-"))</f>
        <v/>
      </c>
      <c r="HV356" s="369"/>
      <c r="HW356" s="369"/>
      <c r="HX356" s="370" t="str">
        <f>IF(AND(申込書!$C$76&lt;&gt;"▼プルダウンより選択してください",申込書!$C$76&lt;&gt;"",$G356&lt;&gt;"",申込書!$V$76="特定学年のみ"),"申し込みする","")</f>
        <v/>
      </c>
      <c r="HY356" s="371"/>
      <c r="HZ356" s="372"/>
      <c r="IA356" s="69"/>
    </row>
    <row r="357" spans="2:235" ht="26.85" hidden="1" customHeight="1" outlineLevel="1">
      <c r="B357" s="365">
        <f t="shared" si="15"/>
        <v>352</v>
      </c>
      <c r="C357" s="55"/>
      <c r="D357" s="56"/>
      <c r="E357" s="154"/>
      <c r="F357" s="57"/>
      <c r="G357" s="58"/>
      <c r="H357" s="59"/>
      <c r="I357" s="60"/>
      <c r="J357" s="61"/>
      <c r="K357" s="366" t="str">
        <f t="shared" si="16"/>
        <v/>
      </c>
      <c r="L357" s="62"/>
      <c r="M357" s="322"/>
      <c r="N357" s="63"/>
      <c r="O357" s="64"/>
      <c r="P357" s="367" t="str">
        <f t="shared" si="17"/>
        <v/>
      </c>
      <c r="Q357" s="65"/>
      <c r="R357" s="66"/>
      <c r="S357" s="67"/>
      <c r="T357" s="68"/>
      <c r="U357" s="68"/>
      <c r="V357" s="68"/>
      <c r="W357" s="66"/>
      <c r="X357" s="281"/>
      <c r="Y357" s="368" t="str">
        <f>IF(AND(申込書!$C$47&lt;&gt;"▼プルダウンより選択してください",申込書!$C$47&lt;&gt;"",申込書!$K$22&lt;&gt;"YYYY/MM/DD",$G357&lt;&gt;""),申込書!$K$22,"")</f>
        <v/>
      </c>
      <c r="Z357" s="369" t="str">
        <f>IF(Y357="","",IF(INDEX('コンテンツ＆備考マスタ'!$H:$J,MATCH(学校情報!Y$3,'コンテンツ＆備考マスタ'!$H:$H,0),3)="●",IF(AND(Y357&lt;&gt;"",ISNUMBER(申込書!$AC$22)=TRUE,申込書!$C$47&lt;&gt;"▼プルダウンより選択してください",申込書!$C$47&lt;&gt;""),申込書!$AC$22,""),"-"))</f>
        <v/>
      </c>
      <c r="AA357" s="369"/>
      <c r="AB357" s="369"/>
      <c r="AC357" s="370" t="str">
        <f>IF(AND(申込書!$C$47&lt;&gt;"▼プルダウンより選択してください",申込書!$C$47&lt;&gt;"",$G357&lt;&gt;"",申込書!$V$47="特定学年のみ"),"申し込みする","")</f>
        <v/>
      </c>
      <c r="AD357" s="371"/>
      <c r="AE357" s="372"/>
      <c r="AF357" s="373" t="str">
        <f>IF(AND(申込書!$C$48&lt;&gt;"▼プルダウンより選択してください",申込書!$C$48&lt;&gt;"",申込書!$K$22&lt;&gt;"YYYY/MM/DD",$G357&lt;&gt;""),申込書!$K$22,"")</f>
        <v/>
      </c>
      <c r="AG357" s="369" t="str">
        <f>IF(AF357="","",IF(INDEX('コンテンツ＆備考マスタ'!$H:$J,MATCH(学校情報!AF$3,'コンテンツ＆備考マスタ'!$H:$H,0),3)="●",IF(AND(AF357&lt;&gt;"",ISNUMBER(申込書!$AC$22)=TRUE,申込書!$C$48&lt;&gt;"▼プルダウンより選択してください",申込書!$C$48&lt;&gt;""),申込書!$AC$22,""),"-"))</f>
        <v/>
      </c>
      <c r="AH357" s="369"/>
      <c r="AI357" s="369"/>
      <c r="AJ357" s="370" t="str">
        <f>IF(AND(申込書!$C$48&lt;&gt;"▼プルダウンより選択してください",申込書!$C$48&lt;&gt;"",$G357&lt;&gt;"",申込書!$V$48="特定学年のみ"),"申し込みする","")</f>
        <v/>
      </c>
      <c r="AK357" s="371"/>
      <c r="AL357" s="372"/>
      <c r="AM357" s="373" t="str">
        <f>IF(AND(申込書!$C$49&lt;&gt;"▼プルダウンより選択してください",申込書!$C$49&lt;&gt;"",申込書!$K$22&lt;&gt;"YYYY/MM/DD",$G357&lt;&gt;""),申込書!$K$22,"")</f>
        <v/>
      </c>
      <c r="AN357" s="369" t="str">
        <f>IF(AM357="","",IF(INDEX('コンテンツ＆備考マスタ'!$H:$J,MATCH(学校情報!AM$3,'コンテンツ＆備考マスタ'!$H:$H,0),3)="●",IF(AND(AM357&lt;&gt;"",ISNUMBER(申込書!$AC$22)=TRUE,申込書!$C$49&lt;&gt;"▼プルダウンより選択してください",申込書!$C$49&lt;&gt;""),申込書!$AC$22,""),"-"))</f>
        <v/>
      </c>
      <c r="AO357" s="369"/>
      <c r="AP357" s="369"/>
      <c r="AQ357" s="370" t="str">
        <f>IF(AND(申込書!$C$49&lt;&gt;"▼プルダウンより選択してください",申込書!$C$49&lt;&gt;"",$G357&lt;&gt;"",申込書!$V$49="特定学年のみ"),"申し込みする","")</f>
        <v/>
      </c>
      <c r="AR357" s="371"/>
      <c r="AS357" s="372"/>
      <c r="AT357" s="373" t="str">
        <f>IF(AND(申込書!$C$50&lt;&gt;"▼プルダウンより選択してください",申込書!$C$50&lt;&gt;"",申込書!$K$22&lt;&gt;"YYYY/MM/DD",$G357&lt;&gt;""),申込書!$K$22,"")</f>
        <v/>
      </c>
      <c r="AU357" s="369" t="str">
        <f>IF(AT357="","",IF(INDEX('コンテンツ＆備考マスタ'!$H:$J,MATCH(学校情報!AT$3,'コンテンツ＆備考マスタ'!$H:$H,0),3)="●",IF(AND(AT357&lt;&gt;"",ISNUMBER(申込書!$AC$22)=TRUE,申込書!$C$50&lt;&gt;"▼プルダウンより選択してください",申込書!$C$50&lt;&gt;""),申込書!$AC$22,""),"-"))</f>
        <v/>
      </c>
      <c r="AV357" s="369"/>
      <c r="AW357" s="369"/>
      <c r="AX357" s="370" t="str">
        <f>IF(AND(申込書!$C$50&lt;&gt;"▼プルダウンより選択してください",申込書!$C$50&lt;&gt;"",$G357&lt;&gt;"",申込書!$V$50="特定学年のみ"),"申し込みする","")</f>
        <v/>
      </c>
      <c r="AY357" s="371"/>
      <c r="AZ357" s="372"/>
      <c r="BA357" s="373" t="str">
        <f>IF(AND(申込書!$C$51&lt;&gt;"▼プルダウンより選択してください",申込書!$C$51&lt;&gt;"",申込書!$K$22&lt;&gt;"YYYY/MM/DD",$G357&lt;&gt;""),申込書!$K$22,"")</f>
        <v/>
      </c>
      <c r="BB357" s="369" t="str">
        <f>IF(BA357="","",IF(INDEX('コンテンツ＆備考マスタ'!$H:$J,MATCH(学校情報!BA$3,'コンテンツ＆備考マスタ'!$H:$H,0),3)="●",IF(AND(BA357&lt;&gt;"",ISNUMBER(申込書!$AC$22)=TRUE,申込書!$C$51&lt;&gt;"▼プルダウンより選択してください",申込書!$C$51&lt;&gt;""),申込書!$AC$22,""),"-"))</f>
        <v/>
      </c>
      <c r="BC357" s="369"/>
      <c r="BD357" s="369"/>
      <c r="BE357" s="370" t="str">
        <f>IF(AND(申込書!$C$51&lt;&gt;"▼プルダウンより選択してください",申込書!$C$51&lt;&gt;"",$G357&lt;&gt;"",申込書!$V$51="特定学年のみ"),"申し込みする","")</f>
        <v/>
      </c>
      <c r="BF357" s="371"/>
      <c r="BG357" s="372"/>
      <c r="BH357" s="373" t="str">
        <f>IF(AND(申込書!$C$52&lt;&gt;"▼プルダウンより選択してください",申込書!$C$52&lt;&gt;"",申込書!$K$22&lt;&gt;"YYYY/MM/DD",$G357&lt;&gt;""),申込書!$K$22,"")</f>
        <v/>
      </c>
      <c r="BI357" s="369" t="str">
        <f>IF(BH357="","",IF(INDEX('コンテンツ＆備考マスタ'!$H:$J,MATCH(学校情報!BH$3,'コンテンツ＆備考マスタ'!$H:$H,0),3)="●",IF(AND(BH357&lt;&gt;"",ISNUMBER(申込書!$AC$22)=TRUE,申込書!$C$52&lt;&gt;"▼プルダウンより選択してください",申込書!$C$52&lt;&gt;""),申込書!$AC$22,""),"-"))</f>
        <v/>
      </c>
      <c r="BJ357" s="369"/>
      <c r="BK357" s="369"/>
      <c r="BL357" s="370" t="str">
        <f>IF(AND(申込書!$C$52&lt;&gt;"▼プルダウンより選択してください",申込書!$C$52&lt;&gt;"",$G357&lt;&gt;"",申込書!$V$52="特定学年のみ"),"申し込みする","")</f>
        <v/>
      </c>
      <c r="BM357" s="371"/>
      <c r="BN357" s="372"/>
      <c r="BO357" s="373" t="str">
        <f>IF(AND(申込書!$C$53&lt;&gt;"▼プルダウンより選択してください",申込書!$C$53&lt;&gt;"",申込書!$K$22&lt;&gt;"YYYY/MM/DD",$G357&lt;&gt;""),申込書!$K$22,"")</f>
        <v/>
      </c>
      <c r="BP357" s="369" t="str">
        <f>IF(BO357="","",IF(INDEX('コンテンツ＆備考マスタ'!$H:$J,MATCH(学校情報!BO$3,'コンテンツ＆備考マスタ'!$H:$H,0),3)="●",IF(AND(BO357&lt;&gt;"",ISNUMBER(申込書!$AC$22)=TRUE,申込書!$C$53&lt;&gt;"▼プルダウンより選択してください",申込書!$C$53&lt;&gt;""),申込書!$AC$22,""),"-"))</f>
        <v/>
      </c>
      <c r="BQ357" s="369"/>
      <c r="BR357" s="369"/>
      <c r="BS357" s="370" t="str">
        <f>IF(AND(申込書!$C$53&lt;&gt;"▼プルダウンより選択してください",申込書!$C$53&lt;&gt;"",$G357&lt;&gt;"",申込書!$V$53="特定学年のみ"),"申し込みする","")</f>
        <v/>
      </c>
      <c r="BT357" s="371"/>
      <c r="BU357" s="372"/>
      <c r="BV357" s="373" t="str">
        <f>IF(AND(申込書!$C$54&lt;&gt;"▼プルダウンより選択してください",申込書!$C$54&lt;&gt;"",申込書!$K$22&lt;&gt;"YYYY/MM/DD",$G357&lt;&gt;""),申込書!$K$22,"")</f>
        <v/>
      </c>
      <c r="BW357" s="369" t="str">
        <f>IF(BV357="","",IF(INDEX('コンテンツ＆備考マスタ'!$H:$J,MATCH(学校情報!BV$3,'コンテンツ＆備考マスタ'!$H:$H,0),3)="●",IF(AND(BV357&lt;&gt;"",ISNUMBER(申込書!$AC$22)=TRUE,申込書!$C$54&lt;&gt;"▼プルダウンより選択してください",申込書!$C$54&lt;&gt;""),申込書!$AC$22,""),"-"))</f>
        <v/>
      </c>
      <c r="BX357" s="369"/>
      <c r="BY357" s="369"/>
      <c r="BZ357" s="370" t="str">
        <f>IF(AND(申込書!$C$54&lt;&gt;"▼プルダウンより選択してください",申込書!$C$54&lt;&gt;"",$G357&lt;&gt;"",申込書!$V$54="特定学年のみ"),"申し込みする","")</f>
        <v/>
      </c>
      <c r="CA357" s="371"/>
      <c r="CB357" s="372"/>
      <c r="CC357" s="373" t="str">
        <f>IF(AND(申込書!$C$55&lt;&gt;"▼プルダウンより選択してください",申込書!$C$55&lt;&gt;"",申込書!$K$22&lt;&gt;"YYYY/MM/DD",$G357&lt;&gt;""),申込書!$K$22,"")</f>
        <v/>
      </c>
      <c r="CD357" s="369" t="str">
        <f>IF(CC357="","",IF(INDEX('コンテンツ＆備考マスタ'!$H:$J,MATCH(学校情報!CC$3,'コンテンツ＆備考マスタ'!$H:$H,0),3)="●",IF(AND(CC357&lt;&gt;"",ISNUMBER(申込書!$AC$22)=TRUE,申込書!$C$55&lt;&gt;"▼プルダウンより選択してください",申込書!$C$55&lt;&gt;""),申込書!$AC$22,""),"-"))</f>
        <v/>
      </c>
      <c r="CE357" s="369"/>
      <c r="CF357" s="369"/>
      <c r="CG357" s="370" t="str">
        <f>IF(AND(申込書!$C$55&lt;&gt;"▼プルダウンより選択してください",申込書!$C$55&lt;&gt;"",$G357&lt;&gt;"",申込書!$V$55="特定学年のみ"),"申し込みする","")</f>
        <v/>
      </c>
      <c r="CH357" s="371"/>
      <c r="CI357" s="372"/>
      <c r="CJ357" s="373" t="str">
        <f>IF(AND(申込書!$C$56&lt;&gt;"▼プルダウンより選択してください",申込書!$C$56&lt;&gt;"",申込書!$K$22&lt;&gt;"YYYY/MM/DD",$G357&lt;&gt;""),申込書!$K$22,"")</f>
        <v/>
      </c>
      <c r="CK357" s="369" t="str">
        <f>IF(CJ357="","",IF(INDEX('コンテンツ＆備考マスタ'!$H:$J,MATCH(学校情報!CJ$3,'コンテンツ＆備考マスタ'!$H:$H,0),3)="●",IF(AND(CJ357&lt;&gt;"",ISNUMBER(申込書!$AC$22)=TRUE,申込書!$C$56&lt;&gt;"▼プルダウンより選択してください",申込書!$C$56&lt;&gt;""),申込書!$AC$22,""),"-"))</f>
        <v/>
      </c>
      <c r="CL357" s="369"/>
      <c r="CM357" s="369"/>
      <c r="CN357" s="370" t="str">
        <f>IF(AND(申込書!$C$56&lt;&gt;"▼プルダウンより選択してください",申込書!$C$56&lt;&gt;"",$G357&lt;&gt;"",申込書!$V$56="特定学年のみ"),"申し込みする","")</f>
        <v/>
      </c>
      <c r="CO357" s="371"/>
      <c r="CP357" s="372"/>
      <c r="CQ357" s="373" t="str">
        <f>IF(AND(申込書!$C$57&lt;&gt;"▼プルダウンより選択してください",申込書!$C$57&lt;&gt;"",申込書!$K$22&lt;&gt;"YYYY/MM/DD",$G357&lt;&gt;""),申込書!$K$22,"")</f>
        <v/>
      </c>
      <c r="CR357" s="369" t="str">
        <f>IF(CQ357="","",IF(INDEX('コンテンツ＆備考マスタ'!$H:$J,MATCH(学校情報!CQ$3,'コンテンツ＆備考マスタ'!$H:$H,0),3)="●",IF(AND(CQ357&lt;&gt;"",ISNUMBER(申込書!$AC$22)=TRUE,申込書!$C$57&lt;&gt;"▼プルダウンより選択してください",申込書!$C$57&lt;&gt;""),申込書!$AC$22,""),"-"))</f>
        <v/>
      </c>
      <c r="CS357" s="369"/>
      <c r="CT357" s="369"/>
      <c r="CU357" s="369" t="str">
        <f>IF(AND(申込書!$C$57&lt;&gt;"▼プルダウンより選択してください",申込書!$C$57&lt;&gt;"",$G357&lt;&gt;"",申込書!$V$57="特定学年のみ"),"申し込みする","")</f>
        <v/>
      </c>
      <c r="CV357" s="371"/>
      <c r="CW357" s="372"/>
      <c r="CX357" s="373" t="str">
        <f>IF(AND(申込書!$C$58&lt;&gt;"▼プルダウンより選択してください",申込書!$C$58&lt;&gt;"",申込書!$K$22&lt;&gt;"YYYY/MM/DD",$G357&lt;&gt;""),申込書!$K$22,"")</f>
        <v/>
      </c>
      <c r="CY357" s="369" t="str">
        <f>IF(CX357="","",IF(INDEX('コンテンツ＆備考マスタ'!$H:$J,MATCH(学校情報!CX$3,'コンテンツ＆備考マスタ'!$H:$H,0),3)="●",IF(AND(CX357&lt;&gt;"",ISNUMBER(申込書!$AC$22)=TRUE,申込書!$C$58&lt;&gt;"▼プルダウンより選択してください",申込書!$C$58&lt;&gt;""),申込書!$AC$22,""),"-"))</f>
        <v/>
      </c>
      <c r="CZ357" s="369"/>
      <c r="DA357" s="369"/>
      <c r="DB357" s="369" t="str">
        <f>IF(AND(申込書!$C$58&lt;&gt;"▼プルダウンより選択してください",申込書!$C$58&lt;&gt;"",$G357&lt;&gt;"",申込書!$V$58="特定学年のみ"),"申し込みする","")</f>
        <v/>
      </c>
      <c r="DC357" s="371"/>
      <c r="DD357" s="372"/>
      <c r="DE357" s="373" t="str">
        <f>IF(AND(申込書!$C$59&lt;&gt;"▼プルダウンより選択してください",申込書!$C$59&lt;&gt;"",申込書!$K$22&lt;&gt;"YYYY/MM/DD",$G357&lt;&gt;""),申込書!$K$22,"")</f>
        <v/>
      </c>
      <c r="DF357" s="369" t="str">
        <f>IF(DE357="","",IF(INDEX('コンテンツ＆備考マスタ'!$H:$J,MATCH(学校情報!DE$3,'コンテンツ＆備考マスタ'!$H:$H,0),3)="●",IF(AND(DE357&lt;&gt;"",ISNUMBER(申込書!$AC$22)=TRUE,申込書!$C$59&lt;&gt;"▼プルダウンより選択してください",申込書!$C$59&lt;&gt;""),申込書!$AC$22,""),"-"))</f>
        <v/>
      </c>
      <c r="DG357" s="369"/>
      <c r="DH357" s="369"/>
      <c r="DI357" s="369" t="str">
        <f>IF(AND(申込書!$C$59&lt;&gt;"▼プルダウンより選択してください",申込書!$C$59&lt;&gt;"",$G357&lt;&gt;"",申込書!$V$59="特定学年のみ"),"申し込みする","")</f>
        <v/>
      </c>
      <c r="DJ357" s="371"/>
      <c r="DK357" s="372"/>
      <c r="DL357" s="373" t="str">
        <f>IF(AND(申込書!$C$60&lt;&gt;"▼プルダウンより選択してください",申込書!$C$60&lt;&gt;"",申込書!$K$22&lt;&gt;"YYYY/MM/DD",$G357&lt;&gt;""),申込書!$K$22,"")</f>
        <v/>
      </c>
      <c r="DM357" s="369" t="str">
        <f>IF(DL357="","",IF(INDEX('コンテンツ＆備考マスタ'!$H:$J,MATCH(学校情報!DL$3,'コンテンツ＆備考マスタ'!$H:$H,0),3)="●",IF(AND(DL357&lt;&gt;"",ISNUMBER(申込書!$AC$22)=TRUE,申込書!$C$60&lt;&gt;"▼プルダウンより選択してください",申込書!$C$60&lt;&gt;""),申込書!$AC$22,""),"-"))</f>
        <v/>
      </c>
      <c r="DN357" s="369"/>
      <c r="DO357" s="369"/>
      <c r="DP357" s="369" t="str">
        <f>IF(AND(申込書!$C$60&lt;&gt;"▼プルダウンより選択してください",申込書!$C$60&lt;&gt;"",$G357&lt;&gt;"",申込書!$V$60="特定学年のみ"),"申し込みする","")</f>
        <v/>
      </c>
      <c r="DQ357" s="371"/>
      <c r="DR357" s="372"/>
      <c r="DS357" s="373" t="str">
        <f>IF(AND(申込書!$C$61&lt;&gt;"▼プルダウンより選択してください",申込書!$C$61&lt;&gt;"",申込書!$K$22&lt;&gt;"YYYY/MM/DD",$G357&lt;&gt;""),申込書!$K$22,"")</f>
        <v/>
      </c>
      <c r="DT357" s="369" t="str">
        <f>IF(DS357="","",IF(INDEX('コンテンツ＆備考マスタ'!$H:$J,MATCH(学校情報!DS$3,'コンテンツ＆備考マスタ'!$H:$H,0),3)="●",IF(AND(DS357&lt;&gt;"",ISNUMBER(申込書!$AC$22)=TRUE,申込書!$C$61&lt;&gt;"▼プルダウンより選択してください",申込書!$C$61&lt;&gt;""),申込書!$AC$22,""),"-"))</f>
        <v/>
      </c>
      <c r="DU357" s="369"/>
      <c r="DV357" s="369"/>
      <c r="DW357" s="369" t="str">
        <f>IF(AND(申込書!$C$61&lt;&gt;"▼プルダウンより選択してください",申込書!$C$61&lt;&gt;"",$G357&lt;&gt;"",申込書!$V$61="特定学年のみ"),"申し込みする","")</f>
        <v/>
      </c>
      <c r="DX357" s="371"/>
      <c r="DY357" s="372"/>
      <c r="DZ357" s="373" t="str">
        <f>IF(AND(申込書!$C$62&lt;&gt;"▼プルダウンより選択してください",申込書!$C$62&lt;&gt;"",申込書!$K$22&lt;&gt;"YYYY/MM/DD",$G357&lt;&gt;""),申込書!$K$22,"")</f>
        <v/>
      </c>
      <c r="EA357" s="369" t="str">
        <f>IF(DZ357="","",IF(INDEX('コンテンツ＆備考マスタ'!$H:$J,MATCH(学校情報!DZ$3,'コンテンツ＆備考マスタ'!$H:$H,0),3)="●",IF(AND(DZ357&lt;&gt;"",ISNUMBER(申込書!$AC$22)=TRUE,申込書!$C$62&lt;&gt;"▼プルダウンより選択してください",申込書!$C$62&lt;&gt;""),申込書!$AC$22,""),"-"))</f>
        <v/>
      </c>
      <c r="EB357" s="369"/>
      <c r="EC357" s="369"/>
      <c r="ED357" s="370" t="str">
        <f>IF(AND(申込書!$C$62&lt;&gt;"▼プルダウンより選択してください",申込書!$C$62&lt;&gt;"",$G357&lt;&gt;"",申込書!$V$62="特定学年のみ"),"申し込みする","")</f>
        <v/>
      </c>
      <c r="EE357" s="371"/>
      <c r="EF357" s="372"/>
      <c r="EG357" s="373" t="str">
        <f>IF(AND(申込書!$C$63&lt;&gt;"▼プルダウンより選択してください",申込書!$C$63&lt;&gt;"",申込書!$K$22&lt;&gt;"YYYY/MM/DD",$G357&lt;&gt;""),申込書!$K$22,"")</f>
        <v/>
      </c>
      <c r="EH357" s="369" t="str">
        <f>IF(EG357="","",IF(INDEX('コンテンツ＆備考マスタ'!$H:$J,MATCH(学校情報!EG$3,'コンテンツ＆備考マスタ'!$H:$H,0),3)="●",IF(AND(EG357&lt;&gt;"",ISNUMBER(申込書!$AC$22)=TRUE,申込書!$C$63&lt;&gt;"▼プルダウンより選択してください",申込書!$C$63&lt;&gt;""),申込書!$AC$22,""),"-"))</f>
        <v/>
      </c>
      <c r="EI357" s="369"/>
      <c r="EJ357" s="369"/>
      <c r="EK357" s="370" t="str">
        <f>IF(AND(申込書!$C$63&lt;&gt;"▼プルダウンより選択してください",申込書!$C$63&lt;&gt;"",$G357&lt;&gt;"",申込書!$V$63="特定学年のみ"),"申し込みする","")</f>
        <v/>
      </c>
      <c r="EL357" s="371"/>
      <c r="EM357" s="372"/>
      <c r="EN357" s="373" t="str">
        <f>IF(AND(申込書!$C$64&lt;&gt;"▼プルダウンより選択してください",申込書!$C$64&lt;&gt;"",申込書!$K$22&lt;&gt;"YYYY/MM/DD",$G357&lt;&gt;""),申込書!$K$22,"")</f>
        <v/>
      </c>
      <c r="EO357" s="369" t="str">
        <f>IF(EN357="","",IF(INDEX('コンテンツ＆備考マスタ'!$H:$J,MATCH(学校情報!EN$3,'コンテンツ＆備考マスタ'!$H:$H,0),3)="●",IF(AND(EN357&lt;&gt;"",ISNUMBER(申込書!$AC$22)=TRUE,申込書!$C$64&lt;&gt;"▼プルダウンより選択してください",申込書!$C$64&lt;&gt;""),申込書!$AC$22,""),"-"))</f>
        <v/>
      </c>
      <c r="EP357" s="369"/>
      <c r="EQ357" s="369"/>
      <c r="ER357" s="370" t="str">
        <f>IF(AND(申込書!$C$64&lt;&gt;"▼プルダウンより選択してください",申込書!$C$64&lt;&gt;"",$G357&lt;&gt;"",申込書!$V$64="特定学年のみ"),"申し込みする","")</f>
        <v/>
      </c>
      <c r="ES357" s="371"/>
      <c r="ET357" s="372"/>
      <c r="EU357" s="373" t="str">
        <f>IF(AND(申込書!$C$65&lt;&gt;"▼プルダウンより選択してください",申込書!$C$65&lt;&gt;"",申込書!$K$22&lt;&gt;"YYYY/MM/DD",$G357&lt;&gt;""),申込書!$K$22,"")</f>
        <v/>
      </c>
      <c r="EV357" s="369" t="str">
        <f>IF(EU357="","",IF(INDEX('コンテンツ＆備考マスタ'!$H:$J,MATCH(学校情報!EU$3,'コンテンツ＆備考マスタ'!$H:$H,0),3)="●",IF(AND(EU357&lt;&gt;"",ISNUMBER(申込書!$AC$22)=TRUE,申込書!$C$65&lt;&gt;"▼プルダウンより選択してください",申込書!$C$65&lt;&gt;""),申込書!$AC$22,""),"-"))</f>
        <v/>
      </c>
      <c r="EW357" s="369"/>
      <c r="EX357" s="369"/>
      <c r="EY357" s="370" t="str">
        <f>IF(AND(申込書!$C$65&lt;&gt;"▼プルダウンより選択してください",申込書!$C$65&lt;&gt;"",$G357&lt;&gt;"",申込書!$V$65="特定学年のみ"),"申し込みする","")</f>
        <v/>
      </c>
      <c r="EZ357" s="371"/>
      <c r="FA357" s="372"/>
      <c r="FB357" s="373" t="str">
        <f>IF(AND(申込書!$C$66&lt;&gt;"▼プルダウンより選択してください",申込書!$C$66&lt;&gt;"",申込書!$K$22&lt;&gt;"YYYY/MM/DD",$G357&lt;&gt;""),申込書!$K$22,"")</f>
        <v/>
      </c>
      <c r="FC357" s="369" t="str">
        <f>IF(FB357="","",IF(INDEX('コンテンツ＆備考マスタ'!$H:$J,MATCH(学校情報!FB$3,'コンテンツ＆備考マスタ'!$H:$H,0),3)="●",IF(AND(FB357&lt;&gt;"",ISNUMBER(申込書!$AC$22)=TRUE,申込書!$C$66&lt;&gt;"▼プルダウンより選択してください",申込書!$C$66&lt;&gt;""),申込書!$AC$22,""),"-"))</f>
        <v/>
      </c>
      <c r="FD357" s="369"/>
      <c r="FE357" s="369"/>
      <c r="FF357" s="370" t="str">
        <f>IF(AND(申込書!$C$66&lt;&gt;"▼プルダウンより選択してください",申込書!$C$66&lt;&gt;"",$G357&lt;&gt;"",申込書!$V$66="特定学年のみ"),"申し込みする","")</f>
        <v/>
      </c>
      <c r="FG357" s="371"/>
      <c r="FH357" s="372"/>
      <c r="FI357" s="373" t="str">
        <f>IF(AND(申込書!$C$67&lt;&gt;"▼プルダウンより選択してください",申込書!$C$67&lt;&gt;"",申込書!$K$22&lt;&gt;"YYYY/MM/DD",$G357&lt;&gt;""),申込書!$K$22,"")</f>
        <v/>
      </c>
      <c r="FJ357" s="369" t="str">
        <f>IF(FI357="","",IF(INDEX('コンテンツ＆備考マスタ'!$H:$J,MATCH(学校情報!FI$3,'コンテンツ＆備考マスタ'!$H:$H,0),3)="●",IF(AND(FI357&lt;&gt;"",ISNUMBER(申込書!$AC$22)=TRUE,申込書!$C$67&lt;&gt;"▼プルダウンより選択してください",申込書!$C$67&lt;&gt;""),申込書!$AC$22,""),"-"))</f>
        <v/>
      </c>
      <c r="FK357" s="369"/>
      <c r="FL357" s="369"/>
      <c r="FM357" s="370" t="str">
        <f>IF(AND(申込書!$C$67&lt;&gt;"▼プルダウンより選択してください",申込書!$C$67&lt;&gt;"",$G357&lt;&gt;"",申込書!$V$67="特定学年のみ"),"申し込みする","")</f>
        <v/>
      </c>
      <c r="FN357" s="371"/>
      <c r="FO357" s="372"/>
      <c r="FP357" s="373" t="str">
        <f>IF(AND(申込書!$C$68&lt;&gt;"▼プルダウンより選択してください",申込書!$C$68&lt;&gt;"",申込書!$K$22&lt;&gt;"YYYY/MM/DD",$G357&lt;&gt;""),申込書!$K$22,"")</f>
        <v/>
      </c>
      <c r="FQ357" s="369" t="str">
        <f>IF(FP357="","",IF(INDEX('コンテンツ＆備考マスタ'!$H:$J,MATCH(学校情報!FP$3,'コンテンツ＆備考マスタ'!$H:$H,0),3)="●",IF(AND(FP357&lt;&gt;"",ISNUMBER(申込書!$AC$22)=TRUE,申込書!$C$68&lt;&gt;"▼プルダウンより選択してください",申込書!$C$68&lt;&gt;""),申込書!$AC$22,""),"-"))</f>
        <v/>
      </c>
      <c r="FR357" s="369"/>
      <c r="FS357" s="369"/>
      <c r="FT357" s="370" t="str">
        <f>IF(AND(申込書!$C$68&lt;&gt;"▼プルダウンより選択してください",申込書!$C$68&lt;&gt;"",$G357&lt;&gt;"",申込書!$V$68="特定学年のみ"),"申し込みする","")</f>
        <v/>
      </c>
      <c r="FU357" s="371"/>
      <c r="FV357" s="372"/>
      <c r="FW357" s="373" t="str">
        <f>IF(AND(申込書!$C$69&lt;&gt;"▼プルダウンより選択してください",申込書!$C$69&lt;&gt;"",申込書!$K$22&lt;&gt;"YYYY/MM/DD",$G357&lt;&gt;""),申込書!$K$22,"")</f>
        <v/>
      </c>
      <c r="FX357" s="369" t="str">
        <f>IF(FW357="","",IF(INDEX('コンテンツ＆備考マスタ'!$H:$J,MATCH(学校情報!FW$3,'コンテンツ＆備考マスタ'!$H:$H,0),3)="●",IF(AND(FW357&lt;&gt;"",ISNUMBER(申込書!$AC$22)=TRUE,申込書!$C$69&lt;&gt;"▼プルダウンより選択してください",申込書!$C$69&lt;&gt;""),申込書!$AC$22,""),"-"))</f>
        <v/>
      </c>
      <c r="FY357" s="369"/>
      <c r="FZ357" s="369"/>
      <c r="GA357" s="370" t="str">
        <f>IF(AND(申込書!$C$69&lt;&gt;"▼プルダウンより選択してください",申込書!$C$69&lt;&gt;"",$G357&lt;&gt;"",申込書!$V$69="特定学年のみ"),"申し込みする","")</f>
        <v/>
      </c>
      <c r="GB357" s="371"/>
      <c r="GC357" s="372"/>
      <c r="GD357" s="373" t="str">
        <f>IF(AND(申込書!$C$70&lt;&gt;"▼プルダウンより選択してください",申込書!$C$70&lt;&gt;"",申込書!$K$22&lt;&gt;"YYYY/MM/DD",$G357&lt;&gt;""),申込書!$K$22,"")</f>
        <v/>
      </c>
      <c r="GE357" s="369" t="str">
        <f>IF(GD357="","",IF(INDEX('コンテンツ＆備考マスタ'!$H:$J,MATCH(学校情報!GD$3,'コンテンツ＆備考マスタ'!$H:$H,0),3)="●",IF(AND(GD357&lt;&gt;"",ISNUMBER(申込書!$AC$22)=TRUE,申込書!$C$70&lt;&gt;"▼プルダウンより選択してください",申込書!$C$70&lt;&gt;""),申込書!$AC$22,""),"-"))</f>
        <v/>
      </c>
      <c r="GF357" s="369"/>
      <c r="GG357" s="369"/>
      <c r="GH357" s="370" t="str">
        <f>IF(AND(申込書!$C$70&lt;&gt;"▼プルダウンより選択してください",申込書!$C$70&lt;&gt;"",$G357&lt;&gt;"",申込書!$V$70="特定学年のみ"),"申し込みする","")</f>
        <v/>
      </c>
      <c r="GI357" s="371"/>
      <c r="GJ357" s="372"/>
      <c r="GK357" s="373" t="str">
        <f>IF(AND(申込書!$C$71&lt;&gt;"▼プルダウンより選択してください",申込書!$C$71&lt;&gt;"",申込書!$K$22&lt;&gt;"YYYY/MM/DD",$G357&lt;&gt;""),申込書!$K$22,"")</f>
        <v/>
      </c>
      <c r="GL357" s="369" t="str">
        <f>IF(GK357="","",IF(INDEX('コンテンツ＆備考マスタ'!$H:$J,MATCH(学校情報!GK$3,'コンテンツ＆備考マスタ'!$H:$H,0),3)="●",IF(AND(GK357&lt;&gt;"",ISNUMBER(申込書!$AC$22)=TRUE,申込書!$C$71&lt;&gt;"▼プルダウンより選択してください",申込書!$C$71&lt;&gt;""),申込書!$AC$22,""),"-"))</f>
        <v/>
      </c>
      <c r="GM357" s="369"/>
      <c r="GN357" s="369"/>
      <c r="GO357" s="370" t="str">
        <f>IF(AND(申込書!$C$71&lt;&gt;"▼プルダウンより選択してください",申込書!$C$71&lt;&gt;"",$G357&lt;&gt;"",申込書!$V$71="特定学年のみ"),"申し込みする","")</f>
        <v/>
      </c>
      <c r="GP357" s="371"/>
      <c r="GQ357" s="372"/>
      <c r="GR357" s="373" t="str">
        <f>IF(AND(申込書!$C$72&lt;&gt;"▼プルダウンより選択してください",申込書!$C$72&lt;&gt;"",申込書!$K$22&lt;&gt;"YYYY/MM/DD",$G357&lt;&gt;""),申込書!$K$22,"")</f>
        <v/>
      </c>
      <c r="GS357" s="369" t="str">
        <f>IF(GR357="","",IF(INDEX('コンテンツ＆備考マスタ'!$H:$J,MATCH(学校情報!GR$3,'コンテンツ＆備考マスタ'!$H:$H,0),3)="●",IF(AND(GR357&lt;&gt;"",ISNUMBER(申込書!$AC$22)=TRUE,申込書!$C$72&lt;&gt;"▼プルダウンより選択してください",申込書!$C$72&lt;&gt;""),申込書!$AC$22,""),"-"))</f>
        <v/>
      </c>
      <c r="GT357" s="369"/>
      <c r="GU357" s="369"/>
      <c r="GV357" s="370" t="str">
        <f>IF(AND(申込書!$C$72&lt;&gt;"▼プルダウンより選択してください",申込書!$C$72&lt;&gt;"",$G357&lt;&gt;"",申込書!$V$72="特定学年のみ"),"申し込みする","")</f>
        <v/>
      </c>
      <c r="GW357" s="371"/>
      <c r="GX357" s="372"/>
      <c r="GY357" s="373" t="str">
        <f>IF(AND(申込書!$C$73&lt;&gt;"▼プルダウンより選択してください",申込書!$C$73&lt;&gt;"",申込書!$K$22&lt;&gt;"YYYY/MM/DD",$G357&lt;&gt;""),申込書!$K$22,"")</f>
        <v/>
      </c>
      <c r="GZ357" s="369" t="str">
        <f>IF(GY357="","",IF(INDEX('コンテンツ＆備考マスタ'!$H:$J,MATCH(学校情報!GY$3,'コンテンツ＆備考マスタ'!$H:$H,0),3)="●",IF(AND(GY357&lt;&gt;"",ISNUMBER(申込書!$AC$22)=TRUE,申込書!$C$73&lt;&gt;"▼プルダウンより選択してください",申込書!$C$73&lt;&gt;""),申込書!$AC$22,""),"-"))</f>
        <v/>
      </c>
      <c r="HA357" s="369"/>
      <c r="HB357" s="369"/>
      <c r="HC357" s="370" t="str">
        <f>IF(AND(申込書!$C$73&lt;&gt;"▼プルダウンより選択してください",申込書!$C$73&lt;&gt;"",$G357&lt;&gt;"",申込書!$V$73="特定学年のみ"),"申し込みする","")</f>
        <v/>
      </c>
      <c r="HD357" s="371"/>
      <c r="HE357" s="372"/>
      <c r="HF357" s="373" t="str">
        <f>IF(AND(申込書!$C$74&lt;&gt;"▼プルダウンより選択してください",申込書!$C$74&lt;&gt;"",申込書!$K$22&lt;&gt;"YYYY/MM/DD",$G357&lt;&gt;""),申込書!$K$22,"")</f>
        <v/>
      </c>
      <c r="HG357" s="369" t="str">
        <f>IF(HF357="","",IF(INDEX('コンテンツ＆備考マスタ'!$H:$J,MATCH(学校情報!HF$3,'コンテンツ＆備考マスタ'!$H:$H,0),3)="●",IF(AND(HF357&lt;&gt;"",ISNUMBER(申込書!$AC$22)=TRUE,申込書!$C$74&lt;&gt;"▼プルダウンより選択してください",申込書!$C$74&lt;&gt;""),申込書!$AC$22,""),"-"))</f>
        <v/>
      </c>
      <c r="HH357" s="369"/>
      <c r="HI357" s="369"/>
      <c r="HJ357" s="370" t="str">
        <f>IF(AND(申込書!$C$74&lt;&gt;"▼プルダウンより選択してください",申込書!$C$74&lt;&gt;"",$G357&lt;&gt;"",申込書!$V$74="特定学年のみ"),"申し込みする","")</f>
        <v/>
      </c>
      <c r="HK357" s="371"/>
      <c r="HL357" s="372"/>
      <c r="HM357" s="373" t="str">
        <f>IF(AND(申込書!$C$75&lt;&gt;"▼プルダウンより選択してください",申込書!$C$75&lt;&gt;"",申込書!$K$22&lt;&gt;"YYYY/MM/DD",$G357&lt;&gt;""),申込書!$K$22,"")</f>
        <v/>
      </c>
      <c r="HN357" s="369" t="str">
        <f>IF(HM357="","",IF(INDEX('コンテンツ＆備考マスタ'!$H:$J,MATCH(学校情報!HM$3,'コンテンツ＆備考マスタ'!$H:$H,0),3)="●",IF(AND(HM357&lt;&gt;"",ISNUMBER(申込書!$AC$22)=TRUE,申込書!$C$75&lt;&gt;"▼プルダウンより選択してください",申込書!$C$75&lt;&gt;""),申込書!$AC$22,""),"-"))</f>
        <v/>
      </c>
      <c r="HO357" s="369"/>
      <c r="HP357" s="369"/>
      <c r="HQ357" s="370" t="str">
        <f>IF(AND(申込書!$C$75&lt;&gt;"▼プルダウンより選択してください",申込書!$C$75&lt;&gt;"",$G357&lt;&gt;"",申込書!$V$75="特定学年のみ"),"申し込みする","")</f>
        <v/>
      </c>
      <c r="HR357" s="371"/>
      <c r="HS357" s="371"/>
      <c r="HT357" s="374" t="str">
        <f>IF(AND(申込書!$C$76&lt;&gt;"▼プルダウンより選択してください",申込書!$C$76&lt;&gt;"",申込書!$K$22&lt;&gt;"YYYY/MM/DD",$G357&lt;&gt;""),申込書!$K$22,"")</f>
        <v/>
      </c>
      <c r="HU357" s="369" t="str">
        <f>IF(HT357="","",IF(INDEX('コンテンツ＆備考マスタ'!$H:$J,MATCH(学校情報!HT$3,'コンテンツ＆備考マスタ'!$H:$H,0),3)="●",IF(AND(HT357&lt;&gt;"",ISNUMBER(申込書!$AC$22)=TRUE,申込書!$C$76&lt;&gt;"▼プルダウンより選択してください",申込書!$C$76&lt;&gt;""),申込書!$AC$22,""),"-"))</f>
        <v/>
      </c>
      <c r="HV357" s="369"/>
      <c r="HW357" s="369"/>
      <c r="HX357" s="370" t="str">
        <f>IF(AND(申込書!$C$76&lt;&gt;"▼プルダウンより選択してください",申込書!$C$76&lt;&gt;"",$G357&lt;&gt;"",申込書!$V$76="特定学年のみ"),"申し込みする","")</f>
        <v/>
      </c>
      <c r="HY357" s="371"/>
      <c r="HZ357" s="372"/>
      <c r="IA357" s="69"/>
    </row>
    <row r="358" spans="2:235" ht="26.85" hidden="1" customHeight="1" outlineLevel="1">
      <c r="B358" s="365">
        <f t="shared" si="15"/>
        <v>353</v>
      </c>
      <c r="C358" s="55"/>
      <c r="D358" s="56"/>
      <c r="E358" s="154"/>
      <c r="F358" s="57"/>
      <c r="G358" s="58"/>
      <c r="H358" s="59"/>
      <c r="I358" s="60"/>
      <c r="J358" s="61"/>
      <c r="K358" s="366" t="str">
        <f t="shared" si="16"/>
        <v/>
      </c>
      <c r="L358" s="62"/>
      <c r="M358" s="322"/>
      <c r="N358" s="63"/>
      <c r="O358" s="64"/>
      <c r="P358" s="367" t="str">
        <f t="shared" si="17"/>
        <v/>
      </c>
      <c r="Q358" s="65"/>
      <c r="R358" s="66"/>
      <c r="S358" s="67"/>
      <c r="T358" s="68"/>
      <c r="U358" s="68"/>
      <c r="V358" s="68"/>
      <c r="W358" s="66"/>
      <c r="X358" s="281"/>
      <c r="Y358" s="368" t="str">
        <f>IF(AND(申込書!$C$47&lt;&gt;"▼プルダウンより選択してください",申込書!$C$47&lt;&gt;"",申込書!$K$22&lt;&gt;"YYYY/MM/DD",$G358&lt;&gt;""),申込書!$K$22,"")</f>
        <v/>
      </c>
      <c r="Z358" s="369" t="str">
        <f>IF(Y358="","",IF(INDEX('コンテンツ＆備考マスタ'!$H:$J,MATCH(学校情報!Y$3,'コンテンツ＆備考マスタ'!$H:$H,0),3)="●",IF(AND(Y358&lt;&gt;"",ISNUMBER(申込書!$AC$22)=TRUE,申込書!$C$47&lt;&gt;"▼プルダウンより選択してください",申込書!$C$47&lt;&gt;""),申込書!$AC$22,""),"-"))</f>
        <v/>
      </c>
      <c r="AA358" s="369"/>
      <c r="AB358" s="369"/>
      <c r="AC358" s="370" t="str">
        <f>IF(AND(申込書!$C$47&lt;&gt;"▼プルダウンより選択してください",申込書!$C$47&lt;&gt;"",$G358&lt;&gt;"",申込書!$V$47="特定学年のみ"),"申し込みする","")</f>
        <v/>
      </c>
      <c r="AD358" s="371"/>
      <c r="AE358" s="372"/>
      <c r="AF358" s="373" t="str">
        <f>IF(AND(申込書!$C$48&lt;&gt;"▼プルダウンより選択してください",申込書!$C$48&lt;&gt;"",申込書!$K$22&lt;&gt;"YYYY/MM/DD",$G358&lt;&gt;""),申込書!$K$22,"")</f>
        <v/>
      </c>
      <c r="AG358" s="369" t="str">
        <f>IF(AF358="","",IF(INDEX('コンテンツ＆備考マスタ'!$H:$J,MATCH(学校情報!AF$3,'コンテンツ＆備考マスタ'!$H:$H,0),3)="●",IF(AND(AF358&lt;&gt;"",ISNUMBER(申込書!$AC$22)=TRUE,申込書!$C$48&lt;&gt;"▼プルダウンより選択してください",申込書!$C$48&lt;&gt;""),申込書!$AC$22,""),"-"))</f>
        <v/>
      </c>
      <c r="AH358" s="369"/>
      <c r="AI358" s="369"/>
      <c r="AJ358" s="370" t="str">
        <f>IF(AND(申込書!$C$48&lt;&gt;"▼プルダウンより選択してください",申込書!$C$48&lt;&gt;"",$G358&lt;&gt;"",申込書!$V$48="特定学年のみ"),"申し込みする","")</f>
        <v/>
      </c>
      <c r="AK358" s="371"/>
      <c r="AL358" s="372"/>
      <c r="AM358" s="373" t="str">
        <f>IF(AND(申込書!$C$49&lt;&gt;"▼プルダウンより選択してください",申込書!$C$49&lt;&gt;"",申込書!$K$22&lt;&gt;"YYYY/MM/DD",$G358&lt;&gt;""),申込書!$K$22,"")</f>
        <v/>
      </c>
      <c r="AN358" s="369" t="str">
        <f>IF(AM358="","",IF(INDEX('コンテンツ＆備考マスタ'!$H:$J,MATCH(学校情報!AM$3,'コンテンツ＆備考マスタ'!$H:$H,0),3)="●",IF(AND(AM358&lt;&gt;"",ISNUMBER(申込書!$AC$22)=TRUE,申込書!$C$49&lt;&gt;"▼プルダウンより選択してください",申込書!$C$49&lt;&gt;""),申込書!$AC$22,""),"-"))</f>
        <v/>
      </c>
      <c r="AO358" s="369"/>
      <c r="AP358" s="369"/>
      <c r="AQ358" s="370" t="str">
        <f>IF(AND(申込書!$C$49&lt;&gt;"▼プルダウンより選択してください",申込書!$C$49&lt;&gt;"",$G358&lt;&gt;"",申込書!$V$49="特定学年のみ"),"申し込みする","")</f>
        <v/>
      </c>
      <c r="AR358" s="371"/>
      <c r="AS358" s="372"/>
      <c r="AT358" s="373" t="str">
        <f>IF(AND(申込書!$C$50&lt;&gt;"▼プルダウンより選択してください",申込書!$C$50&lt;&gt;"",申込書!$K$22&lt;&gt;"YYYY/MM/DD",$G358&lt;&gt;""),申込書!$K$22,"")</f>
        <v/>
      </c>
      <c r="AU358" s="369" t="str">
        <f>IF(AT358="","",IF(INDEX('コンテンツ＆備考マスタ'!$H:$J,MATCH(学校情報!AT$3,'コンテンツ＆備考マスタ'!$H:$H,0),3)="●",IF(AND(AT358&lt;&gt;"",ISNUMBER(申込書!$AC$22)=TRUE,申込書!$C$50&lt;&gt;"▼プルダウンより選択してください",申込書!$C$50&lt;&gt;""),申込書!$AC$22,""),"-"))</f>
        <v/>
      </c>
      <c r="AV358" s="369"/>
      <c r="AW358" s="369"/>
      <c r="AX358" s="370" t="str">
        <f>IF(AND(申込書!$C$50&lt;&gt;"▼プルダウンより選択してください",申込書!$C$50&lt;&gt;"",$G358&lt;&gt;"",申込書!$V$50="特定学年のみ"),"申し込みする","")</f>
        <v/>
      </c>
      <c r="AY358" s="371"/>
      <c r="AZ358" s="372"/>
      <c r="BA358" s="373" t="str">
        <f>IF(AND(申込書!$C$51&lt;&gt;"▼プルダウンより選択してください",申込書!$C$51&lt;&gt;"",申込書!$K$22&lt;&gt;"YYYY/MM/DD",$G358&lt;&gt;""),申込書!$K$22,"")</f>
        <v/>
      </c>
      <c r="BB358" s="369" t="str">
        <f>IF(BA358="","",IF(INDEX('コンテンツ＆備考マスタ'!$H:$J,MATCH(学校情報!BA$3,'コンテンツ＆備考マスタ'!$H:$H,0),3)="●",IF(AND(BA358&lt;&gt;"",ISNUMBER(申込書!$AC$22)=TRUE,申込書!$C$51&lt;&gt;"▼プルダウンより選択してください",申込書!$C$51&lt;&gt;""),申込書!$AC$22,""),"-"))</f>
        <v/>
      </c>
      <c r="BC358" s="369"/>
      <c r="BD358" s="369"/>
      <c r="BE358" s="370" t="str">
        <f>IF(AND(申込書!$C$51&lt;&gt;"▼プルダウンより選択してください",申込書!$C$51&lt;&gt;"",$G358&lt;&gt;"",申込書!$V$51="特定学年のみ"),"申し込みする","")</f>
        <v/>
      </c>
      <c r="BF358" s="371"/>
      <c r="BG358" s="372"/>
      <c r="BH358" s="373" t="str">
        <f>IF(AND(申込書!$C$52&lt;&gt;"▼プルダウンより選択してください",申込書!$C$52&lt;&gt;"",申込書!$K$22&lt;&gt;"YYYY/MM/DD",$G358&lt;&gt;""),申込書!$K$22,"")</f>
        <v/>
      </c>
      <c r="BI358" s="369" t="str">
        <f>IF(BH358="","",IF(INDEX('コンテンツ＆備考マスタ'!$H:$J,MATCH(学校情報!BH$3,'コンテンツ＆備考マスタ'!$H:$H,0),3)="●",IF(AND(BH358&lt;&gt;"",ISNUMBER(申込書!$AC$22)=TRUE,申込書!$C$52&lt;&gt;"▼プルダウンより選択してください",申込書!$C$52&lt;&gt;""),申込書!$AC$22,""),"-"))</f>
        <v/>
      </c>
      <c r="BJ358" s="369"/>
      <c r="BK358" s="369"/>
      <c r="BL358" s="370" t="str">
        <f>IF(AND(申込書!$C$52&lt;&gt;"▼プルダウンより選択してください",申込書!$C$52&lt;&gt;"",$G358&lt;&gt;"",申込書!$V$52="特定学年のみ"),"申し込みする","")</f>
        <v/>
      </c>
      <c r="BM358" s="371"/>
      <c r="BN358" s="372"/>
      <c r="BO358" s="373" t="str">
        <f>IF(AND(申込書!$C$53&lt;&gt;"▼プルダウンより選択してください",申込書!$C$53&lt;&gt;"",申込書!$K$22&lt;&gt;"YYYY/MM/DD",$G358&lt;&gt;""),申込書!$K$22,"")</f>
        <v/>
      </c>
      <c r="BP358" s="369" t="str">
        <f>IF(BO358="","",IF(INDEX('コンテンツ＆備考マスタ'!$H:$J,MATCH(学校情報!BO$3,'コンテンツ＆備考マスタ'!$H:$H,0),3)="●",IF(AND(BO358&lt;&gt;"",ISNUMBER(申込書!$AC$22)=TRUE,申込書!$C$53&lt;&gt;"▼プルダウンより選択してください",申込書!$C$53&lt;&gt;""),申込書!$AC$22,""),"-"))</f>
        <v/>
      </c>
      <c r="BQ358" s="369"/>
      <c r="BR358" s="369"/>
      <c r="BS358" s="370" t="str">
        <f>IF(AND(申込書!$C$53&lt;&gt;"▼プルダウンより選択してください",申込書!$C$53&lt;&gt;"",$G358&lt;&gt;"",申込書!$V$53="特定学年のみ"),"申し込みする","")</f>
        <v/>
      </c>
      <c r="BT358" s="371"/>
      <c r="BU358" s="372"/>
      <c r="BV358" s="373" t="str">
        <f>IF(AND(申込書!$C$54&lt;&gt;"▼プルダウンより選択してください",申込書!$C$54&lt;&gt;"",申込書!$K$22&lt;&gt;"YYYY/MM/DD",$G358&lt;&gt;""),申込書!$K$22,"")</f>
        <v/>
      </c>
      <c r="BW358" s="369" t="str">
        <f>IF(BV358="","",IF(INDEX('コンテンツ＆備考マスタ'!$H:$J,MATCH(学校情報!BV$3,'コンテンツ＆備考マスタ'!$H:$H,0),3)="●",IF(AND(BV358&lt;&gt;"",ISNUMBER(申込書!$AC$22)=TRUE,申込書!$C$54&lt;&gt;"▼プルダウンより選択してください",申込書!$C$54&lt;&gt;""),申込書!$AC$22,""),"-"))</f>
        <v/>
      </c>
      <c r="BX358" s="369"/>
      <c r="BY358" s="369"/>
      <c r="BZ358" s="370" t="str">
        <f>IF(AND(申込書!$C$54&lt;&gt;"▼プルダウンより選択してください",申込書!$C$54&lt;&gt;"",$G358&lt;&gt;"",申込書!$V$54="特定学年のみ"),"申し込みする","")</f>
        <v/>
      </c>
      <c r="CA358" s="371"/>
      <c r="CB358" s="372"/>
      <c r="CC358" s="373" t="str">
        <f>IF(AND(申込書!$C$55&lt;&gt;"▼プルダウンより選択してください",申込書!$C$55&lt;&gt;"",申込書!$K$22&lt;&gt;"YYYY/MM/DD",$G358&lt;&gt;""),申込書!$K$22,"")</f>
        <v/>
      </c>
      <c r="CD358" s="369" t="str">
        <f>IF(CC358="","",IF(INDEX('コンテンツ＆備考マスタ'!$H:$J,MATCH(学校情報!CC$3,'コンテンツ＆備考マスタ'!$H:$H,0),3)="●",IF(AND(CC358&lt;&gt;"",ISNUMBER(申込書!$AC$22)=TRUE,申込書!$C$55&lt;&gt;"▼プルダウンより選択してください",申込書!$C$55&lt;&gt;""),申込書!$AC$22,""),"-"))</f>
        <v/>
      </c>
      <c r="CE358" s="369"/>
      <c r="CF358" s="369"/>
      <c r="CG358" s="370" t="str">
        <f>IF(AND(申込書!$C$55&lt;&gt;"▼プルダウンより選択してください",申込書!$C$55&lt;&gt;"",$G358&lt;&gt;"",申込書!$V$55="特定学年のみ"),"申し込みする","")</f>
        <v/>
      </c>
      <c r="CH358" s="371"/>
      <c r="CI358" s="372"/>
      <c r="CJ358" s="373" t="str">
        <f>IF(AND(申込書!$C$56&lt;&gt;"▼プルダウンより選択してください",申込書!$C$56&lt;&gt;"",申込書!$K$22&lt;&gt;"YYYY/MM/DD",$G358&lt;&gt;""),申込書!$K$22,"")</f>
        <v/>
      </c>
      <c r="CK358" s="369" t="str">
        <f>IF(CJ358="","",IF(INDEX('コンテンツ＆備考マスタ'!$H:$J,MATCH(学校情報!CJ$3,'コンテンツ＆備考マスタ'!$H:$H,0),3)="●",IF(AND(CJ358&lt;&gt;"",ISNUMBER(申込書!$AC$22)=TRUE,申込書!$C$56&lt;&gt;"▼プルダウンより選択してください",申込書!$C$56&lt;&gt;""),申込書!$AC$22,""),"-"))</f>
        <v/>
      </c>
      <c r="CL358" s="369"/>
      <c r="CM358" s="369"/>
      <c r="CN358" s="370" t="str">
        <f>IF(AND(申込書!$C$56&lt;&gt;"▼プルダウンより選択してください",申込書!$C$56&lt;&gt;"",$G358&lt;&gt;"",申込書!$V$56="特定学年のみ"),"申し込みする","")</f>
        <v/>
      </c>
      <c r="CO358" s="371"/>
      <c r="CP358" s="372"/>
      <c r="CQ358" s="373" t="str">
        <f>IF(AND(申込書!$C$57&lt;&gt;"▼プルダウンより選択してください",申込書!$C$57&lt;&gt;"",申込書!$K$22&lt;&gt;"YYYY/MM/DD",$G358&lt;&gt;""),申込書!$K$22,"")</f>
        <v/>
      </c>
      <c r="CR358" s="369" t="str">
        <f>IF(CQ358="","",IF(INDEX('コンテンツ＆備考マスタ'!$H:$J,MATCH(学校情報!CQ$3,'コンテンツ＆備考マスタ'!$H:$H,0),3)="●",IF(AND(CQ358&lt;&gt;"",ISNUMBER(申込書!$AC$22)=TRUE,申込書!$C$57&lt;&gt;"▼プルダウンより選択してください",申込書!$C$57&lt;&gt;""),申込書!$AC$22,""),"-"))</f>
        <v/>
      </c>
      <c r="CS358" s="369"/>
      <c r="CT358" s="369"/>
      <c r="CU358" s="369" t="str">
        <f>IF(AND(申込書!$C$57&lt;&gt;"▼プルダウンより選択してください",申込書!$C$57&lt;&gt;"",$G358&lt;&gt;"",申込書!$V$57="特定学年のみ"),"申し込みする","")</f>
        <v/>
      </c>
      <c r="CV358" s="371"/>
      <c r="CW358" s="372"/>
      <c r="CX358" s="373" t="str">
        <f>IF(AND(申込書!$C$58&lt;&gt;"▼プルダウンより選択してください",申込書!$C$58&lt;&gt;"",申込書!$K$22&lt;&gt;"YYYY/MM/DD",$G358&lt;&gt;""),申込書!$K$22,"")</f>
        <v/>
      </c>
      <c r="CY358" s="369" t="str">
        <f>IF(CX358="","",IF(INDEX('コンテンツ＆備考マスタ'!$H:$J,MATCH(学校情報!CX$3,'コンテンツ＆備考マスタ'!$H:$H,0),3)="●",IF(AND(CX358&lt;&gt;"",ISNUMBER(申込書!$AC$22)=TRUE,申込書!$C$58&lt;&gt;"▼プルダウンより選択してください",申込書!$C$58&lt;&gt;""),申込書!$AC$22,""),"-"))</f>
        <v/>
      </c>
      <c r="CZ358" s="369"/>
      <c r="DA358" s="369"/>
      <c r="DB358" s="369" t="str">
        <f>IF(AND(申込書!$C$58&lt;&gt;"▼プルダウンより選択してください",申込書!$C$58&lt;&gt;"",$G358&lt;&gt;"",申込書!$V$58="特定学年のみ"),"申し込みする","")</f>
        <v/>
      </c>
      <c r="DC358" s="371"/>
      <c r="DD358" s="372"/>
      <c r="DE358" s="373" t="str">
        <f>IF(AND(申込書!$C$59&lt;&gt;"▼プルダウンより選択してください",申込書!$C$59&lt;&gt;"",申込書!$K$22&lt;&gt;"YYYY/MM/DD",$G358&lt;&gt;""),申込書!$K$22,"")</f>
        <v/>
      </c>
      <c r="DF358" s="369" t="str">
        <f>IF(DE358="","",IF(INDEX('コンテンツ＆備考マスタ'!$H:$J,MATCH(学校情報!DE$3,'コンテンツ＆備考マスタ'!$H:$H,0),3)="●",IF(AND(DE358&lt;&gt;"",ISNUMBER(申込書!$AC$22)=TRUE,申込書!$C$59&lt;&gt;"▼プルダウンより選択してください",申込書!$C$59&lt;&gt;""),申込書!$AC$22,""),"-"))</f>
        <v/>
      </c>
      <c r="DG358" s="369"/>
      <c r="DH358" s="369"/>
      <c r="DI358" s="369" t="str">
        <f>IF(AND(申込書!$C$59&lt;&gt;"▼プルダウンより選択してください",申込書!$C$59&lt;&gt;"",$G358&lt;&gt;"",申込書!$V$59="特定学年のみ"),"申し込みする","")</f>
        <v/>
      </c>
      <c r="DJ358" s="371"/>
      <c r="DK358" s="372"/>
      <c r="DL358" s="373" t="str">
        <f>IF(AND(申込書!$C$60&lt;&gt;"▼プルダウンより選択してください",申込書!$C$60&lt;&gt;"",申込書!$K$22&lt;&gt;"YYYY/MM/DD",$G358&lt;&gt;""),申込書!$K$22,"")</f>
        <v/>
      </c>
      <c r="DM358" s="369" t="str">
        <f>IF(DL358="","",IF(INDEX('コンテンツ＆備考マスタ'!$H:$J,MATCH(学校情報!DL$3,'コンテンツ＆備考マスタ'!$H:$H,0),3)="●",IF(AND(DL358&lt;&gt;"",ISNUMBER(申込書!$AC$22)=TRUE,申込書!$C$60&lt;&gt;"▼プルダウンより選択してください",申込書!$C$60&lt;&gt;""),申込書!$AC$22,""),"-"))</f>
        <v/>
      </c>
      <c r="DN358" s="369"/>
      <c r="DO358" s="369"/>
      <c r="DP358" s="369" t="str">
        <f>IF(AND(申込書!$C$60&lt;&gt;"▼プルダウンより選択してください",申込書!$C$60&lt;&gt;"",$G358&lt;&gt;"",申込書!$V$60="特定学年のみ"),"申し込みする","")</f>
        <v/>
      </c>
      <c r="DQ358" s="371"/>
      <c r="DR358" s="372"/>
      <c r="DS358" s="373" t="str">
        <f>IF(AND(申込書!$C$61&lt;&gt;"▼プルダウンより選択してください",申込書!$C$61&lt;&gt;"",申込書!$K$22&lt;&gt;"YYYY/MM/DD",$G358&lt;&gt;""),申込書!$K$22,"")</f>
        <v/>
      </c>
      <c r="DT358" s="369" t="str">
        <f>IF(DS358="","",IF(INDEX('コンテンツ＆備考マスタ'!$H:$J,MATCH(学校情報!DS$3,'コンテンツ＆備考マスタ'!$H:$H,0),3)="●",IF(AND(DS358&lt;&gt;"",ISNUMBER(申込書!$AC$22)=TRUE,申込書!$C$61&lt;&gt;"▼プルダウンより選択してください",申込書!$C$61&lt;&gt;""),申込書!$AC$22,""),"-"))</f>
        <v/>
      </c>
      <c r="DU358" s="369"/>
      <c r="DV358" s="369"/>
      <c r="DW358" s="369" t="str">
        <f>IF(AND(申込書!$C$61&lt;&gt;"▼プルダウンより選択してください",申込書!$C$61&lt;&gt;"",$G358&lt;&gt;"",申込書!$V$61="特定学年のみ"),"申し込みする","")</f>
        <v/>
      </c>
      <c r="DX358" s="371"/>
      <c r="DY358" s="372"/>
      <c r="DZ358" s="373" t="str">
        <f>IF(AND(申込書!$C$62&lt;&gt;"▼プルダウンより選択してください",申込書!$C$62&lt;&gt;"",申込書!$K$22&lt;&gt;"YYYY/MM/DD",$G358&lt;&gt;""),申込書!$K$22,"")</f>
        <v/>
      </c>
      <c r="EA358" s="369" t="str">
        <f>IF(DZ358="","",IF(INDEX('コンテンツ＆備考マスタ'!$H:$J,MATCH(学校情報!DZ$3,'コンテンツ＆備考マスタ'!$H:$H,0),3)="●",IF(AND(DZ358&lt;&gt;"",ISNUMBER(申込書!$AC$22)=TRUE,申込書!$C$62&lt;&gt;"▼プルダウンより選択してください",申込書!$C$62&lt;&gt;""),申込書!$AC$22,""),"-"))</f>
        <v/>
      </c>
      <c r="EB358" s="369"/>
      <c r="EC358" s="369"/>
      <c r="ED358" s="370" t="str">
        <f>IF(AND(申込書!$C$62&lt;&gt;"▼プルダウンより選択してください",申込書!$C$62&lt;&gt;"",$G358&lt;&gt;"",申込書!$V$62="特定学年のみ"),"申し込みする","")</f>
        <v/>
      </c>
      <c r="EE358" s="371"/>
      <c r="EF358" s="372"/>
      <c r="EG358" s="373" t="str">
        <f>IF(AND(申込書!$C$63&lt;&gt;"▼プルダウンより選択してください",申込書!$C$63&lt;&gt;"",申込書!$K$22&lt;&gt;"YYYY/MM/DD",$G358&lt;&gt;""),申込書!$K$22,"")</f>
        <v/>
      </c>
      <c r="EH358" s="369" t="str">
        <f>IF(EG358="","",IF(INDEX('コンテンツ＆備考マスタ'!$H:$J,MATCH(学校情報!EG$3,'コンテンツ＆備考マスタ'!$H:$H,0),3)="●",IF(AND(EG358&lt;&gt;"",ISNUMBER(申込書!$AC$22)=TRUE,申込書!$C$63&lt;&gt;"▼プルダウンより選択してください",申込書!$C$63&lt;&gt;""),申込書!$AC$22,""),"-"))</f>
        <v/>
      </c>
      <c r="EI358" s="369"/>
      <c r="EJ358" s="369"/>
      <c r="EK358" s="370" t="str">
        <f>IF(AND(申込書!$C$63&lt;&gt;"▼プルダウンより選択してください",申込書!$C$63&lt;&gt;"",$G358&lt;&gt;"",申込書!$V$63="特定学年のみ"),"申し込みする","")</f>
        <v/>
      </c>
      <c r="EL358" s="371"/>
      <c r="EM358" s="372"/>
      <c r="EN358" s="373" t="str">
        <f>IF(AND(申込書!$C$64&lt;&gt;"▼プルダウンより選択してください",申込書!$C$64&lt;&gt;"",申込書!$K$22&lt;&gt;"YYYY/MM/DD",$G358&lt;&gt;""),申込書!$K$22,"")</f>
        <v/>
      </c>
      <c r="EO358" s="369" t="str">
        <f>IF(EN358="","",IF(INDEX('コンテンツ＆備考マスタ'!$H:$J,MATCH(学校情報!EN$3,'コンテンツ＆備考マスタ'!$H:$H,0),3)="●",IF(AND(EN358&lt;&gt;"",ISNUMBER(申込書!$AC$22)=TRUE,申込書!$C$64&lt;&gt;"▼プルダウンより選択してください",申込書!$C$64&lt;&gt;""),申込書!$AC$22,""),"-"))</f>
        <v/>
      </c>
      <c r="EP358" s="369"/>
      <c r="EQ358" s="369"/>
      <c r="ER358" s="370" t="str">
        <f>IF(AND(申込書!$C$64&lt;&gt;"▼プルダウンより選択してください",申込書!$C$64&lt;&gt;"",$G358&lt;&gt;"",申込書!$V$64="特定学年のみ"),"申し込みする","")</f>
        <v/>
      </c>
      <c r="ES358" s="371"/>
      <c r="ET358" s="372"/>
      <c r="EU358" s="373" t="str">
        <f>IF(AND(申込書!$C$65&lt;&gt;"▼プルダウンより選択してください",申込書!$C$65&lt;&gt;"",申込書!$K$22&lt;&gt;"YYYY/MM/DD",$G358&lt;&gt;""),申込書!$K$22,"")</f>
        <v/>
      </c>
      <c r="EV358" s="369" t="str">
        <f>IF(EU358="","",IF(INDEX('コンテンツ＆備考マスタ'!$H:$J,MATCH(学校情報!EU$3,'コンテンツ＆備考マスタ'!$H:$H,0),3)="●",IF(AND(EU358&lt;&gt;"",ISNUMBER(申込書!$AC$22)=TRUE,申込書!$C$65&lt;&gt;"▼プルダウンより選択してください",申込書!$C$65&lt;&gt;""),申込書!$AC$22,""),"-"))</f>
        <v/>
      </c>
      <c r="EW358" s="369"/>
      <c r="EX358" s="369"/>
      <c r="EY358" s="370" t="str">
        <f>IF(AND(申込書!$C$65&lt;&gt;"▼プルダウンより選択してください",申込書!$C$65&lt;&gt;"",$G358&lt;&gt;"",申込書!$V$65="特定学年のみ"),"申し込みする","")</f>
        <v/>
      </c>
      <c r="EZ358" s="371"/>
      <c r="FA358" s="372"/>
      <c r="FB358" s="373" t="str">
        <f>IF(AND(申込書!$C$66&lt;&gt;"▼プルダウンより選択してください",申込書!$C$66&lt;&gt;"",申込書!$K$22&lt;&gt;"YYYY/MM/DD",$G358&lt;&gt;""),申込書!$K$22,"")</f>
        <v/>
      </c>
      <c r="FC358" s="369" t="str">
        <f>IF(FB358="","",IF(INDEX('コンテンツ＆備考マスタ'!$H:$J,MATCH(学校情報!FB$3,'コンテンツ＆備考マスタ'!$H:$H,0),3)="●",IF(AND(FB358&lt;&gt;"",ISNUMBER(申込書!$AC$22)=TRUE,申込書!$C$66&lt;&gt;"▼プルダウンより選択してください",申込書!$C$66&lt;&gt;""),申込書!$AC$22,""),"-"))</f>
        <v/>
      </c>
      <c r="FD358" s="369"/>
      <c r="FE358" s="369"/>
      <c r="FF358" s="370" t="str">
        <f>IF(AND(申込書!$C$66&lt;&gt;"▼プルダウンより選択してください",申込書!$C$66&lt;&gt;"",$G358&lt;&gt;"",申込書!$V$66="特定学年のみ"),"申し込みする","")</f>
        <v/>
      </c>
      <c r="FG358" s="371"/>
      <c r="FH358" s="372"/>
      <c r="FI358" s="373" t="str">
        <f>IF(AND(申込書!$C$67&lt;&gt;"▼プルダウンより選択してください",申込書!$C$67&lt;&gt;"",申込書!$K$22&lt;&gt;"YYYY/MM/DD",$G358&lt;&gt;""),申込書!$K$22,"")</f>
        <v/>
      </c>
      <c r="FJ358" s="369" t="str">
        <f>IF(FI358="","",IF(INDEX('コンテンツ＆備考マスタ'!$H:$J,MATCH(学校情報!FI$3,'コンテンツ＆備考マスタ'!$H:$H,0),3)="●",IF(AND(FI358&lt;&gt;"",ISNUMBER(申込書!$AC$22)=TRUE,申込書!$C$67&lt;&gt;"▼プルダウンより選択してください",申込書!$C$67&lt;&gt;""),申込書!$AC$22,""),"-"))</f>
        <v/>
      </c>
      <c r="FK358" s="369"/>
      <c r="FL358" s="369"/>
      <c r="FM358" s="370" t="str">
        <f>IF(AND(申込書!$C$67&lt;&gt;"▼プルダウンより選択してください",申込書!$C$67&lt;&gt;"",$G358&lt;&gt;"",申込書!$V$67="特定学年のみ"),"申し込みする","")</f>
        <v/>
      </c>
      <c r="FN358" s="371"/>
      <c r="FO358" s="372"/>
      <c r="FP358" s="373" t="str">
        <f>IF(AND(申込書!$C$68&lt;&gt;"▼プルダウンより選択してください",申込書!$C$68&lt;&gt;"",申込書!$K$22&lt;&gt;"YYYY/MM/DD",$G358&lt;&gt;""),申込書!$K$22,"")</f>
        <v/>
      </c>
      <c r="FQ358" s="369" t="str">
        <f>IF(FP358="","",IF(INDEX('コンテンツ＆備考マスタ'!$H:$J,MATCH(学校情報!FP$3,'コンテンツ＆備考マスタ'!$H:$H,0),3)="●",IF(AND(FP358&lt;&gt;"",ISNUMBER(申込書!$AC$22)=TRUE,申込書!$C$68&lt;&gt;"▼プルダウンより選択してください",申込書!$C$68&lt;&gt;""),申込書!$AC$22,""),"-"))</f>
        <v/>
      </c>
      <c r="FR358" s="369"/>
      <c r="FS358" s="369"/>
      <c r="FT358" s="370" t="str">
        <f>IF(AND(申込書!$C$68&lt;&gt;"▼プルダウンより選択してください",申込書!$C$68&lt;&gt;"",$G358&lt;&gt;"",申込書!$V$68="特定学年のみ"),"申し込みする","")</f>
        <v/>
      </c>
      <c r="FU358" s="371"/>
      <c r="FV358" s="372"/>
      <c r="FW358" s="373" t="str">
        <f>IF(AND(申込書!$C$69&lt;&gt;"▼プルダウンより選択してください",申込書!$C$69&lt;&gt;"",申込書!$K$22&lt;&gt;"YYYY/MM/DD",$G358&lt;&gt;""),申込書!$K$22,"")</f>
        <v/>
      </c>
      <c r="FX358" s="369" t="str">
        <f>IF(FW358="","",IF(INDEX('コンテンツ＆備考マスタ'!$H:$J,MATCH(学校情報!FW$3,'コンテンツ＆備考マスタ'!$H:$H,0),3)="●",IF(AND(FW358&lt;&gt;"",ISNUMBER(申込書!$AC$22)=TRUE,申込書!$C$69&lt;&gt;"▼プルダウンより選択してください",申込書!$C$69&lt;&gt;""),申込書!$AC$22,""),"-"))</f>
        <v/>
      </c>
      <c r="FY358" s="369"/>
      <c r="FZ358" s="369"/>
      <c r="GA358" s="370" t="str">
        <f>IF(AND(申込書!$C$69&lt;&gt;"▼プルダウンより選択してください",申込書!$C$69&lt;&gt;"",$G358&lt;&gt;"",申込書!$V$69="特定学年のみ"),"申し込みする","")</f>
        <v/>
      </c>
      <c r="GB358" s="371"/>
      <c r="GC358" s="372"/>
      <c r="GD358" s="373" t="str">
        <f>IF(AND(申込書!$C$70&lt;&gt;"▼プルダウンより選択してください",申込書!$C$70&lt;&gt;"",申込書!$K$22&lt;&gt;"YYYY/MM/DD",$G358&lt;&gt;""),申込書!$K$22,"")</f>
        <v/>
      </c>
      <c r="GE358" s="369" t="str">
        <f>IF(GD358="","",IF(INDEX('コンテンツ＆備考マスタ'!$H:$J,MATCH(学校情報!GD$3,'コンテンツ＆備考マスタ'!$H:$H,0),3)="●",IF(AND(GD358&lt;&gt;"",ISNUMBER(申込書!$AC$22)=TRUE,申込書!$C$70&lt;&gt;"▼プルダウンより選択してください",申込書!$C$70&lt;&gt;""),申込書!$AC$22,""),"-"))</f>
        <v/>
      </c>
      <c r="GF358" s="369"/>
      <c r="GG358" s="369"/>
      <c r="GH358" s="370" t="str">
        <f>IF(AND(申込書!$C$70&lt;&gt;"▼プルダウンより選択してください",申込書!$C$70&lt;&gt;"",$G358&lt;&gt;"",申込書!$V$70="特定学年のみ"),"申し込みする","")</f>
        <v/>
      </c>
      <c r="GI358" s="371"/>
      <c r="GJ358" s="372"/>
      <c r="GK358" s="373" t="str">
        <f>IF(AND(申込書!$C$71&lt;&gt;"▼プルダウンより選択してください",申込書!$C$71&lt;&gt;"",申込書!$K$22&lt;&gt;"YYYY/MM/DD",$G358&lt;&gt;""),申込書!$K$22,"")</f>
        <v/>
      </c>
      <c r="GL358" s="369" t="str">
        <f>IF(GK358="","",IF(INDEX('コンテンツ＆備考マスタ'!$H:$J,MATCH(学校情報!GK$3,'コンテンツ＆備考マスタ'!$H:$H,0),3)="●",IF(AND(GK358&lt;&gt;"",ISNUMBER(申込書!$AC$22)=TRUE,申込書!$C$71&lt;&gt;"▼プルダウンより選択してください",申込書!$C$71&lt;&gt;""),申込書!$AC$22,""),"-"))</f>
        <v/>
      </c>
      <c r="GM358" s="369"/>
      <c r="GN358" s="369"/>
      <c r="GO358" s="370" t="str">
        <f>IF(AND(申込書!$C$71&lt;&gt;"▼プルダウンより選択してください",申込書!$C$71&lt;&gt;"",$G358&lt;&gt;"",申込書!$V$71="特定学年のみ"),"申し込みする","")</f>
        <v/>
      </c>
      <c r="GP358" s="371"/>
      <c r="GQ358" s="372"/>
      <c r="GR358" s="373" t="str">
        <f>IF(AND(申込書!$C$72&lt;&gt;"▼プルダウンより選択してください",申込書!$C$72&lt;&gt;"",申込書!$K$22&lt;&gt;"YYYY/MM/DD",$G358&lt;&gt;""),申込書!$K$22,"")</f>
        <v/>
      </c>
      <c r="GS358" s="369" t="str">
        <f>IF(GR358="","",IF(INDEX('コンテンツ＆備考マスタ'!$H:$J,MATCH(学校情報!GR$3,'コンテンツ＆備考マスタ'!$H:$H,0),3)="●",IF(AND(GR358&lt;&gt;"",ISNUMBER(申込書!$AC$22)=TRUE,申込書!$C$72&lt;&gt;"▼プルダウンより選択してください",申込書!$C$72&lt;&gt;""),申込書!$AC$22,""),"-"))</f>
        <v/>
      </c>
      <c r="GT358" s="369"/>
      <c r="GU358" s="369"/>
      <c r="GV358" s="370" t="str">
        <f>IF(AND(申込書!$C$72&lt;&gt;"▼プルダウンより選択してください",申込書!$C$72&lt;&gt;"",$G358&lt;&gt;"",申込書!$V$72="特定学年のみ"),"申し込みする","")</f>
        <v/>
      </c>
      <c r="GW358" s="371"/>
      <c r="GX358" s="372"/>
      <c r="GY358" s="373" t="str">
        <f>IF(AND(申込書!$C$73&lt;&gt;"▼プルダウンより選択してください",申込書!$C$73&lt;&gt;"",申込書!$K$22&lt;&gt;"YYYY/MM/DD",$G358&lt;&gt;""),申込書!$K$22,"")</f>
        <v/>
      </c>
      <c r="GZ358" s="369" t="str">
        <f>IF(GY358="","",IF(INDEX('コンテンツ＆備考マスタ'!$H:$J,MATCH(学校情報!GY$3,'コンテンツ＆備考マスタ'!$H:$H,0),3)="●",IF(AND(GY358&lt;&gt;"",ISNUMBER(申込書!$AC$22)=TRUE,申込書!$C$73&lt;&gt;"▼プルダウンより選択してください",申込書!$C$73&lt;&gt;""),申込書!$AC$22,""),"-"))</f>
        <v/>
      </c>
      <c r="HA358" s="369"/>
      <c r="HB358" s="369"/>
      <c r="HC358" s="370" t="str">
        <f>IF(AND(申込書!$C$73&lt;&gt;"▼プルダウンより選択してください",申込書!$C$73&lt;&gt;"",$G358&lt;&gt;"",申込書!$V$73="特定学年のみ"),"申し込みする","")</f>
        <v/>
      </c>
      <c r="HD358" s="371"/>
      <c r="HE358" s="372"/>
      <c r="HF358" s="373" t="str">
        <f>IF(AND(申込書!$C$74&lt;&gt;"▼プルダウンより選択してください",申込書!$C$74&lt;&gt;"",申込書!$K$22&lt;&gt;"YYYY/MM/DD",$G358&lt;&gt;""),申込書!$K$22,"")</f>
        <v/>
      </c>
      <c r="HG358" s="369" t="str">
        <f>IF(HF358="","",IF(INDEX('コンテンツ＆備考マスタ'!$H:$J,MATCH(学校情報!HF$3,'コンテンツ＆備考マスタ'!$H:$H,0),3)="●",IF(AND(HF358&lt;&gt;"",ISNUMBER(申込書!$AC$22)=TRUE,申込書!$C$74&lt;&gt;"▼プルダウンより選択してください",申込書!$C$74&lt;&gt;""),申込書!$AC$22,""),"-"))</f>
        <v/>
      </c>
      <c r="HH358" s="369"/>
      <c r="HI358" s="369"/>
      <c r="HJ358" s="370" t="str">
        <f>IF(AND(申込書!$C$74&lt;&gt;"▼プルダウンより選択してください",申込書!$C$74&lt;&gt;"",$G358&lt;&gt;"",申込書!$V$74="特定学年のみ"),"申し込みする","")</f>
        <v/>
      </c>
      <c r="HK358" s="371"/>
      <c r="HL358" s="372"/>
      <c r="HM358" s="373" t="str">
        <f>IF(AND(申込書!$C$75&lt;&gt;"▼プルダウンより選択してください",申込書!$C$75&lt;&gt;"",申込書!$K$22&lt;&gt;"YYYY/MM/DD",$G358&lt;&gt;""),申込書!$K$22,"")</f>
        <v/>
      </c>
      <c r="HN358" s="369" t="str">
        <f>IF(HM358="","",IF(INDEX('コンテンツ＆備考マスタ'!$H:$J,MATCH(学校情報!HM$3,'コンテンツ＆備考マスタ'!$H:$H,0),3)="●",IF(AND(HM358&lt;&gt;"",ISNUMBER(申込書!$AC$22)=TRUE,申込書!$C$75&lt;&gt;"▼プルダウンより選択してください",申込書!$C$75&lt;&gt;""),申込書!$AC$22,""),"-"))</f>
        <v/>
      </c>
      <c r="HO358" s="369"/>
      <c r="HP358" s="369"/>
      <c r="HQ358" s="370" t="str">
        <f>IF(AND(申込書!$C$75&lt;&gt;"▼プルダウンより選択してください",申込書!$C$75&lt;&gt;"",$G358&lt;&gt;"",申込書!$V$75="特定学年のみ"),"申し込みする","")</f>
        <v/>
      </c>
      <c r="HR358" s="371"/>
      <c r="HS358" s="371"/>
      <c r="HT358" s="374" t="str">
        <f>IF(AND(申込書!$C$76&lt;&gt;"▼プルダウンより選択してください",申込書!$C$76&lt;&gt;"",申込書!$K$22&lt;&gt;"YYYY/MM/DD",$G358&lt;&gt;""),申込書!$K$22,"")</f>
        <v/>
      </c>
      <c r="HU358" s="369" t="str">
        <f>IF(HT358="","",IF(INDEX('コンテンツ＆備考マスタ'!$H:$J,MATCH(学校情報!HT$3,'コンテンツ＆備考マスタ'!$H:$H,0),3)="●",IF(AND(HT358&lt;&gt;"",ISNUMBER(申込書!$AC$22)=TRUE,申込書!$C$76&lt;&gt;"▼プルダウンより選択してください",申込書!$C$76&lt;&gt;""),申込書!$AC$22,""),"-"))</f>
        <v/>
      </c>
      <c r="HV358" s="369"/>
      <c r="HW358" s="369"/>
      <c r="HX358" s="370" t="str">
        <f>IF(AND(申込書!$C$76&lt;&gt;"▼プルダウンより選択してください",申込書!$C$76&lt;&gt;"",$G358&lt;&gt;"",申込書!$V$76="特定学年のみ"),"申し込みする","")</f>
        <v/>
      </c>
      <c r="HY358" s="371"/>
      <c r="HZ358" s="372"/>
      <c r="IA358" s="69"/>
    </row>
    <row r="359" spans="2:235" ht="26.85" hidden="1" customHeight="1" outlineLevel="1">
      <c r="B359" s="365">
        <f t="shared" si="15"/>
        <v>354</v>
      </c>
      <c r="C359" s="55"/>
      <c r="D359" s="56"/>
      <c r="E359" s="154"/>
      <c r="F359" s="57"/>
      <c r="G359" s="58"/>
      <c r="H359" s="59"/>
      <c r="I359" s="60"/>
      <c r="J359" s="61"/>
      <c r="K359" s="366" t="str">
        <f t="shared" si="16"/>
        <v/>
      </c>
      <c r="L359" s="62"/>
      <c r="M359" s="322"/>
      <c r="N359" s="63"/>
      <c r="O359" s="64"/>
      <c r="P359" s="367" t="str">
        <f t="shared" si="17"/>
        <v/>
      </c>
      <c r="Q359" s="65"/>
      <c r="R359" s="66"/>
      <c r="S359" s="67"/>
      <c r="T359" s="68"/>
      <c r="U359" s="68"/>
      <c r="V359" s="68"/>
      <c r="W359" s="66"/>
      <c r="X359" s="281"/>
      <c r="Y359" s="368" t="str">
        <f>IF(AND(申込書!$C$47&lt;&gt;"▼プルダウンより選択してください",申込書!$C$47&lt;&gt;"",申込書!$K$22&lt;&gt;"YYYY/MM/DD",$G359&lt;&gt;""),申込書!$K$22,"")</f>
        <v/>
      </c>
      <c r="Z359" s="369" t="str">
        <f>IF(Y359="","",IF(INDEX('コンテンツ＆備考マスタ'!$H:$J,MATCH(学校情報!Y$3,'コンテンツ＆備考マスタ'!$H:$H,0),3)="●",IF(AND(Y359&lt;&gt;"",ISNUMBER(申込書!$AC$22)=TRUE,申込書!$C$47&lt;&gt;"▼プルダウンより選択してください",申込書!$C$47&lt;&gt;""),申込書!$AC$22,""),"-"))</f>
        <v/>
      </c>
      <c r="AA359" s="369"/>
      <c r="AB359" s="369"/>
      <c r="AC359" s="370" t="str">
        <f>IF(AND(申込書!$C$47&lt;&gt;"▼プルダウンより選択してください",申込書!$C$47&lt;&gt;"",$G359&lt;&gt;"",申込書!$V$47="特定学年のみ"),"申し込みする","")</f>
        <v/>
      </c>
      <c r="AD359" s="371"/>
      <c r="AE359" s="372"/>
      <c r="AF359" s="373" t="str">
        <f>IF(AND(申込書!$C$48&lt;&gt;"▼プルダウンより選択してください",申込書!$C$48&lt;&gt;"",申込書!$K$22&lt;&gt;"YYYY/MM/DD",$G359&lt;&gt;""),申込書!$K$22,"")</f>
        <v/>
      </c>
      <c r="AG359" s="369" t="str">
        <f>IF(AF359="","",IF(INDEX('コンテンツ＆備考マスタ'!$H:$J,MATCH(学校情報!AF$3,'コンテンツ＆備考マスタ'!$H:$H,0),3)="●",IF(AND(AF359&lt;&gt;"",ISNUMBER(申込書!$AC$22)=TRUE,申込書!$C$48&lt;&gt;"▼プルダウンより選択してください",申込書!$C$48&lt;&gt;""),申込書!$AC$22,""),"-"))</f>
        <v/>
      </c>
      <c r="AH359" s="369"/>
      <c r="AI359" s="369"/>
      <c r="AJ359" s="370" t="str">
        <f>IF(AND(申込書!$C$48&lt;&gt;"▼プルダウンより選択してください",申込書!$C$48&lt;&gt;"",$G359&lt;&gt;"",申込書!$V$48="特定学年のみ"),"申し込みする","")</f>
        <v/>
      </c>
      <c r="AK359" s="371"/>
      <c r="AL359" s="372"/>
      <c r="AM359" s="373" t="str">
        <f>IF(AND(申込書!$C$49&lt;&gt;"▼プルダウンより選択してください",申込書!$C$49&lt;&gt;"",申込書!$K$22&lt;&gt;"YYYY/MM/DD",$G359&lt;&gt;""),申込書!$K$22,"")</f>
        <v/>
      </c>
      <c r="AN359" s="369" t="str">
        <f>IF(AM359="","",IF(INDEX('コンテンツ＆備考マスタ'!$H:$J,MATCH(学校情報!AM$3,'コンテンツ＆備考マスタ'!$H:$H,0),3)="●",IF(AND(AM359&lt;&gt;"",ISNUMBER(申込書!$AC$22)=TRUE,申込書!$C$49&lt;&gt;"▼プルダウンより選択してください",申込書!$C$49&lt;&gt;""),申込書!$AC$22,""),"-"))</f>
        <v/>
      </c>
      <c r="AO359" s="369"/>
      <c r="AP359" s="369"/>
      <c r="AQ359" s="370" t="str">
        <f>IF(AND(申込書!$C$49&lt;&gt;"▼プルダウンより選択してください",申込書!$C$49&lt;&gt;"",$G359&lt;&gt;"",申込書!$V$49="特定学年のみ"),"申し込みする","")</f>
        <v/>
      </c>
      <c r="AR359" s="371"/>
      <c r="AS359" s="372"/>
      <c r="AT359" s="373" t="str">
        <f>IF(AND(申込書!$C$50&lt;&gt;"▼プルダウンより選択してください",申込書!$C$50&lt;&gt;"",申込書!$K$22&lt;&gt;"YYYY/MM/DD",$G359&lt;&gt;""),申込書!$K$22,"")</f>
        <v/>
      </c>
      <c r="AU359" s="369" t="str">
        <f>IF(AT359="","",IF(INDEX('コンテンツ＆備考マスタ'!$H:$J,MATCH(学校情報!AT$3,'コンテンツ＆備考マスタ'!$H:$H,0),3)="●",IF(AND(AT359&lt;&gt;"",ISNUMBER(申込書!$AC$22)=TRUE,申込書!$C$50&lt;&gt;"▼プルダウンより選択してください",申込書!$C$50&lt;&gt;""),申込書!$AC$22,""),"-"))</f>
        <v/>
      </c>
      <c r="AV359" s="369"/>
      <c r="AW359" s="369"/>
      <c r="AX359" s="370" t="str">
        <f>IF(AND(申込書!$C$50&lt;&gt;"▼プルダウンより選択してください",申込書!$C$50&lt;&gt;"",$G359&lt;&gt;"",申込書!$V$50="特定学年のみ"),"申し込みする","")</f>
        <v/>
      </c>
      <c r="AY359" s="371"/>
      <c r="AZ359" s="372"/>
      <c r="BA359" s="373" t="str">
        <f>IF(AND(申込書!$C$51&lt;&gt;"▼プルダウンより選択してください",申込書!$C$51&lt;&gt;"",申込書!$K$22&lt;&gt;"YYYY/MM/DD",$G359&lt;&gt;""),申込書!$K$22,"")</f>
        <v/>
      </c>
      <c r="BB359" s="369" t="str">
        <f>IF(BA359="","",IF(INDEX('コンテンツ＆備考マスタ'!$H:$J,MATCH(学校情報!BA$3,'コンテンツ＆備考マスタ'!$H:$H,0),3)="●",IF(AND(BA359&lt;&gt;"",ISNUMBER(申込書!$AC$22)=TRUE,申込書!$C$51&lt;&gt;"▼プルダウンより選択してください",申込書!$C$51&lt;&gt;""),申込書!$AC$22,""),"-"))</f>
        <v/>
      </c>
      <c r="BC359" s="369"/>
      <c r="BD359" s="369"/>
      <c r="BE359" s="370" t="str">
        <f>IF(AND(申込書!$C$51&lt;&gt;"▼プルダウンより選択してください",申込書!$C$51&lt;&gt;"",$G359&lt;&gt;"",申込書!$V$51="特定学年のみ"),"申し込みする","")</f>
        <v/>
      </c>
      <c r="BF359" s="371"/>
      <c r="BG359" s="372"/>
      <c r="BH359" s="373" t="str">
        <f>IF(AND(申込書!$C$52&lt;&gt;"▼プルダウンより選択してください",申込書!$C$52&lt;&gt;"",申込書!$K$22&lt;&gt;"YYYY/MM/DD",$G359&lt;&gt;""),申込書!$K$22,"")</f>
        <v/>
      </c>
      <c r="BI359" s="369" t="str">
        <f>IF(BH359="","",IF(INDEX('コンテンツ＆備考マスタ'!$H:$J,MATCH(学校情報!BH$3,'コンテンツ＆備考マスタ'!$H:$H,0),3)="●",IF(AND(BH359&lt;&gt;"",ISNUMBER(申込書!$AC$22)=TRUE,申込書!$C$52&lt;&gt;"▼プルダウンより選択してください",申込書!$C$52&lt;&gt;""),申込書!$AC$22,""),"-"))</f>
        <v/>
      </c>
      <c r="BJ359" s="369"/>
      <c r="BK359" s="369"/>
      <c r="BL359" s="370" t="str">
        <f>IF(AND(申込書!$C$52&lt;&gt;"▼プルダウンより選択してください",申込書!$C$52&lt;&gt;"",$G359&lt;&gt;"",申込書!$V$52="特定学年のみ"),"申し込みする","")</f>
        <v/>
      </c>
      <c r="BM359" s="371"/>
      <c r="BN359" s="372"/>
      <c r="BO359" s="373" t="str">
        <f>IF(AND(申込書!$C$53&lt;&gt;"▼プルダウンより選択してください",申込書!$C$53&lt;&gt;"",申込書!$K$22&lt;&gt;"YYYY/MM/DD",$G359&lt;&gt;""),申込書!$K$22,"")</f>
        <v/>
      </c>
      <c r="BP359" s="369" t="str">
        <f>IF(BO359="","",IF(INDEX('コンテンツ＆備考マスタ'!$H:$J,MATCH(学校情報!BO$3,'コンテンツ＆備考マスタ'!$H:$H,0),3)="●",IF(AND(BO359&lt;&gt;"",ISNUMBER(申込書!$AC$22)=TRUE,申込書!$C$53&lt;&gt;"▼プルダウンより選択してください",申込書!$C$53&lt;&gt;""),申込書!$AC$22,""),"-"))</f>
        <v/>
      </c>
      <c r="BQ359" s="369"/>
      <c r="BR359" s="369"/>
      <c r="BS359" s="370" t="str">
        <f>IF(AND(申込書!$C$53&lt;&gt;"▼プルダウンより選択してください",申込書!$C$53&lt;&gt;"",$G359&lt;&gt;"",申込書!$V$53="特定学年のみ"),"申し込みする","")</f>
        <v/>
      </c>
      <c r="BT359" s="371"/>
      <c r="BU359" s="372"/>
      <c r="BV359" s="373" t="str">
        <f>IF(AND(申込書!$C$54&lt;&gt;"▼プルダウンより選択してください",申込書!$C$54&lt;&gt;"",申込書!$K$22&lt;&gt;"YYYY/MM/DD",$G359&lt;&gt;""),申込書!$K$22,"")</f>
        <v/>
      </c>
      <c r="BW359" s="369" t="str">
        <f>IF(BV359="","",IF(INDEX('コンテンツ＆備考マスタ'!$H:$J,MATCH(学校情報!BV$3,'コンテンツ＆備考マスタ'!$H:$H,0),3)="●",IF(AND(BV359&lt;&gt;"",ISNUMBER(申込書!$AC$22)=TRUE,申込書!$C$54&lt;&gt;"▼プルダウンより選択してください",申込書!$C$54&lt;&gt;""),申込書!$AC$22,""),"-"))</f>
        <v/>
      </c>
      <c r="BX359" s="369"/>
      <c r="BY359" s="369"/>
      <c r="BZ359" s="370" t="str">
        <f>IF(AND(申込書!$C$54&lt;&gt;"▼プルダウンより選択してください",申込書!$C$54&lt;&gt;"",$G359&lt;&gt;"",申込書!$V$54="特定学年のみ"),"申し込みする","")</f>
        <v/>
      </c>
      <c r="CA359" s="371"/>
      <c r="CB359" s="372"/>
      <c r="CC359" s="373" t="str">
        <f>IF(AND(申込書!$C$55&lt;&gt;"▼プルダウンより選択してください",申込書!$C$55&lt;&gt;"",申込書!$K$22&lt;&gt;"YYYY/MM/DD",$G359&lt;&gt;""),申込書!$K$22,"")</f>
        <v/>
      </c>
      <c r="CD359" s="369" t="str">
        <f>IF(CC359="","",IF(INDEX('コンテンツ＆備考マスタ'!$H:$J,MATCH(学校情報!CC$3,'コンテンツ＆備考マスタ'!$H:$H,0),3)="●",IF(AND(CC359&lt;&gt;"",ISNUMBER(申込書!$AC$22)=TRUE,申込書!$C$55&lt;&gt;"▼プルダウンより選択してください",申込書!$C$55&lt;&gt;""),申込書!$AC$22,""),"-"))</f>
        <v/>
      </c>
      <c r="CE359" s="369"/>
      <c r="CF359" s="369"/>
      <c r="CG359" s="370" t="str">
        <f>IF(AND(申込書!$C$55&lt;&gt;"▼プルダウンより選択してください",申込書!$C$55&lt;&gt;"",$G359&lt;&gt;"",申込書!$V$55="特定学年のみ"),"申し込みする","")</f>
        <v/>
      </c>
      <c r="CH359" s="371"/>
      <c r="CI359" s="372"/>
      <c r="CJ359" s="373" t="str">
        <f>IF(AND(申込書!$C$56&lt;&gt;"▼プルダウンより選択してください",申込書!$C$56&lt;&gt;"",申込書!$K$22&lt;&gt;"YYYY/MM/DD",$G359&lt;&gt;""),申込書!$K$22,"")</f>
        <v/>
      </c>
      <c r="CK359" s="369" t="str">
        <f>IF(CJ359="","",IF(INDEX('コンテンツ＆備考マスタ'!$H:$J,MATCH(学校情報!CJ$3,'コンテンツ＆備考マスタ'!$H:$H,0),3)="●",IF(AND(CJ359&lt;&gt;"",ISNUMBER(申込書!$AC$22)=TRUE,申込書!$C$56&lt;&gt;"▼プルダウンより選択してください",申込書!$C$56&lt;&gt;""),申込書!$AC$22,""),"-"))</f>
        <v/>
      </c>
      <c r="CL359" s="369"/>
      <c r="CM359" s="369"/>
      <c r="CN359" s="370" t="str">
        <f>IF(AND(申込書!$C$56&lt;&gt;"▼プルダウンより選択してください",申込書!$C$56&lt;&gt;"",$G359&lt;&gt;"",申込書!$V$56="特定学年のみ"),"申し込みする","")</f>
        <v/>
      </c>
      <c r="CO359" s="371"/>
      <c r="CP359" s="372"/>
      <c r="CQ359" s="373" t="str">
        <f>IF(AND(申込書!$C$57&lt;&gt;"▼プルダウンより選択してください",申込書!$C$57&lt;&gt;"",申込書!$K$22&lt;&gt;"YYYY/MM/DD",$G359&lt;&gt;""),申込書!$K$22,"")</f>
        <v/>
      </c>
      <c r="CR359" s="369" t="str">
        <f>IF(CQ359="","",IF(INDEX('コンテンツ＆備考マスタ'!$H:$J,MATCH(学校情報!CQ$3,'コンテンツ＆備考マスタ'!$H:$H,0),3)="●",IF(AND(CQ359&lt;&gt;"",ISNUMBER(申込書!$AC$22)=TRUE,申込書!$C$57&lt;&gt;"▼プルダウンより選択してください",申込書!$C$57&lt;&gt;""),申込書!$AC$22,""),"-"))</f>
        <v/>
      </c>
      <c r="CS359" s="369"/>
      <c r="CT359" s="369"/>
      <c r="CU359" s="369" t="str">
        <f>IF(AND(申込書!$C$57&lt;&gt;"▼プルダウンより選択してください",申込書!$C$57&lt;&gt;"",$G359&lt;&gt;"",申込書!$V$57="特定学年のみ"),"申し込みする","")</f>
        <v/>
      </c>
      <c r="CV359" s="371"/>
      <c r="CW359" s="372"/>
      <c r="CX359" s="373" t="str">
        <f>IF(AND(申込書!$C$58&lt;&gt;"▼プルダウンより選択してください",申込書!$C$58&lt;&gt;"",申込書!$K$22&lt;&gt;"YYYY/MM/DD",$G359&lt;&gt;""),申込書!$K$22,"")</f>
        <v/>
      </c>
      <c r="CY359" s="369" t="str">
        <f>IF(CX359="","",IF(INDEX('コンテンツ＆備考マスタ'!$H:$J,MATCH(学校情報!CX$3,'コンテンツ＆備考マスタ'!$H:$H,0),3)="●",IF(AND(CX359&lt;&gt;"",ISNUMBER(申込書!$AC$22)=TRUE,申込書!$C$58&lt;&gt;"▼プルダウンより選択してください",申込書!$C$58&lt;&gt;""),申込書!$AC$22,""),"-"))</f>
        <v/>
      </c>
      <c r="CZ359" s="369"/>
      <c r="DA359" s="369"/>
      <c r="DB359" s="369" t="str">
        <f>IF(AND(申込書!$C$58&lt;&gt;"▼プルダウンより選択してください",申込書!$C$58&lt;&gt;"",$G359&lt;&gt;"",申込書!$V$58="特定学年のみ"),"申し込みする","")</f>
        <v/>
      </c>
      <c r="DC359" s="371"/>
      <c r="DD359" s="372"/>
      <c r="DE359" s="373" t="str">
        <f>IF(AND(申込書!$C$59&lt;&gt;"▼プルダウンより選択してください",申込書!$C$59&lt;&gt;"",申込書!$K$22&lt;&gt;"YYYY/MM/DD",$G359&lt;&gt;""),申込書!$K$22,"")</f>
        <v/>
      </c>
      <c r="DF359" s="369" t="str">
        <f>IF(DE359="","",IF(INDEX('コンテンツ＆備考マスタ'!$H:$J,MATCH(学校情報!DE$3,'コンテンツ＆備考マスタ'!$H:$H,0),3)="●",IF(AND(DE359&lt;&gt;"",ISNUMBER(申込書!$AC$22)=TRUE,申込書!$C$59&lt;&gt;"▼プルダウンより選択してください",申込書!$C$59&lt;&gt;""),申込書!$AC$22,""),"-"))</f>
        <v/>
      </c>
      <c r="DG359" s="369"/>
      <c r="DH359" s="369"/>
      <c r="DI359" s="369" t="str">
        <f>IF(AND(申込書!$C$59&lt;&gt;"▼プルダウンより選択してください",申込書!$C$59&lt;&gt;"",$G359&lt;&gt;"",申込書!$V$59="特定学年のみ"),"申し込みする","")</f>
        <v/>
      </c>
      <c r="DJ359" s="371"/>
      <c r="DK359" s="372"/>
      <c r="DL359" s="373" t="str">
        <f>IF(AND(申込書!$C$60&lt;&gt;"▼プルダウンより選択してください",申込書!$C$60&lt;&gt;"",申込書!$K$22&lt;&gt;"YYYY/MM/DD",$G359&lt;&gt;""),申込書!$K$22,"")</f>
        <v/>
      </c>
      <c r="DM359" s="369" t="str">
        <f>IF(DL359="","",IF(INDEX('コンテンツ＆備考マスタ'!$H:$J,MATCH(学校情報!DL$3,'コンテンツ＆備考マスタ'!$H:$H,0),3)="●",IF(AND(DL359&lt;&gt;"",ISNUMBER(申込書!$AC$22)=TRUE,申込書!$C$60&lt;&gt;"▼プルダウンより選択してください",申込書!$C$60&lt;&gt;""),申込書!$AC$22,""),"-"))</f>
        <v/>
      </c>
      <c r="DN359" s="369"/>
      <c r="DO359" s="369"/>
      <c r="DP359" s="369" t="str">
        <f>IF(AND(申込書!$C$60&lt;&gt;"▼プルダウンより選択してください",申込書!$C$60&lt;&gt;"",$G359&lt;&gt;"",申込書!$V$60="特定学年のみ"),"申し込みする","")</f>
        <v/>
      </c>
      <c r="DQ359" s="371"/>
      <c r="DR359" s="372"/>
      <c r="DS359" s="373" t="str">
        <f>IF(AND(申込書!$C$61&lt;&gt;"▼プルダウンより選択してください",申込書!$C$61&lt;&gt;"",申込書!$K$22&lt;&gt;"YYYY/MM/DD",$G359&lt;&gt;""),申込書!$K$22,"")</f>
        <v/>
      </c>
      <c r="DT359" s="369" t="str">
        <f>IF(DS359="","",IF(INDEX('コンテンツ＆備考マスタ'!$H:$J,MATCH(学校情報!DS$3,'コンテンツ＆備考マスタ'!$H:$H,0),3)="●",IF(AND(DS359&lt;&gt;"",ISNUMBER(申込書!$AC$22)=TRUE,申込書!$C$61&lt;&gt;"▼プルダウンより選択してください",申込書!$C$61&lt;&gt;""),申込書!$AC$22,""),"-"))</f>
        <v/>
      </c>
      <c r="DU359" s="369"/>
      <c r="DV359" s="369"/>
      <c r="DW359" s="369" t="str">
        <f>IF(AND(申込書!$C$61&lt;&gt;"▼プルダウンより選択してください",申込書!$C$61&lt;&gt;"",$G359&lt;&gt;"",申込書!$V$61="特定学年のみ"),"申し込みする","")</f>
        <v/>
      </c>
      <c r="DX359" s="371"/>
      <c r="DY359" s="372"/>
      <c r="DZ359" s="373" t="str">
        <f>IF(AND(申込書!$C$62&lt;&gt;"▼プルダウンより選択してください",申込書!$C$62&lt;&gt;"",申込書!$K$22&lt;&gt;"YYYY/MM/DD",$G359&lt;&gt;""),申込書!$K$22,"")</f>
        <v/>
      </c>
      <c r="EA359" s="369" t="str">
        <f>IF(DZ359="","",IF(INDEX('コンテンツ＆備考マスタ'!$H:$J,MATCH(学校情報!DZ$3,'コンテンツ＆備考マスタ'!$H:$H,0),3)="●",IF(AND(DZ359&lt;&gt;"",ISNUMBER(申込書!$AC$22)=TRUE,申込書!$C$62&lt;&gt;"▼プルダウンより選択してください",申込書!$C$62&lt;&gt;""),申込書!$AC$22,""),"-"))</f>
        <v/>
      </c>
      <c r="EB359" s="369"/>
      <c r="EC359" s="369"/>
      <c r="ED359" s="370" t="str">
        <f>IF(AND(申込書!$C$62&lt;&gt;"▼プルダウンより選択してください",申込書!$C$62&lt;&gt;"",$G359&lt;&gt;"",申込書!$V$62="特定学年のみ"),"申し込みする","")</f>
        <v/>
      </c>
      <c r="EE359" s="371"/>
      <c r="EF359" s="372"/>
      <c r="EG359" s="373" t="str">
        <f>IF(AND(申込書!$C$63&lt;&gt;"▼プルダウンより選択してください",申込書!$C$63&lt;&gt;"",申込書!$K$22&lt;&gt;"YYYY/MM/DD",$G359&lt;&gt;""),申込書!$K$22,"")</f>
        <v/>
      </c>
      <c r="EH359" s="369" t="str">
        <f>IF(EG359="","",IF(INDEX('コンテンツ＆備考マスタ'!$H:$J,MATCH(学校情報!EG$3,'コンテンツ＆備考マスタ'!$H:$H,0),3)="●",IF(AND(EG359&lt;&gt;"",ISNUMBER(申込書!$AC$22)=TRUE,申込書!$C$63&lt;&gt;"▼プルダウンより選択してください",申込書!$C$63&lt;&gt;""),申込書!$AC$22,""),"-"))</f>
        <v/>
      </c>
      <c r="EI359" s="369"/>
      <c r="EJ359" s="369"/>
      <c r="EK359" s="370" t="str">
        <f>IF(AND(申込書!$C$63&lt;&gt;"▼プルダウンより選択してください",申込書!$C$63&lt;&gt;"",$G359&lt;&gt;"",申込書!$V$63="特定学年のみ"),"申し込みする","")</f>
        <v/>
      </c>
      <c r="EL359" s="371"/>
      <c r="EM359" s="372"/>
      <c r="EN359" s="373" t="str">
        <f>IF(AND(申込書!$C$64&lt;&gt;"▼プルダウンより選択してください",申込書!$C$64&lt;&gt;"",申込書!$K$22&lt;&gt;"YYYY/MM/DD",$G359&lt;&gt;""),申込書!$K$22,"")</f>
        <v/>
      </c>
      <c r="EO359" s="369" t="str">
        <f>IF(EN359="","",IF(INDEX('コンテンツ＆備考マスタ'!$H:$J,MATCH(学校情報!EN$3,'コンテンツ＆備考マスタ'!$H:$H,0),3)="●",IF(AND(EN359&lt;&gt;"",ISNUMBER(申込書!$AC$22)=TRUE,申込書!$C$64&lt;&gt;"▼プルダウンより選択してください",申込書!$C$64&lt;&gt;""),申込書!$AC$22,""),"-"))</f>
        <v/>
      </c>
      <c r="EP359" s="369"/>
      <c r="EQ359" s="369"/>
      <c r="ER359" s="370" t="str">
        <f>IF(AND(申込書!$C$64&lt;&gt;"▼プルダウンより選択してください",申込書!$C$64&lt;&gt;"",$G359&lt;&gt;"",申込書!$V$64="特定学年のみ"),"申し込みする","")</f>
        <v/>
      </c>
      <c r="ES359" s="371"/>
      <c r="ET359" s="372"/>
      <c r="EU359" s="373" t="str">
        <f>IF(AND(申込書!$C$65&lt;&gt;"▼プルダウンより選択してください",申込書!$C$65&lt;&gt;"",申込書!$K$22&lt;&gt;"YYYY/MM/DD",$G359&lt;&gt;""),申込書!$K$22,"")</f>
        <v/>
      </c>
      <c r="EV359" s="369" t="str">
        <f>IF(EU359="","",IF(INDEX('コンテンツ＆備考マスタ'!$H:$J,MATCH(学校情報!EU$3,'コンテンツ＆備考マスタ'!$H:$H,0),3)="●",IF(AND(EU359&lt;&gt;"",ISNUMBER(申込書!$AC$22)=TRUE,申込書!$C$65&lt;&gt;"▼プルダウンより選択してください",申込書!$C$65&lt;&gt;""),申込書!$AC$22,""),"-"))</f>
        <v/>
      </c>
      <c r="EW359" s="369"/>
      <c r="EX359" s="369"/>
      <c r="EY359" s="370" t="str">
        <f>IF(AND(申込書!$C$65&lt;&gt;"▼プルダウンより選択してください",申込書!$C$65&lt;&gt;"",$G359&lt;&gt;"",申込書!$V$65="特定学年のみ"),"申し込みする","")</f>
        <v/>
      </c>
      <c r="EZ359" s="371"/>
      <c r="FA359" s="372"/>
      <c r="FB359" s="373" t="str">
        <f>IF(AND(申込書!$C$66&lt;&gt;"▼プルダウンより選択してください",申込書!$C$66&lt;&gt;"",申込書!$K$22&lt;&gt;"YYYY/MM/DD",$G359&lt;&gt;""),申込書!$K$22,"")</f>
        <v/>
      </c>
      <c r="FC359" s="369" t="str">
        <f>IF(FB359="","",IF(INDEX('コンテンツ＆備考マスタ'!$H:$J,MATCH(学校情報!FB$3,'コンテンツ＆備考マスタ'!$H:$H,0),3)="●",IF(AND(FB359&lt;&gt;"",ISNUMBER(申込書!$AC$22)=TRUE,申込書!$C$66&lt;&gt;"▼プルダウンより選択してください",申込書!$C$66&lt;&gt;""),申込書!$AC$22,""),"-"))</f>
        <v/>
      </c>
      <c r="FD359" s="369"/>
      <c r="FE359" s="369"/>
      <c r="FF359" s="370" t="str">
        <f>IF(AND(申込書!$C$66&lt;&gt;"▼プルダウンより選択してください",申込書!$C$66&lt;&gt;"",$G359&lt;&gt;"",申込書!$V$66="特定学年のみ"),"申し込みする","")</f>
        <v/>
      </c>
      <c r="FG359" s="371"/>
      <c r="FH359" s="372"/>
      <c r="FI359" s="373" t="str">
        <f>IF(AND(申込書!$C$67&lt;&gt;"▼プルダウンより選択してください",申込書!$C$67&lt;&gt;"",申込書!$K$22&lt;&gt;"YYYY/MM/DD",$G359&lt;&gt;""),申込書!$K$22,"")</f>
        <v/>
      </c>
      <c r="FJ359" s="369" t="str">
        <f>IF(FI359="","",IF(INDEX('コンテンツ＆備考マスタ'!$H:$J,MATCH(学校情報!FI$3,'コンテンツ＆備考マスタ'!$H:$H,0),3)="●",IF(AND(FI359&lt;&gt;"",ISNUMBER(申込書!$AC$22)=TRUE,申込書!$C$67&lt;&gt;"▼プルダウンより選択してください",申込書!$C$67&lt;&gt;""),申込書!$AC$22,""),"-"))</f>
        <v/>
      </c>
      <c r="FK359" s="369"/>
      <c r="FL359" s="369"/>
      <c r="FM359" s="370" t="str">
        <f>IF(AND(申込書!$C$67&lt;&gt;"▼プルダウンより選択してください",申込書!$C$67&lt;&gt;"",$G359&lt;&gt;"",申込書!$V$67="特定学年のみ"),"申し込みする","")</f>
        <v/>
      </c>
      <c r="FN359" s="371"/>
      <c r="FO359" s="372"/>
      <c r="FP359" s="373" t="str">
        <f>IF(AND(申込書!$C$68&lt;&gt;"▼プルダウンより選択してください",申込書!$C$68&lt;&gt;"",申込書!$K$22&lt;&gt;"YYYY/MM/DD",$G359&lt;&gt;""),申込書!$K$22,"")</f>
        <v/>
      </c>
      <c r="FQ359" s="369" t="str">
        <f>IF(FP359="","",IF(INDEX('コンテンツ＆備考マスタ'!$H:$J,MATCH(学校情報!FP$3,'コンテンツ＆備考マスタ'!$H:$H,0),3)="●",IF(AND(FP359&lt;&gt;"",ISNUMBER(申込書!$AC$22)=TRUE,申込書!$C$68&lt;&gt;"▼プルダウンより選択してください",申込書!$C$68&lt;&gt;""),申込書!$AC$22,""),"-"))</f>
        <v/>
      </c>
      <c r="FR359" s="369"/>
      <c r="FS359" s="369"/>
      <c r="FT359" s="370" t="str">
        <f>IF(AND(申込書!$C$68&lt;&gt;"▼プルダウンより選択してください",申込書!$C$68&lt;&gt;"",$G359&lt;&gt;"",申込書!$V$68="特定学年のみ"),"申し込みする","")</f>
        <v/>
      </c>
      <c r="FU359" s="371"/>
      <c r="FV359" s="372"/>
      <c r="FW359" s="373" t="str">
        <f>IF(AND(申込書!$C$69&lt;&gt;"▼プルダウンより選択してください",申込書!$C$69&lt;&gt;"",申込書!$K$22&lt;&gt;"YYYY/MM/DD",$G359&lt;&gt;""),申込書!$K$22,"")</f>
        <v/>
      </c>
      <c r="FX359" s="369" t="str">
        <f>IF(FW359="","",IF(INDEX('コンテンツ＆備考マスタ'!$H:$J,MATCH(学校情報!FW$3,'コンテンツ＆備考マスタ'!$H:$H,0),3)="●",IF(AND(FW359&lt;&gt;"",ISNUMBER(申込書!$AC$22)=TRUE,申込書!$C$69&lt;&gt;"▼プルダウンより選択してください",申込書!$C$69&lt;&gt;""),申込書!$AC$22,""),"-"))</f>
        <v/>
      </c>
      <c r="FY359" s="369"/>
      <c r="FZ359" s="369"/>
      <c r="GA359" s="370" t="str">
        <f>IF(AND(申込書!$C$69&lt;&gt;"▼プルダウンより選択してください",申込書!$C$69&lt;&gt;"",$G359&lt;&gt;"",申込書!$V$69="特定学年のみ"),"申し込みする","")</f>
        <v/>
      </c>
      <c r="GB359" s="371"/>
      <c r="GC359" s="372"/>
      <c r="GD359" s="373" t="str">
        <f>IF(AND(申込書!$C$70&lt;&gt;"▼プルダウンより選択してください",申込書!$C$70&lt;&gt;"",申込書!$K$22&lt;&gt;"YYYY/MM/DD",$G359&lt;&gt;""),申込書!$K$22,"")</f>
        <v/>
      </c>
      <c r="GE359" s="369" t="str">
        <f>IF(GD359="","",IF(INDEX('コンテンツ＆備考マスタ'!$H:$J,MATCH(学校情報!GD$3,'コンテンツ＆備考マスタ'!$H:$H,0),3)="●",IF(AND(GD359&lt;&gt;"",ISNUMBER(申込書!$AC$22)=TRUE,申込書!$C$70&lt;&gt;"▼プルダウンより選択してください",申込書!$C$70&lt;&gt;""),申込書!$AC$22,""),"-"))</f>
        <v/>
      </c>
      <c r="GF359" s="369"/>
      <c r="GG359" s="369"/>
      <c r="GH359" s="370" t="str">
        <f>IF(AND(申込書!$C$70&lt;&gt;"▼プルダウンより選択してください",申込書!$C$70&lt;&gt;"",$G359&lt;&gt;"",申込書!$V$70="特定学年のみ"),"申し込みする","")</f>
        <v/>
      </c>
      <c r="GI359" s="371"/>
      <c r="GJ359" s="372"/>
      <c r="GK359" s="373" t="str">
        <f>IF(AND(申込書!$C$71&lt;&gt;"▼プルダウンより選択してください",申込書!$C$71&lt;&gt;"",申込書!$K$22&lt;&gt;"YYYY/MM/DD",$G359&lt;&gt;""),申込書!$K$22,"")</f>
        <v/>
      </c>
      <c r="GL359" s="369" t="str">
        <f>IF(GK359="","",IF(INDEX('コンテンツ＆備考マスタ'!$H:$J,MATCH(学校情報!GK$3,'コンテンツ＆備考マスタ'!$H:$H,0),3)="●",IF(AND(GK359&lt;&gt;"",ISNUMBER(申込書!$AC$22)=TRUE,申込書!$C$71&lt;&gt;"▼プルダウンより選択してください",申込書!$C$71&lt;&gt;""),申込書!$AC$22,""),"-"))</f>
        <v/>
      </c>
      <c r="GM359" s="369"/>
      <c r="GN359" s="369"/>
      <c r="GO359" s="370" t="str">
        <f>IF(AND(申込書!$C$71&lt;&gt;"▼プルダウンより選択してください",申込書!$C$71&lt;&gt;"",$G359&lt;&gt;"",申込書!$V$71="特定学年のみ"),"申し込みする","")</f>
        <v/>
      </c>
      <c r="GP359" s="371"/>
      <c r="GQ359" s="372"/>
      <c r="GR359" s="373" t="str">
        <f>IF(AND(申込書!$C$72&lt;&gt;"▼プルダウンより選択してください",申込書!$C$72&lt;&gt;"",申込書!$K$22&lt;&gt;"YYYY/MM/DD",$G359&lt;&gt;""),申込書!$K$22,"")</f>
        <v/>
      </c>
      <c r="GS359" s="369" t="str">
        <f>IF(GR359="","",IF(INDEX('コンテンツ＆備考マスタ'!$H:$J,MATCH(学校情報!GR$3,'コンテンツ＆備考マスタ'!$H:$H,0),3)="●",IF(AND(GR359&lt;&gt;"",ISNUMBER(申込書!$AC$22)=TRUE,申込書!$C$72&lt;&gt;"▼プルダウンより選択してください",申込書!$C$72&lt;&gt;""),申込書!$AC$22,""),"-"))</f>
        <v/>
      </c>
      <c r="GT359" s="369"/>
      <c r="GU359" s="369"/>
      <c r="GV359" s="370" t="str">
        <f>IF(AND(申込書!$C$72&lt;&gt;"▼プルダウンより選択してください",申込書!$C$72&lt;&gt;"",$G359&lt;&gt;"",申込書!$V$72="特定学年のみ"),"申し込みする","")</f>
        <v/>
      </c>
      <c r="GW359" s="371"/>
      <c r="GX359" s="372"/>
      <c r="GY359" s="373" t="str">
        <f>IF(AND(申込書!$C$73&lt;&gt;"▼プルダウンより選択してください",申込書!$C$73&lt;&gt;"",申込書!$K$22&lt;&gt;"YYYY/MM/DD",$G359&lt;&gt;""),申込書!$K$22,"")</f>
        <v/>
      </c>
      <c r="GZ359" s="369" t="str">
        <f>IF(GY359="","",IF(INDEX('コンテンツ＆備考マスタ'!$H:$J,MATCH(学校情報!GY$3,'コンテンツ＆備考マスタ'!$H:$H,0),3)="●",IF(AND(GY359&lt;&gt;"",ISNUMBER(申込書!$AC$22)=TRUE,申込書!$C$73&lt;&gt;"▼プルダウンより選択してください",申込書!$C$73&lt;&gt;""),申込書!$AC$22,""),"-"))</f>
        <v/>
      </c>
      <c r="HA359" s="369"/>
      <c r="HB359" s="369"/>
      <c r="HC359" s="370" t="str">
        <f>IF(AND(申込書!$C$73&lt;&gt;"▼プルダウンより選択してください",申込書!$C$73&lt;&gt;"",$G359&lt;&gt;"",申込書!$V$73="特定学年のみ"),"申し込みする","")</f>
        <v/>
      </c>
      <c r="HD359" s="371"/>
      <c r="HE359" s="372"/>
      <c r="HF359" s="373" t="str">
        <f>IF(AND(申込書!$C$74&lt;&gt;"▼プルダウンより選択してください",申込書!$C$74&lt;&gt;"",申込書!$K$22&lt;&gt;"YYYY/MM/DD",$G359&lt;&gt;""),申込書!$K$22,"")</f>
        <v/>
      </c>
      <c r="HG359" s="369" t="str">
        <f>IF(HF359="","",IF(INDEX('コンテンツ＆備考マスタ'!$H:$J,MATCH(学校情報!HF$3,'コンテンツ＆備考マスタ'!$H:$H,0),3)="●",IF(AND(HF359&lt;&gt;"",ISNUMBER(申込書!$AC$22)=TRUE,申込書!$C$74&lt;&gt;"▼プルダウンより選択してください",申込書!$C$74&lt;&gt;""),申込書!$AC$22,""),"-"))</f>
        <v/>
      </c>
      <c r="HH359" s="369"/>
      <c r="HI359" s="369"/>
      <c r="HJ359" s="370" t="str">
        <f>IF(AND(申込書!$C$74&lt;&gt;"▼プルダウンより選択してください",申込書!$C$74&lt;&gt;"",$G359&lt;&gt;"",申込書!$V$74="特定学年のみ"),"申し込みする","")</f>
        <v/>
      </c>
      <c r="HK359" s="371"/>
      <c r="HL359" s="372"/>
      <c r="HM359" s="373" t="str">
        <f>IF(AND(申込書!$C$75&lt;&gt;"▼プルダウンより選択してください",申込書!$C$75&lt;&gt;"",申込書!$K$22&lt;&gt;"YYYY/MM/DD",$G359&lt;&gt;""),申込書!$K$22,"")</f>
        <v/>
      </c>
      <c r="HN359" s="369" t="str">
        <f>IF(HM359="","",IF(INDEX('コンテンツ＆備考マスタ'!$H:$J,MATCH(学校情報!HM$3,'コンテンツ＆備考マスタ'!$H:$H,0),3)="●",IF(AND(HM359&lt;&gt;"",ISNUMBER(申込書!$AC$22)=TRUE,申込書!$C$75&lt;&gt;"▼プルダウンより選択してください",申込書!$C$75&lt;&gt;""),申込書!$AC$22,""),"-"))</f>
        <v/>
      </c>
      <c r="HO359" s="369"/>
      <c r="HP359" s="369"/>
      <c r="HQ359" s="370" t="str">
        <f>IF(AND(申込書!$C$75&lt;&gt;"▼プルダウンより選択してください",申込書!$C$75&lt;&gt;"",$G359&lt;&gt;"",申込書!$V$75="特定学年のみ"),"申し込みする","")</f>
        <v/>
      </c>
      <c r="HR359" s="371"/>
      <c r="HS359" s="371"/>
      <c r="HT359" s="374" t="str">
        <f>IF(AND(申込書!$C$76&lt;&gt;"▼プルダウンより選択してください",申込書!$C$76&lt;&gt;"",申込書!$K$22&lt;&gt;"YYYY/MM/DD",$G359&lt;&gt;""),申込書!$K$22,"")</f>
        <v/>
      </c>
      <c r="HU359" s="369" t="str">
        <f>IF(HT359="","",IF(INDEX('コンテンツ＆備考マスタ'!$H:$J,MATCH(学校情報!HT$3,'コンテンツ＆備考マスタ'!$H:$H,0),3)="●",IF(AND(HT359&lt;&gt;"",ISNUMBER(申込書!$AC$22)=TRUE,申込書!$C$76&lt;&gt;"▼プルダウンより選択してください",申込書!$C$76&lt;&gt;""),申込書!$AC$22,""),"-"))</f>
        <v/>
      </c>
      <c r="HV359" s="369"/>
      <c r="HW359" s="369"/>
      <c r="HX359" s="370" t="str">
        <f>IF(AND(申込書!$C$76&lt;&gt;"▼プルダウンより選択してください",申込書!$C$76&lt;&gt;"",$G359&lt;&gt;"",申込書!$V$76="特定学年のみ"),"申し込みする","")</f>
        <v/>
      </c>
      <c r="HY359" s="371"/>
      <c r="HZ359" s="372"/>
      <c r="IA359" s="69"/>
    </row>
    <row r="360" spans="2:235" ht="26.85" hidden="1" customHeight="1" outlineLevel="1">
      <c r="B360" s="365">
        <f t="shared" si="15"/>
        <v>355</v>
      </c>
      <c r="C360" s="55"/>
      <c r="D360" s="56"/>
      <c r="E360" s="154"/>
      <c r="F360" s="57"/>
      <c r="G360" s="58"/>
      <c r="H360" s="59"/>
      <c r="I360" s="60"/>
      <c r="J360" s="61"/>
      <c r="K360" s="366" t="str">
        <f t="shared" si="16"/>
        <v/>
      </c>
      <c r="L360" s="62"/>
      <c r="M360" s="322"/>
      <c r="N360" s="63"/>
      <c r="O360" s="64"/>
      <c r="P360" s="367" t="str">
        <f t="shared" si="17"/>
        <v/>
      </c>
      <c r="Q360" s="65"/>
      <c r="R360" s="66"/>
      <c r="S360" s="67"/>
      <c r="T360" s="68"/>
      <c r="U360" s="68"/>
      <c r="V360" s="68"/>
      <c r="W360" s="66"/>
      <c r="X360" s="281"/>
      <c r="Y360" s="368" t="str">
        <f>IF(AND(申込書!$C$47&lt;&gt;"▼プルダウンより選択してください",申込書!$C$47&lt;&gt;"",申込書!$K$22&lt;&gt;"YYYY/MM/DD",$G360&lt;&gt;""),申込書!$K$22,"")</f>
        <v/>
      </c>
      <c r="Z360" s="369" t="str">
        <f>IF(Y360="","",IF(INDEX('コンテンツ＆備考マスタ'!$H:$J,MATCH(学校情報!Y$3,'コンテンツ＆備考マスタ'!$H:$H,0),3)="●",IF(AND(Y360&lt;&gt;"",ISNUMBER(申込書!$AC$22)=TRUE,申込書!$C$47&lt;&gt;"▼プルダウンより選択してください",申込書!$C$47&lt;&gt;""),申込書!$AC$22,""),"-"))</f>
        <v/>
      </c>
      <c r="AA360" s="369"/>
      <c r="AB360" s="369"/>
      <c r="AC360" s="370" t="str">
        <f>IF(AND(申込書!$C$47&lt;&gt;"▼プルダウンより選択してください",申込書!$C$47&lt;&gt;"",$G360&lt;&gt;"",申込書!$V$47="特定学年のみ"),"申し込みする","")</f>
        <v/>
      </c>
      <c r="AD360" s="371"/>
      <c r="AE360" s="372"/>
      <c r="AF360" s="373" t="str">
        <f>IF(AND(申込書!$C$48&lt;&gt;"▼プルダウンより選択してください",申込書!$C$48&lt;&gt;"",申込書!$K$22&lt;&gt;"YYYY/MM/DD",$G360&lt;&gt;""),申込書!$K$22,"")</f>
        <v/>
      </c>
      <c r="AG360" s="369" t="str">
        <f>IF(AF360="","",IF(INDEX('コンテンツ＆備考マスタ'!$H:$J,MATCH(学校情報!AF$3,'コンテンツ＆備考マスタ'!$H:$H,0),3)="●",IF(AND(AF360&lt;&gt;"",ISNUMBER(申込書!$AC$22)=TRUE,申込書!$C$48&lt;&gt;"▼プルダウンより選択してください",申込書!$C$48&lt;&gt;""),申込書!$AC$22,""),"-"))</f>
        <v/>
      </c>
      <c r="AH360" s="369"/>
      <c r="AI360" s="369"/>
      <c r="AJ360" s="370" t="str">
        <f>IF(AND(申込書!$C$48&lt;&gt;"▼プルダウンより選択してください",申込書!$C$48&lt;&gt;"",$G360&lt;&gt;"",申込書!$V$48="特定学年のみ"),"申し込みする","")</f>
        <v/>
      </c>
      <c r="AK360" s="371"/>
      <c r="AL360" s="372"/>
      <c r="AM360" s="373" t="str">
        <f>IF(AND(申込書!$C$49&lt;&gt;"▼プルダウンより選択してください",申込書!$C$49&lt;&gt;"",申込書!$K$22&lt;&gt;"YYYY/MM/DD",$G360&lt;&gt;""),申込書!$K$22,"")</f>
        <v/>
      </c>
      <c r="AN360" s="369" t="str">
        <f>IF(AM360="","",IF(INDEX('コンテンツ＆備考マスタ'!$H:$J,MATCH(学校情報!AM$3,'コンテンツ＆備考マスタ'!$H:$H,0),3)="●",IF(AND(AM360&lt;&gt;"",ISNUMBER(申込書!$AC$22)=TRUE,申込書!$C$49&lt;&gt;"▼プルダウンより選択してください",申込書!$C$49&lt;&gt;""),申込書!$AC$22,""),"-"))</f>
        <v/>
      </c>
      <c r="AO360" s="369"/>
      <c r="AP360" s="369"/>
      <c r="AQ360" s="370" t="str">
        <f>IF(AND(申込書!$C$49&lt;&gt;"▼プルダウンより選択してください",申込書!$C$49&lt;&gt;"",$G360&lt;&gt;"",申込書!$V$49="特定学年のみ"),"申し込みする","")</f>
        <v/>
      </c>
      <c r="AR360" s="371"/>
      <c r="AS360" s="372"/>
      <c r="AT360" s="373" t="str">
        <f>IF(AND(申込書!$C$50&lt;&gt;"▼プルダウンより選択してください",申込書!$C$50&lt;&gt;"",申込書!$K$22&lt;&gt;"YYYY/MM/DD",$G360&lt;&gt;""),申込書!$K$22,"")</f>
        <v/>
      </c>
      <c r="AU360" s="369" t="str">
        <f>IF(AT360="","",IF(INDEX('コンテンツ＆備考マスタ'!$H:$J,MATCH(学校情報!AT$3,'コンテンツ＆備考マスタ'!$H:$H,0),3)="●",IF(AND(AT360&lt;&gt;"",ISNUMBER(申込書!$AC$22)=TRUE,申込書!$C$50&lt;&gt;"▼プルダウンより選択してください",申込書!$C$50&lt;&gt;""),申込書!$AC$22,""),"-"))</f>
        <v/>
      </c>
      <c r="AV360" s="369"/>
      <c r="AW360" s="369"/>
      <c r="AX360" s="370" t="str">
        <f>IF(AND(申込書!$C$50&lt;&gt;"▼プルダウンより選択してください",申込書!$C$50&lt;&gt;"",$G360&lt;&gt;"",申込書!$V$50="特定学年のみ"),"申し込みする","")</f>
        <v/>
      </c>
      <c r="AY360" s="371"/>
      <c r="AZ360" s="372"/>
      <c r="BA360" s="373" t="str">
        <f>IF(AND(申込書!$C$51&lt;&gt;"▼プルダウンより選択してください",申込書!$C$51&lt;&gt;"",申込書!$K$22&lt;&gt;"YYYY/MM/DD",$G360&lt;&gt;""),申込書!$K$22,"")</f>
        <v/>
      </c>
      <c r="BB360" s="369" t="str">
        <f>IF(BA360="","",IF(INDEX('コンテンツ＆備考マスタ'!$H:$J,MATCH(学校情報!BA$3,'コンテンツ＆備考マスタ'!$H:$H,0),3)="●",IF(AND(BA360&lt;&gt;"",ISNUMBER(申込書!$AC$22)=TRUE,申込書!$C$51&lt;&gt;"▼プルダウンより選択してください",申込書!$C$51&lt;&gt;""),申込書!$AC$22,""),"-"))</f>
        <v/>
      </c>
      <c r="BC360" s="369"/>
      <c r="BD360" s="369"/>
      <c r="BE360" s="370" t="str">
        <f>IF(AND(申込書!$C$51&lt;&gt;"▼プルダウンより選択してください",申込書!$C$51&lt;&gt;"",$G360&lt;&gt;"",申込書!$V$51="特定学年のみ"),"申し込みする","")</f>
        <v/>
      </c>
      <c r="BF360" s="371"/>
      <c r="BG360" s="372"/>
      <c r="BH360" s="373" t="str">
        <f>IF(AND(申込書!$C$52&lt;&gt;"▼プルダウンより選択してください",申込書!$C$52&lt;&gt;"",申込書!$K$22&lt;&gt;"YYYY/MM/DD",$G360&lt;&gt;""),申込書!$K$22,"")</f>
        <v/>
      </c>
      <c r="BI360" s="369" t="str">
        <f>IF(BH360="","",IF(INDEX('コンテンツ＆備考マスタ'!$H:$J,MATCH(学校情報!BH$3,'コンテンツ＆備考マスタ'!$H:$H,0),3)="●",IF(AND(BH360&lt;&gt;"",ISNUMBER(申込書!$AC$22)=TRUE,申込書!$C$52&lt;&gt;"▼プルダウンより選択してください",申込書!$C$52&lt;&gt;""),申込書!$AC$22,""),"-"))</f>
        <v/>
      </c>
      <c r="BJ360" s="369"/>
      <c r="BK360" s="369"/>
      <c r="BL360" s="370" t="str">
        <f>IF(AND(申込書!$C$52&lt;&gt;"▼プルダウンより選択してください",申込書!$C$52&lt;&gt;"",$G360&lt;&gt;"",申込書!$V$52="特定学年のみ"),"申し込みする","")</f>
        <v/>
      </c>
      <c r="BM360" s="371"/>
      <c r="BN360" s="372"/>
      <c r="BO360" s="373" t="str">
        <f>IF(AND(申込書!$C$53&lt;&gt;"▼プルダウンより選択してください",申込書!$C$53&lt;&gt;"",申込書!$K$22&lt;&gt;"YYYY/MM/DD",$G360&lt;&gt;""),申込書!$K$22,"")</f>
        <v/>
      </c>
      <c r="BP360" s="369" t="str">
        <f>IF(BO360="","",IF(INDEX('コンテンツ＆備考マスタ'!$H:$J,MATCH(学校情報!BO$3,'コンテンツ＆備考マスタ'!$H:$H,0),3)="●",IF(AND(BO360&lt;&gt;"",ISNUMBER(申込書!$AC$22)=TRUE,申込書!$C$53&lt;&gt;"▼プルダウンより選択してください",申込書!$C$53&lt;&gt;""),申込書!$AC$22,""),"-"))</f>
        <v/>
      </c>
      <c r="BQ360" s="369"/>
      <c r="BR360" s="369"/>
      <c r="BS360" s="370" t="str">
        <f>IF(AND(申込書!$C$53&lt;&gt;"▼プルダウンより選択してください",申込書!$C$53&lt;&gt;"",$G360&lt;&gt;"",申込書!$V$53="特定学年のみ"),"申し込みする","")</f>
        <v/>
      </c>
      <c r="BT360" s="371"/>
      <c r="BU360" s="372"/>
      <c r="BV360" s="373" t="str">
        <f>IF(AND(申込書!$C$54&lt;&gt;"▼プルダウンより選択してください",申込書!$C$54&lt;&gt;"",申込書!$K$22&lt;&gt;"YYYY/MM/DD",$G360&lt;&gt;""),申込書!$K$22,"")</f>
        <v/>
      </c>
      <c r="BW360" s="369" t="str">
        <f>IF(BV360="","",IF(INDEX('コンテンツ＆備考マスタ'!$H:$J,MATCH(学校情報!BV$3,'コンテンツ＆備考マスタ'!$H:$H,0),3)="●",IF(AND(BV360&lt;&gt;"",ISNUMBER(申込書!$AC$22)=TRUE,申込書!$C$54&lt;&gt;"▼プルダウンより選択してください",申込書!$C$54&lt;&gt;""),申込書!$AC$22,""),"-"))</f>
        <v/>
      </c>
      <c r="BX360" s="369"/>
      <c r="BY360" s="369"/>
      <c r="BZ360" s="370" t="str">
        <f>IF(AND(申込書!$C$54&lt;&gt;"▼プルダウンより選択してください",申込書!$C$54&lt;&gt;"",$G360&lt;&gt;"",申込書!$V$54="特定学年のみ"),"申し込みする","")</f>
        <v/>
      </c>
      <c r="CA360" s="371"/>
      <c r="CB360" s="372"/>
      <c r="CC360" s="373" t="str">
        <f>IF(AND(申込書!$C$55&lt;&gt;"▼プルダウンより選択してください",申込書!$C$55&lt;&gt;"",申込書!$K$22&lt;&gt;"YYYY/MM/DD",$G360&lt;&gt;""),申込書!$K$22,"")</f>
        <v/>
      </c>
      <c r="CD360" s="369" t="str">
        <f>IF(CC360="","",IF(INDEX('コンテンツ＆備考マスタ'!$H:$J,MATCH(学校情報!CC$3,'コンテンツ＆備考マスタ'!$H:$H,0),3)="●",IF(AND(CC360&lt;&gt;"",ISNUMBER(申込書!$AC$22)=TRUE,申込書!$C$55&lt;&gt;"▼プルダウンより選択してください",申込書!$C$55&lt;&gt;""),申込書!$AC$22,""),"-"))</f>
        <v/>
      </c>
      <c r="CE360" s="369"/>
      <c r="CF360" s="369"/>
      <c r="CG360" s="370" t="str">
        <f>IF(AND(申込書!$C$55&lt;&gt;"▼プルダウンより選択してください",申込書!$C$55&lt;&gt;"",$G360&lt;&gt;"",申込書!$V$55="特定学年のみ"),"申し込みする","")</f>
        <v/>
      </c>
      <c r="CH360" s="371"/>
      <c r="CI360" s="372"/>
      <c r="CJ360" s="373" t="str">
        <f>IF(AND(申込書!$C$56&lt;&gt;"▼プルダウンより選択してください",申込書!$C$56&lt;&gt;"",申込書!$K$22&lt;&gt;"YYYY/MM/DD",$G360&lt;&gt;""),申込書!$K$22,"")</f>
        <v/>
      </c>
      <c r="CK360" s="369" t="str">
        <f>IF(CJ360="","",IF(INDEX('コンテンツ＆備考マスタ'!$H:$J,MATCH(学校情報!CJ$3,'コンテンツ＆備考マスタ'!$H:$H,0),3)="●",IF(AND(CJ360&lt;&gt;"",ISNUMBER(申込書!$AC$22)=TRUE,申込書!$C$56&lt;&gt;"▼プルダウンより選択してください",申込書!$C$56&lt;&gt;""),申込書!$AC$22,""),"-"))</f>
        <v/>
      </c>
      <c r="CL360" s="369"/>
      <c r="CM360" s="369"/>
      <c r="CN360" s="370" t="str">
        <f>IF(AND(申込書!$C$56&lt;&gt;"▼プルダウンより選択してください",申込書!$C$56&lt;&gt;"",$G360&lt;&gt;"",申込書!$V$56="特定学年のみ"),"申し込みする","")</f>
        <v/>
      </c>
      <c r="CO360" s="371"/>
      <c r="CP360" s="372"/>
      <c r="CQ360" s="373" t="str">
        <f>IF(AND(申込書!$C$57&lt;&gt;"▼プルダウンより選択してください",申込書!$C$57&lt;&gt;"",申込書!$K$22&lt;&gt;"YYYY/MM/DD",$G360&lt;&gt;""),申込書!$K$22,"")</f>
        <v/>
      </c>
      <c r="CR360" s="369" t="str">
        <f>IF(CQ360="","",IF(INDEX('コンテンツ＆備考マスタ'!$H:$J,MATCH(学校情報!CQ$3,'コンテンツ＆備考マスタ'!$H:$H,0),3)="●",IF(AND(CQ360&lt;&gt;"",ISNUMBER(申込書!$AC$22)=TRUE,申込書!$C$57&lt;&gt;"▼プルダウンより選択してください",申込書!$C$57&lt;&gt;""),申込書!$AC$22,""),"-"))</f>
        <v/>
      </c>
      <c r="CS360" s="369"/>
      <c r="CT360" s="369"/>
      <c r="CU360" s="369" t="str">
        <f>IF(AND(申込書!$C$57&lt;&gt;"▼プルダウンより選択してください",申込書!$C$57&lt;&gt;"",$G360&lt;&gt;"",申込書!$V$57="特定学年のみ"),"申し込みする","")</f>
        <v/>
      </c>
      <c r="CV360" s="371"/>
      <c r="CW360" s="372"/>
      <c r="CX360" s="373" t="str">
        <f>IF(AND(申込書!$C$58&lt;&gt;"▼プルダウンより選択してください",申込書!$C$58&lt;&gt;"",申込書!$K$22&lt;&gt;"YYYY/MM/DD",$G360&lt;&gt;""),申込書!$K$22,"")</f>
        <v/>
      </c>
      <c r="CY360" s="369" t="str">
        <f>IF(CX360="","",IF(INDEX('コンテンツ＆備考マスタ'!$H:$J,MATCH(学校情報!CX$3,'コンテンツ＆備考マスタ'!$H:$H,0),3)="●",IF(AND(CX360&lt;&gt;"",ISNUMBER(申込書!$AC$22)=TRUE,申込書!$C$58&lt;&gt;"▼プルダウンより選択してください",申込書!$C$58&lt;&gt;""),申込書!$AC$22,""),"-"))</f>
        <v/>
      </c>
      <c r="CZ360" s="369"/>
      <c r="DA360" s="369"/>
      <c r="DB360" s="369" t="str">
        <f>IF(AND(申込書!$C$58&lt;&gt;"▼プルダウンより選択してください",申込書!$C$58&lt;&gt;"",$G360&lt;&gt;"",申込書!$V$58="特定学年のみ"),"申し込みする","")</f>
        <v/>
      </c>
      <c r="DC360" s="371"/>
      <c r="DD360" s="372"/>
      <c r="DE360" s="373" t="str">
        <f>IF(AND(申込書!$C$59&lt;&gt;"▼プルダウンより選択してください",申込書!$C$59&lt;&gt;"",申込書!$K$22&lt;&gt;"YYYY/MM/DD",$G360&lt;&gt;""),申込書!$K$22,"")</f>
        <v/>
      </c>
      <c r="DF360" s="369" t="str">
        <f>IF(DE360="","",IF(INDEX('コンテンツ＆備考マスタ'!$H:$J,MATCH(学校情報!DE$3,'コンテンツ＆備考マスタ'!$H:$H,0),3)="●",IF(AND(DE360&lt;&gt;"",ISNUMBER(申込書!$AC$22)=TRUE,申込書!$C$59&lt;&gt;"▼プルダウンより選択してください",申込書!$C$59&lt;&gt;""),申込書!$AC$22,""),"-"))</f>
        <v/>
      </c>
      <c r="DG360" s="369"/>
      <c r="DH360" s="369"/>
      <c r="DI360" s="369" t="str">
        <f>IF(AND(申込書!$C$59&lt;&gt;"▼プルダウンより選択してください",申込書!$C$59&lt;&gt;"",$G360&lt;&gt;"",申込書!$V$59="特定学年のみ"),"申し込みする","")</f>
        <v/>
      </c>
      <c r="DJ360" s="371"/>
      <c r="DK360" s="372"/>
      <c r="DL360" s="373" t="str">
        <f>IF(AND(申込書!$C$60&lt;&gt;"▼プルダウンより選択してください",申込書!$C$60&lt;&gt;"",申込書!$K$22&lt;&gt;"YYYY/MM/DD",$G360&lt;&gt;""),申込書!$K$22,"")</f>
        <v/>
      </c>
      <c r="DM360" s="369" t="str">
        <f>IF(DL360="","",IF(INDEX('コンテンツ＆備考マスタ'!$H:$J,MATCH(学校情報!DL$3,'コンテンツ＆備考マスタ'!$H:$H,0),3)="●",IF(AND(DL360&lt;&gt;"",ISNUMBER(申込書!$AC$22)=TRUE,申込書!$C$60&lt;&gt;"▼プルダウンより選択してください",申込書!$C$60&lt;&gt;""),申込書!$AC$22,""),"-"))</f>
        <v/>
      </c>
      <c r="DN360" s="369"/>
      <c r="DO360" s="369"/>
      <c r="DP360" s="369" t="str">
        <f>IF(AND(申込書!$C$60&lt;&gt;"▼プルダウンより選択してください",申込書!$C$60&lt;&gt;"",$G360&lt;&gt;"",申込書!$V$60="特定学年のみ"),"申し込みする","")</f>
        <v/>
      </c>
      <c r="DQ360" s="371"/>
      <c r="DR360" s="372"/>
      <c r="DS360" s="373" t="str">
        <f>IF(AND(申込書!$C$61&lt;&gt;"▼プルダウンより選択してください",申込書!$C$61&lt;&gt;"",申込書!$K$22&lt;&gt;"YYYY/MM/DD",$G360&lt;&gt;""),申込書!$K$22,"")</f>
        <v/>
      </c>
      <c r="DT360" s="369" t="str">
        <f>IF(DS360="","",IF(INDEX('コンテンツ＆備考マスタ'!$H:$J,MATCH(学校情報!DS$3,'コンテンツ＆備考マスタ'!$H:$H,0),3)="●",IF(AND(DS360&lt;&gt;"",ISNUMBER(申込書!$AC$22)=TRUE,申込書!$C$61&lt;&gt;"▼プルダウンより選択してください",申込書!$C$61&lt;&gt;""),申込書!$AC$22,""),"-"))</f>
        <v/>
      </c>
      <c r="DU360" s="369"/>
      <c r="DV360" s="369"/>
      <c r="DW360" s="369" t="str">
        <f>IF(AND(申込書!$C$61&lt;&gt;"▼プルダウンより選択してください",申込書!$C$61&lt;&gt;"",$G360&lt;&gt;"",申込書!$V$61="特定学年のみ"),"申し込みする","")</f>
        <v/>
      </c>
      <c r="DX360" s="371"/>
      <c r="DY360" s="372"/>
      <c r="DZ360" s="373" t="str">
        <f>IF(AND(申込書!$C$62&lt;&gt;"▼プルダウンより選択してください",申込書!$C$62&lt;&gt;"",申込書!$K$22&lt;&gt;"YYYY/MM/DD",$G360&lt;&gt;""),申込書!$K$22,"")</f>
        <v/>
      </c>
      <c r="EA360" s="369" t="str">
        <f>IF(DZ360="","",IF(INDEX('コンテンツ＆備考マスタ'!$H:$J,MATCH(学校情報!DZ$3,'コンテンツ＆備考マスタ'!$H:$H,0),3)="●",IF(AND(DZ360&lt;&gt;"",ISNUMBER(申込書!$AC$22)=TRUE,申込書!$C$62&lt;&gt;"▼プルダウンより選択してください",申込書!$C$62&lt;&gt;""),申込書!$AC$22,""),"-"))</f>
        <v/>
      </c>
      <c r="EB360" s="369"/>
      <c r="EC360" s="369"/>
      <c r="ED360" s="370" t="str">
        <f>IF(AND(申込書!$C$62&lt;&gt;"▼プルダウンより選択してください",申込書!$C$62&lt;&gt;"",$G360&lt;&gt;"",申込書!$V$62="特定学年のみ"),"申し込みする","")</f>
        <v/>
      </c>
      <c r="EE360" s="371"/>
      <c r="EF360" s="372"/>
      <c r="EG360" s="373" t="str">
        <f>IF(AND(申込書!$C$63&lt;&gt;"▼プルダウンより選択してください",申込書!$C$63&lt;&gt;"",申込書!$K$22&lt;&gt;"YYYY/MM/DD",$G360&lt;&gt;""),申込書!$K$22,"")</f>
        <v/>
      </c>
      <c r="EH360" s="369" t="str">
        <f>IF(EG360="","",IF(INDEX('コンテンツ＆備考マスタ'!$H:$J,MATCH(学校情報!EG$3,'コンテンツ＆備考マスタ'!$H:$H,0),3)="●",IF(AND(EG360&lt;&gt;"",ISNUMBER(申込書!$AC$22)=TRUE,申込書!$C$63&lt;&gt;"▼プルダウンより選択してください",申込書!$C$63&lt;&gt;""),申込書!$AC$22,""),"-"))</f>
        <v/>
      </c>
      <c r="EI360" s="369"/>
      <c r="EJ360" s="369"/>
      <c r="EK360" s="370" t="str">
        <f>IF(AND(申込書!$C$63&lt;&gt;"▼プルダウンより選択してください",申込書!$C$63&lt;&gt;"",$G360&lt;&gt;"",申込書!$V$63="特定学年のみ"),"申し込みする","")</f>
        <v/>
      </c>
      <c r="EL360" s="371"/>
      <c r="EM360" s="372"/>
      <c r="EN360" s="373" t="str">
        <f>IF(AND(申込書!$C$64&lt;&gt;"▼プルダウンより選択してください",申込書!$C$64&lt;&gt;"",申込書!$K$22&lt;&gt;"YYYY/MM/DD",$G360&lt;&gt;""),申込書!$K$22,"")</f>
        <v/>
      </c>
      <c r="EO360" s="369" t="str">
        <f>IF(EN360="","",IF(INDEX('コンテンツ＆備考マスタ'!$H:$J,MATCH(学校情報!EN$3,'コンテンツ＆備考マスタ'!$H:$H,0),3)="●",IF(AND(EN360&lt;&gt;"",ISNUMBER(申込書!$AC$22)=TRUE,申込書!$C$64&lt;&gt;"▼プルダウンより選択してください",申込書!$C$64&lt;&gt;""),申込書!$AC$22,""),"-"))</f>
        <v/>
      </c>
      <c r="EP360" s="369"/>
      <c r="EQ360" s="369"/>
      <c r="ER360" s="370" t="str">
        <f>IF(AND(申込書!$C$64&lt;&gt;"▼プルダウンより選択してください",申込書!$C$64&lt;&gt;"",$G360&lt;&gt;"",申込書!$V$64="特定学年のみ"),"申し込みする","")</f>
        <v/>
      </c>
      <c r="ES360" s="371"/>
      <c r="ET360" s="372"/>
      <c r="EU360" s="373" t="str">
        <f>IF(AND(申込書!$C$65&lt;&gt;"▼プルダウンより選択してください",申込書!$C$65&lt;&gt;"",申込書!$K$22&lt;&gt;"YYYY/MM/DD",$G360&lt;&gt;""),申込書!$K$22,"")</f>
        <v/>
      </c>
      <c r="EV360" s="369" t="str">
        <f>IF(EU360="","",IF(INDEX('コンテンツ＆備考マスタ'!$H:$J,MATCH(学校情報!EU$3,'コンテンツ＆備考マスタ'!$H:$H,0),3)="●",IF(AND(EU360&lt;&gt;"",ISNUMBER(申込書!$AC$22)=TRUE,申込書!$C$65&lt;&gt;"▼プルダウンより選択してください",申込書!$C$65&lt;&gt;""),申込書!$AC$22,""),"-"))</f>
        <v/>
      </c>
      <c r="EW360" s="369"/>
      <c r="EX360" s="369"/>
      <c r="EY360" s="370" t="str">
        <f>IF(AND(申込書!$C$65&lt;&gt;"▼プルダウンより選択してください",申込書!$C$65&lt;&gt;"",$G360&lt;&gt;"",申込書!$V$65="特定学年のみ"),"申し込みする","")</f>
        <v/>
      </c>
      <c r="EZ360" s="371"/>
      <c r="FA360" s="372"/>
      <c r="FB360" s="373" t="str">
        <f>IF(AND(申込書!$C$66&lt;&gt;"▼プルダウンより選択してください",申込書!$C$66&lt;&gt;"",申込書!$K$22&lt;&gt;"YYYY/MM/DD",$G360&lt;&gt;""),申込書!$K$22,"")</f>
        <v/>
      </c>
      <c r="FC360" s="369" t="str">
        <f>IF(FB360="","",IF(INDEX('コンテンツ＆備考マスタ'!$H:$J,MATCH(学校情報!FB$3,'コンテンツ＆備考マスタ'!$H:$H,0),3)="●",IF(AND(FB360&lt;&gt;"",ISNUMBER(申込書!$AC$22)=TRUE,申込書!$C$66&lt;&gt;"▼プルダウンより選択してください",申込書!$C$66&lt;&gt;""),申込書!$AC$22,""),"-"))</f>
        <v/>
      </c>
      <c r="FD360" s="369"/>
      <c r="FE360" s="369"/>
      <c r="FF360" s="370" t="str">
        <f>IF(AND(申込書!$C$66&lt;&gt;"▼プルダウンより選択してください",申込書!$C$66&lt;&gt;"",$G360&lt;&gt;"",申込書!$V$66="特定学年のみ"),"申し込みする","")</f>
        <v/>
      </c>
      <c r="FG360" s="371"/>
      <c r="FH360" s="372"/>
      <c r="FI360" s="373" t="str">
        <f>IF(AND(申込書!$C$67&lt;&gt;"▼プルダウンより選択してください",申込書!$C$67&lt;&gt;"",申込書!$K$22&lt;&gt;"YYYY/MM/DD",$G360&lt;&gt;""),申込書!$K$22,"")</f>
        <v/>
      </c>
      <c r="FJ360" s="369" t="str">
        <f>IF(FI360="","",IF(INDEX('コンテンツ＆備考マスタ'!$H:$J,MATCH(学校情報!FI$3,'コンテンツ＆備考マスタ'!$H:$H,0),3)="●",IF(AND(FI360&lt;&gt;"",ISNUMBER(申込書!$AC$22)=TRUE,申込書!$C$67&lt;&gt;"▼プルダウンより選択してください",申込書!$C$67&lt;&gt;""),申込書!$AC$22,""),"-"))</f>
        <v/>
      </c>
      <c r="FK360" s="369"/>
      <c r="FL360" s="369"/>
      <c r="FM360" s="370" t="str">
        <f>IF(AND(申込書!$C$67&lt;&gt;"▼プルダウンより選択してください",申込書!$C$67&lt;&gt;"",$G360&lt;&gt;"",申込書!$V$67="特定学年のみ"),"申し込みする","")</f>
        <v/>
      </c>
      <c r="FN360" s="371"/>
      <c r="FO360" s="372"/>
      <c r="FP360" s="373" t="str">
        <f>IF(AND(申込書!$C$68&lt;&gt;"▼プルダウンより選択してください",申込書!$C$68&lt;&gt;"",申込書!$K$22&lt;&gt;"YYYY/MM/DD",$G360&lt;&gt;""),申込書!$K$22,"")</f>
        <v/>
      </c>
      <c r="FQ360" s="369" t="str">
        <f>IF(FP360="","",IF(INDEX('コンテンツ＆備考マスタ'!$H:$J,MATCH(学校情報!FP$3,'コンテンツ＆備考マスタ'!$H:$H,0),3)="●",IF(AND(FP360&lt;&gt;"",ISNUMBER(申込書!$AC$22)=TRUE,申込書!$C$68&lt;&gt;"▼プルダウンより選択してください",申込書!$C$68&lt;&gt;""),申込書!$AC$22,""),"-"))</f>
        <v/>
      </c>
      <c r="FR360" s="369"/>
      <c r="FS360" s="369"/>
      <c r="FT360" s="370" t="str">
        <f>IF(AND(申込書!$C$68&lt;&gt;"▼プルダウンより選択してください",申込書!$C$68&lt;&gt;"",$G360&lt;&gt;"",申込書!$V$68="特定学年のみ"),"申し込みする","")</f>
        <v/>
      </c>
      <c r="FU360" s="371"/>
      <c r="FV360" s="372"/>
      <c r="FW360" s="373" t="str">
        <f>IF(AND(申込書!$C$69&lt;&gt;"▼プルダウンより選択してください",申込書!$C$69&lt;&gt;"",申込書!$K$22&lt;&gt;"YYYY/MM/DD",$G360&lt;&gt;""),申込書!$K$22,"")</f>
        <v/>
      </c>
      <c r="FX360" s="369" t="str">
        <f>IF(FW360="","",IF(INDEX('コンテンツ＆備考マスタ'!$H:$J,MATCH(学校情報!FW$3,'コンテンツ＆備考マスタ'!$H:$H,0),3)="●",IF(AND(FW360&lt;&gt;"",ISNUMBER(申込書!$AC$22)=TRUE,申込書!$C$69&lt;&gt;"▼プルダウンより選択してください",申込書!$C$69&lt;&gt;""),申込書!$AC$22,""),"-"))</f>
        <v/>
      </c>
      <c r="FY360" s="369"/>
      <c r="FZ360" s="369"/>
      <c r="GA360" s="370" t="str">
        <f>IF(AND(申込書!$C$69&lt;&gt;"▼プルダウンより選択してください",申込書!$C$69&lt;&gt;"",$G360&lt;&gt;"",申込書!$V$69="特定学年のみ"),"申し込みする","")</f>
        <v/>
      </c>
      <c r="GB360" s="371"/>
      <c r="GC360" s="372"/>
      <c r="GD360" s="373" t="str">
        <f>IF(AND(申込書!$C$70&lt;&gt;"▼プルダウンより選択してください",申込書!$C$70&lt;&gt;"",申込書!$K$22&lt;&gt;"YYYY/MM/DD",$G360&lt;&gt;""),申込書!$K$22,"")</f>
        <v/>
      </c>
      <c r="GE360" s="369" t="str">
        <f>IF(GD360="","",IF(INDEX('コンテンツ＆備考マスタ'!$H:$J,MATCH(学校情報!GD$3,'コンテンツ＆備考マスタ'!$H:$H,0),3)="●",IF(AND(GD360&lt;&gt;"",ISNUMBER(申込書!$AC$22)=TRUE,申込書!$C$70&lt;&gt;"▼プルダウンより選択してください",申込書!$C$70&lt;&gt;""),申込書!$AC$22,""),"-"))</f>
        <v/>
      </c>
      <c r="GF360" s="369"/>
      <c r="GG360" s="369"/>
      <c r="GH360" s="370" t="str">
        <f>IF(AND(申込書!$C$70&lt;&gt;"▼プルダウンより選択してください",申込書!$C$70&lt;&gt;"",$G360&lt;&gt;"",申込書!$V$70="特定学年のみ"),"申し込みする","")</f>
        <v/>
      </c>
      <c r="GI360" s="371"/>
      <c r="GJ360" s="372"/>
      <c r="GK360" s="373" t="str">
        <f>IF(AND(申込書!$C$71&lt;&gt;"▼プルダウンより選択してください",申込書!$C$71&lt;&gt;"",申込書!$K$22&lt;&gt;"YYYY/MM/DD",$G360&lt;&gt;""),申込書!$K$22,"")</f>
        <v/>
      </c>
      <c r="GL360" s="369" t="str">
        <f>IF(GK360="","",IF(INDEX('コンテンツ＆備考マスタ'!$H:$J,MATCH(学校情報!GK$3,'コンテンツ＆備考マスタ'!$H:$H,0),3)="●",IF(AND(GK360&lt;&gt;"",ISNUMBER(申込書!$AC$22)=TRUE,申込書!$C$71&lt;&gt;"▼プルダウンより選択してください",申込書!$C$71&lt;&gt;""),申込書!$AC$22,""),"-"))</f>
        <v/>
      </c>
      <c r="GM360" s="369"/>
      <c r="GN360" s="369"/>
      <c r="GO360" s="370" t="str">
        <f>IF(AND(申込書!$C$71&lt;&gt;"▼プルダウンより選択してください",申込書!$C$71&lt;&gt;"",$G360&lt;&gt;"",申込書!$V$71="特定学年のみ"),"申し込みする","")</f>
        <v/>
      </c>
      <c r="GP360" s="371"/>
      <c r="GQ360" s="372"/>
      <c r="GR360" s="373" t="str">
        <f>IF(AND(申込書!$C$72&lt;&gt;"▼プルダウンより選択してください",申込書!$C$72&lt;&gt;"",申込書!$K$22&lt;&gt;"YYYY/MM/DD",$G360&lt;&gt;""),申込書!$K$22,"")</f>
        <v/>
      </c>
      <c r="GS360" s="369" t="str">
        <f>IF(GR360="","",IF(INDEX('コンテンツ＆備考マスタ'!$H:$J,MATCH(学校情報!GR$3,'コンテンツ＆備考マスタ'!$H:$H,0),3)="●",IF(AND(GR360&lt;&gt;"",ISNUMBER(申込書!$AC$22)=TRUE,申込書!$C$72&lt;&gt;"▼プルダウンより選択してください",申込書!$C$72&lt;&gt;""),申込書!$AC$22,""),"-"))</f>
        <v/>
      </c>
      <c r="GT360" s="369"/>
      <c r="GU360" s="369"/>
      <c r="GV360" s="370" t="str">
        <f>IF(AND(申込書!$C$72&lt;&gt;"▼プルダウンより選択してください",申込書!$C$72&lt;&gt;"",$G360&lt;&gt;"",申込書!$V$72="特定学年のみ"),"申し込みする","")</f>
        <v/>
      </c>
      <c r="GW360" s="371"/>
      <c r="GX360" s="372"/>
      <c r="GY360" s="373" t="str">
        <f>IF(AND(申込書!$C$73&lt;&gt;"▼プルダウンより選択してください",申込書!$C$73&lt;&gt;"",申込書!$K$22&lt;&gt;"YYYY/MM/DD",$G360&lt;&gt;""),申込書!$K$22,"")</f>
        <v/>
      </c>
      <c r="GZ360" s="369" t="str">
        <f>IF(GY360="","",IF(INDEX('コンテンツ＆備考マスタ'!$H:$J,MATCH(学校情報!GY$3,'コンテンツ＆備考マスタ'!$H:$H,0),3)="●",IF(AND(GY360&lt;&gt;"",ISNUMBER(申込書!$AC$22)=TRUE,申込書!$C$73&lt;&gt;"▼プルダウンより選択してください",申込書!$C$73&lt;&gt;""),申込書!$AC$22,""),"-"))</f>
        <v/>
      </c>
      <c r="HA360" s="369"/>
      <c r="HB360" s="369"/>
      <c r="HC360" s="370" t="str">
        <f>IF(AND(申込書!$C$73&lt;&gt;"▼プルダウンより選択してください",申込書!$C$73&lt;&gt;"",$G360&lt;&gt;"",申込書!$V$73="特定学年のみ"),"申し込みする","")</f>
        <v/>
      </c>
      <c r="HD360" s="371"/>
      <c r="HE360" s="372"/>
      <c r="HF360" s="373" t="str">
        <f>IF(AND(申込書!$C$74&lt;&gt;"▼プルダウンより選択してください",申込書!$C$74&lt;&gt;"",申込書!$K$22&lt;&gt;"YYYY/MM/DD",$G360&lt;&gt;""),申込書!$K$22,"")</f>
        <v/>
      </c>
      <c r="HG360" s="369" t="str">
        <f>IF(HF360="","",IF(INDEX('コンテンツ＆備考マスタ'!$H:$J,MATCH(学校情報!HF$3,'コンテンツ＆備考マスタ'!$H:$H,0),3)="●",IF(AND(HF360&lt;&gt;"",ISNUMBER(申込書!$AC$22)=TRUE,申込書!$C$74&lt;&gt;"▼プルダウンより選択してください",申込書!$C$74&lt;&gt;""),申込書!$AC$22,""),"-"))</f>
        <v/>
      </c>
      <c r="HH360" s="369"/>
      <c r="HI360" s="369"/>
      <c r="HJ360" s="370" t="str">
        <f>IF(AND(申込書!$C$74&lt;&gt;"▼プルダウンより選択してください",申込書!$C$74&lt;&gt;"",$G360&lt;&gt;"",申込書!$V$74="特定学年のみ"),"申し込みする","")</f>
        <v/>
      </c>
      <c r="HK360" s="371"/>
      <c r="HL360" s="372"/>
      <c r="HM360" s="373" t="str">
        <f>IF(AND(申込書!$C$75&lt;&gt;"▼プルダウンより選択してください",申込書!$C$75&lt;&gt;"",申込書!$K$22&lt;&gt;"YYYY/MM/DD",$G360&lt;&gt;""),申込書!$K$22,"")</f>
        <v/>
      </c>
      <c r="HN360" s="369" t="str">
        <f>IF(HM360="","",IF(INDEX('コンテンツ＆備考マスタ'!$H:$J,MATCH(学校情報!HM$3,'コンテンツ＆備考マスタ'!$H:$H,0),3)="●",IF(AND(HM360&lt;&gt;"",ISNUMBER(申込書!$AC$22)=TRUE,申込書!$C$75&lt;&gt;"▼プルダウンより選択してください",申込書!$C$75&lt;&gt;""),申込書!$AC$22,""),"-"))</f>
        <v/>
      </c>
      <c r="HO360" s="369"/>
      <c r="HP360" s="369"/>
      <c r="HQ360" s="370" t="str">
        <f>IF(AND(申込書!$C$75&lt;&gt;"▼プルダウンより選択してください",申込書!$C$75&lt;&gt;"",$G360&lt;&gt;"",申込書!$V$75="特定学年のみ"),"申し込みする","")</f>
        <v/>
      </c>
      <c r="HR360" s="371"/>
      <c r="HS360" s="371"/>
      <c r="HT360" s="374" t="str">
        <f>IF(AND(申込書!$C$76&lt;&gt;"▼プルダウンより選択してください",申込書!$C$76&lt;&gt;"",申込書!$K$22&lt;&gt;"YYYY/MM/DD",$G360&lt;&gt;""),申込書!$K$22,"")</f>
        <v/>
      </c>
      <c r="HU360" s="369" t="str">
        <f>IF(HT360="","",IF(INDEX('コンテンツ＆備考マスタ'!$H:$J,MATCH(学校情報!HT$3,'コンテンツ＆備考マスタ'!$H:$H,0),3)="●",IF(AND(HT360&lt;&gt;"",ISNUMBER(申込書!$AC$22)=TRUE,申込書!$C$76&lt;&gt;"▼プルダウンより選択してください",申込書!$C$76&lt;&gt;""),申込書!$AC$22,""),"-"))</f>
        <v/>
      </c>
      <c r="HV360" s="369"/>
      <c r="HW360" s="369"/>
      <c r="HX360" s="370" t="str">
        <f>IF(AND(申込書!$C$76&lt;&gt;"▼プルダウンより選択してください",申込書!$C$76&lt;&gt;"",$G360&lt;&gt;"",申込書!$V$76="特定学年のみ"),"申し込みする","")</f>
        <v/>
      </c>
      <c r="HY360" s="371"/>
      <c r="HZ360" s="372"/>
      <c r="IA360" s="69"/>
    </row>
    <row r="361" spans="2:235" ht="26.85" hidden="1" customHeight="1" outlineLevel="1">
      <c r="B361" s="365">
        <f t="shared" si="15"/>
        <v>356</v>
      </c>
      <c r="C361" s="55"/>
      <c r="D361" s="56"/>
      <c r="E361" s="154"/>
      <c r="F361" s="57"/>
      <c r="G361" s="58"/>
      <c r="H361" s="59"/>
      <c r="I361" s="60"/>
      <c r="J361" s="61"/>
      <c r="K361" s="366" t="str">
        <f t="shared" si="16"/>
        <v/>
      </c>
      <c r="L361" s="62"/>
      <c r="M361" s="322"/>
      <c r="N361" s="63"/>
      <c r="O361" s="64"/>
      <c r="P361" s="367" t="str">
        <f t="shared" si="17"/>
        <v/>
      </c>
      <c r="Q361" s="65"/>
      <c r="R361" s="66"/>
      <c r="S361" s="67"/>
      <c r="T361" s="68"/>
      <c r="U361" s="68"/>
      <c r="V361" s="68"/>
      <c r="W361" s="66"/>
      <c r="X361" s="281"/>
      <c r="Y361" s="368" t="str">
        <f>IF(AND(申込書!$C$47&lt;&gt;"▼プルダウンより選択してください",申込書!$C$47&lt;&gt;"",申込書!$K$22&lt;&gt;"YYYY/MM/DD",$G361&lt;&gt;""),申込書!$K$22,"")</f>
        <v/>
      </c>
      <c r="Z361" s="369" t="str">
        <f>IF(Y361="","",IF(INDEX('コンテンツ＆備考マスタ'!$H:$J,MATCH(学校情報!Y$3,'コンテンツ＆備考マスタ'!$H:$H,0),3)="●",IF(AND(Y361&lt;&gt;"",ISNUMBER(申込書!$AC$22)=TRUE,申込書!$C$47&lt;&gt;"▼プルダウンより選択してください",申込書!$C$47&lt;&gt;""),申込書!$AC$22,""),"-"))</f>
        <v/>
      </c>
      <c r="AA361" s="369"/>
      <c r="AB361" s="369"/>
      <c r="AC361" s="370" t="str">
        <f>IF(AND(申込書!$C$47&lt;&gt;"▼プルダウンより選択してください",申込書!$C$47&lt;&gt;"",$G361&lt;&gt;"",申込書!$V$47="特定学年のみ"),"申し込みする","")</f>
        <v/>
      </c>
      <c r="AD361" s="371"/>
      <c r="AE361" s="372"/>
      <c r="AF361" s="373" t="str">
        <f>IF(AND(申込書!$C$48&lt;&gt;"▼プルダウンより選択してください",申込書!$C$48&lt;&gt;"",申込書!$K$22&lt;&gt;"YYYY/MM/DD",$G361&lt;&gt;""),申込書!$K$22,"")</f>
        <v/>
      </c>
      <c r="AG361" s="369" t="str">
        <f>IF(AF361="","",IF(INDEX('コンテンツ＆備考マスタ'!$H:$J,MATCH(学校情報!AF$3,'コンテンツ＆備考マスタ'!$H:$H,0),3)="●",IF(AND(AF361&lt;&gt;"",ISNUMBER(申込書!$AC$22)=TRUE,申込書!$C$48&lt;&gt;"▼プルダウンより選択してください",申込書!$C$48&lt;&gt;""),申込書!$AC$22,""),"-"))</f>
        <v/>
      </c>
      <c r="AH361" s="369"/>
      <c r="AI361" s="369"/>
      <c r="AJ361" s="370" t="str">
        <f>IF(AND(申込書!$C$48&lt;&gt;"▼プルダウンより選択してください",申込書!$C$48&lt;&gt;"",$G361&lt;&gt;"",申込書!$V$48="特定学年のみ"),"申し込みする","")</f>
        <v/>
      </c>
      <c r="AK361" s="371"/>
      <c r="AL361" s="372"/>
      <c r="AM361" s="373" t="str">
        <f>IF(AND(申込書!$C$49&lt;&gt;"▼プルダウンより選択してください",申込書!$C$49&lt;&gt;"",申込書!$K$22&lt;&gt;"YYYY/MM/DD",$G361&lt;&gt;""),申込書!$K$22,"")</f>
        <v/>
      </c>
      <c r="AN361" s="369" t="str">
        <f>IF(AM361="","",IF(INDEX('コンテンツ＆備考マスタ'!$H:$J,MATCH(学校情報!AM$3,'コンテンツ＆備考マスタ'!$H:$H,0),3)="●",IF(AND(AM361&lt;&gt;"",ISNUMBER(申込書!$AC$22)=TRUE,申込書!$C$49&lt;&gt;"▼プルダウンより選択してください",申込書!$C$49&lt;&gt;""),申込書!$AC$22,""),"-"))</f>
        <v/>
      </c>
      <c r="AO361" s="369"/>
      <c r="AP361" s="369"/>
      <c r="AQ361" s="370" t="str">
        <f>IF(AND(申込書!$C$49&lt;&gt;"▼プルダウンより選択してください",申込書!$C$49&lt;&gt;"",$G361&lt;&gt;"",申込書!$V$49="特定学年のみ"),"申し込みする","")</f>
        <v/>
      </c>
      <c r="AR361" s="371"/>
      <c r="AS361" s="372"/>
      <c r="AT361" s="373" t="str">
        <f>IF(AND(申込書!$C$50&lt;&gt;"▼プルダウンより選択してください",申込書!$C$50&lt;&gt;"",申込書!$K$22&lt;&gt;"YYYY/MM/DD",$G361&lt;&gt;""),申込書!$K$22,"")</f>
        <v/>
      </c>
      <c r="AU361" s="369" t="str">
        <f>IF(AT361="","",IF(INDEX('コンテンツ＆備考マスタ'!$H:$J,MATCH(学校情報!AT$3,'コンテンツ＆備考マスタ'!$H:$H,0),3)="●",IF(AND(AT361&lt;&gt;"",ISNUMBER(申込書!$AC$22)=TRUE,申込書!$C$50&lt;&gt;"▼プルダウンより選択してください",申込書!$C$50&lt;&gt;""),申込書!$AC$22,""),"-"))</f>
        <v/>
      </c>
      <c r="AV361" s="369"/>
      <c r="AW361" s="369"/>
      <c r="AX361" s="370" t="str">
        <f>IF(AND(申込書!$C$50&lt;&gt;"▼プルダウンより選択してください",申込書!$C$50&lt;&gt;"",$G361&lt;&gt;"",申込書!$V$50="特定学年のみ"),"申し込みする","")</f>
        <v/>
      </c>
      <c r="AY361" s="371"/>
      <c r="AZ361" s="372"/>
      <c r="BA361" s="373" t="str">
        <f>IF(AND(申込書!$C$51&lt;&gt;"▼プルダウンより選択してください",申込書!$C$51&lt;&gt;"",申込書!$K$22&lt;&gt;"YYYY/MM/DD",$G361&lt;&gt;""),申込書!$K$22,"")</f>
        <v/>
      </c>
      <c r="BB361" s="369" t="str">
        <f>IF(BA361="","",IF(INDEX('コンテンツ＆備考マスタ'!$H:$J,MATCH(学校情報!BA$3,'コンテンツ＆備考マスタ'!$H:$H,0),3)="●",IF(AND(BA361&lt;&gt;"",ISNUMBER(申込書!$AC$22)=TRUE,申込書!$C$51&lt;&gt;"▼プルダウンより選択してください",申込書!$C$51&lt;&gt;""),申込書!$AC$22,""),"-"))</f>
        <v/>
      </c>
      <c r="BC361" s="369"/>
      <c r="BD361" s="369"/>
      <c r="BE361" s="370" t="str">
        <f>IF(AND(申込書!$C$51&lt;&gt;"▼プルダウンより選択してください",申込書!$C$51&lt;&gt;"",$G361&lt;&gt;"",申込書!$V$51="特定学年のみ"),"申し込みする","")</f>
        <v/>
      </c>
      <c r="BF361" s="371"/>
      <c r="BG361" s="372"/>
      <c r="BH361" s="373" t="str">
        <f>IF(AND(申込書!$C$52&lt;&gt;"▼プルダウンより選択してください",申込書!$C$52&lt;&gt;"",申込書!$K$22&lt;&gt;"YYYY/MM/DD",$G361&lt;&gt;""),申込書!$K$22,"")</f>
        <v/>
      </c>
      <c r="BI361" s="369" t="str">
        <f>IF(BH361="","",IF(INDEX('コンテンツ＆備考マスタ'!$H:$J,MATCH(学校情報!BH$3,'コンテンツ＆備考マスタ'!$H:$H,0),3)="●",IF(AND(BH361&lt;&gt;"",ISNUMBER(申込書!$AC$22)=TRUE,申込書!$C$52&lt;&gt;"▼プルダウンより選択してください",申込書!$C$52&lt;&gt;""),申込書!$AC$22,""),"-"))</f>
        <v/>
      </c>
      <c r="BJ361" s="369"/>
      <c r="BK361" s="369"/>
      <c r="BL361" s="370" t="str">
        <f>IF(AND(申込書!$C$52&lt;&gt;"▼プルダウンより選択してください",申込書!$C$52&lt;&gt;"",$G361&lt;&gt;"",申込書!$V$52="特定学年のみ"),"申し込みする","")</f>
        <v/>
      </c>
      <c r="BM361" s="371"/>
      <c r="BN361" s="372"/>
      <c r="BO361" s="373" t="str">
        <f>IF(AND(申込書!$C$53&lt;&gt;"▼プルダウンより選択してください",申込書!$C$53&lt;&gt;"",申込書!$K$22&lt;&gt;"YYYY/MM/DD",$G361&lt;&gt;""),申込書!$K$22,"")</f>
        <v/>
      </c>
      <c r="BP361" s="369" t="str">
        <f>IF(BO361="","",IF(INDEX('コンテンツ＆備考マスタ'!$H:$J,MATCH(学校情報!BO$3,'コンテンツ＆備考マスタ'!$H:$H,0),3)="●",IF(AND(BO361&lt;&gt;"",ISNUMBER(申込書!$AC$22)=TRUE,申込書!$C$53&lt;&gt;"▼プルダウンより選択してください",申込書!$C$53&lt;&gt;""),申込書!$AC$22,""),"-"))</f>
        <v/>
      </c>
      <c r="BQ361" s="369"/>
      <c r="BR361" s="369"/>
      <c r="BS361" s="370" t="str">
        <f>IF(AND(申込書!$C$53&lt;&gt;"▼プルダウンより選択してください",申込書!$C$53&lt;&gt;"",$G361&lt;&gt;"",申込書!$V$53="特定学年のみ"),"申し込みする","")</f>
        <v/>
      </c>
      <c r="BT361" s="371"/>
      <c r="BU361" s="372"/>
      <c r="BV361" s="373" t="str">
        <f>IF(AND(申込書!$C$54&lt;&gt;"▼プルダウンより選択してください",申込書!$C$54&lt;&gt;"",申込書!$K$22&lt;&gt;"YYYY/MM/DD",$G361&lt;&gt;""),申込書!$K$22,"")</f>
        <v/>
      </c>
      <c r="BW361" s="369" t="str">
        <f>IF(BV361="","",IF(INDEX('コンテンツ＆備考マスタ'!$H:$J,MATCH(学校情報!BV$3,'コンテンツ＆備考マスタ'!$H:$H,0),3)="●",IF(AND(BV361&lt;&gt;"",ISNUMBER(申込書!$AC$22)=TRUE,申込書!$C$54&lt;&gt;"▼プルダウンより選択してください",申込書!$C$54&lt;&gt;""),申込書!$AC$22,""),"-"))</f>
        <v/>
      </c>
      <c r="BX361" s="369"/>
      <c r="BY361" s="369"/>
      <c r="BZ361" s="370" t="str">
        <f>IF(AND(申込書!$C$54&lt;&gt;"▼プルダウンより選択してください",申込書!$C$54&lt;&gt;"",$G361&lt;&gt;"",申込書!$V$54="特定学年のみ"),"申し込みする","")</f>
        <v/>
      </c>
      <c r="CA361" s="371"/>
      <c r="CB361" s="372"/>
      <c r="CC361" s="373" t="str">
        <f>IF(AND(申込書!$C$55&lt;&gt;"▼プルダウンより選択してください",申込書!$C$55&lt;&gt;"",申込書!$K$22&lt;&gt;"YYYY/MM/DD",$G361&lt;&gt;""),申込書!$K$22,"")</f>
        <v/>
      </c>
      <c r="CD361" s="369" t="str">
        <f>IF(CC361="","",IF(INDEX('コンテンツ＆備考マスタ'!$H:$J,MATCH(学校情報!CC$3,'コンテンツ＆備考マスタ'!$H:$H,0),3)="●",IF(AND(CC361&lt;&gt;"",ISNUMBER(申込書!$AC$22)=TRUE,申込書!$C$55&lt;&gt;"▼プルダウンより選択してください",申込書!$C$55&lt;&gt;""),申込書!$AC$22,""),"-"))</f>
        <v/>
      </c>
      <c r="CE361" s="369"/>
      <c r="CF361" s="369"/>
      <c r="CG361" s="370" t="str">
        <f>IF(AND(申込書!$C$55&lt;&gt;"▼プルダウンより選択してください",申込書!$C$55&lt;&gt;"",$G361&lt;&gt;"",申込書!$V$55="特定学年のみ"),"申し込みする","")</f>
        <v/>
      </c>
      <c r="CH361" s="371"/>
      <c r="CI361" s="372"/>
      <c r="CJ361" s="373" t="str">
        <f>IF(AND(申込書!$C$56&lt;&gt;"▼プルダウンより選択してください",申込書!$C$56&lt;&gt;"",申込書!$K$22&lt;&gt;"YYYY/MM/DD",$G361&lt;&gt;""),申込書!$K$22,"")</f>
        <v/>
      </c>
      <c r="CK361" s="369" t="str">
        <f>IF(CJ361="","",IF(INDEX('コンテンツ＆備考マスタ'!$H:$J,MATCH(学校情報!CJ$3,'コンテンツ＆備考マスタ'!$H:$H,0),3)="●",IF(AND(CJ361&lt;&gt;"",ISNUMBER(申込書!$AC$22)=TRUE,申込書!$C$56&lt;&gt;"▼プルダウンより選択してください",申込書!$C$56&lt;&gt;""),申込書!$AC$22,""),"-"))</f>
        <v/>
      </c>
      <c r="CL361" s="369"/>
      <c r="CM361" s="369"/>
      <c r="CN361" s="370" t="str">
        <f>IF(AND(申込書!$C$56&lt;&gt;"▼プルダウンより選択してください",申込書!$C$56&lt;&gt;"",$G361&lt;&gt;"",申込書!$V$56="特定学年のみ"),"申し込みする","")</f>
        <v/>
      </c>
      <c r="CO361" s="371"/>
      <c r="CP361" s="372"/>
      <c r="CQ361" s="373" t="str">
        <f>IF(AND(申込書!$C$57&lt;&gt;"▼プルダウンより選択してください",申込書!$C$57&lt;&gt;"",申込書!$K$22&lt;&gt;"YYYY/MM/DD",$G361&lt;&gt;""),申込書!$K$22,"")</f>
        <v/>
      </c>
      <c r="CR361" s="369" t="str">
        <f>IF(CQ361="","",IF(INDEX('コンテンツ＆備考マスタ'!$H:$J,MATCH(学校情報!CQ$3,'コンテンツ＆備考マスタ'!$H:$H,0),3)="●",IF(AND(CQ361&lt;&gt;"",ISNUMBER(申込書!$AC$22)=TRUE,申込書!$C$57&lt;&gt;"▼プルダウンより選択してください",申込書!$C$57&lt;&gt;""),申込書!$AC$22,""),"-"))</f>
        <v/>
      </c>
      <c r="CS361" s="369"/>
      <c r="CT361" s="369"/>
      <c r="CU361" s="369" t="str">
        <f>IF(AND(申込書!$C$57&lt;&gt;"▼プルダウンより選択してください",申込書!$C$57&lt;&gt;"",$G361&lt;&gt;"",申込書!$V$57="特定学年のみ"),"申し込みする","")</f>
        <v/>
      </c>
      <c r="CV361" s="371"/>
      <c r="CW361" s="372"/>
      <c r="CX361" s="373" t="str">
        <f>IF(AND(申込書!$C$58&lt;&gt;"▼プルダウンより選択してください",申込書!$C$58&lt;&gt;"",申込書!$K$22&lt;&gt;"YYYY/MM/DD",$G361&lt;&gt;""),申込書!$K$22,"")</f>
        <v/>
      </c>
      <c r="CY361" s="369" t="str">
        <f>IF(CX361="","",IF(INDEX('コンテンツ＆備考マスタ'!$H:$J,MATCH(学校情報!CX$3,'コンテンツ＆備考マスタ'!$H:$H,0),3)="●",IF(AND(CX361&lt;&gt;"",ISNUMBER(申込書!$AC$22)=TRUE,申込書!$C$58&lt;&gt;"▼プルダウンより選択してください",申込書!$C$58&lt;&gt;""),申込書!$AC$22,""),"-"))</f>
        <v/>
      </c>
      <c r="CZ361" s="369"/>
      <c r="DA361" s="369"/>
      <c r="DB361" s="369" t="str">
        <f>IF(AND(申込書!$C$58&lt;&gt;"▼プルダウンより選択してください",申込書!$C$58&lt;&gt;"",$G361&lt;&gt;"",申込書!$V$58="特定学年のみ"),"申し込みする","")</f>
        <v/>
      </c>
      <c r="DC361" s="371"/>
      <c r="DD361" s="372"/>
      <c r="DE361" s="373" t="str">
        <f>IF(AND(申込書!$C$59&lt;&gt;"▼プルダウンより選択してください",申込書!$C$59&lt;&gt;"",申込書!$K$22&lt;&gt;"YYYY/MM/DD",$G361&lt;&gt;""),申込書!$K$22,"")</f>
        <v/>
      </c>
      <c r="DF361" s="369" t="str">
        <f>IF(DE361="","",IF(INDEX('コンテンツ＆備考マスタ'!$H:$J,MATCH(学校情報!DE$3,'コンテンツ＆備考マスタ'!$H:$H,0),3)="●",IF(AND(DE361&lt;&gt;"",ISNUMBER(申込書!$AC$22)=TRUE,申込書!$C$59&lt;&gt;"▼プルダウンより選択してください",申込書!$C$59&lt;&gt;""),申込書!$AC$22,""),"-"))</f>
        <v/>
      </c>
      <c r="DG361" s="369"/>
      <c r="DH361" s="369"/>
      <c r="DI361" s="369" t="str">
        <f>IF(AND(申込書!$C$59&lt;&gt;"▼プルダウンより選択してください",申込書!$C$59&lt;&gt;"",$G361&lt;&gt;"",申込書!$V$59="特定学年のみ"),"申し込みする","")</f>
        <v/>
      </c>
      <c r="DJ361" s="371"/>
      <c r="DK361" s="372"/>
      <c r="DL361" s="373" t="str">
        <f>IF(AND(申込書!$C$60&lt;&gt;"▼プルダウンより選択してください",申込書!$C$60&lt;&gt;"",申込書!$K$22&lt;&gt;"YYYY/MM/DD",$G361&lt;&gt;""),申込書!$K$22,"")</f>
        <v/>
      </c>
      <c r="DM361" s="369" t="str">
        <f>IF(DL361="","",IF(INDEX('コンテンツ＆備考マスタ'!$H:$J,MATCH(学校情報!DL$3,'コンテンツ＆備考マスタ'!$H:$H,0),3)="●",IF(AND(DL361&lt;&gt;"",ISNUMBER(申込書!$AC$22)=TRUE,申込書!$C$60&lt;&gt;"▼プルダウンより選択してください",申込書!$C$60&lt;&gt;""),申込書!$AC$22,""),"-"))</f>
        <v/>
      </c>
      <c r="DN361" s="369"/>
      <c r="DO361" s="369"/>
      <c r="DP361" s="369" t="str">
        <f>IF(AND(申込書!$C$60&lt;&gt;"▼プルダウンより選択してください",申込書!$C$60&lt;&gt;"",$G361&lt;&gt;"",申込書!$V$60="特定学年のみ"),"申し込みする","")</f>
        <v/>
      </c>
      <c r="DQ361" s="371"/>
      <c r="DR361" s="372"/>
      <c r="DS361" s="373" t="str">
        <f>IF(AND(申込書!$C$61&lt;&gt;"▼プルダウンより選択してください",申込書!$C$61&lt;&gt;"",申込書!$K$22&lt;&gt;"YYYY/MM/DD",$G361&lt;&gt;""),申込書!$K$22,"")</f>
        <v/>
      </c>
      <c r="DT361" s="369" t="str">
        <f>IF(DS361="","",IF(INDEX('コンテンツ＆備考マスタ'!$H:$J,MATCH(学校情報!DS$3,'コンテンツ＆備考マスタ'!$H:$H,0),3)="●",IF(AND(DS361&lt;&gt;"",ISNUMBER(申込書!$AC$22)=TRUE,申込書!$C$61&lt;&gt;"▼プルダウンより選択してください",申込書!$C$61&lt;&gt;""),申込書!$AC$22,""),"-"))</f>
        <v/>
      </c>
      <c r="DU361" s="369"/>
      <c r="DV361" s="369"/>
      <c r="DW361" s="369" t="str">
        <f>IF(AND(申込書!$C$61&lt;&gt;"▼プルダウンより選択してください",申込書!$C$61&lt;&gt;"",$G361&lt;&gt;"",申込書!$V$61="特定学年のみ"),"申し込みする","")</f>
        <v/>
      </c>
      <c r="DX361" s="371"/>
      <c r="DY361" s="372"/>
      <c r="DZ361" s="373" t="str">
        <f>IF(AND(申込書!$C$62&lt;&gt;"▼プルダウンより選択してください",申込書!$C$62&lt;&gt;"",申込書!$K$22&lt;&gt;"YYYY/MM/DD",$G361&lt;&gt;""),申込書!$K$22,"")</f>
        <v/>
      </c>
      <c r="EA361" s="369" t="str">
        <f>IF(DZ361="","",IF(INDEX('コンテンツ＆備考マスタ'!$H:$J,MATCH(学校情報!DZ$3,'コンテンツ＆備考マスタ'!$H:$H,0),3)="●",IF(AND(DZ361&lt;&gt;"",ISNUMBER(申込書!$AC$22)=TRUE,申込書!$C$62&lt;&gt;"▼プルダウンより選択してください",申込書!$C$62&lt;&gt;""),申込書!$AC$22,""),"-"))</f>
        <v/>
      </c>
      <c r="EB361" s="369"/>
      <c r="EC361" s="369"/>
      <c r="ED361" s="370" t="str">
        <f>IF(AND(申込書!$C$62&lt;&gt;"▼プルダウンより選択してください",申込書!$C$62&lt;&gt;"",$G361&lt;&gt;"",申込書!$V$62="特定学年のみ"),"申し込みする","")</f>
        <v/>
      </c>
      <c r="EE361" s="371"/>
      <c r="EF361" s="372"/>
      <c r="EG361" s="373" t="str">
        <f>IF(AND(申込書!$C$63&lt;&gt;"▼プルダウンより選択してください",申込書!$C$63&lt;&gt;"",申込書!$K$22&lt;&gt;"YYYY/MM/DD",$G361&lt;&gt;""),申込書!$K$22,"")</f>
        <v/>
      </c>
      <c r="EH361" s="369" t="str">
        <f>IF(EG361="","",IF(INDEX('コンテンツ＆備考マスタ'!$H:$J,MATCH(学校情報!EG$3,'コンテンツ＆備考マスタ'!$H:$H,0),3)="●",IF(AND(EG361&lt;&gt;"",ISNUMBER(申込書!$AC$22)=TRUE,申込書!$C$63&lt;&gt;"▼プルダウンより選択してください",申込書!$C$63&lt;&gt;""),申込書!$AC$22,""),"-"))</f>
        <v/>
      </c>
      <c r="EI361" s="369"/>
      <c r="EJ361" s="369"/>
      <c r="EK361" s="370" t="str">
        <f>IF(AND(申込書!$C$63&lt;&gt;"▼プルダウンより選択してください",申込書!$C$63&lt;&gt;"",$G361&lt;&gt;"",申込書!$V$63="特定学年のみ"),"申し込みする","")</f>
        <v/>
      </c>
      <c r="EL361" s="371"/>
      <c r="EM361" s="372"/>
      <c r="EN361" s="373" t="str">
        <f>IF(AND(申込書!$C$64&lt;&gt;"▼プルダウンより選択してください",申込書!$C$64&lt;&gt;"",申込書!$K$22&lt;&gt;"YYYY/MM/DD",$G361&lt;&gt;""),申込書!$K$22,"")</f>
        <v/>
      </c>
      <c r="EO361" s="369" t="str">
        <f>IF(EN361="","",IF(INDEX('コンテンツ＆備考マスタ'!$H:$J,MATCH(学校情報!EN$3,'コンテンツ＆備考マスタ'!$H:$H,0),3)="●",IF(AND(EN361&lt;&gt;"",ISNUMBER(申込書!$AC$22)=TRUE,申込書!$C$64&lt;&gt;"▼プルダウンより選択してください",申込書!$C$64&lt;&gt;""),申込書!$AC$22,""),"-"))</f>
        <v/>
      </c>
      <c r="EP361" s="369"/>
      <c r="EQ361" s="369"/>
      <c r="ER361" s="370" t="str">
        <f>IF(AND(申込書!$C$64&lt;&gt;"▼プルダウンより選択してください",申込書!$C$64&lt;&gt;"",$G361&lt;&gt;"",申込書!$V$64="特定学年のみ"),"申し込みする","")</f>
        <v/>
      </c>
      <c r="ES361" s="371"/>
      <c r="ET361" s="372"/>
      <c r="EU361" s="373" t="str">
        <f>IF(AND(申込書!$C$65&lt;&gt;"▼プルダウンより選択してください",申込書!$C$65&lt;&gt;"",申込書!$K$22&lt;&gt;"YYYY/MM/DD",$G361&lt;&gt;""),申込書!$K$22,"")</f>
        <v/>
      </c>
      <c r="EV361" s="369" t="str">
        <f>IF(EU361="","",IF(INDEX('コンテンツ＆備考マスタ'!$H:$J,MATCH(学校情報!EU$3,'コンテンツ＆備考マスタ'!$H:$H,0),3)="●",IF(AND(EU361&lt;&gt;"",ISNUMBER(申込書!$AC$22)=TRUE,申込書!$C$65&lt;&gt;"▼プルダウンより選択してください",申込書!$C$65&lt;&gt;""),申込書!$AC$22,""),"-"))</f>
        <v/>
      </c>
      <c r="EW361" s="369"/>
      <c r="EX361" s="369"/>
      <c r="EY361" s="370" t="str">
        <f>IF(AND(申込書!$C$65&lt;&gt;"▼プルダウンより選択してください",申込書!$C$65&lt;&gt;"",$G361&lt;&gt;"",申込書!$V$65="特定学年のみ"),"申し込みする","")</f>
        <v/>
      </c>
      <c r="EZ361" s="371"/>
      <c r="FA361" s="372"/>
      <c r="FB361" s="373" t="str">
        <f>IF(AND(申込書!$C$66&lt;&gt;"▼プルダウンより選択してください",申込書!$C$66&lt;&gt;"",申込書!$K$22&lt;&gt;"YYYY/MM/DD",$G361&lt;&gt;""),申込書!$K$22,"")</f>
        <v/>
      </c>
      <c r="FC361" s="369" t="str">
        <f>IF(FB361="","",IF(INDEX('コンテンツ＆備考マスタ'!$H:$J,MATCH(学校情報!FB$3,'コンテンツ＆備考マスタ'!$H:$H,0),3)="●",IF(AND(FB361&lt;&gt;"",ISNUMBER(申込書!$AC$22)=TRUE,申込書!$C$66&lt;&gt;"▼プルダウンより選択してください",申込書!$C$66&lt;&gt;""),申込書!$AC$22,""),"-"))</f>
        <v/>
      </c>
      <c r="FD361" s="369"/>
      <c r="FE361" s="369"/>
      <c r="FF361" s="370" t="str">
        <f>IF(AND(申込書!$C$66&lt;&gt;"▼プルダウンより選択してください",申込書!$C$66&lt;&gt;"",$G361&lt;&gt;"",申込書!$V$66="特定学年のみ"),"申し込みする","")</f>
        <v/>
      </c>
      <c r="FG361" s="371"/>
      <c r="FH361" s="372"/>
      <c r="FI361" s="373" t="str">
        <f>IF(AND(申込書!$C$67&lt;&gt;"▼プルダウンより選択してください",申込書!$C$67&lt;&gt;"",申込書!$K$22&lt;&gt;"YYYY/MM/DD",$G361&lt;&gt;""),申込書!$K$22,"")</f>
        <v/>
      </c>
      <c r="FJ361" s="369" t="str">
        <f>IF(FI361="","",IF(INDEX('コンテンツ＆備考マスタ'!$H:$J,MATCH(学校情報!FI$3,'コンテンツ＆備考マスタ'!$H:$H,0),3)="●",IF(AND(FI361&lt;&gt;"",ISNUMBER(申込書!$AC$22)=TRUE,申込書!$C$67&lt;&gt;"▼プルダウンより選択してください",申込書!$C$67&lt;&gt;""),申込書!$AC$22,""),"-"))</f>
        <v/>
      </c>
      <c r="FK361" s="369"/>
      <c r="FL361" s="369"/>
      <c r="FM361" s="370" t="str">
        <f>IF(AND(申込書!$C$67&lt;&gt;"▼プルダウンより選択してください",申込書!$C$67&lt;&gt;"",$G361&lt;&gt;"",申込書!$V$67="特定学年のみ"),"申し込みする","")</f>
        <v/>
      </c>
      <c r="FN361" s="371"/>
      <c r="FO361" s="372"/>
      <c r="FP361" s="373" t="str">
        <f>IF(AND(申込書!$C$68&lt;&gt;"▼プルダウンより選択してください",申込書!$C$68&lt;&gt;"",申込書!$K$22&lt;&gt;"YYYY/MM/DD",$G361&lt;&gt;""),申込書!$K$22,"")</f>
        <v/>
      </c>
      <c r="FQ361" s="369" t="str">
        <f>IF(FP361="","",IF(INDEX('コンテンツ＆備考マスタ'!$H:$J,MATCH(学校情報!FP$3,'コンテンツ＆備考マスタ'!$H:$H,0),3)="●",IF(AND(FP361&lt;&gt;"",ISNUMBER(申込書!$AC$22)=TRUE,申込書!$C$68&lt;&gt;"▼プルダウンより選択してください",申込書!$C$68&lt;&gt;""),申込書!$AC$22,""),"-"))</f>
        <v/>
      </c>
      <c r="FR361" s="369"/>
      <c r="FS361" s="369"/>
      <c r="FT361" s="370" t="str">
        <f>IF(AND(申込書!$C$68&lt;&gt;"▼プルダウンより選択してください",申込書!$C$68&lt;&gt;"",$G361&lt;&gt;"",申込書!$V$68="特定学年のみ"),"申し込みする","")</f>
        <v/>
      </c>
      <c r="FU361" s="371"/>
      <c r="FV361" s="372"/>
      <c r="FW361" s="373" t="str">
        <f>IF(AND(申込書!$C$69&lt;&gt;"▼プルダウンより選択してください",申込書!$C$69&lt;&gt;"",申込書!$K$22&lt;&gt;"YYYY/MM/DD",$G361&lt;&gt;""),申込書!$K$22,"")</f>
        <v/>
      </c>
      <c r="FX361" s="369" t="str">
        <f>IF(FW361="","",IF(INDEX('コンテンツ＆備考マスタ'!$H:$J,MATCH(学校情報!FW$3,'コンテンツ＆備考マスタ'!$H:$H,0),3)="●",IF(AND(FW361&lt;&gt;"",ISNUMBER(申込書!$AC$22)=TRUE,申込書!$C$69&lt;&gt;"▼プルダウンより選択してください",申込書!$C$69&lt;&gt;""),申込書!$AC$22,""),"-"))</f>
        <v/>
      </c>
      <c r="FY361" s="369"/>
      <c r="FZ361" s="369"/>
      <c r="GA361" s="370" t="str">
        <f>IF(AND(申込書!$C$69&lt;&gt;"▼プルダウンより選択してください",申込書!$C$69&lt;&gt;"",$G361&lt;&gt;"",申込書!$V$69="特定学年のみ"),"申し込みする","")</f>
        <v/>
      </c>
      <c r="GB361" s="371"/>
      <c r="GC361" s="372"/>
      <c r="GD361" s="373" t="str">
        <f>IF(AND(申込書!$C$70&lt;&gt;"▼プルダウンより選択してください",申込書!$C$70&lt;&gt;"",申込書!$K$22&lt;&gt;"YYYY/MM/DD",$G361&lt;&gt;""),申込書!$K$22,"")</f>
        <v/>
      </c>
      <c r="GE361" s="369" t="str">
        <f>IF(GD361="","",IF(INDEX('コンテンツ＆備考マスタ'!$H:$J,MATCH(学校情報!GD$3,'コンテンツ＆備考マスタ'!$H:$H,0),3)="●",IF(AND(GD361&lt;&gt;"",ISNUMBER(申込書!$AC$22)=TRUE,申込書!$C$70&lt;&gt;"▼プルダウンより選択してください",申込書!$C$70&lt;&gt;""),申込書!$AC$22,""),"-"))</f>
        <v/>
      </c>
      <c r="GF361" s="369"/>
      <c r="GG361" s="369"/>
      <c r="GH361" s="370" t="str">
        <f>IF(AND(申込書!$C$70&lt;&gt;"▼プルダウンより選択してください",申込書!$C$70&lt;&gt;"",$G361&lt;&gt;"",申込書!$V$70="特定学年のみ"),"申し込みする","")</f>
        <v/>
      </c>
      <c r="GI361" s="371"/>
      <c r="GJ361" s="372"/>
      <c r="GK361" s="373" t="str">
        <f>IF(AND(申込書!$C$71&lt;&gt;"▼プルダウンより選択してください",申込書!$C$71&lt;&gt;"",申込書!$K$22&lt;&gt;"YYYY/MM/DD",$G361&lt;&gt;""),申込書!$K$22,"")</f>
        <v/>
      </c>
      <c r="GL361" s="369" t="str">
        <f>IF(GK361="","",IF(INDEX('コンテンツ＆備考マスタ'!$H:$J,MATCH(学校情報!GK$3,'コンテンツ＆備考マスタ'!$H:$H,0),3)="●",IF(AND(GK361&lt;&gt;"",ISNUMBER(申込書!$AC$22)=TRUE,申込書!$C$71&lt;&gt;"▼プルダウンより選択してください",申込書!$C$71&lt;&gt;""),申込書!$AC$22,""),"-"))</f>
        <v/>
      </c>
      <c r="GM361" s="369"/>
      <c r="GN361" s="369"/>
      <c r="GO361" s="370" t="str">
        <f>IF(AND(申込書!$C$71&lt;&gt;"▼プルダウンより選択してください",申込書!$C$71&lt;&gt;"",$G361&lt;&gt;"",申込書!$V$71="特定学年のみ"),"申し込みする","")</f>
        <v/>
      </c>
      <c r="GP361" s="371"/>
      <c r="GQ361" s="372"/>
      <c r="GR361" s="373" t="str">
        <f>IF(AND(申込書!$C$72&lt;&gt;"▼プルダウンより選択してください",申込書!$C$72&lt;&gt;"",申込書!$K$22&lt;&gt;"YYYY/MM/DD",$G361&lt;&gt;""),申込書!$K$22,"")</f>
        <v/>
      </c>
      <c r="GS361" s="369" t="str">
        <f>IF(GR361="","",IF(INDEX('コンテンツ＆備考マスタ'!$H:$J,MATCH(学校情報!GR$3,'コンテンツ＆備考マスタ'!$H:$H,0),3)="●",IF(AND(GR361&lt;&gt;"",ISNUMBER(申込書!$AC$22)=TRUE,申込書!$C$72&lt;&gt;"▼プルダウンより選択してください",申込書!$C$72&lt;&gt;""),申込書!$AC$22,""),"-"))</f>
        <v/>
      </c>
      <c r="GT361" s="369"/>
      <c r="GU361" s="369"/>
      <c r="GV361" s="370" t="str">
        <f>IF(AND(申込書!$C$72&lt;&gt;"▼プルダウンより選択してください",申込書!$C$72&lt;&gt;"",$G361&lt;&gt;"",申込書!$V$72="特定学年のみ"),"申し込みする","")</f>
        <v/>
      </c>
      <c r="GW361" s="371"/>
      <c r="GX361" s="372"/>
      <c r="GY361" s="373" t="str">
        <f>IF(AND(申込書!$C$73&lt;&gt;"▼プルダウンより選択してください",申込書!$C$73&lt;&gt;"",申込書!$K$22&lt;&gt;"YYYY/MM/DD",$G361&lt;&gt;""),申込書!$K$22,"")</f>
        <v/>
      </c>
      <c r="GZ361" s="369" t="str">
        <f>IF(GY361="","",IF(INDEX('コンテンツ＆備考マスタ'!$H:$J,MATCH(学校情報!GY$3,'コンテンツ＆備考マスタ'!$H:$H,0),3)="●",IF(AND(GY361&lt;&gt;"",ISNUMBER(申込書!$AC$22)=TRUE,申込書!$C$73&lt;&gt;"▼プルダウンより選択してください",申込書!$C$73&lt;&gt;""),申込書!$AC$22,""),"-"))</f>
        <v/>
      </c>
      <c r="HA361" s="369"/>
      <c r="HB361" s="369"/>
      <c r="HC361" s="370" t="str">
        <f>IF(AND(申込書!$C$73&lt;&gt;"▼プルダウンより選択してください",申込書!$C$73&lt;&gt;"",$G361&lt;&gt;"",申込書!$V$73="特定学年のみ"),"申し込みする","")</f>
        <v/>
      </c>
      <c r="HD361" s="371"/>
      <c r="HE361" s="372"/>
      <c r="HF361" s="373" t="str">
        <f>IF(AND(申込書!$C$74&lt;&gt;"▼プルダウンより選択してください",申込書!$C$74&lt;&gt;"",申込書!$K$22&lt;&gt;"YYYY/MM/DD",$G361&lt;&gt;""),申込書!$K$22,"")</f>
        <v/>
      </c>
      <c r="HG361" s="369" t="str">
        <f>IF(HF361="","",IF(INDEX('コンテンツ＆備考マスタ'!$H:$J,MATCH(学校情報!HF$3,'コンテンツ＆備考マスタ'!$H:$H,0),3)="●",IF(AND(HF361&lt;&gt;"",ISNUMBER(申込書!$AC$22)=TRUE,申込書!$C$74&lt;&gt;"▼プルダウンより選択してください",申込書!$C$74&lt;&gt;""),申込書!$AC$22,""),"-"))</f>
        <v/>
      </c>
      <c r="HH361" s="369"/>
      <c r="HI361" s="369"/>
      <c r="HJ361" s="370" t="str">
        <f>IF(AND(申込書!$C$74&lt;&gt;"▼プルダウンより選択してください",申込書!$C$74&lt;&gt;"",$G361&lt;&gt;"",申込書!$V$74="特定学年のみ"),"申し込みする","")</f>
        <v/>
      </c>
      <c r="HK361" s="371"/>
      <c r="HL361" s="372"/>
      <c r="HM361" s="373" t="str">
        <f>IF(AND(申込書!$C$75&lt;&gt;"▼プルダウンより選択してください",申込書!$C$75&lt;&gt;"",申込書!$K$22&lt;&gt;"YYYY/MM/DD",$G361&lt;&gt;""),申込書!$K$22,"")</f>
        <v/>
      </c>
      <c r="HN361" s="369" t="str">
        <f>IF(HM361="","",IF(INDEX('コンテンツ＆備考マスタ'!$H:$J,MATCH(学校情報!HM$3,'コンテンツ＆備考マスタ'!$H:$H,0),3)="●",IF(AND(HM361&lt;&gt;"",ISNUMBER(申込書!$AC$22)=TRUE,申込書!$C$75&lt;&gt;"▼プルダウンより選択してください",申込書!$C$75&lt;&gt;""),申込書!$AC$22,""),"-"))</f>
        <v/>
      </c>
      <c r="HO361" s="369"/>
      <c r="HP361" s="369"/>
      <c r="HQ361" s="370" t="str">
        <f>IF(AND(申込書!$C$75&lt;&gt;"▼プルダウンより選択してください",申込書!$C$75&lt;&gt;"",$G361&lt;&gt;"",申込書!$V$75="特定学年のみ"),"申し込みする","")</f>
        <v/>
      </c>
      <c r="HR361" s="371"/>
      <c r="HS361" s="371"/>
      <c r="HT361" s="374" t="str">
        <f>IF(AND(申込書!$C$76&lt;&gt;"▼プルダウンより選択してください",申込書!$C$76&lt;&gt;"",申込書!$K$22&lt;&gt;"YYYY/MM/DD",$G361&lt;&gt;""),申込書!$K$22,"")</f>
        <v/>
      </c>
      <c r="HU361" s="369" t="str">
        <f>IF(HT361="","",IF(INDEX('コンテンツ＆備考マスタ'!$H:$J,MATCH(学校情報!HT$3,'コンテンツ＆備考マスタ'!$H:$H,0),3)="●",IF(AND(HT361&lt;&gt;"",ISNUMBER(申込書!$AC$22)=TRUE,申込書!$C$76&lt;&gt;"▼プルダウンより選択してください",申込書!$C$76&lt;&gt;""),申込書!$AC$22,""),"-"))</f>
        <v/>
      </c>
      <c r="HV361" s="369"/>
      <c r="HW361" s="369"/>
      <c r="HX361" s="370" t="str">
        <f>IF(AND(申込書!$C$76&lt;&gt;"▼プルダウンより選択してください",申込書!$C$76&lt;&gt;"",$G361&lt;&gt;"",申込書!$V$76="特定学年のみ"),"申し込みする","")</f>
        <v/>
      </c>
      <c r="HY361" s="371"/>
      <c r="HZ361" s="372"/>
      <c r="IA361" s="69"/>
    </row>
    <row r="362" spans="2:235" ht="26.85" hidden="1" customHeight="1" outlineLevel="1">
      <c r="B362" s="365">
        <f t="shared" si="15"/>
        <v>357</v>
      </c>
      <c r="C362" s="55"/>
      <c r="D362" s="56"/>
      <c r="E362" s="154"/>
      <c r="F362" s="57"/>
      <c r="G362" s="58"/>
      <c r="H362" s="59"/>
      <c r="I362" s="60"/>
      <c r="J362" s="61"/>
      <c r="K362" s="366" t="str">
        <f t="shared" si="16"/>
        <v/>
      </c>
      <c r="L362" s="62"/>
      <c r="M362" s="322"/>
      <c r="N362" s="63"/>
      <c r="O362" s="64"/>
      <c r="P362" s="367" t="str">
        <f t="shared" si="17"/>
        <v/>
      </c>
      <c r="Q362" s="65"/>
      <c r="R362" s="66"/>
      <c r="S362" s="67"/>
      <c r="T362" s="68"/>
      <c r="U362" s="68"/>
      <c r="V362" s="68"/>
      <c r="W362" s="66"/>
      <c r="X362" s="281"/>
      <c r="Y362" s="368" t="str">
        <f>IF(AND(申込書!$C$47&lt;&gt;"▼プルダウンより選択してください",申込書!$C$47&lt;&gt;"",申込書!$K$22&lt;&gt;"YYYY/MM/DD",$G362&lt;&gt;""),申込書!$K$22,"")</f>
        <v/>
      </c>
      <c r="Z362" s="369" t="str">
        <f>IF(Y362="","",IF(INDEX('コンテンツ＆備考マスタ'!$H:$J,MATCH(学校情報!Y$3,'コンテンツ＆備考マスタ'!$H:$H,0),3)="●",IF(AND(Y362&lt;&gt;"",ISNUMBER(申込書!$AC$22)=TRUE,申込書!$C$47&lt;&gt;"▼プルダウンより選択してください",申込書!$C$47&lt;&gt;""),申込書!$AC$22,""),"-"))</f>
        <v/>
      </c>
      <c r="AA362" s="369"/>
      <c r="AB362" s="369"/>
      <c r="AC362" s="370" t="str">
        <f>IF(AND(申込書!$C$47&lt;&gt;"▼プルダウンより選択してください",申込書!$C$47&lt;&gt;"",$G362&lt;&gt;"",申込書!$V$47="特定学年のみ"),"申し込みする","")</f>
        <v/>
      </c>
      <c r="AD362" s="371"/>
      <c r="AE362" s="372"/>
      <c r="AF362" s="373" t="str">
        <f>IF(AND(申込書!$C$48&lt;&gt;"▼プルダウンより選択してください",申込書!$C$48&lt;&gt;"",申込書!$K$22&lt;&gt;"YYYY/MM/DD",$G362&lt;&gt;""),申込書!$K$22,"")</f>
        <v/>
      </c>
      <c r="AG362" s="369" t="str">
        <f>IF(AF362="","",IF(INDEX('コンテンツ＆備考マスタ'!$H:$J,MATCH(学校情報!AF$3,'コンテンツ＆備考マスタ'!$H:$H,0),3)="●",IF(AND(AF362&lt;&gt;"",ISNUMBER(申込書!$AC$22)=TRUE,申込書!$C$48&lt;&gt;"▼プルダウンより選択してください",申込書!$C$48&lt;&gt;""),申込書!$AC$22,""),"-"))</f>
        <v/>
      </c>
      <c r="AH362" s="369"/>
      <c r="AI362" s="369"/>
      <c r="AJ362" s="370" t="str">
        <f>IF(AND(申込書!$C$48&lt;&gt;"▼プルダウンより選択してください",申込書!$C$48&lt;&gt;"",$G362&lt;&gt;"",申込書!$V$48="特定学年のみ"),"申し込みする","")</f>
        <v/>
      </c>
      <c r="AK362" s="371"/>
      <c r="AL362" s="372"/>
      <c r="AM362" s="373" t="str">
        <f>IF(AND(申込書!$C$49&lt;&gt;"▼プルダウンより選択してください",申込書!$C$49&lt;&gt;"",申込書!$K$22&lt;&gt;"YYYY/MM/DD",$G362&lt;&gt;""),申込書!$K$22,"")</f>
        <v/>
      </c>
      <c r="AN362" s="369" t="str">
        <f>IF(AM362="","",IF(INDEX('コンテンツ＆備考マスタ'!$H:$J,MATCH(学校情報!AM$3,'コンテンツ＆備考マスタ'!$H:$H,0),3)="●",IF(AND(AM362&lt;&gt;"",ISNUMBER(申込書!$AC$22)=TRUE,申込書!$C$49&lt;&gt;"▼プルダウンより選択してください",申込書!$C$49&lt;&gt;""),申込書!$AC$22,""),"-"))</f>
        <v/>
      </c>
      <c r="AO362" s="369"/>
      <c r="AP362" s="369"/>
      <c r="AQ362" s="370" t="str">
        <f>IF(AND(申込書!$C$49&lt;&gt;"▼プルダウンより選択してください",申込書!$C$49&lt;&gt;"",$G362&lt;&gt;"",申込書!$V$49="特定学年のみ"),"申し込みする","")</f>
        <v/>
      </c>
      <c r="AR362" s="371"/>
      <c r="AS362" s="372"/>
      <c r="AT362" s="373" t="str">
        <f>IF(AND(申込書!$C$50&lt;&gt;"▼プルダウンより選択してください",申込書!$C$50&lt;&gt;"",申込書!$K$22&lt;&gt;"YYYY/MM/DD",$G362&lt;&gt;""),申込書!$K$22,"")</f>
        <v/>
      </c>
      <c r="AU362" s="369" t="str">
        <f>IF(AT362="","",IF(INDEX('コンテンツ＆備考マスタ'!$H:$J,MATCH(学校情報!AT$3,'コンテンツ＆備考マスタ'!$H:$H,0),3)="●",IF(AND(AT362&lt;&gt;"",ISNUMBER(申込書!$AC$22)=TRUE,申込書!$C$50&lt;&gt;"▼プルダウンより選択してください",申込書!$C$50&lt;&gt;""),申込書!$AC$22,""),"-"))</f>
        <v/>
      </c>
      <c r="AV362" s="369"/>
      <c r="AW362" s="369"/>
      <c r="AX362" s="370" t="str">
        <f>IF(AND(申込書!$C$50&lt;&gt;"▼プルダウンより選択してください",申込書!$C$50&lt;&gt;"",$G362&lt;&gt;"",申込書!$V$50="特定学年のみ"),"申し込みする","")</f>
        <v/>
      </c>
      <c r="AY362" s="371"/>
      <c r="AZ362" s="372"/>
      <c r="BA362" s="373" t="str">
        <f>IF(AND(申込書!$C$51&lt;&gt;"▼プルダウンより選択してください",申込書!$C$51&lt;&gt;"",申込書!$K$22&lt;&gt;"YYYY/MM/DD",$G362&lt;&gt;""),申込書!$K$22,"")</f>
        <v/>
      </c>
      <c r="BB362" s="369" t="str">
        <f>IF(BA362="","",IF(INDEX('コンテンツ＆備考マスタ'!$H:$J,MATCH(学校情報!BA$3,'コンテンツ＆備考マスタ'!$H:$H,0),3)="●",IF(AND(BA362&lt;&gt;"",ISNUMBER(申込書!$AC$22)=TRUE,申込書!$C$51&lt;&gt;"▼プルダウンより選択してください",申込書!$C$51&lt;&gt;""),申込書!$AC$22,""),"-"))</f>
        <v/>
      </c>
      <c r="BC362" s="369"/>
      <c r="BD362" s="369"/>
      <c r="BE362" s="370" t="str">
        <f>IF(AND(申込書!$C$51&lt;&gt;"▼プルダウンより選択してください",申込書!$C$51&lt;&gt;"",$G362&lt;&gt;"",申込書!$V$51="特定学年のみ"),"申し込みする","")</f>
        <v/>
      </c>
      <c r="BF362" s="371"/>
      <c r="BG362" s="372"/>
      <c r="BH362" s="373" t="str">
        <f>IF(AND(申込書!$C$52&lt;&gt;"▼プルダウンより選択してください",申込書!$C$52&lt;&gt;"",申込書!$K$22&lt;&gt;"YYYY/MM/DD",$G362&lt;&gt;""),申込書!$K$22,"")</f>
        <v/>
      </c>
      <c r="BI362" s="369" t="str">
        <f>IF(BH362="","",IF(INDEX('コンテンツ＆備考マスタ'!$H:$J,MATCH(学校情報!BH$3,'コンテンツ＆備考マスタ'!$H:$H,0),3)="●",IF(AND(BH362&lt;&gt;"",ISNUMBER(申込書!$AC$22)=TRUE,申込書!$C$52&lt;&gt;"▼プルダウンより選択してください",申込書!$C$52&lt;&gt;""),申込書!$AC$22,""),"-"))</f>
        <v/>
      </c>
      <c r="BJ362" s="369"/>
      <c r="BK362" s="369"/>
      <c r="BL362" s="370" t="str">
        <f>IF(AND(申込書!$C$52&lt;&gt;"▼プルダウンより選択してください",申込書!$C$52&lt;&gt;"",$G362&lt;&gt;"",申込書!$V$52="特定学年のみ"),"申し込みする","")</f>
        <v/>
      </c>
      <c r="BM362" s="371"/>
      <c r="BN362" s="372"/>
      <c r="BO362" s="373" t="str">
        <f>IF(AND(申込書!$C$53&lt;&gt;"▼プルダウンより選択してください",申込書!$C$53&lt;&gt;"",申込書!$K$22&lt;&gt;"YYYY/MM/DD",$G362&lt;&gt;""),申込書!$K$22,"")</f>
        <v/>
      </c>
      <c r="BP362" s="369" t="str">
        <f>IF(BO362="","",IF(INDEX('コンテンツ＆備考マスタ'!$H:$J,MATCH(学校情報!BO$3,'コンテンツ＆備考マスタ'!$H:$H,0),3)="●",IF(AND(BO362&lt;&gt;"",ISNUMBER(申込書!$AC$22)=TRUE,申込書!$C$53&lt;&gt;"▼プルダウンより選択してください",申込書!$C$53&lt;&gt;""),申込書!$AC$22,""),"-"))</f>
        <v/>
      </c>
      <c r="BQ362" s="369"/>
      <c r="BR362" s="369"/>
      <c r="BS362" s="370" t="str">
        <f>IF(AND(申込書!$C$53&lt;&gt;"▼プルダウンより選択してください",申込書!$C$53&lt;&gt;"",$G362&lt;&gt;"",申込書!$V$53="特定学年のみ"),"申し込みする","")</f>
        <v/>
      </c>
      <c r="BT362" s="371"/>
      <c r="BU362" s="372"/>
      <c r="BV362" s="373" t="str">
        <f>IF(AND(申込書!$C$54&lt;&gt;"▼プルダウンより選択してください",申込書!$C$54&lt;&gt;"",申込書!$K$22&lt;&gt;"YYYY/MM/DD",$G362&lt;&gt;""),申込書!$K$22,"")</f>
        <v/>
      </c>
      <c r="BW362" s="369" t="str">
        <f>IF(BV362="","",IF(INDEX('コンテンツ＆備考マスタ'!$H:$J,MATCH(学校情報!BV$3,'コンテンツ＆備考マスタ'!$H:$H,0),3)="●",IF(AND(BV362&lt;&gt;"",ISNUMBER(申込書!$AC$22)=TRUE,申込書!$C$54&lt;&gt;"▼プルダウンより選択してください",申込書!$C$54&lt;&gt;""),申込書!$AC$22,""),"-"))</f>
        <v/>
      </c>
      <c r="BX362" s="369"/>
      <c r="BY362" s="369"/>
      <c r="BZ362" s="370" t="str">
        <f>IF(AND(申込書!$C$54&lt;&gt;"▼プルダウンより選択してください",申込書!$C$54&lt;&gt;"",$G362&lt;&gt;"",申込書!$V$54="特定学年のみ"),"申し込みする","")</f>
        <v/>
      </c>
      <c r="CA362" s="371"/>
      <c r="CB362" s="372"/>
      <c r="CC362" s="373" t="str">
        <f>IF(AND(申込書!$C$55&lt;&gt;"▼プルダウンより選択してください",申込書!$C$55&lt;&gt;"",申込書!$K$22&lt;&gt;"YYYY/MM/DD",$G362&lt;&gt;""),申込書!$K$22,"")</f>
        <v/>
      </c>
      <c r="CD362" s="369" t="str">
        <f>IF(CC362="","",IF(INDEX('コンテンツ＆備考マスタ'!$H:$J,MATCH(学校情報!CC$3,'コンテンツ＆備考マスタ'!$H:$H,0),3)="●",IF(AND(CC362&lt;&gt;"",ISNUMBER(申込書!$AC$22)=TRUE,申込書!$C$55&lt;&gt;"▼プルダウンより選択してください",申込書!$C$55&lt;&gt;""),申込書!$AC$22,""),"-"))</f>
        <v/>
      </c>
      <c r="CE362" s="369"/>
      <c r="CF362" s="369"/>
      <c r="CG362" s="370" t="str">
        <f>IF(AND(申込書!$C$55&lt;&gt;"▼プルダウンより選択してください",申込書!$C$55&lt;&gt;"",$G362&lt;&gt;"",申込書!$V$55="特定学年のみ"),"申し込みする","")</f>
        <v/>
      </c>
      <c r="CH362" s="371"/>
      <c r="CI362" s="372"/>
      <c r="CJ362" s="373" t="str">
        <f>IF(AND(申込書!$C$56&lt;&gt;"▼プルダウンより選択してください",申込書!$C$56&lt;&gt;"",申込書!$K$22&lt;&gt;"YYYY/MM/DD",$G362&lt;&gt;""),申込書!$K$22,"")</f>
        <v/>
      </c>
      <c r="CK362" s="369" t="str">
        <f>IF(CJ362="","",IF(INDEX('コンテンツ＆備考マスタ'!$H:$J,MATCH(学校情報!CJ$3,'コンテンツ＆備考マスタ'!$H:$H,0),3)="●",IF(AND(CJ362&lt;&gt;"",ISNUMBER(申込書!$AC$22)=TRUE,申込書!$C$56&lt;&gt;"▼プルダウンより選択してください",申込書!$C$56&lt;&gt;""),申込書!$AC$22,""),"-"))</f>
        <v/>
      </c>
      <c r="CL362" s="369"/>
      <c r="CM362" s="369"/>
      <c r="CN362" s="370" t="str">
        <f>IF(AND(申込書!$C$56&lt;&gt;"▼プルダウンより選択してください",申込書!$C$56&lt;&gt;"",$G362&lt;&gt;"",申込書!$V$56="特定学年のみ"),"申し込みする","")</f>
        <v/>
      </c>
      <c r="CO362" s="371"/>
      <c r="CP362" s="372"/>
      <c r="CQ362" s="373" t="str">
        <f>IF(AND(申込書!$C$57&lt;&gt;"▼プルダウンより選択してください",申込書!$C$57&lt;&gt;"",申込書!$K$22&lt;&gt;"YYYY/MM/DD",$G362&lt;&gt;""),申込書!$K$22,"")</f>
        <v/>
      </c>
      <c r="CR362" s="369" t="str">
        <f>IF(CQ362="","",IF(INDEX('コンテンツ＆備考マスタ'!$H:$J,MATCH(学校情報!CQ$3,'コンテンツ＆備考マスタ'!$H:$H,0),3)="●",IF(AND(CQ362&lt;&gt;"",ISNUMBER(申込書!$AC$22)=TRUE,申込書!$C$57&lt;&gt;"▼プルダウンより選択してください",申込書!$C$57&lt;&gt;""),申込書!$AC$22,""),"-"))</f>
        <v/>
      </c>
      <c r="CS362" s="369"/>
      <c r="CT362" s="369"/>
      <c r="CU362" s="369" t="str">
        <f>IF(AND(申込書!$C$57&lt;&gt;"▼プルダウンより選択してください",申込書!$C$57&lt;&gt;"",$G362&lt;&gt;"",申込書!$V$57="特定学年のみ"),"申し込みする","")</f>
        <v/>
      </c>
      <c r="CV362" s="371"/>
      <c r="CW362" s="372"/>
      <c r="CX362" s="373" t="str">
        <f>IF(AND(申込書!$C$58&lt;&gt;"▼プルダウンより選択してください",申込書!$C$58&lt;&gt;"",申込書!$K$22&lt;&gt;"YYYY/MM/DD",$G362&lt;&gt;""),申込書!$K$22,"")</f>
        <v/>
      </c>
      <c r="CY362" s="369" t="str">
        <f>IF(CX362="","",IF(INDEX('コンテンツ＆備考マスタ'!$H:$J,MATCH(学校情報!CX$3,'コンテンツ＆備考マスタ'!$H:$H,0),3)="●",IF(AND(CX362&lt;&gt;"",ISNUMBER(申込書!$AC$22)=TRUE,申込書!$C$58&lt;&gt;"▼プルダウンより選択してください",申込書!$C$58&lt;&gt;""),申込書!$AC$22,""),"-"))</f>
        <v/>
      </c>
      <c r="CZ362" s="369"/>
      <c r="DA362" s="369"/>
      <c r="DB362" s="369" t="str">
        <f>IF(AND(申込書!$C$58&lt;&gt;"▼プルダウンより選択してください",申込書!$C$58&lt;&gt;"",$G362&lt;&gt;"",申込書!$V$58="特定学年のみ"),"申し込みする","")</f>
        <v/>
      </c>
      <c r="DC362" s="371"/>
      <c r="DD362" s="372"/>
      <c r="DE362" s="373" t="str">
        <f>IF(AND(申込書!$C$59&lt;&gt;"▼プルダウンより選択してください",申込書!$C$59&lt;&gt;"",申込書!$K$22&lt;&gt;"YYYY/MM/DD",$G362&lt;&gt;""),申込書!$K$22,"")</f>
        <v/>
      </c>
      <c r="DF362" s="369" t="str">
        <f>IF(DE362="","",IF(INDEX('コンテンツ＆備考マスタ'!$H:$J,MATCH(学校情報!DE$3,'コンテンツ＆備考マスタ'!$H:$H,0),3)="●",IF(AND(DE362&lt;&gt;"",ISNUMBER(申込書!$AC$22)=TRUE,申込書!$C$59&lt;&gt;"▼プルダウンより選択してください",申込書!$C$59&lt;&gt;""),申込書!$AC$22,""),"-"))</f>
        <v/>
      </c>
      <c r="DG362" s="369"/>
      <c r="DH362" s="369"/>
      <c r="DI362" s="369" t="str">
        <f>IF(AND(申込書!$C$59&lt;&gt;"▼プルダウンより選択してください",申込書!$C$59&lt;&gt;"",$G362&lt;&gt;"",申込書!$V$59="特定学年のみ"),"申し込みする","")</f>
        <v/>
      </c>
      <c r="DJ362" s="371"/>
      <c r="DK362" s="372"/>
      <c r="DL362" s="373" t="str">
        <f>IF(AND(申込書!$C$60&lt;&gt;"▼プルダウンより選択してください",申込書!$C$60&lt;&gt;"",申込書!$K$22&lt;&gt;"YYYY/MM/DD",$G362&lt;&gt;""),申込書!$K$22,"")</f>
        <v/>
      </c>
      <c r="DM362" s="369" t="str">
        <f>IF(DL362="","",IF(INDEX('コンテンツ＆備考マスタ'!$H:$J,MATCH(学校情報!DL$3,'コンテンツ＆備考マスタ'!$H:$H,0),3)="●",IF(AND(DL362&lt;&gt;"",ISNUMBER(申込書!$AC$22)=TRUE,申込書!$C$60&lt;&gt;"▼プルダウンより選択してください",申込書!$C$60&lt;&gt;""),申込書!$AC$22,""),"-"))</f>
        <v/>
      </c>
      <c r="DN362" s="369"/>
      <c r="DO362" s="369"/>
      <c r="DP362" s="369" t="str">
        <f>IF(AND(申込書!$C$60&lt;&gt;"▼プルダウンより選択してください",申込書!$C$60&lt;&gt;"",$G362&lt;&gt;"",申込書!$V$60="特定学年のみ"),"申し込みする","")</f>
        <v/>
      </c>
      <c r="DQ362" s="371"/>
      <c r="DR362" s="372"/>
      <c r="DS362" s="373" t="str">
        <f>IF(AND(申込書!$C$61&lt;&gt;"▼プルダウンより選択してください",申込書!$C$61&lt;&gt;"",申込書!$K$22&lt;&gt;"YYYY/MM/DD",$G362&lt;&gt;""),申込書!$K$22,"")</f>
        <v/>
      </c>
      <c r="DT362" s="369" t="str">
        <f>IF(DS362="","",IF(INDEX('コンテンツ＆備考マスタ'!$H:$J,MATCH(学校情報!DS$3,'コンテンツ＆備考マスタ'!$H:$H,0),3)="●",IF(AND(DS362&lt;&gt;"",ISNUMBER(申込書!$AC$22)=TRUE,申込書!$C$61&lt;&gt;"▼プルダウンより選択してください",申込書!$C$61&lt;&gt;""),申込書!$AC$22,""),"-"))</f>
        <v/>
      </c>
      <c r="DU362" s="369"/>
      <c r="DV362" s="369"/>
      <c r="DW362" s="369" t="str">
        <f>IF(AND(申込書!$C$61&lt;&gt;"▼プルダウンより選択してください",申込書!$C$61&lt;&gt;"",$G362&lt;&gt;"",申込書!$V$61="特定学年のみ"),"申し込みする","")</f>
        <v/>
      </c>
      <c r="DX362" s="371"/>
      <c r="DY362" s="372"/>
      <c r="DZ362" s="373" t="str">
        <f>IF(AND(申込書!$C$62&lt;&gt;"▼プルダウンより選択してください",申込書!$C$62&lt;&gt;"",申込書!$K$22&lt;&gt;"YYYY/MM/DD",$G362&lt;&gt;""),申込書!$K$22,"")</f>
        <v/>
      </c>
      <c r="EA362" s="369" t="str">
        <f>IF(DZ362="","",IF(INDEX('コンテンツ＆備考マスタ'!$H:$J,MATCH(学校情報!DZ$3,'コンテンツ＆備考マスタ'!$H:$H,0),3)="●",IF(AND(DZ362&lt;&gt;"",ISNUMBER(申込書!$AC$22)=TRUE,申込書!$C$62&lt;&gt;"▼プルダウンより選択してください",申込書!$C$62&lt;&gt;""),申込書!$AC$22,""),"-"))</f>
        <v/>
      </c>
      <c r="EB362" s="369"/>
      <c r="EC362" s="369"/>
      <c r="ED362" s="370" t="str">
        <f>IF(AND(申込書!$C$62&lt;&gt;"▼プルダウンより選択してください",申込書!$C$62&lt;&gt;"",$G362&lt;&gt;"",申込書!$V$62="特定学年のみ"),"申し込みする","")</f>
        <v/>
      </c>
      <c r="EE362" s="371"/>
      <c r="EF362" s="372"/>
      <c r="EG362" s="373" t="str">
        <f>IF(AND(申込書!$C$63&lt;&gt;"▼プルダウンより選択してください",申込書!$C$63&lt;&gt;"",申込書!$K$22&lt;&gt;"YYYY/MM/DD",$G362&lt;&gt;""),申込書!$K$22,"")</f>
        <v/>
      </c>
      <c r="EH362" s="369" t="str">
        <f>IF(EG362="","",IF(INDEX('コンテンツ＆備考マスタ'!$H:$J,MATCH(学校情報!EG$3,'コンテンツ＆備考マスタ'!$H:$H,0),3)="●",IF(AND(EG362&lt;&gt;"",ISNUMBER(申込書!$AC$22)=TRUE,申込書!$C$63&lt;&gt;"▼プルダウンより選択してください",申込書!$C$63&lt;&gt;""),申込書!$AC$22,""),"-"))</f>
        <v/>
      </c>
      <c r="EI362" s="369"/>
      <c r="EJ362" s="369"/>
      <c r="EK362" s="370" t="str">
        <f>IF(AND(申込書!$C$63&lt;&gt;"▼プルダウンより選択してください",申込書!$C$63&lt;&gt;"",$G362&lt;&gt;"",申込書!$V$63="特定学年のみ"),"申し込みする","")</f>
        <v/>
      </c>
      <c r="EL362" s="371"/>
      <c r="EM362" s="372"/>
      <c r="EN362" s="373" t="str">
        <f>IF(AND(申込書!$C$64&lt;&gt;"▼プルダウンより選択してください",申込書!$C$64&lt;&gt;"",申込書!$K$22&lt;&gt;"YYYY/MM/DD",$G362&lt;&gt;""),申込書!$K$22,"")</f>
        <v/>
      </c>
      <c r="EO362" s="369" t="str">
        <f>IF(EN362="","",IF(INDEX('コンテンツ＆備考マスタ'!$H:$J,MATCH(学校情報!EN$3,'コンテンツ＆備考マスタ'!$H:$H,0),3)="●",IF(AND(EN362&lt;&gt;"",ISNUMBER(申込書!$AC$22)=TRUE,申込書!$C$64&lt;&gt;"▼プルダウンより選択してください",申込書!$C$64&lt;&gt;""),申込書!$AC$22,""),"-"))</f>
        <v/>
      </c>
      <c r="EP362" s="369"/>
      <c r="EQ362" s="369"/>
      <c r="ER362" s="370" t="str">
        <f>IF(AND(申込書!$C$64&lt;&gt;"▼プルダウンより選択してください",申込書!$C$64&lt;&gt;"",$G362&lt;&gt;"",申込書!$V$64="特定学年のみ"),"申し込みする","")</f>
        <v/>
      </c>
      <c r="ES362" s="371"/>
      <c r="ET362" s="372"/>
      <c r="EU362" s="373" t="str">
        <f>IF(AND(申込書!$C$65&lt;&gt;"▼プルダウンより選択してください",申込書!$C$65&lt;&gt;"",申込書!$K$22&lt;&gt;"YYYY/MM/DD",$G362&lt;&gt;""),申込書!$K$22,"")</f>
        <v/>
      </c>
      <c r="EV362" s="369" t="str">
        <f>IF(EU362="","",IF(INDEX('コンテンツ＆備考マスタ'!$H:$J,MATCH(学校情報!EU$3,'コンテンツ＆備考マスタ'!$H:$H,0),3)="●",IF(AND(EU362&lt;&gt;"",ISNUMBER(申込書!$AC$22)=TRUE,申込書!$C$65&lt;&gt;"▼プルダウンより選択してください",申込書!$C$65&lt;&gt;""),申込書!$AC$22,""),"-"))</f>
        <v/>
      </c>
      <c r="EW362" s="369"/>
      <c r="EX362" s="369"/>
      <c r="EY362" s="370" t="str">
        <f>IF(AND(申込書!$C$65&lt;&gt;"▼プルダウンより選択してください",申込書!$C$65&lt;&gt;"",$G362&lt;&gt;"",申込書!$V$65="特定学年のみ"),"申し込みする","")</f>
        <v/>
      </c>
      <c r="EZ362" s="371"/>
      <c r="FA362" s="372"/>
      <c r="FB362" s="373" t="str">
        <f>IF(AND(申込書!$C$66&lt;&gt;"▼プルダウンより選択してください",申込書!$C$66&lt;&gt;"",申込書!$K$22&lt;&gt;"YYYY/MM/DD",$G362&lt;&gt;""),申込書!$K$22,"")</f>
        <v/>
      </c>
      <c r="FC362" s="369" t="str">
        <f>IF(FB362="","",IF(INDEX('コンテンツ＆備考マスタ'!$H:$J,MATCH(学校情報!FB$3,'コンテンツ＆備考マスタ'!$H:$H,0),3)="●",IF(AND(FB362&lt;&gt;"",ISNUMBER(申込書!$AC$22)=TRUE,申込書!$C$66&lt;&gt;"▼プルダウンより選択してください",申込書!$C$66&lt;&gt;""),申込書!$AC$22,""),"-"))</f>
        <v/>
      </c>
      <c r="FD362" s="369"/>
      <c r="FE362" s="369"/>
      <c r="FF362" s="370" t="str">
        <f>IF(AND(申込書!$C$66&lt;&gt;"▼プルダウンより選択してください",申込書!$C$66&lt;&gt;"",$G362&lt;&gt;"",申込書!$V$66="特定学年のみ"),"申し込みする","")</f>
        <v/>
      </c>
      <c r="FG362" s="371"/>
      <c r="FH362" s="372"/>
      <c r="FI362" s="373" t="str">
        <f>IF(AND(申込書!$C$67&lt;&gt;"▼プルダウンより選択してください",申込書!$C$67&lt;&gt;"",申込書!$K$22&lt;&gt;"YYYY/MM/DD",$G362&lt;&gt;""),申込書!$K$22,"")</f>
        <v/>
      </c>
      <c r="FJ362" s="369" t="str">
        <f>IF(FI362="","",IF(INDEX('コンテンツ＆備考マスタ'!$H:$J,MATCH(学校情報!FI$3,'コンテンツ＆備考マスタ'!$H:$H,0),3)="●",IF(AND(FI362&lt;&gt;"",ISNUMBER(申込書!$AC$22)=TRUE,申込書!$C$67&lt;&gt;"▼プルダウンより選択してください",申込書!$C$67&lt;&gt;""),申込書!$AC$22,""),"-"))</f>
        <v/>
      </c>
      <c r="FK362" s="369"/>
      <c r="FL362" s="369"/>
      <c r="FM362" s="370" t="str">
        <f>IF(AND(申込書!$C$67&lt;&gt;"▼プルダウンより選択してください",申込書!$C$67&lt;&gt;"",$G362&lt;&gt;"",申込書!$V$67="特定学年のみ"),"申し込みする","")</f>
        <v/>
      </c>
      <c r="FN362" s="371"/>
      <c r="FO362" s="372"/>
      <c r="FP362" s="373" t="str">
        <f>IF(AND(申込書!$C$68&lt;&gt;"▼プルダウンより選択してください",申込書!$C$68&lt;&gt;"",申込書!$K$22&lt;&gt;"YYYY/MM/DD",$G362&lt;&gt;""),申込書!$K$22,"")</f>
        <v/>
      </c>
      <c r="FQ362" s="369" t="str">
        <f>IF(FP362="","",IF(INDEX('コンテンツ＆備考マスタ'!$H:$J,MATCH(学校情報!FP$3,'コンテンツ＆備考マスタ'!$H:$H,0),3)="●",IF(AND(FP362&lt;&gt;"",ISNUMBER(申込書!$AC$22)=TRUE,申込書!$C$68&lt;&gt;"▼プルダウンより選択してください",申込書!$C$68&lt;&gt;""),申込書!$AC$22,""),"-"))</f>
        <v/>
      </c>
      <c r="FR362" s="369"/>
      <c r="FS362" s="369"/>
      <c r="FT362" s="370" t="str">
        <f>IF(AND(申込書!$C$68&lt;&gt;"▼プルダウンより選択してください",申込書!$C$68&lt;&gt;"",$G362&lt;&gt;"",申込書!$V$68="特定学年のみ"),"申し込みする","")</f>
        <v/>
      </c>
      <c r="FU362" s="371"/>
      <c r="FV362" s="372"/>
      <c r="FW362" s="373" t="str">
        <f>IF(AND(申込書!$C$69&lt;&gt;"▼プルダウンより選択してください",申込書!$C$69&lt;&gt;"",申込書!$K$22&lt;&gt;"YYYY/MM/DD",$G362&lt;&gt;""),申込書!$K$22,"")</f>
        <v/>
      </c>
      <c r="FX362" s="369" t="str">
        <f>IF(FW362="","",IF(INDEX('コンテンツ＆備考マスタ'!$H:$J,MATCH(学校情報!FW$3,'コンテンツ＆備考マスタ'!$H:$H,0),3)="●",IF(AND(FW362&lt;&gt;"",ISNUMBER(申込書!$AC$22)=TRUE,申込書!$C$69&lt;&gt;"▼プルダウンより選択してください",申込書!$C$69&lt;&gt;""),申込書!$AC$22,""),"-"))</f>
        <v/>
      </c>
      <c r="FY362" s="369"/>
      <c r="FZ362" s="369"/>
      <c r="GA362" s="370" t="str">
        <f>IF(AND(申込書!$C$69&lt;&gt;"▼プルダウンより選択してください",申込書!$C$69&lt;&gt;"",$G362&lt;&gt;"",申込書!$V$69="特定学年のみ"),"申し込みする","")</f>
        <v/>
      </c>
      <c r="GB362" s="371"/>
      <c r="GC362" s="372"/>
      <c r="GD362" s="373" t="str">
        <f>IF(AND(申込書!$C$70&lt;&gt;"▼プルダウンより選択してください",申込書!$C$70&lt;&gt;"",申込書!$K$22&lt;&gt;"YYYY/MM/DD",$G362&lt;&gt;""),申込書!$K$22,"")</f>
        <v/>
      </c>
      <c r="GE362" s="369" t="str">
        <f>IF(GD362="","",IF(INDEX('コンテンツ＆備考マスタ'!$H:$J,MATCH(学校情報!GD$3,'コンテンツ＆備考マスタ'!$H:$H,0),3)="●",IF(AND(GD362&lt;&gt;"",ISNUMBER(申込書!$AC$22)=TRUE,申込書!$C$70&lt;&gt;"▼プルダウンより選択してください",申込書!$C$70&lt;&gt;""),申込書!$AC$22,""),"-"))</f>
        <v/>
      </c>
      <c r="GF362" s="369"/>
      <c r="GG362" s="369"/>
      <c r="GH362" s="370" t="str">
        <f>IF(AND(申込書!$C$70&lt;&gt;"▼プルダウンより選択してください",申込書!$C$70&lt;&gt;"",$G362&lt;&gt;"",申込書!$V$70="特定学年のみ"),"申し込みする","")</f>
        <v/>
      </c>
      <c r="GI362" s="371"/>
      <c r="GJ362" s="372"/>
      <c r="GK362" s="373" t="str">
        <f>IF(AND(申込書!$C$71&lt;&gt;"▼プルダウンより選択してください",申込書!$C$71&lt;&gt;"",申込書!$K$22&lt;&gt;"YYYY/MM/DD",$G362&lt;&gt;""),申込書!$K$22,"")</f>
        <v/>
      </c>
      <c r="GL362" s="369" t="str">
        <f>IF(GK362="","",IF(INDEX('コンテンツ＆備考マスタ'!$H:$J,MATCH(学校情報!GK$3,'コンテンツ＆備考マスタ'!$H:$H,0),3)="●",IF(AND(GK362&lt;&gt;"",ISNUMBER(申込書!$AC$22)=TRUE,申込書!$C$71&lt;&gt;"▼プルダウンより選択してください",申込書!$C$71&lt;&gt;""),申込書!$AC$22,""),"-"))</f>
        <v/>
      </c>
      <c r="GM362" s="369"/>
      <c r="GN362" s="369"/>
      <c r="GO362" s="370" t="str">
        <f>IF(AND(申込書!$C$71&lt;&gt;"▼プルダウンより選択してください",申込書!$C$71&lt;&gt;"",$G362&lt;&gt;"",申込書!$V$71="特定学年のみ"),"申し込みする","")</f>
        <v/>
      </c>
      <c r="GP362" s="371"/>
      <c r="GQ362" s="372"/>
      <c r="GR362" s="373" t="str">
        <f>IF(AND(申込書!$C$72&lt;&gt;"▼プルダウンより選択してください",申込書!$C$72&lt;&gt;"",申込書!$K$22&lt;&gt;"YYYY/MM/DD",$G362&lt;&gt;""),申込書!$K$22,"")</f>
        <v/>
      </c>
      <c r="GS362" s="369" t="str">
        <f>IF(GR362="","",IF(INDEX('コンテンツ＆備考マスタ'!$H:$J,MATCH(学校情報!GR$3,'コンテンツ＆備考マスタ'!$H:$H,0),3)="●",IF(AND(GR362&lt;&gt;"",ISNUMBER(申込書!$AC$22)=TRUE,申込書!$C$72&lt;&gt;"▼プルダウンより選択してください",申込書!$C$72&lt;&gt;""),申込書!$AC$22,""),"-"))</f>
        <v/>
      </c>
      <c r="GT362" s="369"/>
      <c r="GU362" s="369"/>
      <c r="GV362" s="370" t="str">
        <f>IF(AND(申込書!$C$72&lt;&gt;"▼プルダウンより選択してください",申込書!$C$72&lt;&gt;"",$G362&lt;&gt;"",申込書!$V$72="特定学年のみ"),"申し込みする","")</f>
        <v/>
      </c>
      <c r="GW362" s="371"/>
      <c r="GX362" s="372"/>
      <c r="GY362" s="373" t="str">
        <f>IF(AND(申込書!$C$73&lt;&gt;"▼プルダウンより選択してください",申込書!$C$73&lt;&gt;"",申込書!$K$22&lt;&gt;"YYYY/MM/DD",$G362&lt;&gt;""),申込書!$K$22,"")</f>
        <v/>
      </c>
      <c r="GZ362" s="369" t="str">
        <f>IF(GY362="","",IF(INDEX('コンテンツ＆備考マスタ'!$H:$J,MATCH(学校情報!GY$3,'コンテンツ＆備考マスタ'!$H:$H,0),3)="●",IF(AND(GY362&lt;&gt;"",ISNUMBER(申込書!$AC$22)=TRUE,申込書!$C$73&lt;&gt;"▼プルダウンより選択してください",申込書!$C$73&lt;&gt;""),申込書!$AC$22,""),"-"))</f>
        <v/>
      </c>
      <c r="HA362" s="369"/>
      <c r="HB362" s="369"/>
      <c r="HC362" s="370" t="str">
        <f>IF(AND(申込書!$C$73&lt;&gt;"▼プルダウンより選択してください",申込書!$C$73&lt;&gt;"",$G362&lt;&gt;"",申込書!$V$73="特定学年のみ"),"申し込みする","")</f>
        <v/>
      </c>
      <c r="HD362" s="371"/>
      <c r="HE362" s="372"/>
      <c r="HF362" s="373" t="str">
        <f>IF(AND(申込書!$C$74&lt;&gt;"▼プルダウンより選択してください",申込書!$C$74&lt;&gt;"",申込書!$K$22&lt;&gt;"YYYY/MM/DD",$G362&lt;&gt;""),申込書!$K$22,"")</f>
        <v/>
      </c>
      <c r="HG362" s="369" t="str">
        <f>IF(HF362="","",IF(INDEX('コンテンツ＆備考マスタ'!$H:$J,MATCH(学校情報!HF$3,'コンテンツ＆備考マスタ'!$H:$H,0),3)="●",IF(AND(HF362&lt;&gt;"",ISNUMBER(申込書!$AC$22)=TRUE,申込書!$C$74&lt;&gt;"▼プルダウンより選択してください",申込書!$C$74&lt;&gt;""),申込書!$AC$22,""),"-"))</f>
        <v/>
      </c>
      <c r="HH362" s="369"/>
      <c r="HI362" s="369"/>
      <c r="HJ362" s="370" t="str">
        <f>IF(AND(申込書!$C$74&lt;&gt;"▼プルダウンより選択してください",申込書!$C$74&lt;&gt;"",$G362&lt;&gt;"",申込書!$V$74="特定学年のみ"),"申し込みする","")</f>
        <v/>
      </c>
      <c r="HK362" s="371"/>
      <c r="HL362" s="372"/>
      <c r="HM362" s="373" t="str">
        <f>IF(AND(申込書!$C$75&lt;&gt;"▼プルダウンより選択してください",申込書!$C$75&lt;&gt;"",申込書!$K$22&lt;&gt;"YYYY/MM/DD",$G362&lt;&gt;""),申込書!$K$22,"")</f>
        <v/>
      </c>
      <c r="HN362" s="369" t="str">
        <f>IF(HM362="","",IF(INDEX('コンテンツ＆備考マスタ'!$H:$J,MATCH(学校情報!HM$3,'コンテンツ＆備考マスタ'!$H:$H,0),3)="●",IF(AND(HM362&lt;&gt;"",ISNUMBER(申込書!$AC$22)=TRUE,申込書!$C$75&lt;&gt;"▼プルダウンより選択してください",申込書!$C$75&lt;&gt;""),申込書!$AC$22,""),"-"))</f>
        <v/>
      </c>
      <c r="HO362" s="369"/>
      <c r="HP362" s="369"/>
      <c r="HQ362" s="370" t="str">
        <f>IF(AND(申込書!$C$75&lt;&gt;"▼プルダウンより選択してください",申込書!$C$75&lt;&gt;"",$G362&lt;&gt;"",申込書!$V$75="特定学年のみ"),"申し込みする","")</f>
        <v/>
      </c>
      <c r="HR362" s="371"/>
      <c r="HS362" s="371"/>
      <c r="HT362" s="374" t="str">
        <f>IF(AND(申込書!$C$76&lt;&gt;"▼プルダウンより選択してください",申込書!$C$76&lt;&gt;"",申込書!$K$22&lt;&gt;"YYYY/MM/DD",$G362&lt;&gt;""),申込書!$K$22,"")</f>
        <v/>
      </c>
      <c r="HU362" s="369" t="str">
        <f>IF(HT362="","",IF(INDEX('コンテンツ＆備考マスタ'!$H:$J,MATCH(学校情報!HT$3,'コンテンツ＆備考マスタ'!$H:$H,0),3)="●",IF(AND(HT362&lt;&gt;"",ISNUMBER(申込書!$AC$22)=TRUE,申込書!$C$76&lt;&gt;"▼プルダウンより選択してください",申込書!$C$76&lt;&gt;""),申込書!$AC$22,""),"-"))</f>
        <v/>
      </c>
      <c r="HV362" s="369"/>
      <c r="HW362" s="369"/>
      <c r="HX362" s="370" t="str">
        <f>IF(AND(申込書!$C$76&lt;&gt;"▼プルダウンより選択してください",申込書!$C$76&lt;&gt;"",$G362&lt;&gt;"",申込書!$V$76="特定学年のみ"),"申し込みする","")</f>
        <v/>
      </c>
      <c r="HY362" s="371"/>
      <c r="HZ362" s="372"/>
      <c r="IA362" s="69"/>
    </row>
    <row r="363" spans="2:235" ht="26.85" hidden="1" customHeight="1" outlineLevel="1">
      <c r="B363" s="365">
        <f t="shared" si="15"/>
        <v>358</v>
      </c>
      <c r="C363" s="55"/>
      <c r="D363" s="56"/>
      <c r="E363" s="154"/>
      <c r="F363" s="57"/>
      <c r="G363" s="58"/>
      <c r="H363" s="59"/>
      <c r="I363" s="60"/>
      <c r="J363" s="61"/>
      <c r="K363" s="366" t="str">
        <f t="shared" si="16"/>
        <v/>
      </c>
      <c r="L363" s="62"/>
      <c r="M363" s="322"/>
      <c r="N363" s="63"/>
      <c r="O363" s="64"/>
      <c r="P363" s="367" t="str">
        <f t="shared" si="17"/>
        <v/>
      </c>
      <c r="Q363" s="65"/>
      <c r="R363" s="66"/>
      <c r="S363" s="67"/>
      <c r="T363" s="68"/>
      <c r="U363" s="68"/>
      <c r="V363" s="68"/>
      <c r="W363" s="66"/>
      <c r="X363" s="281"/>
      <c r="Y363" s="368" t="str">
        <f>IF(AND(申込書!$C$47&lt;&gt;"▼プルダウンより選択してください",申込書!$C$47&lt;&gt;"",申込書!$K$22&lt;&gt;"YYYY/MM/DD",$G363&lt;&gt;""),申込書!$K$22,"")</f>
        <v/>
      </c>
      <c r="Z363" s="369" t="str">
        <f>IF(Y363="","",IF(INDEX('コンテンツ＆備考マスタ'!$H:$J,MATCH(学校情報!Y$3,'コンテンツ＆備考マスタ'!$H:$H,0),3)="●",IF(AND(Y363&lt;&gt;"",ISNUMBER(申込書!$AC$22)=TRUE,申込書!$C$47&lt;&gt;"▼プルダウンより選択してください",申込書!$C$47&lt;&gt;""),申込書!$AC$22,""),"-"))</f>
        <v/>
      </c>
      <c r="AA363" s="369"/>
      <c r="AB363" s="369"/>
      <c r="AC363" s="370" t="str">
        <f>IF(AND(申込書!$C$47&lt;&gt;"▼プルダウンより選択してください",申込書!$C$47&lt;&gt;"",$G363&lt;&gt;"",申込書!$V$47="特定学年のみ"),"申し込みする","")</f>
        <v/>
      </c>
      <c r="AD363" s="371"/>
      <c r="AE363" s="372"/>
      <c r="AF363" s="373" t="str">
        <f>IF(AND(申込書!$C$48&lt;&gt;"▼プルダウンより選択してください",申込書!$C$48&lt;&gt;"",申込書!$K$22&lt;&gt;"YYYY/MM/DD",$G363&lt;&gt;""),申込書!$K$22,"")</f>
        <v/>
      </c>
      <c r="AG363" s="369" t="str">
        <f>IF(AF363="","",IF(INDEX('コンテンツ＆備考マスタ'!$H:$J,MATCH(学校情報!AF$3,'コンテンツ＆備考マスタ'!$H:$H,0),3)="●",IF(AND(AF363&lt;&gt;"",ISNUMBER(申込書!$AC$22)=TRUE,申込書!$C$48&lt;&gt;"▼プルダウンより選択してください",申込書!$C$48&lt;&gt;""),申込書!$AC$22,""),"-"))</f>
        <v/>
      </c>
      <c r="AH363" s="369"/>
      <c r="AI363" s="369"/>
      <c r="AJ363" s="370" t="str">
        <f>IF(AND(申込書!$C$48&lt;&gt;"▼プルダウンより選択してください",申込書!$C$48&lt;&gt;"",$G363&lt;&gt;"",申込書!$V$48="特定学年のみ"),"申し込みする","")</f>
        <v/>
      </c>
      <c r="AK363" s="371"/>
      <c r="AL363" s="372"/>
      <c r="AM363" s="373" t="str">
        <f>IF(AND(申込書!$C$49&lt;&gt;"▼プルダウンより選択してください",申込書!$C$49&lt;&gt;"",申込書!$K$22&lt;&gt;"YYYY/MM/DD",$G363&lt;&gt;""),申込書!$K$22,"")</f>
        <v/>
      </c>
      <c r="AN363" s="369" t="str">
        <f>IF(AM363="","",IF(INDEX('コンテンツ＆備考マスタ'!$H:$J,MATCH(学校情報!AM$3,'コンテンツ＆備考マスタ'!$H:$H,0),3)="●",IF(AND(AM363&lt;&gt;"",ISNUMBER(申込書!$AC$22)=TRUE,申込書!$C$49&lt;&gt;"▼プルダウンより選択してください",申込書!$C$49&lt;&gt;""),申込書!$AC$22,""),"-"))</f>
        <v/>
      </c>
      <c r="AO363" s="369"/>
      <c r="AP363" s="369"/>
      <c r="AQ363" s="370" t="str">
        <f>IF(AND(申込書!$C$49&lt;&gt;"▼プルダウンより選択してください",申込書!$C$49&lt;&gt;"",$G363&lt;&gt;"",申込書!$V$49="特定学年のみ"),"申し込みする","")</f>
        <v/>
      </c>
      <c r="AR363" s="371"/>
      <c r="AS363" s="372"/>
      <c r="AT363" s="373" t="str">
        <f>IF(AND(申込書!$C$50&lt;&gt;"▼プルダウンより選択してください",申込書!$C$50&lt;&gt;"",申込書!$K$22&lt;&gt;"YYYY/MM/DD",$G363&lt;&gt;""),申込書!$K$22,"")</f>
        <v/>
      </c>
      <c r="AU363" s="369" t="str">
        <f>IF(AT363="","",IF(INDEX('コンテンツ＆備考マスタ'!$H:$J,MATCH(学校情報!AT$3,'コンテンツ＆備考マスタ'!$H:$H,0),3)="●",IF(AND(AT363&lt;&gt;"",ISNUMBER(申込書!$AC$22)=TRUE,申込書!$C$50&lt;&gt;"▼プルダウンより選択してください",申込書!$C$50&lt;&gt;""),申込書!$AC$22,""),"-"))</f>
        <v/>
      </c>
      <c r="AV363" s="369"/>
      <c r="AW363" s="369"/>
      <c r="AX363" s="370" t="str">
        <f>IF(AND(申込書!$C$50&lt;&gt;"▼プルダウンより選択してください",申込書!$C$50&lt;&gt;"",$G363&lt;&gt;"",申込書!$V$50="特定学年のみ"),"申し込みする","")</f>
        <v/>
      </c>
      <c r="AY363" s="371"/>
      <c r="AZ363" s="372"/>
      <c r="BA363" s="373" t="str">
        <f>IF(AND(申込書!$C$51&lt;&gt;"▼プルダウンより選択してください",申込書!$C$51&lt;&gt;"",申込書!$K$22&lt;&gt;"YYYY/MM/DD",$G363&lt;&gt;""),申込書!$K$22,"")</f>
        <v/>
      </c>
      <c r="BB363" s="369" t="str">
        <f>IF(BA363="","",IF(INDEX('コンテンツ＆備考マスタ'!$H:$J,MATCH(学校情報!BA$3,'コンテンツ＆備考マスタ'!$H:$H,0),3)="●",IF(AND(BA363&lt;&gt;"",ISNUMBER(申込書!$AC$22)=TRUE,申込書!$C$51&lt;&gt;"▼プルダウンより選択してください",申込書!$C$51&lt;&gt;""),申込書!$AC$22,""),"-"))</f>
        <v/>
      </c>
      <c r="BC363" s="369"/>
      <c r="BD363" s="369"/>
      <c r="BE363" s="370" t="str">
        <f>IF(AND(申込書!$C$51&lt;&gt;"▼プルダウンより選択してください",申込書!$C$51&lt;&gt;"",$G363&lt;&gt;"",申込書!$V$51="特定学年のみ"),"申し込みする","")</f>
        <v/>
      </c>
      <c r="BF363" s="371"/>
      <c r="BG363" s="372"/>
      <c r="BH363" s="373" t="str">
        <f>IF(AND(申込書!$C$52&lt;&gt;"▼プルダウンより選択してください",申込書!$C$52&lt;&gt;"",申込書!$K$22&lt;&gt;"YYYY/MM/DD",$G363&lt;&gt;""),申込書!$K$22,"")</f>
        <v/>
      </c>
      <c r="BI363" s="369" t="str">
        <f>IF(BH363="","",IF(INDEX('コンテンツ＆備考マスタ'!$H:$J,MATCH(学校情報!BH$3,'コンテンツ＆備考マスタ'!$H:$H,0),3)="●",IF(AND(BH363&lt;&gt;"",ISNUMBER(申込書!$AC$22)=TRUE,申込書!$C$52&lt;&gt;"▼プルダウンより選択してください",申込書!$C$52&lt;&gt;""),申込書!$AC$22,""),"-"))</f>
        <v/>
      </c>
      <c r="BJ363" s="369"/>
      <c r="BK363" s="369"/>
      <c r="BL363" s="370" t="str">
        <f>IF(AND(申込書!$C$52&lt;&gt;"▼プルダウンより選択してください",申込書!$C$52&lt;&gt;"",$G363&lt;&gt;"",申込書!$V$52="特定学年のみ"),"申し込みする","")</f>
        <v/>
      </c>
      <c r="BM363" s="371"/>
      <c r="BN363" s="372"/>
      <c r="BO363" s="373" t="str">
        <f>IF(AND(申込書!$C$53&lt;&gt;"▼プルダウンより選択してください",申込書!$C$53&lt;&gt;"",申込書!$K$22&lt;&gt;"YYYY/MM/DD",$G363&lt;&gt;""),申込書!$K$22,"")</f>
        <v/>
      </c>
      <c r="BP363" s="369" t="str">
        <f>IF(BO363="","",IF(INDEX('コンテンツ＆備考マスタ'!$H:$J,MATCH(学校情報!BO$3,'コンテンツ＆備考マスタ'!$H:$H,0),3)="●",IF(AND(BO363&lt;&gt;"",ISNUMBER(申込書!$AC$22)=TRUE,申込書!$C$53&lt;&gt;"▼プルダウンより選択してください",申込書!$C$53&lt;&gt;""),申込書!$AC$22,""),"-"))</f>
        <v/>
      </c>
      <c r="BQ363" s="369"/>
      <c r="BR363" s="369"/>
      <c r="BS363" s="370" t="str">
        <f>IF(AND(申込書!$C$53&lt;&gt;"▼プルダウンより選択してください",申込書!$C$53&lt;&gt;"",$G363&lt;&gt;"",申込書!$V$53="特定学年のみ"),"申し込みする","")</f>
        <v/>
      </c>
      <c r="BT363" s="371"/>
      <c r="BU363" s="372"/>
      <c r="BV363" s="373" t="str">
        <f>IF(AND(申込書!$C$54&lt;&gt;"▼プルダウンより選択してください",申込書!$C$54&lt;&gt;"",申込書!$K$22&lt;&gt;"YYYY/MM/DD",$G363&lt;&gt;""),申込書!$K$22,"")</f>
        <v/>
      </c>
      <c r="BW363" s="369" t="str">
        <f>IF(BV363="","",IF(INDEX('コンテンツ＆備考マスタ'!$H:$J,MATCH(学校情報!BV$3,'コンテンツ＆備考マスタ'!$H:$H,0),3)="●",IF(AND(BV363&lt;&gt;"",ISNUMBER(申込書!$AC$22)=TRUE,申込書!$C$54&lt;&gt;"▼プルダウンより選択してください",申込書!$C$54&lt;&gt;""),申込書!$AC$22,""),"-"))</f>
        <v/>
      </c>
      <c r="BX363" s="369"/>
      <c r="BY363" s="369"/>
      <c r="BZ363" s="370" t="str">
        <f>IF(AND(申込書!$C$54&lt;&gt;"▼プルダウンより選択してください",申込書!$C$54&lt;&gt;"",$G363&lt;&gt;"",申込書!$V$54="特定学年のみ"),"申し込みする","")</f>
        <v/>
      </c>
      <c r="CA363" s="371"/>
      <c r="CB363" s="372"/>
      <c r="CC363" s="373" t="str">
        <f>IF(AND(申込書!$C$55&lt;&gt;"▼プルダウンより選択してください",申込書!$C$55&lt;&gt;"",申込書!$K$22&lt;&gt;"YYYY/MM/DD",$G363&lt;&gt;""),申込書!$K$22,"")</f>
        <v/>
      </c>
      <c r="CD363" s="369" t="str">
        <f>IF(CC363="","",IF(INDEX('コンテンツ＆備考マスタ'!$H:$J,MATCH(学校情報!CC$3,'コンテンツ＆備考マスタ'!$H:$H,0),3)="●",IF(AND(CC363&lt;&gt;"",ISNUMBER(申込書!$AC$22)=TRUE,申込書!$C$55&lt;&gt;"▼プルダウンより選択してください",申込書!$C$55&lt;&gt;""),申込書!$AC$22,""),"-"))</f>
        <v/>
      </c>
      <c r="CE363" s="369"/>
      <c r="CF363" s="369"/>
      <c r="CG363" s="370" t="str">
        <f>IF(AND(申込書!$C$55&lt;&gt;"▼プルダウンより選択してください",申込書!$C$55&lt;&gt;"",$G363&lt;&gt;"",申込書!$V$55="特定学年のみ"),"申し込みする","")</f>
        <v/>
      </c>
      <c r="CH363" s="371"/>
      <c r="CI363" s="372"/>
      <c r="CJ363" s="373" t="str">
        <f>IF(AND(申込書!$C$56&lt;&gt;"▼プルダウンより選択してください",申込書!$C$56&lt;&gt;"",申込書!$K$22&lt;&gt;"YYYY/MM/DD",$G363&lt;&gt;""),申込書!$K$22,"")</f>
        <v/>
      </c>
      <c r="CK363" s="369" t="str">
        <f>IF(CJ363="","",IF(INDEX('コンテンツ＆備考マスタ'!$H:$J,MATCH(学校情報!CJ$3,'コンテンツ＆備考マスタ'!$H:$H,0),3)="●",IF(AND(CJ363&lt;&gt;"",ISNUMBER(申込書!$AC$22)=TRUE,申込書!$C$56&lt;&gt;"▼プルダウンより選択してください",申込書!$C$56&lt;&gt;""),申込書!$AC$22,""),"-"))</f>
        <v/>
      </c>
      <c r="CL363" s="369"/>
      <c r="CM363" s="369"/>
      <c r="CN363" s="370" t="str">
        <f>IF(AND(申込書!$C$56&lt;&gt;"▼プルダウンより選択してください",申込書!$C$56&lt;&gt;"",$G363&lt;&gt;"",申込書!$V$56="特定学年のみ"),"申し込みする","")</f>
        <v/>
      </c>
      <c r="CO363" s="371"/>
      <c r="CP363" s="372"/>
      <c r="CQ363" s="373" t="str">
        <f>IF(AND(申込書!$C$57&lt;&gt;"▼プルダウンより選択してください",申込書!$C$57&lt;&gt;"",申込書!$K$22&lt;&gt;"YYYY/MM/DD",$G363&lt;&gt;""),申込書!$K$22,"")</f>
        <v/>
      </c>
      <c r="CR363" s="369" t="str">
        <f>IF(CQ363="","",IF(INDEX('コンテンツ＆備考マスタ'!$H:$J,MATCH(学校情報!CQ$3,'コンテンツ＆備考マスタ'!$H:$H,0),3)="●",IF(AND(CQ363&lt;&gt;"",ISNUMBER(申込書!$AC$22)=TRUE,申込書!$C$57&lt;&gt;"▼プルダウンより選択してください",申込書!$C$57&lt;&gt;""),申込書!$AC$22,""),"-"))</f>
        <v/>
      </c>
      <c r="CS363" s="369"/>
      <c r="CT363" s="369"/>
      <c r="CU363" s="369" t="str">
        <f>IF(AND(申込書!$C$57&lt;&gt;"▼プルダウンより選択してください",申込書!$C$57&lt;&gt;"",$G363&lt;&gt;"",申込書!$V$57="特定学年のみ"),"申し込みする","")</f>
        <v/>
      </c>
      <c r="CV363" s="371"/>
      <c r="CW363" s="372"/>
      <c r="CX363" s="373" t="str">
        <f>IF(AND(申込書!$C$58&lt;&gt;"▼プルダウンより選択してください",申込書!$C$58&lt;&gt;"",申込書!$K$22&lt;&gt;"YYYY/MM/DD",$G363&lt;&gt;""),申込書!$K$22,"")</f>
        <v/>
      </c>
      <c r="CY363" s="369" t="str">
        <f>IF(CX363="","",IF(INDEX('コンテンツ＆備考マスタ'!$H:$J,MATCH(学校情報!CX$3,'コンテンツ＆備考マスタ'!$H:$H,0),3)="●",IF(AND(CX363&lt;&gt;"",ISNUMBER(申込書!$AC$22)=TRUE,申込書!$C$58&lt;&gt;"▼プルダウンより選択してください",申込書!$C$58&lt;&gt;""),申込書!$AC$22,""),"-"))</f>
        <v/>
      </c>
      <c r="CZ363" s="369"/>
      <c r="DA363" s="369"/>
      <c r="DB363" s="369" t="str">
        <f>IF(AND(申込書!$C$58&lt;&gt;"▼プルダウンより選択してください",申込書!$C$58&lt;&gt;"",$G363&lt;&gt;"",申込書!$V$58="特定学年のみ"),"申し込みする","")</f>
        <v/>
      </c>
      <c r="DC363" s="371"/>
      <c r="DD363" s="372"/>
      <c r="DE363" s="373" t="str">
        <f>IF(AND(申込書!$C$59&lt;&gt;"▼プルダウンより選択してください",申込書!$C$59&lt;&gt;"",申込書!$K$22&lt;&gt;"YYYY/MM/DD",$G363&lt;&gt;""),申込書!$K$22,"")</f>
        <v/>
      </c>
      <c r="DF363" s="369" t="str">
        <f>IF(DE363="","",IF(INDEX('コンテンツ＆備考マスタ'!$H:$J,MATCH(学校情報!DE$3,'コンテンツ＆備考マスタ'!$H:$H,0),3)="●",IF(AND(DE363&lt;&gt;"",ISNUMBER(申込書!$AC$22)=TRUE,申込書!$C$59&lt;&gt;"▼プルダウンより選択してください",申込書!$C$59&lt;&gt;""),申込書!$AC$22,""),"-"))</f>
        <v/>
      </c>
      <c r="DG363" s="369"/>
      <c r="DH363" s="369"/>
      <c r="DI363" s="369" t="str">
        <f>IF(AND(申込書!$C$59&lt;&gt;"▼プルダウンより選択してください",申込書!$C$59&lt;&gt;"",$G363&lt;&gt;"",申込書!$V$59="特定学年のみ"),"申し込みする","")</f>
        <v/>
      </c>
      <c r="DJ363" s="371"/>
      <c r="DK363" s="372"/>
      <c r="DL363" s="373" t="str">
        <f>IF(AND(申込書!$C$60&lt;&gt;"▼プルダウンより選択してください",申込書!$C$60&lt;&gt;"",申込書!$K$22&lt;&gt;"YYYY/MM/DD",$G363&lt;&gt;""),申込書!$K$22,"")</f>
        <v/>
      </c>
      <c r="DM363" s="369" t="str">
        <f>IF(DL363="","",IF(INDEX('コンテンツ＆備考マスタ'!$H:$J,MATCH(学校情報!DL$3,'コンテンツ＆備考マスタ'!$H:$H,0),3)="●",IF(AND(DL363&lt;&gt;"",ISNUMBER(申込書!$AC$22)=TRUE,申込書!$C$60&lt;&gt;"▼プルダウンより選択してください",申込書!$C$60&lt;&gt;""),申込書!$AC$22,""),"-"))</f>
        <v/>
      </c>
      <c r="DN363" s="369"/>
      <c r="DO363" s="369"/>
      <c r="DP363" s="369" t="str">
        <f>IF(AND(申込書!$C$60&lt;&gt;"▼プルダウンより選択してください",申込書!$C$60&lt;&gt;"",$G363&lt;&gt;"",申込書!$V$60="特定学年のみ"),"申し込みする","")</f>
        <v/>
      </c>
      <c r="DQ363" s="371"/>
      <c r="DR363" s="372"/>
      <c r="DS363" s="373" t="str">
        <f>IF(AND(申込書!$C$61&lt;&gt;"▼プルダウンより選択してください",申込書!$C$61&lt;&gt;"",申込書!$K$22&lt;&gt;"YYYY/MM/DD",$G363&lt;&gt;""),申込書!$K$22,"")</f>
        <v/>
      </c>
      <c r="DT363" s="369" t="str">
        <f>IF(DS363="","",IF(INDEX('コンテンツ＆備考マスタ'!$H:$J,MATCH(学校情報!DS$3,'コンテンツ＆備考マスタ'!$H:$H,0),3)="●",IF(AND(DS363&lt;&gt;"",ISNUMBER(申込書!$AC$22)=TRUE,申込書!$C$61&lt;&gt;"▼プルダウンより選択してください",申込書!$C$61&lt;&gt;""),申込書!$AC$22,""),"-"))</f>
        <v/>
      </c>
      <c r="DU363" s="369"/>
      <c r="DV363" s="369"/>
      <c r="DW363" s="369" t="str">
        <f>IF(AND(申込書!$C$61&lt;&gt;"▼プルダウンより選択してください",申込書!$C$61&lt;&gt;"",$G363&lt;&gt;"",申込書!$V$61="特定学年のみ"),"申し込みする","")</f>
        <v/>
      </c>
      <c r="DX363" s="371"/>
      <c r="DY363" s="372"/>
      <c r="DZ363" s="373" t="str">
        <f>IF(AND(申込書!$C$62&lt;&gt;"▼プルダウンより選択してください",申込書!$C$62&lt;&gt;"",申込書!$K$22&lt;&gt;"YYYY/MM/DD",$G363&lt;&gt;""),申込書!$K$22,"")</f>
        <v/>
      </c>
      <c r="EA363" s="369" t="str">
        <f>IF(DZ363="","",IF(INDEX('コンテンツ＆備考マスタ'!$H:$J,MATCH(学校情報!DZ$3,'コンテンツ＆備考マスタ'!$H:$H,0),3)="●",IF(AND(DZ363&lt;&gt;"",ISNUMBER(申込書!$AC$22)=TRUE,申込書!$C$62&lt;&gt;"▼プルダウンより選択してください",申込書!$C$62&lt;&gt;""),申込書!$AC$22,""),"-"))</f>
        <v/>
      </c>
      <c r="EB363" s="369"/>
      <c r="EC363" s="369"/>
      <c r="ED363" s="370" t="str">
        <f>IF(AND(申込書!$C$62&lt;&gt;"▼プルダウンより選択してください",申込書!$C$62&lt;&gt;"",$G363&lt;&gt;"",申込書!$V$62="特定学年のみ"),"申し込みする","")</f>
        <v/>
      </c>
      <c r="EE363" s="371"/>
      <c r="EF363" s="372"/>
      <c r="EG363" s="373" t="str">
        <f>IF(AND(申込書!$C$63&lt;&gt;"▼プルダウンより選択してください",申込書!$C$63&lt;&gt;"",申込書!$K$22&lt;&gt;"YYYY/MM/DD",$G363&lt;&gt;""),申込書!$K$22,"")</f>
        <v/>
      </c>
      <c r="EH363" s="369" t="str">
        <f>IF(EG363="","",IF(INDEX('コンテンツ＆備考マスタ'!$H:$J,MATCH(学校情報!EG$3,'コンテンツ＆備考マスタ'!$H:$H,0),3)="●",IF(AND(EG363&lt;&gt;"",ISNUMBER(申込書!$AC$22)=TRUE,申込書!$C$63&lt;&gt;"▼プルダウンより選択してください",申込書!$C$63&lt;&gt;""),申込書!$AC$22,""),"-"))</f>
        <v/>
      </c>
      <c r="EI363" s="369"/>
      <c r="EJ363" s="369"/>
      <c r="EK363" s="370" t="str">
        <f>IF(AND(申込書!$C$63&lt;&gt;"▼プルダウンより選択してください",申込書!$C$63&lt;&gt;"",$G363&lt;&gt;"",申込書!$V$63="特定学年のみ"),"申し込みする","")</f>
        <v/>
      </c>
      <c r="EL363" s="371"/>
      <c r="EM363" s="372"/>
      <c r="EN363" s="373" t="str">
        <f>IF(AND(申込書!$C$64&lt;&gt;"▼プルダウンより選択してください",申込書!$C$64&lt;&gt;"",申込書!$K$22&lt;&gt;"YYYY/MM/DD",$G363&lt;&gt;""),申込書!$K$22,"")</f>
        <v/>
      </c>
      <c r="EO363" s="369" t="str">
        <f>IF(EN363="","",IF(INDEX('コンテンツ＆備考マスタ'!$H:$J,MATCH(学校情報!EN$3,'コンテンツ＆備考マスタ'!$H:$H,0),3)="●",IF(AND(EN363&lt;&gt;"",ISNUMBER(申込書!$AC$22)=TRUE,申込書!$C$64&lt;&gt;"▼プルダウンより選択してください",申込書!$C$64&lt;&gt;""),申込書!$AC$22,""),"-"))</f>
        <v/>
      </c>
      <c r="EP363" s="369"/>
      <c r="EQ363" s="369"/>
      <c r="ER363" s="370" t="str">
        <f>IF(AND(申込書!$C$64&lt;&gt;"▼プルダウンより選択してください",申込書!$C$64&lt;&gt;"",$G363&lt;&gt;"",申込書!$V$64="特定学年のみ"),"申し込みする","")</f>
        <v/>
      </c>
      <c r="ES363" s="371"/>
      <c r="ET363" s="372"/>
      <c r="EU363" s="373" t="str">
        <f>IF(AND(申込書!$C$65&lt;&gt;"▼プルダウンより選択してください",申込書!$C$65&lt;&gt;"",申込書!$K$22&lt;&gt;"YYYY/MM/DD",$G363&lt;&gt;""),申込書!$K$22,"")</f>
        <v/>
      </c>
      <c r="EV363" s="369" t="str">
        <f>IF(EU363="","",IF(INDEX('コンテンツ＆備考マスタ'!$H:$J,MATCH(学校情報!EU$3,'コンテンツ＆備考マスタ'!$H:$H,0),3)="●",IF(AND(EU363&lt;&gt;"",ISNUMBER(申込書!$AC$22)=TRUE,申込書!$C$65&lt;&gt;"▼プルダウンより選択してください",申込書!$C$65&lt;&gt;""),申込書!$AC$22,""),"-"))</f>
        <v/>
      </c>
      <c r="EW363" s="369"/>
      <c r="EX363" s="369"/>
      <c r="EY363" s="370" t="str">
        <f>IF(AND(申込書!$C$65&lt;&gt;"▼プルダウンより選択してください",申込書!$C$65&lt;&gt;"",$G363&lt;&gt;"",申込書!$V$65="特定学年のみ"),"申し込みする","")</f>
        <v/>
      </c>
      <c r="EZ363" s="371"/>
      <c r="FA363" s="372"/>
      <c r="FB363" s="373" t="str">
        <f>IF(AND(申込書!$C$66&lt;&gt;"▼プルダウンより選択してください",申込書!$C$66&lt;&gt;"",申込書!$K$22&lt;&gt;"YYYY/MM/DD",$G363&lt;&gt;""),申込書!$K$22,"")</f>
        <v/>
      </c>
      <c r="FC363" s="369" t="str">
        <f>IF(FB363="","",IF(INDEX('コンテンツ＆備考マスタ'!$H:$J,MATCH(学校情報!FB$3,'コンテンツ＆備考マスタ'!$H:$H,0),3)="●",IF(AND(FB363&lt;&gt;"",ISNUMBER(申込書!$AC$22)=TRUE,申込書!$C$66&lt;&gt;"▼プルダウンより選択してください",申込書!$C$66&lt;&gt;""),申込書!$AC$22,""),"-"))</f>
        <v/>
      </c>
      <c r="FD363" s="369"/>
      <c r="FE363" s="369"/>
      <c r="FF363" s="370" t="str">
        <f>IF(AND(申込書!$C$66&lt;&gt;"▼プルダウンより選択してください",申込書!$C$66&lt;&gt;"",$G363&lt;&gt;"",申込書!$V$66="特定学年のみ"),"申し込みする","")</f>
        <v/>
      </c>
      <c r="FG363" s="371"/>
      <c r="FH363" s="372"/>
      <c r="FI363" s="373" t="str">
        <f>IF(AND(申込書!$C$67&lt;&gt;"▼プルダウンより選択してください",申込書!$C$67&lt;&gt;"",申込書!$K$22&lt;&gt;"YYYY/MM/DD",$G363&lt;&gt;""),申込書!$K$22,"")</f>
        <v/>
      </c>
      <c r="FJ363" s="369" t="str">
        <f>IF(FI363="","",IF(INDEX('コンテンツ＆備考マスタ'!$H:$J,MATCH(学校情報!FI$3,'コンテンツ＆備考マスタ'!$H:$H,0),3)="●",IF(AND(FI363&lt;&gt;"",ISNUMBER(申込書!$AC$22)=TRUE,申込書!$C$67&lt;&gt;"▼プルダウンより選択してください",申込書!$C$67&lt;&gt;""),申込書!$AC$22,""),"-"))</f>
        <v/>
      </c>
      <c r="FK363" s="369"/>
      <c r="FL363" s="369"/>
      <c r="FM363" s="370" t="str">
        <f>IF(AND(申込書!$C$67&lt;&gt;"▼プルダウンより選択してください",申込書!$C$67&lt;&gt;"",$G363&lt;&gt;"",申込書!$V$67="特定学年のみ"),"申し込みする","")</f>
        <v/>
      </c>
      <c r="FN363" s="371"/>
      <c r="FO363" s="372"/>
      <c r="FP363" s="373" t="str">
        <f>IF(AND(申込書!$C$68&lt;&gt;"▼プルダウンより選択してください",申込書!$C$68&lt;&gt;"",申込書!$K$22&lt;&gt;"YYYY/MM/DD",$G363&lt;&gt;""),申込書!$K$22,"")</f>
        <v/>
      </c>
      <c r="FQ363" s="369" t="str">
        <f>IF(FP363="","",IF(INDEX('コンテンツ＆備考マスタ'!$H:$J,MATCH(学校情報!FP$3,'コンテンツ＆備考マスタ'!$H:$H,0),3)="●",IF(AND(FP363&lt;&gt;"",ISNUMBER(申込書!$AC$22)=TRUE,申込書!$C$68&lt;&gt;"▼プルダウンより選択してください",申込書!$C$68&lt;&gt;""),申込書!$AC$22,""),"-"))</f>
        <v/>
      </c>
      <c r="FR363" s="369"/>
      <c r="FS363" s="369"/>
      <c r="FT363" s="370" t="str">
        <f>IF(AND(申込書!$C$68&lt;&gt;"▼プルダウンより選択してください",申込書!$C$68&lt;&gt;"",$G363&lt;&gt;"",申込書!$V$68="特定学年のみ"),"申し込みする","")</f>
        <v/>
      </c>
      <c r="FU363" s="371"/>
      <c r="FV363" s="372"/>
      <c r="FW363" s="373" t="str">
        <f>IF(AND(申込書!$C$69&lt;&gt;"▼プルダウンより選択してください",申込書!$C$69&lt;&gt;"",申込書!$K$22&lt;&gt;"YYYY/MM/DD",$G363&lt;&gt;""),申込書!$K$22,"")</f>
        <v/>
      </c>
      <c r="FX363" s="369" t="str">
        <f>IF(FW363="","",IF(INDEX('コンテンツ＆備考マスタ'!$H:$J,MATCH(学校情報!FW$3,'コンテンツ＆備考マスタ'!$H:$H,0),3)="●",IF(AND(FW363&lt;&gt;"",ISNUMBER(申込書!$AC$22)=TRUE,申込書!$C$69&lt;&gt;"▼プルダウンより選択してください",申込書!$C$69&lt;&gt;""),申込書!$AC$22,""),"-"))</f>
        <v/>
      </c>
      <c r="FY363" s="369"/>
      <c r="FZ363" s="369"/>
      <c r="GA363" s="370" t="str">
        <f>IF(AND(申込書!$C$69&lt;&gt;"▼プルダウンより選択してください",申込書!$C$69&lt;&gt;"",$G363&lt;&gt;"",申込書!$V$69="特定学年のみ"),"申し込みする","")</f>
        <v/>
      </c>
      <c r="GB363" s="371"/>
      <c r="GC363" s="372"/>
      <c r="GD363" s="373" t="str">
        <f>IF(AND(申込書!$C$70&lt;&gt;"▼プルダウンより選択してください",申込書!$C$70&lt;&gt;"",申込書!$K$22&lt;&gt;"YYYY/MM/DD",$G363&lt;&gt;""),申込書!$K$22,"")</f>
        <v/>
      </c>
      <c r="GE363" s="369" t="str">
        <f>IF(GD363="","",IF(INDEX('コンテンツ＆備考マスタ'!$H:$J,MATCH(学校情報!GD$3,'コンテンツ＆備考マスタ'!$H:$H,0),3)="●",IF(AND(GD363&lt;&gt;"",ISNUMBER(申込書!$AC$22)=TRUE,申込書!$C$70&lt;&gt;"▼プルダウンより選択してください",申込書!$C$70&lt;&gt;""),申込書!$AC$22,""),"-"))</f>
        <v/>
      </c>
      <c r="GF363" s="369"/>
      <c r="GG363" s="369"/>
      <c r="GH363" s="370" t="str">
        <f>IF(AND(申込書!$C$70&lt;&gt;"▼プルダウンより選択してください",申込書!$C$70&lt;&gt;"",$G363&lt;&gt;"",申込書!$V$70="特定学年のみ"),"申し込みする","")</f>
        <v/>
      </c>
      <c r="GI363" s="371"/>
      <c r="GJ363" s="372"/>
      <c r="GK363" s="373" t="str">
        <f>IF(AND(申込書!$C$71&lt;&gt;"▼プルダウンより選択してください",申込書!$C$71&lt;&gt;"",申込書!$K$22&lt;&gt;"YYYY/MM/DD",$G363&lt;&gt;""),申込書!$K$22,"")</f>
        <v/>
      </c>
      <c r="GL363" s="369" t="str">
        <f>IF(GK363="","",IF(INDEX('コンテンツ＆備考マスタ'!$H:$J,MATCH(学校情報!GK$3,'コンテンツ＆備考マスタ'!$H:$H,0),3)="●",IF(AND(GK363&lt;&gt;"",ISNUMBER(申込書!$AC$22)=TRUE,申込書!$C$71&lt;&gt;"▼プルダウンより選択してください",申込書!$C$71&lt;&gt;""),申込書!$AC$22,""),"-"))</f>
        <v/>
      </c>
      <c r="GM363" s="369"/>
      <c r="GN363" s="369"/>
      <c r="GO363" s="370" t="str">
        <f>IF(AND(申込書!$C$71&lt;&gt;"▼プルダウンより選択してください",申込書!$C$71&lt;&gt;"",$G363&lt;&gt;"",申込書!$V$71="特定学年のみ"),"申し込みする","")</f>
        <v/>
      </c>
      <c r="GP363" s="371"/>
      <c r="GQ363" s="372"/>
      <c r="GR363" s="373" t="str">
        <f>IF(AND(申込書!$C$72&lt;&gt;"▼プルダウンより選択してください",申込書!$C$72&lt;&gt;"",申込書!$K$22&lt;&gt;"YYYY/MM/DD",$G363&lt;&gt;""),申込書!$K$22,"")</f>
        <v/>
      </c>
      <c r="GS363" s="369" t="str">
        <f>IF(GR363="","",IF(INDEX('コンテンツ＆備考マスタ'!$H:$J,MATCH(学校情報!GR$3,'コンテンツ＆備考マスタ'!$H:$H,0),3)="●",IF(AND(GR363&lt;&gt;"",ISNUMBER(申込書!$AC$22)=TRUE,申込書!$C$72&lt;&gt;"▼プルダウンより選択してください",申込書!$C$72&lt;&gt;""),申込書!$AC$22,""),"-"))</f>
        <v/>
      </c>
      <c r="GT363" s="369"/>
      <c r="GU363" s="369"/>
      <c r="GV363" s="370" t="str">
        <f>IF(AND(申込書!$C$72&lt;&gt;"▼プルダウンより選択してください",申込書!$C$72&lt;&gt;"",$G363&lt;&gt;"",申込書!$V$72="特定学年のみ"),"申し込みする","")</f>
        <v/>
      </c>
      <c r="GW363" s="371"/>
      <c r="GX363" s="372"/>
      <c r="GY363" s="373" t="str">
        <f>IF(AND(申込書!$C$73&lt;&gt;"▼プルダウンより選択してください",申込書!$C$73&lt;&gt;"",申込書!$K$22&lt;&gt;"YYYY/MM/DD",$G363&lt;&gt;""),申込書!$K$22,"")</f>
        <v/>
      </c>
      <c r="GZ363" s="369" t="str">
        <f>IF(GY363="","",IF(INDEX('コンテンツ＆備考マスタ'!$H:$J,MATCH(学校情報!GY$3,'コンテンツ＆備考マスタ'!$H:$H,0),3)="●",IF(AND(GY363&lt;&gt;"",ISNUMBER(申込書!$AC$22)=TRUE,申込書!$C$73&lt;&gt;"▼プルダウンより選択してください",申込書!$C$73&lt;&gt;""),申込書!$AC$22,""),"-"))</f>
        <v/>
      </c>
      <c r="HA363" s="369"/>
      <c r="HB363" s="369"/>
      <c r="HC363" s="370" t="str">
        <f>IF(AND(申込書!$C$73&lt;&gt;"▼プルダウンより選択してください",申込書!$C$73&lt;&gt;"",$G363&lt;&gt;"",申込書!$V$73="特定学年のみ"),"申し込みする","")</f>
        <v/>
      </c>
      <c r="HD363" s="371"/>
      <c r="HE363" s="372"/>
      <c r="HF363" s="373" t="str">
        <f>IF(AND(申込書!$C$74&lt;&gt;"▼プルダウンより選択してください",申込書!$C$74&lt;&gt;"",申込書!$K$22&lt;&gt;"YYYY/MM/DD",$G363&lt;&gt;""),申込書!$K$22,"")</f>
        <v/>
      </c>
      <c r="HG363" s="369" t="str">
        <f>IF(HF363="","",IF(INDEX('コンテンツ＆備考マスタ'!$H:$J,MATCH(学校情報!HF$3,'コンテンツ＆備考マスタ'!$H:$H,0),3)="●",IF(AND(HF363&lt;&gt;"",ISNUMBER(申込書!$AC$22)=TRUE,申込書!$C$74&lt;&gt;"▼プルダウンより選択してください",申込書!$C$74&lt;&gt;""),申込書!$AC$22,""),"-"))</f>
        <v/>
      </c>
      <c r="HH363" s="369"/>
      <c r="HI363" s="369"/>
      <c r="HJ363" s="370" t="str">
        <f>IF(AND(申込書!$C$74&lt;&gt;"▼プルダウンより選択してください",申込書!$C$74&lt;&gt;"",$G363&lt;&gt;"",申込書!$V$74="特定学年のみ"),"申し込みする","")</f>
        <v/>
      </c>
      <c r="HK363" s="371"/>
      <c r="HL363" s="372"/>
      <c r="HM363" s="373" t="str">
        <f>IF(AND(申込書!$C$75&lt;&gt;"▼プルダウンより選択してください",申込書!$C$75&lt;&gt;"",申込書!$K$22&lt;&gt;"YYYY/MM/DD",$G363&lt;&gt;""),申込書!$K$22,"")</f>
        <v/>
      </c>
      <c r="HN363" s="369" t="str">
        <f>IF(HM363="","",IF(INDEX('コンテンツ＆備考マスタ'!$H:$J,MATCH(学校情報!HM$3,'コンテンツ＆備考マスタ'!$H:$H,0),3)="●",IF(AND(HM363&lt;&gt;"",ISNUMBER(申込書!$AC$22)=TRUE,申込書!$C$75&lt;&gt;"▼プルダウンより選択してください",申込書!$C$75&lt;&gt;""),申込書!$AC$22,""),"-"))</f>
        <v/>
      </c>
      <c r="HO363" s="369"/>
      <c r="HP363" s="369"/>
      <c r="HQ363" s="370" t="str">
        <f>IF(AND(申込書!$C$75&lt;&gt;"▼プルダウンより選択してください",申込書!$C$75&lt;&gt;"",$G363&lt;&gt;"",申込書!$V$75="特定学年のみ"),"申し込みする","")</f>
        <v/>
      </c>
      <c r="HR363" s="371"/>
      <c r="HS363" s="371"/>
      <c r="HT363" s="374" t="str">
        <f>IF(AND(申込書!$C$76&lt;&gt;"▼プルダウンより選択してください",申込書!$C$76&lt;&gt;"",申込書!$K$22&lt;&gt;"YYYY/MM/DD",$G363&lt;&gt;""),申込書!$K$22,"")</f>
        <v/>
      </c>
      <c r="HU363" s="369" t="str">
        <f>IF(HT363="","",IF(INDEX('コンテンツ＆備考マスタ'!$H:$J,MATCH(学校情報!HT$3,'コンテンツ＆備考マスタ'!$H:$H,0),3)="●",IF(AND(HT363&lt;&gt;"",ISNUMBER(申込書!$AC$22)=TRUE,申込書!$C$76&lt;&gt;"▼プルダウンより選択してください",申込書!$C$76&lt;&gt;""),申込書!$AC$22,""),"-"))</f>
        <v/>
      </c>
      <c r="HV363" s="369"/>
      <c r="HW363" s="369"/>
      <c r="HX363" s="370" t="str">
        <f>IF(AND(申込書!$C$76&lt;&gt;"▼プルダウンより選択してください",申込書!$C$76&lt;&gt;"",$G363&lt;&gt;"",申込書!$V$76="特定学年のみ"),"申し込みする","")</f>
        <v/>
      </c>
      <c r="HY363" s="371"/>
      <c r="HZ363" s="372"/>
      <c r="IA363" s="69"/>
    </row>
    <row r="364" spans="2:235" ht="26.85" hidden="1" customHeight="1" outlineLevel="1">
      <c r="B364" s="365">
        <f t="shared" si="15"/>
        <v>359</v>
      </c>
      <c r="C364" s="55"/>
      <c r="D364" s="56"/>
      <c r="E364" s="154"/>
      <c r="F364" s="57"/>
      <c r="G364" s="58"/>
      <c r="H364" s="59"/>
      <c r="I364" s="60"/>
      <c r="J364" s="61"/>
      <c r="K364" s="366" t="str">
        <f t="shared" si="16"/>
        <v/>
      </c>
      <c r="L364" s="62"/>
      <c r="M364" s="322"/>
      <c r="N364" s="63"/>
      <c r="O364" s="64"/>
      <c r="P364" s="367" t="str">
        <f t="shared" si="17"/>
        <v/>
      </c>
      <c r="Q364" s="65"/>
      <c r="R364" s="66"/>
      <c r="S364" s="67"/>
      <c r="T364" s="68"/>
      <c r="U364" s="68"/>
      <c r="V364" s="68"/>
      <c r="W364" s="66"/>
      <c r="X364" s="281"/>
      <c r="Y364" s="368" t="str">
        <f>IF(AND(申込書!$C$47&lt;&gt;"▼プルダウンより選択してください",申込書!$C$47&lt;&gt;"",申込書!$K$22&lt;&gt;"YYYY/MM/DD",$G364&lt;&gt;""),申込書!$K$22,"")</f>
        <v/>
      </c>
      <c r="Z364" s="369" t="str">
        <f>IF(Y364="","",IF(INDEX('コンテンツ＆備考マスタ'!$H:$J,MATCH(学校情報!Y$3,'コンテンツ＆備考マスタ'!$H:$H,0),3)="●",IF(AND(Y364&lt;&gt;"",ISNUMBER(申込書!$AC$22)=TRUE,申込書!$C$47&lt;&gt;"▼プルダウンより選択してください",申込書!$C$47&lt;&gt;""),申込書!$AC$22,""),"-"))</f>
        <v/>
      </c>
      <c r="AA364" s="369"/>
      <c r="AB364" s="369"/>
      <c r="AC364" s="370" t="str">
        <f>IF(AND(申込書!$C$47&lt;&gt;"▼プルダウンより選択してください",申込書!$C$47&lt;&gt;"",$G364&lt;&gt;"",申込書!$V$47="特定学年のみ"),"申し込みする","")</f>
        <v/>
      </c>
      <c r="AD364" s="371"/>
      <c r="AE364" s="372"/>
      <c r="AF364" s="373" t="str">
        <f>IF(AND(申込書!$C$48&lt;&gt;"▼プルダウンより選択してください",申込書!$C$48&lt;&gt;"",申込書!$K$22&lt;&gt;"YYYY/MM/DD",$G364&lt;&gt;""),申込書!$K$22,"")</f>
        <v/>
      </c>
      <c r="AG364" s="369" t="str">
        <f>IF(AF364="","",IF(INDEX('コンテンツ＆備考マスタ'!$H:$J,MATCH(学校情報!AF$3,'コンテンツ＆備考マスタ'!$H:$H,0),3)="●",IF(AND(AF364&lt;&gt;"",ISNUMBER(申込書!$AC$22)=TRUE,申込書!$C$48&lt;&gt;"▼プルダウンより選択してください",申込書!$C$48&lt;&gt;""),申込書!$AC$22,""),"-"))</f>
        <v/>
      </c>
      <c r="AH364" s="369"/>
      <c r="AI364" s="369"/>
      <c r="AJ364" s="370" t="str">
        <f>IF(AND(申込書!$C$48&lt;&gt;"▼プルダウンより選択してください",申込書!$C$48&lt;&gt;"",$G364&lt;&gt;"",申込書!$V$48="特定学年のみ"),"申し込みする","")</f>
        <v/>
      </c>
      <c r="AK364" s="371"/>
      <c r="AL364" s="372"/>
      <c r="AM364" s="373" t="str">
        <f>IF(AND(申込書!$C$49&lt;&gt;"▼プルダウンより選択してください",申込書!$C$49&lt;&gt;"",申込書!$K$22&lt;&gt;"YYYY/MM/DD",$G364&lt;&gt;""),申込書!$K$22,"")</f>
        <v/>
      </c>
      <c r="AN364" s="369" t="str">
        <f>IF(AM364="","",IF(INDEX('コンテンツ＆備考マスタ'!$H:$J,MATCH(学校情報!AM$3,'コンテンツ＆備考マスタ'!$H:$H,0),3)="●",IF(AND(AM364&lt;&gt;"",ISNUMBER(申込書!$AC$22)=TRUE,申込書!$C$49&lt;&gt;"▼プルダウンより選択してください",申込書!$C$49&lt;&gt;""),申込書!$AC$22,""),"-"))</f>
        <v/>
      </c>
      <c r="AO364" s="369"/>
      <c r="AP364" s="369"/>
      <c r="AQ364" s="370" t="str">
        <f>IF(AND(申込書!$C$49&lt;&gt;"▼プルダウンより選択してください",申込書!$C$49&lt;&gt;"",$G364&lt;&gt;"",申込書!$V$49="特定学年のみ"),"申し込みする","")</f>
        <v/>
      </c>
      <c r="AR364" s="371"/>
      <c r="AS364" s="372"/>
      <c r="AT364" s="373" t="str">
        <f>IF(AND(申込書!$C$50&lt;&gt;"▼プルダウンより選択してください",申込書!$C$50&lt;&gt;"",申込書!$K$22&lt;&gt;"YYYY/MM/DD",$G364&lt;&gt;""),申込書!$K$22,"")</f>
        <v/>
      </c>
      <c r="AU364" s="369" t="str">
        <f>IF(AT364="","",IF(INDEX('コンテンツ＆備考マスタ'!$H:$J,MATCH(学校情報!AT$3,'コンテンツ＆備考マスタ'!$H:$H,0),3)="●",IF(AND(AT364&lt;&gt;"",ISNUMBER(申込書!$AC$22)=TRUE,申込書!$C$50&lt;&gt;"▼プルダウンより選択してください",申込書!$C$50&lt;&gt;""),申込書!$AC$22,""),"-"))</f>
        <v/>
      </c>
      <c r="AV364" s="369"/>
      <c r="AW364" s="369"/>
      <c r="AX364" s="370" t="str">
        <f>IF(AND(申込書!$C$50&lt;&gt;"▼プルダウンより選択してください",申込書!$C$50&lt;&gt;"",$G364&lt;&gt;"",申込書!$V$50="特定学年のみ"),"申し込みする","")</f>
        <v/>
      </c>
      <c r="AY364" s="371"/>
      <c r="AZ364" s="372"/>
      <c r="BA364" s="373" t="str">
        <f>IF(AND(申込書!$C$51&lt;&gt;"▼プルダウンより選択してください",申込書!$C$51&lt;&gt;"",申込書!$K$22&lt;&gt;"YYYY/MM/DD",$G364&lt;&gt;""),申込書!$K$22,"")</f>
        <v/>
      </c>
      <c r="BB364" s="369" t="str">
        <f>IF(BA364="","",IF(INDEX('コンテンツ＆備考マスタ'!$H:$J,MATCH(学校情報!BA$3,'コンテンツ＆備考マスタ'!$H:$H,0),3)="●",IF(AND(BA364&lt;&gt;"",ISNUMBER(申込書!$AC$22)=TRUE,申込書!$C$51&lt;&gt;"▼プルダウンより選択してください",申込書!$C$51&lt;&gt;""),申込書!$AC$22,""),"-"))</f>
        <v/>
      </c>
      <c r="BC364" s="369"/>
      <c r="BD364" s="369"/>
      <c r="BE364" s="370" t="str">
        <f>IF(AND(申込書!$C$51&lt;&gt;"▼プルダウンより選択してください",申込書!$C$51&lt;&gt;"",$G364&lt;&gt;"",申込書!$V$51="特定学年のみ"),"申し込みする","")</f>
        <v/>
      </c>
      <c r="BF364" s="371"/>
      <c r="BG364" s="372"/>
      <c r="BH364" s="373" t="str">
        <f>IF(AND(申込書!$C$52&lt;&gt;"▼プルダウンより選択してください",申込書!$C$52&lt;&gt;"",申込書!$K$22&lt;&gt;"YYYY/MM/DD",$G364&lt;&gt;""),申込書!$K$22,"")</f>
        <v/>
      </c>
      <c r="BI364" s="369" t="str">
        <f>IF(BH364="","",IF(INDEX('コンテンツ＆備考マスタ'!$H:$J,MATCH(学校情報!BH$3,'コンテンツ＆備考マスタ'!$H:$H,0),3)="●",IF(AND(BH364&lt;&gt;"",ISNUMBER(申込書!$AC$22)=TRUE,申込書!$C$52&lt;&gt;"▼プルダウンより選択してください",申込書!$C$52&lt;&gt;""),申込書!$AC$22,""),"-"))</f>
        <v/>
      </c>
      <c r="BJ364" s="369"/>
      <c r="BK364" s="369"/>
      <c r="BL364" s="370" t="str">
        <f>IF(AND(申込書!$C$52&lt;&gt;"▼プルダウンより選択してください",申込書!$C$52&lt;&gt;"",$G364&lt;&gt;"",申込書!$V$52="特定学年のみ"),"申し込みする","")</f>
        <v/>
      </c>
      <c r="BM364" s="371"/>
      <c r="BN364" s="372"/>
      <c r="BO364" s="373" t="str">
        <f>IF(AND(申込書!$C$53&lt;&gt;"▼プルダウンより選択してください",申込書!$C$53&lt;&gt;"",申込書!$K$22&lt;&gt;"YYYY/MM/DD",$G364&lt;&gt;""),申込書!$K$22,"")</f>
        <v/>
      </c>
      <c r="BP364" s="369" t="str">
        <f>IF(BO364="","",IF(INDEX('コンテンツ＆備考マスタ'!$H:$J,MATCH(学校情報!BO$3,'コンテンツ＆備考マスタ'!$H:$H,0),3)="●",IF(AND(BO364&lt;&gt;"",ISNUMBER(申込書!$AC$22)=TRUE,申込書!$C$53&lt;&gt;"▼プルダウンより選択してください",申込書!$C$53&lt;&gt;""),申込書!$AC$22,""),"-"))</f>
        <v/>
      </c>
      <c r="BQ364" s="369"/>
      <c r="BR364" s="369"/>
      <c r="BS364" s="370" t="str">
        <f>IF(AND(申込書!$C$53&lt;&gt;"▼プルダウンより選択してください",申込書!$C$53&lt;&gt;"",$G364&lt;&gt;"",申込書!$V$53="特定学年のみ"),"申し込みする","")</f>
        <v/>
      </c>
      <c r="BT364" s="371"/>
      <c r="BU364" s="372"/>
      <c r="BV364" s="373" t="str">
        <f>IF(AND(申込書!$C$54&lt;&gt;"▼プルダウンより選択してください",申込書!$C$54&lt;&gt;"",申込書!$K$22&lt;&gt;"YYYY/MM/DD",$G364&lt;&gt;""),申込書!$K$22,"")</f>
        <v/>
      </c>
      <c r="BW364" s="369" t="str">
        <f>IF(BV364="","",IF(INDEX('コンテンツ＆備考マスタ'!$H:$J,MATCH(学校情報!BV$3,'コンテンツ＆備考マスタ'!$H:$H,0),3)="●",IF(AND(BV364&lt;&gt;"",ISNUMBER(申込書!$AC$22)=TRUE,申込書!$C$54&lt;&gt;"▼プルダウンより選択してください",申込書!$C$54&lt;&gt;""),申込書!$AC$22,""),"-"))</f>
        <v/>
      </c>
      <c r="BX364" s="369"/>
      <c r="BY364" s="369"/>
      <c r="BZ364" s="370" t="str">
        <f>IF(AND(申込書!$C$54&lt;&gt;"▼プルダウンより選択してください",申込書!$C$54&lt;&gt;"",$G364&lt;&gt;"",申込書!$V$54="特定学年のみ"),"申し込みする","")</f>
        <v/>
      </c>
      <c r="CA364" s="371"/>
      <c r="CB364" s="372"/>
      <c r="CC364" s="373" t="str">
        <f>IF(AND(申込書!$C$55&lt;&gt;"▼プルダウンより選択してください",申込書!$C$55&lt;&gt;"",申込書!$K$22&lt;&gt;"YYYY/MM/DD",$G364&lt;&gt;""),申込書!$K$22,"")</f>
        <v/>
      </c>
      <c r="CD364" s="369" t="str">
        <f>IF(CC364="","",IF(INDEX('コンテンツ＆備考マスタ'!$H:$J,MATCH(学校情報!CC$3,'コンテンツ＆備考マスタ'!$H:$H,0),3)="●",IF(AND(CC364&lt;&gt;"",ISNUMBER(申込書!$AC$22)=TRUE,申込書!$C$55&lt;&gt;"▼プルダウンより選択してください",申込書!$C$55&lt;&gt;""),申込書!$AC$22,""),"-"))</f>
        <v/>
      </c>
      <c r="CE364" s="369"/>
      <c r="CF364" s="369"/>
      <c r="CG364" s="370" t="str">
        <f>IF(AND(申込書!$C$55&lt;&gt;"▼プルダウンより選択してください",申込書!$C$55&lt;&gt;"",$G364&lt;&gt;"",申込書!$V$55="特定学年のみ"),"申し込みする","")</f>
        <v/>
      </c>
      <c r="CH364" s="371"/>
      <c r="CI364" s="372"/>
      <c r="CJ364" s="373" t="str">
        <f>IF(AND(申込書!$C$56&lt;&gt;"▼プルダウンより選択してください",申込書!$C$56&lt;&gt;"",申込書!$K$22&lt;&gt;"YYYY/MM/DD",$G364&lt;&gt;""),申込書!$K$22,"")</f>
        <v/>
      </c>
      <c r="CK364" s="369" t="str">
        <f>IF(CJ364="","",IF(INDEX('コンテンツ＆備考マスタ'!$H:$J,MATCH(学校情報!CJ$3,'コンテンツ＆備考マスタ'!$H:$H,0),3)="●",IF(AND(CJ364&lt;&gt;"",ISNUMBER(申込書!$AC$22)=TRUE,申込書!$C$56&lt;&gt;"▼プルダウンより選択してください",申込書!$C$56&lt;&gt;""),申込書!$AC$22,""),"-"))</f>
        <v/>
      </c>
      <c r="CL364" s="369"/>
      <c r="CM364" s="369"/>
      <c r="CN364" s="370" t="str">
        <f>IF(AND(申込書!$C$56&lt;&gt;"▼プルダウンより選択してください",申込書!$C$56&lt;&gt;"",$G364&lt;&gt;"",申込書!$V$56="特定学年のみ"),"申し込みする","")</f>
        <v/>
      </c>
      <c r="CO364" s="371"/>
      <c r="CP364" s="372"/>
      <c r="CQ364" s="373" t="str">
        <f>IF(AND(申込書!$C$57&lt;&gt;"▼プルダウンより選択してください",申込書!$C$57&lt;&gt;"",申込書!$K$22&lt;&gt;"YYYY/MM/DD",$G364&lt;&gt;""),申込書!$K$22,"")</f>
        <v/>
      </c>
      <c r="CR364" s="369" t="str">
        <f>IF(CQ364="","",IF(INDEX('コンテンツ＆備考マスタ'!$H:$J,MATCH(学校情報!CQ$3,'コンテンツ＆備考マスタ'!$H:$H,0),3)="●",IF(AND(CQ364&lt;&gt;"",ISNUMBER(申込書!$AC$22)=TRUE,申込書!$C$57&lt;&gt;"▼プルダウンより選択してください",申込書!$C$57&lt;&gt;""),申込書!$AC$22,""),"-"))</f>
        <v/>
      </c>
      <c r="CS364" s="369"/>
      <c r="CT364" s="369"/>
      <c r="CU364" s="369" t="str">
        <f>IF(AND(申込書!$C$57&lt;&gt;"▼プルダウンより選択してください",申込書!$C$57&lt;&gt;"",$G364&lt;&gt;"",申込書!$V$57="特定学年のみ"),"申し込みする","")</f>
        <v/>
      </c>
      <c r="CV364" s="371"/>
      <c r="CW364" s="372"/>
      <c r="CX364" s="373" t="str">
        <f>IF(AND(申込書!$C$58&lt;&gt;"▼プルダウンより選択してください",申込書!$C$58&lt;&gt;"",申込書!$K$22&lt;&gt;"YYYY/MM/DD",$G364&lt;&gt;""),申込書!$K$22,"")</f>
        <v/>
      </c>
      <c r="CY364" s="369" t="str">
        <f>IF(CX364="","",IF(INDEX('コンテンツ＆備考マスタ'!$H:$J,MATCH(学校情報!CX$3,'コンテンツ＆備考マスタ'!$H:$H,0),3)="●",IF(AND(CX364&lt;&gt;"",ISNUMBER(申込書!$AC$22)=TRUE,申込書!$C$58&lt;&gt;"▼プルダウンより選択してください",申込書!$C$58&lt;&gt;""),申込書!$AC$22,""),"-"))</f>
        <v/>
      </c>
      <c r="CZ364" s="369"/>
      <c r="DA364" s="369"/>
      <c r="DB364" s="369" t="str">
        <f>IF(AND(申込書!$C$58&lt;&gt;"▼プルダウンより選択してください",申込書!$C$58&lt;&gt;"",$G364&lt;&gt;"",申込書!$V$58="特定学年のみ"),"申し込みする","")</f>
        <v/>
      </c>
      <c r="DC364" s="371"/>
      <c r="DD364" s="372"/>
      <c r="DE364" s="373" t="str">
        <f>IF(AND(申込書!$C$59&lt;&gt;"▼プルダウンより選択してください",申込書!$C$59&lt;&gt;"",申込書!$K$22&lt;&gt;"YYYY/MM/DD",$G364&lt;&gt;""),申込書!$K$22,"")</f>
        <v/>
      </c>
      <c r="DF364" s="369" t="str">
        <f>IF(DE364="","",IF(INDEX('コンテンツ＆備考マスタ'!$H:$J,MATCH(学校情報!DE$3,'コンテンツ＆備考マスタ'!$H:$H,0),3)="●",IF(AND(DE364&lt;&gt;"",ISNUMBER(申込書!$AC$22)=TRUE,申込書!$C$59&lt;&gt;"▼プルダウンより選択してください",申込書!$C$59&lt;&gt;""),申込書!$AC$22,""),"-"))</f>
        <v/>
      </c>
      <c r="DG364" s="369"/>
      <c r="DH364" s="369"/>
      <c r="DI364" s="369" t="str">
        <f>IF(AND(申込書!$C$59&lt;&gt;"▼プルダウンより選択してください",申込書!$C$59&lt;&gt;"",$G364&lt;&gt;"",申込書!$V$59="特定学年のみ"),"申し込みする","")</f>
        <v/>
      </c>
      <c r="DJ364" s="371"/>
      <c r="DK364" s="372"/>
      <c r="DL364" s="373" t="str">
        <f>IF(AND(申込書!$C$60&lt;&gt;"▼プルダウンより選択してください",申込書!$C$60&lt;&gt;"",申込書!$K$22&lt;&gt;"YYYY/MM/DD",$G364&lt;&gt;""),申込書!$K$22,"")</f>
        <v/>
      </c>
      <c r="DM364" s="369" t="str">
        <f>IF(DL364="","",IF(INDEX('コンテンツ＆備考マスタ'!$H:$J,MATCH(学校情報!DL$3,'コンテンツ＆備考マスタ'!$H:$H,0),3)="●",IF(AND(DL364&lt;&gt;"",ISNUMBER(申込書!$AC$22)=TRUE,申込書!$C$60&lt;&gt;"▼プルダウンより選択してください",申込書!$C$60&lt;&gt;""),申込書!$AC$22,""),"-"))</f>
        <v/>
      </c>
      <c r="DN364" s="369"/>
      <c r="DO364" s="369"/>
      <c r="DP364" s="369" t="str">
        <f>IF(AND(申込書!$C$60&lt;&gt;"▼プルダウンより選択してください",申込書!$C$60&lt;&gt;"",$G364&lt;&gt;"",申込書!$V$60="特定学年のみ"),"申し込みする","")</f>
        <v/>
      </c>
      <c r="DQ364" s="371"/>
      <c r="DR364" s="372"/>
      <c r="DS364" s="373" t="str">
        <f>IF(AND(申込書!$C$61&lt;&gt;"▼プルダウンより選択してください",申込書!$C$61&lt;&gt;"",申込書!$K$22&lt;&gt;"YYYY/MM/DD",$G364&lt;&gt;""),申込書!$K$22,"")</f>
        <v/>
      </c>
      <c r="DT364" s="369" t="str">
        <f>IF(DS364="","",IF(INDEX('コンテンツ＆備考マスタ'!$H:$J,MATCH(学校情報!DS$3,'コンテンツ＆備考マスタ'!$H:$H,0),3)="●",IF(AND(DS364&lt;&gt;"",ISNUMBER(申込書!$AC$22)=TRUE,申込書!$C$61&lt;&gt;"▼プルダウンより選択してください",申込書!$C$61&lt;&gt;""),申込書!$AC$22,""),"-"))</f>
        <v/>
      </c>
      <c r="DU364" s="369"/>
      <c r="DV364" s="369"/>
      <c r="DW364" s="369" t="str">
        <f>IF(AND(申込書!$C$61&lt;&gt;"▼プルダウンより選択してください",申込書!$C$61&lt;&gt;"",$G364&lt;&gt;"",申込書!$V$61="特定学年のみ"),"申し込みする","")</f>
        <v/>
      </c>
      <c r="DX364" s="371"/>
      <c r="DY364" s="372"/>
      <c r="DZ364" s="373" t="str">
        <f>IF(AND(申込書!$C$62&lt;&gt;"▼プルダウンより選択してください",申込書!$C$62&lt;&gt;"",申込書!$K$22&lt;&gt;"YYYY/MM/DD",$G364&lt;&gt;""),申込書!$K$22,"")</f>
        <v/>
      </c>
      <c r="EA364" s="369" t="str">
        <f>IF(DZ364="","",IF(INDEX('コンテンツ＆備考マスタ'!$H:$J,MATCH(学校情報!DZ$3,'コンテンツ＆備考マスタ'!$H:$H,0),3)="●",IF(AND(DZ364&lt;&gt;"",ISNUMBER(申込書!$AC$22)=TRUE,申込書!$C$62&lt;&gt;"▼プルダウンより選択してください",申込書!$C$62&lt;&gt;""),申込書!$AC$22,""),"-"))</f>
        <v/>
      </c>
      <c r="EB364" s="369"/>
      <c r="EC364" s="369"/>
      <c r="ED364" s="370" t="str">
        <f>IF(AND(申込書!$C$62&lt;&gt;"▼プルダウンより選択してください",申込書!$C$62&lt;&gt;"",$G364&lt;&gt;"",申込書!$V$62="特定学年のみ"),"申し込みする","")</f>
        <v/>
      </c>
      <c r="EE364" s="371"/>
      <c r="EF364" s="372"/>
      <c r="EG364" s="373" t="str">
        <f>IF(AND(申込書!$C$63&lt;&gt;"▼プルダウンより選択してください",申込書!$C$63&lt;&gt;"",申込書!$K$22&lt;&gt;"YYYY/MM/DD",$G364&lt;&gt;""),申込書!$K$22,"")</f>
        <v/>
      </c>
      <c r="EH364" s="369" t="str">
        <f>IF(EG364="","",IF(INDEX('コンテンツ＆備考マスタ'!$H:$J,MATCH(学校情報!EG$3,'コンテンツ＆備考マスタ'!$H:$H,0),3)="●",IF(AND(EG364&lt;&gt;"",ISNUMBER(申込書!$AC$22)=TRUE,申込書!$C$63&lt;&gt;"▼プルダウンより選択してください",申込書!$C$63&lt;&gt;""),申込書!$AC$22,""),"-"))</f>
        <v/>
      </c>
      <c r="EI364" s="369"/>
      <c r="EJ364" s="369"/>
      <c r="EK364" s="370" t="str">
        <f>IF(AND(申込書!$C$63&lt;&gt;"▼プルダウンより選択してください",申込書!$C$63&lt;&gt;"",$G364&lt;&gt;"",申込書!$V$63="特定学年のみ"),"申し込みする","")</f>
        <v/>
      </c>
      <c r="EL364" s="371"/>
      <c r="EM364" s="372"/>
      <c r="EN364" s="373" t="str">
        <f>IF(AND(申込書!$C$64&lt;&gt;"▼プルダウンより選択してください",申込書!$C$64&lt;&gt;"",申込書!$K$22&lt;&gt;"YYYY/MM/DD",$G364&lt;&gt;""),申込書!$K$22,"")</f>
        <v/>
      </c>
      <c r="EO364" s="369" t="str">
        <f>IF(EN364="","",IF(INDEX('コンテンツ＆備考マスタ'!$H:$J,MATCH(学校情報!EN$3,'コンテンツ＆備考マスタ'!$H:$H,0),3)="●",IF(AND(EN364&lt;&gt;"",ISNUMBER(申込書!$AC$22)=TRUE,申込書!$C$64&lt;&gt;"▼プルダウンより選択してください",申込書!$C$64&lt;&gt;""),申込書!$AC$22,""),"-"))</f>
        <v/>
      </c>
      <c r="EP364" s="369"/>
      <c r="EQ364" s="369"/>
      <c r="ER364" s="370" t="str">
        <f>IF(AND(申込書!$C$64&lt;&gt;"▼プルダウンより選択してください",申込書!$C$64&lt;&gt;"",$G364&lt;&gt;"",申込書!$V$64="特定学年のみ"),"申し込みする","")</f>
        <v/>
      </c>
      <c r="ES364" s="371"/>
      <c r="ET364" s="372"/>
      <c r="EU364" s="373" t="str">
        <f>IF(AND(申込書!$C$65&lt;&gt;"▼プルダウンより選択してください",申込書!$C$65&lt;&gt;"",申込書!$K$22&lt;&gt;"YYYY/MM/DD",$G364&lt;&gt;""),申込書!$K$22,"")</f>
        <v/>
      </c>
      <c r="EV364" s="369" t="str">
        <f>IF(EU364="","",IF(INDEX('コンテンツ＆備考マスタ'!$H:$J,MATCH(学校情報!EU$3,'コンテンツ＆備考マスタ'!$H:$H,0),3)="●",IF(AND(EU364&lt;&gt;"",ISNUMBER(申込書!$AC$22)=TRUE,申込書!$C$65&lt;&gt;"▼プルダウンより選択してください",申込書!$C$65&lt;&gt;""),申込書!$AC$22,""),"-"))</f>
        <v/>
      </c>
      <c r="EW364" s="369"/>
      <c r="EX364" s="369"/>
      <c r="EY364" s="370" t="str">
        <f>IF(AND(申込書!$C$65&lt;&gt;"▼プルダウンより選択してください",申込書!$C$65&lt;&gt;"",$G364&lt;&gt;"",申込書!$V$65="特定学年のみ"),"申し込みする","")</f>
        <v/>
      </c>
      <c r="EZ364" s="371"/>
      <c r="FA364" s="372"/>
      <c r="FB364" s="373" t="str">
        <f>IF(AND(申込書!$C$66&lt;&gt;"▼プルダウンより選択してください",申込書!$C$66&lt;&gt;"",申込書!$K$22&lt;&gt;"YYYY/MM/DD",$G364&lt;&gt;""),申込書!$K$22,"")</f>
        <v/>
      </c>
      <c r="FC364" s="369" t="str">
        <f>IF(FB364="","",IF(INDEX('コンテンツ＆備考マスタ'!$H:$J,MATCH(学校情報!FB$3,'コンテンツ＆備考マスタ'!$H:$H,0),3)="●",IF(AND(FB364&lt;&gt;"",ISNUMBER(申込書!$AC$22)=TRUE,申込書!$C$66&lt;&gt;"▼プルダウンより選択してください",申込書!$C$66&lt;&gt;""),申込書!$AC$22,""),"-"))</f>
        <v/>
      </c>
      <c r="FD364" s="369"/>
      <c r="FE364" s="369"/>
      <c r="FF364" s="370" t="str">
        <f>IF(AND(申込書!$C$66&lt;&gt;"▼プルダウンより選択してください",申込書!$C$66&lt;&gt;"",$G364&lt;&gt;"",申込書!$V$66="特定学年のみ"),"申し込みする","")</f>
        <v/>
      </c>
      <c r="FG364" s="371"/>
      <c r="FH364" s="372"/>
      <c r="FI364" s="373" t="str">
        <f>IF(AND(申込書!$C$67&lt;&gt;"▼プルダウンより選択してください",申込書!$C$67&lt;&gt;"",申込書!$K$22&lt;&gt;"YYYY/MM/DD",$G364&lt;&gt;""),申込書!$K$22,"")</f>
        <v/>
      </c>
      <c r="FJ364" s="369" t="str">
        <f>IF(FI364="","",IF(INDEX('コンテンツ＆備考マスタ'!$H:$J,MATCH(学校情報!FI$3,'コンテンツ＆備考マスタ'!$H:$H,0),3)="●",IF(AND(FI364&lt;&gt;"",ISNUMBER(申込書!$AC$22)=TRUE,申込書!$C$67&lt;&gt;"▼プルダウンより選択してください",申込書!$C$67&lt;&gt;""),申込書!$AC$22,""),"-"))</f>
        <v/>
      </c>
      <c r="FK364" s="369"/>
      <c r="FL364" s="369"/>
      <c r="FM364" s="370" t="str">
        <f>IF(AND(申込書!$C$67&lt;&gt;"▼プルダウンより選択してください",申込書!$C$67&lt;&gt;"",$G364&lt;&gt;"",申込書!$V$67="特定学年のみ"),"申し込みする","")</f>
        <v/>
      </c>
      <c r="FN364" s="371"/>
      <c r="FO364" s="372"/>
      <c r="FP364" s="373" t="str">
        <f>IF(AND(申込書!$C$68&lt;&gt;"▼プルダウンより選択してください",申込書!$C$68&lt;&gt;"",申込書!$K$22&lt;&gt;"YYYY/MM/DD",$G364&lt;&gt;""),申込書!$K$22,"")</f>
        <v/>
      </c>
      <c r="FQ364" s="369" t="str">
        <f>IF(FP364="","",IF(INDEX('コンテンツ＆備考マスタ'!$H:$J,MATCH(学校情報!FP$3,'コンテンツ＆備考マスタ'!$H:$H,0),3)="●",IF(AND(FP364&lt;&gt;"",ISNUMBER(申込書!$AC$22)=TRUE,申込書!$C$68&lt;&gt;"▼プルダウンより選択してください",申込書!$C$68&lt;&gt;""),申込書!$AC$22,""),"-"))</f>
        <v/>
      </c>
      <c r="FR364" s="369"/>
      <c r="FS364" s="369"/>
      <c r="FT364" s="370" t="str">
        <f>IF(AND(申込書!$C$68&lt;&gt;"▼プルダウンより選択してください",申込書!$C$68&lt;&gt;"",$G364&lt;&gt;"",申込書!$V$68="特定学年のみ"),"申し込みする","")</f>
        <v/>
      </c>
      <c r="FU364" s="371"/>
      <c r="FV364" s="372"/>
      <c r="FW364" s="373" t="str">
        <f>IF(AND(申込書!$C$69&lt;&gt;"▼プルダウンより選択してください",申込書!$C$69&lt;&gt;"",申込書!$K$22&lt;&gt;"YYYY/MM/DD",$G364&lt;&gt;""),申込書!$K$22,"")</f>
        <v/>
      </c>
      <c r="FX364" s="369" t="str">
        <f>IF(FW364="","",IF(INDEX('コンテンツ＆備考マスタ'!$H:$J,MATCH(学校情報!FW$3,'コンテンツ＆備考マスタ'!$H:$H,0),3)="●",IF(AND(FW364&lt;&gt;"",ISNUMBER(申込書!$AC$22)=TRUE,申込書!$C$69&lt;&gt;"▼プルダウンより選択してください",申込書!$C$69&lt;&gt;""),申込書!$AC$22,""),"-"))</f>
        <v/>
      </c>
      <c r="FY364" s="369"/>
      <c r="FZ364" s="369"/>
      <c r="GA364" s="370" t="str">
        <f>IF(AND(申込書!$C$69&lt;&gt;"▼プルダウンより選択してください",申込書!$C$69&lt;&gt;"",$G364&lt;&gt;"",申込書!$V$69="特定学年のみ"),"申し込みする","")</f>
        <v/>
      </c>
      <c r="GB364" s="371"/>
      <c r="GC364" s="372"/>
      <c r="GD364" s="373" t="str">
        <f>IF(AND(申込書!$C$70&lt;&gt;"▼プルダウンより選択してください",申込書!$C$70&lt;&gt;"",申込書!$K$22&lt;&gt;"YYYY/MM/DD",$G364&lt;&gt;""),申込書!$K$22,"")</f>
        <v/>
      </c>
      <c r="GE364" s="369" t="str">
        <f>IF(GD364="","",IF(INDEX('コンテンツ＆備考マスタ'!$H:$J,MATCH(学校情報!GD$3,'コンテンツ＆備考マスタ'!$H:$H,0),3)="●",IF(AND(GD364&lt;&gt;"",ISNUMBER(申込書!$AC$22)=TRUE,申込書!$C$70&lt;&gt;"▼プルダウンより選択してください",申込書!$C$70&lt;&gt;""),申込書!$AC$22,""),"-"))</f>
        <v/>
      </c>
      <c r="GF364" s="369"/>
      <c r="GG364" s="369"/>
      <c r="GH364" s="370" t="str">
        <f>IF(AND(申込書!$C$70&lt;&gt;"▼プルダウンより選択してください",申込書!$C$70&lt;&gt;"",$G364&lt;&gt;"",申込書!$V$70="特定学年のみ"),"申し込みする","")</f>
        <v/>
      </c>
      <c r="GI364" s="371"/>
      <c r="GJ364" s="372"/>
      <c r="GK364" s="373" t="str">
        <f>IF(AND(申込書!$C$71&lt;&gt;"▼プルダウンより選択してください",申込書!$C$71&lt;&gt;"",申込書!$K$22&lt;&gt;"YYYY/MM/DD",$G364&lt;&gt;""),申込書!$K$22,"")</f>
        <v/>
      </c>
      <c r="GL364" s="369" t="str">
        <f>IF(GK364="","",IF(INDEX('コンテンツ＆備考マスタ'!$H:$J,MATCH(学校情報!GK$3,'コンテンツ＆備考マスタ'!$H:$H,0),3)="●",IF(AND(GK364&lt;&gt;"",ISNUMBER(申込書!$AC$22)=TRUE,申込書!$C$71&lt;&gt;"▼プルダウンより選択してください",申込書!$C$71&lt;&gt;""),申込書!$AC$22,""),"-"))</f>
        <v/>
      </c>
      <c r="GM364" s="369"/>
      <c r="GN364" s="369"/>
      <c r="GO364" s="370" t="str">
        <f>IF(AND(申込書!$C$71&lt;&gt;"▼プルダウンより選択してください",申込書!$C$71&lt;&gt;"",$G364&lt;&gt;"",申込書!$V$71="特定学年のみ"),"申し込みする","")</f>
        <v/>
      </c>
      <c r="GP364" s="371"/>
      <c r="GQ364" s="372"/>
      <c r="GR364" s="373" t="str">
        <f>IF(AND(申込書!$C$72&lt;&gt;"▼プルダウンより選択してください",申込書!$C$72&lt;&gt;"",申込書!$K$22&lt;&gt;"YYYY/MM/DD",$G364&lt;&gt;""),申込書!$K$22,"")</f>
        <v/>
      </c>
      <c r="GS364" s="369" t="str">
        <f>IF(GR364="","",IF(INDEX('コンテンツ＆備考マスタ'!$H:$J,MATCH(学校情報!GR$3,'コンテンツ＆備考マスタ'!$H:$H,0),3)="●",IF(AND(GR364&lt;&gt;"",ISNUMBER(申込書!$AC$22)=TRUE,申込書!$C$72&lt;&gt;"▼プルダウンより選択してください",申込書!$C$72&lt;&gt;""),申込書!$AC$22,""),"-"))</f>
        <v/>
      </c>
      <c r="GT364" s="369"/>
      <c r="GU364" s="369"/>
      <c r="GV364" s="370" t="str">
        <f>IF(AND(申込書!$C$72&lt;&gt;"▼プルダウンより選択してください",申込書!$C$72&lt;&gt;"",$G364&lt;&gt;"",申込書!$V$72="特定学年のみ"),"申し込みする","")</f>
        <v/>
      </c>
      <c r="GW364" s="371"/>
      <c r="GX364" s="372"/>
      <c r="GY364" s="373" t="str">
        <f>IF(AND(申込書!$C$73&lt;&gt;"▼プルダウンより選択してください",申込書!$C$73&lt;&gt;"",申込書!$K$22&lt;&gt;"YYYY/MM/DD",$G364&lt;&gt;""),申込書!$K$22,"")</f>
        <v/>
      </c>
      <c r="GZ364" s="369" t="str">
        <f>IF(GY364="","",IF(INDEX('コンテンツ＆備考マスタ'!$H:$J,MATCH(学校情報!GY$3,'コンテンツ＆備考マスタ'!$H:$H,0),3)="●",IF(AND(GY364&lt;&gt;"",ISNUMBER(申込書!$AC$22)=TRUE,申込書!$C$73&lt;&gt;"▼プルダウンより選択してください",申込書!$C$73&lt;&gt;""),申込書!$AC$22,""),"-"))</f>
        <v/>
      </c>
      <c r="HA364" s="369"/>
      <c r="HB364" s="369"/>
      <c r="HC364" s="370" t="str">
        <f>IF(AND(申込書!$C$73&lt;&gt;"▼プルダウンより選択してください",申込書!$C$73&lt;&gt;"",$G364&lt;&gt;"",申込書!$V$73="特定学年のみ"),"申し込みする","")</f>
        <v/>
      </c>
      <c r="HD364" s="371"/>
      <c r="HE364" s="372"/>
      <c r="HF364" s="373" t="str">
        <f>IF(AND(申込書!$C$74&lt;&gt;"▼プルダウンより選択してください",申込書!$C$74&lt;&gt;"",申込書!$K$22&lt;&gt;"YYYY/MM/DD",$G364&lt;&gt;""),申込書!$K$22,"")</f>
        <v/>
      </c>
      <c r="HG364" s="369" t="str">
        <f>IF(HF364="","",IF(INDEX('コンテンツ＆備考マスタ'!$H:$J,MATCH(学校情報!HF$3,'コンテンツ＆備考マスタ'!$H:$H,0),3)="●",IF(AND(HF364&lt;&gt;"",ISNUMBER(申込書!$AC$22)=TRUE,申込書!$C$74&lt;&gt;"▼プルダウンより選択してください",申込書!$C$74&lt;&gt;""),申込書!$AC$22,""),"-"))</f>
        <v/>
      </c>
      <c r="HH364" s="369"/>
      <c r="HI364" s="369"/>
      <c r="HJ364" s="370" t="str">
        <f>IF(AND(申込書!$C$74&lt;&gt;"▼プルダウンより選択してください",申込書!$C$74&lt;&gt;"",$G364&lt;&gt;"",申込書!$V$74="特定学年のみ"),"申し込みする","")</f>
        <v/>
      </c>
      <c r="HK364" s="371"/>
      <c r="HL364" s="372"/>
      <c r="HM364" s="373" t="str">
        <f>IF(AND(申込書!$C$75&lt;&gt;"▼プルダウンより選択してください",申込書!$C$75&lt;&gt;"",申込書!$K$22&lt;&gt;"YYYY/MM/DD",$G364&lt;&gt;""),申込書!$K$22,"")</f>
        <v/>
      </c>
      <c r="HN364" s="369" t="str">
        <f>IF(HM364="","",IF(INDEX('コンテンツ＆備考マスタ'!$H:$J,MATCH(学校情報!HM$3,'コンテンツ＆備考マスタ'!$H:$H,0),3)="●",IF(AND(HM364&lt;&gt;"",ISNUMBER(申込書!$AC$22)=TRUE,申込書!$C$75&lt;&gt;"▼プルダウンより選択してください",申込書!$C$75&lt;&gt;""),申込書!$AC$22,""),"-"))</f>
        <v/>
      </c>
      <c r="HO364" s="369"/>
      <c r="HP364" s="369"/>
      <c r="HQ364" s="370" t="str">
        <f>IF(AND(申込書!$C$75&lt;&gt;"▼プルダウンより選択してください",申込書!$C$75&lt;&gt;"",$G364&lt;&gt;"",申込書!$V$75="特定学年のみ"),"申し込みする","")</f>
        <v/>
      </c>
      <c r="HR364" s="371"/>
      <c r="HS364" s="371"/>
      <c r="HT364" s="374" t="str">
        <f>IF(AND(申込書!$C$76&lt;&gt;"▼プルダウンより選択してください",申込書!$C$76&lt;&gt;"",申込書!$K$22&lt;&gt;"YYYY/MM/DD",$G364&lt;&gt;""),申込書!$K$22,"")</f>
        <v/>
      </c>
      <c r="HU364" s="369" t="str">
        <f>IF(HT364="","",IF(INDEX('コンテンツ＆備考マスタ'!$H:$J,MATCH(学校情報!HT$3,'コンテンツ＆備考マスタ'!$H:$H,0),3)="●",IF(AND(HT364&lt;&gt;"",ISNUMBER(申込書!$AC$22)=TRUE,申込書!$C$76&lt;&gt;"▼プルダウンより選択してください",申込書!$C$76&lt;&gt;""),申込書!$AC$22,""),"-"))</f>
        <v/>
      </c>
      <c r="HV364" s="369"/>
      <c r="HW364" s="369"/>
      <c r="HX364" s="370" t="str">
        <f>IF(AND(申込書!$C$76&lt;&gt;"▼プルダウンより選択してください",申込書!$C$76&lt;&gt;"",$G364&lt;&gt;"",申込書!$V$76="特定学年のみ"),"申し込みする","")</f>
        <v/>
      </c>
      <c r="HY364" s="371"/>
      <c r="HZ364" s="372"/>
      <c r="IA364" s="69"/>
    </row>
    <row r="365" spans="2:235" ht="26.85" hidden="1" customHeight="1" outlineLevel="1">
      <c r="B365" s="365">
        <f t="shared" si="15"/>
        <v>360</v>
      </c>
      <c r="C365" s="55"/>
      <c r="D365" s="56"/>
      <c r="E365" s="154"/>
      <c r="F365" s="57"/>
      <c r="G365" s="58"/>
      <c r="H365" s="59"/>
      <c r="I365" s="60"/>
      <c r="J365" s="61"/>
      <c r="K365" s="366" t="str">
        <f t="shared" si="16"/>
        <v/>
      </c>
      <c r="L365" s="62"/>
      <c r="M365" s="322"/>
      <c r="N365" s="63"/>
      <c r="O365" s="64"/>
      <c r="P365" s="367" t="str">
        <f t="shared" si="17"/>
        <v/>
      </c>
      <c r="Q365" s="65"/>
      <c r="R365" s="66"/>
      <c r="S365" s="67"/>
      <c r="T365" s="68"/>
      <c r="U365" s="68"/>
      <c r="V365" s="68"/>
      <c r="W365" s="66"/>
      <c r="X365" s="281"/>
      <c r="Y365" s="368" t="str">
        <f>IF(AND(申込書!$C$47&lt;&gt;"▼プルダウンより選択してください",申込書!$C$47&lt;&gt;"",申込書!$K$22&lt;&gt;"YYYY/MM/DD",$G365&lt;&gt;""),申込書!$K$22,"")</f>
        <v/>
      </c>
      <c r="Z365" s="369" t="str">
        <f>IF(Y365="","",IF(INDEX('コンテンツ＆備考マスタ'!$H:$J,MATCH(学校情報!Y$3,'コンテンツ＆備考マスタ'!$H:$H,0),3)="●",IF(AND(Y365&lt;&gt;"",ISNUMBER(申込書!$AC$22)=TRUE,申込書!$C$47&lt;&gt;"▼プルダウンより選択してください",申込書!$C$47&lt;&gt;""),申込書!$AC$22,""),"-"))</f>
        <v/>
      </c>
      <c r="AA365" s="369"/>
      <c r="AB365" s="369"/>
      <c r="AC365" s="370" t="str">
        <f>IF(AND(申込書!$C$47&lt;&gt;"▼プルダウンより選択してください",申込書!$C$47&lt;&gt;"",$G365&lt;&gt;"",申込書!$V$47="特定学年のみ"),"申し込みする","")</f>
        <v/>
      </c>
      <c r="AD365" s="371"/>
      <c r="AE365" s="372"/>
      <c r="AF365" s="373" t="str">
        <f>IF(AND(申込書!$C$48&lt;&gt;"▼プルダウンより選択してください",申込書!$C$48&lt;&gt;"",申込書!$K$22&lt;&gt;"YYYY/MM/DD",$G365&lt;&gt;""),申込書!$K$22,"")</f>
        <v/>
      </c>
      <c r="AG365" s="369" t="str">
        <f>IF(AF365="","",IF(INDEX('コンテンツ＆備考マスタ'!$H:$J,MATCH(学校情報!AF$3,'コンテンツ＆備考マスタ'!$H:$H,0),3)="●",IF(AND(AF365&lt;&gt;"",ISNUMBER(申込書!$AC$22)=TRUE,申込書!$C$48&lt;&gt;"▼プルダウンより選択してください",申込書!$C$48&lt;&gt;""),申込書!$AC$22,""),"-"))</f>
        <v/>
      </c>
      <c r="AH365" s="369"/>
      <c r="AI365" s="369"/>
      <c r="AJ365" s="370" t="str">
        <f>IF(AND(申込書!$C$48&lt;&gt;"▼プルダウンより選択してください",申込書!$C$48&lt;&gt;"",$G365&lt;&gt;"",申込書!$V$48="特定学年のみ"),"申し込みする","")</f>
        <v/>
      </c>
      <c r="AK365" s="371"/>
      <c r="AL365" s="372"/>
      <c r="AM365" s="373" t="str">
        <f>IF(AND(申込書!$C$49&lt;&gt;"▼プルダウンより選択してください",申込書!$C$49&lt;&gt;"",申込書!$K$22&lt;&gt;"YYYY/MM/DD",$G365&lt;&gt;""),申込書!$K$22,"")</f>
        <v/>
      </c>
      <c r="AN365" s="369" t="str">
        <f>IF(AM365="","",IF(INDEX('コンテンツ＆備考マスタ'!$H:$J,MATCH(学校情報!AM$3,'コンテンツ＆備考マスタ'!$H:$H,0),3)="●",IF(AND(AM365&lt;&gt;"",ISNUMBER(申込書!$AC$22)=TRUE,申込書!$C$49&lt;&gt;"▼プルダウンより選択してください",申込書!$C$49&lt;&gt;""),申込書!$AC$22,""),"-"))</f>
        <v/>
      </c>
      <c r="AO365" s="369"/>
      <c r="AP365" s="369"/>
      <c r="AQ365" s="370" t="str">
        <f>IF(AND(申込書!$C$49&lt;&gt;"▼プルダウンより選択してください",申込書!$C$49&lt;&gt;"",$G365&lt;&gt;"",申込書!$V$49="特定学年のみ"),"申し込みする","")</f>
        <v/>
      </c>
      <c r="AR365" s="371"/>
      <c r="AS365" s="372"/>
      <c r="AT365" s="373" t="str">
        <f>IF(AND(申込書!$C$50&lt;&gt;"▼プルダウンより選択してください",申込書!$C$50&lt;&gt;"",申込書!$K$22&lt;&gt;"YYYY/MM/DD",$G365&lt;&gt;""),申込書!$K$22,"")</f>
        <v/>
      </c>
      <c r="AU365" s="369" t="str">
        <f>IF(AT365="","",IF(INDEX('コンテンツ＆備考マスタ'!$H:$J,MATCH(学校情報!AT$3,'コンテンツ＆備考マスタ'!$H:$H,0),3)="●",IF(AND(AT365&lt;&gt;"",ISNUMBER(申込書!$AC$22)=TRUE,申込書!$C$50&lt;&gt;"▼プルダウンより選択してください",申込書!$C$50&lt;&gt;""),申込書!$AC$22,""),"-"))</f>
        <v/>
      </c>
      <c r="AV365" s="369"/>
      <c r="AW365" s="369"/>
      <c r="AX365" s="370" t="str">
        <f>IF(AND(申込書!$C$50&lt;&gt;"▼プルダウンより選択してください",申込書!$C$50&lt;&gt;"",$G365&lt;&gt;"",申込書!$V$50="特定学年のみ"),"申し込みする","")</f>
        <v/>
      </c>
      <c r="AY365" s="371"/>
      <c r="AZ365" s="372"/>
      <c r="BA365" s="373" t="str">
        <f>IF(AND(申込書!$C$51&lt;&gt;"▼プルダウンより選択してください",申込書!$C$51&lt;&gt;"",申込書!$K$22&lt;&gt;"YYYY/MM/DD",$G365&lt;&gt;""),申込書!$K$22,"")</f>
        <v/>
      </c>
      <c r="BB365" s="369" t="str">
        <f>IF(BA365="","",IF(INDEX('コンテンツ＆備考マスタ'!$H:$J,MATCH(学校情報!BA$3,'コンテンツ＆備考マスタ'!$H:$H,0),3)="●",IF(AND(BA365&lt;&gt;"",ISNUMBER(申込書!$AC$22)=TRUE,申込書!$C$51&lt;&gt;"▼プルダウンより選択してください",申込書!$C$51&lt;&gt;""),申込書!$AC$22,""),"-"))</f>
        <v/>
      </c>
      <c r="BC365" s="369"/>
      <c r="BD365" s="369"/>
      <c r="BE365" s="370" t="str">
        <f>IF(AND(申込書!$C$51&lt;&gt;"▼プルダウンより選択してください",申込書!$C$51&lt;&gt;"",$G365&lt;&gt;"",申込書!$V$51="特定学年のみ"),"申し込みする","")</f>
        <v/>
      </c>
      <c r="BF365" s="371"/>
      <c r="BG365" s="372"/>
      <c r="BH365" s="373" t="str">
        <f>IF(AND(申込書!$C$52&lt;&gt;"▼プルダウンより選択してください",申込書!$C$52&lt;&gt;"",申込書!$K$22&lt;&gt;"YYYY/MM/DD",$G365&lt;&gt;""),申込書!$K$22,"")</f>
        <v/>
      </c>
      <c r="BI365" s="369" t="str">
        <f>IF(BH365="","",IF(INDEX('コンテンツ＆備考マスタ'!$H:$J,MATCH(学校情報!BH$3,'コンテンツ＆備考マスタ'!$H:$H,0),3)="●",IF(AND(BH365&lt;&gt;"",ISNUMBER(申込書!$AC$22)=TRUE,申込書!$C$52&lt;&gt;"▼プルダウンより選択してください",申込書!$C$52&lt;&gt;""),申込書!$AC$22,""),"-"))</f>
        <v/>
      </c>
      <c r="BJ365" s="369"/>
      <c r="BK365" s="369"/>
      <c r="BL365" s="370" t="str">
        <f>IF(AND(申込書!$C$52&lt;&gt;"▼プルダウンより選択してください",申込書!$C$52&lt;&gt;"",$G365&lt;&gt;"",申込書!$V$52="特定学年のみ"),"申し込みする","")</f>
        <v/>
      </c>
      <c r="BM365" s="371"/>
      <c r="BN365" s="372"/>
      <c r="BO365" s="373" t="str">
        <f>IF(AND(申込書!$C$53&lt;&gt;"▼プルダウンより選択してください",申込書!$C$53&lt;&gt;"",申込書!$K$22&lt;&gt;"YYYY/MM/DD",$G365&lt;&gt;""),申込書!$K$22,"")</f>
        <v/>
      </c>
      <c r="BP365" s="369" t="str">
        <f>IF(BO365="","",IF(INDEX('コンテンツ＆備考マスタ'!$H:$J,MATCH(学校情報!BO$3,'コンテンツ＆備考マスタ'!$H:$H,0),3)="●",IF(AND(BO365&lt;&gt;"",ISNUMBER(申込書!$AC$22)=TRUE,申込書!$C$53&lt;&gt;"▼プルダウンより選択してください",申込書!$C$53&lt;&gt;""),申込書!$AC$22,""),"-"))</f>
        <v/>
      </c>
      <c r="BQ365" s="369"/>
      <c r="BR365" s="369"/>
      <c r="BS365" s="370" t="str">
        <f>IF(AND(申込書!$C$53&lt;&gt;"▼プルダウンより選択してください",申込書!$C$53&lt;&gt;"",$G365&lt;&gt;"",申込書!$V$53="特定学年のみ"),"申し込みする","")</f>
        <v/>
      </c>
      <c r="BT365" s="371"/>
      <c r="BU365" s="372"/>
      <c r="BV365" s="373" t="str">
        <f>IF(AND(申込書!$C$54&lt;&gt;"▼プルダウンより選択してください",申込書!$C$54&lt;&gt;"",申込書!$K$22&lt;&gt;"YYYY/MM/DD",$G365&lt;&gt;""),申込書!$K$22,"")</f>
        <v/>
      </c>
      <c r="BW365" s="369" t="str">
        <f>IF(BV365="","",IF(INDEX('コンテンツ＆備考マスタ'!$H:$J,MATCH(学校情報!BV$3,'コンテンツ＆備考マスタ'!$H:$H,0),3)="●",IF(AND(BV365&lt;&gt;"",ISNUMBER(申込書!$AC$22)=TRUE,申込書!$C$54&lt;&gt;"▼プルダウンより選択してください",申込書!$C$54&lt;&gt;""),申込書!$AC$22,""),"-"))</f>
        <v/>
      </c>
      <c r="BX365" s="369"/>
      <c r="BY365" s="369"/>
      <c r="BZ365" s="370" t="str">
        <f>IF(AND(申込書!$C$54&lt;&gt;"▼プルダウンより選択してください",申込書!$C$54&lt;&gt;"",$G365&lt;&gt;"",申込書!$V$54="特定学年のみ"),"申し込みする","")</f>
        <v/>
      </c>
      <c r="CA365" s="371"/>
      <c r="CB365" s="372"/>
      <c r="CC365" s="373" t="str">
        <f>IF(AND(申込書!$C$55&lt;&gt;"▼プルダウンより選択してください",申込書!$C$55&lt;&gt;"",申込書!$K$22&lt;&gt;"YYYY/MM/DD",$G365&lt;&gt;""),申込書!$K$22,"")</f>
        <v/>
      </c>
      <c r="CD365" s="369" t="str">
        <f>IF(CC365="","",IF(INDEX('コンテンツ＆備考マスタ'!$H:$J,MATCH(学校情報!CC$3,'コンテンツ＆備考マスタ'!$H:$H,0),3)="●",IF(AND(CC365&lt;&gt;"",ISNUMBER(申込書!$AC$22)=TRUE,申込書!$C$55&lt;&gt;"▼プルダウンより選択してください",申込書!$C$55&lt;&gt;""),申込書!$AC$22,""),"-"))</f>
        <v/>
      </c>
      <c r="CE365" s="369"/>
      <c r="CF365" s="369"/>
      <c r="CG365" s="370" t="str">
        <f>IF(AND(申込書!$C$55&lt;&gt;"▼プルダウンより選択してください",申込書!$C$55&lt;&gt;"",$G365&lt;&gt;"",申込書!$V$55="特定学年のみ"),"申し込みする","")</f>
        <v/>
      </c>
      <c r="CH365" s="371"/>
      <c r="CI365" s="372"/>
      <c r="CJ365" s="373" t="str">
        <f>IF(AND(申込書!$C$56&lt;&gt;"▼プルダウンより選択してください",申込書!$C$56&lt;&gt;"",申込書!$K$22&lt;&gt;"YYYY/MM/DD",$G365&lt;&gt;""),申込書!$K$22,"")</f>
        <v/>
      </c>
      <c r="CK365" s="369" t="str">
        <f>IF(CJ365="","",IF(INDEX('コンテンツ＆備考マスタ'!$H:$J,MATCH(学校情報!CJ$3,'コンテンツ＆備考マスタ'!$H:$H,0),3)="●",IF(AND(CJ365&lt;&gt;"",ISNUMBER(申込書!$AC$22)=TRUE,申込書!$C$56&lt;&gt;"▼プルダウンより選択してください",申込書!$C$56&lt;&gt;""),申込書!$AC$22,""),"-"))</f>
        <v/>
      </c>
      <c r="CL365" s="369"/>
      <c r="CM365" s="369"/>
      <c r="CN365" s="370" t="str">
        <f>IF(AND(申込書!$C$56&lt;&gt;"▼プルダウンより選択してください",申込書!$C$56&lt;&gt;"",$G365&lt;&gt;"",申込書!$V$56="特定学年のみ"),"申し込みする","")</f>
        <v/>
      </c>
      <c r="CO365" s="371"/>
      <c r="CP365" s="372"/>
      <c r="CQ365" s="373" t="str">
        <f>IF(AND(申込書!$C$57&lt;&gt;"▼プルダウンより選択してください",申込書!$C$57&lt;&gt;"",申込書!$K$22&lt;&gt;"YYYY/MM/DD",$G365&lt;&gt;""),申込書!$K$22,"")</f>
        <v/>
      </c>
      <c r="CR365" s="369" t="str">
        <f>IF(CQ365="","",IF(INDEX('コンテンツ＆備考マスタ'!$H:$J,MATCH(学校情報!CQ$3,'コンテンツ＆備考マスタ'!$H:$H,0),3)="●",IF(AND(CQ365&lt;&gt;"",ISNUMBER(申込書!$AC$22)=TRUE,申込書!$C$57&lt;&gt;"▼プルダウンより選択してください",申込書!$C$57&lt;&gt;""),申込書!$AC$22,""),"-"))</f>
        <v/>
      </c>
      <c r="CS365" s="369"/>
      <c r="CT365" s="369"/>
      <c r="CU365" s="369" t="str">
        <f>IF(AND(申込書!$C$57&lt;&gt;"▼プルダウンより選択してください",申込書!$C$57&lt;&gt;"",$G365&lt;&gt;"",申込書!$V$57="特定学年のみ"),"申し込みする","")</f>
        <v/>
      </c>
      <c r="CV365" s="371"/>
      <c r="CW365" s="372"/>
      <c r="CX365" s="373" t="str">
        <f>IF(AND(申込書!$C$58&lt;&gt;"▼プルダウンより選択してください",申込書!$C$58&lt;&gt;"",申込書!$K$22&lt;&gt;"YYYY/MM/DD",$G365&lt;&gt;""),申込書!$K$22,"")</f>
        <v/>
      </c>
      <c r="CY365" s="369" t="str">
        <f>IF(CX365="","",IF(INDEX('コンテンツ＆備考マスタ'!$H:$J,MATCH(学校情報!CX$3,'コンテンツ＆備考マスタ'!$H:$H,0),3)="●",IF(AND(CX365&lt;&gt;"",ISNUMBER(申込書!$AC$22)=TRUE,申込書!$C$58&lt;&gt;"▼プルダウンより選択してください",申込書!$C$58&lt;&gt;""),申込書!$AC$22,""),"-"))</f>
        <v/>
      </c>
      <c r="CZ365" s="369"/>
      <c r="DA365" s="369"/>
      <c r="DB365" s="369" t="str">
        <f>IF(AND(申込書!$C$58&lt;&gt;"▼プルダウンより選択してください",申込書!$C$58&lt;&gt;"",$G365&lt;&gt;"",申込書!$V$58="特定学年のみ"),"申し込みする","")</f>
        <v/>
      </c>
      <c r="DC365" s="371"/>
      <c r="DD365" s="372"/>
      <c r="DE365" s="373" t="str">
        <f>IF(AND(申込書!$C$59&lt;&gt;"▼プルダウンより選択してください",申込書!$C$59&lt;&gt;"",申込書!$K$22&lt;&gt;"YYYY/MM/DD",$G365&lt;&gt;""),申込書!$K$22,"")</f>
        <v/>
      </c>
      <c r="DF365" s="369" t="str">
        <f>IF(DE365="","",IF(INDEX('コンテンツ＆備考マスタ'!$H:$J,MATCH(学校情報!DE$3,'コンテンツ＆備考マスタ'!$H:$H,0),3)="●",IF(AND(DE365&lt;&gt;"",ISNUMBER(申込書!$AC$22)=TRUE,申込書!$C$59&lt;&gt;"▼プルダウンより選択してください",申込書!$C$59&lt;&gt;""),申込書!$AC$22,""),"-"))</f>
        <v/>
      </c>
      <c r="DG365" s="369"/>
      <c r="DH365" s="369"/>
      <c r="DI365" s="369" t="str">
        <f>IF(AND(申込書!$C$59&lt;&gt;"▼プルダウンより選択してください",申込書!$C$59&lt;&gt;"",$G365&lt;&gt;"",申込書!$V$59="特定学年のみ"),"申し込みする","")</f>
        <v/>
      </c>
      <c r="DJ365" s="371"/>
      <c r="DK365" s="372"/>
      <c r="DL365" s="373" t="str">
        <f>IF(AND(申込書!$C$60&lt;&gt;"▼プルダウンより選択してください",申込書!$C$60&lt;&gt;"",申込書!$K$22&lt;&gt;"YYYY/MM/DD",$G365&lt;&gt;""),申込書!$K$22,"")</f>
        <v/>
      </c>
      <c r="DM365" s="369" t="str">
        <f>IF(DL365="","",IF(INDEX('コンテンツ＆備考マスタ'!$H:$J,MATCH(学校情報!DL$3,'コンテンツ＆備考マスタ'!$H:$H,0),3)="●",IF(AND(DL365&lt;&gt;"",ISNUMBER(申込書!$AC$22)=TRUE,申込書!$C$60&lt;&gt;"▼プルダウンより選択してください",申込書!$C$60&lt;&gt;""),申込書!$AC$22,""),"-"))</f>
        <v/>
      </c>
      <c r="DN365" s="369"/>
      <c r="DO365" s="369"/>
      <c r="DP365" s="369" t="str">
        <f>IF(AND(申込書!$C$60&lt;&gt;"▼プルダウンより選択してください",申込書!$C$60&lt;&gt;"",$G365&lt;&gt;"",申込書!$V$60="特定学年のみ"),"申し込みする","")</f>
        <v/>
      </c>
      <c r="DQ365" s="371"/>
      <c r="DR365" s="372"/>
      <c r="DS365" s="373" t="str">
        <f>IF(AND(申込書!$C$61&lt;&gt;"▼プルダウンより選択してください",申込書!$C$61&lt;&gt;"",申込書!$K$22&lt;&gt;"YYYY/MM/DD",$G365&lt;&gt;""),申込書!$K$22,"")</f>
        <v/>
      </c>
      <c r="DT365" s="369" t="str">
        <f>IF(DS365="","",IF(INDEX('コンテンツ＆備考マスタ'!$H:$J,MATCH(学校情報!DS$3,'コンテンツ＆備考マスタ'!$H:$H,0),3)="●",IF(AND(DS365&lt;&gt;"",ISNUMBER(申込書!$AC$22)=TRUE,申込書!$C$61&lt;&gt;"▼プルダウンより選択してください",申込書!$C$61&lt;&gt;""),申込書!$AC$22,""),"-"))</f>
        <v/>
      </c>
      <c r="DU365" s="369"/>
      <c r="DV365" s="369"/>
      <c r="DW365" s="369" t="str">
        <f>IF(AND(申込書!$C$61&lt;&gt;"▼プルダウンより選択してください",申込書!$C$61&lt;&gt;"",$G365&lt;&gt;"",申込書!$V$61="特定学年のみ"),"申し込みする","")</f>
        <v/>
      </c>
      <c r="DX365" s="371"/>
      <c r="DY365" s="372"/>
      <c r="DZ365" s="373" t="str">
        <f>IF(AND(申込書!$C$62&lt;&gt;"▼プルダウンより選択してください",申込書!$C$62&lt;&gt;"",申込書!$K$22&lt;&gt;"YYYY/MM/DD",$G365&lt;&gt;""),申込書!$K$22,"")</f>
        <v/>
      </c>
      <c r="EA365" s="369" t="str">
        <f>IF(DZ365="","",IF(INDEX('コンテンツ＆備考マスタ'!$H:$J,MATCH(学校情報!DZ$3,'コンテンツ＆備考マスタ'!$H:$H,0),3)="●",IF(AND(DZ365&lt;&gt;"",ISNUMBER(申込書!$AC$22)=TRUE,申込書!$C$62&lt;&gt;"▼プルダウンより選択してください",申込書!$C$62&lt;&gt;""),申込書!$AC$22,""),"-"))</f>
        <v/>
      </c>
      <c r="EB365" s="369"/>
      <c r="EC365" s="369"/>
      <c r="ED365" s="370" t="str">
        <f>IF(AND(申込書!$C$62&lt;&gt;"▼プルダウンより選択してください",申込書!$C$62&lt;&gt;"",$G365&lt;&gt;"",申込書!$V$62="特定学年のみ"),"申し込みする","")</f>
        <v/>
      </c>
      <c r="EE365" s="371"/>
      <c r="EF365" s="372"/>
      <c r="EG365" s="373" t="str">
        <f>IF(AND(申込書!$C$63&lt;&gt;"▼プルダウンより選択してください",申込書!$C$63&lt;&gt;"",申込書!$K$22&lt;&gt;"YYYY/MM/DD",$G365&lt;&gt;""),申込書!$K$22,"")</f>
        <v/>
      </c>
      <c r="EH365" s="369" t="str">
        <f>IF(EG365="","",IF(INDEX('コンテンツ＆備考マスタ'!$H:$J,MATCH(学校情報!EG$3,'コンテンツ＆備考マスタ'!$H:$H,0),3)="●",IF(AND(EG365&lt;&gt;"",ISNUMBER(申込書!$AC$22)=TRUE,申込書!$C$63&lt;&gt;"▼プルダウンより選択してください",申込書!$C$63&lt;&gt;""),申込書!$AC$22,""),"-"))</f>
        <v/>
      </c>
      <c r="EI365" s="369"/>
      <c r="EJ365" s="369"/>
      <c r="EK365" s="370" t="str">
        <f>IF(AND(申込書!$C$63&lt;&gt;"▼プルダウンより選択してください",申込書!$C$63&lt;&gt;"",$G365&lt;&gt;"",申込書!$V$63="特定学年のみ"),"申し込みする","")</f>
        <v/>
      </c>
      <c r="EL365" s="371"/>
      <c r="EM365" s="372"/>
      <c r="EN365" s="373" t="str">
        <f>IF(AND(申込書!$C$64&lt;&gt;"▼プルダウンより選択してください",申込書!$C$64&lt;&gt;"",申込書!$K$22&lt;&gt;"YYYY/MM/DD",$G365&lt;&gt;""),申込書!$K$22,"")</f>
        <v/>
      </c>
      <c r="EO365" s="369" t="str">
        <f>IF(EN365="","",IF(INDEX('コンテンツ＆備考マスタ'!$H:$J,MATCH(学校情報!EN$3,'コンテンツ＆備考マスタ'!$H:$H,0),3)="●",IF(AND(EN365&lt;&gt;"",ISNUMBER(申込書!$AC$22)=TRUE,申込書!$C$64&lt;&gt;"▼プルダウンより選択してください",申込書!$C$64&lt;&gt;""),申込書!$AC$22,""),"-"))</f>
        <v/>
      </c>
      <c r="EP365" s="369"/>
      <c r="EQ365" s="369"/>
      <c r="ER365" s="370" t="str">
        <f>IF(AND(申込書!$C$64&lt;&gt;"▼プルダウンより選択してください",申込書!$C$64&lt;&gt;"",$G365&lt;&gt;"",申込書!$V$64="特定学年のみ"),"申し込みする","")</f>
        <v/>
      </c>
      <c r="ES365" s="371"/>
      <c r="ET365" s="372"/>
      <c r="EU365" s="373" t="str">
        <f>IF(AND(申込書!$C$65&lt;&gt;"▼プルダウンより選択してください",申込書!$C$65&lt;&gt;"",申込書!$K$22&lt;&gt;"YYYY/MM/DD",$G365&lt;&gt;""),申込書!$K$22,"")</f>
        <v/>
      </c>
      <c r="EV365" s="369" t="str">
        <f>IF(EU365="","",IF(INDEX('コンテンツ＆備考マスタ'!$H:$J,MATCH(学校情報!EU$3,'コンテンツ＆備考マスタ'!$H:$H,0),3)="●",IF(AND(EU365&lt;&gt;"",ISNUMBER(申込書!$AC$22)=TRUE,申込書!$C$65&lt;&gt;"▼プルダウンより選択してください",申込書!$C$65&lt;&gt;""),申込書!$AC$22,""),"-"))</f>
        <v/>
      </c>
      <c r="EW365" s="369"/>
      <c r="EX365" s="369"/>
      <c r="EY365" s="370" t="str">
        <f>IF(AND(申込書!$C$65&lt;&gt;"▼プルダウンより選択してください",申込書!$C$65&lt;&gt;"",$G365&lt;&gt;"",申込書!$V$65="特定学年のみ"),"申し込みする","")</f>
        <v/>
      </c>
      <c r="EZ365" s="371"/>
      <c r="FA365" s="372"/>
      <c r="FB365" s="373" t="str">
        <f>IF(AND(申込書!$C$66&lt;&gt;"▼プルダウンより選択してください",申込書!$C$66&lt;&gt;"",申込書!$K$22&lt;&gt;"YYYY/MM/DD",$G365&lt;&gt;""),申込書!$K$22,"")</f>
        <v/>
      </c>
      <c r="FC365" s="369" t="str">
        <f>IF(FB365="","",IF(INDEX('コンテンツ＆備考マスタ'!$H:$J,MATCH(学校情報!FB$3,'コンテンツ＆備考マスタ'!$H:$H,0),3)="●",IF(AND(FB365&lt;&gt;"",ISNUMBER(申込書!$AC$22)=TRUE,申込書!$C$66&lt;&gt;"▼プルダウンより選択してください",申込書!$C$66&lt;&gt;""),申込書!$AC$22,""),"-"))</f>
        <v/>
      </c>
      <c r="FD365" s="369"/>
      <c r="FE365" s="369"/>
      <c r="FF365" s="370" t="str">
        <f>IF(AND(申込書!$C$66&lt;&gt;"▼プルダウンより選択してください",申込書!$C$66&lt;&gt;"",$G365&lt;&gt;"",申込書!$V$66="特定学年のみ"),"申し込みする","")</f>
        <v/>
      </c>
      <c r="FG365" s="371"/>
      <c r="FH365" s="372"/>
      <c r="FI365" s="373" t="str">
        <f>IF(AND(申込書!$C$67&lt;&gt;"▼プルダウンより選択してください",申込書!$C$67&lt;&gt;"",申込書!$K$22&lt;&gt;"YYYY/MM/DD",$G365&lt;&gt;""),申込書!$K$22,"")</f>
        <v/>
      </c>
      <c r="FJ365" s="369" t="str">
        <f>IF(FI365="","",IF(INDEX('コンテンツ＆備考マスタ'!$H:$J,MATCH(学校情報!FI$3,'コンテンツ＆備考マスタ'!$H:$H,0),3)="●",IF(AND(FI365&lt;&gt;"",ISNUMBER(申込書!$AC$22)=TRUE,申込書!$C$67&lt;&gt;"▼プルダウンより選択してください",申込書!$C$67&lt;&gt;""),申込書!$AC$22,""),"-"))</f>
        <v/>
      </c>
      <c r="FK365" s="369"/>
      <c r="FL365" s="369"/>
      <c r="FM365" s="370" t="str">
        <f>IF(AND(申込書!$C$67&lt;&gt;"▼プルダウンより選択してください",申込書!$C$67&lt;&gt;"",$G365&lt;&gt;"",申込書!$V$67="特定学年のみ"),"申し込みする","")</f>
        <v/>
      </c>
      <c r="FN365" s="371"/>
      <c r="FO365" s="372"/>
      <c r="FP365" s="373" t="str">
        <f>IF(AND(申込書!$C$68&lt;&gt;"▼プルダウンより選択してください",申込書!$C$68&lt;&gt;"",申込書!$K$22&lt;&gt;"YYYY/MM/DD",$G365&lt;&gt;""),申込書!$K$22,"")</f>
        <v/>
      </c>
      <c r="FQ365" s="369" t="str">
        <f>IF(FP365="","",IF(INDEX('コンテンツ＆備考マスタ'!$H:$J,MATCH(学校情報!FP$3,'コンテンツ＆備考マスタ'!$H:$H,0),3)="●",IF(AND(FP365&lt;&gt;"",ISNUMBER(申込書!$AC$22)=TRUE,申込書!$C$68&lt;&gt;"▼プルダウンより選択してください",申込書!$C$68&lt;&gt;""),申込書!$AC$22,""),"-"))</f>
        <v/>
      </c>
      <c r="FR365" s="369"/>
      <c r="FS365" s="369"/>
      <c r="FT365" s="370" t="str">
        <f>IF(AND(申込書!$C$68&lt;&gt;"▼プルダウンより選択してください",申込書!$C$68&lt;&gt;"",$G365&lt;&gt;"",申込書!$V$68="特定学年のみ"),"申し込みする","")</f>
        <v/>
      </c>
      <c r="FU365" s="371"/>
      <c r="FV365" s="372"/>
      <c r="FW365" s="373" t="str">
        <f>IF(AND(申込書!$C$69&lt;&gt;"▼プルダウンより選択してください",申込書!$C$69&lt;&gt;"",申込書!$K$22&lt;&gt;"YYYY/MM/DD",$G365&lt;&gt;""),申込書!$K$22,"")</f>
        <v/>
      </c>
      <c r="FX365" s="369" t="str">
        <f>IF(FW365="","",IF(INDEX('コンテンツ＆備考マスタ'!$H:$J,MATCH(学校情報!FW$3,'コンテンツ＆備考マスタ'!$H:$H,0),3)="●",IF(AND(FW365&lt;&gt;"",ISNUMBER(申込書!$AC$22)=TRUE,申込書!$C$69&lt;&gt;"▼プルダウンより選択してください",申込書!$C$69&lt;&gt;""),申込書!$AC$22,""),"-"))</f>
        <v/>
      </c>
      <c r="FY365" s="369"/>
      <c r="FZ365" s="369"/>
      <c r="GA365" s="370" t="str">
        <f>IF(AND(申込書!$C$69&lt;&gt;"▼プルダウンより選択してください",申込書!$C$69&lt;&gt;"",$G365&lt;&gt;"",申込書!$V$69="特定学年のみ"),"申し込みする","")</f>
        <v/>
      </c>
      <c r="GB365" s="371"/>
      <c r="GC365" s="372"/>
      <c r="GD365" s="373" t="str">
        <f>IF(AND(申込書!$C$70&lt;&gt;"▼プルダウンより選択してください",申込書!$C$70&lt;&gt;"",申込書!$K$22&lt;&gt;"YYYY/MM/DD",$G365&lt;&gt;""),申込書!$K$22,"")</f>
        <v/>
      </c>
      <c r="GE365" s="369" t="str">
        <f>IF(GD365="","",IF(INDEX('コンテンツ＆備考マスタ'!$H:$J,MATCH(学校情報!GD$3,'コンテンツ＆備考マスタ'!$H:$H,0),3)="●",IF(AND(GD365&lt;&gt;"",ISNUMBER(申込書!$AC$22)=TRUE,申込書!$C$70&lt;&gt;"▼プルダウンより選択してください",申込書!$C$70&lt;&gt;""),申込書!$AC$22,""),"-"))</f>
        <v/>
      </c>
      <c r="GF365" s="369"/>
      <c r="GG365" s="369"/>
      <c r="GH365" s="370" t="str">
        <f>IF(AND(申込書!$C$70&lt;&gt;"▼プルダウンより選択してください",申込書!$C$70&lt;&gt;"",$G365&lt;&gt;"",申込書!$V$70="特定学年のみ"),"申し込みする","")</f>
        <v/>
      </c>
      <c r="GI365" s="371"/>
      <c r="GJ365" s="372"/>
      <c r="GK365" s="373" t="str">
        <f>IF(AND(申込書!$C$71&lt;&gt;"▼プルダウンより選択してください",申込書!$C$71&lt;&gt;"",申込書!$K$22&lt;&gt;"YYYY/MM/DD",$G365&lt;&gt;""),申込書!$K$22,"")</f>
        <v/>
      </c>
      <c r="GL365" s="369" t="str">
        <f>IF(GK365="","",IF(INDEX('コンテンツ＆備考マスタ'!$H:$J,MATCH(学校情報!GK$3,'コンテンツ＆備考マスタ'!$H:$H,0),3)="●",IF(AND(GK365&lt;&gt;"",ISNUMBER(申込書!$AC$22)=TRUE,申込書!$C$71&lt;&gt;"▼プルダウンより選択してください",申込書!$C$71&lt;&gt;""),申込書!$AC$22,""),"-"))</f>
        <v/>
      </c>
      <c r="GM365" s="369"/>
      <c r="GN365" s="369"/>
      <c r="GO365" s="370" t="str">
        <f>IF(AND(申込書!$C$71&lt;&gt;"▼プルダウンより選択してください",申込書!$C$71&lt;&gt;"",$G365&lt;&gt;"",申込書!$V$71="特定学年のみ"),"申し込みする","")</f>
        <v/>
      </c>
      <c r="GP365" s="371"/>
      <c r="GQ365" s="372"/>
      <c r="GR365" s="373" t="str">
        <f>IF(AND(申込書!$C$72&lt;&gt;"▼プルダウンより選択してください",申込書!$C$72&lt;&gt;"",申込書!$K$22&lt;&gt;"YYYY/MM/DD",$G365&lt;&gt;""),申込書!$K$22,"")</f>
        <v/>
      </c>
      <c r="GS365" s="369" t="str">
        <f>IF(GR365="","",IF(INDEX('コンテンツ＆備考マスタ'!$H:$J,MATCH(学校情報!GR$3,'コンテンツ＆備考マスタ'!$H:$H,0),3)="●",IF(AND(GR365&lt;&gt;"",ISNUMBER(申込書!$AC$22)=TRUE,申込書!$C$72&lt;&gt;"▼プルダウンより選択してください",申込書!$C$72&lt;&gt;""),申込書!$AC$22,""),"-"))</f>
        <v/>
      </c>
      <c r="GT365" s="369"/>
      <c r="GU365" s="369"/>
      <c r="GV365" s="370" t="str">
        <f>IF(AND(申込書!$C$72&lt;&gt;"▼プルダウンより選択してください",申込書!$C$72&lt;&gt;"",$G365&lt;&gt;"",申込書!$V$72="特定学年のみ"),"申し込みする","")</f>
        <v/>
      </c>
      <c r="GW365" s="371"/>
      <c r="GX365" s="372"/>
      <c r="GY365" s="373" t="str">
        <f>IF(AND(申込書!$C$73&lt;&gt;"▼プルダウンより選択してください",申込書!$C$73&lt;&gt;"",申込書!$K$22&lt;&gt;"YYYY/MM/DD",$G365&lt;&gt;""),申込書!$K$22,"")</f>
        <v/>
      </c>
      <c r="GZ365" s="369" t="str">
        <f>IF(GY365="","",IF(INDEX('コンテンツ＆備考マスタ'!$H:$J,MATCH(学校情報!GY$3,'コンテンツ＆備考マスタ'!$H:$H,0),3)="●",IF(AND(GY365&lt;&gt;"",ISNUMBER(申込書!$AC$22)=TRUE,申込書!$C$73&lt;&gt;"▼プルダウンより選択してください",申込書!$C$73&lt;&gt;""),申込書!$AC$22,""),"-"))</f>
        <v/>
      </c>
      <c r="HA365" s="369"/>
      <c r="HB365" s="369"/>
      <c r="HC365" s="370" t="str">
        <f>IF(AND(申込書!$C$73&lt;&gt;"▼プルダウンより選択してください",申込書!$C$73&lt;&gt;"",$G365&lt;&gt;"",申込書!$V$73="特定学年のみ"),"申し込みする","")</f>
        <v/>
      </c>
      <c r="HD365" s="371"/>
      <c r="HE365" s="372"/>
      <c r="HF365" s="373" t="str">
        <f>IF(AND(申込書!$C$74&lt;&gt;"▼プルダウンより選択してください",申込書!$C$74&lt;&gt;"",申込書!$K$22&lt;&gt;"YYYY/MM/DD",$G365&lt;&gt;""),申込書!$K$22,"")</f>
        <v/>
      </c>
      <c r="HG365" s="369" t="str">
        <f>IF(HF365="","",IF(INDEX('コンテンツ＆備考マスタ'!$H:$J,MATCH(学校情報!HF$3,'コンテンツ＆備考マスタ'!$H:$H,0),3)="●",IF(AND(HF365&lt;&gt;"",ISNUMBER(申込書!$AC$22)=TRUE,申込書!$C$74&lt;&gt;"▼プルダウンより選択してください",申込書!$C$74&lt;&gt;""),申込書!$AC$22,""),"-"))</f>
        <v/>
      </c>
      <c r="HH365" s="369"/>
      <c r="HI365" s="369"/>
      <c r="HJ365" s="370" t="str">
        <f>IF(AND(申込書!$C$74&lt;&gt;"▼プルダウンより選択してください",申込書!$C$74&lt;&gt;"",$G365&lt;&gt;"",申込書!$V$74="特定学年のみ"),"申し込みする","")</f>
        <v/>
      </c>
      <c r="HK365" s="371"/>
      <c r="HL365" s="372"/>
      <c r="HM365" s="373" t="str">
        <f>IF(AND(申込書!$C$75&lt;&gt;"▼プルダウンより選択してください",申込書!$C$75&lt;&gt;"",申込書!$K$22&lt;&gt;"YYYY/MM/DD",$G365&lt;&gt;""),申込書!$K$22,"")</f>
        <v/>
      </c>
      <c r="HN365" s="369" t="str">
        <f>IF(HM365="","",IF(INDEX('コンテンツ＆備考マスタ'!$H:$J,MATCH(学校情報!HM$3,'コンテンツ＆備考マスタ'!$H:$H,0),3)="●",IF(AND(HM365&lt;&gt;"",ISNUMBER(申込書!$AC$22)=TRUE,申込書!$C$75&lt;&gt;"▼プルダウンより選択してください",申込書!$C$75&lt;&gt;""),申込書!$AC$22,""),"-"))</f>
        <v/>
      </c>
      <c r="HO365" s="369"/>
      <c r="HP365" s="369"/>
      <c r="HQ365" s="370" t="str">
        <f>IF(AND(申込書!$C$75&lt;&gt;"▼プルダウンより選択してください",申込書!$C$75&lt;&gt;"",$G365&lt;&gt;"",申込書!$V$75="特定学年のみ"),"申し込みする","")</f>
        <v/>
      </c>
      <c r="HR365" s="371"/>
      <c r="HS365" s="371"/>
      <c r="HT365" s="374" t="str">
        <f>IF(AND(申込書!$C$76&lt;&gt;"▼プルダウンより選択してください",申込書!$C$76&lt;&gt;"",申込書!$K$22&lt;&gt;"YYYY/MM/DD",$G365&lt;&gt;""),申込書!$K$22,"")</f>
        <v/>
      </c>
      <c r="HU365" s="369" t="str">
        <f>IF(HT365="","",IF(INDEX('コンテンツ＆備考マスタ'!$H:$J,MATCH(学校情報!HT$3,'コンテンツ＆備考マスタ'!$H:$H,0),3)="●",IF(AND(HT365&lt;&gt;"",ISNUMBER(申込書!$AC$22)=TRUE,申込書!$C$76&lt;&gt;"▼プルダウンより選択してください",申込書!$C$76&lt;&gt;""),申込書!$AC$22,""),"-"))</f>
        <v/>
      </c>
      <c r="HV365" s="369"/>
      <c r="HW365" s="369"/>
      <c r="HX365" s="370" t="str">
        <f>IF(AND(申込書!$C$76&lt;&gt;"▼プルダウンより選択してください",申込書!$C$76&lt;&gt;"",$G365&lt;&gt;"",申込書!$V$76="特定学年のみ"),"申し込みする","")</f>
        <v/>
      </c>
      <c r="HY365" s="371"/>
      <c r="HZ365" s="372"/>
      <c r="IA365" s="69"/>
    </row>
    <row r="366" spans="2:235" ht="26.85" hidden="1" customHeight="1" outlineLevel="1">
      <c r="B366" s="365">
        <f t="shared" si="15"/>
        <v>361</v>
      </c>
      <c r="C366" s="55"/>
      <c r="D366" s="56"/>
      <c r="E366" s="154"/>
      <c r="F366" s="57"/>
      <c r="G366" s="58"/>
      <c r="H366" s="59"/>
      <c r="I366" s="60"/>
      <c r="J366" s="61"/>
      <c r="K366" s="366" t="str">
        <f t="shared" si="16"/>
        <v/>
      </c>
      <c r="L366" s="62"/>
      <c r="M366" s="322"/>
      <c r="N366" s="63"/>
      <c r="O366" s="64"/>
      <c r="P366" s="367" t="str">
        <f t="shared" si="17"/>
        <v/>
      </c>
      <c r="Q366" s="65"/>
      <c r="R366" s="66"/>
      <c r="S366" s="67"/>
      <c r="T366" s="68"/>
      <c r="U366" s="68"/>
      <c r="V366" s="68"/>
      <c r="W366" s="66"/>
      <c r="X366" s="281"/>
      <c r="Y366" s="368" t="str">
        <f>IF(AND(申込書!$C$47&lt;&gt;"▼プルダウンより選択してください",申込書!$C$47&lt;&gt;"",申込書!$K$22&lt;&gt;"YYYY/MM/DD",$G366&lt;&gt;""),申込書!$K$22,"")</f>
        <v/>
      </c>
      <c r="Z366" s="369" t="str">
        <f>IF(Y366="","",IF(INDEX('コンテンツ＆備考マスタ'!$H:$J,MATCH(学校情報!Y$3,'コンテンツ＆備考マスタ'!$H:$H,0),3)="●",IF(AND(Y366&lt;&gt;"",ISNUMBER(申込書!$AC$22)=TRUE,申込書!$C$47&lt;&gt;"▼プルダウンより選択してください",申込書!$C$47&lt;&gt;""),申込書!$AC$22,""),"-"))</f>
        <v/>
      </c>
      <c r="AA366" s="369"/>
      <c r="AB366" s="369"/>
      <c r="AC366" s="370" t="str">
        <f>IF(AND(申込書!$C$47&lt;&gt;"▼プルダウンより選択してください",申込書!$C$47&lt;&gt;"",$G366&lt;&gt;"",申込書!$V$47="特定学年のみ"),"申し込みする","")</f>
        <v/>
      </c>
      <c r="AD366" s="371"/>
      <c r="AE366" s="372"/>
      <c r="AF366" s="373" t="str">
        <f>IF(AND(申込書!$C$48&lt;&gt;"▼プルダウンより選択してください",申込書!$C$48&lt;&gt;"",申込書!$K$22&lt;&gt;"YYYY/MM/DD",$G366&lt;&gt;""),申込書!$K$22,"")</f>
        <v/>
      </c>
      <c r="AG366" s="369" t="str">
        <f>IF(AF366="","",IF(INDEX('コンテンツ＆備考マスタ'!$H:$J,MATCH(学校情報!AF$3,'コンテンツ＆備考マスタ'!$H:$H,0),3)="●",IF(AND(AF366&lt;&gt;"",ISNUMBER(申込書!$AC$22)=TRUE,申込書!$C$48&lt;&gt;"▼プルダウンより選択してください",申込書!$C$48&lt;&gt;""),申込書!$AC$22,""),"-"))</f>
        <v/>
      </c>
      <c r="AH366" s="369"/>
      <c r="AI366" s="369"/>
      <c r="AJ366" s="370" t="str">
        <f>IF(AND(申込書!$C$48&lt;&gt;"▼プルダウンより選択してください",申込書!$C$48&lt;&gt;"",$G366&lt;&gt;"",申込書!$V$48="特定学年のみ"),"申し込みする","")</f>
        <v/>
      </c>
      <c r="AK366" s="371"/>
      <c r="AL366" s="372"/>
      <c r="AM366" s="373" t="str">
        <f>IF(AND(申込書!$C$49&lt;&gt;"▼プルダウンより選択してください",申込書!$C$49&lt;&gt;"",申込書!$K$22&lt;&gt;"YYYY/MM/DD",$G366&lt;&gt;""),申込書!$K$22,"")</f>
        <v/>
      </c>
      <c r="AN366" s="369" t="str">
        <f>IF(AM366="","",IF(INDEX('コンテンツ＆備考マスタ'!$H:$J,MATCH(学校情報!AM$3,'コンテンツ＆備考マスタ'!$H:$H,0),3)="●",IF(AND(AM366&lt;&gt;"",ISNUMBER(申込書!$AC$22)=TRUE,申込書!$C$49&lt;&gt;"▼プルダウンより選択してください",申込書!$C$49&lt;&gt;""),申込書!$AC$22,""),"-"))</f>
        <v/>
      </c>
      <c r="AO366" s="369"/>
      <c r="AP366" s="369"/>
      <c r="AQ366" s="370" t="str">
        <f>IF(AND(申込書!$C$49&lt;&gt;"▼プルダウンより選択してください",申込書!$C$49&lt;&gt;"",$G366&lt;&gt;"",申込書!$V$49="特定学年のみ"),"申し込みする","")</f>
        <v/>
      </c>
      <c r="AR366" s="371"/>
      <c r="AS366" s="372"/>
      <c r="AT366" s="373" t="str">
        <f>IF(AND(申込書!$C$50&lt;&gt;"▼プルダウンより選択してください",申込書!$C$50&lt;&gt;"",申込書!$K$22&lt;&gt;"YYYY/MM/DD",$G366&lt;&gt;""),申込書!$K$22,"")</f>
        <v/>
      </c>
      <c r="AU366" s="369" t="str">
        <f>IF(AT366="","",IF(INDEX('コンテンツ＆備考マスタ'!$H:$J,MATCH(学校情報!AT$3,'コンテンツ＆備考マスタ'!$H:$H,0),3)="●",IF(AND(AT366&lt;&gt;"",ISNUMBER(申込書!$AC$22)=TRUE,申込書!$C$50&lt;&gt;"▼プルダウンより選択してください",申込書!$C$50&lt;&gt;""),申込書!$AC$22,""),"-"))</f>
        <v/>
      </c>
      <c r="AV366" s="369"/>
      <c r="AW366" s="369"/>
      <c r="AX366" s="370" t="str">
        <f>IF(AND(申込書!$C$50&lt;&gt;"▼プルダウンより選択してください",申込書!$C$50&lt;&gt;"",$G366&lt;&gt;"",申込書!$V$50="特定学年のみ"),"申し込みする","")</f>
        <v/>
      </c>
      <c r="AY366" s="371"/>
      <c r="AZ366" s="372"/>
      <c r="BA366" s="373" t="str">
        <f>IF(AND(申込書!$C$51&lt;&gt;"▼プルダウンより選択してください",申込書!$C$51&lt;&gt;"",申込書!$K$22&lt;&gt;"YYYY/MM/DD",$G366&lt;&gt;""),申込書!$K$22,"")</f>
        <v/>
      </c>
      <c r="BB366" s="369" t="str">
        <f>IF(BA366="","",IF(INDEX('コンテンツ＆備考マスタ'!$H:$J,MATCH(学校情報!BA$3,'コンテンツ＆備考マスタ'!$H:$H,0),3)="●",IF(AND(BA366&lt;&gt;"",ISNUMBER(申込書!$AC$22)=TRUE,申込書!$C$51&lt;&gt;"▼プルダウンより選択してください",申込書!$C$51&lt;&gt;""),申込書!$AC$22,""),"-"))</f>
        <v/>
      </c>
      <c r="BC366" s="369"/>
      <c r="BD366" s="369"/>
      <c r="BE366" s="370" t="str">
        <f>IF(AND(申込書!$C$51&lt;&gt;"▼プルダウンより選択してください",申込書!$C$51&lt;&gt;"",$G366&lt;&gt;"",申込書!$V$51="特定学年のみ"),"申し込みする","")</f>
        <v/>
      </c>
      <c r="BF366" s="371"/>
      <c r="BG366" s="372"/>
      <c r="BH366" s="373" t="str">
        <f>IF(AND(申込書!$C$52&lt;&gt;"▼プルダウンより選択してください",申込書!$C$52&lt;&gt;"",申込書!$K$22&lt;&gt;"YYYY/MM/DD",$G366&lt;&gt;""),申込書!$K$22,"")</f>
        <v/>
      </c>
      <c r="BI366" s="369" t="str">
        <f>IF(BH366="","",IF(INDEX('コンテンツ＆備考マスタ'!$H:$J,MATCH(学校情報!BH$3,'コンテンツ＆備考マスタ'!$H:$H,0),3)="●",IF(AND(BH366&lt;&gt;"",ISNUMBER(申込書!$AC$22)=TRUE,申込書!$C$52&lt;&gt;"▼プルダウンより選択してください",申込書!$C$52&lt;&gt;""),申込書!$AC$22,""),"-"))</f>
        <v/>
      </c>
      <c r="BJ366" s="369"/>
      <c r="BK366" s="369"/>
      <c r="BL366" s="370" t="str">
        <f>IF(AND(申込書!$C$52&lt;&gt;"▼プルダウンより選択してください",申込書!$C$52&lt;&gt;"",$G366&lt;&gt;"",申込書!$V$52="特定学年のみ"),"申し込みする","")</f>
        <v/>
      </c>
      <c r="BM366" s="371"/>
      <c r="BN366" s="372"/>
      <c r="BO366" s="373" t="str">
        <f>IF(AND(申込書!$C$53&lt;&gt;"▼プルダウンより選択してください",申込書!$C$53&lt;&gt;"",申込書!$K$22&lt;&gt;"YYYY/MM/DD",$G366&lt;&gt;""),申込書!$K$22,"")</f>
        <v/>
      </c>
      <c r="BP366" s="369" t="str">
        <f>IF(BO366="","",IF(INDEX('コンテンツ＆備考マスタ'!$H:$J,MATCH(学校情報!BO$3,'コンテンツ＆備考マスタ'!$H:$H,0),3)="●",IF(AND(BO366&lt;&gt;"",ISNUMBER(申込書!$AC$22)=TRUE,申込書!$C$53&lt;&gt;"▼プルダウンより選択してください",申込書!$C$53&lt;&gt;""),申込書!$AC$22,""),"-"))</f>
        <v/>
      </c>
      <c r="BQ366" s="369"/>
      <c r="BR366" s="369"/>
      <c r="BS366" s="370" t="str">
        <f>IF(AND(申込書!$C$53&lt;&gt;"▼プルダウンより選択してください",申込書!$C$53&lt;&gt;"",$G366&lt;&gt;"",申込書!$V$53="特定学年のみ"),"申し込みする","")</f>
        <v/>
      </c>
      <c r="BT366" s="371"/>
      <c r="BU366" s="372"/>
      <c r="BV366" s="373" t="str">
        <f>IF(AND(申込書!$C$54&lt;&gt;"▼プルダウンより選択してください",申込書!$C$54&lt;&gt;"",申込書!$K$22&lt;&gt;"YYYY/MM/DD",$G366&lt;&gt;""),申込書!$K$22,"")</f>
        <v/>
      </c>
      <c r="BW366" s="369" t="str">
        <f>IF(BV366="","",IF(INDEX('コンテンツ＆備考マスタ'!$H:$J,MATCH(学校情報!BV$3,'コンテンツ＆備考マスタ'!$H:$H,0),3)="●",IF(AND(BV366&lt;&gt;"",ISNUMBER(申込書!$AC$22)=TRUE,申込書!$C$54&lt;&gt;"▼プルダウンより選択してください",申込書!$C$54&lt;&gt;""),申込書!$AC$22,""),"-"))</f>
        <v/>
      </c>
      <c r="BX366" s="369"/>
      <c r="BY366" s="369"/>
      <c r="BZ366" s="370" t="str">
        <f>IF(AND(申込書!$C$54&lt;&gt;"▼プルダウンより選択してください",申込書!$C$54&lt;&gt;"",$G366&lt;&gt;"",申込書!$V$54="特定学年のみ"),"申し込みする","")</f>
        <v/>
      </c>
      <c r="CA366" s="371"/>
      <c r="CB366" s="372"/>
      <c r="CC366" s="373" t="str">
        <f>IF(AND(申込書!$C$55&lt;&gt;"▼プルダウンより選択してください",申込書!$C$55&lt;&gt;"",申込書!$K$22&lt;&gt;"YYYY/MM/DD",$G366&lt;&gt;""),申込書!$K$22,"")</f>
        <v/>
      </c>
      <c r="CD366" s="369" t="str">
        <f>IF(CC366="","",IF(INDEX('コンテンツ＆備考マスタ'!$H:$J,MATCH(学校情報!CC$3,'コンテンツ＆備考マスタ'!$H:$H,0),3)="●",IF(AND(CC366&lt;&gt;"",ISNUMBER(申込書!$AC$22)=TRUE,申込書!$C$55&lt;&gt;"▼プルダウンより選択してください",申込書!$C$55&lt;&gt;""),申込書!$AC$22,""),"-"))</f>
        <v/>
      </c>
      <c r="CE366" s="369"/>
      <c r="CF366" s="369"/>
      <c r="CG366" s="370" t="str">
        <f>IF(AND(申込書!$C$55&lt;&gt;"▼プルダウンより選択してください",申込書!$C$55&lt;&gt;"",$G366&lt;&gt;"",申込書!$V$55="特定学年のみ"),"申し込みする","")</f>
        <v/>
      </c>
      <c r="CH366" s="371"/>
      <c r="CI366" s="372"/>
      <c r="CJ366" s="373" t="str">
        <f>IF(AND(申込書!$C$56&lt;&gt;"▼プルダウンより選択してください",申込書!$C$56&lt;&gt;"",申込書!$K$22&lt;&gt;"YYYY/MM/DD",$G366&lt;&gt;""),申込書!$K$22,"")</f>
        <v/>
      </c>
      <c r="CK366" s="369" t="str">
        <f>IF(CJ366="","",IF(INDEX('コンテンツ＆備考マスタ'!$H:$J,MATCH(学校情報!CJ$3,'コンテンツ＆備考マスタ'!$H:$H,0),3)="●",IF(AND(CJ366&lt;&gt;"",ISNUMBER(申込書!$AC$22)=TRUE,申込書!$C$56&lt;&gt;"▼プルダウンより選択してください",申込書!$C$56&lt;&gt;""),申込書!$AC$22,""),"-"))</f>
        <v/>
      </c>
      <c r="CL366" s="369"/>
      <c r="CM366" s="369"/>
      <c r="CN366" s="370" t="str">
        <f>IF(AND(申込書!$C$56&lt;&gt;"▼プルダウンより選択してください",申込書!$C$56&lt;&gt;"",$G366&lt;&gt;"",申込書!$V$56="特定学年のみ"),"申し込みする","")</f>
        <v/>
      </c>
      <c r="CO366" s="371"/>
      <c r="CP366" s="372"/>
      <c r="CQ366" s="373" t="str">
        <f>IF(AND(申込書!$C$57&lt;&gt;"▼プルダウンより選択してください",申込書!$C$57&lt;&gt;"",申込書!$K$22&lt;&gt;"YYYY/MM/DD",$G366&lt;&gt;""),申込書!$K$22,"")</f>
        <v/>
      </c>
      <c r="CR366" s="369" t="str">
        <f>IF(CQ366="","",IF(INDEX('コンテンツ＆備考マスタ'!$H:$J,MATCH(学校情報!CQ$3,'コンテンツ＆備考マスタ'!$H:$H,0),3)="●",IF(AND(CQ366&lt;&gt;"",ISNUMBER(申込書!$AC$22)=TRUE,申込書!$C$57&lt;&gt;"▼プルダウンより選択してください",申込書!$C$57&lt;&gt;""),申込書!$AC$22,""),"-"))</f>
        <v/>
      </c>
      <c r="CS366" s="369"/>
      <c r="CT366" s="369"/>
      <c r="CU366" s="369" t="str">
        <f>IF(AND(申込書!$C$57&lt;&gt;"▼プルダウンより選択してください",申込書!$C$57&lt;&gt;"",$G366&lt;&gt;"",申込書!$V$57="特定学年のみ"),"申し込みする","")</f>
        <v/>
      </c>
      <c r="CV366" s="371"/>
      <c r="CW366" s="372"/>
      <c r="CX366" s="373" t="str">
        <f>IF(AND(申込書!$C$58&lt;&gt;"▼プルダウンより選択してください",申込書!$C$58&lt;&gt;"",申込書!$K$22&lt;&gt;"YYYY/MM/DD",$G366&lt;&gt;""),申込書!$K$22,"")</f>
        <v/>
      </c>
      <c r="CY366" s="369" t="str">
        <f>IF(CX366="","",IF(INDEX('コンテンツ＆備考マスタ'!$H:$J,MATCH(学校情報!CX$3,'コンテンツ＆備考マスタ'!$H:$H,0),3)="●",IF(AND(CX366&lt;&gt;"",ISNUMBER(申込書!$AC$22)=TRUE,申込書!$C$58&lt;&gt;"▼プルダウンより選択してください",申込書!$C$58&lt;&gt;""),申込書!$AC$22,""),"-"))</f>
        <v/>
      </c>
      <c r="CZ366" s="369"/>
      <c r="DA366" s="369"/>
      <c r="DB366" s="369" t="str">
        <f>IF(AND(申込書!$C$58&lt;&gt;"▼プルダウンより選択してください",申込書!$C$58&lt;&gt;"",$G366&lt;&gt;"",申込書!$V$58="特定学年のみ"),"申し込みする","")</f>
        <v/>
      </c>
      <c r="DC366" s="371"/>
      <c r="DD366" s="372"/>
      <c r="DE366" s="373" t="str">
        <f>IF(AND(申込書!$C$59&lt;&gt;"▼プルダウンより選択してください",申込書!$C$59&lt;&gt;"",申込書!$K$22&lt;&gt;"YYYY/MM/DD",$G366&lt;&gt;""),申込書!$K$22,"")</f>
        <v/>
      </c>
      <c r="DF366" s="369" t="str">
        <f>IF(DE366="","",IF(INDEX('コンテンツ＆備考マスタ'!$H:$J,MATCH(学校情報!DE$3,'コンテンツ＆備考マスタ'!$H:$H,0),3)="●",IF(AND(DE366&lt;&gt;"",ISNUMBER(申込書!$AC$22)=TRUE,申込書!$C$59&lt;&gt;"▼プルダウンより選択してください",申込書!$C$59&lt;&gt;""),申込書!$AC$22,""),"-"))</f>
        <v/>
      </c>
      <c r="DG366" s="369"/>
      <c r="DH366" s="369"/>
      <c r="DI366" s="369" t="str">
        <f>IF(AND(申込書!$C$59&lt;&gt;"▼プルダウンより選択してください",申込書!$C$59&lt;&gt;"",$G366&lt;&gt;"",申込書!$V$59="特定学年のみ"),"申し込みする","")</f>
        <v/>
      </c>
      <c r="DJ366" s="371"/>
      <c r="DK366" s="372"/>
      <c r="DL366" s="373" t="str">
        <f>IF(AND(申込書!$C$60&lt;&gt;"▼プルダウンより選択してください",申込書!$C$60&lt;&gt;"",申込書!$K$22&lt;&gt;"YYYY/MM/DD",$G366&lt;&gt;""),申込書!$K$22,"")</f>
        <v/>
      </c>
      <c r="DM366" s="369" t="str">
        <f>IF(DL366="","",IF(INDEX('コンテンツ＆備考マスタ'!$H:$J,MATCH(学校情報!DL$3,'コンテンツ＆備考マスタ'!$H:$H,0),3)="●",IF(AND(DL366&lt;&gt;"",ISNUMBER(申込書!$AC$22)=TRUE,申込書!$C$60&lt;&gt;"▼プルダウンより選択してください",申込書!$C$60&lt;&gt;""),申込書!$AC$22,""),"-"))</f>
        <v/>
      </c>
      <c r="DN366" s="369"/>
      <c r="DO366" s="369"/>
      <c r="DP366" s="369" t="str">
        <f>IF(AND(申込書!$C$60&lt;&gt;"▼プルダウンより選択してください",申込書!$C$60&lt;&gt;"",$G366&lt;&gt;"",申込書!$V$60="特定学年のみ"),"申し込みする","")</f>
        <v/>
      </c>
      <c r="DQ366" s="371"/>
      <c r="DR366" s="372"/>
      <c r="DS366" s="373" t="str">
        <f>IF(AND(申込書!$C$61&lt;&gt;"▼プルダウンより選択してください",申込書!$C$61&lt;&gt;"",申込書!$K$22&lt;&gt;"YYYY/MM/DD",$G366&lt;&gt;""),申込書!$K$22,"")</f>
        <v/>
      </c>
      <c r="DT366" s="369" t="str">
        <f>IF(DS366="","",IF(INDEX('コンテンツ＆備考マスタ'!$H:$J,MATCH(学校情報!DS$3,'コンテンツ＆備考マスタ'!$H:$H,0),3)="●",IF(AND(DS366&lt;&gt;"",ISNUMBER(申込書!$AC$22)=TRUE,申込書!$C$61&lt;&gt;"▼プルダウンより選択してください",申込書!$C$61&lt;&gt;""),申込書!$AC$22,""),"-"))</f>
        <v/>
      </c>
      <c r="DU366" s="369"/>
      <c r="DV366" s="369"/>
      <c r="DW366" s="369" t="str">
        <f>IF(AND(申込書!$C$61&lt;&gt;"▼プルダウンより選択してください",申込書!$C$61&lt;&gt;"",$G366&lt;&gt;"",申込書!$V$61="特定学年のみ"),"申し込みする","")</f>
        <v/>
      </c>
      <c r="DX366" s="371"/>
      <c r="DY366" s="372"/>
      <c r="DZ366" s="373" t="str">
        <f>IF(AND(申込書!$C$62&lt;&gt;"▼プルダウンより選択してください",申込書!$C$62&lt;&gt;"",申込書!$K$22&lt;&gt;"YYYY/MM/DD",$G366&lt;&gt;""),申込書!$K$22,"")</f>
        <v/>
      </c>
      <c r="EA366" s="369" t="str">
        <f>IF(DZ366="","",IF(INDEX('コンテンツ＆備考マスタ'!$H:$J,MATCH(学校情報!DZ$3,'コンテンツ＆備考マスタ'!$H:$H,0),3)="●",IF(AND(DZ366&lt;&gt;"",ISNUMBER(申込書!$AC$22)=TRUE,申込書!$C$62&lt;&gt;"▼プルダウンより選択してください",申込書!$C$62&lt;&gt;""),申込書!$AC$22,""),"-"))</f>
        <v/>
      </c>
      <c r="EB366" s="369"/>
      <c r="EC366" s="369"/>
      <c r="ED366" s="370" t="str">
        <f>IF(AND(申込書!$C$62&lt;&gt;"▼プルダウンより選択してください",申込書!$C$62&lt;&gt;"",$G366&lt;&gt;"",申込書!$V$62="特定学年のみ"),"申し込みする","")</f>
        <v/>
      </c>
      <c r="EE366" s="371"/>
      <c r="EF366" s="372"/>
      <c r="EG366" s="373" t="str">
        <f>IF(AND(申込書!$C$63&lt;&gt;"▼プルダウンより選択してください",申込書!$C$63&lt;&gt;"",申込書!$K$22&lt;&gt;"YYYY/MM/DD",$G366&lt;&gt;""),申込書!$K$22,"")</f>
        <v/>
      </c>
      <c r="EH366" s="369" t="str">
        <f>IF(EG366="","",IF(INDEX('コンテンツ＆備考マスタ'!$H:$J,MATCH(学校情報!EG$3,'コンテンツ＆備考マスタ'!$H:$H,0),3)="●",IF(AND(EG366&lt;&gt;"",ISNUMBER(申込書!$AC$22)=TRUE,申込書!$C$63&lt;&gt;"▼プルダウンより選択してください",申込書!$C$63&lt;&gt;""),申込書!$AC$22,""),"-"))</f>
        <v/>
      </c>
      <c r="EI366" s="369"/>
      <c r="EJ366" s="369"/>
      <c r="EK366" s="370" t="str">
        <f>IF(AND(申込書!$C$63&lt;&gt;"▼プルダウンより選択してください",申込書!$C$63&lt;&gt;"",$G366&lt;&gt;"",申込書!$V$63="特定学年のみ"),"申し込みする","")</f>
        <v/>
      </c>
      <c r="EL366" s="371"/>
      <c r="EM366" s="372"/>
      <c r="EN366" s="373" t="str">
        <f>IF(AND(申込書!$C$64&lt;&gt;"▼プルダウンより選択してください",申込書!$C$64&lt;&gt;"",申込書!$K$22&lt;&gt;"YYYY/MM/DD",$G366&lt;&gt;""),申込書!$K$22,"")</f>
        <v/>
      </c>
      <c r="EO366" s="369" t="str">
        <f>IF(EN366="","",IF(INDEX('コンテンツ＆備考マスタ'!$H:$J,MATCH(学校情報!EN$3,'コンテンツ＆備考マスタ'!$H:$H,0),3)="●",IF(AND(EN366&lt;&gt;"",ISNUMBER(申込書!$AC$22)=TRUE,申込書!$C$64&lt;&gt;"▼プルダウンより選択してください",申込書!$C$64&lt;&gt;""),申込書!$AC$22,""),"-"))</f>
        <v/>
      </c>
      <c r="EP366" s="369"/>
      <c r="EQ366" s="369"/>
      <c r="ER366" s="370" t="str">
        <f>IF(AND(申込書!$C$64&lt;&gt;"▼プルダウンより選択してください",申込書!$C$64&lt;&gt;"",$G366&lt;&gt;"",申込書!$V$64="特定学年のみ"),"申し込みする","")</f>
        <v/>
      </c>
      <c r="ES366" s="371"/>
      <c r="ET366" s="372"/>
      <c r="EU366" s="373" t="str">
        <f>IF(AND(申込書!$C$65&lt;&gt;"▼プルダウンより選択してください",申込書!$C$65&lt;&gt;"",申込書!$K$22&lt;&gt;"YYYY/MM/DD",$G366&lt;&gt;""),申込書!$K$22,"")</f>
        <v/>
      </c>
      <c r="EV366" s="369" t="str">
        <f>IF(EU366="","",IF(INDEX('コンテンツ＆備考マスタ'!$H:$J,MATCH(学校情報!EU$3,'コンテンツ＆備考マスタ'!$H:$H,0),3)="●",IF(AND(EU366&lt;&gt;"",ISNUMBER(申込書!$AC$22)=TRUE,申込書!$C$65&lt;&gt;"▼プルダウンより選択してください",申込書!$C$65&lt;&gt;""),申込書!$AC$22,""),"-"))</f>
        <v/>
      </c>
      <c r="EW366" s="369"/>
      <c r="EX366" s="369"/>
      <c r="EY366" s="370" t="str">
        <f>IF(AND(申込書!$C$65&lt;&gt;"▼プルダウンより選択してください",申込書!$C$65&lt;&gt;"",$G366&lt;&gt;"",申込書!$V$65="特定学年のみ"),"申し込みする","")</f>
        <v/>
      </c>
      <c r="EZ366" s="371"/>
      <c r="FA366" s="372"/>
      <c r="FB366" s="373" t="str">
        <f>IF(AND(申込書!$C$66&lt;&gt;"▼プルダウンより選択してください",申込書!$C$66&lt;&gt;"",申込書!$K$22&lt;&gt;"YYYY/MM/DD",$G366&lt;&gt;""),申込書!$K$22,"")</f>
        <v/>
      </c>
      <c r="FC366" s="369" t="str">
        <f>IF(FB366="","",IF(INDEX('コンテンツ＆備考マスタ'!$H:$J,MATCH(学校情報!FB$3,'コンテンツ＆備考マスタ'!$H:$H,0),3)="●",IF(AND(FB366&lt;&gt;"",ISNUMBER(申込書!$AC$22)=TRUE,申込書!$C$66&lt;&gt;"▼プルダウンより選択してください",申込書!$C$66&lt;&gt;""),申込書!$AC$22,""),"-"))</f>
        <v/>
      </c>
      <c r="FD366" s="369"/>
      <c r="FE366" s="369"/>
      <c r="FF366" s="370" t="str">
        <f>IF(AND(申込書!$C$66&lt;&gt;"▼プルダウンより選択してください",申込書!$C$66&lt;&gt;"",$G366&lt;&gt;"",申込書!$V$66="特定学年のみ"),"申し込みする","")</f>
        <v/>
      </c>
      <c r="FG366" s="371"/>
      <c r="FH366" s="372"/>
      <c r="FI366" s="373" t="str">
        <f>IF(AND(申込書!$C$67&lt;&gt;"▼プルダウンより選択してください",申込書!$C$67&lt;&gt;"",申込書!$K$22&lt;&gt;"YYYY/MM/DD",$G366&lt;&gt;""),申込書!$K$22,"")</f>
        <v/>
      </c>
      <c r="FJ366" s="369" t="str">
        <f>IF(FI366="","",IF(INDEX('コンテンツ＆備考マスタ'!$H:$J,MATCH(学校情報!FI$3,'コンテンツ＆備考マスタ'!$H:$H,0),3)="●",IF(AND(FI366&lt;&gt;"",ISNUMBER(申込書!$AC$22)=TRUE,申込書!$C$67&lt;&gt;"▼プルダウンより選択してください",申込書!$C$67&lt;&gt;""),申込書!$AC$22,""),"-"))</f>
        <v/>
      </c>
      <c r="FK366" s="369"/>
      <c r="FL366" s="369"/>
      <c r="FM366" s="370" t="str">
        <f>IF(AND(申込書!$C$67&lt;&gt;"▼プルダウンより選択してください",申込書!$C$67&lt;&gt;"",$G366&lt;&gt;"",申込書!$V$67="特定学年のみ"),"申し込みする","")</f>
        <v/>
      </c>
      <c r="FN366" s="371"/>
      <c r="FO366" s="372"/>
      <c r="FP366" s="373" t="str">
        <f>IF(AND(申込書!$C$68&lt;&gt;"▼プルダウンより選択してください",申込書!$C$68&lt;&gt;"",申込書!$K$22&lt;&gt;"YYYY/MM/DD",$G366&lt;&gt;""),申込書!$K$22,"")</f>
        <v/>
      </c>
      <c r="FQ366" s="369" t="str">
        <f>IF(FP366="","",IF(INDEX('コンテンツ＆備考マスタ'!$H:$J,MATCH(学校情報!FP$3,'コンテンツ＆備考マスタ'!$H:$H,0),3)="●",IF(AND(FP366&lt;&gt;"",ISNUMBER(申込書!$AC$22)=TRUE,申込書!$C$68&lt;&gt;"▼プルダウンより選択してください",申込書!$C$68&lt;&gt;""),申込書!$AC$22,""),"-"))</f>
        <v/>
      </c>
      <c r="FR366" s="369"/>
      <c r="FS366" s="369"/>
      <c r="FT366" s="370" t="str">
        <f>IF(AND(申込書!$C$68&lt;&gt;"▼プルダウンより選択してください",申込書!$C$68&lt;&gt;"",$G366&lt;&gt;"",申込書!$V$68="特定学年のみ"),"申し込みする","")</f>
        <v/>
      </c>
      <c r="FU366" s="371"/>
      <c r="FV366" s="372"/>
      <c r="FW366" s="373" t="str">
        <f>IF(AND(申込書!$C$69&lt;&gt;"▼プルダウンより選択してください",申込書!$C$69&lt;&gt;"",申込書!$K$22&lt;&gt;"YYYY/MM/DD",$G366&lt;&gt;""),申込書!$K$22,"")</f>
        <v/>
      </c>
      <c r="FX366" s="369" t="str">
        <f>IF(FW366="","",IF(INDEX('コンテンツ＆備考マスタ'!$H:$J,MATCH(学校情報!FW$3,'コンテンツ＆備考マスタ'!$H:$H,0),3)="●",IF(AND(FW366&lt;&gt;"",ISNUMBER(申込書!$AC$22)=TRUE,申込書!$C$69&lt;&gt;"▼プルダウンより選択してください",申込書!$C$69&lt;&gt;""),申込書!$AC$22,""),"-"))</f>
        <v/>
      </c>
      <c r="FY366" s="369"/>
      <c r="FZ366" s="369"/>
      <c r="GA366" s="370" t="str">
        <f>IF(AND(申込書!$C$69&lt;&gt;"▼プルダウンより選択してください",申込書!$C$69&lt;&gt;"",$G366&lt;&gt;"",申込書!$V$69="特定学年のみ"),"申し込みする","")</f>
        <v/>
      </c>
      <c r="GB366" s="371"/>
      <c r="GC366" s="372"/>
      <c r="GD366" s="373" t="str">
        <f>IF(AND(申込書!$C$70&lt;&gt;"▼プルダウンより選択してください",申込書!$C$70&lt;&gt;"",申込書!$K$22&lt;&gt;"YYYY/MM/DD",$G366&lt;&gt;""),申込書!$K$22,"")</f>
        <v/>
      </c>
      <c r="GE366" s="369" t="str">
        <f>IF(GD366="","",IF(INDEX('コンテンツ＆備考マスタ'!$H:$J,MATCH(学校情報!GD$3,'コンテンツ＆備考マスタ'!$H:$H,0),3)="●",IF(AND(GD366&lt;&gt;"",ISNUMBER(申込書!$AC$22)=TRUE,申込書!$C$70&lt;&gt;"▼プルダウンより選択してください",申込書!$C$70&lt;&gt;""),申込書!$AC$22,""),"-"))</f>
        <v/>
      </c>
      <c r="GF366" s="369"/>
      <c r="GG366" s="369"/>
      <c r="GH366" s="370" t="str">
        <f>IF(AND(申込書!$C$70&lt;&gt;"▼プルダウンより選択してください",申込書!$C$70&lt;&gt;"",$G366&lt;&gt;"",申込書!$V$70="特定学年のみ"),"申し込みする","")</f>
        <v/>
      </c>
      <c r="GI366" s="371"/>
      <c r="GJ366" s="372"/>
      <c r="GK366" s="373" t="str">
        <f>IF(AND(申込書!$C$71&lt;&gt;"▼プルダウンより選択してください",申込書!$C$71&lt;&gt;"",申込書!$K$22&lt;&gt;"YYYY/MM/DD",$G366&lt;&gt;""),申込書!$K$22,"")</f>
        <v/>
      </c>
      <c r="GL366" s="369" t="str">
        <f>IF(GK366="","",IF(INDEX('コンテンツ＆備考マスタ'!$H:$J,MATCH(学校情報!GK$3,'コンテンツ＆備考マスタ'!$H:$H,0),3)="●",IF(AND(GK366&lt;&gt;"",ISNUMBER(申込書!$AC$22)=TRUE,申込書!$C$71&lt;&gt;"▼プルダウンより選択してください",申込書!$C$71&lt;&gt;""),申込書!$AC$22,""),"-"))</f>
        <v/>
      </c>
      <c r="GM366" s="369"/>
      <c r="GN366" s="369"/>
      <c r="GO366" s="370" t="str">
        <f>IF(AND(申込書!$C$71&lt;&gt;"▼プルダウンより選択してください",申込書!$C$71&lt;&gt;"",$G366&lt;&gt;"",申込書!$V$71="特定学年のみ"),"申し込みする","")</f>
        <v/>
      </c>
      <c r="GP366" s="371"/>
      <c r="GQ366" s="372"/>
      <c r="GR366" s="373" t="str">
        <f>IF(AND(申込書!$C$72&lt;&gt;"▼プルダウンより選択してください",申込書!$C$72&lt;&gt;"",申込書!$K$22&lt;&gt;"YYYY/MM/DD",$G366&lt;&gt;""),申込書!$K$22,"")</f>
        <v/>
      </c>
      <c r="GS366" s="369" t="str">
        <f>IF(GR366="","",IF(INDEX('コンテンツ＆備考マスタ'!$H:$J,MATCH(学校情報!GR$3,'コンテンツ＆備考マスタ'!$H:$H,0),3)="●",IF(AND(GR366&lt;&gt;"",ISNUMBER(申込書!$AC$22)=TRUE,申込書!$C$72&lt;&gt;"▼プルダウンより選択してください",申込書!$C$72&lt;&gt;""),申込書!$AC$22,""),"-"))</f>
        <v/>
      </c>
      <c r="GT366" s="369"/>
      <c r="GU366" s="369"/>
      <c r="GV366" s="370" t="str">
        <f>IF(AND(申込書!$C$72&lt;&gt;"▼プルダウンより選択してください",申込書!$C$72&lt;&gt;"",$G366&lt;&gt;"",申込書!$V$72="特定学年のみ"),"申し込みする","")</f>
        <v/>
      </c>
      <c r="GW366" s="371"/>
      <c r="GX366" s="372"/>
      <c r="GY366" s="373" t="str">
        <f>IF(AND(申込書!$C$73&lt;&gt;"▼プルダウンより選択してください",申込書!$C$73&lt;&gt;"",申込書!$K$22&lt;&gt;"YYYY/MM/DD",$G366&lt;&gt;""),申込書!$K$22,"")</f>
        <v/>
      </c>
      <c r="GZ366" s="369" t="str">
        <f>IF(GY366="","",IF(INDEX('コンテンツ＆備考マスタ'!$H:$J,MATCH(学校情報!GY$3,'コンテンツ＆備考マスタ'!$H:$H,0),3)="●",IF(AND(GY366&lt;&gt;"",ISNUMBER(申込書!$AC$22)=TRUE,申込書!$C$73&lt;&gt;"▼プルダウンより選択してください",申込書!$C$73&lt;&gt;""),申込書!$AC$22,""),"-"))</f>
        <v/>
      </c>
      <c r="HA366" s="369"/>
      <c r="HB366" s="369"/>
      <c r="HC366" s="370" t="str">
        <f>IF(AND(申込書!$C$73&lt;&gt;"▼プルダウンより選択してください",申込書!$C$73&lt;&gt;"",$G366&lt;&gt;"",申込書!$V$73="特定学年のみ"),"申し込みする","")</f>
        <v/>
      </c>
      <c r="HD366" s="371"/>
      <c r="HE366" s="372"/>
      <c r="HF366" s="373" t="str">
        <f>IF(AND(申込書!$C$74&lt;&gt;"▼プルダウンより選択してください",申込書!$C$74&lt;&gt;"",申込書!$K$22&lt;&gt;"YYYY/MM/DD",$G366&lt;&gt;""),申込書!$K$22,"")</f>
        <v/>
      </c>
      <c r="HG366" s="369" t="str">
        <f>IF(HF366="","",IF(INDEX('コンテンツ＆備考マスタ'!$H:$J,MATCH(学校情報!HF$3,'コンテンツ＆備考マスタ'!$H:$H,0),3)="●",IF(AND(HF366&lt;&gt;"",ISNUMBER(申込書!$AC$22)=TRUE,申込書!$C$74&lt;&gt;"▼プルダウンより選択してください",申込書!$C$74&lt;&gt;""),申込書!$AC$22,""),"-"))</f>
        <v/>
      </c>
      <c r="HH366" s="369"/>
      <c r="HI366" s="369"/>
      <c r="HJ366" s="370" t="str">
        <f>IF(AND(申込書!$C$74&lt;&gt;"▼プルダウンより選択してください",申込書!$C$74&lt;&gt;"",$G366&lt;&gt;"",申込書!$V$74="特定学年のみ"),"申し込みする","")</f>
        <v/>
      </c>
      <c r="HK366" s="371"/>
      <c r="HL366" s="372"/>
      <c r="HM366" s="373" t="str">
        <f>IF(AND(申込書!$C$75&lt;&gt;"▼プルダウンより選択してください",申込書!$C$75&lt;&gt;"",申込書!$K$22&lt;&gt;"YYYY/MM/DD",$G366&lt;&gt;""),申込書!$K$22,"")</f>
        <v/>
      </c>
      <c r="HN366" s="369" t="str">
        <f>IF(HM366="","",IF(INDEX('コンテンツ＆備考マスタ'!$H:$J,MATCH(学校情報!HM$3,'コンテンツ＆備考マスタ'!$H:$H,0),3)="●",IF(AND(HM366&lt;&gt;"",ISNUMBER(申込書!$AC$22)=TRUE,申込書!$C$75&lt;&gt;"▼プルダウンより選択してください",申込書!$C$75&lt;&gt;""),申込書!$AC$22,""),"-"))</f>
        <v/>
      </c>
      <c r="HO366" s="369"/>
      <c r="HP366" s="369"/>
      <c r="HQ366" s="370" t="str">
        <f>IF(AND(申込書!$C$75&lt;&gt;"▼プルダウンより選択してください",申込書!$C$75&lt;&gt;"",$G366&lt;&gt;"",申込書!$V$75="特定学年のみ"),"申し込みする","")</f>
        <v/>
      </c>
      <c r="HR366" s="371"/>
      <c r="HS366" s="371"/>
      <c r="HT366" s="374" t="str">
        <f>IF(AND(申込書!$C$76&lt;&gt;"▼プルダウンより選択してください",申込書!$C$76&lt;&gt;"",申込書!$K$22&lt;&gt;"YYYY/MM/DD",$G366&lt;&gt;""),申込書!$K$22,"")</f>
        <v/>
      </c>
      <c r="HU366" s="369" t="str">
        <f>IF(HT366="","",IF(INDEX('コンテンツ＆備考マスタ'!$H:$J,MATCH(学校情報!HT$3,'コンテンツ＆備考マスタ'!$H:$H,0),3)="●",IF(AND(HT366&lt;&gt;"",ISNUMBER(申込書!$AC$22)=TRUE,申込書!$C$76&lt;&gt;"▼プルダウンより選択してください",申込書!$C$76&lt;&gt;""),申込書!$AC$22,""),"-"))</f>
        <v/>
      </c>
      <c r="HV366" s="369"/>
      <c r="HW366" s="369"/>
      <c r="HX366" s="370" t="str">
        <f>IF(AND(申込書!$C$76&lt;&gt;"▼プルダウンより選択してください",申込書!$C$76&lt;&gt;"",$G366&lt;&gt;"",申込書!$V$76="特定学年のみ"),"申し込みする","")</f>
        <v/>
      </c>
      <c r="HY366" s="371"/>
      <c r="HZ366" s="372"/>
      <c r="IA366" s="69"/>
    </row>
    <row r="367" spans="2:235" ht="26.85" hidden="1" customHeight="1" outlineLevel="1">
      <c r="B367" s="365">
        <f t="shared" si="15"/>
        <v>362</v>
      </c>
      <c r="C367" s="55"/>
      <c r="D367" s="56"/>
      <c r="E367" s="154"/>
      <c r="F367" s="57"/>
      <c r="G367" s="58"/>
      <c r="H367" s="59"/>
      <c r="I367" s="60"/>
      <c r="J367" s="61"/>
      <c r="K367" s="366" t="str">
        <f t="shared" si="16"/>
        <v/>
      </c>
      <c r="L367" s="62"/>
      <c r="M367" s="322"/>
      <c r="N367" s="63"/>
      <c r="O367" s="64"/>
      <c r="P367" s="367" t="str">
        <f t="shared" si="17"/>
        <v/>
      </c>
      <c r="Q367" s="65"/>
      <c r="R367" s="66"/>
      <c r="S367" s="67"/>
      <c r="T367" s="68"/>
      <c r="U367" s="68"/>
      <c r="V367" s="68"/>
      <c r="W367" s="66"/>
      <c r="X367" s="281"/>
      <c r="Y367" s="368" t="str">
        <f>IF(AND(申込書!$C$47&lt;&gt;"▼プルダウンより選択してください",申込書!$C$47&lt;&gt;"",申込書!$K$22&lt;&gt;"YYYY/MM/DD",$G367&lt;&gt;""),申込書!$K$22,"")</f>
        <v/>
      </c>
      <c r="Z367" s="369" t="str">
        <f>IF(Y367="","",IF(INDEX('コンテンツ＆備考マスタ'!$H:$J,MATCH(学校情報!Y$3,'コンテンツ＆備考マスタ'!$H:$H,0),3)="●",IF(AND(Y367&lt;&gt;"",ISNUMBER(申込書!$AC$22)=TRUE,申込書!$C$47&lt;&gt;"▼プルダウンより選択してください",申込書!$C$47&lt;&gt;""),申込書!$AC$22,""),"-"))</f>
        <v/>
      </c>
      <c r="AA367" s="369"/>
      <c r="AB367" s="369"/>
      <c r="AC367" s="370" t="str">
        <f>IF(AND(申込書!$C$47&lt;&gt;"▼プルダウンより選択してください",申込書!$C$47&lt;&gt;"",$G367&lt;&gt;"",申込書!$V$47="特定学年のみ"),"申し込みする","")</f>
        <v/>
      </c>
      <c r="AD367" s="371"/>
      <c r="AE367" s="372"/>
      <c r="AF367" s="373" t="str">
        <f>IF(AND(申込書!$C$48&lt;&gt;"▼プルダウンより選択してください",申込書!$C$48&lt;&gt;"",申込書!$K$22&lt;&gt;"YYYY/MM/DD",$G367&lt;&gt;""),申込書!$K$22,"")</f>
        <v/>
      </c>
      <c r="AG367" s="369" t="str">
        <f>IF(AF367="","",IF(INDEX('コンテンツ＆備考マスタ'!$H:$J,MATCH(学校情報!AF$3,'コンテンツ＆備考マスタ'!$H:$H,0),3)="●",IF(AND(AF367&lt;&gt;"",ISNUMBER(申込書!$AC$22)=TRUE,申込書!$C$48&lt;&gt;"▼プルダウンより選択してください",申込書!$C$48&lt;&gt;""),申込書!$AC$22,""),"-"))</f>
        <v/>
      </c>
      <c r="AH367" s="369"/>
      <c r="AI367" s="369"/>
      <c r="AJ367" s="370" t="str">
        <f>IF(AND(申込書!$C$48&lt;&gt;"▼プルダウンより選択してください",申込書!$C$48&lt;&gt;"",$G367&lt;&gt;"",申込書!$V$48="特定学年のみ"),"申し込みする","")</f>
        <v/>
      </c>
      <c r="AK367" s="371"/>
      <c r="AL367" s="372"/>
      <c r="AM367" s="373" t="str">
        <f>IF(AND(申込書!$C$49&lt;&gt;"▼プルダウンより選択してください",申込書!$C$49&lt;&gt;"",申込書!$K$22&lt;&gt;"YYYY/MM/DD",$G367&lt;&gt;""),申込書!$K$22,"")</f>
        <v/>
      </c>
      <c r="AN367" s="369" t="str">
        <f>IF(AM367="","",IF(INDEX('コンテンツ＆備考マスタ'!$H:$J,MATCH(学校情報!AM$3,'コンテンツ＆備考マスタ'!$H:$H,0),3)="●",IF(AND(AM367&lt;&gt;"",ISNUMBER(申込書!$AC$22)=TRUE,申込書!$C$49&lt;&gt;"▼プルダウンより選択してください",申込書!$C$49&lt;&gt;""),申込書!$AC$22,""),"-"))</f>
        <v/>
      </c>
      <c r="AO367" s="369"/>
      <c r="AP367" s="369"/>
      <c r="AQ367" s="370" t="str">
        <f>IF(AND(申込書!$C$49&lt;&gt;"▼プルダウンより選択してください",申込書!$C$49&lt;&gt;"",$G367&lt;&gt;"",申込書!$V$49="特定学年のみ"),"申し込みする","")</f>
        <v/>
      </c>
      <c r="AR367" s="371"/>
      <c r="AS367" s="372"/>
      <c r="AT367" s="373" t="str">
        <f>IF(AND(申込書!$C$50&lt;&gt;"▼プルダウンより選択してください",申込書!$C$50&lt;&gt;"",申込書!$K$22&lt;&gt;"YYYY/MM/DD",$G367&lt;&gt;""),申込書!$K$22,"")</f>
        <v/>
      </c>
      <c r="AU367" s="369" t="str">
        <f>IF(AT367="","",IF(INDEX('コンテンツ＆備考マスタ'!$H:$J,MATCH(学校情報!AT$3,'コンテンツ＆備考マスタ'!$H:$H,0),3)="●",IF(AND(AT367&lt;&gt;"",ISNUMBER(申込書!$AC$22)=TRUE,申込書!$C$50&lt;&gt;"▼プルダウンより選択してください",申込書!$C$50&lt;&gt;""),申込書!$AC$22,""),"-"))</f>
        <v/>
      </c>
      <c r="AV367" s="369"/>
      <c r="AW367" s="369"/>
      <c r="AX367" s="370" t="str">
        <f>IF(AND(申込書!$C$50&lt;&gt;"▼プルダウンより選択してください",申込書!$C$50&lt;&gt;"",$G367&lt;&gt;"",申込書!$V$50="特定学年のみ"),"申し込みする","")</f>
        <v/>
      </c>
      <c r="AY367" s="371"/>
      <c r="AZ367" s="372"/>
      <c r="BA367" s="373" t="str">
        <f>IF(AND(申込書!$C$51&lt;&gt;"▼プルダウンより選択してください",申込書!$C$51&lt;&gt;"",申込書!$K$22&lt;&gt;"YYYY/MM/DD",$G367&lt;&gt;""),申込書!$K$22,"")</f>
        <v/>
      </c>
      <c r="BB367" s="369" t="str">
        <f>IF(BA367="","",IF(INDEX('コンテンツ＆備考マスタ'!$H:$J,MATCH(学校情報!BA$3,'コンテンツ＆備考マスタ'!$H:$H,0),3)="●",IF(AND(BA367&lt;&gt;"",ISNUMBER(申込書!$AC$22)=TRUE,申込書!$C$51&lt;&gt;"▼プルダウンより選択してください",申込書!$C$51&lt;&gt;""),申込書!$AC$22,""),"-"))</f>
        <v/>
      </c>
      <c r="BC367" s="369"/>
      <c r="BD367" s="369"/>
      <c r="BE367" s="370" t="str">
        <f>IF(AND(申込書!$C$51&lt;&gt;"▼プルダウンより選択してください",申込書!$C$51&lt;&gt;"",$G367&lt;&gt;"",申込書!$V$51="特定学年のみ"),"申し込みする","")</f>
        <v/>
      </c>
      <c r="BF367" s="371"/>
      <c r="BG367" s="372"/>
      <c r="BH367" s="373" t="str">
        <f>IF(AND(申込書!$C$52&lt;&gt;"▼プルダウンより選択してください",申込書!$C$52&lt;&gt;"",申込書!$K$22&lt;&gt;"YYYY/MM/DD",$G367&lt;&gt;""),申込書!$K$22,"")</f>
        <v/>
      </c>
      <c r="BI367" s="369" t="str">
        <f>IF(BH367="","",IF(INDEX('コンテンツ＆備考マスタ'!$H:$J,MATCH(学校情報!BH$3,'コンテンツ＆備考マスタ'!$H:$H,0),3)="●",IF(AND(BH367&lt;&gt;"",ISNUMBER(申込書!$AC$22)=TRUE,申込書!$C$52&lt;&gt;"▼プルダウンより選択してください",申込書!$C$52&lt;&gt;""),申込書!$AC$22,""),"-"))</f>
        <v/>
      </c>
      <c r="BJ367" s="369"/>
      <c r="BK367" s="369"/>
      <c r="BL367" s="370" t="str">
        <f>IF(AND(申込書!$C$52&lt;&gt;"▼プルダウンより選択してください",申込書!$C$52&lt;&gt;"",$G367&lt;&gt;"",申込書!$V$52="特定学年のみ"),"申し込みする","")</f>
        <v/>
      </c>
      <c r="BM367" s="371"/>
      <c r="BN367" s="372"/>
      <c r="BO367" s="373" t="str">
        <f>IF(AND(申込書!$C$53&lt;&gt;"▼プルダウンより選択してください",申込書!$C$53&lt;&gt;"",申込書!$K$22&lt;&gt;"YYYY/MM/DD",$G367&lt;&gt;""),申込書!$K$22,"")</f>
        <v/>
      </c>
      <c r="BP367" s="369" t="str">
        <f>IF(BO367="","",IF(INDEX('コンテンツ＆備考マスタ'!$H:$J,MATCH(学校情報!BO$3,'コンテンツ＆備考マスタ'!$H:$H,0),3)="●",IF(AND(BO367&lt;&gt;"",ISNUMBER(申込書!$AC$22)=TRUE,申込書!$C$53&lt;&gt;"▼プルダウンより選択してください",申込書!$C$53&lt;&gt;""),申込書!$AC$22,""),"-"))</f>
        <v/>
      </c>
      <c r="BQ367" s="369"/>
      <c r="BR367" s="369"/>
      <c r="BS367" s="370" t="str">
        <f>IF(AND(申込書!$C$53&lt;&gt;"▼プルダウンより選択してください",申込書!$C$53&lt;&gt;"",$G367&lt;&gt;"",申込書!$V$53="特定学年のみ"),"申し込みする","")</f>
        <v/>
      </c>
      <c r="BT367" s="371"/>
      <c r="BU367" s="372"/>
      <c r="BV367" s="373" t="str">
        <f>IF(AND(申込書!$C$54&lt;&gt;"▼プルダウンより選択してください",申込書!$C$54&lt;&gt;"",申込書!$K$22&lt;&gt;"YYYY/MM/DD",$G367&lt;&gt;""),申込書!$K$22,"")</f>
        <v/>
      </c>
      <c r="BW367" s="369" t="str">
        <f>IF(BV367="","",IF(INDEX('コンテンツ＆備考マスタ'!$H:$J,MATCH(学校情報!BV$3,'コンテンツ＆備考マスタ'!$H:$H,0),3)="●",IF(AND(BV367&lt;&gt;"",ISNUMBER(申込書!$AC$22)=TRUE,申込書!$C$54&lt;&gt;"▼プルダウンより選択してください",申込書!$C$54&lt;&gt;""),申込書!$AC$22,""),"-"))</f>
        <v/>
      </c>
      <c r="BX367" s="369"/>
      <c r="BY367" s="369"/>
      <c r="BZ367" s="370" t="str">
        <f>IF(AND(申込書!$C$54&lt;&gt;"▼プルダウンより選択してください",申込書!$C$54&lt;&gt;"",$G367&lt;&gt;"",申込書!$V$54="特定学年のみ"),"申し込みする","")</f>
        <v/>
      </c>
      <c r="CA367" s="371"/>
      <c r="CB367" s="372"/>
      <c r="CC367" s="373" t="str">
        <f>IF(AND(申込書!$C$55&lt;&gt;"▼プルダウンより選択してください",申込書!$C$55&lt;&gt;"",申込書!$K$22&lt;&gt;"YYYY/MM/DD",$G367&lt;&gt;""),申込書!$K$22,"")</f>
        <v/>
      </c>
      <c r="CD367" s="369" t="str">
        <f>IF(CC367="","",IF(INDEX('コンテンツ＆備考マスタ'!$H:$J,MATCH(学校情報!CC$3,'コンテンツ＆備考マスタ'!$H:$H,0),3)="●",IF(AND(CC367&lt;&gt;"",ISNUMBER(申込書!$AC$22)=TRUE,申込書!$C$55&lt;&gt;"▼プルダウンより選択してください",申込書!$C$55&lt;&gt;""),申込書!$AC$22,""),"-"))</f>
        <v/>
      </c>
      <c r="CE367" s="369"/>
      <c r="CF367" s="369"/>
      <c r="CG367" s="370" t="str">
        <f>IF(AND(申込書!$C$55&lt;&gt;"▼プルダウンより選択してください",申込書!$C$55&lt;&gt;"",$G367&lt;&gt;"",申込書!$V$55="特定学年のみ"),"申し込みする","")</f>
        <v/>
      </c>
      <c r="CH367" s="371"/>
      <c r="CI367" s="372"/>
      <c r="CJ367" s="373" t="str">
        <f>IF(AND(申込書!$C$56&lt;&gt;"▼プルダウンより選択してください",申込書!$C$56&lt;&gt;"",申込書!$K$22&lt;&gt;"YYYY/MM/DD",$G367&lt;&gt;""),申込書!$K$22,"")</f>
        <v/>
      </c>
      <c r="CK367" s="369" t="str">
        <f>IF(CJ367="","",IF(INDEX('コンテンツ＆備考マスタ'!$H:$J,MATCH(学校情報!CJ$3,'コンテンツ＆備考マスタ'!$H:$H,0),3)="●",IF(AND(CJ367&lt;&gt;"",ISNUMBER(申込書!$AC$22)=TRUE,申込書!$C$56&lt;&gt;"▼プルダウンより選択してください",申込書!$C$56&lt;&gt;""),申込書!$AC$22,""),"-"))</f>
        <v/>
      </c>
      <c r="CL367" s="369"/>
      <c r="CM367" s="369"/>
      <c r="CN367" s="370" t="str">
        <f>IF(AND(申込書!$C$56&lt;&gt;"▼プルダウンより選択してください",申込書!$C$56&lt;&gt;"",$G367&lt;&gt;"",申込書!$V$56="特定学年のみ"),"申し込みする","")</f>
        <v/>
      </c>
      <c r="CO367" s="371"/>
      <c r="CP367" s="372"/>
      <c r="CQ367" s="373" t="str">
        <f>IF(AND(申込書!$C$57&lt;&gt;"▼プルダウンより選択してください",申込書!$C$57&lt;&gt;"",申込書!$K$22&lt;&gt;"YYYY/MM/DD",$G367&lt;&gt;""),申込書!$K$22,"")</f>
        <v/>
      </c>
      <c r="CR367" s="369" t="str">
        <f>IF(CQ367="","",IF(INDEX('コンテンツ＆備考マスタ'!$H:$J,MATCH(学校情報!CQ$3,'コンテンツ＆備考マスタ'!$H:$H,0),3)="●",IF(AND(CQ367&lt;&gt;"",ISNUMBER(申込書!$AC$22)=TRUE,申込書!$C$57&lt;&gt;"▼プルダウンより選択してください",申込書!$C$57&lt;&gt;""),申込書!$AC$22,""),"-"))</f>
        <v/>
      </c>
      <c r="CS367" s="369"/>
      <c r="CT367" s="369"/>
      <c r="CU367" s="369" t="str">
        <f>IF(AND(申込書!$C$57&lt;&gt;"▼プルダウンより選択してください",申込書!$C$57&lt;&gt;"",$G367&lt;&gt;"",申込書!$V$57="特定学年のみ"),"申し込みする","")</f>
        <v/>
      </c>
      <c r="CV367" s="371"/>
      <c r="CW367" s="372"/>
      <c r="CX367" s="373" t="str">
        <f>IF(AND(申込書!$C$58&lt;&gt;"▼プルダウンより選択してください",申込書!$C$58&lt;&gt;"",申込書!$K$22&lt;&gt;"YYYY/MM/DD",$G367&lt;&gt;""),申込書!$K$22,"")</f>
        <v/>
      </c>
      <c r="CY367" s="369" t="str">
        <f>IF(CX367="","",IF(INDEX('コンテンツ＆備考マスタ'!$H:$J,MATCH(学校情報!CX$3,'コンテンツ＆備考マスタ'!$H:$H,0),3)="●",IF(AND(CX367&lt;&gt;"",ISNUMBER(申込書!$AC$22)=TRUE,申込書!$C$58&lt;&gt;"▼プルダウンより選択してください",申込書!$C$58&lt;&gt;""),申込書!$AC$22,""),"-"))</f>
        <v/>
      </c>
      <c r="CZ367" s="369"/>
      <c r="DA367" s="369"/>
      <c r="DB367" s="369" t="str">
        <f>IF(AND(申込書!$C$58&lt;&gt;"▼プルダウンより選択してください",申込書!$C$58&lt;&gt;"",$G367&lt;&gt;"",申込書!$V$58="特定学年のみ"),"申し込みする","")</f>
        <v/>
      </c>
      <c r="DC367" s="371"/>
      <c r="DD367" s="372"/>
      <c r="DE367" s="373" t="str">
        <f>IF(AND(申込書!$C$59&lt;&gt;"▼プルダウンより選択してください",申込書!$C$59&lt;&gt;"",申込書!$K$22&lt;&gt;"YYYY/MM/DD",$G367&lt;&gt;""),申込書!$K$22,"")</f>
        <v/>
      </c>
      <c r="DF367" s="369" t="str">
        <f>IF(DE367="","",IF(INDEX('コンテンツ＆備考マスタ'!$H:$J,MATCH(学校情報!DE$3,'コンテンツ＆備考マスタ'!$H:$H,0),3)="●",IF(AND(DE367&lt;&gt;"",ISNUMBER(申込書!$AC$22)=TRUE,申込書!$C$59&lt;&gt;"▼プルダウンより選択してください",申込書!$C$59&lt;&gt;""),申込書!$AC$22,""),"-"))</f>
        <v/>
      </c>
      <c r="DG367" s="369"/>
      <c r="DH367" s="369"/>
      <c r="DI367" s="369" t="str">
        <f>IF(AND(申込書!$C$59&lt;&gt;"▼プルダウンより選択してください",申込書!$C$59&lt;&gt;"",$G367&lt;&gt;"",申込書!$V$59="特定学年のみ"),"申し込みする","")</f>
        <v/>
      </c>
      <c r="DJ367" s="371"/>
      <c r="DK367" s="372"/>
      <c r="DL367" s="373" t="str">
        <f>IF(AND(申込書!$C$60&lt;&gt;"▼プルダウンより選択してください",申込書!$C$60&lt;&gt;"",申込書!$K$22&lt;&gt;"YYYY/MM/DD",$G367&lt;&gt;""),申込書!$K$22,"")</f>
        <v/>
      </c>
      <c r="DM367" s="369" t="str">
        <f>IF(DL367="","",IF(INDEX('コンテンツ＆備考マスタ'!$H:$J,MATCH(学校情報!DL$3,'コンテンツ＆備考マスタ'!$H:$H,0),3)="●",IF(AND(DL367&lt;&gt;"",ISNUMBER(申込書!$AC$22)=TRUE,申込書!$C$60&lt;&gt;"▼プルダウンより選択してください",申込書!$C$60&lt;&gt;""),申込書!$AC$22,""),"-"))</f>
        <v/>
      </c>
      <c r="DN367" s="369"/>
      <c r="DO367" s="369"/>
      <c r="DP367" s="369" t="str">
        <f>IF(AND(申込書!$C$60&lt;&gt;"▼プルダウンより選択してください",申込書!$C$60&lt;&gt;"",$G367&lt;&gt;"",申込書!$V$60="特定学年のみ"),"申し込みする","")</f>
        <v/>
      </c>
      <c r="DQ367" s="371"/>
      <c r="DR367" s="372"/>
      <c r="DS367" s="373" t="str">
        <f>IF(AND(申込書!$C$61&lt;&gt;"▼プルダウンより選択してください",申込書!$C$61&lt;&gt;"",申込書!$K$22&lt;&gt;"YYYY/MM/DD",$G367&lt;&gt;""),申込書!$K$22,"")</f>
        <v/>
      </c>
      <c r="DT367" s="369" t="str">
        <f>IF(DS367="","",IF(INDEX('コンテンツ＆備考マスタ'!$H:$J,MATCH(学校情報!DS$3,'コンテンツ＆備考マスタ'!$H:$H,0),3)="●",IF(AND(DS367&lt;&gt;"",ISNUMBER(申込書!$AC$22)=TRUE,申込書!$C$61&lt;&gt;"▼プルダウンより選択してください",申込書!$C$61&lt;&gt;""),申込書!$AC$22,""),"-"))</f>
        <v/>
      </c>
      <c r="DU367" s="369"/>
      <c r="DV367" s="369"/>
      <c r="DW367" s="369" t="str">
        <f>IF(AND(申込書!$C$61&lt;&gt;"▼プルダウンより選択してください",申込書!$C$61&lt;&gt;"",$G367&lt;&gt;"",申込書!$V$61="特定学年のみ"),"申し込みする","")</f>
        <v/>
      </c>
      <c r="DX367" s="371"/>
      <c r="DY367" s="372"/>
      <c r="DZ367" s="373" t="str">
        <f>IF(AND(申込書!$C$62&lt;&gt;"▼プルダウンより選択してください",申込書!$C$62&lt;&gt;"",申込書!$K$22&lt;&gt;"YYYY/MM/DD",$G367&lt;&gt;""),申込書!$K$22,"")</f>
        <v/>
      </c>
      <c r="EA367" s="369" t="str">
        <f>IF(DZ367="","",IF(INDEX('コンテンツ＆備考マスタ'!$H:$J,MATCH(学校情報!DZ$3,'コンテンツ＆備考マスタ'!$H:$H,0),3)="●",IF(AND(DZ367&lt;&gt;"",ISNUMBER(申込書!$AC$22)=TRUE,申込書!$C$62&lt;&gt;"▼プルダウンより選択してください",申込書!$C$62&lt;&gt;""),申込書!$AC$22,""),"-"))</f>
        <v/>
      </c>
      <c r="EB367" s="369"/>
      <c r="EC367" s="369"/>
      <c r="ED367" s="370" t="str">
        <f>IF(AND(申込書!$C$62&lt;&gt;"▼プルダウンより選択してください",申込書!$C$62&lt;&gt;"",$G367&lt;&gt;"",申込書!$V$62="特定学年のみ"),"申し込みする","")</f>
        <v/>
      </c>
      <c r="EE367" s="371"/>
      <c r="EF367" s="372"/>
      <c r="EG367" s="373" t="str">
        <f>IF(AND(申込書!$C$63&lt;&gt;"▼プルダウンより選択してください",申込書!$C$63&lt;&gt;"",申込書!$K$22&lt;&gt;"YYYY/MM/DD",$G367&lt;&gt;""),申込書!$K$22,"")</f>
        <v/>
      </c>
      <c r="EH367" s="369" t="str">
        <f>IF(EG367="","",IF(INDEX('コンテンツ＆備考マスタ'!$H:$J,MATCH(学校情報!EG$3,'コンテンツ＆備考マスタ'!$H:$H,0),3)="●",IF(AND(EG367&lt;&gt;"",ISNUMBER(申込書!$AC$22)=TRUE,申込書!$C$63&lt;&gt;"▼プルダウンより選択してください",申込書!$C$63&lt;&gt;""),申込書!$AC$22,""),"-"))</f>
        <v/>
      </c>
      <c r="EI367" s="369"/>
      <c r="EJ367" s="369"/>
      <c r="EK367" s="370" t="str">
        <f>IF(AND(申込書!$C$63&lt;&gt;"▼プルダウンより選択してください",申込書!$C$63&lt;&gt;"",$G367&lt;&gt;"",申込書!$V$63="特定学年のみ"),"申し込みする","")</f>
        <v/>
      </c>
      <c r="EL367" s="371"/>
      <c r="EM367" s="372"/>
      <c r="EN367" s="373" t="str">
        <f>IF(AND(申込書!$C$64&lt;&gt;"▼プルダウンより選択してください",申込書!$C$64&lt;&gt;"",申込書!$K$22&lt;&gt;"YYYY/MM/DD",$G367&lt;&gt;""),申込書!$K$22,"")</f>
        <v/>
      </c>
      <c r="EO367" s="369" t="str">
        <f>IF(EN367="","",IF(INDEX('コンテンツ＆備考マスタ'!$H:$J,MATCH(学校情報!EN$3,'コンテンツ＆備考マスタ'!$H:$H,0),3)="●",IF(AND(EN367&lt;&gt;"",ISNUMBER(申込書!$AC$22)=TRUE,申込書!$C$64&lt;&gt;"▼プルダウンより選択してください",申込書!$C$64&lt;&gt;""),申込書!$AC$22,""),"-"))</f>
        <v/>
      </c>
      <c r="EP367" s="369"/>
      <c r="EQ367" s="369"/>
      <c r="ER367" s="370" t="str">
        <f>IF(AND(申込書!$C$64&lt;&gt;"▼プルダウンより選択してください",申込書!$C$64&lt;&gt;"",$G367&lt;&gt;"",申込書!$V$64="特定学年のみ"),"申し込みする","")</f>
        <v/>
      </c>
      <c r="ES367" s="371"/>
      <c r="ET367" s="372"/>
      <c r="EU367" s="373" t="str">
        <f>IF(AND(申込書!$C$65&lt;&gt;"▼プルダウンより選択してください",申込書!$C$65&lt;&gt;"",申込書!$K$22&lt;&gt;"YYYY/MM/DD",$G367&lt;&gt;""),申込書!$K$22,"")</f>
        <v/>
      </c>
      <c r="EV367" s="369" t="str">
        <f>IF(EU367="","",IF(INDEX('コンテンツ＆備考マスタ'!$H:$J,MATCH(学校情報!EU$3,'コンテンツ＆備考マスタ'!$H:$H,0),3)="●",IF(AND(EU367&lt;&gt;"",ISNUMBER(申込書!$AC$22)=TRUE,申込書!$C$65&lt;&gt;"▼プルダウンより選択してください",申込書!$C$65&lt;&gt;""),申込書!$AC$22,""),"-"))</f>
        <v/>
      </c>
      <c r="EW367" s="369"/>
      <c r="EX367" s="369"/>
      <c r="EY367" s="370" t="str">
        <f>IF(AND(申込書!$C$65&lt;&gt;"▼プルダウンより選択してください",申込書!$C$65&lt;&gt;"",$G367&lt;&gt;"",申込書!$V$65="特定学年のみ"),"申し込みする","")</f>
        <v/>
      </c>
      <c r="EZ367" s="371"/>
      <c r="FA367" s="372"/>
      <c r="FB367" s="373" t="str">
        <f>IF(AND(申込書!$C$66&lt;&gt;"▼プルダウンより選択してください",申込書!$C$66&lt;&gt;"",申込書!$K$22&lt;&gt;"YYYY/MM/DD",$G367&lt;&gt;""),申込書!$K$22,"")</f>
        <v/>
      </c>
      <c r="FC367" s="369" t="str">
        <f>IF(FB367="","",IF(INDEX('コンテンツ＆備考マスタ'!$H:$J,MATCH(学校情報!FB$3,'コンテンツ＆備考マスタ'!$H:$H,0),3)="●",IF(AND(FB367&lt;&gt;"",ISNUMBER(申込書!$AC$22)=TRUE,申込書!$C$66&lt;&gt;"▼プルダウンより選択してください",申込書!$C$66&lt;&gt;""),申込書!$AC$22,""),"-"))</f>
        <v/>
      </c>
      <c r="FD367" s="369"/>
      <c r="FE367" s="369"/>
      <c r="FF367" s="370" t="str">
        <f>IF(AND(申込書!$C$66&lt;&gt;"▼プルダウンより選択してください",申込書!$C$66&lt;&gt;"",$G367&lt;&gt;"",申込書!$V$66="特定学年のみ"),"申し込みする","")</f>
        <v/>
      </c>
      <c r="FG367" s="371"/>
      <c r="FH367" s="372"/>
      <c r="FI367" s="373" t="str">
        <f>IF(AND(申込書!$C$67&lt;&gt;"▼プルダウンより選択してください",申込書!$C$67&lt;&gt;"",申込書!$K$22&lt;&gt;"YYYY/MM/DD",$G367&lt;&gt;""),申込書!$K$22,"")</f>
        <v/>
      </c>
      <c r="FJ367" s="369" t="str">
        <f>IF(FI367="","",IF(INDEX('コンテンツ＆備考マスタ'!$H:$J,MATCH(学校情報!FI$3,'コンテンツ＆備考マスタ'!$H:$H,0),3)="●",IF(AND(FI367&lt;&gt;"",ISNUMBER(申込書!$AC$22)=TRUE,申込書!$C$67&lt;&gt;"▼プルダウンより選択してください",申込書!$C$67&lt;&gt;""),申込書!$AC$22,""),"-"))</f>
        <v/>
      </c>
      <c r="FK367" s="369"/>
      <c r="FL367" s="369"/>
      <c r="FM367" s="370" t="str">
        <f>IF(AND(申込書!$C$67&lt;&gt;"▼プルダウンより選択してください",申込書!$C$67&lt;&gt;"",$G367&lt;&gt;"",申込書!$V$67="特定学年のみ"),"申し込みする","")</f>
        <v/>
      </c>
      <c r="FN367" s="371"/>
      <c r="FO367" s="372"/>
      <c r="FP367" s="373" t="str">
        <f>IF(AND(申込書!$C$68&lt;&gt;"▼プルダウンより選択してください",申込書!$C$68&lt;&gt;"",申込書!$K$22&lt;&gt;"YYYY/MM/DD",$G367&lt;&gt;""),申込書!$K$22,"")</f>
        <v/>
      </c>
      <c r="FQ367" s="369" t="str">
        <f>IF(FP367="","",IF(INDEX('コンテンツ＆備考マスタ'!$H:$J,MATCH(学校情報!FP$3,'コンテンツ＆備考マスタ'!$H:$H,0),3)="●",IF(AND(FP367&lt;&gt;"",ISNUMBER(申込書!$AC$22)=TRUE,申込書!$C$68&lt;&gt;"▼プルダウンより選択してください",申込書!$C$68&lt;&gt;""),申込書!$AC$22,""),"-"))</f>
        <v/>
      </c>
      <c r="FR367" s="369"/>
      <c r="FS367" s="369"/>
      <c r="FT367" s="370" t="str">
        <f>IF(AND(申込書!$C$68&lt;&gt;"▼プルダウンより選択してください",申込書!$C$68&lt;&gt;"",$G367&lt;&gt;"",申込書!$V$68="特定学年のみ"),"申し込みする","")</f>
        <v/>
      </c>
      <c r="FU367" s="371"/>
      <c r="FV367" s="372"/>
      <c r="FW367" s="373" t="str">
        <f>IF(AND(申込書!$C$69&lt;&gt;"▼プルダウンより選択してください",申込書!$C$69&lt;&gt;"",申込書!$K$22&lt;&gt;"YYYY/MM/DD",$G367&lt;&gt;""),申込書!$K$22,"")</f>
        <v/>
      </c>
      <c r="FX367" s="369" t="str">
        <f>IF(FW367="","",IF(INDEX('コンテンツ＆備考マスタ'!$H:$J,MATCH(学校情報!FW$3,'コンテンツ＆備考マスタ'!$H:$H,0),3)="●",IF(AND(FW367&lt;&gt;"",ISNUMBER(申込書!$AC$22)=TRUE,申込書!$C$69&lt;&gt;"▼プルダウンより選択してください",申込書!$C$69&lt;&gt;""),申込書!$AC$22,""),"-"))</f>
        <v/>
      </c>
      <c r="FY367" s="369"/>
      <c r="FZ367" s="369"/>
      <c r="GA367" s="370" t="str">
        <f>IF(AND(申込書!$C$69&lt;&gt;"▼プルダウンより選択してください",申込書!$C$69&lt;&gt;"",$G367&lt;&gt;"",申込書!$V$69="特定学年のみ"),"申し込みする","")</f>
        <v/>
      </c>
      <c r="GB367" s="371"/>
      <c r="GC367" s="372"/>
      <c r="GD367" s="373" t="str">
        <f>IF(AND(申込書!$C$70&lt;&gt;"▼プルダウンより選択してください",申込書!$C$70&lt;&gt;"",申込書!$K$22&lt;&gt;"YYYY/MM/DD",$G367&lt;&gt;""),申込書!$K$22,"")</f>
        <v/>
      </c>
      <c r="GE367" s="369" t="str">
        <f>IF(GD367="","",IF(INDEX('コンテンツ＆備考マスタ'!$H:$J,MATCH(学校情報!GD$3,'コンテンツ＆備考マスタ'!$H:$H,0),3)="●",IF(AND(GD367&lt;&gt;"",ISNUMBER(申込書!$AC$22)=TRUE,申込書!$C$70&lt;&gt;"▼プルダウンより選択してください",申込書!$C$70&lt;&gt;""),申込書!$AC$22,""),"-"))</f>
        <v/>
      </c>
      <c r="GF367" s="369"/>
      <c r="GG367" s="369"/>
      <c r="GH367" s="370" t="str">
        <f>IF(AND(申込書!$C$70&lt;&gt;"▼プルダウンより選択してください",申込書!$C$70&lt;&gt;"",$G367&lt;&gt;"",申込書!$V$70="特定学年のみ"),"申し込みする","")</f>
        <v/>
      </c>
      <c r="GI367" s="371"/>
      <c r="GJ367" s="372"/>
      <c r="GK367" s="373" t="str">
        <f>IF(AND(申込書!$C$71&lt;&gt;"▼プルダウンより選択してください",申込書!$C$71&lt;&gt;"",申込書!$K$22&lt;&gt;"YYYY/MM/DD",$G367&lt;&gt;""),申込書!$K$22,"")</f>
        <v/>
      </c>
      <c r="GL367" s="369" t="str">
        <f>IF(GK367="","",IF(INDEX('コンテンツ＆備考マスタ'!$H:$J,MATCH(学校情報!GK$3,'コンテンツ＆備考マスタ'!$H:$H,0),3)="●",IF(AND(GK367&lt;&gt;"",ISNUMBER(申込書!$AC$22)=TRUE,申込書!$C$71&lt;&gt;"▼プルダウンより選択してください",申込書!$C$71&lt;&gt;""),申込書!$AC$22,""),"-"))</f>
        <v/>
      </c>
      <c r="GM367" s="369"/>
      <c r="GN367" s="369"/>
      <c r="GO367" s="370" t="str">
        <f>IF(AND(申込書!$C$71&lt;&gt;"▼プルダウンより選択してください",申込書!$C$71&lt;&gt;"",$G367&lt;&gt;"",申込書!$V$71="特定学年のみ"),"申し込みする","")</f>
        <v/>
      </c>
      <c r="GP367" s="371"/>
      <c r="GQ367" s="372"/>
      <c r="GR367" s="373" t="str">
        <f>IF(AND(申込書!$C$72&lt;&gt;"▼プルダウンより選択してください",申込書!$C$72&lt;&gt;"",申込書!$K$22&lt;&gt;"YYYY/MM/DD",$G367&lt;&gt;""),申込書!$K$22,"")</f>
        <v/>
      </c>
      <c r="GS367" s="369" t="str">
        <f>IF(GR367="","",IF(INDEX('コンテンツ＆備考マスタ'!$H:$J,MATCH(学校情報!GR$3,'コンテンツ＆備考マスタ'!$H:$H,0),3)="●",IF(AND(GR367&lt;&gt;"",ISNUMBER(申込書!$AC$22)=TRUE,申込書!$C$72&lt;&gt;"▼プルダウンより選択してください",申込書!$C$72&lt;&gt;""),申込書!$AC$22,""),"-"))</f>
        <v/>
      </c>
      <c r="GT367" s="369"/>
      <c r="GU367" s="369"/>
      <c r="GV367" s="370" t="str">
        <f>IF(AND(申込書!$C$72&lt;&gt;"▼プルダウンより選択してください",申込書!$C$72&lt;&gt;"",$G367&lt;&gt;"",申込書!$V$72="特定学年のみ"),"申し込みする","")</f>
        <v/>
      </c>
      <c r="GW367" s="371"/>
      <c r="GX367" s="372"/>
      <c r="GY367" s="373" t="str">
        <f>IF(AND(申込書!$C$73&lt;&gt;"▼プルダウンより選択してください",申込書!$C$73&lt;&gt;"",申込書!$K$22&lt;&gt;"YYYY/MM/DD",$G367&lt;&gt;""),申込書!$K$22,"")</f>
        <v/>
      </c>
      <c r="GZ367" s="369" t="str">
        <f>IF(GY367="","",IF(INDEX('コンテンツ＆備考マスタ'!$H:$J,MATCH(学校情報!GY$3,'コンテンツ＆備考マスタ'!$H:$H,0),3)="●",IF(AND(GY367&lt;&gt;"",ISNUMBER(申込書!$AC$22)=TRUE,申込書!$C$73&lt;&gt;"▼プルダウンより選択してください",申込書!$C$73&lt;&gt;""),申込書!$AC$22,""),"-"))</f>
        <v/>
      </c>
      <c r="HA367" s="369"/>
      <c r="HB367" s="369"/>
      <c r="HC367" s="370" t="str">
        <f>IF(AND(申込書!$C$73&lt;&gt;"▼プルダウンより選択してください",申込書!$C$73&lt;&gt;"",$G367&lt;&gt;"",申込書!$V$73="特定学年のみ"),"申し込みする","")</f>
        <v/>
      </c>
      <c r="HD367" s="371"/>
      <c r="HE367" s="372"/>
      <c r="HF367" s="373" t="str">
        <f>IF(AND(申込書!$C$74&lt;&gt;"▼プルダウンより選択してください",申込書!$C$74&lt;&gt;"",申込書!$K$22&lt;&gt;"YYYY/MM/DD",$G367&lt;&gt;""),申込書!$K$22,"")</f>
        <v/>
      </c>
      <c r="HG367" s="369" t="str">
        <f>IF(HF367="","",IF(INDEX('コンテンツ＆備考マスタ'!$H:$J,MATCH(学校情報!HF$3,'コンテンツ＆備考マスタ'!$H:$H,0),3)="●",IF(AND(HF367&lt;&gt;"",ISNUMBER(申込書!$AC$22)=TRUE,申込書!$C$74&lt;&gt;"▼プルダウンより選択してください",申込書!$C$74&lt;&gt;""),申込書!$AC$22,""),"-"))</f>
        <v/>
      </c>
      <c r="HH367" s="369"/>
      <c r="HI367" s="369"/>
      <c r="HJ367" s="370" t="str">
        <f>IF(AND(申込書!$C$74&lt;&gt;"▼プルダウンより選択してください",申込書!$C$74&lt;&gt;"",$G367&lt;&gt;"",申込書!$V$74="特定学年のみ"),"申し込みする","")</f>
        <v/>
      </c>
      <c r="HK367" s="371"/>
      <c r="HL367" s="372"/>
      <c r="HM367" s="373" t="str">
        <f>IF(AND(申込書!$C$75&lt;&gt;"▼プルダウンより選択してください",申込書!$C$75&lt;&gt;"",申込書!$K$22&lt;&gt;"YYYY/MM/DD",$G367&lt;&gt;""),申込書!$K$22,"")</f>
        <v/>
      </c>
      <c r="HN367" s="369" t="str">
        <f>IF(HM367="","",IF(INDEX('コンテンツ＆備考マスタ'!$H:$J,MATCH(学校情報!HM$3,'コンテンツ＆備考マスタ'!$H:$H,0),3)="●",IF(AND(HM367&lt;&gt;"",ISNUMBER(申込書!$AC$22)=TRUE,申込書!$C$75&lt;&gt;"▼プルダウンより選択してください",申込書!$C$75&lt;&gt;""),申込書!$AC$22,""),"-"))</f>
        <v/>
      </c>
      <c r="HO367" s="369"/>
      <c r="HP367" s="369"/>
      <c r="HQ367" s="370" t="str">
        <f>IF(AND(申込書!$C$75&lt;&gt;"▼プルダウンより選択してください",申込書!$C$75&lt;&gt;"",$G367&lt;&gt;"",申込書!$V$75="特定学年のみ"),"申し込みする","")</f>
        <v/>
      </c>
      <c r="HR367" s="371"/>
      <c r="HS367" s="371"/>
      <c r="HT367" s="374" t="str">
        <f>IF(AND(申込書!$C$76&lt;&gt;"▼プルダウンより選択してください",申込書!$C$76&lt;&gt;"",申込書!$K$22&lt;&gt;"YYYY/MM/DD",$G367&lt;&gt;""),申込書!$K$22,"")</f>
        <v/>
      </c>
      <c r="HU367" s="369" t="str">
        <f>IF(HT367="","",IF(INDEX('コンテンツ＆備考マスタ'!$H:$J,MATCH(学校情報!HT$3,'コンテンツ＆備考マスタ'!$H:$H,0),3)="●",IF(AND(HT367&lt;&gt;"",ISNUMBER(申込書!$AC$22)=TRUE,申込書!$C$76&lt;&gt;"▼プルダウンより選択してください",申込書!$C$76&lt;&gt;""),申込書!$AC$22,""),"-"))</f>
        <v/>
      </c>
      <c r="HV367" s="369"/>
      <c r="HW367" s="369"/>
      <c r="HX367" s="370" t="str">
        <f>IF(AND(申込書!$C$76&lt;&gt;"▼プルダウンより選択してください",申込書!$C$76&lt;&gt;"",$G367&lt;&gt;"",申込書!$V$76="特定学年のみ"),"申し込みする","")</f>
        <v/>
      </c>
      <c r="HY367" s="371"/>
      <c r="HZ367" s="372"/>
      <c r="IA367" s="69"/>
    </row>
    <row r="368" spans="2:235" ht="26.85" hidden="1" customHeight="1" outlineLevel="1">
      <c r="B368" s="365">
        <f t="shared" si="15"/>
        <v>363</v>
      </c>
      <c r="C368" s="55"/>
      <c r="D368" s="56"/>
      <c r="E368" s="154"/>
      <c r="F368" s="57"/>
      <c r="G368" s="58"/>
      <c r="H368" s="59"/>
      <c r="I368" s="60"/>
      <c r="J368" s="61"/>
      <c r="K368" s="366" t="str">
        <f t="shared" si="16"/>
        <v/>
      </c>
      <c r="L368" s="62"/>
      <c r="M368" s="322"/>
      <c r="N368" s="63"/>
      <c r="O368" s="64"/>
      <c r="P368" s="367" t="str">
        <f t="shared" si="17"/>
        <v/>
      </c>
      <c r="Q368" s="65"/>
      <c r="R368" s="66"/>
      <c r="S368" s="67"/>
      <c r="T368" s="68"/>
      <c r="U368" s="68"/>
      <c r="V368" s="68"/>
      <c r="W368" s="66"/>
      <c r="X368" s="281"/>
      <c r="Y368" s="368" t="str">
        <f>IF(AND(申込書!$C$47&lt;&gt;"▼プルダウンより選択してください",申込書!$C$47&lt;&gt;"",申込書!$K$22&lt;&gt;"YYYY/MM/DD",$G368&lt;&gt;""),申込書!$K$22,"")</f>
        <v/>
      </c>
      <c r="Z368" s="369" t="str">
        <f>IF(Y368="","",IF(INDEX('コンテンツ＆備考マスタ'!$H:$J,MATCH(学校情報!Y$3,'コンテンツ＆備考マスタ'!$H:$H,0),3)="●",IF(AND(Y368&lt;&gt;"",ISNUMBER(申込書!$AC$22)=TRUE,申込書!$C$47&lt;&gt;"▼プルダウンより選択してください",申込書!$C$47&lt;&gt;""),申込書!$AC$22,""),"-"))</f>
        <v/>
      </c>
      <c r="AA368" s="369"/>
      <c r="AB368" s="369"/>
      <c r="AC368" s="370" t="str">
        <f>IF(AND(申込書!$C$47&lt;&gt;"▼プルダウンより選択してください",申込書!$C$47&lt;&gt;"",$G368&lt;&gt;"",申込書!$V$47="特定学年のみ"),"申し込みする","")</f>
        <v/>
      </c>
      <c r="AD368" s="371"/>
      <c r="AE368" s="372"/>
      <c r="AF368" s="373" t="str">
        <f>IF(AND(申込書!$C$48&lt;&gt;"▼プルダウンより選択してください",申込書!$C$48&lt;&gt;"",申込書!$K$22&lt;&gt;"YYYY/MM/DD",$G368&lt;&gt;""),申込書!$K$22,"")</f>
        <v/>
      </c>
      <c r="AG368" s="369" t="str">
        <f>IF(AF368="","",IF(INDEX('コンテンツ＆備考マスタ'!$H:$J,MATCH(学校情報!AF$3,'コンテンツ＆備考マスタ'!$H:$H,0),3)="●",IF(AND(AF368&lt;&gt;"",ISNUMBER(申込書!$AC$22)=TRUE,申込書!$C$48&lt;&gt;"▼プルダウンより選択してください",申込書!$C$48&lt;&gt;""),申込書!$AC$22,""),"-"))</f>
        <v/>
      </c>
      <c r="AH368" s="369"/>
      <c r="AI368" s="369"/>
      <c r="AJ368" s="370" t="str">
        <f>IF(AND(申込書!$C$48&lt;&gt;"▼プルダウンより選択してください",申込書!$C$48&lt;&gt;"",$G368&lt;&gt;"",申込書!$V$48="特定学年のみ"),"申し込みする","")</f>
        <v/>
      </c>
      <c r="AK368" s="371"/>
      <c r="AL368" s="372"/>
      <c r="AM368" s="373" t="str">
        <f>IF(AND(申込書!$C$49&lt;&gt;"▼プルダウンより選択してください",申込書!$C$49&lt;&gt;"",申込書!$K$22&lt;&gt;"YYYY/MM/DD",$G368&lt;&gt;""),申込書!$K$22,"")</f>
        <v/>
      </c>
      <c r="AN368" s="369" t="str">
        <f>IF(AM368="","",IF(INDEX('コンテンツ＆備考マスタ'!$H:$J,MATCH(学校情報!AM$3,'コンテンツ＆備考マスタ'!$H:$H,0),3)="●",IF(AND(AM368&lt;&gt;"",ISNUMBER(申込書!$AC$22)=TRUE,申込書!$C$49&lt;&gt;"▼プルダウンより選択してください",申込書!$C$49&lt;&gt;""),申込書!$AC$22,""),"-"))</f>
        <v/>
      </c>
      <c r="AO368" s="369"/>
      <c r="AP368" s="369"/>
      <c r="AQ368" s="370" t="str">
        <f>IF(AND(申込書!$C$49&lt;&gt;"▼プルダウンより選択してください",申込書!$C$49&lt;&gt;"",$G368&lt;&gt;"",申込書!$V$49="特定学年のみ"),"申し込みする","")</f>
        <v/>
      </c>
      <c r="AR368" s="371"/>
      <c r="AS368" s="372"/>
      <c r="AT368" s="373" t="str">
        <f>IF(AND(申込書!$C$50&lt;&gt;"▼プルダウンより選択してください",申込書!$C$50&lt;&gt;"",申込書!$K$22&lt;&gt;"YYYY/MM/DD",$G368&lt;&gt;""),申込書!$K$22,"")</f>
        <v/>
      </c>
      <c r="AU368" s="369" t="str">
        <f>IF(AT368="","",IF(INDEX('コンテンツ＆備考マスタ'!$H:$J,MATCH(学校情報!AT$3,'コンテンツ＆備考マスタ'!$H:$H,0),3)="●",IF(AND(AT368&lt;&gt;"",ISNUMBER(申込書!$AC$22)=TRUE,申込書!$C$50&lt;&gt;"▼プルダウンより選択してください",申込書!$C$50&lt;&gt;""),申込書!$AC$22,""),"-"))</f>
        <v/>
      </c>
      <c r="AV368" s="369"/>
      <c r="AW368" s="369"/>
      <c r="AX368" s="370" t="str">
        <f>IF(AND(申込書!$C$50&lt;&gt;"▼プルダウンより選択してください",申込書!$C$50&lt;&gt;"",$G368&lt;&gt;"",申込書!$V$50="特定学年のみ"),"申し込みする","")</f>
        <v/>
      </c>
      <c r="AY368" s="371"/>
      <c r="AZ368" s="372"/>
      <c r="BA368" s="373" t="str">
        <f>IF(AND(申込書!$C$51&lt;&gt;"▼プルダウンより選択してください",申込書!$C$51&lt;&gt;"",申込書!$K$22&lt;&gt;"YYYY/MM/DD",$G368&lt;&gt;""),申込書!$K$22,"")</f>
        <v/>
      </c>
      <c r="BB368" s="369" t="str">
        <f>IF(BA368="","",IF(INDEX('コンテンツ＆備考マスタ'!$H:$J,MATCH(学校情報!BA$3,'コンテンツ＆備考マスタ'!$H:$H,0),3)="●",IF(AND(BA368&lt;&gt;"",ISNUMBER(申込書!$AC$22)=TRUE,申込書!$C$51&lt;&gt;"▼プルダウンより選択してください",申込書!$C$51&lt;&gt;""),申込書!$AC$22,""),"-"))</f>
        <v/>
      </c>
      <c r="BC368" s="369"/>
      <c r="BD368" s="369"/>
      <c r="BE368" s="370" t="str">
        <f>IF(AND(申込書!$C$51&lt;&gt;"▼プルダウンより選択してください",申込書!$C$51&lt;&gt;"",$G368&lt;&gt;"",申込書!$V$51="特定学年のみ"),"申し込みする","")</f>
        <v/>
      </c>
      <c r="BF368" s="371"/>
      <c r="BG368" s="372"/>
      <c r="BH368" s="373" t="str">
        <f>IF(AND(申込書!$C$52&lt;&gt;"▼プルダウンより選択してください",申込書!$C$52&lt;&gt;"",申込書!$K$22&lt;&gt;"YYYY/MM/DD",$G368&lt;&gt;""),申込書!$K$22,"")</f>
        <v/>
      </c>
      <c r="BI368" s="369" t="str">
        <f>IF(BH368="","",IF(INDEX('コンテンツ＆備考マスタ'!$H:$J,MATCH(学校情報!BH$3,'コンテンツ＆備考マスタ'!$H:$H,0),3)="●",IF(AND(BH368&lt;&gt;"",ISNUMBER(申込書!$AC$22)=TRUE,申込書!$C$52&lt;&gt;"▼プルダウンより選択してください",申込書!$C$52&lt;&gt;""),申込書!$AC$22,""),"-"))</f>
        <v/>
      </c>
      <c r="BJ368" s="369"/>
      <c r="BK368" s="369"/>
      <c r="BL368" s="370" t="str">
        <f>IF(AND(申込書!$C$52&lt;&gt;"▼プルダウンより選択してください",申込書!$C$52&lt;&gt;"",$G368&lt;&gt;"",申込書!$V$52="特定学年のみ"),"申し込みする","")</f>
        <v/>
      </c>
      <c r="BM368" s="371"/>
      <c r="BN368" s="372"/>
      <c r="BO368" s="373" t="str">
        <f>IF(AND(申込書!$C$53&lt;&gt;"▼プルダウンより選択してください",申込書!$C$53&lt;&gt;"",申込書!$K$22&lt;&gt;"YYYY/MM/DD",$G368&lt;&gt;""),申込書!$K$22,"")</f>
        <v/>
      </c>
      <c r="BP368" s="369" t="str">
        <f>IF(BO368="","",IF(INDEX('コンテンツ＆備考マスタ'!$H:$J,MATCH(学校情報!BO$3,'コンテンツ＆備考マスタ'!$H:$H,0),3)="●",IF(AND(BO368&lt;&gt;"",ISNUMBER(申込書!$AC$22)=TRUE,申込書!$C$53&lt;&gt;"▼プルダウンより選択してください",申込書!$C$53&lt;&gt;""),申込書!$AC$22,""),"-"))</f>
        <v/>
      </c>
      <c r="BQ368" s="369"/>
      <c r="BR368" s="369"/>
      <c r="BS368" s="370" t="str">
        <f>IF(AND(申込書!$C$53&lt;&gt;"▼プルダウンより選択してください",申込書!$C$53&lt;&gt;"",$G368&lt;&gt;"",申込書!$V$53="特定学年のみ"),"申し込みする","")</f>
        <v/>
      </c>
      <c r="BT368" s="371"/>
      <c r="BU368" s="372"/>
      <c r="BV368" s="373" t="str">
        <f>IF(AND(申込書!$C$54&lt;&gt;"▼プルダウンより選択してください",申込書!$C$54&lt;&gt;"",申込書!$K$22&lt;&gt;"YYYY/MM/DD",$G368&lt;&gt;""),申込書!$K$22,"")</f>
        <v/>
      </c>
      <c r="BW368" s="369" t="str">
        <f>IF(BV368="","",IF(INDEX('コンテンツ＆備考マスタ'!$H:$J,MATCH(学校情報!BV$3,'コンテンツ＆備考マスタ'!$H:$H,0),3)="●",IF(AND(BV368&lt;&gt;"",ISNUMBER(申込書!$AC$22)=TRUE,申込書!$C$54&lt;&gt;"▼プルダウンより選択してください",申込書!$C$54&lt;&gt;""),申込書!$AC$22,""),"-"))</f>
        <v/>
      </c>
      <c r="BX368" s="369"/>
      <c r="BY368" s="369"/>
      <c r="BZ368" s="370" t="str">
        <f>IF(AND(申込書!$C$54&lt;&gt;"▼プルダウンより選択してください",申込書!$C$54&lt;&gt;"",$G368&lt;&gt;"",申込書!$V$54="特定学年のみ"),"申し込みする","")</f>
        <v/>
      </c>
      <c r="CA368" s="371"/>
      <c r="CB368" s="372"/>
      <c r="CC368" s="373" t="str">
        <f>IF(AND(申込書!$C$55&lt;&gt;"▼プルダウンより選択してください",申込書!$C$55&lt;&gt;"",申込書!$K$22&lt;&gt;"YYYY/MM/DD",$G368&lt;&gt;""),申込書!$K$22,"")</f>
        <v/>
      </c>
      <c r="CD368" s="369" t="str">
        <f>IF(CC368="","",IF(INDEX('コンテンツ＆備考マスタ'!$H:$J,MATCH(学校情報!CC$3,'コンテンツ＆備考マスタ'!$H:$H,0),3)="●",IF(AND(CC368&lt;&gt;"",ISNUMBER(申込書!$AC$22)=TRUE,申込書!$C$55&lt;&gt;"▼プルダウンより選択してください",申込書!$C$55&lt;&gt;""),申込書!$AC$22,""),"-"))</f>
        <v/>
      </c>
      <c r="CE368" s="369"/>
      <c r="CF368" s="369"/>
      <c r="CG368" s="370" t="str">
        <f>IF(AND(申込書!$C$55&lt;&gt;"▼プルダウンより選択してください",申込書!$C$55&lt;&gt;"",$G368&lt;&gt;"",申込書!$V$55="特定学年のみ"),"申し込みする","")</f>
        <v/>
      </c>
      <c r="CH368" s="371"/>
      <c r="CI368" s="372"/>
      <c r="CJ368" s="373" t="str">
        <f>IF(AND(申込書!$C$56&lt;&gt;"▼プルダウンより選択してください",申込書!$C$56&lt;&gt;"",申込書!$K$22&lt;&gt;"YYYY/MM/DD",$G368&lt;&gt;""),申込書!$K$22,"")</f>
        <v/>
      </c>
      <c r="CK368" s="369" t="str">
        <f>IF(CJ368="","",IF(INDEX('コンテンツ＆備考マスタ'!$H:$J,MATCH(学校情報!CJ$3,'コンテンツ＆備考マスタ'!$H:$H,0),3)="●",IF(AND(CJ368&lt;&gt;"",ISNUMBER(申込書!$AC$22)=TRUE,申込書!$C$56&lt;&gt;"▼プルダウンより選択してください",申込書!$C$56&lt;&gt;""),申込書!$AC$22,""),"-"))</f>
        <v/>
      </c>
      <c r="CL368" s="369"/>
      <c r="CM368" s="369"/>
      <c r="CN368" s="370" t="str">
        <f>IF(AND(申込書!$C$56&lt;&gt;"▼プルダウンより選択してください",申込書!$C$56&lt;&gt;"",$G368&lt;&gt;"",申込書!$V$56="特定学年のみ"),"申し込みする","")</f>
        <v/>
      </c>
      <c r="CO368" s="371"/>
      <c r="CP368" s="372"/>
      <c r="CQ368" s="373" t="str">
        <f>IF(AND(申込書!$C$57&lt;&gt;"▼プルダウンより選択してください",申込書!$C$57&lt;&gt;"",申込書!$K$22&lt;&gt;"YYYY/MM/DD",$G368&lt;&gt;""),申込書!$K$22,"")</f>
        <v/>
      </c>
      <c r="CR368" s="369" t="str">
        <f>IF(CQ368="","",IF(INDEX('コンテンツ＆備考マスタ'!$H:$J,MATCH(学校情報!CQ$3,'コンテンツ＆備考マスタ'!$H:$H,0),3)="●",IF(AND(CQ368&lt;&gt;"",ISNUMBER(申込書!$AC$22)=TRUE,申込書!$C$57&lt;&gt;"▼プルダウンより選択してください",申込書!$C$57&lt;&gt;""),申込書!$AC$22,""),"-"))</f>
        <v/>
      </c>
      <c r="CS368" s="369"/>
      <c r="CT368" s="369"/>
      <c r="CU368" s="369" t="str">
        <f>IF(AND(申込書!$C$57&lt;&gt;"▼プルダウンより選択してください",申込書!$C$57&lt;&gt;"",$G368&lt;&gt;"",申込書!$V$57="特定学年のみ"),"申し込みする","")</f>
        <v/>
      </c>
      <c r="CV368" s="371"/>
      <c r="CW368" s="372"/>
      <c r="CX368" s="373" t="str">
        <f>IF(AND(申込書!$C$58&lt;&gt;"▼プルダウンより選択してください",申込書!$C$58&lt;&gt;"",申込書!$K$22&lt;&gt;"YYYY/MM/DD",$G368&lt;&gt;""),申込書!$K$22,"")</f>
        <v/>
      </c>
      <c r="CY368" s="369" t="str">
        <f>IF(CX368="","",IF(INDEX('コンテンツ＆備考マスタ'!$H:$J,MATCH(学校情報!CX$3,'コンテンツ＆備考マスタ'!$H:$H,0),3)="●",IF(AND(CX368&lt;&gt;"",ISNUMBER(申込書!$AC$22)=TRUE,申込書!$C$58&lt;&gt;"▼プルダウンより選択してください",申込書!$C$58&lt;&gt;""),申込書!$AC$22,""),"-"))</f>
        <v/>
      </c>
      <c r="CZ368" s="369"/>
      <c r="DA368" s="369"/>
      <c r="DB368" s="369" t="str">
        <f>IF(AND(申込書!$C$58&lt;&gt;"▼プルダウンより選択してください",申込書!$C$58&lt;&gt;"",$G368&lt;&gt;"",申込書!$V$58="特定学年のみ"),"申し込みする","")</f>
        <v/>
      </c>
      <c r="DC368" s="371"/>
      <c r="DD368" s="372"/>
      <c r="DE368" s="373" t="str">
        <f>IF(AND(申込書!$C$59&lt;&gt;"▼プルダウンより選択してください",申込書!$C$59&lt;&gt;"",申込書!$K$22&lt;&gt;"YYYY/MM/DD",$G368&lt;&gt;""),申込書!$K$22,"")</f>
        <v/>
      </c>
      <c r="DF368" s="369" t="str">
        <f>IF(DE368="","",IF(INDEX('コンテンツ＆備考マスタ'!$H:$J,MATCH(学校情報!DE$3,'コンテンツ＆備考マスタ'!$H:$H,0),3)="●",IF(AND(DE368&lt;&gt;"",ISNUMBER(申込書!$AC$22)=TRUE,申込書!$C$59&lt;&gt;"▼プルダウンより選択してください",申込書!$C$59&lt;&gt;""),申込書!$AC$22,""),"-"))</f>
        <v/>
      </c>
      <c r="DG368" s="369"/>
      <c r="DH368" s="369"/>
      <c r="DI368" s="369" t="str">
        <f>IF(AND(申込書!$C$59&lt;&gt;"▼プルダウンより選択してください",申込書!$C$59&lt;&gt;"",$G368&lt;&gt;"",申込書!$V$59="特定学年のみ"),"申し込みする","")</f>
        <v/>
      </c>
      <c r="DJ368" s="371"/>
      <c r="DK368" s="372"/>
      <c r="DL368" s="373" t="str">
        <f>IF(AND(申込書!$C$60&lt;&gt;"▼プルダウンより選択してください",申込書!$C$60&lt;&gt;"",申込書!$K$22&lt;&gt;"YYYY/MM/DD",$G368&lt;&gt;""),申込書!$K$22,"")</f>
        <v/>
      </c>
      <c r="DM368" s="369" t="str">
        <f>IF(DL368="","",IF(INDEX('コンテンツ＆備考マスタ'!$H:$J,MATCH(学校情報!DL$3,'コンテンツ＆備考マスタ'!$H:$H,0),3)="●",IF(AND(DL368&lt;&gt;"",ISNUMBER(申込書!$AC$22)=TRUE,申込書!$C$60&lt;&gt;"▼プルダウンより選択してください",申込書!$C$60&lt;&gt;""),申込書!$AC$22,""),"-"))</f>
        <v/>
      </c>
      <c r="DN368" s="369"/>
      <c r="DO368" s="369"/>
      <c r="DP368" s="369" t="str">
        <f>IF(AND(申込書!$C$60&lt;&gt;"▼プルダウンより選択してください",申込書!$C$60&lt;&gt;"",$G368&lt;&gt;"",申込書!$V$60="特定学年のみ"),"申し込みする","")</f>
        <v/>
      </c>
      <c r="DQ368" s="371"/>
      <c r="DR368" s="372"/>
      <c r="DS368" s="373" t="str">
        <f>IF(AND(申込書!$C$61&lt;&gt;"▼プルダウンより選択してください",申込書!$C$61&lt;&gt;"",申込書!$K$22&lt;&gt;"YYYY/MM/DD",$G368&lt;&gt;""),申込書!$K$22,"")</f>
        <v/>
      </c>
      <c r="DT368" s="369" t="str">
        <f>IF(DS368="","",IF(INDEX('コンテンツ＆備考マスタ'!$H:$J,MATCH(学校情報!DS$3,'コンテンツ＆備考マスタ'!$H:$H,0),3)="●",IF(AND(DS368&lt;&gt;"",ISNUMBER(申込書!$AC$22)=TRUE,申込書!$C$61&lt;&gt;"▼プルダウンより選択してください",申込書!$C$61&lt;&gt;""),申込書!$AC$22,""),"-"))</f>
        <v/>
      </c>
      <c r="DU368" s="369"/>
      <c r="DV368" s="369"/>
      <c r="DW368" s="369" t="str">
        <f>IF(AND(申込書!$C$61&lt;&gt;"▼プルダウンより選択してください",申込書!$C$61&lt;&gt;"",$G368&lt;&gt;"",申込書!$V$61="特定学年のみ"),"申し込みする","")</f>
        <v/>
      </c>
      <c r="DX368" s="371"/>
      <c r="DY368" s="372"/>
      <c r="DZ368" s="373" t="str">
        <f>IF(AND(申込書!$C$62&lt;&gt;"▼プルダウンより選択してください",申込書!$C$62&lt;&gt;"",申込書!$K$22&lt;&gt;"YYYY/MM/DD",$G368&lt;&gt;""),申込書!$K$22,"")</f>
        <v/>
      </c>
      <c r="EA368" s="369" t="str">
        <f>IF(DZ368="","",IF(INDEX('コンテンツ＆備考マスタ'!$H:$J,MATCH(学校情報!DZ$3,'コンテンツ＆備考マスタ'!$H:$H,0),3)="●",IF(AND(DZ368&lt;&gt;"",ISNUMBER(申込書!$AC$22)=TRUE,申込書!$C$62&lt;&gt;"▼プルダウンより選択してください",申込書!$C$62&lt;&gt;""),申込書!$AC$22,""),"-"))</f>
        <v/>
      </c>
      <c r="EB368" s="369"/>
      <c r="EC368" s="369"/>
      <c r="ED368" s="370" t="str">
        <f>IF(AND(申込書!$C$62&lt;&gt;"▼プルダウンより選択してください",申込書!$C$62&lt;&gt;"",$G368&lt;&gt;"",申込書!$V$62="特定学年のみ"),"申し込みする","")</f>
        <v/>
      </c>
      <c r="EE368" s="371"/>
      <c r="EF368" s="372"/>
      <c r="EG368" s="373" t="str">
        <f>IF(AND(申込書!$C$63&lt;&gt;"▼プルダウンより選択してください",申込書!$C$63&lt;&gt;"",申込書!$K$22&lt;&gt;"YYYY/MM/DD",$G368&lt;&gt;""),申込書!$K$22,"")</f>
        <v/>
      </c>
      <c r="EH368" s="369" t="str">
        <f>IF(EG368="","",IF(INDEX('コンテンツ＆備考マスタ'!$H:$J,MATCH(学校情報!EG$3,'コンテンツ＆備考マスタ'!$H:$H,0),3)="●",IF(AND(EG368&lt;&gt;"",ISNUMBER(申込書!$AC$22)=TRUE,申込書!$C$63&lt;&gt;"▼プルダウンより選択してください",申込書!$C$63&lt;&gt;""),申込書!$AC$22,""),"-"))</f>
        <v/>
      </c>
      <c r="EI368" s="369"/>
      <c r="EJ368" s="369"/>
      <c r="EK368" s="370" t="str">
        <f>IF(AND(申込書!$C$63&lt;&gt;"▼プルダウンより選択してください",申込書!$C$63&lt;&gt;"",$G368&lt;&gt;"",申込書!$V$63="特定学年のみ"),"申し込みする","")</f>
        <v/>
      </c>
      <c r="EL368" s="371"/>
      <c r="EM368" s="372"/>
      <c r="EN368" s="373" t="str">
        <f>IF(AND(申込書!$C$64&lt;&gt;"▼プルダウンより選択してください",申込書!$C$64&lt;&gt;"",申込書!$K$22&lt;&gt;"YYYY/MM/DD",$G368&lt;&gt;""),申込書!$K$22,"")</f>
        <v/>
      </c>
      <c r="EO368" s="369" t="str">
        <f>IF(EN368="","",IF(INDEX('コンテンツ＆備考マスタ'!$H:$J,MATCH(学校情報!EN$3,'コンテンツ＆備考マスタ'!$H:$H,0),3)="●",IF(AND(EN368&lt;&gt;"",ISNUMBER(申込書!$AC$22)=TRUE,申込書!$C$64&lt;&gt;"▼プルダウンより選択してください",申込書!$C$64&lt;&gt;""),申込書!$AC$22,""),"-"))</f>
        <v/>
      </c>
      <c r="EP368" s="369"/>
      <c r="EQ368" s="369"/>
      <c r="ER368" s="370" t="str">
        <f>IF(AND(申込書!$C$64&lt;&gt;"▼プルダウンより選択してください",申込書!$C$64&lt;&gt;"",$G368&lt;&gt;"",申込書!$V$64="特定学年のみ"),"申し込みする","")</f>
        <v/>
      </c>
      <c r="ES368" s="371"/>
      <c r="ET368" s="372"/>
      <c r="EU368" s="373" t="str">
        <f>IF(AND(申込書!$C$65&lt;&gt;"▼プルダウンより選択してください",申込書!$C$65&lt;&gt;"",申込書!$K$22&lt;&gt;"YYYY/MM/DD",$G368&lt;&gt;""),申込書!$K$22,"")</f>
        <v/>
      </c>
      <c r="EV368" s="369" t="str">
        <f>IF(EU368="","",IF(INDEX('コンテンツ＆備考マスタ'!$H:$J,MATCH(学校情報!EU$3,'コンテンツ＆備考マスタ'!$H:$H,0),3)="●",IF(AND(EU368&lt;&gt;"",ISNUMBER(申込書!$AC$22)=TRUE,申込書!$C$65&lt;&gt;"▼プルダウンより選択してください",申込書!$C$65&lt;&gt;""),申込書!$AC$22,""),"-"))</f>
        <v/>
      </c>
      <c r="EW368" s="369"/>
      <c r="EX368" s="369"/>
      <c r="EY368" s="370" t="str">
        <f>IF(AND(申込書!$C$65&lt;&gt;"▼プルダウンより選択してください",申込書!$C$65&lt;&gt;"",$G368&lt;&gt;"",申込書!$V$65="特定学年のみ"),"申し込みする","")</f>
        <v/>
      </c>
      <c r="EZ368" s="371"/>
      <c r="FA368" s="372"/>
      <c r="FB368" s="373" t="str">
        <f>IF(AND(申込書!$C$66&lt;&gt;"▼プルダウンより選択してください",申込書!$C$66&lt;&gt;"",申込書!$K$22&lt;&gt;"YYYY/MM/DD",$G368&lt;&gt;""),申込書!$K$22,"")</f>
        <v/>
      </c>
      <c r="FC368" s="369" t="str">
        <f>IF(FB368="","",IF(INDEX('コンテンツ＆備考マスタ'!$H:$J,MATCH(学校情報!FB$3,'コンテンツ＆備考マスタ'!$H:$H,0),3)="●",IF(AND(FB368&lt;&gt;"",ISNUMBER(申込書!$AC$22)=TRUE,申込書!$C$66&lt;&gt;"▼プルダウンより選択してください",申込書!$C$66&lt;&gt;""),申込書!$AC$22,""),"-"))</f>
        <v/>
      </c>
      <c r="FD368" s="369"/>
      <c r="FE368" s="369"/>
      <c r="FF368" s="370" t="str">
        <f>IF(AND(申込書!$C$66&lt;&gt;"▼プルダウンより選択してください",申込書!$C$66&lt;&gt;"",$G368&lt;&gt;"",申込書!$V$66="特定学年のみ"),"申し込みする","")</f>
        <v/>
      </c>
      <c r="FG368" s="371"/>
      <c r="FH368" s="372"/>
      <c r="FI368" s="373" t="str">
        <f>IF(AND(申込書!$C$67&lt;&gt;"▼プルダウンより選択してください",申込書!$C$67&lt;&gt;"",申込書!$K$22&lt;&gt;"YYYY/MM/DD",$G368&lt;&gt;""),申込書!$K$22,"")</f>
        <v/>
      </c>
      <c r="FJ368" s="369" t="str">
        <f>IF(FI368="","",IF(INDEX('コンテンツ＆備考マスタ'!$H:$J,MATCH(学校情報!FI$3,'コンテンツ＆備考マスタ'!$H:$H,0),3)="●",IF(AND(FI368&lt;&gt;"",ISNUMBER(申込書!$AC$22)=TRUE,申込書!$C$67&lt;&gt;"▼プルダウンより選択してください",申込書!$C$67&lt;&gt;""),申込書!$AC$22,""),"-"))</f>
        <v/>
      </c>
      <c r="FK368" s="369"/>
      <c r="FL368" s="369"/>
      <c r="FM368" s="370" t="str">
        <f>IF(AND(申込書!$C$67&lt;&gt;"▼プルダウンより選択してください",申込書!$C$67&lt;&gt;"",$G368&lt;&gt;"",申込書!$V$67="特定学年のみ"),"申し込みする","")</f>
        <v/>
      </c>
      <c r="FN368" s="371"/>
      <c r="FO368" s="372"/>
      <c r="FP368" s="373" t="str">
        <f>IF(AND(申込書!$C$68&lt;&gt;"▼プルダウンより選択してください",申込書!$C$68&lt;&gt;"",申込書!$K$22&lt;&gt;"YYYY/MM/DD",$G368&lt;&gt;""),申込書!$K$22,"")</f>
        <v/>
      </c>
      <c r="FQ368" s="369" t="str">
        <f>IF(FP368="","",IF(INDEX('コンテンツ＆備考マスタ'!$H:$J,MATCH(学校情報!FP$3,'コンテンツ＆備考マスタ'!$H:$H,0),3)="●",IF(AND(FP368&lt;&gt;"",ISNUMBER(申込書!$AC$22)=TRUE,申込書!$C$68&lt;&gt;"▼プルダウンより選択してください",申込書!$C$68&lt;&gt;""),申込書!$AC$22,""),"-"))</f>
        <v/>
      </c>
      <c r="FR368" s="369"/>
      <c r="FS368" s="369"/>
      <c r="FT368" s="370" t="str">
        <f>IF(AND(申込書!$C$68&lt;&gt;"▼プルダウンより選択してください",申込書!$C$68&lt;&gt;"",$G368&lt;&gt;"",申込書!$V$68="特定学年のみ"),"申し込みする","")</f>
        <v/>
      </c>
      <c r="FU368" s="371"/>
      <c r="FV368" s="372"/>
      <c r="FW368" s="373" t="str">
        <f>IF(AND(申込書!$C$69&lt;&gt;"▼プルダウンより選択してください",申込書!$C$69&lt;&gt;"",申込書!$K$22&lt;&gt;"YYYY/MM/DD",$G368&lt;&gt;""),申込書!$K$22,"")</f>
        <v/>
      </c>
      <c r="FX368" s="369" t="str">
        <f>IF(FW368="","",IF(INDEX('コンテンツ＆備考マスタ'!$H:$J,MATCH(学校情報!FW$3,'コンテンツ＆備考マスタ'!$H:$H,0),3)="●",IF(AND(FW368&lt;&gt;"",ISNUMBER(申込書!$AC$22)=TRUE,申込書!$C$69&lt;&gt;"▼プルダウンより選択してください",申込書!$C$69&lt;&gt;""),申込書!$AC$22,""),"-"))</f>
        <v/>
      </c>
      <c r="FY368" s="369"/>
      <c r="FZ368" s="369"/>
      <c r="GA368" s="370" t="str">
        <f>IF(AND(申込書!$C$69&lt;&gt;"▼プルダウンより選択してください",申込書!$C$69&lt;&gt;"",$G368&lt;&gt;"",申込書!$V$69="特定学年のみ"),"申し込みする","")</f>
        <v/>
      </c>
      <c r="GB368" s="371"/>
      <c r="GC368" s="372"/>
      <c r="GD368" s="373" t="str">
        <f>IF(AND(申込書!$C$70&lt;&gt;"▼プルダウンより選択してください",申込書!$C$70&lt;&gt;"",申込書!$K$22&lt;&gt;"YYYY/MM/DD",$G368&lt;&gt;""),申込書!$K$22,"")</f>
        <v/>
      </c>
      <c r="GE368" s="369" t="str">
        <f>IF(GD368="","",IF(INDEX('コンテンツ＆備考マスタ'!$H:$J,MATCH(学校情報!GD$3,'コンテンツ＆備考マスタ'!$H:$H,0),3)="●",IF(AND(GD368&lt;&gt;"",ISNUMBER(申込書!$AC$22)=TRUE,申込書!$C$70&lt;&gt;"▼プルダウンより選択してください",申込書!$C$70&lt;&gt;""),申込書!$AC$22,""),"-"))</f>
        <v/>
      </c>
      <c r="GF368" s="369"/>
      <c r="GG368" s="369"/>
      <c r="GH368" s="370" t="str">
        <f>IF(AND(申込書!$C$70&lt;&gt;"▼プルダウンより選択してください",申込書!$C$70&lt;&gt;"",$G368&lt;&gt;"",申込書!$V$70="特定学年のみ"),"申し込みする","")</f>
        <v/>
      </c>
      <c r="GI368" s="371"/>
      <c r="GJ368" s="372"/>
      <c r="GK368" s="373" t="str">
        <f>IF(AND(申込書!$C$71&lt;&gt;"▼プルダウンより選択してください",申込書!$C$71&lt;&gt;"",申込書!$K$22&lt;&gt;"YYYY/MM/DD",$G368&lt;&gt;""),申込書!$K$22,"")</f>
        <v/>
      </c>
      <c r="GL368" s="369" t="str">
        <f>IF(GK368="","",IF(INDEX('コンテンツ＆備考マスタ'!$H:$J,MATCH(学校情報!GK$3,'コンテンツ＆備考マスタ'!$H:$H,0),3)="●",IF(AND(GK368&lt;&gt;"",ISNUMBER(申込書!$AC$22)=TRUE,申込書!$C$71&lt;&gt;"▼プルダウンより選択してください",申込書!$C$71&lt;&gt;""),申込書!$AC$22,""),"-"))</f>
        <v/>
      </c>
      <c r="GM368" s="369"/>
      <c r="GN368" s="369"/>
      <c r="GO368" s="370" t="str">
        <f>IF(AND(申込書!$C$71&lt;&gt;"▼プルダウンより選択してください",申込書!$C$71&lt;&gt;"",$G368&lt;&gt;"",申込書!$V$71="特定学年のみ"),"申し込みする","")</f>
        <v/>
      </c>
      <c r="GP368" s="371"/>
      <c r="GQ368" s="372"/>
      <c r="GR368" s="373" t="str">
        <f>IF(AND(申込書!$C$72&lt;&gt;"▼プルダウンより選択してください",申込書!$C$72&lt;&gt;"",申込書!$K$22&lt;&gt;"YYYY/MM/DD",$G368&lt;&gt;""),申込書!$K$22,"")</f>
        <v/>
      </c>
      <c r="GS368" s="369" t="str">
        <f>IF(GR368="","",IF(INDEX('コンテンツ＆備考マスタ'!$H:$J,MATCH(学校情報!GR$3,'コンテンツ＆備考マスタ'!$H:$H,0),3)="●",IF(AND(GR368&lt;&gt;"",ISNUMBER(申込書!$AC$22)=TRUE,申込書!$C$72&lt;&gt;"▼プルダウンより選択してください",申込書!$C$72&lt;&gt;""),申込書!$AC$22,""),"-"))</f>
        <v/>
      </c>
      <c r="GT368" s="369"/>
      <c r="GU368" s="369"/>
      <c r="GV368" s="370" t="str">
        <f>IF(AND(申込書!$C$72&lt;&gt;"▼プルダウンより選択してください",申込書!$C$72&lt;&gt;"",$G368&lt;&gt;"",申込書!$V$72="特定学年のみ"),"申し込みする","")</f>
        <v/>
      </c>
      <c r="GW368" s="371"/>
      <c r="GX368" s="372"/>
      <c r="GY368" s="373" t="str">
        <f>IF(AND(申込書!$C$73&lt;&gt;"▼プルダウンより選択してください",申込書!$C$73&lt;&gt;"",申込書!$K$22&lt;&gt;"YYYY/MM/DD",$G368&lt;&gt;""),申込書!$K$22,"")</f>
        <v/>
      </c>
      <c r="GZ368" s="369" t="str">
        <f>IF(GY368="","",IF(INDEX('コンテンツ＆備考マスタ'!$H:$J,MATCH(学校情報!GY$3,'コンテンツ＆備考マスタ'!$H:$H,0),3)="●",IF(AND(GY368&lt;&gt;"",ISNUMBER(申込書!$AC$22)=TRUE,申込書!$C$73&lt;&gt;"▼プルダウンより選択してください",申込書!$C$73&lt;&gt;""),申込書!$AC$22,""),"-"))</f>
        <v/>
      </c>
      <c r="HA368" s="369"/>
      <c r="HB368" s="369"/>
      <c r="HC368" s="370" t="str">
        <f>IF(AND(申込書!$C$73&lt;&gt;"▼プルダウンより選択してください",申込書!$C$73&lt;&gt;"",$G368&lt;&gt;"",申込書!$V$73="特定学年のみ"),"申し込みする","")</f>
        <v/>
      </c>
      <c r="HD368" s="371"/>
      <c r="HE368" s="372"/>
      <c r="HF368" s="373" t="str">
        <f>IF(AND(申込書!$C$74&lt;&gt;"▼プルダウンより選択してください",申込書!$C$74&lt;&gt;"",申込書!$K$22&lt;&gt;"YYYY/MM/DD",$G368&lt;&gt;""),申込書!$K$22,"")</f>
        <v/>
      </c>
      <c r="HG368" s="369" t="str">
        <f>IF(HF368="","",IF(INDEX('コンテンツ＆備考マスタ'!$H:$J,MATCH(学校情報!HF$3,'コンテンツ＆備考マスタ'!$H:$H,0),3)="●",IF(AND(HF368&lt;&gt;"",ISNUMBER(申込書!$AC$22)=TRUE,申込書!$C$74&lt;&gt;"▼プルダウンより選択してください",申込書!$C$74&lt;&gt;""),申込書!$AC$22,""),"-"))</f>
        <v/>
      </c>
      <c r="HH368" s="369"/>
      <c r="HI368" s="369"/>
      <c r="HJ368" s="370" t="str">
        <f>IF(AND(申込書!$C$74&lt;&gt;"▼プルダウンより選択してください",申込書!$C$74&lt;&gt;"",$G368&lt;&gt;"",申込書!$V$74="特定学年のみ"),"申し込みする","")</f>
        <v/>
      </c>
      <c r="HK368" s="371"/>
      <c r="HL368" s="372"/>
      <c r="HM368" s="373" t="str">
        <f>IF(AND(申込書!$C$75&lt;&gt;"▼プルダウンより選択してください",申込書!$C$75&lt;&gt;"",申込書!$K$22&lt;&gt;"YYYY/MM/DD",$G368&lt;&gt;""),申込書!$K$22,"")</f>
        <v/>
      </c>
      <c r="HN368" s="369" t="str">
        <f>IF(HM368="","",IF(INDEX('コンテンツ＆備考マスタ'!$H:$J,MATCH(学校情報!HM$3,'コンテンツ＆備考マスタ'!$H:$H,0),3)="●",IF(AND(HM368&lt;&gt;"",ISNUMBER(申込書!$AC$22)=TRUE,申込書!$C$75&lt;&gt;"▼プルダウンより選択してください",申込書!$C$75&lt;&gt;""),申込書!$AC$22,""),"-"))</f>
        <v/>
      </c>
      <c r="HO368" s="369"/>
      <c r="HP368" s="369"/>
      <c r="HQ368" s="370" t="str">
        <f>IF(AND(申込書!$C$75&lt;&gt;"▼プルダウンより選択してください",申込書!$C$75&lt;&gt;"",$G368&lt;&gt;"",申込書!$V$75="特定学年のみ"),"申し込みする","")</f>
        <v/>
      </c>
      <c r="HR368" s="371"/>
      <c r="HS368" s="371"/>
      <c r="HT368" s="374" t="str">
        <f>IF(AND(申込書!$C$76&lt;&gt;"▼プルダウンより選択してください",申込書!$C$76&lt;&gt;"",申込書!$K$22&lt;&gt;"YYYY/MM/DD",$G368&lt;&gt;""),申込書!$K$22,"")</f>
        <v/>
      </c>
      <c r="HU368" s="369" t="str">
        <f>IF(HT368="","",IF(INDEX('コンテンツ＆備考マスタ'!$H:$J,MATCH(学校情報!HT$3,'コンテンツ＆備考マスタ'!$H:$H,0),3)="●",IF(AND(HT368&lt;&gt;"",ISNUMBER(申込書!$AC$22)=TRUE,申込書!$C$76&lt;&gt;"▼プルダウンより選択してください",申込書!$C$76&lt;&gt;""),申込書!$AC$22,""),"-"))</f>
        <v/>
      </c>
      <c r="HV368" s="369"/>
      <c r="HW368" s="369"/>
      <c r="HX368" s="370" t="str">
        <f>IF(AND(申込書!$C$76&lt;&gt;"▼プルダウンより選択してください",申込書!$C$76&lt;&gt;"",$G368&lt;&gt;"",申込書!$V$76="特定学年のみ"),"申し込みする","")</f>
        <v/>
      </c>
      <c r="HY368" s="371"/>
      <c r="HZ368" s="372"/>
      <c r="IA368" s="69"/>
    </row>
    <row r="369" spans="2:235" ht="26.85" hidden="1" customHeight="1" outlineLevel="1">
      <c r="B369" s="365">
        <f t="shared" si="15"/>
        <v>364</v>
      </c>
      <c r="C369" s="55"/>
      <c r="D369" s="56"/>
      <c r="E369" s="154"/>
      <c r="F369" s="57"/>
      <c r="G369" s="58"/>
      <c r="H369" s="59"/>
      <c r="I369" s="60"/>
      <c r="J369" s="61"/>
      <c r="K369" s="366" t="str">
        <f t="shared" si="16"/>
        <v/>
      </c>
      <c r="L369" s="62"/>
      <c r="M369" s="322"/>
      <c r="N369" s="63"/>
      <c r="O369" s="64"/>
      <c r="P369" s="367" t="str">
        <f t="shared" si="17"/>
        <v/>
      </c>
      <c r="Q369" s="65"/>
      <c r="R369" s="66"/>
      <c r="S369" s="67"/>
      <c r="T369" s="68"/>
      <c r="U369" s="68"/>
      <c r="V369" s="68"/>
      <c r="W369" s="66"/>
      <c r="X369" s="281"/>
      <c r="Y369" s="368" t="str">
        <f>IF(AND(申込書!$C$47&lt;&gt;"▼プルダウンより選択してください",申込書!$C$47&lt;&gt;"",申込書!$K$22&lt;&gt;"YYYY/MM/DD",$G369&lt;&gt;""),申込書!$K$22,"")</f>
        <v/>
      </c>
      <c r="Z369" s="369" t="str">
        <f>IF(Y369="","",IF(INDEX('コンテンツ＆備考マスタ'!$H:$J,MATCH(学校情報!Y$3,'コンテンツ＆備考マスタ'!$H:$H,0),3)="●",IF(AND(Y369&lt;&gt;"",ISNUMBER(申込書!$AC$22)=TRUE,申込書!$C$47&lt;&gt;"▼プルダウンより選択してください",申込書!$C$47&lt;&gt;""),申込書!$AC$22,""),"-"))</f>
        <v/>
      </c>
      <c r="AA369" s="369"/>
      <c r="AB369" s="369"/>
      <c r="AC369" s="370" t="str">
        <f>IF(AND(申込書!$C$47&lt;&gt;"▼プルダウンより選択してください",申込書!$C$47&lt;&gt;"",$G369&lt;&gt;"",申込書!$V$47="特定学年のみ"),"申し込みする","")</f>
        <v/>
      </c>
      <c r="AD369" s="371"/>
      <c r="AE369" s="372"/>
      <c r="AF369" s="373" t="str">
        <f>IF(AND(申込書!$C$48&lt;&gt;"▼プルダウンより選択してください",申込書!$C$48&lt;&gt;"",申込書!$K$22&lt;&gt;"YYYY/MM/DD",$G369&lt;&gt;""),申込書!$K$22,"")</f>
        <v/>
      </c>
      <c r="AG369" s="369" t="str">
        <f>IF(AF369="","",IF(INDEX('コンテンツ＆備考マスタ'!$H:$J,MATCH(学校情報!AF$3,'コンテンツ＆備考マスタ'!$H:$H,0),3)="●",IF(AND(AF369&lt;&gt;"",ISNUMBER(申込書!$AC$22)=TRUE,申込書!$C$48&lt;&gt;"▼プルダウンより選択してください",申込書!$C$48&lt;&gt;""),申込書!$AC$22,""),"-"))</f>
        <v/>
      </c>
      <c r="AH369" s="369"/>
      <c r="AI369" s="369"/>
      <c r="AJ369" s="370" t="str">
        <f>IF(AND(申込書!$C$48&lt;&gt;"▼プルダウンより選択してください",申込書!$C$48&lt;&gt;"",$G369&lt;&gt;"",申込書!$V$48="特定学年のみ"),"申し込みする","")</f>
        <v/>
      </c>
      <c r="AK369" s="371"/>
      <c r="AL369" s="372"/>
      <c r="AM369" s="373" t="str">
        <f>IF(AND(申込書!$C$49&lt;&gt;"▼プルダウンより選択してください",申込書!$C$49&lt;&gt;"",申込書!$K$22&lt;&gt;"YYYY/MM/DD",$G369&lt;&gt;""),申込書!$K$22,"")</f>
        <v/>
      </c>
      <c r="AN369" s="369" t="str">
        <f>IF(AM369="","",IF(INDEX('コンテンツ＆備考マスタ'!$H:$J,MATCH(学校情報!AM$3,'コンテンツ＆備考マスタ'!$H:$H,0),3)="●",IF(AND(AM369&lt;&gt;"",ISNUMBER(申込書!$AC$22)=TRUE,申込書!$C$49&lt;&gt;"▼プルダウンより選択してください",申込書!$C$49&lt;&gt;""),申込書!$AC$22,""),"-"))</f>
        <v/>
      </c>
      <c r="AO369" s="369"/>
      <c r="AP369" s="369"/>
      <c r="AQ369" s="370" t="str">
        <f>IF(AND(申込書!$C$49&lt;&gt;"▼プルダウンより選択してください",申込書!$C$49&lt;&gt;"",$G369&lt;&gt;"",申込書!$V$49="特定学年のみ"),"申し込みする","")</f>
        <v/>
      </c>
      <c r="AR369" s="371"/>
      <c r="AS369" s="372"/>
      <c r="AT369" s="373" t="str">
        <f>IF(AND(申込書!$C$50&lt;&gt;"▼プルダウンより選択してください",申込書!$C$50&lt;&gt;"",申込書!$K$22&lt;&gt;"YYYY/MM/DD",$G369&lt;&gt;""),申込書!$K$22,"")</f>
        <v/>
      </c>
      <c r="AU369" s="369" t="str">
        <f>IF(AT369="","",IF(INDEX('コンテンツ＆備考マスタ'!$H:$J,MATCH(学校情報!AT$3,'コンテンツ＆備考マスタ'!$H:$H,0),3)="●",IF(AND(AT369&lt;&gt;"",ISNUMBER(申込書!$AC$22)=TRUE,申込書!$C$50&lt;&gt;"▼プルダウンより選択してください",申込書!$C$50&lt;&gt;""),申込書!$AC$22,""),"-"))</f>
        <v/>
      </c>
      <c r="AV369" s="369"/>
      <c r="AW369" s="369"/>
      <c r="AX369" s="370" t="str">
        <f>IF(AND(申込書!$C$50&lt;&gt;"▼プルダウンより選択してください",申込書!$C$50&lt;&gt;"",$G369&lt;&gt;"",申込書!$V$50="特定学年のみ"),"申し込みする","")</f>
        <v/>
      </c>
      <c r="AY369" s="371"/>
      <c r="AZ369" s="372"/>
      <c r="BA369" s="373" t="str">
        <f>IF(AND(申込書!$C$51&lt;&gt;"▼プルダウンより選択してください",申込書!$C$51&lt;&gt;"",申込書!$K$22&lt;&gt;"YYYY/MM/DD",$G369&lt;&gt;""),申込書!$K$22,"")</f>
        <v/>
      </c>
      <c r="BB369" s="369" t="str">
        <f>IF(BA369="","",IF(INDEX('コンテンツ＆備考マスタ'!$H:$J,MATCH(学校情報!BA$3,'コンテンツ＆備考マスタ'!$H:$H,0),3)="●",IF(AND(BA369&lt;&gt;"",ISNUMBER(申込書!$AC$22)=TRUE,申込書!$C$51&lt;&gt;"▼プルダウンより選択してください",申込書!$C$51&lt;&gt;""),申込書!$AC$22,""),"-"))</f>
        <v/>
      </c>
      <c r="BC369" s="369"/>
      <c r="BD369" s="369"/>
      <c r="BE369" s="370" t="str">
        <f>IF(AND(申込書!$C$51&lt;&gt;"▼プルダウンより選択してください",申込書!$C$51&lt;&gt;"",$G369&lt;&gt;"",申込書!$V$51="特定学年のみ"),"申し込みする","")</f>
        <v/>
      </c>
      <c r="BF369" s="371"/>
      <c r="BG369" s="372"/>
      <c r="BH369" s="373" t="str">
        <f>IF(AND(申込書!$C$52&lt;&gt;"▼プルダウンより選択してください",申込書!$C$52&lt;&gt;"",申込書!$K$22&lt;&gt;"YYYY/MM/DD",$G369&lt;&gt;""),申込書!$K$22,"")</f>
        <v/>
      </c>
      <c r="BI369" s="369" t="str">
        <f>IF(BH369="","",IF(INDEX('コンテンツ＆備考マスタ'!$H:$J,MATCH(学校情報!BH$3,'コンテンツ＆備考マスタ'!$H:$H,0),3)="●",IF(AND(BH369&lt;&gt;"",ISNUMBER(申込書!$AC$22)=TRUE,申込書!$C$52&lt;&gt;"▼プルダウンより選択してください",申込書!$C$52&lt;&gt;""),申込書!$AC$22,""),"-"))</f>
        <v/>
      </c>
      <c r="BJ369" s="369"/>
      <c r="BK369" s="369"/>
      <c r="BL369" s="370" t="str">
        <f>IF(AND(申込書!$C$52&lt;&gt;"▼プルダウンより選択してください",申込書!$C$52&lt;&gt;"",$G369&lt;&gt;"",申込書!$V$52="特定学年のみ"),"申し込みする","")</f>
        <v/>
      </c>
      <c r="BM369" s="371"/>
      <c r="BN369" s="372"/>
      <c r="BO369" s="373" t="str">
        <f>IF(AND(申込書!$C$53&lt;&gt;"▼プルダウンより選択してください",申込書!$C$53&lt;&gt;"",申込書!$K$22&lt;&gt;"YYYY/MM/DD",$G369&lt;&gt;""),申込書!$K$22,"")</f>
        <v/>
      </c>
      <c r="BP369" s="369" t="str">
        <f>IF(BO369="","",IF(INDEX('コンテンツ＆備考マスタ'!$H:$J,MATCH(学校情報!BO$3,'コンテンツ＆備考マスタ'!$H:$H,0),3)="●",IF(AND(BO369&lt;&gt;"",ISNUMBER(申込書!$AC$22)=TRUE,申込書!$C$53&lt;&gt;"▼プルダウンより選択してください",申込書!$C$53&lt;&gt;""),申込書!$AC$22,""),"-"))</f>
        <v/>
      </c>
      <c r="BQ369" s="369"/>
      <c r="BR369" s="369"/>
      <c r="BS369" s="370" t="str">
        <f>IF(AND(申込書!$C$53&lt;&gt;"▼プルダウンより選択してください",申込書!$C$53&lt;&gt;"",$G369&lt;&gt;"",申込書!$V$53="特定学年のみ"),"申し込みする","")</f>
        <v/>
      </c>
      <c r="BT369" s="371"/>
      <c r="BU369" s="372"/>
      <c r="BV369" s="373" t="str">
        <f>IF(AND(申込書!$C$54&lt;&gt;"▼プルダウンより選択してください",申込書!$C$54&lt;&gt;"",申込書!$K$22&lt;&gt;"YYYY/MM/DD",$G369&lt;&gt;""),申込書!$K$22,"")</f>
        <v/>
      </c>
      <c r="BW369" s="369" t="str">
        <f>IF(BV369="","",IF(INDEX('コンテンツ＆備考マスタ'!$H:$J,MATCH(学校情報!BV$3,'コンテンツ＆備考マスタ'!$H:$H,0),3)="●",IF(AND(BV369&lt;&gt;"",ISNUMBER(申込書!$AC$22)=TRUE,申込書!$C$54&lt;&gt;"▼プルダウンより選択してください",申込書!$C$54&lt;&gt;""),申込書!$AC$22,""),"-"))</f>
        <v/>
      </c>
      <c r="BX369" s="369"/>
      <c r="BY369" s="369"/>
      <c r="BZ369" s="370" t="str">
        <f>IF(AND(申込書!$C$54&lt;&gt;"▼プルダウンより選択してください",申込書!$C$54&lt;&gt;"",$G369&lt;&gt;"",申込書!$V$54="特定学年のみ"),"申し込みする","")</f>
        <v/>
      </c>
      <c r="CA369" s="371"/>
      <c r="CB369" s="372"/>
      <c r="CC369" s="373" t="str">
        <f>IF(AND(申込書!$C$55&lt;&gt;"▼プルダウンより選択してください",申込書!$C$55&lt;&gt;"",申込書!$K$22&lt;&gt;"YYYY/MM/DD",$G369&lt;&gt;""),申込書!$K$22,"")</f>
        <v/>
      </c>
      <c r="CD369" s="369" t="str">
        <f>IF(CC369="","",IF(INDEX('コンテンツ＆備考マスタ'!$H:$J,MATCH(学校情報!CC$3,'コンテンツ＆備考マスタ'!$H:$H,0),3)="●",IF(AND(CC369&lt;&gt;"",ISNUMBER(申込書!$AC$22)=TRUE,申込書!$C$55&lt;&gt;"▼プルダウンより選択してください",申込書!$C$55&lt;&gt;""),申込書!$AC$22,""),"-"))</f>
        <v/>
      </c>
      <c r="CE369" s="369"/>
      <c r="CF369" s="369"/>
      <c r="CG369" s="370" t="str">
        <f>IF(AND(申込書!$C$55&lt;&gt;"▼プルダウンより選択してください",申込書!$C$55&lt;&gt;"",$G369&lt;&gt;"",申込書!$V$55="特定学年のみ"),"申し込みする","")</f>
        <v/>
      </c>
      <c r="CH369" s="371"/>
      <c r="CI369" s="372"/>
      <c r="CJ369" s="373" t="str">
        <f>IF(AND(申込書!$C$56&lt;&gt;"▼プルダウンより選択してください",申込書!$C$56&lt;&gt;"",申込書!$K$22&lt;&gt;"YYYY/MM/DD",$G369&lt;&gt;""),申込書!$K$22,"")</f>
        <v/>
      </c>
      <c r="CK369" s="369" t="str">
        <f>IF(CJ369="","",IF(INDEX('コンテンツ＆備考マスタ'!$H:$J,MATCH(学校情報!CJ$3,'コンテンツ＆備考マスタ'!$H:$H,0),3)="●",IF(AND(CJ369&lt;&gt;"",ISNUMBER(申込書!$AC$22)=TRUE,申込書!$C$56&lt;&gt;"▼プルダウンより選択してください",申込書!$C$56&lt;&gt;""),申込書!$AC$22,""),"-"))</f>
        <v/>
      </c>
      <c r="CL369" s="369"/>
      <c r="CM369" s="369"/>
      <c r="CN369" s="370" t="str">
        <f>IF(AND(申込書!$C$56&lt;&gt;"▼プルダウンより選択してください",申込書!$C$56&lt;&gt;"",$G369&lt;&gt;"",申込書!$V$56="特定学年のみ"),"申し込みする","")</f>
        <v/>
      </c>
      <c r="CO369" s="371"/>
      <c r="CP369" s="372"/>
      <c r="CQ369" s="373" t="str">
        <f>IF(AND(申込書!$C$57&lt;&gt;"▼プルダウンより選択してください",申込書!$C$57&lt;&gt;"",申込書!$K$22&lt;&gt;"YYYY/MM/DD",$G369&lt;&gt;""),申込書!$K$22,"")</f>
        <v/>
      </c>
      <c r="CR369" s="369" t="str">
        <f>IF(CQ369="","",IF(INDEX('コンテンツ＆備考マスタ'!$H:$J,MATCH(学校情報!CQ$3,'コンテンツ＆備考マスタ'!$H:$H,0),3)="●",IF(AND(CQ369&lt;&gt;"",ISNUMBER(申込書!$AC$22)=TRUE,申込書!$C$57&lt;&gt;"▼プルダウンより選択してください",申込書!$C$57&lt;&gt;""),申込書!$AC$22,""),"-"))</f>
        <v/>
      </c>
      <c r="CS369" s="369"/>
      <c r="CT369" s="369"/>
      <c r="CU369" s="369" t="str">
        <f>IF(AND(申込書!$C$57&lt;&gt;"▼プルダウンより選択してください",申込書!$C$57&lt;&gt;"",$G369&lt;&gt;"",申込書!$V$57="特定学年のみ"),"申し込みする","")</f>
        <v/>
      </c>
      <c r="CV369" s="371"/>
      <c r="CW369" s="372"/>
      <c r="CX369" s="373" t="str">
        <f>IF(AND(申込書!$C$58&lt;&gt;"▼プルダウンより選択してください",申込書!$C$58&lt;&gt;"",申込書!$K$22&lt;&gt;"YYYY/MM/DD",$G369&lt;&gt;""),申込書!$K$22,"")</f>
        <v/>
      </c>
      <c r="CY369" s="369" t="str">
        <f>IF(CX369="","",IF(INDEX('コンテンツ＆備考マスタ'!$H:$J,MATCH(学校情報!CX$3,'コンテンツ＆備考マスタ'!$H:$H,0),3)="●",IF(AND(CX369&lt;&gt;"",ISNUMBER(申込書!$AC$22)=TRUE,申込書!$C$58&lt;&gt;"▼プルダウンより選択してください",申込書!$C$58&lt;&gt;""),申込書!$AC$22,""),"-"))</f>
        <v/>
      </c>
      <c r="CZ369" s="369"/>
      <c r="DA369" s="369"/>
      <c r="DB369" s="369" t="str">
        <f>IF(AND(申込書!$C$58&lt;&gt;"▼プルダウンより選択してください",申込書!$C$58&lt;&gt;"",$G369&lt;&gt;"",申込書!$V$58="特定学年のみ"),"申し込みする","")</f>
        <v/>
      </c>
      <c r="DC369" s="371"/>
      <c r="DD369" s="372"/>
      <c r="DE369" s="373" t="str">
        <f>IF(AND(申込書!$C$59&lt;&gt;"▼プルダウンより選択してください",申込書!$C$59&lt;&gt;"",申込書!$K$22&lt;&gt;"YYYY/MM/DD",$G369&lt;&gt;""),申込書!$K$22,"")</f>
        <v/>
      </c>
      <c r="DF369" s="369" t="str">
        <f>IF(DE369="","",IF(INDEX('コンテンツ＆備考マスタ'!$H:$J,MATCH(学校情報!DE$3,'コンテンツ＆備考マスタ'!$H:$H,0),3)="●",IF(AND(DE369&lt;&gt;"",ISNUMBER(申込書!$AC$22)=TRUE,申込書!$C$59&lt;&gt;"▼プルダウンより選択してください",申込書!$C$59&lt;&gt;""),申込書!$AC$22,""),"-"))</f>
        <v/>
      </c>
      <c r="DG369" s="369"/>
      <c r="DH369" s="369"/>
      <c r="DI369" s="369" t="str">
        <f>IF(AND(申込書!$C$59&lt;&gt;"▼プルダウンより選択してください",申込書!$C$59&lt;&gt;"",$G369&lt;&gt;"",申込書!$V$59="特定学年のみ"),"申し込みする","")</f>
        <v/>
      </c>
      <c r="DJ369" s="371"/>
      <c r="DK369" s="372"/>
      <c r="DL369" s="373" t="str">
        <f>IF(AND(申込書!$C$60&lt;&gt;"▼プルダウンより選択してください",申込書!$C$60&lt;&gt;"",申込書!$K$22&lt;&gt;"YYYY/MM/DD",$G369&lt;&gt;""),申込書!$K$22,"")</f>
        <v/>
      </c>
      <c r="DM369" s="369" t="str">
        <f>IF(DL369="","",IF(INDEX('コンテンツ＆備考マスタ'!$H:$J,MATCH(学校情報!DL$3,'コンテンツ＆備考マスタ'!$H:$H,0),3)="●",IF(AND(DL369&lt;&gt;"",ISNUMBER(申込書!$AC$22)=TRUE,申込書!$C$60&lt;&gt;"▼プルダウンより選択してください",申込書!$C$60&lt;&gt;""),申込書!$AC$22,""),"-"))</f>
        <v/>
      </c>
      <c r="DN369" s="369"/>
      <c r="DO369" s="369"/>
      <c r="DP369" s="369" t="str">
        <f>IF(AND(申込書!$C$60&lt;&gt;"▼プルダウンより選択してください",申込書!$C$60&lt;&gt;"",$G369&lt;&gt;"",申込書!$V$60="特定学年のみ"),"申し込みする","")</f>
        <v/>
      </c>
      <c r="DQ369" s="371"/>
      <c r="DR369" s="372"/>
      <c r="DS369" s="373" t="str">
        <f>IF(AND(申込書!$C$61&lt;&gt;"▼プルダウンより選択してください",申込書!$C$61&lt;&gt;"",申込書!$K$22&lt;&gt;"YYYY/MM/DD",$G369&lt;&gt;""),申込書!$K$22,"")</f>
        <v/>
      </c>
      <c r="DT369" s="369" t="str">
        <f>IF(DS369="","",IF(INDEX('コンテンツ＆備考マスタ'!$H:$J,MATCH(学校情報!DS$3,'コンテンツ＆備考マスタ'!$H:$H,0),3)="●",IF(AND(DS369&lt;&gt;"",ISNUMBER(申込書!$AC$22)=TRUE,申込書!$C$61&lt;&gt;"▼プルダウンより選択してください",申込書!$C$61&lt;&gt;""),申込書!$AC$22,""),"-"))</f>
        <v/>
      </c>
      <c r="DU369" s="369"/>
      <c r="DV369" s="369"/>
      <c r="DW369" s="369" t="str">
        <f>IF(AND(申込書!$C$61&lt;&gt;"▼プルダウンより選択してください",申込書!$C$61&lt;&gt;"",$G369&lt;&gt;"",申込書!$V$61="特定学年のみ"),"申し込みする","")</f>
        <v/>
      </c>
      <c r="DX369" s="371"/>
      <c r="DY369" s="372"/>
      <c r="DZ369" s="373" t="str">
        <f>IF(AND(申込書!$C$62&lt;&gt;"▼プルダウンより選択してください",申込書!$C$62&lt;&gt;"",申込書!$K$22&lt;&gt;"YYYY/MM/DD",$G369&lt;&gt;""),申込書!$K$22,"")</f>
        <v/>
      </c>
      <c r="EA369" s="369" t="str">
        <f>IF(DZ369="","",IF(INDEX('コンテンツ＆備考マスタ'!$H:$J,MATCH(学校情報!DZ$3,'コンテンツ＆備考マスタ'!$H:$H,0),3)="●",IF(AND(DZ369&lt;&gt;"",ISNUMBER(申込書!$AC$22)=TRUE,申込書!$C$62&lt;&gt;"▼プルダウンより選択してください",申込書!$C$62&lt;&gt;""),申込書!$AC$22,""),"-"))</f>
        <v/>
      </c>
      <c r="EB369" s="369"/>
      <c r="EC369" s="369"/>
      <c r="ED369" s="370" t="str">
        <f>IF(AND(申込書!$C$62&lt;&gt;"▼プルダウンより選択してください",申込書!$C$62&lt;&gt;"",$G369&lt;&gt;"",申込書!$V$62="特定学年のみ"),"申し込みする","")</f>
        <v/>
      </c>
      <c r="EE369" s="371"/>
      <c r="EF369" s="372"/>
      <c r="EG369" s="373" t="str">
        <f>IF(AND(申込書!$C$63&lt;&gt;"▼プルダウンより選択してください",申込書!$C$63&lt;&gt;"",申込書!$K$22&lt;&gt;"YYYY/MM/DD",$G369&lt;&gt;""),申込書!$K$22,"")</f>
        <v/>
      </c>
      <c r="EH369" s="369" t="str">
        <f>IF(EG369="","",IF(INDEX('コンテンツ＆備考マスタ'!$H:$J,MATCH(学校情報!EG$3,'コンテンツ＆備考マスタ'!$H:$H,0),3)="●",IF(AND(EG369&lt;&gt;"",ISNUMBER(申込書!$AC$22)=TRUE,申込書!$C$63&lt;&gt;"▼プルダウンより選択してください",申込書!$C$63&lt;&gt;""),申込書!$AC$22,""),"-"))</f>
        <v/>
      </c>
      <c r="EI369" s="369"/>
      <c r="EJ369" s="369"/>
      <c r="EK369" s="370" t="str">
        <f>IF(AND(申込書!$C$63&lt;&gt;"▼プルダウンより選択してください",申込書!$C$63&lt;&gt;"",$G369&lt;&gt;"",申込書!$V$63="特定学年のみ"),"申し込みする","")</f>
        <v/>
      </c>
      <c r="EL369" s="371"/>
      <c r="EM369" s="372"/>
      <c r="EN369" s="373" t="str">
        <f>IF(AND(申込書!$C$64&lt;&gt;"▼プルダウンより選択してください",申込書!$C$64&lt;&gt;"",申込書!$K$22&lt;&gt;"YYYY/MM/DD",$G369&lt;&gt;""),申込書!$K$22,"")</f>
        <v/>
      </c>
      <c r="EO369" s="369" t="str">
        <f>IF(EN369="","",IF(INDEX('コンテンツ＆備考マスタ'!$H:$J,MATCH(学校情報!EN$3,'コンテンツ＆備考マスタ'!$H:$H,0),3)="●",IF(AND(EN369&lt;&gt;"",ISNUMBER(申込書!$AC$22)=TRUE,申込書!$C$64&lt;&gt;"▼プルダウンより選択してください",申込書!$C$64&lt;&gt;""),申込書!$AC$22,""),"-"))</f>
        <v/>
      </c>
      <c r="EP369" s="369"/>
      <c r="EQ369" s="369"/>
      <c r="ER369" s="370" t="str">
        <f>IF(AND(申込書!$C$64&lt;&gt;"▼プルダウンより選択してください",申込書!$C$64&lt;&gt;"",$G369&lt;&gt;"",申込書!$V$64="特定学年のみ"),"申し込みする","")</f>
        <v/>
      </c>
      <c r="ES369" s="371"/>
      <c r="ET369" s="372"/>
      <c r="EU369" s="373" t="str">
        <f>IF(AND(申込書!$C$65&lt;&gt;"▼プルダウンより選択してください",申込書!$C$65&lt;&gt;"",申込書!$K$22&lt;&gt;"YYYY/MM/DD",$G369&lt;&gt;""),申込書!$K$22,"")</f>
        <v/>
      </c>
      <c r="EV369" s="369" t="str">
        <f>IF(EU369="","",IF(INDEX('コンテンツ＆備考マスタ'!$H:$J,MATCH(学校情報!EU$3,'コンテンツ＆備考マスタ'!$H:$H,0),3)="●",IF(AND(EU369&lt;&gt;"",ISNUMBER(申込書!$AC$22)=TRUE,申込書!$C$65&lt;&gt;"▼プルダウンより選択してください",申込書!$C$65&lt;&gt;""),申込書!$AC$22,""),"-"))</f>
        <v/>
      </c>
      <c r="EW369" s="369"/>
      <c r="EX369" s="369"/>
      <c r="EY369" s="370" t="str">
        <f>IF(AND(申込書!$C$65&lt;&gt;"▼プルダウンより選択してください",申込書!$C$65&lt;&gt;"",$G369&lt;&gt;"",申込書!$V$65="特定学年のみ"),"申し込みする","")</f>
        <v/>
      </c>
      <c r="EZ369" s="371"/>
      <c r="FA369" s="372"/>
      <c r="FB369" s="373" t="str">
        <f>IF(AND(申込書!$C$66&lt;&gt;"▼プルダウンより選択してください",申込書!$C$66&lt;&gt;"",申込書!$K$22&lt;&gt;"YYYY/MM/DD",$G369&lt;&gt;""),申込書!$K$22,"")</f>
        <v/>
      </c>
      <c r="FC369" s="369" t="str">
        <f>IF(FB369="","",IF(INDEX('コンテンツ＆備考マスタ'!$H:$J,MATCH(学校情報!FB$3,'コンテンツ＆備考マスタ'!$H:$H,0),3)="●",IF(AND(FB369&lt;&gt;"",ISNUMBER(申込書!$AC$22)=TRUE,申込書!$C$66&lt;&gt;"▼プルダウンより選択してください",申込書!$C$66&lt;&gt;""),申込書!$AC$22,""),"-"))</f>
        <v/>
      </c>
      <c r="FD369" s="369"/>
      <c r="FE369" s="369"/>
      <c r="FF369" s="370" t="str">
        <f>IF(AND(申込書!$C$66&lt;&gt;"▼プルダウンより選択してください",申込書!$C$66&lt;&gt;"",$G369&lt;&gt;"",申込書!$V$66="特定学年のみ"),"申し込みする","")</f>
        <v/>
      </c>
      <c r="FG369" s="371"/>
      <c r="FH369" s="372"/>
      <c r="FI369" s="373" t="str">
        <f>IF(AND(申込書!$C$67&lt;&gt;"▼プルダウンより選択してください",申込書!$C$67&lt;&gt;"",申込書!$K$22&lt;&gt;"YYYY/MM/DD",$G369&lt;&gt;""),申込書!$K$22,"")</f>
        <v/>
      </c>
      <c r="FJ369" s="369" t="str">
        <f>IF(FI369="","",IF(INDEX('コンテンツ＆備考マスタ'!$H:$J,MATCH(学校情報!FI$3,'コンテンツ＆備考マスタ'!$H:$H,0),3)="●",IF(AND(FI369&lt;&gt;"",ISNUMBER(申込書!$AC$22)=TRUE,申込書!$C$67&lt;&gt;"▼プルダウンより選択してください",申込書!$C$67&lt;&gt;""),申込書!$AC$22,""),"-"))</f>
        <v/>
      </c>
      <c r="FK369" s="369"/>
      <c r="FL369" s="369"/>
      <c r="FM369" s="370" t="str">
        <f>IF(AND(申込書!$C$67&lt;&gt;"▼プルダウンより選択してください",申込書!$C$67&lt;&gt;"",$G369&lt;&gt;"",申込書!$V$67="特定学年のみ"),"申し込みする","")</f>
        <v/>
      </c>
      <c r="FN369" s="371"/>
      <c r="FO369" s="372"/>
      <c r="FP369" s="373" t="str">
        <f>IF(AND(申込書!$C$68&lt;&gt;"▼プルダウンより選択してください",申込書!$C$68&lt;&gt;"",申込書!$K$22&lt;&gt;"YYYY/MM/DD",$G369&lt;&gt;""),申込書!$K$22,"")</f>
        <v/>
      </c>
      <c r="FQ369" s="369" t="str">
        <f>IF(FP369="","",IF(INDEX('コンテンツ＆備考マスタ'!$H:$J,MATCH(学校情報!FP$3,'コンテンツ＆備考マスタ'!$H:$H,0),3)="●",IF(AND(FP369&lt;&gt;"",ISNUMBER(申込書!$AC$22)=TRUE,申込書!$C$68&lt;&gt;"▼プルダウンより選択してください",申込書!$C$68&lt;&gt;""),申込書!$AC$22,""),"-"))</f>
        <v/>
      </c>
      <c r="FR369" s="369"/>
      <c r="FS369" s="369"/>
      <c r="FT369" s="370" t="str">
        <f>IF(AND(申込書!$C$68&lt;&gt;"▼プルダウンより選択してください",申込書!$C$68&lt;&gt;"",$G369&lt;&gt;"",申込書!$V$68="特定学年のみ"),"申し込みする","")</f>
        <v/>
      </c>
      <c r="FU369" s="371"/>
      <c r="FV369" s="372"/>
      <c r="FW369" s="373" t="str">
        <f>IF(AND(申込書!$C$69&lt;&gt;"▼プルダウンより選択してください",申込書!$C$69&lt;&gt;"",申込書!$K$22&lt;&gt;"YYYY/MM/DD",$G369&lt;&gt;""),申込書!$K$22,"")</f>
        <v/>
      </c>
      <c r="FX369" s="369" t="str">
        <f>IF(FW369="","",IF(INDEX('コンテンツ＆備考マスタ'!$H:$J,MATCH(学校情報!FW$3,'コンテンツ＆備考マスタ'!$H:$H,0),3)="●",IF(AND(FW369&lt;&gt;"",ISNUMBER(申込書!$AC$22)=TRUE,申込書!$C$69&lt;&gt;"▼プルダウンより選択してください",申込書!$C$69&lt;&gt;""),申込書!$AC$22,""),"-"))</f>
        <v/>
      </c>
      <c r="FY369" s="369"/>
      <c r="FZ369" s="369"/>
      <c r="GA369" s="370" t="str">
        <f>IF(AND(申込書!$C$69&lt;&gt;"▼プルダウンより選択してください",申込書!$C$69&lt;&gt;"",$G369&lt;&gt;"",申込書!$V$69="特定学年のみ"),"申し込みする","")</f>
        <v/>
      </c>
      <c r="GB369" s="371"/>
      <c r="GC369" s="372"/>
      <c r="GD369" s="373" t="str">
        <f>IF(AND(申込書!$C$70&lt;&gt;"▼プルダウンより選択してください",申込書!$C$70&lt;&gt;"",申込書!$K$22&lt;&gt;"YYYY/MM/DD",$G369&lt;&gt;""),申込書!$K$22,"")</f>
        <v/>
      </c>
      <c r="GE369" s="369" t="str">
        <f>IF(GD369="","",IF(INDEX('コンテンツ＆備考マスタ'!$H:$J,MATCH(学校情報!GD$3,'コンテンツ＆備考マスタ'!$H:$H,0),3)="●",IF(AND(GD369&lt;&gt;"",ISNUMBER(申込書!$AC$22)=TRUE,申込書!$C$70&lt;&gt;"▼プルダウンより選択してください",申込書!$C$70&lt;&gt;""),申込書!$AC$22,""),"-"))</f>
        <v/>
      </c>
      <c r="GF369" s="369"/>
      <c r="GG369" s="369"/>
      <c r="GH369" s="370" t="str">
        <f>IF(AND(申込書!$C$70&lt;&gt;"▼プルダウンより選択してください",申込書!$C$70&lt;&gt;"",$G369&lt;&gt;"",申込書!$V$70="特定学年のみ"),"申し込みする","")</f>
        <v/>
      </c>
      <c r="GI369" s="371"/>
      <c r="GJ369" s="372"/>
      <c r="GK369" s="373" t="str">
        <f>IF(AND(申込書!$C$71&lt;&gt;"▼プルダウンより選択してください",申込書!$C$71&lt;&gt;"",申込書!$K$22&lt;&gt;"YYYY/MM/DD",$G369&lt;&gt;""),申込書!$K$22,"")</f>
        <v/>
      </c>
      <c r="GL369" s="369" t="str">
        <f>IF(GK369="","",IF(INDEX('コンテンツ＆備考マスタ'!$H:$J,MATCH(学校情報!GK$3,'コンテンツ＆備考マスタ'!$H:$H,0),3)="●",IF(AND(GK369&lt;&gt;"",ISNUMBER(申込書!$AC$22)=TRUE,申込書!$C$71&lt;&gt;"▼プルダウンより選択してください",申込書!$C$71&lt;&gt;""),申込書!$AC$22,""),"-"))</f>
        <v/>
      </c>
      <c r="GM369" s="369"/>
      <c r="GN369" s="369"/>
      <c r="GO369" s="370" t="str">
        <f>IF(AND(申込書!$C$71&lt;&gt;"▼プルダウンより選択してください",申込書!$C$71&lt;&gt;"",$G369&lt;&gt;"",申込書!$V$71="特定学年のみ"),"申し込みする","")</f>
        <v/>
      </c>
      <c r="GP369" s="371"/>
      <c r="GQ369" s="372"/>
      <c r="GR369" s="373" t="str">
        <f>IF(AND(申込書!$C$72&lt;&gt;"▼プルダウンより選択してください",申込書!$C$72&lt;&gt;"",申込書!$K$22&lt;&gt;"YYYY/MM/DD",$G369&lt;&gt;""),申込書!$K$22,"")</f>
        <v/>
      </c>
      <c r="GS369" s="369" t="str">
        <f>IF(GR369="","",IF(INDEX('コンテンツ＆備考マスタ'!$H:$J,MATCH(学校情報!GR$3,'コンテンツ＆備考マスタ'!$H:$H,0),3)="●",IF(AND(GR369&lt;&gt;"",ISNUMBER(申込書!$AC$22)=TRUE,申込書!$C$72&lt;&gt;"▼プルダウンより選択してください",申込書!$C$72&lt;&gt;""),申込書!$AC$22,""),"-"))</f>
        <v/>
      </c>
      <c r="GT369" s="369"/>
      <c r="GU369" s="369"/>
      <c r="GV369" s="370" t="str">
        <f>IF(AND(申込書!$C$72&lt;&gt;"▼プルダウンより選択してください",申込書!$C$72&lt;&gt;"",$G369&lt;&gt;"",申込書!$V$72="特定学年のみ"),"申し込みする","")</f>
        <v/>
      </c>
      <c r="GW369" s="371"/>
      <c r="GX369" s="372"/>
      <c r="GY369" s="373" t="str">
        <f>IF(AND(申込書!$C$73&lt;&gt;"▼プルダウンより選択してください",申込書!$C$73&lt;&gt;"",申込書!$K$22&lt;&gt;"YYYY/MM/DD",$G369&lt;&gt;""),申込書!$K$22,"")</f>
        <v/>
      </c>
      <c r="GZ369" s="369" t="str">
        <f>IF(GY369="","",IF(INDEX('コンテンツ＆備考マスタ'!$H:$J,MATCH(学校情報!GY$3,'コンテンツ＆備考マスタ'!$H:$H,0),3)="●",IF(AND(GY369&lt;&gt;"",ISNUMBER(申込書!$AC$22)=TRUE,申込書!$C$73&lt;&gt;"▼プルダウンより選択してください",申込書!$C$73&lt;&gt;""),申込書!$AC$22,""),"-"))</f>
        <v/>
      </c>
      <c r="HA369" s="369"/>
      <c r="HB369" s="369"/>
      <c r="HC369" s="370" t="str">
        <f>IF(AND(申込書!$C$73&lt;&gt;"▼プルダウンより選択してください",申込書!$C$73&lt;&gt;"",$G369&lt;&gt;"",申込書!$V$73="特定学年のみ"),"申し込みする","")</f>
        <v/>
      </c>
      <c r="HD369" s="371"/>
      <c r="HE369" s="372"/>
      <c r="HF369" s="373" t="str">
        <f>IF(AND(申込書!$C$74&lt;&gt;"▼プルダウンより選択してください",申込書!$C$74&lt;&gt;"",申込書!$K$22&lt;&gt;"YYYY/MM/DD",$G369&lt;&gt;""),申込書!$K$22,"")</f>
        <v/>
      </c>
      <c r="HG369" s="369" t="str">
        <f>IF(HF369="","",IF(INDEX('コンテンツ＆備考マスタ'!$H:$J,MATCH(学校情報!HF$3,'コンテンツ＆備考マスタ'!$H:$H,0),3)="●",IF(AND(HF369&lt;&gt;"",ISNUMBER(申込書!$AC$22)=TRUE,申込書!$C$74&lt;&gt;"▼プルダウンより選択してください",申込書!$C$74&lt;&gt;""),申込書!$AC$22,""),"-"))</f>
        <v/>
      </c>
      <c r="HH369" s="369"/>
      <c r="HI369" s="369"/>
      <c r="HJ369" s="370" t="str">
        <f>IF(AND(申込書!$C$74&lt;&gt;"▼プルダウンより選択してください",申込書!$C$74&lt;&gt;"",$G369&lt;&gt;"",申込書!$V$74="特定学年のみ"),"申し込みする","")</f>
        <v/>
      </c>
      <c r="HK369" s="371"/>
      <c r="HL369" s="372"/>
      <c r="HM369" s="373" t="str">
        <f>IF(AND(申込書!$C$75&lt;&gt;"▼プルダウンより選択してください",申込書!$C$75&lt;&gt;"",申込書!$K$22&lt;&gt;"YYYY/MM/DD",$G369&lt;&gt;""),申込書!$K$22,"")</f>
        <v/>
      </c>
      <c r="HN369" s="369" t="str">
        <f>IF(HM369="","",IF(INDEX('コンテンツ＆備考マスタ'!$H:$J,MATCH(学校情報!HM$3,'コンテンツ＆備考マスタ'!$H:$H,0),3)="●",IF(AND(HM369&lt;&gt;"",ISNUMBER(申込書!$AC$22)=TRUE,申込書!$C$75&lt;&gt;"▼プルダウンより選択してください",申込書!$C$75&lt;&gt;""),申込書!$AC$22,""),"-"))</f>
        <v/>
      </c>
      <c r="HO369" s="369"/>
      <c r="HP369" s="369"/>
      <c r="HQ369" s="370" t="str">
        <f>IF(AND(申込書!$C$75&lt;&gt;"▼プルダウンより選択してください",申込書!$C$75&lt;&gt;"",$G369&lt;&gt;"",申込書!$V$75="特定学年のみ"),"申し込みする","")</f>
        <v/>
      </c>
      <c r="HR369" s="371"/>
      <c r="HS369" s="371"/>
      <c r="HT369" s="374" t="str">
        <f>IF(AND(申込書!$C$76&lt;&gt;"▼プルダウンより選択してください",申込書!$C$76&lt;&gt;"",申込書!$K$22&lt;&gt;"YYYY/MM/DD",$G369&lt;&gt;""),申込書!$K$22,"")</f>
        <v/>
      </c>
      <c r="HU369" s="369" t="str">
        <f>IF(HT369="","",IF(INDEX('コンテンツ＆備考マスタ'!$H:$J,MATCH(学校情報!HT$3,'コンテンツ＆備考マスタ'!$H:$H,0),3)="●",IF(AND(HT369&lt;&gt;"",ISNUMBER(申込書!$AC$22)=TRUE,申込書!$C$76&lt;&gt;"▼プルダウンより選択してください",申込書!$C$76&lt;&gt;""),申込書!$AC$22,""),"-"))</f>
        <v/>
      </c>
      <c r="HV369" s="369"/>
      <c r="HW369" s="369"/>
      <c r="HX369" s="370" t="str">
        <f>IF(AND(申込書!$C$76&lt;&gt;"▼プルダウンより選択してください",申込書!$C$76&lt;&gt;"",$G369&lt;&gt;"",申込書!$V$76="特定学年のみ"),"申し込みする","")</f>
        <v/>
      </c>
      <c r="HY369" s="371"/>
      <c r="HZ369" s="372"/>
      <c r="IA369" s="69"/>
    </row>
    <row r="370" spans="2:235" ht="26.85" hidden="1" customHeight="1" outlineLevel="1">
      <c r="B370" s="365">
        <f t="shared" si="15"/>
        <v>365</v>
      </c>
      <c r="C370" s="55"/>
      <c r="D370" s="56"/>
      <c r="E370" s="154"/>
      <c r="F370" s="57"/>
      <c r="G370" s="58"/>
      <c r="H370" s="59"/>
      <c r="I370" s="60"/>
      <c r="J370" s="61"/>
      <c r="K370" s="366" t="str">
        <f t="shared" si="16"/>
        <v/>
      </c>
      <c r="L370" s="62"/>
      <c r="M370" s="322"/>
      <c r="N370" s="63"/>
      <c r="O370" s="64"/>
      <c r="P370" s="367" t="str">
        <f t="shared" si="17"/>
        <v/>
      </c>
      <c r="Q370" s="65"/>
      <c r="R370" s="66"/>
      <c r="S370" s="67"/>
      <c r="T370" s="68"/>
      <c r="U370" s="68"/>
      <c r="V370" s="68"/>
      <c r="W370" s="66"/>
      <c r="X370" s="281"/>
      <c r="Y370" s="368" t="str">
        <f>IF(AND(申込書!$C$47&lt;&gt;"▼プルダウンより選択してください",申込書!$C$47&lt;&gt;"",申込書!$K$22&lt;&gt;"YYYY/MM/DD",$G370&lt;&gt;""),申込書!$K$22,"")</f>
        <v/>
      </c>
      <c r="Z370" s="369" t="str">
        <f>IF(Y370="","",IF(INDEX('コンテンツ＆備考マスタ'!$H:$J,MATCH(学校情報!Y$3,'コンテンツ＆備考マスタ'!$H:$H,0),3)="●",IF(AND(Y370&lt;&gt;"",ISNUMBER(申込書!$AC$22)=TRUE,申込書!$C$47&lt;&gt;"▼プルダウンより選択してください",申込書!$C$47&lt;&gt;""),申込書!$AC$22,""),"-"))</f>
        <v/>
      </c>
      <c r="AA370" s="369"/>
      <c r="AB370" s="369"/>
      <c r="AC370" s="370" t="str">
        <f>IF(AND(申込書!$C$47&lt;&gt;"▼プルダウンより選択してください",申込書!$C$47&lt;&gt;"",$G370&lt;&gt;"",申込書!$V$47="特定学年のみ"),"申し込みする","")</f>
        <v/>
      </c>
      <c r="AD370" s="371"/>
      <c r="AE370" s="372"/>
      <c r="AF370" s="373" t="str">
        <f>IF(AND(申込書!$C$48&lt;&gt;"▼プルダウンより選択してください",申込書!$C$48&lt;&gt;"",申込書!$K$22&lt;&gt;"YYYY/MM/DD",$G370&lt;&gt;""),申込書!$K$22,"")</f>
        <v/>
      </c>
      <c r="AG370" s="369" t="str">
        <f>IF(AF370="","",IF(INDEX('コンテンツ＆備考マスタ'!$H:$J,MATCH(学校情報!AF$3,'コンテンツ＆備考マスタ'!$H:$H,0),3)="●",IF(AND(AF370&lt;&gt;"",ISNUMBER(申込書!$AC$22)=TRUE,申込書!$C$48&lt;&gt;"▼プルダウンより選択してください",申込書!$C$48&lt;&gt;""),申込書!$AC$22,""),"-"))</f>
        <v/>
      </c>
      <c r="AH370" s="369"/>
      <c r="AI370" s="369"/>
      <c r="AJ370" s="370" t="str">
        <f>IF(AND(申込書!$C$48&lt;&gt;"▼プルダウンより選択してください",申込書!$C$48&lt;&gt;"",$G370&lt;&gt;"",申込書!$V$48="特定学年のみ"),"申し込みする","")</f>
        <v/>
      </c>
      <c r="AK370" s="371"/>
      <c r="AL370" s="372"/>
      <c r="AM370" s="373" t="str">
        <f>IF(AND(申込書!$C$49&lt;&gt;"▼プルダウンより選択してください",申込書!$C$49&lt;&gt;"",申込書!$K$22&lt;&gt;"YYYY/MM/DD",$G370&lt;&gt;""),申込書!$K$22,"")</f>
        <v/>
      </c>
      <c r="AN370" s="369" t="str">
        <f>IF(AM370="","",IF(INDEX('コンテンツ＆備考マスタ'!$H:$J,MATCH(学校情報!AM$3,'コンテンツ＆備考マスタ'!$H:$H,0),3)="●",IF(AND(AM370&lt;&gt;"",ISNUMBER(申込書!$AC$22)=TRUE,申込書!$C$49&lt;&gt;"▼プルダウンより選択してください",申込書!$C$49&lt;&gt;""),申込書!$AC$22,""),"-"))</f>
        <v/>
      </c>
      <c r="AO370" s="369"/>
      <c r="AP370" s="369"/>
      <c r="AQ370" s="370" t="str">
        <f>IF(AND(申込書!$C$49&lt;&gt;"▼プルダウンより選択してください",申込書!$C$49&lt;&gt;"",$G370&lt;&gt;"",申込書!$V$49="特定学年のみ"),"申し込みする","")</f>
        <v/>
      </c>
      <c r="AR370" s="371"/>
      <c r="AS370" s="372"/>
      <c r="AT370" s="373" t="str">
        <f>IF(AND(申込書!$C$50&lt;&gt;"▼プルダウンより選択してください",申込書!$C$50&lt;&gt;"",申込書!$K$22&lt;&gt;"YYYY/MM/DD",$G370&lt;&gt;""),申込書!$K$22,"")</f>
        <v/>
      </c>
      <c r="AU370" s="369" t="str">
        <f>IF(AT370="","",IF(INDEX('コンテンツ＆備考マスタ'!$H:$J,MATCH(学校情報!AT$3,'コンテンツ＆備考マスタ'!$H:$H,0),3)="●",IF(AND(AT370&lt;&gt;"",ISNUMBER(申込書!$AC$22)=TRUE,申込書!$C$50&lt;&gt;"▼プルダウンより選択してください",申込書!$C$50&lt;&gt;""),申込書!$AC$22,""),"-"))</f>
        <v/>
      </c>
      <c r="AV370" s="369"/>
      <c r="AW370" s="369"/>
      <c r="AX370" s="370" t="str">
        <f>IF(AND(申込書!$C$50&lt;&gt;"▼プルダウンより選択してください",申込書!$C$50&lt;&gt;"",$G370&lt;&gt;"",申込書!$V$50="特定学年のみ"),"申し込みする","")</f>
        <v/>
      </c>
      <c r="AY370" s="371"/>
      <c r="AZ370" s="372"/>
      <c r="BA370" s="373" t="str">
        <f>IF(AND(申込書!$C$51&lt;&gt;"▼プルダウンより選択してください",申込書!$C$51&lt;&gt;"",申込書!$K$22&lt;&gt;"YYYY/MM/DD",$G370&lt;&gt;""),申込書!$K$22,"")</f>
        <v/>
      </c>
      <c r="BB370" s="369" t="str">
        <f>IF(BA370="","",IF(INDEX('コンテンツ＆備考マスタ'!$H:$J,MATCH(学校情報!BA$3,'コンテンツ＆備考マスタ'!$H:$H,0),3)="●",IF(AND(BA370&lt;&gt;"",ISNUMBER(申込書!$AC$22)=TRUE,申込書!$C$51&lt;&gt;"▼プルダウンより選択してください",申込書!$C$51&lt;&gt;""),申込書!$AC$22,""),"-"))</f>
        <v/>
      </c>
      <c r="BC370" s="369"/>
      <c r="BD370" s="369"/>
      <c r="BE370" s="370" t="str">
        <f>IF(AND(申込書!$C$51&lt;&gt;"▼プルダウンより選択してください",申込書!$C$51&lt;&gt;"",$G370&lt;&gt;"",申込書!$V$51="特定学年のみ"),"申し込みする","")</f>
        <v/>
      </c>
      <c r="BF370" s="371"/>
      <c r="BG370" s="372"/>
      <c r="BH370" s="373" t="str">
        <f>IF(AND(申込書!$C$52&lt;&gt;"▼プルダウンより選択してください",申込書!$C$52&lt;&gt;"",申込書!$K$22&lt;&gt;"YYYY/MM/DD",$G370&lt;&gt;""),申込書!$K$22,"")</f>
        <v/>
      </c>
      <c r="BI370" s="369" t="str">
        <f>IF(BH370="","",IF(INDEX('コンテンツ＆備考マスタ'!$H:$J,MATCH(学校情報!BH$3,'コンテンツ＆備考マスタ'!$H:$H,0),3)="●",IF(AND(BH370&lt;&gt;"",ISNUMBER(申込書!$AC$22)=TRUE,申込書!$C$52&lt;&gt;"▼プルダウンより選択してください",申込書!$C$52&lt;&gt;""),申込書!$AC$22,""),"-"))</f>
        <v/>
      </c>
      <c r="BJ370" s="369"/>
      <c r="BK370" s="369"/>
      <c r="BL370" s="370" t="str">
        <f>IF(AND(申込書!$C$52&lt;&gt;"▼プルダウンより選択してください",申込書!$C$52&lt;&gt;"",$G370&lt;&gt;"",申込書!$V$52="特定学年のみ"),"申し込みする","")</f>
        <v/>
      </c>
      <c r="BM370" s="371"/>
      <c r="BN370" s="372"/>
      <c r="BO370" s="373" t="str">
        <f>IF(AND(申込書!$C$53&lt;&gt;"▼プルダウンより選択してください",申込書!$C$53&lt;&gt;"",申込書!$K$22&lt;&gt;"YYYY/MM/DD",$G370&lt;&gt;""),申込書!$K$22,"")</f>
        <v/>
      </c>
      <c r="BP370" s="369" t="str">
        <f>IF(BO370="","",IF(INDEX('コンテンツ＆備考マスタ'!$H:$J,MATCH(学校情報!BO$3,'コンテンツ＆備考マスタ'!$H:$H,0),3)="●",IF(AND(BO370&lt;&gt;"",ISNUMBER(申込書!$AC$22)=TRUE,申込書!$C$53&lt;&gt;"▼プルダウンより選択してください",申込書!$C$53&lt;&gt;""),申込書!$AC$22,""),"-"))</f>
        <v/>
      </c>
      <c r="BQ370" s="369"/>
      <c r="BR370" s="369"/>
      <c r="BS370" s="370" t="str">
        <f>IF(AND(申込書!$C$53&lt;&gt;"▼プルダウンより選択してください",申込書!$C$53&lt;&gt;"",$G370&lt;&gt;"",申込書!$V$53="特定学年のみ"),"申し込みする","")</f>
        <v/>
      </c>
      <c r="BT370" s="371"/>
      <c r="BU370" s="372"/>
      <c r="BV370" s="373" t="str">
        <f>IF(AND(申込書!$C$54&lt;&gt;"▼プルダウンより選択してください",申込書!$C$54&lt;&gt;"",申込書!$K$22&lt;&gt;"YYYY/MM/DD",$G370&lt;&gt;""),申込書!$K$22,"")</f>
        <v/>
      </c>
      <c r="BW370" s="369" t="str">
        <f>IF(BV370="","",IF(INDEX('コンテンツ＆備考マスタ'!$H:$J,MATCH(学校情報!BV$3,'コンテンツ＆備考マスタ'!$H:$H,0),3)="●",IF(AND(BV370&lt;&gt;"",ISNUMBER(申込書!$AC$22)=TRUE,申込書!$C$54&lt;&gt;"▼プルダウンより選択してください",申込書!$C$54&lt;&gt;""),申込書!$AC$22,""),"-"))</f>
        <v/>
      </c>
      <c r="BX370" s="369"/>
      <c r="BY370" s="369"/>
      <c r="BZ370" s="370" t="str">
        <f>IF(AND(申込書!$C$54&lt;&gt;"▼プルダウンより選択してください",申込書!$C$54&lt;&gt;"",$G370&lt;&gt;"",申込書!$V$54="特定学年のみ"),"申し込みする","")</f>
        <v/>
      </c>
      <c r="CA370" s="371"/>
      <c r="CB370" s="372"/>
      <c r="CC370" s="373" t="str">
        <f>IF(AND(申込書!$C$55&lt;&gt;"▼プルダウンより選択してください",申込書!$C$55&lt;&gt;"",申込書!$K$22&lt;&gt;"YYYY/MM/DD",$G370&lt;&gt;""),申込書!$K$22,"")</f>
        <v/>
      </c>
      <c r="CD370" s="369" t="str">
        <f>IF(CC370="","",IF(INDEX('コンテンツ＆備考マスタ'!$H:$J,MATCH(学校情報!CC$3,'コンテンツ＆備考マスタ'!$H:$H,0),3)="●",IF(AND(CC370&lt;&gt;"",ISNUMBER(申込書!$AC$22)=TRUE,申込書!$C$55&lt;&gt;"▼プルダウンより選択してください",申込書!$C$55&lt;&gt;""),申込書!$AC$22,""),"-"))</f>
        <v/>
      </c>
      <c r="CE370" s="369"/>
      <c r="CF370" s="369"/>
      <c r="CG370" s="370" t="str">
        <f>IF(AND(申込書!$C$55&lt;&gt;"▼プルダウンより選択してください",申込書!$C$55&lt;&gt;"",$G370&lt;&gt;"",申込書!$V$55="特定学年のみ"),"申し込みする","")</f>
        <v/>
      </c>
      <c r="CH370" s="371"/>
      <c r="CI370" s="372"/>
      <c r="CJ370" s="373" t="str">
        <f>IF(AND(申込書!$C$56&lt;&gt;"▼プルダウンより選択してください",申込書!$C$56&lt;&gt;"",申込書!$K$22&lt;&gt;"YYYY/MM/DD",$G370&lt;&gt;""),申込書!$K$22,"")</f>
        <v/>
      </c>
      <c r="CK370" s="369" t="str">
        <f>IF(CJ370="","",IF(INDEX('コンテンツ＆備考マスタ'!$H:$J,MATCH(学校情報!CJ$3,'コンテンツ＆備考マスタ'!$H:$H,0),3)="●",IF(AND(CJ370&lt;&gt;"",ISNUMBER(申込書!$AC$22)=TRUE,申込書!$C$56&lt;&gt;"▼プルダウンより選択してください",申込書!$C$56&lt;&gt;""),申込書!$AC$22,""),"-"))</f>
        <v/>
      </c>
      <c r="CL370" s="369"/>
      <c r="CM370" s="369"/>
      <c r="CN370" s="370" t="str">
        <f>IF(AND(申込書!$C$56&lt;&gt;"▼プルダウンより選択してください",申込書!$C$56&lt;&gt;"",$G370&lt;&gt;"",申込書!$V$56="特定学年のみ"),"申し込みする","")</f>
        <v/>
      </c>
      <c r="CO370" s="371"/>
      <c r="CP370" s="372"/>
      <c r="CQ370" s="373" t="str">
        <f>IF(AND(申込書!$C$57&lt;&gt;"▼プルダウンより選択してください",申込書!$C$57&lt;&gt;"",申込書!$K$22&lt;&gt;"YYYY/MM/DD",$G370&lt;&gt;""),申込書!$K$22,"")</f>
        <v/>
      </c>
      <c r="CR370" s="369" t="str">
        <f>IF(CQ370="","",IF(INDEX('コンテンツ＆備考マスタ'!$H:$J,MATCH(学校情報!CQ$3,'コンテンツ＆備考マスタ'!$H:$H,0),3)="●",IF(AND(CQ370&lt;&gt;"",ISNUMBER(申込書!$AC$22)=TRUE,申込書!$C$57&lt;&gt;"▼プルダウンより選択してください",申込書!$C$57&lt;&gt;""),申込書!$AC$22,""),"-"))</f>
        <v/>
      </c>
      <c r="CS370" s="369"/>
      <c r="CT370" s="369"/>
      <c r="CU370" s="369" t="str">
        <f>IF(AND(申込書!$C$57&lt;&gt;"▼プルダウンより選択してください",申込書!$C$57&lt;&gt;"",$G370&lt;&gt;"",申込書!$V$57="特定学年のみ"),"申し込みする","")</f>
        <v/>
      </c>
      <c r="CV370" s="371"/>
      <c r="CW370" s="372"/>
      <c r="CX370" s="373" t="str">
        <f>IF(AND(申込書!$C$58&lt;&gt;"▼プルダウンより選択してください",申込書!$C$58&lt;&gt;"",申込書!$K$22&lt;&gt;"YYYY/MM/DD",$G370&lt;&gt;""),申込書!$K$22,"")</f>
        <v/>
      </c>
      <c r="CY370" s="369" t="str">
        <f>IF(CX370="","",IF(INDEX('コンテンツ＆備考マスタ'!$H:$J,MATCH(学校情報!CX$3,'コンテンツ＆備考マスタ'!$H:$H,0),3)="●",IF(AND(CX370&lt;&gt;"",ISNUMBER(申込書!$AC$22)=TRUE,申込書!$C$58&lt;&gt;"▼プルダウンより選択してください",申込書!$C$58&lt;&gt;""),申込書!$AC$22,""),"-"))</f>
        <v/>
      </c>
      <c r="CZ370" s="369"/>
      <c r="DA370" s="369"/>
      <c r="DB370" s="369" t="str">
        <f>IF(AND(申込書!$C$58&lt;&gt;"▼プルダウンより選択してください",申込書!$C$58&lt;&gt;"",$G370&lt;&gt;"",申込書!$V$58="特定学年のみ"),"申し込みする","")</f>
        <v/>
      </c>
      <c r="DC370" s="371"/>
      <c r="DD370" s="372"/>
      <c r="DE370" s="373" t="str">
        <f>IF(AND(申込書!$C$59&lt;&gt;"▼プルダウンより選択してください",申込書!$C$59&lt;&gt;"",申込書!$K$22&lt;&gt;"YYYY/MM/DD",$G370&lt;&gt;""),申込書!$K$22,"")</f>
        <v/>
      </c>
      <c r="DF370" s="369" t="str">
        <f>IF(DE370="","",IF(INDEX('コンテンツ＆備考マスタ'!$H:$J,MATCH(学校情報!DE$3,'コンテンツ＆備考マスタ'!$H:$H,0),3)="●",IF(AND(DE370&lt;&gt;"",ISNUMBER(申込書!$AC$22)=TRUE,申込書!$C$59&lt;&gt;"▼プルダウンより選択してください",申込書!$C$59&lt;&gt;""),申込書!$AC$22,""),"-"))</f>
        <v/>
      </c>
      <c r="DG370" s="369"/>
      <c r="DH370" s="369"/>
      <c r="DI370" s="369" t="str">
        <f>IF(AND(申込書!$C$59&lt;&gt;"▼プルダウンより選択してください",申込書!$C$59&lt;&gt;"",$G370&lt;&gt;"",申込書!$V$59="特定学年のみ"),"申し込みする","")</f>
        <v/>
      </c>
      <c r="DJ370" s="371"/>
      <c r="DK370" s="372"/>
      <c r="DL370" s="373" t="str">
        <f>IF(AND(申込書!$C$60&lt;&gt;"▼プルダウンより選択してください",申込書!$C$60&lt;&gt;"",申込書!$K$22&lt;&gt;"YYYY/MM/DD",$G370&lt;&gt;""),申込書!$K$22,"")</f>
        <v/>
      </c>
      <c r="DM370" s="369" t="str">
        <f>IF(DL370="","",IF(INDEX('コンテンツ＆備考マスタ'!$H:$J,MATCH(学校情報!DL$3,'コンテンツ＆備考マスタ'!$H:$H,0),3)="●",IF(AND(DL370&lt;&gt;"",ISNUMBER(申込書!$AC$22)=TRUE,申込書!$C$60&lt;&gt;"▼プルダウンより選択してください",申込書!$C$60&lt;&gt;""),申込書!$AC$22,""),"-"))</f>
        <v/>
      </c>
      <c r="DN370" s="369"/>
      <c r="DO370" s="369"/>
      <c r="DP370" s="369" t="str">
        <f>IF(AND(申込書!$C$60&lt;&gt;"▼プルダウンより選択してください",申込書!$C$60&lt;&gt;"",$G370&lt;&gt;"",申込書!$V$60="特定学年のみ"),"申し込みする","")</f>
        <v/>
      </c>
      <c r="DQ370" s="371"/>
      <c r="DR370" s="372"/>
      <c r="DS370" s="373" t="str">
        <f>IF(AND(申込書!$C$61&lt;&gt;"▼プルダウンより選択してください",申込書!$C$61&lt;&gt;"",申込書!$K$22&lt;&gt;"YYYY/MM/DD",$G370&lt;&gt;""),申込書!$K$22,"")</f>
        <v/>
      </c>
      <c r="DT370" s="369" t="str">
        <f>IF(DS370="","",IF(INDEX('コンテンツ＆備考マスタ'!$H:$J,MATCH(学校情報!DS$3,'コンテンツ＆備考マスタ'!$H:$H,0),3)="●",IF(AND(DS370&lt;&gt;"",ISNUMBER(申込書!$AC$22)=TRUE,申込書!$C$61&lt;&gt;"▼プルダウンより選択してください",申込書!$C$61&lt;&gt;""),申込書!$AC$22,""),"-"))</f>
        <v/>
      </c>
      <c r="DU370" s="369"/>
      <c r="DV370" s="369"/>
      <c r="DW370" s="369" t="str">
        <f>IF(AND(申込書!$C$61&lt;&gt;"▼プルダウンより選択してください",申込書!$C$61&lt;&gt;"",$G370&lt;&gt;"",申込書!$V$61="特定学年のみ"),"申し込みする","")</f>
        <v/>
      </c>
      <c r="DX370" s="371"/>
      <c r="DY370" s="372"/>
      <c r="DZ370" s="373" t="str">
        <f>IF(AND(申込書!$C$62&lt;&gt;"▼プルダウンより選択してください",申込書!$C$62&lt;&gt;"",申込書!$K$22&lt;&gt;"YYYY/MM/DD",$G370&lt;&gt;""),申込書!$K$22,"")</f>
        <v/>
      </c>
      <c r="EA370" s="369" t="str">
        <f>IF(DZ370="","",IF(INDEX('コンテンツ＆備考マスタ'!$H:$J,MATCH(学校情報!DZ$3,'コンテンツ＆備考マスタ'!$H:$H,0),3)="●",IF(AND(DZ370&lt;&gt;"",ISNUMBER(申込書!$AC$22)=TRUE,申込書!$C$62&lt;&gt;"▼プルダウンより選択してください",申込書!$C$62&lt;&gt;""),申込書!$AC$22,""),"-"))</f>
        <v/>
      </c>
      <c r="EB370" s="369"/>
      <c r="EC370" s="369"/>
      <c r="ED370" s="370" t="str">
        <f>IF(AND(申込書!$C$62&lt;&gt;"▼プルダウンより選択してください",申込書!$C$62&lt;&gt;"",$G370&lt;&gt;"",申込書!$V$62="特定学年のみ"),"申し込みする","")</f>
        <v/>
      </c>
      <c r="EE370" s="371"/>
      <c r="EF370" s="372"/>
      <c r="EG370" s="373" t="str">
        <f>IF(AND(申込書!$C$63&lt;&gt;"▼プルダウンより選択してください",申込書!$C$63&lt;&gt;"",申込書!$K$22&lt;&gt;"YYYY/MM/DD",$G370&lt;&gt;""),申込書!$K$22,"")</f>
        <v/>
      </c>
      <c r="EH370" s="369" t="str">
        <f>IF(EG370="","",IF(INDEX('コンテンツ＆備考マスタ'!$H:$J,MATCH(学校情報!EG$3,'コンテンツ＆備考マスタ'!$H:$H,0),3)="●",IF(AND(EG370&lt;&gt;"",ISNUMBER(申込書!$AC$22)=TRUE,申込書!$C$63&lt;&gt;"▼プルダウンより選択してください",申込書!$C$63&lt;&gt;""),申込書!$AC$22,""),"-"))</f>
        <v/>
      </c>
      <c r="EI370" s="369"/>
      <c r="EJ370" s="369"/>
      <c r="EK370" s="370" t="str">
        <f>IF(AND(申込書!$C$63&lt;&gt;"▼プルダウンより選択してください",申込書!$C$63&lt;&gt;"",$G370&lt;&gt;"",申込書!$V$63="特定学年のみ"),"申し込みする","")</f>
        <v/>
      </c>
      <c r="EL370" s="371"/>
      <c r="EM370" s="372"/>
      <c r="EN370" s="373" t="str">
        <f>IF(AND(申込書!$C$64&lt;&gt;"▼プルダウンより選択してください",申込書!$C$64&lt;&gt;"",申込書!$K$22&lt;&gt;"YYYY/MM/DD",$G370&lt;&gt;""),申込書!$K$22,"")</f>
        <v/>
      </c>
      <c r="EO370" s="369" t="str">
        <f>IF(EN370="","",IF(INDEX('コンテンツ＆備考マスタ'!$H:$J,MATCH(学校情報!EN$3,'コンテンツ＆備考マスタ'!$H:$H,0),3)="●",IF(AND(EN370&lt;&gt;"",ISNUMBER(申込書!$AC$22)=TRUE,申込書!$C$64&lt;&gt;"▼プルダウンより選択してください",申込書!$C$64&lt;&gt;""),申込書!$AC$22,""),"-"))</f>
        <v/>
      </c>
      <c r="EP370" s="369"/>
      <c r="EQ370" s="369"/>
      <c r="ER370" s="370" t="str">
        <f>IF(AND(申込書!$C$64&lt;&gt;"▼プルダウンより選択してください",申込書!$C$64&lt;&gt;"",$G370&lt;&gt;"",申込書!$V$64="特定学年のみ"),"申し込みする","")</f>
        <v/>
      </c>
      <c r="ES370" s="371"/>
      <c r="ET370" s="372"/>
      <c r="EU370" s="373" t="str">
        <f>IF(AND(申込書!$C$65&lt;&gt;"▼プルダウンより選択してください",申込書!$C$65&lt;&gt;"",申込書!$K$22&lt;&gt;"YYYY/MM/DD",$G370&lt;&gt;""),申込書!$K$22,"")</f>
        <v/>
      </c>
      <c r="EV370" s="369" t="str">
        <f>IF(EU370="","",IF(INDEX('コンテンツ＆備考マスタ'!$H:$J,MATCH(学校情報!EU$3,'コンテンツ＆備考マスタ'!$H:$H,0),3)="●",IF(AND(EU370&lt;&gt;"",ISNUMBER(申込書!$AC$22)=TRUE,申込書!$C$65&lt;&gt;"▼プルダウンより選択してください",申込書!$C$65&lt;&gt;""),申込書!$AC$22,""),"-"))</f>
        <v/>
      </c>
      <c r="EW370" s="369"/>
      <c r="EX370" s="369"/>
      <c r="EY370" s="370" t="str">
        <f>IF(AND(申込書!$C$65&lt;&gt;"▼プルダウンより選択してください",申込書!$C$65&lt;&gt;"",$G370&lt;&gt;"",申込書!$V$65="特定学年のみ"),"申し込みする","")</f>
        <v/>
      </c>
      <c r="EZ370" s="371"/>
      <c r="FA370" s="372"/>
      <c r="FB370" s="373" t="str">
        <f>IF(AND(申込書!$C$66&lt;&gt;"▼プルダウンより選択してください",申込書!$C$66&lt;&gt;"",申込書!$K$22&lt;&gt;"YYYY/MM/DD",$G370&lt;&gt;""),申込書!$K$22,"")</f>
        <v/>
      </c>
      <c r="FC370" s="369" t="str">
        <f>IF(FB370="","",IF(INDEX('コンテンツ＆備考マスタ'!$H:$J,MATCH(学校情報!FB$3,'コンテンツ＆備考マスタ'!$H:$H,0),3)="●",IF(AND(FB370&lt;&gt;"",ISNUMBER(申込書!$AC$22)=TRUE,申込書!$C$66&lt;&gt;"▼プルダウンより選択してください",申込書!$C$66&lt;&gt;""),申込書!$AC$22,""),"-"))</f>
        <v/>
      </c>
      <c r="FD370" s="369"/>
      <c r="FE370" s="369"/>
      <c r="FF370" s="370" t="str">
        <f>IF(AND(申込書!$C$66&lt;&gt;"▼プルダウンより選択してください",申込書!$C$66&lt;&gt;"",$G370&lt;&gt;"",申込書!$V$66="特定学年のみ"),"申し込みする","")</f>
        <v/>
      </c>
      <c r="FG370" s="371"/>
      <c r="FH370" s="372"/>
      <c r="FI370" s="373" t="str">
        <f>IF(AND(申込書!$C$67&lt;&gt;"▼プルダウンより選択してください",申込書!$C$67&lt;&gt;"",申込書!$K$22&lt;&gt;"YYYY/MM/DD",$G370&lt;&gt;""),申込書!$K$22,"")</f>
        <v/>
      </c>
      <c r="FJ370" s="369" t="str">
        <f>IF(FI370="","",IF(INDEX('コンテンツ＆備考マスタ'!$H:$J,MATCH(学校情報!FI$3,'コンテンツ＆備考マスタ'!$H:$H,0),3)="●",IF(AND(FI370&lt;&gt;"",ISNUMBER(申込書!$AC$22)=TRUE,申込書!$C$67&lt;&gt;"▼プルダウンより選択してください",申込書!$C$67&lt;&gt;""),申込書!$AC$22,""),"-"))</f>
        <v/>
      </c>
      <c r="FK370" s="369"/>
      <c r="FL370" s="369"/>
      <c r="FM370" s="370" t="str">
        <f>IF(AND(申込書!$C$67&lt;&gt;"▼プルダウンより選択してください",申込書!$C$67&lt;&gt;"",$G370&lt;&gt;"",申込書!$V$67="特定学年のみ"),"申し込みする","")</f>
        <v/>
      </c>
      <c r="FN370" s="371"/>
      <c r="FO370" s="372"/>
      <c r="FP370" s="373" t="str">
        <f>IF(AND(申込書!$C$68&lt;&gt;"▼プルダウンより選択してください",申込書!$C$68&lt;&gt;"",申込書!$K$22&lt;&gt;"YYYY/MM/DD",$G370&lt;&gt;""),申込書!$K$22,"")</f>
        <v/>
      </c>
      <c r="FQ370" s="369" t="str">
        <f>IF(FP370="","",IF(INDEX('コンテンツ＆備考マスタ'!$H:$J,MATCH(学校情報!FP$3,'コンテンツ＆備考マスタ'!$H:$H,0),3)="●",IF(AND(FP370&lt;&gt;"",ISNUMBER(申込書!$AC$22)=TRUE,申込書!$C$68&lt;&gt;"▼プルダウンより選択してください",申込書!$C$68&lt;&gt;""),申込書!$AC$22,""),"-"))</f>
        <v/>
      </c>
      <c r="FR370" s="369"/>
      <c r="FS370" s="369"/>
      <c r="FT370" s="370" t="str">
        <f>IF(AND(申込書!$C$68&lt;&gt;"▼プルダウンより選択してください",申込書!$C$68&lt;&gt;"",$G370&lt;&gt;"",申込書!$V$68="特定学年のみ"),"申し込みする","")</f>
        <v/>
      </c>
      <c r="FU370" s="371"/>
      <c r="FV370" s="372"/>
      <c r="FW370" s="373" t="str">
        <f>IF(AND(申込書!$C$69&lt;&gt;"▼プルダウンより選択してください",申込書!$C$69&lt;&gt;"",申込書!$K$22&lt;&gt;"YYYY/MM/DD",$G370&lt;&gt;""),申込書!$K$22,"")</f>
        <v/>
      </c>
      <c r="FX370" s="369" t="str">
        <f>IF(FW370="","",IF(INDEX('コンテンツ＆備考マスタ'!$H:$J,MATCH(学校情報!FW$3,'コンテンツ＆備考マスタ'!$H:$H,0),3)="●",IF(AND(FW370&lt;&gt;"",ISNUMBER(申込書!$AC$22)=TRUE,申込書!$C$69&lt;&gt;"▼プルダウンより選択してください",申込書!$C$69&lt;&gt;""),申込書!$AC$22,""),"-"))</f>
        <v/>
      </c>
      <c r="FY370" s="369"/>
      <c r="FZ370" s="369"/>
      <c r="GA370" s="370" t="str">
        <f>IF(AND(申込書!$C$69&lt;&gt;"▼プルダウンより選択してください",申込書!$C$69&lt;&gt;"",$G370&lt;&gt;"",申込書!$V$69="特定学年のみ"),"申し込みする","")</f>
        <v/>
      </c>
      <c r="GB370" s="371"/>
      <c r="GC370" s="372"/>
      <c r="GD370" s="373" t="str">
        <f>IF(AND(申込書!$C$70&lt;&gt;"▼プルダウンより選択してください",申込書!$C$70&lt;&gt;"",申込書!$K$22&lt;&gt;"YYYY/MM/DD",$G370&lt;&gt;""),申込書!$K$22,"")</f>
        <v/>
      </c>
      <c r="GE370" s="369" t="str">
        <f>IF(GD370="","",IF(INDEX('コンテンツ＆備考マスタ'!$H:$J,MATCH(学校情報!GD$3,'コンテンツ＆備考マスタ'!$H:$H,0),3)="●",IF(AND(GD370&lt;&gt;"",ISNUMBER(申込書!$AC$22)=TRUE,申込書!$C$70&lt;&gt;"▼プルダウンより選択してください",申込書!$C$70&lt;&gt;""),申込書!$AC$22,""),"-"))</f>
        <v/>
      </c>
      <c r="GF370" s="369"/>
      <c r="GG370" s="369"/>
      <c r="GH370" s="370" t="str">
        <f>IF(AND(申込書!$C$70&lt;&gt;"▼プルダウンより選択してください",申込書!$C$70&lt;&gt;"",$G370&lt;&gt;"",申込書!$V$70="特定学年のみ"),"申し込みする","")</f>
        <v/>
      </c>
      <c r="GI370" s="371"/>
      <c r="GJ370" s="372"/>
      <c r="GK370" s="373" t="str">
        <f>IF(AND(申込書!$C$71&lt;&gt;"▼プルダウンより選択してください",申込書!$C$71&lt;&gt;"",申込書!$K$22&lt;&gt;"YYYY/MM/DD",$G370&lt;&gt;""),申込書!$K$22,"")</f>
        <v/>
      </c>
      <c r="GL370" s="369" t="str">
        <f>IF(GK370="","",IF(INDEX('コンテンツ＆備考マスタ'!$H:$J,MATCH(学校情報!GK$3,'コンテンツ＆備考マスタ'!$H:$H,0),3)="●",IF(AND(GK370&lt;&gt;"",ISNUMBER(申込書!$AC$22)=TRUE,申込書!$C$71&lt;&gt;"▼プルダウンより選択してください",申込書!$C$71&lt;&gt;""),申込書!$AC$22,""),"-"))</f>
        <v/>
      </c>
      <c r="GM370" s="369"/>
      <c r="GN370" s="369"/>
      <c r="GO370" s="370" t="str">
        <f>IF(AND(申込書!$C$71&lt;&gt;"▼プルダウンより選択してください",申込書!$C$71&lt;&gt;"",$G370&lt;&gt;"",申込書!$V$71="特定学年のみ"),"申し込みする","")</f>
        <v/>
      </c>
      <c r="GP370" s="371"/>
      <c r="GQ370" s="372"/>
      <c r="GR370" s="373" t="str">
        <f>IF(AND(申込書!$C$72&lt;&gt;"▼プルダウンより選択してください",申込書!$C$72&lt;&gt;"",申込書!$K$22&lt;&gt;"YYYY/MM/DD",$G370&lt;&gt;""),申込書!$K$22,"")</f>
        <v/>
      </c>
      <c r="GS370" s="369" t="str">
        <f>IF(GR370="","",IF(INDEX('コンテンツ＆備考マスタ'!$H:$J,MATCH(学校情報!GR$3,'コンテンツ＆備考マスタ'!$H:$H,0),3)="●",IF(AND(GR370&lt;&gt;"",ISNUMBER(申込書!$AC$22)=TRUE,申込書!$C$72&lt;&gt;"▼プルダウンより選択してください",申込書!$C$72&lt;&gt;""),申込書!$AC$22,""),"-"))</f>
        <v/>
      </c>
      <c r="GT370" s="369"/>
      <c r="GU370" s="369"/>
      <c r="GV370" s="370" t="str">
        <f>IF(AND(申込書!$C$72&lt;&gt;"▼プルダウンより選択してください",申込書!$C$72&lt;&gt;"",$G370&lt;&gt;"",申込書!$V$72="特定学年のみ"),"申し込みする","")</f>
        <v/>
      </c>
      <c r="GW370" s="371"/>
      <c r="GX370" s="372"/>
      <c r="GY370" s="373" t="str">
        <f>IF(AND(申込書!$C$73&lt;&gt;"▼プルダウンより選択してください",申込書!$C$73&lt;&gt;"",申込書!$K$22&lt;&gt;"YYYY/MM/DD",$G370&lt;&gt;""),申込書!$K$22,"")</f>
        <v/>
      </c>
      <c r="GZ370" s="369" t="str">
        <f>IF(GY370="","",IF(INDEX('コンテンツ＆備考マスタ'!$H:$J,MATCH(学校情報!GY$3,'コンテンツ＆備考マスタ'!$H:$H,0),3)="●",IF(AND(GY370&lt;&gt;"",ISNUMBER(申込書!$AC$22)=TRUE,申込書!$C$73&lt;&gt;"▼プルダウンより選択してください",申込書!$C$73&lt;&gt;""),申込書!$AC$22,""),"-"))</f>
        <v/>
      </c>
      <c r="HA370" s="369"/>
      <c r="HB370" s="369"/>
      <c r="HC370" s="370" t="str">
        <f>IF(AND(申込書!$C$73&lt;&gt;"▼プルダウンより選択してください",申込書!$C$73&lt;&gt;"",$G370&lt;&gt;"",申込書!$V$73="特定学年のみ"),"申し込みする","")</f>
        <v/>
      </c>
      <c r="HD370" s="371"/>
      <c r="HE370" s="372"/>
      <c r="HF370" s="373" t="str">
        <f>IF(AND(申込書!$C$74&lt;&gt;"▼プルダウンより選択してください",申込書!$C$74&lt;&gt;"",申込書!$K$22&lt;&gt;"YYYY/MM/DD",$G370&lt;&gt;""),申込書!$K$22,"")</f>
        <v/>
      </c>
      <c r="HG370" s="369" t="str">
        <f>IF(HF370="","",IF(INDEX('コンテンツ＆備考マスタ'!$H:$J,MATCH(学校情報!HF$3,'コンテンツ＆備考マスタ'!$H:$H,0),3)="●",IF(AND(HF370&lt;&gt;"",ISNUMBER(申込書!$AC$22)=TRUE,申込書!$C$74&lt;&gt;"▼プルダウンより選択してください",申込書!$C$74&lt;&gt;""),申込書!$AC$22,""),"-"))</f>
        <v/>
      </c>
      <c r="HH370" s="369"/>
      <c r="HI370" s="369"/>
      <c r="HJ370" s="370" t="str">
        <f>IF(AND(申込書!$C$74&lt;&gt;"▼プルダウンより選択してください",申込書!$C$74&lt;&gt;"",$G370&lt;&gt;"",申込書!$V$74="特定学年のみ"),"申し込みする","")</f>
        <v/>
      </c>
      <c r="HK370" s="371"/>
      <c r="HL370" s="372"/>
      <c r="HM370" s="373" t="str">
        <f>IF(AND(申込書!$C$75&lt;&gt;"▼プルダウンより選択してください",申込書!$C$75&lt;&gt;"",申込書!$K$22&lt;&gt;"YYYY/MM/DD",$G370&lt;&gt;""),申込書!$K$22,"")</f>
        <v/>
      </c>
      <c r="HN370" s="369" t="str">
        <f>IF(HM370="","",IF(INDEX('コンテンツ＆備考マスタ'!$H:$J,MATCH(学校情報!HM$3,'コンテンツ＆備考マスタ'!$H:$H,0),3)="●",IF(AND(HM370&lt;&gt;"",ISNUMBER(申込書!$AC$22)=TRUE,申込書!$C$75&lt;&gt;"▼プルダウンより選択してください",申込書!$C$75&lt;&gt;""),申込書!$AC$22,""),"-"))</f>
        <v/>
      </c>
      <c r="HO370" s="369"/>
      <c r="HP370" s="369"/>
      <c r="HQ370" s="370" t="str">
        <f>IF(AND(申込書!$C$75&lt;&gt;"▼プルダウンより選択してください",申込書!$C$75&lt;&gt;"",$G370&lt;&gt;"",申込書!$V$75="特定学年のみ"),"申し込みする","")</f>
        <v/>
      </c>
      <c r="HR370" s="371"/>
      <c r="HS370" s="371"/>
      <c r="HT370" s="374" t="str">
        <f>IF(AND(申込書!$C$76&lt;&gt;"▼プルダウンより選択してください",申込書!$C$76&lt;&gt;"",申込書!$K$22&lt;&gt;"YYYY/MM/DD",$G370&lt;&gt;""),申込書!$K$22,"")</f>
        <v/>
      </c>
      <c r="HU370" s="369" t="str">
        <f>IF(HT370="","",IF(INDEX('コンテンツ＆備考マスタ'!$H:$J,MATCH(学校情報!HT$3,'コンテンツ＆備考マスタ'!$H:$H,0),3)="●",IF(AND(HT370&lt;&gt;"",ISNUMBER(申込書!$AC$22)=TRUE,申込書!$C$76&lt;&gt;"▼プルダウンより選択してください",申込書!$C$76&lt;&gt;""),申込書!$AC$22,""),"-"))</f>
        <v/>
      </c>
      <c r="HV370" s="369"/>
      <c r="HW370" s="369"/>
      <c r="HX370" s="370" t="str">
        <f>IF(AND(申込書!$C$76&lt;&gt;"▼プルダウンより選択してください",申込書!$C$76&lt;&gt;"",$G370&lt;&gt;"",申込書!$V$76="特定学年のみ"),"申し込みする","")</f>
        <v/>
      </c>
      <c r="HY370" s="371"/>
      <c r="HZ370" s="372"/>
      <c r="IA370" s="69"/>
    </row>
    <row r="371" spans="2:235" ht="26.85" hidden="1" customHeight="1" outlineLevel="1">
      <c r="B371" s="365">
        <f t="shared" si="15"/>
        <v>366</v>
      </c>
      <c r="C371" s="55"/>
      <c r="D371" s="56"/>
      <c r="E371" s="154"/>
      <c r="F371" s="57"/>
      <c r="G371" s="58"/>
      <c r="H371" s="59"/>
      <c r="I371" s="60"/>
      <c r="J371" s="61"/>
      <c r="K371" s="366" t="str">
        <f t="shared" si="16"/>
        <v/>
      </c>
      <c r="L371" s="62"/>
      <c r="M371" s="322"/>
      <c r="N371" s="63"/>
      <c r="O371" s="64"/>
      <c r="P371" s="367" t="str">
        <f t="shared" si="17"/>
        <v/>
      </c>
      <c r="Q371" s="65"/>
      <c r="R371" s="66"/>
      <c r="S371" s="67"/>
      <c r="T371" s="68"/>
      <c r="U371" s="68"/>
      <c r="V371" s="68"/>
      <c r="W371" s="66"/>
      <c r="X371" s="281"/>
      <c r="Y371" s="368" t="str">
        <f>IF(AND(申込書!$C$47&lt;&gt;"▼プルダウンより選択してください",申込書!$C$47&lt;&gt;"",申込書!$K$22&lt;&gt;"YYYY/MM/DD",$G371&lt;&gt;""),申込書!$K$22,"")</f>
        <v/>
      </c>
      <c r="Z371" s="369" t="str">
        <f>IF(Y371="","",IF(INDEX('コンテンツ＆備考マスタ'!$H:$J,MATCH(学校情報!Y$3,'コンテンツ＆備考マスタ'!$H:$H,0),3)="●",IF(AND(Y371&lt;&gt;"",ISNUMBER(申込書!$AC$22)=TRUE,申込書!$C$47&lt;&gt;"▼プルダウンより選択してください",申込書!$C$47&lt;&gt;""),申込書!$AC$22,""),"-"))</f>
        <v/>
      </c>
      <c r="AA371" s="369"/>
      <c r="AB371" s="369"/>
      <c r="AC371" s="370" t="str">
        <f>IF(AND(申込書!$C$47&lt;&gt;"▼プルダウンより選択してください",申込書!$C$47&lt;&gt;"",$G371&lt;&gt;"",申込書!$V$47="特定学年のみ"),"申し込みする","")</f>
        <v/>
      </c>
      <c r="AD371" s="371"/>
      <c r="AE371" s="372"/>
      <c r="AF371" s="373" t="str">
        <f>IF(AND(申込書!$C$48&lt;&gt;"▼プルダウンより選択してください",申込書!$C$48&lt;&gt;"",申込書!$K$22&lt;&gt;"YYYY/MM/DD",$G371&lt;&gt;""),申込書!$K$22,"")</f>
        <v/>
      </c>
      <c r="AG371" s="369" t="str">
        <f>IF(AF371="","",IF(INDEX('コンテンツ＆備考マスタ'!$H:$J,MATCH(学校情報!AF$3,'コンテンツ＆備考マスタ'!$H:$H,0),3)="●",IF(AND(AF371&lt;&gt;"",ISNUMBER(申込書!$AC$22)=TRUE,申込書!$C$48&lt;&gt;"▼プルダウンより選択してください",申込書!$C$48&lt;&gt;""),申込書!$AC$22,""),"-"))</f>
        <v/>
      </c>
      <c r="AH371" s="369"/>
      <c r="AI371" s="369"/>
      <c r="AJ371" s="370" t="str">
        <f>IF(AND(申込書!$C$48&lt;&gt;"▼プルダウンより選択してください",申込書!$C$48&lt;&gt;"",$G371&lt;&gt;"",申込書!$V$48="特定学年のみ"),"申し込みする","")</f>
        <v/>
      </c>
      <c r="AK371" s="371"/>
      <c r="AL371" s="372"/>
      <c r="AM371" s="373" t="str">
        <f>IF(AND(申込書!$C$49&lt;&gt;"▼プルダウンより選択してください",申込書!$C$49&lt;&gt;"",申込書!$K$22&lt;&gt;"YYYY/MM/DD",$G371&lt;&gt;""),申込書!$K$22,"")</f>
        <v/>
      </c>
      <c r="AN371" s="369" t="str">
        <f>IF(AM371="","",IF(INDEX('コンテンツ＆備考マスタ'!$H:$J,MATCH(学校情報!AM$3,'コンテンツ＆備考マスタ'!$H:$H,0),3)="●",IF(AND(AM371&lt;&gt;"",ISNUMBER(申込書!$AC$22)=TRUE,申込書!$C$49&lt;&gt;"▼プルダウンより選択してください",申込書!$C$49&lt;&gt;""),申込書!$AC$22,""),"-"))</f>
        <v/>
      </c>
      <c r="AO371" s="369"/>
      <c r="AP371" s="369"/>
      <c r="AQ371" s="370" t="str">
        <f>IF(AND(申込書!$C$49&lt;&gt;"▼プルダウンより選択してください",申込書!$C$49&lt;&gt;"",$G371&lt;&gt;"",申込書!$V$49="特定学年のみ"),"申し込みする","")</f>
        <v/>
      </c>
      <c r="AR371" s="371"/>
      <c r="AS371" s="372"/>
      <c r="AT371" s="373" t="str">
        <f>IF(AND(申込書!$C$50&lt;&gt;"▼プルダウンより選択してください",申込書!$C$50&lt;&gt;"",申込書!$K$22&lt;&gt;"YYYY/MM/DD",$G371&lt;&gt;""),申込書!$K$22,"")</f>
        <v/>
      </c>
      <c r="AU371" s="369" t="str">
        <f>IF(AT371="","",IF(INDEX('コンテンツ＆備考マスタ'!$H:$J,MATCH(学校情報!AT$3,'コンテンツ＆備考マスタ'!$H:$H,0),3)="●",IF(AND(AT371&lt;&gt;"",ISNUMBER(申込書!$AC$22)=TRUE,申込書!$C$50&lt;&gt;"▼プルダウンより選択してください",申込書!$C$50&lt;&gt;""),申込書!$AC$22,""),"-"))</f>
        <v/>
      </c>
      <c r="AV371" s="369"/>
      <c r="AW371" s="369"/>
      <c r="AX371" s="370" t="str">
        <f>IF(AND(申込書!$C$50&lt;&gt;"▼プルダウンより選択してください",申込書!$C$50&lt;&gt;"",$G371&lt;&gt;"",申込書!$V$50="特定学年のみ"),"申し込みする","")</f>
        <v/>
      </c>
      <c r="AY371" s="371"/>
      <c r="AZ371" s="372"/>
      <c r="BA371" s="373" t="str">
        <f>IF(AND(申込書!$C$51&lt;&gt;"▼プルダウンより選択してください",申込書!$C$51&lt;&gt;"",申込書!$K$22&lt;&gt;"YYYY/MM/DD",$G371&lt;&gt;""),申込書!$K$22,"")</f>
        <v/>
      </c>
      <c r="BB371" s="369" t="str">
        <f>IF(BA371="","",IF(INDEX('コンテンツ＆備考マスタ'!$H:$J,MATCH(学校情報!BA$3,'コンテンツ＆備考マスタ'!$H:$H,0),3)="●",IF(AND(BA371&lt;&gt;"",ISNUMBER(申込書!$AC$22)=TRUE,申込書!$C$51&lt;&gt;"▼プルダウンより選択してください",申込書!$C$51&lt;&gt;""),申込書!$AC$22,""),"-"))</f>
        <v/>
      </c>
      <c r="BC371" s="369"/>
      <c r="BD371" s="369"/>
      <c r="BE371" s="370" t="str">
        <f>IF(AND(申込書!$C$51&lt;&gt;"▼プルダウンより選択してください",申込書!$C$51&lt;&gt;"",$G371&lt;&gt;"",申込書!$V$51="特定学年のみ"),"申し込みする","")</f>
        <v/>
      </c>
      <c r="BF371" s="371"/>
      <c r="BG371" s="372"/>
      <c r="BH371" s="373" t="str">
        <f>IF(AND(申込書!$C$52&lt;&gt;"▼プルダウンより選択してください",申込書!$C$52&lt;&gt;"",申込書!$K$22&lt;&gt;"YYYY/MM/DD",$G371&lt;&gt;""),申込書!$K$22,"")</f>
        <v/>
      </c>
      <c r="BI371" s="369" t="str">
        <f>IF(BH371="","",IF(INDEX('コンテンツ＆備考マスタ'!$H:$J,MATCH(学校情報!BH$3,'コンテンツ＆備考マスタ'!$H:$H,0),3)="●",IF(AND(BH371&lt;&gt;"",ISNUMBER(申込書!$AC$22)=TRUE,申込書!$C$52&lt;&gt;"▼プルダウンより選択してください",申込書!$C$52&lt;&gt;""),申込書!$AC$22,""),"-"))</f>
        <v/>
      </c>
      <c r="BJ371" s="369"/>
      <c r="BK371" s="369"/>
      <c r="BL371" s="370" t="str">
        <f>IF(AND(申込書!$C$52&lt;&gt;"▼プルダウンより選択してください",申込書!$C$52&lt;&gt;"",$G371&lt;&gt;"",申込書!$V$52="特定学年のみ"),"申し込みする","")</f>
        <v/>
      </c>
      <c r="BM371" s="371"/>
      <c r="BN371" s="372"/>
      <c r="BO371" s="373" t="str">
        <f>IF(AND(申込書!$C$53&lt;&gt;"▼プルダウンより選択してください",申込書!$C$53&lt;&gt;"",申込書!$K$22&lt;&gt;"YYYY/MM/DD",$G371&lt;&gt;""),申込書!$K$22,"")</f>
        <v/>
      </c>
      <c r="BP371" s="369" t="str">
        <f>IF(BO371="","",IF(INDEX('コンテンツ＆備考マスタ'!$H:$J,MATCH(学校情報!BO$3,'コンテンツ＆備考マスタ'!$H:$H,0),3)="●",IF(AND(BO371&lt;&gt;"",ISNUMBER(申込書!$AC$22)=TRUE,申込書!$C$53&lt;&gt;"▼プルダウンより選択してください",申込書!$C$53&lt;&gt;""),申込書!$AC$22,""),"-"))</f>
        <v/>
      </c>
      <c r="BQ371" s="369"/>
      <c r="BR371" s="369"/>
      <c r="BS371" s="370" t="str">
        <f>IF(AND(申込書!$C$53&lt;&gt;"▼プルダウンより選択してください",申込書!$C$53&lt;&gt;"",$G371&lt;&gt;"",申込書!$V$53="特定学年のみ"),"申し込みする","")</f>
        <v/>
      </c>
      <c r="BT371" s="371"/>
      <c r="BU371" s="372"/>
      <c r="BV371" s="373" t="str">
        <f>IF(AND(申込書!$C$54&lt;&gt;"▼プルダウンより選択してください",申込書!$C$54&lt;&gt;"",申込書!$K$22&lt;&gt;"YYYY/MM/DD",$G371&lt;&gt;""),申込書!$K$22,"")</f>
        <v/>
      </c>
      <c r="BW371" s="369" t="str">
        <f>IF(BV371="","",IF(INDEX('コンテンツ＆備考マスタ'!$H:$J,MATCH(学校情報!BV$3,'コンテンツ＆備考マスタ'!$H:$H,0),3)="●",IF(AND(BV371&lt;&gt;"",ISNUMBER(申込書!$AC$22)=TRUE,申込書!$C$54&lt;&gt;"▼プルダウンより選択してください",申込書!$C$54&lt;&gt;""),申込書!$AC$22,""),"-"))</f>
        <v/>
      </c>
      <c r="BX371" s="369"/>
      <c r="BY371" s="369"/>
      <c r="BZ371" s="370" t="str">
        <f>IF(AND(申込書!$C$54&lt;&gt;"▼プルダウンより選択してください",申込書!$C$54&lt;&gt;"",$G371&lt;&gt;"",申込書!$V$54="特定学年のみ"),"申し込みする","")</f>
        <v/>
      </c>
      <c r="CA371" s="371"/>
      <c r="CB371" s="372"/>
      <c r="CC371" s="373" t="str">
        <f>IF(AND(申込書!$C$55&lt;&gt;"▼プルダウンより選択してください",申込書!$C$55&lt;&gt;"",申込書!$K$22&lt;&gt;"YYYY/MM/DD",$G371&lt;&gt;""),申込書!$K$22,"")</f>
        <v/>
      </c>
      <c r="CD371" s="369" t="str">
        <f>IF(CC371="","",IF(INDEX('コンテンツ＆備考マスタ'!$H:$J,MATCH(学校情報!CC$3,'コンテンツ＆備考マスタ'!$H:$H,0),3)="●",IF(AND(CC371&lt;&gt;"",ISNUMBER(申込書!$AC$22)=TRUE,申込書!$C$55&lt;&gt;"▼プルダウンより選択してください",申込書!$C$55&lt;&gt;""),申込書!$AC$22,""),"-"))</f>
        <v/>
      </c>
      <c r="CE371" s="369"/>
      <c r="CF371" s="369"/>
      <c r="CG371" s="370" t="str">
        <f>IF(AND(申込書!$C$55&lt;&gt;"▼プルダウンより選択してください",申込書!$C$55&lt;&gt;"",$G371&lt;&gt;"",申込書!$V$55="特定学年のみ"),"申し込みする","")</f>
        <v/>
      </c>
      <c r="CH371" s="371"/>
      <c r="CI371" s="372"/>
      <c r="CJ371" s="373" t="str">
        <f>IF(AND(申込書!$C$56&lt;&gt;"▼プルダウンより選択してください",申込書!$C$56&lt;&gt;"",申込書!$K$22&lt;&gt;"YYYY/MM/DD",$G371&lt;&gt;""),申込書!$K$22,"")</f>
        <v/>
      </c>
      <c r="CK371" s="369" t="str">
        <f>IF(CJ371="","",IF(INDEX('コンテンツ＆備考マスタ'!$H:$J,MATCH(学校情報!CJ$3,'コンテンツ＆備考マスタ'!$H:$H,0),3)="●",IF(AND(CJ371&lt;&gt;"",ISNUMBER(申込書!$AC$22)=TRUE,申込書!$C$56&lt;&gt;"▼プルダウンより選択してください",申込書!$C$56&lt;&gt;""),申込書!$AC$22,""),"-"))</f>
        <v/>
      </c>
      <c r="CL371" s="369"/>
      <c r="CM371" s="369"/>
      <c r="CN371" s="370" t="str">
        <f>IF(AND(申込書!$C$56&lt;&gt;"▼プルダウンより選択してください",申込書!$C$56&lt;&gt;"",$G371&lt;&gt;"",申込書!$V$56="特定学年のみ"),"申し込みする","")</f>
        <v/>
      </c>
      <c r="CO371" s="371"/>
      <c r="CP371" s="372"/>
      <c r="CQ371" s="373" t="str">
        <f>IF(AND(申込書!$C$57&lt;&gt;"▼プルダウンより選択してください",申込書!$C$57&lt;&gt;"",申込書!$K$22&lt;&gt;"YYYY/MM/DD",$G371&lt;&gt;""),申込書!$K$22,"")</f>
        <v/>
      </c>
      <c r="CR371" s="369" t="str">
        <f>IF(CQ371="","",IF(INDEX('コンテンツ＆備考マスタ'!$H:$J,MATCH(学校情報!CQ$3,'コンテンツ＆備考マスタ'!$H:$H,0),3)="●",IF(AND(CQ371&lt;&gt;"",ISNUMBER(申込書!$AC$22)=TRUE,申込書!$C$57&lt;&gt;"▼プルダウンより選択してください",申込書!$C$57&lt;&gt;""),申込書!$AC$22,""),"-"))</f>
        <v/>
      </c>
      <c r="CS371" s="369"/>
      <c r="CT371" s="369"/>
      <c r="CU371" s="369" t="str">
        <f>IF(AND(申込書!$C$57&lt;&gt;"▼プルダウンより選択してください",申込書!$C$57&lt;&gt;"",$G371&lt;&gt;"",申込書!$V$57="特定学年のみ"),"申し込みする","")</f>
        <v/>
      </c>
      <c r="CV371" s="371"/>
      <c r="CW371" s="372"/>
      <c r="CX371" s="373" t="str">
        <f>IF(AND(申込書!$C$58&lt;&gt;"▼プルダウンより選択してください",申込書!$C$58&lt;&gt;"",申込書!$K$22&lt;&gt;"YYYY/MM/DD",$G371&lt;&gt;""),申込書!$K$22,"")</f>
        <v/>
      </c>
      <c r="CY371" s="369" t="str">
        <f>IF(CX371="","",IF(INDEX('コンテンツ＆備考マスタ'!$H:$J,MATCH(学校情報!CX$3,'コンテンツ＆備考マスタ'!$H:$H,0),3)="●",IF(AND(CX371&lt;&gt;"",ISNUMBER(申込書!$AC$22)=TRUE,申込書!$C$58&lt;&gt;"▼プルダウンより選択してください",申込書!$C$58&lt;&gt;""),申込書!$AC$22,""),"-"))</f>
        <v/>
      </c>
      <c r="CZ371" s="369"/>
      <c r="DA371" s="369"/>
      <c r="DB371" s="369" t="str">
        <f>IF(AND(申込書!$C$58&lt;&gt;"▼プルダウンより選択してください",申込書!$C$58&lt;&gt;"",$G371&lt;&gt;"",申込書!$V$58="特定学年のみ"),"申し込みする","")</f>
        <v/>
      </c>
      <c r="DC371" s="371"/>
      <c r="DD371" s="372"/>
      <c r="DE371" s="373" t="str">
        <f>IF(AND(申込書!$C$59&lt;&gt;"▼プルダウンより選択してください",申込書!$C$59&lt;&gt;"",申込書!$K$22&lt;&gt;"YYYY/MM/DD",$G371&lt;&gt;""),申込書!$K$22,"")</f>
        <v/>
      </c>
      <c r="DF371" s="369" t="str">
        <f>IF(DE371="","",IF(INDEX('コンテンツ＆備考マスタ'!$H:$J,MATCH(学校情報!DE$3,'コンテンツ＆備考マスタ'!$H:$H,0),3)="●",IF(AND(DE371&lt;&gt;"",ISNUMBER(申込書!$AC$22)=TRUE,申込書!$C$59&lt;&gt;"▼プルダウンより選択してください",申込書!$C$59&lt;&gt;""),申込書!$AC$22,""),"-"))</f>
        <v/>
      </c>
      <c r="DG371" s="369"/>
      <c r="DH371" s="369"/>
      <c r="DI371" s="369" t="str">
        <f>IF(AND(申込書!$C$59&lt;&gt;"▼プルダウンより選択してください",申込書!$C$59&lt;&gt;"",$G371&lt;&gt;"",申込書!$V$59="特定学年のみ"),"申し込みする","")</f>
        <v/>
      </c>
      <c r="DJ371" s="371"/>
      <c r="DK371" s="372"/>
      <c r="DL371" s="373" t="str">
        <f>IF(AND(申込書!$C$60&lt;&gt;"▼プルダウンより選択してください",申込書!$C$60&lt;&gt;"",申込書!$K$22&lt;&gt;"YYYY/MM/DD",$G371&lt;&gt;""),申込書!$K$22,"")</f>
        <v/>
      </c>
      <c r="DM371" s="369" t="str">
        <f>IF(DL371="","",IF(INDEX('コンテンツ＆備考マスタ'!$H:$J,MATCH(学校情報!DL$3,'コンテンツ＆備考マスタ'!$H:$H,0),3)="●",IF(AND(DL371&lt;&gt;"",ISNUMBER(申込書!$AC$22)=TRUE,申込書!$C$60&lt;&gt;"▼プルダウンより選択してください",申込書!$C$60&lt;&gt;""),申込書!$AC$22,""),"-"))</f>
        <v/>
      </c>
      <c r="DN371" s="369"/>
      <c r="DO371" s="369"/>
      <c r="DP371" s="369" t="str">
        <f>IF(AND(申込書!$C$60&lt;&gt;"▼プルダウンより選択してください",申込書!$C$60&lt;&gt;"",$G371&lt;&gt;"",申込書!$V$60="特定学年のみ"),"申し込みする","")</f>
        <v/>
      </c>
      <c r="DQ371" s="371"/>
      <c r="DR371" s="372"/>
      <c r="DS371" s="373" t="str">
        <f>IF(AND(申込書!$C$61&lt;&gt;"▼プルダウンより選択してください",申込書!$C$61&lt;&gt;"",申込書!$K$22&lt;&gt;"YYYY/MM/DD",$G371&lt;&gt;""),申込書!$K$22,"")</f>
        <v/>
      </c>
      <c r="DT371" s="369" t="str">
        <f>IF(DS371="","",IF(INDEX('コンテンツ＆備考マスタ'!$H:$J,MATCH(学校情報!DS$3,'コンテンツ＆備考マスタ'!$H:$H,0),3)="●",IF(AND(DS371&lt;&gt;"",ISNUMBER(申込書!$AC$22)=TRUE,申込書!$C$61&lt;&gt;"▼プルダウンより選択してください",申込書!$C$61&lt;&gt;""),申込書!$AC$22,""),"-"))</f>
        <v/>
      </c>
      <c r="DU371" s="369"/>
      <c r="DV371" s="369"/>
      <c r="DW371" s="369" t="str">
        <f>IF(AND(申込書!$C$61&lt;&gt;"▼プルダウンより選択してください",申込書!$C$61&lt;&gt;"",$G371&lt;&gt;"",申込書!$V$61="特定学年のみ"),"申し込みする","")</f>
        <v/>
      </c>
      <c r="DX371" s="371"/>
      <c r="DY371" s="372"/>
      <c r="DZ371" s="373" t="str">
        <f>IF(AND(申込書!$C$62&lt;&gt;"▼プルダウンより選択してください",申込書!$C$62&lt;&gt;"",申込書!$K$22&lt;&gt;"YYYY/MM/DD",$G371&lt;&gt;""),申込書!$K$22,"")</f>
        <v/>
      </c>
      <c r="EA371" s="369" t="str">
        <f>IF(DZ371="","",IF(INDEX('コンテンツ＆備考マスタ'!$H:$J,MATCH(学校情報!DZ$3,'コンテンツ＆備考マスタ'!$H:$H,0),3)="●",IF(AND(DZ371&lt;&gt;"",ISNUMBER(申込書!$AC$22)=TRUE,申込書!$C$62&lt;&gt;"▼プルダウンより選択してください",申込書!$C$62&lt;&gt;""),申込書!$AC$22,""),"-"))</f>
        <v/>
      </c>
      <c r="EB371" s="369"/>
      <c r="EC371" s="369"/>
      <c r="ED371" s="370" t="str">
        <f>IF(AND(申込書!$C$62&lt;&gt;"▼プルダウンより選択してください",申込書!$C$62&lt;&gt;"",$G371&lt;&gt;"",申込書!$V$62="特定学年のみ"),"申し込みする","")</f>
        <v/>
      </c>
      <c r="EE371" s="371"/>
      <c r="EF371" s="372"/>
      <c r="EG371" s="373" t="str">
        <f>IF(AND(申込書!$C$63&lt;&gt;"▼プルダウンより選択してください",申込書!$C$63&lt;&gt;"",申込書!$K$22&lt;&gt;"YYYY/MM/DD",$G371&lt;&gt;""),申込書!$K$22,"")</f>
        <v/>
      </c>
      <c r="EH371" s="369" t="str">
        <f>IF(EG371="","",IF(INDEX('コンテンツ＆備考マスタ'!$H:$J,MATCH(学校情報!EG$3,'コンテンツ＆備考マスタ'!$H:$H,0),3)="●",IF(AND(EG371&lt;&gt;"",ISNUMBER(申込書!$AC$22)=TRUE,申込書!$C$63&lt;&gt;"▼プルダウンより選択してください",申込書!$C$63&lt;&gt;""),申込書!$AC$22,""),"-"))</f>
        <v/>
      </c>
      <c r="EI371" s="369"/>
      <c r="EJ371" s="369"/>
      <c r="EK371" s="370" t="str">
        <f>IF(AND(申込書!$C$63&lt;&gt;"▼プルダウンより選択してください",申込書!$C$63&lt;&gt;"",$G371&lt;&gt;"",申込書!$V$63="特定学年のみ"),"申し込みする","")</f>
        <v/>
      </c>
      <c r="EL371" s="371"/>
      <c r="EM371" s="372"/>
      <c r="EN371" s="373" t="str">
        <f>IF(AND(申込書!$C$64&lt;&gt;"▼プルダウンより選択してください",申込書!$C$64&lt;&gt;"",申込書!$K$22&lt;&gt;"YYYY/MM/DD",$G371&lt;&gt;""),申込書!$K$22,"")</f>
        <v/>
      </c>
      <c r="EO371" s="369" t="str">
        <f>IF(EN371="","",IF(INDEX('コンテンツ＆備考マスタ'!$H:$J,MATCH(学校情報!EN$3,'コンテンツ＆備考マスタ'!$H:$H,0),3)="●",IF(AND(EN371&lt;&gt;"",ISNUMBER(申込書!$AC$22)=TRUE,申込書!$C$64&lt;&gt;"▼プルダウンより選択してください",申込書!$C$64&lt;&gt;""),申込書!$AC$22,""),"-"))</f>
        <v/>
      </c>
      <c r="EP371" s="369"/>
      <c r="EQ371" s="369"/>
      <c r="ER371" s="370" t="str">
        <f>IF(AND(申込書!$C$64&lt;&gt;"▼プルダウンより選択してください",申込書!$C$64&lt;&gt;"",$G371&lt;&gt;"",申込書!$V$64="特定学年のみ"),"申し込みする","")</f>
        <v/>
      </c>
      <c r="ES371" s="371"/>
      <c r="ET371" s="372"/>
      <c r="EU371" s="373" t="str">
        <f>IF(AND(申込書!$C$65&lt;&gt;"▼プルダウンより選択してください",申込書!$C$65&lt;&gt;"",申込書!$K$22&lt;&gt;"YYYY/MM/DD",$G371&lt;&gt;""),申込書!$K$22,"")</f>
        <v/>
      </c>
      <c r="EV371" s="369" t="str">
        <f>IF(EU371="","",IF(INDEX('コンテンツ＆備考マスタ'!$H:$J,MATCH(学校情報!EU$3,'コンテンツ＆備考マスタ'!$H:$H,0),3)="●",IF(AND(EU371&lt;&gt;"",ISNUMBER(申込書!$AC$22)=TRUE,申込書!$C$65&lt;&gt;"▼プルダウンより選択してください",申込書!$C$65&lt;&gt;""),申込書!$AC$22,""),"-"))</f>
        <v/>
      </c>
      <c r="EW371" s="369"/>
      <c r="EX371" s="369"/>
      <c r="EY371" s="370" t="str">
        <f>IF(AND(申込書!$C$65&lt;&gt;"▼プルダウンより選択してください",申込書!$C$65&lt;&gt;"",$G371&lt;&gt;"",申込書!$V$65="特定学年のみ"),"申し込みする","")</f>
        <v/>
      </c>
      <c r="EZ371" s="371"/>
      <c r="FA371" s="372"/>
      <c r="FB371" s="373" t="str">
        <f>IF(AND(申込書!$C$66&lt;&gt;"▼プルダウンより選択してください",申込書!$C$66&lt;&gt;"",申込書!$K$22&lt;&gt;"YYYY/MM/DD",$G371&lt;&gt;""),申込書!$K$22,"")</f>
        <v/>
      </c>
      <c r="FC371" s="369" t="str">
        <f>IF(FB371="","",IF(INDEX('コンテンツ＆備考マスタ'!$H:$J,MATCH(学校情報!FB$3,'コンテンツ＆備考マスタ'!$H:$H,0),3)="●",IF(AND(FB371&lt;&gt;"",ISNUMBER(申込書!$AC$22)=TRUE,申込書!$C$66&lt;&gt;"▼プルダウンより選択してください",申込書!$C$66&lt;&gt;""),申込書!$AC$22,""),"-"))</f>
        <v/>
      </c>
      <c r="FD371" s="369"/>
      <c r="FE371" s="369"/>
      <c r="FF371" s="370" t="str">
        <f>IF(AND(申込書!$C$66&lt;&gt;"▼プルダウンより選択してください",申込書!$C$66&lt;&gt;"",$G371&lt;&gt;"",申込書!$V$66="特定学年のみ"),"申し込みする","")</f>
        <v/>
      </c>
      <c r="FG371" s="371"/>
      <c r="FH371" s="372"/>
      <c r="FI371" s="373" t="str">
        <f>IF(AND(申込書!$C$67&lt;&gt;"▼プルダウンより選択してください",申込書!$C$67&lt;&gt;"",申込書!$K$22&lt;&gt;"YYYY/MM/DD",$G371&lt;&gt;""),申込書!$K$22,"")</f>
        <v/>
      </c>
      <c r="FJ371" s="369" t="str">
        <f>IF(FI371="","",IF(INDEX('コンテンツ＆備考マスタ'!$H:$J,MATCH(学校情報!FI$3,'コンテンツ＆備考マスタ'!$H:$H,0),3)="●",IF(AND(FI371&lt;&gt;"",ISNUMBER(申込書!$AC$22)=TRUE,申込書!$C$67&lt;&gt;"▼プルダウンより選択してください",申込書!$C$67&lt;&gt;""),申込書!$AC$22,""),"-"))</f>
        <v/>
      </c>
      <c r="FK371" s="369"/>
      <c r="FL371" s="369"/>
      <c r="FM371" s="370" t="str">
        <f>IF(AND(申込書!$C$67&lt;&gt;"▼プルダウンより選択してください",申込書!$C$67&lt;&gt;"",$G371&lt;&gt;"",申込書!$V$67="特定学年のみ"),"申し込みする","")</f>
        <v/>
      </c>
      <c r="FN371" s="371"/>
      <c r="FO371" s="372"/>
      <c r="FP371" s="373" t="str">
        <f>IF(AND(申込書!$C$68&lt;&gt;"▼プルダウンより選択してください",申込書!$C$68&lt;&gt;"",申込書!$K$22&lt;&gt;"YYYY/MM/DD",$G371&lt;&gt;""),申込書!$K$22,"")</f>
        <v/>
      </c>
      <c r="FQ371" s="369" t="str">
        <f>IF(FP371="","",IF(INDEX('コンテンツ＆備考マスタ'!$H:$J,MATCH(学校情報!FP$3,'コンテンツ＆備考マスタ'!$H:$H,0),3)="●",IF(AND(FP371&lt;&gt;"",ISNUMBER(申込書!$AC$22)=TRUE,申込書!$C$68&lt;&gt;"▼プルダウンより選択してください",申込書!$C$68&lt;&gt;""),申込書!$AC$22,""),"-"))</f>
        <v/>
      </c>
      <c r="FR371" s="369"/>
      <c r="FS371" s="369"/>
      <c r="FT371" s="370" t="str">
        <f>IF(AND(申込書!$C$68&lt;&gt;"▼プルダウンより選択してください",申込書!$C$68&lt;&gt;"",$G371&lt;&gt;"",申込書!$V$68="特定学年のみ"),"申し込みする","")</f>
        <v/>
      </c>
      <c r="FU371" s="371"/>
      <c r="FV371" s="372"/>
      <c r="FW371" s="373" t="str">
        <f>IF(AND(申込書!$C$69&lt;&gt;"▼プルダウンより選択してください",申込書!$C$69&lt;&gt;"",申込書!$K$22&lt;&gt;"YYYY/MM/DD",$G371&lt;&gt;""),申込書!$K$22,"")</f>
        <v/>
      </c>
      <c r="FX371" s="369" t="str">
        <f>IF(FW371="","",IF(INDEX('コンテンツ＆備考マスタ'!$H:$J,MATCH(学校情報!FW$3,'コンテンツ＆備考マスタ'!$H:$H,0),3)="●",IF(AND(FW371&lt;&gt;"",ISNUMBER(申込書!$AC$22)=TRUE,申込書!$C$69&lt;&gt;"▼プルダウンより選択してください",申込書!$C$69&lt;&gt;""),申込書!$AC$22,""),"-"))</f>
        <v/>
      </c>
      <c r="FY371" s="369"/>
      <c r="FZ371" s="369"/>
      <c r="GA371" s="370" t="str">
        <f>IF(AND(申込書!$C$69&lt;&gt;"▼プルダウンより選択してください",申込書!$C$69&lt;&gt;"",$G371&lt;&gt;"",申込書!$V$69="特定学年のみ"),"申し込みする","")</f>
        <v/>
      </c>
      <c r="GB371" s="371"/>
      <c r="GC371" s="372"/>
      <c r="GD371" s="373" t="str">
        <f>IF(AND(申込書!$C$70&lt;&gt;"▼プルダウンより選択してください",申込書!$C$70&lt;&gt;"",申込書!$K$22&lt;&gt;"YYYY/MM/DD",$G371&lt;&gt;""),申込書!$K$22,"")</f>
        <v/>
      </c>
      <c r="GE371" s="369" t="str">
        <f>IF(GD371="","",IF(INDEX('コンテンツ＆備考マスタ'!$H:$J,MATCH(学校情報!GD$3,'コンテンツ＆備考マスタ'!$H:$H,0),3)="●",IF(AND(GD371&lt;&gt;"",ISNUMBER(申込書!$AC$22)=TRUE,申込書!$C$70&lt;&gt;"▼プルダウンより選択してください",申込書!$C$70&lt;&gt;""),申込書!$AC$22,""),"-"))</f>
        <v/>
      </c>
      <c r="GF371" s="369"/>
      <c r="GG371" s="369"/>
      <c r="GH371" s="370" t="str">
        <f>IF(AND(申込書!$C$70&lt;&gt;"▼プルダウンより選択してください",申込書!$C$70&lt;&gt;"",$G371&lt;&gt;"",申込書!$V$70="特定学年のみ"),"申し込みする","")</f>
        <v/>
      </c>
      <c r="GI371" s="371"/>
      <c r="GJ371" s="372"/>
      <c r="GK371" s="373" t="str">
        <f>IF(AND(申込書!$C$71&lt;&gt;"▼プルダウンより選択してください",申込書!$C$71&lt;&gt;"",申込書!$K$22&lt;&gt;"YYYY/MM/DD",$G371&lt;&gt;""),申込書!$K$22,"")</f>
        <v/>
      </c>
      <c r="GL371" s="369" t="str">
        <f>IF(GK371="","",IF(INDEX('コンテンツ＆備考マスタ'!$H:$J,MATCH(学校情報!GK$3,'コンテンツ＆備考マスタ'!$H:$H,0),3)="●",IF(AND(GK371&lt;&gt;"",ISNUMBER(申込書!$AC$22)=TRUE,申込書!$C$71&lt;&gt;"▼プルダウンより選択してください",申込書!$C$71&lt;&gt;""),申込書!$AC$22,""),"-"))</f>
        <v/>
      </c>
      <c r="GM371" s="369"/>
      <c r="GN371" s="369"/>
      <c r="GO371" s="370" t="str">
        <f>IF(AND(申込書!$C$71&lt;&gt;"▼プルダウンより選択してください",申込書!$C$71&lt;&gt;"",$G371&lt;&gt;"",申込書!$V$71="特定学年のみ"),"申し込みする","")</f>
        <v/>
      </c>
      <c r="GP371" s="371"/>
      <c r="GQ371" s="372"/>
      <c r="GR371" s="373" t="str">
        <f>IF(AND(申込書!$C$72&lt;&gt;"▼プルダウンより選択してください",申込書!$C$72&lt;&gt;"",申込書!$K$22&lt;&gt;"YYYY/MM/DD",$G371&lt;&gt;""),申込書!$K$22,"")</f>
        <v/>
      </c>
      <c r="GS371" s="369" t="str">
        <f>IF(GR371="","",IF(INDEX('コンテンツ＆備考マスタ'!$H:$J,MATCH(学校情報!GR$3,'コンテンツ＆備考マスタ'!$H:$H,0),3)="●",IF(AND(GR371&lt;&gt;"",ISNUMBER(申込書!$AC$22)=TRUE,申込書!$C$72&lt;&gt;"▼プルダウンより選択してください",申込書!$C$72&lt;&gt;""),申込書!$AC$22,""),"-"))</f>
        <v/>
      </c>
      <c r="GT371" s="369"/>
      <c r="GU371" s="369"/>
      <c r="GV371" s="370" t="str">
        <f>IF(AND(申込書!$C$72&lt;&gt;"▼プルダウンより選択してください",申込書!$C$72&lt;&gt;"",$G371&lt;&gt;"",申込書!$V$72="特定学年のみ"),"申し込みする","")</f>
        <v/>
      </c>
      <c r="GW371" s="371"/>
      <c r="GX371" s="372"/>
      <c r="GY371" s="373" t="str">
        <f>IF(AND(申込書!$C$73&lt;&gt;"▼プルダウンより選択してください",申込書!$C$73&lt;&gt;"",申込書!$K$22&lt;&gt;"YYYY/MM/DD",$G371&lt;&gt;""),申込書!$K$22,"")</f>
        <v/>
      </c>
      <c r="GZ371" s="369" t="str">
        <f>IF(GY371="","",IF(INDEX('コンテンツ＆備考マスタ'!$H:$J,MATCH(学校情報!GY$3,'コンテンツ＆備考マスタ'!$H:$H,0),3)="●",IF(AND(GY371&lt;&gt;"",ISNUMBER(申込書!$AC$22)=TRUE,申込書!$C$73&lt;&gt;"▼プルダウンより選択してください",申込書!$C$73&lt;&gt;""),申込書!$AC$22,""),"-"))</f>
        <v/>
      </c>
      <c r="HA371" s="369"/>
      <c r="HB371" s="369"/>
      <c r="HC371" s="370" t="str">
        <f>IF(AND(申込書!$C$73&lt;&gt;"▼プルダウンより選択してください",申込書!$C$73&lt;&gt;"",$G371&lt;&gt;"",申込書!$V$73="特定学年のみ"),"申し込みする","")</f>
        <v/>
      </c>
      <c r="HD371" s="371"/>
      <c r="HE371" s="372"/>
      <c r="HF371" s="373" t="str">
        <f>IF(AND(申込書!$C$74&lt;&gt;"▼プルダウンより選択してください",申込書!$C$74&lt;&gt;"",申込書!$K$22&lt;&gt;"YYYY/MM/DD",$G371&lt;&gt;""),申込書!$K$22,"")</f>
        <v/>
      </c>
      <c r="HG371" s="369" t="str">
        <f>IF(HF371="","",IF(INDEX('コンテンツ＆備考マスタ'!$H:$J,MATCH(学校情報!HF$3,'コンテンツ＆備考マスタ'!$H:$H,0),3)="●",IF(AND(HF371&lt;&gt;"",ISNUMBER(申込書!$AC$22)=TRUE,申込書!$C$74&lt;&gt;"▼プルダウンより選択してください",申込書!$C$74&lt;&gt;""),申込書!$AC$22,""),"-"))</f>
        <v/>
      </c>
      <c r="HH371" s="369"/>
      <c r="HI371" s="369"/>
      <c r="HJ371" s="370" t="str">
        <f>IF(AND(申込書!$C$74&lt;&gt;"▼プルダウンより選択してください",申込書!$C$74&lt;&gt;"",$G371&lt;&gt;"",申込書!$V$74="特定学年のみ"),"申し込みする","")</f>
        <v/>
      </c>
      <c r="HK371" s="371"/>
      <c r="HL371" s="372"/>
      <c r="HM371" s="373" t="str">
        <f>IF(AND(申込書!$C$75&lt;&gt;"▼プルダウンより選択してください",申込書!$C$75&lt;&gt;"",申込書!$K$22&lt;&gt;"YYYY/MM/DD",$G371&lt;&gt;""),申込書!$K$22,"")</f>
        <v/>
      </c>
      <c r="HN371" s="369" t="str">
        <f>IF(HM371="","",IF(INDEX('コンテンツ＆備考マスタ'!$H:$J,MATCH(学校情報!HM$3,'コンテンツ＆備考マスタ'!$H:$H,0),3)="●",IF(AND(HM371&lt;&gt;"",ISNUMBER(申込書!$AC$22)=TRUE,申込書!$C$75&lt;&gt;"▼プルダウンより選択してください",申込書!$C$75&lt;&gt;""),申込書!$AC$22,""),"-"))</f>
        <v/>
      </c>
      <c r="HO371" s="369"/>
      <c r="HP371" s="369"/>
      <c r="HQ371" s="370" t="str">
        <f>IF(AND(申込書!$C$75&lt;&gt;"▼プルダウンより選択してください",申込書!$C$75&lt;&gt;"",$G371&lt;&gt;"",申込書!$V$75="特定学年のみ"),"申し込みする","")</f>
        <v/>
      </c>
      <c r="HR371" s="371"/>
      <c r="HS371" s="371"/>
      <c r="HT371" s="374" t="str">
        <f>IF(AND(申込書!$C$76&lt;&gt;"▼プルダウンより選択してください",申込書!$C$76&lt;&gt;"",申込書!$K$22&lt;&gt;"YYYY/MM/DD",$G371&lt;&gt;""),申込書!$K$22,"")</f>
        <v/>
      </c>
      <c r="HU371" s="369" t="str">
        <f>IF(HT371="","",IF(INDEX('コンテンツ＆備考マスタ'!$H:$J,MATCH(学校情報!HT$3,'コンテンツ＆備考マスタ'!$H:$H,0),3)="●",IF(AND(HT371&lt;&gt;"",ISNUMBER(申込書!$AC$22)=TRUE,申込書!$C$76&lt;&gt;"▼プルダウンより選択してください",申込書!$C$76&lt;&gt;""),申込書!$AC$22,""),"-"))</f>
        <v/>
      </c>
      <c r="HV371" s="369"/>
      <c r="HW371" s="369"/>
      <c r="HX371" s="370" t="str">
        <f>IF(AND(申込書!$C$76&lt;&gt;"▼プルダウンより選択してください",申込書!$C$76&lt;&gt;"",$G371&lt;&gt;"",申込書!$V$76="特定学年のみ"),"申し込みする","")</f>
        <v/>
      </c>
      <c r="HY371" s="371"/>
      <c r="HZ371" s="372"/>
      <c r="IA371" s="69"/>
    </row>
    <row r="372" spans="2:235" ht="26.85" hidden="1" customHeight="1" outlineLevel="1">
      <c r="B372" s="365">
        <f t="shared" si="15"/>
        <v>367</v>
      </c>
      <c r="C372" s="55"/>
      <c r="D372" s="56"/>
      <c r="E372" s="154"/>
      <c r="F372" s="57"/>
      <c r="G372" s="58"/>
      <c r="H372" s="59"/>
      <c r="I372" s="60"/>
      <c r="J372" s="61"/>
      <c r="K372" s="366" t="str">
        <f t="shared" si="16"/>
        <v/>
      </c>
      <c r="L372" s="62"/>
      <c r="M372" s="322"/>
      <c r="N372" s="63"/>
      <c r="O372" s="64"/>
      <c r="P372" s="367" t="str">
        <f t="shared" si="17"/>
        <v/>
      </c>
      <c r="Q372" s="65"/>
      <c r="R372" s="66"/>
      <c r="S372" s="67"/>
      <c r="T372" s="68"/>
      <c r="U372" s="68"/>
      <c r="V372" s="68"/>
      <c r="W372" s="66"/>
      <c r="X372" s="281"/>
      <c r="Y372" s="368" t="str">
        <f>IF(AND(申込書!$C$47&lt;&gt;"▼プルダウンより選択してください",申込書!$C$47&lt;&gt;"",申込書!$K$22&lt;&gt;"YYYY/MM/DD",$G372&lt;&gt;""),申込書!$K$22,"")</f>
        <v/>
      </c>
      <c r="Z372" s="369" t="str">
        <f>IF(Y372="","",IF(INDEX('コンテンツ＆備考マスタ'!$H:$J,MATCH(学校情報!Y$3,'コンテンツ＆備考マスタ'!$H:$H,0),3)="●",IF(AND(Y372&lt;&gt;"",ISNUMBER(申込書!$AC$22)=TRUE,申込書!$C$47&lt;&gt;"▼プルダウンより選択してください",申込書!$C$47&lt;&gt;""),申込書!$AC$22,""),"-"))</f>
        <v/>
      </c>
      <c r="AA372" s="369"/>
      <c r="AB372" s="369"/>
      <c r="AC372" s="370" t="str">
        <f>IF(AND(申込書!$C$47&lt;&gt;"▼プルダウンより選択してください",申込書!$C$47&lt;&gt;"",$G372&lt;&gt;"",申込書!$V$47="特定学年のみ"),"申し込みする","")</f>
        <v/>
      </c>
      <c r="AD372" s="371"/>
      <c r="AE372" s="372"/>
      <c r="AF372" s="373" t="str">
        <f>IF(AND(申込書!$C$48&lt;&gt;"▼プルダウンより選択してください",申込書!$C$48&lt;&gt;"",申込書!$K$22&lt;&gt;"YYYY/MM/DD",$G372&lt;&gt;""),申込書!$K$22,"")</f>
        <v/>
      </c>
      <c r="AG372" s="369" t="str">
        <f>IF(AF372="","",IF(INDEX('コンテンツ＆備考マスタ'!$H:$J,MATCH(学校情報!AF$3,'コンテンツ＆備考マスタ'!$H:$H,0),3)="●",IF(AND(AF372&lt;&gt;"",ISNUMBER(申込書!$AC$22)=TRUE,申込書!$C$48&lt;&gt;"▼プルダウンより選択してください",申込書!$C$48&lt;&gt;""),申込書!$AC$22,""),"-"))</f>
        <v/>
      </c>
      <c r="AH372" s="369"/>
      <c r="AI372" s="369"/>
      <c r="AJ372" s="370" t="str">
        <f>IF(AND(申込書!$C$48&lt;&gt;"▼プルダウンより選択してください",申込書!$C$48&lt;&gt;"",$G372&lt;&gt;"",申込書!$V$48="特定学年のみ"),"申し込みする","")</f>
        <v/>
      </c>
      <c r="AK372" s="371"/>
      <c r="AL372" s="372"/>
      <c r="AM372" s="373" t="str">
        <f>IF(AND(申込書!$C$49&lt;&gt;"▼プルダウンより選択してください",申込書!$C$49&lt;&gt;"",申込書!$K$22&lt;&gt;"YYYY/MM/DD",$G372&lt;&gt;""),申込書!$K$22,"")</f>
        <v/>
      </c>
      <c r="AN372" s="369" t="str">
        <f>IF(AM372="","",IF(INDEX('コンテンツ＆備考マスタ'!$H:$J,MATCH(学校情報!AM$3,'コンテンツ＆備考マスタ'!$H:$H,0),3)="●",IF(AND(AM372&lt;&gt;"",ISNUMBER(申込書!$AC$22)=TRUE,申込書!$C$49&lt;&gt;"▼プルダウンより選択してください",申込書!$C$49&lt;&gt;""),申込書!$AC$22,""),"-"))</f>
        <v/>
      </c>
      <c r="AO372" s="369"/>
      <c r="AP372" s="369"/>
      <c r="AQ372" s="370" t="str">
        <f>IF(AND(申込書!$C$49&lt;&gt;"▼プルダウンより選択してください",申込書!$C$49&lt;&gt;"",$G372&lt;&gt;"",申込書!$V$49="特定学年のみ"),"申し込みする","")</f>
        <v/>
      </c>
      <c r="AR372" s="371"/>
      <c r="AS372" s="372"/>
      <c r="AT372" s="373" t="str">
        <f>IF(AND(申込書!$C$50&lt;&gt;"▼プルダウンより選択してください",申込書!$C$50&lt;&gt;"",申込書!$K$22&lt;&gt;"YYYY/MM/DD",$G372&lt;&gt;""),申込書!$K$22,"")</f>
        <v/>
      </c>
      <c r="AU372" s="369" t="str">
        <f>IF(AT372="","",IF(INDEX('コンテンツ＆備考マスタ'!$H:$J,MATCH(学校情報!AT$3,'コンテンツ＆備考マスタ'!$H:$H,0),3)="●",IF(AND(AT372&lt;&gt;"",ISNUMBER(申込書!$AC$22)=TRUE,申込書!$C$50&lt;&gt;"▼プルダウンより選択してください",申込書!$C$50&lt;&gt;""),申込書!$AC$22,""),"-"))</f>
        <v/>
      </c>
      <c r="AV372" s="369"/>
      <c r="AW372" s="369"/>
      <c r="AX372" s="370" t="str">
        <f>IF(AND(申込書!$C$50&lt;&gt;"▼プルダウンより選択してください",申込書!$C$50&lt;&gt;"",$G372&lt;&gt;"",申込書!$V$50="特定学年のみ"),"申し込みする","")</f>
        <v/>
      </c>
      <c r="AY372" s="371"/>
      <c r="AZ372" s="372"/>
      <c r="BA372" s="373" t="str">
        <f>IF(AND(申込書!$C$51&lt;&gt;"▼プルダウンより選択してください",申込書!$C$51&lt;&gt;"",申込書!$K$22&lt;&gt;"YYYY/MM/DD",$G372&lt;&gt;""),申込書!$K$22,"")</f>
        <v/>
      </c>
      <c r="BB372" s="369" t="str">
        <f>IF(BA372="","",IF(INDEX('コンテンツ＆備考マスタ'!$H:$J,MATCH(学校情報!BA$3,'コンテンツ＆備考マスタ'!$H:$H,0),3)="●",IF(AND(BA372&lt;&gt;"",ISNUMBER(申込書!$AC$22)=TRUE,申込書!$C$51&lt;&gt;"▼プルダウンより選択してください",申込書!$C$51&lt;&gt;""),申込書!$AC$22,""),"-"))</f>
        <v/>
      </c>
      <c r="BC372" s="369"/>
      <c r="BD372" s="369"/>
      <c r="BE372" s="370" t="str">
        <f>IF(AND(申込書!$C$51&lt;&gt;"▼プルダウンより選択してください",申込書!$C$51&lt;&gt;"",$G372&lt;&gt;"",申込書!$V$51="特定学年のみ"),"申し込みする","")</f>
        <v/>
      </c>
      <c r="BF372" s="371"/>
      <c r="BG372" s="372"/>
      <c r="BH372" s="373" t="str">
        <f>IF(AND(申込書!$C$52&lt;&gt;"▼プルダウンより選択してください",申込書!$C$52&lt;&gt;"",申込書!$K$22&lt;&gt;"YYYY/MM/DD",$G372&lt;&gt;""),申込書!$K$22,"")</f>
        <v/>
      </c>
      <c r="BI372" s="369" t="str">
        <f>IF(BH372="","",IF(INDEX('コンテンツ＆備考マスタ'!$H:$J,MATCH(学校情報!BH$3,'コンテンツ＆備考マスタ'!$H:$H,0),3)="●",IF(AND(BH372&lt;&gt;"",ISNUMBER(申込書!$AC$22)=TRUE,申込書!$C$52&lt;&gt;"▼プルダウンより選択してください",申込書!$C$52&lt;&gt;""),申込書!$AC$22,""),"-"))</f>
        <v/>
      </c>
      <c r="BJ372" s="369"/>
      <c r="BK372" s="369"/>
      <c r="BL372" s="370" t="str">
        <f>IF(AND(申込書!$C$52&lt;&gt;"▼プルダウンより選択してください",申込書!$C$52&lt;&gt;"",$G372&lt;&gt;"",申込書!$V$52="特定学年のみ"),"申し込みする","")</f>
        <v/>
      </c>
      <c r="BM372" s="371"/>
      <c r="BN372" s="372"/>
      <c r="BO372" s="373" t="str">
        <f>IF(AND(申込書!$C$53&lt;&gt;"▼プルダウンより選択してください",申込書!$C$53&lt;&gt;"",申込書!$K$22&lt;&gt;"YYYY/MM/DD",$G372&lt;&gt;""),申込書!$K$22,"")</f>
        <v/>
      </c>
      <c r="BP372" s="369" t="str">
        <f>IF(BO372="","",IF(INDEX('コンテンツ＆備考マスタ'!$H:$J,MATCH(学校情報!BO$3,'コンテンツ＆備考マスタ'!$H:$H,0),3)="●",IF(AND(BO372&lt;&gt;"",ISNUMBER(申込書!$AC$22)=TRUE,申込書!$C$53&lt;&gt;"▼プルダウンより選択してください",申込書!$C$53&lt;&gt;""),申込書!$AC$22,""),"-"))</f>
        <v/>
      </c>
      <c r="BQ372" s="369"/>
      <c r="BR372" s="369"/>
      <c r="BS372" s="370" t="str">
        <f>IF(AND(申込書!$C$53&lt;&gt;"▼プルダウンより選択してください",申込書!$C$53&lt;&gt;"",$G372&lt;&gt;"",申込書!$V$53="特定学年のみ"),"申し込みする","")</f>
        <v/>
      </c>
      <c r="BT372" s="371"/>
      <c r="BU372" s="372"/>
      <c r="BV372" s="373" t="str">
        <f>IF(AND(申込書!$C$54&lt;&gt;"▼プルダウンより選択してください",申込書!$C$54&lt;&gt;"",申込書!$K$22&lt;&gt;"YYYY/MM/DD",$G372&lt;&gt;""),申込書!$K$22,"")</f>
        <v/>
      </c>
      <c r="BW372" s="369" t="str">
        <f>IF(BV372="","",IF(INDEX('コンテンツ＆備考マスタ'!$H:$J,MATCH(学校情報!BV$3,'コンテンツ＆備考マスタ'!$H:$H,0),3)="●",IF(AND(BV372&lt;&gt;"",ISNUMBER(申込書!$AC$22)=TRUE,申込書!$C$54&lt;&gt;"▼プルダウンより選択してください",申込書!$C$54&lt;&gt;""),申込書!$AC$22,""),"-"))</f>
        <v/>
      </c>
      <c r="BX372" s="369"/>
      <c r="BY372" s="369"/>
      <c r="BZ372" s="370" t="str">
        <f>IF(AND(申込書!$C$54&lt;&gt;"▼プルダウンより選択してください",申込書!$C$54&lt;&gt;"",$G372&lt;&gt;"",申込書!$V$54="特定学年のみ"),"申し込みする","")</f>
        <v/>
      </c>
      <c r="CA372" s="371"/>
      <c r="CB372" s="372"/>
      <c r="CC372" s="373" t="str">
        <f>IF(AND(申込書!$C$55&lt;&gt;"▼プルダウンより選択してください",申込書!$C$55&lt;&gt;"",申込書!$K$22&lt;&gt;"YYYY/MM/DD",$G372&lt;&gt;""),申込書!$K$22,"")</f>
        <v/>
      </c>
      <c r="CD372" s="369" t="str">
        <f>IF(CC372="","",IF(INDEX('コンテンツ＆備考マスタ'!$H:$J,MATCH(学校情報!CC$3,'コンテンツ＆備考マスタ'!$H:$H,0),3)="●",IF(AND(CC372&lt;&gt;"",ISNUMBER(申込書!$AC$22)=TRUE,申込書!$C$55&lt;&gt;"▼プルダウンより選択してください",申込書!$C$55&lt;&gt;""),申込書!$AC$22,""),"-"))</f>
        <v/>
      </c>
      <c r="CE372" s="369"/>
      <c r="CF372" s="369"/>
      <c r="CG372" s="370" t="str">
        <f>IF(AND(申込書!$C$55&lt;&gt;"▼プルダウンより選択してください",申込書!$C$55&lt;&gt;"",$G372&lt;&gt;"",申込書!$V$55="特定学年のみ"),"申し込みする","")</f>
        <v/>
      </c>
      <c r="CH372" s="371"/>
      <c r="CI372" s="372"/>
      <c r="CJ372" s="373" t="str">
        <f>IF(AND(申込書!$C$56&lt;&gt;"▼プルダウンより選択してください",申込書!$C$56&lt;&gt;"",申込書!$K$22&lt;&gt;"YYYY/MM/DD",$G372&lt;&gt;""),申込書!$K$22,"")</f>
        <v/>
      </c>
      <c r="CK372" s="369" t="str">
        <f>IF(CJ372="","",IF(INDEX('コンテンツ＆備考マスタ'!$H:$J,MATCH(学校情報!CJ$3,'コンテンツ＆備考マスタ'!$H:$H,0),3)="●",IF(AND(CJ372&lt;&gt;"",ISNUMBER(申込書!$AC$22)=TRUE,申込書!$C$56&lt;&gt;"▼プルダウンより選択してください",申込書!$C$56&lt;&gt;""),申込書!$AC$22,""),"-"))</f>
        <v/>
      </c>
      <c r="CL372" s="369"/>
      <c r="CM372" s="369"/>
      <c r="CN372" s="370" t="str">
        <f>IF(AND(申込書!$C$56&lt;&gt;"▼プルダウンより選択してください",申込書!$C$56&lt;&gt;"",$G372&lt;&gt;"",申込書!$V$56="特定学年のみ"),"申し込みする","")</f>
        <v/>
      </c>
      <c r="CO372" s="371"/>
      <c r="CP372" s="372"/>
      <c r="CQ372" s="373" t="str">
        <f>IF(AND(申込書!$C$57&lt;&gt;"▼プルダウンより選択してください",申込書!$C$57&lt;&gt;"",申込書!$K$22&lt;&gt;"YYYY/MM/DD",$G372&lt;&gt;""),申込書!$K$22,"")</f>
        <v/>
      </c>
      <c r="CR372" s="369" t="str">
        <f>IF(CQ372="","",IF(INDEX('コンテンツ＆備考マスタ'!$H:$J,MATCH(学校情報!CQ$3,'コンテンツ＆備考マスタ'!$H:$H,0),3)="●",IF(AND(CQ372&lt;&gt;"",ISNUMBER(申込書!$AC$22)=TRUE,申込書!$C$57&lt;&gt;"▼プルダウンより選択してください",申込書!$C$57&lt;&gt;""),申込書!$AC$22,""),"-"))</f>
        <v/>
      </c>
      <c r="CS372" s="369"/>
      <c r="CT372" s="369"/>
      <c r="CU372" s="369" t="str">
        <f>IF(AND(申込書!$C$57&lt;&gt;"▼プルダウンより選択してください",申込書!$C$57&lt;&gt;"",$G372&lt;&gt;"",申込書!$V$57="特定学年のみ"),"申し込みする","")</f>
        <v/>
      </c>
      <c r="CV372" s="371"/>
      <c r="CW372" s="372"/>
      <c r="CX372" s="373" t="str">
        <f>IF(AND(申込書!$C$58&lt;&gt;"▼プルダウンより選択してください",申込書!$C$58&lt;&gt;"",申込書!$K$22&lt;&gt;"YYYY/MM/DD",$G372&lt;&gt;""),申込書!$K$22,"")</f>
        <v/>
      </c>
      <c r="CY372" s="369" t="str">
        <f>IF(CX372="","",IF(INDEX('コンテンツ＆備考マスタ'!$H:$J,MATCH(学校情報!CX$3,'コンテンツ＆備考マスタ'!$H:$H,0),3)="●",IF(AND(CX372&lt;&gt;"",ISNUMBER(申込書!$AC$22)=TRUE,申込書!$C$58&lt;&gt;"▼プルダウンより選択してください",申込書!$C$58&lt;&gt;""),申込書!$AC$22,""),"-"))</f>
        <v/>
      </c>
      <c r="CZ372" s="369"/>
      <c r="DA372" s="369"/>
      <c r="DB372" s="369" t="str">
        <f>IF(AND(申込書!$C$58&lt;&gt;"▼プルダウンより選択してください",申込書!$C$58&lt;&gt;"",$G372&lt;&gt;"",申込書!$V$58="特定学年のみ"),"申し込みする","")</f>
        <v/>
      </c>
      <c r="DC372" s="371"/>
      <c r="DD372" s="372"/>
      <c r="DE372" s="373" t="str">
        <f>IF(AND(申込書!$C$59&lt;&gt;"▼プルダウンより選択してください",申込書!$C$59&lt;&gt;"",申込書!$K$22&lt;&gt;"YYYY/MM/DD",$G372&lt;&gt;""),申込書!$K$22,"")</f>
        <v/>
      </c>
      <c r="DF372" s="369" t="str">
        <f>IF(DE372="","",IF(INDEX('コンテンツ＆備考マスタ'!$H:$J,MATCH(学校情報!DE$3,'コンテンツ＆備考マスタ'!$H:$H,0),3)="●",IF(AND(DE372&lt;&gt;"",ISNUMBER(申込書!$AC$22)=TRUE,申込書!$C$59&lt;&gt;"▼プルダウンより選択してください",申込書!$C$59&lt;&gt;""),申込書!$AC$22,""),"-"))</f>
        <v/>
      </c>
      <c r="DG372" s="369"/>
      <c r="DH372" s="369"/>
      <c r="DI372" s="369" t="str">
        <f>IF(AND(申込書!$C$59&lt;&gt;"▼プルダウンより選択してください",申込書!$C$59&lt;&gt;"",$G372&lt;&gt;"",申込書!$V$59="特定学年のみ"),"申し込みする","")</f>
        <v/>
      </c>
      <c r="DJ372" s="371"/>
      <c r="DK372" s="372"/>
      <c r="DL372" s="373" t="str">
        <f>IF(AND(申込書!$C$60&lt;&gt;"▼プルダウンより選択してください",申込書!$C$60&lt;&gt;"",申込書!$K$22&lt;&gt;"YYYY/MM/DD",$G372&lt;&gt;""),申込書!$K$22,"")</f>
        <v/>
      </c>
      <c r="DM372" s="369" t="str">
        <f>IF(DL372="","",IF(INDEX('コンテンツ＆備考マスタ'!$H:$J,MATCH(学校情報!DL$3,'コンテンツ＆備考マスタ'!$H:$H,0),3)="●",IF(AND(DL372&lt;&gt;"",ISNUMBER(申込書!$AC$22)=TRUE,申込書!$C$60&lt;&gt;"▼プルダウンより選択してください",申込書!$C$60&lt;&gt;""),申込書!$AC$22,""),"-"))</f>
        <v/>
      </c>
      <c r="DN372" s="369"/>
      <c r="DO372" s="369"/>
      <c r="DP372" s="369" t="str">
        <f>IF(AND(申込書!$C$60&lt;&gt;"▼プルダウンより選択してください",申込書!$C$60&lt;&gt;"",$G372&lt;&gt;"",申込書!$V$60="特定学年のみ"),"申し込みする","")</f>
        <v/>
      </c>
      <c r="DQ372" s="371"/>
      <c r="DR372" s="372"/>
      <c r="DS372" s="373" t="str">
        <f>IF(AND(申込書!$C$61&lt;&gt;"▼プルダウンより選択してください",申込書!$C$61&lt;&gt;"",申込書!$K$22&lt;&gt;"YYYY/MM/DD",$G372&lt;&gt;""),申込書!$K$22,"")</f>
        <v/>
      </c>
      <c r="DT372" s="369" t="str">
        <f>IF(DS372="","",IF(INDEX('コンテンツ＆備考マスタ'!$H:$J,MATCH(学校情報!DS$3,'コンテンツ＆備考マスタ'!$H:$H,0),3)="●",IF(AND(DS372&lt;&gt;"",ISNUMBER(申込書!$AC$22)=TRUE,申込書!$C$61&lt;&gt;"▼プルダウンより選択してください",申込書!$C$61&lt;&gt;""),申込書!$AC$22,""),"-"))</f>
        <v/>
      </c>
      <c r="DU372" s="369"/>
      <c r="DV372" s="369"/>
      <c r="DW372" s="369" t="str">
        <f>IF(AND(申込書!$C$61&lt;&gt;"▼プルダウンより選択してください",申込書!$C$61&lt;&gt;"",$G372&lt;&gt;"",申込書!$V$61="特定学年のみ"),"申し込みする","")</f>
        <v/>
      </c>
      <c r="DX372" s="371"/>
      <c r="DY372" s="372"/>
      <c r="DZ372" s="373" t="str">
        <f>IF(AND(申込書!$C$62&lt;&gt;"▼プルダウンより選択してください",申込書!$C$62&lt;&gt;"",申込書!$K$22&lt;&gt;"YYYY/MM/DD",$G372&lt;&gt;""),申込書!$K$22,"")</f>
        <v/>
      </c>
      <c r="EA372" s="369" t="str">
        <f>IF(DZ372="","",IF(INDEX('コンテンツ＆備考マスタ'!$H:$J,MATCH(学校情報!DZ$3,'コンテンツ＆備考マスタ'!$H:$H,0),3)="●",IF(AND(DZ372&lt;&gt;"",ISNUMBER(申込書!$AC$22)=TRUE,申込書!$C$62&lt;&gt;"▼プルダウンより選択してください",申込書!$C$62&lt;&gt;""),申込書!$AC$22,""),"-"))</f>
        <v/>
      </c>
      <c r="EB372" s="369"/>
      <c r="EC372" s="369"/>
      <c r="ED372" s="370" t="str">
        <f>IF(AND(申込書!$C$62&lt;&gt;"▼プルダウンより選択してください",申込書!$C$62&lt;&gt;"",$G372&lt;&gt;"",申込書!$V$62="特定学年のみ"),"申し込みする","")</f>
        <v/>
      </c>
      <c r="EE372" s="371"/>
      <c r="EF372" s="372"/>
      <c r="EG372" s="373" t="str">
        <f>IF(AND(申込書!$C$63&lt;&gt;"▼プルダウンより選択してください",申込書!$C$63&lt;&gt;"",申込書!$K$22&lt;&gt;"YYYY/MM/DD",$G372&lt;&gt;""),申込書!$K$22,"")</f>
        <v/>
      </c>
      <c r="EH372" s="369" t="str">
        <f>IF(EG372="","",IF(INDEX('コンテンツ＆備考マスタ'!$H:$J,MATCH(学校情報!EG$3,'コンテンツ＆備考マスタ'!$H:$H,0),3)="●",IF(AND(EG372&lt;&gt;"",ISNUMBER(申込書!$AC$22)=TRUE,申込書!$C$63&lt;&gt;"▼プルダウンより選択してください",申込書!$C$63&lt;&gt;""),申込書!$AC$22,""),"-"))</f>
        <v/>
      </c>
      <c r="EI372" s="369"/>
      <c r="EJ372" s="369"/>
      <c r="EK372" s="370" t="str">
        <f>IF(AND(申込書!$C$63&lt;&gt;"▼プルダウンより選択してください",申込書!$C$63&lt;&gt;"",$G372&lt;&gt;"",申込書!$V$63="特定学年のみ"),"申し込みする","")</f>
        <v/>
      </c>
      <c r="EL372" s="371"/>
      <c r="EM372" s="372"/>
      <c r="EN372" s="373" t="str">
        <f>IF(AND(申込書!$C$64&lt;&gt;"▼プルダウンより選択してください",申込書!$C$64&lt;&gt;"",申込書!$K$22&lt;&gt;"YYYY/MM/DD",$G372&lt;&gt;""),申込書!$K$22,"")</f>
        <v/>
      </c>
      <c r="EO372" s="369" t="str">
        <f>IF(EN372="","",IF(INDEX('コンテンツ＆備考マスタ'!$H:$J,MATCH(学校情報!EN$3,'コンテンツ＆備考マスタ'!$H:$H,0),3)="●",IF(AND(EN372&lt;&gt;"",ISNUMBER(申込書!$AC$22)=TRUE,申込書!$C$64&lt;&gt;"▼プルダウンより選択してください",申込書!$C$64&lt;&gt;""),申込書!$AC$22,""),"-"))</f>
        <v/>
      </c>
      <c r="EP372" s="369"/>
      <c r="EQ372" s="369"/>
      <c r="ER372" s="370" t="str">
        <f>IF(AND(申込書!$C$64&lt;&gt;"▼プルダウンより選択してください",申込書!$C$64&lt;&gt;"",$G372&lt;&gt;"",申込書!$V$64="特定学年のみ"),"申し込みする","")</f>
        <v/>
      </c>
      <c r="ES372" s="371"/>
      <c r="ET372" s="372"/>
      <c r="EU372" s="373" t="str">
        <f>IF(AND(申込書!$C$65&lt;&gt;"▼プルダウンより選択してください",申込書!$C$65&lt;&gt;"",申込書!$K$22&lt;&gt;"YYYY/MM/DD",$G372&lt;&gt;""),申込書!$K$22,"")</f>
        <v/>
      </c>
      <c r="EV372" s="369" t="str">
        <f>IF(EU372="","",IF(INDEX('コンテンツ＆備考マスタ'!$H:$J,MATCH(学校情報!EU$3,'コンテンツ＆備考マスタ'!$H:$H,0),3)="●",IF(AND(EU372&lt;&gt;"",ISNUMBER(申込書!$AC$22)=TRUE,申込書!$C$65&lt;&gt;"▼プルダウンより選択してください",申込書!$C$65&lt;&gt;""),申込書!$AC$22,""),"-"))</f>
        <v/>
      </c>
      <c r="EW372" s="369"/>
      <c r="EX372" s="369"/>
      <c r="EY372" s="370" t="str">
        <f>IF(AND(申込書!$C$65&lt;&gt;"▼プルダウンより選択してください",申込書!$C$65&lt;&gt;"",$G372&lt;&gt;"",申込書!$V$65="特定学年のみ"),"申し込みする","")</f>
        <v/>
      </c>
      <c r="EZ372" s="371"/>
      <c r="FA372" s="372"/>
      <c r="FB372" s="373" t="str">
        <f>IF(AND(申込書!$C$66&lt;&gt;"▼プルダウンより選択してください",申込書!$C$66&lt;&gt;"",申込書!$K$22&lt;&gt;"YYYY/MM/DD",$G372&lt;&gt;""),申込書!$K$22,"")</f>
        <v/>
      </c>
      <c r="FC372" s="369" t="str">
        <f>IF(FB372="","",IF(INDEX('コンテンツ＆備考マスタ'!$H:$J,MATCH(学校情報!FB$3,'コンテンツ＆備考マスタ'!$H:$H,0),3)="●",IF(AND(FB372&lt;&gt;"",ISNUMBER(申込書!$AC$22)=TRUE,申込書!$C$66&lt;&gt;"▼プルダウンより選択してください",申込書!$C$66&lt;&gt;""),申込書!$AC$22,""),"-"))</f>
        <v/>
      </c>
      <c r="FD372" s="369"/>
      <c r="FE372" s="369"/>
      <c r="FF372" s="370" t="str">
        <f>IF(AND(申込書!$C$66&lt;&gt;"▼プルダウンより選択してください",申込書!$C$66&lt;&gt;"",$G372&lt;&gt;"",申込書!$V$66="特定学年のみ"),"申し込みする","")</f>
        <v/>
      </c>
      <c r="FG372" s="371"/>
      <c r="FH372" s="372"/>
      <c r="FI372" s="373" t="str">
        <f>IF(AND(申込書!$C$67&lt;&gt;"▼プルダウンより選択してください",申込書!$C$67&lt;&gt;"",申込書!$K$22&lt;&gt;"YYYY/MM/DD",$G372&lt;&gt;""),申込書!$K$22,"")</f>
        <v/>
      </c>
      <c r="FJ372" s="369" t="str">
        <f>IF(FI372="","",IF(INDEX('コンテンツ＆備考マスタ'!$H:$J,MATCH(学校情報!FI$3,'コンテンツ＆備考マスタ'!$H:$H,0),3)="●",IF(AND(FI372&lt;&gt;"",ISNUMBER(申込書!$AC$22)=TRUE,申込書!$C$67&lt;&gt;"▼プルダウンより選択してください",申込書!$C$67&lt;&gt;""),申込書!$AC$22,""),"-"))</f>
        <v/>
      </c>
      <c r="FK372" s="369"/>
      <c r="FL372" s="369"/>
      <c r="FM372" s="370" t="str">
        <f>IF(AND(申込書!$C$67&lt;&gt;"▼プルダウンより選択してください",申込書!$C$67&lt;&gt;"",$G372&lt;&gt;"",申込書!$V$67="特定学年のみ"),"申し込みする","")</f>
        <v/>
      </c>
      <c r="FN372" s="371"/>
      <c r="FO372" s="372"/>
      <c r="FP372" s="373" t="str">
        <f>IF(AND(申込書!$C$68&lt;&gt;"▼プルダウンより選択してください",申込書!$C$68&lt;&gt;"",申込書!$K$22&lt;&gt;"YYYY/MM/DD",$G372&lt;&gt;""),申込書!$K$22,"")</f>
        <v/>
      </c>
      <c r="FQ372" s="369" t="str">
        <f>IF(FP372="","",IF(INDEX('コンテンツ＆備考マスタ'!$H:$J,MATCH(学校情報!FP$3,'コンテンツ＆備考マスタ'!$H:$H,0),3)="●",IF(AND(FP372&lt;&gt;"",ISNUMBER(申込書!$AC$22)=TRUE,申込書!$C$68&lt;&gt;"▼プルダウンより選択してください",申込書!$C$68&lt;&gt;""),申込書!$AC$22,""),"-"))</f>
        <v/>
      </c>
      <c r="FR372" s="369"/>
      <c r="FS372" s="369"/>
      <c r="FT372" s="370" t="str">
        <f>IF(AND(申込書!$C$68&lt;&gt;"▼プルダウンより選択してください",申込書!$C$68&lt;&gt;"",$G372&lt;&gt;"",申込書!$V$68="特定学年のみ"),"申し込みする","")</f>
        <v/>
      </c>
      <c r="FU372" s="371"/>
      <c r="FV372" s="372"/>
      <c r="FW372" s="373" t="str">
        <f>IF(AND(申込書!$C$69&lt;&gt;"▼プルダウンより選択してください",申込書!$C$69&lt;&gt;"",申込書!$K$22&lt;&gt;"YYYY/MM/DD",$G372&lt;&gt;""),申込書!$K$22,"")</f>
        <v/>
      </c>
      <c r="FX372" s="369" t="str">
        <f>IF(FW372="","",IF(INDEX('コンテンツ＆備考マスタ'!$H:$J,MATCH(学校情報!FW$3,'コンテンツ＆備考マスタ'!$H:$H,0),3)="●",IF(AND(FW372&lt;&gt;"",ISNUMBER(申込書!$AC$22)=TRUE,申込書!$C$69&lt;&gt;"▼プルダウンより選択してください",申込書!$C$69&lt;&gt;""),申込書!$AC$22,""),"-"))</f>
        <v/>
      </c>
      <c r="FY372" s="369"/>
      <c r="FZ372" s="369"/>
      <c r="GA372" s="370" t="str">
        <f>IF(AND(申込書!$C$69&lt;&gt;"▼プルダウンより選択してください",申込書!$C$69&lt;&gt;"",$G372&lt;&gt;"",申込書!$V$69="特定学年のみ"),"申し込みする","")</f>
        <v/>
      </c>
      <c r="GB372" s="371"/>
      <c r="GC372" s="372"/>
      <c r="GD372" s="373" t="str">
        <f>IF(AND(申込書!$C$70&lt;&gt;"▼プルダウンより選択してください",申込書!$C$70&lt;&gt;"",申込書!$K$22&lt;&gt;"YYYY/MM/DD",$G372&lt;&gt;""),申込書!$K$22,"")</f>
        <v/>
      </c>
      <c r="GE372" s="369" t="str">
        <f>IF(GD372="","",IF(INDEX('コンテンツ＆備考マスタ'!$H:$J,MATCH(学校情報!GD$3,'コンテンツ＆備考マスタ'!$H:$H,0),3)="●",IF(AND(GD372&lt;&gt;"",ISNUMBER(申込書!$AC$22)=TRUE,申込書!$C$70&lt;&gt;"▼プルダウンより選択してください",申込書!$C$70&lt;&gt;""),申込書!$AC$22,""),"-"))</f>
        <v/>
      </c>
      <c r="GF372" s="369"/>
      <c r="GG372" s="369"/>
      <c r="GH372" s="370" t="str">
        <f>IF(AND(申込書!$C$70&lt;&gt;"▼プルダウンより選択してください",申込書!$C$70&lt;&gt;"",$G372&lt;&gt;"",申込書!$V$70="特定学年のみ"),"申し込みする","")</f>
        <v/>
      </c>
      <c r="GI372" s="371"/>
      <c r="GJ372" s="372"/>
      <c r="GK372" s="373" t="str">
        <f>IF(AND(申込書!$C$71&lt;&gt;"▼プルダウンより選択してください",申込書!$C$71&lt;&gt;"",申込書!$K$22&lt;&gt;"YYYY/MM/DD",$G372&lt;&gt;""),申込書!$K$22,"")</f>
        <v/>
      </c>
      <c r="GL372" s="369" t="str">
        <f>IF(GK372="","",IF(INDEX('コンテンツ＆備考マスタ'!$H:$J,MATCH(学校情報!GK$3,'コンテンツ＆備考マスタ'!$H:$H,0),3)="●",IF(AND(GK372&lt;&gt;"",ISNUMBER(申込書!$AC$22)=TRUE,申込書!$C$71&lt;&gt;"▼プルダウンより選択してください",申込書!$C$71&lt;&gt;""),申込書!$AC$22,""),"-"))</f>
        <v/>
      </c>
      <c r="GM372" s="369"/>
      <c r="GN372" s="369"/>
      <c r="GO372" s="370" t="str">
        <f>IF(AND(申込書!$C$71&lt;&gt;"▼プルダウンより選択してください",申込書!$C$71&lt;&gt;"",$G372&lt;&gt;"",申込書!$V$71="特定学年のみ"),"申し込みする","")</f>
        <v/>
      </c>
      <c r="GP372" s="371"/>
      <c r="GQ372" s="372"/>
      <c r="GR372" s="373" t="str">
        <f>IF(AND(申込書!$C$72&lt;&gt;"▼プルダウンより選択してください",申込書!$C$72&lt;&gt;"",申込書!$K$22&lt;&gt;"YYYY/MM/DD",$G372&lt;&gt;""),申込書!$K$22,"")</f>
        <v/>
      </c>
      <c r="GS372" s="369" t="str">
        <f>IF(GR372="","",IF(INDEX('コンテンツ＆備考マスタ'!$H:$J,MATCH(学校情報!GR$3,'コンテンツ＆備考マスタ'!$H:$H,0),3)="●",IF(AND(GR372&lt;&gt;"",ISNUMBER(申込書!$AC$22)=TRUE,申込書!$C$72&lt;&gt;"▼プルダウンより選択してください",申込書!$C$72&lt;&gt;""),申込書!$AC$22,""),"-"))</f>
        <v/>
      </c>
      <c r="GT372" s="369"/>
      <c r="GU372" s="369"/>
      <c r="GV372" s="370" t="str">
        <f>IF(AND(申込書!$C$72&lt;&gt;"▼プルダウンより選択してください",申込書!$C$72&lt;&gt;"",$G372&lt;&gt;"",申込書!$V$72="特定学年のみ"),"申し込みする","")</f>
        <v/>
      </c>
      <c r="GW372" s="371"/>
      <c r="GX372" s="372"/>
      <c r="GY372" s="373" t="str">
        <f>IF(AND(申込書!$C$73&lt;&gt;"▼プルダウンより選択してください",申込書!$C$73&lt;&gt;"",申込書!$K$22&lt;&gt;"YYYY/MM/DD",$G372&lt;&gt;""),申込書!$K$22,"")</f>
        <v/>
      </c>
      <c r="GZ372" s="369" t="str">
        <f>IF(GY372="","",IF(INDEX('コンテンツ＆備考マスタ'!$H:$J,MATCH(学校情報!GY$3,'コンテンツ＆備考マスタ'!$H:$H,0),3)="●",IF(AND(GY372&lt;&gt;"",ISNUMBER(申込書!$AC$22)=TRUE,申込書!$C$73&lt;&gt;"▼プルダウンより選択してください",申込書!$C$73&lt;&gt;""),申込書!$AC$22,""),"-"))</f>
        <v/>
      </c>
      <c r="HA372" s="369"/>
      <c r="HB372" s="369"/>
      <c r="HC372" s="370" t="str">
        <f>IF(AND(申込書!$C$73&lt;&gt;"▼プルダウンより選択してください",申込書!$C$73&lt;&gt;"",$G372&lt;&gt;"",申込書!$V$73="特定学年のみ"),"申し込みする","")</f>
        <v/>
      </c>
      <c r="HD372" s="371"/>
      <c r="HE372" s="372"/>
      <c r="HF372" s="373" t="str">
        <f>IF(AND(申込書!$C$74&lt;&gt;"▼プルダウンより選択してください",申込書!$C$74&lt;&gt;"",申込書!$K$22&lt;&gt;"YYYY/MM/DD",$G372&lt;&gt;""),申込書!$K$22,"")</f>
        <v/>
      </c>
      <c r="HG372" s="369" t="str">
        <f>IF(HF372="","",IF(INDEX('コンテンツ＆備考マスタ'!$H:$J,MATCH(学校情報!HF$3,'コンテンツ＆備考マスタ'!$H:$H,0),3)="●",IF(AND(HF372&lt;&gt;"",ISNUMBER(申込書!$AC$22)=TRUE,申込書!$C$74&lt;&gt;"▼プルダウンより選択してください",申込書!$C$74&lt;&gt;""),申込書!$AC$22,""),"-"))</f>
        <v/>
      </c>
      <c r="HH372" s="369"/>
      <c r="HI372" s="369"/>
      <c r="HJ372" s="370" t="str">
        <f>IF(AND(申込書!$C$74&lt;&gt;"▼プルダウンより選択してください",申込書!$C$74&lt;&gt;"",$G372&lt;&gt;"",申込書!$V$74="特定学年のみ"),"申し込みする","")</f>
        <v/>
      </c>
      <c r="HK372" s="371"/>
      <c r="HL372" s="372"/>
      <c r="HM372" s="373" t="str">
        <f>IF(AND(申込書!$C$75&lt;&gt;"▼プルダウンより選択してください",申込書!$C$75&lt;&gt;"",申込書!$K$22&lt;&gt;"YYYY/MM/DD",$G372&lt;&gt;""),申込書!$K$22,"")</f>
        <v/>
      </c>
      <c r="HN372" s="369" t="str">
        <f>IF(HM372="","",IF(INDEX('コンテンツ＆備考マスタ'!$H:$J,MATCH(学校情報!HM$3,'コンテンツ＆備考マスタ'!$H:$H,0),3)="●",IF(AND(HM372&lt;&gt;"",ISNUMBER(申込書!$AC$22)=TRUE,申込書!$C$75&lt;&gt;"▼プルダウンより選択してください",申込書!$C$75&lt;&gt;""),申込書!$AC$22,""),"-"))</f>
        <v/>
      </c>
      <c r="HO372" s="369"/>
      <c r="HP372" s="369"/>
      <c r="HQ372" s="370" t="str">
        <f>IF(AND(申込書!$C$75&lt;&gt;"▼プルダウンより選択してください",申込書!$C$75&lt;&gt;"",$G372&lt;&gt;"",申込書!$V$75="特定学年のみ"),"申し込みする","")</f>
        <v/>
      </c>
      <c r="HR372" s="371"/>
      <c r="HS372" s="371"/>
      <c r="HT372" s="374" t="str">
        <f>IF(AND(申込書!$C$76&lt;&gt;"▼プルダウンより選択してください",申込書!$C$76&lt;&gt;"",申込書!$K$22&lt;&gt;"YYYY/MM/DD",$G372&lt;&gt;""),申込書!$K$22,"")</f>
        <v/>
      </c>
      <c r="HU372" s="369" t="str">
        <f>IF(HT372="","",IF(INDEX('コンテンツ＆備考マスタ'!$H:$J,MATCH(学校情報!HT$3,'コンテンツ＆備考マスタ'!$H:$H,0),3)="●",IF(AND(HT372&lt;&gt;"",ISNUMBER(申込書!$AC$22)=TRUE,申込書!$C$76&lt;&gt;"▼プルダウンより選択してください",申込書!$C$76&lt;&gt;""),申込書!$AC$22,""),"-"))</f>
        <v/>
      </c>
      <c r="HV372" s="369"/>
      <c r="HW372" s="369"/>
      <c r="HX372" s="370" t="str">
        <f>IF(AND(申込書!$C$76&lt;&gt;"▼プルダウンより選択してください",申込書!$C$76&lt;&gt;"",$G372&lt;&gt;"",申込書!$V$76="特定学年のみ"),"申し込みする","")</f>
        <v/>
      </c>
      <c r="HY372" s="371"/>
      <c r="HZ372" s="372"/>
      <c r="IA372" s="69"/>
    </row>
    <row r="373" spans="2:235" ht="26.85" hidden="1" customHeight="1" outlineLevel="1">
      <c r="B373" s="365">
        <f t="shared" si="15"/>
        <v>368</v>
      </c>
      <c r="C373" s="55"/>
      <c r="D373" s="56"/>
      <c r="E373" s="154"/>
      <c r="F373" s="57"/>
      <c r="G373" s="58"/>
      <c r="H373" s="59"/>
      <c r="I373" s="60"/>
      <c r="J373" s="61"/>
      <c r="K373" s="366" t="str">
        <f t="shared" si="16"/>
        <v/>
      </c>
      <c r="L373" s="62"/>
      <c r="M373" s="322"/>
      <c r="N373" s="63"/>
      <c r="O373" s="64"/>
      <c r="P373" s="367" t="str">
        <f t="shared" si="17"/>
        <v/>
      </c>
      <c r="Q373" s="65"/>
      <c r="R373" s="66"/>
      <c r="S373" s="67"/>
      <c r="T373" s="68"/>
      <c r="U373" s="68"/>
      <c r="V373" s="68"/>
      <c r="W373" s="66"/>
      <c r="X373" s="281"/>
      <c r="Y373" s="368" t="str">
        <f>IF(AND(申込書!$C$47&lt;&gt;"▼プルダウンより選択してください",申込書!$C$47&lt;&gt;"",申込書!$K$22&lt;&gt;"YYYY/MM/DD",$G373&lt;&gt;""),申込書!$K$22,"")</f>
        <v/>
      </c>
      <c r="Z373" s="369" t="str">
        <f>IF(Y373="","",IF(INDEX('コンテンツ＆備考マスタ'!$H:$J,MATCH(学校情報!Y$3,'コンテンツ＆備考マスタ'!$H:$H,0),3)="●",IF(AND(Y373&lt;&gt;"",ISNUMBER(申込書!$AC$22)=TRUE,申込書!$C$47&lt;&gt;"▼プルダウンより選択してください",申込書!$C$47&lt;&gt;""),申込書!$AC$22,""),"-"))</f>
        <v/>
      </c>
      <c r="AA373" s="369"/>
      <c r="AB373" s="369"/>
      <c r="AC373" s="370" t="str">
        <f>IF(AND(申込書!$C$47&lt;&gt;"▼プルダウンより選択してください",申込書!$C$47&lt;&gt;"",$G373&lt;&gt;"",申込書!$V$47="特定学年のみ"),"申し込みする","")</f>
        <v/>
      </c>
      <c r="AD373" s="371"/>
      <c r="AE373" s="372"/>
      <c r="AF373" s="373" t="str">
        <f>IF(AND(申込書!$C$48&lt;&gt;"▼プルダウンより選択してください",申込書!$C$48&lt;&gt;"",申込書!$K$22&lt;&gt;"YYYY/MM/DD",$G373&lt;&gt;""),申込書!$K$22,"")</f>
        <v/>
      </c>
      <c r="AG373" s="369" t="str">
        <f>IF(AF373="","",IF(INDEX('コンテンツ＆備考マスタ'!$H:$J,MATCH(学校情報!AF$3,'コンテンツ＆備考マスタ'!$H:$H,0),3)="●",IF(AND(AF373&lt;&gt;"",ISNUMBER(申込書!$AC$22)=TRUE,申込書!$C$48&lt;&gt;"▼プルダウンより選択してください",申込書!$C$48&lt;&gt;""),申込書!$AC$22,""),"-"))</f>
        <v/>
      </c>
      <c r="AH373" s="369"/>
      <c r="AI373" s="369"/>
      <c r="AJ373" s="370" t="str">
        <f>IF(AND(申込書!$C$48&lt;&gt;"▼プルダウンより選択してください",申込書!$C$48&lt;&gt;"",$G373&lt;&gt;"",申込書!$V$48="特定学年のみ"),"申し込みする","")</f>
        <v/>
      </c>
      <c r="AK373" s="371"/>
      <c r="AL373" s="372"/>
      <c r="AM373" s="373" t="str">
        <f>IF(AND(申込書!$C$49&lt;&gt;"▼プルダウンより選択してください",申込書!$C$49&lt;&gt;"",申込書!$K$22&lt;&gt;"YYYY/MM/DD",$G373&lt;&gt;""),申込書!$K$22,"")</f>
        <v/>
      </c>
      <c r="AN373" s="369" t="str">
        <f>IF(AM373="","",IF(INDEX('コンテンツ＆備考マスタ'!$H:$J,MATCH(学校情報!AM$3,'コンテンツ＆備考マスタ'!$H:$H,0),3)="●",IF(AND(AM373&lt;&gt;"",ISNUMBER(申込書!$AC$22)=TRUE,申込書!$C$49&lt;&gt;"▼プルダウンより選択してください",申込書!$C$49&lt;&gt;""),申込書!$AC$22,""),"-"))</f>
        <v/>
      </c>
      <c r="AO373" s="369"/>
      <c r="AP373" s="369"/>
      <c r="AQ373" s="370" t="str">
        <f>IF(AND(申込書!$C$49&lt;&gt;"▼プルダウンより選択してください",申込書!$C$49&lt;&gt;"",$G373&lt;&gt;"",申込書!$V$49="特定学年のみ"),"申し込みする","")</f>
        <v/>
      </c>
      <c r="AR373" s="371"/>
      <c r="AS373" s="372"/>
      <c r="AT373" s="373" t="str">
        <f>IF(AND(申込書!$C$50&lt;&gt;"▼プルダウンより選択してください",申込書!$C$50&lt;&gt;"",申込書!$K$22&lt;&gt;"YYYY/MM/DD",$G373&lt;&gt;""),申込書!$K$22,"")</f>
        <v/>
      </c>
      <c r="AU373" s="369" t="str">
        <f>IF(AT373="","",IF(INDEX('コンテンツ＆備考マスタ'!$H:$J,MATCH(学校情報!AT$3,'コンテンツ＆備考マスタ'!$H:$H,0),3)="●",IF(AND(AT373&lt;&gt;"",ISNUMBER(申込書!$AC$22)=TRUE,申込書!$C$50&lt;&gt;"▼プルダウンより選択してください",申込書!$C$50&lt;&gt;""),申込書!$AC$22,""),"-"))</f>
        <v/>
      </c>
      <c r="AV373" s="369"/>
      <c r="AW373" s="369"/>
      <c r="AX373" s="370" t="str">
        <f>IF(AND(申込書!$C$50&lt;&gt;"▼プルダウンより選択してください",申込書!$C$50&lt;&gt;"",$G373&lt;&gt;"",申込書!$V$50="特定学年のみ"),"申し込みする","")</f>
        <v/>
      </c>
      <c r="AY373" s="371"/>
      <c r="AZ373" s="372"/>
      <c r="BA373" s="373" t="str">
        <f>IF(AND(申込書!$C$51&lt;&gt;"▼プルダウンより選択してください",申込書!$C$51&lt;&gt;"",申込書!$K$22&lt;&gt;"YYYY/MM/DD",$G373&lt;&gt;""),申込書!$K$22,"")</f>
        <v/>
      </c>
      <c r="BB373" s="369" t="str">
        <f>IF(BA373="","",IF(INDEX('コンテンツ＆備考マスタ'!$H:$J,MATCH(学校情報!BA$3,'コンテンツ＆備考マスタ'!$H:$H,0),3)="●",IF(AND(BA373&lt;&gt;"",ISNUMBER(申込書!$AC$22)=TRUE,申込書!$C$51&lt;&gt;"▼プルダウンより選択してください",申込書!$C$51&lt;&gt;""),申込書!$AC$22,""),"-"))</f>
        <v/>
      </c>
      <c r="BC373" s="369"/>
      <c r="BD373" s="369"/>
      <c r="BE373" s="370" t="str">
        <f>IF(AND(申込書!$C$51&lt;&gt;"▼プルダウンより選択してください",申込書!$C$51&lt;&gt;"",$G373&lt;&gt;"",申込書!$V$51="特定学年のみ"),"申し込みする","")</f>
        <v/>
      </c>
      <c r="BF373" s="371"/>
      <c r="BG373" s="372"/>
      <c r="BH373" s="373" t="str">
        <f>IF(AND(申込書!$C$52&lt;&gt;"▼プルダウンより選択してください",申込書!$C$52&lt;&gt;"",申込書!$K$22&lt;&gt;"YYYY/MM/DD",$G373&lt;&gt;""),申込書!$K$22,"")</f>
        <v/>
      </c>
      <c r="BI373" s="369" t="str">
        <f>IF(BH373="","",IF(INDEX('コンテンツ＆備考マスタ'!$H:$J,MATCH(学校情報!BH$3,'コンテンツ＆備考マスタ'!$H:$H,0),3)="●",IF(AND(BH373&lt;&gt;"",ISNUMBER(申込書!$AC$22)=TRUE,申込書!$C$52&lt;&gt;"▼プルダウンより選択してください",申込書!$C$52&lt;&gt;""),申込書!$AC$22,""),"-"))</f>
        <v/>
      </c>
      <c r="BJ373" s="369"/>
      <c r="BK373" s="369"/>
      <c r="BL373" s="370" t="str">
        <f>IF(AND(申込書!$C$52&lt;&gt;"▼プルダウンより選択してください",申込書!$C$52&lt;&gt;"",$G373&lt;&gt;"",申込書!$V$52="特定学年のみ"),"申し込みする","")</f>
        <v/>
      </c>
      <c r="BM373" s="371"/>
      <c r="BN373" s="372"/>
      <c r="BO373" s="373" t="str">
        <f>IF(AND(申込書!$C$53&lt;&gt;"▼プルダウンより選択してください",申込書!$C$53&lt;&gt;"",申込書!$K$22&lt;&gt;"YYYY/MM/DD",$G373&lt;&gt;""),申込書!$K$22,"")</f>
        <v/>
      </c>
      <c r="BP373" s="369" t="str">
        <f>IF(BO373="","",IF(INDEX('コンテンツ＆備考マスタ'!$H:$J,MATCH(学校情報!BO$3,'コンテンツ＆備考マスタ'!$H:$H,0),3)="●",IF(AND(BO373&lt;&gt;"",ISNUMBER(申込書!$AC$22)=TRUE,申込書!$C$53&lt;&gt;"▼プルダウンより選択してください",申込書!$C$53&lt;&gt;""),申込書!$AC$22,""),"-"))</f>
        <v/>
      </c>
      <c r="BQ373" s="369"/>
      <c r="BR373" s="369"/>
      <c r="BS373" s="370" t="str">
        <f>IF(AND(申込書!$C$53&lt;&gt;"▼プルダウンより選択してください",申込書!$C$53&lt;&gt;"",$G373&lt;&gt;"",申込書!$V$53="特定学年のみ"),"申し込みする","")</f>
        <v/>
      </c>
      <c r="BT373" s="371"/>
      <c r="BU373" s="372"/>
      <c r="BV373" s="373" t="str">
        <f>IF(AND(申込書!$C$54&lt;&gt;"▼プルダウンより選択してください",申込書!$C$54&lt;&gt;"",申込書!$K$22&lt;&gt;"YYYY/MM/DD",$G373&lt;&gt;""),申込書!$K$22,"")</f>
        <v/>
      </c>
      <c r="BW373" s="369" t="str">
        <f>IF(BV373="","",IF(INDEX('コンテンツ＆備考マスタ'!$H:$J,MATCH(学校情報!BV$3,'コンテンツ＆備考マスタ'!$H:$H,0),3)="●",IF(AND(BV373&lt;&gt;"",ISNUMBER(申込書!$AC$22)=TRUE,申込書!$C$54&lt;&gt;"▼プルダウンより選択してください",申込書!$C$54&lt;&gt;""),申込書!$AC$22,""),"-"))</f>
        <v/>
      </c>
      <c r="BX373" s="369"/>
      <c r="BY373" s="369"/>
      <c r="BZ373" s="370" t="str">
        <f>IF(AND(申込書!$C$54&lt;&gt;"▼プルダウンより選択してください",申込書!$C$54&lt;&gt;"",$G373&lt;&gt;"",申込書!$V$54="特定学年のみ"),"申し込みする","")</f>
        <v/>
      </c>
      <c r="CA373" s="371"/>
      <c r="CB373" s="372"/>
      <c r="CC373" s="373" t="str">
        <f>IF(AND(申込書!$C$55&lt;&gt;"▼プルダウンより選択してください",申込書!$C$55&lt;&gt;"",申込書!$K$22&lt;&gt;"YYYY/MM/DD",$G373&lt;&gt;""),申込書!$K$22,"")</f>
        <v/>
      </c>
      <c r="CD373" s="369" t="str">
        <f>IF(CC373="","",IF(INDEX('コンテンツ＆備考マスタ'!$H:$J,MATCH(学校情報!CC$3,'コンテンツ＆備考マスタ'!$H:$H,0),3)="●",IF(AND(CC373&lt;&gt;"",ISNUMBER(申込書!$AC$22)=TRUE,申込書!$C$55&lt;&gt;"▼プルダウンより選択してください",申込書!$C$55&lt;&gt;""),申込書!$AC$22,""),"-"))</f>
        <v/>
      </c>
      <c r="CE373" s="369"/>
      <c r="CF373" s="369"/>
      <c r="CG373" s="370" t="str">
        <f>IF(AND(申込書!$C$55&lt;&gt;"▼プルダウンより選択してください",申込書!$C$55&lt;&gt;"",$G373&lt;&gt;"",申込書!$V$55="特定学年のみ"),"申し込みする","")</f>
        <v/>
      </c>
      <c r="CH373" s="371"/>
      <c r="CI373" s="372"/>
      <c r="CJ373" s="373" t="str">
        <f>IF(AND(申込書!$C$56&lt;&gt;"▼プルダウンより選択してください",申込書!$C$56&lt;&gt;"",申込書!$K$22&lt;&gt;"YYYY/MM/DD",$G373&lt;&gt;""),申込書!$K$22,"")</f>
        <v/>
      </c>
      <c r="CK373" s="369" t="str">
        <f>IF(CJ373="","",IF(INDEX('コンテンツ＆備考マスタ'!$H:$J,MATCH(学校情報!CJ$3,'コンテンツ＆備考マスタ'!$H:$H,0),3)="●",IF(AND(CJ373&lt;&gt;"",ISNUMBER(申込書!$AC$22)=TRUE,申込書!$C$56&lt;&gt;"▼プルダウンより選択してください",申込書!$C$56&lt;&gt;""),申込書!$AC$22,""),"-"))</f>
        <v/>
      </c>
      <c r="CL373" s="369"/>
      <c r="CM373" s="369"/>
      <c r="CN373" s="370" t="str">
        <f>IF(AND(申込書!$C$56&lt;&gt;"▼プルダウンより選択してください",申込書!$C$56&lt;&gt;"",$G373&lt;&gt;"",申込書!$V$56="特定学年のみ"),"申し込みする","")</f>
        <v/>
      </c>
      <c r="CO373" s="371"/>
      <c r="CP373" s="372"/>
      <c r="CQ373" s="373" t="str">
        <f>IF(AND(申込書!$C$57&lt;&gt;"▼プルダウンより選択してください",申込書!$C$57&lt;&gt;"",申込書!$K$22&lt;&gt;"YYYY/MM/DD",$G373&lt;&gt;""),申込書!$K$22,"")</f>
        <v/>
      </c>
      <c r="CR373" s="369" t="str">
        <f>IF(CQ373="","",IF(INDEX('コンテンツ＆備考マスタ'!$H:$J,MATCH(学校情報!CQ$3,'コンテンツ＆備考マスタ'!$H:$H,0),3)="●",IF(AND(CQ373&lt;&gt;"",ISNUMBER(申込書!$AC$22)=TRUE,申込書!$C$57&lt;&gt;"▼プルダウンより選択してください",申込書!$C$57&lt;&gt;""),申込書!$AC$22,""),"-"))</f>
        <v/>
      </c>
      <c r="CS373" s="369"/>
      <c r="CT373" s="369"/>
      <c r="CU373" s="369" t="str">
        <f>IF(AND(申込書!$C$57&lt;&gt;"▼プルダウンより選択してください",申込書!$C$57&lt;&gt;"",$G373&lt;&gt;"",申込書!$V$57="特定学年のみ"),"申し込みする","")</f>
        <v/>
      </c>
      <c r="CV373" s="371"/>
      <c r="CW373" s="372"/>
      <c r="CX373" s="373" t="str">
        <f>IF(AND(申込書!$C$58&lt;&gt;"▼プルダウンより選択してください",申込書!$C$58&lt;&gt;"",申込書!$K$22&lt;&gt;"YYYY/MM/DD",$G373&lt;&gt;""),申込書!$K$22,"")</f>
        <v/>
      </c>
      <c r="CY373" s="369" t="str">
        <f>IF(CX373="","",IF(INDEX('コンテンツ＆備考マスタ'!$H:$J,MATCH(学校情報!CX$3,'コンテンツ＆備考マスタ'!$H:$H,0),3)="●",IF(AND(CX373&lt;&gt;"",ISNUMBER(申込書!$AC$22)=TRUE,申込書!$C$58&lt;&gt;"▼プルダウンより選択してください",申込書!$C$58&lt;&gt;""),申込書!$AC$22,""),"-"))</f>
        <v/>
      </c>
      <c r="CZ373" s="369"/>
      <c r="DA373" s="369"/>
      <c r="DB373" s="369" t="str">
        <f>IF(AND(申込書!$C$58&lt;&gt;"▼プルダウンより選択してください",申込書!$C$58&lt;&gt;"",$G373&lt;&gt;"",申込書!$V$58="特定学年のみ"),"申し込みする","")</f>
        <v/>
      </c>
      <c r="DC373" s="371"/>
      <c r="DD373" s="372"/>
      <c r="DE373" s="373" t="str">
        <f>IF(AND(申込書!$C$59&lt;&gt;"▼プルダウンより選択してください",申込書!$C$59&lt;&gt;"",申込書!$K$22&lt;&gt;"YYYY/MM/DD",$G373&lt;&gt;""),申込書!$K$22,"")</f>
        <v/>
      </c>
      <c r="DF373" s="369" t="str">
        <f>IF(DE373="","",IF(INDEX('コンテンツ＆備考マスタ'!$H:$J,MATCH(学校情報!DE$3,'コンテンツ＆備考マスタ'!$H:$H,0),3)="●",IF(AND(DE373&lt;&gt;"",ISNUMBER(申込書!$AC$22)=TRUE,申込書!$C$59&lt;&gt;"▼プルダウンより選択してください",申込書!$C$59&lt;&gt;""),申込書!$AC$22,""),"-"))</f>
        <v/>
      </c>
      <c r="DG373" s="369"/>
      <c r="DH373" s="369"/>
      <c r="DI373" s="369" t="str">
        <f>IF(AND(申込書!$C$59&lt;&gt;"▼プルダウンより選択してください",申込書!$C$59&lt;&gt;"",$G373&lt;&gt;"",申込書!$V$59="特定学年のみ"),"申し込みする","")</f>
        <v/>
      </c>
      <c r="DJ373" s="371"/>
      <c r="DK373" s="372"/>
      <c r="DL373" s="373" t="str">
        <f>IF(AND(申込書!$C$60&lt;&gt;"▼プルダウンより選択してください",申込書!$C$60&lt;&gt;"",申込書!$K$22&lt;&gt;"YYYY/MM/DD",$G373&lt;&gt;""),申込書!$K$22,"")</f>
        <v/>
      </c>
      <c r="DM373" s="369" t="str">
        <f>IF(DL373="","",IF(INDEX('コンテンツ＆備考マスタ'!$H:$J,MATCH(学校情報!DL$3,'コンテンツ＆備考マスタ'!$H:$H,0),3)="●",IF(AND(DL373&lt;&gt;"",ISNUMBER(申込書!$AC$22)=TRUE,申込書!$C$60&lt;&gt;"▼プルダウンより選択してください",申込書!$C$60&lt;&gt;""),申込書!$AC$22,""),"-"))</f>
        <v/>
      </c>
      <c r="DN373" s="369"/>
      <c r="DO373" s="369"/>
      <c r="DP373" s="369" t="str">
        <f>IF(AND(申込書!$C$60&lt;&gt;"▼プルダウンより選択してください",申込書!$C$60&lt;&gt;"",$G373&lt;&gt;"",申込書!$V$60="特定学年のみ"),"申し込みする","")</f>
        <v/>
      </c>
      <c r="DQ373" s="371"/>
      <c r="DR373" s="372"/>
      <c r="DS373" s="373" t="str">
        <f>IF(AND(申込書!$C$61&lt;&gt;"▼プルダウンより選択してください",申込書!$C$61&lt;&gt;"",申込書!$K$22&lt;&gt;"YYYY/MM/DD",$G373&lt;&gt;""),申込書!$K$22,"")</f>
        <v/>
      </c>
      <c r="DT373" s="369" t="str">
        <f>IF(DS373="","",IF(INDEX('コンテンツ＆備考マスタ'!$H:$J,MATCH(学校情報!DS$3,'コンテンツ＆備考マスタ'!$H:$H,0),3)="●",IF(AND(DS373&lt;&gt;"",ISNUMBER(申込書!$AC$22)=TRUE,申込書!$C$61&lt;&gt;"▼プルダウンより選択してください",申込書!$C$61&lt;&gt;""),申込書!$AC$22,""),"-"))</f>
        <v/>
      </c>
      <c r="DU373" s="369"/>
      <c r="DV373" s="369"/>
      <c r="DW373" s="369" t="str">
        <f>IF(AND(申込書!$C$61&lt;&gt;"▼プルダウンより選択してください",申込書!$C$61&lt;&gt;"",$G373&lt;&gt;"",申込書!$V$61="特定学年のみ"),"申し込みする","")</f>
        <v/>
      </c>
      <c r="DX373" s="371"/>
      <c r="DY373" s="372"/>
      <c r="DZ373" s="373" t="str">
        <f>IF(AND(申込書!$C$62&lt;&gt;"▼プルダウンより選択してください",申込書!$C$62&lt;&gt;"",申込書!$K$22&lt;&gt;"YYYY/MM/DD",$G373&lt;&gt;""),申込書!$K$22,"")</f>
        <v/>
      </c>
      <c r="EA373" s="369" t="str">
        <f>IF(DZ373="","",IF(INDEX('コンテンツ＆備考マスタ'!$H:$J,MATCH(学校情報!DZ$3,'コンテンツ＆備考マスタ'!$H:$H,0),3)="●",IF(AND(DZ373&lt;&gt;"",ISNUMBER(申込書!$AC$22)=TRUE,申込書!$C$62&lt;&gt;"▼プルダウンより選択してください",申込書!$C$62&lt;&gt;""),申込書!$AC$22,""),"-"))</f>
        <v/>
      </c>
      <c r="EB373" s="369"/>
      <c r="EC373" s="369"/>
      <c r="ED373" s="370" t="str">
        <f>IF(AND(申込書!$C$62&lt;&gt;"▼プルダウンより選択してください",申込書!$C$62&lt;&gt;"",$G373&lt;&gt;"",申込書!$V$62="特定学年のみ"),"申し込みする","")</f>
        <v/>
      </c>
      <c r="EE373" s="371"/>
      <c r="EF373" s="372"/>
      <c r="EG373" s="373" t="str">
        <f>IF(AND(申込書!$C$63&lt;&gt;"▼プルダウンより選択してください",申込書!$C$63&lt;&gt;"",申込書!$K$22&lt;&gt;"YYYY/MM/DD",$G373&lt;&gt;""),申込書!$K$22,"")</f>
        <v/>
      </c>
      <c r="EH373" s="369" t="str">
        <f>IF(EG373="","",IF(INDEX('コンテンツ＆備考マスタ'!$H:$J,MATCH(学校情報!EG$3,'コンテンツ＆備考マスタ'!$H:$H,0),3)="●",IF(AND(EG373&lt;&gt;"",ISNUMBER(申込書!$AC$22)=TRUE,申込書!$C$63&lt;&gt;"▼プルダウンより選択してください",申込書!$C$63&lt;&gt;""),申込書!$AC$22,""),"-"))</f>
        <v/>
      </c>
      <c r="EI373" s="369"/>
      <c r="EJ373" s="369"/>
      <c r="EK373" s="370" t="str">
        <f>IF(AND(申込書!$C$63&lt;&gt;"▼プルダウンより選択してください",申込書!$C$63&lt;&gt;"",$G373&lt;&gt;"",申込書!$V$63="特定学年のみ"),"申し込みする","")</f>
        <v/>
      </c>
      <c r="EL373" s="371"/>
      <c r="EM373" s="372"/>
      <c r="EN373" s="373" t="str">
        <f>IF(AND(申込書!$C$64&lt;&gt;"▼プルダウンより選択してください",申込書!$C$64&lt;&gt;"",申込書!$K$22&lt;&gt;"YYYY/MM/DD",$G373&lt;&gt;""),申込書!$K$22,"")</f>
        <v/>
      </c>
      <c r="EO373" s="369" t="str">
        <f>IF(EN373="","",IF(INDEX('コンテンツ＆備考マスタ'!$H:$J,MATCH(学校情報!EN$3,'コンテンツ＆備考マスタ'!$H:$H,0),3)="●",IF(AND(EN373&lt;&gt;"",ISNUMBER(申込書!$AC$22)=TRUE,申込書!$C$64&lt;&gt;"▼プルダウンより選択してください",申込書!$C$64&lt;&gt;""),申込書!$AC$22,""),"-"))</f>
        <v/>
      </c>
      <c r="EP373" s="369"/>
      <c r="EQ373" s="369"/>
      <c r="ER373" s="370" t="str">
        <f>IF(AND(申込書!$C$64&lt;&gt;"▼プルダウンより選択してください",申込書!$C$64&lt;&gt;"",$G373&lt;&gt;"",申込書!$V$64="特定学年のみ"),"申し込みする","")</f>
        <v/>
      </c>
      <c r="ES373" s="371"/>
      <c r="ET373" s="372"/>
      <c r="EU373" s="373" t="str">
        <f>IF(AND(申込書!$C$65&lt;&gt;"▼プルダウンより選択してください",申込書!$C$65&lt;&gt;"",申込書!$K$22&lt;&gt;"YYYY/MM/DD",$G373&lt;&gt;""),申込書!$K$22,"")</f>
        <v/>
      </c>
      <c r="EV373" s="369" t="str">
        <f>IF(EU373="","",IF(INDEX('コンテンツ＆備考マスタ'!$H:$J,MATCH(学校情報!EU$3,'コンテンツ＆備考マスタ'!$H:$H,0),3)="●",IF(AND(EU373&lt;&gt;"",ISNUMBER(申込書!$AC$22)=TRUE,申込書!$C$65&lt;&gt;"▼プルダウンより選択してください",申込書!$C$65&lt;&gt;""),申込書!$AC$22,""),"-"))</f>
        <v/>
      </c>
      <c r="EW373" s="369"/>
      <c r="EX373" s="369"/>
      <c r="EY373" s="370" t="str">
        <f>IF(AND(申込書!$C$65&lt;&gt;"▼プルダウンより選択してください",申込書!$C$65&lt;&gt;"",$G373&lt;&gt;"",申込書!$V$65="特定学年のみ"),"申し込みする","")</f>
        <v/>
      </c>
      <c r="EZ373" s="371"/>
      <c r="FA373" s="372"/>
      <c r="FB373" s="373" t="str">
        <f>IF(AND(申込書!$C$66&lt;&gt;"▼プルダウンより選択してください",申込書!$C$66&lt;&gt;"",申込書!$K$22&lt;&gt;"YYYY/MM/DD",$G373&lt;&gt;""),申込書!$K$22,"")</f>
        <v/>
      </c>
      <c r="FC373" s="369" t="str">
        <f>IF(FB373="","",IF(INDEX('コンテンツ＆備考マスタ'!$H:$J,MATCH(学校情報!FB$3,'コンテンツ＆備考マスタ'!$H:$H,0),3)="●",IF(AND(FB373&lt;&gt;"",ISNUMBER(申込書!$AC$22)=TRUE,申込書!$C$66&lt;&gt;"▼プルダウンより選択してください",申込書!$C$66&lt;&gt;""),申込書!$AC$22,""),"-"))</f>
        <v/>
      </c>
      <c r="FD373" s="369"/>
      <c r="FE373" s="369"/>
      <c r="FF373" s="370" t="str">
        <f>IF(AND(申込書!$C$66&lt;&gt;"▼プルダウンより選択してください",申込書!$C$66&lt;&gt;"",$G373&lt;&gt;"",申込書!$V$66="特定学年のみ"),"申し込みする","")</f>
        <v/>
      </c>
      <c r="FG373" s="371"/>
      <c r="FH373" s="372"/>
      <c r="FI373" s="373" t="str">
        <f>IF(AND(申込書!$C$67&lt;&gt;"▼プルダウンより選択してください",申込書!$C$67&lt;&gt;"",申込書!$K$22&lt;&gt;"YYYY/MM/DD",$G373&lt;&gt;""),申込書!$K$22,"")</f>
        <v/>
      </c>
      <c r="FJ373" s="369" t="str">
        <f>IF(FI373="","",IF(INDEX('コンテンツ＆備考マスタ'!$H:$J,MATCH(学校情報!FI$3,'コンテンツ＆備考マスタ'!$H:$H,0),3)="●",IF(AND(FI373&lt;&gt;"",ISNUMBER(申込書!$AC$22)=TRUE,申込書!$C$67&lt;&gt;"▼プルダウンより選択してください",申込書!$C$67&lt;&gt;""),申込書!$AC$22,""),"-"))</f>
        <v/>
      </c>
      <c r="FK373" s="369"/>
      <c r="FL373" s="369"/>
      <c r="FM373" s="370" t="str">
        <f>IF(AND(申込書!$C$67&lt;&gt;"▼プルダウンより選択してください",申込書!$C$67&lt;&gt;"",$G373&lt;&gt;"",申込書!$V$67="特定学年のみ"),"申し込みする","")</f>
        <v/>
      </c>
      <c r="FN373" s="371"/>
      <c r="FO373" s="372"/>
      <c r="FP373" s="373" t="str">
        <f>IF(AND(申込書!$C$68&lt;&gt;"▼プルダウンより選択してください",申込書!$C$68&lt;&gt;"",申込書!$K$22&lt;&gt;"YYYY/MM/DD",$G373&lt;&gt;""),申込書!$K$22,"")</f>
        <v/>
      </c>
      <c r="FQ373" s="369" t="str">
        <f>IF(FP373="","",IF(INDEX('コンテンツ＆備考マスタ'!$H:$J,MATCH(学校情報!FP$3,'コンテンツ＆備考マスタ'!$H:$H,0),3)="●",IF(AND(FP373&lt;&gt;"",ISNUMBER(申込書!$AC$22)=TRUE,申込書!$C$68&lt;&gt;"▼プルダウンより選択してください",申込書!$C$68&lt;&gt;""),申込書!$AC$22,""),"-"))</f>
        <v/>
      </c>
      <c r="FR373" s="369"/>
      <c r="FS373" s="369"/>
      <c r="FT373" s="370" t="str">
        <f>IF(AND(申込書!$C$68&lt;&gt;"▼プルダウンより選択してください",申込書!$C$68&lt;&gt;"",$G373&lt;&gt;"",申込書!$V$68="特定学年のみ"),"申し込みする","")</f>
        <v/>
      </c>
      <c r="FU373" s="371"/>
      <c r="FV373" s="372"/>
      <c r="FW373" s="373" t="str">
        <f>IF(AND(申込書!$C$69&lt;&gt;"▼プルダウンより選択してください",申込書!$C$69&lt;&gt;"",申込書!$K$22&lt;&gt;"YYYY/MM/DD",$G373&lt;&gt;""),申込書!$K$22,"")</f>
        <v/>
      </c>
      <c r="FX373" s="369" t="str">
        <f>IF(FW373="","",IF(INDEX('コンテンツ＆備考マスタ'!$H:$J,MATCH(学校情報!FW$3,'コンテンツ＆備考マスタ'!$H:$H,0),3)="●",IF(AND(FW373&lt;&gt;"",ISNUMBER(申込書!$AC$22)=TRUE,申込書!$C$69&lt;&gt;"▼プルダウンより選択してください",申込書!$C$69&lt;&gt;""),申込書!$AC$22,""),"-"))</f>
        <v/>
      </c>
      <c r="FY373" s="369"/>
      <c r="FZ373" s="369"/>
      <c r="GA373" s="370" t="str">
        <f>IF(AND(申込書!$C$69&lt;&gt;"▼プルダウンより選択してください",申込書!$C$69&lt;&gt;"",$G373&lt;&gt;"",申込書!$V$69="特定学年のみ"),"申し込みする","")</f>
        <v/>
      </c>
      <c r="GB373" s="371"/>
      <c r="GC373" s="372"/>
      <c r="GD373" s="373" t="str">
        <f>IF(AND(申込書!$C$70&lt;&gt;"▼プルダウンより選択してください",申込書!$C$70&lt;&gt;"",申込書!$K$22&lt;&gt;"YYYY/MM/DD",$G373&lt;&gt;""),申込書!$K$22,"")</f>
        <v/>
      </c>
      <c r="GE373" s="369" t="str">
        <f>IF(GD373="","",IF(INDEX('コンテンツ＆備考マスタ'!$H:$J,MATCH(学校情報!GD$3,'コンテンツ＆備考マスタ'!$H:$H,0),3)="●",IF(AND(GD373&lt;&gt;"",ISNUMBER(申込書!$AC$22)=TRUE,申込書!$C$70&lt;&gt;"▼プルダウンより選択してください",申込書!$C$70&lt;&gt;""),申込書!$AC$22,""),"-"))</f>
        <v/>
      </c>
      <c r="GF373" s="369"/>
      <c r="GG373" s="369"/>
      <c r="GH373" s="370" t="str">
        <f>IF(AND(申込書!$C$70&lt;&gt;"▼プルダウンより選択してください",申込書!$C$70&lt;&gt;"",$G373&lt;&gt;"",申込書!$V$70="特定学年のみ"),"申し込みする","")</f>
        <v/>
      </c>
      <c r="GI373" s="371"/>
      <c r="GJ373" s="372"/>
      <c r="GK373" s="373" t="str">
        <f>IF(AND(申込書!$C$71&lt;&gt;"▼プルダウンより選択してください",申込書!$C$71&lt;&gt;"",申込書!$K$22&lt;&gt;"YYYY/MM/DD",$G373&lt;&gt;""),申込書!$K$22,"")</f>
        <v/>
      </c>
      <c r="GL373" s="369" t="str">
        <f>IF(GK373="","",IF(INDEX('コンテンツ＆備考マスタ'!$H:$J,MATCH(学校情報!GK$3,'コンテンツ＆備考マスタ'!$H:$H,0),3)="●",IF(AND(GK373&lt;&gt;"",ISNUMBER(申込書!$AC$22)=TRUE,申込書!$C$71&lt;&gt;"▼プルダウンより選択してください",申込書!$C$71&lt;&gt;""),申込書!$AC$22,""),"-"))</f>
        <v/>
      </c>
      <c r="GM373" s="369"/>
      <c r="GN373" s="369"/>
      <c r="GO373" s="370" t="str">
        <f>IF(AND(申込書!$C$71&lt;&gt;"▼プルダウンより選択してください",申込書!$C$71&lt;&gt;"",$G373&lt;&gt;"",申込書!$V$71="特定学年のみ"),"申し込みする","")</f>
        <v/>
      </c>
      <c r="GP373" s="371"/>
      <c r="GQ373" s="372"/>
      <c r="GR373" s="373" t="str">
        <f>IF(AND(申込書!$C$72&lt;&gt;"▼プルダウンより選択してください",申込書!$C$72&lt;&gt;"",申込書!$K$22&lt;&gt;"YYYY/MM/DD",$G373&lt;&gt;""),申込書!$K$22,"")</f>
        <v/>
      </c>
      <c r="GS373" s="369" t="str">
        <f>IF(GR373="","",IF(INDEX('コンテンツ＆備考マスタ'!$H:$J,MATCH(学校情報!GR$3,'コンテンツ＆備考マスタ'!$H:$H,0),3)="●",IF(AND(GR373&lt;&gt;"",ISNUMBER(申込書!$AC$22)=TRUE,申込書!$C$72&lt;&gt;"▼プルダウンより選択してください",申込書!$C$72&lt;&gt;""),申込書!$AC$22,""),"-"))</f>
        <v/>
      </c>
      <c r="GT373" s="369"/>
      <c r="GU373" s="369"/>
      <c r="GV373" s="370" t="str">
        <f>IF(AND(申込書!$C$72&lt;&gt;"▼プルダウンより選択してください",申込書!$C$72&lt;&gt;"",$G373&lt;&gt;"",申込書!$V$72="特定学年のみ"),"申し込みする","")</f>
        <v/>
      </c>
      <c r="GW373" s="371"/>
      <c r="GX373" s="372"/>
      <c r="GY373" s="373" t="str">
        <f>IF(AND(申込書!$C$73&lt;&gt;"▼プルダウンより選択してください",申込書!$C$73&lt;&gt;"",申込書!$K$22&lt;&gt;"YYYY/MM/DD",$G373&lt;&gt;""),申込書!$K$22,"")</f>
        <v/>
      </c>
      <c r="GZ373" s="369" t="str">
        <f>IF(GY373="","",IF(INDEX('コンテンツ＆備考マスタ'!$H:$J,MATCH(学校情報!GY$3,'コンテンツ＆備考マスタ'!$H:$H,0),3)="●",IF(AND(GY373&lt;&gt;"",ISNUMBER(申込書!$AC$22)=TRUE,申込書!$C$73&lt;&gt;"▼プルダウンより選択してください",申込書!$C$73&lt;&gt;""),申込書!$AC$22,""),"-"))</f>
        <v/>
      </c>
      <c r="HA373" s="369"/>
      <c r="HB373" s="369"/>
      <c r="HC373" s="370" t="str">
        <f>IF(AND(申込書!$C$73&lt;&gt;"▼プルダウンより選択してください",申込書!$C$73&lt;&gt;"",$G373&lt;&gt;"",申込書!$V$73="特定学年のみ"),"申し込みする","")</f>
        <v/>
      </c>
      <c r="HD373" s="371"/>
      <c r="HE373" s="372"/>
      <c r="HF373" s="373" t="str">
        <f>IF(AND(申込書!$C$74&lt;&gt;"▼プルダウンより選択してください",申込書!$C$74&lt;&gt;"",申込書!$K$22&lt;&gt;"YYYY/MM/DD",$G373&lt;&gt;""),申込書!$K$22,"")</f>
        <v/>
      </c>
      <c r="HG373" s="369" t="str">
        <f>IF(HF373="","",IF(INDEX('コンテンツ＆備考マスタ'!$H:$J,MATCH(学校情報!HF$3,'コンテンツ＆備考マスタ'!$H:$H,0),3)="●",IF(AND(HF373&lt;&gt;"",ISNUMBER(申込書!$AC$22)=TRUE,申込書!$C$74&lt;&gt;"▼プルダウンより選択してください",申込書!$C$74&lt;&gt;""),申込書!$AC$22,""),"-"))</f>
        <v/>
      </c>
      <c r="HH373" s="369"/>
      <c r="HI373" s="369"/>
      <c r="HJ373" s="370" t="str">
        <f>IF(AND(申込書!$C$74&lt;&gt;"▼プルダウンより選択してください",申込書!$C$74&lt;&gt;"",$G373&lt;&gt;"",申込書!$V$74="特定学年のみ"),"申し込みする","")</f>
        <v/>
      </c>
      <c r="HK373" s="371"/>
      <c r="HL373" s="372"/>
      <c r="HM373" s="373" t="str">
        <f>IF(AND(申込書!$C$75&lt;&gt;"▼プルダウンより選択してください",申込書!$C$75&lt;&gt;"",申込書!$K$22&lt;&gt;"YYYY/MM/DD",$G373&lt;&gt;""),申込書!$K$22,"")</f>
        <v/>
      </c>
      <c r="HN373" s="369" t="str">
        <f>IF(HM373="","",IF(INDEX('コンテンツ＆備考マスタ'!$H:$J,MATCH(学校情報!HM$3,'コンテンツ＆備考マスタ'!$H:$H,0),3)="●",IF(AND(HM373&lt;&gt;"",ISNUMBER(申込書!$AC$22)=TRUE,申込書!$C$75&lt;&gt;"▼プルダウンより選択してください",申込書!$C$75&lt;&gt;""),申込書!$AC$22,""),"-"))</f>
        <v/>
      </c>
      <c r="HO373" s="369"/>
      <c r="HP373" s="369"/>
      <c r="HQ373" s="370" t="str">
        <f>IF(AND(申込書!$C$75&lt;&gt;"▼プルダウンより選択してください",申込書!$C$75&lt;&gt;"",$G373&lt;&gt;"",申込書!$V$75="特定学年のみ"),"申し込みする","")</f>
        <v/>
      </c>
      <c r="HR373" s="371"/>
      <c r="HS373" s="371"/>
      <c r="HT373" s="374" t="str">
        <f>IF(AND(申込書!$C$76&lt;&gt;"▼プルダウンより選択してください",申込書!$C$76&lt;&gt;"",申込書!$K$22&lt;&gt;"YYYY/MM/DD",$G373&lt;&gt;""),申込書!$K$22,"")</f>
        <v/>
      </c>
      <c r="HU373" s="369" t="str">
        <f>IF(HT373="","",IF(INDEX('コンテンツ＆備考マスタ'!$H:$J,MATCH(学校情報!HT$3,'コンテンツ＆備考マスタ'!$H:$H,0),3)="●",IF(AND(HT373&lt;&gt;"",ISNUMBER(申込書!$AC$22)=TRUE,申込書!$C$76&lt;&gt;"▼プルダウンより選択してください",申込書!$C$76&lt;&gt;""),申込書!$AC$22,""),"-"))</f>
        <v/>
      </c>
      <c r="HV373" s="369"/>
      <c r="HW373" s="369"/>
      <c r="HX373" s="370" t="str">
        <f>IF(AND(申込書!$C$76&lt;&gt;"▼プルダウンより選択してください",申込書!$C$76&lt;&gt;"",$G373&lt;&gt;"",申込書!$V$76="特定学年のみ"),"申し込みする","")</f>
        <v/>
      </c>
      <c r="HY373" s="371"/>
      <c r="HZ373" s="372"/>
      <c r="IA373" s="69"/>
    </row>
    <row r="374" spans="2:235" ht="26.85" hidden="1" customHeight="1" outlineLevel="1">
      <c r="B374" s="365">
        <f t="shared" si="15"/>
        <v>369</v>
      </c>
      <c r="C374" s="55"/>
      <c r="D374" s="56"/>
      <c r="E374" s="154"/>
      <c r="F374" s="57"/>
      <c r="G374" s="58"/>
      <c r="H374" s="59"/>
      <c r="I374" s="60"/>
      <c r="J374" s="61"/>
      <c r="K374" s="366" t="str">
        <f t="shared" si="16"/>
        <v/>
      </c>
      <c r="L374" s="62"/>
      <c r="M374" s="322"/>
      <c r="N374" s="63"/>
      <c r="O374" s="64"/>
      <c r="P374" s="367" t="str">
        <f t="shared" si="17"/>
        <v/>
      </c>
      <c r="Q374" s="65"/>
      <c r="R374" s="66"/>
      <c r="S374" s="67"/>
      <c r="T374" s="68"/>
      <c r="U374" s="68"/>
      <c r="V374" s="68"/>
      <c r="W374" s="66"/>
      <c r="X374" s="281"/>
      <c r="Y374" s="368" t="str">
        <f>IF(AND(申込書!$C$47&lt;&gt;"▼プルダウンより選択してください",申込書!$C$47&lt;&gt;"",申込書!$K$22&lt;&gt;"YYYY/MM/DD",$G374&lt;&gt;""),申込書!$K$22,"")</f>
        <v/>
      </c>
      <c r="Z374" s="369" t="str">
        <f>IF(Y374="","",IF(INDEX('コンテンツ＆備考マスタ'!$H:$J,MATCH(学校情報!Y$3,'コンテンツ＆備考マスタ'!$H:$H,0),3)="●",IF(AND(Y374&lt;&gt;"",ISNUMBER(申込書!$AC$22)=TRUE,申込書!$C$47&lt;&gt;"▼プルダウンより選択してください",申込書!$C$47&lt;&gt;""),申込書!$AC$22,""),"-"))</f>
        <v/>
      </c>
      <c r="AA374" s="369"/>
      <c r="AB374" s="369"/>
      <c r="AC374" s="370" t="str">
        <f>IF(AND(申込書!$C$47&lt;&gt;"▼プルダウンより選択してください",申込書!$C$47&lt;&gt;"",$G374&lt;&gt;"",申込書!$V$47="特定学年のみ"),"申し込みする","")</f>
        <v/>
      </c>
      <c r="AD374" s="371"/>
      <c r="AE374" s="372"/>
      <c r="AF374" s="373" t="str">
        <f>IF(AND(申込書!$C$48&lt;&gt;"▼プルダウンより選択してください",申込書!$C$48&lt;&gt;"",申込書!$K$22&lt;&gt;"YYYY/MM/DD",$G374&lt;&gt;""),申込書!$K$22,"")</f>
        <v/>
      </c>
      <c r="AG374" s="369" t="str">
        <f>IF(AF374="","",IF(INDEX('コンテンツ＆備考マスタ'!$H:$J,MATCH(学校情報!AF$3,'コンテンツ＆備考マスタ'!$H:$H,0),3)="●",IF(AND(AF374&lt;&gt;"",ISNUMBER(申込書!$AC$22)=TRUE,申込書!$C$48&lt;&gt;"▼プルダウンより選択してください",申込書!$C$48&lt;&gt;""),申込書!$AC$22,""),"-"))</f>
        <v/>
      </c>
      <c r="AH374" s="369"/>
      <c r="AI374" s="369"/>
      <c r="AJ374" s="370" t="str">
        <f>IF(AND(申込書!$C$48&lt;&gt;"▼プルダウンより選択してください",申込書!$C$48&lt;&gt;"",$G374&lt;&gt;"",申込書!$V$48="特定学年のみ"),"申し込みする","")</f>
        <v/>
      </c>
      <c r="AK374" s="371"/>
      <c r="AL374" s="372"/>
      <c r="AM374" s="373" t="str">
        <f>IF(AND(申込書!$C$49&lt;&gt;"▼プルダウンより選択してください",申込書!$C$49&lt;&gt;"",申込書!$K$22&lt;&gt;"YYYY/MM/DD",$G374&lt;&gt;""),申込書!$K$22,"")</f>
        <v/>
      </c>
      <c r="AN374" s="369" t="str">
        <f>IF(AM374="","",IF(INDEX('コンテンツ＆備考マスタ'!$H:$J,MATCH(学校情報!AM$3,'コンテンツ＆備考マスタ'!$H:$H,0),3)="●",IF(AND(AM374&lt;&gt;"",ISNUMBER(申込書!$AC$22)=TRUE,申込書!$C$49&lt;&gt;"▼プルダウンより選択してください",申込書!$C$49&lt;&gt;""),申込書!$AC$22,""),"-"))</f>
        <v/>
      </c>
      <c r="AO374" s="369"/>
      <c r="AP374" s="369"/>
      <c r="AQ374" s="370" t="str">
        <f>IF(AND(申込書!$C$49&lt;&gt;"▼プルダウンより選択してください",申込書!$C$49&lt;&gt;"",$G374&lt;&gt;"",申込書!$V$49="特定学年のみ"),"申し込みする","")</f>
        <v/>
      </c>
      <c r="AR374" s="371"/>
      <c r="AS374" s="372"/>
      <c r="AT374" s="373" t="str">
        <f>IF(AND(申込書!$C$50&lt;&gt;"▼プルダウンより選択してください",申込書!$C$50&lt;&gt;"",申込書!$K$22&lt;&gt;"YYYY/MM/DD",$G374&lt;&gt;""),申込書!$K$22,"")</f>
        <v/>
      </c>
      <c r="AU374" s="369" t="str">
        <f>IF(AT374="","",IF(INDEX('コンテンツ＆備考マスタ'!$H:$J,MATCH(学校情報!AT$3,'コンテンツ＆備考マスタ'!$H:$H,0),3)="●",IF(AND(AT374&lt;&gt;"",ISNUMBER(申込書!$AC$22)=TRUE,申込書!$C$50&lt;&gt;"▼プルダウンより選択してください",申込書!$C$50&lt;&gt;""),申込書!$AC$22,""),"-"))</f>
        <v/>
      </c>
      <c r="AV374" s="369"/>
      <c r="AW374" s="369"/>
      <c r="AX374" s="370" t="str">
        <f>IF(AND(申込書!$C$50&lt;&gt;"▼プルダウンより選択してください",申込書!$C$50&lt;&gt;"",$G374&lt;&gt;"",申込書!$V$50="特定学年のみ"),"申し込みする","")</f>
        <v/>
      </c>
      <c r="AY374" s="371"/>
      <c r="AZ374" s="372"/>
      <c r="BA374" s="373" t="str">
        <f>IF(AND(申込書!$C$51&lt;&gt;"▼プルダウンより選択してください",申込書!$C$51&lt;&gt;"",申込書!$K$22&lt;&gt;"YYYY/MM/DD",$G374&lt;&gt;""),申込書!$K$22,"")</f>
        <v/>
      </c>
      <c r="BB374" s="369" t="str">
        <f>IF(BA374="","",IF(INDEX('コンテンツ＆備考マスタ'!$H:$J,MATCH(学校情報!BA$3,'コンテンツ＆備考マスタ'!$H:$H,0),3)="●",IF(AND(BA374&lt;&gt;"",ISNUMBER(申込書!$AC$22)=TRUE,申込書!$C$51&lt;&gt;"▼プルダウンより選択してください",申込書!$C$51&lt;&gt;""),申込書!$AC$22,""),"-"))</f>
        <v/>
      </c>
      <c r="BC374" s="369"/>
      <c r="BD374" s="369"/>
      <c r="BE374" s="370" t="str">
        <f>IF(AND(申込書!$C$51&lt;&gt;"▼プルダウンより選択してください",申込書!$C$51&lt;&gt;"",$G374&lt;&gt;"",申込書!$V$51="特定学年のみ"),"申し込みする","")</f>
        <v/>
      </c>
      <c r="BF374" s="371"/>
      <c r="BG374" s="372"/>
      <c r="BH374" s="373" t="str">
        <f>IF(AND(申込書!$C$52&lt;&gt;"▼プルダウンより選択してください",申込書!$C$52&lt;&gt;"",申込書!$K$22&lt;&gt;"YYYY/MM/DD",$G374&lt;&gt;""),申込書!$K$22,"")</f>
        <v/>
      </c>
      <c r="BI374" s="369" t="str">
        <f>IF(BH374="","",IF(INDEX('コンテンツ＆備考マスタ'!$H:$J,MATCH(学校情報!BH$3,'コンテンツ＆備考マスタ'!$H:$H,0),3)="●",IF(AND(BH374&lt;&gt;"",ISNUMBER(申込書!$AC$22)=TRUE,申込書!$C$52&lt;&gt;"▼プルダウンより選択してください",申込書!$C$52&lt;&gt;""),申込書!$AC$22,""),"-"))</f>
        <v/>
      </c>
      <c r="BJ374" s="369"/>
      <c r="BK374" s="369"/>
      <c r="BL374" s="370" t="str">
        <f>IF(AND(申込書!$C$52&lt;&gt;"▼プルダウンより選択してください",申込書!$C$52&lt;&gt;"",$G374&lt;&gt;"",申込書!$V$52="特定学年のみ"),"申し込みする","")</f>
        <v/>
      </c>
      <c r="BM374" s="371"/>
      <c r="BN374" s="372"/>
      <c r="BO374" s="373" t="str">
        <f>IF(AND(申込書!$C$53&lt;&gt;"▼プルダウンより選択してください",申込書!$C$53&lt;&gt;"",申込書!$K$22&lt;&gt;"YYYY/MM/DD",$G374&lt;&gt;""),申込書!$K$22,"")</f>
        <v/>
      </c>
      <c r="BP374" s="369" t="str">
        <f>IF(BO374="","",IF(INDEX('コンテンツ＆備考マスタ'!$H:$J,MATCH(学校情報!BO$3,'コンテンツ＆備考マスタ'!$H:$H,0),3)="●",IF(AND(BO374&lt;&gt;"",ISNUMBER(申込書!$AC$22)=TRUE,申込書!$C$53&lt;&gt;"▼プルダウンより選択してください",申込書!$C$53&lt;&gt;""),申込書!$AC$22,""),"-"))</f>
        <v/>
      </c>
      <c r="BQ374" s="369"/>
      <c r="BR374" s="369"/>
      <c r="BS374" s="370" t="str">
        <f>IF(AND(申込書!$C$53&lt;&gt;"▼プルダウンより選択してください",申込書!$C$53&lt;&gt;"",$G374&lt;&gt;"",申込書!$V$53="特定学年のみ"),"申し込みする","")</f>
        <v/>
      </c>
      <c r="BT374" s="371"/>
      <c r="BU374" s="372"/>
      <c r="BV374" s="373" t="str">
        <f>IF(AND(申込書!$C$54&lt;&gt;"▼プルダウンより選択してください",申込書!$C$54&lt;&gt;"",申込書!$K$22&lt;&gt;"YYYY/MM/DD",$G374&lt;&gt;""),申込書!$K$22,"")</f>
        <v/>
      </c>
      <c r="BW374" s="369" t="str">
        <f>IF(BV374="","",IF(INDEX('コンテンツ＆備考マスタ'!$H:$J,MATCH(学校情報!BV$3,'コンテンツ＆備考マスタ'!$H:$H,0),3)="●",IF(AND(BV374&lt;&gt;"",ISNUMBER(申込書!$AC$22)=TRUE,申込書!$C$54&lt;&gt;"▼プルダウンより選択してください",申込書!$C$54&lt;&gt;""),申込書!$AC$22,""),"-"))</f>
        <v/>
      </c>
      <c r="BX374" s="369"/>
      <c r="BY374" s="369"/>
      <c r="BZ374" s="370" t="str">
        <f>IF(AND(申込書!$C$54&lt;&gt;"▼プルダウンより選択してください",申込書!$C$54&lt;&gt;"",$G374&lt;&gt;"",申込書!$V$54="特定学年のみ"),"申し込みする","")</f>
        <v/>
      </c>
      <c r="CA374" s="371"/>
      <c r="CB374" s="372"/>
      <c r="CC374" s="373" t="str">
        <f>IF(AND(申込書!$C$55&lt;&gt;"▼プルダウンより選択してください",申込書!$C$55&lt;&gt;"",申込書!$K$22&lt;&gt;"YYYY/MM/DD",$G374&lt;&gt;""),申込書!$K$22,"")</f>
        <v/>
      </c>
      <c r="CD374" s="369" t="str">
        <f>IF(CC374="","",IF(INDEX('コンテンツ＆備考マスタ'!$H:$J,MATCH(学校情報!CC$3,'コンテンツ＆備考マスタ'!$H:$H,0),3)="●",IF(AND(CC374&lt;&gt;"",ISNUMBER(申込書!$AC$22)=TRUE,申込書!$C$55&lt;&gt;"▼プルダウンより選択してください",申込書!$C$55&lt;&gt;""),申込書!$AC$22,""),"-"))</f>
        <v/>
      </c>
      <c r="CE374" s="369"/>
      <c r="CF374" s="369"/>
      <c r="CG374" s="370" t="str">
        <f>IF(AND(申込書!$C$55&lt;&gt;"▼プルダウンより選択してください",申込書!$C$55&lt;&gt;"",$G374&lt;&gt;"",申込書!$V$55="特定学年のみ"),"申し込みする","")</f>
        <v/>
      </c>
      <c r="CH374" s="371"/>
      <c r="CI374" s="372"/>
      <c r="CJ374" s="373" t="str">
        <f>IF(AND(申込書!$C$56&lt;&gt;"▼プルダウンより選択してください",申込書!$C$56&lt;&gt;"",申込書!$K$22&lt;&gt;"YYYY/MM/DD",$G374&lt;&gt;""),申込書!$K$22,"")</f>
        <v/>
      </c>
      <c r="CK374" s="369" t="str">
        <f>IF(CJ374="","",IF(INDEX('コンテンツ＆備考マスタ'!$H:$J,MATCH(学校情報!CJ$3,'コンテンツ＆備考マスタ'!$H:$H,0),3)="●",IF(AND(CJ374&lt;&gt;"",ISNUMBER(申込書!$AC$22)=TRUE,申込書!$C$56&lt;&gt;"▼プルダウンより選択してください",申込書!$C$56&lt;&gt;""),申込書!$AC$22,""),"-"))</f>
        <v/>
      </c>
      <c r="CL374" s="369"/>
      <c r="CM374" s="369"/>
      <c r="CN374" s="370" t="str">
        <f>IF(AND(申込書!$C$56&lt;&gt;"▼プルダウンより選択してください",申込書!$C$56&lt;&gt;"",$G374&lt;&gt;"",申込書!$V$56="特定学年のみ"),"申し込みする","")</f>
        <v/>
      </c>
      <c r="CO374" s="371"/>
      <c r="CP374" s="372"/>
      <c r="CQ374" s="373" t="str">
        <f>IF(AND(申込書!$C$57&lt;&gt;"▼プルダウンより選択してください",申込書!$C$57&lt;&gt;"",申込書!$K$22&lt;&gt;"YYYY/MM/DD",$G374&lt;&gt;""),申込書!$K$22,"")</f>
        <v/>
      </c>
      <c r="CR374" s="369" t="str">
        <f>IF(CQ374="","",IF(INDEX('コンテンツ＆備考マスタ'!$H:$J,MATCH(学校情報!CQ$3,'コンテンツ＆備考マスタ'!$H:$H,0),3)="●",IF(AND(CQ374&lt;&gt;"",ISNUMBER(申込書!$AC$22)=TRUE,申込書!$C$57&lt;&gt;"▼プルダウンより選択してください",申込書!$C$57&lt;&gt;""),申込書!$AC$22,""),"-"))</f>
        <v/>
      </c>
      <c r="CS374" s="369"/>
      <c r="CT374" s="369"/>
      <c r="CU374" s="369" t="str">
        <f>IF(AND(申込書!$C$57&lt;&gt;"▼プルダウンより選択してください",申込書!$C$57&lt;&gt;"",$G374&lt;&gt;"",申込書!$V$57="特定学年のみ"),"申し込みする","")</f>
        <v/>
      </c>
      <c r="CV374" s="371"/>
      <c r="CW374" s="372"/>
      <c r="CX374" s="373" t="str">
        <f>IF(AND(申込書!$C$58&lt;&gt;"▼プルダウンより選択してください",申込書!$C$58&lt;&gt;"",申込書!$K$22&lt;&gt;"YYYY/MM/DD",$G374&lt;&gt;""),申込書!$K$22,"")</f>
        <v/>
      </c>
      <c r="CY374" s="369" t="str">
        <f>IF(CX374="","",IF(INDEX('コンテンツ＆備考マスタ'!$H:$J,MATCH(学校情報!CX$3,'コンテンツ＆備考マスタ'!$H:$H,0),3)="●",IF(AND(CX374&lt;&gt;"",ISNUMBER(申込書!$AC$22)=TRUE,申込書!$C$58&lt;&gt;"▼プルダウンより選択してください",申込書!$C$58&lt;&gt;""),申込書!$AC$22,""),"-"))</f>
        <v/>
      </c>
      <c r="CZ374" s="369"/>
      <c r="DA374" s="369"/>
      <c r="DB374" s="369" t="str">
        <f>IF(AND(申込書!$C$58&lt;&gt;"▼プルダウンより選択してください",申込書!$C$58&lt;&gt;"",$G374&lt;&gt;"",申込書!$V$58="特定学年のみ"),"申し込みする","")</f>
        <v/>
      </c>
      <c r="DC374" s="371"/>
      <c r="DD374" s="372"/>
      <c r="DE374" s="373" t="str">
        <f>IF(AND(申込書!$C$59&lt;&gt;"▼プルダウンより選択してください",申込書!$C$59&lt;&gt;"",申込書!$K$22&lt;&gt;"YYYY/MM/DD",$G374&lt;&gt;""),申込書!$K$22,"")</f>
        <v/>
      </c>
      <c r="DF374" s="369" t="str">
        <f>IF(DE374="","",IF(INDEX('コンテンツ＆備考マスタ'!$H:$J,MATCH(学校情報!DE$3,'コンテンツ＆備考マスタ'!$H:$H,0),3)="●",IF(AND(DE374&lt;&gt;"",ISNUMBER(申込書!$AC$22)=TRUE,申込書!$C$59&lt;&gt;"▼プルダウンより選択してください",申込書!$C$59&lt;&gt;""),申込書!$AC$22,""),"-"))</f>
        <v/>
      </c>
      <c r="DG374" s="369"/>
      <c r="DH374" s="369"/>
      <c r="DI374" s="369" t="str">
        <f>IF(AND(申込書!$C$59&lt;&gt;"▼プルダウンより選択してください",申込書!$C$59&lt;&gt;"",$G374&lt;&gt;"",申込書!$V$59="特定学年のみ"),"申し込みする","")</f>
        <v/>
      </c>
      <c r="DJ374" s="371"/>
      <c r="DK374" s="372"/>
      <c r="DL374" s="373" t="str">
        <f>IF(AND(申込書!$C$60&lt;&gt;"▼プルダウンより選択してください",申込書!$C$60&lt;&gt;"",申込書!$K$22&lt;&gt;"YYYY/MM/DD",$G374&lt;&gt;""),申込書!$K$22,"")</f>
        <v/>
      </c>
      <c r="DM374" s="369" t="str">
        <f>IF(DL374="","",IF(INDEX('コンテンツ＆備考マスタ'!$H:$J,MATCH(学校情報!DL$3,'コンテンツ＆備考マスタ'!$H:$H,0),3)="●",IF(AND(DL374&lt;&gt;"",ISNUMBER(申込書!$AC$22)=TRUE,申込書!$C$60&lt;&gt;"▼プルダウンより選択してください",申込書!$C$60&lt;&gt;""),申込書!$AC$22,""),"-"))</f>
        <v/>
      </c>
      <c r="DN374" s="369"/>
      <c r="DO374" s="369"/>
      <c r="DP374" s="369" t="str">
        <f>IF(AND(申込書!$C$60&lt;&gt;"▼プルダウンより選択してください",申込書!$C$60&lt;&gt;"",$G374&lt;&gt;"",申込書!$V$60="特定学年のみ"),"申し込みする","")</f>
        <v/>
      </c>
      <c r="DQ374" s="371"/>
      <c r="DR374" s="372"/>
      <c r="DS374" s="373" t="str">
        <f>IF(AND(申込書!$C$61&lt;&gt;"▼プルダウンより選択してください",申込書!$C$61&lt;&gt;"",申込書!$K$22&lt;&gt;"YYYY/MM/DD",$G374&lt;&gt;""),申込書!$K$22,"")</f>
        <v/>
      </c>
      <c r="DT374" s="369" t="str">
        <f>IF(DS374="","",IF(INDEX('コンテンツ＆備考マスタ'!$H:$J,MATCH(学校情報!DS$3,'コンテンツ＆備考マスタ'!$H:$H,0),3)="●",IF(AND(DS374&lt;&gt;"",ISNUMBER(申込書!$AC$22)=TRUE,申込書!$C$61&lt;&gt;"▼プルダウンより選択してください",申込書!$C$61&lt;&gt;""),申込書!$AC$22,""),"-"))</f>
        <v/>
      </c>
      <c r="DU374" s="369"/>
      <c r="DV374" s="369"/>
      <c r="DW374" s="369" t="str">
        <f>IF(AND(申込書!$C$61&lt;&gt;"▼プルダウンより選択してください",申込書!$C$61&lt;&gt;"",$G374&lt;&gt;"",申込書!$V$61="特定学年のみ"),"申し込みする","")</f>
        <v/>
      </c>
      <c r="DX374" s="371"/>
      <c r="DY374" s="372"/>
      <c r="DZ374" s="373" t="str">
        <f>IF(AND(申込書!$C$62&lt;&gt;"▼プルダウンより選択してください",申込書!$C$62&lt;&gt;"",申込書!$K$22&lt;&gt;"YYYY/MM/DD",$G374&lt;&gt;""),申込書!$K$22,"")</f>
        <v/>
      </c>
      <c r="EA374" s="369" t="str">
        <f>IF(DZ374="","",IF(INDEX('コンテンツ＆備考マスタ'!$H:$J,MATCH(学校情報!DZ$3,'コンテンツ＆備考マスタ'!$H:$H,0),3)="●",IF(AND(DZ374&lt;&gt;"",ISNUMBER(申込書!$AC$22)=TRUE,申込書!$C$62&lt;&gt;"▼プルダウンより選択してください",申込書!$C$62&lt;&gt;""),申込書!$AC$22,""),"-"))</f>
        <v/>
      </c>
      <c r="EB374" s="369"/>
      <c r="EC374" s="369"/>
      <c r="ED374" s="370" t="str">
        <f>IF(AND(申込書!$C$62&lt;&gt;"▼プルダウンより選択してください",申込書!$C$62&lt;&gt;"",$G374&lt;&gt;"",申込書!$V$62="特定学年のみ"),"申し込みする","")</f>
        <v/>
      </c>
      <c r="EE374" s="371"/>
      <c r="EF374" s="372"/>
      <c r="EG374" s="373" t="str">
        <f>IF(AND(申込書!$C$63&lt;&gt;"▼プルダウンより選択してください",申込書!$C$63&lt;&gt;"",申込書!$K$22&lt;&gt;"YYYY/MM/DD",$G374&lt;&gt;""),申込書!$K$22,"")</f>
        <v/>
      </c>
      <c r="EH374" s="369" t="str">
        <f>IF(EG374="","",IF(INDEX('コンテンツ＆備考マスタ'!$H:$J,MATCH(学校情報!EG$3,'コンテンツ＆備考マスタ'!$H:$H,0),3)="●",IF(AND(EG374&lt;&gt;"",ISNUMBER(申込書!$AC$22)=TRUE,申込書!$C$63&lt;&gt;"▼プルダウンより選択してください",申込書!$C$63&lt;&gt;""),申込書!$AC$22,""),"-"))</f>
        <v/>
      </c>
      <c r="EI374" s="369"/>
      <c r="EJ374" s="369"/>
      <c r="EK374" s="370" t="str">
        <f>IF(AND(申込書!$C$63&lt;&gt;"▼プルダウンより選択してください",申込書!$C$63&lt;&gt;"",$G374&lt;&gt;"",申込書!$V$63="特定学年のみ"),"申し込みする","")</f>
        <v/>
      </c>
      <c r="EL374" s="371"/>
      <c r="EM374" s="372"/>
      <c r="EN374" s="373" t="str">
        <f>IF(AND(申込書!$C$64&lt;&gt;"▼プルダウンより選択してください",申込書!$C$64&lt;&gt;"",申込書!$K$22&lt;&gt;"YYYY/MM/DD",$G374&lt;&gt;""),申込書!$K$22,"")</f>
        <v/>
      </c>
      <c r="EO374" s="369" t="str">
        <f>IF(EN374="","",IF(INDEX('コンテンツ＆備考マスタ'!$H:$J,MATCH(学校情報!EN$3,'コンテンツ＆備考マスタ'!$H:$H,0),3)="●",IF(AND(EN374&lt;&gt;"",ISNUMBER(申込書!$AC$22)=TRUE,申込書!$C$64&lt;&gt;"▼プルダウンより選択してください",申込書!$C$64&lt;&gt;""),申込書!$AC$22,""),"-"))</f>
        <v/>
      </c>
      <c r="EP374" s="369"/>
      <c r="EQ374" s="369"/>
      <c r="ER374" s="370" t="str">
        <f>IF(AND(申込書!$C$64&lt;&gt;"▼プルダウンより選択してください",申込書!$C$64&lt;&gt;"",$G374&lt;&gt;"",申込書!$V$64="特定学年のみ"),"申し込みする","")</f>
        <v/>
      </c>
      <c r="ES374" s="371"/>
      <c r="ET374" s="372"/>
      <c r="EU374" s="373" t="str">
        <f>IF(AND(申込書!$C$65&lt;&gt;"▼プルダウンより選択してください",申込書!$C$65&lt;&gt;"",申込書!$K$22&lt;&gt;"YYYY/MM/DD",$G374&lt;&gt;""),申込書!$K$22,"")</f>
        <v/>
      </c>
      <c r="EV374" s="369" t="str">
        <f>IF(EU374="","",IF(INDEX('コンテンツ＆備考マスタ'!$H:$J,MATCH(学校情報!EU$3,'コンテンツ＆備考マスタ'!$H:$H,0),3)="●",IF(AND(EU374&lt;&gt;"",ISNUMBER(申込書!$AC$22)=TRUE,申込書!$C$65&lt;&gt;"▼プルダウンより選択してください",申込書!$C$65&lt;&gt;""),申込書!$AC$22,""),"-"))</f>
        <v/>
      </c>
      <c r="EW374" s="369"/>
      <c r="EX374" s="369"/>
      <c r="EY374" s="370" t="str">
        <f>IF(AND(申込書!$C$65&lt;&gt;"▼プルダウンより選択してください",申込書!$C$65&lt;&gt;"",$G374&lt;&gt;"",申込書!$V$65="特定学年のみ"),"申し込みする","")</f>
        <v/>
      </c>
      <c r="EZ374" s="371"/>
      <c r="FA374" s="372"/>
      <c r="FB374" s="373" t="str">
        <f>IF(AND(申込書!$C$66&lt;&gt;"▼プルダウンより選択してください",申込書!$C$66&lt;&gt;"",申込書!$K$22&lt;&gt;"YYYY/MM/DD",$G374&lt;&gt;""),申込書!$K$22,"")</f>
        <v/>
      </c>
      <c r="FC374" s="369" t="str">
        <f>IF(FB374="","",IF(INDEX('コンテンツ＆備考マスタ'!$H:$J,MATCH(学校情報!FB$3,'コンテンツ＆備考マスタ'!$H:$H,0),3)="●",IF(AND(FB374&lt;&gt;"",ISNUMBER(申込書!$AC$22)=TRUE,申込書!$C$66&lt;&gt;"▼プルダウンより選択してください",申込書!$C$66&lt;&gt;""),申込書!$AC$22,""),"-"))</f>
        <v/>
      </c>
      <c r="FD374" s="369"/>
      <c r="FE374" s="369"/>
      <c r="FF374" s="370" t="str">
        <f>IF(AND(申込書!$C$66&lt;&gt;"▼プルダウンより選択してください",申込書!$C$66&lt;&gt;"",$G374&lt;&gt;"",申込書!$V$66="特定学年のみ"),"申し込みする","")</f>
        <v/>
      </c>
      <c r="FG374" s="371"/>
      <c r="FH374" s="372"/>
      <c r="FI374" s="373" t="str">
        <f>IF(AND(申込書!$C$67&lt;&gt;"▼プルダウンより選択してください",申込書!$C$67&lt;&gt;"",申込書!$K$22&lt;&gt;"YYYY/MM/DD",$G374&lt;&gt;""),申込書!$K$22,"")</f>
        <v/>
      </c>
      <c r="FJ374" s="369" t="str">
        <f>IF(FI374="","",IF(INDEX('コンテンツ＆備考マスタ'!$H:$J,MATCH(学校情報!FI$3,'コンテンツ＆備考マスタ'!$H:$H,0),3)="●",IF(AND(FI374&lt;&gt;"",ISNUMBER(申込書!$AC$22)=TRUE,申込書!$C$67&lt;&gt;"▼プルダウンより選択してください",申込書!$C$67&lt;&gt;""),申込書!$AC$22,""),"-"))</f>
        <v/>
      </c>
      <c r="FK374" s="369"/>
      <c r="FL374" s="369"/>
      <c r="FM374" s="370" t="str">
        <f>IF(AND(申込書!$C$67&lt;&gt;"▼プルダウンより選択してください",申込書!$C$67&lt;&gt;"",$G374&lt;&gt;"",申込書!$V$67="特定学年のみ"),"申し込みする","")</f>
        <v/>
      </c>
      <c r="FN374" s="371"/>
      <c r="FO374" s="372"/>
      <c r="FP374" s="373" t="str">
        <f>IF(AND(申込書!$C$68&lt;&gt;"▼プルダウンより選択してください",申込書!$C$68&lt;&gt;"",申込書!$K$22&lt;&gt;"YYYY/MM/DD",$G374&lt;&gt;""),申込書!$K$22,"")</f>
        <v/>
      </c>
      <c r="FQ374" s="369" t="str">
        <f>IF(FP374="","",IF(INDEX('コンテンツ＆備考マスタ'!$H:$J,MATCH(学校情報!FP$3,'コンテンツ＆備考マスタ'!$H:$H,0),3)="●",IF(AND(FP374&lt;&gt;"",ISNUMBER(申込書!$AC$22)=TRUE,申込書!$C$68&lt;&gt;"▼プルダウンより選択してください",申込書!$C$68&lt;&gt;""),申込書!$AC$22,""),"-"))</f>
        <v/>
      </c>
      <c r="FR374" s="369"/>
      <c r="FS374" s="369"/>
      <c r="FT374" s="370" t="str">
        <f>IF(AND(申込書!$C$68&lt;&gt;"▼プルダウンより選択してください",申込書!$C$68&lt;&gt;"",$G374&lt;&gt;"",申込書!$V$68="特定学年のみ"),"申し込みする","")</f>
        <v/>
      </c>
      <c r="FU374" s="371"/>
      <c r="FV374" s="372"/>
      <c r="FW374" s="373" t="str">
        <f>IF(AND(申込書!$C$69&lt;&gt;"▼プルダウンより選択してください",申込書!$C$69&lt;&gt;"",申込書!$K$22&lt;&gt;"YYYY/MM/DD",$G374&lt;&gt;""),申込書!$K$22,"")</f>
        <v/>
      </c>
      <c r="FX374" s="369" t="str">
        <f>IF(FW374="","",IF(INDEX('コンテンツ＆備考マスタ'!$H:$J,MATCH(学校情報!FW$3,'コンテンツ＆備考マスタ'!$H:$H,0),3)="●",IF(AND(FW374&lt;&gt;"",ISNUMBER(申込書!$AC$22)=TRUE,申込書!$C$69&lt;&gt;"▼プルダウンより選択してください",申込書!$C$69&lt;&gt;""),申込書!$AC$22,""),"-"))</f>
        <v/>
      </c>
      <c r="FY374" s="369"/>
      <c r="FZ374" s="369"/>
      <c r="GA374" s="370" t="str">
        <f>IF(AND(申込書!$C$69&lt;&gt;"▼プルダウンより選択してください",申込書!$C$69&lt;&gt;"",$G374&lt;&gt;"",申込書!$V$69="特定学年のみ"),"申し込みする","")</f>
        <v/>
      </c>
      <c r="GB374" s="371"/>
      <c r="GC374" s="372"/>
      <c r="GD374" s="373" t="str">
        <f>IF(AND(申込書!$C$70&lt;&gt;"▼プルダウンより選択してください",申込書!$C$70&lt;&gt;"",申込書!$K$22&lt;&gt;"YYYY/MM/DD",$G374&lt;&gt;""),申込書!$K$22,"")</f>
        <v/>
      </c>
      <c r="GE374" s="369" t="str">
        <f>IF(GD374="","",IF(INDEX('コンテンツ＆備考マスタ'!$H:$J,MATCH(学校情報!GD$3,'コンテンツ＆備考マスタ'!$H:$H,0),3)="●",IF(AND(GD374&lt;&gt;"",ISNUMBER(申込書!$AC$22)=TRUE,申込書!$C$70&lt;&gt;"▼プルダウンより選択してください",申込書!$C$70&lt;&gt;""),申込書!$AC$22,""),"-"))</f>
        <v/>
      </c>
      <c r="GF374" s="369"/>
      <c r="GG374" s="369"/>
      <c r="GH374" s="370" t="str">
        <f>IF(AND(申込書!$C$70&lt;&gt;"▼プルダウンより選択してください",申込書!$C$70&lt;&gt;"",$G374&lt;&gt;"",申込書!$V$70="特定学年のみ"),"申し込みする","")</f>
        <v/>
      </c>
      <c r="GI374" s="371"/>
      <c r="GJ374" s="372"/>
      <c r="GK374" s="373" t="str">
        <f>IF(AND(申込書!$C$71&lt;&gt;"▼プルダウンより選択してください",申込書!$C$71&lt;&gt;"",申込書!$K$22&lt;&gt;"YYYY/MM/DD",$G374&lt;&gt;""),申込書!$K$22,"")</f>
        <v/>
      </c>
      <c r="GL374" s="369" t="str">
        <f>IF(GK374="","",IF(INDEX('コンテンツ＆備考マスタ'!$H:$J,MATCH(学校情報!GK$3,'コンテンツ＆備考マスタ'!$H:$H,0),3)="●",IF(AND(GK374&lt;&gt;"",ISNUMBER(申込書!$AC$22)=TRUE,申込書!$C$71&lt;&gt;"▼プルダウンより選択してください",申込書!$C$71&lt;&gt;""),申込書!$AC$22,""),"-"))</f>
        <v/>
      </c>
      <c r="GM374" s="369"/>
      <c r="GN374" s="369"/>
      <c r="GO374" s="370" t="str">
        <f>IF(AND(申込書!$C$71&lt;&gt;"▼プルダウンより選択してください",申込書!$C$71&lt;&gt;"",$G374&lt;&gt;"",申込書!$V$71="特定学年のみ"),"申し込みする","")</f>
        <v/>
      </c>
      <c r="GP374" s="371"/>
      <c r="GQ374" s="372"/>
      <c r="GR374" s="373" t="str">
        <f>IF(AND(申込書!$C$72&lt;&gt;"▼プルダウンより選択してください",申込書!$C$72&lt;&gt;"",申込書!$K$22&lt;&gt;"YYYY/MM/DD",$G374&lt;&gt;""),申込書!$K$22,"")</f>
        <v/>
      </c>
      <c r="GS374" s="369" t="str">
        <f>IF(GR374="","",IF(INDEX('コンテンツ＆備考マスタ'!$H:$J,MATCH(学校情報!GR$3,'コンテンツ＆備考マスタ'!$H:$H,0),3)="●",IF(AND(GR374&lt;&gt;"",ISNUMBER(申込書!$AC$22)=TRUE,申込書!$C$72&lt;&gt;"▼プルダウンより選択してください",申込書!$C$72&lt;&gt;""),申込書!$AC$22,""),"-"))</f>
        <v/>
      </c>
      <c r="GT374" s="369"/>
      <c r="GU374" s="369"/>
      <c r="GV374" s="370" t="str">
        <f>IF(AND(申込書!$C$72&lt;&gt;"▼プルダウンより選択してください",申込書!$C$72&lt;&gt;"",$G374&lt;&gt;"",申込書!$V$72="特定学年のみ"),"申し込みする","")</f>
        <v/>
      </c>
      <c r="GW374" s="371"/>
      <c r="GX374" s="372"/>
      <c r="GY374" s="373" t="str">
        <f>IF(AND(申込書!$C$73&lt;&gt;"▼プルダウンより選択してください",申込書!$C$73&lt;&gt;"",申込書!$K$22&lt;&gt;"YYYY/MM/DD",$G374&lt;&gt;""),申込書!$K$22,"")</f>
        <v/>
      </c>
      <c r="GZ374" s="369" t="str">
        <f>IF(GY374="","",IF(INDEX('コンテンツ＆備考マスタ'!$H:$J,MATCH(学校情報!GY$3,'コンテンツ＆備考マスタ'!$H:$H,0),3)="●",IF(AND(GY374&lt;&gt;"",ISNUMBER(申込書!$AC$22)=TRUE,申込書!$C$73&lt;&gt;"▼プルダウンより選択してください",申込書!$C$73&lt;&gt;""),申込書!$AC$22,""),"-"))</f>
        <v/>
      </c>
      <c r="HA374" s="369"/>
      <c r="HB374" s="369"/>
      <c r="HC374" s="370" t="str">
        <f>IF(AND(申込書!$C$73&lt;&gt;"▼プルダウンより選択してください",申込書!$C$73&lt;&gt;"",$G374&lt;&gt;"",申込書!$V$73="特定学年のみ"),"申し込みする","")</f>
        <v/>
      </c>
      <c r="HD374" s="371"/>
      <c r="HE374" s="372"/>
      <c r="HF374" s="373" t="str">
        <f>IF(AND(申込書!$C$74&lt;&gt;"▼プルダウンより選択してください",申込書!$C$74&lt;&gt;"",申込書!$K$22&lt;&gt;"YYYY/MM/DD",$G374&lt;&gt;""),申込書!$K$22,"")</f>
        <v/>
      </c>
      <c r="HG374" s="369" t="str">
        <f>IF(HF374="","",IF(INDEX('コンテンツ＆備考マスタ'!$H:$J,MATCH(学校情報!HF$3,'コンテンツ＆備考マスタ'!$H:$H,0),3)="●",IF(AND(HF374&lt;&gt;"",ISNUMBER(申込書!$AC$22)=TRUE,申込書!$C$74&lt;&gt;"▼プルダウンより選択してください",申込書!$C$74&lt;&gt;""),申込書!$AC$22,""),"-"))</f>
        <v/>
      </c>
      <c r="HH374" s="369"/>
      <c r="HI374" s="369"/>
      <c r="HJ374" s="370" t="str">
        <f>IF(AND(申込書!$C$74&lt;&gt;"▼プルダウンより選択してください",申込書!$C$74&lt;&gt;"",$G374&lt;&gt;"",申込書!$V$74="特定学年のみ"),"申し込みする","")</f>
        <v/>
      </c>
      <c r="HK374" s="371"/>
      <c r="HL374" s="372"/>
      <c r="HM374" s="373" t="str">
        <f>IF(AND(申込書!$C$75&lt;&gt;"▼プルダウンより選択してください",申込書!$C$75&lt;&gt;"",申込書!$K$22&lt;&gt;"YYYY/MM/DD",$G374&lt;&gt;""),申込書!$K$22,"")</f>
        <v/>
      </c>
      <c r="HN374" s="369" t="str">
        <f>IF(HM374="","",IF(INDEX('コンテンツ＆備考マスタ'!$H:$J,MATCH(学校情報!HM$3,'コンテンツ＆備考マスタ'!$H:$H,0),3)="●",IF(AND(HM374&lt;&gt;"",ISNUMBER(申込書!$AC$22)=TRUE,申込書!$C$75&lt;&gt;"▼プルダウンより選択してください",申込書!$C$75&lt;&gt;""),申込書!$AC$22,""),"-"))</f>
        <v/>
      </c>
      <c r="HO374" s="369"/>
      <c r="HP374" s="369"/>
      <c r="HQ374" s="370" t="str">
        <f>IF(AND(申込書!$C$75&lt;&gt;"▼プルダウンより選択してください",申込書!$C$75&lt;&gt;"",$G374&lt;&gt;"",申込書!$V$75="特定学年のみ"),"申し込みする","")</f>
        <v/>
      </c>
      <c r="HR374" s="371"/>
      <c r="HS374" s="371"/>
      <c r="HT374" s="374" t="str">
        <f>IF(AND(申込書!$C$76&lt;&gt;"▼プルダウンより選択してください",申込書!$C$76&lt;&gt;"",申込書!$K$22&lt;&gt;"YYYY/MM/DD",$G374&lt;&gt;""),申込書!$K$22,"")</f>
        <v/>
      </c>
      <c r="HU374" s="369" t="str">
        <f>IF(HT374="","",IF(INDEX('コンテンツ＆備考マスタ'!$H:$J,MATCH(学校情報!HT$3,'コンテンツ＆備考マスタ'!$H:$H,0),3)="●",IF(AND(HT374&lt;&gt;"",ISNUMBER(申込書!$AC$22)=TRUE,申込書!$C$76&lt;&gt;"▼プルダウンより選択してください",申込書!$C$76&lt;&gt;""),申込書!$AC$22,""),"-"))</f>
        <v/>
      </c>
      <c r="HV374" s="369"/>
      <c r="HW374" s="369"/>
      <c r="HX374" s="370" t="str">
        <f>IF(AND(申込書!$C$76&lt;&gt;"▼プルダウンより選択してください",申込書!$C$76&lt;&gt;"",$G374&lt;&gt;"",申込書!$V$76="特定学年のみ"),"申し込みする","")</f>
        <v/>
      </c>
      <c r="HY374" s="371"/>
      <c r="HZ374" s="372"/>
      <c r="IA374" s="69"/>
    </row>
    <row r="375" spans="2:235" ht="26.85" hidden="1" customHeight="1" outlineLevel="1">
      <c r="B375" s="365">
        <f t="shared" si="15"/>
        <v>370</v>
      </c>
      <c r="C375" s="55"/>
      <c r="D375" s="56"/>
      <c r="E375" s="154"/>
      <c r="F375" s="57"/>
      <c r="G375" s="58"/>
      <c r="H375" s="59"/>
      <c r="I375" s="60"/>
      <c r="J375" s="61"/>
      <c r="K375" s="366" t="str">
        <f t="shared" si="16"/>
        <v/>
      </c>
      <c r="L375" s="62"/>
      <c r="M375" s="322"/>
      <c r="N375" s="63"/>
      <c r="O375" s="64"/>
      <c r="P375" s="367" t="str">
        <f t="shared" si="17"/>
        <v/>
      </c>
      <c r="Q375" s="65"/>
      <c r="R375" s="66"/>
      <c r="S375" s="67"/>
      <c r="T375" s="68"/>
      <c r="U375" s="68"/>
      <c r="V375" s="68"/>
      <c r="W375" s="66"/>
      <c r="X375" s="281"/>
      <c r="Y375" s="368" t="str">
        <f>IF(AND(申込書!$C$47&lt;&gt;"▼プルダウンより選択してください",申込書!$C$47&lt;&gt;"",申込書!$K$22&lt;&gt;"YYYY/MM/DD",$G375&lt;&gt;""),申込書!$K$22,"")</f>
        <v/>
      </c>
      <c r="Z375" s="369" t="str">
        <f>IF(Y375="","",IF(INDEX('コンテンツ＆備考マスタ'!$H:$J,MATCH(学校情報!Y$3,'コンテンツ＆備考マスタ'!$H:$H,0),3)="●",IF(AND(Y375&lt;&gt;"",ISNUMBER(申込書!$AC$22)=TRUE,申込書!$C$47&lt;&gt;"▼プルダウンより選択してください",申込書!$C$47&lt;&gt;""),申込書!$AC$22,""),"-"))</f>
        <v/>
      </c>
      <c r="AA375" s="369"/>
      <c r="AB375" s="369"/>
      <c r="AC375" s="370" t="str">
        <f>IF(AND(申込書!$C$47&lt;&gt;"▼プルダウンより選択してください",申込書!$C$47&lt;&gt;"",$G375&lt;&gt;"",申込書!$V$47="特定学年のみ"),"申し込みする","")</f>
        <v/>
      </c>
      <c r="AD375" s="371"/>
      <c r="AE375" s="372"/>
      <c r="AF375" s="373" t="str">
        <f>IF(AND(申込書!$C$48&lt;&gt;"▼プルダウンより選択してください",申込書!$C$48&lt;&gt;"",申込書!$K$22&lt;&gt;"YYYY/MM/DD",$G375&lt;&gt;""),申込書!$K$22,"")</f>
        <v/>
      </c>
      <c r="AG375" s="369" t="str">
        <f>IF(AF375="","",IF(INDEX('コンテンツ＆備考マスタ'!$H:$J,MATCH(学校情報!AF$3,'コンテンツ＆備考マスタ'!$H:$H,0),3)="●",IF(AND(AF375&lt;&gt;"",ISNUMBER(申込書!$AC$22)=TRUE,申込書!$C$48&lt;&gt;"▼プルダウンより選択してください",申込書!$C$48&lt;&gt;""),申込書!$AC$22,""),"-"))</f>
        <v/>
      </c>
      <c r="AH375" s="369"/>
      <c r="AI375" s="369"/>
      <c r="AJ375" s="370" t="str">
        <f>IF(AND(申込書!$C$48&lt;&gt;"▼プルダウンより選択してください",申込書!$C$48&lt;&gt;"",$G375&lt;&gt;"",申込書!$V$48="特定学年のみ"),"申し込みする","")</f>
        <v/>
      </c>
      <c r="AK375" s="371"/>
      <c r="AL375" s="372"/>
      <c r="AM375" s="373" t="str">
        <f>IF(AND(申込書!$C$49&lt;&gt;"▼プルダウンより選択してください",申込書!$C$49&lt;&gt;"",申込書!$K$22&lt;&gt;"YYYY/MM/DD",$G375&lt;&gt;""),申込書!$K$22,"")</f>
        <v/>
      </c>
      <c r="AN375" s="369" t="str">
        <f>IF(AM375="","",IF(INDEX('コンテンツ＆備考マスタ'!$H:$J,MATCH(学校情報!AM$3,'コンテンツ＆備考マスタ'!$H:$H,0),3)="●",IF(AND(AM375&lt;&gt;"",ISNUMBER(申込書!$AC$22)=TRUE,申込書!$C$49&lt;&gt;"▼プルダウンより選択してください",申込書!$C$49&lt;&gt;""),申込書!$AC$22,""),"-"))</f>
        <v/>
      </c>
      <c r="AO375" s="369"/>
      <c r="AP375" s="369"/>
      <c r="AQ375" s="370" t="str">
        <f>IF(AND(申込書!$C$49&lt;&gt;"▼プルダウンより選択してください",申込書!$C$49&lt;&gt;"",$G375&lt;&gt;"",申込書!$V$49="特定学年のみ"),"申し込みする","")</f>
        <v/>
      </c>
      <c r="AR375" s="371"/>
      <c r="AS375" s="372"/>
      <c r="AT375" s="373" t="str">
        <f>IF(AND(申込書!$C$50&lt;&gt;"▼プルダウンより選択してください",申込書!$C$50&lt;&gt;"",申込書!$K$22&lt;&gt;"YYYY/MM/DD",$G375&lt;&gt;""),申込書!$K$22,"")</f>
        <v/>
      </c>
      <c r="AU375" s="369" t="str">
        <f>IF(AT375="","",IF(INDEX('コンテンツ＆備考マスタ'!$H:$J,MATCH(学校情報!AT$3,'コンテンツ＆備考マスタ'!$H:$H,0),3)="●",IF(AND(AT375&lt;&gt;"",ISNUMBER(申込書!$AC$22)=TRUE,申込書!$C$50&lt;&gt;"▼プルダウンより選択してください",申込書!$C$50&lt;&gt;""),申込書!$AC$22,""),"-"))</f>
        <v/>
      </c>
      <c r="AV375" s="369"/>
      <c r="AW375" s="369"/>
      <c r="AX375" s="370" t="str">
        <f>IF(AND(申込書!$C$50&lt;&gt;"▼プルダウンより選択してください",申込書!$C$50&lt;&gt;"",$G375&lt;&gt;"",申込書!$V$50="特定学年のみ"),"申し込みする","")</f>
        <v/>
      </c>
      <c r="AY375" s="371"/>
      <c r="AZ375" s="372"/>
      <c r="BA375" s="373" t="str">
        <f>IF(AND(申込書!$C$51&lt;&gt;"▼プルダウンより選択してください",申込書!$C$51&lt;&gt;"",申込書!$K$22&lt;&gt;"YYYY/MM/DD",$G375&lt;&gt;""),申込書!$K$22,"")</f>
        <v/>
      </c>
      <c r="BB375" s="369" t="str">
        <f>IF(BA375="","",IF(INDEX('コンテンツ＆備考マスタ'!$H:$J,MATCH(学校情報!BA$3,'コンテンツ＆備考マスタ'!$H:$H,0),3)="●",IF(AND(BA375&lt;&gt;"",ISNUMBER(申込書!$AC$22)=TRUE,申込書!$C$51&lt;&gt;"▼プルダウンより選択してください",申込書!$C$51&lt;&gt;""),申込書!$AC$22,""),"-"))</f>
        <v/>
      </c>
      <c r="BC375" s="369"/>
      <c r="BD375" s="369"/>
      <c r="BE375" s="370" t="str">
        <f>IF(AND(申込書!$C$51&lt;&gt;"▼プルダウンより選択してください",申込書!$C$51&lt;&gt;"",$G375&lt;&gt;"",申込書!$V$51="特定学年のみ"),"申し込みする","")</f>
        <v/>
      </c>
      <c r="BF375" s="371"/>
      <c r="BG375" s="372"/>
      <c r="BH375" s="373" t="str">
        <f>IF(AND(申込書!$C$52&lt;&gt;"▼プルダウンより選択してください",申込書!$C$52&lt;&gt;"",申込書!$K$22&lt;&gt;"YYYY/MM/DD",$G375&lt;&gt;""),申込書!$K$22,"")</f>
        <v/>
      </c>
      <c r="BI375" s="369" t="str">
        <f>IF(BH375="","",IF(INDEX('コンテンツ＆備考マスタ'!$H:$J,MATCH(学校情報!BH$3,'コンテンツ＆備考マスタ'!$H:$H,0),3)="●",IF(AND(BH375&lt;&gt;"",ISNUMBER(申込書!$AC$22)=TRUE,申込書!$C$52&lt;&gt;"▼プルダウンより選択してください",申込書!$C$52&lt;&gt;""),申込書!$AC$22,""),"-"))</f>
        <v/>
      </c>
      <c r="BJ375" s="369"/>
      <c r="BK375" s="369"/>
      <c r="BL375" s="370" t="str">
        <f>IF(AND(申込書!$C$52&lt;&gt;"▼プルダウンより選択してください",申込書!$C$52&lt;&gt;"",$G375&lt;&gt;"",申込書!$V$52="特定学年のみ"),"申し込みする","")</f>
        <v/>
      </c>
      <c r="BM375" s="371"/>
      <c r="BN375" s="372"/>
      <c r="BO375" s="373" t="str">
        <f>IF(AND(申込書!$C$53&lt;&gt;"▼プルダウンより選択してください",申込書!$C$53&lt;&gt;"",申込書!$K$22&lt;&gt;"YYYY/MM/DD",$G375&lt;&gt;""),申込書!$K$22,"")</f>
        <v/>
      </c>
      <c r="BP375" s="369" t="str">
        <f>IF(BO375="","",IF(INDEX('コンテンツ＆備考マスタ'!$H:$J,MATCH(学校情報!BO$3,'コンテンツ＆備考マスタ'!$H:$H,0),3)="●",IF(AND(BO375&lt;&gt;"",ISNUMBER(申込書!$AC$22)=TRUE,申込書!$C$53&lt;&gt;"▼プルダウンより選択してください",申込書!$C$53&lt;&gt;""),申込書!$AC$22,""),"-"))</f>
        <v/>
      </c>
      <c r="BQ375" s="369"/>
      <c r="BR375" s="369"/>
      <c r="BS375" s="370" t="str">
        <f>IF(AND(申込書!$C$53&lt;&gt;"▼プルダウンより選択してください",申込書!$C$53&lt;&gt;"",$G375&lt;&gt;"",申込書!$V$53="特定学年のみ"),"申し込みする","")</f>
        <v/>
      </c>
      <c r="BT375" s="371"/>
      <c r="BU375" s="372"/>
      <c r="BV375" s="373" t="str">
        <f>IF(AND(申込書!$C$54&lt;&gt;"▼プルダウンより選択してください",申込書!$C$54&lt;&gt;"",申込書!$K$22&lt;&gt;"YYYY/MM/DD",$G375&lt;&gt;""),申込書!$K$22,"")</f>
        <v/>
      </c>
      <c r="BW375" s="369" t="str">
        <f>IF(BV375="","",IF(INDEX('コンテンツ＆備考マスタ'!$H:$J,MATCH(学校情報!BV$3,'コンテンツ＆備考マスタ'!$H:$H,0),3)="●",IF(AND(BV375&lt;&gt;"",ISNUMBER(申込書!$AC$22)=TRUE,申込書!$C$54&lt;&gt;"▼プルダウンより選択してください",申込書!$C$54&lt;&gt;""),申込書!$AC$22,""),"-"))</f>
        <v/>
      </c>
      <c r="BX375" s="369"/>
      <c r="BY375" s="369"/>
      <c r="BZ375" s="370" t="str">
        <f>IF(AND(申込書!$C$54&lt;&gt;"▼プルダウンより選択してください",申込書!$C$54&lt;&gt;"",$G375&lt;&gt;"",申込書!$V$54="特定学年のみ"),"申し込みする","")</f>
        <v/>
      </c>
      <c r="CA375" s="371"/>
      <c r="CB375" s="372"/>
      <c r="CC375" s="373" t="str">
        <f>IF(AND(申込書!$C$55&lt;&gt;"▼プルダウンより選択してください",申込書!$C$55&lt;&gt;"",申込書!$K$22&lt;&gt;"YYYY/MM/DD",$G375&lt;&gt;""),申込書!$K$22,"")</f>
        <v/>
      </c>
      <c r="CD375" s="369" t="str">
        <f>IF(CC375="","",IF(INDEX('コンテンツ＆備考マスタ'!$H:$J,MATCH(学校情報!CC$3,'コンテンツ＆備考マスタ'!$H:$H,0),3)="●",IF(AND(CC375&lt;&gt;"",ISNUMBER(申込書!$AC$22)=TRUE,申込書!$C$55&lt;&gt;"▼プルダウンより選択してください",申込書!$C$55&lt;&gt;""),申込書!$AC$22,""),"-"))</f>
        <v/>
      </c>
      <c r="CE375" s="369"/>
      <c r="CF375" s="369"/>
      <c r="CG375" s="370" t="str">
        <f>IF(AND(申込書!$C$55&lt;&gt;"▼プルダウンより選択してください",申込書!$C$55&lt;&gt;"",$G375&lt;&gt;"",申込書!$V$55="特定学年のみ"),"申し込みする","")</f>
        <v/>
      </c>
      <c r="CH375" s="371"/>
      <c r="CI375" s="372"/>
      <c r="CJ375" s="373" t="str">
        <f>IF(AND(申込書!$C$56&lt;&gt;"▼プルダウンより選択してください",申込書!$C$56&lt;&gt;"",申込書!$K$22&lt;&gt;"YYYY/MM/DD",$G375&lt;&gt;""),申込書!$K$22,"")</f>
        <v/>
      </c>
      <c r="CK375" s="369" t="str">
        <f>IF(CJ375="","",IF(INDEX('コンテンツ＆備考マスタ'!$H:$J,MATCH(学校情報!CJ$3,'コンテンツ＆備考マスタ'!$H:$H,0),3)="●",IF(AND(CJ375&lt;&gt;"",ISNUMBER(申込書!$AC$22)=TRUE,申込書!$C$56&lt;&gt;"▼プルダウンより選択してください",申込書!$C$56&lt;&gt;""),申込書!$AC$22,""),"-"))</f>
        <v/>
      </c>
      <c r="CL375" s="369"/>
      <c r="CM375" s="369"/>
      <c r="CN375" s="370" t="str">
        <f>IF(AND(申込書!$C$56&lt;&gt;"▼プルダウンより選択してください",申込書!$C$56&lt;&gt;"",$G375&lt;&gt;"",申込書!$V$56="特定学年のみ"),"申し込みする","")</f>
        <v/>
      </c>
      <c r="CO375" s="371"/>
      <c r="CP375" s="372"/>
      <c r="CQ375" s="373" t="str">
        <f>IF(AND(申込書!$C$57&lt;&gt;"▼プルダウンより選択してください",申込書!$C$57&lt;&gt;"",申込書!$K$22&lt;&gt;"YYYY/MM/DD",$G375&lt;&gt;""),申込書!$K$22,"")</f>
        <v/>
      </c>
      <c r="CR375" s="369" t="str">
        <f>IF(CQ375="","",IF(INDEX('コンテンツ＆備考マスタ'!$H:$J,MATCH(学校情報!CQ$3,'コンテンツ＆備考マスタ'!$H:$H,0),3)="●",IF(AND(CQ375&lt;&gt;"",ISNUMBER(申込書!$AC$22)=TRUE,申込書!$C$57&lt;&gt;"▼プルダウンより選択してください",申込書!$C$57&lt;&gt;""),申込書!$AC$22,""),"-"))</f>
        <v/>
      </c>
      <c r="CS375" s="369"/>
      <c r="CT375" s="369"/>
      <c r="CU375" s="369" t="str">
        <f>IF(AND(申込書!$C$57&lt;&gt;"▼プルダウンより選択してください",申込書!$C$57&lt;&gt;"",$G375&lt;&gt;"",申込書!$V$57="特定学年のみ"),"申し込みする","")</f>
        <v/>
      </c>
      <c r="CV375" s="371"/>
      <c r="CW375" s="372"/>
      <c r="CX375" s="373" t="str">
        <f>IF(AND(申込書!$C$58&lt;&gt;"▼プルダウンより選択してください",申込書!$C$58&lt;&gt;"",申込書!$K$22&lt;&gt;"YYYY/MM/DD",$G375&lt;&gt;""),申込書!$K$22,"")</f>
        <v/>
      </c>
      <c r="CY375" s="369" t="str">
        <f>IF(CX375="","",IF(INDEX('コンテンツ＆備考マスタ'!$H:$J,MATCH(学校情報!CX$3,'コンテンツ＆備考マスタ'!$H:$H,0),3)="●",IF(AND(CX375&lt;&gt;"",ISNUMBER(申込書!$AC$22)=TRUE,申込書!$C$58&lt;&gt;"▼プルダウンより選択してください",申込書!$C$58&lt;&gt;""),申込書!$AC$22,""),"-"))</f>
        <v/>
      </c>
      <c r="CZ375" s="369"/>
      <c r="DA375" s="369"/>
      <c r="DB375" s="369" t="str">
        <f>IF(AND(申込書!$C$58&lt;&gt;"▼プルダウンより選択してください",申込書!$C$58&lt;&gt;"",$G375&lt;&gt;"",申込書!$V$58="特定学年のみ"),"申し込みする","")</f>
        <v/>
      </c>
      <c r="DC375" s="371"/>
      <c r="DD375" s="372"/>
      <c r="DE375" s="373" t="str">
        <f>IF(AND(申込書!$C$59&lt;&gt;"▼プルダウンより選択してください",申込書!$C$59&lt;&gt;"",申込書!$K$22&lt;&gt;"YYYY/MM/DD",$G375&lt;&gt;""),申込書!$K$22,"")</f>
        <v/>
      </c>
      <c r="DF375" s="369" t="str">
        <f>IF(DE375="","",IF(INDEX('コンテンツ＆備考マスタ'!$H:$J,MATCH(学校情報!DE$3,'コンテンツ＆備考マスタ'!$H:$H,0),3)="●",IF(AND(DE375&lt;&gt;"",ISNUMBER(申込書!$AC$22)=TRUE,申込書!$C$59&lt;&gt;"▼プルダウンより選択してください",申込書!$C$59&lt;&gt;""),申込書!$AC$22,""),"-"))</f>
        <v/>
      </c>
      <c r="DG375" s="369"/>
      <c r="DH375" s="369"/>
      <c r="DI375" s="369" t="str">
        <f>IF(AND(申込書!$C$59&lt;&gt;"▼プルダウンより選択してください",申込書!$C$59&lt;&gt;"",$G375&lt;&gt;"",申込書!$V$59="特定学年のみ"),"申し込みする","")</f>
        <v/>
      </c>
      <c r="DJ375" s="371"/>
      <c r="DK375" s="372"/>
      <c r="DL375" s="373" t="str">
        <f>IF(AND(申込書!$C$60&lt;&gt;"▼プルダウンより選択してください",申込書!$C$60&lt;&gt;"",申込書!$K$22&lt;&gt;"YYYY/MM/DD",$G375&lt;&gt;""),申込書!$K$22,"")</f>
        <v/>
      </c>
      <c r="DM375" s="369" t="str">
        <f>IF(DL375="","",IF(INDEX('コンテンツ＆備考マスタ'!$H:$J,MATCH(学校情報!DL$3,'コンテンツ＆備考マスタ'!$H:$H,0),3)="●",IF(AND(DL375&lt;&gt;"",ISNUMBER(申込書!$AC$22)=TRUE,申込書!$C$60&lt;&gt;"▼プルダウンより選択してください",申込書!$C$60&lt;&gt;""),申込書!$AC$22,""),"-"))</f>
        <v/>
      </c>
      <c r="DN375" s="369"/>
      <c r="DO375" s="369"/>
      <c r="DP375" s="369" t="str">
        <f>IF(AND(申込書!$C$60&lt;&gt;"▼プルダウンより選択してください",申込書!$C$60&lt;&gt;"",$G375&lt;&gt;"",申込書!$V$60="特定学年のみ"),"申し込みする","")</f>
        <v/>
      </c>
      <c r="DQ375" s="371"/>
      <c r="DR375" s="372"/>
      <c r="DS375" s="373" t="str">
        <f>IF(AND(申込書!$C$61&lt;&gt;"▼プルダウンより選択してください",申込書!$C$61&lt;&gt;"",申込書!$K$22&lt;&gt;"YYYY/MM/DD",$G375&lt;&gt;""),申込書!$K$22,"")</f>
        <v/>
      </c>
      <c r="DT375" s="369" t="str">
        <f>IF(DS375="","",IF(INDEX('コンテンツ＆備考マスタ'!$H:$J,MATCH(学校情報!DS$3,'コンテンツ＆備考マスタ'!$H:$H,0),3)="●",IF(AND(DS375&lt;&gt;"",ISNUMBER(申込書!$AC$22)=TRUE,申込書!$C$61&lt;&gt;"▼プルダウンより選択してください",申込書!$C$61&lt;&gt;""),申込書!$AC$22,""),"-"))</f>
        <v/>
      </c>
      <c r="DU375" s="369"/>
      <c r="DV375" s="369"/>
      <c r="DW375" s="369" t="str">
        <f>IF(AND(申込書!$C$61&lt;&gt;"▼プルダウンより選択してください",申込書!$C$61&lt;&gt;"",$G375&lt;&gt;"",申込書!$V$61="特定学年のみ"),"申し込みする","")</f>
        <v/>
      </c>
      <c r="DX375" s="371"/>
      <c r="DY375" s="372"/>
      <c r="DZ375" s="373" t="str">
        <f>IF(AND(申込書!$C$62&lt;&gt;"▼プルダウンより選択してください",申込書!$C$62&lt;&gt;"",申込書!$K$22&lt;&gt;"YYYY/MM/DD",$G375&lt;&gt;""),申込書!$K$22,"")</f>
        <v/>
      </c>
      <c r="EA375" s="369" t="str">
        <f>IF(DZ375="","",IF(INDEX('コンテンツ＆備考マスタ'!$H:$J,MATCH(学校情報!DZ$3,'コンテンツ＆備考マスタ'!$H:$H,0),3)="●",IF(AND(DZ375&lt;&gt;"",ISNUMBER(申込書!$AC$22)=TRUE,申込書!$C$62&lt;&gt;"▼プルダウンより選択してください",申込書!$C$62&lt;&gt;""),申込書!$AC$22,""),"-"))</f>
        <v/>
      </c>
      <c r="EB375" s="369"/>
      <c r="EC375" s="369"/>
      <c r="ED375" s="370" t="str">
        <f>IF(AND(申込書!$C$62&lt;&gt;"▼プルダウンより選択してください",申込書!$C$62&lt;&gt;"",$G375&lt;&gt;"",申込書!$V$62="特定学年のみ"),"申し込みする","")</f>
        <v/>
      </c>
      <c r="EE375" s="371"/>
      <c r="EF375" s="372"/>
      <c r="EG375" s="373" t="str">
        <f>IF(AND(申込書!$C$63&lt;&gt;"▼プルダウンより選択してください",申込書!$C$63&lt;&gt;"",申込書!$K$22&lt;&gt;"YYYY/MM/DD",$G375&lt;&gt;""),申込書!$K$22,"")</f>
        <v/>
      </c>
      <c r="EH375" s="369" t="str">
        <f>IF(EG375="","",IF(INDEX('コンテンツ＆備考マスタ'!$H:$J,MATCH(学校情報!EG$3,'コンテンツ＆備考マスタ'!$H:$H,0),3)="●",IF(AND(EG375&lt;&gt;"",ISNUMBER(申込書!$AC$22)=TRUE,申込書!$C$63&lt;&gt;"▼プルダウンより選択してください",申込書!$C$63&lt;&gt;""),申込書!$AC$22,""),"-"))</f>
        <v/>
      </c>
      <c r="EI375" s="369"/>
      <c r="EJ375" s="369"/>
      <c r="EK375" s="370" t="str">
        <f>IF(AND(申込書!$C$63&lt;&gt;"▼プルダウンより選択してください",申込書!$C$63&lt;&gt;"",$G375&lt;&gt;"",申込書!$V$63="特定学年のみ"),"申し込みする","")</f>
        <v/>
      </c>
      <c r="EL375" s="371"/>
      <c r="EM375" s="372"/>
      <c r="EN375" s="373" t="str">
        <f>IF(AND(申込書!$C$64&lt;&gt;"▼プルダウンより選択してください",申込書!$C$64&lt;&gt;"",申込書!$K$22&lt;&gt;"YYYY/MM/DD",$G375&lt;&gt;""),申込書!$K$22,"")</f>
        <v/>
      </c>
      <c r="EO375" s="369" t="str">
        <f>IF(EN375="","",IF(INDEX('コンテンツ＆備考マスタ'!$H:$J,MATCH(学校情報!EN$3,'コンテンツ＆備考マスタ'!$H:$H,0),3)="●",IF(AND(EN375&lt;&gt;"",ISNUMBER(申込書!$AC$22)=TRUE,申込書!$C$64&lt;&gt;"▼プルダウンより選択してください",申込書!$C$64&lt;&gt;""),申込書!$AC$22,""),"-"))</f>
        <v/>
      </c>
      <c r="EP375" s="369"/>
      <c r="EQ375" s="369"/>
      <c r="ER375" s="370" t="str">
        <f>IF(AND(申込書!$C$64&lt;&gt;"▼プルダウンより選択してください",申込書!$C$64&lt;&gt;"",$G375&lt;&gt;"",申込書!$V$64="特定学年のみ"),"申し込みする","")</f>
        <v/>
      </c>
      <c r="ES375" s="371"/>
      <c r="ET375" s="372"/>
      <c r="EU375" s="373" t="str">
        <f>IF(AND(申込書!$C$65&lt;&gt;"▼プルダウンより選択してください",申込書!$C$65&lt;&gt;"",申込書!$K$22&lt;&gt;"YYYY/MM/DD",$G375&lt;&gt;""),申込書!$K$22,"")</f>
        <v/>
      </c>
      <c r="EV375" s="369" t="str">
        <f>IF(EU375="","",IF(INDEX('コンテンツ＆備考マスタ'!$H:$J,MATCH(学校情報!EU$3,'コンテンツ＆備考マスタ'!$H:$H,0),3)="●",IF(AND(EU375&lt;&gt;"",ISNUMBER(申込書!$AC$22)=TRUE,申込書!$C$65&lt;&gt;"▼プルダウンより選択してください",申込書!$C$65&lt;&gt;""),申込書!$AC$22,""),"-"))</f>
        <v/>
      </c>
      <c r="EW375" s="369"/>
      <c r="EX375" s="369"/>
      <c r="EY375" s="370" t="str">
        <f>IF(AND(申込書!$C$65&lt;&gt;"▼プルダウンより選択してください",申込書!$C$65&lt;&gt;"",$G375&lt;&gt;"",申込書!$V$65="特定学年のみ"),"申し込みする","")</f>
        <v/>
      </c>
      <c r="EZ375" s="371"/>
      <c r="FA375" s="372"/>
      <c r="FB375" s="373" t="str">
        <f>IF(AND(申込書!$C$66&lt;&gt;"▼プルダウンより選択してください",申込書!$C$66&lt;&gt;"",申込書!$K$22&lt;&gt;"YYYY/MM/DD",$G375&lt;&gt;""),申込書!$K$22,"")</f>
        <v/>
      </c>
      <c r="FC375" s="369" t="str">
        <f>IF(FB375="","",IF(INDEX('コンテンツ＆備考マスタ'!$H:$J,MATCH(学校情報!FB$3,'コンテンツ＆備考マスタ'!$H:$H,0),3)="●",IF(AND(FB375&lt;&gt;"",ISNUMBER(申込書!$AC$22)=TRUE,申込書!$C$66&lt;&gt;"▼プルダウンより選択してください",申込書!$C$66&lt;&gt;""),申込書!$AC$22,""),"-"))</f>
        <v/>
      </c>
      <c r="FD375" s="369"/>
      <c r="FE375" s="369"/>
      <c r="FF375" s="370" t="str">
        <f>IF(AND(申込書!$C$66&lt;&gt;"▼プルダウンより選択してください",申込書!$C$66&lt;&gt;"",$G375&lt;&gt;"",申込書!$V$66="特定学年のみ"),"申し込みする","")</f>
        <v/>
      </c>
      <c r="FG375" s="371"/>
      <c r="FH375" s="372"/>
      <c r="FI375" s="373" t="str">
        <f>IF(AND(申込書!$C$67&lt;&gt;"▼プルダウンより選択してください",申込書!$C$67&lt;&gt;"",申込書!$K$22&lt;&gt;"YYYY/MM/DD",$G375&lt;&gt;""),申込書!$K$22,"")</f>
        <v/>
      </c>
      <c r="FJ375" s="369" t="str">
        <f>IF(FI375="","",IF(INDEX('コンテンツ＆備考マスタ'!$H:$J,MATCH(学校情報!FI$3,'コンテンツ＆備考マスタ'!$H:$H,0),3)="●",IF(AND(FI375&lt;&gt;"",ISNUMBER(申込書!$AC$22)=TRUE,申込書!$C$67&lt;&gt;"▼プルダウンより選択してください",申込書!$C$67&lt;&gt;""),申込書!$AC$22,""),"-"))</f>
        <v/>
      </c>
      <c r="FK375" s="369"/>
      <c r="FL375" s="369"/>
      <c r="FM375" s="370" t="str">
        <f>IF(AND(申込書!$C$67&lt;&gt;"▼プルダウンより選択してください",申込書!$C$67&lt;&gt;"",$G375&lt;&gt;"",申込書!$V$67="特定学年のみ"),"申し込みする","")</f>
        <v/>
      </c>
      <c r="FN375" s="371"/>
      <c r="FO375" s="372"/>
      <c r="FP375" s="373" t="str">
        <f>IF(AND(申込書!$C$68&lt;&gt;"▼プルダウンより選択してください",申込書!$C$68&lt;&gt;"",申込書!$K$22&lt;&gt;"YYYY/MM/DD",$G375&lt;&gt;""),申込書!$K$22,"")</f>
        <v/>
      </c>
      <c r="FQ375" s="369" t="str">
        <f>IF(FP375="","",IF(INDEX('コンテンツ＆備考マスタ'!$H:$J,MATCH(学校情報!FP$3,'コンテンツ＆備考マスタ'!$H:$H,0),3)="●",IF(AND(FP375&lt;&gt;"",ISNUMBER(申込書!$AC$22)=TRUE,申込書!$C$68&lt;&gt;"▼プルダウンより選択してください",申込書!$C$68&lt;&gt;""),申込書!$AC$22,""),"-"))</f>
        <v/>
      </c>
      <c r="FR375" s="369"/>
      <c r="FS375" s="369"/>
      <c r="FT375" s="370" t="str">
        <f>IF(AND(申込書!$C$68&lt;&gt;"▼プルダウンより選択してください",申込書!$C$68&lt;&gt;"",$G375&lt;&gt;"",申込書!$V$68="特定学年のみ"),"申し込みする","")</f>
        <v/>
      </c>
      <c r="FU375" s="371"/>
      <c r="FV375" s="372"/>
      <c r="FW375" s="373" t="str">
        <f>IF(AND(申込書!$C$69&lt;&gt;"▼プルダウンより選択してください",申込書!$C$69&lt;&gt;"",申込書!$K$22&lt;&gt;"YYYY/MM/DD",$G375&lt;&gt;""),申込書!$K$22,"")</f>
        <v/>
      </c>
      <c r="FX375" s="369" t="str">
        <f>IF(FW375="","",IF(INDEX('コンテンツ＆備考マスタ'!$H:$J,MATCH(学校情報!FW$3,'コンテンツ＆備考マスタ'!$H:$H,0),3)="●",IF(AND(FW375&lt;&gt;"",ISNUMBER(申込書!$AC$22)=TRUE,申込書!$C$69&lt;&gt;"▼プルダウンより選択してください",申込書!$C$69&lt;&gt;""),申込書!$AC$22,""),"-"))</f>
        <v/>
      </c>
      <c r="FY375" s="369"/>
      <c r="FZ375" s="369"/>
      <c r="GA375" s="370" t="str">
        <f>IF(AND(申込書!$C$69&lt;&gt;"▼プルダウンより選択してください",申込書!$C$69&lt;&gt;"",$G375&lt;&gt;"",申込書!$V$69="特定学年のみ"),"申し込みする","")</f>
        <v/>
      </c>
      <c r="GB375" s="371"/>
      <c r="GC375" s="372"/>
      <c r="GD375" s="373" t="str">
        <f>IF(AND(申込書!$C$70&lt;&gt;"▼プルダウンより選択してください",申込書!$C$70&lt;&gt;"",申込書!$K$22&lt;&gt;"YYYY/MM/DD",$G375&lt;&gt;""),申込書!$K$22,"")</f>
        <v/>
      </c>
      <c r="GE375" s="369" t="str">
        <f>IF(GD375="","",IF(INDEX('コンテンツ＆備考マスタ'!$H:$J,MATCH(学校情報!GD$3,'コンテンツ＆備考マスタ'!$H:$H,0),3)="●",IF(AND(GD375&lt;&gt;"",ISNUMBER(申込書!$AC$22)=TRUE,申込書!$C$70&lt;&gt;"▼プルダウンより選択してください",申込書!$C$70&lt;&gt;""),申込書!$AC$22,""),"-"))</f>
        <v/>
      </c>
      <c r="GF375" s="369"/>
      <c r="GG375" s="369"/>
      <c r="GH375" s="370" t="str">
        <f>IF(AND(申込書!$C$70&lt;&gt;"▼プルダウンより選択してください",申込書!$C$70&lt;&gt;"",$G375&lt;&gt;"",申込書!$V$70="特定学年のみ"),"申し込みする","")</f>
        <v/>
      </c>
      <c r="GI375" s="371"/>
      <c r="GJ375" s="372"/>
      <c r="GK375" s="373" t="str">
        <f>IF(AND(申込書!$C$71&lt;&gt;"▼プルダウンより選択してください",申込書!$C$71&lt;&gt;"",申込書!$K$22&lt;&gt;"YYYY/MM/DD",$G375&lt;&gt;""),申込書!$K$22,"")</f>
        <v/>
      </c>
      <c r="GL375" s="369" t="str">
        <f>IF(GK375="","",IF(INDEX('コンテンツ＆備考マスタ'!$H:$J,MATCH(学校情報!GK$3,'コンテンツ＆備考マスタ'!$H:$H,0),3)="●",IF(AND(GK375&lt;&gt;"",ISNUMBER(申込書!$AC$22)=TRUE,申込書!$C$71&lt;&gt;"▼プルダウンより選択してください",申込書!$C$71&lt;&gt;""),申込書!$AC$22,""),"-"))</f>
        <v/>
      </c>
      <c r="GM375" s="369"/>
      <c r="GN375" s="369"/>
      <c r="GO375" s="370" t="str">
        <f>IF(AND(申込書!$C$71&lt;&gt;"▼プルダウンより選択してください",申込書!$C$71&lt;&gt;"",$G375&lt;&gt;"",申込書!$V$71="特定学年のみ"),"申し込みする","")</f>
        <v/>
      </c>
      <c r="GP375" s="371"/>
      <c r="GQ375" s="372"/>
      <c r="GR375" s="373" t="str">
        <f>IF(AND(申込書!$C$72&lt;&gt;"▼プルダウンより選択してください",申込書!$C$72&lt;&gt;"",申込書!$K$22&lt;&gt;"YYYY/MM/DD",$G375&lt;&gt;""),申込書!$K$22,"")</f>
        <v/>
      </c>
      <c r="GS375" s="369" t="str">
        <f>IF(GR375="","",IF(INDEX('コンテンツ＆備考マスタ'!$H:$J,MATCH(学校情報!GR$3,'コンテンツ＆備考マスタ'!$H:$H,0),3)="●",IF(AND(GR375&lt;&gt;"",ISNUMBER(申込書!$AC$22)=TRUE,申込書!$C$72&lt;&gt;"▼プルダウンより選択してください",申込書!$C$72&lt;&gt;""),申込書!$AC$22,""),"-"))</f>
        <v/>
      </c>
      <c r="GT375" s="369"/>
      <c r="GU375" s="369"/>
      <c r="GV375" s="370" t="str">
        <f>IF(AND(申込書!$C$72&lt;&gt;"▼プルダウンより選択してください",申込書!$C$72&lt;&gt;"",$G375&lt;&gt;"",申込書!$V$72="特定学年のみ"),"申し込みする","")</f>
        <v/>
      </c>
      <c r="GW375" s="371"/>
      <c r="GX375" s="372"/>
      <c r="GY375" s="373" t="str">
        <f>IF(AND(申込書!$C$73&lt;&gt;"▼プルダウンより選択してください",申込書!$C$73&lt;&gt;"",申込書!$K$22&lt;&gt;"YYYY/MM/DD",$G375&lt;&gt;""),申込書!$K$22,"")</f>
        <v/>
      </c>
      <c r="GZ375" s="369" t="str">
        <f>IF(GY375="","",IF(INDEX('コンテンツ＆備考マスタ'!$H:$J,MATCH(学校情報!GY$3,'コンテンツ＆備考マスタ'!$H:$H,0),3)="●",IF(AND(GY375&lt;&gt;"",ISNUMBER(申込書!$AC$22)=TRUE,申込書!$C$73&lt;&gt;"▼プルダウンより選択してください",申込書!$C$73&lt;&gt;""),申込書!$AC$22,""),"-"))</f>
        <v/>
      </c>
      <c r="HA375" s="369"/>
      <c r="HB375" s="369"/>
      <c r="HC375" s="370" t="str">
        <f>IF(AND(申込書!$C$73&lt;&gt;"▼プルダウンより選択してください",申込書!$C$73&lt;&gt;"",$G375&lt;&gt;"",申込書!$V$73="特定学年のみ"),"申し込みする","")</f>
        <v/>
      </c>
      <c r="HD375" s="371"/>
      <c r="HE375" s="372"/>
      <c r="HF375" s="373" t="str">
        <f>IF(AND(申込書!$C$74&lt;&gt;"▼プルダウンより選択してください",申込書!$C$74&lt;&gt;"",申込書!$K$22&lt;&gt;"YYYY/MM/DD",$G375&lt;&gt;""),申込書!$K$22,"")</f>
        <v/>
      </c>
      <c r="HG375" s="369" t="str">
        <f>IF(HF375="","",IF(INDEX('コンテンツ＆備考マスタ'!$H:$J,MATCH(学校情報!HF$3,'コンテンツ＆備考マスタ'!$H:$H,0),3)="●",IF(AND(HF375&lt;&gt;"",ISNUMBER(申込書!$AC$22)=TRUE,申込書!$C$74&lt;&gt;"▼プルダウンより選択してください",申込書!$C$74&lt;&gt;""),申込書!$AC$22,""),"-"))</f>
        <v/>
      </c>
      <c r="HH375" s="369"/>
      <c r="HI375" s="369"/>
      <c r="HJ375" s="370" t="str">
        <f>IF(AND(申込書!$C$74&lt;&gt;"▼プルダウンより選択してください",申込書!$C$74&lt;&gt;"",$G375&lt;&gt;"",申込書!$V$74="特定学年のみ"),"申し込みする","")</f>
        <v/>
      </c>
      <c r="HK375" s="371"/>
      <c r="HL375" s="372"/>
      <c r="HM375" s="373" t="str">
        <f>IF(AND(申込書!$C$75&lt;&gt;"▼プルダウンより選択してください",申込書!$C$75&lt;&gt;"",申込書!$K$22&lt;&gt;"YYYY/MM/DD",$G375&lt;&gt;""),申込書!$K$22,"")</f>
        <v/>
      </c>
      <c r="HN375" s="369" t="str">
        <f>IF(HM375="","",IF(INDEX('コンテンツ＆備考マスタ'!$H:$J,MATCH(学校情報!HM$3,'コンテンツ＆備考マスタ'!$H:$H,0),3)="●",IF(AND(HM375&lt;&gt;"",ISNUMBER(申込書!$AC$22)=TRUE,申込書!$C$75&lt;&gt;"▼プルダウンより選択してください",申込書!$C$75&lt;&gt;""),申込書!$AC$22,""),"-"))</f>
        <v/>
      </c>
      <c r="HO375" s="369"/>
      <c r="HP375" s="369"/>
      <c r="HQ375" s="370" t="str">
        <f>IF(AND(申込書!$C$75&lt;&gt;"▼プルダウンより選択してください",申込書!$C$75&lt;&gt;"",$G375&lt;&gt;"",申込書!$V$75="特定学年のみ"),"申し込みする","")</f>
        <v/>
      </c>
      <c r="HR375" s="371"/>
      <c r="HS375" s="371"/>
      <c r="HT375" s="374" t="str">
        <f>IF(AND(申込書!$C$76&lt;&gt;"▼プルダウンより選択してください",申込書!$C$76&lt;&gt;"",申込書!$K$22&lt;&gt;"YYYY/MM/DD",$G375&lt;&gt;""),申込書!$K$22,"")</f>
        <v/>
      </c>
      <c r="HU375" s="369" t="str">
        <f>IF(HT375="","",IF(INDEX('コンテンツ＆備考マスタ'!$H:$J,MATCH(学校情報!HT$3,'コンテンツ＆備考マスタ'!$H:$H,0),3)="●",IF(AND(HT375&lt;&gt;"",ISNUMBER(申込書!$AC$22)=TRUE,申込書!$C$76&lt;&gt;"▼プルダウンより選択してください",申込書!$C$76&lt;&gt;""),申込書!$AC$22,""),"-"))</f>
        <v/>
      </c>
      <c r="HV375" s="369"/>
      <c r="HW375" s="369"/>
      <c r="HX375" s="370" t="str">
        <f>IF(AND(申込書!$C$76&lt;&gt;"▼プルダウンより選択してください",申込書!$C$76&lt;&gt;"",$G375&lt;&gt;"",申込書!$V$76="特定学年のみ"),"申し込みする","")</f>
        <v/>
      </c>
      <c r="HY375" s="371"/>
      <c r="HZ375" s="372"/>
      <c r="IA375" s="69"/>
    </row>
    <row r="376" spans="2:235" ht="26.85" hidden="1" customHeight="1" outlineLevel="1">
      <c r="B376" s="365">
        <f t="shared" si="15"/>
        <v>371</v>
      </c>
      <c r="C376" s="55"/>
      <c r="D376" s="56"/>
      <c r="E376" s="154"/>
      <c r="F376" s="57"/>
      <c r="G376" s="58"/>
      <c r="H376" s="59"/>
      <c r="I376" s="60"/>
      <c r="J376" s="61"/>
      <c r="K376" s="366" t="str">
        <f t="shared" si="16"/>
        <v/>
      </c>
      <c r="L376" s="62"/>
      <c r="M376" s="322"/>
      <c r="N376" s="63"/>
      <c r="O376" s="64"/>
      <c r="P376" s="367" t="str">
        <f t="shared" si="17"/>
        <v/>
      </c>
      <c r="Q376" s="65"/>
      <c r="R376" s="66"/>
      <c r="S376" s="67"/>
      <c r="T376" s="68"/>
      <c r="U376" s="68"/>
      <c r="V376" s="68"/>
      <c r="W376" s="66"/>
      <c r="X376" s="281"/>
      <c r="Y376" s="368" t="str">
        <f>IF(AND(申込書!$C$47&lt;&gt;"▼プルダウンより選択してください",申込書!$C$47&lt;&gt;"",申込書!$K$22&lt;&gt;"YYYY/MM/DD",$G376&lt;&gt;""),申込書!$K$22,"")</f>
        <v/>
      </c>
      <c r="Z376" s="369" t="str">
        <f>IF(Y376="","",IF(INDEX('コンテンツ＆備考マスタ'!$H:$J,MATCH(学校情報!Y$3,'コンテンツ＆備考マスタ'!$H:$H,0),3)="●",IF(AND(Y376&lt;&gt;"",ISNUMBER(申込書!$AC$22)=TRUE,申込書!$C$47&lt;&gt;"▼プルダウンより選択してください",申込書!$C$47&lt;&gt;""),申込書!$AC$22,""),"-"))</f>
        <v/>
      </c>
      <c r="AA376" s="369"/>
      <c r="AB376" s="369"/>
      <c r="AC376" s="370" t="str">
        <f>IF(AND(申込書!$C$47&lt;&gt;"▼プルダウンより選択してください",申込書!$C$47&lt;&gt;"",$G376&lt;&gt;"",申込書!$V$47="特定学年のみ"),"申し込みする","")</f>
        <v/>
      </c>
      <c r="AD376" s="371"/>
      <c r="AE376" s="372"/>
      <c r="AF376" s="373" t="str">
        <f>IF(AND(申込書!$C$48&lt;&gt;"▼プルダウンより選択してください",申込書!$C$48&lt;&gt;"",申込書!$K$22&lt;&gt;"YYYY/MM/DD",$G376&lt;&gt;""),申込書!$K$22,"")</f>
        <v/>
      </c>
      <c r="AG376" s="369" t="str">
        <f>IF(AF376="","",IF(INDEX('コンテンツ＆備考マスタ'!$H:$J,MATCH(学校情報!AF$3,'コンテンツ＆備考マスタ'!$H:$H,0),3)="●",IF(AND(AF376&lt;&gt;"",ISNUMBER(申込書!$AC$22)=TRUE,申込書!$C$48&lt;&gt;"▼プルダウンより選択してください",申込書!$C$48&lt;&gt;""),申込書!$AC$22,""),"-"))</f>
        <v/>
      </c>
      <c r="AH376" s="369"/>
      <c r="AI376" s="369"/>
      <c r="AJ376" s="370" t="str">
        <f>IF(AND(申込書!$C$48&lt;&gt;"▼プルダウンより選択してください",申込書!$C$48&lt;&gt;"",$G376&lt;&gt;"",申込書!$V$48="特定学年のみ"),"申し込みする","")</f>
        <v/>
      </c>
      <c r="AK376" s="371"/>
      <c r="AL376" s="372"/>
      <c r="AM376" s="373" t="str">
        <f>IF(AND(申込書!$C$49&lt;&gt;"▼プルダウンより選択してください",申込書!$C$49&lt;&gt;"",申込書!$K$22&lt;&gt;"YYYY/MM/DD",$G376&lt;&gt;""),申込書!$K$22,"")</f>
        <v/>
      </c>
      <c r="AN376" s="369" t="str">
        <f>IF(AM376="","",IF(INDEX('コンテンツ＆備考マスタ'!$H:$J,MATCH(学校情報!AM$3,'コンテンツ＆備考マスタ'!$H:$H,0),3)="●",IF(AND(AM376&lt;&gt;"",ISNUMBER(申込書!$AC$22)=TRUE,申込書!$C$49&lt;&gt;"▼プルダウンより選択してください",申込書!$C$49&lt;&gt;""),申込書!$AC$22,""),"-"))</f>
        <v/>
      </c>
      <c r="AO376" s="369"/>
      <c r="AP376" s="369"/>
      <c r="AQ376" s="370" t="str">
        <f>IF(AND(申込書!$C$49&lt;&gt;"▼プルダウンより選択してください",申込書!$C$49&lt;&gt;"",$G376&lt;&gt;"",申込書!$V$49="特定学年のみ"),"申し込みする","")</f>
        <v/>
      </c>
      <c r="AR376" s="371"/>
      <c r="AS376" s="372"/>
      <c r="AT376" s="373" t="str">
        <f>IF(AND(申込書!$C$50&lt;&gt;"▼プルダウンより選択してください",申込書!$C$50&lt;&gt;"",申込書!$K$22&lt;&gt;"YYYY/MM/DD",$G376&lt;&gt;""),申込書!$K$22,"")</f>
        <v/>
      </c>
      <c r="AU376" s="369" t="str">
        <f>IF(AT376="","",IF(INDEX('コンテンツ＆備考マスタ'!$H:$J,MATCH(学校情報!AT$3,'コンテンツ＆備考マスタ'!$H:$H,0),3)="●",IF(AND(AT376&lt;&gt;"",ISNUMBER(申込書!$AC$22)=TRUE,申込書!$C$50&lt;&gt;"▼プルダウンより選択してください",申込書!$C$50&lt;&gt;""),申込書!$AC$22,""),"-"))</f>
        <v/>
      </c>
      <c r="AV376" s="369"/>
      <c r="AW376" s="369"/>
      <c r="AX376" s="370" t="str">
        <f>IF(AND(申込書!$C$50&lt;&gt;"▼プルダウンより選択してください",申込書!$C$50&lt;&gt;"",$G376&lt;&gt;"",申込書!$V$50="特定学年のみ"),"申し込みする","")</f>
        <v/>
      </c>
      <c r="AY376" s="371"/>
      <c r="AZ376" s="372"/>
      <c r="BA376" s="373" t="str">
        <f>IF(AND(申込書!$C$51&lt;&gt;"▼プルダウンより選択してください",申込書!$C$51&lt;&gt;"",申込書!$K$22&lt;&gt;"YYYY/MM/DD",$G376&lt;&gt;""),申込書!$K$22,"")</f>
        <v/>
      </c>
      <c r="BB376" s="369" t="str">
        <f>IF(BA376="","",IF(INDEX('コンテンツ＆備考マスタ'!$H:$J,MATCH(学校情報!BA$3,'コンテンツ＆備考マスタ'!$H:$H,0),3)="●",IF(AND(BA376&lt;&gt;"",ISNUMBER(申込書!$AC$22)=TRUE,申込書!$C$51&lt;&gt;"▼プルダウンより選択してください",申込書!$C$51&lt;&gt;""),申込書!$AC$22,""),"-"))</f>
        <v/>
      </c>
      <c r="BC376" s="369"/>
      <c r="BD376" s="369"/>
      <c r="BE376" s="370" t="str">
        <f>IF(AND(申込書!$C$51&lt;&gt;"▼プルダウンより選択してください",申込書!$C$51&lt;&gt;"",$G376&lt;&gt;"",申込書!$V$51="特定学年のみ"),"申し込みする","")</f>
        <v/>
      </c>
      <c r="BF376" s="371"/>
      <c r="BG376" s="372"/>
      <c r="BH376" s="373" t="str">
        <f>IF(AND(申込書!$C$52&lt;&gt;"▼プルダウンより選択してください",申込書!$C$52&lt;&gt;"",申込書!$K$22&lt;&gt;"YYYY/MM/DD",$G376&lt;&gt;""),申込書!$K$22,"")</f>
        <v/>
      </c>
      <c r="BI376" s="369" t="str">
        <f>IF(BH376="","",IF(INDEX('コンテンツ＆備考マスタ'!$H:$J,MATCH(学校情報!BH$3,'コンテンツ＆備考マスタ'!$H:$H,0),3)="●",IF(AND(BH376&lt;&gt;"",ISNUMBER(申込書!$AC$22)=TRUE,申込書!$C$52&lt;&gt;"▼プルダウンより選択してください",申込書!$C$52&lt;&gt;""),申込書!$AC$22,""),"-"))</f>
        <v/>
      </c>
      <c r="BJ376" s="369"/>
      <c r="BK376" s="369"/>
      <c r="BL376" s="370" t="str">
        <f>IF(AND(申込書!$C$52&lt;&gt;"▼プルダウンより選択してください",申込書!$C$52&lt;&gt;"",$G376&lt;&gt;"",申込書!$V$52="特定学年のみ"),"申し込みする","")</f>
        <v/>
      </c>
      <c r="BM376" s="371"/>
      <c r="BN376" s="372"/>
      <c r="BO376" s="373" t="str">
        <f>IF(AND(申込書!$C$53&lt;&gt;"▼プルダウンより選択してください",申込書!$C$53&lt;&gt;"",申込書!$K$22&lt;&gt;"YYYY/MM/DD",$G376&lt;&gt;""),申込書!$K$22,"")</f>
        <v/>
      </c>
      <c r="BP376" s="369" t="str">
        <f>IF(BO376="","",IF(INDEX('コンテンツ＆備考マスタ'!$H:$J,MATCH(学校情報!BO$3,'コンテンツ＆備考マスタ'!$H:$H,0),3)="●",IF(AND(BO376&lt;&gt;"",ISNUMBER(申込書!$AC$22)=TRUE,申込書!$C$53&lt;&gt;"▼プルダウンより選択してください",申込書!$C$53&lt;&gt;""),申込書!$AC$22,""),"-"))</f>
        <v/>
      </c>
      <c r="BQ376" s="369"/>
      <c r="BR376" s="369"/>
      <c r="BS376" s="370" t="str">
        <f>IF(AND(申込書!$C$53&lt;&gt;"▼プルダウンより選択してください",申込書!$C$53&lt;&gt;"",$G376&lt;&gt;"",申込書!$V$53="特定学年のみ"),"申し込みする","")</f>
        <v/>
      </c>
      <c r="BT376" s="371"/>
      <c r="BU376" s="372"/>
      <c r="BV376" s="373" t="str">
        <f>IF(AND(申込書!$C$54&lt;&gt;"▼プルダウンより選択してください",申込書!$C$54&lt;&gt;"",申込書!$K$22&lt;&gt;"YYYY/MM/DD",$G376&lt;&gt;""),申込書!$K$22,"")</f>
        <v/>
      </c>
      <c r="BW376" s="369" t="str">
        <f>IF(BV376="","",IF(INDEX('コンテンツ＆備考マスタ'!$H:$J,MATCH(学校情報!BV$3,'コンテンツ＆備考マスタ'!$H:$H,0),3)="●",IF(AND(BV376&lt;&gt;"",ISNUMBER(申込書!$AC$22)=TRUE,申込書!$C$54&lt;&gt;"▼プルダウンより選択してください",申込書!$C$54&lt;&gt;""),申込書!$AC$22,""),"-"))</f>
        <v/>
      </c>
      <c r="BX376" s="369"/>
      <c r="BY376" s="369"/>
      <c r="BZ376" s="370" t="str">
        <f>IF(AND(申込書!$C$54&lt;&gt;"▼プルダウンより選択してください",申込書!$C$54&lt;&gt;"",$G376&lt;&gt;"",申込書!$V$54="特定学年のみ"),"申し込みする","")</f>
        <v/>
      </c>
      <c r="CA376" s="371"/>
      <c r="CB376" s="372"/>
      <c r="CC376" s="373" t="str">
        <f>IF(AND(申込書!$C$55&lt;&gt;"▼プルダウンより選択してください",申込書!$C$55&lt;&gt;"",申込書!$K$22&lt;&gt;"YYYY/MM/DD",$G376&lt;&gt;""),申込書!$K$22,"")</f>
        <v/>
      </c>
      <c r="CD376" s="369" t="str">
        <f>IF(CC376="","",IF(INDEX('コンテンツ＆備考マスタ'!$H:$J,MATCH(学校情報!CC$3,'コンテンツ＆備考マスタ'!$H:$H,0),3)="●",IF(AND(CC376&lt;&gt;"",ISNUMBER(申込書!$AC$22)=TRUE,申込書!$C$55&lt;&gt;"▼プルダウンより選択してください",申込書!$C$55&lt;&gt;""),申込書!$AC$22,""),"-"))</f>
        <v/>
      </c>
      <c r="CE376" s="369"/>
      <c r="CF376" s="369"/>
      <c r="CG376" s="370" t="str">
        <f>IF(AND(申込書!$C$55&lt;&gt;"▼プルダウンより選択してください",申込書!$C$55&lt;&gt;"",$G376&lt;&gt;"",申込書!$V$55="特定学年のみ"),"申し込みする","")</f>
        <v/>
      </c>
      <c r="CH376" s="371"/>
      <c r="CI376" s="372"/>
      <c r="CJ376" s="373" t="str">
        <f>IF(AND(申込書!$C$56&lt;&gt;"▼プルダウンより選択してください",申込書!$C$56&lt;&gt;"",申込書!$K$22&lt;&gt;"YYYY/MM/DD",$G376&lt;&gt;""),申込書!$K$22,"")</f>
        <v/>
      </c>
      <c r="CK376" s="369" t="str">
        <f>IF(CJ376="","",IF(INDEX('コンテンツ＆備考マスタ'!$H:$J,MATCH(学校情報!CJ$3,'コンテンツ＆備考マスタ'!$H:$H,0),3)="●",IF(AND(CJ376&lt;&gt;"",ISNUMBER(申込書!$AC$22)=TRUE,申込書!$C$56&lt;&gt;"▼プルダウンより選択してください",申込書!$C$56&lt;&gt;""),申込書!$AC$22,""),"-"))</f>
        <v/>
      </c>
      <c r="CL376" s="369"/>
      <c r="CM376" s="369"/>
      <c r="CN376" s="370" t="str">
        <f>IF(AND(申込書!$C$56&lt;&gt;"▼プルダウンより選択してください",申込書!$C$56&lt;&gt;"",$G376&lt;&gt;"",申込書!$V$56="特定学年のみ"),"申し込みする","")</f>
        <v/>
      </c>
      <c r="CO376" s="371"/>
      <c r="CP376" s="372"/>
      <c r="CQ376" s="373" t="str">
        <f>IF(AND(申込書!$C$57&lt;&gt;"▼プルダウンより選択してください",申込書!$C$57&lt;&gt;"",申込書!$K$22&lt;&gt;"YYYY/MM/DD",$G376&lt;&gt;""),申込書!$K$22,"")</f>
        <v/>
      </c>
      <c r="CR376" s="369" t="str">
        <f>IF(CQ376="","",IF(INDEX('コンテンツ＆備考マスタ'!$H:$J,MATCH(学校情報!CQ$3,'コンテンツ＆備考マスタ'!$H:$H,0),3)="●",IF(AND(CQ376&lt;&gt;"",ISNUMBER(申込書!$AC$22)=TRUE,申込書!$C$57&lt;&gt;"▼プルダウンより選択してください",申込書!$C$57&lt;&gt;""),申込書!$AC$22,""),"-"))</f>
        <v/>
      </c>
      <c r="CS376" s="369"/>
      <c r="CT376" s="369"/>
      <c r="CU376" s="369" t="str">
        <f>IF(AND(申込書!$C$57&lt;&gt;"▼プルダウンより選択してください",申込書!$C$57&lt;&gt;"",$G376&lt;&gt;"",申込書!$V$57="特定学年のみ"),"申し込みする","")</f>
        <v/>
      </c>
      <c r="CV376" s="371"/>
      <c r="CW376" s="372"/>
      <c r="CX376" s="373" t="str">
        <f>IF(AND(申込書!$C$58&lt;&gt;"▼プルダウンより選択してください",申込書!$C$58&lt;&gt;"",申込書!$K$22&lt;&gt;"YYYY/MM/DD",$G376&lt;&gt;""),申込書!$K$22,"")</f>
        <v/>
      </c>
      <c r="CY376" s="369" t="str">
        <f>IF(CX376="","",IF(INDEX('コンテンツ＆備考マスタ'!$H:$J,MATCH(学校情報!CX$3,'コンテンツ＆備考マスタ'!$H:$H,0),3)="●",IF(AND(CX376&lt;&gt;"",ISNUMBER(申込書!$AC$22)=TRUE,申込書!$C$58&lt;&gt;"▼プルダウンより選択してください",申込書!$C$58&lt;&gt;""),申込書!$AC$22,""),"-"))</f>
        <v/>
      </c>
      <c r="CZ376" s="369"/>
      <c r="DA376" s="369"/>
      <c r="DB376" s="369" t="str">
        <f>IF(AND(申込書!$C$58&lt;&gt;"▼プルダウンより選択してください",申込書!$C$58&lt;&gt;"",$G376&lt;&gt;"",申込書!$V$58="特定学年のみ"),"申し込みする","")</f>
        <v/>
      </c>
      <c r="DC376" s="371"/>
      <c r="DD376" s="372"/>
      <c r="DE376" s="373" t="str">
        <f>IF(AND(申込書!$C$59&lt;&gt;"▼プルダウンより選択してください",申込書!$C$59&lt;&gt;"",申込書!$K$22&lt;&gt;"YYYY/MM/DD",$G376&lt;&gt;""),申込書!$K$22,"")</f>
        <v/>
      </c>
      <c r="DF376" s="369" t="str">
        <f>IF(DE376="","",IF(INDEX('コンテンツ＆備考マスタ'!$H:$J,MATCH(学校情報!DE$3,'コンテンツ＆備考マスタ'!$H:$H,0),3)="●",IF(AND(DE376&lt;&gt;"",ISNUMBER(申込書!$AC$22)=TRUE,申込書!$C$59&lt;&gt;"▼プルダウンより選択してください",申込書!$C$59&lt;&gt;""),申込書!$AC$22,""),"-"))</f>
        <v/>
      </c>
      <c r="DG376" s="369"/>
      <c r="DH376" s="369"/>
      <c r="DI376" s="369" t="str">
        <f>IF(AND(申込書!$C$59&lt;&gt;"▼プルダウンより選択してください",申込書!$C$59&lt;&gt;"",$G376&lt;&gt;"",申込書!$V$59="特定学年のみ"),"申し込みする","")</f>
        <v/>
      </c>
      <c r="DJ376" s="371"/>
      <c r="DK376" s="372"/>
      <c r="DL376" s="373" t="str">
        <f>IF(AND(申込書!$C$60&lt;&gt;"▼プルダウンより選択してください",申込書!$C$60&lt;&gt;"",申込書!$K$22&lt;&gt;"YYYY/MM/DD",$G376&lt;&gt;""),申込書!$K$22,"")</f>
        <v/>
      </c>
      <c r="DM376" s="369" t="str">
        <f>IF(DL376="","",IF(INDEX('コンテンツ＆備考マスタ'!$H:$J,MATCH(学校情報!DL$3,'コンテンツ＆備考マスタ'!$H:$H,0),3)="●",IF(AND(DL376&lt;&gt;"",ISNUMBER(申込書!$AC$22)=TRUE,申込書!$C$60&lt;&gt;"▼プルダウンより選択してください",申込書!$C$60&lt;&gt;""),申込書!$AC$22,""),"-"))</f>
        <v/>
      </c>
      <c r="DN376" s="369"/>
      <c r="DO376" s="369"/>
      <c r="DP376" s="369" t="str">
        <f>IF(AND(申込書!$C$60&lt;&gt;"▼プルダウンより選択してください",申込書!$C$60&lt;&gt;"",$G376&lt;&gt;"",申込書!$V$60="特定学年のみ"),"申し込みする","")</f>
        <v/>
      </c>
      <c r="DQ376" s="371"/>
      <c r="DR376" s="372"/>
      <c r="DS376" s="373" t="str">
        <f>IF(AND(申込書!$C$61&lt;&gt;"▼プルダウンより選択してください",申込書!$C$61&lt;&gt;"",申込書!$K$22&lt;&gt;"YYYY/MM/DD",$G376&lt;&gt;""),申込書!$K$22,"")</f>
        <v/>
      </c>
      <c r="DT376" s="369" t="str">
        <f>IF(DS376="","",IF(INDEX('コンテンツ＆備考マスタ'!$H:$J,MATCH(学校情報!DS$3,'コンテンツ＆備考マスタ'!$H:$H,0),3)="●",IF(AND(DS376&lt;&gt;"",ISNUMBER(申込書!$AC$22)=TRUE,申込書!$C$61&lt;&gt;"▼プルダウンより選択してください",申込書!$C$61&lt;&gt;""),申込書!$AC$22,""),"-"))</f>
        <v/>
      </c>
      <c r="DU376" s="369"/>
      <c r="DV376" s="369"/>
      <c r="DW376" s="369" t="str">
        <f>IF(AND(申込書!$C$61&lt;&gt;"▼プルダウンより選択してください",申込書!$C$61&lt;&gt;"",$G376&lt;&gt;"",申込書!$V$61="特定学年のみ"),"申し込みする","")</f>
        <v/>
      </c>
      <c r="DX376" s="371"/>
      <c r="DY376" s="372"/>
      <c r="DZ376" s="373" t="str">
        <f>IF(AND(申込書!$C$62&lt;&gt;"▼プルダウンより選択してください",申込書!$C$62&lt;&gt;"",申込書!$K$22&lt;&gt;"YYYY/MM/DD",$G376&lt;&gt;""),申込書!$K$22,"")</f>
        <v/>
      </c>
      <c r="EA376" s="369" t="str">
        <f>IF(DZ376="","",IF(INDEX('コンテンツ＆備考マスタ'!$H:$J,MATCH(学校情報!DZ$3,'コンテンツ＆備考マスタ'!$H:$H,0),3)="●",IF(AND(DZ376&lt;&gt;"",ISNUMBER(申込書!$AC$22)=TRUE,申込書!$C$62&lt;&gt;"▼プルダウンより選択してください",申込書!$C$62&lt;&gt;""),申込書!$AC$22,""),"-"))</f>
        <v/>
      </c>
      <c r="EB376" s="369"/>
      <c r="EC376" s="369"/>
      <c r="ED376" s="370" t="str">
        <f>IF(AND(申込書!$C$62&lt;&gt;"▼プルダウンより選択してください",申込書!$C$62&lt;&gt;"",$G376&lt;&gt;"",申込書!$V$62="特定学年のみ"),"申し込みする","")</f>
        <v/>
      </c>
      <c r="EE376" s="371"/>
      <c r="EF376" s="372"/>
      <c r="EG376" s="373" t="str">
        <f>IF(AND(申込書!$C$63&lt;&gt;"▼プルダウンより選択してください",申込書!$C$63&lt;&gt;"",申込書!$K$22&lt;&gt;"YYYY/MM/DD",$G376&lt;&gt;""),申込書!$K$22,"")</f>
        <v/>
      </c>
      <c r="EH376" s="369" t="str">
        <f>IF(EG376="","",IF(INDEX('コンテンツ＆備考マスタ'!$H:$J,MATCH(学校情報!EG$3,'コンテンツ＆備考マスタ'!$H:$H,0),3)="●",IF(AND(EG376&lt;&gt;"",ISNUMBER(申込書!$AC$22)=TRUE,申込書!$C$63&lt;&gt;"▼プルダウンより選択してください",申込書!$C$63&lt;&gt;""),申込書!$AC$22,""),"-"))</f>
        <v/>
      </c>
      <c r="EI376" s="369"/>
      <c r="EJ376" s="369"/>
      <c r="EK376" s="370" t="str">
        <f>IF(AND(申込書!$C$63&lt;&gt;"▼プルダウンより選択してください",申込書!$C$63&lt;&gt;"",$G376&lt;&gt;"",申込書!$V$63="特定学年のみ"),"申し込みする","")</f>
        <v/>
      </c>
      <c r="EL376" s="371"/>
      <c r="EM376" s="372"/>
      <c r="EN376" s="373" t="str">
        <f>IF(AND(申込書!$C$64&lt;&gt;"▼プルダウンより選択してください",申込書!$C$64&lt;&gt;"",申込書!$K$22&lt;&gt;"YYYY/MM/DD",$G376&lt;&gt;""),申込書!$K$22,"")</f>
        <v/>
      </c>
      <c r="EO376" s="369" t="str">
        <f>IF(EN376="","",IF(INDEX('コンテンツ＆備考マスタ'!$H:$J,MATCH(学校情報!EN$3,'コンテンツ＆備考マスタ'!$H:$H,0),3)="●",IF(AND(EN376&lt;&gt;"",ISNUMBER(申込書!$AC$22)=TRUE,申込書!$C$64&lt;&gt;"▼プルダウンより選択してください",申込書!$C$64&lt;&gt;""),申込書!$AC$22,""),"-"))</f>
        <v/>
      </c>
      <c r="EP376" s="369"/>
      <c r="EQ376" s="369"/>
      <c r="ER376" s="370" t="str">
        <f>IF(AND(申込書!$C$64&lt;&gt;"▼プルダウンより選択してください",申込書!$C$64&lt;&gt;"",$G376&lt;&gt;"",申込書!$V$64="特定学年のみ"),"申し込みする","")</f>
        <v/>
      </c>
      <c r="ES376" s="371"/>
      <c r="ET376" s="372"/>
      <c r="EU376" s="373" t="str">
        <f>IF(AND(申込書!$C$65&lt;&gt;"▼プルダウンより選択してください",申込書!$C$65&lt;&gt;"",申込書!$K$22&lt;&gt;"YYYY/MM/DD",$G376&lt;&gt;""),申込書!$K$22,"")</f>
        <v/>
      </c>
      <c r="EV376" s="369" t="str">
        <f>IF(EU376="","",IF(INDEX('コンテンツ＆備考マスタ'!$H:$J,MATCH(学校情報!EU$3,'コンテンツ＆備考マスタ'!$H:$H,0),3)="●",IF(AND(EU376&lt;&gt;"",ISNUMBER(申込書!$AC$22)=TRUE,申込書!$C$65&lt;&gt;"▼プルダウンより選択してください",申込書!$C$65&lt;&gt;""),申込書!$AC$22,""),"-"))</f>
        <v/>
      </c>
      <c r="EW376" s="369"/>
      <c r="EX376" s="369"/>
      <c r="EY376" s="370" t="str">
        <f>IF(AND(申込書!$C$65&lt;&gt;"▼プルダウンより選択してください",申込書!$C$65&lt;&gt;"",$G376&lt;&gt;"",申込書!$V$65="特定学年のみ"),"申し込みする","")</f>
        <v/>
      </c>
      <c r="EZ376" s="371"/>
      <c r="FA376" s="372"/>
      <c r="FB376" s="373" t="str">
        <f>IF(AND(申込書!$C$66&lt;&gt;"▼プルダウンより選択してください",申込書!$C$66&lt;&gt;"",申込書!$K$22&lt;&gt;"YYYY/MM/DD",$G376&lt;&gt;""),申込書!$K$22,"")</f>
        <v/>
      </c>
      <c r="FC376" s="369" t="str">
        <f>IF(FB376="","",IF(INDEX('コンテンツ＆備考マスタ'!$H:$J,MATCH(学校情報!FB$3,'コンテンツ＆備考マスタ'!$H:$H,0),3)="●",IF(AND(FB376&lt;&gt;"",ISNUMBER(申込書!$AC$22)=TRUE,申込書!$C$66&lt;&gt;"▼プルダウンより選択してください",申込書!$C$66&lt;&gt;""),申込書!$AC$22,""),"-"))</f>
        <v/>
      </c>
      <c r="FD376" s="369"/>
      <c r="FE376" s="369"/>
      <c r="FF376" s="370" t="str">
        <f>IF(AND(申込書!$C$66&lt;&gt;"▼プルダウンより選択してください",申込書!$C$66&lt;&gt;"",$G376&lt;&gt;"",申込書!$V$66="特定学年のみ"),"申し込みする","")</f>
        <v/>
      </c>
      <c r="FG376" s="371"/>
      <c r="FH376" s="372"/>
      <c r="FI376" s="373" t="str">
        <f>IF(AND(申込書!$C$67&lt;&gt;"▼プルダウンより選択してください",申込書!$C$67&lt;&gt;"",申込書!$K$22&lt;&gt;"YYYY/MM/DD",$G376&lt;&gt;""),申込書!$K$22,"")</f>
        <v/>
      </c>
      <c r="FJ376" s="369" t="str">
        <f>IF(FI376="","",IF(INDEX('コンテンツ＆備考マスタ'!$H:$J,MATCH(学校情報!FI$3,'コンテンツ＆備考マスタ'!$H:$H,0),3)="●",IF(AND(FI376&lt;&gt;"",ISNUMBER(申込書!$AC$22)=TRUE,申込書!$C$67&lt;&gt;"▼プルダウンより選択してください",申込書!$C$67&lt;&gt;""),申込書!$AC$22,""),"-"))</f>
        <v/>
      </c>
      <c r="FK376" s="369"/>
      <c r="FL376" s="369"/>
      <c r="FM376" s="370" t="str">
        <f>IF(AND(申込書!$C$67&lt;&gt;"▼プルダウンより選択してください",申込書!$C$67&lt;&gt;"",$G376&lt;&gt;"",申込書!$V$67="特定学年のみ"),"申し込みする","")</f>
        <v/>
      </c>
      <c r="FN376" s="371"/>
      <c r="FO376" s="372"/>
      <c r="FP376" s="373" t="str">
        <f>IF(AND(申込書!$C$68&lt;&gt;"▼プルダウンより選択してください",申込書!$C$68&lt;&gt;"",申込書!$K$22&lt;&gt;"YYYY/MM/DD",$G376&lt;&gt;""),申込書!$K$22,"")</f>
        <v/>
      </c>
      <c r="FQ376" s="369" t="str">
        <f>IF(FP376="","",IF(INDEX('コンテンツ＆備考マスタ'!$H:$J,MATCH(学校情報!FP$3,'コンテンツ＆備考マスタ'!$H:$H,0),3)="●",IF(AND(FP376&lt;&gt;"",ISNUMBER(申込書!$AC$22)=TRUE,申込書!$C$68&lt;&gt;"▼プルダウンより選択してください",申込書!$C$68&lt;&gt;""),申込書!$AC$22,""),"-"))</f>
        <v/>
      </c>
      <c r="FR376" s="369"/>
      <c r="FS376" s="369"/>
      <c r="FT376" s="370" t="str">
        <f>IF(AND(申込書!$C$68&lt;&gt;"▼プルダウンより選択してください",申込書!$C$68&lt;&gt;"",$G376&lt;&gt;"",申込書!$V$68="特定学年のみ"),"申し込みする","")</f>
        <v/>
      </c>
      <c r="FU376" s="371"/>
      <c r="FV376" s="372"/>
      <c r="FW376" s="373" t="str">
        <f>IF(AND(申込書!$C$69&lt;&gt;"▼プルダウンより選択してください",申込書!$C$69&lt;&gt;"",申込書!$K$22&lt;&gt;"YYYY/MM/DD",$G376&lt;&gt;""),申込書!$K$22,"")</f>
        <v/>
      </c>
      <c r="FX376" s="369" t="str">
        <f>IF(FW376="","",IF(INDEX('コンテンツ＆備考マスタ'!$H:$J,MATCH(学校情報!FW$3,'コンテンツ＆備考マスタ'!$H:$H,0),3)="●",IF(AND(FW376&lt;&gt;"",ISNUMBER(申込書!$AC$22)=TRUE,申込書!$C$69&lt;&gt;"▼プルダウンより選択してください",申込書!$C$69&lt;&gt;""),申込書!$AC$22,""),"-"))</f>
        <v/>
      </c>
      <c r="FY376" s="369"/>
      <c r="FZ376" s="369"/>
      <c r="GA376" s="370" t="str">
        <f>IF(AND(申込書!$C$69&lt;&gt;"▼プルダウンより選択してください",申込書!$C$69&lt;&gt;"",$G376&lt;&gt;"",申込書!$V$69="特定学年のみ"),"申し込みする","")</f>
        <v/>
      </c>
      <c r="GB376" s="371"/>
      <c r="GC376" s="372"/>
      <c r="GD376" s="373" t="str">
        <f>IF(AND(申込書!$C$70&lt;&gt;"▼プルダウンより選択してください",申込書!$C$70&lt;&gt;"",申込書!$K$22&lt;&gt;"YYYY/MM/DD",$G376&lt;&gt;""),申込書!$K$22,"")</f>
        <v/>
      </c>
      <c r="GE376" s="369" t="str">
        <f>IF(GD376="","",IF(INDEX('コンテンツ＆備考マスタ'!$H:$J,MATCH(学校情報!GD$3,'コンテンツ＆備考マスタ'!$H:$H,0),3)="●",IF(AND(GD376&lt;&gt;"",ISNUMBER(申込書!$AC$22)=TRUE,申込書!$C$70&lt;&gt;"▼プルダウンより選択してください",申込書!$C$70&lt;&gt;""),申込書!$AC$22,""),"-"))</f>
        <v/>
      </c>
      <c r="GF376" s="369"/>
      <c r="GG376" s="369"/>
      <c r="GH376" s="370" t="str">
        <f>IF(AND(申込書!$C$70&lt;&gt;"▼プルダウンより選択してください",申込書!$C$70&lt;&gt;"",$G376&lt;&gt;"",申込書!$V$70="特定学年のみ"),"申し込みする","")</f>
        <v/>
      </c>
      <c r="GI376" s="371"/>
      <c r="GJ376" s="372"/>
      <c r="GK376" s="373" t="str">
        <f>IF(AND(申込書!$C$71&lt;&gt;"▼プルダウンより選択してください",申込書!$C$71&lt;&gt;"",申込書!$K$22&lt;&gt;"YYYY/MM/DD",$G376&lt;&gt;""),申込書!$K$22,"")</f>
        <v/>
      </c>
      <c r="GL376" s="369" t="str">
        <f>IF(GK376="","",IF(INDEX('コンテンツ＆備考マスタ'!$H:$J,MATCH(学校情報!GK$3,'コンテンツ＆備考マスタ'!$H:$H,0),3)="●",IF(AND(GK376&lt;&gt;"",ISNUMBER(申込書!$AC$22)=TRUE,申込書!$C$71&lt;&gt;"▼プルダウンより選択してください",申込書!$C$71&lt;&gt;""),申込書!$AC$22,""),"-"))</f>
        <v/>
      </c>
      <c r="GM376" s="369"/>
      <c r="GN376" s="369"/>
      <c r="GO376" s="370" t="str">
        <f>IF(AND(申込書!$C$71&lt;&gt;"▼プルダウンより選択してください",申込書!$C$71&lt;&gt;"",$G376&lt;&gt;"",申込書!$V$71="特定学年のみ"),"申し込みする","")</f>
        <v/>
      </c>
      <c r="GP376" s="371"/>
      <c r="GQ376" s="372"/>
      <c r="GR376" s="373" t="str">
        <f>IF(AND(申込書!$C$72&lt;&gt;"▼プルダウンより選択してください",申込書!$C$72&lt;&gt;"",申込書!$K$22&lt;&gt;"YYYY/MM/DD",$G376&lt;&gt;""),申込書!$K$22,"")</f>
        <v/>
      </c>
      <c r="GS376" s="369" t="str">
        <f>IF(GR376="","",IF(INDEX('コンテンツ＆備考マスタ'!$H:$J,MATCH(学校情報!GR$3,'コンテンツ＆備考マスタ'!$H:$H,0),3)="●",IF(AND(GR376&lt;&gt;"",ISNUMBER(申込書!$AC$22)=TRUE,申込書!$C$72&lt;&gt;"▼プルダウンより選択してください",申込書!$C$72&lt;&gt;""),申込書!$AC$22,""),"-"))</f>
        <v/>
      </c>
      <c r="GT376" s="369"/>
      <c r="GU376" s="369"/>
      <c r="GV376" s="370" t="str">
        <f>IF(AND(申込書!$C$72&lt;&gt;"▼プルダウンより選択してください",申込書!$C$72&lt;&gt;"",$G376&lt;&gt;"",申込書!$V$72="特定学年のみ"),"申し込みする","")</f>
        <v/>
      </c>
      <c r="GW376" s="371"/>
      <c r="GX376" s="372"/>
      <c r="GY376" s="373" t="str">
        <f>IF(AND(申込書!$C$73&lt;&gt;"▼プルダウンより選択してください",申込書!$C$73&lt;&gt;"",申込書!$K$22&lt;&gt;"YYYY/MM/DD",$G376&lt;&gt;""),申込書!$K$22,"")</f>
        <v/>
      </c>
      <c r="GZ376" s="369" t="str">
        <f>IF(GY376="","",IF(INDEX('コンテンツ＆備考マスタ'!$H:$J,MATCH(学校情報!GY$3,'コンテンツ＆備考マスタ'!$H:$H,0),3)="●",IF(AND(GY376&lt;&gt;"",ISNUMBER(申込書!$AC$22)=TRUE,申込書!$C$73&lt;&gt;"▼プルダウンより選択してください",申込書!$C$73&lt;&gt;""),申込書!$AC$22,""),"-"))</f>
        <v/>
      </c>
      <c r="HA376" s="369"/>
      <c r="HB376" s="369"/>
      <c r="HC376" s="370" t="str">
        <f>IF(AND(申込書!$C$73&lt;&gt;"▼プルダウンより選択してください",申込書!$C$73&lt;&gt;"",$G376&lt;&gt;"",申込書!$V$73="特定学年のみ"),"申し込みする","")</f>
        <v/>
      </c>
      <c r="HD376" s="371"/>
      <c r="HE376" s="372"/>
      <c r="HF376" s="373" t="str">
        <f>IF(AND(申込書!$C$74&lt;&gt;"▼プルダウンより選択してください",申込書!$C$74&lt;&gt;"",申込書!$K$22&lt;&gt;"YYYY/MM/DD",$G376&lt;&gt;""),申込書!$K$22,"")</f>
        <v/>
      </c>
      <c r="HG376" s="369" t="str">
        <f>IF(HF376="","",IF(INDEX('コンテンツ＆備考マスタ'!$H:$J,MATCH(学校情報!HF$3,'コンテンツ＆備考マスタ'!$H:$H,0),3)="●",IF(AND(HF376&lt;&gt;"",ISNUMBER(申込書!$AC$22)=TRUE,申込書!$C$74&lt;&gt;"▼プルダウンより選択してください",申込書!$C$74&lt;&gt;""),申込書!$AC$22,""),"-"))</f>
        <v/>
      </c>
      <c r="HH376" s="369"/>
      <c r="HI376" s="369"/>
      <c r="HJ376" s="370" t="str">
        <f>IF(AND(申込書!$C$74&lt;&gt;"▼プルダウンより選択してください",申込書!$C$74&lt;&gt;"",$G376&lt;&gt;"",申込書!$V$74="特定学年のみ"),"申し込みする","")</f>
        <v/>
      </c>
      <c r="HK376" s="371"/>
      <c r="HL376" s="372"/>
      <c r="HM376" s="373" t="str">
        <f>IF(AND(申込書!$C$75&lt;&gt;"▼プルダウンより選択してください",申込書!$C$75&lt;&gt;"",申込書!$K$22&lt;&gt;"YYYY/MM/DD",$G376&lt;&gt;""),申込書!$K$22,"")</f>
        <v/>
      </c>
      <c r="HN376" s="369" t="str">
        <f>IF(HM376="","",IF(INDEX('コンテンツ＆備考マスタ'!$H:$J,MATCH(学校情報!HM$3,'コンテンツ＆備考マスタ'!$H:$H,0),3)="●",IF(AND(HM376&lt;&gt;"",ISNUMBER(申込書!$AC$22)=TRUE,申込書!$C$75&lt;&gt;"▼プルダウンより選択してください",申込書!$C$75&lt;&gt;""),申込書!$AC$22,""),"-"))</f>
        <v/>
      </c>
      <c r="HO376" s="369"/>
      <c r="HP376" s="369"/>
      <c r="HQ376" s="370" t="str">
        <f>IF(AND(申込書!$C$75&lt;&gt;"▼プルダウンより選択してください",申込書!$C$75&lt;&gt;"",$G376&lt;&gt;"",申込書!$V$75="特定学年のみ"),"申し込みする","")</f>
        <v/>
      </c>
      <c r="HR376" s="371"/>
      <c r="HS376" s="371"/>
      <c r="HT376" s="374" t="str">
        <f>IF(AND(申込書!$C$76&lt;&gt;"▼プルダウンより選択してください",申込書!$C$76&lt;&gt;"",申込書!$K$22&lt;&gt;"YYYY/MM/DD",$G376&lt;&gt;""),申込書!$K$22,"")</f>
        <v/>
      </c>
      <c r="HU376" s="369" t="str">
        <f>IF(HT376="","",IF(INDEX('コンテンツ＆備考マスタ'!$H:$J,MATCH(学校情報!HT$3,'コンテンツ＆備考マスタ'!$H:$H,0),3)="●",IF(AND(HT376&lt;&gt;"",ISNUMBER(申込書!$AC$22)=TRUE,申込書!$C$76&lt;&gt;"▼プルダウンより選択してください",申込書!$C$76&lt;&gt;""),申込書!$AC$22,""),"-"))</f>
        <v/>
      </c>
      <c r="HV376" s="369"/>
      <c r="HW376" s="369"/>
      <c r="HX376" s="370" t="str">
        <f>IF(AND(申込書!$C$76&lt;&gt;"▼プルダウンより選択してください",申込書!$C$76&lt;&gt;"",$G376&lt;&gt;"",申込書!$V$76="特定学年のみ"),"申し込みする","")</f>
        <v/>
      </c>
      <c r="HY376" s="371"/>
      <c r="HZ376" s="372"/>
      <c r="IA376" s="69"/>
    </row>
    <row r="377" spans="2:235" ht="26.85" hidden="1" customHeight="1" outlineLevel="1">
      <c r="B377" s="365">
        <f t="shared" si="15"/>
        <v>372</v>
      </c>
      <c r="C377" s="55"/>
      <c r="D377" s="56"/>
      <c r="E377" s="154"/>
      <c r="F377" s="57"/>
      <c r="G377" s="58"/>
      <c r="H377" s="59"/>
      <c r="I377" s="60"/>
      <c r="J377" s="61"/>
      <c r="K377" s="366" t="str">
        <f t="shared" si="16"/>
        <v/>
      </c>
      <c r="L377" s="62"/>
      <c r="M377" s="322"/>
      <c r="N377" s="63"/>
      <c r="O377" s="64"/>
      <c r="P377" s="367" t="str">
        <f t="shared" si="17"/>
        <v/>
      </c>
      <c r="Q377" s="65"/>
      <c r="R377" s="66"/>
      <c r="S377" s="67"/>
      <c r="T377" s="68"/>
      <c r="U377" s="68"/>
      <c r="V377" s="68"/>
      <c r="W377" s="66"/>
      <c r="X377" s="281"/>
      <c r="Y377" s="368" t="str">
        <f>IF(AND(申込書!$C$47&lt;&gt;"▼プルダウンより選択してください",申込書!$C$47&lt;&gt;"",申込書!$K$22&lt;&gt;"YYYY/MM/DD",$G377&lt;&gt;""),申込書!$K$22,"")</f>
        <v/>
      </c>
      <c r="Z377" s="369" t="str">
        <f>IF(Y377="","",IF(INDEX('コンテンツ＆備考マスタ'!$H:$J,MATCH(学校情報!Y$3,'コンテンツ＆備考マスタ'!$H:$H,0),3)="●",IF(AND(Y377&lt;&gt;"",ISNUMBER(申込書!$AC$22)=TRUE,申込書!$C$47&lt;&gt;"▼プルダウンより選択してください",申込書!$C$47&lt;&gt;""),申込書!$AC$22,""),"-"))</f>
        <v/>
      </c>
      <c r="AA377" s="369"/>
      <c r="AB377" s="369"/>
      <c r="AC377" s="370" t="str">
        <f>IF(AND(申込書!$C$47&lt;&gt;"▼プルダウンより選択してください",申込書!$C$47&lt;&gt;"",$G377&lt;&gt;"",申込書!$V$47="特定学年のみ"),"申し込みする","")</f>
        <v/>
      </c>
      <c r="AD377" s="371"/>
      <c r="AE377" s="372"/>
      <c r="AF377" s="373" t="str">
        <f>IF(AND(申込書!$C$48&lt;&gt;"▼プルダウンより選択してください",申込書!$C$48&lt;&gt;"",申込書!$K$22&lt;&gt;"YYYY/MM/DD",$G377&lt;&gt;""),申込書!$K$22,"")</f>
        <v/>
      </c>
      <c r="AG377" s="369" t="str">
        <f>IF(AF377="","",IF(INDEX('コンテンツ＆備考マスタ'!$H:$J,MATCH(学校情報!AF$3,'コンテンツ＆備考マスタ'!$H:$H,0),3)="●",IF(AND(AF377&lt;&gt;"",ISNUMBER(申込書!$AC$22)=TRUE,申込書!$C$48&lt;&gt;"▼プルダウンより選択してください",申込書!$C$48&lt;&gt;""),申込書!$AC$22,""),"-"))</f>
        <v/>
      </c>
      <c r="AH377" s="369"/>
      <c r="AI377" s="369"/>
      <c r="AJ377" s="370" t="str">
        <f>IF(AND(申込書!$C$48&lt;&gt;"▼プルダウンより選択してください",申込書!$C$48&lt;&gt;"",$G377&lt;&gt;"",申込書!$V$48="特定学年のみ"),"申し込みする","")</f>
        <v/>
      </c>
      <c r="AK377" s="371"/>
      <c r="AL377" s="372"/>
      <c r="AM377" s="373" t="str">
        <f>IF(AND(申込書!$C$49&lt;&gt;"▼プルダウンより選択してください",申込書!$C$49&lt;&gt;"",申込書!$K$22&lt;&gt;"YYYY/MM/DD",$G377&lt;&gt;""),申込書!$K$22,"")</f>
        <v/>
      </c>
      <c r="AN377" s="369" t="str">
        <f>IF(AM377="","",IF(INDEX('コンテンツ＆備考マスタ'!$H:$J,MATCH(学校情報!AM$3,'コンテンツ＆備考マスタ'!$H:$H,0),3)="●",IF(AND(AM377&lt;&gt;"",ISNUMBER(申込書!$AC$22)=TRUE,申込書!$C$49&lt;&gt;"▼プルダウンより選択してください",申込書!$C$49&lt;&gt;""),申込書!$AC$22,""),"-"))</f>
        <v/>
      </c>
      <c r="AO377" s="369"/>
      <c r="AP377" s="369"/>
      <c r="AQ377" s="370" t="str">
        <f>IF(AND(申込書!$C$49&lt;&gt;"▼プルダウンより選択してください",申込書!$C$49&lt;&gt;"",$G377&lt;&gt;"",申込書!$V$49="特定学年のみ"),"申し込みする","")</f>
        <v/>
      </c>
      <c r="AR377" s="371"/>
      <c r="AS377" s="372"/>
      <c r="AT377" s="373" t="str">
        <f>IF(AND(申込書!$C$50&lt;&gt;"▼プルダウンより選択してください",申込書!$C$50&lt;&gt;"",申込書!$K$22&lt;&gt;"YYYY/MM/DD",$G377&lt;&gt;""),申込書!$K$22,"")</f>
        <v/>
      </c>
      <c r="AU377" s="369" t="str">
        <f>IF(AT377="","",IF(INDEX('コンテンツ＆備考マスタ'!$H:$J,MATCH(学校情報!AT$3,'コンテンツ＆備考マスタ'!$H:$H,0),3)="●",IF(AND(AT377&lt;&gt;"",ISNUMBER(申込書!$AC$22)=TRUE,申込書!$C$50&lt;&gt;"▼プルダウンより選択してください",申込書!$C$50&lt;&gt;""),申込書!$AC$22,""),"-"))</f>
        <v/>
      </c>
      <c r="AV377" s="369"/>
      <c r="AW377" s="369"/>
      <c r="AX377" s="370" t="str">
        <f>IF(AND(申込書!$C$50&lt;&gt;"▼プルダウンより選択してください",申込書!$C$50&lt;&gt;"",$G377&lt;&gt;"",申込書!$V$50="特定学年のみ"),"申し込みする","")</f>
        <v/>
      </c>
      <c r="AY377" s="371"/>
      <c r="AZ377" s="372"/>
      <c r="BA377" s="373" t="str">
        <f>IF(AND(申込書!$C$51&lt;&gt;"▼プルダウンより選択してください",申込書!$C$51&lt;&gt;"",申込書!$K$22&lt;&gt;"YYYY/MM/DD",$G377&lt;&gt;""),申込書!$K$22,"")</f>
        <v/>
      </c>
      <c r="BB377" s="369" t="str">
        <f>IF(BA377="","",IF(INDEX('コンテンツ＆備考マスタ'!$H:$J,MATCH(学校情報!BA$3,'コンテンツ＆備考マスタ'!$H:$H,0),3)="●",IF(AND(BA377&lt;&gt;"",ISNUMBER(申込書!$AC$22)=TRUE,申込書!$C$51&lt;&gt;"▼プルダウンより選択してください",申込書!$C$51&lt;&gt;""),申込書!$AC$22,""),"-"))</f>
        <v/>
      </c>
      <c r="BC377" s="369"/>
      <c r="BD377" s="369"/>
      <c r="BE377" s="370" t="str">
        <f>IF(AND(申込書!$C$51&lt;&gt;"▼プルダウンより選択してください",申込書!$C$51&lt;&gt;"",$G377&lt;&gt;"",申込書!$V$51="特定学年のみ"),"申し込みする","")</f>
        <v/>
      </c>
      <c r="BF377" s="371"/>
      <c r="BG377" s="372"/>
      <c r="BH377" s="373" t="str">
        <f>IF(AND(申込書!$C$52&lt;&gt;"▼プルダウンより選択してください",申込書!$C$52&lt;&gt;"",申込書!$K$22&lt;&gt;"YYYY/MM/DD",$G377&lt;&gt;""),申込書!$K$22,"")</f>
        <v/>
      </c>
      <c r="BI377" s="369" t="str">
        <f>IF(BH377="","",IF(INDEX('コンテンツ＆備考マスタ'!$H:$J,MATCH(学校情報!BH$3,'コンテンツ＆備考マスタ'!$H:$H,0),3)="●",IF(AND(BH377&lt;&gt;"",ISNUMBER(申込書!$AC$22)=TRUE,申込書!$C$52&lt;&gt;"▼プルダウンより選択してください",申込書!$C$52&lt;&gt;""),申込書!$AC$22,""),"-"))</f>
        <v/>
      </c>
      <c r="BJ377" s="369"/>
      <c r="BK377" s="369"/>
      <c r="BL377" s="370" t="str">
        <f>IF(AND(申込書!$C$52&lt;&gt;"▼プルダウンより選択してください",申込書!$C$52&lt;&gt;"",$G377&lt;&gt;"",申込書!$V$52="特定学年のみ"),"申し込みする","")</f>
        <v/>
      </c>
      <c r="BM377" s="371"/>
      <c r="BN377" s="372"/>
      <c r="BO377" s="373" t="str">
        <f>IF(AND(申込書!$C$53&lt;&gt;"▼プルダウンより選択してください",申込書!$C$53&lt;&gt;"",申込書!$K$22&lt;&gt;"YYYY/MM/DD",$G377&lt;&gt;""),申込書!$K$22,"")</f>
        <v/>
      </c>
      <c r="BP377" s="369" t="str">
        <f>IF(BO377="","",IF(INDEX('コンテンツ＆備考マスタ'!$H:$J,MATCH(学校情報!BO$3,'コンテンツ＆備考マスタ'!$H:$H,0),3)="●",IF(AND(BO377&lt;&gt;"",ISNUMBER(申込書!$AC$22)=TRUE,申込書!$C$53&lt;&gt;"▼プルダウンより選択してください",申込書!$C$53&lt;&gt;""),申込書!$AC$22,""),"-"))</f>
        <v/>
      </c>
      <c r="BQ377" s="369"/>
      <c r="BR377" s="369"/>
      <c r="BS377" s="370" t="str">
        <f>IF(AND(申込書!$C$53&lt;&gt;"▼プルダウンより選択してください",申込書!$C$53&lt;&gt;"",$G377&lt;&gt;"",申込書!$V$53="特定学年のみ"),"申し込みする","")</f>
        <v/>
      </c>
      <c r="BT377" s="371"/>
      <c r="BU377" s="372"/>
      <c r="BV377" s="373" t="str">
        <f>IF(AND(申込書!$C$54&lt;&gt;"▼プルダウンより選択してください",申込書!$C$54&lt;&gt;"",申込書!$K$22&lt;&gt;"YYYY/MM/DD",$G377&lt;&gt;""),申込書!$K$22,"")</f>
        <v/>
      </c>
      <c r="BW377" s="369" t="str">
        <f>IF(BV377="","",IF(INDEX('コンテンツ＆備考マスタ'!$H:$J,MATCH(学校情報!BV$3,'コンテンツ＆備考マスタ'!$H:$H,0),3)="●",IF(AND(BV377&lt;&gt;"",ISNUMBER(申込書!$AC$22)=TRUE,申込書!$C$54&lt;&gt;"▼プルダウンより選択してください",申込書!$C$54&lt;&gt;""),申込書!$AC$22,""),"-"))</f>
        <v/>
      </c>
      <c r="BX377" s="369"/>
      <c r="BY377" s="369"/>
      <c r="BZ377" s="370" t="str">
        <f>IF(AND(申込書!$C$54&lt;&gt;"▼プルダウンより選択してください",申込書!$C$54&lt;&gt;"",$G377&lt;&gt;"",申込書!$V$54="特定学年のみ"),"申し込みする","")</f>
        <v/>
      </c>
      <c r="CA377" s="371"/>
      <c r="CB377" s="372"/>
      <c r="CC377" s="373" t="str">
        <f>IF(AND(申込書!$C$55&lt;&gt;"▼プルダウンより選択してください",申込書!$C$55&lt;&gt;"",申込書!$K$22&lt;&gt;"YYYY/MM/DD",$G377&lt;&gt;""),申込書!$K$22,"")</f>
        <v/>
      </c>
      <c r="CD377" s="369" t="str">
        <f>IF(CC377="","",IF(INDEX('コンテンツ＆備考マスタ'!$H:$J,MATCH(学校情報!CC$3,'コンテンツ＆備考マスタ'!$H:$H,0),3)="●",IF(AND(CC377&lt;&gt;"",ISNUMBER(申込書!$AC$22)=TRUE,申込書!$C$55&lt;&gt;"▼プルダウンより選択してください",申込書!$C$55&lt;&gt;""),申込書!$AC$22,""),"-"))</f>
        <v/>
      </c>
      <c r="CE377" s="369"/>
      <c r="CF377" s="369"/>
      <c r="CG377" s="370" t="str">
        <f>IF(AND(申込書!$C$55&lt;&gt;"▼プルダウンより選択してください",申込書!$C$55&lt;&gt;"",$G377&lt;&gt;"",申込書!$V$55="特定学年のみ"),"申し込みする","")</f>
        <v/>
      </c>
      <c r="CH377" s="371"/>
      <c r="CI377" s="372"/>
      <c r="CJ377" s="373" t="str">
        <f>IF(AND(申込書!$C$56&lt;&gt;"▼プルダウンより選択してください",申込書!$C$56&lt;&gt;"",申込書!$K$22&lt;&gt;"YYYY/MM/DD",$G377&lt;&gt;""),申込書!$K$22,"")</f>
        <v/>
      </c>
      <c r="CK377" s="369" t="str">
        <f>IF(CJ377="","",IF(INDEX('コンテンツ＆備考マスタ'!$H:$J,MATCH(学校情報!CJ$3,'コンテンツ＆備考マスタ'!$H:$H,0),3)="●",IF(AND(CJ377&lt;&gt;"",ISNUMBER(申込書!$AC$22)=TRUE,申込書!$C$56&lt;&gt;"▼プルダウンより選択してください",申込書!$C$56&lt;&gt;""),申込書!$AC$22,""),"-"))</f>
        <v/>
      </c>
      <c r="CL377" s="369"/>
      <c r="CM377" s="369"/>
      <c r="CN377" s="370" t="str">
        <f>IF(AND(申込書!$C$56&lt;&gt;"▼プルダウンより選択してください",申込書!$C$56&lt;&gt;"",$G377&lt;&gt;"",申込書!$V$56="特定学年のみ"),"申し込みする","")</f>
        <v/>
      </c>
      <c r="CO377" s="371"/>
      <c r="CP377" s="372"/>
      <c r="CQ377" s="373" t="str">
        <f>IF(AND(申込書!$C$57&lt;&gt;"▼プルダウンより選択してください",申込書!$C$57&lt;&gt;"",申込書!$K$22&lt;&gt;"YYYY/MM/DD",$G377&lt;&gt;""),申込書!$K$22,"")</f>
        <v/>
      </c>
      <c r="CR377" s="369" t="str">
        <f>IF(CQ377="","",IF(INDEX('コンテンツ＆備考マスタ'!$H:$J,MATCH(学校情報!CQ$3,'コンテンツ＆備考マスタ'!$H:$H,0),3)="●",IF(AND(CQ377&lt;&gt;"",ISNUMBER(申込書!$AC$22)=TRUE,申込書!$C$57&lt;&gt;"▼プルダウンより選択してください",申込書!$C$57&lt;&gt;""),申込書!$AC$22,""),"-"))</f>
        <v/>
      </c>
      <c r="CS377" s="369"/>
      <c r="CT377" s="369"/>
      <c r="CU377" s="369" t="str">
        <f>IF(AND(申込書!$C$57&lt;&gt;"▼プルダウンより選択してください",申込書!$C$57&lt;&gt;"",$G377&lt;&gt;"",申込書!$V$57="特定学年のみ"),"申し込みする","")</f>
        <v/>
      </c>
      <c r="CV377" s="371"/>
      <c r="CW377" s="372"/>
      <c r="CX377" s="373" t="str">
        <f>IF(AND(申込書!$C$58&lt;&gt;"▼プルダウンより選択してください",申込書!$C$58&lt;&gt;"",申込書!$K$22&lt;&gt;"YYYY/MM/DD",$G377&lt;&gt;""),申込書!$K$22,"")</f>
        <v/>
      </c>
      <c r="CY377" s="369" t="str">
        <f>IF(CX377="","",IF(INDEX('コンテンツ＆備考マスタ'!$H:$J,MATCH(学校情報!CX$3,'コンテンツ＆備考マスタ'!$H:$H,0),3)="●",IF(AND(CX377&lt;&gt;"",ISNUMBER(申込書!$AC$22)=TRUE,申込書!$C$58&lt;&gt;"▼プルダウンより選択してください",申込書!$C$58&lt;&gt;""),申込書!$AC$22,""),"-"))</f>
        <v/>
      </c>
      <c r="CZ377" s="369"/>
      <c r="DA377" s="369"/>
      <c r="DB377" s="369" t="str">
        <f>IF(AND(申込書!$C$58&lt;&gt;"▼プルダウンより選択してください",申込書!$C$58&lt;&gt;"",$G377&lt;&gt;"",申込書!$V$58="特定学年のみ"),"申し込みする","")</f>
        <v/>
      </c>
      <c r="DC377" s="371"/>
      <c r="DD377" s="372"/>
      <c r="DE377" s="373" t="str">
        <f>IF(AND(申込書!$C$59&lt;&gt;"▼プルダウンより選択してください",申込書!$C$59&lt;&gt;"",申込書!$K$22&lt;&gt;"YYYY/MM/DD",$G377&lt;&gt;""),申込書!$K$22,"")</f>
        <v/>
      </c>
      <c r="DF377" s="369" t="str">
        <f>IF(DE377="","",IF(INDEX('コンテンツ＆備考マスタ'!$H:$J,MATCH(学校情報!DE$3,'コンテンツ＆備考マスタ'!$H:$H,0),3)="●",IF(AND(DE377&lt;&gt;"",ISNUMBER(申込書!$AC$22)=TRUE,申込書!$C$59&lt;&gt;"▼プルダウンより選択してください",申込書!$C$59&lt;&gt;""),申込書!$AC$22,""),"-"))</f>
        <v/>
      </c>
      <c r="DG377" s="369"/>
      <c r="DH377" s="369"/>
      <c r="DI377" s="369" t="str">
        <f>IF(AND(申込書!$C$59&lt;&gt;"▼プルダウンより選択してください",申込書!$C$59&lt;&gt;"",$G377&lt;&gt;"",申込書!$V$59="特定学年のみ"),"申し込みする","")</f>
        <v/>
      </c>
      <c r="DJ377" s="371"/>
      <c r="DK377" s="372"/>
      <c r="DL377" s="373" t="str">
        <f>IF(AND(申込書!$C$60&lt;&gt;"▼プルダウンより選択してください",申込書!$C$60&lt;&gt;"",申込書!$K$22&lt;&gt;"YYYY/MM/DD",$G377&lt;&gt;""),申込書!$K$22,"")</f>
        <v/>
      </c>
      <c r="DM377" s="369" t="str">
        <f>IF(DL377="","",IF(INDEX('コンテンツ＆備考マスタ'!$H:$J,MATCH(学校情報!DL$3,'コンテンツ＆備考マスタ'!$H:$H,0),3)="●",IF(AND(DL377&lt;&gt;"",ISNUMBER(申込書!$AC$22)=TRUE,申込書!$C$60&lt;&gt;"▼プルダウンより選択してください",申込書!$C$60&lt;&gt;""),申込書!$AC$22,""),"-"))</f>
        <v/>
      </c>
      <c r="DN377" s="369"/>
      <c r="DO377" s="369"/>
      <c r="DP377" s="369" t="str">
        <f>IF(AND(申込書!$C$60&lt;&gt;"▼プルダウンより選択してください",申込書!$C$60&lt;&gt;"",$G377&lt;&gt;"",申込書!$V$60="特定学年のみ"),"申し込みする","")</f>
        <v/>
      </c>
      <c r="DQ377" s="371"/>
      <c r="DR377" s="372"/>
      <c r="DS377" s="373" t="str">
        <f>IF(AND(申込書!$C$61&lt;&gt;"▼プルダウンより選択してください",申込書!$C$61&lt;&gt;"",申込書!$K$22&lt;&gt;"YYYY/MM/DD",$G377&lt;&gt;""),申込書!$K$22,"")</f>
        <v/>
      </c>
      <c r="DT377" s="369" t="str">
        <f>IF(DS377="","",IF(INDEX('コンテンツ＆備考マスタ'!$H:$J,MATCH(学校情報!DS$3,'コンテンツ＆備考マスタ'!$H:$H,0),3)="●",IF(AND(DS377&lt;&gt;"",ISNUMBER(申込書!$AC$22)=TRUE,申込書!$C$61&lt;&gt;"▼プルダウンより選択してください",申込書!$C$61&lt;&gt;""),申込書!$AC$22,""),"-"))</f>
        <v/>
      </c>
      <c r="DU377" s="369"/>
      <c r="DV377" s="369"/>
      <c r="DW377" s="369" t="str">
        <f>IF(AND(申込書!$C$61&lt;&gt;"▼プルダウンより選択してください",申込書!$C$61&lt;&gt;"",$G377&lt;&gt;"",申込書!$V$61="特定学年のみ"),"申し込みする","")</f>
        <v/>
      </c>
      <c r="DX377" s="371"/>
      <c r="DY377" s="372"/>
      <c r="DZ377" s="373" t="str">
        <f>IF(AND(申込書!$C$62&lt;&gt;"▼プルダウンより選択してください",申込書!$C$62&lt;&gt;"",申込書!$K$22&lt;&gt;"YYYY/MM/DD",$G377&lt;&gt;""),申込書!$K$22,"")</f>
        <v/>
      </c>
      <c r="EA377" s="369" t="str">
        <f>IF(DZ377="","",IF(INDEX('コンテンツ＆備考マスタ'!$H:$J,MATCH(学校情報!DZ$3,'コンテンツ＆備考マスタ'!$H:$H,0),3)="●",IF(AND(DZ377&lt;&gt;"",ISNUMBER(申込書!$AC$22)=TRUE,申込書!$C$62&lt;&gt;"▼プルダウンより選択してください",申込書!$C$62&lt;&gt;""),申込書!$AC$22,""),"-"))</f>
        <v/>
      </c>
      <c r="EB377" s="369"/>
      <c r="EC377" s="369"/>
      <c r="ED377" s="370" t="str">
        <f>IF(AND(申込書!$C$62&lt;&gt;"▼プルダウンより選択してください",申込書!$C$62&lt;&gt;"",$G377&lt;&gt;"",申込書!$V$62="特定学年のみ"),"申し込みする","")</f>
        <v/>
      </c>
      <c r="EE377" s="371"/>
      <c r="EF377" s="372"/>
      <c r="EG377" s="373" t="str">
        <f>IF(AND(申込書!$C$63&lt;&gt;"▼プルダウンより選択してください",申込書!$C$63&lt;&gt;"",申込書!$K$22&lt;&gt;"YYYY/MM/DD",$G377&lt;&gt;""),申込書!$K$22,"")</f>
        <v/>
      </c>
      <c r="EH377" s="369" t="str">
        <f>IF(EG377="","",IF(INDEX('コンテンツ＆備考マスタ'!$H:$J,MATCH(学校情報!EG$3,'コンテンツ＆備考マスタ'!$H:$H,0),3)="●",IF(AND(EG377&lt;&gt;"",ISNUMBER(申込書!$AC$22)=TRUE,申込書!$C$63&lt;&gt;"▼プルダウンより選択してください",申込書!$C$63&lt;&gt;""),申込書!$AC$22,""),"-"))</f>
        <v/>
      </c>
      <c r="EI377" s="369"/>
      <c r="EJ377" s="369"/>
      <c r="EK377" s="370" t="str">
        <f>IF(AND(申込書!$C$63&lt;&gt;"▼プルダウンより選択してください",申込書!$C$63&lt;&gt;"",$G377&lt;&gt;"",申込書!$V$63="特定学年のみ"),"申し込みする","")</f>
        <v/>
      </c>
      <c r="EL377" s="371"/>
      <c r="EM377" s="372"/>
      <c r="EN377" s="373" t="str">
        <f>IF(AND(申込書!$C$64&lt;&gt;"▼プルダウンより選択してください",申込書!$C$64&lt;&gt;"",申込書!$K$22&lt;&gt;"YYYY/MM/DD",$G377&lt;&gt;""),申込書!$K$22,"")</f>
        <v/>
      </c>
      <c r="EO377" s="369" t="str">
        <f>IF(EN377="","",IF(INDEX('コンテンツ＆備考マスタ'!$H:$J,MATCH(学校情報!EN$3,'コンテンツ＆備考マスタ'!$H:$H,0),3)="●",IF(AND(EN377&lt;&gt;"",ISNUMBER(申込書!$AC$22)=TRUE,申込書!$C$64&lt;&gt;"▼プルダウンより選択してください",申込書!$C$64&lt;&gt;""),申込書!$AC$22,""),"-"))</f>
        <v/>
      </c>
      <c r="EP377" s="369"/>
      <c r="EQ377" s="369"/>
      <c r="ER377" s="370" t="str">
        <f>IF(AND(申込書!$C$64&lt;&gt;"▼プルダウンより選択してください",申込書!$C$64&lt;&gt;"",$G377&lt;&gt;"",申込書!$V$64="特定学年のみ"),"申し込みする","")</f>
        <v/>
      </c>
      <c r="ES377" s="371"/>
      <c r="ET377" s="372"/>
      <c r="EU377" s="373" t="str">
        <f>IF(AND(申込書!$C$65&lt;&gt;"▼プルダウンより選択してください",申込書!$C$65&lt;&gt;"",申込書!$K$22&lt;&gt;"YYYY/MM/DD",$G377&lt;&gt;""),申込書!$K$22,"")</f>
        <v/>
      </c>
      <c r="EV377" s="369" t="str">
        <f>IF(EU377="","",IF(INDEX('コンテンツ＆備考マスタ'!$H:$J,MATCH(学校情報!EU$3,'コンテンツ＆備考マスタ'!$H:$H,0),3)="●",IF(AND(EU377&lt;&gt;"",ISNUMBER(申込書!$AC$22)=TRUE,申込書!$C$65&lt;&gt;"▼プルダウンより選択してください",申込書!$C$65&lt;&gt;""),申込書!$AC$22,""),"-"))</f>
        <v/>
      </c>
      <c r="EW377" s="369"/>
      <c r="EX377" s="369"/>
      <c r="EY377" s="370" t="str">
        <f>IF(AND(申込書!$C$65&lt;&gt;"▼プルダウンより選択してください",申込書!$C$65&lt;&gt;"",$G377&lt;&gt;"",申込書!$V$65="特定学年のみ"),"申し込みする","")</f>
        <v/>
      </c>
      <c r="EZ377" s="371"/>
      <c r="FA377" s="372"/>
      <c r="FB377" s="373" t="str">
        <f>IF(AND(申込書!$C$66&lt;&gt;"▼プルダウンより選択してください",申込書!$C$66&lt;&gt;"",申込書!$K$22&lt;&gt;"YYYY/MM/DD",$G377&lt;&gt;""),申込書!$K$22,"")</f>
        <v/>
      </c>
      <c r="FC377" s="369" t="str">
        <f>IF(FB377="","",IF(INDEX('コンテンツ＆備考マスタ'!$H:$J,MATCH(学校情報!FB$3,'コンテンツ＆備考マスタ'!$H:$H,0),3)="●",IF(AND(FB377&lt;&gt;"",ISNUMBER(申込書!$AC$22)=TRUE,申込書!$C$66&lt;&gt;"▼プルダウンより選択してください",申込書!$C$66&lt;&gt;""),申込書!$AC$22,""),"-"))</f>
        <v/>
      </c>
      <c r="FD377" s="369"/>
      <c r="FE377" s="369"/>
      <c r="FF377" s="370" t="str">
        <f>IF(AND(申込書!$C$66&lt;&gt;"▼プルダウンより選択してください",申込書!$C$66&lt;&gt;"",$G377&lt;&gt;"",申込書!$V$66="特定学年のみ"),"申し込みする","")</f>
        <v/>
      </c>
      <c r="FG377" s="371"/>
      <c r="FH377" s="372"/>
      <c r="FI377" s="373" t="str">
        <f>IF(AND(申込書!$C$67&lt;&gt;"▼プルダウンより選択してください",申込書!$C$67&lt;&gt;"",申込書!$K$22&lt;&gt;"YYYY/MM/DD",$G377&lt;&gt;""),申込書!$K$22,"")</f>
        <v/>
      </c>
      <c r="FJ377" s="369" t="str">
        <f>IF(FI377="","",IF(INDEX('コンテンツ＆備考マスタ'!$H:$J,MATCH(学校情報!FI$3,'コンテンツ＆備考マスタ'!$H:$H,0),3)="●",IF(AND(FI377&lt;&gt;"",ISNUMBER(申込書!$AC$22)=TRUE,申込書!$C$67&lt;&gt;"▼プルダウンより選択してください",申込書!$C$67&lt;&gt;""),申込書!$AC$22,""),"-"))</f>
        <v/>
      </c>
      <c r="FK377" s="369"/>
      <c r="FL377" s="369"/>
      <c r="FM377" s="370" t="str">
        <f>IF(AND(申込書!$C$67&lt;&gt;"▼プルダウンより選択してください",申込書!$C$67&lt;&gt;"",$G377&lt;&gt;"",申込書!$V$67="特定学年のみ"),"申し込みする","")</f>
        <v/>
      </c>
      <c r="FN377" s="371"/>
      <c r="FO377" s="372"/>
      <c r="FP377" s="373" t="str">
        <f>IF(AND(申込書!$C$68&lt;&gt;"▼プルダウンより選択してください",申込書!$C$68&lt;&gt;"",申込書!$K$22&lt;&gt;"YYYY/MM/DD",$G377&lt;&gt;""),申込書!$K$22,"")</f>
        <v/>
      </c>
      <c r="FQ377" s="369" t="str">
        <f>IF(FP377="","",IF(INDEX('コンテンツ＆備考マスタ'!$H:$J,MATCH(学校情報!FP$3,'コンテンツ＆備考マスタ'!$H:$H,0),3)="●",IF(AND(FP377&lt;&gt;"",ISNUMBER(申込書!$AC$22)=TRUE,申込書!$C$68&lt;&gt;"▼プルダウンより選択してください",申込書!$C$68&lt;&gt;""),申込書!$AC$22,""),"-"))</f>
        <v/>
      </c>
      <c r="FR377" s="369"/>
      <c r="FS377" s="369"/>
      <c r="FT377" s="370" t="str">
        <f>IF(AND(申込書!$C$68&lt;&gt;"▼プルダウンより選択してください",申込書!$C$68&lt;&gt;"",$G377&lt;&gt;"",申込書!$V$68="特定学年のみ"),"申し込みする","")</f>
        <v/>
      </c>
      <c r="FU377" s="371"/>
      <c r="FV377" s="372"/>
      <c r="FW377" s="373" t="str">
        <f>IF(AND(申込書!$C$69&lt;&gt;"▼プルダウンより選択してください",申込書!$C$69&lt;&gt;"",申込書!$K$22&lt;&gt;"YYYY/MM/DD",$G377&lt;&gt;""),申込書!$K$22,"")</f>
        <v/>
      </c>
      <c r="FX377" s="369" t="str">
        <f>IF(FW377="","",IF(INDEX('コンテンツ＆備考マスタ'!$H:$J,MATCH(学校情報!FW$3,'コンテンツ＆備考マスタ'!$H:$H,0),3)="●",IF(AND(FW377&lt;&gt;"",ISNUMBER(申込書!$AC$22)=TRUE,申込書!$C$69&lt;&gt;"▼プルダウンより選択してください",申込書!$C$69&lt;&gt;""),申込書!$AC$22,""),"-"))</f>
        <v/>
      </c>
      <c r="FY377" s="369"/>
      <c r="FZ377" s="369"/>
      <c r="GA377" s="370" t="str">
        <f>IF(AND(申込書!$C$69&lt;&gt;"▼プルダウンより選択してください",申込書!$C$69&lt;&gt;"",$G377&lt;&gt;"",申込書!$V$69="特定学年のみ"),"申し込みする","")</f>
        <v/>
      </c>
      <c r="GB377" s="371"/>
      <c r="GC377" s="372"/>
      <c r="GD377" s="373" t="str">
        <f>IF(AND(申込書!$C$70&lt;&gt;"▼プルダウンより選択してください",申込書!$C$70&lt;&gt;"",申込書!$K$22&lt;&gt;"YYYY/MM/DD",$G377&lt;&gt;""),申込書!$K$22,"")</f>
        <v/>
      </c>
      <c r="GE377" s="369" t="str">
        <f>IF(GD377="","",IF(INDEX('コンテンツ＆備考マスタ'!$H:$J,MATCH(学校情報!GD$3,'コンテンツ＆備考マスタ'!$H:$H,0),3)="●",IF(AND(GD377&lt;&gt;"",ISNUMBER(申込書!$AC$22)=TRUE,申込書!$C$70&lt;&gt;"▼プルダウンより選択してください",申込書!$C$70&lt;&gt;""),申込書!$AC$22,""),"-"))</f>
        <v/>
      </c>
      <c r="GF377" s="369"/>
      <c r="GG377" s="369"/>
      <c r="GH377" s="370" t="str">
        <f>IF(AND(申込書!$C$70&lt;&gt;"▼プルダウンより選択してください",申込書!$C$70&lt;&gt;"",$G377&lt;&gt;"",申込書!$V$70="特定学年のみ"),"申し込みする","")</f>
        <v/>
      </c>
      <c r="GI377" s="371"/>
      <c r="GJ377" s="372"/>
      <c r="GK377" s="373" t="str">
        <f>IF(AND(申込書!$C$71&lt;&gt;"▼プルダウンより選択してください",申込書!$C$71&lt;&gt;"",申込書!$K$22&lt;&gt;"YYYY/MM/DD",$G377&lt;&gt;""),申込書!$K$22,"")</f>
        <v/>
      </c>
      <c r="GL377" s="369" t="str">
        <f>IF(GK377="","",IF(INDEX('コンテンツ＆備考マスタ'!$H:$J,MATCH(学校情報!GK$3,'コンテンツ＆備考マスタ'!$H:$H,0),3)="●",IF(AND(GK377&lt;&gt;"",ISNUMBER(申込書!$AC$22)=TRUE,申込書!$C$71&lt;&gt;"▼プルダウンより選択してください",申込書!$C$71&lt;&gt;""),申込書!$AC$22,""),"-"))</f>
        <v/>
      </c>
      <c r="GM377" s="369"/>
      <c r="GN377" s="369"/>
      <c r="GO377" s="370" t="str">
        <f>IF(AND(申込書!$C$71&lt;&gt;"▼プルダウンより選択してください",申込書!$C$71&lt;&gt;"",$G377&lt;&gt;"",申込書!$V$71="特定学年のみ"),"申し込みする","")</f>
        <v/>
      </c>
      <c r="GP377" s="371"/>
      <c r="GQ377" s="372"/>
      <c r="GR377" s="373" t="str">
        <f>IF(AND(申込書!$C$72&lt;&gt;"▼プルダウンより選択してください",申込書!$C$72&lt;&gt;"",申込書!$K$22&lt;&gt;"YYYY/MM/DD",$G377&lt;&gt;""),申込書!$K$22,"")</f>
        <v/>
      </c>
      <c r="GS377" s="369" t="str">
        <f>IF(GR377="","",IF(INDEX('コンテンツ＆備考マスタ'!$H:$J,MATCH(学校情報!GR$3,'コンテンツ＆備考マスタ'!$H:$H,0),3)="●",IF(AND(GR377&lt;&gt;"",ISNUMBER(申込書!$AC$22)=TRUE,申込書!$C$72&lt;&gt;"▼プルダウンより選択してください",申込書!$C$72&lt;&gt;""),申込書!$AC$22,""),"-"))</f>
        <v/>
      </c>
      <c r="GT377" s="369"/>
      <c r="GU377" s="369"/>
      <c r="GV377" s="370" t="str">
        <f>IF(AND(申込書!$C$72&lt;&gt;"▼プルダウンより選択してください",申込書!$C$72&lt;&gt;"",$G377&lt;&gt;"",申込書!$V$72="特定学年のみ"),"申し込みする","")</f>
        <v/>
      </c>
      <c r="GW377" s="371"/>
      <c r="GX377" s="372"/>
      <c r="GY377" s="373" t="str">
        <f>IF(AND(申込書!$C$73&lt;&gt;"▼プルダウンより選択してください",申込書!$C$73&lt;&gt;"",申込書!$K$22&lt;&gt;"YYYY/MM/DD",$G377&lt;&gt;""),申込書!$K$22,"")</f>
        <v/>
      </c>
      <c r="GZ377" s="369" t="str">
        <f>IF(GY377="","",IF(INDEX('コンテンツ＆備考マスタ'!$H:$J,MATCH(学校情報!GY$3,'コンテンツ＆備考マスタ'!$H:$H,0),3)="●",IF(AND(GY377&lt;&gt;"",ISNUMBER(申込書!$AC$22)=TRUE,申込書!$C$73&lt;&gt;"▼プルダウンより選択してください",申込書!$C$73&lt;&gt;""),申込書!$AC$22,""),"-"))</f>
        <v/>
      </c>
      <c r="HA377" s="369"/>
      <c r="HB377" s="369"/>
      <c r="HC377" s="370" t="str">
        <f>IF(AND(申込書!$C$73&lt;&gt;"▼プルダウンより選択してください",申込書!$C$73&lt;&gt;"",$G377&lt;&gt;"",申込書!$V$73="特定学年のみ"),"申し込みする","")</f>
        <v/>
      </c>
      <c r="HD377" s="371"/>
      <c r="HE377" s="372"/>
      <c r="HF377" s="373" t="str">
        <f>IF(AND(申込書!$C$74&lt;&gt;"▼プルダウンより選択してください",申込書!$C$74&lt;&gt;"",申込書!$K$22&lt;&gt;"YYYY/MM/DD",$G377&lt;&gt;""),申込書!$K$22,"")</f>
        <v/>
      </c>
      <c r="HG377" s="369" t="str">
        <f>IF(HF377="","",IF(INDEX('コンテンツ＆備考マスタ'!$H:$J,MATCH(学校情報!HF$3,'コンテンツ＆備考マスタ'!$H:$H,0),3)="●",IF(AND(HF377&lt;&gt;"",ISNUMBER(申込書!$AC$22)=TRUE,申込書!$C$74&lt;&gt;"▼プルダウンより選択してください",申込書!$C$74&lt;&gt;""),申込書!$AC$22,""),"-"))</f>
        <v/>
      </c>
      <c r="HH377" s="369"/>
      <c r="HI377" s="369"/>
      <c r="HJ377" s="370" t="str">
        <f>IF(AND(申込書!$C$74&lt;&gt;"▼プルダウンより選択してください",申込書!$C$74&lt;&gt;"",$G377&lt;&gt;"",申込書!$V$74="特定学年のみ"),"申し込みする","")</f>
        <v/>
      </c>
      <c r="HK377" s="371"/>
      <c r="HL377" s="372"/>
      <c r="HM377" s="373" t="str">
        <f>IF(AND(申込書!$C$75&lt;&gt;"▼プルダウンより選択してください",申込書!$C$75&lt;&gt;"",申込書!$K$22&lt;&gt;"YYYY/MM/DD",$G377&lt;&gt;""),申込書!$K$22,"")</f>
        <v/>
      </c>
      <c r="HN377" s="369" t="str">
        <f>IF(HM377="","",IF(INDEX('コンテンツ＆備考マスタ'!$H:$J,MATCH(学校情報!HM$3,'コンテンツ＆備考マスタ'!$H:$H,0),3)="●",IF(AND(HM377&lt;&gt;"",ISNUMBER(申込書!$AC$22)=TRUE,申込書!$C$75&lt;&gt;"▼プルダウンより選択してください",申込書!$C$75&lt;&gt;""),申込書!$AC$22,""),"-"))</f>
        <v/>
      </c>
      <c r="HO377" s="369"/>
      <c r="HP377" s="369"/>
      <c r="HQ377" s="370" t="str">
        <f>IF(AND(申込書!$C$75&lt;&gt;"▼プルダウンより選択してください",申込書!$C$75&lt;&gt;"",$G377&lt;&gt;"",申込書!$V$75="特定学年のみ"),"申し込みする","")</f>
        <v/>
      </c>
      <c r="HR377" s="371"/>
      <c r="HS377" s="371"/>
      <c r="HT377" s="374" t="str">
        <f>IF(AND(申込書!$C$76&lt;&gt;"▼プルダウンより選択してください",申込書!$C$76&lt;&gt;"",申込書!$K$22&lt;&gt;"YYYY/MM/DD",$G377&lt;&gt;""),申込書!$K$22,"")</f>
        <v/>
      </c>
      <c r="HU377" s="369" t="str">
        <f>IF(HT377="","",IF(INDEX('コンテンツ＆備考マスタ'!$H:$J,MATCH(学校情報!HT$3,'コンテンツ＆備考マスタ'!$H:$H,0),3)="●",IF(AND(HT377&lt;&gt;"",ISNUMBER(申込書!$AC$22)=TRUE,申込書!$C$76&lt;&gt;"▼プルダウンより選択してください",申込書!$C$76&lt;&gt;""),申込書!$AC$22,""),"-"))</f>
        <v/>
      </c>
      <c r="HV377" s="369"/>
      <c r="HW377" s="369"/>
      <c r="HX377" s="370" t="str">
        <f>IF(AND(申込書!$C$76&lt;&gt;"▼プルダウンより選択してください",申込書!$C$76&lt;&gt;"",$G377&lt;&gt;"",申込書!$V$76="特定学年のみ"),"申し込みする","")</f>
        <v/>
      </c>
      <c r="HY377" s="371"/>
      <c r="HZ377" s="372"/>
      <c r="IA377" s="69"/>
    </row>
    <row r="378" spans="2:235" ht="26.85" hidden="1" customHeight="1" outlineLevel="1">
      <c r="B378" s="365">
        <f t="shared" si="15"/>
        <v>373</v>
      </c>
      <c r="C378" s="55"/>
      <c r="D378" s="56"/>
      <c r="E378" s="154"/>
      <c r="F378" s="57"/>
      <c r="G378" s="58"/>
      <c r="H378" s="59"/>
      <c r="I378" s="60"/>
      <c r="J378" s="61"/>
      <c r="K378" s="366" t="str">
        <f t="shared" si="16"/>
        <v/>
      </c>
      <c r="L378" s="62"/>
      <c r="M378" s="322"/>
      <c r="N378" s="63"/>
      <c r="O378" s="64"/>
      <c r="P378" s="367" t="str">
        <f t="shared" si="17"/>
        <v/>
      </c>
      <c r="Q378" s="65"/>
      <c r="R378" s="66"/>
      <c r="S378" s="67"/>
      <c r="T378" s="68"/>
      <c r="U378" s="68"/>
      <c r="V378" s="68"/>
      <c r="W378" s="66"/>
      <c r="X378" s="281"/>
      <c r="Y378" s="368" t="str">
        <f>IF(AND(申込書!$C$47&lt;&gt;"▼プルダウンより選択してください",申込書!$C$47&lt;&gt;"",申込書!$K$22&lt;&gt;"YYYY/MM/DD",$G378&lt;&gt;""),申込書!$K$22,"")</f>
        <v/>
      </c>
      <c r="Z378" s="369" t="str">
        <f>IF(Y378="","",IF(INDEX('コンテンツ＆備考マスタ'!$H:$J,MATCH(学校情報!Y$3,'コンテンツ＆備考マスタ'!$H:$H,0),3)="●",IF(AND(Y378&lt;&gt;"",ISNUMBER(申込書!$AC$22)=TRUE,申込書!$C$47&lt;&gt;"▼プルダウンより選択してください",申込書!$C$47&lt;&gt;""),申込書!$AC$22,""),"-"))</f>
        <v/>
      </c>
      <c r="AA378" s="369"/>
      <c r="AB378" s="369"/>
      <c r="AC378" s="370" t="str">
        <f>IF(AND(申込書!$C$47&lt;&gt;"▼プルダウンより選択してください",申込書!$C$47&lt;&gt;"",$G378&lt;&gt;"",申込書!$V$47="特定学年のみ"),"申し込みする","")</f>
        <v/>
      </c>
      <c r="AD378" s="371"/>
      <c r="AE378" s="372"/>
      <c r="AF378" s="373" t="str">
        <f>IF(AND(申込書!$C$48&lt;&gt;"▼プルダウンより選択してください",申込書!$C$48&lt;&gt;"",申込書!$K$22&lt;&gt;"YYYY/MM/DD",$G378&lt;&gt;""),申込書!$K$22,"")</f>
        <v/>
      </c>
      <c r="AG378" s="369" t="str">
        <f>IF(AF378="","",IF(INDEX('コンテンツ＆備考マスタ'!$H:$J,MATCH(学校情報!AF$3,'コンテンツ＆備考マスタ'!$H:$H,0),3)="●",IF(AND(AF378&lt;&gt;"",ISNUMBER(申込書!$AC$22)=TRUE,申込書!$C$48&lt;&gt;"▼プルダウンより選択してください",申込書!$C$48&lt;&gt;""),申込書!$AC$22,""),"-"))</f>
        <v/>
      </c>
      <c r="AH378" s="369"/>
      <c r="AI378" s="369"/>
      <c r="AJ378" s="370" t="str">
        <f>IF(AND(申込書!$C$48&lt;&gt;"▼プルダウンより選択してください",申込書!$C$48&lt;&gt;"",$G378&lt;&gt;"",申込書!$V$48="特定学年のみ"),"申し込みする","")</f>
        <v/>
      </c>
      <c r="AK378" s="371"/>
      <c r="AL378" s="372"/>
      <c r="AM378" s="373" t="str">
        <f>IF(AND(申込書!$C$49&lt;&gt;"▼プルダウンより選択してください",申込書!$C$49&lt;&gt;"",申込書!$K$22&lt;&gt;"YYYY/MM/DD",$G378&lt;&gt;""),申込書!$K$22,"")</f>
        <v/>
      </c>
      <c r="AN378" s="369" t="str">
        <f>IF(AM378="","",IF(INDEX('コンテンツ＆備考マスタ'!$H:$J,MATCH(学校情報!AM$3,'コンテンツ＆備考マスタ'!$H:$H,0),3)="●",IF(AND(AM378&lt;&gt;"",ISNUMBER(申込書!$AC$22)=TRUE,申込書!$C$49&lt;&gt;"▼プルダウンより選択してください",申込書!$C$49&lt;&gt;""),申込書!$AC$22,""),"-"))</f>
        <v/>
      </c>
      <c r="AO378" s="369"/>
      <c r="AP378" s="369"/>
      <c r="AQ378" s="370" t="str">
        <f>IF(AND(申込書!$C$49&lt;&gt;"▼プルダウンより選択してください",申込書!$C$49&lt;&gt;"",$G378&lt;&gt;"",申込書!$V$49="特定学年のみ"),"申し込みする","")</f>
        <v/>
      </c>
      <c r="AR378" s="371"/>
      <c r="AS378" s="372"/>
      <c r="AT378" s="373" t="str">
        <f>IF(AND(申込書!$C$50&lt;&gt;"▼プルダウンより選択してください",申込書!$C$50&lt;&gt;"",申込書!$K$22&lt;&gt;"YYYY/MM/DD",$G378&lt;&gt;""),申込書!$K$22,"")</f>
        <v/>
      </c>
      <c r="AU378" s="369" t="str">
        <f>IF(AT378="","",IF(INDEX('コンテンツ＆備考マスタ'!$H:$J,MATCH(学校情報!AT$3,'コンテンツ＆備考マスタ'!$H:$H,0),3)="●",IF(AND(AT378&lt;&gt;"",ISNUMBER(申込書!$AC$22)=TRUE,申込書!$C$50&lt;&gt;"▼プルダウンより選択してください",申込書!$C$50&lt;&gt;""),申込書!$AC$22,""),"-"))</f>
        <v/>
      </c>
      <c r="AV378" s="369"/>
      <c r="AW378" s="369"/>
      <c r="AX378" s="370" t="str">
        <f>IF(AND(申込書!$C$50&lt;&gt;"▼プルダウンより選択してください",申込書!$C$50&lt;&gt;"",$G378&lt;&gt;"",申込書!$V$50="特定学年のみ"),"申し込みする","")</f>
        <v/>
      </c>
      <c r="AY378" s="371"/>
      <c r="AZ378" s="372"/>
      <c r="BA378" s="373" t="str">
        <f>IF(AND(申込書!$C$51&lt;&gt;"▼プルダウンより選択してください",申込書!$C$51&lt;&gt;"",申込書!$K$22&lt;&gt;"YYYY/MM/DD",$G378&lt;&gt;""),申込書!$K$22,"")</f>
        <v/>
      </c>
      <c r="BB378" s="369" t="str">
        <f>IF(BA378="","",IF(INDEX('コンテンツ＆備考マスタ'!$H:$J,MATCH(学校情報!BA$3,'コンテンツ＆備考マスタ'!$H:$H,0),3)="●",IF(AND(BA378&lt;&gt;"",ISNUMBER(申込書!$AC$22)=TRUE,申込書!$C$51&lt;&gt;"▼プルダウンより選択してください",申込書!$C$51&lt;&gt;""),申込書!$AC$22,""),"-"))</f>
        <v/>
      </c>
      <c r="BC378" s="369"/>
      <c r="BD378" s="369"/>
      <c r="BE378" s="370" t="str">
        <f>IF(AND(申込書!$C$51&lt;&gt;"▼プルダウンより選択してください",申込書!$C$51&lt;&gt;"",$G378&lt;&gt;"",申込書!$V$51="特定学年のみ"),"申し込みする","")</f>
        <v/>
      </c>
      <c r="BF378" s="371"/>
      <c r="BG378" s="372"/>
      <c r="BH378" s="373" t="str">
        <f>IF(AND(申込書!$C$52&lt;&gt;"▼プルダウンより選択してください",申込書!$C$52&lt;&gt;"",申込書!$K$22&lt;&gt;"YYYY/MM/DD",$G378&lt;&gt;""),申込書!$K$22,"")</f>
        <v/>
      </c>
      <c r="BI378" s="369" t="str">
        <f>IF(BH378="","",IF(INDEX('コンテンツ＆備考マスタ'!$H:$J,MATCH(学校情報!BH$3,'コンテンツ＆備考マスタ'!$H:$H,0),3)="●",IF(AND(BH378&lt;&gt;"",ISNUMBER(申込書!$AC$22)=TRUE,申込書!$C$52&lt;&gt;"▼プルダウンより選択してください",申込書!$C$52&lt;&gt;""),申込書!$AC$22,""),"-"))</f>
        <v/>
      </c>
      <c r="BJ378" s="369"/>
      <c r="BK378" s="369"/>
      <c r="BL378" s="370" t="str">
        <f>IF(AND(申込書!$C$52&lt;&gt;"▼プルダウンより選択してください",申込書!$C$52&lt;&gt;"",$G378&lt;&gt;"",申込書!$V$52="特定学年のみ"),"申し込みする","")</f>
        <v/>
      </c>
      <c r="BM378" s="371"/>
      <c r="BN378" s="372"/>
      <c r="BO378" s="373" t="str">
        <f>IF(AND(申込書!$C$53&lt;&gt;"▼プルダウンより選択してください",申込書!$C$53&lt;&gt;"",申込書!$K$22&lt;&gt;"YYYY/MM/DD",$G378&lt;&gt;""),申込書!$K$22,"")</f>
        <v/>
      </c>
      <c r="BP378" s="369" t="str">
        <f>IF(BO378="","",IF(INDEX('コンテンツ＆備考マスタ'!$H:$J,MATCH(学校情報!BO$3,'コンテンツ＆備考マスタ'!$H:$H,0),3)="●",IF(AND(BO378&lt;&gt;"",ISNUMBER(申込書!$AC$22)=TRUE,申込書!$C$53&lt;&gt;"▼プルダウンより選択してください",申込書!$C$53&lt;&gt;""),申込書!$AC$22,""),"-"))</f>
        <v/>
      </c>
      <c r="BQ378" s="369"/>
      <c r="BR378" s="369"/>
      <c r="BS378" s="370" t="str">
        <f>IF(AND(申込書!$C$53&lt;&gt;"▼プルダウンより選択してください",申込書!$C$53&lt;&gt;"",$G378&lt;&gt;"",申込書!$V$53="特定学年のみ"),"申し込みする","")</f>
        <v/>
      </c>
      <c r="BT378" s="371"/>
      <c r="BU378" s="372"/>
      <c r="BV378" s="373" t="str">
        <f>IF(AND(申込書!$C$54&lt;&gt;"▼プルダウンより選択してください",申込書!$C$54&lt;&gt;"",申込書!$K$22&lt;&gt;"YYYY/MM/DD",$G378&lt;&gt;""),申込書!$K$22,"")</f>
        <v/>
      </c>
      <c r="BW378" s="369" t="str">
        <f>IF(BV378="","",IF(INDEX('コンテンツ＆備考マスタ'!$H:$J,MATCH(学校情報!BV$3,'コンテンツ＆備考マスタ'!$H:$H,0),3)="●",IF(AND(BV378&lt;&gt;"",ISNUMBER(申込書!$AC$22)=TRUE,申込書!$C$54&lt;&gt;"▼プルダウンより選択してください",申込書!$C$54&lt;&gt;""),申込書!$AC$22,""),"-"))</f>
        <v/>
      </c>
      <c r="BX378" s="369"/>
      <c r="BY378" s="369"/>
      <c r="BZ378" s="370" t="str">
        <f>IF(AND(申込書!$C$54&lt;&gt;"▼プルダウンより選択してください",申込書!$C$54&lt;&gt;"",$G378&lt;&gt;"",申込書!$V$54="特定学年のみ"),"申し込みする","")</f>
        <v/>
      </c>
      <c r="CA378" s="371"/>
      <c r="CB378" s="372"/>
      <c r="CC378" s="373" t="str">
        <f>IF(AND(申込書!$C$55&lt;&gt;"▼プルダウンより選択してください",申込書!$C$55&lt;&gt;"",申込書!$K$22&lt;&gt;"YYYY/MM/DD",$G378&lt;&gt;""),申込書!$K$22,"")</f>
        <v/>
      </c>
      <c r="CD378" s="369" t="str">
        <f>IF(CC378="","",IF(INDEX('コンテンツ＆備考マスタ'!$H:$J,MATCH(学校情報!CC$3,'コンテンツ＆備考マスタ'!$H:$H,0),3)="●",IF(AND(CC378&lt;&gt;"",ISNUMBER(申込書!$AC$22)=TRUE,申込書!$C$55&lt;&gt;"▼プルダウンより選択してください",申込書!$C$55&lt;&gt;""),申込書!$AC$22,""),"-"))</f>
        <v/>
      </c>
      <c r="CE378" s="369"/>
      <c r="CF378" s="369"/>
      <c r="CG378" s="370" t="str">
        <f>IF(AND(申込書!$C$55&lt;&gt;"▼プルダウンより選択してください",申込書!$C$55&lt;&gt;"",$G378&lt;&gt;"",申込書!$V$55="特定学年のみ"),"申し込みする","")</f>
        <v/>
      </c>
      <c r="CH378" s="371"/>
      <c r="CI378" s="372"/>
      <c r="CJ378" s="373" t="str">
        <f>IF(AND(申込書!$C$56&lt;&gt;"▼プルダウンより選択してください",申込書!$C$56&lt;&gt;"",申込書!$K$22&lt;&gt;"YYYY/MM/DD",$G378&lt;&gt;""),申込書!$K$22,"")</f>
        <v/>
      </c>
      <c r="CK378" s="369" t="str">
        <f>IF(CJ378="","",IF(INDEX('コンテンツ＆備考マスタ'!$H:$J,MATCH(学校情報!CJ$3,'コンテンツ＆備考マスタ'!$H:$H,0),3)="●",IF(AND(CJ378&lt;&gt;"",ISNUMBER(申込書!$AC$22)=TRUE,申込書!$C$56&lt;&gt;"▼プルダウンより選択してください",申込書!$C$56&lt;&gt;""),申込書!$AC$22,""),"-"))</f>
        <v/>
      </c>
      <c r="CL378" s="369"/>
      <c r="CM378" s="369"/>
      <c r="CN378" s="370" t="str">
        <f>IF(AND(申込書!$C$56&lt;&gt;"▼プルダウンより選択してください",申込書!$C$56&lt;&gt;"",$G378&lt;&gt;"",申込書!$V$56="特定学年のみ"),"申し込みする","")</f>
        <v/>
      </c>
      <c r="CO378" s="371"/>
      <c r="CP378" s="372"/>
      <c r="CQ378" s="373" t="str">
        <f>IF(AND(申込書!$C$57&lt;&gt;"▼プルダウンより選択してください",申込書!$C$57&lt;&gt;"",申込書!$K$22&lt;&gt;"YYYY/MM/DD",$G378&lt;&gt;""),申込書!$K$22,"")</f>
        <v/>
      </c>
      <c r="CR378" s="369" t="str">
        <f>IF(CQ378="","",IF(INDEX('コンテンツ＆備考マスタ'!$H:$J,MATCH(学校情報!CQ$3,'コンテンツ＆備考マスタ'!$H:$H,0),3)="●",IF(AND(CQ378&lt;&gt;"",ISNUMBER(申込書!$AC$22)=TRUE,申込書!$C$57&lt;&gt;"▼プルダウンより選択してください",申込書!$C$57&lt;&gt;""),申込書!$AC$22,""),"-"))</f>
        <v/>
      </c>
      <c r="CS378" s="369"/>
      <c r="CT378" s="369"/>
      <c r="CU378" s="369" t="str">
        <f>IF(AND(申込書!$C$57&lt;&gt;"▼プルダウンより選択してください",申込書!$C$57&lt;&gt;"",$G378&lt;&gt;"",申込書!$V$57="特定学年のみ"),"申し込みする","")</f>
        <v/>
      </c>
      <c r="CV378" s="371"/>
      <c r="CW378" s="372"/>
      <c r="CX378" s="373" t="str">
        <f>IF(AND(申込書!$C$58&lt;&gt;"▼プルダウンより選択してください",申込書!$C$58&lt;&gt;"",申込書!$K$22&lt;&gt;"YYYY/MM/DD",$G378&lt;&gt;""),申込書!$K$22,"")</f>
        <v/>
      </c>
      <c r="CY378" s="369" t="str">
        <f>IF(CX378="","",IF(INDEX('コンテンツ＆備考マスタ'!$H:$J,MATCH(学校情報!CX$3,'コンテンツ＆備考マスタ'!$H:$H,0),3)="●",IF(AND(CX378&lt;&gt;"",ISNUMBER(申込書!$AC$22)=TRUE,申込書!$C$58&lt;&gt;"▼プルダウンより選択してください",申込書!$C$58&lt;&gt;""),申込書!$AC$22,""),"-"))</f>
        <v/>
      </c>
      <c r="CZ378" s="369"/>
      <c r="DA378" s="369"/>
      <c r="DB378" s="369" t="str">
        <f>IF(AND(申込書!$C$58&lt;&gt;"▼プルダウンより選択してください",申込書!$C$58&lt;&gt;"",$G378&lt;&gt;"",申込書!$V$58="特定学年のみ"),"申し込みする","")</f>
        <v/>
      </c>
      <c r="DC378" s="371"/>
      <c r="DD378" s="372"/>
      <c r="DE378" s="373" t="str">
        <f>IF(AND(申込書!$C$59&lt;&gt;"▼プルダウンより選択してください",申込書!$C$59&lt;&gt;"",申込書!$K$22&lt;&gt;"YYYY/MM/DD",$G378&lt;&gt;""),申込書!$K$22,"")</f>
        <v/>
      </c>
      <c r="DF378" s="369" t="str">
        <f>IF(DE378="","",IF(INDEX('コンテンツ＆備考マスタ'!$H:$J,MATCH(学校情報!DE$3,'コンテンツ＆備考マスタ'!$H:$H,0),3)="●",IF(AND(DE378&lt;&gt;"",ISNUMBER(申込書!$AC$22)=TRUE,申込書!$C$59&lt;&gt;"▼プルダウンより選択してください",申込書!$C$59&lt;&gt;""),申込書!$AC$22,""),"-"))</f>
        <v/>
      </c>
      <c r="DG378" s="369"/>
      <c r="DH378" s="369"/>
      <c r="DI378" s="369" t="str">
        <f>IF(AND(申込書!$C$59&lt;&gt;"▼プルダウンより選択してください",申込書!$C$59&lt;&gt;"",$G378&lt;&gt;"",申込書!$V$59="特定学年のみ"),"申し込みする","")</f>
        <v/>
      </c>
      <c r="DJ378" s="371"/>
      <c r="DK378" s="372"/>
      <c r="DL378" s="373" t="str">
        <f>IF(AND(申込書!$C$60&lt;&gt;"▼プルダウンより選択してください",申込書!$C$60&lt;&gt;"",申込書!$K$22&lt;&gt;"YYYY/MM/DD",$G378&lt;&gt;""),申込書!$K$22,"")</f>
        <v/>
      </c>
      <c r="DM378" s="369" t="str">
        <f>IF(DL378="","",IF(INDEX('コンテンツ＆備考マスタ'!$H:$J,MATCH(学校情報!DL$3,'コンテンツ＆備考マスタ'!$H:$H,0),3)="●",IF(AND(DL378&lt;&gt;"",ISNUMBER(申込書!$AC$22)=TRUE,申込書!$C$60&lt;&gt;"▼プルダウンより選択してください",申込書!$C$60&lt;&gt;""),申込書!$AC$22,""),"-"))</f>
        <v/>
      </c>
      <c r="DN378" s="369"/>
      <c r="DO378" s="369"/>
      <c r="DP378" s="369" t="str">
        <f>IF(AND(申込書!$C$60&lt;&gt;"▼プルダウンより選択してください",申込書!$C$60&lt;&gt;"",$G378&lt;&gt;"",申込書!$V$60="特定学年のみ"),"申し込みする","")</f>
        <v/>
      </c>
      <c r="DQ378" s="371"/>
      <c r="DR378" s="372"/>
      <c r="DS378" s="373" t="str">
        <f>IF(AND(申込書!$C$61&lt;&gt;"▼プルダウンより選択してください",申込書!$C$61&lt;&gt;"",申込書!$K$22&lt;&gt;"YYYY/MM/DD",$G378&lt;&gt;""),申込書!$K$22,"")</f>
        <v/>
      </c>
      <c r="DT378" s="369" t="str">
        <f>IF(DS378="","",IF(INDEX('コンテンツ＆備考マスタ'!$H:$J,MATCH(学校情報!DS$3,'コンテンツ＆備考マスタ'!$H:$H,0),3)="●",IF(AND(DS378&lt;&gt;"",ISNUMBER(申込書!$AC$22)=TRUE,申込書!$C$61&lt;&gt;"▼プルダウンより選択してください",申込書!$C$61&lt;&gt;""),申込書!$AC$22,""),"-"))</f>
        <v/>
      </c>
      <c r="DU378" s="369"/>
      <c r="DV378" s="369"/>
      <c r="DW378" s="369" t="str">
        <f>IF(AND(申込書!$C$61&lt;&gt;"▼プルダウンより選択してください",申込書!$C$61&lt;&gt;"",$G378&lt;&gt;"",申込書!$V$61="特定学年のみ"),"申し込みする","")</f>
        <v/>
      </c>
      <c r="DX378" s="371"/>
      <c r="DY378" s="372"/>
      <c r="DZ378" s="373" t="str">
        <f>IF(AND(申込書!$C$62&lt;&gt;"▼プルダウンより選択してください",申込書!$C$62&lt;&gt;"",申込書!$K$22&lt;&gt;"YYYY/MM/DD",$G378&lt;&gt;""),申込書!$K$22,"")</f>
        <v/>
      </c>
      <c r="EA378" s="369" t="str">
        <f>IF(DZ378="","",IF(INDEX('コンテンツ＆備考マスタ'!$H:$J,MATCH(学校情報!DZ$3,'コンテンツ＆備考マスタ'!$H:$H,0),3)="●",IF(AND(DZ378&lt;&gt;"",ISNUMBER(申込書!$AC$22)=TRUE,申込書!$C$62&lt;&gt;"▼プルダウンより選択してください",申込書!$C$62&lt;&gt;""),申込書!$AC$22,""),"-"))</f>
        <v/>
      </c>
      <c r="EB378" s="369"/>
      <c r="EC378" s="369"/>
      <c r="ED378" s="370" t="str">
        <f>IF(AND(申込書!$C$62&lt;&gt;"▼プルダウンより選択してください",申込書!$C$62&lt;&gt;"",$G378&lt;&gt;"",申込書!$V$62="特定学年のみ"),"申し込みする","")</f>
        <v/>
      </c>
      <c r="EE378" s="371"/>
      <c r="EF378" s="372"/>
      <c r="EG378" s="373" t="str">
        <f>IF(AND(申込書!$C$63&lt;&gt;"▼プルダウンより選択してください",申込書!$C$63&lt;&gt;"",申込書!$K$22&lt;&gt;"YYYY/MM/DD",$G378&lt;&gt;""),申込書!$K$22,"")</f>
        <v/>
      </c>
      <c r="EH378" s="369" t="str">
        <f>IF(EG378="","",IF(INDEX('コンテンツ＆備考マスタ'!$H:$J,MATCH(学校情報!EG$3,'コンテンツ＆備考マスタ'!$H:$H,0),3)="●",IF(AND(EG378&lt;&gt;"",ISNUMBER(申込書!$AC$22)=TRUE,申込書!$C$63&lt;&gt;"▼プルダウンより選択してください",申込書!$C$63&lt;&gt;""),申込書!$AC$22,""),"-"))</f>
        <v/>
      </c>
      <c r="EI378" s="369"/>
      <c r="EJ378" s="369"/>
      <c r="EK378" s="370" t="str">
        <f>IF(AND(申込書!$C$63&lt;&gt;"▼プルダウンより選択してください",申込書!$C$63&lt;&gt;"",$G378&lt;&gt;"",申込書!$V$63="特定学年のみ"),"申し込みする","")</f>
        <v/>
      </c>
      <c r="EL378" s="371"/>
      <c r="EM378" s="372"/>
      <c r="EN378" s="373" t="str">
        <f>IF(AND(申込書!$C$64&lt;&gt;"▼プルダウンより選択してください",申込書!$C$64&lt;&gt;"",申込書!$K$22&lt;&gt;"YYYY/MM/DD",$G378&lt;&gt;""),申込書!$K$22,"")</f>
        <v/>
      </c>
      <c r="EO378" s="369" t="str">
        <f>IF(EN378="","",IF(INDEX('コンテンツ＆備考マスタ'!$H:$J,MATCH(学校情報!EN$3,'コンテンツ＆備考マスタ'!$H:$H,0),3)="●",IF(AND(EN378&lt;&gt;"",ISNUMBER(申込書!$AC$22)=TRUE,申込書!$C$64&lt;&gt;"▼プルダウンより選択してください",申込書!$C$64&lt;&gt;""),申込書!$AC$22,""),"-"))</f>
        <v/>
      </c>
      <c r="EP378" s="369"/>
      <c r="EQ378" s="369"/>
      <c r="ER378" s="370" t="str">
        <f>IF(AND(申込書!$C$64&lt;&gt;"▼プルダウンより選択してください",申込書!$C$64&lt;&gt;"",$G378&lt;&gt;"",申込書!$V$64="特定学年のみ"),"申し込みする","")</f>
        <v/>
      </c>
      <c r="ES378" s="371"/>
      <c r="ET378" s="372"/>
      <c r="EU378" s="373" t="str">
        <f>IF(AND(申込書!$C$65&lt;&gt;"▼プルダウンより選択してください",申込書!$C$65&lt;&gt;"",申込書!$K$22&lt;&gt;"YYYY/MM/DD",$G378&lt;&gt;""),申込書!$K$22,"")</f>
        <v/>
      </c>
      <c r="EV378" s="369" t="str">
        <f>IF(EU378="","",IF(INDEX('コンテンツ＆備考マスタ'!$H:$J,MATCH(学校情報!EU$3,'コンテンツ＆備考マスタ'!$H:$H,0),3)="●",IF(AND(EU378&lt;&gt;"",ISNUMBER(申込書!$AC$22)=TRUE,申込書!$C$65&lt;&gt;"▼プルダウンより選択してください",申込書!$C$65&lt;&gt;""),申込書!$AC$22,""),"-"))</f>
        <v/>
      </c>
      <c r="EW378" s="369"/>
      <c r="EX378" s="369"/>
      <c r="EY378" s="370" t="str">
        <f>IF(AND(申込書!$C$65&lt;&gt;"▼プルダウンより選択してください",申込書!$C$65&lt;&gt;"",$G378&lt;&gt;"",申込書!$V$65="特定学年のみ"),"申し込みする","")</f>
        <v/>
      </c>
      <c r="EZ378" s="371"/>
      <c r="FA378" s="372"/>
      <c r="FB378" s="373" t="str">
        <f>IF(AND(申込書!$C$66&lt;&gt;"▼プルダウンより選択してください",申込書!$C$66&lt;&gt;"",申込書!$K$22&lt;&gt;"YYYY/MM/DD",$G378&lt;&gt;""),申込書!$K$22,"")</f>
        <v/>
      </c>
      <c r="FC378" s="369" t="str">
        <f>IF(FB378="","",IF(INDEX('コンテンツ＆備考マスタ'!$H:$J,MATCH(学校情報!FB$3,'コンテンツ＆備考マスタ'!$H:$H,0),3)="●",IF(AND(FB378&lt;&gt;"",ISNUMBER(申込書!$AC$22)=TRUE,申込書!$C$66&lt;&gt;"▼プルダウンより選択してください",申込書!$C$66&lt;&gt;""),申込書!$AC$22,""),"-"))</f>
        <v/>
      </c>
      <c r="FD378" s="369"/>
      <c r="FE378" s="369"/>
      <c r="FF378" s="370" t="str">
        <f>IF(AND(申込書!$C$66&lt;&gt;"▼プルダウンより選択してください",申込書!$C$66&lt;&gt;"",$G378&lt;&gt;"",申込書!$V$66="特定学年のみ"),"申し込みする","")</f>
        <v/>
      </c>
      <c r="FG378" s="371"/>
      <c r="FH378" s="372"/>
      <c r="FI378" s="373" t="str">
        <f>IF(AND(申込書!$C$67&lt;&gt;"▼プルダウンより選択してください",申込書!$C$67&lt;&gt;"",申込書!$K$22&lt;&gt;"YYYY/MM/DD",$G378&lt;&gt;""),申込書!$K$22,"")</f>
        <v/>
      </c>
      <c r="FJ378" s="369" t="str">
        <f>IF(FI378="","",IF(INDEX('コンテンツ＆備考マスタ'!$H:$J,MATCH(学校情報!FI$3,'コンテンツ＆備考マスタ'!$H:$H,0),3)="●",IF(AND(FI378&lt;&gt;"",ISNUMBER(申込書!$AC$22)=TRUE,申込書!$C$67&lt;&gt;"▼プルダウンより選択してください",申込書!$C$67&lt;&gt;""),申込書!$AC$22,""),"-"))</f>
        <v/>
      </c>
      <c r="FK378" s="369"/>
      <c r="FL378" s="369"/>
      <c r="FM378" s="370" t="str">
        <f>IF(AND(申込書!$C$67&lt;&gt;"▼プルダウンより選択してください",申込書!$C$67&lt;&gt;"",$G378&lt;&gt;"",申込書!$V$67="特定学年のみ"),"申し込みする","")</f>
        <v/>
      </c>
      <c r="FN378" s="371"/>
      <c r="FO378" s="372"/>
      <c r="FP378" s="373" t="str">
        <f>IF(AND(申込書!$C$68&lt;&gt;"▼プルダウンより選択してください",申込書!$C$68&lt;&gt;"",申込書!$K$22&lt;&gt;"YYYY/MM/DD",$G378&lt;&gt;""),申込書!$K$22,"")</f>
        <v/>
      </c>
      <c r="FQ378" s="369" t="str">
        <f>IF(FP378="","",IF(INDEX('コンテンツ＆備考マスタ'!$H:$J,MATCH(学校情報!FP$3,'コンテンツ＆備考マスタ'!$H:$H,0),3)="●",IF(AND(FP378&lt;&gt;"",ISNUMBER(申込書!$AC$22)=TRUE,申込書!$C$68&lt;&gt;"▼プルダウンより選択してください",申込書!$C$68&lt;&gt;""),申込書!$AC$22,""),"-"))</f>
        <v/>
      </c>
      <c r="FR378" s="369"/>
      <c r="FS378" s="369"/>
      <c r="FT378" s="370" t="str">
        <f>IF(AND(申込書!$C$68&lt;&gt;"▼プルダウンより選択してください",申込書!$C$68&lt;&gt;"",$G378&lt;&gt;"",申込書!$V$68="特定学年のみ"),"申し込みする","")</f>
        <v/>
      </c>
      <c r="FU378" s="371"/>
      <c r="FV378" s="372"/>
      <c r="FW378" s="373" t="str">
        <f>IF(AND(申込書!$C$69&lt;&gt;"▼プルダウンより選択してください",申込書!$C$69&lt;&gt;"",申込書!$K$22&lt;&gt;"YYYY/MM/DD",$G378&lt;&gt;""),申込書!$K$22,"")</f>
        <v/>
      </c>
      <c r="FX378" s="369" t="str">
        <f>IF(FW378="","",IF(INDEX('コンテンツ＆備考マスタ'!$H:$J,MATCH(学校情報!FW$3,'コンテンツ＆備考マスタ'!$H:$H,0),3)="●",IF(AND(FW378&lt;&gt;"",ISNUMBER(申込書!$AC$22)=TRUE,申込書!$C$69&lt;&gt;"▼プルダウンより選択してください",申込書!$C$69&lt;&gt;""),申込書!$AC$22,""),"-"))</f>
        <v/>
      </c>
      <c r="FY378" s="369"/>
      <c r="FZ378" s="369"/>
      <c r="GA378" s="370" t="str">
        <f>IF(AND(申込書!$C$69&lt;&gt;"▼プルダウンより選択してください",申込書!$C$69&lt;&gt;"",$G378&lt;&gt;"",申込書!$V$69="特定学年のみ"),"申し込みする","")</f>
        <v/>
      </c>
      <c r="GB378" s="371"/>
      <c r="GC378" s="372"/>
      <c r="GD378" s="373" t="str">
        <f>IF(AND(申込書!$C$70&lt;&gt;"▼プルダウンより選択してください",申込書!$C$70&lt;&gt;"",申込書!$K$22&lt;&gt;"YYYY/MM/DD",$G378&lt;&gt;""),申込書!$K$22,"")</f>
        <v/>
      </c>
      <c r="GE378" s="369" t="str">
        <f>IF(GD378="","",IF(INDEX('コンテンツ＆備考マスタ'!$H:$J,MATCH(学校情報!GD$3,'コンテンツ＆備考マスタ'!$H:$H,0),3)="●",IF(AND(GD378&lt;&gt;"",ISNUMBER(申込書!$AC$22)=TRUE,申込書!$C$70&lt;&gt;"▼プルダウンより選択してください",申込書!$C$70&lt;&gt;""),申込書!$AC$22,""),"-"))</f>
        <v/>
      </c>
      <c r="GF378" s="369"/>
      <c r="GG378" s="369"/>
      <c r="GH378" s="370" t="str">
        <f>IF(AND(申込書!$C$70&lt;&gt;"▼プルダウンより選択してください",申込書!$C$70&lt;&gt;"",$G378&lt;&gt;"",申込書!$V$70="特定学年のみ"),"申し込みする","")</f>
        <v/>
      </c>
      <c r="GI378" s="371"/>
      <c r="GJ378" s="372"/>
      <c r="GK378" s="373" t="str">
        <f>IF(AND(申込書!$C$71&lt;&gt;"▼プルダウンより選択してください",申込書!$C$71&lt;&gt;"",申込書!$K$22&lt;&gt;"YYYY/MM/DD",$G378&lt;&gt;""),申込書!$K$22,"")</f>
        <v/>
      </c>
      <c r="GL378" s="369" t="str">
        <f>IF(GK378="","",IF(INDEX('コンテンツ＆備考マスタ'!$H:$J,MATCH(学校情報!GK$3,'コンテンツ＆備考マスタ'!$H:$H,0),3)="●",IF(AND(GK378&lt;&gt;"",ISNUMBER(申込書!$AC$22)=TRUE,申込書!$C$71&lt;&gt;"▼プルダウンより選択してください",申込書!$C$71&lt;&gt;""),申込書!$AC$22,""),"-"))</f>
        <v/>
      </c>
      <c r="GM378" s="369"/>
      <c r="GN378" s="369"/>
      <c r="GO378" s="370" t="str">
        <f>IF(AND(申込書!$C$71&lt;&gt;"▼プルダウンより選択してください",申込書!$C$71&lt;&gt;"",$G378&lt;&gt;"",申込書!$V$71="特定学年のみ"),"申し込みする","")</f>
        <v/>
      </c>
      <c r="GP378" s="371"/>
      <c r="GQ378" s="372"/>
      <c r="GR378" s="373" t="str">
        <f>IF(AND(申込書!$C$72&lt;&gt;"▼プルダウンより選択してください",申込書!$C$72&lt;&gt;"",申込書!$K$22&lt;&gt;"YYYY/MM/DD",$G378&lt;&gt;""),申込書!$K$22,"")</f>
        <v/>
      </c>
      <c r="GS378" s="369" t="str">
        <f>IF(GR378="","",IF(INDEX('コンテンツ＆備考マスタ'!$H:$J,MATCH(学校情報!GR$3,'コンテンツ＆備考マスタ'!$H:$H,0),3)="●",IF(AND(GR378&lt;&gt;"",ISNUMBER(申込書!$AC$22)=TRUE,申込書!$C$72&lt;&gt;"▼プルダウンより選択してください",申込書!$C$72&lt;&gt;""),申込書!$AC$22,""),"-"))</f>
        <v/>
      </c>
      <c r="GT378" s="369"/>
      <c r="GU378" s="369"/>
      <c r="GV378" s="370" t="str">
        <f>IF(AND(申込書!$C$72&lt;&gt;"▼プルダウンより選択してください",申込書!$C$72&lt;&gt;"",$G378&lt;&gt;"",申込書!$V$72="特定学年のみ"),"申し込みする","")</f>
        <v/>
      </c>
      <c r="GW378" s="371"/>
      <c r="GX378" s="372"/>
      <c r="GY378" s="373" t="str">
        <f>IF(AND(申込書!$C$73&lt;&gt;"▼プルダウンより選択してください",申込書!$C$73&lt;&gt;"",申込書!$K$22&lt;&gt;"YYYY/MM/DD",$G378&lt;&gt;""),申込書!$K$22,"")</f>
        <v/>
      </c>
      <c r="GZ378" s="369" t="str">
        <f>IF(GY378="","",IF(INDEX('コンテンツ＆備考マスタ'!$H:$J,MATCH(学校情報!GY$3,'コンテンツ＆備考マスタ'!$H:$H,0),3)="●",IF(AND(GY378&lt;&gt;"",ISNUMBER(申込書!$AC$22)=TRUE,申込書!$C$73&lt;&gt;"▼プルダウンより選択してください",申込書!$C$73&lt;&gt;""),申込書!$AC$22,""),"-"))</f>
        <v/>
      </c>
      <c r="HA378" s="369"/>
      <c r="HB378" s="369"/>
      <c r="HC378" s="370" t="str">
        <f>IF(AND(申込書!$C$73&lt;&gt;"▼プルダウンより選択してください",申込書!$C$73&lt;&gt;"",$G378&lt;&gt;"",申込書!$V$73="特定学年のみ"),"申し込みする","")</f>
        <v/>
      </c>
      <c r="HD378" s="371"/>
      <c r="HE378" s="372"/>
      <c r="HF378" s="373" t="str">
        <f>IF(AND(申込書!$C$74&lt;&gt;"▼プルダウンより選択してください",申込書!$C$74&lt;&gt;"",申込書!$K$22&lt;&gt;"YYYY/MM/DD",$G378&lt;&gt;""),申込書!$K$22,"")</f>
        <v/>
      </c>
      <c r="HG378" s="369" t="str">
        <f>IF(HF378="","",IF(INDEX('コンテンツ＆備考マスタ'!$H:$J,MATCH(学校情報!HF$3,'コンテンツ＆備考マスタ'!$H:$H,0),3)="●",IF(AND(HF378&lt;&gt;"",ISNUMBER(申込書!$AC$22)=TRUE,申込書!$C$74&lt;&gt;"▼プルダウンより選択してください",申込書!$C$74&lt;&gt;""),申込書!$AC$22,""),"-"))</f>
        <v/>
      </c>
      <c r="HH378" s="369"/>
      <c r="HI378" s="369"/>
      <c r="HJ378" s="370" t="str">
        <f>IF(AND(申込書!$C$74&lt;&gt;"▼プルダウンより選択してください",申込書!$C$74&lt;&gt;"",$G378&lt;&gt;"",申込書!$V$74="特定学年のみ"),"申し込みする","")</f>
        <v/>
      </c>
      <c r="HK378" s="371"/>
      <c r="HL378" s="372"/>
      <c r="HM378" s="373" t="str">
        <f>IF(AND(申込書!$C$75&lt;&gt;"▼プルダウンより選択してください",申込書!$C$75&lt;&gt;"",申込書!$K$22&lt;&gt;"YYYY/MM/DD",$G378&lt;&gt;""),申込書!$K$22,"")</f>
        <v/>
      </c>
      <c r="HN378" s="369" t="str">
        <f>IF(HM378="","",IF(INDEX('コンテンツ＆備考マスタ'!$H:$J,MATCH(学校情報!HM$3,'コンテンツ＆備考マスタ'!$H:$H,0),3)="●",IF(AND(HM378&lt;&gt;"",ISNUMBER(申込書!$AC$22)=TRUE,申込書!$C$75&lt;&gt;"▼プルダウンより選択してください",申込書!$C$75&lt;&gt;""),申込書!$AC$22,""),"-"))</f>
        <v/>
      </c>
      <c r="HO378" s="369"/>
      <c r="HP378" s="369"/>
      <c r="HQ378" s="370" t="str">
        <f>IF(AND(申込書!$C$75&lt;&gt;"▼プルダウンより選択してください",申込書!$C$75&lt;&gt;"",$G378&lt;&gt;"",申込書!$V$75="特定学年のみ"),"申し込みする","")</f>
        <v/>
      </c>
      <c r="HR378" s="371"/>
      <c r="HS378" s="371"/>
      <c r="HT378" s="374" t="str">
        <f>IF(AND(申込書!$C$76&lt;&gt;"▼プルダウンより選択してください",申込書!$C$76&lt;&gt;"",申込書!$K$22&lt;&gt;"YYYY/MM/DD",$G378&lt;&gt;""),申込書!$K$22,"")</f>
        <v/>
      </c>
      <c r="HU378" s="369" t="str">
        <f>IF(HT378="","",IF(INDEX('コンテンツ＆備考マスタ'!$H:$J,MATCH(学校情報!HT$3,'コンテンツ＆備考マスタ'!$H:$H,0),3)="●",IF(AND(HT378&lt;&gt;"",ISNUMBER(申込書!$AC$22)=TRUE,申込書!$C$76&lt;&gt;"▼プルダウンより選択してください",申込書!$C$76&lt;&gt;""),申込書!$AC$22,""),"-"))</f>
        <v/>
      </c>
      <c r="HV378" s="369"/>
      <c r="HW378" s="369"/>
      <c r="HX378" s="370" t="str">
        <f>IF(AND(申込書!$C$76&lt;&gt;"▼プルダウンより選択してください",申込書!$C$76&lt;&gt;"",$G378&lt;&gt;"",申込書!$V$76="特定学年のみ"),"申し込みする","")</f>
        <v/>
      </c>
      <c r="HY378" s="371"/>
      <c r="HZ378" s="372"/>
      <c r="IA378" s="69"/>
    </row>
    <row r="379" spans="2:235" ht="26.85" hidden="1" customHeight="1" outlineLevel="1">
      <c r="B379" s="365">
        <f t="shared" si="15"/>
        <v>374</v>
      </c>
      <c r="C379" s="55"/>
      <c r="D379" s="56"/>
      <c r="E379" s="154"/>
      <c r="F379" s="57"/>
      <c r="G379" s="58"/>
      <c r="H379" s="59"/>
      <c r="I379" s="60"/>
      <c r="J379" s="61"/>
      <c r="K379" s="366" t="str">
        <f t="shared" si="16"/>
        <v/>
      </c>
      <c r="L379" s="62"/>
      <c r="M379" s="322"/>
      <c r="N379" s="63"/>
      <c r="O379" s="64"/>
      <c r="P379" s="367" t="str">
        <f t="shared" si="17"/>
        <v/>
      </c>
      <c r="Q379" s="65"/>
      <c r="R379" s="66"/>
      <c r="S379" s="67"/>
      <c r="T379" s="68"/>
      <c r="U379" s="68"/>
      <c r="V379" s="68"/>
      <c r="W379" s="66"/>
      <c r="X379" s="281"/>
      <c r="Y379" s="368" t="str">
        <f>IF(AND(申込書!$C$47&lt;&gt;"▼プルダウンより選択してください",申込書!$C$47&lt;&gt;"",申込書!$K$22&lt;&gt;"YYYY/MM/DD",$G379&lt;&gt;""),申込書!$K$22,"")</f>
        <v/>
      </c>
      <c r="Z379" s="369" t="str">
        <f>IF(Y379="","",IF(INDEX('コンテンツ＆備考マスタ'!$H:$J,MATCH(学校情報!Y$3,'コンテンツ＆備考マスタ'!$H:$H,0),3)="●",IF(AND(Y379&lt;&gt;"",ISNUMBER(申込書!$AC$22)=TRUE,申込書!$C$47&lt;&gt;"▼プルダウンより選択してください",申込書!$C$47&lt;&gt;""),申込書!$AC$22,""),"-"))</f>
        <v/>
      </c>
      <c r="AA379" s="369"/>
      <c r="AB379" s="369"/>
      <c r="AC379" s="370" t="str">
        <f>IF(AND(申込書!$C$47&lt;&gt;"▼プルダウンより選択してください",申込書!$C$47&lt;&gt;"",$G379&lt;&gt;"",申込書!$V$47="特定学年のみ"),"申し込みする","")</f>
        <v/>
      </c>
      <c r="AD379" s="371"/>
      <c r="AE379" s="372"/>
      <c r="AF379" s="373" t="str">
        <f>IF(AND(申込書!$C$48&lt;&gt;"▼プルダウンより選択してください",申込書!$C$48&lt;&gt;"",申込書!$K$22&lt;&gt;"YYYY/MM/DD",$G379&lt;&gt;""),申込書!$K$22,"")</f>
        <v/>
      </c>
      <c r="AG379" s="369" t="str">
        <f>IF(AF379="","",IF(INDEX('コンテンツ＆備考マスタ'!$H:$J,MATCH(学校情報!AF$3,'コンテンツ＆備考マスタ'!$H:$H,0),3)="●",IF(AND(AF379&lt;&gt;"",ISNUMBER(申込書!$AC$22)=TRUE,申込書!$C$48&lt;&gt;"▼プルダウンより選択してください",申込書!$C$48&lt;&gt;""),申込書!$AC$22,""),"-"))</f>
        <v/>
      </c>
      <c r="AH379" s="369"/>
      <c r="AI379" s="369"/>
      <c r="AJ379" s="370" t="str">
        <f>IF(AND(申込書!$C$48&lt;&gt;"▼プルダウンより選択してください",申込書!$C$48&lt;&gt;"",$G379&lt;&gt;"",申込書!$V$48="特定学年のみ"),"申し込みする","")</f>
        <v/>
      </c>
      <c r="AK379" s="371"/>
      <c r="AL379" s="372"/>
      <c r="AM379" s="373" t="str">
        <f>IF(AND(申込書!$C$49&lt;&gt;"▼プルダウンより選択してください",申込書!$C$49&lt;&gt;"",申込書!$K$22&lt;&gt;"YYYY/MM/DD",$G379&lt;&gt;""),申込書!$K$22,"")</f>
        <v/>
      </c>
      <c r="AN379" s="369" t="str">
        <f>IF(AM379="","",IF(INDEX('コンテンツ＆備考マスタ'!$H:$J,MATCH(学校情報!AM$3,'コンテンツ＆備考マスタ'!$H:$H,0),3)="●",IF(AND(AM379&lt;&gt;"",ISNUMBER(申込書!$AC$22)=TRUE,申込書!$C$49&lt;&gt;"▼プルダウンより選択してください",申込書!$C$49&lt;&gt;""),申込書!$AC$22,""),"-"))</f>
        <v/>
      </c>
      <c r="AO379" s="369"/>
      <c r="AP379" s="369"/>
      <c r="AQ379" s="370" t="str">
        <f>IF(AND(申込書!$C$49&lt;&gt;"▼プルダウンより選択してください",申込書!$C$49&lt;&gt;"",$G379&lt;&gt;"",申込書!$V$49="特定学年のみ"),"申し込みする","")</f>
        <v/>
      </c>
      <c r="AR379" s="371"/>
      <c r="AS379" s="372"/>
      <c r="AT379" s="373" t="str">
        <f>IF(AND(申込書!$C$50&lt;&gt;"▼プルダウンより選択してください",申込書!$C$50&lt;&gt;"",申込書!$K$22&lt;&gt;"YYYY/MM/DD",$G379&lt;&gt;""),申込書!$K$22,"")</f>
        <v/>
      </c>
      <c r="AU379" s="369" t="str">
        <f>IF(AT379="","",IF(INDEX('コンテンツ＆備考マスタ'!$H:$J,MATCH(学校情報!AT$3,'コンテンツ＆備考マスタ'!$H:$H,0),3)="●",IF(AND(AT379&lt;&gt;"",ISNUMBER(申込書!$AC$22)=TRUE,申込書!$C$50&lt;&gt;"▼プルダウンより選択してください",申込書!$C$50&lt;&gt;""),申込書!$AC$22,""),"-"))</f>
        <v/>
      </c>
      <c r="AV379" s="369"/>
      <c r="AW379" s="369"/>
      <c r="AX379" s="370" t="str">
        <f>IF(AND(申込書!$C$50&lt;&gt;"▼プルダウンより選択してください",申込書!$C$50&lt;&gt;"",$G379&lt;&gt;"",申込書!$V$50="特定学年のみ"),"申し込みする","")</f>
        <v/>
      </c>
      <c r="AY379" s="371"/>
      <c r="AZ379" s="372"/>
      <c r="BA379" s="373" t="str">
        <f>IF(AND(申込書!$C$51&lt;&gt;"▼プルダウンより選択してください",申込書!$C$51&lt;&gt;"",申込書!$K$22&lt;&gt;"YYYY/MM/DD",$G379&lt;&gt;""),申込書!$K$22,"")</f>
        <v/>
      </c>
      <c r="BB379" s="369" t="str">
        <f>IF(BA379="","",IF(INDEX('コンテンツ＆備考マスタ'!$H:$J,MATCH(学校情報!BA$3,'コンテンツ＆備考マスタ'!$H:$H,0),3)="●",IF(AND(BA379&lt;&gt;"",ISNUMBER(申込書!$AC$22)=TRUE,申込書!$C$51&lt;&gt;"▼プルダウンより選択してください",申込書!$C$51&lt;&gt;""),申込書!$AC$22,""),"-"))</f>
        <v/>
      </c>
      <c r="BC379" s="369"/>
      <c r="BD379" s="369"/>
      <c r="BE379" s="370" t="str">
        <f>IF(AND(申込書!$C$51&lt;&gt;"▼プルダウンより選択してください",申込書!$C$51&lt;&gt;"",$G379&lt;&gt;"",申込書!$V$51="特定学年のみ"),"申し込みする","")</f>
        <v/>
      </c>
      <c r="BF379" s="371"/>
      <c r="BG379" s="372"/>
      <c r="BH379" s="373" t="str">
        <f>IF(AND(申込書!$C$52&lt;&gt;"▼プルダウンより選択してください",申込書!$C$52&lt;&gt;"",申込書!$K$22&lt;&gt;"YYYY/MM/DD",$G379&lt;&gt;""),申込書!$K$22,"")</f>
        <v/>
      </c>
      <c r="BI379" s="369" t="str">
        <f>IF(BH379="","",IF(INDEX('コンテンツ＆備考マスタ'!$H:$J,MATCH(学校情報!BH$3,'コンテンツ＆備考マスタ'!$H:$H,0),3)="●",IF(AND(BH379&lt;&gt;"",ISNUMBER(申込書!$AC$22)=TRUE,申込書!$C$52&lt;&gt;"▼プルダウンより選択してください",申込書!$C$52&lt;&gt;""),申込書!$AC$22,""),"-"))</f>
        <v/>
      </c>
      <c r="BJ379" s="369"/>
      <c r="BK379" s="369"/>
      <c r="BL379" s="370" t="str">
        <f>IF(AND(申込書!$C$52&lt;&gt;"▼プルダウンより選択してください",申込書!$C$52&lt;&gt;"",$G379&lt;&gt;"",申込書!$V$52="特定学年のみ"),"申し込みする","")</f>
        <v/>
      </c>
      <c r="BM379" s="371"/>
      <c r="BN379" s="372"/>
      <c r="BO379" s="373" t="str">
        <f>IF(AND(申込書!$C$53&lt;&gt;"▼プルダウンより選択してください",申込書!$C$53&lt;&gt;"",申込書!$K$22&lt;&gt;"YYYY/MM/DD",$G379&lt;&gt;""),申込書!$K$22,"")</f>
        <v/>
      </c>
      <c r="BP379" s="369" t="str">
        <f>IF(BO379="","",IF(INDEX('コンテンツ＆備考マスタ'!$H:$J,MATCH(学校情報!BO$3,'コンテンツ＆備考マスタ'!$H:$H,0),3)="●",IF(AND(BO379&lt;&gt;"",ISNUMBER(申込書!$AC$22)=TRUE,申込書!$C$53&lt;&gt;"▼プルダウンより選択してください",申込書!$C$53&lt;&gt;""),申込書!$AC$22,""),"-"))</f>
        <v/>
      </c>
      <c r="BQ379" s="369"/>
      <c r="BR379" s="369"/>
      <c r="BS379" s="370" t="str">
        <f>IF(AND(申込書!$C$53&lt;&gt;"▼プルダウンより選択してください",申込書!$C$53&lt;&gt;"",$G379&lt;&gt;"",申込書!$V$53="特定学年のみ"),"申し込みする","")</f>
        <v/>
      </c>
      <c r="BT379" s="371"/>
      <c r="BU379" s="372"/>
      <c r="BV379" s="373" t="str">
        <f>IF(AND(申込書!$C$54&lt;&gt;"▼プルダウンより選択してください",申込書!$C$54&lt;&gt;"",申込書!$K$22&lt;&gt;"YYYY/MM/DD",$G379&lt;&gt;""),申込書!$K$22,"")</f>
        <v/>
      </c>
      <c r="BW379" s="369" t="str">
        <f>IF(BV379="","",IF(INDEX('コンテンツ＆備考マスタ'!$H:$J,MATCH(学校情報!BV$3,'コンテンツ＆備考マスタ'!$H:$H,0),3)="●",IF(AND(BV379&lt;&gt;"",ISNUMBER(申込書!$AC$22)=TRUE,申込書!$C$54&lt;&gt;"▼プルダウンより選択してください",申込書!$C$54&lt;&gt;""),申込書!$AC$22,""),"-"))</f>
        <v/>
      </c>
      <c r="BX379" s="369"/>
      <c r="BY379" s="369"/>
      <c r="BZ379" s="370" t="str">
        <f>IF(AND(申込書!$C$54&lt;&gt;"▼プルダウンより選択してください",申込書!$C$54&lt;&gt;"",$G379&lt;&gt;"",申込書!$V$54="特定学年のみ"),"申し込みする","")</f>
        <v/>
      </c>
      <c r="CA379" s="371"/>
      <c r="CB379" s="372"/>
      <c r="CC379" s="373" t="str">
        <f>IF(AND(申込書!$C$55&lt;&gt;"▼プルダウンより選択してください",申込書!$C$55&lt;&gt;"",申込書!$K$22&lt;&gt;"YYYY/MM/DD",$G379&lt;&gt;""),申込書!$K$22,"")</f>
        <v/>
      </c>
      <c r="CD379" s="369" t="str">
        <f>IF(CC379="","",IF(INDEX('コンテンツ＆備考マスタ'!$H:$J,MATCH(学校情報!CC$3,'コンテンツ＆備考マスタ'!$H:$H,0),3)="●",IF(AND(CC379&lt;&gt;"",ISNUMBER(申込書!$AC$22)=TRUE,申込書!$C$55&lt;&gt;"▼プルダウンより選択してください",申込書!$C$55&lt;&gt;""),申込書!$AC$22,""),"-"))</f>
        <v/>
      </c>
      <c r="CE379" s="369"/>
      <c r="CF379" s="369"/>
      <c r="CG379" s="370" t="str">
        <f>IF(AND(申込書!$C$55&lt;&gt;"▼プルダウンより選択してください",申込書!$C$55&lt;&gt;"",$G379&lt;&gt;"",申込書!$V$55="特定学年のみ"),"申し込みする","")</f>
        <v/>
      </c>
      <c r="CH379" s="371"/>
      <c r="CI379" s="372"/>
      <c r="CJ379" s="373" t="str">
        <f>IF(AND(申込書!$C$56&lt;&gt;"▼プルダウンより選択してください",申込書!$C$56&lt;&gt;"",申込書!$K$22&lt;&gt;"YYYY/MM/DD",$G379&lt;&gt;""),申込書!$K$22,"")</f>
        <v/>
      </c>
      <c r="CK379" s="369" t="str">
        <f>IF(CJ379="","",IF(INDEX('コンテンツ＆備考マスタ'!$H:$J,MATCH(学校情報!CJ$3,'コンテンツ＆備考マスタ'!$H:$H,0),3)="●",IF(AND(CJ379&lt;&gt;"",ISNUMBER(申込書!$AC$22)=TRUE,申込書!$C$56&lt;&gt;"▼プルダウンより選択してください",申込書!$C$56&lt;&gt;""),申込書!$AC$22,""),"-"))</f>
        <v/>
      </c>
      <c r="CL379" s="369"/>
      <c r="CM379" s="369"/>
      <c r="CN379" s="370" t="str">
        <f>IF(AND(申込書!$C$56&lt;&gt;"▼プルダウンより選択してください",申込書!$C$56&lt;&gt;"",$G379&lt;&gt;"",申込書!$V$56="特定学年のみ"),"申し込みする","")</f>
        <v/>
      </c>
      <c r="CO379" s="371"/>
      <c r="CP379" s="372"/>
      <c r="CQ379" s="373" t="str">
        <f>IF(AND(申込書!$C$57&lt;&gt;"▼プルダウンより選択してください",申込書!$C$57&lt;&gt;"",申込書!$K$22&lt;&gt;"YYYY/MM/DD",$G379&lt;&gt;""),申込書!$K$22,"")</f>
        <v/>
      </c>
      <c r="CR379" s="369" t="str">
        <f>IF(CQ379="","",IF(INDEX('コンテンツ＆備考マスタ'!$H:$J,MATCH(学校情報!CQ$3,'コンテンツ＆備考マスタ'!$H:$H,0),3)="●",IF(AND(CQ379&lt;&gt;"",ISNUMBER(申込書!$AC$22)=TRUE,申込書!$C$57&lt;&gt;"▼プルダウンより選択してください",申込書!$C$57&lt;&gt;""),申込書!$AC$22,""),"-"))</f>
        <v/>
      </c>
      <c r="CS379" s="369"/>
      <c r="CT379" s="369"/>
      <c r="CU379" s="369" t="str">
        <f>IF(AND(申込書!$C$57&lt;&gt;"▼プルダウンより選択してください",申込書!$C$57&lt;&gt;"",$G379&lt;&gt;"",申込書!$V$57="特定学年のみ"),"申し込みする","")</f>
        <v/>
      </c>
      <c r="CV379" s="371"/>
      <c r="CW379" s="372"/>
      <c r="CX379" s="373" t="str">
        <f>IF(AND(申込書!$C$58&lt;&gt;"▼プルダウンより選択してください",申込書!$C$58&lt;&gt;"",申込書!$K$22&lt;&gt;"YYYY/MM/DD",$G379&lt;&gt;""),申込書!$K$22,"")</f>
        <v/>
      </c>
      <c r="CY379" s="369" t="str">
        <f>IF(CX379="","",IF(INDEX('コンテンツ＆備考マスタ'!$H:$J,MATCH(学校情報!CX$3,'コンテンツ＆備考マスタ'!$H:$H,0),3)="●",IF(AND(CX379&lt;&gt;"",ISNUMBER(申込書!$AC$22)=TRUE,申込書!$C$58&lt;&gt;"▼プルダウンより選択してください",申込書!$C$58&lt;&gt;""),申込書!$AC$22,""),"-"))</f>
        <v/>
      </c>
      <c r="CZ379" s="369"/>
      <c r="DA379" s="369"/>
      <c r="DB379" s="369" t="str">
        <f>IF(AND(申込書!$C$58&lt;&gt;"▼プルダウンより選択してください",申込書!$C$58&lt;&gt;"",$G379&lt;&gt;"",申込書!$V$58="特定学年のみ"),"申し込みする","")</f>
        <v/>
      </c>
      <c r="DC379" s="371"/>
      <c r="DD379" s="372"/>
      <c r="DE379" s="373" t="str">
        <f>IF(AND(申込書!$C$59&lt;&gt;"▼プルダウンより選択してください",申込書!$C$59&lt;&gt;"",申込書!$K$22&lt;&gt;"YYYY/MM/DD",$G379&lt;&gt;""),申込書!$K$22,"")</f>
        <v/>
      </c>
      <c r="DF379" s="369" t="str">
        <f>IF(DE379="","",IF(INDEX('コンテンツ＆備考マスタ'!$H:$J,MATCH(学校情報!DE$3,'コンテンツ＆備考マスタ'!$H:$H,0),3)="●",IF(AND(DE379&lt;&gt;"",ISNUMBER(申込書!$AC$22)=TRUE,申込書!$C$59&lt;&gt;"▼プルダウンより選択してください",申込書!$C$59&lt;&gt;""),申込書!$AC$22,""),"-"))</f>
        <v/>
      </c>
      <c r="DG379" s="369"/>
      <c r="DH379" s="369"/>
      <c r="DI379" s="369" t="str">
        <f>IF(AND(申込書!$C$59&lt;&gt;"▼プルダウンより選択してください",申込書!$C$59&lt;&gt;"",$G379&lt;&gt;"",申込書!$V$59="特定学年のみ"),"申し込みする","")</f>
        <v/>
      </c>
      <c r="DJ379" s="371"/>
      <c r="DK379" s="372"/>
      <c r="DL379" s="373" t="str">
        <f>IF(AND(申込書!$C$60&lt;&gt;"▼プルダウンより選択してください",申込書!$C$60&lt;&gt;"",申込書!$K$22&lt;&gt;"YYYY/MM/DD",$G379&lt;&gt;""),申込書!$K$22,"")</f>
        <v/>
      </c>
      <c r="DM379" s="369" t="str">
        <f>IF(DL379="","",IF(INDEX('コンテンツ＆備考マスタ'!$H:$J,MATCH(学校情報!DL$3,'コンテンツ＆備考マスタ'!$H:$H,0),3)="●",IF(AND(DL379&lt;&gt;"",ISNUMBER(申込書!$AC$22)=TRUE,申込書!$C$60&lt;&gt;"▼プルダウンより選択してください",申込書!$C$60&lt;&gt;""),申込書!$AC$22,""),"-"))</f>
        <v/>
      </c>
      <c r="DN379" s="369"/>
      <c r="DO379" s="369"/>
      <c r="DP379" s="369" t="str">
        <f>IF(AND(申込書!$C$60&lt;&gt;"▼プルダウンより選択してください",申込書!$C$60&lt;&gt;"",$G379&lt;&gt;"",申込書!$V$60="特定学年のみ"),"申し込みする","")</f>
        <v/>
      </c>
      <c r="DQ379" s="371"/>
      <c r="DR379" s="372"/>
      <c r="DS379" s="373" t="str">
        <f>IF(AND(申込書!$C$61&lt;&gt;"▼プルダウンより選択してください",申込書!$C$61&lt;&gt;"",申込書!$K$22&lt;&gt;"YYYY/MM/DD",$G379&lt;&gt;""),申込書!$K$22,"")</f>
        <v/>
      </c>
      <c r="DT379" s="369" t="str">
        <f>IF(DS379="","",IF(INDEX('コンテンツ＆備考マスタ'!$H:$J,MATCH(学校情報!DS$3,'コンテンツ＆備考マスタ'!$H:$H,0),3)="●",IF(AND(DS379&lt;&gt;"",ISNUMBER(申込書!$AC$22)=TRUE,申込書!$C$61&lt;&gt;"▼プルダウンより選択してください",申込書!$C$61&lt;&gt;""),申込書!$AC$22,""),"-"))</f>
        <v/>
      </c>
      <c r="DU379" s="369"/>
      <c r="DV379" s="369"/>
      <c r="DW379" s="369" t="str">
        <f>IF(AND(申込書!$C$61&lt;&gt;"▼プルダウンより選択してください",申込書!$C$61&lt;&gt;"",$G379&lt;&gt;"",申込書!$V$61="特定学年のみ"),"申し込みする","")</f>
        <v/>
      </c>
      <c r="DX379" s="371"/>
      <c r="DY379" s="372"/>
      <c r="DZ379" s="373" t="str">
        <f>IF(AND(申込書!$C$62&lt;&gt;"▼プルダウンより選択してください",申込書!$C$62&lt;&gt;"",申込書!$K$22&lt;&gt;"YYYY/MM/DD",$G379&lt;&gt;""),申込書!$K$22,"")</f>
        <v/>
      </c>
      <c r="EA379" s="369" t="str">
        <f>IF(DZ379="","",IF(INDEX('コンテンツ＆備考マスタ'!$H:$J,MATCH(学校情報!DZ$3,'コンテンツ＆備考マスタ'!$H:$H,0),3)="●",IF(AND(DZ379&lt;&gt;"",ISNUMBER(申込書!$AC$22)=TRUE,申込書!$C$62&lt;&gt;"▼プルダウンより選択してください",申込書!$C$62&lt;&gt;""),申込書!$AC$22,""),"-"))</f>
        <v/>
      </c>
      <c r="EB379" s="369"/>
      <c r="EC379" s="369"/>
      <c r="ED379" s="370" t="str">
        <f>IF(AND(申込書!$C$62&lt;&gt;"▼プルダウンより選択してください",申込書!$C$62&lt;&gt;"",$G379&lt;&gt;"",申込書!$V$62="特定学年のみ"),"申し込みする","")</f>
        <v/>
      </c>
      <c r="EE379" s="371"/>
      <c r="EF379" s="372"/>
      <c r="EG379" s="373" t="str">
        <f>IF(AND(申込書!$C$63&lt;&gt;"▼プルダウンより選択してください",申込書!$C$63&lt;&gt;"",申込書!$K$22&lt;&gt;"YYYY/MM/DD",$G379&lt;&gt;""),申込書!$K$22,"")</f>
        <v/>
      </c>
      <c r="EH379" s="369" t="str">
        <f>IF(EG379="","",IF(INDEX('コンテンツ＆備考マスタ'!$H:$J,MATCH(学校情報!EG$3,'コンテンツ＆備考マスタ'!$H:$H,0),3)="●",IF(AND(EG379&lt;&gt;"",ISNUMBER(申込書!$AC$22)=TRUE,申込書!$C$63&lt;&gt;"▼プルダウンより選択してください",申込書!$C$63&lt;&gt;""),申込書!$AC$22,""),"-"))</f>
        <v/>
      </c>
      <c r="EI379" s="369"/>
      <c r="EJ379" s="369"/>
      <c r="EK379" s="370" t="str">
        <f>IF(AND(申込書!$C$63&lt;&gt;"▼プルダウンより選択してください",申込書!$C$63&lt;&gt;"",$G379&lt;&gt;"",申込書!$V$63="特定学年のみ"),"申し込みする","")</f>
        <v/>
      </c>
      <c r="EL379" s="371"/>
      <c r="EM379" s="372"/>
      <c r="EN379" s="373" t="str">
        <f>IF(AND(申込書!$C$64&lt;&gt;"▼プルダウンより選択してください",申込書!$C$64&lt;&gt;"",申込書!$K$22&lt;&gt;"YYYY/MM/DD",$G379&lt;&gt;""),申込書!$K$22,"")</f>
        <v/>
      </c>
      <c r="EO379" s="369" t="str">
        <f>IF(EN379="","",IF(INDEX('コンテンツ＆備考マスタ'!$H:$J,MATCH(学校情報!EN$3,'コンテンツ＆備考マスタ'!$H:$H,0),3)="●",IF(AND(EN379&lt;&gt;"",ISNUMBER(申込書!$AC$22)=TRUE,申込書!$C$64&lt;&gt;"▼プルダウンより選択してください",申込書!$C$64&lt;&gt;""),申込書!$AC$22,""),"-"))</f>
        <v/>
      </c>
      <c r="EP379" s="369"/>
      <c r="EQ379" s="369"/>
      <c r="ER379" s="370" t="str">
        <f>IF(AND(申込書!$C$64&lt;&gt;"▼プルダウンより選択してください",申込書!$C$64&lt;&gt;"",$G379&lt;&gt;"",申込書!$V$64="特定学年のみ"),"申し込みする","")</f>
        <v/>
      </c>
      <c r="ES379" s="371"/>
      <c r="ET379" s="372"/>
      <c r="EU379" s="373" t="str">
        <f>IF(AND(申込書!$C$65&lt;&gt;"▼プルダウンより選択してください",申込書!$C$65&lt;&gt;"",申込書!$K$22&lt;&gt;"YYYY/MM/DD",$G379&lt;&gt;""),申込書!$K$22,"")</f>
        <v/>
      </c>
      <c r="EV379" s="369" t="str">
        <f>IF(EU379="","",IF(INDEX('コンテンツ＆備考マスタ'!$H:$J,MATCH(学校情報!EU$3,'コンテンツ＆備考マスタ'!$H:$H,0),3)="●",IF(AND(EU379&lt;&gt;"",ISNUMBER(申込書!$AC$22)=TRUE,申込書!$C$65&lt;&gt;"▼プルダウンより選択してください",申込書!$C$65&lt;&gt;""),申込書!$AC$22,""),"-"))</f>
        <v/>
      </c>
      <c r="EW379" s="369"/>
      <c r="EX379" s="369"/>
      <c r="EY379" s="370" t="str">
        <f>IF(AND(申込書!$C$65&lt;&gt;"▼プルダウンより選択してください",申込書!$C$65&lt;&gt;"",$G379&lt;&gt;"",申込書!$V$65="特定学年のみ"),"申し込みする","")</f>
        <v/>
      </c>
      <c r="EZ379" s="371"/>
      <c r="FA379" s="372"/>
      <c r="FB379" s="373" t="str">
        <f>IF(AND(申込書!$C$66&lt;&gt;"▼プルダウンより選択してください",申込書!$C$66&lt;&gt;"",申込書!$K$22&lt;&gt;"YYYY/MM/DD",$G379&lt;&gt;""),申込書!$K$22,"")</f>
        <v/>
      </c>
      <c r="FC379" s="369" t="str">
        <f>IF(FB379="","",IF(INDEX('コンテンツ＆備考マスタ'!$H:$J,MATCH(学校情報!FB$3,'コンテンツ＆備考マスタ'!$H:$H,0),3)="●",IF(AND(FB379&lt;&gt;"",ISNUMBER(申込書!$AC$22)=TRUE,申込書!$C$66&lt;&gt;"▼プルダウンより選択してください",申込書!$C$66&lt;&gt;""),申込書!$AC$22,""),"-"))</f>
        <v/>
      </c>
      <c r="FD379" s="369"/>
      <c r="FE379" s="369"/>
      <c r="FF379" s="370" t="str">
        <f>IF(AND(申込書!$C$66&lt;&gt;"▼プルダウンより選択してください",申込書!$C$66&lt;&gt;"",$G379&lt;&gt;"",申込書!$V$66="特定学年のみ"),"申し込みする","")</f>
        <v/>
      </c>
      <c r="FG379" s="371"/>
      <c r="FH379" s="372"/>
      <c r="FI379" s="373" t="str">
        <f>IF(AND(申込書!$C$67&lt;&gt;"▼プルダウンより選択してください",申込書!$C$67&lt;&gt;"",申込書!$K$22&lt;&gt;"YYYY/MM/DD",$G379&lt;&gt;""),申込書!$K$22,"")</f>
        <v/>
      </c>
      <c r="FJ379" s="369" t="str">
        <f>IF(FI379="","",IF(INDEX('コンテンツ＆備考マスタ'!$H:$J,MATCH(学校情報!FI$3,'コンテンツ＆備考マスタ'!$H:$H,0),3)="●",IF(AND(FI379&lt;&gt;"",ISNUMBER(申込書!$AC$22)=TRUE,申込書!$C$67&lt;&gt;"▼プルダウンより選択してください",申込書!$C$67&lt;&gt;""),申込書!$AC$22,""),"-"))</f>
        <v/>
      </c>
      <c r="FK379" s="369"/>
      <c r="FL379" s="369"/>
      <c r="FM379" s="370" t="str">
        <f>IF(AND(申込書!$C$67&lt;&gt;"▼プルダウンより選択してください",申込書!$C$67&lt;&gt;"",$G379&lt;&gt;"",申込書!$V$67="特定学年のみ"),"申し込みする","")</f>
        <v/>
      </c>
      <c r="FN379" s="371"/>
      <c r="FO379" s="372"/>
      <c r="FP379" s="373" t="str">
        <f>IF(AND(申込書!$C$68&lt;&gt;"▼プルダウンより選択してください",申込書!$C$68&lt;&gt;"",申込書!$K$22&lt;&gt;"YYYY/MM/DD",$G379&lt;&gt;""),申込書!$K$22,"")</f>
        <v/>
      </c>
      <c r="FQ379" s="369" t="str">
        <f>IF(FP379="","",IF(INDEX('コンテンツ＆備考マスタ'!$H:$J,MATCH(学校情報!FP$3,'コンテンツ＆備考マスタ'!$H:$H,0),3)="●",IF(AND(FP379&lt;&gt;"",ISNUMBER(申込書!$AC$22)=TRUE,申込書!$C$68&lt;&gt;"▼プルダウンより選択してください",申込書!$C$68&lt;&gt;""),申込書!$AC$22,""),"-"))</f>
        <v/>
      </c>
      <c r="FR379" s="369"/>
      <c r="FS379" s="369"/>
      <c r="FT379" s="370" t="str">
        <f>IF(AND(申込書!$C$68&lt;&gt;"▼プルダウンより選択してください",申込書!$C$68&lt;&gt;"",$G379&lt;&gt;"",申込書!$V$68="特定学年のみ"),"申し込みする","")</f>
        <v/>
      </c>
      <c r="FU379" s="371"/>
      <c r="FV379" s="372"/>
      <c r="FW379" s="373" t="str">
        <f>IF(AND(申込書!$C$69&lt;&gt;"▼プルダウンより選択してください",申込書!$C$69&lt;&gt;"",申込書!$K$22&lt;&gt;"YYYY/MM/DD",$G379&lt;&gt;""),申込書!$K$22,"")</f>
        <v/>
      </c>
      <c r="FX379" s="369" t="str">
        <f>IF(FW379="","",IF(INDEX('コンテンツ＆備考マスタ'!$H:$J,MATCH(学校情報!FW$3,'コンテンツ＆備考マスタ'!$H:$H,0),3)="●",IF(AND(FW379&lt;&gt;"",ISNUMBER(申込書!$AC$22)=TRUE,申込書!$C$69&lt;&gt;"▼プルダウンより選択してください",申込書!$C$69&lt;&gt;""),申込書!$AC$22,""),"-"))</f>
        <v/>
      </c>
      <c r="FY379" s="369"/>
      <c r="FZ379" s="369"/>
      <c r="GA379" s="370" t="str">
        <f>IF(AND(申込書!$C$69&lt;&gt;"▼プルダウンより選択してください",申込書!$C$69&lt;&gt;"",$G379&lt;&gt;"",申込書!$V$69="特定学年のみ"),"申し込みする","")</f>
        <v/>
      </c>
      <c r="GB379" s="371"/>
      <c r="GC379" s="372"/>
      <c r="GD379" s="373" t="str">
        <f>IF(AND(申込書!$C$70&lt;&gt;"▼プルダウンより選択してください",申込書!$C$70&lt;&gt;"",申込書!$K$22&lt;&gt;"YYYY/MM/DD",$G379&lt;&gt;""),申込書!$K$22,"")</f>
        <v/>
      </c>
      <c r="GE379" s="369" t="str">
        <f>IF(GD379="","",IF(INDEX('コンテンツ＆備考マスタ'!$H:$J,MATCH(学校情報!GD$3,'コンテンツ＆備考マスタ'!$H:$H,0),3)="●",IF(AND(GD379&lt;&gt;"",ISNUMBER(申込書!$AC$22)=TRUE,申込書!$C$70&lt;&gt;"▼プルダウンより選択してください",申込書!$C$70&lt;&gt;""),申込書!$AC$22,""),"-"))</f>
        <v/>
      </c>
      <c r="GF379" s="369"/>
      <c r="GG379" s="369"/>
      <c r="GH379" s="370" t="str">
        <f>IF(AND(申込書!$C$70&lt;&gt;"▼プルダウンより選択してください",申込書!$C$70&lt;&gt;"",$G379&lt;&gt;"",申込書!$V$70="特定学年のみ"),"申し込みする","")</f>
        <v/>
      </c>
      <c r="GI379" s="371"/>
      <c r="GJ379" s="372"/>
      <c r="GK379" s="373" t="str">
        <f>IF(AND(申込書!$C$71&lt;&gt;"▼プルダウンより選択してください",申込書!$C$71&lt;&gt;"",申込書!$K$22&lt;&gt;"YYYY/MM/DD",$G379&lt;&gt;""),申込書!$K$22,"")</f>
        <v/>
      </c>
      <c r="GL379" s="369" t="str">
        <f>IF(GK379="","",IF(INDEX('コンテンツ＆備考マスタ'!$H:$J,MATCH(学校情報!GK$3,'コンテンツ＆備考マスタ'!$H:$H,0),3)="●",IF(AND(GK379&lt;&gt;"",ISNUMBER(申込書!$AC$22)=TRUE,申込書!$C$71&lt;&gt;"▼プルダウンより選択してください",申込書!$C$71&lt;&gt;""),申込書!$AC$22,""),"-"))</f>
        <v/>
      </c>
      <c r="GM379" s="369"/>
      <c r="GN379" s="369"/>
      <c r="GO379" s="370" t="str">
        <f>IF(AND(申込書!$C$71&lt;&gt;"▼プルダウンより選択してください",申込書!$C$71&lt;&gt;"",$G379&lt;&gt;"",申込書!$V$71="特定学年のみ"),"申し込みする","")</f>
        <v/>
      </c>
      <c r="GP379" s="371"/>
      <c r="GQ379" s="372"/>
      <c r="GR379" s="373" t="str">
        <f>IF(AND(申込書!$C$72&lt;&gt;"▼プルダウンより選択してください",申込書!$C$72&lt;&gt;"",申込書!$K$22&lt;&gt;"YYYY/MM/DD",$G379&lt;&gt;""),申込書!$K$22,"")</f>
        <v/>
      </c>
      <c r="GS379" s="369" t="str">
        <f>IF(GR379="","",IF(INDEX('コンテンツ＆備考マスタ'!$H:$J,MATCH(学校情報!GR$3,'コンテンツ＆備考マスタ'!$H:$H,0),3)="●",IF(AND(GR379&lt;&gt;"",ISNUMBER(申込書!$AC$22)=TRUE,申込書!$C$72&lt;&gt;"▼プルダウンより選択してください",申込書!$C$72&lt;&gt;""),申込書!$AC$22,""),"-"))</f>
        <v/>
      </c>
      <c r="GT379" s="369"/>
      <c r="GU379" s="369"/>
      <c r="GV379" s="370" t="str">
        <f>IF(AND(申込書!$C$72&lt;&gt;"▼プルダウンより選択してください",申込書!$C$72&lt;&gt;"",$G379&lt;&gt;"",申込書!$V$72="特定学年のみ"),"申し込みする","")</f>
        <v/>
      </c>
      <c r="GW379" s="371"/>
      <c r="GX379" s="372"/>
      <c r="GY379" s="373" t="str">
        <f>IF(AND(申込書!$C$73&lt;&gt;"▼プルダウンより選択してください",申込書!$C$73&lt;&gt;"",申込書!$K$22&lt;&gt;"YYYY/MM/DD",$G379&lt;&gt;""),申込書!$K$22,"")</f>
        <v/>
      </c>
      <c r="GZ379" s="369" t="str">
        <f>IF(GY379="","",IF(INDEX('コンテンツ＆備考マスタ'!$H:$J,MATCH(学校情報!GY$3,'コンテンツ＆備考マスタ'!$H:$H,0),3)="●",IF(AND(GY379&lt;&gt;"",ISNUMBER(申込書!$AC$22)=TRUE,申込書!$C$73&lt;&gt;"▼プルダウンより選択してください",申込書!$C$73&lt;&gt;""),申込書!$AC$22,""),"-"))</f>
        <v/>
      </c>
      <c r="HA379" s="369"/>
      <c r="HB379" s="369"/>
      <c r="HC379" s="370" t="str">
        <f>IF(AND(申込書!$C$73&lt;&gt;"▼プルダウンより選択してください",申込書!$C$73&lt;&gt;"",$G379&lt;&gt;"",申込書!$V$73="特定学年のみ"),"申し込みする","")</f>
        <v/>
      </c>
      <c r="HD379" s="371"/>
      <c r="HE379" s="372"/>
      <c r="HF379" s="373" t="str">
        <f>IF(AND(申込書!$C$74&lt;&gt;"▼プルダウンより選択してください",申込書!$C$74&lt;&gt;"",申込書!$K$22&lt;&gt;"YYYY/MM/DD",$G379&lt;&gt;""),申込書!$K$22,"")</f>
        <v/>
      </c>
      <c r="HG379" s="369" t="str">
        <f>IF(HF379="","",IF(INDEX('コンテンツ＆備考マスタ'!$H:$J,MATCH(学校情報!HF$3,'コンテンツ＆備考マスタ'!$H:$H,0),3)="●",IF(AND(HF379&lt;&gt;"",ISNUMBER(申込書!$AC$22)=TRUE,申込書!$C$74&lt;&gt;"▼プルダウンより選択してください",申込書!$C$74&lt;&gt;""),申込書!$AC$22,""),"-"))</f>
        <v/>
      </c>
      <c r="HH379" s="369"/>
      <c r="HI379" s="369"/>
      <c r="HJ379" s="370" t="str">
        <f>IF(AND(申込書!$C$74&lt;&gt;"▼プルダウンより選択してください",申込書!$C$74&lt;&gt;"",$G379&lt;&gt;"",申込書!$V$74="特定学年のみ"),"申し込みする","")</f>
        <v/>
      </c>
      <c r="HK379" s="371"/>
      <c r="HL379" s="372"/>
      <c r="HM379" s="373" t="str">
        <f>IF(AND(申込書!$C$75&lt;&gt;"▼プルダウンより選択してください",申込書!$C$75&lt;&gt;"",申込書!$K$22&lt;&gt;"YYYY/MM/DD",$G379&lt;&gt;""),申込書!$K$22,"")</f>
        <v/>
      </c>
      <c r="HN379" s="369" t="str">
        <f>IF(HM379="","",IF(INDEX('コンテンツ＆備考マスタ'!$H:$J,MATCH(学校情報!HM$3,'コンテンツ＆備考マスタ'!$H:$H,0),3)="●",IF(AND(HM379&lt;&gt;"",ISNUMBER(申込書!$AC$22)=TRUE,申込書!$C$75&lt;&gt;"▼プルダウンより選択してください",申込書!$C$75&lt;&gt;""),申込書!$AC$22,""),"-"))</f>
        <v/>
      </c>
      <c r="HO379" s="369"/>
      <c r="HP379" s="369"/>
      <c r="HQ379" s="370" t="str">
        <f>IF(AND(申込書!$C$75&lt;&gt;"▼プルダウンより選択してください",申込書!$C$75&lt;&gt;"",$G379&lt;&gt;"",申込書!$V$75="特定学年のみ"),"申し込みする","")</f>
        <v/>
      </c>
      <c r="HR379" s="371"/>
      <c r="HS379" s="371"/>
      <c r="HT379" s="374" t="str">
        <f>IF(AND(申込書!$C$76&lt;&gt;"▼プルダウンより選択してください",申込書!$C$76&lt;&gt;"",申込書!$K$22&lt;&gt;"YYYY/MM/DD",$G379&lt;&gt;""),申込書!$K$22,"")</f>
        <v/>
      </c>
      <c r="HU379" s="369" t="str">
        <f>IF(HT379="","",IF(INDEX('コンテンツ＆備考マスタ'!$H:$J,MATCH(学校情報!HT$3,'コンテンツ＆備考マスタ'!$H:$H,0),3)="●",IF(AND(HT379&lt;&gt;"",ISNUMBER(申込書!$AC$22)=TRUE,申込書!$C$76&lt;&gt;"▼プルダウンより選択してください",申込書!$C$76&lt;&gt;""),申込書!$AC$22,""),"-"))</f>
        <v/>
      </c>
      <c r="HV379" s="369"/>
      <c r="HW379" s="369"/>
      <c r="HX379" s="370" t="str">
        <f>IF(AND(申込書!$C$76&lt;&gt;"▼プルダウンより選択してください",申込書!$C$76&lt;&gt;"",$G379&lt;&gt;"",申込書!$V$76="特定学年のみ"),"申し込みする","")</f>
        <v/>
      </c>
      <c r="HY379" s="371"/>
      <c r="HZ379" s="372"/>
      <c r="IA379" s="69"/>
    </row>
    <row r="380" spans="2:235" ht="26.85" hidden="1" customHeight="1" outlineLevel="1">
      <c r="B380" s="365">
        <f t="shared" si="15"/>
        <v>375</v>
      </c>
      <c r="C380" s="55"/>
      <c r="D380" s="56"/>
      <c r="E380" s="154"/>
      <c r="F380" s="57"/>
      <c r="G380" s="58"/>
      <c r="H380" s="59"/>
      <c r="I380" s="60"/>
      <c r="J380" s="61"/>
      <c r="K380" s="366" t="str">
        <f t="shared" si="16"/>
        <v/>
      </c>
      <c r="L380" s="62"/>
      <c r="M380" s="322"/>
      <c r="N380" s="63"/>
      <c r="O380" s="64"/>
      <c r="P380" s="367" t="str">
        <f t="shared" si="17"/>
        <v/>
      </c>
      <c r="Q380" s="65"/>
      <c r="R380" s="66"/>
      <c r="S380" s="67"/>
      <c r="T380" s="68"/>
      <c r="U380" s="68"/>
      <c r="V380" s="68"/>
      <c r="W380" s="66"/>
      <c r="X380" s="281"/>
      <c r="Y380" s="368" t="str">
        <f>IF(AND(申込書!$C$47&lt;&gt;"▼プルダウンより選択してください",申込書!$C$47&lt;&gt;"",申込書!$K$22&lt;&gt;"YYYY/MM/DD",$G380&lt;&gt;""),申込書!$K$22,"")</f>
        <v/>
      </c>
      <c r="Z380" s="369" t="str">
        <f>IF(Y380="","",IF(INDEX('コンテンツ＆備考マスタ'!$H:$J,MATCH(学校情報!Y$3,'コンテンツ＆備考マスタ'!$H:$H,0),3)="●",IF(AND(Y380&lt;&gt;"",ISNUMBER(申込書!$AC$22)=TRUE,申込書!$C$47&lt;&gt;"▼プルダウンより選択してください",申込書!$C$47&lt;&gt;""),申込書!$AC$22,""),"-"))</f>
        <v/>
      </c>
      <c r="AA380" s="369"/>
      <c r="AB380" s="369"/>
      <c r="AC380" s="370" t="str">
        <f>IF(AND(申込書!$C$47&lt;&gt;"▼プルダウンより選択してください",申込書!$C$47&lt;&gt;"",$G380&lt;&gt;"",申込書!$V$47="特定学年のみ"),"申し込みする","")</f>
        <v/>
      </c>
      <c r="AD380" s="371"/>
      <c r="AE380" s="372"/>
      <c r="AF380" s="373" t="str">
        <f>IF(AND(申込書!$C$48&lt;&gt;"▼プルダウンより選択してください",申込書!$C$48&lt;&gt;"",申込書!$K$22&lt;&gt;"YYYY/MM/DD",$G380&lt;&gt;""),申込書!$K$22,"")</f>
        <v/>
      </c>
      <c r="AG380" s="369" t="str">
        <f>IF(AF380="","",IF(INDEX('コンテンツ＆備考マスタ'!$H:$J,MATCH(学校情報!AF$3,'コンテンツ＆備考マスタ'!$H:$H,0),3)="●",IF(AND(AF380&lt;&gt;"",ISNUMBER(申込書!$AC$22)=TRUE,申込書!$C$48&lt;&gt;"▼プルダウンより選択してください",申込書!$C$48&lt;&gt;""),申込書!$AC$22,""),"-"))</f>
        <v/>
      </c>
      <c r="AH380" s="369"/>
      <c r="AI380" s="369"/>
      <c r="AJ380" s="370" t="str">
        <f>IF(AND(申込書!$C$48&lt;&gt;"▼プルダウンより選択してください",申込書!$C$48&lt;&gt;"",$G380&lt;&gt;"",申込書!$V$48="特定学年のみ"),"申し込みする","")</f>
        <v/>
      </c>
      <c r="AK380" s="371"/>
      <c r="AL380" s="372"/>
      <c r="AM380" s="373" t="str">
        <f>IF(AND(申込書!$C$49&lt;&gt;"▼プルダウンより選択してください",申込書!$C$49&lt;&gt;"",申込書!$K$22&lt;&gt;"YYYY/MM/DD",$G380&lt;&gt;""),申込書!$K$22,"")</f>
        <v/>
      </c>
      <c r="AN380" s="369" t="str">
        <f>IF(AM380="","",IF(INDEX('コンテンツ＆備考マスタ'!$H:$J,MATCH(学校情報!AM$3,'コンテンツ＆備考マスタ'!$H:$H,0),3)="●",IF(AND(AM380&lt;&gt;"",ISNUMBER(申込書!$AC$22)=TRUE,申込書!$C$49&lt;&gt;"▼プルダウンより選択してください",申込書!$C$49&lt;&gt;""),申込書!$AC$22,""),"-"))</f>
        <v/>
      </c>
      <c r="AO380" s="369"/>
      <c r="AP380" s="369"/>
      <c r="AQ380" s="370" t="str">
        <f>IF(AND(申込書!$C$49&lt;&gt;"▼プルダウンより選択してください",申込書!$C$49&lt;&gt;"",$G380&lt;&gt;"",申込書!$V$49="特定学年のみ"),"申し込みする","")</f>
        <v/>
      </c>
      <c r="AR380" s="371"/>
      <c r="AS380" s="372"/>
      <c r="AT380" s="373" t="str">
        <f>IF(AND(申込書!$C$50&lt;&gt;"▼プルダウンより選択してください",申込書!$C$50&lt;&gt;"",申込書!$K$22&lt;&gt;"YYYY/MM/DD",$G380&lt;&gt;""),申込書!$K$22,"")</f>
        <v/>
      </c>
      <c r="AU380" s="369" t="str">
        <f>IF(AT380="","",IF(INDEX('コンテンツ＆備考マスタ'!$H:$J,MATCH(学校情報!AT$3,'コンテンツ＆備考マスタ'!$H:$H,0),3)="●",IF(AND(AT380&lt;&gt;"",ISNUMBER(申込書!$AC$22)=TRUE,申込書!$C$50&lt;&gt;"▼プルダウンより選択してください",申込書!$C$50&lt;&gt;""),申込書!$AC$22,""),"-"))</f>
        <v/>
      </c>
      <c r="AV380" s="369"/>
      <c r="AW380" s="369"/>
      <c r="AX380" s="370" t="str">
        <f>IF(AND(申込書!$C$50&lt;&gt;"▼プルダウンより選択してください",申込書!$C$50&lt;&gt;"",$G380&lt;&gt;"",申込書!$V$50="特定学年のみ"),"申し込みする","")</f>
        <v/>
      </c>
      <c r="AY380" s="371"/>
      <c r="AZ380" s="372"/>
      <c r="BA380" s="373" t="str">
        <f>IF(AND(申込書!$C$51&lt;&gt;"▼プルダウンより選択してください",申込書!$C$51&lt;&gt;"",申込書!$K$22&lt;&gt;"YYYY/MM/DD",$G380&lt;&gt;""),申込書!$K$22,"")</f>
        <v/>
      </c>
      <c r="BB380" s="369" t="str">
        <f>IF(BA380="","",IF(INDEX('コンテンツ＆備考マスタ'!$H:$J,MATCH(学校情報!BA$3,'コンテンツ＆備考マスタ'!$H:$H,0),3)="●",IF(AND(BA380&lt;&gt;"",ISNUMBER(申込書!$AC$22)=TRUE,申込書!$C$51&lt;&gt;"▼プルダウンより選択してください",申込書!$C$51&lt;&gt;""),申込書!$AC$22,""),"-"))</f>
        <v/>
      </c>
      <c r="BC380" s="369"/>
      <c r="BD380" s="369"/>
      <c r="BE380" s="370" t="str">
        <f>IF(AND(申込書!$C$51&lt;&gt;"▼プルダウンより選択してください",申込書!$C$51&lt;&gt;"",$G380&lt;&gt;"",申込書!$V$51="特定学年のみ"),"申し込みする","")</f>
        <v/>
      </c>
      <c r="BF380" s="371"/>
      <c r="BG380" s="372"/>
      <c r="BH380" s="373" t="str">
        <f>IF(AND(申込書!$C$52&lt;&gt;"▼プルダウンより選択してください",申込書!$C$52&lt;&gt;"",申込書!$K$22&lt;&gt;"YYYY/MM/DD",$G380&lt;&gt;""),申込書!$K$22,"")</f>
        <v/>
      </c>
      <c r="BI380" s="369" t="str">
        <f>IF(BH380="","",IF(INDEX('コンテンツ＆備考マスタ'!$H:$J,MATCH(学校情報!BH$3,'コンテンツ＆備考マスタ'!$H:$H,0),3)="●",IF(AND(BH380&lt;&gt;"",ISNUMBER(申込書!$AC$22)=TRUE,申込書!$C$52&lt;&gt;"▼プルダウンより選択してください",申込書!$C$52&lt;&gt;""),申込書!$AC$22,""),"-"))</f>
        <v/>
      </c>
      <c r="BJ380" s="369"/>
      <c r="BK380" s="369"/>
      <c r="BL380" s="370" t="str">
        <f>IF(AND(申込書!$C$52&lt;&gt;"▼プルダウンより選択してください",申込書!$C$52&lt;&gt;"",$G380&lt;&gt;"",申込書!$V$52="特定学年のみ"),"申し込みする","")</f>
        <v/>
      </c>
      <c r="BM380" s="371"/>
      <c r="BN380" s="372"/>
      <c r="BO380" s="373" t="str">
        <f>IF(AND(申込書!$C$53&lt;&gt;"▼プルダウンより選択してください",申込書!$C$53&lt;&gt;"",申込書!$K$22&lt;&gt;"YYYY/MM/DD",$G380&lt;&gt;""),申込書!$K$22,"")</f>
        <v/>
      </c>
      <c r="BP380" s="369" t="str">
        <f>IF(BO380="","",IF(INDEX('コンテンツ＆備考マスタ'!$H:$J,MATCH(学校情報!BO$3,'コンテンツ＆備考マスタ'!$H:$H,0),3)="●",IF(AND(BO380&lt;&gt;"",ISNUMBER(申込書!$AC$22)=TRUE,申込書!$C$53&lt;&gt;"▼プルダウンより選択してください",申込書!$C$53&lt;&gt;""),申込書!$AC$22,""),"-"))</f>
        <v/>
      </c>
      <c r="BQ380" s="369"/>
      <c r="BR380" s="369"/>
      <c r="BS380" s="370" t="str">
        <f>IF(AND(申込書!$C$53&lt;&gt;"▼プルダウンより選択してください",申込書!$C$53&lt;&gt;"",$G380&lt;&gt;"",申込書!$V$53="特定学年のみ"),"申し込みする","")</f>
        <v/>
      </c>
      <c r="BT380" s="371"/>
      <c r="BU380" s="372"/>
      <c r="BV380" s="373" t="str">
        <f>IF(AND(申込書!$C$54&lt;&gt;"▼プルダウンより選択してください",申込書!$C$54&lt;&gt;"",申込書!$K$22&lt;&gt;"YYYY/MM/DD",$G380&lt;&gt;""),申込書!$K$22,"")</f>
        <v/>
      </c>
      <c r="BW380" s="369" t="str">
        <f>IF(BV380="","",IF(INDEX('コンテンツ＆備考マスタ'!$H:$J,MATCH(学校情報!BV$3,'コンテンツ＆備考マスタ'!$H:$H,0),3)="●",IF(AND(BV380&lt;&gt;"",ISNUMBER(申込書!$AC$22)=TRUE,申込書!$C$54&lt;&gt;"▼プルダウンより選択してください",申込書!$C$54&lt;&gt;""),申込書!$AC$22,""),"-"))</f>
        <v/>
      </c>
      <c r="BX380" s="369"/>
      <c r="BY380" s="369"/>
      <c r="BZ380" s="370" t="str">
        <f>IF(AND(申込書!$C$54&lt;&gt;"▼プルダウンより選択してください",申込書!$C$54&lt;&gt;"",$G380&lt;&gt;"",申込書!$V$54="特定学年のみ"),"申し込みする","")</f>
        <v/>
      </c>
      <c r="CA380" s="371"/>
      <c r="CB380" s="372"/>
      <c r="CC380" s="373" t="str">
        <f>IF(AND(申込書!$C$55&lt;&gt;"▼プルダウンより選択してください",申込書!$C$55&lt;&gt;"",申込書!$K$22&lt;&gt;"YYYY/MM/DD",$G380&lt;&gt;""),申込書!$K$22,"")</f>
        <v/>
      </c>
      <c r="CD380" s="369" t="str">
        <f>IF(CC380="","",IF(INDEX('コンテンツ＆備考マスタ'!$H:$J,MATCH(学校情報!CC$3,'コンテンツ＆備考マスタ'!$H:$H,0),3)="●",IF(AND(CC380&lt;&gt;"",ISNUMBER(申込書!$AC$22)=TRUE,申込書!$C$55&lt;&gt;"▼プルダウンより選択してください",申込書!$C$55&lt;&gt;""),申込書!$AC$22,""),"-"))</f>
        <v/>
      </c>
      <c r="CE380" s="369"/>
      <c r="CF380" s="369"/>
      <c r="CG380" s="370" t="str">
        <f>IF(AND(申込書!$C$55&lt;&gt;"▼プルダウンより選択してください",申込書!$C$55&lt;&gt;"",$G380&lt;&gt;"",申込書!$V$55="特定学年のみ"),"申し込みする","")</f>
        <v/>
      </c>
      <c r="CH380" s="371"/>
      <c r="CI380" s="372"/>
      <c r="CJ380" s="373" t="str">
        <f>IF(AND(申込書!$C$56&lt;&gt;"▼プルダウンより選択してください",申込書!$C$56&lt;&gt;"",申込書!$K$22&lt;&gt;"YYYY/MM/DD",$G380&lt;&gt;""),申込書!$K$22,"")</f>
        <v/>
      </c>
      <c r="CK380" s="369" t="str">
        <f>IF(CJ380="","",IF(INDEX('コンテンツ＆備考マスタ'!$H:$J,MATCH(学校情報!CJ$3,'コンテンツ＆備考マスタ'!$H:$H,0),3)="●",IF(AND(CJ380&lt;&gt;"",ISNUMBER(申込書!$AC$22)=TRUE,申込書!$C$56&lt;&gt;"▼プルダウンより選択してください",申込書!$C$56&lt;&gt;""),申込書!$AC$22,""),"-"))</f>
        <v/>
      </c>
      <c r="CL380" s="369"/>
      <c r="CM380" s="369"/>
      <c r="CN380" s="370" t="str">
        <f>IF(AND(申込書!$C$56&lt;&gt;"▼プルダウンより選択してください",申込書!$C$56&lt;&gt;"",$G380&lt;&gt;"",申込書!$V$56="特定学年のみ"),"申し込みする","")</f>
        <v/>
      </c>
      <c r="CO380" s="371"/>
      <c r="CP380" s="372"/>
      <c r="CQ380" s="373" t="str">
        <f>IF(AND(申込書!$C$57&lt;&gt;"▼プルダウンより選択してください",申込書!$C$57&lt;&gt;"",申込書!$K$22&lt;&gt;"YYYY/MM/DD",$G380&lt;&gt;""),申込書!$K$22,"")</f>
        <v/>
      </c>
      <c r="CR380" s="369" t="str">
        <f>IF(CQ380="","",IF(INDEX('コンテンツ＆備考マスタ'!$H:$J,MATCH(学校情報!CQ$3,'コンテンツ＆備考マスタ'!$H:$H,0),3)="●",IF(AND(CQ380&lt;&gt;"",ISNUMBER(申込書!$AC$22)=TRUE,申込書!$C$57&lt;&gt;"▼プルダウンより選択してください",申込書!$C$57&lt;&gt;""),申込書!$AC$22,""),"-"))</f>
        <v/>
      </c>
      <c r="CS380" s="369"/>
      <c r="CT380" s="369"/>
      <c r="CU380" s="369" t="str">
        <f>IF(AND(申込書!$C$57&lt;&gt;"▼プルダウンより選択してください",申込書!$C$57&lt;&gt;"",$G380&lt;&gt;"",申込書!$V$57="特定学年のみ"),"申し込みする","")</f>
        <v/>
      </c>
      <c r="CV380" s="371"/>
      <c r="CW380" s="372"/>
      <c r="CX380" s="373" t="str">
        <f>IF(AND(申込書!$C$58&lt;&gt;"▼プルダウンより選択してください",申込書!$C$58&lt;&gt;"",申込書!$K$22&lt;&gt;"YYYY/MM/DD",$G380&lt;&gt;""),申込書!$K$22,"")</f>
        <v/>
      </c>
      <c r="CY380" s="369" t="str">
        <f>IF(CX380="","",IF(INDEX('コンテンツ＆備考マスタ'!$H:$J,MATCH(学校情報!CX$3,'コンテンツ＆備考マスタ'!$H:$H,0),3)="●",IF(AND(CX380&lt;&gt;"",ISNUMBER(申込書!$AC$22)=TRUE,申込書!$C$58&lt;&gt;"▼プルダウンより選択してください",申込書!$C$58&lt;&gt;""),申込書!$AC$22,""),"-"))</f>
        <v/>
      </c>
      <c r="CZ380" s="369"/>
      <c r="DA380" s="369"/>
      <c r="DB380" s="369" t="str">
        <f>IF(AND(申込書!$C$58&lt;&gt;"▼プルダウンより選択してください",申込書!$C$58&lt;&gt;"",$G380&lt;&gt;"",申込書!$V$58="特定学年のみ"),"申し込みする","")</f>
        <v/>
      </c>
      <c r="DC380" s="371"/>
      <c r="DD380" s="372"/>
      <c r="DE380" s="373" t="str">
        <f>IF(AND(申込書!$C$59&lt;&gt;"▼プルダウンより選択してください",申込書!$C$59&lt;&gt;"",申込書!$K$22&lt;&gt;"YYYY/MM/DD",$G380&lt;&gt;""),申込書!$K$22,"")</f>
        <v/>
      </c>
      <c r="DF380" s="369" t="str">
        <f>IF(DE380="","",IF(INDEX('コンテンツ＆備考マスタ'!$H:$J,MATCH(学校情報!DE$3,'コンテンツ＆備考マスタ'!$H:$H,0),3)="●",IF(AND(DE380&lt;&gt;"",ISNUMBER(申込書!$AC$22)=TRUE,申込書!$C$59&lt;&gt;"▼プルダウンより選択してください",申込書!$C$59&lt;&gt;""),申込書!$AC$22,""),"-"))</f>
        <v/>
      </c>
      <c r="DG380" s="369"/>
      <c r="DH380" s="369"/>
      <c r="DI380" s="369" t="str">
        <f>IF(AND(申込書!$C$59&lt;&gt;"▼プルダウンより選択してください",申込書!$C$59&lt;&gt;"",$G380&lt;&gt;"",申込書!$V$59="特定学年のみ"),"申し込みする","")</f>
        <v/>
      </c>
      <c r="DJ380" s="371"/>
      <c r="DK380" s="372"/>
      <c r="DL380" s="373" t="str">
        <f>IF(AND(申込書!$C$60&lt;&gt;"▼プルダウンより選択してください",申込書!$C$60&lt;&gt;"",申込書!$K$22&lt;&gt;"YYYY/MM/DD",$G380&lt;&gt;""),申込書!$K$22,"")</f>
        <v/>
      </c>
      <c r="DM380" s="369" t="str">
        <f>IF(DL380="","",IF(INDEX('コンテンツ＆備考マスタ'!$H:$J,MATCH(学校情報!DL$3,'コンテンツ＆備考マスタ'!$H:$H,0),3)="●",IF(AND(DL380&lt;&gt;"",ISNUMBER(申込書!$AC$22)=TRUE,申込書!$C$60&lt;&gt;"▼プルダウンより選択してください",申込書!$C$60&lt;&gt;""),申込書!$AC$22,""),"-"))</f>
        <v/>
      </c>
      <c r="DN380" s="369"/>
      <c r="DO380" s="369"/>
      <c r="DP380" s="369" t="str">
        <f>IF(AND(申込書!$C$60&lt;&gt;"▼プルダウンより選択してください",申込書!$C$60&lt;&gt;"",$G380&lt;&gt;"",申込書!$V$60="特定学年のみ"),"申し込みする","")</f>
        <v/>
      </c>
      <c r="DQ380" s="371"/>
      <c r="DR380" s="372"/>
      <c r="DS380" s="373" t="str">
        <f>IF(AND(申込書!$C$61&lt;&gt;"▼プルダウンより選択してください",申込書!$C$61&lt;&gt;"",申込書!$K$22&lt;&gt;"YYYY/MM/DD",$G380&lt;&gt;""),申込書!$K$22,"")</f>
        <v/>
      </c>
      <c r="DT380" s="369" t="str">
        <f>IF(DS380="","",IF(INDEX('コンテンツ＆備考マスタ'!$H:$J,MATCH(学校情報!DS$3,'コンテンツ＆備考マスタ'!$H:$H,0),3)="●",IF(AND(DS380&lt;&gt;"",ISNUMBER(申込書!$AC$22)=TRUE,申込書!$C$61&lt;&gt;"▼プルダウンより選択してください",申込書!$C$61&lt;&gt;""),申込書!$AC$22,""),"-"))</f>
        <v/>
      </c>
      <c r="DU380" s="369"/>
      <c r="DV380" s="369"/>
      <c r="DW380" s="369" t="str">
        <f>IF(AND(申込書!$C$61&lt;&gt;"▼プルダウンより選択してください",申込書!$C$61&lt;&gt;"",$G380&lt;&gt;"",申込書!$V$61="特定学年のみ"),"申し込みする","")</f>
        <v/>
      </c>
      <c r="DX380" s="371"/>
      <c r="DY380" s="372"/>
      <c r="DZ380" s="373" t="str">
        <f>IF(AND(申込書!$C$62&lt;&gt;"▼プルダウンより選択してください",申込書!$C$62&lt;&gt;"",申込書!$K$22&lt;&gt;"YYYY/MM/DD",$G380&lt;&gt;""),申込書!$K$22,"")</f>
        <v/>
      </c>
      <c r="EA380" s="369" t="str">
        <f>IF(DZ380="","",IF(INDEX('コンテンツ＆備考マスタ'!$H:$J,MATCH(学校情報!DZ$3,'コンテンツ＆備考マスタ'!$H:$H,0),3)="●",IF(AND(DZ380&lt;&gt;"",ISNUMBER(申込書!$AC$22)=TRUE,申込書!$C$62&lt;&gt;"▼プルダウンより選択してください",申込書!$C$62&lt;&gt;""),申込書!$AC$22,""),"-"))</f>
        <v/>
      </c>
      <c r="EB380" s="369"/>
      <c r="EC380" s="369"/>
      <c r="ED380" s="370" t="str">
        <f>IF(AND(申込書!$C$62&lt;&gt;"▼プルダウンより選択してください",申込書!$C$62&lt;&gt;"",$G380&lt;&gt;"",申込書!$V$62="特定学年のみ"),"申し込みする","")</f>
        <v/>
      </c>
      <c r="EE380" s="371"/>
      <c r="EF380" s="372"/>
      <c r="EG380" s="373" t="str">
        <f>IF(AND(申込書!$C$63&lt;&gt;"▼プルダウンより選択してください",申込書!$C$63&lt;&gt;"",申込書!$K$22&lt;&gt;"YYYY/MM/DD",$G380&lt;&gt;""),申込書!$K$22,"")</f>
        <v/>
      </c>
      <c r="EH380" s="369" t="str">
        <f>IF(EG380="","",IF(INDEX('コンテンツ＆備考マスタ'!$H:$J,MATCH(学校情報!EG$3,'コンテンツ＆備考マスタ'!$H:$H,0),3)="●",IF(AND(EG380&lt;&gt;"",ISNUMBER(申込書!$AC$22)=TRUE,申込書!$C$63&lt;&gt;"▼プルダウンより選択してください",申込書!$C$63&lt;&gt;""),申込書!$AC$22,""),"-"))</f>
        <v/>
      </c>
      <c r="EI380" s="369"/>
      <c r="EJ380" s="369"/>
      <c r="EK380" s="370" t="str">
        <f>IF(AND(申込書!$C$63&lt;&gt;"▼プルダウンより選択してください",申込書!$C$63&lt;&gt;"",$G380&lt;&gt;"",申込書!$V$63="特定学年のみ"),"申し込みする","")</f>
        <v/>
      </c>
      <c r="EL380" s="371"/>
      <c r="EM380" s="372"/>
      <c r="EN380" s="373" t="str">
        <f>IF(AND(申込書!$C$64&lt;&gt;"▼プルダウンより選択してください",申込書!$C$64&lt;&gt;"",申込書!$K$22&lt;&gt;"YYYY/MM/DD",$G380&lt;&gt;""),申込書!$K$22,"")</f>
        <v/>
      </c>
      <c r="EO380" s="369" t="str">
        <f>IF(EN380="","",IF(INDEX('コンテンツ＆備考マスタ'!$H:$J,MATCH(学校情報!EN$3,'コンテンツ＆備考マスタ'!$H:$H,0),3)="●",IF(AND(EN380&lt;&gt;"",ISNUMBER(申込書!$AC$22)=TRUE,申込書!$C$64&lt;&gt;"▼プルダウンより選択してください",申込書!$C$64&lt;&gt;""),申込書!$AC$22,""),"-"))</f>
        <v/>
      </c>
      <c r="EP380" s="369"/>
      <c r="EQ380" s="369"/>
      <c r="ER380" s="370" t="str">
        <f>IF(AND(申込書!$C$64&lt;&gt;"▼プルダウンより選択してください",申込書!$C$64&lt;&gt;"",$G380&lt;&gt;"",申込書!$V$64="特定学年のみ"),"申し込みする","")</f>
        <v/>
      </c>
      <c r="ES380" s="371"/>
      <c r="ET380" s="372"/>
      <c r="EU380" s="373" t="str">
        <f>IF(AND(申込書!$C$65&lt;&gt;"▼プルダウンより選択してください",申込書!$C$65&lt;&gt;"",申込書!$K$22&lt;&gt;"YYYY/MM/DD",$G380&lt;&gt;""),申込書!$K$22,"")</f>
        <v/>
      </c>
      <c r="EV380" s="369" t="str">
        <f>IF(EU380="","",IF(INDEX('コンテンツ＆備考マスタ'!$H:$J,MATCH(学校情報!EU$3,'コンテンツ＆備考マスタ'!$H:$H,0),3)="●",IF(AND(EU380&lt;&gt;"",ISNUMBER(申込書!$AC$22)=TRUE,申込書!$C$65&lt;&gt;"▼プルダウンより選択してください",申込書!$C$65&lt;&gt;""),申込書!$AC$22,""),"-"))</f>
        <v/>
      </c>
      <c r="EW380" s="369"/>
      <c r="EX380" s="369"/>
      <c r="EY380" s="370" t="str">
        <f>IF(AND(申込書!$C$65&lt;&gt;"▼プルダウンより選択してください",申込書!$C$65&lt;&gt;"",$G380&lt;&gt;"",申込書!$V$65="特定学年のみ"),"申し込みする","")</f>
        <v/>
      </c>
      <c r="EZ380" s="371"/>
      <c r="FA380" s="372"/>
      <c r="FB380" s="373" t="str">
        <f>IF(AND(申込書!$C$66&lt;&gt;"▼プルダウンより選択してください",申込書!$C$66&lt;&gt;"",申込書!$K$22&lt;&gt;"YYYY/MM/DD",$G380&lt;&gt;""),申込書!$K$22,"")</f>
        <v/>
      </c>
      <c r="FC380" s="369" t="str">
        <f>IF(FB380="","",IF(INDEX('コンテンツ＆備考マスタ'!$H:$J,MATCH(学校情報!FB$3,'コンテンツ＆備考マスタ'!$H:$H,0),3)="●",IF(AND(FB380&lt;&gt;"",ISNUMBER(申込書!$AC$22)=TRUE,申込書!$C$66&lt;&gt;"▼プルダウンより選択してください",申込書!$C$66&lt;&gt;""),申込書!$AC$22,""),"-"))</f>
        <v/>
      </c>
      <c r="FD380" s="369"/>
      <c r="FE380" s="369"/>
      <c r="FF380" s="370" t="str">
        <f>IF(AND(申込書!$C$66&lt;&gt;"▼プルダウンより選択してください",申込書!$C$66&lt;&gt;"",$G380&lt;&gt;"",申込書!$V$66="特定学年のみ"),"申し込みする","")</f>
        <v/>
      </c>
      <c r="FG380" s="371"/>
      <c r="FH380" s="372"/>
      <c r="FI380" s="373" t="str">
        <f>IF(AND(申込書!$C$67&lt;&gt;"▼プルダウンより選択してください",申込書!$C$67&lt;&gt;"",申込書!$K$22&lt;&gt;"YYYY/MM/DD",$G380&lt;&gt;""),申込書!$K$22,"")</f>
        <v/>
      </c>
      <c r="FJ380" s="369" t="str">
        <f>IF(FI380="","",IF(INDEX('コンテンツ＆備考マスタ'!$H:$J,MATCH(学校情報!FI$3,'コンテンツ＆備考マスタ'!$H:$H,0),3)="●",IF(AND(FI380&lt;&gt;"",ISNUMBER(申込書!$AC$22)=TRUE,申込書!$C$67&lt;&gt;"▼プルダウンより選択してください",申込書!$C$67&lt;&gt;""),申込書!$AC$22,""),"-"))</f>
        <v/>
      </c>
      <c r="FK380" s="369"/>
      <c r="FL380" s="369"/>
      <c r="FM380" s="370" t="str">
        <f>IF(AND(申込書!$C$67&lt;&gt;"▼プルダウンより選択してください",申込書!$C$67&lt;&gt;"",$G380&lt;&gt;"",申込書!$V$67="特定学年のみ"),"申し込みする","")</f>
        <v/>
      </c>
      <c r="FN380" s="371"/>
      <c r="FO380" s="372"/>
      <c r="FP380" s="373" t="str">
        <f>IF(AND(申込書!$C$68&lt;&gt;"▼プルダウンより選択してください",申込書!$C$68&lt;&gt;"",申込書!$K$22&lt;&gt;"YYYY/MM/DD",$G380&lt;&gt;""),申込書!$K$22,"")</f>
        <v/>
      </c>
      <c r="FQ380" s="369" t="str">
        <f>IF(FP380="","",IF(INDEX('コンテンツ＆備考マスタ'!$H:$J,MATCH(学校情報!FP$3,'コンテンツ＆備考マスタ'!$H:$H,0),3)="●",IF(AND(FP380&lt;&gt;"",ISNUMBER(申込書!$AC$22)=TRUE,申込書!$C$68&lt;&gt;"▼プルダウンより選択してください",申込書!$C$68&lt;&gt;""),申込書!$AC$22,""),"-"))</f>
        <v/>
      </c>
      <c r="FR380" s="369"/>
      <c r="FS380" s="369"/>
      <c r="FT380" s="370" t="str">
        <f>IF(AND(申込書!$C$68&lt;&gt;"▼プルダウンより選択してください",申込書!$C$68&lt;&gt;"",$G380&lt;&gt;"",申込書!$V$68="特定学年のみ"),"申し込みする","")</f>
        <v/>
      </c>
      <c r="FU380" s="371"/>
      <c r="FV380" s="372"/>
      <c r="FW380" s="373" t="str">
        <f>IF(AND(申込書!$C$69&lt;&gt;"▼プルダウンより選択してください",申込書!$C$69&lt;&gt;"",申込書!$K$22&lt;&gt;"YYYY/MM/DD",$G380&lt;&gt;""),申込書!$K$22,"")</f>
        <v/>
      </c>
      <c r="FX380" s="369" t="str">
        <f>IF(FW380="","",IF(INDEX('コンテンツ＆備考マスタ'!$H:$J,MATCH(学校情報!FW$3,'コンテンツ＆備考マスタ'!$H:$H,0),3)="●",IF(AND(FW380&lt;&gt;"",ISNUMBER(申込書!$AC$22)=TRUE,申込書!$C$69&lt;&gt;"▼プルダウンより選択してください",申込書!$C$69&lt;&gt;""),申込書!$AC$22,""),"-"))</f>
        <v/>
      </c>
      <c r="FY380" s="369"/>
      <c r="FZ380" s="369"/>
      <c r="GA380" s="370" t="str">
        <f>IF(AND(申込書!$C$69&lt;&gt;"▼プルダウンより選択してください",申込書!$C$69&lt;&gt;"",$G380&lt;&gt;"",申込書!$V$69="特定学年のみ"),"申し込みする","")</f>
        <v/>
      </c>
      <c r="GB380" s="371"/>
      <c r="GC380" s="372"/>
      <c r="GD380" s="373" t="str">
        <f>IF(AND(申込書!$C$70&lt;&gt;"▼プルダウンより選択してください",申込書!$C$70&lt;&gt;"",申込書!$K$22&lt;&gt;"YYYY/MM/DD",$G380&lt;&gt;""),申込書!$K$22,"")</f>
        <v/>
      </c>
      <c r="GE380" s="369" t="str">
        <f>IF(GD380="","",IF(INDEX('コンテンツ＆備考マスタ'!$H:$J,MATCH(学校情報!GD$3,'コンテンツ＆備考マスタ'!$H:$H,0),3)="●",IF(AND(GD380&lt;&gt;"",ISNUMBER(申込書!$AC$22)=TRUE,申込書!$C$70&lt;&gt;"▼プルダウンより選択してください",申込書!$C$70&lt;&gt;""),申込書!$AC$22,""),"-"))</f>
        <v/>
      </c>
      <c r="GF380" s="369"/>
      <c r="GG380" s="369"/>
      <c r="GH380" s="370" t="str">
        <f>IF(AND(申込書!$C$70&lt;&gt;"▼プルダウンより選択してください",申込書!$C$70&lt;&gt;"",$G380&lt;&gt;"",申込書!$V$70="特定学年のみ"),"申し込みする","")</f>
        <v/>
      </c>
      <c r="GI380" s="371"/>
      <c r="GJ380" s="372"/>
      <c r="GK380" s="373" t="str">
        <f>IF(AND(申込書!$C$71&lt;&gt;"▼プルダウンより選択してください",申込書!$C$71&lt;&gt;"",申込書!$K$22&lt;&gt;"YYYY/MM/DD",$G380&lt;&gt;""),申込書!$K$22,"")</f>
        <v/>
      </c>
      <c r="GL380" s="369" t="str">
        <f>IF(GK380="","",IF(INDEX('コンテンツ＆備考マスタ'!$H:$J,MATCH(学校情報!GK$3,'コンテンツ＆備考マスタ'!$H:$H,0),3)="●",IF(AND(GK380&lt;&gt;"",ISNUMBER(申込書!$AC$22)=TRUE,申込書!$C$71&lt;&gt;"▼プルダウンより選択してください",申込書!$C$71&lt;&gt;""),申込書!$AC$22,""),"-"))</f>
        <v/>
      </c>
      <c r="GM380" s="369"/>
      <c r="GN380" s="369"/>
      <c r="GO380" s="370" t="str">
        <f>IF(AND(申込書!$C$71&lt;&gt;"▼プルダウンより選択してください",申込書!$C$71&lt;&gt;"",$G380&lt;&gt;"",申込書!$V$71="特定学年のみ"),"申し込みする","")</f>
        <v/>
      </c>
      <c r="GP380" s="371"/>
      <c r="GQ380" s="372"/>
      <c r="GR380" s="373" t="str">
        <f>IF(AND(申込書!$C$72&lt;&gt;"▼プルダウンより選択してください",申込書!$C$72&lt;&gt;"",申込書!$K$22&lt;&gt;"YYYY/MM/DD",$G380&lt;&gt;""),申込書!$K$22,"")</f>
        <v/>
      </c>
      <c r="GS380" s="369" t="str">
        <f>IF(GR380="","",IF(INDEX('コンテンツ＆備考マスタ'!$H:$J,MATCH(学校情報!GR$3,'コンテンツ＆備考マスタ'!$H:$H,0),3)="●",IF(AND(GR380&lt;&gt;"",ISNUMBER(申込書!$AC$22)=TRUE,申込書!$C$72&lt;&gt;"▼プルダウンより選択してください",申込書!$C$72&lt;&gt;""),申込書!$AC$22,""),"-"))</f>
        <v/>
      </c>
      <c r="GT380" s="369"/>
      <c r="GU380" s="369"/>
      <c r="GV380" s="370" t="str">
        <f>IF(AND(申込書!$C$72&lt;&gt;"▼プルダウンより選択してください",申込書!$C$72&lt;&gt;"",$G380&lt;&gt;"",申込書!$V$72="特定学年のみ"),"申し込みする","")</f>
        <v/>
      </c>
      <c r="GW380" s="371"/>
      <c r="GX380" s="372"/>
      <c r="GY380" s="373" t="str">
        <f>IF(AND(申込書!$C$73&lt;&gt;"▼プルダウンより選択してください",申込書!$C$73&lt;&gt;"",申込書!$K$22&lt;&gt;"YYYY/MM/DD",$G380&lt;&gt;""),申込書!$K$22,"")</f>
        <v/>
      </c>
      <c r="GZ380" s="369" t="str">
        <f>IF(GY380="","",IF(INDEX('コンテンツ＆備考マスタ'!$H:$J,MATCH(学校情報!GY$3,'コンテンツ＆備考マスタ'!$H:$H,0),3)="●",IF(AND(GY380&lt;&gt;"",ISNUMBER(申込書!$AC$22)=TRUE,申込書!$C$73&lt;&gt;"▼プルダウンより選択してください",申込書!$C$73&lt;&gt;""),申込書!$AC$22,""),"-"))</f>
        <v/>
      </c>
      <c r="HA380" s="369"/>
      <c r="HB380" s="369"/>
      <c r="HC380" s="370" t="str">
        <f>IF(AND(申込書!$C$73&lt;&gt;"▼プルダウンより選択してください",申込書!$C$73&lt;&gt;"",$G380&lt;&gt;"",申込書!$V$73="特定学年のみ"),"申し込みする","")</f>
        <v/>
      </c>
      <c r="HD380" s="371"/>
      <c r="HE380" s="372"/>
      <c r="HF380" s="373" t="str">
        <f>IF(AND(申込書!$C$74&lt;&gt;"▼プルダウンより選択してください",申込書!$C$74&lt;&gt;"",申込書!$K$22&lt;&gt;"YYYY/MM/DD",$G380&lt;&gt;""),申込書!$K$22,"")</f>
        <v/>
      </c>
      <c r="HG380" s="369" t="str">
        <f>IF(HF380="","",IF(INDEX('コンテンツ＆備考マスタ'!$H:$J,MATCH(学校情報!HF$3,'コンテンツ＆備考マスタ'!$H:$H,0),3)="●",IF(AND(HF380&lt;&gt;"",ISNUMBER(申込書!$AC$22)=TRUE,申込書!$C$74&lt;&gt;"▼プルダウンより選択してください",申込書!$C$74&lt;&gt;""),申込書!$AC$22,""),"-"))</f>
        <v/>
      </c>
      <c r="HH380" s="369"/>
      <c r="HI380" s="369"/>
      <c r="HJ380" s="370" t="str">
        <f>IF(AND(申込書!$C$74&lt;&gt;"▼プルダウンより選択してください",申込書!$C$74&lt;&gt;"",$G380&lt;&gt;"",申込書!$V$74="特定学年のみ"),"申し込みする","")</f>
        <v/>
      </c>
      <c r="HK380" s="371"/>
      <c r="HL380" s="372"/>
      <c r="HM380" s="373" t="str">
        <f>IF(AND(申込書!$C$75&lt;&gt;"▼プルダウンより選択してください",申込書!$C$75&lt;&gt;"",申込書!$K$22&lt;&gt;"YYYY/MM/DD",$G380&lt;&gt;""),申込書!$K$22,"")</f>
        <v/>
      </c>
      <c r="HN380" s="369" t="str">
        <f>IF(HM380="","",IF(INDEX('コンテンツ＆備考マスタ'!$H:$J,MATCH(学校情報!HM$3,'コンテンツ＆備考マスタ'!$H:$H,0),3)="●",IF(AND(HM380&lt;&gt;"",ISNUMBER(申込書!$AC$22)=TRUE,申込書!$C$75&lt;&gt;"▼プルダウンより選択してください",申込書!$C$75&lt;&gt;""),申込書!$AC$22,""),"-"))</f>
        <v/>
      </c>
      <c r="HO380" s="369"/>
      <c r="HP380" s="369"/>
      <c r="HQ380" s="370" t="str">
        <f>IF(AND(申込書!$C$75&lt;&gt;"▼プルダウンより選択してください",申込書!$C$75&lt;&gt;"",$G380&lt;&gt;"",申込書!$V$75="特定学年のみ"),"申し込みする","")</f>
        <v/>
      </c>
      <c r="HR380" s="371"/>
      <c r="HS380" s="371"/>
      <c r="HT380" s="374" t="str">
        <f>IF(AND(申込書!$C$76&lt;&gt;"▼プルダウンより選択してください",申込書!$C$76&lt;&gt;"",申込書!$K$22&lt;&gt;"YYYY/MM/DD",$G380&lt;&gt;""),申込書!$K$22,"")</f>
        <v/>
      </c>
      <c r="HU380" s="369" t="str">
        <f>IF(HT380="","",IF(INDEX('コンテンツ＆備考マスタ'!$H:$J,MATCH(学校情報!HT$3,'コンテンツ＆備考マスタ'!$H:$H,0),3)="●",IF(AND(HT380&lt;&gt;"",ISNUMBER(申込書!$AC$22)=TRUE,申込書!$C$76&lt;&gt;"▼プルダウンより選択してください",申込書!$C$76&lt;&gt;""),申込書!$AC$22,""),"-"))</f>
        <v/>
      </c>
      <c r="HV380" s="369"/>
      <c r="HW380" s="369"/>
      <c r="HX380" s="370" t="str">
        <f>IF(AND(申込書!$C$76&lt;&gt;"▼プルダウンより選択してください",申込書!$C$76&lt;&gt;"",$G380&lt;&gt;"",申込書!$V$76="特定学年のみ"),"申し込みする","")</f>
        <v/>
      </c>
      <c r="HY380" s="371"/>
      <c r="HZ380" s="372"/>
      <c r="IA380" s="69"/>
    </row>
    <row r="381" spans="2:235" ht="26.85" hidden="1" customHeight="1" outlineLevel="1">
      <c r="B381" s="365">
        <f t="shared" si="15"/>
        <v>376</v>
      </c>
      <c r="C381" s="55"/>
      <c r="D381" s="56"/>
      <c r="E381" s="154"/>
      <c r="F381" s="57"/>
      <c r="G381" s="58"/>
      <c r="H381" s="59"/>
      <c r="I381" s="60"/>
      <c r="J381" s="61"/>
      <c r="K381" s="366" t="str">
        <f t="shared" si="16"/>
        <v/>
      </c>
      <c r="L381" s="62"/>
      <c r="M381" s="322"/>
      <c r="N381" s="63"/>
      <c r="O381" s="64"/>
      <c r="P381" s="367" t="str">
        <f t="shared" si="17"/>
        <v/>
      </c>
      <c r="Q381" s="65"/>
      <c r="R381" s="66"/>
      <c r="S381" s="67"/>
      <c r="T381" s="68"/>
      <c r="U381" s="68"/>
      <c r="V381" s="68"/>
      <c r="W381" s="66"/>
      <c r="X381" s="281"/>
      <c r="Y381" s="368" t="str">
        <f>IF(AND(申込書!$C$47&lt;&gt;"▼プルダウンより選択してください",申込書!$C$47&lt;&gt;"",申込書!$K$22&lt;&gt;"YYYY/MM/DD",$G381&lt;&gt;""),申込書!$K$22,"")</f>
        <v/>
      </c>
      <c r="Z381" s="369" t="str">
        <f>IF(Y381="","",IF(INDEX('コンテンツ＆備考マスタ'!$H:$J,MATCH(学校情報!Y$3,'コンテンツ＆備考マスタ'!$H:$H,0),3)="●",IF(AND(Y381&lt;&gt;"",ISNUMBER(申込書!$AC$22)=TRUE,申込書!$C$47&lt;&gt;"▼プルダウンより選択してください",申込書!$C$47&lt;&gt;""),申込書!$AC$22,""),"-"))</f>
        <v/>
      </c>
      <c r="AA381" s="369"/>
      <c r="AB381" s="369"/>
      <c r="AC381" s="370" t="str">
        <f>IF(AND(申込書!$C$47&lt;&gt;"▼プルダウンより選択してください",申込書!$C$47&lt;&gt;"",$G381&lt;&gt;"",申込書!$V$47="特定学年のみ"),"申し込みする","")</f>
        <v/>
      </c>
      <c r="AD381" s="371"/>
      <c r="AE381" s="372"/>
      <c r="AF381" s="373" t="str">
        <f>IF(AND(申込書!$C$48&lt;&gt;"▼プルダウンより選択してください",申込書!$C$48&lt;&gt;"",申込書!$K$22&lt;&gt;"YYYY/MM/DD",$G381&lt;&gt;""),申込書!$K$22,"")</f>
        <v/>
      </c>
      <c r="AG381" s="369" t="str">
        <f>IF(AF381="","",IF(INDEX('コンテンツ＆備考マスタ'!$H:$J,MATCH(学校情報!AF$3,'コンテンツ＆備考マスタ'!$H:$H,0),3)="●",IF(AND(AF381&lt;&gt;"",ISNUMBER(申込書!$AC$22)=TRUE,申込書!$C$48&lt;&gt;"▼プルダウンより選択してください",申込書!$C$48&lt;&gt;""),申込書!$AC$22,""),"-"))</f>
        <v/>
      </c>
      <c r="AH381" s="369"/>
      <c r="AI381" s="369"/>
      <c r="AJ381" s="370" t="str">
        <f>IF(AND(申込書!$C$48&lt;&gt;"▼プルダウンより選択してください",申込書!$C$48&lt;&gt;"",$G381&lt;&gt;"",申込書!$V$48="特定学年のみ"),"申し込みする","")</f>
        <v/>
      </c>
      <c r="AK381" s="371"/>
      <c r="AL381" s="372"/>
      <c r="AM381" s="373" t="str">
        <f>IF(AND(申込書!$C$49&lt;&gt;"▼プルダウンより選択してください",申込書!$C$49&lt;&gt;"",申込書!$K$22&lt;&gt;"YYYY/MM/DD",$G381&lt;&gt;""),申込書!$K$22,"")</f>
        <v/>
      </c>
      <c r="AN381" s="369" t="str">
        <f>IF(AM381="","",IF(INDEX('コンテンツ＆備考マスタ'!$H:$J,MATCH(学校情報!AM$3,'コンテンツ＆備考マスタ'!$H:$H,0),3)="●",IF(AND(AM381&lt;&gt;"",ISNUMBER(申込書!$AC$22)=TRUE,申込書!$C$49&lt;&gt;"▼プルダウンより選択してください",申込書!$C$49&lt;&gt;""),申込書!$AC$22,""),"-"))</f>
        <v/>
      </c>
      <c r="AO381" s="369"/>
      <c r="AP381" s="369"/>
      <c r="AQ381" s="370" t="str">
        <f>IF(AND(申込書!$C$49&lt;&gt;"▼プルダウンより選択してください",申込書!$C$49&lt;&gt;"",$G381&lt;&gt;"",申込書!$V$49="特定学年のみ"),"申し込みする","")</f>
        <v/>
      </c>
      <c r="AR381" s="371"/>
      <c r="AS381" s="372"/>
      <c r="AT381" s="373" t="str">
        <f>IF(AND(申込書!$C$50&lt;&gt;"▼プルダウンより選択してください",申込書!$C$50&lt;&gt;"",申込書!$K$22&lt;&gt;"YYYY/MM/DD",$G381&lt;&gt;""),申込書!$K$22,"")</f>
        <v/>
      </c>
      <c r="AU381" s="369" t="str">
        <f>IF(AT381="","",IF(INDEX('コンテンツ＆備考マスタ'!$H:$J,MATCH(学校情報!AT$3,'コンテンツ＆備考マスタ'!$H:$H,0),3)="●",IF(AND(AT381&lt;&gt;"",ISNUMBER(申込書!$AC$22)=TRUE,申込書!$C$50&lt;&gt;"▼プルダウンより選択してください",申込書!$C$50&lt;&gt;""),申込書!$AC$22,""),"-"))</f>
        <v/>
      </c>
      <c r="AV381" s="369"/>
      <c r="AW381" s="369"/>
      <c r="AX381" s="370" t="str">
        <f>IF(AND(申込書!$C$50&lt;&gt;"▼プルダウンより選択してください",申込書!$C$50&lt;&gt;"",$G381&lt;&gt;"",申込書!$V$50="特定学年のみ"),"申し込みする","")</f>
        <v/>
      </c>
      <c r="AY381" s="371"/>
      <c r="AZ381" s="372"/>
      <c r="BA381" s="373" t="str">
        <f>IF(AND(申込書!$C$51&lt;&gt;"▼プルダウンより選択してください",申込書!$C$51&lt;&gt;"",申込書!$K$22&lt;&gt;"YYYY/MM/DD",$G381&lt;&gt;""),申込書!$K$22,"")</f>
        <v/>
      </c>
      <c r="BB381" s="369" t="str">
        <f>IF(BA381="","",IF(INDEX('コンテンツ＆備考マスタ'!$H:$J,MATCH(学校情報!BA$3,'コンテンツ＆備考マスタ'!$H:$H,0),3)="●",IF(AND(BA381&lt;&gt;"",ISNUMBER(申込書!$AC$22)=TRUE,申込書!$C$51&lt;&gt;"▼プルダウンより選択してください",申込書!$C$51&lt;&gt;""),申込書!$AC$22,""),"-"))</f>
        <v/>
      </c>
      <c r="BC381" s="369"/>
      <c r="BD381" s="369"/>
      <c r="BE381" s="370" t="str">
        <f>IF(AND(申込書!$C$51&lt;&gt;"▼プルダウンより選択してください",申込書!$C$51&lt;&gt;"",$G381&lt;&gt;"",申込書!$V$51="特定学年のみ"),"申し込みする","")</f>
        <v/>
      </c>
      <c r="BF381" s="371"/>
      <c r="BG381" s="372"/>
      <c r="BH381" s="373" t="str">
        <f>IF(AND(申込書!$C$52&lt;&gt;"▼プルダウンより選択してください",申込書!$C$52&lt;&gt;"",申込書!$K$22&lt;&gt;"YYYY/MM/DD",$G381&lt;&gt;""),申込書!$K$22,"")</f>
        <v/>
      </c>
      <c r="BI381" s="369" t="str">
        <f>IF(BH381="","",IF(INDEX('コンテンツ＆備考マスタ'!$H:$J,MATCH(学校情報!BH$3,'コンテンツ＆備考マスタ'!$H:$H,0),3)="●",IF(AND(BH381&lt;&gt;"",ISNUMBER(申込書!$AC$22)=TRUE,申込書!$C$52&lt;&gt;"▼プルダウンより選択してください",申込書!$C$52&lt;&gt;""),申込書!$AC$22,""),"-"))</f>
        <v/>
      </c>
      <c r="BJ381" s="369"/>
      <c r="BK381" s="369"/>
      <c r="BL381" s="370" t="str">
        <f>IF(AND(申込書!$C$52&lt;&gt;"▼プルダウンより選択してください",申込書!$C$52&lt;&gt;"",$G381&lt;&gt;"",申込書!$V$52="特定学年のみ"),"申し込みする","")</f>
        <v/>
      </c>
      <c r="BM381" s="371"/>
      <c r="BN381" s="372"/>
      <c r="BO381" s="373" t="str">
        <f>IF(AND(申込書!$C$53&lt;&gt;"▼プルダウンより選択してください",申込書!$C$53&lt;&gt;"",申込書!$K$22&lt;&gt;"YYYY/MM/DD",$G381&lt;&gt;""),申込書!$K$22,"")</f>
        <v/>
      </c>
      <c r="BP381" s="369" t="str">
        <f>IF(BO381="","",IF(INDEX('コンテンツ＆備考マスタ'!$H:$J,MATCH(学校情報!BO$3,'コンテンツ＆備考マスタ'!$H:$H,0),3)="●",IF(AND(BO381&lt;&gt;"",ISNUMBER(申込書!$AC$22)=TRUE,申込書!$C$53&lt;&gt;"▼プルダウンより選択してください",申込書!$C$53&lt;&gt;""),申込書!$AC$22,""),"-"))</f>
        <v/>
      </c>
      <c r="BQ381" s="369"/>
      <c r="BR381" s="369"/>
      <c r="BS381" s="370" t="str">
        <f>IF(AND(申込書!$C$53&lt;&gt;"▼プルダウンより選択してください",申込書!$C$53&lt;&gt;"",$G381&lt;&gt;"",申込書!$V$53="特定学年のみ"),"申し込みする","")</f>
        <v/>
      </c>
      <c r="BT381" s="371"/>
      <c r="BU381" s="372"/>
      <c r="BV381" s="373" t="str">
        <f>IF(AND(申込書!$C$54&lt;&gt;"▼プルダウンより選択してください",申込書!$C$54&lt;&gt;"",申込書!$K$22&lt;&gt;"YYYY/MM/DD",$G381&lt;&gt;""),申込書!$K$22,"")</f>
        <v/>
      </c>
      <c r="BW381" s="369" t="str">
        <f>IF(BV381="","",IF(INDEX('コンテンツ＆備考マスタ'!$H:$J,MATCH(学校情報!BV$3,'コンテンツ＆備考マスタ'!$H:$H,0),3)="●",IF(AND(BV381&lt;&gt;"",ISNUMBER(申込書!$AC$22)=TRUE,申込書!$C$54&lt;&gt;"▼プルダウンより選択してください",申込書!$C$54&lt;&gt;""),申込書!$AC$22,""),"-"))</f>
        <v/>
      </c>
      <c r="BX381" s="369"/>
      <c r="BY381" s="369"/>
      <c r="BZ381" s="370" t="str">
        <f>IF(AND(申込書!$C$54&lt;&gt;"▼プルダウンより選択してください",申込書!$C$54&lt;&gt;"",$G381&lt;&gt;"",申込書!$V$54="特定学年のみ"),"申し込みする","")</f>
        <v/>
      </c>
      <c r="CA381" s="371"/>
      <c r="CB381" s="372"/>
      <c r="CC381" s="373" t="str">
        <f>IF(AND(申込書!$C$55&lt;&gt;"▼プルダウンより選択してください",申込書!$C$55&lt;&gt;"",申込書!$K$22&lt;&gt;"YYYY/MM/DD",$G381&lt;&gt;""),申込書!$K$22,"")</f>
        <v/>
      </c>
      <c r="CD381" s="369" t="str">
        <f>IF(CC381="","",IF(INDEX('コンテンツ＆備考マスタ'!$H:$J,MATCH(学校情報!CC$3,'コンテンツ＆備考マスタ'!$H:$H,0),3)="●",IF(AND(CC381&lt;&gt;"",ISNUMBER(申込書!$AC$22)=TRUE,申込書!$C$55&lt;&gt;"▼プルダウンより選択してください",申込書!$C$55&lt;&gt;""),申込書!$AC$22,""),"-"))</f>
        <v/>
      </c>
      <c r="CE381" s="369"/>
      <c r="CF381" s="369"/>
      <c r="CG381" s="370" t="str">
        <f>IF(AND(申込書!$C$55&lt;&gt;"▼プルダウンより選択してください",申込書!$C$55&lt;&gt;"",$G381&lt;&gt;"",申込書!$V$55="特定学年のみ"),"申し込みする","")</f>
        <v/>
      </c>
      <c r="CH381" s="371"/>
      <c r="CI381" s="372"/>
      <c r="CJ381" s="373" t="str">
        <f>IF(AND(申込書!$C$56&lt;&gt;"▼プルダウンより選択してください",申込書!$C$56&lt;&gt;"",申込書!$K$22&lt;&gt;"YYYY/MM/DD",$G381&lt;&gt;""),申込書!$K$22,"")</f>
        <v/>
      </c>
      <c r="CK381" s="369" t="str">
        <f>IF(CJ381="","",IF(INDEX('コンテンツ＆備考マスタ'!$H:$J,MATCH(学校情報!CJ$3,'コンテンツ＆備考マスタ'!$H:$H,0),3)="●",IF(AND(CJ381&lt;&gt;"",ISNUMBER(申込書!$AC$22)=TRUE,申込書!$C$56&lt;&gt;"▼プルダウンより選択してください",申込書!$C$56&lt;&gt;""),申込書!$AC$22,""),"-"))</f>
        <v/>
      </c>
      <c r="CL381" s="369"/>
      <c r="CM381" s="369"/>
      <c r="CN381" s="370" t="str">
        <f>IF(AND(申込書!$C$56&lt;&gt;"▼プルダウンより選択してください",申込書!$C$56&lt;&gt;"",$G381&lt;&gt;"",申込書!$V$56="特定学年のみ"),"申し込みする","")</f>
        <v/>
      </c>
      <c r="CO381" s="371"/>
      <c r="CP381" s="372"/>
      <c r="CQ381" s="373" t="str">
        <f>IF(AND(申込書!$C$57&lt;&gt;"▼プルダウンより選択してください",申込書!$C$57&lt;&gt;"",申込書!$K$22&lt;&gt;"YYYY/MM/DD",$G381&lt;&gt;""),申込書!$K$22,"")</f>
        <v/>
      </c>
      <c r="CR381" s="369" t="str">
        <f>IF(CQ381="","",IF(INDEX('コンテンツ＆備考マスタ'!$H:$J,MATCH(学校情報!CQ$3,'コンテンツ＆備考マスタ'!$H:$H,0),3)="●",IF(AND(CQ381&lt;&gt;"",ISNUMBER(申込書!$AC$22)=TRUE,申込書!$C$57&lt;&gt;"▼プルダウンより選択してください",申込書!$C$57&lt;&gt;""),申込書!$AC$22,""),"-"))</f>
        <v/>
      </c>
      <c r="CS381" s="369"/>
      <c r="CT381" s="369"/>
      <c r="CU381" s="369" t="str">
        <f>IF(AND(申込書!$C$57&lt;&gt;"▼プルダウンより選択してください",申込書!$C$57&lt;&gt;"",$G381&lt;&gt;"",申込書!$V$57="特定学年のみ"),"申し込みする","")</f>
        <v/>
      </c>
      <c r="CV381" s="371"/>
      <c r="CW381" s="372"/>
      <c r="CX381" s="373" t="str">
        <f>IF(AND(申込書!$C$58&lt;&gt;"▼プルダウンより選択してください",申込書!$C$58&lt;&gt;"",申込書!$K$22&lt;&gt;"YYYY/MM/DD",$G381&lt;&gt;""),申込書!$K$22,"")</f>
        <v/>
      </c>
      <c r="CY381" s="369" t="str">
        <f>IF(CX381="","",IF(INDEX('コンテンツ＆備考マスタ'!$H:$J,MATCH(学校情報!CX$3,'コンテンツ＆備考マスタ'!$H:$H,0),3)="●",IF(AND(CX381&lt;&gt;"",ISNUMBER(申込書!$AC$22)=TRUE,申込書!$C$58&lt;&gt;"▼プルダウンより選択してください",申込書!$C$58&lt;&gt;""),申込書!$AC$22,""),"-"))</f>
        <v/>
      </c>
      <c r="CZ381" s="369"/>
      <c r="DA381" s="369"/>
      <c r="DB381" s="369" t="str">
        <f>IF(AND(申込書!$C$58&lt;&gt;"▼プルダウンより選択してください",申込書!$C$58&lt;&gt;"",$G381&lt;&gt;"",申込書!$V$58="特定学年のみ"),"申し込みする","")</f>
        <v/>
      </c>
      <c r="DC381" s="371"/>
      <c r="DD381" s="372"/>
      <c r="DE381" s="373" t="str">
        <f>IF(AND(申込書!$C$59&lt;&gt;"▼プルダウンより選択してください",申込書!$C$59&lt;&gt;"",申込書!$K$22&lt;&gt;"YYYY/MM/DD",$G381&lt;&gt;""),申込書!$K$22,"")</f>
        <v/>
      </c>
      <c r="DF381" s="369" t="str">
        <f>IF(DE381="","",IF(INDEX('コンテンツ＆備考マスタ'!$H:$J,MATCH(学校情報!DE$3,'コンテンツ＆備考マスタ'!$H:$H,0),3)="●",IF(AND(DE381&lt;&gt;"",ISNUMBER(申込書!$AC$22)=TRUE,申込書!$C$59&lt;&gt;"▼プルダウンより選択してください",申込書!$C$59&lt;&gt;""),申込書!$AC$22,""),"-"))</f>
        <v/>
      </c>
      <c r="DG381" s="369"/>
      <c r="DH381" s="369"/>
      <c r="DI381" s="369" t="str">
        <f>IF(AND(申込書!$C$59&lt;&gt;"▼プルダウンより選択してください",申込書!$C$59&lt;&gt;"",$G381&lt;&gt;"",申込書!$V$59="特定学年のみ"),"申し込みする","")</f>
        <v/>
      </c>
      <c r="DJ381" s="371"/>
      <c r="DK381" s="372"/>
      <c r="DL381" s="373" t="str">
        <f>IF(AND(申込書!$C$60&lt;&gt;"▼プルダウンより選択してください",申込書!$C$60&lt;&gt;"",申込書!$K$22&lt;&gt;"YYYY/MM/DD",$G381&lt;&gt;""),申込書!$K$22,"")</f>
        <v/>
      </c>
      <c r="DM381" s="369" t="str">
        <f>IF(DL381="","",IF(INDEX('コンテンツ＆備考マスタ'!$H:$J,MATCH(学校情報!DL$3,'コンテンツ＆備考マスタ'!$H:$H,0),3)="●",IF(AND(DL381&lt;&gt;"",ISNUMBER(申込書!$AC$22)=TRUE,申込書!$C$60&lt;&gt;"▼プルダウンより選択してください",申込書!$C$60&lt;&gt;""),申込書!$AC$22,""),"-"))</f>
        <v/>
      </c>
      <c r="DN381" s="369"/>
      <c r="DO381" s="369"/>
      <c r="DP381" s="369" t="str">
        <f>IF(AND(申込書!$C$60&lt;&gt;"▼プルダウンより選択してください",申込書!$C$60&lt;&gt;"",$G381&lt;&gt;"",申込書!$V$60="特定学年のみ"),"申し込みする","")</f>
        <v/>
      </c>
      <c r="DQ381" s="371"/>
      <c r="DR381" s="372"/>
      <c r="DS381" s="373" t="str">
        <f>IF(AND(申込書!$C$61&lt;&gt;"▼プルダウンより選択してください",申込書!$C$61&lt;&gt;"",申込書!$K$22&lt;&gt;"YYYY/MM/DD",$G381&lt;&gt;""),申込書!$K$22,"")</f>
        <v/>
      </c>
      <c r="DT381" s="369" t="str">
        <f>IF(DS381="","",IF(INDEX('コンテンツ＆備考マスタ'!$H:$J,MATCH(学校情報!DS$3,'コンテンツ＆備考マスタ'!$H:$H,0),3)="●",IF(AND(DS381&lt;&gt;"",ISNUMBER(申込書!$AC$22)=TRUE,申込書!$C$61&lt;&gt;"▼プルダウンより選択してください",申込書!$C$61&lt;&gt;""),申込書!$AC$22,""),"-"))</f>
        <v/>
      </c>
      <c r="DU381" s="369"/>
      <c r="DV381" s="369"/>
      <c r="DW381" s="369" t="str">
        <f>IF(AND(申込書!$C$61&lt;&gt;"▼プルダウンより選択してください",申込書!$C$61&lt;&gt;"",$G381&lt;&gt;"",申込書!$V$61="特定学年のみ"),"申し込みする","")</f>
        <v/>
      </c>
      <c r="DX381" s="371"/>
      <c r="DY381" s="372"/>
      <c r="DZ381" s="373" t="str">
        <f>IF(AND(申込書!$C$62&lt;&gt;"▼プルダウンより選択してください",申込書!$C$62&lt;&gt;"",申込書!$K$22&lt;&gt;"YYYY/MM/DD",$G381&lt;&gt;""),申込書!$K$22,"")</f>
        <v/>
      </c>
      <c r="EA381" s="369" t="str">
        <f>IF(DZ381="","",IF(INDEX('コンテンツ＆備考マスタ'!$H:$J,MATCH(学校情報!DZ$3,'コンテンツ＆備考マスタ'!$H:$H,0),3)="●",IF(AND(DZ381&lt;&gt;"",ISNUMBER(申込書!$AC$22)=TRUE,申込書!$C$62&lt;&gt;"▼プルダウンより選択してください",申込書!$C$62&lt;&gt;""),申込書!$AC$22,""),"-"))</f>
        <v/>
      </c>
      <c r="EB381" s="369"/>
      <c r="EC381" s="369"/>
      <c r="ED381" s="370" t="str">
        <f>IF(AND(申込書!$C$62&lt;&gt;"▼プルダウンより選択してください",申込書!$C$62&lt;&gt;"",$G381&lt;&gt;"",申込書!$V$62="特定学年のみ"),"申し込みする","")</f>
        <v/>
      </c>
      <c r="EE381" s="371"/>
      <c r="EF381" s="372"/>
      <c r="EG381" s="373" t="str">
        <f>IF(AND(申込書!$C$63&lt;&gt;"▼プルダウンより選択してください",申込書!$C$63&lt;&gt;"",申込書!$K$22&lt;&gt;"YYYY/MM/DD",$G381&lt;&gt;""),申込書!$K$22,"")</f>
        <v/>
      </c>
      <c r="EH381" s="369" t="str">
        <f>IF(EG381="","",IF(INDEX('コンテンツ＆備考マスタ'!$H:$J,MATCH(学校情報!EG$3,'コンテンツ＆備考マスタ'!$H:$H,0),3)="●",IF(AND(EG381&lt;&gt;"",ISNUMBER(申込書!$AC$22)=TRUE,申込書!$C$63&lt;&gt;"▼プルダウンより選択してください",申込書!$C$63&lt;&gt;""),申込書!$AC$22,""),"-"))</f>
        <v/>
      </c>
      <c r="EI381" s="369"/>
      <c r="EJ381" s="369"/>
      <c r="EK381" s="370" t="str">
        <f>IF(AND(申込書!$C$63&lt;&gt;"▼プルダウンより選択してください",申込書!$C$63&lt;&gt;"",$G381&lt;&gt;"",申込書!$V$63="特定学年のみ"),"申し込みする","")</f>
        <v/>
      </c>
      <c r="EL381" s="371"/>
      <c r="EM381" s="372"/>
      <c r="EN381" s="373" t="str">
        <f>IF(AND(申込書!$C$64&lt;&gt;"▼プルダウンより選択してください",申込書!$C$64&lt;&gt;"",申込書!$K$22&lt;&gt;"YYYY/MM/DD",$G381&lt;&gt;""),申込書!$K$22,"")</f>
        <v/>
      </c>
      <c r="EO381" s="369" t="str">
        <f>IF(EN381="","",IF(INDEX('コンテンツ＆備考マスタ'!$H:$J,MATCH(学校情報!EN$3,'コンテンツ＆備考マスタ'!$H:$H,0),3)="●",IF(AND(EN381&lt;&gt;"",ISNUMBER(申込書!$AC$22)=TRUE,申込書!$C$64&lt;&gt;"▼プルダウンより選択してください",申込書!$C$64&lt;&gt;""),申込書!$AC$22,""),"-"))</f>
        <v/>
      </c>
      <c r="EP381" s="369"/>
      <c r="EQ381" s="369"/>
      <c r="ER381" s="370" t="str">
        <f>IF(AND(申込書!$C$64&lt;&gt;"▼プルダウンより選択してください",申込書!$C$64&lt;&gt;"",$G381&lt;&gt;"",申込書!$V$64="特定学年のみ"),"申し込みする","")</f>
        <v/>
      </c>
      <c r="ES381" s="371"/>
      <c r="ET381" s="372"/>
      <c r="EU381" s="373" t="str">
        <f>IF(AND(申込書!$C$65&lt;&gt;"▼プルダウンより選択してください",申込書!$C$65&lt;&gt;"",申込書!$K$22&lt;&gt;"YYYY/MM/DD",$G381&lt;&gt;""),申込書!$K$22,"")</f>
        <v/>
      </c>
      <c r="EV381" s="369" t="str">
        <f>IF(EU381="","",IF(INDEX('コンテンツ＆備考マスタ'!$H:$J,MATCH(学校情報!EU$3,'コンテンツ＆備考マスタ'!$H:$H,0),3)="●",IF(AND(EU381&lt;&gt;"",ISNUMBER(申込書!$AC$22)=TRUE,申込書!$C$65&lt;&gt;"▼プルダウンより選択してください",申込書!$C$65&lt;&gt;""),申込書!$AC$22,""),"-"))</f>
        <v/>
      </c>
      <c r="EW381" s="369"/>
      <c r="EX381" s="369"/>
      <c r="EY381" s="370" t="str">
        <f>IF(AND(申込書!$C$65&lt;&gt;"▼プルダウンより選択してください",申込書!$C$65&lt;&gt;"",$G381&lt;&gt;"",申込書!$V$65="特定学年のみ"),"申し込みする","")</f>
        <v/>
      </c>
      <c r="EZ381" s="371"/>
      <c r="FA381" s="372"/>
      <c r="FB381" s="373" t="str">
        <f>IF(AND(申込書!$C$66&lt;&gt;"▼プルダウンより選択してください",申込書!$C$66&lt;&gt;"",申込書!$K$22&lt;&gt;"YYYY/MM/DD",$G381&lt;&gt;""),申込書!$K$22,"")</f>
        <v/>
      </c>
      <c r="FC381" s="369" t="str">
        <f>IF(FB381="","",IF(INDEX('コンテンツ＆備考マスタ'!$H:$J,MATCH(学校情報!FB$3,'コンテンツ＆備考マスタ'!$H:$H,0),3)="●",IF(AND(FB381&lt;&gt;"",ISNUMBER(申込書!$AC$22)=TRUE,申込書!$C$66&lt;&gt;"▼プルダウンより選択してください",申込書!$C$66&lt;&gt;""),申込書!$AC$22,""),"-"))</f>
        <v/>
      </c>
      <c r="FD381" s="369"/>
      <c r="FE381" s="369"/>
      <c r="FF381" s="370" t="str">
        <f>IF(AND(申込書!$C$66&lt;&gt;"▼プルダウンより選択してください",申込書!$C$66&lt;&gt;"",$G381&lt;&gt;"",申込書!$V$66="特定学年のみ"),"申し込みする","")</f>
        <v/>
      </c>
      <c r="FG381" s="371"/>
      <c r="FH381" s="372"/>
      <c r="FI381" s="373" t="str">
        <f>IF(AND(申込書!$C$67&lt;&gt;"▼プルダウンより選択してください",申込書!$C$67&lt;&gt;"",申込書!$K$22&lt;&gt;"YYYY/MM/DD",$G381&lt;&gt;""),申込書!$K$22,"")</f>
        <v/>
      </c>
      <c r="FJ381" s="369" t="str">
        <f>IF(FI381="","",IF(INDEX('コンテンツ＆備考マスタ'!$H:$J,MATCH(学校情報!FI$3,'コンテンツ＆備考マスタ'!$H:$H,0),3)="●",IF(AND(FI381&lt;&gt;"",ISNUMBER(申込書!$AC$22)=TRUE,申込書!$C$67&lt;&gt;"▼プルダウンより選択してください",申込書!$C$67&lt;&gt;""),申込書!$AC$22,""),"-"))</f>
        <v/>
      </c>
      <c r="FK381" s="369"/>
      <c r="FL381" s="369"/>
      <c r="FM381" s="370" t="str">
        <f>IF(AND(申込書!$C$67&lt;&gt;"▼プルダウンより選択してください",申込書!$C$67&lt;&gt;"",$G381&lt;&gt;"",申込書!$V$67="特定学年のみ"),"申し込みする","")</f>
        <v/>
      </c>
      <c r="FN381" s="371"/>
      <c r="FO381" s="372"/>
      <c r="FP381" s="373" t="str">
        <f>IF(AND(申込書!$C$68&lt;&gt;"▼プルダウンより選択してください",申込書!$C$68&lt;&gt;"",申込書!$K$22&lt;&gt;"YYYY/MM/DD",$G381&lt;&gt;""),申込書!$K$22,"")</f>
        <v/>
      </c>
      <c r="FQ381" s="369" t="str">
        <f>IF(FP381="","",IF(INDEX('コンテンツ＆備考マスタ'!$H:$J,MATCH(学校情報!FP$3,'コンテンツ＆備考マスタ'!$H:$H,0),3)="●",IF(AND(FP381&lt;&gt;"",ISNUMBER(申込書!$AC$22)=TRUE,申込書!$C$68&lt;&gt;"▼プルダウンより選択してください",申込書!$C$68&lt;&gt;""),申込書!$AC$22,""),"-"))</f>
        <v/>
      </c>
      <c r="FR381" s="369"/>
      <c r="FS381" s="369"/>
      <c r="FT381" s="370" t="str">
        <f>IF(AND(申込書!$C$68&lt;&gt;"▼プルダウンより選択してください",申込書!$C$68&lt;&gt;"",$G381&lt;&gt;"",申込書!$V$68="特定学年のみ"),"申し込みする","")</f>
        <v/>
      </c>
      <c r="FU381" s="371"/>
      <c r="FV381" s="372"/>
      <c r="FW381" s="373" t="str">
        <f>IF(AND(申込書!$C$69&lt;&gt;"▼プルダウンより選択してください",申込書!$C$69&lt;&gt;"",申込書!$K$22&lt;&gt;"YYYY/MM/DD",$G381&lt;&gt;""),申込書!$K$22,"")</f>
        <v/>
      </c>
      <c r="FX381" s="369" t="str">
        <f>IF(FW381="","",IF(INDEX('コンテンツ＆備考マスタ'!$H:$J,MATCH(学校情報!FW$3,'コンテンツ＆備考マスタ'!$H:$H,0),3)="●",IF(AND(FW381&lt;&gt;"",ISNUMBER(申込書!$AC$22)=TRUE,申込書!$C$69&lt;&gt;"▼プルダウンより選択してください",申込書!$C$69&lt;&gt;""),申込書!$AC$22,""),"-"))</f>
        <v/>
      </c>
      <c r="FY381" s="369"/>
      <c r="FZ381" s="369"/>
      <c r="GA381" s="370" t="str">
        <f>IF(AND(申込書!$C$69&lt;&gt;"▼プルダウンより選択してください",申込書!$C$69&lt;&gt;"",$G381&lt;&gt;"",申込書!$V$69="特定学年のみ"),"申し込みする","")</f>
        <v/>
      </c>
      <c r="GB381" s="371"/>
      <c r="GC381" s="372"/>
      <c r="GD381" s="373" t="str">
        <f>IF(AND(申込書!$C$70&lt;&gt;"▼プルダウンより選択してください",申込書!$C$70&lt;&gt;"",申込書!$K$22&lt;&gt;"YYYY/MM/DD",$G381&lt;&gt;""),申込書!$K$22,"")</f>
        <v/>
      </c>
      <c r="GE381" s="369" t="str">
        <f>IF(GD381="","",IF(INDEX('コンテンツ＆備考マスタ'!$H:$J,MATCH(学校情報!GD$3,'コンテンツ＆備考マスタ'!$H:$H,0),3)="●",IF(AND(GD381&lt;&gt;"",ISNUMBER(申込書!$AC$22)=TRUE,申込書!$C$70&lt;&gt;"▼プルダウンより選択してください",申込書!$C$70&lt;&gt;""),申込書!$AC$22,""),"-"))</f>
        <v/>
      </c>
      <c r="GF381" s="369"/>
      <c r="GG381" s="369"/>
      <c r="GH381" s="370" t="str">
        <f>IF(AND(申込書!$C$70&lt;&gt;"▼プルダウンより選択してください",申込書!$C$70&lt;&gt;"",$G381&lt;&gt;"",申込書!$V$70="特定学年のみ"),"申し込みする","")</f>
        <v/>
      </c>
      <c r="GI381" s="371"/>
      <c r="GJ381" s="372"/>
      <c r="GK381" s="373" t="str">
        <f>IF(AND(申込書!$C$71&lt;&gt;"▼プルダウンより選択してください",申込書!$C$71&lt;&gt;"",申込書!$K$22&lt;&gt;"YYYY/MM/DD",$G381&lt;&gt;""),申込書!$K$22,"")</f>
        <v/>
      </c>
      <c r="GL381" s="369" t="str">
        <f>IF(GK381="","",IF(INDEX('コンテンツ＆備考マスタ'!$H:$J,MATCH(学校情報!GK$3,'コンテンツ＆備考マスタ'!$H:$H,0),3)="●",IF(AND(GK381&lt;&gt;"",ISNUMBER(申込書!$AC$22)=TRUE,申込書!$C$71&lt;&gt;"▼プルダウンより選択してください",申込書!$C$71&lt;&gt;""),申込書!$AC$22,""),"-"))</f>
        <v/>
      </c>
      <c r="GM381" s="369"/>
      <c r="GN381" s="369"/>
      <c r="GO381" s="370" t="str">
        <f>IF(AND(申込書!$C$71&lt;&gt;"▼プルダウンより選択してください",申込書!$C$71&lt;&gt;"",$G381&lt;&gt;"",申込書!$V$71="特定学年のみ"),"申し込みする","")</f>
        <v/>
      </c>
      <c r="GP381" s="371"/>
      <c r="GQ381" s="372"/>
      <c r="GR381" s="373" t="str">
        <f>IF(AND(申込書!$C$72&lt;&gt;"▼プルダウンより選択してください",申込書!$C$72&lt;&gt;"",申込書!$K$22&lt;&gt;"YYYY/MM/DD",$G381&lt;&gt;""),申込書!$K$22,"")</f>
        <v/>
      </c>
      <c r="GS381" s="369" t="str">
        <f>IF(GR381="","",IF(INDEX('コンテンツ＆備考マスタ'!$H:$J,MATCH(学校情報!GR$3,'コンテンツ＆備考マスタ'!$H:$H,0),3)="●",IF(AND(GR381&lt;&gt;"",ISNUMBER(申込書!$AC$22)=TRUE,申込書!$C$72&lt;&gt;"▼プルダウンより選択してください",申込書!$C$72&lt;&gt;""),申込書!$AC$22,""),"-"))</f>
        <v/>
      </c>
      <c r="GT381" s="369"/>
      <c r="GU381" s="369"/>
      <c r="GV381" s="370" t="str">
        <f>IF(AND(申込書!$C$72&lt;&gt;"▼プルダウンより選択してください",申込書!$C$72&lt;&gt;"",$G381&lt;&gt;"",申込書!$V$72="特定学年のみ"),"申し込みする","")</f>
        <v/>
      </c>
      <c r="GW381" s="371"/>
      <c r="GX381" s="372"/>
      <c r="GY381" s="373" t="str">
        <f>IF(AND(申込書!$C$73&lt;&gt;"▼プルダウンより選択してください",申込書!$C$73&lt;&gt;"",申込書!$K$22&lt;&gt;"YYYY/MM/DD",$G381&lt;&gt;""),申込書!$K$22,"")</f>
        <v/>
      </c>
      <c r="GZ381" s="369" t="str">
        <f>IF(GY381="","",IF(INDEX('コンテンツ＆備考マスタ'!$H:$J,MATCH(学校情報!GY$3,'コンテンツ＆備考マスタ'!$H:$H,0),3)="●",IF(AND(GY381&lt;&gt;"",ISNUMBER(申込書!$AC$22)=TRUE,申込書!$C$73&lt;&gt;"▼プルダウンより選択してください",申込書!$C$73&lt;&gt;""),申込書!$AC$22,""),"-"))</f>
        <v/>
      </c>
      <c r="HA381" s="369"/>
      <c r="HB381" s="369"/>
      <c r="HC381" s="370" t="str">
        <f>IF(AND(申込書!$C$73&lt;&gt;"▼プルダウンより選択してください",申込書!$C$73&lt;&gt;"",$G381&lt;&gt;"",申込書!$V$73="特定学年のみ"),"申し込みする","")</f>
        <v/>
      </c>
      <c r="HD381" s="371"/>
      <c r="HE381" s="372"/>
      <c r="HF381" s="373" t="str">
        <f>IF(AND(申込書!$C$74&lt;&gt;"▼プルダウンより選択してください",申込書!$C$74&lt;&gt;"",申込書!$K$22&lt;&gt;"YYYY/MM/DD",$G381&lt;&gt;""),申込書!$K$22,"")</f>
        <v/>
      </c>
      <c r="HG381" s="369" t="str">
        <f>IF(HF381="","",IF(INDEX('コンテンツ＆備考マスタ'!$H:$J,MATCH(学校情報!HF$3,'コンテンツ＆備考マスタ'!$H:$H,0),3)="●",IF(AND(HF381&lt;&gt;"",ISNUMBER(申込書!$AC$22)=TRUE,申込書!$C$74&lt;&gt;"▼プルダウンより選択してください",申込書!$C$74&lt;&gt;""),申込書!$AC$22,""),"-"))</f>
        <v/>
      </c>
      <c r="HH381" s="369"/>
      <c r="HI381" s="369"/>
      <c r="HJ381" s="370" t="str">
        <f>IF(AND(申込書!$C$74&lt;&gt;"▼プルダウンより選択してください",申込書!$C$74&lt;&gt;"",$G381&lt;&gt;"",申込書!$V$74="特定学年のみ"),"申し込みする","")</f>
        <v/>
      </c>
      <c r="HK381" s="371"/>
      <c r="HL381" s="372"/>
      <c r="HM381" s="373" t="str">
        <f>IF(AND(申込書!$C$75&lt;&gt;"▼プルダウンより選択してください",申込書!$C$75&lt;&gt;"",申込書!$K$22&lt;&gt;"YYYY/MM/DD",$G381&lt;&gt;""),申込書!$K$22,"")</f>
        <v/>
      </c>
      <c r="HN381" s="369" t="str">
        <f>IF(HM381="","",IF(INDEX('コンテンツ＆備考マスタ'!$H:$J,MATCH(学校情報!HM$3,'コンテンツ＆備考マスタ'!$H:$H,0),3)="●",IF(AND(HM381&lt;&gt;"",ISNUMBER(申込書!$AC$22)=TRUE,申込書!$C$75&lt;&gt;"▼プルダウンより選択してください",申込書!$C$75&lt;&gt;""),申込書!$AC$22,""),"-"))</f>
        <v/>
      </c>
      <c r="HO381" s="369"/>
      <c r="HP381" s="369"/>
      <c r="HQ381" s="370" t="str">
        <f>IF(AND(申込書!$C$75&lt;&gt;"▼プルダウンより選択してください",申込書!$C$75&lt;&gt;"",$G381&lt;&gt;"",申込書!$V$75="特定学年のみ"),"申し込みする","")</f>
        <v/>
      </c>
      <c r="HR381" s="371"/>
      <c r="HS381" s="371"/>
      <c r="HT381" s="374" t="str">
        <f>IF(AND(申込書!$C$76&lt;&gt;"▼プルダウンより選択してください",申込書!$C$76&lt;&gt;"",申込書!$K$22&lt;&gt;"YYYY/MM/DD",$G381&lt;&gt;""),申込書!$K$22,"")</f>
        <v/>
      </c>
      <c r="HU381" s="369" t="str">
        <f>IF(HT381="","",IF(INDEX('コンテンツ＆備考マスタ'!$H:$J,MATCH(学校情報!HT$3,'コンテンツ＆備考マスタ'!$H:$H,0),3)="●",IF(AND(HT381&lt;&gt;"",ISNUMBER(申込書!$AC$22)=TRUE,申込書!$C$76&lt;&gt;"▼プルダウンより選択してください",申込書!$C$76&lt;&gt;""),申込書!$AC$22,""),"-"))</f>
        <v/>
      </c>
      <c r="HV381" s="369"/>
      <c r="HW381" s="369"/>
      <c r="HX381" s="370" t="str">
        <f>IF(AND(申込書!$C$76&lt;&gt;"▼プルダウンより選択してください",申込書!$C$76&lt;&gt;"",$G381&lt;&gt;"",申込書!$V$76="特定学年のみ"),"申し込みする","")</f>
        <v/>
      </c>
      <c r="HY381" s="371"/>
      <c r="HZ381" s="372"/>
      <c r="IA381" s="69"/>
    </row>
    <row r="382" spans="2:235" ht="26.85" hidden="1" customHeight="1" outlineLevel="1">
      <c r="B382" s="365">
        <f t="shared" si="15"/>
        <v>377</v>
      </c>
      <c r="C382" s="55"/>
      <c r="D382" s="56"/>
      <c r="E382" s="154"/>
      <c r="F382" s="57"/>
      <c r="G382" s="58"/>
      <c r="H382" s="59"/>
      <c r="I382" s="60"/>
      <c r="J382" s="61"/>
      <c r="K382" s="366" t="str">
        <f t="shared" si="16"/>
        <v/>
      </c>
      <c r="L382" s="62"/>
      <c r="M382" s="322"/>
      <c r="N382" s="63"/>
      <c r="O382" s="64"/>
      <c r="P382" s="367" t="str">
        <f t="shared" si="17"/>
        <v/>
      </c>
      <c r="Q382" s="65"/>
      <c r="R382" s="66"/>
      <c r="S382" s="67"/>
      <c r="T382" s="68"/>
      <c r="U382" s="68"/>
      <c r="V382" s="68"/>
      <c r="W382" s="66"/>
      <c r="X382" s="281"/>
      <c r="Y382" s="368" t="str">
        <f>IF(AND(申込書!$C$47&lt;&gt;"▼プルダウンより選択してください",申込書!$C$47&lt;&gt;"",申込書!$K$22&lt;&gt;"YYYY/MM/DD",$G382&lt;&gt;""),申込書!$K$22,"")</f>
        <v/>
      </c>
      <c r="Z382" s="369" t="str">
        <f>IF(Y382="","",IF(INDEX('コンテンツ＆備考マスタ'!$H:$J,MATCH(学校情報!Y$3,'コンテンツ＆備考マスタ'!$H:$H,0),3)="●",IF(AND(Y382&lt;&gt;"",ISNUMBER(申込書!$AC$22)=TRUE,申込書!$C$47&lt;&gt;"▼プルダウンより選択してください",申込書!$C$47&lt;&gt;""),申込書!$AC$22,""),"-"))</f>
        <v/>
      </c>
      <c r="AA382" s="369"/>
      <c r="AB382" s="369"/>
      <c r="AC382" s="370" t="str">
        <f>IF(AND(申込書!$C$47&lt;&gt;"▼プルダウンより選択してください",申込書!$C$47&lt;&gt;"",$G382&lt;&gt;"",申込書!$V$47="特定学年のみ"),"申し込みする","")</f>
        <v/>
      </c>
      <c r="AD382" s="371"/>
      <c r="AE382" s="372"/>
      <c r="AF382" s="373" t="str">
        <f>IF(AND(申込書!$C$48&lt;&gt;"▼プルダウンより選択してください",申込書!$C$48&lt;&gt;"",申込書!$K$22&lt;&gt;"YYYY/MM/DD",$G382&lt;&gt;""),申込書!$K$22,"")</f>
        <v/>
      </c>
      <c r="AG382" s="369" t="str">
        <f>IF(AF382="","",IF(INDEX('コンテンツ＆備考マスタ'!$H:$J,MATCH(学校情報!AF$3,'コンテンツ＆備考マスタ'!$H:$H,0),3)="●",IF(AND(AF382&lt;&gt;"",ISNUMBER(申込書!$AC$22)=TRUE,申込書!$C$48&lt;&gt;"▼プルダウンより選択してください",申込書!$C$48&lt;&gt;""),申込書!$AC$22,""),"-"))</f>
        <v/>
      </c>
      <c r="AH382" s="369"/>
      <c r="AI382" s="369"/>
      <c r="AJ382" s="370" t="str">
        <f>IF(AND(申込書!$C$48&lt;&gt;"▼プルダウンより選択してください",申込書!$C$48&lt;&gt;"",$G382&lt;&gt;"",申込書!$V$48="特定学年のみ"),"申し込みする","")</f>
        <v/>
      </c>
      <c r="AK382" s="371"/>
      <c r="AL382" s="372"/>
      <c r="AM382" s="373" t="str">
        <f>IF(AND(申込書!$C$49&lt;&gt;"▼プルダウンより選択してください",申込書!$C$49&lt;&gt;"",申込書!$K$22&lt;&gt;"YYYY/MM/DD",$G382&lt;&gt;""),申込書!$K$22,"")</f>
        <v/>
      </c>
      <c r="AN382" s="369" t="str">
        <f>IF(AM382="","",IF(INDEX('コンテンツ＆備考マスタ'!$H:$J,MATCH(学校情報!AM$3,'コンテンツ＆備考マスタ'!$H:$H,0),3)="●",IF(AND(AM382&lt;&gt;"",ISNUMBER(申込書!$AC$22)=TRUE,申込書!$C$49&lt;&gt;"▼プルダウンより選択してください",申込書!$C$49&lt;&gt;""),申込書!$AC$22,""),"-"))</f>
        <v/>
      </c>
      <c r="AO382" s="369"/>
      <c r="AP382" s="369"/>
      <c r="AQ382" s="370" t="str">
        <f>IF(AND(申込書!$C$49&lt;&gt;"▼プルダウンより選択してください",申込書!$C$49&lt;&gt;"",$G382&lt;&gt;"",申込書!$V$49="特定学年のみ"),"申し込みする","")</f>
        <v/>
      </c>
      <c r="AR382" s="371"/>
      <c r="AS382" s="372"/>
      <c r="AT382" s="373" t="str">
        <f>IF(AND(申込書!$C$50&lt;&gt;"▼プルダウンより選択してください",申込書!$C$50&lt;&gt;"",申込書!$K$22&lt;&gt;"YYYY/MM/DD",$G382&lt;&gt;""),申込書!$K$22,"")</f>
        <v/>
      </c>
      <c r="AU382" s="369" t="str">
        <f>IF(AT382="","",IF(INDEX('コンテンツ＆備考マスタ'!$H:$J,MATCH(学校情報!AT$3,'コンテンツ＆備考マスタ'!$H:$H,0),3)="●",IF(AND(AT382&lt;&gt;"",ISNUMBER(申込書!$AC$22)=TRUE,申込書!$C$50&lt;&gt;"▼プルダウンより選択してください",申込書!$C$50&lt;&gt;""),申込書!$AC$22,""),"-"))</f>
        <v/>
      </c>
      <c r="AV382" s="369"/>
      <c r="AW382" s="369"/>
      <c r="AX382" s="370" t="str">
        <f>IF(AND(申込書!$C$50&lt;&gt;"▼プルダウンより選択してください",申込書!$C$50&lt;&gt;"",$G382&lt;&gt;"",申込書!$V$50="特定学年のみ"),"申し込みする","")</f>
        <v/>
      </c>
      <c r="AY382" s="371"/>
      <c r="AZ382" s="372"/>
      <c r="BA382" s="373" t="str">
        <f>IF(AND(申込書!$C$51&lt;&gt;"▼プルダウンより選択してください",申込書!$C$51&lt;&gt;"",申込書!$K$22&lt;&gt;"YYYY/MM/DD",$G382&lt;&gt;""),申込書!$K$22,"")</f>
        <v/>
      </c>
      <c r="BB382" s="369" t="str">
        <f>IF(BA382="","",IF(INDEX('コンテンツ＆備考マスタ'!$H:$J,MATCH(学校情報!BA$3,'コンテンツ＆備考マスタ'!$H:$H,0),3)="●",IF(AND(BA382&lt;&gt;"",ISNUMBER(申込書!$AC$22)=TRUE,申込書!$C$51&lt;&gt;"▼プルダウンより選択してください",申込書!$C$51&lt;&gt;""),申込書!$AC$22,""),"-"))</f>
        <v/>
      </c>
      <c r="BC382" s="369"/>
      <c r="BD382" s="369"/>
      <c r="BE382" s="370" t="str">
        <f>IF(AND(申込書!$C$51&lt;&gt;"▼プルダウンより選択してください",申込書!$C$51&lt;&gt;"",$G382&lt;&gt;"",申込書!$V$51="特定学年のみ"),"申し込みする","")</f>
        <v/>
      </c>
      <c r="BF382" s="371"/>
      <c r="BG382" s="372"/>
      <c r="BH382" s="373" t="str">
        <f>IF(AND(申込書!$C$52&lt;&gt;"▼プルダウンより選択してください",申込書!$C$52&lt;&gt;"",申込書!$K$22&lt;&gt;"YYYY/MM/DD",$G382&lt;&gt;""),申込書!$K$22,"")</f>
        <v/>
      </c>
      <c r="BI382" s="369" t="str">
        <f>IF(BH382="","",IF(INDEX('コンテンツ＆備考マスタ'!$H:$J,MATCH(学校情報!BH$3,'コンテンツ＆備考マスタ'!$H:$H,0),3)="●",IF(AND(BH382&lt;&gt;"",ISNUMBER(申込書!$AC$22)=TRUE,申込書!$C$52&lt;&gt;"▼プルダウンより選択してください",申込書!$C$52&lt;&gt;""),申込書!$AC$22,""),"-"))</f>
        <v/>
      </c>
      <c r="BJ382" s="369"/>
      <c r="BK382" s="369"/>
      <c r="BL382" s="370" t="str">
        <f>IF(AND(申込書!$C$52&lt;&gt;"▼プルダウンより選択してください",申込書!$C$52&lt;&gt;"",$G382&lt;&gt;"",申込書!$V$52="特定学年のみ"),"申し込みする","")</f>
        <v/>
      </c>
      <c r="BM382" s="371"/>
      <c r="BN382" s="372"/>
      <c r="BO382" s="373" t="str">
        <f>IF(AND(申込書!$C$53&lt;&gt;"▼プルダウンより選択してください",申込書!$C$53&lt;&gt;"",申込書!$K$22&lt;&gt;"YYYY/MM/DD",$G382&lt;&gt;""),申込書!$K$22,"")</f>
        <v/>
      </c>
      <c r="BP382" s="369" t="str">
        <f>IF(BO382="","",IF(INDEX('コンテンツ＆備考マスタ'!$H:$J,MATCH(学校情報!BO$3,'コンテンツ＆備考マスタ'!$H:$H,0),3)="●",IF(AND(BO382&lt;&gt;"",ISNUMBER(申込書!$AC$22)=TRUE,申込書!$C$53&lt;&gt;"▼プルダウンより選択してください",申込書!$C$53&lt;&gt;""),申込書!$AC$22,""),"-"))</f>
        <v/>
      </c>
      <c r="BQ382" s="369"/>
      <c r="BR382" s="369"/>
      <c r="BS382" s="370" t="str">
        <f>IF(AND(申込書!$C$53&lt;&gt;"▼プルダウンより選択してください",申込書!$C$53&lt;&gt;"",$G382&lt;&gt;"",申込書!$V$53="特定学年のみ"),"申し込みする","")</f>
        <v/>
      </c>
      <c r="BT382" s="371"/>
      <c r="BU382" s="372"/>
      <c r="BV382" s="373" t="str">
        <f>IF(AND(申込書!$C$54&lt;&gt;"▼プルダウンより選択してください",申込書!$C$54&lt;&gt;"",申込書!$K$22&lt;&gt;"YYYY/MM/DD",$G382&lt;&gt;""),申込書!$K$22,"")</f>
        <v/>
      </c>
      <c r="BW382" s="369" t="str">
        <f>IF(BV382="","",IF(INDEX('コンテンツ＆備考マスタ'!$H:$J,MATCH(学校情報!BV$3,'コンテンツ＆備考マスタ'!$H:$H,0),3)="●",IF(AND(BV382&lt;&gt;"",ISNUMBER(申込書!$AC$22)=TRUE,申込書!$C$54&lt;&gt;"▼プルダウンより選択してください",申込書!$C$54&lt;&gt;""),申込書!$AC$22,""),"-"))</f>
        <v/>
      </c>
      <c r="BX382" s="369"/>
      <c r="BY382" s="369"/>
      <c r="BZ382" s="370" t="str">
        <f>IF(AND(申込書!$C$54&lt;&gt;"▼プルダウンより選択してください",申込書!$C$54&lt;&gt;"",$G382&lt;&gt;"",申込書!$V$54="特定学年のみ"),"申し込みする","")</f>
        <v/>
      </c>
      <c r="CA382" s="371"/>
      <c r="CB382" s="372"/>
      <c r="CC382" s="373" t="str">
        <f>IF(AND(申込書!$C$55&lt;&gt;"▼プルダウンより選択してください",申込書!$C$55&lt;&gt;"",申込書!$K$22&lt;&gt;"YYYY/MM/DD",$G382&lt;&gt;""),申込書!$K$22,"")</f>
        <v/>
      </c>
      <c r="CD382" s="369" t="str">
        <f>IF(CC382="","",IF(INDEX('コンテンツ＆備考マスタ'!$H:$J,MATCH(学校情報!CC$3,'コンテンツ＆備考マスタ'!$H:$H,0),3)="●",IF(AND(CC382&lt;&gt;"",ISNUMBER(申込書!$AC$22)=TRUE,申込書!$C$55&lt;&gt;"▼プルダウンより選択してください",申込書!$C$55&lt;&gt;""),申込書!$AC$22,""),"-"))</f>
        <v/>
      </c>
      <c r="CE382" s="369"/>
      <c r="CF382" s="369"/>
      <c r="CG382" s="370" t="str">
        <f>IF(AND(申込書!$C$55&lt;&gt;"▼プルダウンより選択してください",申込書!$C$55&lt;&gt;"",$G382&lt;&gt;"",申込書!$V$55="特定学年のみ"),"申し込みする","")</f>
        <v/>
      </c>
      <c r="CH382" s="371"/>
      <c r="CI382" s="372"/>
      <c r="CJ382" s="373" t="str">
        <f>IF(AND(申込書!$C$56&lt;&gt;"▼プルダウンより選択してください",申込書!$C$56&lt;&gt;"",申込書!$K$22&lt;&gt;"YYYY/MM/DD",$G382&lt;&gt;""),申込書!$K$22,"")</f>
        <v/>
      </c>
      <c r="CK382" s="369" t="str">
        <f>IF(CJ382="","",IF(INDEX('コンテンツ＆備考マスタ'!$H:$J,MATCH(学校情報!CJ$3,'コンテンツ＆備考マスタ'!$H:$H,0),3)="●",IF(AND(CJ382&lt;&gt;"",ISNUMBER(申込書!$AC$22)=TRUE,申込書!$C$56&lt;&gt;"▼プルダウンより選択してください",申込書!$C$56&lt;&gt;""),申込書!$AC$22,""),"-"))</f>
        <v/>
      </c>
      <c r="CL382" s="369"/>
      <c r="CM382" s="369"/>
      <c r="CN382" s="370" t="str">
        <f>IF(AND(申込書!$C$56&lt;&gt;"▼プルダウンより選択してください",申込書!$C$56&lt;&gt;"",$G382&lt;&gt;"",申込書!$V$56="特定学年のみ"),"申し込みする","")</f>
        <v/>
      </c>
      <c r="CO382" s="371"/>
      <c r="CP382" s="372"/>
      <c r="CQ382" s="373" t="str">
        <f>IF(AND(申込書!$C$57&lt;&gt;"▼プルダウンより選択してください",申込書!$C$57&lt;&gt;"",申込書!$K$22&lt;&gt;"YYYY/MM/DD",$G382&lt;&gt;""),申込書!$K$22,"")</f>
        <v/>
      </c>
      <c r="CR382" s="369" t="str">
        <f>IF(CQ382="","",IF(INDEX('コンテンツ＆備考マスタ'!$H:$J,MATCH(学校情報!CQ$3,'コンテンツ＆備考マスタ'!$H:$H,0),3)="●",IF(AND(CQ382&lt;&gt;"",ISNUMBER(申込書!$AC$22)=TRUE,申込書!$C$57&lt;&gt;"▼プルダウンより選択してください",申込書!$C$57&lt;&gt;""),申込書!$AC$22,""),"-"))</f>
        <v/>
      </c>
      <c r="CS382" s="369"/>
      <c r="CT382" s="369"/>
      <c r="CU382" s="369" t="str">
        <f>IF(AND(申込書!$C$57&lt;&gt;"▼プルダウンより選択してください",申込書!$C$57&lt;&gt;"",$G382&lt;&gt;"",申込書!$V$57="特定学年のみ"),"申し込みする","")</f>
        <v/>
      </c>
      <c r="CV382" s="371"/>
      <c r="CW382" s="372"/>
      <c r="CX382" s="373" t="str">
        <f>IF(AND(申込書!$C$58&lt;&gt;"▼プルダウンより選択してください",申込書!$C$58&lt;&gt;"",申込書!$K$22&lt;&gt;"YYYY/MM/DD",$G382&lt;&gt;""),申込書!$K$22,"")</f>
        <v/>
      </c>
      <c r="CY382" s="369" t="str">
        <f>IF(CX382="","",IF(INDEX('コンテンツ＆備考マスタ'!$H:$J,MATCH(学校情報!CX$3,'コンテンツ＆備考マスタ'!$H:$H,0),3)="●",IF(AND(CX382&lt;&gt;"",ISNUMBER(申込書!$AC$22)=TRUE,申込書!$C$58&lt;&gt;"▼プルダウンより選択してください",申込書!$C$58&lt;&gt;""),申込書!$AC$22,""),"-"))</f>
        <v/>
      </c>
      <c r="CZ382" s="369"/>
      <c r="DA382" s="369"/>
      <c r="DB382" s="369" t="str">
        <f>IF(AND(申込書!$C$58&lt;&gt;"▼プルダウンより選択してください",申込書!$C$58&lt;&gt;"",$G382&lt;&gt;"",申込書!$V$58="特定学年のみ"),"申し込みする","")</f>
        <v/>
      </c>
      <c r="DC382" s="371"/>
      <c r="DD382" s="372"/>
      <c r="DE382" s="373" t="str">
        <f>IF(AND(申込書!$C$59&lt;&gt;"▼プルダウンより選択してください",申込書!$C$59&lt;&gt;"",申込書!$K$22&lt;&gt;"YYYY/MM/DD",$G382&lt;&gt;""),申込書!$K$22,"")</f>
        <v/>
      </c>
      <c r="DF382" s="369" t="str">
        <f>IF(DE382="","",IF(INDEX('コンテンツ＆備考マスタ'!$H:$J,MATCH(学校情報!DE$3,'コンテンツ＆備考マスタ'!$H:$H,0),3)="●",IF(AND(DE382&lt;&gt;"",ISNUMBER(申込書!$AC$22)=TRUE,申込書!$C$59&lt;&gt;"▼プルダウンより選択してください",申込書!$C$59&lt;&gt;""),申込書!$AC$22,""),"-"))</f>
        <v/>
      </c>
      <c r="DG382" s="369"/>
      <c r="DH382" s="369"/>
      <c r="DI382" s="369" t="str">
        <f>IF(AND(申込書!$C$59&lt;&gt;"▼プルダウンより選択してください",申込書!$C$59&lt;&gt;"",$G382&lt;&gt;"",申込書!$V$59="特定学年のみ"),"申し込みする","")</f>
        <v/>
      </c>
      <c r="DJ382" s="371"/>
      <c r="DK382" s="372"/>
      <c r="DL382" s="373" t="str">
        <f>IF(AND(申込書!$C$60&lt;&gt;"▼プルダウンより選択してください",申込書!$C$60&lt;&gt;"",申込書!$K$22&lt;&gt;"YYYY/MM/DD",$G382&lt;&gt;""),申込書!$K$22,"")</f>
        <v/>
      </c>
      <c r="DM382" s="369" t="str">
        <f>IF(DL382="","",IF(INDEX('コンテンツ＆備考マスタ'!$H:$J,MATCH(学校情報!DL$3,'コンテンツ＆備考マスタ'!$H:$H,0),3)="●",IF(AND(DL382&lt;&gt;"",ISNUMBER(申込書!$AC$22)=TRUE,申込書!$C$60&lt;&gt;"▼プルダウンより選択してください",申込書!$C$60&lt;&gt;""),申込書!$AC$22,""),"-"))</f>
        <v/>
      </c>
      <c r="DN382" s="369"/>
      <c r="DO382" s="369"/>
      <c r="DP382" s="369" t="str">
        <f>IF(AND(申込書!$C$60&lt;&gt;"▼プルダウンより選択してください",申込書!$C$60&lt;&gt;"",$G382&lt;&gt;"",申込書!$V$60="特定学年のみ"),"申し込みする","")</f>
        <v/>
      </c>
      <c r="DQ382" s="371"/>
      <c r="DR382" s="372"/>
      <c r="DS382" s="373" t="str">
        <f>IF(AND(申込書!$C$61&lt;&gt;"▼プルダウンより選択してください",申込書!$C$61&lt;&gt;"",申込書!$K$22&lt;&gt;"YYYY/MM/DD",$G382&lt;&gt;""),申込書!$K$22,"")</f>
        <v/>
      </c>
      <c r="DT382" s="369" t="str">
        <f>IF(DS382="","",IF(INDEX('コンテンツ＆備考マスタ'!$H:$J,MATCH(学校情報!DS$3,'コンテンツ＆備考マスタ'!$H:$H,0),3)="●",IF(AND(DS382&lt;&gt;"",ISNUMBER(申込書!$AC$22)=TRUE,申込書!$C$61&lt;&gt;"▼プルダウンより選択してください",申込書!$C$61&lt;&gt;""),申込書!$AC$22,""),"-"))</f>
        <v/>
      </c>
      <c r="DU382" s="369"/>
      <c r="DV382" s="369"/>
      <c r="DW382" s="369" t="str">
        <f>IF(AND(申込書!$C$61&lt;&gt;"▼プルダウンより選択してください",申込書!$C$61&lt;&gt;"",$G382&lt;&gt;"",申込書!$V$61="特定学年のみ"),"申し込みする","")</f>
        <v/>
      </c>
      <c r="DX382" s="371"/>
      <c r="DY382" s="372"/>
      <c r="DZ382" s="373" t="str">
        <f>IF(AND(申込書!$C$62&lt;&gt;"▼プルダウンより選択してください",申込書!$C$62&lt;&gt;"",申込書!$K$22&lt;&gt;"YYYY/MM/DD",$G382&lt;&gt;""),申込書!$K$22,"")</f>
        <v/>
      </c>
      <c r="EA382" s="369" t="str">
        <f>IF(DZ382="","",IF(INDEX('コンテンツ＆備考マスタ'!$H:$J,MATCH(学校情報!DZ$3,'コンテンツ＆備考マスタ'!$H:$H,0),3)="●",IF(AND(DZ382&lt;&gt;"",ISNUMBER(申込書!$AC$22)=TRUE,申込書!$C$62&lt;&gt;"▼プルダウンより選択してください",申込書!$C$62&lt;&gt;""),申込書!$AC$22,""),"-"))</f>
        <v/>
      </c>
      <c r="EB382" s="369"/>
      <c r="EC382" s="369"/>
      <c r="ED382" s="370" t="str">
        <f>IF(AND(申込書!$C$62&lt;&gt;"▼プルダウンより選択してください",申込書!$C$62&lt;&gt;"",$G382&lt;&gt;"",申込書!$V$62="特定学年のみ"),"申し込みする","")</f>
        <v/>
      </c>
      <c r="EE382" s="371"/>
      <c r="EF382" s="372"/>
      <c r="EG382" s="373" t="str">
        <f>IF(AND(申込書!$C$63&lt;&gt;"▼プルダウンより選択してください",申込書!$C$63&lt;&gt;"",申込書!$K$22&lt;&gt;"YYYY/MM/DD",$G382&lt;&gt;""),申込書!$K$22,"")</f>
        <v/>
      </c>
      <c r="EH382" s="369" t="str">
        <f>IF(EG382="","",IF(INDEX('コンテンツ＆備考マスタ'!$H:$J,MATCH(学校情報!EG$3,'コンテンツ＆備考マスタ'!$H:$H,0),3)="●",IF(AND(EG382&lt;&gt;"",ISNUMBER(申込書!$AC$22)=TRUE,申込書!$C$63&lt;&gt;"▼プルダウンより選択してください",申込書!$C$63&lt;&gt;""),申込書!$AC$22,""),"-"))</f>
        <v/>
      </c>
      <c r="EI382" s="369"/>
      <c r="EJ382" s="369"/>
      <c r="EK382" s="370" t="str">
        <f>IF(AND(申込書!$C$63&lt;&gt;"▼プルダウンより選択してください",申込書!$C$63&lt;&gt;"",$G382&lt;&gt;"",申込書!$V$63="特定学年のみ"),"申し込みする","")</f>
        <v/>
      </c>
      <c r="EL382" s="371"/>
      <c r="EM382" s="372"/>
      <c r="EN382" s="373" t="str">
        <f>IF(AND(申込書!$C$64&lt;&gt;"▼プルダウンより選択してください",申込書!$C$64&lt;&gt;"",申込書!$K$22&lt;&gt;"YYYY/MM/DD",$G382&lt;&gt;""),申込書!$K$22,"")</f>
        <v/>
      </c>
      <c r="EO382" s="369" t="str">
        <f>IF(EN382="","",IF(INDEX('コンテンツ＆備考マスタ'!$H:$J,MATCH(学校情報!EN$3,'コンテンツ＆備考マスタ'!$H:$H,0),3)="●",IF(AND(EN382&lt;&gt;"",ISNUMBER(申込書!$AC$22)=TRUE,申込書!$C$64&lt;&gt;"▼プルダウンより選択してください",申込書!$C$64&lt;&gt;""),申込書!$AC$22,""),"-"))</f>
        <v/>
      </c>
      <c r="EP382" s="369"/>
      <c r="EQ382" s="369"/>
      <c r="ER382" s="370" t="str">
        <f>IF(AND(申込書!$C$64&lt;&gt;"▼プルダウンより選択してください",申込書!$C$64&lt;&gt;"",$G382&lt;&gt;"",申込書!$V$64="特定学年のみ"),"申し込みする","")</f>
        <v/>
      </c>
      <c r="ES382" s="371"/>
      <c r="ET382" s="372"/>
      <c r="EU382" s="373" t="str">
        <f>IF(AND(申込書!$C$65&lt;&gt;"▼プルダウンより選択してください",申込書!$C$65&lt;&gt;"",申込書!$K$22&lt;&gt;"YYYY/MM/DD",$G382&lt;&gt;""),申込書!$K$22,"")</f>
        <v/>
      </c>
      <c r="EV382" s="369" t="str">
        <f>IF(EU382="","",IF(INDEX('コンテンツ＆備考マスタ'!$H:$J,MATCH(学校情報!EU$3,'コンテンツ＆備考マスタ'!$H:$H,0),3)="●",IF(AND(EU382&lt;&gt;"",ISNUMBER(申込書!$AC$22)=TRUE,申込書!$C$65&lt;&gt;"▼プルダウンより選択してください",申込書!$C$65&lt;&gt;""),申込書!$AC$22,""),"-"))</f>
        <v/>
      </c>
      <c r="EW382" s="369"/>
      <c r="EX382" s="369"/>
      <c r="EY382" s="370" t="str">
        <f>IF(AND(申込書!$C$65&lt;&gt;"▼プルダウンより選択してください",申込書!$C$65&lt;&gt;"",$G382&lt;&gt;"",申込書!$V$65="特定学年のみ"),"申し込みする","")</f>
        <v/>
      </c>
      <c r="EZ382" s="371"/>
      <c r="FA382" s="372"/>
      <c r="FB382" s="373" t="str">
        <f>IF(AND(申込書!$C$66&lt;&gt;"▼プルダウンより選択してください",申込書!$C$66&lt;&gt;"",申込書!$K$22&lt;&gt;"YYYY/MM/DD",$G382&lt;&gt;""),申込書!$K$22,"")</f>
        <v/>
      </c>
      <c r="FC382" s="369" t="str">
        <f>IF(FB382="","",IF(INDEX('コンテンツ＆備考マスタ'!$H:$J,MATCH(学校情報!FB$3,'コンテンツ＆備考マスタ'!$H:$H,0),3)="●",IF(AND(FB382&lt;&gt;"",ISNUMBER(申込書!$AC$22)=TRUE,申込書!$C$66&lt;&gt;"▼プルダウンより選択してください",申込書!$C$66&lt;&gt;""),申込書!$AC$22,""),"-"))</f>
        <v/>
      </c>
      <c r="FD382" s="369"/>
      <c r="FE382" s="369"/>
      <c r="FF382" s="370" t="str">
        <f>IF(AND(申込書!$C$66&lt;&gt;"▼プルダウンより選択してください",申込書!$C$66&lt;&gt;"",$G382&lt;&gt;"",申込書!$V$66="特定学年のみ"),"申し込みする","")</f>
        <v/>
      </c>
      <c r="FG382" s="371"/>
      <c r="FH382" s="372"/>
      <c r="FI382" s="373" t="str">
        <f>IF(AND(申込書!$C$67&lt;&gt;"▼プルダウンより選択してください",申込書!$C$67&lt;&gt;"",申込書!$K$22&lt;&gt;"YYYY/MM/DD",$G382&lt;&gt;""),申込書!$K$22,"")</f>
        <v/>
      </c>
      <c r="FJ382" s="369" t="str">
        <f>IF(FI382="","",IF(INDEX('コンテンツ＆備考マスタ'!$H:$J,MATCH(学校情報!FI$3,'コンテンツ＆備考マスタ'!$H:$H,0),3)="●",IF(AND(FI382&lt;&gt;"",ISNUMBER(申込書!$AC$22)=TRUE,申込書!$C$67&lt;&gt;"▼プルダウンより選択してください",申込書!$C$67&lt;&gt;""),申込書!$AC$22,""),"-"))</f>
        <v/>
      </c>
      <c r="FK382" s="369"/>
      <c r="FL382" s="369"/>
      <c r="FM382" s="370" t="str">
        <f>IF(AND(申込書!$C$67&lt;&gt;"▼プルダウンより選択してください",申込書!$C$67&lt;&gt;"",$G382&lt;&gt;"",申込書!$V$67="特定学年のみ"),"申し込みする","")</f>
        <v/>
      </c>
      <c r="FN382" s="371"/>
      <c r="FO382" s="372"/>
      <c r="FP382" s="373" t="str">
        <f>IF(AND(申込書!$C$68&lt;&gt;"▼プルダウンより選択してください",申込書!$C$68&lt;&gt;"",申込書!$K$22&lt;&gt;"YYYY/MM/DD",$G382&lt;&gt;""),申込書!$K$22,"")</f>
        <v/>
      </c>
      <c r="FQ382" s="369" t="str">
        <f>IF(FP382="","",IF(INDEX('コンテンツ＆備考マスタ'!$H:$J,MATCH(学校情報!FP$3,'コンテンツ＆備考マスタ'!$H:$H,0),3)="●",IF(AND(FP382&lt;&gt;"",ISNUMBER(申込書!$AC$22)=TRUE,申込書!$C$68&lt;&gt;"▼プルダウンより選択してください",申込書!$C$68&lt;&gt;""),申込書!$AC$22,""),"-"))</f>
        <v/>
      </c>
      <c r="FR382" s="369"/>
      <c r="FS382" s="369"/>
      <c r="FT382" s="370" t="str">
        <f>IF(AND(申込書!$C$68&lt;&gt;"▼プルダウンより選択してください",申込書!$C$68&lt;&gt;"",$G382&lt;&gt;"",申込書!$V$68="特定学年のみ"),"申し込みする","")</f>
        <v/>
      </c>
      <c r="FU382" s="371"/>
      <c r="FV382" s="372"/>
      <c r="FW382" s="373" t="str">
        <f>IF(AND(申込書!$C$69&lt;&gt;"▼プルダウンより選択してください",申込書!$C$69&lt;&gt;"",申込書!$K$22&lt;&gt;"YYYY/MM/DD",$G382&lt;&gt;""),申込書!$K$22,"")</f>
        <v/>
      </c>
      <c r="FX382" s="369" t="str">
        <f>IF(FW382="","",IF(INDEX('コンテンツ＆備考マスタ'!$H:$J,MATCH(学校情報!FW$3,'コンテンツ＆備考マスタ'!$H:$H,0),3)="●",IF(AND(FW382&lt;&gt;"",ISNUMBER(申込書!$AC$22)=TRUE,申込書!$C$69&lt;&gt;"▼プルダウンより選択してください",申込書!$C$69&lt;&gt;""),申込書!$AC$22,""),"-"))</f>
        <v/>
      </c>
      <c r="FY382" s="369"/>
      <c r="FZ382" s="369"/>
      <c r="GA382" s="370" t="str">
        <f>IF(AND(申込書!$C$69&lt;&gt;"▼プルダウンより選択してください",申込書!$C$69&lt;&gt;"",$G382&lt;&gt;"",申込書!$V$69="特定学年のみ"),"申し込みする","")</f>
        <v/>
      </c>
      <c r="GB382" s="371"/>
      <c r="GC382" s="372"/>
      <c r="GD382" s="373" t="str">
        <f>IF(AND(申込書!$C$70&lt;&gt;"▼プルダウンより選択してください",申込書!$C$70&lt;&gt;"",申込書!$K$22&lt;&gt;"YYYY/MM/DD",$G382&lt;&gt;""),申込書!$K$22,"")</f>
        <v/>
      </c>
      <c r="GE382" s="369" t="str">
        <f>IF(GD382="","",IF(INDEX('コンテンツ＆備考マスタ'!$H:$J,MATCH(学校情報!GD$3,'コンテンツ＆備考マスタ'!$H:$H,0),3)="●",IF(AND(GD382&lt;&gt;"",ISNUMBER(申込書!$AC$22)=TRUE,申込書!$C$70&lt;&gt;"▼プルダウンより選択してください",申込書!$C$70&lt;&gt;""),申込書!$AC$22,""),"-"))</f>
        <v/>
      </c>
      <c r="GF382" s="369"/>
      <c r="GG382" s="369"/>
      <c r="GH382" s="370" t="str">
        <f>IF(AND(申込書!$C$70&lt;&gt;"▼プルダウンより選択してください",申込書!$C$70&lt;&gt;"",$G382&lt;&gt;"",申込書!$V$70="特定学年のみ"),"申し込みする","")</f>
        <v/>
      </c>
      <c r="GI382" s="371"/>
      <c r="GJ382" s="372"/>
      <c r="GK382" s="373" t="str">
        <f>IF(AND(申込書!$C$71&lt;&gt;"▼プルダウンより選択してください",申込書!$C$71&lt;&gt;"",申込書!$K$22&lt;&gt;"YYYY/MM/DD",$G382&lt;&gt;""),申込書!$K$22,"")</f>
        <v/>
      </c>
      <c r="GL382" s="369" t="str">
        <f>IF(GK382="","",IF(INDEX('コンテンツ＆備考マスタ'!$H:$J,MATCH(学校情報!GK$3,'コンテンツ＆備考マスタ'!$H:$H,0),3)="●",IF(AND(GK382&lt;&gt;"",ISNUMBER(申込書!$AC$22)=TRUE,申込書!$C$71&lt;&gt;"▼プルダウンより選択してください",申込書!$C$71&lt;&gt;""),申込書!$AC$22,""),"-"))</f>
        <v/>
      </c>
      <c r="GM382" s="369"/>
      <c r="GN382" s="369"/>
      <c r="GO382" s="370" t="str">
        <f>IF(AND(申込書!$C$71&lt;&gt;"▼プルダウンより選択してください",申込書!$C$71&lt;&gt;"",$G382&lt;&gt;"",申込書!$V$71="特定学年のみ"),"申し込みする","")</f>
        <v/>
      </c>
      <c r="GP382" s="371"/>
      <c r="GQ382" s="372"/>
      <c r="GR382" s="373" t="str">
        <f>IF(AND(申込書!$C$72&lt;&gt;"▼プルダウンより選択してください",申込書!$C$72&lt;&gt;"",申込書!$K$22&lt;&gt;"YYYY/MM/DD",$G382&lt;&gt;""),申込書!$K$22,"")</f>
        <v/>
      </c>
      <c r="GS382" s="369" t="str">
        <f>IF(GR382="","",IF(INDEX('コンテンツ＆備考マスタ'!$H:$J,MATCH(学校情報!GR$3,'コンテンツ＆備考マスタ'!$H:$H,0),3)="●",IF(AND(GR382&lt;&gt;"",ISNUMBER(申込書!$AC$22)=TRUE,申込書!$C$72&lt;&gt;"▼プルダウンより選択してください",申込書!$C$72&lt;&gt;""),申込書!$AC$22,""),"-"))</f>
        <v/>
      </c>
      <c r="GT382" s="369"/>
      <c r="GU382" s="369"/>
      <c r="GV382" s="370" t="str">
        <f>IF(AND(申込書!$C$72&lt;&gt;"▼プルダウンより選択してください",申込書!$C$72&lt;&gt;"",$G382&lt;&gt;"",申込書!$V$72="特定学年のみ"),"申し込みする","")</f>
        <v/>
      </c>
      <c r="GW382" s="371"/>
      <c r="GX382" s="372"/>
      <c r="GY382" s="373" t="str">
        <f>IF(AND(申込書!$C$73&lt;&gt;"▼プルダウンより選択してください",申込書!$C$73&lt;&gt;"",申込書!$K$22&lt;&gt;"YYYY/MM/DD",$G382&lt;&gt;""),申込書!$K$22,"")</f>
        <v/>
      </c>
      <c r="GZ382" s="369" t="str">
        <f>IF(GY382="","",IF(INDEX('コンテンツ＆備考マスタ'!$H:$J,MATCH(学校情報!GY$3,'コンテンツ＆備考マスタ'!$H:$H,0),3)="●",IF(AND(GY382&lt;&gt;"",ISNUMBER(申込書!$AC$22)=TRUE,申込書!$C$73&lt;&gt;"▼プルダウンより選択してください",申込書!$C$73&lt;&gt;""),申込書!$AC$22,""),"-"))</f>
        <v/>
      </c>
      <c r="HA382" s="369"/>
      <c r="HB382" s="369"/>
      <c r="HC382" s="370" t="str">
        <f>IF(AND(申込書!$C$73&lt;&gt;"▼プルダウンより選択してください",申込書!$C$73&lt;&gt;"",$G382&lt;&gt;"",申込書!$V$73="特定学年のみ"),"申し込みする","")</f>
        <v/>
      </c>
      <c r="HD382" s="371"/>
      <c r="HE382" s="372"/>
      <c r="HF382" s="373" t="str">
        <f>IF(AND(申込書!$C$74&lt;&gt;"▼プルダウンより選択してください",申込書!$C$74&lt;&gt;"",申込書!$K$22&lt;&gt;"YYYY/MM/DD",$G382&lt;&gt;""),申込書!$K$22,"")</f>
        <v/>
      </c>
      <c r="HG382" s="369" t="str">
        <f>IF(HF382="","",IF(INDEX('コンテンツ＆備考マスタ'!$H:$J,MATCH(学校情報!HF$3,'コンテンツ＆備考マスタ'!$H:$H,0),3)="●",IF(AND(HF382&lt;&gt;"",ISNUMBER(申込書!$AC$22)=TRUE,申込書!$C$74&lt;&gt;"▼プルダウンより選択してください",申込書!$C$74&lt;&gt;""),申込書!$AC$22,""),"-"))</f>
        <v/>
      </c>
      <c r="HH382" s="369"/>
      <c r="HI382" s="369"/>
      <c r="HJ382" s="370" t="str">
        <f>IF(AND(申込書!$C$74&lt;&gt;"▼プルダウンより選択してください",申込書!$C$74&lt;&gt;"",$G382&lt;&gt;"",申込書!$V$74="特定学年のみ"),"申し込みする","")</f>
        <v/>
      </c>
      <c r="HK382" s="371"/>
      <c r="HL382" s="372"/>
      <c r="HM382" s="373" t="str">
        <f>IF(AND(申込書!$C$75&lt;&gt;"▼プルダウンより選択してください",申込書!$C$75&lt;&gt;"",申込書!$K$22&lt;&gt;"YYYY/MM/DD",$G382&lt;&gt;""),申込書!$K$22,"")</f>
        <v/>
      </c>
      <c r="HN382" s="369" t="str">
        <f>IF(HM382="","",IF(INDEX('コンテンツ＆備考マスタ'!$H:$J,MATCH(学校情報!HM$3,'コンテンツ＆備考マスタ'!$H:$H,0),3)="●",IF(AND(HM382&lt;&gt;"",ISNUMBER(申込書!$AC$22)=TRUE,申込書!$C$75&lt;&gt;"▼プルダウンより選択してください",申込書!$C$75&lt;&gt;""),申込書!$AC$22,""),"-"))</f>
        <v/>
      </c>
      <c r="HO382" s="369"/>
      <c r="HP382" s="369"/>
      <c r="HQ382" s="370" t="str">
        <f>IF(AND(申込書!$C$75&lt;&gt;"▼プルダウンより選択してください",申込書!$C$75&lt;&gt;"",$G382&lt;&gt;"",申込書!$V$75="特定学年のみ"),"申し込みする","")</f>
        <v/>
      </c>
      <c r="HR382" s="371"/>
      <c r="HS382" s="371"/>
      <c r="HT382" s="374" t="str">
        <f>IF(AND(申込書!$C$76&lt;&gt;"▼プルダウンより選択してください",申込書!$C$76&lt;&gt;"",申込書!$K$22&lt;&gt;"YYYY/MM/DD",$G382&lt;&gt;""),申込書!$K$22,"")</f>
        <v/>
      </c>
      <c r="HU382" s="369" t="str">
        <f>IF(HT382="","",IF(INDEX('コンテンツ＆備考マスタ'!$H:$J,MATCH(学校情報!HT$3,'コンテンツ＆備考マスタ'!$H:$H,0),3)="●",IF(AND(HT382&lt;&gt;"",ISNUMBER(申込書!$AC$22)=TRUE,申込書!$C$76&lt;&gt;"▼プルダウンより選択してください",申込書!$C$76&lt;&gt;""),申込書!$AC$22,""),"-"))</f>
        <v/>
      </c>
      <c r="HV382" s="369"/>
      <c r="HW382" s="369"/>
      <c r="HX382" s="370" t="str">
        <f>IF(AND(申込書!$C$76&lt;&gt;"▼プルダウンより選択してください",申込書!$C$76&lt;&gt;"",$G382&lt;&gt;"",申込書!$V$76="特定学年のみ"),"申し込みする","")</f>
        <v/>
      </c>
      <c r="HY382" s="371"/>
      <c r="HZ382" s="372"/>
      <c r="IA382" s="69"/>
    </row>
    <row r="383" spans="2:235" ht="26.85" hidden="1" customHeight="1" outlineLevel="1">
      <c r="B383" s="365">
        <f t="shared" si="15"/>
        <v>378</v>
      </c>
      <c r="C383" s="55"/>
      <c r="D383" s="56"/>
      <c r="E383" s="154"/>
      <c r="F383" s="57"/>
      <c r="G383" s="58"/>
      <c r="H383" s="59"/>
      <c r="I383" s="60"/>
      <c r="J383" s="61"/>
      <c r="K383" s="366" t="str">
        <f t="shared" si="16"/>
        <v/>
      </c>
      <c r="L383" s="62"/>
      <c r="M383" s="322"/>
      <c r="N383" s="63"/>
      <c r="O383" s="64"/>
      <c r="P383" s="367" t="str">
        <f t="shared" si="17"/>
        <v/>
      </c>
      <c r="Q383" s="65"/>
      <c r="R383" s="66"/>
      <c r="S383" s="67"/>
      <c r="T383" s="68"/>
      <c r="U383" s="68"/>
      <c r="V383" s="68"/>
      <c r="W383" s="66"/>
      <c r="X383" s="281"/>
      <c r="Y383" s="368" t="str">
        <f>IF(AND(申込書!$C$47&lt;&gt;"▼プルダウンより選択してください",申込書!$C$47&lt;&gt;"",申込書!$K$22&lt;&gt;"YYYY/MM/DD",$G383&lt;&gt;""),申込書!$K$22,"")</f>
        <v/>
      </c>
      <c r="Z383" s="369" t="str">
        <f>IF(Y383="","",IF(INDEX('コンテンツ＆備考マスタ'!$H:$J,MATCH(学校情報!Y$3,'コンテンツ＆備考マスタ'!$H:$H,0),3)="●",IF(AND(Y383&lt;&gt;"",ISNUMBER(申込書!$AC$22)=TRUE,申込書!$C$47&lt;&gt;"▼プルダウンより選択してください",申込書!$C$47&lt;&gt;""),申込書!$AC$22,""),"-"))</f>
        <v/>
      </c>
      <c r="AA383" s="369"/>
      <c r="AB383" s="369"/>
      <c r="AC383" s="370" t="str">
        <f>IF(AND(申込書!$C$47&lt;&gt;"▼プルダウンより選択してください",申込書!$C$47&lt;&gt;"",$G383&lt;&gt;"",申込書!$V$47="特定学年のみ"),"申し込みする","")</f>
        <v/>
      </c>
      <c r="AD383" s="371"/>
      <c r="AE383" s="372"/>
      <c r="AF383" s="373" t="str">
        <f>IF(AND(申込書!$C$48&lt;&gt;"▼プルダウンより選択してください",申込書!$C$48&lt;&gt;"",申込書!$K$22&lt;&gt;"YYYY/MM/DD",$G383&lt;&gt;""),申込書!$K$22,"")</f>
        <v/>
      </c>
      <c r="AG383" s="369" t="str">
        <f>IF(AF383="","",IF(INDEX('コンテンツ＆備考マスタ'!$H:$J,MATCH(学校情報!AF$3,'コンテンツ＆備考マスタ'!$H:$H,0),3)="●",IF(AND(AF383&lt;&gt;"",ISNUMBER(申込書!$AC$22)=TRUE,申込書!$C$48&lt;&gt;"▼プルダウンより選択してください",申込書!$C$48&lt;&gt;""),申込書!$AC$22,""),"-"))</f>
        <v/>
      </c>
      <c r="AH383" s="369"/>
      <c r="AI383" s="369"/>
      <c r="AJ383" s="370" t="str">
        <f>IF(AND(申込書!$C$48&lt;&gt;"▼プルダウンより選択してください",申込書!$C$48&lt;&gt;"",$G383&lt;&gt;"",申込書!$V$48="特定学年のみ"),"申し込みする","")</f>
        <v/>
      </c>
      <c r="AK383" s="371"/>
      <c r="AL383" s="372"/>
      <c r="AM383" s="373" t="str">
        <f>IF(AND(申込書!$C$49&lt;&gt;"▼プルダウンより選択してください",申込書!$C$49&lt;&gt;"",申込書!$K$22&lt;&gt;"YYYY/MM/DD",$G383&lt;&gt;""),申込書!$K$22,"")</f>
        <v/>
      </c>
      <c r="AN383" s="369" t="str">
        <f>IF(AM383="","",IF(INDEX('コンテンツ＆備考マスタ'!$H:$J,MATCH(学校情報!AM$3,'コンテンツ＆備考マスタ'!$H:$H,0),3)="●",IF(AND(AM383&lt;&gt;"",ISNUMBER(申込書!$AC$22)=TRUE,申込書!$C$49&lt;&gt;"▼プルダウンより選択してください",申込書!$C$49&lt;&gt;""),申込書!$AC$22,""),"-"))</f>
        <v/>
      </c>
      <c r="AO383" s="369"/>
      <c r="AP383" s="369"/>
      <c r="AQ383" s="370" t="str">
        <f>IF(AND(申込書!$C$49&lt;&gt;"▼プルダウンより選択してください",申込書!$C$49&lt;&gt;"",$G383&lt;&gt;"",申込書!$V$49="特定学年のみ"),"申し込みする","")</f>
        <v/>
      </c>
      <c r="AR383" s="371"/>
      <c r="AS383" s="372"/>
      <c r="AT383" s="373" t="str">
        <f>IF(AND(申込書!$C$50&lt;&gt;"▼プルダウンより選択してください",申込書!$C$50&lt;&gt;"",申込書!$K$22&lt;&gt;"YYYY/MM/DD",$G383&lt;&gt;""),申込書!$K$22,"")</f>
        <v/>
      </c>
      <c r="AU383" s="369" t="str">
        <f>IF(AT383="","",IF(INDEX('コンテンツ＆備考マスタ'!$H:$J,MATCH(学校情報!AT$3,'コンテンツ＆備考マスタ'!$H:$H,0),3)="●",IF(AND(AT383&lt;&gt;"",ISNUMBER(申込書!$AC$22)=TRUE,申込書!$C$50&lt;&gt;"▼プルダウンより選択してください",申込書!$C$50&lt;&gt;""),申込書!$AC$22,""),"-"))</f>
        <v/>
      </c>
      <c r="AV383" s="369"/>
      <c r="AW383" s="369"/>
      <c r="AX383" s="370" t="str">
        <f>IF(AND(申込書!$C$50&lt;&gt;"▼プルダウンより選択してください",申込書!$C$50&lt;&gt;"",$G383&lt;&gt;"",申込書!$V$50="特定学年のみ"),"申し込みする","")</f>
        <v/>
      </c>
      <c r="AY383" s="371"/>
      <c r="AZ383" s="372"/>
      <c r="BA383" s="373" t="str">
        <f>IF(AND(申込書!$C$51&lt;&gt;"▼プルダウンより選択してください",申込書!$C$51&lt;&gt;"",申込書!$K$22&lt;&gt;"YYYY/MM/DD",$G383&lt;&gt;""),申込書!$K$22,"")</f>
        <v/>
      </c>
      <c r="BB383" s="369" t="str">
        <f>IF(BA383="","",IF(INDEX('コンテンツ＆備考マスタ'!$H:$J,MATCH(学校情報!BA$3,'コンテンツ＆備考マスタ'!$H:$H,0),3)="●",IF(AND(BA383&lt;&gt;"",ISNUMBER(申込書!$AC$22)=TRUE,申込書!$C$51&lt;&gt;"▼プルダウンより選択してください",申込書!$C$51&lt;&gt;""),申込書!$AC$22,""),"-"))</f>
        <v/>
      </c>
      <c r="BC383" s="369"/>
      <c r="BD383" s="369"/>
      <c r="BE383" s="370" t="str">
        <f>IF(AND(申込書!$C$51&lt;&gt;"▼プルダウンより選択してください",申込書!$C$51&lt;&gt;"",$G383&lt;&gt;"",申込書!$V$51="特定学年のみ"),"申し込みする","")</f>
        <v/>
      </c>
      <c r="BF383" s="371"/>
      <c r="BG383" s="372"/>
      <c r="BH383" s="373" t="str">
        <f>IF(AND(申込書!$C$52&lt;&gt;"▼プルダウンより選択してください",申込書!$C$52&lt;&gt;"",申込書!$K$22&lt;&gt;"YYYY/MM/DD",$G383&lt;&gt;""),申込書!$K$22,"")</f>
        <v/>
      </c>
      <c r="BI383" s="369" t="str">
        <f>IF(BH383="","",IF(INDEX('コンテンツ＆備考マスタ'!$H:$J,MATCH(学校情報!BH$3,'コンテンツ＆備考マスタ'!$H:$H,0),3)="●",IF(AND(BH383&lt;&gt;"",ISNUMBER(申込書!$AC$22)=TRUE,申込書!$C$52&lt;&gt;"▼プルダウンより選択してください",申込書!$C$52&lt;&gt;""),申込書!$AC$22,""),"-"))</f>
        <v/>
      </c>
      <c r="BJ383" s="369"/>
      <c r="BK383" s="369"/>
      <c r="BL383" s="370" t="str">
        <f>IF(AND(申込書!$C$52&lt;&gt;"▼プルダウンより選択してください",申込書!$C$52&lt;&gt;"",$G383&lt;&gt;"",申込書!$V$52="特定学年のみ"),"申し込みする","")</f>
        <v/>
      </c>
      <c r="BM383" s="371"/>
      <c r="BN383" s="372"/>
      <c r="BO383" s="373" t="str">
        <f>IF(AND(申込書!$C$53&lt;&gt;"▼プルダウンより選択してください",申込書!$C$53&lt;&gt;"",申込書!$K$22&lt;&gt;"YYYY/MM/DD",$G383&lt;&gt;""),申込書!$K$22,"")</f>
        <v/>
      </c>
      <c r="BP383" s="369" t="str">
        <f>IF(BO383="","",IF(INDEX('コンテンツ＆備考マスタ'!$H:$J,MATCH(学校情報!BO$3,'コンテンツ＆備考マスタ'!$H:$H,0),3)="●",IF(AND(BO383&lt;&gt;"",ISNUMBER(申込書!$AC$22)=TRUE,申込書!$C$53&lt;&gt;"▼プルダウンより選択してください",申込書!$C$53&lt;&gt;""),申込書!$AC$22,""),"-"))</f>
        <v/>
      </c>
      <c r="BQ383" s="369"/>
      <c r="BR383" s="369"/>
      <c r="BS383" s="370" t="str">
        <f>IF(AND(申込書!$C$53&lt;&gt;"▼プルダウンより選択してください",申込書!$C$53&lt;&gt;"",$G383&lt;&gt;"",申込書!$V$53="特定学年のみ"),"申し込みする","")</f>
        <v/>
      </c>
      <c r="BT383" s="371"/>
      <c r="BU383" s="372"/>
      <c r="BV383" s="373" t="str">
        <f>IF(AND(申込書!$C$54&lt;&gt;"▼プルダウンより選択してください",申込書!$C$54&lt;&gt;"",申込書!$K$22&lt;&gt;"YYYY/MM/DD",$G383&lt;&gt;""),申込書!$K$22,"")</f>
        <v/>
      </c>
      <c r="BW383" s="369" t="str">
        <f>IF(BV383="","",IF(INDEX('コンテンツ＆備考マスタ'!$H:$J,MATCH(学校情報!BV$3,'コンテンツ＆備考マスタ'!$H:$H,0),3)="●",IF(AND(BV383&lt;&gt;"",ISNUMBER(申込書!$AC$22)=TRUE,申込書!$C$54&lt;&gt;"▼プルダウンより選択してください",申込書!$C$54&lt;&gt;""),申込書!$AC$22,""),"-"))</f>
        <v/>
      </c>
      <c r="BX383" s="369"/>
      <c r="BY383" s="369"/>
      <c r="BZ383" s="370" t="str">
        <f>IF(AND(申込書!$C$54&lt;&gt;"▼プルダウンより選択してください",申込書!$C$54&lt;&gt;"",$G383&lt;&gt;"",申込書!$V$54="特定学年のみ"),"申し込みする","")</f>
        <v/>
      </c>
      <c r="CA383" s="371"/>
      <c r="CB383" s="372"/>
      <c r="CC383" s="373" t="str">
        <f>IF(AND(申込書!$C$55&lt;&gt;"▼プルダウンより選択してください",申込書!$C$55&lt;&gt;"",申込書!$K$22&lt;&gt;"YYYY/MM/DD",$G383&lt;&gt;""),申込書!$K$22,"")</f>
        <v/>
      </c>
      <c r="CD383" s="369" t="str">
        <f>IF(CC383="","",IF(INDEX('コンテンツ＆備考マスタ'!$H:$J,MATCH(学校情報!CC$3,'コンテンツ＆備考マスタ'!$H:$H,0),3)="●",IF(AND(CC383&lt;&gt;"",ISNUMBER(申込書!$AC$22)=TRUE,申込書!$C$55&lt;&gt;"▼プルダウンより選択してください",申込書!$C$55&lt;&gt;""),申込書!$AC$22,""),"-"))</f>
        <v/>
      </c>
      <c r="CE383" s="369"/>
      <c r="CF383" s="369"/>
      <c r="CG383" s="370" t="str">
        <f>IF(AND(申込書!$C$55&lt;&gt;"▼プルダウンより選択してください",申込書!$C$55&lt;&gt;"",$G383&lt;&gt;"",申込書!$V$55="特定学年のみ"),"申し込みする","")</f>
        <v/>
      </c>
      <c r="CH383" s="371"/>
      <c r="CI383" s="372"/>
      <c r="CJ383" s="373" t="str">
        <f>IF(AND(申込書!$C$56&lt;&gt;"▼プルダウンより選択してください",申込書!$C$56&lt;&gt;"",申込書!$K$22&lt;&gt;"YYYY/MM/DD",$G383&lt;&gt;""),申込書!$K$22,"")</f>
        <v/>
      </c>
      <c r="CK383" s="369" t="str">
        <f>IF(CJ383="","",IF(INDEX('コンテンツ＆備考マスタ'!$H:$J,MATCH(学校情報!CJ$3,'コンテンツ＆備考マスタ'!$H:$H,0),3)="●",IF(AND(CJ383&lt;&gt;"",ISNUMBER(申込書!$AC$22)=TRUE,申込書!$C$56&lt;&gt;"▼プルダウンより選択してください",申込書!$C$56&lt;&gt;""),申込書!$AC$22,""),"-"))</f>
        <v/>
      </c>
      <c r="CL383" s="369"/>
      <c r="CM383" s="369"/>
      <c r="CN383" s="370" t="str">
        <f>IF(AND(申込書!$C$56&lt;&gt;"▼プルダウンより選択してください",申込書!$C$56&lt;&gt;"",$G383&lt;&gt;"",申込書!$V$56="特定学年のみ"),"申し込みする","")</f>
        <v/>
      </c>
      <c r="CO383" s="371"/>
      <c r="CP383" s="372"/>
      <c r="CQ383" s="373" t="str">
        <f>IF(AND(申込書!$C$57&lt;&gt;"▼プルダウンより選択してください",申込書!$C$57&lt;&gt;"",申込書!$K$22&lt;&gt;"YYYY/MM/DD",$G383&lt;&gt;""),申込書!$K$22,"")</f>
        <v/>
      </c>
      <c r="CR383" s="369" t="str">
        <f>IF(CQ383="","",IF(INDEX('コンテンツ＆備考マスタ'!$H:$J,MATCH(学校情報!CQ$3,'コンテンツ＆備考マスタ'!$H:$H,0),3)="●",IF(AND(CQ383&lt;&gt;"",ISNUMBER(申込書!$AC$22)=TRUE,申込書!$C$57&lt;&gt;"▼プルダウンより選択してください",申込書!$C$57&lt;&gt;""),申込書!$AC$22,""),"-"))</f>
        <v/>
      </c>
      <c r="CS383" s="369"/>
      <c r="CT383" s="369"/>
      <c r="CU383" s="369" t="str">
        <f>IF(AND(申込書!$C$57&lt;&gt;"▼プルダウンより選択してください",申込書!$C$57&lt;&gt;"",$G383&lt;&gt;"",申込書!$V$57="特定学年のみ"),"申し込みする","")</f>
        <v/>
      </c>
      <c r="CV383" s="371"/>
      <c r="CW383" s="372"/>
      <c r="CX383" s="373" t="str">
        <f>IF(AND(申込書!$C$58&lt;&gt;"▼プルダウンより選択してください",申込書!$C$58&lt;&gt;"",申込書!$K$22&lt;&gt;"YYYY/MM/DD",$G383&lt;&gt;""),申込書!$K$22,"")</f>
        <v/>
      </c>
      <c r="CY383" s="369" t="str">
        <f>IF(CX383="","",IF(INDEX('コンテンツ＆備考マスタ'!$H:$J,MATCH(学校情報!CX$3,'コンテンツ＆備考マスタ'!$H:$H,0),3)="●",IF(AND(CX383&lt;&gt;"",ISNUMBER(申込書!$AC$22)=TRUE,申込書!$C$58&lt;&gt;"▼プルダウンより選択してください",申込書!$C$58&lt;&gt;""),申込書!$AC$22,""),"-"))</f>
        <v/>
      </c>
      <c r="CZ383" s="369"/>
      <c r="DA383" s="369"/>
      <c r="DB383" s="369" t="str">
        <f>IF(AND(申込書!$C$58&lt;&gt;"▼プルダウンより選択してください",申込書!$C$58&lt;&gt;"",$G383&lt;&gt;"",申込書!$V$58="特定学年のみ"),"申し込みする","")</f>
        <v/>
      </c>
      <c r="DC383" s="371"/>
      <c r="DD383" s="372"/>
      <c r="DE383" s="373" t="str">
        <f>IF(AND(申込書!$C$59&lt;&gt;"▼プルダウンより選択してください",申込書!$C$59&lt;&gt;"",申込書!$K$22&lt;&gt;"YYYY/MM/DD",$G383&lt;&gt;""),申込書!$K$22,"")</f>
        <v/>
      </c>
      <c r="DF383" s="369" t="str">
        <f>IF(DE383="","",IF(INDEX('コンテンツ＆備考マスタ'!$H:$J,MATCH(学校情報!DE$3,'コンテンツ＆備考マスタ'!$H:$H,0),3)="●",IF(AND(DE383&lt;&gt;"",ISNUMBER(申込書!$AC$22)=TRUE,申込書!$C$59&lt;&gt;"▼プルダウンより選択してください",申込書!$C$59&lt;&gt;""),申込書!$AC$22,""),"-"))</f>
        <v/>
      </c>
      <c r="DG383" s="369"/>
      <c r="DH383" s="369"/>
      <c r="DI383" s="369" t="str">
        <f>IF(AND(申込書!$C$59&lt;&gt;"▼プルダウンより選択してください",申込書!$C$59&lt;&gt;"",$G383&lt;&gt;"",申込書!$V$59="特定学年のみ"),"申し込みする","")</f>
        <v/>
      </c>
      <c r="DJ383" s="371"/>
      <c r="DK383" s="372"/>
      <c r="DL383" s="373" t="str">
        <f>IF(AND(申込書!$C$60&lt;&gt;"▼プルダウンより選択してください",申込書!$C$60&lt;&gt;"",申込書!$K$22&lt;&gt;"YYYY/MM/DD",$G383&lt;&gt;""),申込書!$K$22,"")</f>
        <v/>
      </c>
      <c r="DM383" s="369" t="str">
        <f>IF(DL383="","",IF(INDEX('コンテンツ＆備考マスタ'!$H:$J,MATCH(学校情報!DL$3,'コンテンツ＆備考マスタ'!$H:$H,0),3)="●",IF(AND(DL383&lt;&gt;"",ISNUMBER(申込書!$AC$22)=TRUE,申込書!$C$60&lt;&gt;"▼プルダウンより選択してください",申込書!$C$60&lt;&gt;""),申込書!$AC$22,""),"-"))</f>
        <v/>
      </c>
      <c r="DN383" s="369"/>
      <c r="DO383" s="369"/>
      <c r="DP383" s="369" t="str">
        <f>IF(AND(申込書!$C$60&lt;&gt;"▼プルダウンより選択してください",申込書!$C$60&lt;&gt;"",$G383&lt;&gt;"",申込書!$V$60="特定学年のみ"),"申し込みする","")</f>
        <v/>
      </c>
      <c r="DQ383" s="371"/>
      <c r="DR383" s="372"/>
      <c r="DS383" s="373" t="str">
        <f>IF(AND(申込書!$C$61&lt;&gt;"▼プルダウンより選択してください",申込書!$C$61&lt;&gt;"",申込書!$K$22&lt;&gt;"YYYY/MM/DD",$G383&lt;&gt;""),申込書!$K$22,"")</f>
        <v/>
      </c>
      <c r="DT383" s="369" t="str">
        <f>IF(DS383="","",IF(INDEX('コンテンツ＆備考マスタ'!$H:$J,MATCH(学校情報!DS$3,'コンテンツ＆備考マスタ'!$H:$H,0),3)="●",IF(AND(DS383&lt;&gt;"",ISNUMBER(申込書!$AC$22)=TRUE,申込書!$C$61&lt;&gt;"▼プルダウンより選択してください",申込書!$C$61&lt;&gt;""),申込書!$AC$22,""),"-"))</f>
        <v/>
      </c>
      <c r="DU383" s="369"/>
      <c r="DV383" s="369"/>
      <c r="DW383" s="369" t="str">
        <f>IF(AND(申込書!$C$61&lt;&gt;"▼プルダウンより選択してください",申込書!$C$61&lt;&gt;"",$G383&lt;&gt;"",申込書!$V$61="特定学年のみ"),"申し込みする","")</f>
        <v/>
      </c>
      <c r="DX383" s="371"/>
      <c r="DY383" s="372"/>
      <c r="DZ383" s="373" t="str">
        <f>IF(AND(申込書!$C$62&lt;&gt;"▼プルダウンより選択してください",申込書!$C$62&lt;&gt;"",申込書!$K$22&lt;&gt;"YYYY/MM/DD",$G383&lt;&gt;""),申込書!$K$22,"")</f>
        <v/>
      </c>
      <c r="EA383" s="369" t="str">
        <f>IF(DZ383="","",IF(INDEX('コンテンツ＆備考マスタ'!$H:$J,MATCH(学校情報!DZ$3,'コンテンツ＆備考マスタ'!$H:$H,0),3)="●",IF(AND(DZ383&lt;&gt;"",ISNUMBER(申込書!$AC$22)=TRUE,申込書!$C$62&lt;&gt;"▼プルダウンより選択してください",申込書!$C$62&lt;&gt;""),申込書!$AC$22,""),"-"))</f>
        <v/>
      </c>
      <c r="EB383" s="369"/>
      <c r="EC383" s="369"/>
      <c r="ED383" s="370" t="str">
        <f>IF(AND(申込書!$C$62&lt;&gt;"▼プルダウンより選択してください",申込書!$C$62&lt;&gt;"",$G383&lt;&gt;"",申込書!$V$62="特定学年のみ"),"申し込みする","")</f>
        <v/>
      </c>
      <c r="EE383" s="371"/>
      <c r="EF383" s="372"/>
      <c r="EG383" s="373" t="str">
        <f>IF(AND(申込書!$C$63&lt;&gt;"▼プルダウンより選択してください",申込書!$C$63&lt;&gt;"",申込書!$K$22&lt;&gt;"YYYY/MM/DD",$G383&lt;&gt;""),申込書!$K$22,"")</f>
        <v/>
      </c>
      <c r="EH383" s="369" t="str">
        <f>IF(EG383="","",IF(INDEX('コンテンツ＆備考マスタ'!$H:$J,MATCH(学校情報!EG$3,'コンテンツ＆備考マスタ'!$H:$H,0),3)="●",IF(AND(EG383&lt;&gt;"",ISNUMBER(申込書!$AC$22)=TRUE,申込書!$C$63&lt;&gt;"▼プルダウンより選択してください",申込書!$C$63&lt;&gt;""),申込書!$AC$22,""),"-"))</f>
        <v/>
      </c>
      <c r="EI383" s="369"/>
      <c r="EJ383" s="369"/>
      <c r="EK383" s="370" t="str">
        <f>IF(AND(申込書!$C$63&lt;&gt;"▼プルダウンより選択してください",申込書!$C$63&lt;&gt;"",$G383&lt;&gt;"",申込書!$V$63="特定学年のみ"),"申し込みする","")</f>
        <v/>
      </c>
      <c r="EL383" s="371"/>
      <c r="EM383" s="372"/>
      <c r="EN383" s="373" t="str">
        <f>IF(AND(申込書!$C$64&lt;&gt;"▼プルダウンより選択してください",申込書!$C$64&lt;&gt;"",申込書!$K$22&lt;&gt;"YYYY/MM/DD",$G383&lt;&gt;""),申込書!$K$22,"")</f>
        <v/>
      </c>
      <c r="EO383" s="369" t="str">
        <f>IF(EN383="","",IF(INDEX('コンテンツ＆備考マスタ'!$H:$J,MATCH(学校情報!EN$3,'コンテンツ＆備考マスタ'!$H:$H,0),3)="●",IF(AND(EN383&lt;&gt;"",ISNUMBER(申込書!$AC$22)=TRUE,申込書!$C$64&lt;&gt;"▼プルダウンより選択してください",申込書!$C$64&lt;&gt;""),申込書!$AC$22,""),"-"))</f>
        <v/>
      </c>
      <c r="EP383" s="369"/>
      <c r="EQ383" s="369"/>
      <c r="ER383" s="370" t="str">
        <f>IF(AND(申込書!$C$64&lt;&gt;"▼プルダウンより選択してください",申込書!$C$64&lt;&gt;"",$G383&lt;&gt;"",申込書!$V$64="特定学年のみ"),"申し込みする","")</f>
        <v/>
      </c>
      <c r="ES383" s="371"/>
      <c r="ET383" s="372"/>
      <c r="EU383" s="373" t="str">
        <f>IF(AND(申込書!$C$65&lt;&gt;"▼プルダウンより選択してください",申込書!$C$65&lt;&gt;"",申込書!$K$22&lt;&gt;"YYYY/MM/DD",$G383&lt;&gt;""),申込書!$K$22,"")</f>
        <v/>
      </c>
      <c r="EV383" s="369" t="str">
        <f>IF(EU383="","",IF(INDEX('コンテンツ＆備考マスタ'!$H:$J,MATCH(学校情報!EU$3,'コンテンツ＆備考マスタ'!$H:$H,0),3)="●",IF(AND(EU383&lt;&gt;"",ISNUMBER(申込書!$AC$22)=TRUE,申込書!$C$65&lt;&gt;"▼プルダウンより選択してください",申込書!$C$65&lt;&gt;""),申込書!$AC$22,""),"-"))</f>
        <v/>
      </c>
      <c r="EW383" s="369"/>
      <c r="EX383" s="369"/>
      <c r="EY383" s="370" t="str">
        <f>IF(AND(申込書!$C$65&lt;&gt;"▼プルダウンより選択してください",申込書!$C$65&lt;&gt;"",$G383&lt;&gt;"",申込書!$V$65="特定学年のみ"),"申し込みする","")</f>
        <v/>
      </c>
      <c r="EZ383" s="371"/>
      <c r="FA383" s="372"/>
      <c r="FB383" s="373" t="str">
        <f>IF(AND(申込書!$C$66&lt;&gt;"▼プルダウンより選択してください",申込書!$C$66&lt;&gt;"",申込書!$K$22&lt;&gt;"YYYY/MM/DD",$G383&lt;&gt;""),申込書!$K$22,"")</f>
        <v/>
      </c>
      <c r="FC383" s="369" t="str">
        <f>IF(FB383="","",IF(INDEX('コンテンツ＆備考マスタ'!$H:$J,MATCH(学校情報!FB$3,'コンテンツ＆備考マスタ'!$H:$H,0),3)="●",IF(AND(FB383&lt;&gt;"",ISNUMBER(申込書!$AC$22)=TRUE,申込書!$C$66&lt;&gt;"▼プルダウンより選択してください",申込書!$C$66&lt;&gt;""),申込書!$AC$22,""),"-"))</f>
        <v/>
      </c>
      <c r="FD383" s="369"/>
      <c r="FE383" s="369"/>
      <c r="FF383" s="370" t="str">
        <f>IF(AND(申込書!$C$66&lt;&gt;"▼プルダウンより選択してください",申込書!$C$66&lt;&gt;"",$G383&lt;&gt;"",申込書!$V$66="特定学年のみ"),"申し込みする","")</f>
        <v/>
      </c>
      <c r="FG383" s="371"/>
      <c r="FH383" s="372"/>
      <c r="FI383" s="373" t="str">
        <f>IF(AND(申込書!$C$67&lt;&gt;"▼プルダウンより選択してください",申込書!$C$67&lt;&gt;"",申込書!$K$22&lt;&gt;"YYYY/MM/DD",$G383&lt;&gt;""),申込書!$K$22,"")</f>
        <v/>
      </c>
      <c r="FJ383" s="369" t="str">
        <f>IF(FI383="","",IF(INDEX('コンテンツ＆備考マスタ'!$H:$J,MATCH(学校情報!FI$3,'コンテンツ＆備考マスタ'!$H:$H,0),3)="●",IF(AND(FI383&lt;&gt;"",ISNUMBER(申込書!$AC$22)=TRUE,申込書!$C$67&lt;&gt;"▼プルダウンより選択してください",申込書!$C$67&lt;&gt;""),申込書!$AC$22,""),"-"))</f>
        <v/>
      </c>
      <c r="FK383" s="369"/>
      <c r="FL383" s="369"/>
      <c r="FM383" s="370" t="str">
        <f>IF(AND(申込書!$C$67&lt;&gt;"▼プルダウンより選択してください",申込書!$C$67&lt;&gt;"",$G383&lt;&gt;"",申込書!$V$67="特定学年のみ"),"申し込みする","")</f>
        <v/>
      </c>
      <c r="FN383" s="371"/>
      <c r="FO383" s="372"/>
      <c r="FP383" s="373" t="str">
        <f>IF(AND(申込書!$C$68&lt;&gt;"▼プルダウンより選択してください",申込書!$C$68&lt;&gt;"",申込書!$K$22&lt;&gt;"YYYY/MM/DD",$G383&lt;&gt;""),申込書!$K$22,"")</f>
        <v/>
      </c>
      <c r="FQ383" s="369" t="str">
        <f>IF(FP383="","",IF(INDEX('コンテンツ＆備考マスタ'!$H:$J,MATCH(学校情報!FP$3,'コンテンツ＆備考マスタ'!$H:$H,0),3)="●",IF(AND(FP383&lt;&gt;"",ISNUMBER(申込書!$AC$22)=TRUE,申込書!$C$68&lt;&gt;"▼プルダウンより選択してください",申込書!$C$68&lt;&gt;""),申込書!$AC$22,""),"-"))</f>
        <v/>
      </c>
      <c r="FR383" s="369"/>
      <c r="FS383" s="369"/>
      <c r="FT383" s="370" t="str">
        <f>IF(AND(申込書!$C$68&lt;&gt;"▼プルダウンより選択してください",申込書!$C$68&lt;&gt;"",$G383&lt;&gt;"",申込書!$V$68="特定学年のみ"),"申し込みする","")</f>
        <v/>
      </c>
      <c r="FU383" s="371"/>
      <c r="FV383" s="372"/>
      <c r="FW383" s="373" t="str">
        <f>IF(AND(申込書!$C$69&lt;&gt;"▼プルダウンより選択してください",申込書!$C$69&lt;&gt;"",申込書!$K$22&lt;&gt;"YYYY/MM/DD",$G383&lt;&gt;""),申込書!$K$22,"")</f>
        <v/>
      </c>
      <c r="FX383" s="369" t="str">
        <f>IF(FW383="","",IF(INDEX('コンテンツ＆備考マスタ'!$H:$J,MATCH(学校情報!FW$3,'コンテンツ＆備考マスタ'!$H:$H,0),3)="●",IF(AND(FW383&lt;&gt;"",ISNUMBER(申込書!$AC$22)=TRUE,申込書!$C$69&lt;&gt;"▼プルダウンより選択してください",申込書!$C$69&lt;&gt;""),申込書!$AC$22,""),"-"))</f>
        <v/>
      </c>
      <c r="FY383" s="369"/>
      <c r="FZ383" s="369"/>
      <c r="GA383" s="370" t="str">
        <f>IF(AND(申込書!$C$69&lt;&gt;"▼プルダウンより選択してください",申込書!$C$69&lt;&gt;"",$G383&lt;&gt;"",申込書!$V$69="特定学年のみ"),"申し込みする","")</f>
        <v/>
      </c>
      <c r="GB383" s="371"/>
      <c r="GC383" s="372"/>
      <c r="GD383" s="373" t="str">
        <f>IF(AND(申込書!$C$70&lt;&gt;"▼プルダウンより選択してください",申込書!$C$70&lt;&gt;"",申込書!$K$22&lt;&gt;"YYYY/MM/DD",$G383&lt;&gt;""),申込書!$K$22,"")</f>
        <v/>
      </c>
      <c r="GE383" s="369" t="str">
        <f>IF(GD383="","",IF(INDEX('コンテンツ＆備考マスタ'!$H:$J,MATCH(学校情報!GD$3,'コンテンツ＆備考マスタ'!$H:$H,0),3)="●",IF(AND(GD383&lt;&gt;"",ISNUMBER(申込書!$AC$22)=TRUE,申込書!$C$70&lt;&gt;"▼プルダウンより選択してください",申込書!$C$70&lt;&gt;""),申込書!$AC$22,""),"-"))</f>
        <v/>
      </c>
      <c r="GF383" s="369"/>
      <c r="GG383" s="369"/>
      <c r="GH383" s="370" t="str">
        <f>IF(AND(申込書!$C$70&lt;&gt;"▼プルダウンより選択してください",申込書!$C$70&lt;&gt;"",$G383&lt;&gt;"",申込書!$V$70="特定学年のみ"),"申し込みする","")</f>
        <v/>
      </c>
      <c r="GI383" s="371"/>
      <c r="GJ383" s="372"/>
      <c r="GK383" s="373" t="str">
        <f>IF(AND(申込書!$C$71&lt;&gt;"▼プルダウンより選択してください",申込書!$C$71&lt;&gt;"",申込書!$K$22&lt;&gt;"YYYY/MM/DD",$G383&lt;&gt;""),申込書!$K$22,"")</f>
        <v/>
      </c>
      <c r="GL383" s="369" t="str">
        <f>IF(GK383="","",IF(INDEX('コンテンツ＆備考マスタ'!$H:$J,MATCH(学校情報!GK$3,'コンテンツ＆備考マスタ'!$H:$H,0),3)="●",IF(AND(GK383&lt;&gt;"",ISNUMBER(申込書!$AC$22)=TRUE,申込書!$C$71&lt;&gt;"▼プルダウンより選択してください",申込書!$C$71&lt;&gt;""),申込書!$AC$22,""),"-"))</f>
        <v/>
      </c>
      <c r="GM383" s="369"/>
      <c r="GN383" s="369"/>
      <c r="GO383" s="370" t="str">
        <f>IF(AND(申込書!$C$71&lt;&gt;"▼プルダウンより選択してください",申込書!$C$71&lt;&gt;"",$G383&lt;&gt;"",申込書!$V$71="特定学年のみ"),"申し込みする","")</f>
        <v/>
      </c>
      <c r="GP383" s="371"/>
      <c r="GQ383" s="372"/>
      <c r="GR383" s="373" t="str">
        <f>IF(AND(申込書!$C$72&lt;&gt;"▼プルダウンより選択してください",申込書!$C$72&lt;&gt;"",申込書!$K$22&lt;&gt;"YYYY/MM/DD",$G383&lt;&gt;""),申込書!$K$22,"")</f>
        <v/>
      </c>
      <c r="GS383" s="369" t="str">
        <f>IF(GR383="","",IF(INDEX('コンテンツ＆備考マスタ'!$H:$J,MATCH(学校情報!GR$3,'コンテンツ＆備考マスタ'!$H:$H,0),3)="●",IF(AND(GR383&lt;&gt;"",ISNUMBER(申込書!$AC$22)=TRUE,申込書!$C$72&lt;&gt;"▼プルダウンより選択してください",申込書!$C$72&lt;&gt;""),申込書!$AC$22,""),"-"))</f>
        <v/>
      </c>
      <c r="GT383" s="369"/>
      <c r="GU383" s="369"/>
      <c r="GV383" s="370" t="str">
        <f>IF(AND(申込書!$C$72&lt;&gt;"▼プルダウンより選択してください",申込書!$C$72&lt;&gt;"",$G383&lt;&gt;"",申込書!$V$72="特定学年のみ"),"申し込みする","")</f>
        <v/>
      </c>
      <c r="GW383" s="371"/>
      <c r="GX383" s="372"/>
      <c r="GY383" s="373" t="str">
        <f>IF(AND(申込書!$C$73&lt;&gt;"▼プルダウンより選択してください",申込書!$C$73&lt;&gt;"",申込書!$K$22&lt;&gt;"YYYY/MM/DD",$G383&lt;&gt;""),申込書!$K$22,"")</f>
        <v/>
      </c>
      <c r="GZ383" s="369" t="str">
        <f>IF(GY383="","",IF(INDEX('コンテンツ＆備考マスタ'!$H:$J,MATCH(学校情報!GY$3,'コンテンツ＆備考マスタ'!$H:$H,0),3)="●",IF(AND(GY383&lt;&gt;"",ISNUMBER(申込書!$AC$22)=TRUE,申込書!$C$73&lt;&gt;"▼プルダウンより選択してください",申込書!$C$73&lt;&gt;""),申込書!$AC$22,""),"-"))</f>
        <v/>
      </c>
      <c r="HA383" s="369"/>
      <c r="HB383" s="369"/>
      <c r="HC383" s="370" t="str">
        <f>IF(AND(申込書!$C$73&lt;&gt;"▼プルダウンより選択してください",申込書!$C$73&lt;&gt;"",$G383&lt;&gt;"",申込書!$V$73="特定学年のみ"),"申し込みする","")</f>
        <v/>
      </c>
      <c r="HD383" s="371"/>
      <c r="HE383" s="372"/>
      <c r="HF383" s="373" t="str">
        <f>IF(AND(申込書!$C$74&lt;&gt;"▼プルダウンより選択してください",申込書!$C$74&lt;&gt;"",申込書!$K$22&lt;&gt;"YYYY/MM/DD",$G383&lt;&gt;""),申込書!$K$22,"")</f>
        <v/>
      </c>
      <c r="HG383" s="369" t="str">
        <f>IF(HF383="","",IF(INDEX('コンテンツ＆備考マスタ'!$H:$J,MATCH(学校情報!HF$3,'コンテンツ＆備考マスタ'!$H:$H,0),3)="●",IF(AND(HF383&lt;&gt;"",ISNUMBER(申込書!$AC$22)=TRUE,申込書!$C$74&lt;&gt;"▼プルダウンより選択してください",申込書!$C$74&lt;&gt;""),申込書!$AC$22,""),"-"))</f>
        <v/>
      </c>
      <c r="HH383" s="369"/>
      <c r="HI383" s="369"/>
      <c r="HJ383" s="370" t="str">
        <f>IF(AND(申込書!$C$74&lt;&gt;"▼プルダウンより選択してください",申込書!$C$74&lt;&gt;"",$G383&lt;&gt;"",申込書!$V$74="特定学年のみ"),"申し込みする","")</f>
        <v/>
      </c>
      <c r="HK383" s="371"/>
      <c r="HL383" s="372"/>
      <c r="HM383" s="373" t="str">
        <f>IF(AND(申込書!$C$75&lt;&gt;"▼プルダウンより選択してください",申込書!$C$75&lt;&gt;"",申込書!$K$22&lt;&gt;"YYYY/MM/DD",$G383&lt;&gt;""),申込書!$K$22,"")</f>
        <v/>
      </c>
      <c r="HN383" s="369" t="str">
        <f>IF(HM383="","",IF(INDEX('コンテンツ＆備考マスタ'!$H:$J,MATCH(学校情報!HM$3,'コンテンツ＆備考マスタ'!$H:$H,0),3)="●",IF(AND(HM383&lt;&gt;"",ISNUMBER(申込書!$AC$22)=TRUE,申込書!$C$75&lt;&gt;"▼プルダウンより選択してください",申込書!$C$75&lt;&gt;""),申込書!$AC$22,""),"-"))</f>
        <v/>
      </c>
      <c r="HO383" s="369"/>
      <c r="HP383" s="369"/>
      <c r="HQ383" s="370" t="str">
        <f>IF(AND(申込書!$C$75&lt;&gt;"▼プルダウンより選択してください",申込書!$C$75&lt;&gt;"",$G383&lt;&gt;"",申込書!$V$75="特定学年のみ"),"申し込みする","")</f>
        <v/>
      </c>
      <c r="HR383" s="371"/>
      <c r="HS383" s="371"/>
      <c r="HT383" s="374" t="str">
        <f>IF(AND(申込書!$C$76&lt;&gt;"▼プルダウンより選択してください",申込書!$C$76&lt;&gt;"",申込書!$K$22&lt;&gt;"YYYY/MM/DD",$G383&lt;&gt;""),申込書!$K$22,"")</f>
        <v/>
      </c>
      <c r="HU383" s="369" t="str">
        <f>IF(HT383="","",IF(INDEX('コンテンツ＆備考マスタ'!$H:$J,MATCH(学校情報!HT$3,'コンテンツ＆備考マスタ'!$H:$H,0),3)="●",IF(AND(HT383&lt;&gt;"",ISNUMBER(申込書!$AC$22)=TRUE,申込書!$C$76&lt;&gt;"▼プルダウンより選択してください",申込書!$C$76&lt;&gt;""),申込書!$AC$22,""),"-"))</f>
        <v/>
      </c>
      <c r="HV383" s="369"/>
      <c r="HW383" s="369"/>
      <c r="HX383" s="370" t="str">
        <f>IF(AND(申込書!$C$76&lt;&gt;"▼プルダウンより選択してください",申込書!$C$76&lt;&gt;"",$G383&lt;&gt;"",申込書!$V$76="特定学年のみ"),"申し込みする","")</f>
        <v/>
      </c>
      <c r="HY383" s="371"/>
      <c r="HZ383" s="372"/>
      <c r="IA383" s="69"/>
    </row>
    <row r="384" spans="2:235" ht="26.85" hidden="1" customHeight="1" outlineLevel="1">
      <c r="B384" s="365">
        <f t="shared" si="15"/>
        <v>379</v>
      </c>
      <c r="C384" s="55"/>
      <c r="D384" s="56"/>
      <c r="E384" s="154"/>
      <c r="F384" s="57"/>
      <c r="G384" s="58"/>
      <c r="H384" s="59"/>
      <c r="I384" s="60"/>
      <c r="J384" s="61"/>
      <c r="K384" s="366" t="str">
        <f t="shared" si="16"/>
        <v/>
      </c>
      <c r="L384" s="62"/>
      <c r="M384" s="322"/>
      <c r="N384" s="63"/>
      <c r="O384" s="64"/>
      <c r="P384" s="367" t="str">
        <f t="shared" si="17"/>
        <v/>
      </c>
      <c r="Q384" s="65"/>
      <c r="R384" s="66"/>
      <c r="S384" s="67"/>
      <c r="T384" s="68"/>
      <c r="U384" s="68"/>
      <c r="V384" s="68"/>
      <c r="W384" s="66"/>
      <c r="X384" s="281"/>
      <c r="Y384" s="368" t="str">
        <f>IF(AND(申込書!$C$47&lt;&gt;"▼プルダウンより選択してください",申込書!$C$47&lt;&gt;"",申込書!$K$22&lt;&gt;"YYYY/MM/DD",$G384&lt;&gt;""),申込書!$K$22,"")</f>
        <v/>
      </c>
      <c r="Z384" s="369" t="str">
        <f>IF(Y384="","",IF(INDEX('コンテンツ＆備考マスタ'!$H:$J,MATCH(学校情報!Y$3,'コンテンツ＆備考マスタ'!$H:$H,0),3)="●",IF(AND(Y384&lt;&gt;"",ISNUMBER(申込書!$AC$22)=TRUE,申込書!$C$47&lt;&gt;"▼プルダウンより選択してください",申込書!$C$47&lt;&gt;""),申込書!$AC$22,""),"-"))</f>
        <v/>
      </c>
      <c r="AA384" s="369"/>
      <c r="AB384" s="369"/>
      <c r="AC384" s="370" t="str">
        <f>IF(AND(申込書!$C$47&lt;&gt;"▼プルダウンより選択してください",申込書!$C$47&lt;&gt;"",$G384&lt;&gt;"",申込書!$V$47="特定学年のみ"),"申し込みする","")</f>
        <v/>
      </c>
      <c r="AD384" s="371"/>
      <c r="AE384" s="372"/>
      <c r="AF384" s="373" t="str">
        <f>IF(AND(申込書!$C$48&lt;&gt;"▼プルダウンより選択してください",申込書!$C$48&lt;&gt;"",申込書!$K$22&lt;&gt;"YYYY/MM/DD",$G384&lt;&gt;""),申込書!$K$22,"")</f>
        <v/>
      </c>
      <c r="AG384" s="369" t="str">
        <f>IF(AF384="","",IF(INDEX('コンテンツ＆備考マスタ'!$H:$J,MATCH(学校情報!AF$3,'コンテンツ＆備考マスタ'!$H:$H,0),3)="●",IF(AND(AF384&lt;&gt;"",ISNUMBER(申込書!$AC$22)=TRUE,申込書!$C$48&lt;&gt;"▼プルダウンより選択してください",申込書!$C$48&lt;&gt;""),申込書!$AC$22,""),"-"))</f>
        <v/>
      </c>
      <c r="AH384" s="369"/>
      <c r="AI384" s="369"/>
      <c r="AJ384" s="370" t="str">
        <f>IF(AND(申込書!$C$48&lt;&gt;"▼プルダウンより選択してください",申込書!$C$48&lt;&gt;"",$G384&lt;&gt;"",申込書!$V$48="特定学年のみ"),"申し込みする","")</f>
        <v/>
      </c>
      <c r="AK384" s="371"/>
      <c r="AL384" s="372"/>
      <c r="AM384" s="373" t="str">
        <f>IF(AND(申込書!$C$49&lt;&gt;"▼プルダウンより選択してください",申込書!$C$49&lt;&gt;"",申込書!$K$22&lt;&gt;"YYYY/MM/DD",$G384&lt;&gt;""),申込書!$K$22,"")</f>
        <v/>
      </c>
      <c r="AN384" s="369" t="str">
        <f>IF(AM384="","",IF(INDEX('コンテンツ＆備考マスタ'!$H:$J,MATCH(学校情報!AM$3,'コンテンツ＆備考マスタ'!$H:$H,0),3)="●",IF(AND(AM384&lt;&gt;"",ISNUMBER(申込書!$AC$22)=TRUE,申込書!$C$49&lt;&gt;"▼プルダウンより選択してください",申込書!$C$49&lt;&gt;""),申込書!$AC$22,""),"-"))</f>
        <v/>
      </c>
      <c r="AO384" s="369"/>
      <c r="AP384" s="369"/>
      <c r="AQ384" s="370" t="str">
        <f>IF(AND(申込書!$C$49&lt;&gt;"▼プルダウンより選択してください",申込書!$C$49&lt;&gt;"",$G384&lt;&gt;"",申込書!$V$49="特定学年のみ"),"申し込みする","")</f>
        <v/>
      </c>
      <c r="AR384" s="371"/>
      <c r="AS384" s="372"/>
      <c r="AT384" s="373" t="str">
        <f>IF(AND(申込書!$C$50&lt;&gt;"▼プルダウンより選択してください",申込書!$C$50&lt;&gt;"",申込書!$K$22&lt;&gt;"YYYY/MM/DD",$G384&lt;&gt;""),申込書!$K$22,"")</f>
        <v/>
      </c>
      <c r="AU384" s="369" t="str">
        <f>IF(AT384="","",IF(INDEX('コンテンツ＆備考マスタ'!$H:$J,MATCH(学校情報!AT$3,'コンテンツ＆備考マスタ'!$H:$H,0),3)="●",IF(AND(AT384&lt;&gt;"",ISNUMBER(申込書!$AC$22)=TRUE,申込書!$C$50&lt;&gt;"▼プルダウンより選択してください",申込書!$C$50&lt;&gt;""),申込書!$AC$22,""),"-"))</f>
        <v/>
      </c>
      <c r="AV384" s="369"/>
      <c r="AW384" s="369"/>
      <c r="AX384" s="370" t="str">
        <f>IF(AND(申込書!$C$50&lt;&gt;"▼プルダウンより選択してください",申込書!$C$50&lt;&gt;"",$G384&lt;&gt;"",申込書!$V$50="特定学年のみ"),"申し込みする","")</f>
        <v/>
      </c>
      <c r="AY384" s="371"/>
      <c r="AZ384" s="372"/>
      <c r="BA384" s="373" t="str">
        <f>IF(AND(申込書!$C$51&lt;&gt;"▼プルダウンより選択してください",申込書!$C$51&lt;&gt;"",申込書!$K$22&lt;&gt;"YYYY/MM/DD",$G384&lt;&gt;""),申込書!$K$22,"")</f>
        <v/>
      </c>
      <c r="BB384" s="369" t="str">
        <f>IF(BA384="","",IF(INDEX('コンテンツ＆備考マスタ'!$H:$J,MATCH(学校情報!BA$3,'コンテンツ＆備考マスタ'!$H:$H,0),3)="●",IF(AND(BA384&lt;&gt;"",ISNUMBER(申込書!$AC$22)=TRUE,申込書!$C$51&lt;&gt;"▼プルダウンより選択してください",申込書!$C$51&lt;&gt;""),申込書!$AC$22,""),"-"))</f>
        <v/>
      </c>
      <c r="BC384" s="369"/>
      <c r="BD384" s="369"/>
      <c r="BE384" s="370" t="str">
        <f>IF(AND(申込書!$C$51&lt;&gt;"▼プルダウンより選択してください",申込書!$C$51&lt;&gt;"",$G384&lt;&gt;"",申込書!$V$51="特定学年のみ"),"申し込みする","")</f>
        <v/>
      </c>
      <c r="BF384" s="371"/>
      <c r="BG384" s="372"/>
      <c r="BH384" s="373" t="str">
        <f>IF(AND(申込書!$C$52&lt;&gt;"▼プルダウンより選択してください",申込書!$C$52&lt;&gt;"",申込書!$K$22&lt;&gt;"YYYY/MM/DD",$G384&lt;&gt;""),申込書!$K$22,"")</f>
        <v/>
      </c>
      <c r="BI384" s="369" t="str">
        <f>IF(BH384="","",IF(INDEX('コンテンツ＆備考マスタ'!$H:$J,MATCH(学校情報!BH$3,'コンテンツ＆備考マスタ'!$H:$H,0),3)="●",IF(AND(BH384&lt;&gt;"",ISNUMBER(申込書!$AC$22)=TRUE,申込書!$C$52&lt;&gt;"▼プルダウンより選択してください",申込書!$C$52&lt;&gt;""),申込書!$AC$22,""),"-"))</f>
        <v/>
      </c>
      <c r="BJ384" s="369"/>
      <c r="BK384" s="369"/>
      <c r="BL384" s="370" t="str">
        <f>IF(AND(申込書!$C$52&lt;&gt;"▼プルダウンより選択してください",申込書!$C$52&lt;&gt;"",$G384&lt;&gt;"",申込書!$V$52="特定学年のみ"),"申し込みする","")</f>
        <v/>
      </c>
      <c r="BM384" s="371"/>
      <c r="BN384" s="372"/>
      <c r="BO384" s="373" t="str">
        <f>IF(AND(申込書!$C$53&lt;&gt;"▼プルダウンより選択してください",申込書!$C$53&lt;&gt;"",申込書!$K$22&lt;&gt;"YYYY/MM/DD",$G384&lt;&gt;""),申込書!$K$22,"")</f>
        <v/>
      </c>
      <c r="BP384" s="369" t="str">
        <f>IF(BO384="","",IF(INDEX('コンテンツ＆備考マスタ'!$H:$J,MATCH(学校情報!BO$3,'コンテンツ＆備考マスタ'!$H:$H,0),3)="●",IF(AND(BO384&lt;&gt;"",ISNUMBER(申込書!$AC$22)=TRUE,申込書!$C$53&lt;&gt;"▼プルダウンより選択してください",申込書!$C$53&lt;&gt;""),申込書!$AC$22,""),"-"))</f>
        <v/>
      </c>
      <c r="BQ384" s="369"/>
      <c r="BR384" s="369"/>
      <c r="BS384" s="370" t="str">
        <f>IF(AND(申込書!$C$53&lt;&gt;"▼プルダウンより選択してください",申込書!$C$53&lt;&gt;"",$G384&lt;&gt;"",申込書!$V$53="特定学年のみ"),"申し込みする","")</f>
        <v/>
      </c>
      <c r="BT384" s="371"/>
      <c r="BU384" s="372"/>
      <c r="BV384" s="373" t="str">
        <f>IF(AND(申込書!$C$54&lt;&gt;"▼プルダウンより選択してください",申込書!$C$54&lt;&gt;"",申込書!$K$22&lt;&gt;"YYYY/MM/DD",$G384&lt;&gt;""),申込書!$K$22,"")</f>
        <v/>
      </c>
      <c r="BW384" s="369" t="str">
        <f>IF(BV384="","",IF(INDEX('コンテンツ＆備考マスタ'!$H:$J,MATCH(学校情報!BV$3,'コンテンツ＆備考マスタ'!$H:$H,0),3)="●",IF(AND(BV384&lt;&gt;"",ISNUMBER(申込書!$AC$22)=TRUE,申込書!$C$54&lt;&gt;"▼プルダウンより選択してください",申込書!$C$54&lt;&gt;""),申込書!$AC$22,""),"-"))</f>
        <v/>
      </c>
      <c r="BX384" s="369"/>
      <c r="BY384" s="369"/>
      <c r="BZ384" s="370" t="str">
        <f>IF(AND(申込書!$C$54&lt;&gt;"▼プルダウンより選択してください",申込書!$C$54&lt;&gt;"",$G384&lt;&gt;"",申込書!$V$54="特定学年のみ"),"申し込みする","")</f>
        <v/>
      </c>
      <c r="CA384" s="371"/>
      <c r="CB384" s="372"/>
      <c r="CC384" s="373" t="str">
        <f>IF(AND(申込書!$C$55&lt;&gt;"▼プルダウンより選択してください",申込書!$C$55&lt;&gt;"",申込書!$K$22&lt;&gt;"YYYY/MM/DD",$G384&lt;&gt;""),申込書!$K$22,"")</f>
        <v/>
      </c>
      <c r="CD384" s="369" t="str">
        <f>IF(CC384="","",IF(INDEX('コンテンツ＆備考マスタ'!$H:$J,MATCH(学校情報!CC$3,'コンテンツ＆備考マスタ'!$H:$H,0),3)="●",IF(AND(CC384&lt;&gt;"",ISNUMBER(申込書!$AC$22)=TRUE,申込書!$C$55&lt;&gt;"▼プルダウンより選択してください",申込書!$C$55&lt;&gt;""),申込書!$AC$22,""),"-"))</f>
        <v/>
      </c>
      <c r="CE384" s="369"/>
      <c r="CF384" s="369"/>
      <c r="CG384" s="370" t="str">
        <f>IF(AND(申込書!$C$55&lt;&gt;"▼プルダウンより選択してください",申込書!$C$55&lt;&gt;"",$G384&lt;&gt;"",申込書!$V$55="特定学年のみ"),"申し込みする","")</f>
        <v/>
      </c>
      <c r="CH384" s="371"/>
      <c r="CI384" s="372"/>
      <c r="CJ384" s="373" t="str">
        <f>IF(AND(申込書!$C$56&lt;&gt;"▼プルダウンより選択してください",申込書!$C$56&lt;&gt;"",申込書!$K$22&lt;&gt;"YYYY/MM/DD",$G384&lt;&gt;""),申込書!$K$22,"")</f>
        <v/>
      </c>
      <c r="CK384" s="369" t="str">
        <f>IF(CJ384="","",IF(INDEX('コンテンツ＆備考マスタ'!$H:$J,MATCH(学校情報!CJ$3,'コンテンツ＆備考マスタ'!$H:$H,0),3)="●",IF(AND(CJ384&lt;&gt;"",ISNUMBER(申込書!$AC$22)=TRUE,申込書!$C$56&lt;&gt;"▼プルダウンより選択してください",申込書!$C$56&lt;&gt;""),申込書!$AC$22,""),"-"))</f>
        <v/>
      </c>
      <c r="CL384" s="369"/>
      <c r="CM384" s="369"/>
      <c r="CN384" s="370" t="str">
        <f>IF(AND(申込書!$C$56&lt;&gt;"▼プルダウンより選択してください",申込書!$C$56&lt;&gt;"",$G384&lt;&gt;"",申込書!$V$56="特定学年のみ"),"申し込みする","")</f>
        <v/>
      </c>
      <c r="CO384" s="371"/>
      <c r="CP384" s="372"/>
      <c r="CQ384" s="373" t="str">
        <f>IF(AND(申込書!$C$57&lt;&gt;"▼プルダウンより選択してください",申込書!$C$57&lt;&gt;"",申込書!$K$22&lt;&gt;"YYYY/MM/DD",$G384&lt;&gt;""),申込書!$K$22,"")</f>
        <v/>
      </c>
      <c r="CR384" s="369" t="str">
        <f>IF(CQ384="","",IF(INDEX('コンテンツ＆備考マスタ'!$H:$J,MATCH(学校情報!CQ$3,'コンテンツ＆備考マスタ'!$H:$H,0),3)="●",IF(AND(CQ384&lt;&gt;"",ISNUMBER(申込書!$AC$22)=TRUE,申込書!$C$57&lt;&gt;"▼プルダウンより選択してください",申込書!$C$57&lt;&gt;""),申込書!$AC$22,""),"-"))</f>
        <v/>
      </c>
      <c r="CS384" s="369"/>
      <c r="CT384" s="369"/>
      <c r="CU384" s="369" t="str">
        <f>IF(AND(申込書!$C$57&lt;&gt;"▼プルダウンより選択してください",申込書!$C$57&lt;&gt;"",$G384&lt;&gt;"",申込書!$V$57="特定学年のみ"),"申し込みする","")</f>
        <v/>
      </c>
      <c r="CV384" s="371"/>
      <c r="CW384" s="372"/>
      <c r="CX384" s="373" t="str">
        <f>IF(AND(申込書!$C$58&lt;&gt;"▼プルダウンより選択してください",申込書!$C$58&lt;&gt;"",申込書!$K$22&lt;&gt;"YYYY/MM/DD",$G384&lt;&gt;""),申込書!$K$22,"")</f>
        <v/>
      </c>
      <c r="CY384" s="369" t="str">
        <f>IF(CX384="","",IF(INDEX('コンテンツ＆備考マスタ'!$H:$J,MATCH(学校情報!CX$3,'コンテンツ＆備考マスタ'!$H:$H,0),3)="●",IF(AND(CX384&lt;&gt;"",ISNUMBER(申込書!$AC$22)=TRUE,申込書!$C$58&lt;&gt;"▼プルダウンより選択してください",申込書!$C$58&lt;&gt;""),申込書!$AC$22,""),"-"))</f>
        <v/>
      </c>
      <c r="CZ384" s="369"/>
      <c r="DA384" s="369"/>
      <c r="DB384" s="369" t="str">
        <f>IF(AND(申込書!$C$58&lt;&gt;"▼プルダウンより選択してください",申込書!$C$58&lt;&gt;"",$G384&lt;&gt;"",申込書!$V$58="特定学年のみ"),"申し込みする","")</f>
        <v/>
      </c>
      <c r="DC384" s="371"/>
      <c r="DD384" s="372"/>
      <c r="DE384" s="373" t="str">
        <f>IF(AND(申込書!$C$59&lt;&gt;"▼プルダウンより選択してください",申込書!$C$59&lt;&gt;"",申込書!$K$22&lt;&gt;"YYYY/MM/DD",$G384&lt;&gt;""),申込書!$K$22,"")</f>
        <v/>
      </c>
      <c r="DF384" s="369" t="str">
        <f>IF(DE384="","",IF(INDEX('コンテンツ＆備考マスタ'!$H:$J,MATCH(学校情報!DE$3,'コンテンツ＆備考マスタ'!$H:$H,0),3)="●",IF(AND(DE384&lt;&gt;"",ISNUMBER(申込書!$AC$22)=TRUE,申込書!$C$59&lt;&gt;"▼プルダウンより選択してください",申込書!$C$59&lt;&gt;""),申込書!$AC$22,""),"-"))</f>
        <v/>
      </c>
      <c r="DG384" s="369"/>
      <c r="DH384" s="369"/>
      <c r="DI384" s="369" t="str">
        <f>IF(AND(申込書!$C$59&lt;&gt;"▼プルダウンより選択してください",申込書!$C$59&lt;&gt;"",$G384&lt;&gt;"",申込書!$V$59="特定学年のみ"),"申し込みする","")</f>
        <v/>
      </c>
      <c r="DJ384" s="371"/>
      <c r="DK384" s="372"/>
      <c r="DL384" s="373" t="str">
        <f>IF(AND(申込書!$C$60&lt;&gt;"▼プルダウンより選択してください",申込書!$C$60&lt;&gt;"",申込書!$K$22&lt;&gt;"YYYY/MM/DD",$G384&lt;&gt;""),申込書!$K$22,"")</f>
        <v/>
      </c>
      <c r="DM384" s="369" t="str">
        <f>IF(DL384="","",IF(INDEX('コンテンツ＆備考マスタ'!$H:$J,MATCH(学校情報!DL$3,'コンテンツ＆備考マスタ'!$H:$H,0),3)="●",IF(AND(DL384&lt;&gt;"",ISNUMBER(申込書!$AC$22)=TRUE,申込書!$C$60&lt;&gt;"▼プルダウンより選択してください",申込書!$C$60&lt;&gt;""),申込書!$AC$22,""),"-"))</f>
        <v/>
      </c>
      <c r="DN384" s="369"/>
      <c r="DO384" s="369"/>
      <c r="DP384" s="369" t="str">
        <f>IF(AND(申込書!$C$60&lt;&gt;"▼プルダウンより選択してください",申込書!$C$60&lt;&gt;"",$G384&lt;&gt;"",申込書!$V$60="特定学年のみ"),"申し込みする","")</f>
        <v/>
      </c>
      <c r="DQ384" s="371"/>
      <c r="DR384" s="372"/>
      <c r="DS384" s="373" t="str">
        <f>IF(AND(申込書!$C$61&lt;&gt;"▼プルダウンより選択してください",申込書!$C$61&lt;&gt;"",申込書!$K$22&lt;&gt;"YYYY/MM/DD",$G384&lt;&gt;""),申込書!$K$22,"")</f>
        <v/>
      </c>
      <c r="DT384" s="369" t="str">
        <f>IF(DS384="","",IF(INDEX('コンテンツ＆備考マスタ'!$H:$J,MATCH(学校情報!DS$3,'コンテンツ＆備考マスタ'!$H:$H,0),3)="●",IF(AND(DS384&lt;&gt;"",ISNUMBER(申込書!$AC$22)=TRUE,申込書!$C$61&lt;&gt;"▼プルダウンより選択してください",申込書!$C$61&lt;&gt;""),申込書!$AC$22,""),"-"))</f>
        <v/>
      </c>
      <c r="DU384" s="369"/>
      <c r="DV384" s="369"/>
      <c r="DW384" s="369" t="str">
        <f>IF(AND(申込書!$C$61&lt;&gt;"▼プルダウンより選択してください",申込書!$C$61&lt;&gt;"",$G384&lt;&gt;"",申込書!$V$61="特定学年のみ"),"申し込みする","")</f>
        <v/>
      </c>
      <c r="DX384" s="371"/>
      <c r="DY384" s="372"/>
      <c r="DZ384" s="373" t="str">
        <f>IF(AND(申込書!$C$62&lt;&gt;"▼プルダウンより選択してください",申込書!$C$62&lt;&gt;"",申込書!$K$22&lt;&gt;"YYYY/MM/DD",$G384&lt;&gt;""),申込書!$K$22,"")</f>
        <v/>
      </c>
      <c r="EA384" s="369" t="str">
        <f>IF(DZ384="","",IF(INDEX('コンテンツ＆備考マスタ'!$H:$J,MATCH(学校情報!DZ$3,'コンテンツ＆備考マスタ'!$H:$H,0),3)="●",IF(AND(DZ384&lt;&gt;"",ISNUMBER(申込書!$AC$22)=TRUE,申込書!$C$62&lt;&gt;"▼プルダウンより選択してください",申込書!$C$62&lt;&gt;""),申込書!$AC$22,""),"-"))</f>
        <v/>
      </c>
      <c r="EB384" s="369"/>
      <c r="EC384" s="369"/>
      <c r="ED384" s="370" t="str">
        <f>IF(AND(申込書!$C$62&lt;&gt;"▼プルダウンより選択してください",申込書!$C$62&lt;&gt;"",$G384&lt;&gt;"",申込書!$V$62="特定学年のみ"),"申し込みする","")</f>
        <v/>
      </c>
      <c r="EE384" s="371"/>
      <c r="EF384" s="372"/>
      <c r="EG384" s="373" t="str">
        <f>IF(AND(申込書!$C$63&lt;&gt;"▼プルダウンより選択してください",申込書!$C$63&lt;&gt;"",申込書!$K$22&lt;&gt;"YYYY/MM/DD",$G384&lt;&gt;""),申込書!$K$22,"")</f>
        <v/>
      </c>
      <c r="EH384" s="369" t="str">
        <f>IF(EG384="","",IF(INDEX('コンテンツ＆備考マスタ'!$H:$J,MATCH(学校情報!EG$3,'コンテンツ＆備考マスタ'!$H:$H,0),3)="●",IF(AND(EG384&lt;&gt;"",ISNUMBER(申込書!$AC$22)=TRUE,申込書!$C$63&lt;&gt;"▼プルダウンより選択してください",申込書!$C$63&lt;&gt;""),申込書!$AC$22,""),"-"))</f>
        <v/>
      </c>
      <c r="EI384" s="369"/>
      <c r="EJ384" s="369"/>
      <c r="EK384" s="370" t="str">
        <f>IF(AND(申込書!$C$63&lt;&gt;"▼プルダウンより選択してください",申込書!$C$63&lt;&gt;"",$G384&lt;&gt;"",申込書!$V$63="特定学年のみ"),"申し込みする","")</f>
        <v/>
      </c>
      <c r="EL384" s="371"/>
      <c r="EM384" s="372"/>
      <c r="EN384" s="373" t="str">
        <f>IF(AND(申込書!$C$64&lt;&gt;"▼プルダウンより選択してください",申込書!$C$64&lt;&gt;"",申込書!$K$22&lt;&gt;"YYYY/MM/DD",$G384&lt;&gt;""),申込書!$K$22,"")</f>
        <v/>
      </c>
      <c r="EO384" s="369" t="str">
        <f>IF(EN384="","",IF(INDEX('コンテンツ＆備考マスタ'!$H:$J,MATCH(学校情報!EN$3,'コンテンツ＆備考マスタ'!$H:$H,0),3)="●",IF(AND(EN384&lt;&gt;"",ISNUMBER(申込書!$AC$22)=TRUE,申込書!$C$64&lt;&gt;"▼プルダウンより選択してください",申込書!$C$64&lt;&gt;""),申込書!$AC$22,""),"-"))</f>
        <v/>
      </c>
      <c r="EP384" s="369"/>
      <c r="EQ384" s="369"/>
      <c r="ER384" s="370" t="str">
        <f>IF(AND(申込書!$C$64&lt;&gt;"▼プルダウンより選択してください",申込書!$C$64&lt;&gt;"",$G384&lt;&gt;"",申込書!$V$64="特定学年のみ"),"申し込みする","")</f>
        <v/>
      </c>
      <c r="ES384" s="371"/>
      <c r="ET384" s="372"/>
      <c r="EU384" s="373" t="str">
        <f>IF(AND(申込書!$C$65&lt;&gt;"▼プルダウンより選択してください",申込書!$C$65&lt;&gt;"",申込書!$K$22&lt;&gt;"YYYY/MM/DD",$G384&lt;&gt;""),申込書!$K$22,"")</f>
        <v/>
      </c>
      <c r="EV384" s="369" t="str">
        <f>IF(EU384="","",IF(INDEX('コンテンツ＆備考マスタ'!$H:$J,MATCH(学校情報!EU$3,'コンテンツ＆備考マスタ'!$H:$H,0),3)="●",IF(AND(EU384&lt;&gt;"",ISNUMBER(申込書!$AC$22)=TRUE,申込書!$C$65&lt;&gt;"▼プルダウンより選択してください",申込書!$C$65&lt;&gt;""),申込書!$AC$22,""),"-"))</f>
        <v/>
      </c>
      <c r="EW384" s="369"/>
      <c r="EX384" s="369"/>
      <c r="EY384" s="370" t="str">
        <f>IF(AND(申込書!$C$65&lt;&gt;"▼プルダウンより選択してください",申込書!$C$65&lt;&gt;"",$G384&lt;&gt;"",申込書!$V$65="特定学年のみ"),"申し込みする","")</f>
        <v/>
      </c>
      <c r="EZ384" s="371"/>
      <c r="FA384" s="372"/>
      <c r="FB384" s="373" t="str">
        <f>IF(AND(申込書!$C$66&lt;&gt;"▼プルダウンより選択してください",申込書!$C$66&lt;&gt;"",申込書!$K$22&lt;&gt;"YYYY/MM/DD",$G384&lt;&gt;""),申込書!$K$22,"")</f>
        <v/>
      </c>
      <c r="FC384" s="369" t="str">
        <f>IF(FB384="","",IF(INDEX('コンテンツ＆備考マスタ'!$H:$J,MATCH(学校情報!FB$3,'コンテンツ＆備考マスタ'!$H:$H,0),3)="●",IF(AND(FB384&lt;&gt;"",ISNUMBER(申込書!$AC$22)=TRUE,申込書!$C$66&lt;&gt;"▼プルダウンより選択してください",申込書!$C$66&lt;&gt;""),申込書!$AC$22,""),"-"))</f>
        <v/>
      </c>
      <c r="FD384" s="369"/>
      <c r="FE384" s="369"/>
      <c r="FF384" s="370" t="str">
        <f>IF(AND(申込書!$C$66&lt;&gt;"▼プルダウンより選択してください",申込書!$C$66&lt;&gt;"",$G384&lt;&gt;"",申込書!$V$66="特定学年のみ"),"申し込みする","")</f>
        <v/>
      </c>
      <c r="FG384" s="371"/>
      <c r="FH384" s="372"/>
      <c r="FI384" s="373" t="str">
        <f>IF(AND(申込書!$C$67&lt;&gt;"▼プルダウンより選択してください",申込書!$C$67&lt;&gt;"",申込書!$K$22&lt;&gt;"YYYY/MM/DD",$G384&lt;&gt;""),申込書!$K$22,"")</f>
        <v/>
      </c>
      <c r="FJ384" s="369" t="str">
        <f>IF(FI384="","",IF(INDEX('コンテンツ＆備考マスタ'!$H:$J,MATCH(学校情報!FI$3,'コンテンツ＆備考マスタ'!$H:$H,0),3)="●",IF(AND(FI384&lt;&gt;"",ISNUMBER(申込書!$AC$22)=TRUE,申込書!$C$67&lt;&gt;"▼プルダウンより選択してください",申込書!$C$67&lt;&gt;""),申込書!$AC$22,""),"-"))</f>
        <v/>
      </c>
      <c r="FK384" s="369"/>
      <c r="FL384" s="369"/>
      <c r="FM384" s="370" t="str">
        <f>IF(AND(申込書!$C$67&lt;&gt;"▼プルダウンより選択してください",申込書!$C$67&lt;&gt;"",$G384&lt;&gt;"",申込書!$V$67="特定学年のみ"),"申し込みする","")</f>
        <v/>
      </c>
      <c r="FN384" s="371"/>
      <c r="FO384" s="372"/>
      <c r="FP384" s="373" t="str">
        <f>IF(AND(申込書!$C$68&lt;&gt;"▼プルダウンより選択してください",申込書!$C$68&lt;&gt;"",申込書!$K$22&lt;&gt;"YYYY/MM/DD",$G384&lt;&gt;""),申込書!$K$22,"")</f>
        <v/>
      </c>
      <c r="FQ384" s="369" t="str">
        <f>IF(FP384="","",IF(INDEX('コンテンツ＆備考マスタ'!$H:$J,MATCH(学校情報!FP$3,'コンテンツ＆備考マスタ'!$H:$H,0),3)="●",IF(AND(FP384&lt;&gt;"",ISNUMBER(申込書!$AC$22)=TRUE,申込書!$C$68&lt;&gt;"▼プルダウンより選択してください",申込書!$C$68&lt;&gt;""),申込書!$AC$22,""),"-"))</f>
        <v/>
      </c>
      <c r="FR384" s="369"/>
      <c r="FS384" s="369"/>
      <c r="FT384" s="370" t="str">
        <f>IF(AND(申込書!$C$68&lt;&gt;"▼プルダウンより選択してください",申込書!$C$68&lt;&gt;"",$G384&lt;&gt;"",申込書!$V$68="特定学年のみ"),"申し込みする","")</f>
        <v/>
      </c>
      <c r="FU384" s="371"/>
      <c r="FV384" s="372"/>
      <c r="FW384" s="373" t="str">
        <f>IF(AND(申込書!$C$69&lt;&gt;"▼プルダウンより選択してください",申込書!$C$69&lt;&gt;"",申込書!$K$22&lt;&gt;"YYYY/MM/DD",$G384&lt;&gt;""),申込書!$K$22,"")</f>
        <v/>
      </c>
      <c r="FX384" s="369" t="str">
        <f>IF(FW384="","",IF(INDEX('コンテンツ＆備考マスタ'!$H:$J,MATCH(学校情報!FW$3,'コンテンツ＆備考マスタ'!$H:$H,0),3)="●",IF(AND(FW384&lt;&gt;"",ISNUMBER(申込書!$AC$22)=TRUE,申込書!$C$69&lt;&gt;"▼プルダウンより選択してください",申込書!$C$69&lt;&gt;""),申込書!$AC$22,""),"-"))</f>
        <v/>
      </c>
      <c r="FY384" s="369"/>
      <c r="FZ384" s="369"/>
      <c r="GA384" s="370" t="str">
        <f>IF(AND(申込書!$C$69&lt;&gt;"▼プルダウンより選択してください",申込書!$C$69&lt;&gt;"",$G384&lt;&gt;"",申込書!$V$69="特定学年のみ"),"申し込みする","")</f>
        <v/>
      </c>
      <c r="GB384" s="371"/>
      <c r="GC384" s="372"/>
      <c r="GD384" s="373" t="str">
        <f>IF(AND(申込書!$C$70&lt;&gt;"▼プルダウンより選択してください",申込書!$C$70&lt;&gt;"",申込書!$K$22&lt;&gt;"YYYY/MM/DD",$G384&lt;&gt;""),申込書!$K$22,"")</f>
        <v/>
      </c>
      <c r="GE384" s="369" t="str">
        <f>IF(GD384="","",IF(INDEX('コンテンツ＆備考マスタ'!$H:$J,MATCH(学校情報!GD$3,'コンテンツ＆備考マスタ'!$H:$H,0),3)="●",IF(AND(GD384&lt;&gt;"",ISNUMBER(申込書!$AC$22)=TRUE,申込書!$C$70&lt;&gt;"▼プルダウンより選択してください",申込書!$C$70&lt;&gt;""),申込書!$AC$22,""),"-"))</f>
        <v/>
      </c>
      <c r="GF384" s="369"/>
      <c r="GG384" s="369"/>
      <c r="GH384" s="370" t="str">
        <f>IF(AND(申込書!$C$70&lt;&gt;"▼プルダウンより選択してください",申込書!$C$70&lt;&gt;"",$G384&lt;&gt;"",申込書!$V$70="特定学年のみ"),"申し込みする","")</f>
        <v/>
      </c>
      <c r="GI384" s="371"/>
      <c r="GJ384" s="372"/>
      <c r="GK384" s="373" t="str">
        <f>IF(AND(申込書!$C$71&lt;&gt;"▼プルダウンより選択してください",申込書!$C$71&lt;&gt;"",申込書!$K$22&lt;&gt;"YYYY/MM/DD",$G384&lt;&gt;""),申込書!$K$22,"")</f>
        <v/>
      </c>
      <c r="GL384" s="369" t="str">
        <f>IF(GK384="","",IF(INDEX('コンテンツ＆備考マスタ'!$H:$J,MATCH(学校情報!GK$3,'コンテンツ＆備考マスタ'!$H:$H,0),3)="●",IF(AND(GK384&lt;&gt;"",ISNUMBER(申込書!$AC$22)=TRUE,申込書!$C$71&lt;&gt;"▼プルダウンより選択してください",申込書!$C$71&lt;&gt;""),申込書!$AC$22,""),"-"))</f>
        <v/>
      </c>
      <c r="GM384" s="369"/>
      <c r="GN384" s="369"/>
      <c r="GO384" s="370" t="str">
        <f>IF(AND(申込書!$C$71&lt;&gt;"▼プルダウンより選択してください",申込書!$C$71&lt;&gt;"",$G384&lt;&gt;"",申込書!$V$71="特定学年のみ"),"申し込みする","")</f>
        <v/>
      </c>
      <c r="GP384" s="371"/>
      <c r="GQ384" s="372"/>
      <c r="GR384" s="373" t="str">
        <f>IF(AND(申込書!$C$72&lt;&gt;"▼プルダウンより選択してください",申込書!$C$72&lt;&gt;"",申込書!$K$22&lt;&gt;"YYYY/MM/DD",$G384&lt;&gt;""),申込書!$K$22,"")</f>
        <v/>
      </c>
      <c r="GS384" s="369" t="str">
        <f>IF(GR384="","",IF(INDEX('コンテンツ＆備考マスタ'!$H:$J,MATCH(学校情報!GR$3,'コンテンツ＆備考マスタ'!$H:$H,0),3)="●",IF(AND(GR384&lt;&gt;"",ISNUMBER(申込書!$AC$22)=TRUE,申込書!$C$72&lt;&gt;"▼プルダウンより選択してください",申込書!$C$72&lt;&gt;""),申込書!$AC$22,""),"-"))</f>
        <v/>
      </c>
      <c r="GT384" s="369"/>
      <c r="GU384" s="369"/>
      <c r="GV384" s="370" t="str">
        <f>IF(AND(申込書!$C$72&lt;&gt;"▼プルダウンより選択してください",申込書!$C$72&lt;&gt;"",$G384&lt;&gt;"",申込書!$V$72="特定学年のみ"),"申し込みする","")</f>
        <v/>
      </c>
      <c r="GW384" s="371"/>
      <c r="GX384" s="372"/>
      <c r="GY384" s="373" t="str">
        <f>IF(AND(申込書!$C$73&lt;&gt;"▼プルダウンより選択してください",申込書!$C$73&lt;&gt;"",申込書!$K$22&lt;&gt;"YYYY/MM/DD",$G384&lt;&gt;""),申込書!$K$22,"")</f>
        <v/>
      </c>
      <c r="GZ384" s="369" t="str">
        <f>IF(GY384="","",IF(INDEX('コンテンツ＆備考マスタ'!$H:$J,MATCH(学校情報!GY$3,'コンテンツ＆備考マスタ'!$H:$H,0),3)="●",IF(AND(GY384&lt;&gt;"",ISNUMBER(申込書!$AC$22)=TRUE,申込書!$C$73&lt;&gt;"▼プルダウンより選択してください",申込書!$C$73&lt;&gt;""),申込書!$AC$22,""),"-"))</f>
        <v/>
      </c>
      <c r="HA384" s="369"/>
      <c r="HB384" s="369"/>
      <c r="HC384" s="370" t="str">
        <f>IF(AND(申込書!$C$73&lt;&gt;"▼プルダウンより選択してください",申込書!$C$73&lt;&gt;"",$G384&lt;&gt;"",申込書!$V$73="特定学年のみ"),"申し込みする","")</f>
        <v/>
      </c>
      <c r="HD384" s="371"/>
      <c r="HE384" s="372"/>
      <c r="HF384" s="373" t="str">
        <f>IF(AND(申込書!$C$74&lt;&gt;"▼プルダウンより選択してください",申込書!$C$74&lt;&gt;"",申込書!$K$22&lt;&gt;"YYYY/MM/DD",$G384&lt;&gt;""),申込書!$K$22,"")</f>
        <v/>
      </c>
      <c r="HG384" s="369" t="str">
        <f>IF(HF384="","",IF(INDEX('コンテンツ＆備考マスタ'!$H:$J,MATCH(学校情報!HF$3,'コンテンツ＆備考マスタ'!$H:$H,0),3)="●",IF(AND(HF384&lt;&gt;"",ISNUMBER(申込書!$AC$22)=TRUE,申込書!$C$74&lt;&gt;"▼プルダウンより選択してください",申込書!$C$74&lt;&gt;""),申込書!$AC$22,""),"-"))</f>
        <v/>
      </c>
      <c r="HH384" s="369"/>
      <c r="HI384" s="369"/>
      <c r="HJ384" s="370" t="str">
        <f>IF(AND(申込書!$C$74&lt;&gt;"▼プルダウンより選択してください",申込書!$C$74&lt;&gt;"",$G384&lt;&gt;"",申込書!$V$74="特定学年のみ"),"申し込みする","")</f>
        <v/>
      </c>
      <c r="HK384" s="371"/>
      <c r="HL384" s="372"/>
      <c r="HM384" s="373" t="str">
        <f>IF(AND(申込書!$C$75&lt;&gt;"▼プルダウンより選択してください",申込書!$C$75&lt;&gt;"",申込書!$K$22&lt;&gt;"YYYY/MM/DD",$G384&lt;&gt;""),申込書!$K$22,"")</f>
        <v/>
      </c>
      <c r="HN384" s="369" t="str">
        <f>IF(HM384="","",IF(INDEX('コンテンツ＆備考マスタ'!$H:$J,MATCH(学校情報!HM$3,'コンテンツ＆備考マスタ'!$H:$H,0),3)="●",IF(AND(HM384&lt;&gt;"",ISNUMBER(申込書!$AC$22)=TRUE,申込書!$C$75&lt;&gt;"▼プルダウンより選択してください",申込書!$C$75&lt;&gt;""),申込書!$AC$22,""),"-"))</f>
        <v/>
      </c>
      <c r="HO384" s="369"/>
      <c r="HP384" s="369"/>
      <c r="HQ384" s="370" t="str">
        <f>IF(AND(申込書!$C$75&lt;&gt;"▼プルダウンより選択してください",申込書!$C$75&lt;&gt;"",$G384&lt;&gt;"",申込書!$V$75="特定学年のみ"),"申し込みする","")</f>
        <v/>
      </c>
      <c r="HR384" s="371"/>
      <c r="HS384" s="371"/>
      <c r="HT384" s="374" t="str">
        <f>IF(AND(申込書!$C$76&lt;&gt;"▼プルダウンより選択してください",申込書!$C$76&lt;&gt;"",申込書!$K$22&lt;&gt;"YYYY/MM/DD",$G384&lt;&gt;""),申込書!$K$22,"")</f>
        <v/>
      </c>
      <c r="HU384" s="369" t="str">
        <f>IF(HT384="","",IF(INDEX('コンテンツ＆備考マスタ'!$H:$J,MATCH(学校情報!HT$3,'コンテンツ＆備考マスタ'!$H:$H,0),3)="●",IF(AND(HT384&lt;&gt;"",ISNUMBER(申込書!$AC$22)=TRUE,申込書!$C$76&lt;&gt;"▼プルダウンより選択してください",申込書!$C$76&lt;&gt;""),申込書!$AC$22,""),"-"))</f>
        <v/>
      </c>
      <c r="HV384" s="369"/>
      <c r="HW384" s="369"/>
      <c r="HX384" s="370" t="str">
        <f>IF(AND(申込書!$C$76&lt;&gt;"▼プルダウンより選択してください",申込書!$C$76&lt;&gt;"",$G384&lt;&gt;"",申込書!$V$76="特定学年のみ"),"申し込みする","")</f>
        <v/>
      </c>
      <c r="HY384" s="371"/>
      <c r="HZ384" s="372"/>
      <c r="IA384" s="69"/>
    </row>
    <row r="385" spans="2:235" ht="26.85" hidden="1" customHeight="1" outlineLevel="1">
      <c r="B385" s="365">
        <f t="shared" si="15"/>
        <v>380</v>
      </c>
      <c r="C385" s="55"/>
      <c r="D385" s="56"/>
      <c r="E385" s="154"/>
      <c r="F385" s="57"/>
      <c r="G385" s="58"/>
      <c r="H385" s="59"/>
      <c r="I385" s="60"/>
      <c r="J385" s="61"/>
      <c r="K385" s="366" t="str">
        <f t="shared" si="16"/>
        <v/>
      </c>
      <c r="L385" s="62"/>
      <c r="M385" s="322"/>
      <c r="N385" s="63"/>
      <c r="O385" s="64"/>
      <c r="P385" s="367" t="str">
        <f t="shared" si="17"/>
        <v/>
      </c>
      <c r="Q385" s="65"/>
      <c r="R385" s="66"/>
      <c r="S385" s="67"/>
      <c r="T385" s="68"/>
      <c r="U385" s="68"/>
      <c r="V385" s="68"/>
      <c r="W385" s="66"/>
      <c r="X385" s="281"/>
      <c r="Y385" s="368" t="str">
        <f>IF(AND(申込書!$C$47&lt;&gt;"▼プルダウンより選択してください",申込書!$C$47&lt;&gt;"",申込書!$K$22&lt;&gt;"YYYY/MM/DD",$G385&lt;&gt;""),申込書!$K$22,"")</f>
        <v/>
      </c>
      <c r="Z385" s="369" t="str">
        <f>IF(Y385="","",IF(INDEX('コンテンツ＆備考マスタ'!$H:$J,MATCH(学校情報!Y$3,'コンテンツ＆備考マスタ'!$H:$H,0),3)="●",IF(AND(Y385&lt;&gt;"",ISNUMBER(申込書!$AC$22)=TRUE,申込書!$C$47&lt;&gt;"▼プルダウンより選択してください",申込書!$C$47&lt;&gt;""),申込書!$AC$22,""),"-"))</f>
        <v/>
      </c>
      <c r="AA385" s="369"/>
      <c r="AB385" s="369"/>
      <c r="AC385" s="370" t="str">
        <f>IF(AND(申込書!$C$47&lt;&gt;"▼プルダウンより選択してください",申込書!$C$47&lt;&gt;"",$G385&lt;&gt;"",申込書!$V$47="特定学年のみ"),"申し込みする","")</f>
        <v/>
      </c>
      <c r="AD385" s="371"/>
      <c r="AE385" s="372"/>
      <c r="AF385" s="373" t="str">
        <f>IF(AND(申込書!$C$48&lt;&gt;"▼プルダウンより選択してください",申込書!$C$48&lt;&gt;"",申込書!$K$22&lt;&gt;"YYYY/MM/DD",$G385&lt;&gt;""),申込書!$K$22,"")</f>
        <v/>
      </c>
      <c r="AG385" s="369" t="str">
        <f>IF(AF385="","",IF(INDEX('コンテンツ＆備考マスタ'!$H:$J,MATCH(学校情報!AF$3,'コンテンツ＆備考マスタ'!$H:$H,0),3)="●",IF(AND(AF385&lt;&gt;"",ISNUMBER(申込書!$AC$22)=TRUE,申込書!$C$48&lt;&gt;"▼プルダウンより選択してください",申込書!$C$48&lt;&gt;""),申込書!$AC$22,""),"-"))</f>
        <v/>
      </c>
      <c r="AH385" s="369"/>
      <c r="AI385" s="369"/>
      <c r="AJ385" s="370" t="str">
        <f>IF(AND(申込書!$C$48&lt;&gt;"▼プルダウンより選択してください",申込書!$C$48&lt;&gt;"",$G385&lt;&gt;"",申込書!$V$48="特定学年のみ"),"申し込みする","")</f>
        <v/>
      </c>
      <c r="AK385" s="371"/>
      <c r="AL385" s="372"/>
      <c r="AM385" s="373" t="str">
        <f>IF(AND(申込書!$C$49&lt;&gt;"▼プルダウンより選択してください",申込書!$C$49&lt;&gt;"",申込書!$K$22&lt;&gt;"YYYY/MM/DD",$G385&lt;&gt;""),申込書!$K$22,"")</f>
        <v/>
      </c>
      <c r="AN385" s="369" t="str">
        <f>IF(AM385="","",IF(INDEX('コンテンツ＆備考マスタ'!$H:$J,MATCH(学校情報!AM$3,'コンテンツ＆備考マスタ'!$H:$H,0),3)="●",IF(AND(AM385&lt;&gt;"",ISNUMBER(申込書!$AC$22)=TRUE,申込書!$C$49&lt;&gt;"▼プルダウンより選択してください",申込書!$C$49&lt;&gt;""),申込書!$AC$22,""),"-"))</f>
        <v/>
      </c>
      <c r="AO385" s="369"/>
      <c r="AP385" s="369"/>
      <c r="AQ385" s="370" t="str">
        <f>IF(AND(申込書!$C$49&lt;&gt;"▼プルダウンより選択してください",申込書!$C$49&lt;&gt;"",$G385&lt;&gt;"",申込書!$V$49="特定学年のみ"),"申し込みする","")</f>
        <v/>
      </c>
      <c r="AR385" s="371"/>
      <c r="AS385" s="372"/>
      <c r="AT385" s="373" t="str">
        <f>IF(AND(申込書!$C$50&lt;&gt;"▼プルダウンより選択してください",申込書!$C$50&lt;&gt;"",申込書!$K$22&lt;&gt;"YYYY/MM/DD",$G385&lt;&gt;""),申込書!$K$22,"")</f>
        <v/>
      </c>
      <c r="AU385" s="369" t="str">
        <f>IF(AT385="","",IF(INDEX('コンテンツ＆備考マスタ'!$H:$J,MATCH(学校情報!AT$3,'コンテンツ＆備考マスタ'!$H:$H,0),3)="●",IF(AND(AT385&lt;&gt;"",ISNUMBER(申込書!$AC$22)=TRUE,申込書!$C$50&lt;&gt;"▼プルダウンより選択してください",申込書!$C$50&lt;&gt;""),申込書!$AC$22,""),"-"))</f>
        <v/>
      </c>
      <c r="AV385" s="369"/>
      <c r="AW385" s="369"/>
      <c r="AX385" s="370" t="str">
        <f>IF(AND(申込書!$C$50&lt;&gt;"▼プルダウンより選択してください",申込書!$C$50&lt;&gt;"",$G385&lt;&gt;"",申込書!$V$50="特定学年のみ"),"申し込みする","")</f>
        <v/>
      </c>
      <c r="AY385" s="371"/>
      <c r="AZ385" s="372"/>
      <c r="BA385" s="373" t="str">
        <f>IF(AND(申込書!$C$51&lt;&gt;"▼プルダウンより選択してください",申込書!$C$51&lt;&gt;"",申込書!$K$22&lt;&gt;"YYYY/MM/DD",$G385&lt;&gt;""),申込書!$K$22,"")</f>
        <v/>
      </c>
      <c r="BB385" s="369" t="str">
        <f>IF(BA385="","",IF(INDEX('コンテンツ＆備考マスタ'!$H:$J,MATCH(学校情報!BA$3,'コンテンツ＆備考マスタ'!$H:$H,0),3)="●",IF(AND(BA385&lt;&gt;"",ISNUMBER(申込書!$AC$22)=TRUE,申込書!$C$51&lt;&gt;"▼プルダウンより選択してください",申込書!$C$51&lt;&gt;""),申込書!$AC$22,""),"-"))</f>
        <v/>
      </c>
      <c r="BC385" s="369"/>
      <c r="BD385" s="369"/>
      <c r="BE385" s="370" t="str">
        <f>IF(AND(申込書!$C$51&lt;&gt;"▼プルダウンより選択してください",申込書!$C$51&lt;&gt;"",$G385&lt;&gt;"",申込書!$V$51="特定学年のみ"),"申し込みする","")</f>
        <v/>
      </c>
      <c r="BF385" s="371"/>
      <c r="BG385" s="372"/>
      <c r="BH385" s="373" t="str">
        <f>IF(AND(申込書!$C$52&lt;&gt;"▼プルダウンより選択してください",申込書!$C$52&lt;&gt;"",申込書!$K$22&lt;&gt;"YYYY/MM/DD",$G385&lt;&gt;""),申込書!$K$22,"")</f>
        <v/>
      </c>
      <c r="BI385" s="369" t="str">
        <f>IF(BH385="","",IF(INDEX('コンテンツ＆備考マスタ'!$H:$J,MATCH(学校情報!BH$3,'コンテンツ＆備考マスタ'!$H:$H,0),3)="●",IF(AND(BH385&lt;&gt;"",ISNUMBER(申込書!$AC$22)=TRUE,申込書!$C$52&lt;&gt;"▼プルダウンより選択してください",申込書!$C$52&lt;&gt;""),申込書!$AC$22,""),"-"))</f>
        <v/>
      </c>
      <c r="BJ385" s="369"/>
      <c r="BK385" s="369"/>
      <c r="BL385" s="370" t="str">
        <f>IF(AND(申込書!$C$52&lt;&gt;"▼プルダウンより選択してください",申込書!$C$52&lt;&gt;"",$G385&lt;&gt;"",申込書!$V$52="特定学年のみ"),"申し込みする","")</f>
        <v/>
      </c>
      <c r="BM385" s="371"/>
      <c r="BN385" s="372"/>
      <c r="BO385" s="373" t="str">
        <f>IF(AND(申込書!$C$53&lt;&gt;"▼プルダウンより選択してください",申込書!$C$53&lt;&gt;"",申込書!$K$22&lt;&gt;"YYYY/MM/DD",$G385&lt;&gt;""),申込書!$K$22,"")</f>
        <v/>
      </c>
      <c r="BP385" s="369" t="str">
        <f>IF(BO385="","",IF(INDEX('コンテンツ＆備考マスタ'!$H:$J,MATCH(学校情報!BO$3,'コンテンツ＆備考マスタ'!$H:$H,0),3)="●",IF(AND(BO385&lt;&gt;"",ISNUMBER(申込書!$AC$22)=TRUE,申込書!$C$53&lt;&gt;"▼プルダウンより選択してください",申込書!$C$53&lt;&gt;""),申込書!$AC$22,""),"-"))</f>
        <v/>
      </c>
      <c r="BQ385" s="369"/>
      <c r="BR385" s="369"/>
      <c r="BS385" s="370" t="str">
        <f>IF(AND(申込書!$C$53&lt;&gt;"▼プルダウンより選択してください",申込書!$C$53&lt;&gt;"",$G385&lt;&gt;"",申込書!$V$53="特定学年のみ"),"申し込みする","")</f>
        <v/>
      </c>
      <c r="BT385" s="371"/>
      <c r="BU385" s="372"/>
      <c r="BV385" s="373" t="str">
        <f>IF(AND(申込書!$C$54&lt;&gt;"▼プルダウンより選択してください",申込書!$C$54&lt;&gt;"",申込書!$K$22&lt;&gt;"YYYY/MM/DD",$G385&lt;&gt;""),申込書!$K$22,"")</f>
        <v/>
      </c>
      <c r="BW385" s="369" t="str">
        <f>IF(BV385="","",IF(INDEX('コンテンツ＆備考マスタ'!$H:$J,MATCH(学校情報!BV$3,'コンテンツ＆備考マスタ'!$H:$H,0),3)="●",IF(AND(BV385&lt;&gt;"",ISNUMBER(申込書!$AC$22)=TRUE,申込書!$C$54&lt;&gt;"▼プルダウンより選択してください",申込書!$C$54&lt;&gt;""),申込書!$AC$22,""),"-"))</f>
        <v/>
      </c>
      <c r="BX385" s="369"/>
      <c r="BY385" s="369"/>
      <c r="BZ385" s="370" t="str">
        <f>IF(AND(申込書!$C$54&lt;&gt;"▼プルダウンより選択してください",申込書!$C$54&lt;&gt;"",$G385&lt;&gt;"",申込書!$V$54="特定学年のみ"),"申し込みする","")</f>
        <v/>
      </c>
      <c r="CA385" s="371"/>
      <c r="CB385" s="372"/>
      <c r="CC385" s="373" t="str">
        <f>IF(AND(申込書!$C$55&lt;&gt;"▼プルダウンより選択してください",申込書!$C$55&lt;&gt;"",申込書!$K$22&lt;&gt;"YYYY/MM/DD",$G385&lt;&gt;""),申込書!$K$22,"")</f>
        <v/>
      </c>
      <c r="CD385" s="369" t="str">
        <f>IF(CC385="","",IF(INDEX('コンテンツ＆備考マスタ'!$H:$J,MATCH(学校情報!CC$3,'コンテンツ＆備考マスタ'!$H:$H,0),3)="●",IF(AND(CC385&lt;&gt;"",ISNUMBER(申込書!$AC$22)=TRUE,申込書!$C$55&lt;&gt;"▼プルダウンより選択してください",申込書!$C$55&lt;&gt;""),申込書!$AC$22,""),"-"))</f>
        <v/>
      </c>
      <c r="CE385" s="369"/>
      <c r="CF385" s="369"/>
      <c r="CG385" s="370" t="str">
        <f>IF(AND(申込書!$C$55&lt;&gt;"▼プルダウンより選択してください",申込書!$C$55&lt;&gt;"",$G385&lt;&gt;"",申込書!$V$55="特定学年のみ"),"申し込みする","")</f>
        <v/>
      </c>
      <c r="CH385" s="371"/>
      <c r="CI385" s="372"/>
      <c r="CJ385" s="373" t="str">
        <f>IF(AND(申込書!$C$56&lt;&gt;"▼プルダウンより選択してください",申込書!$C$56&lt;&gt;"",申込書!$K$22&lt;&gt;"YYYY/MM/DD",$G385&lt;&gt;""),申込書!$K$22,"")</f>
        <v/>
      </c>
      <c r="CK385" s="369" t="str">
        <f>IF(CJ385="","",IF(INDEX('コンテンツ＆備考マスタ'!$H:$J,MATCH(学校情報!CJ$3,'コンテンツ＆備考マスタ'!$H:$H,0),3)="●",IF(AND(CJ385&lt;&gt;"",ISNUMBER(申込書!$AC$22)=TRUE,申込書!$C$56&lt;&gt;"▼プルダウンより選択してください",申込書!$C$56&lt;&gt;""),申込書!$AC$22,""),"-"))</f>
        <v/>
      </c>
      <c r="CL385" s="369"/>
      <c r="CM385" s="369"/>
      <c r="CN385" s="370" t="str">
        <f>IF(AND(申込書!$C$56&lt;&gt;"▼プルダウンより選択してください",申込書!$C$56&lt;&gt;"",$G385&lt;&gt;"",申込書!$V$56="特定学年のみ"),"申し込みする","")</f>
        <v/>
      </c>
      <c r="CO385" s="371"/>
      <c r="CP385" s="372"/>
      <c r="CQ385" s="373" t="str">
        <f>IF(AND(申込書!$C$57&lt;&gt;"▼プルダウンより選択してください",申込書!$C$57&lt;&gt;"",申込書!$K$22&lt;&gt;"YYYY/MM/DD",$G385&lt;&gt;""),申込書!$K$22,"")</f>
        <v/>
      </c>
      <c r="CR385" s="369" t="str">
        <f>IF(CQ385="","",IF(INDEX('コンテンツ＆備考マスタ'!$H:$J,MATCH(学校情報!CQ$3,'コンテンツ＆備考マスタ'!$H:$H,0),3)="●",IF(AND(CQ385&lt;&gt;"",ISNUMBER(申込書!$AC$22)=TRUE,申込書!$C$57&lt;&gt;"▼プルダウンより選択してください",申込書!$C$57&lt;&gt;""),申込書!$AC$22,""),"-"))</f>
        <v/>
      </c>
      <c r="CS385" s="369"/>
      <c r="CT385" s="369"/>
      <c r="CU385" s="369" t="str">
        <f>IF(AND(申込書!$C$57&lt;&gt;"▼プルダウンより選択してください",申込書!$C$57&lt;&gt;"",$G385&lt;&gt;"",申込書!$V$57="特定学年のみ"),"申し込みする","")</f>
        <v/>
      </c>
      <c r="CV385" s="371"/>
      <c r="CW385" s="372"/>
      <c r="CX385" s="373" t="str">
        <f>IF(AND(申込書!$C$58&lt;&gt;"▼プルダウンより選択してください",申込書!$C$58&lt;&gt;"",申込書!$K$22&lt;&gt;"YYYY/MM/DD",$G385&lt;&gt;""),申込書!$K$22,"")</f>
        <v/>
      </c>
      <c r="CY385" s="369" t="str">
        <f>IF(CX385="","",IF(INDEX('コンテンツ＆備考マスタ'!$H:$J,MATCH(学校情報!CX$3,'コンテンツ＆備考マスタ'!$H:$H,0),3)="●",IF(AND(CX385&lt;&gt;"",ISNUMBER(申込書!$AC$22)=TRUE,申込書!$C$58&lt;&gt;"▼プルダウンより選択してください",申込書!$C$58&lt;&gt;""),申込書!$AC$22,""),"-"))</f>
        <v/>
      </c>
      <c r="CZ385" s="369"/>
      <c r="DA385" s="369"/>
      <c r="DB385" s="369" t="str">
        <f>IF(AND(申込書!$C$58&lt;&gt;"▼プルダウンより選択してください",申込書!$C$58&lt;&gt;"",$G385&lt;&gt;"",申込書!$V$58="特定学年のみ"),"申し込みする","")</f>
        <v/>
      </c>
      <c r="DC385" s="371"/>
      <c r="DD385" s="372"/>
      <c r="DE385" s="373" t="str">
        <f>IF(AND(申込書!$C$59&lt;&gt;"▼プルダウンより選択してください",申込書!$C$59&lt;&gt;"",申込書!$K$22&lt;&gt;"YYYY/MM/DD",$G385&lt;&gt;""),申込書!$K$22,"")</f>
        <v/>
      </c>
      <c r="DF385" s="369" t="str">
        <f>IF(DE385="","",IF(INDEX('コンテンツ＆備考マスタ'!$H:$J,MATCH(学校情報!DE$3,'コンテンツ＆備考マスタ'!$H:$H,0),3)="●",IF(AND(DE385&lt;&gt;"",ISNUMBER(申込書!$AC$22)=TRUE,申込書!$C$59&lt;&gt;"▼プルダウンより選択してください",申込書!$C$59&lt;&gt;""),申込書!$AC$22,""),"-"))</f>
        <v/>
      </c>
      <c r="DG385" s="369"/>
      <c r="DH385" s="369"/>
      <c r="DI385" s="369" t="str">
        <f>IF(AND(申込書!$C$59&lt;&gt;"▼プルダウンより選択してください",申込書!$C$59&lt;&gt;"",$G385&lt;&gt;"",申込書!$V$59="特定学年のみ"),"申し込みする","")</f>
        <v/>
      </c>
      <c r="DJ385" s="371"/>
      <c r="DK385" s="372"/>
      <c r="DL385" s="373" t="str">
        <f>IF(AND(申込書!$C$60&lt;&gt;"▼プルダウンより選択してください",申込書!$C$60&lt;&gt;"",申込書!$K$22&lt;&gt;"YYYY/MM/DD",$G385&lt;&gt;""),申込書!$K$22,"")</f>
        <v/>
      </c>
      <c r="DM385" s="369" t="str">
        <f>IF(DL385="","",IF(INDEX('コンテンツ＆備考マスタ'!$H:$J,MATCH(学校情報!DL$3,'コンテンツ＆備考マスタ'!$H:$H,0),3)="●",IF(AND(DL385&lt;&gt;"",ISNUMBER(申込書!$AC$22)=TRUE,申込書!$C$60&lt;&gt;"▼プルダウンより選択してください",申込書!$C$60&lt;&gt;""),申込書!$AC$22,""),"-"))</f>
        <v/>
      </c>
      <c r="DN385" s="369"/>
      <c r="DO385" s="369"/>
      <c r="DP385" s="369" t="str">
        <f>IF(AND(申込書!$C$60&lt;&gt;"▼プルダウンより選択してください",申込書!$C$60&lt;&gt;"",$G385&lt;&gt;"",申込書!$V$60="特定学年のみ"),"申し込みする","")</f>
        <v/>
      </c>
      <c r="DQ385" s="371"/>
      <c r="DR385" s="372"/>
      <c r="DS385" s="373" t="str">
        <f>IF(AND(申込書!$C$61&lt;&gt;"▼プルダウンより選択してください",申込書!$C$61&lt;&gt;"",申込書!$K$22&lt;&gt;"YYYY/MM/DD",$G385&lt;&gt;""),申込書!$K$22,"")</f>
        <v/>
      </c>
      <c r="DT385" s="369" t="str">
        <f>IF(DS385="","",IF(INDEX('コンテンツ＆備考マスタ'!$H:$J,MATCH(学校情報!DS$3,'コンテンツ＆備考マスタ'!$H:$H,0),3)="●",IF(AND(DS385&lt;&gt;"",ISNUMBER(申込書!$AC$22)=TRUE,申込書!$C$61&lt;&gt;"▼プルダウンより選択してください",申込書!$C$61&lt;&gt;""),申込書!$AC$22,""),"-"))</f>
        <v/>
      </c>
      <c r="DU385" s="369"/>
      <c r="DV385" s="369"/>
      <c r="DW385" s="369" t="str">
        <f>IF(AND(申込書!$C$61&lt;&gt;"▼プルダウンより選択してください",申込書!$C$61&lt;&gt;"",$G385&lt;&gt;"",申込書!$V$61="特定学年のみ"),"申し込みする","")</f>
        <v/>
      </c>
      <c r="DX385" s="371"/>
      <c r="DY385" s="372"/>
      <c r="DZ385" s="373" t="str">
        <f>IF(AND(申込書!$C$62&lt;&gt;"▼プルダウンより選択してください",申込書!$C$62&lt;&gt;"",申込書!$K$22&lt;&gt;"YYYY/MM/DD",$G385&lt;&gt;""),申込書!$K$22,"")</f>
        <v/>
      </c>
      <c r="EA385" s="369" t="str">
        <f>IF(DZ385="","",IF(INDEX('コンテンツ＆備考マスタ'!$H:$J,MATCH(学校情報!DZ$3,'コンテンツ＆備考マスタ'!$H:$H,0),3)="●",IF(AND(DZ385&lt;&gt;"",ISNUMBER(申込書!$AC$22)=TRUE,申込書!$C$62&lt;&gt;"▼プルダウンより選択してください",申込書!$C$62&lt;&gt;""),申込書!$AC$22,""),"-"))</f>
        <v/>
      </c>
      <c r="EB385" s="369"/>
      <c r="EC385" s="369"/>
      <c r="ED385" s="370" t="str">
        <f>IF(AND(申込書!$C$62&lt;&gt;"▼プルダウンより選択してください",申込書!$C$62&lt;&gt;"",$G385&lt;&gt;"",申込書!$V$62="特定学年のみ"),"申し込みする","")</f>
        <v/>
      </c>
      <c r="EE385" s="371"/>
      <c r="EF385" s="372"/>
      <c r="EG385" s="373" t="str">
        <f>IF(AND(申込書!$C$63&lt;&gt;"▼プルダウンより選択してください",申込書!$C$63&lt;&gt;"",申込書!$K$22&lt;&gt;"YYYY/MM/DD",$G385&lt;&gt;""),申込書!$K$22,"")</f>
        <v/>
      </c>
      <c r="EH385" s="369" t="str">
        <f>IF(EG385="","",IF(INDEX('コンテンツ＆備考マスタ'!$H:$J,MATCH(学校情報!EG$3,'コンテンツ＆備考マスタ'!$H:$H,0),3)="●",IF(AND(EG385&lt;&gt;"",ISNUMBER(申込書!$AC$22)=TRUE,申込書!$C$63&lt;&gt;"▼プルダウンより選択してください",申込書!$C$63&lt;&gt;""),申込書!$AC$22,""),"-"))</f>
        <v/>
      </c>
      <c r="EI385" s="369"/>
      <c r="EJ385" s="369"/>
      <c r="EK385" s="370" t="str">
        <f>IF(AND(申込書!$C$63&lt;&gt;"▼プルダウンより選択してください",申込書!$C$63&lt;&gt;"",$G385&lt;&gt;"",申込書!$V$63="特定学年のみ"),"申し込みする","")</f>
        <v/>
      </c>
      <c r="EL385" s="371"/>
      <c r="EM385" s="372"/>
      <c r="EN385" s="373" t="str">
        <f>IF(AND(申込書!$C$64&lt;&gt;"▼プルダウンより選択してください",申込書!$C$64&lt;&gt;"",申込書!$K$22&lt;&gt;"YYYY/MM/DD",$G385&lt;&gt;""),申込書!$K$22,"")</f>
        <v/>
      </c>
      <c r="EO385" s="369" t="str">
        <f>IF(EN385="","",IF(INDEX('コンテンツ＆備考マスタ'!$H:$J,MATCH(学校情報!EN$3,'コンテンツ＆備考マスタ'!$H:$H,0),3)="●",IF(AND(EN385&lt;&gt;"",ISNUMBER(申込書!$AC$22)=TRUE,申込書!$C$64&lt;&gt;"▼プルダウンより選択してください",申込書!$C$64&lt;&gt;""),申込書!$AC$22,""),"-"))</f>
        <v/>
      </c>
      <c r="EP385" s="369"/>
      <c r="EQ385" s="369"/>
      <c r="ER385" s="370" t="str">
        <f>IF(AND(申込書!$C$64&lt;&gt;"▼プルダウンより選択してください",申込書!$C$64&lt;&gt;"",$G385&lt;&gt;"",申込書!$V$64="特定学年のみ"),"申し込みする","")</f>
        <v/>
      </c>
      <c r="ES385" s="371"/>
      <c r="ET385" s="372"/>
      <c r="EU385" s="373" t="str">
        <f>IF(AND(申込書!$C$65&lt;&gt;"▼プルダウンより選択してください",申込書!$C$65&lt;&gt;"",申込書!$K$22&lt;&gt;"YYYY/MM/DD",$G385&lt;&gt;""),申込書!$K$22,"")</f>
        <v/>
      </c>
      <c r="EV385" s="369" t="str">
        <f>IF(EU385="","",IF(INDEX('コンテンツ＆備考マスタ'!$H:$J,MATCH(学校情報!EU$3,'コンテンツ＆備考マスタ'!$H:$H,0),3)="●",IF(AND(EU385&lt;&gt;"",ISNUMBER(申込書!$AC$22)=TRUE,申込書!$C$65&lt;&gt;"▼プルダウンより選択してください",申込書!$C$65&lt;&gt;""),申込書!$AC$22,""),"-"))</f>
        <v/>
      </c>
      <c r="EW385" s="369"/>
      <c r="EX385" s="369"/>
      <c r="EY385" s="370" t="str">
        <f>IF(AND(申込書!$C$65&lt;&gt;"▼プルダウンより選択してください",申込書!$C$65&lt;&gt;"",$G385&lt;&gt;"",申込書!$V$65="特定学年のみ"),"申し込みする","")</f>
        <v/>
      </c>
      <c r="EZ385" s="371"/>
      <c r="FA385" s="372"/>
      <c r="FB385" s="373" t="str">
        <f>IF(AND(申込書!$C$66&lt;&gt;"▼プルダウンより選択してください",申込書!$C$66&lt;&gt;"",申込書!$K$22&lt;&gt;"YYYY/MM/DD",$G385&lt;&gt;""),申込書!$K$22,"")</f>
        <v/>
      </c>
      <c r="FC385" s="369" t="str">
        <f>IF(FB385="","",IF(INDEX('コンテンツ＆備考マスタ'!$H:$J,MATCH(学校情報!FB$3,'コンテンツ＆備考マスタ'!$H:$H,0),3)="●",IF(AND(FB385&lt;&gt;"",ISNUMBER(申込書!$AC$22)=TRUE,申込書!$C$66&lt;&gt;"▼プルダウンより選択してください",申込書!$C$66&lt;&gt;""),申込書!$AC$22,""),"-"))</f>
        <v/>
      </c>
      <c r="FD385" s="369"/>
      <c r="FE385" s="369"/>
      <c r="FF385" s="370" t="str">
        <f>IF(AND(申込書!$C$66&lt;&gt;"▼プルダウンより選択してください",申込書!$C$66&lt;&gt;"",$G385&lt;&gt;"",申込書!$V$66="特定学年のみ"),"申し込みする","")</f>
        <v/>
      </c>
      <c r="FG385" s="371"/>
      <c r="FH385" s="372"/>
      <c r="FI385" s="373" t="str">
        <f>IF(AND(申込書!$C$67&lt;&gt;"▼プルダウンより選択してください",申込書!$C$67&lt;&gt;"",申込書!$K$22&lt;&gt;"YYYY/MM/DD",$G385&lt;&gt;""),申込書!$K$22,"")</f>
        <v/>
      </c>
      <c r="FJ385" s="369" t="str">
        <f>IF(FI385="","",IF(INDEX('コンテンツ＆備考マスタ'!$H:$J,MATCH(学校情報!FI$3,'コンテンツ＆備考マスタ'!$H:$H,0),3)="●",IF(AND(FI385&lt;&gt;"",ISNUMBER(申込書!$AC$22)=TRUE,申込書!$C$67&lt;&gt;"▼プルダウンより選択してください",申込書!$C$67&lt;&gt;""),申込書!$AC$22,""),"-"))</f>
        <v/>
      </c>
      <c r="FK385" s="369"/>
      <c r="FL385" s="369"/>
      <c r="FM385" s="370" t="str">
        <f>IF(AND(申込書!$C$67&lt;&gt;"▼プルダウンより選択してください",申込書!$C$67&lt;&gt;"",$G385&lt;&gt;"",申込書!$V$67="特定学年のみ"),"申し込みする","")</f>
        <v/>
      </c>
      <c r="FN385" s="371"/>
      <c r="FO385" s="372"/>
      <c r="FP385" s="373" t="str">
        <f>IF(AND(申込書!$C$68&lt;&gt;"▼プルダウンより選択してください",申込書!$C$68&lt;&gt;"",申込書!$K$22&lt;&gt;"YYYY/MM/DD",$G385&lt;&gt;""),申込書!$K$22,"")</f>
        <v/>
      </c>
      <c r="FQ385" s="369" t="str">
        <f>IF(FP385="","",IF(INDEX('コンテンツ＆備考マスタ'!$H:$J,MATCH(学校情報!FP$3,'コンテンツ＆備考マスタ'!$H:$H,0),3)="●",IF(AND(FP385&lt;&gt;"",ISNUMBER(申込書!$AC$22)=TRUE,申込書!$C$68&lt;&gt;"▼プルダウンより選択してください",申込書!$C$68&lt;&gt;""),申込書!$AC$22,""),"-"))</f>
        <v/>
      </c>
      <c r="FR385" s="369"/>
      <c r="FS385" s="369"/>
      <c r="FT385" s="370" t="str">
        <f>IF(AND(申込書!$C$68&lt;&gt;"▼プルダウンより選択してください",申込書!$C$68&lt;&gt;"",$G385&lt;&gt;"",申込書!$V$68="特定学年のみ"),"申し込みする","")</f>
        <v/>
      </c>
      <c r="FU385" s="371"/>
      <c r="FV385" s="372"/>
      <c r="FW385" s="373" t="str">
        <f>IF(AND(申込書!$C$69&lt;&gt;"▼プルダウンより選択してください",申込書!$C$69&lt;&gt;"",申込書!$K$22&lt;&gt;"YYYY/MM/DD",$G385&lt;&gt;""),申込書!$K$22,"")</f>
        <v/>
      </c>
      <c r="FX385" s="369" t="str">
        <f>IF(FW385="","",IF(INDEX('コンテンツ＆備考マスタ'!$H:$J,MATCH(学校情報!FW$3,'コンテンツ＆備考マスタ'!$H:$H,0),3)="●",IF(AND(FW385&lt;&gt;"",ISNUMBER(申込書!$AC$22)=TRUE,申込書!$C$69&lt;&gt;"▼プルダウンより選択してください",申込書!$C$69&lt;&gt;""),申込書!$AC$22,""),"-"))</f>
        <v/>
      </c>
      <c r="FY385" s="369"/>
      <c r="FZ385" s="369"/>
      <c r="GA385" s="370" t="str">
        <f>IF(AND(申込書!$C$69&lt;&gt;"▼プルダウンより選択してください",申込書!$C$69&lt;&gt;"",$G385&lt;&gt;"",申込書!$V$69="特定学年のみ"),"申し込みする","")</f>
        <v/>
      </c>
      <c r="GB385" s="371"/>
      <c r="GC385" s="372"/>
      <c r="GD385" s="373" t="str">
        <f>IF(AND(申込書!$C$70&lt;&gt;"▼プルダウンより選択してください",申込書!$C$70&lt;&gt;"",申込書!$K$22&lt;&gt;"YYYY/MM/DD",$G385&lt;&gt;""),申込書!$K$22,"")</f>
        <v/>
      </c>
      <c r="GE385" s="369" t="str">
        <f>IF(GD385="","",IF(INDEX('コンテンツ＆備考マスタ'!$H:$J,MATCH(学校情報!GD$3,'コンテンツ＆備考マスタ'!$H:$H,0),3)="●",IF(AND(GD385&lt;&gt;"",ISNUMBER(申込書!$AC$22)=TRUE,申込書!$C$70&lt;&gt;"▼プルダウンより選択してください",申込書!$C$70&lt;&gt;""),申込書!$AC$22,""),"-"))</f>
        <v/>
      </c>
      <c r="GF385" s="369"/>
      <c r="GG385" s="369"/>
      <c r="GH385" s="370" t="str">
        <f>IF(AND(申込書!$C$70&lt;&gt;"▼プルダウンより選択してください",申込書!$C$70&lt;&gt;"",$G385&lt;&gt;"",申込書!$V$70="特定学年のみ"),"申し込みする","")</f>
        <v/>
      </c>
      <c r="GI385" s="371"/>
      <c r="GJ385" s="372"/>
      <c r="GK385" s="373" t="str">
        <f>IF(AND(申込書!$C$71&lt;&gt;"▼プルダウンより選択してください",申込書!$C$71&lt;&gt;"",申込書!$K$22&lt;&gt;"YYYY/MM/DD",$G385&lt;&gt;""),申込書!$K$22,"")</f>
        <v/>
      </c>
      <c r="GL385" s="369" t="str">
        <f>IF(GK385="","",IF(INDEX('コンテンツ＆備考マスタ'!$H:$J,MATCH(学校情報!GK$3,'コンテンツ＆備考マスタ'!$H:$H,0),3)="●",IF(AND(GK385&lt;&gt;"",ISNUMBER(申込書!$AC$22)=TRUE,申込書!$C$71&lt;&gt;"▼プルダウンより選択してください",申込書!$C$71&lt;&gt;""),申込書!$AC$22,""),"-"))</f>
        <v/>
      </c>
      <c r="GM385" s="369"/>
      <c r="GN385" s="369"/>
      <c r="GO385" s="370" t="str">
        <f>IF(AND(申込書!$C$71&lt;&gt;"▼プルダウンより選択してください",申込書!$C$71&lt;&gt;"",$G385&lt;&gt;"",申込書!$V$71="特定学年のみ"),"申し込みする","")</f>
        <v/>
      </c>
      <c r="GP385" s="371"/>
      <c r="GQ385" s="372"/>
      <c r="GR385" s="373" t="str">
        <f>IF(AND(申込書!$C$72&lt;&gt;"▼プルダウンより選択してください",申込書!$C$72&lt;&gt;"",申込書!$K$22&lt;&gt;"YYYY/MM/DD",$G385&lt;&gt;""),申込書!$K$22,"")</f>
        <v/>
      </c>
      <c r="GS385" s="369" t="str">
        <f>IF(GR385="","",IF(INDEX('コンテンツ＆備考マスタ'!$H:$J,MATCH(学校情報!GR$3,'コンテンツ＆備考マスタ'!$H:$H,0),3)="●",IF(AND(GR385&lt;&gt;"",ISNUMBER(申込書!$AC$22)=TRUE,申込書!$C$72&lt;&gt;"▼プルダウンより選択してください",申込書!$C$72&lt;&gt;""),申込書!$AC$22,""),"-"))</f>
        <v/>
      </c>
      <c r="GT385" s="369"/>
      <c r="GU385" s="369"/>
      <c r="GV385" s="370" t="str">
        <f>IF(AND(申込書!$C$72&lt;&gt;"▼プルダウンより選択してください",申込書!$C$72&lt;&gt;"",$G385&lt;&gt;"",申込書!$V$72="特定学年のみ"),"申し込みする","")</f>
        <v/>
      </c>
      <c r="GW385" s="371"/>
      <c r="GX385" s="372"/>
      <c r="GY385" s="373" t="str">
        <f>IF(AND(申込書!$C$73&lt;&gt;"▼プルダウンより選択してください",申込書!$C$73&lt;&gt;"",申込書!$K$22&lt;&gt;"YYYY/MM/DD",$G385&lt;&gt;""),申込書!$K$22,"")</f>
        <v/>
      </c>
      <c r="GZ385" s="369" t="str">
        <f>IF(GY385="","",IF(INDEX('コンテンツ＆備考マスタ'!$H:$J,MATCH(学校情報!GY$3,'コンテンツ＆備考マスタ'!$H:$H,0),3)="●",IF(AND(GY385&lt;&gt;"",ISNUMBER(申込書!$AC$22)=TRUE,申込書!$C$73&lt;&gt;"▼プルダウンより選択してください",申込書!$C$73&lt;&gt;""),申込書!$AC$22,""),"-"))</f>
        <v/>
      </c>
      <c r="HA385" s="369"/>
      <c r="HB385" s="369"/>
      <c r="HC385" s="370" t="str">
        <f>IF(AND(申込書!$C$73&lt;&gt;"▼プルダウンより選択してください",申込書!$C$73&lt;&gt;"",$G385&lt;&gt;"",申込書!$V$73="特定学年のみ"),"申し込みする","")</f>
        <v/>
      </c>
      <c r="HD385" s="371"/>
      <c r="HE385" s="372"/>
      <c r="HF385" s="373" t="str">
        <f>IF(AND(申込書!$C$74&lt;&gt;"▼プルダウンより選択してください",申込書!$C$74&lt;&gt;"",申込書!$K$22&lt;&gt;"YYYY/MM/DD",$G385&lt;&gt;""),申込書!$K$22,"")</f>
        <v/>
      </c>
      <c r="HG385" s="369" t="str">
        <f>IF(HF385="","",IF(INDEX('コンテンツ＆備考マスタ'!$H:$J,MATCH(学校情報!HF$3,'コンテンツ＆備考マスタ'!$H:$H,0),3)="●",IF(AND(HF385&lt;&gt;"",ISNUMBER(申込書!$AC$22)=TRUE,申込書!$C$74&lt;&gt;"▼プルダウンより選択してください",申込書!$C$74&lt;&gt;""),申込書!$AC$22,""),"-"))</f>
        <v/>
      </c>
      <c r="HH385" s="369"/>
      <c r="HI385" s="369"/>
      <c r="HJ385" s="370" t="str">
        <f>IF(AND(申込書!$C$74&lt;&gt;"▼プルダウンより選択してください",申込書!$C$74&lt;&gt;"",$G385&lt;&gt;"",申込書!$V$74="特定学年のみ"),"申し込みする","")</f>
        <v/>
      </c>
      <c r="HK385" s="371"/>
      <c r="HL385" s="372"/>
      <c r="HM385" s="373" t="str">
        <f>IF(AND(申込書!$C$75&lt;&gt;"▼プルダウンより選択してください",申込書!$C$75&lt;&gt;"",申込書!$K$22&lt;&gt;"YYYY/MM/DD",$G385&lt;&gt;""),申込書!$K$22,"")</f>
        <v/>
      </c>
      <c r="HN385" s="369" t="str">
        <f>IF(HM385="","",IF(INDEX('コンテンツ＆備考マスタ'!$H:$J,MATCH(学校情報!HM$3,'コンテンツ＆備考マスタ'!$H:$H,0),3)="●",IF(AND(HM385&lt;&gt;"",ISNUMBER(申込書!$AC$22)=TRUE,申込書!$C$75&lt;&gt;"▼プルダウンより選択してください",申込書!$C$75&lt;&gt;""),申込書!$AC$22,""),"-"))</f>
        <v/>
      </c>
      <c r="HO385" s="369"/>
      <c r="HP385" s="369"/>
      <c r="HQ385" s="370" t="str">
        <f>IF(AND(申込書!$C$75&lt;&gt;"▼プルダウンより選択してください",申込書!$C$75&lt;&gt;"",$G385&lt;&gt;"",申込書!$V$75="特定学年のみ"),"申し込みする","")</f>
        <v/>
      </c>
      <c r="HR385" s="371"/>
      <c r="HS385" s="371"/>
      <c r="HT385" s="374" t="str">
        <f>IF(AND(申込書!$C$76&lt;&gt;"▼プルダウンより選択してください",申込書!$C$76&lt;&gt;"",申込書!$K$22&lt;&gt;"YYYY/MM/DD",$G385&lt;&gt;""),申込書!$K$22,"")</f>
        <v/>
      </c>
      <c r="HU385" s="369" t="str">
        <f>IF(HT385="","",IF(INDEX('コンテンツ＆備考マスタ'!$H:$J,MATCH(学校情報!HT$3,'コンテンツ＆備考マスタ'!$H:$H,0),3)="●",IF(AND(HT385&lt;&gt;"",ISNUMBER(申込書!$AC$22)=TRUE,申込書!$C$76&lt;&gt;"▼プルダウンより選択してください",申込書!$C$76&lt;&gt;""),申込書!$AC$22,""),"-"))</f>
        <v/>
      </c>
      <c r="HV385" s="369"/>
      <c r="HW385" s="369"/>
      <c r="HX385" s="370" t="str">
        <f>IF(AND(申込書!$C$76&lt;&gt;"▼プルダウンより選択してください",申込書!$C$76&lt;&gt;"",$G385&lt;&gt;"",申込書!$V$76="特定学年のみ"),"申し込みする","")</f>
        <v/>
      </c>
      <c r="HY385" s="371"/>
      <c r="HZ385" s="372"/>
      <c r="IA385" s="69"/>
    </row>
    <row r="386" spans="2:235" ht="26.85" hidden="1" customHeight="1" outlineLevel="1">
      <c r="B386" s="365">
        <f t="shared" si="15"/>
        <v>381</v>
      </c>
      <c r="C386" s="55"/>
      <c r="D386" s="56"/>
      <c r="E386" s="154"/>
      <c r="F386" s="57"/>
      <c r="G386" s="58"/>
      <c r="H386" s="59"/>
      <c r="I386" s="60"/>
      <c r="J386" s="61"/>
      <c r="K386" s="366" t="str">
        <f t="shared" si="16"/>
        <v/>
      </c>
      <c r="L386" s="62"/>
      <c r="M386" s="322"/>
      <c r="N386" s="63"/>
      <c r="O386" s="64"/>
      <c r="P386" s="367" t="str">
        <f t="shared" si="17"/>
        <v/>
      </c>
      <c r="Q386" s="65"/>
      <c r="R386" s="66"/>
      <c r="S386" s="67"/>
      <c r="T386" s="68"/>
      <c r="U386" s="68"/>
      <c r="V386" s="68"/>
      <c r="W386" s="66"/>
      <c r="X386" s="281"/>
      <c r="Y386" s="368" t="str">
        <f>IF(AND(申込書!$C$47&lt;&gt;"▼プルダウンより選択してください",申込書!$C$47&lt;&gt;"",申込書!$K$22&lt;&gt;"YYYY/MM/DD",$G386&lt;&gt;""),申込書!$K$22,"")</f>
        <v/>
      </c>
      <c r="Z386" s="369" t="str">
        <f>IF(Y386="","",IF(INDEX('コンテンツ＆備考マスタ'!$H:$J,MATCH(学校情報!Y$3,'コンテンツ＆備考マスタ'!$H:$H,0),3)="●",IF(AND(Y386&lt;&gt;"",ISNUMBER(申込書!$AC$22)=TRUE,申込書!$C$47&lt;&gt;"▼プルダウンより選択してください",申込書!$C$47&lt;&gt;""),申込書!$AC$22,""),"-"))</f>
        <v/>
      </c>
      <c r="AA386" s="369"/>
      <c r="AB386" s="369"/>
      <c r="AC386" s="370" t="str">
        <f>IF(AND(申込書!$C$47&lt;&gt;"▼プルダウンより選択してください",申込書!$C$47&lt;&gt;"",$G386&lt;&gt;"",申込書!$V$47="特定学年のみ"),"申し込みする","")</f>
        <v/>
      </c>
      <c r="AD386" s="371"/>
      <c r="AE386" s="372"/>
      <c r="AF386" s="373" t="str">
        <f>IF(AND(申込書!$C$48&lt;&gt;"▼プルダウンより選択してください",申込書!$C$48&lt;&gt;"",申込書!$K$22&lt;&gt;"YYYY/MM/DD",$G386&lt;&gt;""),申込書!$K$22,"")</f>
        <v/>
      </c>
      <c r="AG386" s="369" t="str">
        <f>IF(AF386="","",IF(INDEX('コンテンツ＆備考マスタ'!$H:$J,MATCH(学校情報!AF$3,'コンテンツ＆備考マスタ'!$H:$H,0),3)="●",IF(AND(AF386&lt;&gt;"",ISNUMBER(申込書!$AC$22)=TRUE,申込書!$C$48&lt;&gt;"▼プルダウンより選択してください",申込書!$C$48&lt;&gt;""),申込書!$AC$22,""),"-"))</f>
        <v/>
      </c>
      <c r="AH386" s="369"/>
      <c r="AI386" s="369"/>
      <c r="AJ386" s="370" t="str">
        <f>IF(AND(申込書!$C$48&lt;&gt;"▼プルダウンより選択してください",申込書!$C$48&lt;&gt;"",$G386&lt;&gt;"",申込書!$V$48="特定学年のみ"),"申し込みする","")</f>
        <v/>
      </c>
      <c r="AK386" s="371"/>
      <c r="AL386" s="372"/>
      <c r="AM386" s="373" t="str">
        <f>IF(AND(申込書!$C$49&lt;&gt;"▼プルダウンより選択してください",申込書!$C$49&lt;&gt;"",申込書!$K$22&lt;&gt;"YYYY/MM/DD",$G386&lt;&gt;""),申込書!$K$22,"")</f>
        <v/>
      </c>
      <c r="AN386" s="369" t="str">
        <f>IF(AM386="","",IF(INDEX('コンテンツ＆備考マスタ'!$H:$J,MATCH(学校情報!AM$3,'コンテンツ＆備考マスタ'!$H:$H,0),3)="●",IF(AND(AM386&lt;&gt;"",ISNUMBER(申込書!$AC$22)=TRUE,申込書!$C$49&lt;&gt;"▼プルダウンより選択してください",申込書!$C$49&lt;&gt;""),申込書!$AC$22,""),"-"))</f>
        <v/>
      </c>
      <c r="AO386" s="369"/>
      <c r="AP386" s="369"/>
      <c r="AQ386" s="370" t="str">
        <f>IF(AND(申込書!$C$49&lt;&gt;"▼プルダウンより選択してください",申込書!$C$49&lt;&gt;"",$G386&lt;&gt;"",申込書!$V$49="特定学年のみ"),"申し込みする","")</f>
        <v/>
      </c>
      <c r="AR386" s="371"/>
      <c r="AS386" s="372"/>
      <c r="AT386" s="373" t="str">
        <f>IF(AND(申込書!$C$50&lt;&gt;"▼プルダウンより選択してください",申込書!$C$50&lt;&gt;"",申込書!$K$22&lt;&gt;"YYYY/MM/DD",$G386&lt;&gt;""),申込書!$K$22,"")</f>
        <v/>
      </c>
      <c r="AU386" s="369" t="str">
        <f>IF(AT386="","",IF(INDEX('コンテンツ＆備考マスタ'!$H:$J,MATCH(学校情報!AT$3,'コンテンツ＆備考マスタ'!$H:$H,0),3)="●",IF(AND(AT386&lt;&gt;"",ISNUMBER(申込書!$AC$22)=TRUE,申込書!$C$50&lt;&gt;"▼プルダウンより選択してください",申込書!$C$50&lt;&gt;""),申込書!$AC$22,""),"-"))</f>
        <v/>
      </c>
      <c r="AV386" s="369"/>
      <c r="AW386" s="369"/>
      <c r="AX386" s="370" t="str">
        <f>IF(AND(申込書!$C$50&lt;&gt;"▼プルダウンより選択してください",申込書!$C$50&lt;&gt;"",$G386&lt;&gt;"",申込書!$V$50="特定学年のみ"),"申し込みする","")</f>
        <v/>
      </c>
      <c r="AY386" s="371"/>
      <c r="AZ386" s="372"/>
      <c r="BA386" s="373" t="str">
        <f>IF(AND(申込書!$C$51&lt;&gt;"▼プルダウンより選択してください",申込書!$C$51&lt;&gt;"",申込書!$K$22&lt;&gt;"YYYY/MM/DD",$G386&lt;&gt;""),申込書!$K$22,"")</f>
        <v/>
      </c>
      <c r="BB386" s="369" t="str">
        <f>IF(BA386="","",IF(INDEX('コンテンツ＆備考マスタ'!$H:$J,MATCH(学校情報!BA$3,'コンテンツ＆備考マスタ'!$H:$H,0),3)="●",IF(AND(BA386&lt;&gt;"",ISNUMBER(申込書!$AC$22)=TRUE,申込書!$C$51&lt;&gt;"▼プルダウンより選択してください",申込書!$C$51&lt;&gt;""),申込書!$AC$22,""),"-"))</f>
        <v/>
      </c>
      <c r="BC386" s="369"/>
      <c r="BD386" s="369"/>
      <c r="BE386" s="370" t="str">
        <f>IF(AND(申込書!$C$51&lt;&gt;"▼プルダウンより選択してください",申込書!$C$51&lt;&gt;"",$G386&lt;&gt;"",申込書!$V$51="特定学年のみ"),"申し込みする","")</f>
        <v/>
      </c>
      <c r="BF386" s="371"/>
      <c r="BG386" s="372"/>
      <c r="BH386" s="373" t="str">
        <f>IF(AND(申込書!$C$52&lt;&gt;"▼プルダウンより選択してください",申込書!$C$52&lt;&gt;"",申込書!$K$22&lt;&gt;"YYYY/MM/DD",$G386&lt;&gt;""),申込書!$K$22,"")</f>
        <v/>
      </c>
      <c r="BI386" s="369" t="str">
        <f>IF(BH386="","",IF(INDEX('コンテンツ＆備考マスタ'!$H:$J,MATCH(学校情報!BH$3,'コンテンツ＆備考マスタ'!$H:$H,0),3)="●",IF(AND(BH386&lt;&gt;"",ISNUMBER(申込書!$AC$22)=TRUE,申込書!$C$52&lt;&gt;"▼プルダウンより選択してください",申込書!$C$52&lt;&gt;""),申込書!$AC$22,""),"-"))</f>
        <v/>
      </c>
      <c r="BJ386" s="369"/>
      <c r="BK386" s="369"/>
      <c r="BL386" s="370" t="str">
        <f>IF(AND(申込書!$C$52&lt;&gt;"▼プルダウンより選択してください",申込書!$C$52&lt;&gt;"",$G386&lt;&gt;"",申込書!$V$52="特定学年のみ"),"申し込みする","")</f>
        <v/>
      </c>
      <c r="BM386" s="371"/>
      <c r="BN386" s="372"/>
      <c r="BO386" s="373" t="str">
        <f>IF(AND(申込書!$C$53&lt;&gt;"▼プルダウンより選択してください",申込書!$C$53&lt;&gt;"",申込書!$K$22&lt;&gt;"YYYY/MM/DD",$G386&lt;&gt;""),申込書!$K$22,"")</f>
        <v/>
      </c>
      <c r="BP386" s="369" t="str">
        <f>IF(BO386="","",IF(INDEX('コンテンツ＆備考マスタ'!$H:$J,MATCH(学校情報!BO$3,'コンテンツ＆備考マスタ'!$H:$H,0),3)="●",IF(AND(BO386&lt;&gt;"",ISNUMBER(申込書!$AC$22)=TRUE,申込書!$C$53&lt;&gt;"▼プルダウンより選択してください",申込書!$C$53&lt;&gt;""),申込書!$AC$22,""),"-"))</f>
        <v/>
      </c>
      <c r="BQ386" s="369"/>
      <c r="BR386" s="369"/>
      <c r="BS386" s="370" t="str">
        <f>IF(AND(申込書!$C$53&lt;&gt;"▼プルダウンより選択してください",申込書!$C$53&lt;&gt;"",$G386&lt;&gt;"",申込書!$V$53="特定学年のみ"),"申し込みする","")</f>
        <v/>
      </c>
      <c r="BT386" s="371"/>
      <c r="BU386" s="372"/>
      <c r="BV386" s="373" t="str">
        <f>IF(AND(申込書!$C$54&lt;&gt;"▼プルダウンより選択してください",申込書!$C$54&lt;&gt;"",申込書!$K$22&lt;&gt;"YYYY/MM/DD",$G386&lt;&gt;""),申込書!$K$22,"")</f>
        <v/>
      </c>
      <c r="BW386" s="369" t="str">
        <f>IF(BV386="","",IF(INDEX('コンテンツ＆備考マスタ'!$H:$J,MATCH(学校情報!BV$3,'コンテンツ＆備考マスタ'!$H:$H,0),3)="●",IF(AND(BV386&lt;&gt;"",ISNUMBER(申込書!$AC$22)=TRUE,申込書!$C$54&lt;&gt;"▼プルダウンより選択してください",申込書!$C$54&lt;&gt;""),申込書!$AC$22,""),"-"))</f>
        <v/>
      </c>
      <c r="BX386" s="369"/>
      <c r="BY386" s="369"/>
      <c r="BZ386" s="370" t="str">
        <f>IF(AND(申込書!$C$54&lt;&gt;"▼プルダウンより選択してください",申込書!$C$54&lt;&gt;"",$G386&lt;&gt;"",申込書!$V$54="特定学年のみ"),"申し込みする","")</f>
        <v/>
      </c>
      <c r="CA386" s="371"/>
      <c r="CB386" s="372"/>
      <c r="CC386" s="373" t="str">
        <f>IF(AND(申込書!$C$55&lt;&gt;"▼プルダウンより選択してください",申込書!$C$55&lt;&gt;"",申込書!$K$22&lt;&gt;"YYYY/MM/DD",$G386&lt;&gt;""),申込書!$K$22,"")</f>
        <v/>
      </c>
      <c r="CD386" s="369" t="str">
        <f>IF(CC386="","",IF(INDEX('コンテンツ＆備考マスタ'!$H:$J,MATCH(学校情報!CC$3,'コンテンツ＆備考マスタ'!$H:$H,0),3)="●",IF(AND(CC386&lt;&gt;"",ISNUMBER(申込書!$AC$22)=TRUE,申込書!$C$55&lt;&gt;"▼プルダウンより選択してください",申込書!$C$55&lt;&gt;""),申込書!$AC$22,""),"-"))</f>
        <v/>
      </c>
      <c r="CE386" s="369"/>
      <c r="CF386" s="369"/>
      <c r="CG386" s="370" t="str">
        <f>IF(AND(申込書!$C$55&lt;&gt;"▼プルダウンより選択してください",申込書!$C$55&lt;&gt;"",$G386&lt;&gt;"",申込書!$V$55="特定学年のみ"),"申し込みする","")</f>
        <v/>
      </c>
      <c r="CH386" s="371"/>
      <c r="CI386" s="372"/>
      <c r="CJ386" s="373" t="str">
        <f>IF(AND(申込書!$C$56&lt;&gt;"▼プルダウンより選択してください",申込書!$C$56&lt;&gt;"",申込書!$K$22&lt;&gt;"YYYY/MM/DD",$G386&lt;&gt;""),申込書!$K$22,"")</f>
        <v/>
      </c>
      <c r="CK386" s="369" t="str">
        <f>IF(CJ386="","",IF(INDEX('コンテンツ＆備考マスタ'!$H:$J,MATCH(学校情報!CJ$3,'コンテンツ＆備考マスタ'!$H:$H,0),3)="●",IF(AND(CJ386&lt;&gt;"",ISNUMBER(申込書!$AC$22)=TRUE,申込書!$C$56&lt;&gt;"▼プルダウンより選択してください",申込書!$C$56&lt;&gt;""),申込書!$AC$22,""),"-"))</f>
        <v/>
      </c>
      <c r="CL386" s="369"/>
      <c r="CM386" s="369"/>
      <c r="CN386" s="370" t="str">
        <f>IF(AND(申込書!$C$56&lt;&gt;"▼プルダウンより選択してください",申込書!$C$56&lt;&gt;"",$G386&lt;&gt;"",申込書!$V$56="特定学年のみ"),"申し込みする","")</f>
        <v/>
      </c>
      <c r="CO386" s="371"/>
      <c r="CP386" s="372"/>
      <c r="CQ386" s="373" t="str">
        <f>IF(AND(申込書!$C$57&lt;&gt;"▼プルダウンより選択してください",申込書!$C$57&lt;&gt;"",申込書!$K$22&lt;&gt;"YYYY/MM/DD",$G386&lt;&gt;""),申込書!$K$22,"")</f>
        <v/>
      </c>
      <c r="CR386" s="369" t="str">
        <f>IF(CQ386="","",IF(INDEX('コンテンツ＆備考マスタ'!$H:$J,MATCH(学校情報!CQ$3,'コンテンツ＆備考マスタ'!$H:$H,0),3)="●",IF(AND(CQ386&lt;&gt;"",ISNUMBER(申込書!$AC$22)=TRUE,申込書!$C$57&lt;&gt;"▼プルダウンより選択してください",申込書!$C$57&lt;&gt;""),申込書!$AC$22,""),"-"))</f>
        <v/>
      </c>
      <c r="CS386" s="369"/>
      <c r="CT386" s="369"/>
      <c r="CU386" s="369" t="str">
        <f>IF(AND(申込書!$C$57&lt;&gt;"▼プルダウンより選択してください",申込書!$C$57&lt;&gt;"",$G386&lt;&gt;"",申込書!$V$57="特定学年のみ"),"申し込みする","")</f>
        <v/>
      </c>
      <c r="CV386" s="371"/>
      <c r="CW386" s="372"/>
      <c r="CX386" s="373" t="str">
        <f>IF(AND(申込書!$C$58&lt;&gt;"▼プルダウンより選択してください",申込書!$C$58&lt;&gt;"",申込書!$K$22&lt;&gt;"YYYY/MM/DD",$G386&lt;&gt;""),申込書!$K$22,"")</f>
        <v/>
      </c>
      <c r="CY386" s="369" t="str">
        <f>IF(CX386="","",IF(INDEX('コンテンツ＆備考マスタ'!$H:$J,MATCH(学校情報!CX$3,'コンテンツ＆備考マスタ'!$H:$H,0),3)="●",IF(AND(CX386&lt;&gt;"",ISNUMBER(申込書!$AC$22)=TRUE,申込書!$C$58&lt;&gt;"▼プルダウンより選択してください",申込書!$C$58&lt;&gt;""),申込書!$AC$22,""),"-"))</f>
        <v/>
      </c>
      <c r="CZ386" s="369"/>
      <c r="DA386" s="369"/>
      <c r="DB386" s="369" t="str">
        <f>IF(AND(申込書!$C$58&lt;&gt;"▼プルダウンより選択してください",申込書!$C$58&lt;&gt;"",$G386&lt;&gt;"",申込書!$V$58="特定学年のみ"),"申し込みする","")</f>
        <v/>
      </c>
      <c r="DC386" s="371"/>
      <c r="DD386" s="372"/>
      <c r="DE386" s="373" t="str">
        <f>IF(AND(申込書!$C$59&lt;&gt;"▼プルダウンより選択してください",申込書!$C$59&lt;&gt;"",申込書!$K$22&lt;&gt;"YYYY/MM/DD",$G386&lt;&gt;""),申込書!$K$22,"")</f>
        <v/>
      </c>
      <c r="DF386" s="369" t="str">
        <f>IF(DE386="","",IF(INDEX('コンテンツ＆備考マスタ'!$H:$J,MATCH(学校情報!DE$3,'コンテンツ＆備考マスタ'!$H:$H,0),3)="●",IF(AND(DE386&lt;&gt;"",ISNUMBER(申込書!$AC$22)=TRUE,申込書!$C$59&lt;&gt;"▼プルダウンより選択してください",申込書!$C$59&lt;&gt;""),申込書!$AC$22,""),"-"))</f>
        <v/>
      </c>
      <c r="DG386" s="369"/>
      <c r="DH386" s="369"/>
      <c r="DI386" s="369" t="str">
        <f>IF(AND(申込書!$C$59&lt;&gt;"▼プルダウンより選択してください",申込書!$C$59&lt;&gt;"",$G386&lt;&gt;"",申込書!$V$59="特定学年のみ"),"申し込みする","")</f>
        <v/>
      </c>
      <c r="DJ386" s="371"/>
      <c r="DK386" s="372"/>
      <c r="DL386" s="373" t="str">
        <f>IF(AND(申込書!$C$60&lt;&gt;"▼プルダウンより選択してください",申込書!$C$60&lt;&gt;"",申込書!$K$22&lt;&gt;"YYYY/MM/DD",$G386&lt;&gt;""),申込書!$K$22,"")</f>
        <v/>
      </c>
      <c r="DM386" s="369" t="str">
        <f>IF(DL386="","",IF(INDEX('コンテンツ＆備考マスタ'!$H:$J,MATCH(学校情報!DL$3,'コンテンツ＆備考マスタ'!$H:$H,0),3)="●",IF(AND(DL386&lt;&gt;"",ISNUMBER(申込書!$AC$22)=TRUE,申込書!$C$60&lt;&gt;"▼プルダウンより選択してください",申込書!$C$60&lt;&gt;""),申込書!$AC$22,""),"-"))</f>
        <v/>
      </c>
      <c r="DN386" s="369"/>
      <c r="DO386" s="369"/>
      <c r="DP386" s="369" t="str">
        <f>IF(AND(申込書!$C$60&lt;&gt;"▼プルダウンより選択してください",申込書!$C$60&lt;&gt;"",$G386&lt;&gt;"",申込書!$V$60="特定学年のみ"),"申し込みする","")</f>
        <v/>
      </c>
      <c r="DQ386" s="371"/>
      <c r="DR386" s="372"/>
      <c r="DS386" s="373" t="str">
        <f>IF(AND(申込書!$C$61&lt;&gt;"▼プルダウンより選択してください",申込書!$C$61&lt;&gt;"",申込書!$K$22&lt;&gt;"YYYY/MM/DD",$G386&lt;&gt;""),申込書!$K$22,"")</f>
        <v/>
      </c>
      <c r="DT386" s="369" t="str">
        <f>IF(DS386="","",IF(INDEX('コンテンツ＆備考マスタ'!$H:$J,MATCH(学校情報!DS$3,'コンテンツ＆備考マスタ'!$H:$H,0),3)="●",IF(AND(DS386&lt;&gt;"",ISNUMBER(申込書!$AC$22)=TRUE,申込書!$C$61&lt;&gt;"▼プルダウンより選択してください",申込書!$C$61&lt;&gt;""),申込書!$AC$22,""),"-"))</f>
        <v/>
      </c>
      <c r="DU386" s="369"/>
      <c r="DV386" s="369"/>
      <c r="DW386" s="369" t="str">
        <f>IF(AND(申込書!$C$61&lt;&gt;"▼プルダウンより選択してください",申込書!$C$61&lt;&gt;"",$G386&lt;&gt;"",申込書!$V$61="特定学年のみ"),"申し込みする","")</f>
        <v/>
      </c>
      <c r="DX386" s="371"/>
      <c r="DY386" s="372"/>
      <c r="DZ386" s="373" t="str">
        <f>IF(AND(申込書!$C$62&lt;&gt;"▼プルダウンより選択してください",申込書!$C$62&lt;&gt;"",申込書!$K$22&lt;&gt;"YYYY/MM/DD",$G386&lt;&gt;""),申込書!$K$22,"")</f>
        <v/>
      </c>
      <c r="EA386" s="369" t="str">
        <f>IF(DZ386="","",IF(INDEX('コンテンツ＆備考マスタ'!$H:$J,MATCH(学校情報!DZ$3,'コンテンツ＆備考マスタ'!$H:$H,0),3)="●",IF(AND(DZ386&lt;&gt;"",ISNUMBER(申込書!$AC$22)=TRUE,申込書!$C$62&lt;&gt;"▼プルダウンより選択してください",申込書!$C$62&lt;&gt;""),申込書!$AC$22,""),"-"))</f>
        <v/>
      </c>
      <c r="EB386" s="369"/>
      <c r="EC386" s="369"/>
      <c r="ED386" s="370" t="str">
        <f>IF(AND(申込書!$C$62&lt;&gt;"▼プルダウンより選択してください",申込書!$C$62&lt;&gt;"",$G386&lt;&gt;"",申込書!$V$62="特定学年のみ"),"申し込みする","")</f>
        <v/>
      </c>
      <c r="EE386" s="371"/>
      <c r="EF386" s="372"/>
      <c r="EG386" s="373" t="str">
        <f>IF(AND(申込書!$C$63&lt;&gt;"▼プルダウンより選択してください",申込書!$C$63&lt;&gt;"",申込書!$K$22&lt;&gt;"YYYY/MM/DD",$G386&lt;&gt;""),申込書!$K$22,"")</f>
        <v/>
      </c>
      <c r="EH386" s="369" t="str">
        <f>IF(EG386="","",IF(INDEX('コンテンツ＆備考マスタ'!$H:$J,MATCH(学校情報!EG$3,'コンテンツ＆備考マスタ'!$H:$H,0),3)="●",IF(AND(EG386&lt;&gt;"",ISNUMBER(申込書!$AC$22)=TRUE,申込書!$C$63&lt;&gt;"▼プルダウンより選択してください",申込書!$C$63&lt;&gt;""),申込書!$AC$22,""),"-"))</f>
        <v/>
      </c>
      <c r="EI386" s="369"/>
      <c r="EJ386" s="369"/>
      <c r="EK386" s="370" t="str">
        <f>IF(AND(申込書!$C$63&lt;&gt;"▼プルダウンより選択してください",申込書!$C$63&lt;&gt;"",$G386&lt;&gt;"",申込書!$V$63="特定学年のみ"),"申し込みする","")</f>
        <v/>
      </c>
      <c r="EL386" s="371"/>
      <c r="EM386" s="372"/>
      <c r="EN386" s="373" t="str">
        <f>IF(AND(申込書!$C$64&lt;&gt;"▼プルダウンより選択してください",申込書!$C$64&lt;&gt;"",申込書!$K$22&lt;&gt;"YYYY/MM/DD",$G386&lt;&gt;""),申込書!$K$22,"")</f>
        <v/>
      </c>
      <c r="EO386" s="369" t="str">
        <f>IF(EN386="","",IF(INDEX('コンテンツ＆備考マスタ'!$H:$J,MATCH(学校情報!EN$3,'コンテンツ＆備考マスタ'!$H:$H,0),3)="●",IF(AND(EN386&lt;&gt;"",ISNUMBER(申込書!$AC$22)=TRUE,申込書!$C$64&lt;&gt;"▼プルダウンより選択してください",申込書!$C$64&lt;&gt;""),申込書!$AC$22,""),"-"))</f>
        <v/>
      </c>
      <c r="EP386" s="369"/>
      <c r="EQ386" s="369"/>
      <c r="ER386" s="370" t="str">
        <f>IF(AND(申込書!$C$64&lt;&gt;"▼プルダウンより選択してください",申込書!$C$64&lt;&gt;"",$G386&lt;&gt;"",申込書!$V$64="特定学年のみ"),"申し込みする","")</f>
        <v/>
      </c>
      <c r="ES386" s="371"/>
      <c r="ET386" s="372"/>
      <c r="EU386" s="373" t="str">
        <f>IF(AND(申込書!$C$65&lt;&gt;"▼プルダウンより選択してください",申込書!$C$65&lt;&gt;"",申込書!$K$22&lt;&gt;"YYYY/MM/DD",$G386&lt;&gt;""),申込書!$K$22,"")</f>
        <v/>
      </c>
      <c r="EV386" s="369" t="str">
        <f>IF(EU386="","",IF(INDEX('コンテンツ＆備考マスタ'!$H:$J,MATCH(学校情報!EU$3,'コンテンツ＆備考マスタ'!$H:$H,0),3)="●",IF(AND(EU386&lt;&gt;"",ISNUMBER(申込書!$AC$22)=TRUE,申込書!$C$65&lt;&gt;"▼プルダウンより選択してください",申込書!$C$65&lt;&gt;""),申込書!$AC$22,""),"-"))</f>
        <v/>
      </c>
      <c r="EW386" s="369"/>
      <c r="EX386" s="369"/>
      <c r="EY386" s="370" t="str">
        <f>IF(AND(申込書!$C$65&lt;&gt;"▼プルダウンより選択してください",申込書!$C$65&lt;&gt;"",$G386&lt;&gt;"",申込書!$V$65="特定学年のみ"),"申し込みする","")</f>
        <v/>
      </c>
      <c r="EZ386" s="371"/>
      <c r="FA386" s="372"/>
      <c r="FB386" s="373" t="str">
        <f>IF(AND(申込書!$C$66&lt;&gt;"▼プルダウンより選択してください",申込書!$C$66&lt;&gt;"",申込書!$K$22&lt;&gt;"YYYY/MM/DD",$G386&lt;&gt;""),申込書!$K$22,"")</f>
        <v/>
      </c>
      <c r="FC386" s="369" t="str">
        <f>IF(FB386="","",IF(INDEX('コンテンツ＆備考マスタ'!$H:$J,MATCH(学校情報!FB$3,'コンテンツ＆備考マスタ'!$H:$H,0),3)="●",IF(AND(FB386&lt;&gt;"",ISNUMBER(申込書!$AC$22)=TRUE,申込書!$C$66&lt;&gt;"▼プルダウンより選択してください",申込書!$C$66&lt;&gt;""),申込書!$AC$22,""),"-"))</f>
        <v/>
      </c>
      <c r="FD386" s="369"/>
      <c r="FE386" s="369"/>
      <c r="FF386" s="370" t="str">
        <f>IF(AND(申込書!$C$66&lt;&gt;"▼プルダウンより選択してください",申込書!$C$66&lt;&gt;"",$G386&lt;&gt;"",申込書!$V$66="特定学年のみ"),"申し込みする","")</f>
        <v/>
      </c>
      <c r="FG386" s="371"/>
      <c r="FH386" s="372"/>
      <c r="FI386" s="373" t="str">
        <f>IF(AND(申込書!$C$67&lt;&gt;"▼プルダウンより選択してください",申込書!$C$67&lt;&gt;"",申込書!$K$22&lt;&gt;"YYYY/MM/DD",$G386&lt;&gt;""),申込書!$K$22,"")</f>
        <v/>
      </c>
      <c r="FJ386" s="369" t="str">
        <f>IF(FI386="","",IF(INDEX('コンテンツ＆備考マスタ'!$H:$J,MATCH(学校情報!FI$3,'コンテンツ＆備考マスタ'!$H:$H,0),3)="●",IF(AND(FI386&lt;&gt;"",ISNUMBER(申込書!$AC$22)=TRUE,申込書!$C$67&lt;&gt;"▼プルダウンより選択してください",申込書!$C$67&lt;&gt;""),申込書!$AC$22,""),"-"))</f>
        <v/>
      </c>
      <c r="FK386" s="369"/>
      <c r="FL386" s="369"/>
      <c r="FM386" s="370" t="str">
        <f>IF(AND(申込書!$C$67&lt;&gt;"▼プルダウンより選択してください",申込書!$C$67&lt;&gt;"",$G386&lt;&gt;"",申込書!$V$67="特定学年のみ"),"申し込みする","")</f>
        <v/>
      </c>
      <c r="FN386" s="371"/>
      <c r="FO386" s="372"/>
      <c r="FP386" s="373" t="str">
        <f>IF(AND(申込書!$C$68&lt;&gt;"▼プルダウンより選択してください",申込書!$C$68&lt;&gt;"",申込書!$K$22&lt;&gt;"YYYY/MM/DD",$G386&lt;&gt;""),申込書!$K$22,"")</f>
        <v/>
      </c>
      <c r="FQ386" s="369" t="str">
        <f>IF(FP386="","",IF(INDEX('コンテンツ＆備考マスタ'!$H:$J,MATCH(学校情報!FP$3,'コンテンツ＆備考マスタ'!$H:$H,0),3)="●",IF(AND(FP386&lt;&gt;"",ISNUMBER(申込書!$AC$22)=TRUE,申込書!$C$68&lt;&gt;"▼プルダウンより選択してください",申込書!$C$68&lt;&gt;""),申込書!$AC$22,""),"-"))</f>
        <v/>
      </c>
      <c r="FR386" s="369"/>
      <c r="FS386" s="369"/>
      <c r="FT386" s="370" t="str">
        <f>IF(AND(申込書!$C$68&lt;&gt;"▼プルダウンより選択してください",申込書!$C$68&lt;&gt;"",$G386&lt;&gt;"",申込書!$V$68="特定学年のみ"),"申し込みする","")</f>
        <v/>
      </c>
      <c r="FU386" s="371"/>
      <c r="FV386" s="372"/>
      <c r="FW386" s="373" t="str">
        <f>IF(AND(申込書!$C$69&lt;&gt;"▼プルダウンより選択してください",申込書!$C$69&lt;&gt;"",申込書!$K$22&lt;&gt;"YYYY/MM/DD",$G386&lt;&gt;""),申込書!$K$22,"")</f>
        <v/>
      </c>
      <c r="FX386" s="369" t="str">
        <f>IF(FW386="","",IF(INDEX('コンテンツ＆備考マスタ'!$H:$J,MATCH(学校情報!FW$3,'コンテンツ＆備考マスタ'!$H:$H,0),3)="●",IF(AND(FW386&lt;&gt;"",ISNUMBER(申込書!$AC$22)=TRUE,申込書!$C$69&lt;&gt;"▼プルダウンより選択してください",申込書!$C$69&lt;&gt;""),申込書!$AC$22,""),"-"))</f>
        <v/>
      </c>
      <c r="FY386" s="369"/>
      <c r="FZ386" s="369"/>
      <c r="GA386" s="370" t="str">
        <f>IF(AND(申込書!$C$69&lt;&gt;"▼プルダウンより選択してください",申込書!$C$69&lt;&gt;"",$G386&lt;&gt;"",申込書!$V$69="特定学年のみ"),"申し込みする","")</f>
        <v/>
      </c>
      <c r="GB386" s="371"/>
      <c r="GC386" s="372"/>
      <c r="GD386" s="373" t="str">
        <f>IF(AND(申込書!$C$70&lt;&gt;"▼プルダウンより選択してください",申込書!$C$70&lt;&gt;"",申込書!$K$22&lt;&gt;"YYYY/MM/DD",$G386&lt;&gt;""),申込書!$K$22,"")</f>
        <v/>
      </c>
      <c r="GE386" s="369" t="str">
        <f>IF(GD386="","",IF(INDEX('コンテンツ＆備考マスタ'!$H:$J,MATCH(学校情報!GD$3,'コンテンツ＆備考マスタ'!$H:$H,0),3)="●",IF(AND(GD386&lt;&gt;"",ISNUMBER(申込書!$AC$22)=TRUE,申込書!$C$70&lt;&gt;"▼プルダウンより選択してください",申込書!$C$70&lt;&gt;""),申込書!$AC$22,""),"-"))</f>
        <v/>
      </c>
      <c r="GF386" s="369"/>
      <c r="GG386" s="369"/>
      <c r="GH386" s="370" t="str">
        <f>IF(AND(申込書!$C$70&lt;&gt;"▼プルダウンより選択してください",申込書!$C$70&lt;&gt;"",$G386&lt;&gt;"",申込書!$V$70="特定学年のみ"),"申し込みする","")</f>
        <v/>
      </c>
      <c r="GI386" s="371"/>
      <c r="GJ386" s="372"/>
      <c r="GK386" s="373" t="str">
        <f>IF(AND(申込書!$C$71&lt;&gt;"▼プルダウンより選択してください",申込書!$C$71&lt;&gt;"",申込書!$K$22&lt;&gt;"YYYY/MM/DD",$G386&lt;&gt;""),申込書!$K$22,"")</f>
        <v/>
      </c>
      <c r="GL386" s="369" t="str">
        <f>IF(GK386="","",IF(INDEX('コンテンツ＆備考マスタ'!$H:$J,MATCH(学校情報!GK$3,'コンテンツ＆備考マスタ'!$H:$H,0),3)="●",IF(AND(GK386&lt;&gt;"",ISNUMBER(申込書!$AC$22)=TRUE,申込書!$C$71&lt;&gt;"▼プルダウンより選択してください",申込書!$C$71&lt;&gt;""),申込書!$AC$22,""),"-"))</f>
        <v/>
      </c>
      <c r="GM386" s="369"/>
      <c r="GN386" s="369"/>
      <c r="GO386" s="370" t="str">
        <f>IF(AND(申込書!$C$71&lt;&gt;"▼プルダウンより選択してください",申込書!$C$71&lt;&gt;"",$G386&lt;&gt;"",申込書!$V$71="特定学年のみ"),"申し込みする","")</f>
        <v/>
      </c>
      <c r="GP386" s="371"/>
      <c r="GQ386" s="372"/>
      <c r="GR386" s="373" t="str">
        <f>IF(AND(申込書!$C$72&lt;&gt;"▼プルダウンより選択してください",申込書!$C$72&lt;&gt;"",申込書!$K$22&lt;&gt;"YYYY/MM/DD",$G386&lt;&gt;""),申込書!$K$22,"")</f>
        <v/>
      </c>
      <c r="GS386" s="369" t="str">
        <f>IF(GR386="","",IF(INDEX('コンテンツ＆備考マスタ'!$H:$J,MATCH(学校情報!GR$3,'コンテンツ＆備考マスタ'!$H:$H,0),3)="●",IF(AND(GR386&lt;&gt;"",ISNUMBER(申込書!$AC$22)=TRUE,申込書!$C$72&lt;&gt;"▼プルダウンより選択してください",申込書!$C$72&lt;&gt;""),申込書!$AC$22,""),"-"))</f>
        <v/>
      </c>
      <c r="GT386" s="369"/>
      <c r="GU386" s="369"/>
      <c r="GV386" s="370" t="str">
        <f>IF(AND(申込書!$C$72&lt;&gt;"▼プルダウンより選択してください",申込書!$C$72&lt;&gt;"",$G386&lt;&gt;"",申込書!$V$72="特定学年のみ"),"申し込みする","")</f>
        <v/>
      </c>
      <c r="GW386" s="371"/>
      <c r="GX386" s="372"/>
      <c r="GY386" s="373" t="str">
        <f>IF(AND(申込書!$C$73&lt;&gt;"▼プルダウンより選択してください",申込書!$C$73&lt;&gt;"",申込書!$K$22&lt;&gt;"YYYY/MM/DD",$G386&lt;&gt;""),申込書!$K$22,"")</f>
        <v/>
      </c>
      <c r="GZ386" s="369" t="str">
        <f>IF(GY386="","",IF(INDEX('コンテンツ＆備考マスタ'!$H:$J,MATCH(学校情報!GY$3,'コンテンツ＆備考マスタ'!$H:$H,0),3)="●",IF(AND(GY386&lt;&gt;"",ISNUMBER(申込書!$AC$22)=TRUE,申込書!$C$73&lt;&gt;"▼プルダウンより選択してください",申込書!$C$73&lt;&gt;""),申込書!$AC$22,""),"-"))</f>
        <v/>
      </c>
      <c r="HA386" s="369"/>
      <c r="HB386" s="369"/>
      <c r="HC386" s="370" t="str">
        <f>IF(AND(申込書!$C$73&lt;&gt;"▼プルダウンより選択してください",申込書!$C$73&lt;&gt;"",$G386&lt;&gt;"",申込書!$V$73="特定学年のみ"),"申し込みする","")</f>
        <v/>
      </c>
      <c r="HD386" s="371"/>
      <c r="HE386" s="372"/>
      <c r="HF386" s="373" t="str">
        <f>IF(AND(申込書!$C$74&lt;&gt;"▼プルダウンより選択してください",申込書!$C$74&lt;&gt;"",申込書!$K$22&lt;&gt;"YYYY/MM/DD",$G386&lt;&gt;""),申込書!$K$22,"")</f>
        <v/>
      </c>
      <c r="HG386" s="369" t="str">
        <f>IF(HF386="","",IF(INDEX('コンテンツ＆備考マスタ'!$H:$J,MATCH(学校情報!HF$3,'コンテンツ＆備考マスタ'!$H:$H,0),3)="●",IF(AND(HF386&lt;&gt;"",ISNUMBER(申込書!$AC$22)=TRUE,申込書!$C$74&lt;&gt;"▼プルダウンより選択してください",申込書!$C$74&lt;&gt;""),申込書!$AC$22,""),"-"))</f>
        <v/>
      </c>
      <c r="HH386" s="369"/>
      <c r="HI386" s="369"/>
      <c r="HJ386" s="370" t="str">
        <f>IF(AND(申込書!$C$74&lt;&gt;"▼プルダウンより選択してください",申込書!$C$74&lt;&gt;"",$G386&lt;&gt;"",申込書!$V$74="特定学年のみ"),"申し込みする","")</f>
        <v/>
      </c>
      <c r="HK386" s="371"/>
      <c r="HL386" s="372"/>
      <c r="HM386" s="373" t="str">
        <f>IF(AND(申込書!$C$75&lt;&gt;"▼プルダウンより選択してください",申込書!$C$75&lt;&gt;"",申込書!$K$22&lt;&gt;"YYYY/MM/DD",$G386&lt;&gt;""),申込書!$K$22,"")</f>
        <v/>
      </c>
      <c r="HN386" s="369" t="str">
        <f>IF(HM386="","",IF(INDEX('コンテンツ＆備考マスタ'!$H:$J,MATCH(学校情報!HM$3,'コンテンツ＆備考マスタ'!$H:$H,0),3)="●",IF(AND(HM386&lt;&gt;"",ISNUMBER(申込書!$AC$22)=TRUE,申込書!$C$75&lt;&gt;"▼プルダウンより選択してください",申込書!$C$75&lt;&gt;""),申込書!$AC$22,""),"-"))</f>
        <v/>
      </c>
      <c r="HO386" s="369"/>
      <c r="HP386" s="369"/>
      <c r="HQ386" s="370" t="str">
        <f>IF(AND(申込書!$C$75&lt;&gt;"▼プルダウンより選択してください",申込書!$C$75&lt;&gt;"",$G386&lt;&gt;"",申込書!$V$75="特定学年のみ"),"申し込みする","")</f>
        <v/>
      </c>
      <c r="HR386" s="371"/>
      <c r="HS386" s="371"/>
      <c r="HT386" s="374" t="str">
        <f>IF(AND(申込書!$C$76&lt;&gt;"▼プルダウンより選択してください",申込書!$C$76&lt;&gt;"",申込書!$K$22&lt;&gt;"YYYY/MM/DD",$G386&lt;&gt;""),申込書!$K$22,"")</f>
        <v/>
      </c>
      <c r="HU386" s="369" t="str">
        <f>IF(HT386="","",IF(INDEX('コンテンツ＆備考マスタ'!$H:$J,MATCH(学校情報!HT$3,'コンテンツ＆備考マスタ'!$H:$H,0),3)="●",IF(AND(HT386&lt;&gt;"",ISNUMBER(申込書!$AC$22)=TRUE,申込書!$C$76&lt;&gt;"▼プルダウンより選択してください",申込書!$C$76&lt;&gt;""),申込書!$AC$22,""),"-"))</f>
        <v/>
      </c>
      <c r="HV386" s="369"/>
      <c r="HW386" s="369"/>
      <c r="HX386" s="370" t="str">
        <f>IF(AND(申込書!$C$76&lt;&gt;"▼プルダウンより選択してください",申込書!$C$76&lt;&gt;"",$G386&lt;&gt;"",申込書!$V$76="特定学年のみ"),"申し込みする","")</f>
        <v/>
      </c>
      <c r="HY386" s="371"/>
      <c r="HZ386" s="372"/>
      <c r="IA386" s="69"/>
    </row>
    <row r="387" spans="2:235" ht="26.85" hidden="1" customHeight="1" outlineLevel="1">
      <c r="B387" s="365">
        <f t="shared" si="15"/>
        <v>382</v>
      </c>
      <c r="C387" s="55"/>
      <c r="D387" s="56"/>
      <c r="E387" s="154"/>
      <c r="F387" s="57"/>
      <c r="G387" s="58"/>
      <c r="H387" s="59"/>
      <c r="I387" s="60"/>
      <c r="J387" s="61"/>
      <c r="K387" s="366" t="str">
        <f t="shared" si="16"/>
        <v/>
      </c>
      <c r="L387" s="62"/>
      <c r="M387" s="322"/>
      <c r="N387" s="63"/>
      <c r="O387" s="64"/>
      <c r="P387" s="367" t="str">
        <f t="shared" si="17"/>
        <v/>
      </c>
      <c r="Q387" s="65"/>
      <c r="R387" s="66"/>
      <c r="S387" s="67"/>
      <c r="T387" s="68"/>
      <c r="U387" s="68"/>
      <c r="V387" s="68"/>
      <c r="W387" s="66"/>
      <c r="X387" s="281"/>
      <c r="Y387" s="368" t="str">
        <f>IF(AND(申込書!$C$47&lt;&gt;"▼プルダウンより選択してください",申込書!$C$47&lt;&gt;"",申込書!$K$22&lt;&gt;"YYYY/MM/DD",$G387&lt;&gt;""),申込書!$K$22,"")</f>
        <v/>
      </c>
      <c r="Z387" s="369" t="str">
        <f>IF(Y387="","",IF(INDEX('コンテンツ＆備考マスタ'!$H:$J,MATCH(学校情報!Y$3,'コンテンツ＆備考マスタ'!$H:$H,0),3)="●",IF(AND(Y387&lt;&gt;"",ISNUMBER(申込書!$AC$22)=TRUE,申込書!$C$47&lt;&gt;"▼プルダウンより選択してください",申込書!$C$47&lt;&gt;""),申込書!$AC$22,""),"-"))</f>
        <v/>
      </c>
      <c r="AA387" s="369"/>
      <c r="AB387" s="369"/>
      <c r="AC387" s="370" t="str">
        <f>IF(AND(申込書!$C$47&lt;&gt;"▼プルダウンより選択してください",申込書!$C$47&lt;&gt;"",$G387&lt;&gt;"",申込書!$V$47="特定学年のみ"),"申し込みする","")</f>
        <v/>
      </c>
      <c r="AD387" s="371"/>
      <c r="AE387" s="372"/>
      <c r="AF387" s="373" t="str">
        <f>IF(AND(申込書!$C$48&lt;&gt;"▼プルダウンより選択してください",申込書!$C$48&lt;&gt;"",申込書!$K$22&lt;&gt;"YYYY/MM/DD",$G387&lt;&gt;""),申込書!$K$22,"")</f>
        <v/>
      </c>
      <c r="AG387" s="369" t="str">
        <f>IF(AF387="","",IF(INDEX('コンテンツ＆備考マスタ'!$H:$J,MATCH(学校情報!AF$3,'コンテンツ＆備考マスタ'!$H:$H,0),3)="●",IF(AND(AF387&lt;&gt;"",ISNUMBER(申込書!$AC$22)=TRUE,申込書!$C$48&lt;&gt;"▼プルダウンより選択してください",申込書!$C$48&lt;&gt;""),申込書!$AC$22,""),"-"))</f>
        <v/>
      </c>
      <c r="AH387" s="369"/>
      <c r="AI387" s="369"/>
      <c r="AJ387" s="370" t="str">
        <f>IF(AND(申込書!$C$48&lt;&gt;"▼プルダウンより選択してください",申込書!$C$48&lt;&gt;"",$G387&lt;&gt;"",申込書!$V$48="特定学年のみ"),"申し込みする","")</f>
        <v/>
      </c>
      <c r="AK387" s="371"/>
      <c r="AL387" s="372"/>
      <c r="AM387" s="373" t="str">
        <f>IF(AND(申込書!$C$49&lt;&gt;"▼プルダウンより選択してください",申込書!$C$49&lt;&gt;"",申込書!$K$22&lt;&gt;"YYYY/MM/DD",$G387&lt;&gt;""),申込書!$K$22,"")</f>
        <v/>
      </c>
      <c r="AN387" s="369" t="str">
        <f>IF(AM387="","",IF(INDEX('コンテンツ＆備考マスタ'!$H:$J,MATCH(学校情報!AM$3,'コンテンツ＆備考マスタ'!$H:$H,0),3)="●",IF(AND(AM387&lt;&gt;"",ISNUMBER(申込書!$AC$22)=TRUE,申込書!$C$49&lt;&gt;"▼プルダウンより選択してください",申込書!$C$49&lt;&gt;""),申込書!$AC$22,""),"-"))</f>
        <v/>
      </c>
      <c r="AO387" s="369"/>
      <c r="AP387" s="369"/>
      <c r="AQ387" s="370" t="str">
        <f>IF(AND(申込書!$C$49&lt;&gt;"▼プルダウンより選択してください",申込書!$C$49&lt;&gt;"",$G387&lt;&gt;"",申込書!$V$49="特定学年のみ"),"申し込みする","")</f>
        <v/>
      </c>
      <c r="AR387" s="371"/>
      <c r="AS387" s="372"/>
      <c r="AT387" s="373" t="str">
        <f>IF(AND(申込書!$C$50&lt;&gt;"▼プルダウンより選択してください",申込書!$C$50&lt;&gt;"",申込書!$K$22&lt;&gt;"YYYY/MM/DD",$G387&lt;&gt;""),申込書!$K$22,"")</f>
        <v/>
      </c>
      <c r="AU387" s="369" t="str">
        <f>IF(AT387="","",IF(INDEX('コンテンツ＆備考マスタ'!$H:$J,MATCH(学校情報!AT$3,'コンテンツ＆備考マスタ'!$H:$H,0),3)="●",IF(AND(AT387&lt;&gt;"",ISNUMBER(申込書!$AC$22)=TRUE,申込書!$C$50&lt;&gt;"▼プルダウンより選択してください",申込書!$C$50&lt;&gt;""),申込書!$AC$22,""),"-"))</f>
        <v/>
      </c>
      <c r="AV387" s="369"/>
      <c r="AW387" s="369"/>
      <c r="AX387" s="370" t="str">
        <f>IF(AND(申込書!$C$50&lt;&gt;"▼プルダウンより選択してください",申込書!$C$50&lt;&gt;"",$G387&lt;&gt;"",申込書!$V$50="特定学年のみ"),"申し込みする","")</f>
        <v/>
      </c>
      <c r="AY387" s="371"/>
      <c r="AZ387" s="372"/>
      <c r="BA387" s="373" t="str">
        <f>IF(AND(申込書!$C$51&lt;&gt;"▼プルダウンより選択してください",申込書!$C$51&lt;&gt;"",申込書!$K$22&lt;&gt;"YYYY/MM/DD",$G387&lt;&gt;""),申込書!$K$22,"")</f>
        <v/>
      </c>
      <c r="BB387" s="369" t="str">
        <f>IF(BA387="","",IF(INDEX('コンテンツ＆備考マスタ'!$H:$J,MATCH(学校情報!BA$3,'コンテンツ＆備考マスタ'!$H:$H,0),3)="●",IF(AND(BA387&lt;&gt;"",ISNUMBER(申込書!$AC$22)=TRUE,申込書!$C$51&lt;&gt;"▼プルダウンより選択してください",申込書!$C$51&lt;&gt;""),申込書!$AC$22,""),"-"))</f>
        <v/>
      </c>
      <c r="BC387" s="369"/>
      <c r="BD387" s="369"/>
      <c r="BE387" s="370" t="str">
        <f>IF(AND(申込書!$C$51&lt;&gt;"▼プルダウンより選択してください",申込書!$C$51&lt;&gt;"",$G387&lt;&gt;"",申込書!$V$51="特定学年のみ"),"申し込みする","")</f>
        <v/>
      </c>
      <c r="BF387" s="371"/>
      <c r="BG387" s="372"/>
      <c r="BH387" s="373" t="str">
        <f>IF(AND(申込書!$C$52&lt;&gt;"▼プルダウンより選択してください",申込書!$C$52&lt;&gt;"",申込書!$K$22&lt;&gt;"YYYY/MM/DD",$G387&lt;&gt;""),申込書!$K$22,"")</f>
        <v/>
      </c>
      <c r="BI387" s="369" t="str">
        <f>IF(BH387="","",IF(INDEX('コンテンツ＆備考マスタ'!$H:$J,MATCH(学校情報!BH$3,'コンテンツ＆備考マスタ'!$H:$H,0),3)="●",IF(AND(BH387&lt;&gt;"",ISNUMBER(申込書!$AC$22)=TRUE,申込書!$C$52&lt;&gt;"▼プルダウンより選択してください",申込書!$C$52&lt;&gt;""),申込書!$AC$22,""),"-"))</f>
        <v/>
      </c>
      <c r="BJ387" s="369"/>
      <c r="BK387" s="369"/>
      <c r="BL387" s="370" t="str">
        <f>IF(AND(申込書!$C$52&lt;&gt;"▼プルダウンより選択してください",申込書!$C$52&lt;&gt;"",$G387&lt;&gt;"",申込書!$V$52="特定学年のみ"),"申し込みする","")</f>
        <v/>
      </c>
      <c r="BM387" s="371"/>
      <c r="BN387" s="372"/>
      <c r="BO387" s="373" t="str">
        <f>IF(AND(申込書!$C$53&lt;&gt;"▼プルダウンより選択してください",申込書!$C$53&lt;&gt;"",申込書!$K$22&lt;&gt;"YYYY/MM/DD",$G387&lt;&gt;""),申込書!$K$22,"")</f>
        <v/>
      </c>
      <c r="BP387" s="369" t="str">
        <f>IF(BO387="","",IF(INDEX('コンテンツ＆備考マスタ'!$H:$J,MATCH(学校情報!BO$3,'コンテンツ＆備考マスタ'!$H:$H,0),3)="●",IF(AND(BO387&lt;&gt;"",ISNUMBER(申込書!$AC$22)=TRUE,申込書!$C$53&lt;&gt;"▼プルダウンより選択してください",申込書!$C$53&lt;&gt;""),申込書!$AC$22,""),"-"))</f>
        <v/>
      </c>
      <c r="BQ387" s="369"/>
      <c r="BR387" s="369"/>
      <c r="BS387" s="370" t="str">
        <f>IF(AND(申込書!$C$53&lt;&gt;"▼プルダウンより選択してください",申込書!$C$53&lt;&gt;"",$G387&lt;&gt;"",申込書!$V$53="特定学年のみ"),"申し込みする","")</f>
        <v/>
      </c>
      <c r="BT387" s="371"/>
      <c r="BU387" s="372"/>
      <c r="BV387" s="373" t="str">
        <f>IF(AND(申込書!$C$54&lt;&gt;"▼プルダウンより選択してください",申込書!$C$54&lt;&gt;"",申込書!$K$22&lt;&gt;"YYYY/MM/DD",$G387&lt;&gt;""),申込書!$K$22,"")</f>
        <v/>
      </c>
      <c r="BW387" s="369" t="str">
        <f>IF(BV387="","",IF(INDEX('コンテンツ＆備考マスタ'!$H:$J,MATCH(学校情報!BV$3,'コンテンツ＆備考マスタ'!$H:$H,0),3)="●",IF(AND(BV387&lt;&gt;"",ISNUMBER(申込書!$AC$22)=TRUE,申込書!$C$54&lt;&gt;"▼プルダウンより選択してください",申込書!$C$54&lt;&gt;""),申込書!$AC$22,""),"-"))</f>
        <v/>
      </c>
      <c r="BX387" s="369"/>
      <c r="BY387" s="369"/>
      <c r="BZ387" s="370" t="str">
        <f>IF(AND(申込書!$C$54&lt;&gt;"▼プルダウンより選択してください",申込書!$C$54&lt;&gt;"",$G387&lt;&gt;"",申込書!$V$54="特定学年のみ"),"申し込みする","")</f>
        <v/>
      </c>
      <c r="CA387" s="371"/>
      <c r="CB387" s="372"/>
      <c r="CC387" s="373" t="str">
        <f>IF(AND(申込書!$C$55&lt;&gt;"▼プルダウンより選択してください",申込書!$C$55&lt;&gt;"",申込書!$K$22&lt;&gt;"YYYY/MM/DD",$G387&lt;&gt;""),申込書!$K$22,"")</f>
        <v/>
      </c>
      <c r="CD387" s="369" t="str">
        <f>IF(CC387="","",IF(INDEX('コンテンツ＆備考マスタ'!$H:$J,MATCH(学校情報!CC$3,'コンテンツ＆備考マスタ'!$H:$H,0),3)="●",IF(AND(CC387&lt;&gt;"",ISNUMBER(申込書!$AC$22)=TRUE,申込書!$C$55&lt;&gt;"▼プルダウンより選択してください",申込書!$C$55&lt;&gt;""),申込書!$AC$22,""),"-"))</f>
        <v/>
      </c>
      <c r="CE387" s="369"/>
      <c r="CF387" s="369"/>
      <c r="CG387" s="370" t="str">
        <f>IF(AND(申込書!$C$55&lt;&gt;"▼プルダウンより選択してください",申込書!$C$55&lt;&gt;"",$G387&lt;&gt;"",申込書!$V$55="特定学年のみ"),"申し込みする","")</f>
        <v/>
      </c>
      <c r="CH387" s="371"/>
      <c r="CI387" s="372"/>
      <c r="CJ387" s="373" t="str">
        <f>IF(AND(申込書!$C$56&lt;&gt;"▼プルダウンより選択してください",申込書!$C$56&lt;&gt;"",申込書!$K$22&lt;&gt;"YYYY/MM/DD",$G387&lt;&gt;""),申込書!$K$22,"")</f>
        <v/>
      </c>
      <c r="CK387" s="369" t="str">
        <f>IF(CJ387="","",IF(INDEX('コンテンツ＆備考マスタ'!$H:$J,MATCH(学校情報!CJ$3,'コンテンツ＆備考マスタ'!$H:$H,0),3)="●",IF(AND(CJ387&lt;&gt;"",ISNUMBER(申込書!$AC$22)=TRUE,申込書!$C$56&lt;&gt;"▼プルダウンより選択してください",申込書!$C$56&lt;&gt;""),申込書!$AC$22,""),"-"))</f>
        <v/>
      </c>
      <c r="CL387" s="369"/>
      <c r="CM387" s="369"/>
      <c r="CN387" s="370" t="str">
        <f>IF(AND(申込書!$C$56&lt;&gt;"▼プルダウンより選択してください",申込書!$C$56&lt;&gt;"",$G387&lt;&gt;"",申込書!$V$56="特定学年のみ"),"申し込みする","")</f>
        <v/>
      </c>
      <c r="CO387" s="371"/>
      <c r="CP387" s="372"/>
      <c r="CQ387" s="373" t="str">
        <f>IF(AND(申込書!$C$57&lt;&gt;"▼プルダウンより選択してください",申込書!$C$57&lt;&gt;"",申込書!$K$22&lt;&gt;"YYYY/MM/DD",$G387&lt;&gt;""),申込書!$K$22,"")</f>
        <v/>
      </c>
      <c r="CR387" s="369" t="str">
        <f>IF(CQ387="","",IF(INDEX('コンテンツ＆備考マスタ'!$H:$J,MATCH(学校情報!CQ$3,'コンテンツ＆備考マスタ'!$H:$H,0),3)="●",IF(AND(CQ387&lt;&gt;"",ISNUMBER(申込書!$AC$22)=TRUE,申込書!$C$57&lt;&gt;"▼プルダウンより選択してください",申込書!$C$57&lt;&gt;""),申込書!$AC$22,""),"-"))</f>
        <v/>
      </c>
      <c r="CS387" s="369"/>
      <c r="CT387" s="369"/>
      <c r="CU387" s="369" t="str">
        <f>IF(AND(申込書!$C$57&lt;&gt;"▼プルダウンより選択してください",申込書!$C$57&lt;&gt;"",$G387&lt;&gt;"",申込書!$V$57="特定学年のみ"),"申し込みする","")</f>
        <v/>
      </c>
      <c r="CV387" s="371"/>
      <c r="CW387" s="372"/>
      <c r="CX387" s="373" t="str">
        <f>IF(AND(申込書!$C$58&lt;&gt;"▼プルダウンより選択してください",申込書!$C$58&lt;&gt;"",申込書!$K$22&lt;&gt;"YYYY/MM/DD",$G387&lt;&gt;""),申込書!$K$22,"")</f>
        <v/>
      </c>
      <c r="CY387" s="369" t="str">
        <f>IF(CX387="","",IF(INDEX('コンテンツ＆備考マスタ'!$H:$J,MATCH(学校情報!CX$3,'コンテンツ＆備考マスタ'!$H:$H,0),3)="●",IF(AND(CX387&lt;&gt;"",ISNUMBER(申込書!$AC$22)=TRUE,申込書!$C$58&lt;&gt;"▼プルダウンより選択してください",申込書!$C$58&lt;&gt;""),申込書!$AC$22,""),"-"))</f>
        <v/>
      </c>
      <c r="CZ387" s="369"/>
      <c r="DA387" s="369"/>
      <c r="DB387" s="369" t="str">
        <f>IF(AND(申込書!$C$58&lt;&gt;"▼プルダウンより選択してください",申込書!$C$58&lt;&gt;"",$G387&lt;&gt;"",申込書!$V$58="特定学年のみ"),"申し込みする","")</f>
        <v/>
      </c>
      <c r="DC387" s="371"/>
      <c r="DD387" s="372"/>
      <c r="DE387" s="373" t="str">
        <f>IF(AND(申込書!$C$59&lt;&gt;"▼プルダウンより選択してください",申込書!$C$59&lt;&gt;"",申込書!$K$22&lt;&gt;"YYYY/MM/DD",$G387&lt;&gt;""),申込書!$K$22,"")</f>
        <v/>
      </c>
      <c r="DF387" s="369" t="str">
        <f>IF(DE387="","",IF(INDEX('コンテンツ＆備考マスタ'!$H:$J,MATCH(学校情報!DE$3,'コンテンツ＆備考マスタ'!$H:$H,0),3)="●",IF(AND(DE387&lt;&gt;"",ISNUMBER(申込書!$AC$22)=TRUE,申込書!$C$59&lt;&gt;"▼プルダウンより選択してください",申込書!$C$59&lt;&gt;""),申込書!$AC$22,""),"-"))</f>
        <v/>
      </c>
      <c r="DG387" s="369"/>
      <c r="DH387" s="369"/>
      <c r="DI387" s="369" t="str">
        <f>IF(AND(申込書!$C$59&lt;&gt;"▼プルダウンより選択してください",申込書!$C$59&lt;&gt;"",$G387&lt;&gt;"",申込書!$V$59="特定学年のみ"),"申し込みする","")</f>
        <v/>
      </c>
      <c r="DJ387" s="371"/>
      <c r="DK387" s="372"/>
      <c r="DL387" s="373" t="str">
        <f>IF(AND(申込書!$C$60&lt;&gt;"▼プルダウンより選択してください",申込書!$C$60&lt;&gt;"",申込書!$K$22&lt;&gt;"YYYY/MM/DD",$G387&lt;&gt;""),申込書!$K$22,"")</f>
        <v/>
      </c>
      <c r="DM387" s="369" t="str">
        <f>IF(DL387="","",IF(INDEX('コンテンツ＆備考マスタ'!$H:$J,MATCH(学校情報!DL$3,'コンテンツ＆備考マスタ'!$H:$H,0),3)="●",IF(AND(DL387&lt;&gt;"",ISNUMBER(申込書!$AC$22)=TRUE,申込書!$C$60&lt;&gt;"▼プルダウンより選択してください",申込書!$C$60&lt;&gt;""),申込書!$AC$22,""),"-"))</f>
        <v/>
      </c>
      <c r="DN387" s="369"/>
      <c r="DO387" s="369"/>
      <c r="DP387" s="369" t="str">
        <f>IF(AND(申込書!$C$60&lt;&gt;"▼プルダウンより選択してください",申込書!$C$60&lt;&gt;"",$G387&lt;&gt;"",申込書!$V$60="特定学年のみ"),"申し込みする","")</f>
        <v/>
      </c>
      <c r="DQ387" s="371"/>
      <c r="DR387" s="372"/>
      <c r="DS387" s="373" t="str">
        <f>IF(AND(申込書!$C$61&lt;&gt;"▼プルダウンより選択してください",申込書!$C$61&lt;&gt;"",申込書!$K$22&lt;&gt;"YYYY/MM/DD",$G387&lt;&gt;""),申込書!$K$22,"")</f>
        <v/>
      </c>
      <c r="DT387" s="369" t="str">
        <f>IF(DS387="","",IF(INDEX('コンテンツ＆備考マスタ'!$H:$J,MATCH(学校情報!DS$3,'コンテンツ＆備考マスタ'!$H:$H,0),3)="●",IF(AND(DS387&lt;&gt;"",ISNUMBER(申込書!$AC$22)=TRUE,申込書!$C$61&lt;&gt;"▼プルダウンより選択してください",申込書!$C$61&lt;&gt;""),申込書!$AC$22,""),"-"))</f>
        <v/>
      </c>
      <c r="DU387" s="369"/>
      <c r="DV387" s="369"/>
      <c r="DW387" s="369" t="str">
        <f>IF(AND(申込書!$C$61&lt;&gt;"▼プルダウンより選択してください",申込書!$C$61&lt;&gt;"",$G387&lt;&gt;"",申込書!$V$61="特定学年のみ"),"申し込みする","")</f>
        <v/>
      </c>
      <c r="DX387" s="371"/>
      <c r="DY387" s="372"/>
      <c r="DZ387" s="373" t="str">
        <f>IF(AND(申込書!$C$62&lt;&gt;"▼プルダウンより選択してください",申込書!$C$62&lt;&gt;"",申込書!$K$22&lt;&gt;"YYYY/MM/DD",$G387&lt;&gt;""),申込書!$K$22,"")</f>
        <v/>
      </c>
      <c r="EA387" s="369" t="str">
        <f>IF(DZ387="","",IF(INDEX('コンテンツ＆備考マスタ'!$H:$J,MATCH(学校情報!DZ$3,'コンテンツ＆備考マスタ'!$H:$H,0),3)="●",IF(AND(DZ387&lt;&gt;"",ISNUMBER(申込書!$AC$22)=TRUE,申込書!$C$62&lt;&gt;"▼プルダウンより選択してください",申込書!$C$62&lt;&gt;""),申込書!$AC$22,""),"-"))</f>
        <v/>
      </c>
      <c r="EB387" s="369"/>
      <c r="EC387" s="369"/>
      <c r="ED387" s="370" t="str">
        <f>IF(AND(申込書!$C$62&lt;&gt;"▼プルダウンより選択してください",申込書!$C$62&lt;&gt;"",$G387&lt;&gt;"",申込書!$V$62="特定学年のみ"),"申し込みする","")</f>
        <v/>
      </c>
      <c r="EE387" s="371"/>
      <c r="EF387" s="372"/>
      <c r="EG387" s="373" t="str">
        <f>IF(AND(申込書!$C$63&lt;&gt;"▼プルダウンより選択してください",申込書!$C$63&lt;&gt;"",申込書!$K$22&lt;&gt;"YYYY/MM/DD",$G387&lt;&gt;""),申込書!$K$22,"")</f>
        <v/>
      </c>
      <c r="EH387" s="369" t="str">
        <f>IF(EG387="","",IF(INDEX('コンテンツ＆備考マスタ'!$H:$J,MATCH(学校情報!EG$3,'コンテンツ＆備考マスタ'!$H:$H,0),3)="●",IF(AND(EG387&lt;&gt;"",ISNUMBER(申込書!$AC$22)=TRUE,申込書!$C$63&lt;&gt;"▼プルダウンより選択してください",申込書!$C$63&lt;&gt;""),申込書!$AC$22,""),"-"))</f>
        <v/>
      </c>
      <c r="EI387" s="369"/>
      <c r="EJ387" s="369"/>
      <c r="EK387" s="370" t="str">
        <f>IF(AND(申込書!$C$63&lt;&gt;"▼プルダウンより選択してください",申込書!$C$63&lt;&gt;"",$G387&lt;&gt;"",申込書!$V$63="特定学年のみ"),"申し込みする","")</f>
        <v/>
      </c>
      <c r="EL387" s="371"/>
      <c r="EM387" s="372"/>
      <c r="EN387" s="373" t="str">
        <f>IF(AND(申込書!$C$64&lt;&gt;"▼プルダウンより選択してください",申込書!$C$64&lt;&gt;"",申込書!$K$22&lt;&gt;"YYYY/MM/DD",$G387&lt;&gt;""),申込書!$K$22,"")</f>
        <v/>
      </c>
      <c r="EO387" s="369" t="str">
        <f>IF(EN387="","",IF(INDEX('コンテンツ＆備考マスタ'!$H:$J,MATCH(学校情報!EN$3,'コンテンツ＆備考マスタ'!$H:$H,0),3)="●",IF(AND(EN387&lt;&gt;"",ISNUMBER(申込書!$AC$22)=TRUE,申込書!$C$64&lt;&gt;"▼プルダウンより選択してください",申込書!$C$64&lt;&gt;""),申込書!$AC$22,""),"-"))</f>
        <v/>
      </c>
      <c r="EP387" s="369"/>
      <c r="EQ387" s="369"/>
      <c r="ER387" s="370" t="str">
        <f>IF(AND(申込書!$C$64&lt;&gt;"▼プルダウンより選択してください",申込書!$C$64&lt;&gt;"",$G387&lt;&gt;"",申込書!$V$64="特定学年のみ"),"申し込みする","")</f>
        <v/>
      </c>
      <c r="ES387" s="371"/>
      <c r="ET387" s="372"/>
      <c r="EU387" s="373" t="str">
        <f>IF(AND(申込書!$C$65&lt;&gt;"▼プルダウンより選択してください",申込書!$C$65&lt;&gt;"",申込書!$K$22&lt;&gt;"YYYY/MM/DD",$G387&lt;&gt;""),申込書!$K$22,"")</f>
        <v/>
      </c>
      <c r="EV387" s="369" t="str">
        <f>IF(EU387="","",IF(INDEX('コンテンツ＆備考マスタ'!$H:$J,MATCH(学校情報!EU$3,'コンテンツ＆備考マスタ'!$H:$H,0),3)="●",IF(AND(EU387&lt;&gt;"",ISNUMBER(申込書!$AC$22)=TRUE,申込書!$C$65&lt;&gt;"▼プルダウンより選択してください",申込書!$C$65&lt;&gt;""),申込書!$AC$22,""),"-"))</f>
        <v/>
      </c>
      <c r="EW387" s="369"/>
      <c r="EX387" s="369"/>
      <c r="EY387" s="370" t="str">
        <f>IF(AND(申込書!$C$65&lt;&gt;"▼プルダウンより選択してください",申込書!$C$65&lt;&gt;"",$G387&lt;&gt;"",申込書!$V$65="特定学年のみ"),"申し込みする","")</f>
        <v/>
      </c>
      <c r="EZ387" s="371"/>
      <c r="FA387" s="372"/>
      <c r="FB387" s="373" t="str">
        <f>IF(AND(申込書!$C$66&lt;&gt;"▼プルダウンより選択してください",申込書!$C$66&lt;&gt;"",申込書!$K$22&lt;&gt;"YYYY/MM/DD",$G387&lt;&gt;""),申込書!$K$22,"")</f>
        <v/>
      </c>
      <c r="FC387" s="369" t="str">
        <f>IF(FB387="","",IF(INDEX('コンテンツ＆備考マスタ'!$H:$J,MATCH(学校情報!FB$3,'コンテンツ＆備考マスタ'!$H:$H,0),3)="●",IF(AND(FB387&lt;&gt;"",ISNUMBER(申込書!$AC$22)=TRUE,申込書!$C$66&lt;&gt;"▼プルダウンより選択してください",申込書!$C$66&lt;&gt;""),申込書!$AC$22,""),"-"))</f>
        <v/>
      </c>
      <c r="FD387" s="369"/>
      <c r="FE387" s="369"/>
      <c r="FF387" s="370" t="str">
        <f>IF(AND(申込書!$C$66&lt;&gt;"▼プルダウンより選択してください",申込書!$C$66&lt;&gt;"",$G387&lt;&gt;"",申込書!$V$66="特定学年のみ"),"申し込みする","")</f>
        <v/>
      </c>
      <c r="FG387" s="371"/>
      <c r="FH387" s="372"/>
      <c r="FI387" s="373" t="str">
        <f>IF(AND(申込書!$C$67&lt;&gt;"▼プルダウンより選択してください",申込書!$C$67&lt;&gt;"",申込書!$K$22&lt;&gt;"YYYY/MM/DD",$G387&lt;&gt;""),申込書!$K$22,"")</f>
        <v/>
      </c>
      <c r="FJ387" s="369" t="str">
        <f>IF(FI387="","",IF(INDEX('コンテンツ＆備考マスタ'!$H:$J,MATCH(学校情報!FI$3,'コンテンツ＆備考マスタ'!$H:$H,0),3)="●",IF(AND(FI387&lt;&gt;"",ISNUMBER(申込書!$AC$22)=TRUE,申込書!$C$67&lt;&gt;"▼プルダウンより選択してください",申込書!$C$67&lt;&gt;""),申込書!$AC$22,""),"-"))</f>
        <v/>
      </c>
      <c r="FK387" s="369"/>
      <c r="FL387" s="369"/>
      <c r="FM387" s="370" t="str">
        <f>IF(AND(申込書!$C$67&lt;&gt;"▼プルダウンより選択してください",申込書!$C$67&lt;&gt;"",$G387&lt;&gt;"",申込書!$V$67="特定学年のみ"),"申し込みする","")</f>
        <v/>
      </c>
      <c r="FN387" s="371"/>
      <c r="FO387" s="372"/>
      <c r="FP387" s="373" t="str">
        <f>IF(AND(申込書!$C$68&lt;&gt;"▼プルダウンより選択してください",申込書!$C$68&lt;&gt;"",申込書!$K$22&lt;&gt;"YYYY/MM/DD",$G387&lt;&gt;""),申込書!$K$22,"")</f>
        <v/>
      </c>
      <c r="FQ387" s="369" t="str">
        <f>IF(FP387="","",IF(INDEX('コンテンツ＆備考マスタ'!$H:$J,MATCH(学校情報!FP$3,'コンテンツ＆備考マスタ'!$H:$H,0),3)="●",IF(AND(FP387&lt;&gt;"",ISNUMBER(申込書!$AC$22)=TRUE,申込書!$C$68&lt;&gt;"▼プルダウンより選択してください",申込書!$C$68&lt;&gt;""),申込書!$AC$22,""),"-"))</f>
        <v/>
      </c>
      <c r="FR387" s="369"/>
      <c r="FS387" s="369"/>
      <c r="FT387" s="370" t="str">
        <f>IF(AND(申込書!$C$68&lt;&gt;"▼プルダウンより選択してください",申込書!$C$68&lt;&gt;"",$G387&lt;&gt;"",申込書!$V$68="特定学年のみ"),"申し込みする","")</f>
        <v/>
      </c>
      <c r="FU387" s="371"/>
      <c r="FV387" s="372"/>
      <c r="FW387" s="373" t="str">
        <f>IF(AND(申込書!$C$69&lt;&gt;"▼プルダウンより選択してください",申込書!$C$69&lt;&gt;"",申込書!$K$22&lt;&gt;"YYYY/MM/DD",$G387&lt;&gt;""),申込書!$K$22,"")</f>
        <v/>
      </c>
      <c r="FX387" s="369" t="str">
        <f>IF(FW387="","",IF(INDEX('コンテンツ＆備考マスタ'!$H:$J,MATCH(学校情報!FW$3,'コンテンツ＆備考マスタ'!$H:$H,0),3)="●",IF(AND(FW387&lt;&gt;"",ISNUMBER(申込書!$AC$22)=TRUE,申込書!$C$69&lt;&gt;"▼プルダウンより選択してください",申込書!$C$69&lt;&gt;""),申込書!$AC$22,""),"-"))</f>
        <v/>
      </c>
      <c r="FY387" s="369"/>
      <c r="FZ387" s="369"/>
      <c r="GA387" s="370" t="str">
        <f>IF(AND(申込書!$C$69&lt;&gt;"▼プルダウンより選択してください",申込書!$C$69&lt;&gt;"",$G387&lt;&gt;"",申込書!$V$69="特定学年のみ"),"申し込みする","")</f>
        <v/>
      </c>
      <c r="GB387" s="371"/>
      <c r="GC387" s="372"/>
      <c r="GD387" s="373" t="str">
        <f>IF(AND(申込書!$C$70&lt;&gt;"▼プルダウンより選択してください",申込書!$C$70&lt;&gt;"",申込書!$K$22&lt;&gt;"YYYY/MM/DD",$G387&lt;&gt;""),申込書!$K$22,"")</f>
        <v/>
      </c>
      <c r="GE387" s="369" t="str">
        <f>IF(GD387="","",IF(INDEX('コンテンツ＆備考マスタ'!$H:$J,MATCH(学校情報!GD$3,'コンテンツ＆備考マスタ'!$H:$H,0),3)="●",IF(AND(GD387&lt;&gt;"",ISNUMBER(申込書!$AC$22)=TRUE,申込書!$C$70&lt;&gt;"▼プルダウンより選択してください",申込書!$C$70&lt;&gt;""),申込書!$AC$22,""),"-"))</f>
        <v/>
      </c>
      <c r="GF387" s="369"/>
      <c r="GG387" s="369"/>
      <c r="GH387" s="370" t="str">
        <f>IF(AND(申込書!$C$70&lt;&gt;"▼プルダウンより選択してください",申込書!$C$70&lt;&gt;"",$G387&lt;&gt;"",申込書!$V$70="特定学年のみ"),"申し込みする","")</f>
        <v/>
      </c>
      <c r="GI387" s="371"/>
      <c r="GJ387" s="372"/>
      <c r="GK387" s="373" t="str">
        <f>IF(AND(申込書!$C$71&lt;&gt;"▼プルダウンより選択してください",申込書!$C$71&lt;&gt;"",申込書!$K$22&lt;&gt;"YYYY/MM/DD",$G387&lt;&gt;""),申込書!$K$22,"")</f>
        <v/>
      </c>
      <c r="GL387" s="369" t="str">
        <f>IF(GK387="","",IF(INDEX('コンテンツ＆備考マスタ'!$H:$J,MATCH(学校情報!GK$3,'コンテンツ＆備考マスタ'!$H:$H,0),3)="●",IF(AND(GK387&lt;&gt;"",ISNUMBER(申込書!$AC$22)=TRUE,申込書!$C$71&lt;&gt;"▼プルダウンより選択してください",申込書!$C$71&lt;&gt;""),申込書!$AC$22,""),"-"))</f>
        <v/>
      </c>
      <c r="GM387" s="369"/>
      <c r="GN387" s="369"/>
      <c r="GO387" s="370" t="str">
        <f>IF(AND(申込書!$C$71&lt;&gt;"▼プルダウンより選択してください",申込書!$C$71&lt;&gt;"",$G387&lt;&gt;"",申込書!$V$71="特定学年のみ"),"申し込みする","")</f>
        <v/>
      </c>
      <c r="GP387" s="371"/>
      <c r="GQ387" s="372"/>
      <c r="GR387" s="373" t="str">
        <f>IF(AND(申込書!$C$72&lt;&gt;"▼プルダウンより選択してください",申込書!$C$72&lt;&gt;"",申込書!$K$22&lt;&gt;"YYYY/MM/DD",$G387&lt;&gt;""),申込書!$K$22,"")</f>
        <v/>
      </c>
      <c r="GS387" s="369" t="str">
        <f>IF(GR387="","",IF(INDEX('コンテンツ＆備考マスタ'!$H:$J,MATCH(学校情報!GR$3,'コンテンツ＆備考マスタ'!$H:$H,0),3)="●",IF(AND(GR387&lt;&gt;"",ISNUMBER(申込書!$AC$22)=TRUE,申込書!$C$72&lt;&gt;"▼プルダウンより選択してください",申込書!$C$72&lt;&gt;""),申込書!$AC$22,""),"-"))</f>
        <v/>
      </c>
      <c r="GT387" s="369"/>
      <c r="GU387" s="369"/>
      <c r="GV387" s="370" t="str">
        <f>IF(AND(申込書!$C$72&lt;&gt;"▼プルダウンより選択してください",申込書!$C$72&lt;&gt;"",$G387&lt;&gt;"",申込書!$V$72="特定学年のみ"),"申し込みする","")</f>
        <v/>
      </c>
      <c r="GW387" s="371"/>
      <c r="GX387" s="372"/>
      <c r="GY387" s="373" t="str">
        <f>IF(AND(申込書!$C$73&lt;&gt;"▼プルダウンより選択してください",申込書!$C$73&lt;&gt;"",申込書!$K$22&lt;&gt;"YYYY/MM/DD",$G387&lt;&gt;""),申込書!$K$22,"")</f>
        <v/>
      </c>
      <c r="GZ387" s="369" t="str">
        <f>IF(GY387="","",IF(INDEX('コンテンツ＆備考マスタ'!$H:$J,MATCH(学校情報!GY$3,'コンテンツ＆備考マスタ'!$H:$H,0),3)="●",IF(AND(GY387&lt;&gt;"",ISNUMBER(申込書!$AC$22)=TRUE,申込書!$C$73&lt;&gt;"▼プルダウンより選択してください",申込書!$C$73&lt;&gt;""),申込書!$AC$22,""),"-"))</f>
        <v/>
      </c>
      <c r="HA387" s="369"/>
      <c r="HB387" s="369"/>
      <c r="HC387" s="370" t="str">
        <f>IF(AND(申込書!$C$73&lt;&gt;"▼プルダウンより選択してください",申込書!$C$73&lt;&gt;"",$G387&lt;&gt;"",申込書!$V$73="特定学年のみ"),"申し込みする","")</f>
        <v/>
      </c>
      <c r="HD387" s="371"/>
      <c r="HE387" s="372"/>
      <c r="HF387" s="373" t="str">
        <f>IF(AND(申込書!$C$74&lt;&gt;"▼プルダウンより選択してください",申込書!$C$74&lt;&gt;"",申込書!$K$22&lt;&gt;"YYYY/MM/DD",$G387&lt;&gt;""),申込書!$K$22,"")</f>
        <v/>
      </c>
      <c r="HG387" s="369" t="str">
        <f>IF(HF387="","",IF(INDEX('コンテンツ＆備考マスタ'!$H:$J,MATCH(学校情報!HF$3,'コンテンツ＆備考マスタ'!$H:$H,0),3)="●",IF(AND(HF387&lt;&gt;"",ISNUMBER(申込書!$AC$22)=TRUE,申込書!$C$74&lt;&gt;"▼プルダウンより選択してください",申込書!$C$74&lt;&gt;""),申込書!$AC$22,""),"-"))</f>
        <v/>
      </c>
      <c r="HH387" s="369"/>
      <c r="HI387" s="369"/>
      <c r="HJ387" s="370" t="str">
        <f>IF(AND(申込書!$C$74&lt;&gt;"▼プルダウンより選択してください",申込書!$C$74&lt;&gt;"",$G387&lt;&gt;"",申込書!$V$74="特定学年のみ"),"申し込みする","")</f>
        <v/>
      </c>
      <c r="HK387" s="371"/>
      <c r="HL387" s="372"/>
      <c r="HM387" s="373" t="str">
        <f>IF(AND(申込書!$C$75&lt;&gt;"▼プルダウンより選択してください",申込書!$C$75&lt;&gt;"",申込書!$K$22&lt;&gt;"YYYY/MM/DD",$G387&lt;&gt;""),申込書!$K$22,"")</f>
        <v/>
      </c>
      <c r="HN387" s="369" t="str">
        <f>IF(HM387="","",IF(INDEX('コンテンツ＆備考マスタ'!$H:$J,MATCH(学校情報!HM$3,'コンテンツ＆備考マスタ'!$H:$H,0),3)="●",IF(AND(HM387&lt;&gt;"",ISNUMBER(申込書!$AC$22)=TRUE,申込書!$C$75&lt;&gt;"▼プルダウンより選択してください",申込書!$C$75&lt;&gt;""),申込書!$AC$22,""),"-"))</f>
        <v/>
      </c>
      <c r="HO387" s="369"/>
      <c r="HP387" s="369"/>
      <c r="HQ387" s="370" t="str">
        <f>IF(AND(申込書!$C$75&lt;&gt;"▼プルダウンより選択してください",申込書!$C$75&lt;&gt;"",$G387&lt;&gt;"",申込書!$V$75="特定学年のみ"),"申し込みする","")</f>
        <v/>
      </c>
      <c r="HR387" s="371"/>
      <c r="HS387" s="371"/>
      <c r="HT387" s="374" t="str">
        <f>IF(AND(申込書!$C$76&lt;&gt;"▼プルダウンより選択してください",申込書!$C$76&lt;&gt;"",申込書!$K$22&lt;&gt;"YYYY/MM/DD",$G387&lt;&gt;""),申込書!$K$22,"")</f>
        <v/>
      </c>
      <c r="HU387" s="369" t="str">
        <f>IF(HT387="","",IF(INDEX('コンテンツ＆備考マスタ'!$H:$J,MATCH(学校情報!HT$3,'コンテンツ＆備考マスタ'!$H:$H,0),3)="●",IF(AND(HT387&lt;&gt;"",ISNUMBER(申込書!$AC$22)=TRUE,申込書!$C$76&lt;&gt;"▼プルダウンより選択してください",申込書!$C$76&lt;&gt;""),申込書!$AC$22,""),"-"))</f>
        <v/>
      </c>
      <c r="HV387" s="369"/>
      <c r="HW387" s="369"/>
      <c r="HX387" s="370" t="str">
        <f>IF(AND(申込書!$C$76&lt;&gt;"▼プルダウンより選択してください",申込書!$C$76&lt;&gt;"",$G387&lt;&gt;"",申込書!$V$76="特定学年のみ"),"申し込みする","")</f>
        <v/>
      </c>
      <c r="HY387" s="371"/>
      <c r="HZ387" s="372"/>
      <c r="IA387" s="69"/>
    </row>
    <row r="388" spans="2:235" ht="26.85" hidden="1" customHeight="1" outlineLevel="1">
      <c r="B388" s="365">
        <f t="shared" si="15"/>
        <v>383</v>
      </c>
      <c r="C388" s="55"/>
      <c r="D388" s="56"/>
      <c r="E388" s="154"/>
      <c r="F388" s="57"/>
      <c r="G388" s="58"/>
      <c r="H388" s="59"/>
      <c r="I388" s="60"/>
      <c r="J388" s="61"/>
      <c r="K388" s="366" t="str">
        <f t="shared" si="16"/>
        <v/>
      </c>
      <c r="L388" s="62"/>
      <c r="M388" s="322"/>
      <c r="N388" s="63"/>
      <c r="O388" s="64"/>
      <c r="P388" s="367" t="str">
        <f t="shared" si="17"/>
        <v/>
      </c>
      <c r="Q388" s="65"/>
      <c r="R388" s="66"/>
      <c r="S388" s="67"/>
      <c r="T388" s="68"/>
      <c r="U388" s="68"/>
      <c r="V388" s="68"/>
      <c r="W388" s="66"/>
      <c r="X388" s="281"/>
      <c r="Y388" s="368" t="str">
        <f>IF(AND(申込書!$C$47&lt;&gt;"▼プルダウンより選択してください",申込書!$C$47&lt;&gt;"",申込書!$K$22&lt;&gt;"YYYY/MM/DD",$G388&lt;&gt;""),申込書!$K$22,"")</f>
        <v/>
      </c>
      <c r="Z388" s="369" t="str">
        <f>IF(Y388="","",IF(INDEX('コンテンツ＆備考マスタ'!$H:$J,MATCH(学校情報!Y$3,'コンテンツ＆備考マスタ'!$H:$H,0),3)="●",IF(AND(Y388&lt;&gt;"",ISNUMBER(申込書!$AC$22)=TRUE,申込書!$C$47&lt;&gt;"▼プルダウンより選択してください",申込書!$C$47&lt;&gt;""),申込書!$AC$22,""),"-"))</f>
        <v/>
      </c>
      <c r="AA388" s="369"/>
      <c r="AB388" s="369"/>
      <c r="AC388" s="370" t="str">
        <f>IF(AND(申込書!$C$47&lt;&gt;"▼プルダウンより選択してください",申込書!$C$47&lt;&gt;"",$G388&lt;&gt;"",申込書!$V$47="特定学年のみ"),"申し込みする","")</f>
        <v/>
      </c>
      <c r="AD388" s="371"/>
      <c r="AE388" s="372"/>
      <c r="AF388" s="373" t="str">
        <f>IF(AND(申込書!$C$48&lt;&gt;"▼プルダウンより選択してください",申込書!$C$48&lt;&gt;"",申込書!$K$22&lt;&gt;"YYYY/MM/DD",$G388&lt;&gt;""),申込書!$K$22,"")</f>
        <v/>
      </c>
      <c r="AG388" s="369" t="str">
        <f>IF(AF388="","",IF(INDEX('コンテンツ＆備考マスタ'!$H:$J,MATCH(学校情報!AF$3,'コンテンツ＆備考マスタ'!$H:$H,0),3)="●",IF(AND(AF388&lt;&gt;"",ISNUMBER(申込書!$AC$22)=TRUE,申込書!$C$48&lt;&gt;"▼プルダウンより選択してください",申込書!$C$48&lt;&gt;""),申込書!$AC$22,""),"-"))</f>
        <v/>
      </c>
      <c r="AH388" s="369"/>
      <c r="AI388" s="369"/>
      <c r="AJ388" s="370" t="str">
        <f>IF(AND(申込書!$C$48&lt;&gt;"▼プルダウンより選択してください",申込書!$C$48&lt;&gt;"",$G388&lt;&gt;"",申込書!$V$48="特定学年のみ"),"申し込みする","")</f>
        <v/>
      </c>
      <c r="AK388" s="371"/>
      <c r="AL388" s="372"/>
      <c r="AM388" s="373" t="str">
        <f>IF(AND(申込書!$C$49&lt;&gt;"▼プルダウンより選択してください",申込書!$C$49&lt;&gt;"",申込書!$K$22&lt;&gt;"YYYY/MM/DD",$G388&lt;&gt;""),申込書!$K$22,"")</f>
        <v/>
      </c>
      <c r="AN388" s="369" t="str">
        <f>IF(AM388="","",IF(INDEX('コンテンツ＆備考マスタ'!$H:$J,MATCH(学校情報!AM$3,'コンテンツ＆備考マスタ'!$H:$H,0),3)="●",IF(AND(AM388&lt;&gt;"",ISNUMBER(申込書!$AC$22)=TRUE,申込書!$C$49&lt;&gt;"▼プルダウンより選択してください",申込書!$C$49&lt;&gt;""),申込書!$AC$22,""),"-"))</f>
        <v/>
      </c>
      <c r="AO388" s="369"/>
      <c r="AP388" s="369"/>
      <c r="AQ388" s="370" t="str">
        <f>IF(AND(申込書!$C$49&lt;&gt;"▼プルダウンより選択してください",申込書!$C$49&lt;&gt;"",$G388&lt;&gt;"",申込書!$V$49="特定学年のみ"),"申し込みする","")</f>
        <v/>
      </c>
      <c r="AR388" s="371"/>
      <c r="AS388" s="372"/>
      <c r="AT388" s="373" t="str">
        <f>IF(AND(申込書!$C$50&lt;&gt;"▼プルダウンより選択してください",申込書!$C$50&lt;&gt;"",申込書!$K$22&lt;&gt;"YYYY/MM/DD",$G388&lt;&gt;""),申込書!$K$22,"")</f>
        <v/>
      </c>
      <c r="AU388" s="369" t="str">
        <f>IF(AT388="","",IF(INDEX('コンテンツ＆備考マスタ'!$H:$J,MATCH(学校情報!AT$3,'コンテンツ＆備考マスタ'!$H:$H,0),3)="●",IF(AND(AT388&lt;&gt;"",ISNUMBER(申込書!$AC$22)=TRUE,申込書!$C$50&lt;&gt;"▼プルダウンより選択してください",申込書!$C$50&lt;&gt;""),申込書!$AC$22,""),"-"))</f>
        <v/>
      </c>
      <c r="AV388" s="369"/>
      <c r="AW388" s="369"/>
      <c r="AX388" s="370" t="str">
        <f>IF(AND(申込書!$C$50&lt;&gt;"▼プルダウンより選択してください",申込書!$C$50&lt;&gt;"",$G388&lt;&gt;"",申込書!$V$50="特定学年のみ"),"申し込みする","")</f>
        <v/>
      </c>
      <c r="AY388" s="371"/>
      <c r="AZ388" s="372"/>
      <c r="BA388" s="373" t="str">
        <f>IF(AND(申込書!$C$51&lt;&gt;"▼プルダウンより選択してください",申込書!$C$51&lt;&gt;"",申込書!$K$22&lt;&gt;"YYYY/MM/DD",$G388&lt;&gt;""),申込書!$K$22,"")</f>
        <v/>
      </c>
      <c r="BB388" s="369" t="str">
        <f>IF(BA388="","",IF(INDEX('コンテンツ＆備考マスタ'!$H:$J,MATCH(学校情報!BA$3,'コンテンツ＆備考マスタ'!$H:$H,0),3)="●",IF(AND(BA388&lt;&gt;"",ISNUMBER(申込書!$AC$22)=TRUE,申込書!$C$51&lt;&gt;"▼プルダウンより選択してください",申込書!$C$51&lt;&gt;""),申込書!$AC$22,""),"-"))</f>
        <v/>
      </c>
      <c r="BC388" s="369"/>
      <c r="BD388" s="369"/>
      <c r="BE388" s="370" t="str">
        <f>IF(AND(申込書!$C$51&lt;&gt;"▼プルダウンより選択してください",申込書!$C$51&lt;&gt;"",$G388&lt;&gt;"",申込書!$V$51="特定学年のみ"),"申し込みする","")</f>
        <v/>
      </c>
      <c r="BF388" s="371"/>
      <c r="BG388" s="372"/>
      <c r="BH388" s="373" t="str">
        <f>IF(AND(申込書!$C$52&lt;&gt;"▼プルダウンより選択してください",申込書!$C$52&lt;&gt;"",申込書!$K$22&lt;&gt;"YYYY/MM/DD",$G388&lt;&gt;""),申込書!$K$22,"")</f>
        <v/>
      </c>
      <c r="BI388" s="369" t="str">
        <f>IF(BH388="","",IF(INDEX('コンテンツ＆備考マスタ'!$H:$J,MATCH(学校情報!BH$3,'コンテンツ＆備考マスタ'!$H:$H,0),3)="●",IF(AND(BH388&lt;&gt;"",ISNUMBER(申込書!$AC$22)=TRUE,申込書!$C$52&lt;&gt;"▼プルダウンより選択してください",申込書!$C$52&lt;&gt;""),申込書!$AC$22,""),"-"))</f>
        <v/>
      </c>
      <c r="BJ388" s="369"/>
      <c r="BK388" s="369"/>
      <c r="BL388" s="370" t="str">
        <f>IF(AND(申込書!$C$52&lt;&gt;"▼プルダウンより選択してください",申込書!$C$52&lt;&gt;"",$G388&lt;&gt;"",申込書!$V$52="特定学年のみ"),"申し込みする","")</f>
        <v/>
      </c>
      <c r="BM388" s="371"/>
      <c r="BN388" s="372"/>
      <c r="BO388" s="373" t="str">
        <f>IF(AND(申込書!$C$53&lt;&gt;"▼プルダウンより選択してください",申込書!$C$53&lt;&gt;"",申込書!$K$22&lt;&gt;"YYYY/MM/DD",$G388&lt;&gt;""),申込書!$K$22,"")</f>
        <v/>
      </c>
      <c r="BP388" s="369" t="str">
        <f>IF(BO388="","",IF(INDEX('コンテンツ＆備考マスタ'!$H:$J,MATCH(学校情報!BO$3,'コンテンツ＆備考マスタ'!$H:$H,0),3)="●",IF(AND(BO388&lt;&gt;"",ISNUMBER(申込書!$AC$22)=TRUE,申込書!$C$53&lt;&gt;"▼プルダウンより選択してください",申込書!$C$53&lt;&gt;""),申込書!$AC$22,""),"-"))</f>
        <v/>
      </c>
      <c r="BQ388" s="369"/>
      <c r="BR388" s="369"/>
      <c r="BS388" s="370" t="str">
        <f>IF(AND(申込書!$C$53&lt;&gt;"▼プルダウンより選択してください",申込書!$C$53&lt;&gt;"",$G388&lt;&gt;"",申込書!$V$53="特定学年のみ"),"申し込みする","")</f>
        <v/>
      </c>
      <c r="BT388" s="371"/>
      <c r="BU388" s="372"/>
      <c r="BV388" s="373" t="str">
        <f>IF(AND(申込書!$C$54&lt;&gt;"▼プルダウンより選択してください",申込書!$C$54&lt;&gt;"",申込書!$K$22&lt;&gt;"YYYY/MM/DD",$G388&lt;&gt;""),申込書!$K$22,"")</f>
        <v/>
      </c>
      <c r="BW388" s="369" t="str">
        <f>IF(BV388="","",IF(INDEX('コンテンツ＆備考マスタ'!$H:$J,MATCH(学校情報!BV$3,'コンテンツ＆備考マスタ'!$H:$H,0),3)="●",IF(AND(BV388&lt;&gt;"",ISNUMBER(申込書!$AC$22)=TRUE,申込書!$C$54&lt;&gt;"▼プルダウンより選択してください",申込書!$C$54&lt;&gt;""),申込書!$AC$22,""),"-"))</f>
        <v/>
      </c>
      <c r="BX388" s="369"/>
      <c r="BY388" s="369"/>
      <c r="BZ388" s="370" t="str">
        <f>IF(AND(申込書!$C$54&lt;&gt;"▼プルダウンより選択してください",申込書!$C$54&lt;&gt;"",$G388&lt;&gt;"",申込書!$V$54="特定学年のみ"),"申し込みする","")</f>
        <v/>
      </c>
      <c r="CA388" s="371"/>
      <c r="CB388" s="372"/>
      <c r="CC388" s="373" t="str">
        <f>IF(AND(申込書!$C$55&lt;&gt;"▼プルダウンより選択してください",申込書!$C$55&lt;&gt;"",申込書!$K$22&lt;&gt;"YYYY/MM/DD",$G388&lt;&gt;""),申込書!$K$22,"")</f>
        <v/>
      </c>
      <c r="CD388" s="369" t="str">
        <f>IF(CC388="","",IF(INDEX('コンテンツ＆備考マスタ'!$H:$J,MATCH(学校情報!CC$3,'コンテンツ＆備考マスタ'!$H:$H,0),3)="●",IF(AND(CC388&lt;&gt;"",ISNUMBER(申込書!$AC$22)=TRUE,申込書!$C$55&lt;&gt;"▼プルダウンより選択してください",申込書!$C$55&lt;&gt;""),申込書!$AC$22,""),"-"))</f>
        <v/>
      </c>
      <c r="CE388" s="369"/>
      <c r="CF388" s="369"/>
      <c r="CG388" s="370" t="str">
        <f>IF(AND(申込書!$C$55&lt;&gt;"▼プルダウンより選択してください",申込書!$C$55&lt;&gt;"",$G388&lt;&gt;"",申込書!$V$55="特定学年のみ"),"申し込みする","")</f>
        <v/>
      </c>
      <c r="CH388" s="371"/>
      <c r="CI388" s="372"/>
      <c r="CJ388" s="373" t="str">
        <f>IF(AND(申込書!$C$56&lt;&gt;"▼プルダウンより選択してください",申込書!$C$56&lt;&gt;"",申込書!$K$22&lt;&gt;"YYYY/MM/DD",$G388&lt;&gt;""),申込書!$K$22,"")</f>
        <v/>
      </c>
      <c r="CK388" s="369" t="str">
        <f>IF(CJ388="","",IF(INDEX('コンテンツ＆備考マスタ'!$H:$J,MATCH(学校情報!CJ$3,'コンテンツ＆備考マスタ'!$H:$H,0),3)="●",IF(AND(CJ388&lt;&gt;"",ISNUMBER(申込書!$AC$22)=TRUE,申込書!$C$56&lt;&gt;"▼プルダウンより選択してください",申込書!$C$56&lt;&gt;""),申込書!$AC$22,""),"-"))</f>
        <v/>
      </c>
      <c r="CL388" s="369"/>
      <c r="CM388" s="369"/>
      <c r="CN388" s="370" t="str">
        <f>IF(AND(申込書!$C$56&lt;&gt;"▼プルダウンより選択してください",申込書!$C$56&lt;&gt;"",$G388&lt;&gt;"",申込書!$V$56="特定学年のみ"),"申し込みする","")</f>
        <v/>
      </c>
      <c r="CO388" s="371"/>
      <c r="CP388" s="372"/>
      <c r="CQ388" s="373" t="str">
        <f>IF(AND(申込書!$C$57&lt;&gt;"▼プルダウンより選択してください",申込書!$C$57&lt;&gt;"",申込書!$K$22&lt;&gt;"YYYY/MM/DD",$G388&lt;&gt;""),申込書!$K$22,"")</f>
        <v/>
      </c>
      <c r="CR388" s="369" t="str">
        <f>IF(CQ388="","",IF(INDEX('コンテンツ＆備考マスタ'!$H:$J,MATCH(学校情報!CQ$3,'コンテンツ＆備考マスタ'!$H:$H,0),3)="●",IF(AND(CQ388&lt;&gt;"",ISNUMBER(申込書!$AC$22)=TRUE,申込書!$C$57&lt;&gt;"▼プルダウンより選択してください",申込書!$C$57&lt;&gt;""),申込書!$AC$22,""),"-"))</f>
        <v/>
      </c>
      <c r="CS388" s="369"/>
      <c r="CT388" s="369"/>
      <c r="CU388" s="369" t="str">
        <f>IF(AND(申込書!$C$57&lt;&gt;"▼プルダウンより選択してください",申込書!$C$57&lt;&gt;"",$G388&lt;&gt;"",申込書!$V$57="特定学年のみ"),"申し込みする","")</f>
        <v/>
      </c>
      <c r="CV388" s="371"/>
      <c r="CW388" s="372"/>
      <c r="CX388" s="373" t="str">
        <f>IF(AND(申込書!$C$58&lt;&gt;"▼プルダウンより選択してください",申込書!$C$58&lt;&gt;"",申込書!$K$22&lt;&gt;"YYYY/MM/DD",$G388&lt;&gt;""),申込書!$K$22,"")</f>
        <v/>
      </c>
      <c r="CY388" s="369" t="str">
        <f>IF(CX388="","",IF(INDEX('コンテンツ＆備考マスタ'!$H:$J,MATCH(学校情報!CX$3,'コンテンツ＆備考マスタ'!$H:$H,0),3)="●",IF(AND(CX388&lt;&gt;"",ISNUMBER(申込書!$AC$22)=TRUE,申込書!$C$58&lt;&gt;"▼プルダウンより選択してください",申込書!$C$58&lt;&gt;""),申込書!$AC$22,""),"-"))</f>
        <v/>
      </c>
      <c r="CZ388" s="369"/>
      <c r="DA388" s="369"/>
      <c r="DB388" s="369" t="str">
        <f>IF(AND(申込書!$C$58&lt;&gt;"▼プルダウンより選択してください",申込書!$C$58&lt;&gt;"",$G388&lt;&gt;"",申込書!$V$58="特定学年のみ"),"申し込みする","")</f>
        <v/>
      </c>
      <c r="DC388" s="371"/>
      <c r="DD388" s="372"/>
      <c r="DE388" s="373" t="str">
        <f>IF(AND(申込書!$C$59&lt;&gt;"▼プルダウンより選択してください",申込書!$C$59&lt;&gt;"",申込書!$K$22&lt;&gt;"YYYY/MM/DD",$G388&lt;&gt;""),申込書!$K$22,"")</f>
        <v/>
      </c>
      <c r="DF388" s="369" t="str">
        <f>IF(DE388="","",IF(INDEX('コンテンツ＆備考マスタ'!$H:$J,MATCH(学校情報!DE$3,'コンテンツ＆備考マスタ'!$H:$H,0),3)="●",IF(AND(DE388&lt;&gt;"",ISNUMBER(申込書!$AC$22)=TRUE,申込書!$C$59&lt;&gt;"▼プルダウンより選択してください",申込書!$C$59&lt;&gt;""),申込書!$AC$22,""),"-"))</f>
        <v/>
      </c>
      <c r="DG388" s="369"/>
      <c r="DH388" s="369"/>
      <c r="DI388" s="369" t="str">
        <f>IF(AND(申込書!$C$59&lt;&gt;"▼プルダウンより選択してください",申込書!$C$59&lt;&gt;"",$G388&lt;&gt;"",申込書!$V$59="特定学年のみ"),"申し込みする","")</f>
        <v/>
      </c>
      <c r="DJ388" s="371"/>
      <c r="DK388" s="372"/>
      <c r="DL388" s="373" t="str">
        <f>IF(AND(申込書!$C$60&lt;&gt;"▼プルダウンより選択してください",申込書!$C$60&lt;&gt;"",申込書!$K$22&lt;&gt;"YYYY/MM/DD",$G388&lt;&gt;""),申込書!$K$22,"")</f>
        <v/>
      </c>
      <c r="DM388" s="369" t="str">
        <f>IF(DL388="","",IF(INDEX('コンテンツ＆備考マスタ'!$H:$J,MATCH(学校情報!DL$3,'コンテンツ＆備考マスタ'!$H:$H,0),3)="●",IF(AND(DL388&lt;&gt;"",ISNUMBER(申込書!$AC$22)=TRUE,申込書!$C$60&lt;&gt;"▼プルダウンより選択してください",申込書!$C$60&lt;&gt;""),申込書!$AC$22,""),"-"))</f>
        <v/>
      </c>
      <c r="DN388" s="369"/>
      <c r="DO388" s="369"/>
      <c r="DP388" s="369" t="str">
        <f>IF(AND(申込書!$C$60&lt;&gt;"▼プルダウンより選択してください",申込書!$C$60&lt;&gt;"",$G388&lt;&gt;"",申込書!$V$60="特定学年のみ"),"申し込みする","")</f>
        <v/>
      </c>
      <c r="DQ388" s="371"/>
      <c r="DR388" s="372"/>
      <c r="DS388" s="373" t="str">
        <f>IF(AND(申込書!$C$61&lt;&gt;"▼プルダウンより選択してください",申込書!$C$61&lt;&gt;"",申込書!$K$22&lt;&gt;"YYYY/MM/DD",$G388&lt;&gt;""),申込書!$K$22,"")</f>
        <v/>
      </c>
      <c r="DT388" s="369" t="str">
        <f>IF(DS388="","",IF(INDEX('コンテンツ＆備考マスタ'!$H:$J,MATCH(学校情報!DS$3,'コンテンツ＆備考マスタ'!$H:$H,0),3)="●",IF(AND(DS388&lt;&gt;"",ISNUMBER(申込書!$AC$22)=TRUE,申込書!$C$61&lt;&gt;"▼プルダウンより選択してください",申込書!$C$61&lt;&gt;""),申込書!$AC$22,""),"-"))</f>
        <v/>
      </c>
      <c r="DU388" s="369"/>
      <c r="DV388" s="369"/>
      <c r="DW388" s="369" t="str">
        <f>IF(AND(申込書!$C$61&lt;&gt;"▼プルダウンより選択してください",申込書!$C$61&lt;&gt;"",$G388&lt;&gt;"",申込書!$V$61="特定学年のみ"),"申し込みする","")</f>
        <v/>
      </c>
      <c r="DX388" s="371"/>
      <c r="DY388" s="372"/>
      <c r="DZ388" s="373" t="str">
        <f>IF(AND(申込書!$C$62&lt;&gt;"▼プルダウンより選択してください",申込書!$C$62&lt;&gt;"",申込書!$K$22&lt;&gt;"YYYY/MM/DD",$G388&lt;&gt;""),申込書!$K$22,"")</f>
        <v/>
      </c>
      <c r="EA388" s="369" t="str">
        <f>IF(DZ388="","",IF(INDEX('コンテンツ＆備考マスタ'!$H:$J,MATCH(学校情報!DZ$3,'コンテンツ＆備考マスタ'!$H:$H,0),3)="●",IF(AND(DZ388&lt;&gt;"",ISNUMBER(申込書!$AC$22)=TRUE,申込書!$C$62&lt;&gt;"▼プルダウンより選択してください",申込書!$C$62&lt;&gt;""),申込書!$AC$22,""),"-"))</f>
        <v/>
      </c>
      <c r="EB388" s="369"/>
      <c r="EC388" s="369"/>
      <c r="ED388" s="370" t="str">
        <f>IF(AND(申込書!$C$62&lt;&gt;"▼プルダウンより選択してください",申込書!$C$62&lt;&gt;"",$G388&lt;&gt;"",申込書!$V$62="特定学年のみ"),"申し込みする","")</f>
        <v/>
      </c>
      <c r="EE388" s="371"/>
      <c r="EF388" s="372"/>
      <c r="EG388" s="373" t="str">
        <f>IF(AND(申込書!$C$63&lt;&gt;"▼プルダウンより選択してください",申込書!$C$63&lt;&gt;"",申込書!$K$22&lt;&gt;"YYYY/MM/DD",$G388&lt;&gt;""),申込書!$K$22,"")</f>
        <v/>
      </c>
      <c r="EH388" s="369" t="str">
        <f>IF(EG388="","",IF(INDEX('コンテンツ＆備考マスタ'!$H:$J,MATCH(学校情報!EG$3,'コンテンツ＆備考マスタ'!$H:$H,0),3)="●",IF(AND(EG388&lt;&gt;"",ISNUMBER(申込書!$AC$22)=TRUE,申込書!$C$63&lt;&gt;"▼プルダウンより選択してください",申込書!$C$63&lt;&gt;""),申込書!$AC$22,""),"-"))</f>
        <v/>
      </c>
      <c r="EI388" s="369"/>
      <c r="EJ388" s="369"/>
      <c r="EK388" s="370" t="str">
        <f>IF(AND(申込書!$C$63&lt;&gt;"▼プルダウンより選択してください",申込書!$C$63&lt;&gt;"",$G388&lt;&gt;"",申込書!$V$63="特定学年のみ"),"申し込みする","")</f>
        <v/>
      </c>
      <c r="EL388" s="371"/>
      <c r="EM388" s="372"/>
      <c r="EN388" s="373" t="str">
        <f>IF(AND(申込書!$C$64&lt;&gt;"▼プルダウンより選択してください",申込書!$C$64&lt;&gt;"",申込書!$K$22&lt;&gt;"YYYY/MM/DD",$G388&lt;&gt;""),申込書!$K$22,"")</f>
        <v/>
      </c>
      <c r="EO388" s="369" t="str">
        <f>IF(EN388="","",IF(INDEX('コンテンツ＆備考マスタ'!$H:$J,MATCH(学校情報!EN$3,'コンテンツ＆備考マスタ'!$H:$H,0),3)="●",IF(AND(EN388&lt;&gt;"",ISNUMBER(申込書!$AC$22)=TRUE,申込書!$C$64&lt;&gt;"▼プルダウンより選択してください",申込書!$C$64&lt;&gt;""),申込書!$AC$22,""),"-"))</f>
        <v/>
      </c>
      <c r="EP388" s="369"/>
      <c r="EQ388" s="369"/>
      <c r="ER388" s="370" t="str">
        <f>IF(AND(申込書!$C$64&lt;&gt;"▼プルダウンより選択してください",申込書!$C$64&lt;&gt;"",$G388&lt;&gt;"",申込書!$V$64="特定学年のみ"),"申し込みする","")</f>
        <v/>
      </c>
      <c r="ES388" s="371"/>
      <c r="ET388" s="372"/>
      <c r="EU388" s="373" t="str">
        <f>IF(AND(申込書!$C$65&lt;&gt;"▼プルダウンより選択してください",申込書!$C$65&lt;&gt;"",申込書!$K$22&lt;&gt;"YYYY/MM/DD",$G388&lt;&gt;""),申込書!$K$22,"")</f>
        <v/>
      </c>
      <c r="EV388" s="369" t="str">
        <f>IF(EU388="","",IF(INDEX('コンテンツ＆備考マスタ'!$H:$J,MATCH(学校情報!EU$3,'コンテンツ＆備考マスタ'!$H:$H,0),3)="●",IF(AND(EU388&lt;&gt;"",ISNUMBER(申込書!$AC$22)=TRUE,申込書!$C$65&lt;&gt;"▼プルダウンより選択してください",申込書!$C$65&lt;&gt;""),申込書!$AC$22,""),"-"))</f>
        <v/>
      </c>
      <c r="EW388" s="369"/>
      <c r="EX388" s="369"/>
      <c r="EY388" s="370" t="str">
        <f>IF(AND(申込書!$C$65&lt;&gt;"▼プルダウンより選択してください",申込書!$C$65&lt;&gt;"",$G388&lt;&gt;"",申込書!$V$65="特定学年のみ"),"申し込みする","")</f>
        <v/>
      </c>
      <c r="EZ388" s="371"/>
      <c r="FA388" s="372"/>
      <c r="FB388" s="373" t="str">
        <f>IF(AND(申込書!$C$66&lt;&gt;"▼プルダウンより選択してください",申込書!$C$66&lt;&gt;"",申込書!$K$22&lt;&gt;"YYYY/MM/DD",$G388&lt;&gt;""),申込書!$K$22,"")</f>
        <v/>
      </c>
      <c r="FC388" s="369" t="str">
        <f>IF(FB388="","",IF(INDEX('コンテンツ＆備考マスタ'!$H:$J,MATCH(学校情報!FB$3,'コンテンツ＆備考マスタ'!$H:$H,0),3)="●",IF(AND(FB388&lt;&gt;"",ISNUMBER(申込書!$AC$22)=TRUE,申込書!$C$66&lt;&gt;"▼プルダウンより選択してください",申込書!$C$66&lt;&gt;""),申込書!$AC$22,""),"-"))</f>
        <v/>
      </c>
      <c r="FD388" s="369"/>
      <c r="FE388" s="369"/>
      <c r="FF388" s="370" t="str">
        <f>IF(AND(申込書!$C$66&lt;&gt;"▼プルダウンより選択してください",申込書!$C$66&lt;&gt;"",$G388&lt;&gt;"",申込書!$V$66="特定学年のみ"),"申し込みする","")</f>
        <v/>
      </c>
      <c r="FG388" s="371"/>
      <c r="FH388" s="372"/>
      <c r="FI388" s="373" t="str">
        <f>IF(AND(申込書!$C$67&lt;&gt;"▼プルダウンより選択してください",申込書!$C$67&lt;&gt;"",申込書!$K$22&lt;&gt;"YYYY/MM/DD",$G388&lt;&gt;""),申込書!$K$22,"")</f>
        <v/>
      </c>
      <c r="FJ388" s="369" t="str">
        <f>IF(FI388="","",IF(INDEX('コンテンツ＆備考マスタ'!$H:$J,MATCH(学校情報!FI$3,'コンテンツ＆備考マスタ'!$H:$H,0),3)="●",IF(AND(FI388&lt;&gt;"",ISNUMBER(申込書!$AC$22)=TRUE,申込書!$C$67&lt;&gt;"▼プルダウンより選択してください",申込書!$C$67&lt;&gt;""),申込書!$AC$22,""),"-"))</f>
        <v/>
      </c>
      <c r="FK388" s="369"/>
      <c r="FL388" s="369"/>
      <c r="FM388" s="370" t="str">
        <f>IF(AND(申込書!$C$67&lt;&gt;"▼プルダウンより選択してください",申込書!$C$67&lt;&gt;"",$G388&lt;&gt;"",申込書!$V$67="特定学年のみ"),"申し込みする","")</f>
        <v/>
      </c>
      <c r="FN388" s="371"/>
      <c r="FO388" s="372"/>
      <c r="FP388" s="373" t="str">
        <f>IF(AND(申込書!$C$68&lt;&gt;"▼プルダウンより選択してください",申込書!$C$68&lt;&gt;"",申込書!$K$22&lt;&gt;"YYYY/MM/DD",$G388&lt;&gt;""),申込書!$K$22,"")</f>
        <v/>
      </c>
      <c r="FQ388" s="369" t="str">
        <f>IF(FP388="","",IF(INDEX('コンテンツ＆備考マスタ'!$H:$J,MATCH(学校情報!FP$3,'コンテンツ＆備考マスタ'!$H:$H,0),3)="●",IF(AND(FP388&lt;&gt;"",ISNUMBER(申込書!$AC$22)=TRUE,申込書!$C$68&lt;&gt;"▼プルダウンより選択してください",申込書!$C$68&lt;&gt;""),申込書!$AC$22,""),"-"))</f>
        <v/>
      </c>
      <c r="FR388" s="369"/>
      <c r="FS388" s="369"/>
      <c r="FT388" s="370" t="str">
        <f>IF(AND(申込書!$C$68&lt;&gt;"▼プルダウンより選択してください",申込書!$C$68&lt;&gt;"",$G388&lt;&gt;"",申込書!$V$68="特定学年のみ"),"申し込みする","")</f>
        <v/>
      </c>
      <c r="FU388" s="371"/>
      <c r="FV388" s="372"/>
      <c r="FW388" s="373" t="str">
        <f>IF(AND(申込書!$C$69&lt;&gt;"▼プルダウンより選択してください",申込書!$C$69&lt;&gt;"",申込書!$K$22&lt;&gt;"YYYY/MM/DD",$G388&lt;&gt;""),申込書!$K$22,"")</f>
        <v/>
      </c>
      <c r="FX388" s="369" t="str">
        <f>IF(FW388="","",IF(INDEX('コンテンツ＆備考マスタ'!$H:$J,MATCH(学校情報!FW$3,'コンテンツ＆備考マスタ'!$H:$H,0),3)="●",IF(AND(FW388&lt;&gt;"",ISNUMBER(申込書!$AC$22)=TRUE,申込書!$C$69&lt;&gt;"▼プルダウンより選択してください",申込書!$C$69&lt;&gt;""),申込書!$AC$22,""),"-"))</f>
        <v/>
      </c>
      <c r="FY388" s="369"/>
      <c r="FZ388" s="369"/>
      <c r="GA388" s="370" t="str">
        <f>IF(AND(申込書!$C$69&lt;&gt;"▼プルダウンより選択してください",申込書!$C$69&lt;&gt;"",$G388&lt;&gt;"",申込書!$V$69="特定学年のみ"),"申し込みする","")</f>
        <v/>
      </c>
      <c r="GB388" s="371"/>
      <c r="GC388" s="372"/>
      <c r="GD388" s="373" t="str">
        <f>IF(AND(申込書!$C$70&lt;&gt;"▼プルダウンより選択してください",申込書!$C$70&lt;&gt;"",申込書!$K$22&lt;&gt;"YYYY/MM/DD",$G388&lt;&gt;""),申込書!$K$22,"")</f>
        <v/>
      </c>
      <c r="GE388" s="369" t="str">
        <f>IF(GD388="","",IF(INDEX('コンテンツ＆備考マスタ'!$H:$J,MATCH(学校情報!GD$3,'コンテンツ＆備考マスタ'!$H:$H,0),3)="●",IF(AND(GD388&lt;&gt;"",ISNUMBER(申込書!$AC$22)=TRUE,申込書!$C$70&lt;&gt;"▼プルダウンより選択してください",申込書!$C$70&lt;&gt;""),申込書!$AC$22,""),"-"))</f>
        <v/>
      </c>
      <c r="GF388" s="369"/>
      <c r="GG388" s="369"/>
      <c r="GH388" s="370" t="str">
        <f>IF(AND(申込書!$C$70&lt;&gt;"▼プルダウンより選択してください",申込書!$C$70&lt;&gt;"",$G388&lt;&gt;"",申込書!$V$70="特定学年のみ"),"申し込みする","")</f>
        <v/>
      </c>
      <c r="GI388" s="371"/>
      <c r="GJ388" s="372"/>
      <c r="GK388" s="373" t="str">
        <f>IF(AND(申込書!$C$71&lt;&gt;"▼プルダウンより選択してください",申込書!$C$71&lt;&gt;"",申込書!$K$22&lt;&gt;"YYYY/MM/DD",$G388&lt;&gt;""),申込書!$K$22,"")</f>
        <v/>
      </c>
      <c r="GL388" s="369" t="str">
        <f>IF(GK388="","",IF(INDEX('コンテンツ＆備考マスタ'!$H:$J,MATCH(学校情報!GK$3,'コンテンツ＆備考マスタ'!$H:$H,0),3)="●",IF(AND(GK388&lt;&gt;"",ISNUMBER(申込書!$AC$22)=TRUE,申込書!$C$71&lt;&gt;"▼プルダウンより選択してください",申込書!$C$71&lt;&gt;""),申込書!$AC$22,""),"-"))</f>
        <v/>
      </c>
      <c r="GM388" s="369"/>
      <c r="GN388" s="369"/>
      <c r="GO388" s="370" t="str">
        <f>IF(AND(申込書!$C$71&lt;&gt;"▼プルダウンより選択してください",申込書!$C$71&lt;&gt;"",$G388&lt;&gt;"",申込書!$V$71="特定学年のみ"),"申し込みする","")</f>
        <v/>
      </c>
      <c r="GP388" s="371"/>
      <c r="GQ388" s="372"/>
      <c r="GR388" s="373" t="str">
        <f>IF(AND(申込書!$C$72&lt;&gt;"▼プルダウンより選択してください",申込書!$C$72&lt;&gt;"",申込書!$K$22&lt;&gt;"YYYY/MM/DD",$G388&lt;&gt;""),申込書!$K$22,"")</f>
        <v/>
      </c>
      <c r="GS388" s="369" t="str">
        <f>IF(GR388="","",IF(INDEX('コンテンツ＆備考マスタ'!$H:$J,MATCH(学校情報!GR$3,'コンテンツ＆備考マスタ'!$H:$H,0),3)="●",IF(AND(GR388&lt;&gt;"",ISNUMBER(申込書!$AC$22)=TRUE,申込書!$C$72&lt;&gt;"▼プルダウンより選択してください",申込書!$C$72&lt;&gt;""),申込書!$AC$22,""),"-"))</f>
        <v/>
      </c>
      <c r="GT388" s="369"/>
      <c r="GU388" s="369"/>
      <c r="GV388" s="370" t="str">
        <f>IF(AND(申込書!$C$72&lt;&gt;"▼プルダウンより選択してください",申込書!$C$72&lt;&gt;"",$G388&lt;&gt;"",申込書!$V$72="特定学年のみ"),"申し込みする","")</f>
        <v/>
      </c>
      <c r="GW388" s="371"/>
      <c r="GX388" s="372"/>
      <c r="GY388" s="373" t="str">
        <f>IF(AND(申込書!$C$73&lt;&gt;"▼プルダウンより選択してください",申込書!$C$73&lt;&gt;"",申込書!$K$22&lt;&gt;"YYYY/MM/DD",$G388&lt;&gt;""),申込書!$K$22,"")</f>
        <v/>
      </c>
      <c r="GZ388" s="369" t="str">
        <f>IF(GY388="","",IF(INDEX('コンテンツ＆備考マスタ'!$H:$J,MATCH(学校情報!GY$3,'コンテンツ＆備考マスタ'!$H:$H,0),3)="●",IF(AND(GY388&lt;&gt;"",ISNUMBER(申込書!$AC$22)=TRUE,申込書!$C$73&lt;&gt;"▼プルダウンより選択してください",申込書!$C$73&lt;&gt;""),申込書!$AC$22,""),"-"))</f>
        <v/>
      </c>
      <c r="HA388" s="369"/>
      <c r="HB388" s="369"/>
      <c r="HC388" s="370" t="str">
        <f>IF(AND(申込書!$C$73&lt;&gt;"▼プルダウンより選択してください",申込書!$C$73&lt;&gt;"",$G388&lt;&gt;"",申込書!$V$73="特定学年のみ"),"申し込みする","")</f>
        <v/>
      </c>
      <c r="HD388" s="371"/>
      <c r="HE388" s="372"/>
      <c r="HF388" s="373" t="str">
        <f>IF(AND(申込書!$C$74&lt;&gt;"▼プルダウンより選択してください",申込書!$C$74&lt;&gt;"",申込書!$K$22&lt;&gt;"YYYY/MM/DD",$G388&lt;&gt;""),申込書!$K$22,"")</f>
        <v/>
      </c>
      <c r="HG388" s="369" t="str">
        <f>IF(HF388="","",IF(INDEX('コンテンツ＆備考マスタ'!$H:$J,MATCH(学校情報!HF$3,'コンテンツ＆備考マスタ'!$H:$H,0),3)="●",IF(AND(HF388&lt;&gt;"",ISNUMBER(申込書!$AC$22)=TRUE,申込書!$C$74&lt;&gt;"▼プルダウンより選択してください",申込書!$C$74&lt;&gt;""),申込書!$AC$22,""),"-"))</f>
        <v/>
      </c>
      <c r="HH388" s="369"/>
      <c r="HI388" s="369"/>
      <c r="HJ388" s="370" t="str">
        <f>IF(AND(申込書!$C$74&lt;&gt;"▼プルダウンより選択してください",申込書!$C$74&lt;&gt;"",$G388&lt;&gt;"",申込書!$V$74="特定学年のみ"),"申し込みする","")</f>
        <v/>
      </c>
      <c r="HK388" s="371"/>
      <c r="HL388" s="372"/>
      <c r="HM388" s="373" t="str">
        <f>IF(AND(申込書!$C$75&lt;&gt;"▼プルダウンより選択してください",申込書!$C$75&lt;&gt;"",申込書!$K$22&lt;&gt;"YYYY/MM/DD",$G388&lt;&gt;""),申込書!$K$22,"")</f>
        <v/>
      </c>
      <c r="HN388" s="369" t="str">
        <f>IF(HM388="","",IF(INDEX('コンテンツ＆備考マスタ'!$H:$J,MATCH(学校情報!HM$3,'コンテンツ＆備考マスタ'!$H:$H,0),3)="●",IF(AND(HM388&lt;&gt;"",ISNUMBER(申込書!$AC$22)=TRUE,申込書!$C$75&lt;&gt;"▼プルダウンより選択してください",申込書!$C$75&lt;&gt;""),申込書!$AC$22,""),"-"))</f>
        <v/>
      </c>
      <c r="HO388" s="369"/>
      <c r="HP388" s="369"/>
      <c r="HQ388" s="370" t="str">
        <f>IF(AND(申込書!$C$75&lt;&gt;"▼プルダウンより選択してください",申込書!$C$75&lt;&gt;"",$G388&lt;&gt;"",申込書!$V$75="特定学年のみ"),"申し込みする","")</f>
        <v/>
      </c>
      <c r="HR388" s="371"/>
      <c r="HS388" s="371"/>
      <c r="HT388" s="374" t="str">
        <f>IF(AND(申込書!$C$76&lt;&gt;"▼プルダウンより選択してください",申込書!$C$76&lt;&gt;"",申込書!$K$22&lt;&gt;"YYYY/MM/DD",$G388&lt;&gt;""),申込書!$K$22,"")</f>
        <v/>
      </c>
      <c r="HU388" s="369" t="str">
        <f>IF(HT388="","",IF(INDEX('コンテンツ＆備考マスタ'!$H:$J,MATCH(学校情報!HT$3,'コンテンツ＆備考マスタ'!$H:$H,0),3)="●",IF(AND(HT388&lt;&gt;"",ISNUMBER(申込書!$AC$22)=TRUE,申込書!$C$76&lt;&gt;"▼プルダウンより選択してください",申込書!$C$76&lt;&gt;""),申込書!$AC$22,""),"-"))</f>
        <v/>
      </c>
      <c r="HV388" s="369"/>
      <c r="HW388" s="369"/>
      <c r="HX388" s="370" t="str">
        <f>IF(AND(申込書!$C$76&lt;&gt;"▼プルダウンより選択してください",申込書!$C$76&lt;&gt;"",$G388&lt;&gt;"",申込書!$V$76="特定学年のみ"),"申し込みする","")</f>
        <v/>
      </c>
      <c r="HY388" s="371"/>
      <c r="HZ388" s="372"/>
      <c r="IA388" s="69"/>
    </row>
    <row r="389" spans="2:235" ht="26.85" hidden="1" customHeight="1" outlineLevel="1">
      <c r="B389" s="365">
        <f t="shared" si="15"/>
        <v>384</v>
      </c>
      <c r="C389" s="55"/>
      <c r="D389" s="56"/>
      <c r="E389" s="154"/>
      <c r="F389" s="57"/>
      <c r="G389" s="58"/>
      <c r="H389" s="59"/>
      <c r="I389" s="60"/>
      <c r="J389" s="61"/>
      <c r="K389" s="366" t="str">
        <f t="shared" si="16"/>
        <v/>
      </c>
      <c r="L389" s="62"/>
      <c r="M389" s="322"/>
      <c r="N389" s="63"/>
      <c r="O389" s="64"/>
      <c r="P389" s="367" t="str">
        <f t="shared" si="17"/>
        <v/>
      </c>
      <c r="Q389" s="65"/>
      <c r="R389" s="66"/>
      <c r="S389" s="67"/>
      <c r="T389" s="68"/>
      <c r="U389" s="68"/>
      <c r="V389" s="68"/>
      <c r="W389" s="66"/>
      <c r="X389" s="281"/>
      <c r="Y389" s="368" t="str">
        <f>IF(AND(申込書!$C$47&lt;&gt;"▼プルダウンより選択してください",申込書!$C$47&lt;&gt;"",申込書!$K$22&lt;&gt;"YYYY/MM/DD",$G389&lt;&gt;""),申込書!$K$22,"")</f>
        <v/>
      </c>
      <c r="Z389" s="369" t="str">
        <f>IF(Y389="","",IF(INDEX('コンテンツ＆備考マスタ'!$H:$J,MATCH(学校情報!Y$3,'コンテンツ＆備考マスタ'!$H:$H,0),3)="●",IF(AND(Y389&lt;&gt;"",ISNUMBER(申込書!$AC$22)=TRUE,申込書!$C$47&lt;&gt;"▼プルダウンより選択してください",申込書!$C$47&lt;&gt;""),申込書!$AC$22,""),"-"))</f>
        <v/>
      </c>
      <c r="AA389" s="369"/>
      <c r="AB389" s="369"/>
      <c r="AC389" s="370" t="str">
        <f>IF(AND(申込書!$C$47&lt;&gt;"▼プルダウンより選択してください",申込書!$C$47&lt;&gt;"",$G389&lt;&gt;"",申込書!$V$47="特定学年のみ"),"申し込みする","")</f>
        <v/>
      </c>
      <c r="AD389" s="371"/>
      <c r="AE389" s="372"/>
      <c r="AF389" s="373" t="str">
        <f>IF(AND(申込書!$C$48&lt;&gt;"▼プルダウンより選択してください",申込書!$C$48&lt;&gt;"",申込書!$K$22&lt;&gt;"YYYY/MM/DD",$G389&lt;&gt;""),申込書!$K$22,"")</f>
        <v/>
      </c>
      <c r="AG389" s="369" t="str">
        <f>IF(AF389="","",IF(INDEX('コンテンツ＆備考マスタ'!$H:$J,MATCH(学校情報!AF$3,'コンテンツ＆備考マスタ'!$H:$H,0),3)="●",IF(AND(AF389&lt;&gt;"",ISNUMBER(申込書!$AC$22)=TRUE,申込書!$C$48&lt;&gt;"▼プルダウンより選択してください",申込書!$C$48&lt;&gt;""),申込書!$AC$22,""),"-"))</f>
        <v/>
      </c>
      <c r="AH389" s="369"/>
      <c r="AI389" s="369"/>
      <c r="AJ389" s="370" t="str">
        <f>IF(AND(申込書!$C$48&lt;&gt;"▼プルダウンより選択してください",申込書!$C$48&lt;&gt;"",$G389&lt;&gt;"",申込書!$V$48="特定学年のみ"),"申し込みする","")</f>
        <v/>
      </c>
      <c r="AK389" s="371"/>
      <c r="AL389" s="372"/>
      <c r="AM389" s="373" t="str">
        <f>IF(AND(申込書!$C$49&lt;&gt;"▼プルダウンより選択してください",申込書!$C$49&lt;&gt;"",申込書!$K$22&lt;&gt;"YYYY/MM/DD",$G389&lt;&gt;""),申込書!$K$22,"")</f>
        <v/>
      </c>
      <c r="AN389" s="369" t="str">
        <f>IF(AM389="","",IF(INDEX('コンテンツ＆備考マスタ'!$H:$J,MATCH(学校情報!AM$3,'コンテンツ＆備考マスタ'!$H:$H,0),3)="●",IF(AND(AM389&lt;&gt;"",ISNUMBER(申込書!$AC$22)=TRUE,申込書!$C$49&lt;&gt;"▼プルダウンより選択してください",申込書!$C$49&lt;&gt;""),申込書!$AC$22,""),"-"))</f>
        <v/>
      </c>
      <c r="AO389" s="369"/>
      <c r="AP389" s="369"/>
      <c r="AQ389" s="370" t="str">
        <f>IF(AND(申込書!$C$49&lt;&gt;"▼プルダウンより選択してください",申込書!$C$49&lt;&gt;"",$G389&lt;&gt;"",申込書!$V$49="特定学年のみ"),"申し込みする","")</f>
        <v/>
      </c>
      <c r="AR389" s="371"/>
      <c r="AS389" s="372"/>
      <c r="AT389" s="373" t="str">
        <f>IF(AND(申込書!$C$50&lt;&gt;"▼プルダウンより選択してください",申込書!$C$50&lt;&gt;"",申込書!$K$22&lt;&gt;"YYYY/MM/DD",$G389&lt;&gt;""),申込書!$K$22,"")</f>
        <v/>
      </c>
      <c r="AU389" s="369" t="str">
        <f>IF(AT389="","",IF(INDEX('コンテンツ＆備考マスタ'!$H:$J,MATCH(学校情報!AT$3,'コンテンツ＆備考マスタ'!$H:$H,0),3)="●",IF(AND(AT389&lt;&gt;"",ISNUMBER(申込書!$AC$22)=TRUE,申込書!$C$50&lt;&gt;"▼プルダウンより選択してください",申込書!$C$50&lt;&gt;""),申込書!$AC$22,""),"-"))</f>
        <v/>
      </c>
      <c r="AV389" s="369"/>
      <c r="AW389" s="369"/>
      <c r="AX389" s="370" t="str">
        <f>IF(AND(申込書!$C$50&lt;&gt;"▼プルダウンより選択してください",申込書!$C$50&lt;&gt;"",$G389&lt;&gt;"",申込書!$V$50="特定学年のみ"),"申し込みする","")</f>
        <v/>
      </c>
      <c r="AY389" s="371"/>
      <c r="AZ389" s="372"/>
      <c r="BA389" s="373" t="str">
        <f>IF(AND(申込書!$C$51&lt;&gt;"▼プルダウンより選択してください",申込書!$C$51&lt;&gt;"",申込書!$K$22&lt;&gt;"YYYY/MM/DD",$G389&lt;&gt;""),申込書!$K$22,"")</f>
        <v/>
      </c>
      <c r="BB389" s="369" t="str">
        <f>IF(BA389="","",IF(INDEX('コンテンツ＆備考マスタ'!$H:$J,MATCH(学校情報!BA$3,'コンテンツ＆備考マスタ'!$H:$H,0),3)="●",IF(AND(BA389&lt;&gt;"",ISNUMBER(申込書!$AC$22)=TRUE,申込書!$C$51&lt;&gt;"▼プルダウンより選択してください",申込書!$C$51&lt;&gt;""),申込書!$AC$22,""),"-"))</f>
        <v/>
      </c>
      <c r="BC389" s="369"/>
      <c r="BD389" s="369"/>
      <c r="BE389" s="370" t="str">
        <f>IF(AND(申込書!$C$51&lt;&gt;"▼プルダウンより選択してください",申込書!$C$51&lt;&gt;"",$G389&lt;&gt;"",申込書!$V$51="特定学年のみ"),"申し込みする","")</f>
        <v/>
      </c>
      <c r="BF389" s="371"/>
      <c r="BG389" s="372"/>
      <c r="BH389" s="373" t="str">
        <f>IF(AND(申込書!$C$52&lt;&gt;"▼プルダウンより選択してください",申込書!$C$52&lt;&gt;"",申込書!$K$22&lt;&gt;"YYYY/MM/DD",$G389&lt;&gt;""),申込書!$K$22,"")</f>
        <v/>
      </c>
      <c r="BI389" s="369" t="str">
        <f>IF(BH389="","",IF(INDEX('コンテンツ＆備考マスタ'!$H:$J,MATCH(学校情報!BH$3,'コンテンツ＆備考マスタ'!$H:$H,0),3)="●",IF(AND(BH389&lt;&gt;"",ISNUMBER(申込書!$AC$22)=TRUE,申込書!$C$52&lt;&gt;"▼プルダウンより選択してください",申込書!$C$52&lt;&gt;""),申込書!$AC$22,""),"-"))</f>
        <v/>
      </c>
      <c r="BJ389" s="369"/>
      <c r="BK389" s="369"/>
      <c r="BL389" s="370" t="str">
        <f>IF(AND(申込書!$C$52&lt;&gt;"▼プルダウンより選択してください",申込書!$C$52&lt;&gt;"",$G389&lt;&gt;"",申込書!$V$52="特定学年のみ"),"申し込みする","")</f>
        <v/>
      </c>
      <c r="BM389" s="371"/>
      <c r="BN389" s="372"/>
      <c r="BO389" s="373" t="str">
        <f>IF(AND(申込書!$C$53&lt;&gt;"▼プルダウンより選択してください",申込書!$C$53&lt;&gt;"",申込書!$K$22&lt;&gt;"YYYY/MM/DD",$G389&lt;&gt;""),申込書!$K$22,"")</f>
        <v/>
      </c>
      <c r="BP389" s="369" t="str">
        <f>IF(BO389="","",IF(INDEX('コンテンツ＆備考マスタ'!$H:$J,MATCH(学校情報!BO$3,'コンテンツ＆備考マスタ'!$H:$H,0),3)="●",IF(AND(BO389&lt;&gt;"",ISNUMBER(申込書!$AC$22)=TRUE,申込書!$C$53&lt;&gt;"▼プルダウンより選択してください",申込書!$C$53&lt;&gt;""),申込書!$AC$22,""),"-"))</f>
        <v/>
      </c>
      <c r="BQ389" s="369"/>
      <c r="BR389" s="369"/>
      <c r="BS389" s="370" t="str">
        <f>IF(AND(申込書!$C$53&lt;&gt;"▼プルダウンより選択してください",申込書!$C$53&lt;&gt;"",$G389&lt;&gt;"",申込書!$V$53="特定学年のみ"),"申し込みする","")</f>
        <v/>
      </c>
      <c r="BT389" s="371"/>
      <c r="BU389" s="372"/>
      <c r="BV389" s="373" t="str">
        <f>IF(AND(申込書!$C$54&lt;&gt;"▼プルダウンより選択してください",申込書!$C$54&lt;&gt;"",申込書!$K$22&lt;&gt;"YYYY/MM/DD",$G389&lt;&gt;""),申込書!$K$22,"")</f>
        <v/>
      </c>
      <c r="BW389" s="369" t="str">
        <f>IF(BV389="","",IF(INDEX('コンテンツ＆備考マスタ'!$H:$J,MATCH(学校情報!BV$3,'コンテンツ＆備考マスタ'!$H:$H,0),3)="●",IF(AND(BV389&lt;&gt;"",ISNUMBER(申込書!$AC$22)=TRUE,申込書!$C$54&lt;&gt;"▼プルダウンより選択してください",申込書!$C$54&lt;&gt;""),申込書!$AC$22,""),"-"))</f>
        <v/>
      </c>
      <c r="BX389" s="369"/>
      <c r="BY389" s="369"/>
      <c r="BZ389" s="370" t="str">
        <f>IF(AND(申込書!$C$54&lt;&gt;"▼プルダウンより選択してください",申込書!$C$54&lt;&gt;"",$G389&lt;&gt;"",申込書!$V$54="特定学年のみ"),"申し込みする","")</f>
        <v/>
      </c>
      <c r="CA389" s="371"/>
      <c r="CB389" s="372"/>
      <c r="CC389" s="373" t="str">
        <f>IF(AND(申込書!$C$55&lt;&gt;"▼プルダウンより選択してください",申込書!$C$55&lt;&gt;"",申込書!$K$22&lt;&gt;"YYYY/MM/DD",$G389&lt;&gt;""),申込書!$K$22,"")</f>
        <v/>
      </c>
      <c r="CD389" s="369" t="str">
        <f>IF(CC389="","",IF(INDEX('コンテンツ＆備考マスタ'!$H:$J,MATCH(学校情報!CC$3,'コンテンツ＆備考マスタ'!$H:$H,0),3)="●",IF(AND(CC389&lt;&gt;"",ISNUMBER(申込書!$AC$22)=TRUE,申込書!$C$55&lt;&gt;"▼プルダウンより選択してください",申込書!$C$55&lt;&gt;""),申込書!$AC$22,""),"-"))</f>
        <v/>
      </c>
      <c r="CE389" s="369"/>
      <c r="CF389" s="369"/>
      <c r="CG389" s="370" t="str">
        <f>IF(AND(申込書!$C$55&lt;&gt;"▼プルダウンより選択してください",申込書!$C$55&lt;&gt;"",$G389&lt;&gt;"",申込書!$V$55="特定学年のみ"),"申し込みする","")</f>
        <v/>
      </c>
      <c r="CH389" s="371"/>
      <c r="CI389" s="372"/>
      <c r="CJ389" s="373" t="str">
        <f>IF(AND(申込書!$C$56&lt;&gt;"▼プルダウンより選択してください",申込書!$C$56&lt;&gt;"",申込書!$K$22&lt;&gt;"YYYY/MM/DD",$G389&lt;&gt;""),申込書!$K$22,"")</f>
        <v/>
      </c>
      <c r="CK389" s="369" t="str">
        <f>IF(CJ389="","",IF(INDEX('コンテンツ＆備考マスタ'!$H:$J,MATCH(学校情報!CJ$3,'コンテンツ＆備考マスタ'!$H:$H,0),3)="●",IF(AND(CJ389&lt;&gt;"",ISNUMBER(申込書!$AC$22)=TRUE,申込書!$C$56&lt;&gt;"▼プルダウンより選択してください",申込書!$C$56&lt;&gt;""),申込書!$AC$22,""),"-"))</f>
        <v/>
      </c>
      <c r="CL389" s="369"/>
      <c r="CM389" s="369"/>
      <c r="CN389" s="370" t="str">
        <f>IF(AND(申込書!$C$56&lt;&gt;"▼プルダウンより選択してください",申込書!$C$56&lt;&gt;"",$G389&lt;&gt;"",申込書!$V$56="特定学年のみ"),"申し込みする","")</f>
        <v/>
      </c>
      <c r="CO389" s="371"/>
      <c r="CP389" s="372"/>
      <c r="CQ389" s="373" t="str">
        <f>IF(AND(申込書!$C$57&lt;&gt;"▼プルダウンより選択してください",申込書!$C$57&lt;&gt;"",申込書!$K$22&lt;&gt;"YYYY/MM/DD",$G389&lt;&gt;""),申込書!$K$22,"")</f>
        <v/>
      </c>
      <c r="CR389" s="369" t="str">
        <f>IF(CQ389="","",IF(INDEX('コンテンツ＆備考マスタ'!$H:$J,MATCH(学校情報!CQ$3,'コンテンツ＆備考マスタ'!$H:$H,0),3)="●",IF(AND(CQ389&lt;&gt;"",ISNUMBER(申込書!$AC$22)=TRUE,申込書!$C$57&lt;&gt;"▼プルダウンより選択してください",申込書!$C$57&lt;&gt;""),申込書!$AC$22,""),"-"))</f>
        <v/>
      </c>
      <c r="CS389" s="369"/>
      <c r="CT389" s="369"/>
      <c r="CU389" s="369" t="str">
        <f>IF(AND(申込書!$C$57&lt;&gt;"▼プルダウンより選択してください",申込書!$C$57&lt;&gt;"",$G389&lt;&gt;"",申込書!$V$57="特定学年のみ"),"申し込みする","")</f>
        <v/>
      </c>
      <c r="CV389" s="371"/>
      <c r="CW389" s="372"/>
      <c r="CX389" s="373" t="str">
        <f>IF(AND(申込書!$C$58&lt;&gt;"▼プルダウンより選択してください",申込書!$C$58&lt;&gt;"",申込書!$K$22&lt;&gt;"YYYY/MM/DD",$G389&lt;&gt;""),申込書!$K$22,"")</f>
        <v/>
      </c>
      <c r="CY389" s="369" t="str">
        <f>IF(CX389="","",IF(INDEX('コンテンツ＆備考マスタ'!$H:$J,MATCH(学校情報!CX$3,'コンテンツ＆備考マスタ'!$H:$H,0),3)="●",IF(AND(CX389&lt;&gt;"",ISNUMBER(申込書!$AC$22)=TRUE,申込書!$C$58&lt;&gt;"▼プルダウンより選択してください",申込書!$C$58&lt;&gt;""),申込書!$AC$22,""),"-"))</f>
        <v/>
      </c>
      <c r="CZ389" s="369"/>
      <c r="DA389" s="369"/>
      <c r="DB389" s="369" t="str">
        <f>IF(AND(申込書!$C$58&lt;&gt;"▼プルダウンより選択してください",申込書!$C$58&lt;&gt;"",$G389&lt;&gt;"",申込書!$V$58="特定学年のみ"),"申し込みする","")</f>
        <v/>
      </c>
      <c r="DC389" s="371"/>
      <c r="DD389" s="372"/>
      <c r="DE389" s="373" t="str">
        <f>IF(AND(申込書!$C$59&lt;&gt;"▼プルダウンより選択してください",申込書!$C$59&lt;&gt;"",申込書!$K$22&lt;&gt;"YYYY/MM/DD",$G389&lt;&gt;""),申込書!$K$22,"")</f>
        <v/>
      </c>
      <c r="DF389" s="369" t="str">
        <f>IF(DE389="","",IF(INDEX('コンテンツ＆備考マスタ'!$H:$J,MATCH(学校情報!DE$3,'コンテンツ＆備考マスタ'!$H:$H,0),3)="●",IF(AND(DE389&lt;&gt;"",ISNUMBER(申込書!$AC$22)=TRUE,申込書!$C$59&lt;&gt;"▼プルダウンより選択してください",申込書!$C$59&lt;&gt;""),申込書!$AC$22,""),"-"))</f>
        <v/>
      </c>
      <c r="DG389" s="369"/>
      <c r="DH389" s="369"/>
      <c r="DI389" s="369" t="str">
        <f>IF(AND(申込書!$C$59&lt;&gt;"▼プルダウンより選択してください",申込書!$C$59&lt;&gt;"",$G389&lt;&gt;"",申込書!$V$59="特定学年のみ"),"申し込みする","")</f>
        <v/>
      </c>
      <c r="DJ389" s="371"/>
      <c r="DK389" s="372"/>
      <c r="DL389" s="373" t="str">
        <f>IF(AND(申込書!$C$60&lt;&gt;"▼プルダウンより選択してください",申込書!$C$60&lt;&gt;"",申込書!$K$22&lt;&gt;"YYYY/MM/DD",$G389&lt;&gt;""),申込書!$K$22,"")</f>
        <v/>
      </c>
      <c r="DM389" s="369" t="str">
        <f>IF(DL389="","",IF(INDEX('コンテンツ＆備考マスタ'!$H:$J,MATCH(学校情報!DL$3,'コンテンツ＆備考マスタ'!$H:$H,0),3)="●",IF(AND(DL389&lt;&gt;"",ISNUMBER(申込書!$AC$22)=TRUE,申込書!$C$60&lt;&gt;"▼プルダウンより選択してください",申込書!$C$60&lt;&gt;""),申込書!$AC$22,""),"-"))</f>
        <v/>
      </c>
      <c r="DN389" s="369"/>
      <c r="DO389" s="369"/>
      <c r="DP389" s="369" t="str">
        <f>IF(AND(申込書!$C$60&lt;&gt;"▼プルダウンより選択してください",申込書!$C$60&lt;&gt;"",$G389&lt;&gt;"",申込書!$V$60="特定学年のみ"),"申し込みする","")</f>
        <v/>
      </c>
      <c r="DQ389" s="371"/>
      <c r="DR389" s="372"/>
      <c r="DS389" s="373" t="str">
        <f>IF(AND(申込書!$C$61&lt;&gt;"▼プルダウンより選択してください",申込書!$C$61&lt;&gt;"",申込書!$K$22&lt;&gt;"YYYY/MM/DD",$G389&lt;&gt;""),申込書!$K$22,"")</f>
        <v/>
      </c>
      <c r="DT389" s="369" t="str">
        <f>IF(DS389="","",IF(INDEX('コンテンツ＆備考マスタ'!$H:$J,MATCH(学校情報!DS$3,'コンテンツ＆備考マスタ'!$H:$H,0),3)="●",IF(AND(DS389&lt;&gt;"",ISNUMBER(申込書!$AC$22)=TRUE,申込書!$C$61&lt;&gt;"▼プルダウンより選択してください",申込書!$C$61&lt;&gt;""),申込書!$AC$22,""),"-"))</f>
        <v/>
      </c>
      <c r="DU389" s="369"/>
      <c r="DV389" s="369"/>
      <c r="DW389" s="369" t="str">
        <f>IF(AND(申込書!$C$61&lt;&gt;"▼プルダウンより選択してください",申込書!$C$61&lt;&gt;"",$G389&lt;&gt;"",申込書!$V$61="特定学年のみ"),"申し込みする","")</f>
        <v/>
      </c>
      <c r="DX389" s="371"/>
      <c r="DY389" s="372"/>
      <c r="DZ389" s="373" t="str">
        <f>IF(AND(申込書!$C$62&lt;&gt;"▼プルダウンより選択してください",申込書!$C$62&lt;&gt;"",申込書!$K$22&lt;&gt;"YYYY/MM/DD",$G389&lt;&gt;""),申込書!$K$22,"")</f>
        <v/>
      </c>
      <c r="EA389" s="369" t="str">
        <f>IF(DZ389="","",IF(INDEX('コンテンツ＆備考マスタ'!$H:$J,MATCH(学校情報!DZ$3,'コンテンツ＆備考マスタ'!$H:$H,0),3)="●",IF(AND(DZ389&lt;&gt;"",ISNUMBER(申込書!$AC$22)=TRUE,申込書!$C$62&lt;&gt;"▼プルダウンより選択してください",申込書!$C$62&lt;&gt;""),申込書!$AC$22,""),"-"))</f>
        <v/>
      </c>
      <c r="EB389" s="369"/>
      <c r="EC389" s="369"/>
      <c r="ED389" s="370" t="str">
        <f>IF(AND(申込書!$C$62&lt;&gt;"▼プルダウンより選択してください",申込書!$C$62&lt;&gt;"",$G389&lt;&gt;"",申込書!$V$62="特定学年のみ"),"申し込みする","")</f>
        <v/>
      </c>
      <c r="EE389" s="371"/>
      <c r="EF389" s="372"/>
      <c r="EG389" s="373" t="str">
        <f>IF(AND(申込書!$C$63&lt;&gt;"▼プルダウンより選択してください",申込書!$C$63&lt;&gt;"",申込書!$K$22&lt;&gt;"YYYY/MM/DD",$G389&lt;&gt;""),申込書!$K$22,"")</f>
        <v/>
      </c>
      <c r="EH389" s="369" t="str">
        <f>IF(EG389="","",IF(INDEX('コンテンツ＆備考マスタ'!$H:$J,MATCH(学校情報!EG$3,'コンテンツ＆備考マスタ'!$H:$H,0),3)="●",IF(AND(EG389&lt;&gt;"",ISNUMBER(申込書!$AC$22)=TRUE,申込書!$C$63&lt;&gt;"▼プルダウンより選択してください",申込書!$C$63&lt;&gt;""),申込書!$AC$22,""),"-"))</f>
        <v/>
      </c>
      <c r="EI389" s="369"/>
      <c r="EJ389" s="369"/>
      <c r="EK389" s="370" t="str">
        <f>IF(AND(申込書!$C$63&lt;&gt;"▼プルダウンより選択してください",申込書!$C$63&lt;&gt;"",$G389&lt;&gt;"",申込書!$V$63="特定学年のみ"),"申し込みする","")</f>
        <v/>
      </c>
      <c r="EL389" s="371"/>
      <c r="EM389" s="372"/>
      <c r="EN389" s="373" t="str">
        <f>IF(AND(申込書!$C$64&lt;&gt;"▼プルダウンより選択してください",申込書!$C$64&lt;&gt;"",申込書!$K$22&lt;&gt;"YYYY/MM/DD",$G389&lt;&gt;""),申込書!$K$22,"")</f>
        <v/>
      </c>
      <c r="EO389" s="369" t="str">
        <f>IF(EN389="","",IF(INDEX('コンテンツ＆備考マスタ'!$H:$J,MATCH(学校情報!EN$3,'コンテンツ＆備考マスタ'!$H:$H,0),3)="●",IF(AND(EN389&lt;&gt;"",ISNUMBER(申込書!$AC$22)=TRUE,申込書!$C$64&lt;&gt;"▼プルダウンより選択してください",申込書!$C$64&lt;&gt;""),申込書!$AC$22,""),"-"))</f>
        <v/>
      </c>
      <c r="EP389" s="369"/>
      <c r="EQ389" s="369"/>
      <c r="ER389" s="370" t="str">
        <f>IF(AND(申込書!$C$64&lt;&gt;"▼プルダウンより選択してください",申込書!$C$64&lt;&gt;"",$G389&lt;&gt;"",申込書!$V$64="特定学年のみ"),"申し込みする","")</f>
        <v/>
      </c>
      <c r="ES389" s="371"/>
      <c r="ET389" s="372"/>
      <c r="EU389" s="373" t="str">
        <f>IF(AND(申込書!$C$65&lt;&gt;"▼プルダウンより選択してください",申込書!$C$65&lt;&gt;"",申込書!$K$22&lt;&gt;"YYYY/MM/DD",$G389&lt;&gt;""),申込書!$K$22,"")</f>
        <v/>
      </c>
      <c r="EV389" s="369" t="str">
        <f>IF(EU389="","",IF(INDEX('コンテンツ＆備考マスタ'!$H:$J,MATCH(学校情報!EU$3,'コンテンツ＆備考マスタ'!$H:$H,0),3)="●",IF(AND(EU389&lt;&gt;"",ISNUMBER(申込書!$AC$22)=TRUE,申込書!$C$65&lt;&gt;"▼プルダウンより選択してください",申込書!$C$65&lt;&gt;""),申込書!$AC$22,""),"-"))</f>
        <v/>
      </c>
      <c r="EW389" s="369"/>
      <c r="EX389" s="369"/>
      <c r="EY389" s="370" t="str">
        <f>IF(AND(申込書!$C$65&lt;&gt;"▼プルダウンより選択してください",申込書!$C$65&lt;&gt;"",$G389&lt;&gt;"",申込書!$V$65="特定学年のみ"),"申し込みする","")</f>
        <v/>
      </c>
      <c r="EZ389" s="371"/>
      <c r="FA389" s="372"/>
      <c r="FB389" s="373" t="str">
        <f>IF(AND(申込書!$C$66&lt;&gt;"▼プルダウンより選択してください",申込書!$C$66&lt;&gt;"",申込書!$K$22&lt;&gt;"YYYY/MM/DD",$G389&lt;&gt;""),申込書!$K$22,"")</f>
        <v/>
      </c>
      <c r="FC389" s="369" t="str">
        <f>IF(FB389="","",IF(INDEX('コンテンツ＆備考マスタ'!$H:$J,MATCH(学校情報!FB$3,'コンテンツ＆備考マスタ'!$H:$H,0),3)="●",IF(AND(FB389&lt;&gt;"",ISNUMBER(申込書!$AC$22)=TRUE,申込書!$C$66&lt;&gt;"▼プルダウンより選択してください",申込書!$C$66&lt;&gt;""),申込書!$AC$22,""),"-"))</f>
        <v/>
      </c>
      <c r="FD389" s="369"/>
      <c r="FE389" s="369"/>
      <c r="FF389" s="370" t="str">
        <f>IF(AND(申込書!$C$66&lt;&gt;"▼プルダウンより選択してください",申込書!$C$66&lt;&gt;"",$G389&lt;&gt;"",申込書!$V$66="特定学年のみ"),"申し込みする","")</f>
        <v/>
      </c>
      <c r="FG389" s="371"/>
      <c r="FH389" s="372"/>
      <c r="FI389" s="373" t="str">
        <f>IF(AND(申込書!$C$67&lt;&gt;"▼プルダウンより選択してください",申込書!$C$67&lt;&gt;"",申込書!$K$22&lt;&gt;"YYYY/MM/DD",$G389&lt;&gt;""),申込書!$K$22,"")</f>
        <v/>
      </c>
      <c r="FJ389" s="369" t="str">
        <f>IF(FI389="","",IF(INDEX('コンテンツ＆備考マスタ'!$H:$J,MATCH(学校情報!FI$3,'コンテンツ＆備考マスタ'!$H:$H,0),3)="●",IF(AND(FI389&lt;&gt;"",ISNUMBER(申込書!$AC$22)=TRUE,申込書!$C$67&lt;&gt;"▼プルダウンより選択してください",申込書!$C$67&lt;&gt;""),申込書!$AC$22,""),"-"))</f>
        <v/>
      </c>
      <c r="FK389" s="369"/>
      <c r="FL389" s="369"/>
      <c r="FM389" s="370" t="str">
        <f>IF(AND(申込書!$C$67&lt;&gt;"▼プルダウンより選択してください",申込書!$C$67&lt;&gt;"",$G389&lt;&gt;"",申込書!$V$67="特定学年のみ"),"申し込みする","")</f>
        <v/>
      </c>
      <c r="FN389" s="371"/>
      <c r="FO389" s="372"/>
      <c r="FP389" s="373" t="str">
        <f>IF(AND(申込書!$C$68&lt;&gt;"▼プルダウンより選択してください",申込書!$C$68&lt;&gt;"",申込書!$K$22&lt;&gt;"YYYY/MM/DD",$G389&lt;&gt;""),申込書!$K$22,"")</f>
        <v/>
      </c>
      <c r="FQ389" s="369" t="str">
        <f>IF(FP389="","",IF(INDEX('コンテンツ＆備考マスタ'!$H:$J,MATCH(学校情報!FP$3,'コンテンツ＆備考マスタ'!$H:$H,0),3)="●",IF(AND(FP389&lt;&gt;"",ISNUMBER(申込書!$AC$22)=TRUE,申込書!$C$68&lt;&gt;"▼プルダウンより選択してください",申込書!$C$68&lt;&gt;""),申込書!$AC$22,""),"-"))</f>
        <v/>
      </c>
      <c r="FR389" s="369"/>
      <c r="FS389" s="369"/>
      <c r="FT389" s="370" t="str">
        <f>IF(AND(申込書!$C$68&lt;&gt;"▼プルダウンより選択してください",申込書!$C$68&lt;&gt;"",$G389&lt;&gt;"",申込書!$V$68="特定学年のみ"),"申し込みする","")</f>
        <v/>
      </c>
      <c r="FU389" s="371"/>
      <c r="FV389" s="372"/>
      <c r="FW389" s="373" t="str">
        <f>IF(AND(申込書!$C$69&lt;&gt;"▼プルダウンより選択してください",申込書!$C$69&lt;&gt;"",申込書!$K$22&lt;&gt;"YYYY/MM/DD",$G389&lt;&gt;""),申込書!$K$22,"")</f>
        <v/>
      </c>
      <c r="FX389" s="369" t="str">
        <f>IF(FW389="","",IF(INDEX('コンテンツ＆備考マスタ'!$H:$J,MATCH(学校情報!FW$3,'コンテンツ＆備考マスタ'!$H:$H,0),3)="●",IF(AND(FW389&lt;&gt;"",ISNUMBER(申込書!$AC$22)=TRUE,申込書!$C$69&lt;&gt;"▼プルダウンより選択してください",申込書!$C$69&lt;&gt;""),申込書!$AC$22,""),"-"))</f>
        <v/>
      </c>
      <c r="FY389" s="369"/>
      <c r="FZ389" s="369"/>
      <c r="GA389" s="370" t="str">
        <f>IF(AND(申込書!$C$69&lt;&gt;"▼プルダウンより選択してください",申込書!$C$69&lt;&gt;"",$G389&lt;&gt;"",申込書!$V$69="特定学年のみ"),"申し込みする","")</f>
        <v/>
      </c>
      <c r="GB389" s="371"/>
      <c r="GC389" s="372"/>
      <c r="GD389" s="373" t="str">
        <f>IF(AND(申込書!$C$70&lt;&gt;"▼プルダウンより選択してください",申込書!$C$70&lt;&gt;"",申込書!$K$22&lt;&gt;"YYYY/MM/DD",$G389&lt;&gt;""),申込書!$K$22,"")</f>
        <v/>
      </c>
      <c r="GE389" s="369" t="str">
        <f>IF(GD389="","",IF(INDEX('コンテンツ＆備考マスタ'!$H:$J,MATCH(学校情報!GD$3,'コンテンツ＆備考マスタ'!$H:$H,0),3)="●",IF(AND(GD389&lt;&gt;"",ISNUMBER(申込書!$AC$22)=TRUE,申込書!$C$70&lt;&gt;"▼プルダウンより選択してください",申込書!$C$70&lt;&gt;""),申込書!$AC$22,""),"-"))</f>
        <v/>
      </c>
      <c r="GF389" s="369"/>
      <c r="GG389" s="369"/>
      <c r="GH389" s="370" t="str">
        <f>IF(AND(申込書!$C$70&lt;&gt;"▼プルダウンより選択してください",申込書!$C$70&lt;&gt;"",$G389&lt;&gt;"",申込書!$V$70="特定学年のみ"),"申し込みする","")</f>
        <v/>
      </c>
      <c r="GI389" s="371"/>
      <c r="GJ389" s="372"/>
      <c r="GK389" s="373" t="str">
        <f>IF(AND(申込書!$C$71&lt;&gt;"▼プルダウンより選択してください",申込書!$C$71&lt;&gt;"",申込書!$K$22&lt;&gt;"YYYY/MM/DD",$G389&lt;&gt;""),申込書!$K$22,"")</f>
        <v/>
      </c>
      <c r="GL389" s="369" t="str">
        <f>IF(GK389="","",IF(INDEX('コンテンツ＆備考マスタ'!$H:$J,MATCH(学校情報!GK$3,'コンテンツ＆備考マスタ'!$H:$H,0),3)="●",IF(AND(GK389&lt;&gt;"",ISNUMBER(申込書!$AC$22)=TRUE,申込書!$C$71&lt;&gt;"▼プルダウンより選択してください",申込書!$C$71&lt;&gt;""),申込書!$AC$22,""),"-"))</f>
        <v/>
      </c>
      <c r="GM389" s="369"/>
      <c r="GN389" s="369"/>
      <c r="GO389" s="370" t="str">
        <f>IF(AND(申込書!$C$71&lt;&gt;"▼プルダウンより選択してください",申込書!$C$71&lt;&gt;"",$G389&lt;&gt;"",申込書!$V$71="特定学年のみ"),"申し込みする","")</f>
        <v/>
      </c>
      <c r="GP389" s="371"/>
      <c r="GQ389" s="372"/>
      <c r="GR389" s="373" t="str">
        <f>IF(AND(申込書!$C$72&lt;&gt;"▼プルダウンより選択してください",申込書!$C$72&lt;&gt;"",申込書!$K$22&lt;&gt;"YYYY/MM/DD",$G389&lt;&gt;""),申込書!$K$22,"")</f>
        <v/>
      </c>
      <c r="GS389" s="369" t="str">
        <f>IF(GR389="","",IF(INDEX('コンテンツ＆備考マスタ'!$H:$J,MATCH(学校情報!GR$3,'コンテンツ＆備考マスタ'!$H:$H,0),3)="●",IF(AND(GR389&lt;&gt;"",ISNUMBER(申込書!$AC$22)=TRUE,申込書!$C$72&lt;&gt;"▼プルダウンより選択してください",申込書!$C$72&lt;&gt;""),申込書!$AC$22,""),"-"))</f>
        <v/>
      </c>
      <c r="GT389" s="369"/>
      <c r="GU389" s="369"/>
      <c r="GV389" s="370" t="str">
        <f>IF(AND(申込書!$C$72&lt;&gt;"▼プルダウンより選択してください",申込書!$C$72&lt;&gt;"",$G389&lt;&gt;"",申込書!$V$72="特定学年のみ"),"申し込みする","")</f>
        <v/>
      </c>
      <c r="GW389" s="371"/>
      <c r="GX389" s="372"/>
      <c r="GY389" s="373" t="str">
        <f>IF(AND(申込書!$C$73&lt;&gt;"▼プルダウンより選択してください",申込書!$C$73&lt;&gt;"",申込書!$K$22&lt;&gt;"YYYY/MM/DD",$G389&lt;&gt;""),申込書!$K$22,"")</f>
        <v/>
      </c>
      <c r="GZ389" s="369" t="str">
        <f>IF(GY389="","",IF(INDEX('コンテンツ＆備考マスタ'!$H:$J,MATCH(学校情報!GY$3,'コンテンツ＆備考マスタ'!$H:$H,0),3)="●",IF(AND(GY389&lt;&gt;"",ISNUMBER(申込書!$AC$22)=TRUE,申込書!$C$73&lt;&gt;"▼プルダウンより選択してください",申込書!$C$73&lt;&gt;""),申込書!$AC$22,""),"-"))</f>
        <v/>
      </c>
      <c r="HA389" s="369"/>
      <c r="HB389" s="369"/>
      <c r="HC389" s="370" t="str">
        <f>IF(AND(申込書!$C$73&lt;&gt;"▼プルダウンより選択してください",申込書!$C$73&lt;&gt;"",$G389&lt;&gt;"",申込書!$V$73="特定学年のみ"),"申し込みする","")</f>
        <v/>
      </c>
      <c r="HD389" s="371"/>
      <c r="HE389" s="372"/>
      <c r="HF389" s="373" t="str">
        <f>IF(AND(申込書!$C$74&lt;&gt;"▼プルダウンより選択してください",申込書!$C$74&lt;&gt;"",申込書!$K$22&lt;&gt;"YYYY/MM/DD",$G389&lt;&gt;""),申込書!$K$22,"")</f>
        <v/>
      </c>
      <c r="HG389" s="369" t="str">
        <f>IF(HF389="","",IF(INDEX('コンテンツ＆備考マスタ'!$H:$J,MATCH(学校情報!HF$3,'コンテンツ＆備考マスタ'!$H:$H,0),3)="●",IF(AND(HF389&lt;&gt;"",ISNUMBER(申込書!$AC$22)=TRUE,申込書!$C$74&lt;&gt;"▼プルダウンより選択してください",申込書!$C$74&lt;&gt;""),申込書!$AC$22,""),"-"))</f>
        <v/>
      </c>
      <c r="HH389" s="369"/>
      <c r="HI389" s="369"/>
      <c r="HJ389" s="370" t="str">
        <f>IF(AND(申込書!$C$74&lt;&gt;"▼プルダウンより選択してください",申込書!$C$74&lt;&gt;"",$G389&lt;&gt;"",申込書!$V$74="特定学年のみ"),"申し込みする","")</f>
        <v/>
      </c>
      <c r="HK389" s="371"/>
      <c r="HL389" s="372"/>
      <c r="HM389" s="373" t="str">
        <f>IF(AND(申込書!$C$75&lt;&gt;"▼プルダウンより選択してください",申込書!$C$75&lt;&gt;"",申込書!$K$22&lt;&gt;"YYYY/MM/DD",$G389&lt;&gt;""),申込書!$K$22,"")</f>
        <v/>
      </c>
      <c r="HN389" s="369" t="str">
        <f>IF(HM389="","",IF(INDEX('コンテンツ＆備考マスタ'!$H:$J,MATCH(学校情報!HM$3,'コンテンツ＆備考マスタ'!$H:$H,0),3)="●",IF(AND(HM389&lt;&gt;"",ISNUMBER(申込書!$AC$22)=TRUE,申込書!$C$75&lt;&gt;"▼プルダウンより選択してください",申込書!$C$75&lt;&gt;""),申込書!$AC$22,""),"-"))</f>
        <v/>
      </c>
      <c r="HO389" s="369"/>
      <c r="HP389" s="369"/>
      <c r="HQ389" s="370" t="str">
        <f>IF(AND(申込書!$C$75&lt;&gt;"▼プルダウンより選択してください",申込書!$C$75&lt;&gt;"",$G389&lt;&gt;"",申込書!$V$75="特定学年のみ"),"申し込みする","")</f>
        <v/>
      </c>
      <c r="HR389" s="371"/>
      <c r="HS389" s="371"/>
      <c r="HT389" s="374" t="str">
        <f>IF(AND(申込書!$C$76&lt;&gt;"▼プルダウンより選択してください",申込書!$C$76&lt;&gt;"",申込書!$K$22&lt;&gt;"YYYY/MM/DD",$G389&lt;&gt;""),申込書!$K$22,"")</f>
        <v/>
      </c>
      <c r="HU389" s="369" t="str">
        <f>IF(HT389="","",IF(INDEX('コンテンツ＆備考マスタ'!$H:$J,MATCH(学校情報!HT$3,'コンテンツ＆備考マスタ'!$H:$H,0),3)="●",IF(AND(HT389&lt;&gt;"",ISNUMBER(申込書!$AC$22)=TRUE,申込書!$C$76&lt;&gt;"▼プルダウンより選択してください",申込書!$C$76&lt;&gt;""),申込書!$AC$22,""),"-"))</f>
        <v/>
      </c>
      <c r="HV389" s="369"/>
      <c r="HW389" s="369"/>
      <c r="HX389" s="370" t="str">
        <f>IF(AND(申込書!$C$76&lt;&gt;"▼プルダウンより選択してください",申込書!$C$76&lt;&gt;"",$G389&lt;&gt;"",申込書!$V$76="特定学年のみ"),"申し込みする","")</f>
        <v/>
      </c>
      <c r="HY389" s="371"/>
      <c r="HZ389" s="372"/>
      <c r="IA389" s="69"/>
    </row>
    <row r="390" spans="2:235" ht="26.85" hidden="1" customHeight="1" outlineLevel="1">
      <c r="B390" s="365">
        <f t="shared" si="15"/>
        <v>385</v>
      </c>
      <c r="C390" s="55"/>
      <c r="D390" s="56"/>
      <c r="E390" s="154"/>
      <c r="F390" s="57"/>
      <c r="G390" s="58"/>
      <c r="H390" s="59"/>
      <c r="I390" s="60"/>
      <c r="J390" s="61"/>
      <c r="K390" s="366" t="str">
        <f t="shared" si="16"/>
        <v/>
      </c>
      <c r="L390" s="62"/>
      <c r="M390" s="322"/>
      <c r="N390" s="63"/>
      <c r="O390" s="64"/>
      <c r="P390" s="367" t="str">
        <f t="shared" si="17"/>
        <v/>
      </c>
      <c r="Q390" s="65"/>
      <c r="R390" s="66"/>
      <c r="S390" s="67"/>
      <c r="T390" s="68"/>
      <c r="U390" s="68"/>
      <c r="V390" s="68"/>
      <c r="W390" s="66"/>
      <c r="X390" s="281"/>
      <c r="Y390" s="368" t="str">
        <f>IF(AND(申込書!$C$47&lt;&gt;"▼プルダウンより選択してください",申込書!$C$47&lt;&gt;"",申込書!$K$22&lt;&gt;"YYYY/MM/DD",$G390&lt;&gt;""),申込書!$K$22,"")</f>
        <v/>
      </c>
      <c r="Z390" s="369" t="str">
        <f>IF(Y390="","",IF(INDEX('コンテンツ＆備考マスタ'!$H:$J,MATCH(学校情報!Y$3,'コンテンツ＆備考マスタ'!$H:$H,0),3)="●",IF(AND(Y390&lt;&gt;"",ISNUMBER(申込書!$AC$22)=TRUE,申込書!$C$47&lt;&gt;"▼プルダウンより選択してください",申込書!$C$47&lt;&gt;""),申込書!$AC$22,""),"-"))</f>
        <v/>
      </c>
      <c r="AA390" s="369"/>
      <c r="AB390" s="369"/>
      <c r="AC390" s="370" t="str">
        <f>IF(AND(申込書!$C$47&lt;&gt;"▼プルダウンより選択してください",申込書!$C$47&lt;&gt;"",$G390&lt;&gt;"",申込書!$V$47="特定学年のみ"),"申し込みする","")</f>
        <v/>
      </c>
      <c r="AD390" s="371"/>
      <c r="AE390" s="372"/>
      <c r="AF390" s="373" t="str">
        <f>IF(AND(申込書!$C$48&lt;&gt;"▼プルダウンより選択してください",申込書!$C$48&lt;&gt;"",申込書!$K$22&lt;&gt;"YYYY/MM/DD",$G390&lt;&gt;""),申込書!$K$22,"")</f>
        <v/>
      </c>
      <c r="AG390" s="369" t="str">
        <f>IF(AF390="","",IF(INDEX('コンテンツ＆備考マスタ'!$H:$J,MATCH(学校情報!AF$3,'コンテンツ＆備考マスタ'!$H:$H,0),3)="●",IF(AND(AF390&lt;&gt;"",ISNUMBER(申込書!$AC$22)=TRUE,申込書!$C$48&lt;&gt;"▼プルダウンより選択してください",申込書!$C$48&lt;&gt;""),申込書!$AC$22,""),"-"))</f>
        <v/>
      </c>
      <c r="AH390" s="369"/>
      <c r="AI390" s="369"/>
      <c r="AJ390" s="370" t="str">
        <f>IF(AND(申込書!$C$48&lt;&gt;"▼プルダウンより選択してください",申込書!$C$48&lt;&gt;"",$G390&lt;&gt;"",申込書!$V$48="特定学年のみ"),"申し込みする","")</f>
        <v/>
      </c>
      <c r="AK390" s="371"/>
      <c r="AL390" s="372"/>
      <c r="AM390" s="373" t="str">
        <f>IF(AND(申込書!$C$49&lt;&gt;"▼プルダウンより選択してください",申込書!$C$49&lt;&gt;"",申込書!$K$22&lt;&gt;"YYYY/MM/DD",$G390&lt;&gt;""),申込書!$K$22,"")</f>
        <v/>
      </c>
      <c r="AN390" s="369" t="str">
        <f>IF(AM390="","",IF(INDEX('コンテンツ＆備考マスタ'!$H:$J,MATCH(学校情報!AM$3,'コンテンツ＆備考マスタ'!$H:$H,0),3)="●",IF(AND(AM390&lt;&gt;"",ISNUMBER(申込書!$AC$22)=TRUE,申込書!$C$49&lt;&gt;"▼プルダウンより選択してください",申込書!$C$49&lt;&gt;""),申込書!$AC$22,""),"-"))</f>
        <v/>
      </c>
      <c r="AO390" s="369"/>
      <c r="AP390" s="369"/>
      <c r="AQ390" s="370" t="str">
        <f>IF(AND(申込書!$C$49&lt;&gt;"▼プルダウンより選択してください",申込書!$C$49&lt;&gt;"",$G390&lt;&gt;"",申込書!$V$49="特定学年のみ"),"申し込みする","")</f>
        <v/>
      </c>
      <c r="AR390" s="371"/>
      <c r="AS390" s="372"/>
      <c r="AT390" s="373" t="str">
        <f>IF(AND(申込書!$C$50&lt;&gt;"▼プルダウンより選択してください",申込書!$C$50&lt;&gt;"",申込書!$K$22&lt;&gt;"YYYY/MM/DD",$G390&lt;&gt;""),申込書!$K$22,"")</f>
        <v/>
      </c>
      <c r="AU390" s="369" t="str">
        <f>IF(AT390="","",IF(INDEX('コンテンツ＆備考マスタ'!$H:$J,MATCH(学校情報!AT$3,'コンテンツ＆備考マスタ'!$H:$H,0),3)="●",IF(AND(AT390&lt;&gt;"",ISNUMBER(申込書!$AC$22)=TRUE,申込書!$C$50&lt;&gt;"▼プルダウンより選択してください",申込書!$C$50&lt;&gt;""),申込書!$AC$22,""),"-"))</f>
        <v/>
      </c>
      <c r="AV390" s="369"/>
      <c r="AW390" s="369"/>
      <c r="AX390" s="370" t="str">
        <f>IF(AND(申込書!$C$50&lt;&gt;"▼プルダウンより選択してください",申込書!$C$50&lt;&gt;"",$G390&lt;&gt;"",申込書!$V$50="特定学年のみ"),"申し込みする","")</f>
        <v/>
      </c>
      <c r="AY390" s="371"/>
      <c r="AZ390" s="372"/>
      <c r="BA390" s="373" t="str">
        <f>IF(AND(申込書!$C$51&lt;&gt;"▼プルダウンより選択してください",申込書!$C$51&lt;&gt;"",申込書!$K$22&lt;&gt;"YYYY/MM/DD",$G390&lt;&gt;""),申込書!$K$22,"")</f>
        <v/>
      </c>
      <c r="BB390" s="369" t="str">
        <f>IF(BA390="","",IF(INDEX('コンテンツ＆備考マスタ'!$H:$J,MATCH(学校情報!BA$3,'コンテンツ＆備考マスタ'!$H:$H,0),3)="●",IF(AND(BA390&lt;&gt;"",ISNUMBER(申込書!$AC$22)=TRUE,申込書!$C$51&lt;&gt;"▼プルダウンより選択してください",申込書!$C$51&lt;&gt;""),申込書!$AC$22,""),"-"))</f>
        <v/>
      </c>
      <c r="BC390" s="369"/>
      <c r="BD390" s="369"/>
      <c r="BE390" s="370" t="str">
        <f>IF(AND(申込書!$C$51&lt;&gt;"▼プルダウンより選択してください",申込書!$C$51&lt;&gt;"",$G390&lt;&gt;"",申込書!$V$51="特定学年のみ"),"申し込みする","")</f>
        <v/>
      </c>
      <c r="BF390" s="371"/>
      <c r="BG390" s="372"/>
      <c r="BH390" s="373" t="str">
        <f>IF(AND(申込書!$C$52&lt;&gt;"▼プルダウンより選択してください",申込書!$C$52&lt;&gt;"",申込書!$K$22&lt;&gt;"YYYY/MM/DD",$G390&lt;&gt;""),申込書!$K$22,"")</f>
        <v/>
      </c>
      <c r="BI390" s="369" t="str">
        <f>IF(BH390="","",IF(INDEX('コンテンツ＆備考マスタ'!$H:$J,MATCH(学校情報!BH$3,'コンテンツ＆備考マスタ'!$H:$H,0),3)="●",IF(AND(BH390&lt;&gt;"",ISNUMBER(申込書!$AC$22)=TRUE,申込書!$C$52&lt;&gt;"▼プルダウンより選択してください",申込書!$C$52&lt;&gt;""),申込書!$AC$22,""),"-"))</f>
        <v/>
      </c>
      <c r="BJ390" s="369"/>
      <c r="BK390" s="369"/>
      <c r="BL390" s="370" t="str">
        <f>IF(AND(申込書!$C$52&lt;&gt;"▼プルダウンより選択してください",申込書!$C$52&lt;&gt;"",$G390&lt;&gt;"",申込書!$V$52="特定学年のみ"),"申し込みする","")</f>
        <v/>
      </c>
      <c r="BM390" s="371"/>
      <c r="BN390" s="372"/>
      <c r="BO390" s="373" t="str">
        <f>IF(AND(申込書!$C$53&lt;&gt;"▼プルダウンより選択してください",申込書!$C$53&lt;&gt;"",申込書!$K$22&lt;&gt;"YYYY/MM/DD",$G390&lt;&gt;""),申込書!$K$22,"")</f>
        <v/>
      </c>
      <c r="BP390" s="369" t="str">
        <f>IF(BO390="","",IF(INDEX('コンテンツ＆備考マスタ'!$H:$J,MATCH(学校情報!BO$3,'コンテンツ＆備考マスタ'!$H:$H,0),3)="●",IF(AND(BO390&lt;&gt;"",ISNUMBER(申込書!$AC$22)=TRUE,申込書!$C$53&lt;&gt;"▼プルダウンより選択してください",申込書!$C$53&lt;&gt;""),申込書!$AC$22,""),"-"))</f>
        <v/>
      </c>
      <c r="BQ390" s="369"/>
      <c r="BR390" s="369"/>
      <c r="BS390" s="370" t="str">
        <f>IF(AND(申込書!$C$53&lt;&gt;"▼プルダウンより選択してください",申込書!$C$53&lt;&gt;"",$G390&lt;&gt;"",申込書!$V$53="特定学年のみ"),"申し込みする","")</f>
        <v/>
      </c>
      <c r="BT390" s="371"/>
      <c r="BU390" s="372"/>
      <c r="BV390" s="373" t="str">
        <f>IF(AND(申込書!$C$54&lt;&gt;"▼プルダウンより選択してください",申込書!$C$54&lt;&gt;"",申込書!$K$22&lt;&gt;"YYYY/MM/DD",$G390&lt;&gt;""),申込書!$K$22,"")</f>
        <v/>
      </c>
      <c r="BW390" s="369" t="str">
        <f>IF(BV390="","",IF(INDEX('コンテンツ＆備考マスタ'!$H:$J,MATCH(学校情報!BV$3,'コンテンツ＆備考マスタ'!$H:$H,0),3)="●",IF(AND(BV390&lt;&gt;"",ISNUMBER(申込書!$AC$22)=TRUE,申込書!$C$54&lt;&gt;"▼プルダウンより選択してください",申込書!$C$54&lt;&gt;""),申込書!$AC$22,""),"-"))</f>
        <v/>
      </c>
      <c r="BX390" s="369"/>
      <c r="BY390" s="369"/>
      <c r="BZ390" s="370" t="str">
        <f>IF(AND(申込書!$C$54&lt;&gt;"▼プルダウンより選択してください",申込書!$C$54&lt;&gt;"",$G390&lt;&gt;"",申込書!$V$54="特定学年のみ"),"申し込みする","")</f>
        <v/>
      </c>
      <c r="CA390" s="371"/>
      <c r="CB390" s="372"/>
      <c r="CC390" s="373" t="str">
        <f>IF(AND(申込書!$C$55&lt;&gt;"▼プルダウンより選択してください",申込書!$C$55&lt;&gt;"",申込書!$K$22&lt;&gt;"YYYY/MM/DD",$G390&lt;&gt;""),申込書!$K$22,"")</f>
        <v/>
      </c>
      <c r="CD390" s="369" t="str">
        <f>IF(CC390="","",IF(INDEX('コンテンツ＆備考マスタ'!$H:$J,MATCH(学校情報!CC$3,'コンテンツ＆備考マスタ'!$H:$H,0),3)="●",IF(AND(CC390&lt;&gt;"",ISNUMBER(申込書!$AC$22)=TRUE,申込書!$C$55&lt;&gt;"▼プルダウンより選択してください",申込書!$C$55&lt;&gt;""),申込書!$AC$22,""),"-"))</f>
        <v/>
      </c>
      <c r="CE390" s="369"/>
      <c r="CF390" s="369"/>
      <c r="CG390" s="370" t="str">
        <f>IF(AND(申込書!$C$55&lt;&gt;"▼プルダウンより選択してください",申込書!$C$55&lt;&gt;"",$G390&lt;&gt;"",申込書!$V$55="特定学年のみ"),"申し込みする","")</f>
        <v/>
      </c>
      <c r="CH390" s="371"/>
      <c r="CI390" s="372"/>
      <c r="CJ390" s="373" t="str">
        <f>IF(AND(申込書!$C$56&lt;&gt;"▼プルダウンより選択してください",申込書!$C$56&lt;&gt;"",申込書!$K$22&lt;&gt;"YYYY/MM/DD",$G390&lt;&gt;""),申込書!$K$22,"")</f>
        <v/>
      </c>
      <c r="CK390" s="369" t="str">
        <f>IF(CJ390="","",IF(INDEX('コンテンツ＆備考マスタ'!$H:$J,MATCH(学校情報!CJ$3,'コンテンツ＆備考マスタ'!$H:$H,0),3)="●",IF(AND(CJ390&lt;&gt;"",ISNUMBER(申込書!$AC$22)=TRUE,申込書!$C$56&lt;&gt;"▼プルダウンより選択してください",申込書!$C$56&lt;&gt;""),申込書!$AC$22,""),"-"))</f>
        <v/>
      </c>
      <c r="CL390" s="369"/>
      <c r="CM390" s="369"/>
      <c r="CN390" s="370" t="str">
        <f>IF(AND(申込書!$C$56&lt;&gt;"▼プルダウンより選択してください",申込書!$C$56&lt;&gt;"",$G390&lt;&gt;"",申込書!$V$56="特定学年のみ"),"申し込みする","")</f>
        <v/>
      </c>
      <c r="CO390" s="371"/>
      <c r="CP390" s="372"/>
      <c r="CQ390" s="373" t="str">
        <f>IF(AND(申込書!$C$57&lt;&gt;"▼プルダウンより選択してください",申込書!$C$57&lt;&gt;"",申込書!$K$22&lt;&gt;"YYYY/MM/DD",$G390&lt;&gt;""),申込書!$K$22,"")</f>
        <v/>
      </c>
      <c r="CR390" s="369" t="str">
        <f>IF(CQ390="","",IF(INDEX('コンテンツ＆備考マスタ'!$H:$J,MATCH(学校情報!CQ$3,'コンテンツ＆備考マスタ'!$H:$H,0),3)="●",IF(AND(CQ390&lt;&gt;"",ISNUMBER(申込書!$AC$22)=TRUE,申込書!$C$57&lt;&gt;"▼プルダウンより選択してください",申込書!$C$57&lt;&gt;""),申込書!$AC$22,""),"-"))</f>
        <v/>
      </c>
      <c r="CS390" s="369"/>
      <c r="CT390" s="369"/>
      <c r="CU390" s="369" t="str">
        <f>IF(AND(申込書!$C$57&lt;&gt;"▼プルダウンより選択してください",申込書!$C$57&lt;&gt;"",$G390&lt;&gt;"",申込書!$V$57="特定学年のみ"),"申し込みする","")</f>
        <v/>
      </c>
      <c r="CV390" s="371"/>
      <c r="CW390" s="372"/>
      <c r="CX390" s="373" t="str">
        <f>IF(AND(申込書!$C$58&lt;&gt;"▼プルダウンより選択してください",申込書!$C$58&lt;&gt;"",申込書!$K$22&lt;&gt;"YYYY/MM/DD",$G390&lt;&gt;""),申込書!$K$22,"")</f>
        <v/>
      </c>
      <c r="CY390" s="369" t="str">
        <f>IF(CX390="","",IF(INDEX('コンテンツ＆備考マスタ'!$H:$J,MATCH(学校情報!CX$3,'コンテンツ＆備考マスタ'!$H:$H,0),3)="●",IF(AND(CX390&lt;&gt;"",ISNUMBER(申込書!$AC$22)=TRUE,申込書!$C$58&lt;&gt;"▼プルダウンより選択してください",申込書!$C$58&lt;&gt;""),申込書!$AC$22,""),"-"))</f>
        <v/>
      </c>
      <c r="CZ390" s="369"/>
      <c r="DA390" s="369"/>
      <c r="DB390" s="369" t="str">
        <f>IF(AND(申込書!$C$58&lt;&gt;"▼プルダウンより選択してください",申込書!$C$58&lt;&gt;"",$G390&lt;&gt;"",申込書!$V$58="特定学年のみ"),"申し込みする","")</f>
        <v/>
      </c>
      <c r="DC390" s="371"/>
      <c r="DD390" s="372"/>
      <c r="DE390" s="373" t="str">
        <f>IF(AND(申込書!$C$59&lt;&gt;"▼プルダウンより選択してください",申込書!$C$59&lt;&gt;"",申込書!$K$22&lt;&gt;"YYYY/MM/DD",$G390&lt;&gt;""),申込書!$K$22,"")</f>
        <v/>
      </c>
      <c r="DF390" s="369" t="str">
        <f>IF(DE390="","",IF(INDEX('コンテンツ＆備考マスタ'!$H:$J,MATCH(学校情報!DE$3,'コンテンツ＆備考マスタ'!$H:$H,0),3)="●",IF(AND(DE390&lt;&gt;"",ISNUMBER(申込書!$AC$22)=TRUE,申込書!$C$59&lt;&gt;"▼プルダウンより選択してください",申込書!$C$59&lt;&gt;""),申込書!$AC$22,""),"-"))</f>
        <v/>
      </c>
      <c r="DG390" s="369"/>
      <c r="DH390" s="369"/>
      <c r="DI390" s="369" t="str">
        <f>IF(AND(申込書!$C$59&lt;&gt;"▼プルダウンより選択してください",申込書!$C$59&lt;&gt;"",$G390&lt;&gt;"",申込書!$V$59="特定学年のみ"),"申し込みする","")</f>
        <v/>
      </c>
      <c r="DJ390" s="371"/>
      <c r="DK390" s="372"/>
      <c r="DL390" s="373" t="str">
        <f>IF(AND(申込書!$C$60&lt;&gt;"▼プルダウンより選択してください",申込書!$C$60&lt;&gt;"",申込書!$K$22&lt;&gt;"YYYY/MM/DD",$G390&lt;&gt;""),申込書!$K$22,"")</f>
        <v/>
      </c>
      <c r="DM390" s="369" t="str">
        <f>IF(DL390="","",IF(INDEX('コンテンツ＆備考マスタ'!$H:$J,MATCH(学校情報!DL$3,'コンテンツ＆備考マスタ'!$H:$H,0),3)="●",IF(AND(DL390&lt;&gt;"",ISNUMBER(申込書!$AC$22)=TRUE,申込書!$C$60&lt;&gt;"▼プルダウンより選択してください",申込書!$C$60&lt;&gt;""),申込書!$AC$22,""),"-"))</f>
        <v/>
      </c>
      <c r="DN390" s="369"/>
      <c r="DO390" s="369"/>
      <c r="DP390" s="369" t="str">
        <f>IF(AND(申込書!$C$60&lt;&gt;"▼プルダウンより選択してください",申込書!$C$60&lt;&gt;"",$G390&lt;&gt;"",申込書!$V$60="特定学年のみ"),"申し込みする","")</f>
        <v/>
      </c>
      <c r="DQ390" s="371"/>
      <c r="DR390" s="372"/>
      <c r="DS390" s="373" t="str">
        <f>IF(AND(申込書!$C$61&lt;&gt;"▼プルダウンより選択してください",申込書!$C$61&lt;&gt;"",申込書!$K$22&lt;&gt;"YYYY/MM/DD",$G390&lt;&gt;""),申込書!$K$22,"")</f>
        <v/>
      </c>
      <c r="DT390" s="369" t="str">
        <f>IF(DS390="","",IF(INDEX('コンテンツ＆備考マスタ'!$H:$J,MATCH(学校情報!DS$3,'コンテンツ＆備考マスタ'!$H:$H,0),3)="●",IF(AND(DS390&lt;&gt;"",ISNUMBER(申込書!$AC$22)=TRUE,申込書!$C$61&lt;&gt;"▼プルダウンより選択してください",申込書!$C$61&lt;&gt;""),申込書!$AC$22,""),"-"))</f>
        <v/>
      </c>
      <c r="DU390" s="369"/>
      <c r="DV390" s="369"/>
      <c r="DW390" s="369" t="str">
        <f>IF(AND(申込書!$C$61&lt;&gt;"▼プルダウンより選択してください",申込書!$C$61&lt;&gt;"",$G390&lt;&gt;"",申込書!$V$61="特定学年のみ"),"申し込みする","")</f>
        <v/>
      </c>
      <c r="DX390" s="371"/>
      <c r="DY390" s="372"/>
      <c r="DZ390" s="373" t="str">
        <f>IF(AND(申込書!$C$62&lt;&gt;"▼プルダウンより選択してください",申込書!$C$62&lt;&gt;"",申込書!$K$22&lt;&gt;"YYYY/MM/DD",$G390&lt;&gt;""),申込書!$K$22,"")</f>
        <v/>
      </c>
      <c r="EA390" s="369" t="str">
        <f>IF(DZ390="","",IF(INDEX('コンテンツ＆備考マスタ'!$H:$J,MATCH(学校情報!DZ$3,'コンテンツ＆備考マスタ'!$H:$H,0),3)="●",IF(AND(DZ390&lt;&gt;"",ISNUMBER(申込書!$AC$22)=TRUE,申込書!$C$62&lt;&gt;"▼プルダウンより選択してください",申込書!$C$62&lt;&gt;""),申込書!$AC$22,""),"-"))</f>
        <v/>
      </c>
      <c r="EB390" s="369"/>
      <c r="EC390" s="369"/>
      <c r="ED390" s="370" t="str">
        <f>IF(AND(申込書!$C$62&lt;&gt;"▼プルダウンより選択してください",申込書!$C$62&lt;&gt;"",$G390&lt;&gt;"",申込書!$V$62="特定学年のみ"),"申し込みする","")</f>
        <v/>
      </c>
      <c r="EE390" s="371"/>
      <c r="EF390" s="372"/>
      <c r="EG390" s="373" t="str">
        <f>IF(AND(申込書!$C$63&lt;&gt;"▼プルダウンより選択してください",申込書!$C$63&lt;&gt;"",申込書!$K$22&lt;&gt;"YYYY/MM/DD",$G390&lt;&gt;""),申込書!$K$22,"")</f>
        <v/>
      </c>
      <c r="EH390" s="369" t="str">
        <f>IF(EG390="","",IF(INDEX('コンテンツ＆備考マスタ'!$H:$J,MATCH(学校情報!EG$3,'コンテンツ＆備考マスタ'!$H:$H,0),3)="●",IF(AND(EG390&lt;&gt;"",ISNUMBER(申込書!$AC$22)=TRUE,申込書!$C$63&lt;&gt;"▼プルダウンより選択してください",申込書!$C$63&lt;&gt;""),申込書!$AC$22,""),"-"))</f>
        <v/>
      </c>
      <c r="EI390" s="369"/>
      <c r="EJ390" s="369"/>
      <c r="EK390" s="370" t="str">
        <f>IF(AND(申込書!$C$63&lt;&gt;"▼プルダウンより選択してください",申込書!$C$63&lt;&gt;"",$G390&lt;&gt;"",申込書!$V$63="特定学年のみ"),"申し込みする","")</f>
        <v/>
      </c>
      <c r="EL390" s="371"/>
      <c r="EM390" s="372"/>
      <c r="EN390" s="373" t="str">
        <f>IF(AND(申込書!$C$64&lt;&gt;"▼プルダウンより選択してください",申込書!$C$64&lt;&gt;"",申込書!$K$22&lt;&gt;"YYYY/MM/DD",$G390&lt;&gt;""),申込書!$K$22,"")</f>
        <v/>
      </c>
      <c r="EO390" s="369" t="str">
        <f>IF(EN390="","",IF(INDEX('コンテンツ＆備考マスタ'!$H:$J,MATCH(学校情報!EN$3,'コンテンツ＆備考マスタ'!$H:$H,0),3)="●",IF(AND(EN390&lt;&gt;"",ISNUMBER(申込書!$AC$22)=TRUE,申込書!$C$64&lt;&gt;"▼プルダウンより選択してください",申込書!$C$64&lt;&gt;""),申込書!$AC$22,""),"-"))</f>
        <v/>
      </c>
      <c r="EP390" s="369"/>
      <c r="EQ390" s="369"/>
      <c r="ER390" s="370" t="str">
        <f>IF(AND(申込書!$C$64&lt;&gt;"▼プルダウンより選択してください",申込書!$C$64&lt;&gt;"",$G390&lt;&gt;"",申込書!$V$64="特定学年のみ"),"申し込みする","")</f>
        <v/>
      </c>
      <c r="ES390" s="371"/>
      <c r="ET390" s="372"/>
      <c r="EU390" s="373" t="str">
        <f>IF(AND(申込書!$C$65&lt;&gt;"▼プルダウンより選択してください",申込書!$C$65&lt;&gt;"",申込書!$K$22&lt;&gt;"YYYY/MM/DD",$G390&lt;&gt;""),申込書!$K$22,"")</f>
        <v/>
      </c>
      <c r="EV390" s="369" t="str">
        <f>IF(EU390="","",IF(INDEX('コンテンツ＆備考マスタ'!$H:$J,MATCH(学校情報!EU$3,'コンテンツ＆備考マスタ'!$H:$H,0),3)="●",IF(AND(EU390&lt;&gt;"",ISNUMBER(申込書!$AC$22)=TRUE,申込書!$C$65&lt;&gt;"▼プルダウンより選択してください",申込書!$C$65&lt;&gt;""),申込書!$AC$22,""),"-"))</f>
        <v/>
      </c>
      <c r="EW390" s="369"/>
      <c r="EX390" s="369"/>
      <c r="EY390" s="370" t="str">
        <f>IF(AND(申込書!$C$65&lt;&gt;"▼プルダウンより選択してください",申込書!$C$65&lt;&gt;"",$G390&lt;&gt;"",申込書!$V$65="特定学年のみ"),"申し込みする","")</f>
        <v/>
      </c>
      <c r="EZ390" s="371"/>
      <c r="FA390" s="372"/>
      <c r="FB390" s="373" t="str">
        <f>IF(AND(申込書!$C$66&lt;&gt;"▼プルダウンより選択してください",申込書!$C$66&lt;&gt;"",申込書!$K$22&lt;&gt;"YYYY/MM/DD",$G390&lt;&gt;""),申込書!$K$22,"")</f>
        <v/>
      </c>
      <c r="FC390" s="369" t="str">
        <f>IF(FB390="","",IF(INDEX('コンテンツ＆備考マスタ'!$H:$J,MATCH(学校情報!FB$3,'コンテンツ＆備考マスタ'!$H:$H,0),3)="●",IF(AND(FB390&lt;&gt;"",ISNUMBER(申込書!$AC$22)=TRUE,申込書!$C$66&lt;&gt;"▼プルダウンより選択してください",申込書!$C$66&lt;&gt;""),申込書!$AC$22,""),"-"))</f>
        <v/>
      </c>
      <c r="FD390" s="369"/>
      <c r="FE390" s="369"/>
      <c r="FF390" s="370" t="str">
        <f>IF(AND(申込書!$C$66&lt;&gt;"▼プルダウンより選択してください",申込書!$C$66&lt;&gt;"",$G390&lt;&gt;"",申込書!$V$66="特定学年のみ"),"申し込みする","")</f>
        <v/>
      </c>
      <c r="FG390" s="371"/>
      <c r="FH390" s="372"/>
      <c r="FI390" s="373" t="str">
        <f>IF(AND(申込書!$C$67&lt;&gt;"▼プルダウンより選択してください",申込書!$C$67&lt;&gt;"",申込書!$K$22&lt;&gt;"YYYY/MM/DD",$G390&lt;&gt;""),申込書!$K$22,"")</f>
        <v/>
      </c>
      <c r="FJ390" s="369" t="str">
        <f>IF(FI390="","",IF(INDEX('コンテンツ＆備考マスタ'!$H:$J,MATCH(学校情報!FI$3,'コンテンツ＆備考マスタ'!$H:$H,0),3)="●",IF(AND(FI390&lt;&gt;"",ISNUMBER(申込書!$AC$22)=TRUE,申込書!$C$67&lt;&gt;"▼プルダウンより選択してください",申込書!$C$67&lt;&gt;""),申込書!$AC$22,""),"-"))</f>
        <v/>
      </c>
      <c r="FK390" s="369"/>
      <c r="FL390" s="369"/>
      <c r="FM390" s="370" t="str">
        <f>IF(AND(申込書!$C$67&lt;&gt;"▼プルダウンより選択してください",申込書!$C$67&lt;&gt;"",$G390&lt;&gt;"",申込書!$V$67="特定学年のみ"),"申し込みする","")</f>
        <v/>
      </c>
      <c r="FN390" s="371"/>
      <c r="FO390" s="372"/>
      <c r="FP390" s="373" t="str">
        <f>IF(AND(申込書!$C$68&lt;&gt;"▼プルダウンより選択してください",申込書!$C$68&lt;&gt;"",申込書!$K$22&lt;&gt;"YYYY/MM/DD",$G390&lt;&gt;""),申込書!$K$22,"")</f>
        <v/>
      </c>
      <c r="FQ390" s="369" t="str">
        <f>IF(FP390="","",IF(INDEX('コンテンツ＆備考マスタ'!$H:$J,MATCH(学校情報!FP$3,'コンテンツ＆備考マスタ'!$H:$H,0),3)="●",IF(AND(FP390&lt;&gt;"",ISNUMBER(申込書!$AC$22)=TRUE,申込書!$C$68&lt;&gt;"▼プルダウンより選択してください",申込書!$C$68&lt;&gt;""),申込書!$AC$22,""),"-"))</f>
        <v/>
      </c>
      <c r="FR390" s="369"/>
      <c r="FS390" s="369"/>
      <c r="FT390" s="370" t="str">
        <f>IF(AND(申込書!$C$68&lt;&gt;"▼プルダウンより選択してください",申込書!$C$68&lt;&gt;"",$G390&lt;&gt;"",申込書!$V$68="特定学年のみ"),"申し込みする","")</f>
        <v/>
      </c>
      <c r="FU390" s="371"/>
      <c r="FV390" s="372"/>
      <c r="FW390" s="373" t="str">
        <f>IF(AND(申込書!$C$69&lt;&gt;"▼プルダウンより選択してください",申込書!$C$69&lt;&gt;"",申込書!$K$22&lt;&gt;"YYYY/MM/DD",$G390&lt;&gt;""),申込書!$K$22,"")</f>
        <v/>
      </c>
      <c r="FX390" s="369" t="str">
        <f>IF(FW390="","",IF(INDEX('コンテンツ＆備考マスタ'!$H:$J,MATCH(学校情報!FW$3,'コンテンツ＆備考マスタ'!$H:$H,0),3)="●",IF(AND(FW390&lt;&gt;"",ISNUMBER(申込書!$AC$22)=TRUE,申込書!$C$69&lt;&gt;"▼プルダウンより選択してください",申込書!$C$69&lt;&gt;""),申込書!$AC$22,""),"-"))</f>
        <v/>
      </c>
      <c r="FY390" s="369"/>
      <c r="FZ390" s="369"/>
      <c r="GA390" s="370" t="str">
        <f>IF(AND(申込書!$C$69&lt;&gt;"▼プルダウンより選択してください",申込書!$C$69&lt;&gt;"",$G390&lt;&gt;"",申込書!$V$69="特定学年のみ"),"申し込みする","")</f>
        <v/>
      </c>
      <c r="GB390" s="371"/>
      <c r="GC390" s="372"/>
      <c r="GD390" s="373" t="str">
        <f>IF(AND(申込書!$C$70&lt;&gt;"▼プルダウンより選択してください",申込書!$C$70&lt;&gt;"",申込書!$K$22&lt;&gt;"YYYY/MM/DD",$G390&lt;&gt;""),申込書!$K$22,"")</f>
        <v/>
      </c>
      <c r="GE390" s="369" t="str">
        <f>IF(GD390="","",IF(INDEX('コンテンツ＆備考マスタ'!$H:$J,MATCH(学校情報!GD$3,'コンテンツ＆備考マスタ'!$H:$H,0),3)="●",IF(AND(GD390&lt;&gt;"",ISNUMBER(申込書!$AC$22)=TRUE,申込書!$C$70&lt;&gt;"▼プルダウンより選択してください",申込書!$C$70&lt;&gt;""),申込書!$AC$22,""),"-"))</f>
        <v/>
      </c>
      <c r="GF390" s="369"/>
      <c r="GG390" s="369"/>
      <c r="GH390" s="370" t="str">
        <f>IF(AND(申込書!$C$70&lt;&gt;"▼プルダウンより選択してください",申込書!$C$70&lt;&gt;"",$G390&lt;&gt;"",申込書!$V$70="特定学年のみ"),"申し込みする","")</f>
        <v/>
      </c>
      <c r="GI390" s="371"/>
      <c r="GJ390" s="372"/>
      <c r="GK390" s="373" t="str">
        <f>IF(AND(申込書!$C$71&lt;&gt;"▼プルダウンより選択してください",申込書!$C$71&lt;&gt;"",申込書!$K$22&lt;&gt;"YYYY/MM/DD",$G390&lt;&gt;""),申込書!$K$22,"")</f>
        <v/>
      </c>
      <c r="GL390" s="369" t="str">
        <f>IF(GK390="","",IF(INDEX('コンテンツ＆備考マスタ'!$H:$J,MATCH(学校情報!GK$3,'コンテンツ＆備考マスタ'!$H:$H,0),3)="●",IF(AND(GK390&lt;&gt;"",ISNUMBER(申込書!$AC$22)=TRUE,申込書!$C$71&lt;&gt;"▼プルダウンより選択してください",申込書!$C$71&lt;&gt;""),申込書!$AC$22,""),"-"))</f>
        <v/>
      </c>
      <c r="GM390" s="369"/>
      <c r="GN390" s="369"/>
      <c r="GO390" s="370" t="str">
        <f>IF(AND(申込書!$C$71&lt;&gt;"▼プルダウンより選択してください",申込書!$C$71&lt;&gt;"",$G390&lt;&gt;"",申込書!$V$71="特定学年のみ"),"申し込みする","")</f>
        <v/>
      </c>
      <c r="GP390" s="371"/>
      <c r="GQ390" s="372"/>
      <c r="GR390" s="373" t="str">
        <f>IF(AND(申込書!$C$72&lt;&gt;"▼プルダウンより選択してください",申込書!$C$72&lt;&gt;"",申込書!$K$22&lt;&gt;"YYYY/MM/DD",$G390&lt;&gt;""),申込書!$K$22,"")</f>
        <v/>
      </c>
      <c r="GS390" s="369" t="str">
        <f>IF(GR390="","",IF(INDEX('コンテンツ＆備考マスタ'!$H:$J,MATCH(学校情報!GR$3,'コンテンツ＆備考マスタ'!$H:$H,0),3)="●",IF(AND(GR390&lt;&gt;"",ISNUMBER(申込書!$AC$22)=TRUE,申込書!$C$72&lt;&gt;"▼プルダウンより選択してください",申込書!$C$72&lt;&gt;""),申込書!$AC$22,""),"-"))</f>
        <v/>
      </c>
      <c r="GT390" s="369"/>
      <c r="GU390" s="369"/>
      <c r="GV390" s="370" t="str">
        <f>IF(AND(申込書!$C$72&lt;&gt;"▼プルダウンより選択してください",申込書!$C$72&lt;&gt;"",$G390&lt;&gt;"",申込書!$V$72="特定学年のみ"),"申し込みする","")</f>
        <v/>
      </c>
      <c r="GW390" s="371"/>
      <c r="GX390" s="372"/>
      <c r="GY390" s="373" t="str">
        <f>IF(AND(申込書!$C$73&lt;&gt;"▼プルダウンより選択してください",申込書!$C$73&lt;&gt;"",申込書!$K$22&lt;&gt;"YYYY/MM/DD",$G390&lt;&gt;""),申込書!$K$22,"")</f>
        <v/>
      </c>
      <c r="GZ390" s="369" t="str">
        <f>IF(GY390="","",IF(INDEX('コンテンツ＆備考マスタ'!$H:$J,MATCH(学校情報!GY$3,'コンテンツ＆備考マスタ'!$H:$H,0),3)="●",IF(AND(GY390&lt;&gt;"",ISNUMBER(申込書!$AC$22)=TRUE,申込書!$C$73&lt;&gt;"▼プルダウンより選択してください",申込書!$C$73&lt;&gt;""),申込書!$AC$22,""),"-"))</f>
        <v/>
      </c>
      <c r="HA390" s="369"/>
      <c r="HB390" s="369"/>
      <c r="HC390" s="370" t="str">
        <f>IF(AND(申込書!$C$73&lt;&gt;"▼プルダウンより選択してください",申込書!$C$73&lt;&gt;"",$G390&lt;&gt;"",申込書!$V$73="特定学年のみ"),"申し込みする","")</f>
        <v/>
      </c>
      <c r="HD390" s="371"/>
      <c r="HE390" s="372"/>
      <c r="HF390" s="373" t="str">
        <f>IF(AND(申込書!$C$74&lt;&gt;"▼プルダウンより選択してください",申込書!$C$74&lt;&gt;"",申込書!$K$22&lt;&gt;"YYYY/MM/DD",$G390&lt;&gt;""),申込書!$K$22,"")</f>
        <v/>
      </c>
      <c r="HG390" s="369" t="str">
        <f>IF(HF390="","",IF(INDEX('コンテンツ＆備考マスタ'!$H:$J,MATCH(学校情報!HF$3,'コンテンツ＆備考マスタ'!$H:$H,0),3)="●",IF(AND(HF390&lt;&gt;"",ISNUMBER(申込書!$AC$22)=TRUE,申込書!$C$74&lt;&gt;"▼プルダウンより選択してください",申込書!$C$74&lt;&gt;""),申込書!$AC$22,""),"-"))</f>
        <v/>
      </c>
      <c r="HH390" s="369"/>
      <c r="HI390" s="369"/>
      <c r="HJ390" s="370" t="str">
        <f>IF(AND(申込書!$C$74&lt;&gt;"▼プルダウンより選択してください",申込書!$C$74&lt;&gt;"",$G390&lt;&gt;"",申込書!$V$74="特定学年のみ"),"申し込みする","")</f>
        <v/>
      </c>
      <c r="HK390" s="371"/>
      <c r="HL390" s="372"/>
      <c r="HM390" s="373" t="str">
        <f>IF(AND(申込書!$C$75&lt;&gt;"▼プルダウンより選択してください",申込書!$C$75&lt;&gt;"",申込書!$K$22&lt;&gt;"YYYY/MM/DD",$G390&lt;&gt;""),申込書!$K$22,"")</f>
        <v/>
      </c>
      <c r="HN390" s="369" t="str">
        <f>IF(HM390="","",IF(INDEX('コンテンツ＆備考マスタ'!$H:$J,MATCH(学校情報!HM$3,'コンテンツ＆備考マスタ'!$H:$H,0),3)="●",IF(AND(HM390&lt;&gt;"",ISNUMBER(申込書!$AC$22)=TRUE,申込書!$C$75&lt;&gt;"▼プルダウンより選択してください",申込書!$C$75&lt;&gt;""),申込書!$AC$22,""),"-"))</f>
        <v/>
      </c>
      <c r="HO390" s="369"/>
      <c r="HP390" s="369"/>
      <c r="HQ390" s="370" t="str">
        <f>IF(AND(申込書!$C$75&lt;&gt;"▼プルダウンより選択してください",申込書!$C$75&lt;&gt;"",$G390&lt;&gt;"",申込書!$V$75="特定学年のみ"),"申し込みする","")</f>
        <v/>
      </c>
      <c r="HR390" s="371"/>
      <c r="HS390" s="371"/>
      <c r="HT390" s="374" t="str">
        <f>IF(AND(申込書!$C$76&lt;&gt;"▼プルダウンより選択してください",申込書!$C$76&lt;&gt;"",申込書!$K$22&lt;&gt;"YYYY/MM/DD",$G390&lt;&gt;""),申込書!$K$22,"")</f>
        <v/>
      </c>
      <c r="HU390" s="369" t="str">
        <f>IF(HT390="","",IF(INDEX('コンテンツ＆備考マスタ'!$H:$J,MATCH(学校情報!HT$3,'コンテンツ＆備考マスタ'!$H:$H,0),3)="●",IF(AND(HT390&lt;&gt;"",ISNUMBER(申込書!$AC$22)=TRUE,申込書!$C$76&lt;&gt;"▼プルダウンより選択してください",申込書!$C$76&lt;&gt;""),申込書!$AC$22,""),"-"))</f>
        <v/>
      </c>
      <c r="HV390" s="369"/>
      <c r="HW390" s="369"/>
      <c r="HX390" s="370" t="str">
        <f>IF(AND(申込書!$C$76&lt;&gt;"▼プルダウンより選択してください",申込書!$C$76&lt;&gt;"",$G390&lt;&gt;"",申込書!$V$76="特定学年のみ"),"申し込みする","")</f>
        <v/>
      </c>
      <c r="HY390" s="371"/>
      <c r="HZ390" s="372"/>
      <c r="IA390" s="69"/>
    </row>
    <row r="391" spans="2:235" ht="26.85" hidden="1" customHeight="1" outlineLevel="1">
      <c r="B391" s="365">
        <f t="shared" ref="B391:B454" si="18">ROW()-5</f>
        <v>386</v>
      </c>
      <c r="C391" s="55"/>
      <c r="D391" s="56"/>
      <c r="E391" s="154"/>
      <c r="F391" s="57"/>
      <c r="G391" s="58"/>
      <c r="H391" s="59"/>
      <c r="I391" s="60"/>
      <c r="J391" s="61"/>
      <c r="K391" s="366" t="str">
        <f t="shared" ref="K391:K454" si="19">IF(AND(OR($C391="既存環境あり",$C391="既存環境あり（住所変更）"),$G391&lt;&gt;""),"現設定を継続する",IF(AND($C391="既存環境なし",$G391&lt;&gt;""),"選択してください",""))</f>
        <v/>
      </c>
      <c r="L391" s="62"/>
      <c r="M391" s="322"/>
      <c r="N391" s="63"/>
      <c r="O391" s="64"/>
      <c r="P391" s="367" t="str">
        <f t="shared" ref="P391:P454" si="20">IF(AND(OR($C391="既存環境あり",$C391="既存環境あり（住所変更）"),$G391&lt;&gt;""),"現設定を継続する",IF(AND($C391="既存環境なし",$G391&lt;&gt;""),"選択してください",""))</f>
        <v/>
      </c>
      <c r="Q391" s="65"/>
      <c r="R391" s="66"/>
      <c r="S391" s="67"/>
      <c r="T391" s="68"/>
      <c r="U391" s="68"/>
      <c r="V391" s="68"/>
      <c r="W391" s="66"/>
      <c r="X391" s="281"/>
      <c r="Y391" s="368" t="str">
        <f>IF(AND(申込書!$C$47&lt;&gt;"▼プルダウンより選択してください",申込書!$C$47&lt;&gt;"",申込書!$K$22&lt;&gt;"YYYY/MM/DD",$G391&lt;&gt;""),申込書!$K$22,"")</f>
        <v/>
      </c>
      <c r="Z391" s="369" t="str">
        <f>IF(Y391="","",IF(INDEX('コンテンツ＆備考マスタ'!$H:$J,MATCH(学校情報!Y$3,'コンテンツ＆備考マスタ'!$H:$H,0),3)="●",IF(AND(Y391&lt;&gt;"",ISNUMBER(申込書!$AC$22)=TRUE,申込書!$C$47&lt;&gt;"▼プルダウンより選択してください",申込書!$C$47&lt;&gt;""),申込書!$AC$22,""),"-"))</f>
        <v/>
      </c>
      <c r="AA391" s="369"/>
      <c r="AB391" s="369"/>
      <c r="AC391" s="370" t="str">
        <f>IF(AND(申込書!$C$47&lt;&gt;"▼プルダウンより選択してください",申込書!$C$47&lt;&gt;"",$G391&lt;&gt;"",申込書!$V$47="特定学年のみ"),"申し込みする","")</f>
        <v/>
      </c>
      <c r="AD391" s="371"/>
      <c r="AE391" s="372"/>
      <c r="AF391" s="373" t="str">
        <f>IF(AND(申込書!$C$48&lt;&gt;"▼プルダウンより選択してください",申込書!$C$48&lt;&gt;"",申込書!$K$22&lt;&gt;"YYYY/MM/DD",$G391&lt;&gt;""),申込書!$K$22,"")</f>
        <v/>
      </c>
      <c r="AG391" s="369" t="str">
        <f>IF(AF391="","",IF(INDEX('コンテンツ＆備考マスタ'!$H:$J,MATCH(学校情報!AF$3,'コンテンツ＆備考マスタ'!$H:$H,0),3)="●",IF(AND(AF391&lt;&gt;"",ISNUMBER(申込書!$AC$22)=TRUE,申込書!$C$48&lt;&gt;"▼プルダウンより選択してください",申込書!$C$48&lt;&gt;""),申込書!$AC$22,""),"-"))</f>
        <v/>
      </c>
      <c r="AH391" s="369"/>
      <c r="AI391" s="369"/>
      <c r="AJ391" s="370" t="str">
        <f>IF(AND(申込書!$C$48&lt;&gt;"▼プルダウンより選択してください",申込書!$C$48&lt;&gt;"",$G391&lt;&gt;"",申込書!$V$48="特定学年のみ"),"申し込みする","")</f>
        <v/>
      </c>
      <c r="AK391" s="371"/>
      <c r="AL391" s="372"/>
      <c r="AM391" s="373" t="str">
        <f>IF(AND(申込書!$C$49&lt;&gt;"▼プルダウンより選択してください",申込書!$C$49&lt;&gt;"",申込書!$K$22&lt;&gt;"YYYY/MM/DD",$G391&lt;&gt;""),申込書!$K$22,"")</f>
        <v/>
      </c>
      <c r="AN391" s="369" t="str">
        <f>IF(AM391="","",IF(INDEX('コンテンツ＆備考マスタ'!$H:$J,MATCH(学校情報!AM$3,'コンテンツ＆備考マスタ'!$H:$H,0),3)="●",IF(AND(AM391&lt;&gt;"",ISNUMBER(申込書!$AC$22)=TRUE,申込書!$C$49&lt;&gt;"▼プルダウンより選択してください",申込書!$C$49&lt;&gt;""),申込書!$AC$22,""),"-"))</f>
        <v/>
      </c>
      <c r="AO391" s="369"/>
      <c r="AP391" s="369"/>
      <c r="AQ391" s="370" t="str">
        <f>IF(AND(申込書!$C$49&lt;&gt;"▼プルダウンより選択してください",申込書!$C$49&lt;&gt;"",$G391&lt;&gt;"",申込書!$V$49="特定学年のみ"),"申し込みする","")</f>
        <v/>
      </c>
      <c r="AR391" s="371"/>
      <c r="AS391" s="372"/>
      <c r="AT391" s="373" t="str">
        <f>IF(AND(申込書!$C$50&lt;&gt;"▼プルダウンより選択してください",申込書!$C$50&lt;&gt;"",申込書!$K$22&lt;&gt;"YYYY/MM/DD",$G391&lt;&gt;""),申込書!$K$22,"")</f>
        <v/>
      </c>
      <c r="AU391" s="369" t="str">
        <f>IF(AT391="","",IF(INDEX('コンテンツ＆備考マスタ'!$H:$J,MATCH(学校情報!AT$3,'コンテンツ＆備考マスタ'!$H:$H,0),3)="●",IF(AND(AT391&lt;&gt;"",ISNUMBER(申込書!$AC$22)=TRUE,申込書!$C$50&lt;&gt;"▼プルダウンより選択してください",申込書!$C$50&lt;&gt;""),申込書!$AC$22,""),"-"))</f>
        <v/>
      </c>
      <c r="AV391" s="369"/>
      <c r="AW391" s="369"/>
      <c r="AX391" s="370" t="str">
        <f>IF(AND(申込書!$C$50&lt;&gt;"▼プルダウンより選択してください",申込書!$C$50&lt;&gt;"",$G391&lt;&gt;"",申込書!$V$50="特定学年のみ"),"申し込みする","")</f>
        <v/>
      </c>
      <c r="AY391" s="371"/>
      <c r="AZ391" s="372"/>
      <c r="BA391" s="373" t="str">
        <f>IF(AND(申込書!$C$51&lt;&gt;"▼プルダウンより選択してください",申込書!$C$51&lt;&gt;"",申込書!$K$22&lt;&gt;"YYYY/MM/DD",$G391&lt;&gt;""),申込書!$K$22,"")</f>
        <v/>
      </c>
      <c r="BB391" s="369" t="str">
        <f>IF(BA391="","",IF(INDEX('コンテンツ＆備考マスタ'!$H:$J,MATCH(学校情報!BA$3,'コンテンツ＆備考マスタ'!$H:$H,0),3)="●",IF(AND(BA391&lt;&gt;"",ISNUMBER(申込書!$AC$22)=TRUE,申込書!$C$51&lt;&gt;"▼プルダウンより選択してください",申込書!$C$51&lt;&gt;""),申込書!$AC$22,""),"-"))</f>
        <v/>
      </c>
      <c r="BC391" s="369"/>
      <c r="BD391" s="369"/>
      <c r="BE391" s="370" t="str">
        <f>IF(AND(申込書!$C$51&lt;&gt;"▼プルダウンより選択してください",申込書!$C$51&lt;&gt;"",$G391&lt;&gt;"",申込書!$V$51="特定学年のみ"),"申し込みする","")</f>
        <v/>
      </c>
      <c r="BF391" s="371"/>
      <c r="BG391" s="372"/>
      <c r="BH391" s="373" t="str">
        <f>IF(AND(申込書!$C$52&lt;&gt;"▼プルダウンより選択してください",申込書!$C$52&lt;&gt;"",申込書!$K$22&lt;&gt;"YYYY/MM/DD",$G391&lt;&gt;""),申込書!$K$22,"")</f>
        <v/>
      </c>
      <c r="BI391" s="369" t="str">
        <f>IF(BH391="","",IF(INDEX('コンテンツ＆備考マスタ'!$H:$J,MATCH(学校情報!BH$3,'コンテンツ＆備考マスタ'!$H:$H,0),3)="●",IF(AND(BH391&lt;&gt;"",ISNUMBER(申込書!$AC$22)=TRUE,申込書!$C$52&lt;&gt;"▼プルダウンより選択してください",申込書!$C$52&lt;&gt;""),申込書!$AC$22,""),"-"))</f>
        <v/>
      </c>
      <c r="BJ391" s="369"/>
      <c r="BK391" s="369"/>
      <c r="BL391" s="370" t="str">
        <f>IF(AND(申込書!$C$52&lt;&gt;"▼プルダウンより選択してください",申込書!$C$52&lt;&gt;"",$G391&lt;&gt;"",申込書!$V$52="特定学年のみ"),"申し込みする","")</f>
        <v/>
      </c>
      <c r="BM391" s="371"/>
      <c r="BN391" s="372"/>
      <c r="BO391" s="373" t="str">
        <f>IF(AND(申込書!$C$53&lt;&gt;"▼プルダウンより選択してください",申込書!$C$53&lt;&gt;"",申込書!$K$22&lt;&gt;"YYYY/MM/DD",$G391&lt;&gt;""),申込書!$K$22,"")</f>
        <v/>
      </c>
      <c r="BP391" s="369" t="str">
        <f>IF(BO391="","",IF(INDEX('コンテンツ＆備考マスタ'!$H:$J,MATCH(学校情報!BO$3,'コンテンツ＆備考マスタ'!$H:$H,0),3)="●",IF(AND(BO391&lt;&gt;"",ISNUMBER(申込書!$AC$22)=TRUE,申込書!$C$53&lt;&gt;"▼プルダウンより選択してください",申込書!$C$53&lt;&gt;""),申込書!$AC$22,""),"-"))</f>
        <v/>
      </c>
      <c r="BQ391" s="369"/>
      <c r="BR391" s="369"/>
      <c r="BS391" s="370" t="str">
        <f>IF(AND(申込書!$C$53&lt;&gt;"▼プルダウンより選択してください",申込書!$C$53&lt;&gt;"",$G391&lt;&gt;"",申込書!$V$53="特定学年のみ"),"申し込みする","")</f>
        <v/>
      </c>
      <c r="BT391" s="371"/>
      <c r="BU391" s="372"/>
      <c r="BV391" s="373" t="str">
        <f>IF(AND(申込書!$C$54&lt;&gt;"▼プルダウンより選択してください",申込書!$C$54&lt;&gt;"",申込書!$K$22&lt;&gt;"YYYY/MM/DD",$G391&lt;&gt;""),申込書!$K$22,"")</f>
        <v/>
      </c>
      <c r="BW391" s="369" t="str">
        <f>IF(BV391="","",IF(INDEX('コンテンツ＆備考マスタ'!$H:$J,MATCH(学校情報!BV$3,'コンテンツ＆備考マスタ'!$H:$H,0),3)="●",IF(AND(BV391&lt;&gt;"",ISNUMBER(申込書!$AC$22)=TRUE,申込書!$C$54&lt;&gt;"▼プルダウンより選択してください",申込書!$C$54&lt;&gt;""),申込書!$AC$22,""),"-"))</f>
        <v/>
      </c>
      <c r="BX391" s="369"/>
      <c r="BY391" s="369"/>
      <c r="BZ391" s="370" t="str">
        <f>IF(AND(申込書!$C$54&lt;&gt;"▼プルダウンより選択してください",申込書!$C$54&lt;&gt;"",$G391&lt;&gt;"",申込書!$V$54="特定学年のみ"),"申し込みする","")</f>
        <v/>
      </c>
      <c r="CA391" s="371"/>
      <c r="CB391" s="372"/>
      <c r="CC391" s="373" t="str">
        <f>IF(AND(申込書!$C$55&lt;&gt;"▼プルダウンより選択してください",申込書!$C$55&lt;&gt;"",申込書!$K$22&lt;&gt;"YYYY/MM/DD",$G391&lt;&gt;""),申込書!$K$22,"")</f>
        <v/>
      </c>
      <c r="CD391" s="369" t="str">
        <f>IF(CC391="","",IF(INDEX('コンテンツ＆備考マスタ'!$H:$J,MATCH(学校情報!CC$3,'コンテンツ＆備考マスタ'!$H:$H,0),3)="●",IF(AND(CC391&lt;&gt;"",ISNUMBER(申込書!$AC$22)=TRUE,申込書!$C$55&lt;&gt;"▼プルダウンより選択してください",申込書!$C$55&lt;&gt;""),申込書!$AC$22,""),"-"))</f>
        <v/>
      </c>
      <c r="CE391" s="369"/>
      <c r="CF391" s="369"/>
      <c r="CG391" s="370" t="str">
        <f>IF(AND(申込書!$C$55&lt;&gt;"▼プルダウンより選択してください",申込書!$C$55&lt;&gt;"",$G391&lt;&gt;"",申込書!$V$55="特定学年のみ"),"申し込みする","")</f>
        <v/>
      </c>
      <c r="CH391" s="371"/>
      <c r="CI391" s="372"/>
      <c r="CJ391" s="373" t="str">
        <f>IF(AND(申込書!$C$56&lt;&gt;"▼プルダウンより選択してください",申込書!$C$56&lt;&gt;"",申込書!$K$22&lt;&gt;"YYYY/MM/DD",$G391&lt;&gt;""),申込書!$K$22,"")</f>
        <v/>
      </c>
      <c r="CK391" s="369" t="str">
        <f>IF(CJ391="","",IF(INDEX('コンテンツ＆備考マスタ'!$H:$J,MATCH(学校情報!CJ$3,'コンテンツ＆備考マスタ'!$H:$H,0),3)="●",IF(AND(CJ391&lt;&gt;"",ISNUMBER(申込書!$AC$22)=TRUE,申込書!$C$56&lt;&gt;"▼プルダウンより選択してください",申込書!$C$56&lt;&gt;""),申込書!$AC$22,""),"-"))</f>
        <v/>
      </c>
      <c r="CL391" s="369"/>
      <c r="CM391" s="369"/>
      <c r="CN391" s="370" t="str">
        <f>IF(AND(申込書!$C$56&lt;&gt;"▼プルダウンより選択してください",申込書!$C$56&lt;&gt;"",$G391&lt;&gt;"",申込書!$V$56="特定学年のみ"),"申し込みする","")</f>
        <v/>
      </c>
      <c r="CO391" s="371"/>
      <c r="CP391" s="372"/>
      <c r="CQ391" s="373" t="str">
        <f>IF(AND(申込書!$C$57&lt;&gt;"▼プルダウンより選択してください",申込書!$C$57&lt;&gt;"",申込書!$K$22&lt;&gt;"YYYY/MM/DD",$G391&lt;&gt;""),申込書!$K$22,"")</f>
        <v/>
      </c>
      <c r="CR391" s="369" t="str">
        <f>IF(CQ391="","",IF(INDEX('コンテンツ＆備考マスタ'!$H:$J,MATCH(学校情報!CQ$3,'コンテンツ＆備考マスタ'!$H:$H,0),3)="●",IF(AND(CQ391&lt;&gt;"",ISNUMBER(申込書!$AC$22)=TRUE,申込書!$C$57&lt;&gt;"▼プルダウンより選択してください",申込書!$C$57&lt;&gt;""),申込書!$AC$22,""),"-"))</f>
        <v/>
      </c>
      <c r="CS391" s="369"/>
      <c r="CT391" s="369"/>
      <c r="CU391" s="369" t="str">
        <f>IF(AND(申込書!$C$57&lt;&gt;"▼プルダウンより選択してください",申込書!$C$57&lt;&gt;"",$G391&lt;&gt;"",申込書!$V$57="特定学年のみ"),"申し込みする","")</f>
        <v/>
      </c>
      <c r="CV391" s="371"/>
      <c r="CW391" s="372"/>
      <c r="CX391" s="373" t="str">
        <f>IF(AND(申込書!$C$58&lt;&gt;"▼プルダウンより選択してください",申込書!$C$58&lt;&gt;"",申込書!$K$22&lt;&gt;"YYYY/MM/DD",$G391&lt;&gt;""),申込書!$K$22,"")</f>
        <v/>
      </c>
      <c r="CY391" s="369" t="str">
        <f>IF(CX391="","",IF(INDEX('コンテンツ＆備考マスタ'!$H:$J,MATCH(学校情報!CX$3,'コンテンツ＆備考マスタ'!$H:$H,0),3)="●",IF(AND(CX391&lt;&gt;"",ISNUMBER(申込書!$AC$22)=TRUE,申込書!$C$58&lt;&gt;"▼プルダウンより選択してください",申込書!$C$58&lt;&gt;""),申込書!$AC$22,""),"-"))</f>
        <v/>
      </c>
      <c r="CZ391" s="369"/>
      <c r="DA391" s="369"/>
      <c r="DB391" s="369" t="str">
        <f>IF(AND(申込書!$C$58&lt;&gt;"▼プルダウンより選択してください",申込書!$C$58&lt;&gt;"",$G391&lt;&gt;"",申込書!$V$58="特定学年のみ"),"申し込みする","")</f>
        <v/>
      </c>
      <c r="DC391" s="371"/>
      <c r="DD391" s="372"/>
      <c r="DE391" s="373" t="str">
        <f>IF(AND(申込書!$C$59&lt;&gt;"▼プルダウンより選択してください",申込書!$C$59&lt;&gt;"",申込書!$K$22&lt;&gt;"YYYY/MM/DD",$G391&lt;&gt;""),申込書!$K$22,"")</f>
        <v/>
      </c>
      <c r="DF391" s="369" t="str">
        <f>IF(DE391="","",IF(INDEX('コンテンツ＆備考マスタ'!$H:$J,MATCH(学校情報!DE$3,'コンテンツ＆備考マスタ'!$H:$H,0),3)="●",IF(AND(DE391&lt;&gt;"",ISNUMBER(申込書!$AC$22)=TRUE,申込書!$C$59&lt;&gt;"▼プルダウンより選択してください",申込書!$C$59&lt;&gt;""),申込書!$AC$22,""),"-"))</f>
        <v/>
      </c>
      <c r="DG391" s="369"/>
      <c r="DH391" s="369"/>
      <c r="DI391" s="369" t="str">
        <f>IF(AND(申込書!$C$59&lt;&gt;"▼プルダウンより選択してください",申込書!$C$59&lt;&gt;"",$G391&lt;&gt;"",申込書!$V$59="特定学年のみ"),"申し込みする","")</f>
        <v/>
      </c>
      <c r="DJ391" s="371"/>
      <c r="DK391" s="372"/>
      <c r="DL391" s="373" t="str">
        <f>IF(AND(申込書!$C$60&lt;&gt;"▼プルダウンより選択してください",申込書!$C$60&lt;&gt;"",申込書!$K$22&lt;&gt;"YYYY/MM/DD",$G391&lt;&gt;""),申込書!$K$22,"")</f>
        <v/>
      </c>
      <c r="DM391" s="369" t="str">
        <f>IF(DL391="","",IF(INDEX('コンテンツ＆備考マスタ'!$H:$J,MATCH(学校情報!DL$3,'コンテンツ＆備考マスタ'!$H:$H,0),3)="●",IF(AND(DL391&lt;&gt;"",ISNUMBER(申込書!$AC$22)=TRUE,申込書!$C$60&lt;&gt;"▼プルダウンより選択してください",申込書!$C$60&lt;&gt;""),申込書!$AC$22,""),"-"))</f>
        <v/>
      </c>
      <c r="DN391" s="369"/>
      <c r="DO391" s="369"/>
      <c r="DP391" s="369" t="str">
        <f>IF(AND(申込書!$C$60&lt;&gt;"▼プルダウンより選択してください",申込書!$C$60&lt;&gt;"",$G391&lt;&gt;"",申込書!$V$60="特定学年のみ"),"申し込みする","")</f>
        <v/>
      </c>
      <c r="DQ391" s="371"/>
      <c r="DR391" s="372"/>
      <c r="DS391" s="373" t="str">
        <f>IF(AND(申込書!$C$61&lt;&gt;"▼プルダウンより選択してください",申込書!$C$61&lt;&gt;"",申込書!$K$22&lt;&gt;"YYYY/MM/DD",$G391&lt;&gt;""),申込書!$K$22,"")</f>
        <v/>
      </c>
      <c r="DT391" s="369" t="str">
        <f>IF(DS391="","",IF(INDEX('コンテンツ＆備考マスタ'!$H:$J,MATCH(学校情報!DS$3,'コンテンツ＆備考マスタ'!$H:$H,0),3)="●",IF(AND(DS391&lt;&gt;"",ISNUMBER(申込書!$AC$22)=TRUE,申込書!$C$61&lt;&gt;"▼プルダウンより選択してください",申込書!$C$61&lt;&gt;""),申込書!$AC$22,""),"-"))</f>
        <v/>
      </c>
      <c r="DU391" s="369"/>
      <c r="DV391" s="369"/>
      <c r="DW391" s="369" t="str">
        <f>IF(AND(申込書!$C$61&lt;&gt;"▼プルダウンより選択してください",申込書!$C$61&lt;&gt;"",$G391&lt;&gt;"",申込書!$V$61="特定学年のみ"),"申し込みする","")</f>
        <v/>
      </c>
      <c r="DX391" s="371"/>
      <c r="DY391" s="372"/>
      <c r="DZ391" s="373" t="str">
        <f>IF(AND(申込書!$C$62&lt;&gt;"▼プルダウンより選択してください",申込書!$C$62&lt;&gt;"",申込書!$K$22&lt;&gt;"YYYY/MM/DD",$G391&lt;&gt;""),申込書!$K$22,"")</f>
        <v/>
      </c>
      <c r="EA391" s="369" t="str">
        <f>IF(DZ391="","",IF(INDEX('コンテンツ＆備考マスタ'!$H:$J,MATCH(学校情報!DZ$3,'コンテンツ＆備考マスタ'!$H:$H,0),3)="●",IF(AND(DZ391&lt;&gt;"",ISNUMBER(申込書!$AC$22)=TRUE,申込書!$C$62&lt;&gt;"▼プルダウンより選択してください",申込書!$C$62&lt;&gt;""),申込書!$AC$22,""),"-"))</f>
        <v/>
      </c>
      <c r="EB391" s="369"/>
      <c r="EC391" s="369"/>
      <c r="ED391" s="370" t="str">
        <f>IF(AND(申込書!$C$62&lt;&gt;"▼プルダウンより選択してください",申込書!$C$62&lt;&gt;"",$G391&lt;&gt;"",申込書!$V$62="特定学年のみ"),"申し込みする","")</f>
        <v/>
      </c>
      <c r="EE391" s="371"/>
      <c r="EF391" s="372"/>
      <c r="EG391" s="373" t="str">
        <f>IF(AND(申込書!$C$63&lt;&gt;"▼プルダウンより選択してください",申込書!$C$63&lt;&gt;"",申込書!$K$22&lt;&gt;"YYYY/MM/DD",$G391&lt;&gt;""),申込書!$K$22,"")</f>
        <v/>
      </c>
      <c r="EH391" s="369" t="str">
        <f>IF(EG391="","",IF(INDEX('コンテンツ＆備考マスタ'!$H:$J,MATCH(学校情報!EG$3,'コンテンツ＆備考マスタ'!$H:$H,0),3)="●",IF(AND(EG391&lt;&gt;"",ISNUMBER(申込書!$AC$22)=TRUE,申込書!$C$63&lt;&gt;"▼プルダウンより選択してください",申込書!$C$63&lt;&gt;""),申込書!$AC$22,""),"-"))</f>
        <v/>
      </c>
      <c r="EI391" s="369"/>
      <c r="EJ391" s="369"/>
      <c r="EK391" s="370" t="str">
        <f>IF(AND(申込書!$C$63&lt;&gt;"▼プルダウンより選択してください",申込書!$C$63&lt;&gt;"",$G391&lt;&gt;"",申込書!$V$63="特定学年のみ"),"申し込みする","")</f>
        <v/>
      </c>
      <c r="EL391" s="371"/>
      <c r="EM391" s="372"/>
      <c r="EN391" s="373" t="str">
        <f>IF(AND(申込書!$C$64&lt;&gt;"▼プルダウンより選択してください",申込書!$C$64&lt;&gt;"",申込書!$K$22&lt;&gt;"YYYY/MM/DD",$G391&lt;&gt;""),申込書!$K$22,"")</f>
        <v/>
      </c>
      <c r="EO391" s="369" t="str">
        <f>IF(EN391="","",IF(INDEX('コンテンツ＆備考マスタ'!$H:$J,MATCH(学校情報!EN$3,'コンテンツ＆備考マスタ'!$H:$H,0),3)="●",IF(AND(EN391&lt;&gt;"",ISNUMBER(申込書!$AC$22)=TRUE,申込書!$C$64&lt;&gt;"▼プルダウンより選択してください",申込書!$C$64&lt;&gt;""),申込書!$AC$22,""),"-"))</f>
        <v/>
      </c>
      <c r="EP391" s="369"/>
      <c r="EQ391" s="369"/>
      <c r="ER391" s="370" t="str">
        <f>IF(AND(申込書!$C$64&lt;&gt;"▼プルダウンより選択してください",申込書!$C$64&lt;&gt;"",$G391&lt;&gt;"",申込書!$V$64="特定学年のみ"),"申し込みする","")</f>
        <v/>
      </c>
      <c r="ES391" s="371"/>
      <c r="ET391" s="372"/>
      <c r="EU391" s="373" t="str">
        <f>IF(AND(申込書!$C$65&lt;&gt;"▼プルダウンより選択してください",申込書!$C$65&lt;&gt;"",申込書!$K$22&lt;&gt;"YYYY/MM/DD",$G391&lt;&gt;""),申込書!$K$22,"")</f>
        <v/>
      </c>
      <c r="EV391" s="369" t="str">
        <f>IF(EU391="","",IF(INDEX('コンテンツ＆備考マスタ'!$H:$J,MATCH(学校情報!EU$3,'コンテンツ＆備考マスタ'!$H:$H,0),3)="●",IF(AND(EU391&lt;&gt;"",ISNUMBER(申込書!$AC$22)=TRUE,申込書!$C$65&lt;&gt;"▼プルダウンより選択してください",申込書!$C$65&lt;&gt;""),申込書!$AC$22,""),"-"))</f>
        <v/>
      </c>
      <c r="EW391" s="369"/>
      <c r="EX391" s="369"/>
      <c r="EY391" s="370" t="str">
        <f>IF(AND(申込書!$C$65&lt;&gt;"▼プルダウンより選択してください",申込書!$C$65&lt;&gt;"",$G391&lt;&gt;"",申込書!$V$65="特定学年のみ"),"申し込みする","")</f>
        <v/>
      </c>
      <c r="EZ391" s="371"/>
      <c r="FA391" s="372"/>
      <c r="FB391" s="373" t="str">
        <f>IF(AND(申込書!$C$66&lt;&gt;"▼プルダウンより選択してください",申込書!$C$66&lt;&gt;"",申込書!$K$22&lt;&gt;"YYYY/MM/DD",$G391&lt;&gt;""),申込書!$K$22,"")</f>
        <v/>
      </c>
      <c r="FC391" s="369" t="str">
        <f>IF(FB391="","",IF(INDEX('コンテンツ＆備考マスタ'!$H:$J,MATCH(学校情報!FB$3,'コンテンツ＆備考マスタ'!$H:$H,0),3)="●",IF(AND(FB391&lt;&gt;"",ISNUMBER(申込書!$AC$22)=TRUE,申込書!$C$66&lt;&gt;"▼プルダウンより選択してください",申込書!$C$66&lt;&gt;""),申込書!$AC$22,""),"-"))</f>
        <v/>
      </c>
      <c r="FD391" s="369"/>
      <c r="FE391" s="369"/>
      <c r="FF391" s="370" t="str">
        <f>IF(AND(申込書!$C$66&lt;&gt;"▼プルダウンより選択してください",申込書!$C$66&lt;&gt;"",$G391&lt;&gt;"",申込書!$V$66="特定学年のみ"),"申し込みする","")</f>
        <v/>
      </c>
      <c r="FG391" s="371"/>
      <c r="FH391" s="372"/>
      <c r="FI391" s="373" t="str">
        <f>IF(AND(申込書!$C$67&lt;&gt;"▼プルダウンより選択してください",申込書!$C$67&lt;&gt;"",申込書!$K$22&lt;&gt;"YYYY/MM/DD",$G391&lt;&gt;""),申込書!$K$22,"")</f>
        <v/>
      </c>
      <c r="FJ391" s="369" t="str">
        <f>IF(FI391="","",IF(INDEX('コンテンツ＆備考マスタ'!$H:$J,MATCH(学校情報!FI$3,'コンテンツ＆備考マスタ'!$H:$H,0),3)="●",IF(AND(FI391&lt;&gt;"",ISNUMBER(申込書!$AC$22)=TRUE,申込書!$C$67&lt;&gt;"▼プルダウンより選択してください",申込書!$C$67&lt;&gt;""),申込書!$AC$22,""),"-"))</f>
        <v/>
      </c>
      <c r="FK391" s="369"/>
      <c r="FL391" s="369"/>
      <c r="FM391" s="370" t="str">
        <f>IF(AND(申込書!$C$67&lt;&gt;"▼プルダウンより選択してください",申込書!$C$67&lt;&gt;"",$G391&lt;&gt;"",申込書!$V$67="特定学年のみ"),"申し込みする","")</f>
        <v/>
      </c>
      <c r="FN391" s="371"/>
      <c r="FO391" s="372"/>
      <c r="FP391" s="373" t="str">
        <f>IF(AND(申込書!$C$68&lt;&gt;"▼プルダウンより選択してください",申込書!$C$68&lt;&gt;"",申込書!$K$22&lt;&gt;"YYYY/MM/DD",$G391&lt;&gt;""),申込書!$K$22,"")</f>
        <v/>
      </c>
      <c r="FQ391" s="369" t="str">
        <f>IF(FP391="","",IF(INDEX('コンテンツ＆備考マスタ'!$H:$J,MATCH(学校情報!FP$3,'コンテンツ＆備考マスタ'!$H:$H,0),3)="●",IF(AND(FP391&lt;&gt;"",ISNUMBER(申込書!$AC$22)=TRUE,申込書!$C$68&lt;&gt;"▼プルダウンより選択してください",申込書!$C$68&lt;&gt;""),申込書!$AC$22,""),"-"))</f>
        <v/>
      </c>
      <c r="FR391" s="369"/>
      <c r="FS391" s="369"/>
      <c r="FT391" s="370" t="str">
        <f>IF(AND(申込書!$C$68&lt;&gt;"▼プルダウンより選択してください",申込書!$C$68&lt;&gt;"",$G391&lt;&gt;"",申込書!$V$68="特定学年のみ"),"申し込みする","")</f>
        <v/>
      </c>
      <c r="FU391" s="371"/>
      <c r="FV391" s="372"/>
      <c r="FW391" s="373" t="str">
        <f>IF(AND(申込書!$C$69&lt;&gt;"▼プルダウンより選択してください",申込書!$C$69&lt;&gt;"",申込書!$K$22&lt;&gt;"YYYY/MM/DD",$G391&lt;&gt;""),申込書!$K$22,"")</f>
        <v/>
      </c>
      <c r="FX391" s="369" t="str">
        <f>IF(FW391="","",IF(INDEX('コンテンツ＆備考マスタ'!$H:$J,MATCH(学校情報!FW$3,'コンテンツ＆備考マスタ'!$H:$H,0),3)="●",IF(AND(FW391&lt;&gt;"",ISNUMBER(申込書!$AC$22)=TRUE,申込書!$C$69&lt;&gt;"▼プルダウンより選択してください",申込書!$C$69&lt;&gt;""),申込書!$AC$22,""),"-"))</f>
        <v/>
      </c>
      <c r="FY391" s="369"/>
      <c r="FZ391" s="369"/>
      <c r="GA391" s="370" t="str">
        <f>IF(AND(申込書!$C$69&lt;&gt;"▼プルダウンより選択してください",申込書!$C$69&lt;&gt;"",$G391&lt;&gt;"",申込書!$V$69="特定学年のみ"),"申し込みする","")</f>
        <v/>
      </c>
      <c r="GB391" s="371"/>
      <c r="GC391" s="372"/>
      <c r="GD391" s="373" t="str">
        <f>IF(AND(申込書!$C$70&lt;&gt;"▼プルダウンより選択してください",申込書!$C$70&lt;&gt;"",申込書!$K$22&lt;&gt;"YYYY/MM/DD",$G391&lt;&gt;""),申込書!$K$22,"")</f>
        <v/>
      </c>
      <c r="GE391" s="369" t="str">
        <f>IF(GD391="","",IF(INDEX('コンテンツ＆備考マスタ'!$H:$J,MATCH(学校情報!GD$3,'コンテンツ＆備考マスタ'!$H:$H,0),3)="●",IF(AND(GD391&lt;&gt;"",ISNUMBER(申込書!$AC$22)=TRUE,申込書!$C$70&lt;&gt;"▼プルダウンより選択してください",申込書!$C$70&lt;&gt;""),申込書!$AC$22,""),"-"))</f>
        <v/>
      </c>
      <c r="GF391" s="369"/>
      <c r="GG391" s="369"/>
      <c r="GH391" s="370" t="str">
        <f>IF(AND(申込書!$C$70&lt;&gt;"▼プルダウンより選択してください",申込書!$C$70&lt;&gt;"",$G391&lt;&gt;"",申込書!$V$70="特定学年のみ"),"申し込みする","")</f>
        <v/>
      </c>
      <c r="GI391" s="371"/>
      <c r="GJ391" s="372"/>
      <c r="GK391" s="373" t="str">
        <f>IF(AND(申込書!$C$71&lt;&gt;"▼プルダウンより選択してください",申込書!$C$71&lt;&gt;"",申込書!$K$22&lt;&gt;"YYYY/MM/DD",$G391&lt;&gt;""),申込書!$K$22,"")</f>
        <v/>
      </c>
      <c r="GL391" s="369" t="str">
        <f>IF(GK391="","",IF(INDEX('コンテンツ＆備考マスタ'!$H:$J,MATCH(学校情報!GK$3,'コンテンツ＆備考マスタ'!$H:$H,0),3)="●",IF(AND(GK391&lt;&gt;"",ISNUMBER(申込書!$AC$22)=TRUE,申込書!$C$71&lt;&gt;"▼プルダウンより選択してください",申込書!$C$71&lt;&gt;""),申込書!$AC$22,""),"-"))</f>
        <v/>
      </c>
      <c r="GM391" s="369"/>
      <c r="GN391" s="369"/>
      <c r="GO391" s="370" t="str">
        <f>IF(AND(申込書!$C$71&lt;&gt;"▼プルダウンより選択してください",申込書!$C$71&lt;&gt;"",$G391&lt;&gt;"",申込書!$V$71="特定学年のみ"),"申し込みする","")</f>
        <v/>
      </c>
      <c r="GP391" s="371"/>
      <c r="GQ391" s="372"/>
      <c r="GR391" s="373" t="str">
        <f>IF(AND(申込書!$C$72&lt;&gt;"▼プルダウンより選択してください",申込書!$C$72&lt;&gt;"",申込書!$K$22&lt;&gt;"YYYY/MM/DD",$G391&lt;&gt;""),申込書!$K$22,"")</f>
        <v/>
      </c>
      <c r="GS391" s="369" t="str">
        <f>IF(GR391="","",IF(INDEX('コンテンツ＆備考マスタ'!$H:$J,MATCH(学校情報!GR$3,'コンテンツ＆備考マスタ'!$H:$H,0),3)="●",IF(AND(GR391&lt;&gt;"",ISNUMBER(申込書!$AC$22)=TRUE,申込書!$C$72&lt;&gt;"▼プルダウンより選択してください",申込書!$C$72&lt;&gt;""),申込書!$AC$22,""),"-"))</f>
        <v/>
      </c>
      <c r="GT391" s="369"/>
      <c r="GU391" s="369"/>
      <c r="GV391" s="370" t="str">
        <f>IF(AND(申込書!$C$72&lt;&gt;"▼プルダウンより選択してください",申込書!$C$72&lt;&gt;"",$G391&lt;&gt;"",申込書!$V$72="特定学年のみ"),"申し込みする","")</f>
        <v/>
      </c>
      <c r="GW391" s="371"/>
      <c r="GX391" s="372"/>
      <c r="GY391" s="373" t="str">
        <f>IF(AND(申込書!$C$73&lt;&gt;"▼プルダウンより選択してください",申込書!$C$73&lt;&gt;"",申込書!$K$22&lt;&gt;"YYYY/MM/DD",$G391&lt;&gt;""),申込書!$K$22,"")</f>
        <v/>
      </c>
      <c r="GZ391" s="369" t="str">
        <f>IF(GY391="","",IF(INDEX('コンテンツ＆備考マスタ'!$H:$J,MATCH(学校情報!GY$3,'コンテンツ＆備考マスタ'!$H:$H,0),3)="●",IF(AND(GY391&lt;&gt;"",ISNUMBER(申込書!$AC$22)=TRUE,申込書!$C$73&lt;&gt;"▼プルダウンより選択してください",申込書!$C$73&lt;&gt;""),申込書!$AC$22,""),"-"))</f>
        <v/>
      </c>
      <c r="HA391" s="369"/>
      <c r="HB391" s="369"/>
      <c r="HC391" s="370" t="str">
        <f>IF(AND(申込書!$C$73&lt;&gt;"▼プルダウンより選択してください",申込書!$C$73&lt;&gt;"",$G391&lt;&gt;"",申込書!$V$73="特定学年のみ"),"申し込みする","")</f>
        <v/>
      </c>
      <c r="HD391" s="371"/>
      <c r="HE391" s="372"/>
      <c r="HF391" s="373" t="str">
        <f>IF(AND(申込書!$C$74&lt;&gt;"▼プルダウンより選択してください",申込書!$C$74&lt;&gt;"",申込書!$K$22&lt;&gt;"YYYY/MM/DD",$G391&lt;&gt;""),申込書!$K$22,"")</f>
        <v/>
      </c>
      <c r="HG391" s="369" t="str">
        <f>IF(HF391="","",IF(INDEX('コンテンツ＆備考マスタ'!$H:$J,MATCH(学校情報!HF$3,'コンテンツ＆備考マスタ'!$H:$H,0),3)="●",IF(AND(HF391&lt;&gt;"",ISNUMBER(申込書!$AC$22)=TRUE,申込書!$C$74&lt;&gt;"▼プルダウンより選択してください",申込書!$C$74&lt;&gt;""),申込書!$AC$22,""),"-"))</f>
        <v/>
      </c>
      <c r="HH391" s="369"/>
      <c r="HI391" s="369"/>
      <c r="HJ391" s="370" t="str">
        <f>IF(AND(申込書!$C$74&lt;&gt;"▼プルダウンより選択してください",申込書!$C$74&lt;&gt;"",$G391&lt;&gt;"",申込書!$V$74="特定学年のみ"),"申し込みする","")</f>
        <v/>
      </c>
      <c r="HK391" s="371"/>
      <c r="HL391" s="372"/>
      <c r="HM391" s="373" t="str">
        <f>IF(AND(申込書!$C$75&lt;&gt;"▼プルダウンより選択してください",申込書!$C$75&lt;&gt;"",申込書!$K$22&lt;&gt;"YYYY/MM/DD",$G391&lt;&gt;""),申込書!$K$22,"")</f>
        <v/>
      </c>
      <c r="HN391" s="369" t="str">
        <f>IF(HM391="","",IF(INDEX('コンテンツ＆備考マスタ'!$H:$J,MATCH(学校情報!HM$3,'コンテンツ＆備考マスタ'!$H:$H,0),3)="●",IF(AND(HM391&lt;&gt;"",ISNUMBER(申込書!$AC$22)=TRUE,申込書!$C$75&lt;&gt;"▼プルダウンより選択してください",申込書!$C$75&lt;&gt;""),申込書!$AC$22,""),"-"))</f>
        <v/>
      </c>
      <c r="HO391" s="369"/>
      <c r="HP391" s="369"/>
      <c r="HQ391" s="370" t="str">
        <f>IF(AND(申込書!$C$75&lt;&gt;"▼プルダウンより選択してください",申込書!$C$75&lt;&gt;"",$G391&lt;&gt;"",申込書!$V$75="特定学年のみ"),"申し込みする","")</f>
        <v/>
      </c>
      <c r="HR391" s="371"/>
      <c r="HS391" s="371"/>
      <c r="HT391" s="374" t="str">
        <f>IF(AND(申込書!$C$76&lt;&gt;"▼プルダウンより選択してください",申込書!$C$76&lt;&gt;"",申込書!$K$22&lt;&gt;"YYYY/MM/DD",$G391&lt;&gt;""),申込書!$K$22,"")</f>
        <v/>
      </c>
      <c r="HU391" s="369" t="str">
        <f>IF(HT391="","",IF(INDEX('コンテンツ＆備考マスタ'!$H:$J,MATCH(学校情報!HT$3,'コンテンツ＆備考マスタ'!$H:$H,0),3)="●",IF(AND(HT391&lt;&gt;"",ISNUMBER(申込書!$AC$22)=TRUE,申込書!$C$76&lt;&gt;"▼プルダウンより選択してください",申込書!$C$76&lt;&gt;""),申込書!$AC$22,""),"-"))</f>
        <v/>
      </c>
      <c r="HV391" s="369"/>
      <c r="HW391" s="369"/>
      <c r="HX391" s="370" t="str">
        <f>IF(AND(申込書!$C$76&lt;&gt;"▼プルダウンより選択してください",申込書!$C$76&lt;&gt;"",$G391&lt;&gt;"",申込書!$V$76="特定学年のみ"),"申し込みする","")</f>
        <v/>
      </c>
      <c r="HY391" s="371"/>
      <c r="HZ391" s="372"/>
      <c r="IA391" s="69"/>
    </row>
    <row r="392" spans="2:235" ht="26.85" hidden="1" customHeight="1" outlineLevel="1">
      <c r="B392" s="365">
        <f t="shared" si="18"/>
        <v>387</v>
      </c>
      <c r="C392" s="55"/>
      <c r="D392" s="56"/>
      <c r="E392" s="154"/>
      <c r="F392" s="57"/>
      <c r="G392" s="58"/>
      <c r="H392" s="59"/>
      <c r="I392" s="60"/>
      <c r="J392" s="61"/>
      <c r="K392" s="366" t="str">
        <f t="shared" si="19"/>
        <v/>
      </c>
      <c r="L392" s="62"/>
      <c r="M392" s="322"/>
      <c r="N392" s="63"/>
      <c r="O392" s="64"/>
      <c r="P392" s="367" t="str">
        <f t="shared" si="20"/>
        <v/>
      </c>
      <c r="Q392" s="65"/>
      <c r="R392" s="66"/>
      <c r="S392" s="67"/>
      <c r="T392" s="68"/>
      <c r="U392" s="68"/>
      <c r="V392" s="68"/>
      <c r="W392" s="66"/>
      <c r="X392" s="281"/>
      <c r="Y392" s="368" t="str">
        <f>IF(AND(申込書!$C$47&lt;&gt;"▼プルダウンより選択してください",申込書!$C$47&lt;&gt;"",申込書!$K$22&lt;&gt;"YYYY/MM/DD",$G392&lt;&gt;""),申込書!$K$22,"")</f>
        <v/>
      </c>
      <c r="Z392" s="369" t="str">
        <f>IF(Y392="","",IF(INDEX('コンテンツ＆備考マスタ'!$H:$J,MATCH(学校情報!Y$3,'コンテンツ＆備考マスタ'!$H:$H,0),3)="●",IF(AND(Y392&lt;&gt;"",ISNUMBER(申込書!$AC$22)=TRUE,申込書!$C$47&lt;&gt;"▼プルダウンより選択してください",申込書!$C$47&lt;&gt;""),申込書!$AC$22,""),"-"))</f>
        <v/>
      </c>
      <c r="AA392" s="369"/>
      <c r="AB392" s="369"/>
      <c r="AC392" s="370" t="str">
        <f>IF(AND(申込書!$C$47&lt;&gt;"▼プルダウンより選択してください",申込書!$C$47&lt;&gt;"",$G392&lt;&gt;"",申込書!$V$47="特定学年のみ"),"申し込みする","")</f>
        <v/>
      </c>
      <c r="AD392" s="371"/>
      <c r="AE392" s="372"/>
      <c r="AF392" s="373" t="str">
        <f>IF(AND(申込書!$C$48&lt;&gt;"▼プルダウンより選択してください",申込書!$C$48&lt;&gt;"",申込書!$K$22&lt;&gt;"YYYY/MM/DD",$G392&lt;&gt;""),申込書!$K$22,"")</f>
        <v/>
      </c>
      <c r="AG392" s="369" t="str">
        <f>IF(AF392="","",IF(INDEX('コンテンツ＆備考マスタ'!$H:$J,MATCH(学校情報!AF$3,'コンテンツ＆備考マスタ'!$H:$H,0),3)="●",IF(AND(AF392&lt;&gt;"",ISNUMBER(申込書!$AC$22)=TRUE,申込書!$C$48&lt;&gt;"▼プルダウンより選択してください",申込書!$C$48&lt;&gt;""),申込書!$AC$22,""),"-"))</f>
        <v/>
      </c>
      <c r="AH392" s="369"/>
      <c r="AI392" s="369"/>
      <c r="AJ392" s="370" t="str">
        <f>IF(AND(申込書!$C$48&lt;&gt;"▼プルダウンより選択してください",申込書!$C$48&lt;&gt;"",$G392&lt;&gt;"",申込書!$V$48="特定学年のみ"),"申し込みする","")</f>
        <v/>
      </c>
      <c r="AK392" s="371"/>
      <c r="AL392" s="372"/>
      <c r="AM392" s="373" t="str">
        <f>IF(AND(申込書!$C$49&lt;&gt;"▼プルダウンより選択してください",申込書!$C$49&lt;&gt;"",申込書!$K$22&lt;&gt;"YYYY/MM/DD",$G392&lt;&gt;""),申込書!$K$22,"")</f>
        <v/>
      </c>
      <c r="AN392" s="369" t="str">
        <f>IF(AM392="","",IF(INDEX('コンテンツ＆備考マスタ'!$H:$J,MATCH(学校情報!AM$3,'コンテンツ＆備考マスタ'!$H:$H,0),3)="●",IF(AND(AM392&lt;&gt;"",ISNUMBER(申込書!$AC$22)=TRUE,申込書!$C$49&lt;&gt;"▼プルダウンより選択してください",申込書!$C$49&lt;&gt;""),申込書!$AC$22,""),"-"))</f>
        <v/>
      </c>
      <c r="AO392" s="369"/>
      <c r="AP392" s="369"/>
      <c r="AQ392" s="370" t="str">
        <f>IF(AND(申込書!$C$49&lt;&gt;"▼プルダウンより選択してください",申込書!$C$49&lt;&gt;"",$G392&lt;&gt;"",申込書!$V$49="特定学年のみ"),"申し込みする","")</f>
        <v/>
      </c>
      <c r="AR392" s="371"/>
      <c r="AS392" s="372"/>
      <c r="AT392" s="373" t="str">
        <f>IF(AND(申込書!$C$50&lt;&gt;"▼プルダウンより選択してください",申込書!$C$50&lt;&gt;"",申込書!$K$22&lt;&gt;"YYYY/MM/DD",$G392&lt;&gt;""),申込書!$K$22,"")</f>
        <v/>
      </c>
      <c r="AU392" s="369" t="str">
        <f>IF(AT392="","",IF(INDEX('コンテンツ＆備考マスタ'!$H:$J,MATCH(学校情報!AT$3,'コンテンツ＆備考マスタ'!$H:$H,0),3)="●",IF(AND(AT392&lt;&gt;"",ISNUMBER(申込書!$AC$22)=TRUE,申込書!$C$50&lt;&gt;"▼プルダウンより選択してください",申込書!$C$50&lt;&gt;""),申込書!$AC$22,""),"-"))</f>
        <v/>
      </c>
      <c r="AV392" s="369"/>
      <c r="AW392" s="369"/>
      <c r="AX392" s="370" t="str">
        <f>IF(AND(申込書!$C$50&lt;&gt;"▼プルダウンより選択してください",申込書!$C$50&lt;&gt;"",$G392&lt;&gt;"",申込書!$V$50="特定学年のみ"),"申し込みする","")</f>
        <v/>
      </c>
      <c r="AY392" s="371"/>
      <c r="AZ392" s="372"/>
      <c r="BA392" s="373" t="str">
        <f>IF(AND(申込書!$C$51&lt;&gt;"▼プルダウンより選択してください",申込書!$C$51&lt;&gt;"",申込書!$K$22&lt;&gt;"YYYY/MM/DD",$G392&lt;&gt;""),申込書!$K$22,"")</f>
        <v/>
      </c>
      <c r="BB392" s="369" t="str">
        <f>IF(BA392="","",IF(INDEX('コンテンツ＆備考マスタ'!$H:$J,MATCH(学校情報!BA$3,'コンテンツ＆備考マスタ'!$H:$H,0),3)="●",IF(AND(BA392&lt;&gt;"",ISNUMBER(申込書!$AC$22)=TRUE,申込書!$C$51&lt;&gt;"▼プルダウンより選択してください",申込書!$C$51&lt;&gt;""),申込書!$AC$22,""),"-"))</f>
        <v/>
      </c>
      <c r="BC392" s="369"/>
      <c r="BD392" s="369"/>
      <c r="BE392" s="370" t="str">
        <f>IF(AND(申込書!$C$51&lt;&gt;"▼プルダウンより選択してください",申込書!$C$51&lt;&gt;"",$G392&lt;&gt;"",申込書!$V$51="特定学年のみ"),"申し込みする","")</f>
        <v/>
      </c>
      <c r="BF392" s="371"/>
      <c r="BG392" s="372"/>
      <c r="BH392" s="373" t="str">
        <f>IF(AND(申込書!$C$52&lt;&gt;"▼プルダウンより選択してください",申込書!$C$52&lt;&gt;"",申込書!$K$22&lt;&gt;"YYYY/MM/DD",$G392&lt;&gt;""),申込書!$K$22,"")</f>
        <v/>
      </c>
      <c r="BI392" s="369" t="str">
        <f>IF(BH392="","",IF(INDEX('コンテンツ＆備考マスタ'!$H:$J,MATCH(学校情報!BH$3,'コンテンツ＆備考マスタ'!$H:$H,0),3)="●",IF(AND(BH392&lt;&gt;"",ISNUMBER(申込書!$AC$22)=TRUE,申込書!$C$52&lt;&gt;"▼プルダウンより選択してください",申込書!$C$52&lt;&gt;""),申込書!$AC$22,""),"-"))</f>
        <v/>
      </c>
      <c r="BJ392" s="369"/>
      <c r="BK392" s="369"/>
      <c r="BL392" s="370" t="str">
        <f>IF(AND(申込書!$C$52&lt;&gt;"▼プルダウンより選択してください",申込書!$C$52&lt;&gt;"",$G392&lt;&gt;"",申込書!$V$52="特定学年のみ"),"申し込みする","")</f>
        <v/>
      </c>
      <c r="BM392" s="371"/>
      <c r="BN392" s="372"/>
      <c r="BO392" s="373" t="str">
        <f>IF(AND(申込書!$C$53&lt;&gt;"▼プルダウンより選択してください",申込書!$C$53&lt;&gt;"",申込書!$K$22&lt;&gt;"YYYY/MM/DD",$G392&lt;&gt;""),申込書!$K$22,"")</f>
        <v/>
      </c>
      <c r="BP392" s="369" t="str">
        <f>IF(BO392="","",IF(INDEX('コンテンツ＆備考マスタ'!$H:$J,MATCH(学校情報!BO$3,'コンテンツ＆備考マスタ'!$H:$H,0),3)="●",IF(AND(BO392&lt;&gt;"",ISNUMBER(申込書!$AC$22)=TRUE,申込書!$C$53&lt;&gt;"▼プルダウンより選択してください",申込書!$C$53&lt;&gt;""),申込書!$AC$22,""),"-"))</f>
        <v/>
      </c>
      <c r="BQ392" s="369"/>
      <c r="BR392" s="369"/>
      <c r="BS392" s="370" t="str">
        <f>IF(AND(申込書!$C$53&lt;&gt;"▼プルダウンより選択してください",申込書!$C$53&lt;&gt;"",$G392&lt;&gt;"",申込書!$V$53="特定学年のみ"),"申し込みする","")</f>
        <v/>
      </c>
      <c r="BT392" s="371"/>
      <c r="BU392" s="372"/>
      <c r="BV392" s="373" t="str">
        <f>IF(AND(申込書!$C$54&lt;&gt;"▼プルダウンより選択してください",申込書!$C$54&lt;&gt;"",申込書!$K$22&lt;&gt;"YYYY/MM/DD",$G392&lt;&gt;""),申込書!$K$22,"")</f>
        <v/>
      </c>
      <c r="BW392" s="369" t="str">
        <f>IF(BV392="","",IF(INDEX('コンテンツ＆備考マスタ'!$H:$J,MATCH(学校情報!BV$3,'コンテンツ＆備考マスタ'!$H:$H,0),3)="●",IF(AND(BV392&lt;&gt;"",ISNUMBER(申込書!$AC$22)=TRUE,申込書!$C$54&lt;&gt;"▼プルダウンより選択してください",申込書!$C$54&lt;&gt;""),申込書!$AC$22,""),"-"))</f>
        <v/>
      </c>
      <c r="BX392" s="369"/>
      <c r="BY392" s="369"/>
      <c r="BZ392" s="370" t="str">
        <f>IF(AND(申込書!$C$54&lt;&gt;"▼プルダウンより選択してください",申込書!$C$54&lt;&gt;"",$G392&lt;&gt;"",申込書!$V$54="特定学年のみ"),"申し込みする","")</f>
        <v/>
      </c>
      <c r="CA392" s="371"/>
      <c r="CB392" s="372"/>
      <c r="CC392" s="373" t="str">
        <f>IF(AND(申込書!$C$55&lt;&gt;"▼プルダウンより選択してください",申込書!$C$55&lt;&gt;"",申込書!$K$22&lt;&gt;"YYYY/MM/DD",$G392&lt;&gt;""),申込書!$K$22,"")</f>
        <v/>
      </c>
      <c r="CD392" s="369" t="str">
        <f>IF(CC392="","",IF(INDEX('コンテンツ＆備考マスタ'!$H:$J,MATCH(学校情報!CC$3,'コンテンツ＆備考マスタ'!$H:$H,0),3)="●",IF(AND(CC392&lt;&gt;"",ISNUMBER(申込書!$AC$22)=TRUE,申込書!$C$55&lt;&gt;"▼プルダウンより選択してください",申込書!$C$55&lt;&gt;""),申込書!$AC$22,""),"-"))</f>
        <v/>
      </c>
      <c r="CE392" s="369"/>
      <c r="CF392" s="369"/>
      <c r="CG392" s="370" t="str">
        <f>IF(AND(申込書!$C$55&lt;&gt;"▼プルダウンより選択してください",申込書!$C$55&lt;&gt;"",$G392&lt;&gt;"",申込書!$V$55="特定学年のみ"),"申し込みする","")</f>
        <v/>
      </c>
      <c r="CH392" s="371"/>
      <c r="CI392" s="372"/>
      <c r="CJ392" s="373" t="str">
        <f>IF(AND(申込書!$C$56&lt;&gt;"▼プルダウンより選択してください",申込書!$C$56&lt;&gt;"",申込書!$K$22&lt;&gt;"YYYY/MM/DD",$G392&lt;&gt;""),申込書!$K$22,"")</f>
        <v/>
      </c>
      <c r="CK392" s="369" t="str">
        <f>IF(CJ392="","",IF(INDEX('コンテンツ＆備考マスタ'!$H:$J,MATCH(学校情報!CJ$3,'コンテンツ＆備考マスタ'!$H:$H,0),3)="●",IF(AND(CJ392&lt;&gt;"",ISNUMBER(申込書!$AC$22)=TRUE,申込書!$C$56&lt;&gt;"▼プルダウンより選択してください",申込書!$C$56&lt;&gt;""),申込書!$AC$22,""),"-"))</f>
        <v/>
      </c>
      <c r="CL392" s="369"/>
      <c r="CM392" s="369"/>
      <c r="CN392" s="370" t="str">
        <f>IF(AND(申込書!$C$56&lt;&gt;"▼プルダウンより選択してください",申込書!$C$56&lt;&gt;"",$G392&lt;&gt;"",申込書!$V$56="特定学年のみ"),"申し込みする","")</f>
        <v/>
      </c>
      <c r="CO392" s="371"/>
      <c r="CP392" s="372"/>
      <c r="CQ392" s="373" t="str">
        <f>IF(AND(申込書!$C$57&lt;&gt;"▼プルダウンより選択してください",申込書!$C$57&lt;&gt;"",申込書!$K$22&lt;&gt;"YYYY/MM/DD",$G392&lt;&gt;""),申込書!$K$22,"")</f>
        <v/>
      </c>
      <c r="CR392" s="369" t="str">
        <f>IF(CQ392="","",IF(INDEX('コンテンツ＆備考マスタ'!$H:$J,MATCH(学校情報!CQ$3,'コンテンツ＆備考マスタ'!$H:$H,0),3)="●",IF(AND(CQ392&lt;&gt;"",ISNUMBER(申込書!$AC$22)=TRUE,申込書!$C$57&lt;&gt;"▼プルダウンより選択してください",申込書!$C$57&lt;&gt;""),申込書!$AC$22,""),"-"))</f>
        <v/>
      </c>
      <c r="CS392" s="369"/>
      <c r="CT392" s="369"/>
      <c r="CU392" s="369" t="str">
        <f>IF(AND(申込書!$C$57&lt;&gt;"▼プルダウンより選択してください",申込書!$C$57&lt;&gt;"",$G392&lt;&gt;"",申込書!$V$57="特定学年のみ"),"申し込みする","")</f>
        <v/>
      </c>
      <c r="CV392" s="371"/>
      <c r="CW392" s="372"/>
      <c r="CX392" s="373" t="str">
        <f>IF(AND(申込書!$C$58&lt;&gt;"▼プルダウンより選択してください",申込書!$C$58&lt;&gt;"",申込書!$K$22&lt;&gt;"YYYY/MM/DD",$G392&lt;&gt;""),申込書!$K$22,"")</f>
        <v/>
      </c>
      <c r="CY392" s="369" t="str">
        <f>IF(CX392="","",IF(INDEX('コンテンツ＆備考マスタ'!$H:$J,MATCH(学校情報!CX$3,'コンテンツ＆備考マスタ'!$H:$H,0),3)="●",IF(AND(CX392&lt;&gt;"",ISNUMBER(申込書!$AC$22)=TRUE,申込書!$C$58&lt;&gt;"▼プルダウンより選択してください",申込書!$C$58&lt;&gt;""),申込書!$AC$22,""),"-"))</f>
        <v/>
      </c>
      <c r="CZ392" s="369"/>
      <c r="DA392" s="369"/>
      <c r="DB392" s="369" t="str">
        <f>IF(AND(申込書!$C$58&lt;&gt;"▼プルダウンより選択してください",申込書!$C$58&lt;&gt;"",$G392&lt;&gt;"",申込書!$V$58="特定学年のみ"),"申し込みする","")</f>
        <v/>
      </c>
      <c r="DC392" s="371"/>
      <c r="DD392" s="372"/>
      <c r="DE392" s="373" t="str">
        <f>IF(AND(申込書!$C$59&lt;&gt;"▼プルダウンより選択してください",申込書!$C$59&lt;&gt;"",申込書!$K$22&lt;&gt;"YYYY/MM/DD",$G392&lt;&gt;""),申込書!$K$22,"")</f>
        <v/>
      </c>
      <c r="DF392" s="369" t="str">
        <f>IF(DE392="","",IF(INDEX('コンテンツ＆備考マスタ'!$H:$J,MATCH(学校情報!DE$3,'コンテンツ＆備考マスタ'!$H:$H,0),3)="●",IF(AND(DE392&lt;&gt;"",ISNUMBER(申込書!$AC$22)=TRUE,申込書!$C$59&lt;&gt;"▼プルダウンより選択してください",申込書!$C$59&lt;&gt;""),申込書!$AC$22,""),"-"))</f>
        <v/>
      </c>
      <c r="DG392" s="369"/>
      <c r="DH392" s="369"/>
      <c r="DI392" s="369" t="str">
        <f>IF(AND(申込書!$C$59&lt;&gt;"▼プルダウンより選択してください",申込書!$C$59&lt;&gt;"",$G392&lt;&gt;"",申込書!$V$59="特定学年のみ"),"申し込みする","")</f>
        <v/>
      </c>
      <c r="DJ392" s="371"/>
      <c r="DK392" s="372"/>
      <c r="DL392" s="373" t="str">
        <f>IF(AND(申込書!$C$60&lt;&gt;"▼プルダウンより選択してください",申込書!$C$60&lt;&gt;"",申込書!$K$22&lt;&gt;"YYYY/MM/DD",$G392&lt;&gt;""),申込書!$K$22,"")</f>
        <v/>
      </c>
      <c r="DM392" s="369" t="str">
        <f>IF(DL392="","",IF(INDEX('コンテンツ＆備考マスタ'!$H:$J,MATCH(学校情報!DL$3,'コンテンツ＆備考マスタ'!$H:$H,0),3)="●",IF(AND(DL392&lt;&gt;"",ISNUMBER(申込書!$AC$22)=TRUE,申込書!$C$60&lt;&gt;"▼プルダウンより選択してください",申込書!$C$60&lt;&gt;""),申込書!$AC$22,""),"-"))</f>
        <v/>
      </c>
      <c r="DN392" s="369"/>
      <c r="DO392" s="369"/>
      <c r="DP392" s="369" t="str">
        <f>IF(AND(申込書!$C$60&lt;&gt;"▼プルダウンより選択してください",申込書!$C$60&lt;&gt;"",$G392&lt;&gt;"",申込書!$V$60="特定学年のみ"),"申し込みする","")</f>
        <v/>
      </c>
      <c r="DQ392" s="371"/>
      <c r="DR392" s="372"/>
      <c r="DS392" s="373" t="str">
        <f>IF(AND(申込書!$C$61&lt;&gt;"▼プルダウンより選択してください",申込書!$C$61&lt;&gt;"",申込書!$K$22&lt;&gt;"YYYY/MM/DD",$G392&lt;&gt;""),申込書!$K$22,"")</f>
        <v/>
      </c>
      <c r="DT392" s="369" t="str">
        <f>IF(DS392="","",IF(INDEX('コンテンツ＆備考マスタ'!$H:$J,MATCH(学校情報!DS$3,'コンテンツ＆備考マスタ'!$H:$H,0),3)="●",IF(AND(DS392&lt;&gt;"",ISNUMBER(申込書!$AC$22)=TRUE,申込書!$C$61&lt;&gt;"▼プルダウンより選択してください",申込書!$C$61&lt;&gt;""),申込書!$AC$22,""),"-"))</f>
        <v/>
      </c>
      <c r="DU392" s="369"/>
      <c r="DV392" s="369"/>
      <c r="DW392" s="369" t="str">
        <f>IF(AND(申込書!$C$61&lt;&gt;"▼プルダウンより選択してください",申込書!$C$61&lt;&gt;"",$G392&lt;&gt;"",申込書!$V$61="特定学年のみ"),"申し込みする","")</f>
        <v/>
      </c>
      <c r="DX392" s="371"/>
      <c r="DY392" s="372"/>
      <c r="DZ392" s="373" t="str">
        <f>IF(AND(申込書!$C$62&lt;&gt;"▼プルダウンより選択してください",申込書!$C$62&lt;&gt;"",申込書!$K$22&lt;&gt;"YYYY/MM/DD",$G392&lt;&gt;""),申込書!$K$22,"")</f>
        <v/>
      </c>
      <c r="EA392" s="369" t="str">
        <f>IF(DZ392="","",IF(INDEX('コンテンツ＆備考マスタ'!$H:$J,MATCH(学校情報!DZ$3,'コンテンツ＆備考マスタ'!$H:$H,0),3)="●",IF(AND(DZ392&lt;&gt;"",ISNUMBER(申込書!$AC$22)=TRUE,申込書!$C$62&lt;&gt;"▼プルダウンより選択してください",申込書!$C$62&lt;&gt;""),申込書!$AC$22,""),"-"))</f>
        <v/>
      </c>
      <c r="EB392" s="369"/>
      <c r="EC392" s="369"/>
      <c r="ED392" s="370" t="str">
        <f>IF(AND(申込書!$C$62&lt;&gt;"▼プルダウンより選択してください",申込書!$C$62&lt;&gt;"",$G392&lt;&gt;"",申込書!$V$62="特定学年のみ"),"申し込みする","")</f>
        <v/>
      </c>
      <c r="EE392" s="371"/>
      <c r="EF392" s="372"/>
      <c r="EG392" s="373" t="str">
        <f>IF(AND(申込書!$C$63&lt;&gt;"▼プルダウンより選択してください",申込書!$C$63&lt;&gt;"",申込書!$K$22&lt;&gt;"YYYY/MM/DD",$G392&lt;&gt;""),申込書!$K$22,"")</f>
        <v/>
      </c>
      <c r="EH392" s="369" t="str">
        <f>IF(EG392="","",IF(INDEX('コンテンツ＆備考マスタ'!$H:$J,MATCH(学校情報!EG$3,'コンテンツ＆備考マスタ'!$H:$H,0),3)="●",IF(AND(EG392&lt;&gt;"",ISNUMBER(申込書!$AC$22)=TRUE,申込書!$C$63&lt;&gt;"▼プルダウンより選択してください",申込書!$C$63&lt;&gt;""),申込書!$AC$22,""),"-"))</f>
        <v/>
      </c>
      <c r="EI392" s="369"/>
      <c r="EJ392" s="369"/>
      <c r="EK392" s="370" t="str">
        <f>IF(AND(申込書!$C$63&lt;&gt;"▼プルダウンより選択してください",申込書!$C$63&lt;&gt;"",$G392&lt;&gt;"",申込書!$V$63="特定学年のみ"),"申し込みする","")</f>
        <v/>
      </c>
      <c r="EL392" s="371"/>
      <c r="EM392" s="372"/>
      <c r="EN392" s="373" t="str">
        <f>IF(AND(申込書!$C$64&lt;&gt;"▼プルダウンより選択してください",申込書!$C$64&lt;&gt;"",申込書!$K$22&lt;&gt;"YYYY/MM/DD",$G392&lt;&gt;""),申込書!$K$22,"")</f>
        <v/>
      </c>
      <c r="EO392" s="369" t="str">
        <f>IF(EN392="","",IF(INDEX('コンテンツ＆備考マスタ'!$H:$J,MATCH(学校情報!EN$3,'コンテンツ＆備考マスタ'!$H:$H,0),3)="●",IF(AND(EN392&lt;&gt;"",ISNUMBER(申込書!$AC$22)=TRUE,申込書!$C$64&lt;&gt;"▼プルダウンより選択してください",申込書!$C$64&lt;&gt;""),申込書!$AC$22,""),"-"))</f>
        <v/>
      </c>
      <c r="EP392" s="369"/>
      <c r="EQ392" s="369"/>
      <c r="ER392" s="370" t="str">
        <f>IF(AND(申込書!$C$64&lt;&gt;"▼プルダウンより選択してください",申込書!$C$64&lt;&gt;"",$G392&lt;&gt;"",申込書!$V$64="特定学年のみ"),"申し込みする","")</f>
        <v/>
      </c>
      <c r="ES392" s="371"/>
      <c r="ET392" s="372"/>
      <c r="EU392" s="373" t="str">
        <f>IF(AND(申込書!$C$65&lt;&gt;"▼プルダウンより選択してください",申込書!$C$65&lt;&gt;"",申込書!$K$22&lt;&gt;"YYYY/MM/DD",$G392&lt;&gt;""),申込書!$K$22,"")</f>
        <v/>
      </c>
      <c r="EV392" s="369" t="str">
        <f>IF(EU392="","",IF(INDEX('コンテンツ＆備考マスタ'!$H:$J,MATCH(学校情報!EU$3,'コンテンツ＆備考マスタ'!$H:$H,0),3)="●",IF(AND(EU392&lt;&gt;"",ISNUMBER(申込書!$AC$22)=TRUE,申込書!$C$65&lt;&gt;"▼プルダウンより選択してください",申込書!$C$65&lt;&gt;""),申込書!$AC$22,""),"-"))</f>
        <v/>
      </c>
      <c r="EW392" s="369"/>
      <c r="EX392" s="369"/>
      <c r="EY392" s="370" t="str">
        <f>IF(AND(申込書!$C$65&lt;&gt;"▼プルダウンより選択してください",申込書!$C$65&lt;&gt;"",$G392&lt;&gt;"",申込書!$V$65="特定学年のみ"),"申し込みする","")</f>
        <v/>
      </c>
      <c r="EZ392" s="371"/>
      <c r="FA392" s="372"/>
      <c r="FB392" s="373" t="str">
        <f>IF(AND(申込書!$C$66&lt;&gt;"▼プルダウンより選択してください",申込書!$C$66&lt;&gt;"",申込書!$K$22&lt;&gt;"YYYY/MM/DD",$G392&lt;&gt;""),申込書!$K$22,"")</f>
        <v/>
      </c>
      <c r="FC392" s="369" t="str">
        <f>IF(FB392="","",IF(INDEX('コンテンツ＆備考マスタ'!$H:$J,MATCH(学校情報!FB$3,'コンテンツ＆備考マスタ'!$H:$H,0),3)="●",IF(AND(FB392&lt;&gt;"",ISNUMBER(申込書!$AC$22)=TRUE,申込書!$C$66&lt;&gt;"▼プルダウンより選択してください",申込書!$C$66&lt;&gt;""),申込書!$AC$22,""),"-"))</f>
        <v/>
      </c>
      <c r="FD392" s="369"/>
      <c r="FE392" s="369"/>
      <c r="FF392" s="370" t="str">
        <f>IF(AND(申込書!$C$66&lt;&gt;"▼プルダウンより選択してください",申込書!$C$66&lt;&gt;"",$G392&lt;&gt;"",申込書!$V$66="特定学年のみ"),"申し込みする","")</f>
        <v/>
      </c>
      <c r="FG392" s="371"/>
      <c r="FH392" s="372"/>
      <c r="FI392" s="373" t="str">
        <f>IF(AND(申込書!$C$67&lt;&gt;"▼プルダウンより選択してください",申込書!$C$67&lt;&gt;"",申込書!$K$22&lt;&gt;"YYYY/MM/DD",$G392&lt;&gt;""),申込書!$K$22,"")</f>
        <v/>
      </c>
      <c r="FJ392" s="369" t="str">
        <f>IF(FI392="","",IF(INDEX('コンテンツ＆備考マスタ'!$H:$J,MATCH(学校情報!FI$3,'コンテンツ＆備考マスタ'!$H:$H,0),3)="●",IF(AND(FI392&lt;&gt;"",ISNUMBER(申込書!$AC$22)=TRUE,申込書!$C$67&lt;&gt;"▼プルダウンより選択してください",申込書!$C$67&lt;&gt;""),申込書!$AC$22,""),"-"))</f>
        <v/>
      </c>
      <c r="FK392" s="369"/>
      <c r="FL392" s="369"/>
      <c r="FM392" s="370" t="str">
        <f>IF(AND(申込書!$C$67&lt;&gt;"▼プルダウンより選択してください",申込書!$C$67&lt;&gt;"",$G392&lt;&gt;"",申込書!$V$67="特定学年のみ"),"申し込みする","")</f>
        <v/>
      </c>
      <c r="FN392" s="371"/>
      <c r="FO392" s="372"/>
      <c r="FP392" s="373" t="str">
        <f>IF(AND(申込書!$C$68&lt;&gt;"▼プルダウンより選択してください",申込書!$C$68&lt;&gt;"",申込書!$K$22&lt;&gt;"YYYY/MM/DD",$G392&lt;&gt;""),申込書!$K$22,"")</f>
        <v/>
      </c>
      <c r="FQ392" s="369" t="str">
        <f>IF(FP392="","",IF(INDEX('コンテンツ＆備考マスタ'!$H:$J,MATCH(学校情報!FP$3,'コンテンツ＆備考マスタ'!$H:$H,0),3)="●",IF(AND(FP392&lt;&gt;"",ISNUMBER(申込書!$AC$22)=TRUE,申込書!$C$68&lt;&gt;"▼プルダウンより選択してください",申込書!$C$68&lt;&gt;""),申込書!$AC$22,""),"-"))</f>
        <v/>
      </c>
      <c r="FR392" s="369"/>
      <c r="FS392" s="369"/>
      <c r="FT392" s="370" t="str">
        <f>IF(AND(申込書!$C$68&lt;&gt;"▼プルダウンより選択してください",申込書!$C$68&lt;&gt;"",$G392&lt;&gt;"",申込書!$V$68="特定学年のみ"),"申し込みする","")</f>
        <v/>
      </c>
      <c r="FU392" s="371"/>
      <c r="FV392" s="372"/>
      <c r="FW392" s="373" t="str">
        <f>IF(AND(申込書!$C$69&lt;&gt;"▼プルダウンより選択してください",申込書!$C$69&lt;&gt;"",申込書!$K$22&lt;&gt;"YYYY/MM/DD",$G392&lt;&gt;""),申込書!$K$22,"")</f>
        <v/>
      </c>
      <c r="FX392" s="369" t="str">
        <f>IF(FW392="","",IF(INDEX('コンテンツ＆備考マスタ'!$H:$J,MATCH(学校情報!FW$3,'コンテンツ＆備考マスタ'!$H:$H,0),3)="●",IF(AND(FW392&lt;&gt;"",ISNUMBER(申込書!$AC$22)=TRUE,申込書!$C$69&lt;&gt;"▼プルダウンより選択してください",申込書!$C$69&lt;&gt;""),申込書!$AC$22,""),"-"))</f>
        <v/>
      </c>
      <c r="FY392" s="369"/>
      <c r="FZ392" s="369"/>
      <c r="GA392" s="370" t="str">
        <f>IF(AND(申込書!$C$69&lt;&gt;"▼プルダウンより選択してください",申込書!$C$69&lt;&gt;"",$G392&lt;&gt;"",申込書!$V$69="特定学年のみ"),"申し込みする","")</f>
        <v/>
      </c>
      <c r="GB392" s="371"/>
      <c r="GC392" s="372"/>
      <c r="GD392" s="373" t="str">
        <f>IF(AND(申込書!$C$70&lt;&gt;"▼プルダウンより選択してください",申込書!$C$70&lt;&gt;"",申込書!$K$22&lt;&gt;"YYYY/MM/DD",$G392&lt;&gt;""),申込書!$K$22,"")</f>
        <v/>
      </c>
      <c r="GE392" s="369" t="str">
        <f>IF(GD392="","",IF(INDEX('コンテンツ＆備考マスタ'!$H:$J,MATCH(学校情報!GD$3,'コンテンツ＆備考マスタ'!$H:$H,0),3)="●",IF(AND(GD392&lt;&gt;"",ISNUMBER(申込書!$AC$22)=TRUE,申込書!$C$70&lt;&gt;"▼プルダウンより選択してください",申込書!$C$70&lt;&gt;""),申込書!$AC$22,""),"-"))</f>
        <v/>
      </c>
      <c r="GF392" s="369"/>
      <c r="GG392" s="369"/>
      <c r="GH392" s="370" t="str">
        <f>IF(AND(申込書!$C$70&lt;&gt;"▼プルダウンより選択してください",申込書!$C$70&lt;&gt;"",$G392&lt;&gt;"",申込書!$V$70="特定学年のみ"),"申し込みする","")</f>
        <v/>
      </c>
      <c r="GI392" s="371"/>
      <c r="GJ392" s="372"/>
      <c r="GK392" s="373" t="str">
        <f>IF(AND(申込書!$C$71&lt;&gt;"▼プルダウンより選択してください",申込書!$C$71&lt;&gt;"",申込書!$K$22&lt;&gt;"YYYY/MM/DD",$G392&lt;&gt;""),申込書!$K$22,"")</f>
        <v/>
      </c>
      <c r="GL392" s="369" t="str">
        <f>IF(GK392="","",IF(INDEX('コンテンツ＆備考マスタ'!$H:$J,MATCH(学校情報!GK$3,'コンテンツ＆備考マスタ'!$H:$H,0),3)="●",IF(AND(GK392&lt;&gt;"",ISNUMBER(申込書!$AC$22)=TRUE,申込書!$C$71&lt;&gt;"▼プルダウンより選択してください",申込書!$C$71&lt;&gt;""),申込書!$AC$22,""),"-"))</f>
        <v/>
      </c>
      <c r="GM392" s="369"/>
      <c r="GN392" s="369"/>
      <c r="GO392" s="370" t="str">
        <f>IF(AND(申込書!$C$71&lt;&gt;"▼プルダウンより選択してください",申込書!$C$71&lt;&gt;"",$G392&lt;&gt;"",申込書!$V$71="特定学年のみ"),"申し込みする","")</f>
        <v/>
      </c>
      <c r="GP392" s="371"/>
      <c r="GQ392" s="372"/>
      <c r="GR392" s="373" t="str">
        <f>IF(AND(申込書!$C$72&lt;&gt;"▼プルダウンより選択してください",申込書!$C$72&lt;&gt;"",申込書!$K$22&lt;&gt;"YYYY/MM/DD",$G392&lt;&gt;""),申込書!$K$22,"")</f>
        <v/>
      </c>
      <c r="GS392" s="369" t="str">
        <f>IF(GR392="","",IF(INDEX('コンテンツ＆備考マスタ'!$H:$J,MATCH(学校情報!GR$3,'コンテンツ＆備考マスタ'!$H:$H,0),3)="●",IF(AND(GR392&lt;&gt;"",ISNUMBER(申込書!$AC$22)=TRUE,申込書!$C$72&lt;&gt;"▼プルダウンより選択してください",申込書!$C$72&lt;&gt;""),申込書!$AC$22,""),"-"))</f>
        <v/>
      </c>
      <c r="GT392" s="369"/>
      <c r="GU392" s="369"/>
      <c r="GV392" s="370" t="str">
        <f>IF(AND(申込書!$C$72&lt;&gt;"▼プルダウンより選択してください",申込書!$C$72&lt;&gt;"",$G392&lt;&gt;"",申込書!$V$72="特定学年のみ"),"申し込みする","")</f>
        <v/>
      </c>
      <c r="GW392" s="371"/>
      <c r="GX392" s="372"/>
      <c r="GY392" s="373" t="str">
        <f>IF(AND(申込書!$C$73&lt;&gt;"▼プルダウンより選択してください",申込書!$C$73&lt;&gt;"",申込書!$K$22&lt;&gt;"YYYY/MM/DD",$G392&lt;&gt;""),申込書!$K$22,"")</f>
        <v/>
      </c>
      <c r="GZ392" s="369" t="str">
        <f>IF(GY392="","",IF(INDEX('コンテンツ＆備考マスタ'!$H:$J,MATCH(学校情報!GY$3,'コンテンツ＆備考マスタ'!$H:$H,0),3)="●",IF(AND(GY392&lt;&gt;"",ISNUMBER(申込書!$AC$22)=TRUE,申込書!$C$73&lt;&gt;"▼プルダウンより選択してください",申込書!$C$73&lt;&gt;""),申込書!$AC$22,""),"-"))</f>
        <v/>
      </c>
      <c r="HA392" s="369"/>
      <c r="HB392" s="369"/>
      <c r="HC392" s="370" t="str">
        <f>IF(AND(申込書!$C$73&lt;&gt;"▼プルダウンより選択してください",申込書!$C$73&lt;&gt;"",$G392&lt;&gt;"",申込書!$V$73="特定学年のみ"),"申し込みする","")</f>
        <v/>
      </c>
      <c r="HD392" s="371"/>
      <c r="HE392" s="372"/>
      <c r="HF392" s="373" t="str">
        <f>IF(AND(申込書!$C$74&lt;&gt;"▼プルダウンより選択してください",申込書!$C$74&lt;&gt;"",申込書!$K$22&lt;&gt;"YYYY/MM/DD",$G392&lt;&gt;""),申込書!$K$22,"")</f>
        <v/>
      </c>
      <c r="HG392" s="369" t="str">
        <f>IF(HF392="","",IF(INDEX('コンテンツ＆備考マスタ'!$H:$J,MATCH(学校情報!HF$3,'コンテンツ＆備考マスタ'!$H:$H,0),3)="●",IF(AND(HF392&lt;&gt;"",ISNUMBER(申込書!$AC$22)=TRUE,申込書!$C$74&lt;&gt;"▼プルダウンより選択してください",申込書!$C$74&lt;&gt;""),申込書!$AC$22,""),"-"))</f>
        <v/>
      </c>
      <c r="HH392" s="369"/>
      <c r="HI392" s="369"/>
      <c r="HJ392" s="370" t="str">
        <f>IF(AND(申込書!$C$74&lt;&gt;"▼プルダウンより選択してください",申込書!$C$74&lt;&gt;"",$G392&lt;&gt;"",申込書!$V$74="特定学年のみ"),"申し込みする","")</f>
        <v/>
      </c>
      <c r="HK392" s="371"/>
      <c r="HL392" s="372"/>
      <c r="HM392" s="373" t="str">
        <f>IF(AND(申込書!$C$75&lt;&gt;"▼プルダウンより選択してください",申込書!$C$75&lt;&gt;"",申込書!$K$22&lt;&gt;"YYYY/MM/DD",$G392&lt;&gt;""),申込書!$K$22,"")</f>
        <v/>
      </c>
      <c r="HN392" s="369" t="str">
        <f>IF(HM392="","",IF(INDEX('コンテンツ＆備考マスタ'!$H:$J,MATCH(学校情報!HM$3,'コンテンツ＆備考マスタ'!$H:$H,0),3)="●",IF(AND(HM392&lt;&gt;"",ISNUMBER(申込書!$AC$22)=TRUE,申込書!$C$75&lt;&gt;"▼プルダウンより選択してください",申込書!$C$75&lt;&gt;""),申込書!$AC$22,""),"-"))</f>
        <v/>
      </c>
      <c r="HO392" s="369"/>
      <c r="HP392" s="369"/>
      <c r="HQ392" s="370" t="str">
        <f>IF(AND(申込書!$C$75&lt;&gt;"▼プルダウンより選択してください",申込書!$C$75&lt;&gt;"",$G392&lt;&gt;"",申込書!$V$75="特定学年のみ"),"申し込みする","")</f>
        <v/>
      </c>
      <c r="HR392" s="371"/>
      <c r="HS392" s="371"/>
      <c r="HT392" s="374" t="str">
        <f>IF(AND(申込書!$C$76&lt;&gt;"▼プルダウンより選択してください",申込書!$C$76&lt;&gt;"",申込書!$K$22&lt;&gt;"YYYY/MM/DD",$G392&lt;&gt;""),申込書!$K$22,"")</f>
        <v/>
      </c>
      <c r="HU392" s="369" t="str">
        <f>IF(HT392="","",IF(INDEX('コンテンツ＆備考マスタ'!$H:$J,MATCH(学校情報!HT$3,'コンテンツ＆備考マスタ'!$H:$H,0),3)="●",IF(AND(HT392&lt;&gt;"",ISNUMBER(申込書!$AC$22)=TRUE,申込書!$C$76&lt;&gt;"▼プルダウンより選択してください",申込書!$C$76&lt;&gt;""),申込書!$AC$22,""),"-"))</f>
        <v/>
      </c>
      <c r="HV392" s="369"/>
      <c r="HW392" s="369"/>
      <c r="HX392" s="370" t="str">
        <f>IF(AND(申込書!$C$76&lt;&gt;"▼プルダウンより選択してください",申込書!$C$76&lt;&gt;"",$G392&lt;&gt;"",申込書!$V$76="特定学年のみ"),"申し込みする","")</f>
        <v/>
      </c>
      <c r="HY392" s="371"/>
      <c r="HZ392" s="372"/>
      <c r="IA392" s="69"/>
    </row>
    <row r="393" spans="2:235" ht="26.85" hidden="1" customHeight="1" outlineLevel="1">
      <c r="B393" s="365">
        <f t="shared" si="18"/>
        <v>388</v>
      </c>
      <c r="C393" s="55"/>
      <c r="D393" s="56"/>
      <c r="E393" s="154"/>
      <c r="F393" s="57"/>
      <c r="G393" s="58"/>
      <c r="H393" s="59"/>
      <c r="I393" s="60"/>
      <c r="J393" s="61"/>
      <c r="K393" s="366" t="str">
        <f t="shared" si="19"/>
        <v/>
      </c>
      <c r="L393" s="62"/>
      <c r="M393" s="322"/>
      <c r="N393" s="63"/>
      <c r="O393" s="64"/>
      <c r="P393" s="367" t="str">
        <f t="shared" si="20"/>
        <v/>
      </c>
      <c r="Q393" s="65"/>
      <c r="R393" s="66"/>
      <c r="S393" s="67"/>
      <c r="T393" s="68"/>
      <c r="U393" s="68"/>
      <c r="V393" s="68"/>
      <c r="W393" s="66"/>
      <c r="X393" s="281"/>
      <c r="Y393" s="368" t="str">
        <f>IF(AND(申込書!$C$47&lt;&gt;"▼プルダウンより選択してください",申込書!$C$47&lt;&gt;"",申込書!$K$22&lt;&gt;"YYYY/MM/DD",$G393&lt;&gt;""),申込書!$K$22,"")</f>
        <v/>
      </c>
      <c r="Z393" s="369" t="str">
        <f>IF(Y393="","",IF(INDEX('コンテンツ＆備考マスタ'!$H:$J,MATCH(学校情報!Y$3,'コンテンツ＆備考マスタ'!$H:$H,0),3)="●",IF(AND(Y393&lt;&gt;"",ISNUMBER(申込書!$AC$22)=TRUE,申込書!$C$47&lt;&gt;"▼プルダウンより選択してください",申込書!$C$47&lt;&gt;""),申込書!$AC$22,""),"-"))</f>
        <v/>
      </c>
      <c r="AA393" s="369"/>
      <c r="AB393" s="369"/>
      <c r="AC393" s="370" t="str">
        <f>IF(AND(申込書!$C$47&lt;&gt;"▼プルダウンより選択してください",申込書!$C$47&lt;&gt;"",$G393&lt;&gt;"",申込書!$V$47="特定学年のみ"),"申し込みする","")</f>
        <v/>
      </c>
      <c r="AD393" s="371"/>
      <c r="AE393" s="372"/>
      <c r="AF393" s="373" t="str">
        <f>IF(AND(申込書!$C$48&lt;&gt;"▼プルダウンより選択してください",申込書!$C$48&lt;&gt;"",申込書!$K$22&lt;&gt;"YYYY/MM/DD",$G393&lt;&gt;""),申込書!$K$22,"")</f>
        <v/>
      </c>
      <c r="AG393" s="369" t="str">
        <f>IF(AF393="","",IF(INDEX('コンテンツ＆備考マスタ'!$H:$J,MATCH(学校情報!AF$3,'コンテンツ＆備考マスタ'!$H:$H,0),3)="●",IF(AND(AF393&lt;&gt;"",ISNUMBER(申込書!$AC$22)=TRUE,申込書!$C$48&lt;&gt;"▼プルダウンより選択してください",申込書!$C$48&lt;&gt;""),申込書!$AC$22,""),"-"))</f>
        <v/>
      </c>
      <c r="AH393" s="369"/>
      <c r="AI393" s="369"/>
      <c r="AJ393" s="370" t="str">
        <f>IF(AND(申込書!$C$48&lt;&gt;"▼プルダウンより選択してください",申込書!$C$48&lt;&gt;"",$G393&lt;&gt;"",申込書!$V$48="特定学年のみ"),"申し込みする","")</f>
        <v/>
      </c>
      <c r="AK393" s="371"/>
      <c r="AL393" s="372"/>
      <c r="AM393" s="373" t="str">
        <f>IF(AND(申込書!$C$49&lt;&gt;"▼プルダウンより選択してください",申込書!$C$49&lt;&gt;"",申込書!$K$22&lt;&gt;"YYYY/MM/DD",$G393&lt;&gt;""),申込書!$K$22,"")</f>
        <v/>
      </c>
      <c r="AN393" s="369" t="str">
        <f>IF(AM393="","",IF(INDEX('コンテンツ＆備考マスタ'!$H:$J,MATCH(学校情報!AM$3,'コンテンツ＆備考マスタ'!$H:$H,0),3)="●",IF(AND(AM393&lt;&gt;"",ISNUMBER(申込書!$AC$22)=TRUE,申込書!$C$49&lt;&gt;"▼プルダウンより選択してください",申込書!$C$49&lt;&gt;""),申込書!$AC$22,""),"-"))</f>
        <v/>
      </c>
      <c r="AO393" s="369"/>
      <c r="AP393" s="369"/>
      <c r="AQ393" s="370" t="str">
        <f>IF(AND(申込書!$C$49&lt;&gt;"▼プルダウンより選択してください",申込書!$C$49&lt;&gt;"",$G393&lt;&gt;"",申込書!$V$49="特定学年のみ"),"申し込みする","")</f>
        <v/>
      </c>
      <c r="AR393" s="371"/>
      <c r="AS393" s="372"/>
      <c r="AT393" s="373" t="str">
        <f>IF(AND(申込書!$C$50&lt;&gt;"▼プルダウンより選択してください",申込書!$C$50&lt;&gt;"",申込書!$K$22&lt;&gt;"YYYY/MM/DD",$G393&lt;&gt;""),申込書!$K$22,"")</f>
        <v/>
      </c>
      <c r="AU393" s="369" t="str">
        <f>IF(AT393="","",IF(INDEX('コンテンツ＆備考マスタ'!$H:$J,MATCH(学校情報!AT$3,'コンテンツ＆備考マスタ'!$H:$H,0),3)="●",IF(AND(AT393&lt;&gt;"",ISNUMBER(申込書!$AC$22)=TRUE,申込書!$C$50&lt;&gt;"▼プルダウンより選択してください",申込書!$C$50&lt;&gt;""),申込書!$AC$22,""),"-"))</f>
        <v/>
      </c>
      <c r="AV393" s="369"/>
      <c r="AW393" s="369"/>
      <c r="AX393" s="370" t="str">
        <f>IF(AND(申込書!$C$50&lt;&gt;"▼プルダウンより選択してください",申込書!$C$50&lt;&gt;"",$G393&lt;&gt;"",申込書!$V$50="特定学年のみ"),"申し込みする","")</f>
        <v/>
      </c>
      <c r="AY393" s="371"/>
      <c r="AZ393" s="372"/>
      <c r="BA393" s="373" t="str">
        <f>IF(AND(申込書!$C$51&lt;&gt;"▼プルダウンより選択してください",申込書!$C$51&lt;&gt;"",申込書!$K$22&lt;&gt;"YYYY/MM/DD",$G393&lt;&gt;""),申込書!$K$22,"")</f>
        <v/>
      </c>
      <c r="BB393" s="369" t="str">
        <f>IF(BA393="","",IF(INDEX('コンテンツ＆備考マスタ'!$H:$J,MATCH(学校情報!BA$3,'コンテンツ＆備考マスタ'!$H:$H,0),3)="●",IF(AND(BA393&lt;&gt;"",ISNUMBER(申込書!$AC$22)=TRUE,申込書!$C$51&lt;&gt;"▼プルダウンより選択してください",申込書!$C$51&lt;&gt;""),申込書!$AC$22,""),"-"))</f>
        <v/>
      </c>
      <c r="BC393" s="369"/>
      <c r="BD393" s="369"/>
      <c r="BE393" s="370" t="str">
        <f>IF(AND(申込書!$C$51&lt;&gt;"▼プルダウンより選択してください",申込書!$C$51&lt;&gt;"",$G393&lt;&gt;"",申込書!$V$51="特定学年のみ"),"申し込みする","")</f>
        <v/>
      </c>
      <c r="BF393" s="371"/>
      <c r="BG393" s="372"/>
      <c r="BH393" s="373" t="str">
        <f>IF(AND(申込書!$C$52&lt;&gt;"▼プルダウンより選択してください",申込書!$C$52&lt;&gt;"",申込書!$K$22&lt;&gt;"YYYY/MM/DD",$G393&lt;&gt;""),申込書!$K$22,"")</f>
        <v/>
      </c>
      <c r="BI393" s="369" t="str">
        <f>IF(BH393="","",IF(INDEX('コンテンツ＆備考マスタ'!$H:$J,MATCH(学校情報!BH$3,'コンテンツ＆備考マスタ'!$H:$H,0),3)="●",IF(AND(BH393&lt;&gt;"",ISNUMBER(申込書!$AC$22)=TRUE,申込書!$C$52&lt;&gt;"▼プルダウンより選択してください",申込書!$C$52&lt;&gt;""),申込書!$AC$22,""),"-"))</f>
        <v/>
      </c>
      <c r="BJ393" s="369"/>
      <c r="BK393" s="369"/>
      <c r="BL393" s="370" t="str">
        <f>IF(AND(申込書!$C$52&lt;&gt;"▼プルダウンより選択してください",申込書!$C$52&lt;&gt;"",$G393&lt;&gt;"",申込書!$V$52="特定学年のみ"),"申し込みする","")</f>
        <v/>
      </c>
      <c r="BM393" s="371"/>
      <c r="BN393" s="372"/>
      <c r="BO393" s="373" t="str">
        <f>IF(AND(申込書!$C$53&lt;&gt;"▼プルダウンより選択してください",申込書!$C$53&lt;&gt;"",申込書!$K$22&lt;&gt;"YYYY/MM/DD",$G393&lt;&gt;""),申込書!$K$22,"")</f>
        <v/>
      </c>
      <c r="BP393" s="369" t="str">
        <f>IF(BO393="","",IF(INDEX('コンテンツ＆備考マスタ'!$H:$J,MATCH(学校情報!BO$3,'コンテンツ＆備考マスタ'!$H:$H,0),3)="●",IF(AND(BO393&lt;&gt;"",ISNUMBER(申込書!$AC$22)=TRUE,申込書!$C$53&lt;&gt;"▼プルダウンより選択してください",申込書!$C$53&lt;&gt;""),申込書!$AC$22,""),"-"))</f>
        <v/>
      </c>
      <c r="BQ393" s="369"/>
      <c r="BR393" s="369"/>
      <c r="BS393" s="370" t="str">
        <f>IF(AND(申込書!$C$53&lt;&gt;"▼プルダウンより選択してください",申込書!$C$53&lt;&gt;"",$G393&lt;&gt;"",申込書!$V$53="特定学年のみ"),"申し込みする","")</f>
        <v/>
      </c>
      <c r="BT393" s="371"/>
      <c r="BU393" s="372"/>
      <c r="BV393" s="373" t="str">
        <f>IF(AND(申込書!$C$54&lt;&gt;"▼プルダウンより選択してください",申込書!$C$54&lt;&gt;"",申込書!$K$22&lt;&gt;"YYYY/MM/DD",$G393&lt;&gt;""),申込書!$K$22,"")</f>
        <v/>
      </c>
      <c r="BW393" s="369" t="str">
        <f>IF(BV393="","",IF(INDEX('コンテンツ＆備考マスタ'!$H:$J,MATCH(学校情報!BV$3,'コンテンツ＆備考マスタ'!$H:$H,0),3)="●",IF(AND(BV393&lt;&gt;"",ISNUMBER(申込書!$AC$22)=TRUE,申込書!$C$54&lt;&gt;"▼プルダウンより選択してください",申込書!$C$54&lt;&gt;""),申込書!$AC$22,""),"-"))</f>
        <v/>
      </c>
      <c r="BX393" s="369"/>
      <c r="BY393" s="369"/>
      <c r="BZ393" s="370" t="str">
        <f>IF(AND(申込書!$C$54&lt;&gt;"▼プルダウンより選択してください",申込書!$C$54&lt;&gt;"",$G393&lt;&gt;"",申込書!$V$54="特定学年のみ"),"申し込みする","")</f>
        <v/>
      </c>
      <c r="CA393" s="371"/>
      <c r="CB393" s="372"/>
      <c r="CC393" s="373" t="str">
        <f>IF(AND(申込書!$C$55&lt;&gt;"▼プルダウンより選択してください",申込書!$C$55&lt;&gt;"",申込書!$K$22&lt;&gt;"YYYY/MM/DD",$G393&lt;&gt;""),申込書!$K$22,"")</f>
        <v/>
      </c>
      <c r="CD393" s="369" t="str">
        <f>IF(CC393="","",IF(INDEX('コンテンツ＆備考マスタ'!$H:$J,MATCH(学校情報!CC$3,'コンテンツ＆備考マスタ'!$H:$H,0),3)="●",IF(AND(CC393&lt;&gt;"",ISNUMBER(申込書!$AC$22)=TRUE,申込書!$C$55&lt;&gt;"▼プルダウンより選択してください",申込書!$C$55&lt;&gt;""),申込書!$AC$22,""),"-"))</f>
        <v/>
      </c>
      <c r="CE393" s="369"/>
      <c r="CF393" s="369"/>
      <c r="CG393" s="370" t="str">
        <f>IF(AND(申込書!$C$55&lt;&gt;"▼プルダウンより選択してください",申込書!$C$55&lt;&gt;"",$G393&lt;&gt;"",申込書!$V$55="特定学年のみ"),"申し込みする","")</f>
        <v/>
      </c>
      <c r="CH393" s="371"/>
      <c r="CI393" s="372"/>
      <c r="CJ393" s="373" t="str">
        <f>IF(AND(申込書!$C$56&lt;&gt;"▼プルダウンより選択してください",申込書!$C$56&lt;&gt;"",申込書!$K$22&lt;&gt;"YYYY/MM/DD",$G393&lt;&gt;""),申込書!$K$22,"")</f>
        <v/>
      </c>
      <c r="CK393" s="369" t="str">
        <f>IF(CJ393="","",IF(INDEX('コンテンツ＆備考マスタ'!$H:$J,MATCH(学校情報!CJ$3,'コンテンツ＆備考マスタ'!$H:$H,0),3)="●",IF(AND(CJ393&lt;&gt;"",ISNUMBER(申込書!$AC$22)=TRUE,申込書!$C$56&lt;&gt;"▼プルダウンより選択してください",申込書!$C$56&lt;&gt;""),申込書!$AC$22,""),"-"))</f>
        <v/>
      </c>
      <c r="CL393" s="369"/>
      <c r="CM393" s="369"/>
      <c r="CN393" s="370" t="str">
        <f>IF(AND(申込書!$C$56&lt;&gt;"▼プルダウンより選択してください",申込書!$C$56&lt;&gt;"",$G393&lt;&gt;"",申込書!$V$56="特定学年のみ"),"申し込みする","")</f>
        <v/>
      </c>
      <c r="CO393" s="371"/>
      <c r="CP393" s="372"/>
      <c r="CQ393" s="373" t="str">
        <f>IF(AND(申込書!$C$57&lt;&gt;"▼プルダウンより選択してください",申込書!$C$57&lt;&gt;"",申込書!$K$22&lt;&gt;"YYYY/MM/DD",$G393&lt;&gt;""),申込書!$K$22,"")</f>
        <v/>
      </c>
      <c r="CR393" s="369" t="str">
        <f>IF(CQ393="","",IF(INDEX('コンテンツ＆備考マスタ'!$H:$J,MATCH(学校情報!CQ$3,'コンテンツ＆備考マスタ'!$H:$H,0),3)="●",IF(AND(CQ393&lt;&gt;"",ISNUMBER(申込書!$AC$22)=TRUE,申込書!$C$57&lt;&gt;"▼プルダウンより選択してください",申込書!$C$57&lt;&gt;""),申込書!$AC$22,""),"-"))</f>
        <v/>
      </c>
      <c r="CS393" s="369"/>
      <c r="CT393" s="369"/>
      <c r="CU393" s="369" t="str">
        <f>IF(AND(申込書!$C$57&lt;&gt;"▼プルダウンより選択してください",申込書!$C$57&lt;&gt;"",$G393&lt;&gt;"",申込書!$V$57="特定学年のみ"),"申し込みする","")</f>
        <v/>
      </c>
      <c r="CV393" s="371"/>
      <c r="CW393" s="372"/>
      <c r="CX393" s="373" t="str">
        <f>IF(AND(申込書!$C$58&lt;&gt;"▼プルダウンより選択してください",申込書!$C$58&lt;&gt;"",申込書!$K$22&lt;&gt;"YYYY/MM/DD",$G393&lt;&gt;""),申込書!$K$22,"")</f>
        <v/>
      </c>
      <c r="CY393" s="369" t="str">
        <f>IF(CX393="","",IF(INDEX('コンテンツ＆備考マスタ'!$H:$J,MATCH(学校情報!CX$3,'コンテンツ＆備考マスタ'!$H:$H,0),3)="●",IF(AND(CX393&lt;&gt;"",ISNUMBER(申込書!$AC$22)=TRUE,申込書!$C$58&lt;&gt;"▼プルダウンより選択してください",申込書!$C$58&lt;&gt;""),申込書!$AC$22,""),"-"))</f>
        <v/>
      </c>
      <c r="CZ393" s="369"/>
      <c r="DA393" s="369"/>
      <c r="DB393" s="369" t="str">
        <f>IF(AND(申込書!$C$58&lt;&gt;"▼プルダウンより選択してください",申込書!$C$58&lt;&gt;"",$G393&lt;&gt;"",申込書!$V$58="特定学年のみ"),"申し込みする","")</f>
        <v/>
      </c>
      <c r="DC393" s="371"/>
      <c r="DD393" s="372"/>
      <c r="DE393" s="373" t="str">
        <f>IF(AND(申込書!$C$59&lt;&gt;"▼プルダウンより選択してください",申込書!$C$59&lt;&gt;"",申込書!$K$22&lt;&gt;"YYYY/MM/DD",$G393&lt;&gt;""),申込書!$K$22,"")</f>
        <v/>
      </c>
      <c r="DF393" s="369" t="str">
        <f>IF(DE393="","",IF(INDEX('コンテンツ＆備考マスタ'!$H:$J,MATCH(学校情報!DE$3,'コンテンツ＆備考マスタ'!$H:$H,0),3)="●",IF(AND(DE393&lt;&gt;"",ISNUMBER(申込書!$AC$22)=TRUE,申込書!$C$59&lt;&gt;"▼プルダウンより選択してください",申込書!$C$59&lt;&gt;""),申込書!$AC$22,""),"-"))</f>
        <v/>
      </c>
      <c r="DG393" s="369"/>
      <c r="DH393" s="369"/>
      <c r="DI393" s="369" t="str">
        <f>IF(AND(申込書!$C$59&lt;&gt;"▼プルダウンより選択してください",申込書!$C$59&lt;&gt;"",$G393&lt;&gt;"",申込書!$V$59="特定学年のみ"),"申し込みする","")</f>
        <v/>
      </c>
      <c r="DJ393" s="371"/>
      <c r="DK393" s="372"/>
      <c r="DL393" s="373" t="str">
        <f>IF(AND(申込書!$C$60&lt;&gt;"▼プルダウンより選択してください",申込書!$C$60&lt;&gt;"",申込書!$K$22&lt;&gt;"YYYY/MM/DD",$G393&lt;&gt;""),申込書!$K$22,"")</f>
        <v/>
      </c>
      <c r="DM393" s="369" t="str">
        <f>IF(DL393="","",IF(INDEX('コンテンツ＆備考マスタ'!$H:$J,MATCH(学校情報!DL$3,'コンテンツ＆備考マスタ'!$H:$H,0),3)="●",IF(AND(DL393&lt;&gt;"",ISNUMBER(申込書!$AC$22)=TRUE,申込書!$C$60&lt;&gt;"▼プルダウンより選択してください",申込書!$C$60&lt;&gt;""),申込書!$AC$22,""),"-"))</f>
        <v/>
      </c>
      <c r="DN393" s="369"/>
      <c r="DO393" s="369"/>
      <c r="DP393" s="369" t="str">
        <f>IF(AND(申込書!$C$60&lt;&gt;"▼プルダウンより選択してください",申込書!$C$60&lt;&gt;"",$G393&lt;&gt;"",申込書!$V$60="特定学年のみ"),"申し込みする","")</f>
        <v/>
      </c>
      <c r="DQ393" s="371"/>
      <c r="DR393" s="372"/>
      <c r="DS393" s="373" t="str">
        <f>IF(AND(申込書!$C$61&lt;&gt;"▼プルダウンより選択してください",申込書!$C$61&lt;&gt;"",申込書!$K$22&lt;&gt;"YYYY/MM/DD",$G393&lt;&gt;""),申込書!$K$22,"")</f>
        <v/>
      </c>
      <c r="DT393" s="369" t="str">
        <f>IF(DS393="","",IF(INDEX('コンテンツ＆備考マスタ'!$H:$J,MATCH(学校情報!DS$3,'コンテンツ＆備考マスタ'!$H:$H,0),3)="●",IF(AND(DS393&lt;&gt;"",ISNUMBER(申込書!$AC$22)=TRUE,申込書!$C$61&lt;&gt;"▼プルダウンより選択してください",申込書!$C$61&lt;&gt;""),申込書!$AC$22,""),"-"))</f>
        <v/>
      </c>
      <c r="DU393" s="369"/>
      <c r="DV393" s="369"/>
      <c r="DW393" s="369" t="str">
        <f>IF(AND(申込書!$C$61&lt;&gt;"▼プルダウンより選択してください",申込書!$C$61&lt;&gt;"",$G393&lt;&gt;"",申込書!$V$61="特定学年のみ"),"申し込みする","")</f>
        <v/>
      </c>
      <c r="DX393" s="371"/>
      <c r="DY393" s="372"/>
      <c r="DZ393" s="373" t="str">
        <f>IF(AND(申込書!$C$62&lt;&gt;"▼プルダウンより選択してください",申込書!$C$62&lt;&gt;"",申込書!$K$22&lt;&gt;"YYYY/MM/DD",$G393&lt;&gt;""),申込書!$K$22,"")</f>
        <v/>
      </c>
      <c r="EA393" s="369" t="str">
        <f>IF(DZ393="","",IF(INDEX('コンテンツ＆備考マスタ'!$H:$J,MATCH(学校情報!DZ$3,'コンテンツ＆備考マスタ'!$H:$H,0),3)="●",IF(AND(DZ393&lt;&gt;"",ISNUMBER(申込書!$AC$22)=TRUE,申込書!$C$62&lt;&gt;"▼プルダウンより選択してください",申込書!$C$62&lt;&gt;""),申込書!$AC$22,""),"-"))</f>
        <v/>
      </c>
      <c r="EB393" s="369"/>
      <c r="EC393" s="369"/>
      <c r="ED393" s="370" t="str">
        <f>IF(AND(申込書!$C$62&lt;&gt;"▼プルダウンより選択してください",申込書!$C$62&lt;&gt;"",$G393&lt;&gt;"",申込書!$V$62="特定学年のみ"),"申し込みする","")</f>
        <v/>
      </c>
      <c r="EE393" s="371"/>
      <c r="EF393" s="372"/>
      <c r="EG393" s="373" t="str">
        <f>IF(AND(申込書!$C$63&lt;&gt;"▼プルダウンより選択してください",申込書!$C$63&lt;&gt;"",申込書!$K$22&lt;&gt;"YYYY/MM/DD",$G393&lt;&gt;""),申込書!$K$22,"")</f>
        <v/>
      </c>
      <c r="EH393" s="369" t="str">
        <f>IF(EG393="","",IF(INDEX('コンテンツ＆備考マスタ'!$H:$J,MATCH(学校情報!EG$3,'コンテンツ＆備考マスタ'!$H:$H,0),3)="●",IF(AND(EG393&lt;&gt;"",ISNUMBER(申込書!$AC$22)=TRUE,申込書!$C$63&lt;&gt;"▼プルダウンより選択してください",申込書!$C$63&lt;&gt;""),申込書!$AC$22,""),"-"))</f>
        <v/>
      </c>
      <c r="EI393" s="369"/>
      <c r="EJ393" s="369"/>
      <c r="EK393" s="370" t="str">
        <f>IF(AND(申込書!$C$63&lt;&gt;"▼プルダウンより選択してください",申込書!$C$63&lt;&gt;"",$G393&lt;&gt;"",申込書!$V$63="特定学年のみ"),"申し込みする","")</f>
        <v/>
      </c>
      <c r="EL393" s="371"/>
      <c r="EM393" s="372"/>
      <c r="EN393" s="373" t="str">
        <f>IF(AND(申込書!$C$64&lt;&gt;"▼プルダウンより選択してください",申込書!$C$64&lt;&gt;"",申込書!$K$22&lt;&gt;"YYYY/MM/DD",$G393&lt;&gt;""),申込書!$K$22,"")</f>
        <v/>
      </c>
      <c r="EO393" s="369" t="str">
        <f>IF(EN393="","",IF(INDEX('コンテンツ＆備考マスタ'!$H:$J,MATCH(学校情報!EN$3,'コンテンツ＆備考マスタ'!$H:$H,0),3)="●",IF(AND(EN393&lt;&gt;"",ISNUMBER(申込書!$AC$22)=TRUE,申込書!$C$64&lt;&gt;"▼プルダウンより選択してください",申込書!$C$64&lt;&gt;""),申込書!$AC$22,""),"-"))</f>
        <v/>
      </c>
      <c r="EP393" s="369"/>
      <c r="EQ393" s="369"/>
      <c r="ER393" s="370" t="str">
        <f>IF(AND(申込書!$C$64&lt;&gt;"▼プルダウンより選択してください",申込書!$C$64&lt;&gt;"",$G393&lt;&gt;"",申込書!$V$64="特定学年のみ"),"申し込みする","")</f>
        <v/>
      </c>
      <c r="ES393" s="371"/>
      <c r="ET393" s="372"/>
      <c r="EU393" s="373" t="str">
        <f>IF(AND(申込書!$C$65&lt;&gt;"▼プルダウンより選択してください",申込書!$C$65&lt;&gt;"",申込書!$K$22&lt;&gt;"YYYY/MM/DD",$G393&lt;&gt;""),申込書!$K$22,"")</f>
        <v/>
      </c>
      <c r="EV393" s="369" t="str">
        <f>IF(EU393="","",IF(INDEX('コンテンツ＆備考マスタ'!$H:$J,MATCH(学校情報!EU$3,'コンテンツ＆備考マスタ'!$H:$H,0),3)="●",IF(AND(EU393&lt;&gt;"",ISNUMBER(申込書!$AC$22)=TRUE,申込書!$C$65&lt;&gt;"▼プルダウンより選択してください",申込書!$C$65&lt;&gt;""),申込書!$AC$22,""),"-"))</f>
        <v/>
      </c>
      <c r="EW393" s="369"/>
      <c r="EX393" s="369"/>
      <c r="EY393" s="370" t="str">
        <f>IF(AND(申込書!$C$65&lt;&gt;"▼プルダウンより選択してください",申込書!$C$65&lt;&gt;"",$G393&lt;&gt;"",申込書!$V$65="特定学年のみ"),"申し込みする","")</f>
        <v/>
      </c>
      <c r="EZ393" s="371"/>
      <c r="FA393" s="372"/>
      <c r="FB393" s="373" t="str">
        <f>IF(AND(申込書!$C$66&lt;&gt;"▼プルダウンより選択してください",申込書!$C$66&lt;&gt;"",申込書!$K$22&lt;&gt;"YYYY/MM/DD",$G393&lt;&gt;""),申込書!$K$22,"")</f>
        <v/>
      </c>
      <c r="FC393" s="369" t="str">
        <f>IF(FB393="","",IF(INDEX('コンテンツ＆備考マスタ'!$H:$J,MATCH(学校情報!FB$3,'コンテンツ＆備考マスタ'!$H:$H,0),3)="●",IF(AND(FB393&lt;&gt;"",ISNUMBER(申込書!$AC$22)=TRUE,申込書!$C$66&lt;&gt;"▼プルダウンより選択してください",申込書!$C$66&lt;&gt;""),申込書!$AC$22,""),"-"))</f>
        <v/>
      </c>
      <c r="FD393" s="369"/>
      <c r="FE393" s="369"/>
      <c r="FF393" s="370" t="str">
        <f>IF(AND(申込書!$C$66&lt;&gt;"▼プルダウンより選択してください",申込書!$C$66&lt;&gt;"",$G393&lt;&gt;"",申込書!$V$66="特定学年のみ"),"申し込みする","")</f>
        <v/>
      </c>
      <c r="FG393" s="371"/>
      <c r="FH393" s="372"/>
      <c r="FI393" s="373" t="str">
        <f>IF(AND(申込書!$C$67&lt;&gt;"▼プルダウンより選択してください",申込書!$C$67&lt;&gt;"",申込書!$K$22&lt;&gt;"YYYY/MM/DD",$G393&lt;&gt;""),申込書!$K$22,"")</f>
        <v/>
      </c>
      <c r="FJ393" s="369" t="str">
        <f>IF(FI393="","",IF(INDEX('コンテンツ＆備考マスタ'!$H:$J,MATCH(学校情報!FI$3,'コンテンツ＆備考マスタ'!$H:$H,0),3)="●",IF(AND(FI393&lt;&gt;"",ISNUMBER(申込書!$AC$22)=TRUE,申込書!$C$67&lt;&gt;"▼プルダウンより選択してください",申込書!$C$67&lt;&gt;""),申込書!$AC$22,""),"-"))</f>
        <v/>
      </c>
      <c r="FK393" s="369"/>
      <c r="FL393" s="369"/>
      <c r="FM393" s="370" t="str">
        <f>IF(AND(申込書!$C$67&lt;&gt;"▼プルダウンより選択してください",申込書!$C$67&lt;&gt;"",$G393&lt;&gt;"",申込書!$V$67="特定学年のみ"),"申し込みする","")</f>
        <v/>
      </c>
      <c r="FN393" s="371"/>
      <c r="FO393" s="372"/>
      <c r="FP393" s="373" t="str">
        <f>IF(AND(申込書!$C$68&lt;&gt;"▼プルダウンより選択してください",申込書!$C$68&lt;&gt;"",申込書!$K$22&lt;&gt;"YYYY/MM/DD",$G393&lt;&gt;""),申込書!$K$22,"")</f>
        <v/>
      </c>
      <c r="FQ393" s="369" t="str">
        <f>IF(FP393="","",IF(INDEX('コンテンツ＆備考マスタ'!$H:$J,MATCH(学校情報!FP$3,'コンテンツ＆備考マスタ'!$H:$H,0),3)="●",IF(AND(FP393&lt;&gt;"",ISNUMBER(申込書!$AC$22)=TRUE,申込書!$C$68&lt;&gt;"▼プルダウンより選択してください",申込書!$C$68&lt;&gt;""),申込書!$AC$22,""),"-"))</f>
        <v/>
      </c>
      <c r="FR393" s="369"/>
      <c r="FS393" s="369"/>
      <c r="FT393" s="370" t="str">
        <f>IF(AND(申込書!$C$68&lt;&gt;"▼プルダウンより選択してください",申込書!$C$68&lt;&gt;"",$G393&lt;&gt;"",申込書!$V$68="特定学年のみ"),"申し込みする","")</f>
        <v/>
      </c>
      <c r="FU393" s="371"/>
      <c r="FV393" s="372"/>
      <c r="FW393" s="373" t="str">
        <f>IF(AND(申込書!$C$69&lt;&gt;"▼プルダウンより選択してください",申込書!$C$69&lt;&gt;"",申込書!$K$22&lt;&gt;"YYYY/MM/DD",$G393&lt;&gt;""),申込書!$K$22,"")</f>
        <v/>
      </c>
      <c r="FX393" s="369" t="str">
        <f>IF(FW393="","",IF(INDEX('コンテンツ＆備考マスタ'!$H:$J,MATCH(学校情報!FW$3,'コンテンツ＆備考マスタ'!$H:$H,0),3)="●",IF(AND(FW393&lt;&gt;"",ISNUMBER(申込書!$AC$22)=TRUE,申込書!$C$69&lt;&gt;"▼プルダウンより選択してください",申込書!$C$69&lt;&gt;""),申込書!$AC$22,""),"-"))</f>
        <v/>
      </c>
      <c r="FY393" s="369"/>
      <c r="FZ393" s="369"/>
      <c r="GA393" s="370" t="str">
        <f>IF(AND(申込書!$C$69&lt;&gt;"▼プルダウンより選択してください",申込書!$C$69&lt;&gt;"",$G393&lt;&gt;"",申込書!$V$69="特定学年のみ"),"申し込みする","")</f>
        <v/>
      </c>
      <c r="GB393" s="371"/>
      <c r="GC393" s="372"/>
      <c r="GD393" s="373" t="str">
        <f>IF(AND(申込書!$C$70&lt;&gt;"▼プルダウンより選択してください",申込書!$C$70&lt;&gt;"",申込書!$K$22&lt;&gt;"YYYY/MM/DD",$G393&lt;&gt;""),申込書!$K$22,"")</f>
        <v/>
      </c>
      <c r="GE393" s="369" t="str">
        <f>IF(GD393="","",IF(INDEX('コンテンツ＆備考マスタ'!$H:$J,MATCH(学校情報!GD$3,'コンテンツ＆備考マスタ'!$H:$H,0),3)="●",IF(AND(GD393&lt;&gt;"",ISNUMBER(申込書!$AC$22)=TRUE,申込書!$C$70&lt;&gt;"▼プルダウンより選択してください",申込書!$C$70&lt;&gt;""),申込書!$AC$22,""),"-"))</f>
        <v/>
      </c>
      <c r="GF393" s="369"/>
      <c r="GG393" s="369"/>
      <c r="GH393" s="370" t="str">
        <f>IF(AND(申込書!$C$70&lt;&gt;"▼プルダウンより選択してください",申込書!$C$70&lt;&gt;"",$G393&lt;&gt;"",申込書!$V$70="特定学年のみ"),"申し込みする","")</f>
        <v/>
      </c>
      <c r="GI393" s="371"/>
      <c r="GJ393" s="372"/>
      <c r="GK393" s="373" t="str">
        <f>IF(AND(申込書!$C$71&lt;&gt;"▼プルダウンより選択してください",申込書!$C$71&lt;&gt;"",申込書!$K$22&lt;&gt;"YYYY/MM/DD",$G393&lt;&gt;""),申込書!$K$22,"")</f>
        <v/>
      </c>
      <c r="GL393" s="369" t="str">
        <f>IF(GK393="","",IF(INDEX('コンテンツ＆備考マスタ'!$H:$J,MATCH(学校情報!GK$3,'コンテンツ＆備考マスタ'!$H:$H,0),3)="●",IF(AND(GK393&lt;&gt;"",ISNUMBER(申込書!$AC$22)=TRUE,申込書!$C$71&lt;&gt;"▼プルダウンより選択してください",申込書!$C$71&lt;&gt;""),申込書!$AC$22,""),"-"))</f>
        <v/>
      </c>
      <c r="GM393" s="369"/>
      <c r="GN393" s="369"/>
      <c r="GO393" s="370" t="str">
        <f>IF(AND(申込書!$C$71&lt;&gt;"▼プルダウンより選択してください",申込書!$C$71&lt;&gt;"",$G393&lt;&gt;"",申込書!$V$71="特定学年のみ"),"申し込みする","")</f>
        <v/>
      </c>
      <c r="GP393" s="371"/>
      <c r="GQ393" s="372"/>
      <c r="GR393" s="373" t="str">
        <f>IF(AND(申込書!$C$72&lt;&gt;"▼プルダウンより選択してください",申込書!$C$72&lt;&gt;"",申込書!$K$22&lt;&gt;"YYYY/MM/DD",$G393&lt;&gt;""),申込書!$K$22,"")</f>
        <v/>
      </c>
      <c r="GS393" s="369" t="str">
        <f>IF(GR393="","",IF(INDEX('コンテンツ＆備考マスタ'!$H:$J,MATCH(学校情報!GR$3,'コンテンツ＆備考マスタ'!$H:$H,0),3)="●",IF(AND(GR393&lt;&gt;"",ISNUMBER(申込書!$AC$22)=TRUE,申込書!$C$72&lt;&gt;"▼プルダウンより選択してください",申込書!$C$72&lt;&gt;""),申込書!$AC$22,""),"-"))</f>
        <v/>
      </c>
      <c r="GT393" s="369"/>
      <c r="GU393" s="369"/>
      <c r="GV393" s="370" t="str">
        <f>IF(AND(申込書!$C$72&lt;&gt;"▼プルダウンより選択してください",申込書!$C$72&lt;&gt;"",$G393&lt;&gt;"",申込書!$V$72="特定学年のみ"),"申し込みする","")</f>
        <v/>
      </c>
      <c r="GW393" s="371"/>
      <c r="GX393" s="372"/>
      <c r="GY393" s="373" t="str">
        <f>IF(AND(申込書!$C$73&lt;&gt;"▼プルダウンより選択してください",申込書!$C$73&lt;&gt;"",申込書!$K$22&lt;&gt;"YYYY/MM/DD",$G393&lt;&gt;""),申込書!$K$22,"")</f>
        <v/>
      </c>
      <c r="GZ393" s="369" t="str">
        <f>IF(GY393="","",IF(INDEX('コンテンツ＆備考マスタ'!$H:$J,MATCH(学校情報!GY$3,'コンテンツ＆備考マスタ'!$H:$H,0),3)="●",IF(AND(GY393&lt;&gt;"",ISNUMBER(申込書!$AC$22)=TRUE,申込書!$C$73&lt;&gt;"▼プルダウンより選択してください",申込書!$C$73&lt;&gt;""),申込書!$AC$22,""),"-"))</f>
        <v/>
      </c>
      <c r="HA393" s="369"/>
      <c r="HB393" s="369"/>
      <c r="HC393" s="370" t="str">
        <f>IF(AND(申込書!$C$73&lt;&gt;"▼プルダウンより選択してください",申込書!$C$73&lt;&gt;"",$G393&lt;&gt;"",申込書!$V$73="特定学年のみ"),"申し込みする","")</f>
        <v/>
      </c>
      <c r="HD393" s="371"/>
      <c r="HE393" s="372"/>
      <c r="HF393" s="373" t="str">
        <f>IF(AND(申込書!$C$74&lt;&gt;"▼プルダウンより選択してください",申込書!$C$74&lt;&gt;"",申込書!$K$22&lt;&gt;"YYYY/MM/DD",$G393&lt;&gt;""),申込書!$K$22,"")</f>
        <v/>
      </c>
      <c r="HG393" s="369" t="str">
        <f>IF(HF393="","",IF(INDEX('コンテンツ＆備考マスタ'!$H:$J,MATCH(学校情報!HF$3,'コンテンツ＆備考マスタ'!$H:$H,0),3)="●",IF(AND(HF393&lt;&gt;"",ISNUMBER(申込書!$AC$22)=TRUE,申込書!$C$74&lt;&gt;"▼プルダウンより選択してください",申込書!$C$74&lt;&gt;""),申込書!$AC$22,""),"-"))</f>
        <v/>
      </c>
      <c r="HH393" s="369"/>
      <c r="HI393" s="369"/>
      <c r="HJ393" s="370" t="str">
        <f>IF(AND(申込書!$C$74&lt;&gt;"▼プルダウンより選択してください",申込書!$C$74&lt;&gt;"",$G393&lt;&gt;"",申込書!$V$74="特定学年のみ"),"申し込みする","")</f>
        <v/>
      </c>
      <c r="HK393" s="371"/>
      <c r="HL393" s="372"/>
      <c r="HM393" s="373" t="str">
        <f>IF(AND(申込書!$C$75&lt;&gt;"▼プルダウンより選択してください",申込書!$C$75&lt;&gt;"",申込書!$K$22&lt;&gt;"YYYY/MM/DD",$G393&lt;&gt;""),申込書!$K$22,"")</f>
        <v/>
      </c>
      <c r="HN393" s="369" t="str">
        <f>IF(HM393="","",IF(INDEX('コンテンツ＆備考マスタ'!$H:$J,MATCH(学校情報!HM$3,'コンテンツ＆備考マスタ'!$H:$H,0),3)="●",IF(AND(HM393&lt;&gt;"",ISNUMBER(申込書!$AC$22)=TRUE,申込書!$C$75&lt;&gt;"▼プルダウンより選択してください",申込書!$C$75&lt;&gt;""),申込書!$AC$22,""),"-"))</f>
        <v/>
      </c>
      <c r="HO393" s="369"/>
      <c r="HP393" s="369"/>
      <c r="HQ393" s="370" t="str">
        <f>IF(AND(申込書!$C$75&lt;&gt;"▼プルダウンより選択してください",申込書!$C$75&lt;&gt;"",$G393&lt;&gt;"",申込書!$V$75="特定学年のみ"),"申し込みする","")</f>
        <v/>
      </c>
      <c r="HR393" s="371"/>
      <c r="HS393" s="371"/>
      <c r="HT393" s="374" t="str">
        <f>IF(AND(申込書!$C$76&lt;&gt;"▼プルダウンより選択してください",申込書!$C$76&lt;&gt;"",申込書!$K$22&lt;&gt;"YYYY/MM/DD",$G393&lt;&gt;""),申込書!$K$22,"")</f>
        <v/>
      </c>
      <c r="HU393" s="369" t="str">
        <f>IF(HT393="","",IF(INDEX('コンテンツ＆備考マスタ'!$H:$J,MATCH(学校情報!HT$3,'コンテンツ＆備考マスタ'!$H:$H,0),3)="●",IF(AND(HT393&lt;&gt;"",ISNUMBER(申込書!$AC$22)=TRUE,申込書!$C$76&lt;&gt;"▼プルダウンより選択してください",申込書!$C$76&lt;&gt;""),申込書!$AC$22,""),"-"))</f>
        <v/>
      </c>
      <c r="HV393" s="369"/>
      <c r="HW393" s="369"/>
      <c r="HX393" s="370" t="str">
        <f>IF(AND(申込書!$C$76&lt;&gt;"▼プルダウンより選択してください",申込書!$C$76&lt;&gt;"",$G393&lt;&gt;"",申込書!$V$76="特定学年のみ"),"申し込みする","")</f>
        <v/>
      </c>
      <c r="HY393" s="371"/>
      <c r="HZ393" s="372"/>
      <c r="IA393" s="69"/>
    </row>
    <row r="394" spans="2:235" ht="26.85" hidden="1" customHeight="1" outlineLevel="1">
      <c r="B394" s="365">
        <f t="shared" si="18"/>
        <v>389</v>
      </c>
      <c r="C394" s="55"/>
      <c r="D394" s="56"/>
      <c r="E394" s="154"/>
      <c r="F394" s="57"/>
      <c r="G394" s="58"/>
      <c r="H394" s="59"/>
      <c r="I394" s="60"/>
      <c r="J394" s="61"/>
      <c r="K394" s="366" t="str">
        <f t="shared" si="19"/>
        <v/>
      </c>
      <c r="L394" s="62"/>
      <c r="M394" s="322"/>
      <c r="N394" s="63"/>
      <c r="O394" s="64"/>
      <c r="P394" s="367" t="str">
        <f t="shared" si="20"/>
        <v/>
      </c>
      <c r="Q394" s="65"/>
      <c r="R394" s="66"/>
      <c r="S394" s="67"/>
      <c r="T394" s="68"/>
      <c r="U394" s="68"/>
      <c r="V394" s="68"/>
      <c r="W394" s="66"/>
      <c r="X394" s="281"/>
      <c r="Y394" s="368" t="str">
        <f>IF(AND(申込書!$C$47&lt;&gt;"▼プルダウンより選択してください",申込書!$C$47&lt;&gt;"",申込書!$K$22&lt;&gt;"YYYY/MM/DD",$G394&lt;&gt;""),申込書!$K$22,"")</f>
        <v/>
      </c>
      <c r="Z394" s="369" t="str">
        <f>IF(Y394="","",IF(INDEX('コンテンツ＆備考マスタ'!$H:$J,MATCH(学校情報!Y$3,'コンテンツ＆備考マスタ'!$H:$H,0),3)="●",IF(AND(Y394&lt;&gt;"",ISNUMBER(申込書!$AC$22)=TRUE,申込書!$C$47&lt;&gt;"▼プルダウンより選択してください",申込書!$C$47&lt;&gt;""),申込書!$AC$22,""),"-"))</f>
        <v/>
      </c>
      <c r="AA394" s="369"/>
      <c r="AB394" s="369"/>
      <c r="AC394" s="370" t="str">
        <f>IF(AND(申込書!$C$47&lt;&gt;"▼プルダウンより選択してください",申込書!$C$47&lt;&gt;"",$G394&lt;&gt;"",申込書!$V$47="特定学年のみ"),"申し込みする","")</f>
        <v/>
      </c>
      <c r="AD394" s="371"/>
      <c r="AE394" s="372"/>
      <c r="AF394" s="373" t="str">
        <f>IF(AND(申込書!$C$48&lt;&gt;"▼プルダウンより選択してください",申込書!$C$48&lt;&gt;"",申込書!$K$22&lt;&gt;"YYYY/MM/DD",$G394&lt;&gt;""),申込書!$K$22,"")</f>
        <v/>
      </c>
      <c r="AG394" s="369" t="str">
        <f>IF(AF394="","",IF(INDEX('コンテンツ＆備考マスタ'!$H:$J,MATCH(学校情報!AF$3,'コンテンツ＆備考マスタ'!$H:$H,0),3)="●",IF(AND(AF394&lt;&gt;"",ISNUMBER(申込書!$AC$22)=TRUE,申込書!$C$48&lt;&gt;"▼プルダウンより選択してください",申込書!$C$48&lt;&gt;""),申込書!$AC$22,""),"-"))</f>
        <v/>
      </c>
      <c r="AH394" s="369"/>
      <c r="AI394" s="369"/>
      <c r="AJ394" s="370" t="str">
        <f>IF(AND(申込書!$C$48&lt;&gt;"▼プルダウンより選択してください",申込書!$C$48&lt;&gt;"",$G394&lt;&gt;"",申込書!$V$48="特定学年のみ"),"申し込みする","")</f>
        <v/>
      </c>
      <c r="AK394" s="371"/>
      <c r="AL394" s="372"/>
      <c r="AM394" s="373" t="str">
        <f>IF(AND(申込書!$C$49&lt;&gt;"▼プルダウンより選択してください",申込書!$C$49&lt;&gt;"",申込書!$K$22&lt;&gt;"YYYY/MM/DD",$G394&lt;&gt;""),申込書!$K$22,"")</f>
        <v/>
      </c>
      <c r="AN394" s="369" t="str">
        <f>IF(AM394="","",IF(INDEX('コンテンツ＆備考マスタ'!$H:$J,MATCH(学校情報!AM$3,'コンテンツ＆備考マスタ'!$H:$H,0),3)="●",IF(AND(AM394&lt;&gt;"",ISNUMBER(申込書!$AC$22)=TRUE,申込書!$C$49&lt;&gt;"▼プルダウンより選択してください",申込書!$C$49&lt;&gt;""),申込書!$AC$22,""),"-"))</f>
        <v/>
      </c>
      <c r="AO394" s="369"/>
      <c r="AP394" s="369"/>
      <c r="AQ394" s="370" t="str">
        <f>IF(AND(申込書!$C$49&lt;&gt;"▼プルダウンより選択してください",申込書!$C$49&lt;&gt;"",$G394&lt;&gt;"",申込書!$V$49="特定学年のみ"),"申し込みする","")</f>
        <v/>
      </c>
      <c r="AR394" s="371"/>
      <c r="AS394" s="372"/>
      <c r="AT394" s="373" t="str">
        <f>IF(AND(申込書!$C$50&lt;&gt;"▼プルダウンより選択してください",申込書!$C$50&lt;&gt;"",申込書!$K$22&lt;&gt;"YYYY/MM/DD",$G394&lt;&gt;""),申込書!$K$22,"")</f>
        <v/>
      </c>
      <c r="AU394" s="369" t="str">
        <f>IF(AT394="","",IF(INDEX('コンテンツ＆備考マスタ'!$H:$J,MATCH(学校情報!AT$3,'コンテンツ＆備考マスタ'!$H:$H,0),3)="●",IF(AND(AT394&lt;&gt;"",ISNUMBER(申込書!$AC$22)=TRUE,申込書!$C$50&lt;&gt;"▼プルダウンより選択してください",申込書!$C$50&lt;&gt;""),申込書!$AC$22,""),"-"))</f>
        <v/>
      </c>
      <c r="AV394" s="369"/>
      <c r="AW394" s="369"/>
      <c r="AX394" s="370" t="str">
        <f>IF(AND(申込書!$C$50&lt;&gt;"▼プルダウンより選択してください",申込書!$C$50&lt;&gt;"",$G394&lt;&gt;"",申込書!$V$50="特定学年のみ"),"申し込みする","")</f>
        <v/>
      </c>
      <c r="AY394" s="371"/>
      <c r="AZ394" s="372"/>
      <c r="BA394" s="373" t="str">
        <f>IF(AND(申込書!$C$51&lt;&gt;"▼プルダウンより選択してください",申込書!$C$51&lt;&gt;"",申込書!$K$22&lt;&gt;"YYYY/MM/DD",$G394&lt;&gt;""),申込書!$K$22,"")</f>
        <v/>
      </c>
      <c r="BB394" s="369" t="str">
        <f>IF(BA394="","",IF(INDEX('コンテンツ＆備考マスタ'!$H:$J,MATCH(学校情報!BA$3,'コンテンツ＆備考マスタ'!$H:$H,0),3)="●",IF(AND(BA394&lt;&gt;"",ISNUMBER(申込書!$AC$22)=TRUE,申込書!$C$51&lt;&gt;"▼プルダウンより選択してください",申込書!$C$51&lt;&gt;""),申込書!$AC$22,""),"-"))</f>
        <v/>
      </c>
      <c r="BC394" s="369"/>
      <c r="BD394" s="369"/>
      <c r="BE394" s="370" t="str">
        <f>IF(AND(申込書!$C$51&lt;&gt;"▼プルダウンより選択してください",申込書!$C$51&lt;&gt;"",$G394&lt;&gt;"",申込書!$V$51="特定学年のみ"),"申し込みする","")</f>
        <v/>
      </c>
      <c r="BF394" s="371"/>
      <c r="BG394" s="372"/>
      <c r="BH394" s="373" t="str">
        <f>IF(AND(申込書!$C$52&lt;&gt;"▼プルダウンより選択してください",申込書!$C$52&lt;&gt;"",申込書!$K$22&lt;&gt;"YYYY/MM/DD",$G394&lt;&gt;""),申込書!$K$22,"")</f>
        <v/>
      </c>
      <c r="BI394" s="369" t="str">
        <f>IF(BH394="","",IF(INDEX('コンテンツ＆備考マスタ'!$H:$J,MATCH(学校情報!BH$3,'コンテンツ＆備考マスタ'!$H:$H,0),3)="●",IF(AND(BH394&lt;&gt;"",ISNUMBER(申込書!$AC$22)=TRUE,申込書!$C$52&lt;&gt;"▼プルダウンより選択してください",申込書!$C$52&lt;&gt;""),申込書!$AC$22,""),"-"))</f>
        <v/>
      </c>
      <c r="BJ394" s="369"/>
      <c r="BK394" s="369"/>
      <c r="BL394" s="370" t="str">
        <f>IF(AND(申込書!$C$52&lt;&gt;"▼プルダウンより選択してください",申込書!$C$52&lt;&gt;"",$G394&lt;&gt;"",申込書!$V$52="特定学年のみ"),"申し込みする","")</f>
        <v/>
      </c>
      <c r="BM394" s="371"/>
      <c r="BN394" s="372"/>
      <c r="BO394" s="373" t="str">
        <f>IF(AND(申込書!$C$53&lt;&gt;"▼プルダウンより選択してください",申込書!$C$53&lt;&gt;"",申込書!$K$22&lt;&gt;"YYYY/MM/DD",$G394&lt;&gt;""),申込書!$K$22,"")</f>
        <v/>
      </c>
      <c r="BP394" s="369" t="str">
        <f>IF(BO394="","",IF(INDEX('コンテンツ＆備考マスタ'!$H:$J,MATCH(学校情報!BO$3,'コンテンツ＆備考マスタ'!$H:$H,0),3)="●",IF(AND(BO394&lt;&gt;"",ISNUMBER(申込書!$AC$22)=TRUE,申込書!$C$53&lt;&gt;"▼プルダウンより選択してください",申込書!$C$53&lt;&gt;""),申込書!$AC$22,""),"-"))</f>
        <v/>
      </c>
      <c r="BQ394" s="369"/>
      <c r="BR394" s="369"/>
      <c r="BS394" s="370" t="str">
        <f>IF(AND(申込書!$C$53&lt;&gt;"▼プルダウンより選択してください",申込書!$C$53&lt;&gt;"",$G394&lt;&gt;"",申込書!$V$53="特定学年のみ"),"申し込みする","")</f>
        <v/>
      </c>
      <c r="BT394" s="371"/>
      <c r="BU394" s="372"/>
      <c r="BV394" s="373" t="str">
        <f>IF(AND(申込書!$C$54&lt;&gt;"▼プルダウンより選択してください",申込書!$C$54&lt;&gt;"",申込書!$K$22&lt;&gt;"YYYY/MM/DD",$G394&lt;&gt;""),申込書!$K$22,"")</f>
        <v/>
      </c>
      <c r="BW394" s="369" t="str">
        <f>IF(BV394="","",IF(INDEX('コンテンツ＆備考マスタ'!$H:$J,MATCH(学校情報!BV$3,'コンテンツ＆備考マスタ'!$H:$H,0),3)="●",IF(AND(BV394&lt;&gt;"",ISNUMBER(申込書!$AC$22)=TRUE,申込書!$C$54&lt;&gt;"▼プルダウンより選択してください",申込書!$C$54&lt;&gt;""),申込書!$AC$22,""),"-"))</f>
        <v/>
      </c>
      <c r="BX394" s="369"/>
      <c r="BY394" s="369"/>
      <c r="BZ394" s="370" t="str">
        <f>IF(AND(申込書!$C$54&lt;&gt;"▼プルダウンより選択してください",申込書!$C$54&lt;&gt;"",$G394&lt;&gt;"",申込書!$V$54="特定学年のみ"),"申し込みする","")</f>
        <v/>
      </c>
      <c r="CA394" s="371"/>
      <c r="CB394" s="372"/>
      <c r="CC394" s="373" t="str">
        <f>IF(AND(申込書!$C$55&lt;&gt;"▼プルダウンより選択してください",申込書!$C$55&lt;&gt;"",申込書!$K$22&lt;&gt;"YYYY/MM/DD",$G394&lt;&gt;""),申込書!$K$22,"")</f>
        <v/>
      </c>
      <c r="CD394" s="369" t="str">
        <f>IF(CC394="","",IF(INDEX('コンテンツ＆備考マスタ'!$H:$J,MATCH(学校情報!CC$3,'コンテンツ＆備考マスタ'!$H:$H,0),3)="●",IF(AND(CC394&lt;&gt;"",ISNUMBER(申込書!$AC$22)=TRUE,申込書!$C$55&lt;&gt;"▼プルダウンより選択してください",申込書!$C$55&lt;&gt;""),申込書!$AC$22,""),"-"))</f>
        <v/>
      </c>
      <c r="CE394" s="369"/>
      <c r="CF394" s="369"/>
      <c r="CG394" s="370" t="str">
        <f>IF(AND(申込書!$C$55&lt;&gt;"▼プルダウンより選択してください",申込書!$C$55&lt;&gt;"",$G394&lt;&gt;"",申込書!$V$55="特定学年のみ"),"申し込みする","")</f>
        <v/>
      </c>
      <c r="CH394" s="371"/>
      <c r="CI394" s="372"/>
      <c r="CJ394" s="373" t="str">
        <f>IF(AND(申込書!$C$56&lt;&gt;"▼プルダウンより選択してください",申込書!$C$56&lt;&gt;"",申込書!$K$22&lt;&gt;"YYYY/MM/DD",$G394&lt;&gt;""),申込書!$K$22,"")</f>
        <v/>
      </c>
      <c r="CK394" s="369" t="str">
        <f>IF(CJ394="","",IF(INDEX('コンテンツ＆備考マスタ'!$H:$J,MATCH(学校情報!CJ$3,'コンテンツ＆備考マスタ'!$H:$H,0),3)="●",IF(AND(CJ394&lt;&gt;"",ISNUMBER(申込書!$AC$22)=TRUE,申込書!$C$56&lt;&gt;"▼プルダウンより選択してください",申込書!$C$56&lt;&gt;""),申込書!$AC$22,""),"-"))</f>
        <v/>
      </c>
      <c r="CL394" s="369"/>
      <c r="CM394" s="369"/>
      <c r="CN394" s="370" t="str">
        <f>IF(AND(申込書!$C$56&lt;&gt;"▼プルダウンより選択してください",申込書!$C$56&lt;&gt;"",$G394&lt;&gt;"",申込書!$V$56="特定学年のみ"),"申し込みする","")</f>
        <v/>
      </c>
      <c r="CO394" s="371"/>
      <c r="CP394" s="372"/>
      <c r="CQ394" s="373" t="str">
        <f>IF(AND(申込書!$C$57&lt;&gt;"▼プルダウンより選択してください",申込書!$C$57&lt;&gt;"",申込書!$K$22&lt;&gt;"YYYY/MM/DD",$G394&lt;&gt;""),申込書!$K$22,"")</f>
        <v/>
      </c>
      <c r="CR394" s="369" t="str">
        <f>IF(CQ394="","",IF(INDEX('コンテンツ＆備考マスタ'!$H:$J,MATCH(学校情報!CQ$3,'コンテンツ＆備考マスタ'!$H:$H,0),3)="●",IF(AND(CQ394&lt;&gt;"",ISNUMBER(申込書!$AC$22)=TRUE,申込書!$C$57&lt;&gt;"▼プルダウンより選択してください",申込書!$C$57&lt;&gt;""),申込書!$AC$22,""),"-"))</f>
        <v/>
      </c>
      <c r="CS394" s="369"/>
      <c r="CT394" s="369"/>
      <c r="CU394" s="369" t="str">
        <f>IF(AND(申込書!$C$57&lt;&gt;"▼プルダウンより選択してください",申込書!$C$57&lt;&gt;"",$G394&lt;&gt;"",申込書!$V$57="特定学年のみ"),"申し込みする","")</f>
        <v/>
      </c>
      <c r="CV394" s="371"/>
      <c r="CW394" s="372"/>
      <c r="CX394" s="373" t="str">
        <f>IF(AND(申込書!$C$58&lt;&gt;"▼プルダウンより選択してください",申込書!$C$58&lt;&gt;"",申込書!$K$22&lt;&gt;"YYYY/MM/DD",$G394&lt;&gt;""),申込書!$K$22,"")</f>
        <v/>
      </c>
      <c r="CY394" s="369" t="str">
        <f>IF(CX394="","",IF(INDEX('コンテンツ＆備考マスタ'!$H:$J,MATCH(学校情報!CX$3,'コンテンツ＆備考マスタ'!$H:$H,0),3)="●",IF(AND(CX394&lt;&gt;"",ISNUMBER(申込書!$AC$22)=TRUE,申込書!$C$58&lt;&gt;"▼プルダウンより選択してください",申込書!$C$58&lt;&gt;""),申込書!$AC$22,""),"-"))</f>
        <v/>
      </c>
      <c r="CZ394" s="369"/>
      <c r="DA394" s="369"/>
      <c r="DB394" s="369" t="str">
        <f>IF(AND(申込書!$C$58&lt;&gt;"▼プルダウンより選択してください",申込書!$C$58&lt;&gt;"",$G394&lt;&gt;"",申込書!$V$58="特定学年のみ"),"申し込みする","")</f>
        <v/>
      </c>
      <c r="DC394" s="371"/>
      <c r="DD394" s="372"/>
      <c r="DE394" s="373" t="str">
        <f>IF(AND(申込書!$C$59&lt;&gt;"▼プルダウンより選択してください",申込書!$C$59&lt;&gt;"",申込書!$K$22&lt;&gt;"YYYY/MM/DD",$G394&lt;&gt;""),申込書!$K$22,"")</f>
        <v/>
      </c>
      <c r="DF394" s="369" t="str">
        <f>IF(DE394="","",IF(INDEX('コンテンツ＆備考マスタ'!$H:$J,MATCH(学校情報!DE$3,'コンテンツ＆備考マスタ'!$H:$H,0),3)="●",IF(AND(DE394&lt;&gt;"",ISNUMBER(申込書!$AC$22)=TRUE,申込書!$C$59&lt;&gt;"▼プルダウンより選択してください",申込書!$C$59&lt;&gt;""),申込書!$AC$22,""),"-"))</f>
        <v/>
      </c>
      <c r="DG394" s="369"/>
      <c r="DH394" s="369"/>
      <c r="DI394" s="369" t="str">
        <f>IF(AND(申込書!$C$59&lt;&gt;"▼プルダウンより選択してください",申込書!$C$59&lt;&gt;"",$G394&lt;&gt;"",申込書!$V$59="特定学年のみ"),"申し込みする","")</f>
        <v/>
      </c>
      <c r="DJ394" s="371"/>
      <c r="DK394" s="372"/>
      <c r="DL394" s="373" t="str">
        <f>IF(AND(申込書!$C$60&lt;&gt;"▼プルダウンより選択してください",申込書!$C$60&lt;&gt;"",申込書!$K$22&lt;&gt;"YYYY/MM/DD",$G394&lt;&gt;""),申込書!$K$22,"")</f>
        <v/>
      </c>
      <c r="DM394" s="369" t="str">
        <f>IF(DL394="","",IF(INDEX('コンテンツ＆備考マスタ'!$H:$J,MATCH(学校情報!DL$3,'コンテンツ＆備考マスタ'!$H:$H,0),3)="●",IF(AND(DL394&lt;&gt;"",ISNUMBER(申込書!$AC$22)=TRUE,申込書!$C$60&lt;&gt;"▼プルダウンより選択してください",申込書!$C$60&lt;&gt;""),申込書!$AC$22,""),"-"))</f>
        <v/>
      </c>
      <c r="DN394" s="369"/>
      <c r="DO394" s="369"/>
      <c r="DP394" s="369" t="str">
        <f>IF(AND(申込書!$C$60&lt;&gt;"▼プルダウンより選択してください",申込書!$C$60&lt;&gt;"",$G394&lt;&gt;"",申込書!$V$60="特定学年のみ"),"申し込みする","")</f>
        <v/>
      </c>
      <c r="DQ394" s="371"/>
      <c r="DR394" s="372"/>
      <c r="DS394" s="373" t="str">
        <f>IF(AND(申込書!$C$61&lt;&gt;"▼プルダウンより選択してください",申込書!$C$61&lt;&gt;"",申込書!$K$22&lt;&gt;"YYYY/MM/DD",$G394&lt;&gt;""),申込書!$K$22,"")</f>
        <v/>
      </c>
      <c r="DT394" s="369" t="str">
        <f>IF(DS394="","",IF(INDEX('コンテンツ＆備考マスタ'!$H:$J,MATCH(学校情報!DS$3,'コンテンツ＆備考マスタ'!$H:$H,0),3)="●",IF(AND(DS394&lt;&gt;"",ISNUMBER(申込書!$AC$22)=TRUE,申込書!$C$61&lt;&gt;"▼プルダウンより選択してください",申込書!$C$61&lt;&gt;""),申込書!$AC$22,""),"-"))</f>
        <v/>
      </c>
      <c r="DU394" s="369"/>
      <c r="DV394" s="369"/>
      <c r="DW394" s="369" t="str">
        <f>IF(AND(申込書!$C$61&lt;&gt;"▼プルダウンより選択してください",申込書!$C$61&lt;&gt;"",$G394&lt;&gt;"",申込書!$V$61="特定学年のみ"),"申し込みする","")</f>
        <v/>
      </c>
      <c r="DX394" s="371"/>
      <c r="DY394" s="372"/>
      <c r="DZ394" s="373" t="str">
        <f>IF(AND(申込書!$C$62&lt;&gt;"▼プルダウンより選択してください",申込書!$C$62&lt;&gt;"",申込書!$K$22&lt;&gt;"YYYY/MM/DD",$G394&lt;&gt;""),申込書!$K$22,"")</f>
        <v/>
      </c>
      <c r="EA394" s="369" t="str">
        <f>IF(DZ394="","",IF(INDEX('コンテンツ＆備考マスタ'!$H:$J,MATCH(学校情報!DZ$3,'コンテンツ＆備考マスタ'!$H:$H,0),3)="●",IF(AND(DZ394&lt;&gt;"",ISNUMBER(申込書!$AC$22)=TRUE,申込書!$C$62&lt;&gt;"▼プルダウンより選択してください",申込書!$C$62&lt;&gt;""),申込書!$AC$22,""),"-"))</f>
        <v/>
      </c>
      <c r="EB394" s="369"/>
      <c r="EC394" s="369"/>
      <c r="ED394" s="370" t="str">
        <f>IF(AND(申込書!$C$62&lt;&gt;"▼プルダウンより選択してください",申込書!$C$62&lt;&gt;"",$G394&lt;&gt;"",申込書!$V$62="特定学年のみ"),"申し込みする","")</f>
        <v/>
      </c>
      <c r="EE394" s="371"/>
      <c r="EF394" s="372"/>
      <c r="EG394" s="373" t="str">
        <f>IF(AND(申込書!$C$63&lt;&gt;"▼プルダウンより選択してください",申込書!$C$63&lt;&gt;"",申込書!$K$22&lt;&gt;"YYYY/MM/DD",$G394&lt;&gt;""),申込書!$K$22,"")</f>
        <v/>
      </c>
      <c r="EH394" s="369" t="str">
        <f>IF(EG394="","",IF(INDEX('コンテンツ＆備考マスタ'!$H:$J,MATCH(学校情報!EG$3,'コンテンツ＆備考マスタ'!$H:$H,0),3)="●",IF(AND(EG394&lt;&gt;"",ISNUMBER(申込書!$AC$22)=TRUE,申込書!$C$63&lt;&gt;"▼プルダウンより選択してください",申込書!$C$63&lt;&gt;""),申込書!$AC$22,""),"-"))</f>
        <v/>
      </c>
      <c r="EI394" s="369"/>
      <c r="EJ394" s="369"/>
      <c r="EK394" s="370" t="str">
        <f>IF(AND(申込書!$C$63&lt;&gt;"▼プルダウンより選択してください",申込書!$C$63&lt;&gt;"",$G394&lt;&gt;"",申込書!$V$63="特定学年のみ"),"申し込みする","")</f>
        <v/>
      </c>
      <c r="EL394" s="371"/>
      <c r="EM394" s="372"/>
      <c r="EN394" s="373" t="str">
        <f>IF(AND(申込書!$C$64&lt;&gt;"▼プルダウンより選択してください",申込書!$C$64&lt;&gt;"",申込書!$K$22&lt;&gt;"YYYY/MM/DD",$G394&lt;&gt;""),申込書!$K$22,"")</f>
        <v/>
      </c>
      <c r="EO394" s="369" t="str">
        <f>IF(EN394="","",IF(INDEX('コンテンツ＆備考マスタ'!$H:$J,MATCH(学校情報!EN$3,'コンテンツ＆備考マスタ'!$H:$H,0),3)="●",IF(AND(EN394&lt;&gt;"",ISNUMBER(申込書!$AC$22)=TRUE,申込書!$C$64&lt;&gt;"▼プルダウンより選択してください",申込書!$C$64&lt;&gt;""),申込書!$AC$22,""),"-"))</f>
        <v/>
      </c>
      <c r="EP394" s="369"/>
      <c r="EQ394" s="369"/>
      <c r="ER394" s="370" t="str">
        <f>IF(AND(申込書!$C$64&lt;&gt;"▼プルダウンより選択してください",申込書!$C$64&lt;&gt;"",$G394&lt;&gt;"",申込書!$V$64="特定学年のみ"),"申し込みする","")</f>
        <v/>
      </c>
      <c r="ES394" s="371"/>
      <c r="ET394" s="372"/>
      <c r="EU394" s="373" t="str">
        <f>IF(AND(申込書!$C$65&lt;&gt;"▼プルダウンより選択してください",申込書!$C$65&lt;&gt;"",申込書!$K$22&lt;&gt;"YYYY/MM/DD",$G394&lt;&gt;""),申込書!$K$22,"")</f>
        <v/>
      </c>
      <c r="EV394" s="369" t="str">
        <f>IF(EU394="","",IF(INDEX('コンテンツ＆備考マスタ'!$H:$J,MATCH(学校情報!EU$3,'コンテンツ＆備考マスタ'!$H:$H,0),3)="●",IF(AND(EU394&lt;&gt;"",ISNUMBER(申込書!$AC$22)=TRUE,申込書!$C$65&lt;&gt;"▼プルダウンより選択してください",申込書!$C$65&lt;&gt;""),申込書!$AC$22,""),"-"))</f>
        <v/>
      </c>
      <c r="EW394" s="369"/>
      <c r="EX394" s="369"/>
      <c r="EY394" s="370" t="str">
        <f>IF(AND(申込書!$C$65&lt;&gt;"▼プルダウンより選択してください",申込書!$C$65&lt;&gt;"",$G394&lt;&gt;"",申込書!$V$65="特定学年のみ"),"申し込みする","")</f>
        <v/>
      </c>
      <c r="EZ394" s="371"/>
      <c r="FA394" s="372"/>
      <c r="FB394" s="373" t="str">
        <f>IF(AND(申込書!$C$66&lt;&gt;"▼プルダウンより選択してください",申込書!$C$66&lt;&gt;"",申込書!$K$22&lt;&gt;"YYYY/MM/DD",$G394&lt;&gt;""),申込書!$K$22,"")</f>
        <v/>
      </c>
      <c r="FC394" s="369" t="str">
        <f>IF(FB394="","",IF(INDEX('コンテンツ＆備考マスタ'!$H:$J,MATCH(学校情報!FB$3,'コンテンツ＆備考マスタ'!$H:$H,0),3)="●",IF(AND(FB394&lt;&gt;"",ISNUMBER(申込書!$AC$22)=TRUE,申込書!$C$66&lt;&gt;"▼プルダウンより選択してください",申込書!$C$66&lt;&gt;""),申込書!$AC$22,""),"-"))</f>
        <v/>
      </c>
      <c r="FD394" s="369"/>
      <c r="FE394" s="369"/>
      <c r="FF394" s="370" t="str">
        <f>IF(AND(申込書!$C$66&lt;&gt;"▼プルダウンより選択してください",申込書!$C$66&lt;&gt;"",$G394&lt;&gt;"",申込書!$V$66="特定学年のみ"),"申し込みする","")</f>
        <v/>
      </c>
      <c r="FG394" s="371"/>
      <c r="FH394" s="372"/>
      <c r="FI394" s="373" t="str">
        <f>IF(AND(申込書!$C$67&lt;&gt;"▼プルダウンより選択してください",申込書!$C$67&lt;&gt;"",申込書!$K$22&lt;&gt;"YYYY/MM/DD",$G394&lt;&gt;""),申込書!$K$22,"")</f>
        <v/>
      </c>
      <c r="FJ394" s="369" t="str">
        <f>IF(FI394="","",IF(INDEX('コンテンツ＆備考マスタ'!$H:$J,MATCH(学校情報!FI$3,'コンテンツ＆備考マスタ'!$H:$H,0),3)="●",IF(AND(FI394&lt;&gt;"",ISNUMBER(申込書!$AC$22)=TRUE,申込書!$C$67&lt;&gt;"▼プルダウンより選択してください",申込書!$C$67&lt;&gt;""),申込書!$AC$22,""),"-"))</f>
        <v/>
      </c>
      <c r="FK394" s="369"/>
      <c r="FL394" s="369"/>
      <c r="FM394" s="370" t="str">
        <f>IF(AND(申込書!$C$67&lt;&gt;"▼プルダウンより選択してください",申込書!$C$67&lt;&gt;"",$G394&lt;&gt;"",申込書!$V$67="特定学年のみ"),"申し込みする","")</f>
        <v/>
      </c>
      <c r="FN394" s="371"/>
      <c r="FO394" s="372"/>
      <c r="FP394" s="373" t="str">
        <f>IF(AND(申込書!$C$68&lt;&gt;"▼プルダウンより選択してください",申込書!$C$68&lt;&gt;"",申込書!$K$22&lt;&gt;"YYYY/MM/DD",$G394&lt;&gt;""),申込書!$K$22,"")</f>
        <v/>
      </c>
      <c r="FQ394" s="369" t="str">
        <f>IF(FP394="","",IF(INDEX('コンテンツ＆備考マスタ'!$H:$J,MATCH(学校情報!FP$3,'コンテンツ＆備考マスタ'!$H:$H,0),3)="●",IF(AND(FP394&lt;&gt;"",ISNUMBER(申込書!$AC$22)=TRUE,申込書!$C$68&lt;&gt;"▼プルダウンより選択してください",申込書!$C$68&lt;&gt;""),申込書!$AC$22,""),"-"))</f>
        <v/>
      </c>
      <c r="FR394" s="369"/>
      <c r="FS394" s="369"/>
      <c r="FT394" s="370" t="str">
        <f>IF(AND(申込書!$C$68&lt;&gt;"▼プルダウンより選択してください",申込書!$C$68&lt;&gt;"",$G394&lt;&gt;"",申込書!$V$68="特定学年のみ"),"申し込みする","")</f>
        <v/>
      </c>
      <c r="FU394" s="371"/>
      <c r="FV394" s="372"/>
      <c r="FW394" s="373" t="str">
        <f>IF(AND(申込書!$C$69&lt;&gt;"▼プルダウンより選択してください",申込書!$C$69&lt;&gt;"",申込書!$K$22&lt;&gt;"YYYY/MM/DD",$G394&lt;&gt;""),申込書!$K$22,"")</f>
        <v/>
      </c>
      <c r="FX394" s="369" t="str">
        <f>IF(FW394="","",IF(INDEX('コンテンツ＆備考マスタ'!$H:$J,MATCH(学校情報!FW$3,'コンテンツ＆備考マスタ'!$H:$H,0),3)="●",IF(AND(FW394&lt;&gt;"",ISNUMBER(申込書!$AC$22)=TRUE,申込書!$C$69&lt;&gt;"▼プルダウンより選択してください",申込書!$C$69&lt;&gt;""),申込書!$AC$22,""),"-"))</f>
        <v/>
      </c>
      <c r="FY394" s="369"/>
      <c r="FZ394" s="369"/>
      <c r="GA394" s="370" t="str">
        <f>IF(AND(申込書!$C$69&lt;&gt;"▼プルダウンより選択してください",申込書!$C$69&lt;&gt;"",$G394&lt;&gt;"",申込書!$V$69="特定学年のみ"),"申し込みする","")</f>
        <v/>
      </c>
      <c r="GB394" s="371"/>
      <c r="GC394" s="372"/>
      <c r="GD394" s="373" t="str">
        <f>IF(AND(申込書!$C$70&lt;&gt;"▼プルダウンより選択してください",申込書!$C$70&lt;&gt;"",申込書!$K$22&lt;&gt;"YYYY/MM/DD",$G394&lt;&gt;""),申込書!$K$22,"")</f>
        <v/>
      </c>
      <c r="GE394" s="369" t="str">
        <f>IF(GD394="","",IF(INDEX('コンテンツ＆備考マスタ'!$H:$J,MATCH(学校情報!GD$3,'コンテンツ＆備考マスタ'!$H:$H,0),3)="●",IF(AND(GD394&lt;&gt;"",ISNUMBER(申込書!$AC$22)=TRUE,申込書!$C$70&lt;&gt;"▼プルダウンより選択してください",申込書!$C$70&lt;&gt;""),申込書!$AC$22,""),"-"))</f>
        <v/>
      </c>
      <c r="GF394" s="369"/>
      <c r="GG394" s="369"/>
      <c r="GH394" s="370" t="str">
        <f>IF(AND(申込書!$C$70&lt;&gt;"▼プルダウンより選択してください",申込書!$C$70&lt;&gt;"",$G394&lt;&gt;"",申込書!$V$70="特定学年のみ"),"申し込みする","")</f>
        <v/>
      </c>
      <c r="GI394" s="371"/>
      <c r="GJ394" s="372"/>
      <c r="GK394" s="373" t="str">
        <f>IF(AND(申込書!$C$71&lt;&gt;"▼プルダウンより選択してください",申込書!$C$71&lt;&gt;"",申込書!$K$22&lt;&gt;"YYYY/MM/DD",$G394&lt;&gt;""),申込書!$K$22,"")</f>
        <v/>
      </c>
      <c r="GL394" s="369" t="str">
        <f>IF(GK394="","",IF(INDEX('コンテンツ＆備考マスタ'!$H:$J,MATCH(学校情報!GK$3,'コンテンツ＆備考マスタ'!$H:$H,0),3)="●",IF(AND(GK394&lt;&gt;"",ISNUMBER(申込書!$AC$22)=TRUE,申込書!$C$71&lt;&gt;"▼プルダウンより選択してください",申込書!$C$71&lt;&gt;""),申込書!$AC$22,""),"-"))</f>
        <v/>
      </c>
      <c r="GM394" s="369"/>
      <c r="GN394" s="369"/>
      <c r="GO394" s="370" t="str">
        <f>IF(AND(申込書!$C$71&lt;&gt;"▼プルダウンより選択してください",申込書!$C$71&lt;&gt;"",$G394&lt;&gt;"",申込書!$V$71="特定学年のみ"),"申し込みする","")</f>
        <v/>
      </c>
      <c r="GP394" s="371"/>
      <c r="GQ394" s="372"/>
      <c r="GR394" s="373" t="str">
        <f>IF(AND(申込書!$C$72&lt;&gt;"▼プルダウンより選択してください",申込書!$C$72&lt;&gt;"",申込書!$K$22&lt;&gt;"YYYY/MM/DD",$G394&lt;&gt;""),申込書!$K$22,"")</f>
        <v/>
      </c>
      <c r="GS394" s="369" t="str">
        <f>IF(GR394="","",IF(INDEX('コンテンツ＆備考マスタ'!$H:$J,MATCH(学校情報!GR$3,'コンテンツ＆備考マスタ'!$H:$H,0),3)="●",IF(AND(GR394&lt;&gt;"",ISNUMBER(申込書!$AC$22)=TRUE,申込書!$C$72&lt;&gt;"▼プルダウンより選択してください",申込書!$C$72&lt;&gt;""),申込書!$AC$22,""),"-"))</f>
        <v/>
      </c>
      <c r="GT394" s="369"/>
      <c r="GU394" s="369"/>
      <c r="GV394" s="370" t="str">
        <f>IF(AND(申込書!$C$72&lt;&gt;"▼プルダウンより選択してください",申込書!$C$72&lt;&gt;"",$G394&lt;&gt;"",申込書!$V$72="特定学年のみ"),"申し込みする","")</f>
        <v/>
      </c>
      <c r="GW394" s="371"/>
      <c r="GX394" s="372"/>
      <c r="GY394" s="373" t="str">
        <f>IF(AND(申込書!$C$73&lt;&gt;"▼プルダウンより選択してください",申込書!$C$73&lt;&gt;"",申込書!$K$22&lt;&gt;"YYYY/MM/DD",$G394&lt;&gt;""),申込書!$K$22,"")</f>
        <v/>
      </c>
      <c r="GZ394" s="369" t="str">
        <f>IF(GY394="","",IF(INDEX('コンテンツ＆備考マスタ'!$H:$J,MATCH(学校情報!GY$3,'コンテンツ＆備考マスタ'!$H:$H,0),3)="●",IF(AND(GY394&lt;&gt;"",ISNUMBER(申込書!$AC$22)=TRUE,申込書!$C$73&lt;&gt;"▼プルダウンより選択してください",申込書!$C$73&lt;&gt;""),申込書!$AC$22,""),"-"))</f>
        <v/>
      </c>
      <c r="HA394" s="369"/>
      <c r="HB394" s="369"/>
      <c r="HC394" s="370" t="str">
        <f>IF(AND(申込書!$C$73&lt;&gt;"▼プルダウンより選択してください",申込書!$C$73&lt;&gt;"",$G394&lt;&gt;"",申込書!$V$73="特定学年のみ"),"申し込みする","")</f>
        <v/>
      </c>
      <c r="HD394" s="371"/>
      <c r="HE394" s="372"/>
      <c r="HF394" s="373" t="str">
        <f>IF(AND(申込書!$C$74&lt;&gt;"▼プルダウンより選択してください",申込書!$C$74&lt;&gt;"",申込書!$K$22&lt;&gt;"YYYY/MM/DD",$G394&lt;&gt;""),申込書!$K$22,"")</f>
        <v/>
      </c>
      <c r="HG394" s="369" t="str">
        <f>IF(HF394="","",IF(INDEX('コンテンツ＆備考マスタ'!$H:$J,MATCH(学校情報!HF$3,'コンテンツ＆備考マスタ'!$H:$H,0),3)="●",IF(AND(HF394&lt;&gt;"",ISNUMBER(申込書!$AC$22)=TRUE,申込書!$C$74&lt;&gt;"▼プルダウンより選択してください",申込書!$C$74&lt;&gt;""),申込書!$AC$22,""),"-"))</f>
        <v/>
      </c>
      <c r="HH394" s="369"/>
      <c r="HI394" s="369"/>
      <c r="HJ394" s="370" t="str">
        <f>IF(AND(申込書!$C$74&lt;&gt;"▼プルダウンより選択してください",申込書!$C$74&lt;&gt;"",$G394&lt;&gt;"",申込書!$V$74="特定学年のみ"),"申し込みする","")</f>
        <v/>
      </c>
      <c r="HK394" s="371"/>
      <c r="HL394" s="372"/>
      <c r="HM394" s="373" t="str">
        <f>IF(AND(申込書!$C$75&lt;&gt;"▼プルダウンより選択してください",申込書!$C$75&lt;&gt;"",申込書!$K$22&lt;&gt;"YYYY/MM/DD",$G394&lt;&gt;""),申込書!$K$22,"")</f>
        <v/>
      </c>
      <c r="HN394" s="369" t="str">
        <f>IF(HM394="","",IF(INDEX('コンテンツ＆備考マスタ'!$H:$J,MATCH(学校情報!HM$3,'コンテンツ＆備考マスタ'!$H:$H,0),3)="●",IF(AND(HM394&lt;&gt;"",ISNUMBER(申込書!$AC$22)=TRUE,申込書!$C$75&lt;&gt;"▼プルダウンより選択してください",申込書!$C$75&lt;&gt;""),申込書!$AC$22,""),"-"))</f>
        <v/>
      </c>
      <c r="HO394" s="369"/>
      <c r="HP394" s="369"/>
      <c r="HQ394" s="370" t="str">
        <f>IF(AND(申込書!$C$75&lt;&gt;"▼プルダウンより選択してください",申込書!$C$75&lt;&gt;"",$G394&lt;&gt;"",申込書!$V$75="特定学年のみ"),"申し込みする","")</f>
        <v/>
      </c>
      <c r="HR394" s="371"/>
      <c r="HS394" s="371"/>
      <c r="HT394" s="374" t="str">
        <f>IF(AND(申込書!$C$76&lt;&gt;"▼プルダウンより選択してください",申込書!$C$76&lt;&gt;"",申込書!$K$22&lt;&gt;"YYYY/MM/DD",$G394&lt;&gt;""),申込書!$K$22,"")</f>
        <v/>
      </c>
      <c r="HU394" s="369" t="str">
        <f>IF(HT394="","",IF(INDEX('コンテンツ＆備考マスタ'!$H:$J,MATCH(学校情報!HT$3,'コンテンツ＆備考マスタ'!$H:$H,0),3)="●",IF(AND(HT394&lt;&gt;"",ISNUMBER(申込書!$AC$22)=TRUE,申込書!$C$76&lt;&gt;"▼プルダウンより選択してください",申込書!$C$76&lt;&gt;""),申込書!$AC$22,""),"-"))</f>
        <v/>
      </c>
      <c r="HV394" s="369"/>
      <c r="HW394" s="369"/>
      <c r="HX394" s="370" t="str">
        <f>IF(AND(申込書!$C$76&lt;&gt;"▼プルダウンより選択してください",申込書!$C$76&lt;&gt;"",$G394&lt;&gt;"",申込書!$V$76="特定学年のみ"),"申し込みする","")</f>
        <v/>
      </c>
      <c r="HY394" s="371"/>
      <c r="HZ394" s="372"/>
      <c r="IA394" s="69"/>
    </row>
    <row r="395" spans="2:235" ht="26.85" hidden="1" customHeight="1" outlineLevel="1">
      <c r="B395" s="365">
        <f t="shared" si="18"/>
        <v>390</v>
      </c>
      <c r="C395" s="55"/>
      <c r="D395" s="56"/>
      <c r="E395" s="154"/>
      <c r="F395" s="57"/>
      <c r="G395" s="58"/>
      <c r="H395" s="59"/>
      <c r="I395" s="60"/>
      <c r="J395" s="61"/>
      <c r="K395" s="366" t="str">
        <f t="shared" si="19"/>
        <v/>
      </c>
      <c r="L395" s="62"/>
      <c r="M395" s="322"/>
      <c r="N395" s="63"/>
      <c r="O395" s="64"/>
      <c r="P395" s="367" t="str">
        <f t="shared" si="20"/>
        <v/>
      </c>
      <c r="Q395" s="65"/>
      <c r="R395" s="66"/>
      <c r="S395" s="67"/>
      <c r="T395" s="68"/>
      <c r="U395" s="68"/>
      <c r="V395" s="68"/>
      <c r="W395" s="66"/>
      <c r="X395" s="281"/>
      <c r="Y395" s="368" t="str">
        <f>IF(AND(申込書!$C$47&lt;&gt;"▼プルダウンより選択してください",申込書!$C$47&lt;&gt;"",申込書!$K$22&lt;&gt;"YYYY/MM/DD",$G395&lt;&gt;""),申込書!$K$22,"")</f>
        <v/>
      </c>
      <c r="Z395" s="369" t="str">
        <f>IF(Y395="","",IF(INDEX('コンテンツ＆備考マスタ'!$H:$J,MATCH(学校情報!Y$3,'コンテンツ＆備考マスタ'!$H:$H,0),3)="●",IF(AND(Y395&lt;&gt;"",ISNUMBER(申込書!$AC$22)=TRUE,申込書!$C$47&lt;&gt;"▼プルダウンより選択してください",申込書!$C$47&lt;&gt;""),申込書!$AC$22,""),"-"))</f>
        <v/>
      </c>
      <c r="AA395" s="369"/>
      <c r="AB395" s="369"/>
      <c r="AC395" s="370" t="str">
        <f>IF(AND(申込書!$C$47&lt;&gt;"▼プルダウンより選択してください",申込書!$C$47&lt;&gt;"",$G395&lt;&gt;"",申込書!$V$47="特定学年のみ"),"申し込みする","")</f>
        <v/>
      </c>
      <c r="AD395" s="371"/>
      <c r="AE395" s="372"/>
      <c r="AF395" s="373" t="str">
        <f>IF(AND(申込書!$C$48&lt;&gt;"▼プルダウンより選択してください",申込書!$C$48&lt;&gt;"",申込書!$K$22&lt;&gt;"YYYY/MM/DD",$G395&lt;&gt;""),申込書!$K$22,"")</f>
        <v/>
      </c>
      <c r="AG395" s="369" t="str">
        <f>IF(AF395="","",IF(INDEX('コンテンツ＆備考マスタ'!$H:$J,MATCH(学校情報!AF$3,'コンテンツ＆備考マスタ'!$H:$H,0),3)="●",IF(AND(AF395&lt;&gt;"",ISNUMBER(申込書!$AC$22)=TRUE,申込書!$C$48&lt;&gt;"▼プルダウンより選択してください",申込書!$C$48&lt;&gt;""),申込書!$AC$22,""),"-"))</f>
        <v/>
      </c>
      <c r="AH395" s="369"/>
      <c r="AI395" s="369"/>
      <c r="AJ395" s="370" t="str">
        <f>IF(AND(申込書!$C$48&lt;&gt;"▼プルダウンより選択してください",申込書!$C$48&lt;&gt;"",$G395&lt;&gt;"",申込書!$V$48="特定学年のみ"),"申し込みする","")</f>
        <v/>
      </c>
      <c r="AK395" s="371"/>
      <c r="AL395" s="372"/>
      <c r="AM395" s="373" t="str">
        <f>IF(AND(申込書!$C$49&lt;&gt;"▼プルダウンより選択してください",申込書!$C$49&lt;&gt;"",申込書!$K$22&lt;&gt;"YYYY/MM/DD",$G395&lt;&gt;""),申込書!$K$22,"")</f>
        <v/>
      </c>
      <c r="AN395" s="369" t="str">
        <f>IF(AM395="","",IF(INDEX('コンテンツ＆備考マスタ'!$H:$J,MATCH(学校情報!AM$3,'コンテンツ＆備考マスタ'!$H:$H,0),3)="●",IF(AND(AM395&lt;&gt;"",ISNUMBER(申込書!$AC$22)=TRUE,申込書!$C$49&lt;&gt;"▼プルダウンより選択してください",申込書!$C$49&lt;&gt;""),申込書!$AC$22,""),"-"))</f>
        <v/>
      </c>
      <c r="AO395" s="369"/>
      <c r="AP395" s="369"/>
      <c r="AQ395" s="370" t="str">
        <f>IF(AND(申込書!$C$49&lt;&gt;"▼プルダウンより選択してください",申込書!$C$49&lt;&gt;"",$G395&lt;&gt;"",申込書!$V$49="特定学年のみ"),"申し込みする","")</f>
        <v/>
      </c>
      <c r="AR395" s="371"/>
      <c r="AS395" s="372"/>
      <c r="AT395" s="373" t="str">
        <f>IF(AND(申込書!$C$50&lt;&gt;"▼プルダウンより選択してください",申込書!$C$50&lt;&gt;"",申込書!$K$22&lt;&gt;"YYYY/MM/DD",$G395&lt;&gt;""),申込書!$K$22,"")</f>
        <v/>
      </c>
      <c r="AU395" s="369" t="str">
        <f>IF(AT395="","",IF(INDEX('コンテンツ＆備考マスタ'!$H:$J,MATCH(学校情報!AT$3,'コンテンツ＆備考マスタ'!$H:$H,0),3)="●",IF(AND(AT395&lt;&gt;"",ISNUMBER(申込書!$AC$22)=TRUE,申込書!$C$50&lt;&gt;"▼プルダウンより選択してください",申込書!$C$50&lt;&gt;""),申込書!$AC$22,""),"-"))</f>
        <v/>
      </c>
      <c r="AV395" s="369"/>
      <c r="AW395" s="369"/>
      <c r="AX395" s="370" t="str">
        <f>IF(AND(申込書!$C$50&lt;&gt;"▼プルダウンより選択してください",申込書!$C$50&lt;&gt;"",$G395&lt;&gt;"",申込書!$V$50="特定学年のみ"),"申し込みする","")</f>
        <v/>
      </c>
      <c r="AY395" s="371"/>
      <c r="AZ395" s="372"/>
      <c r="BA395" s="373" t="str">
        <f>IF(AND(申込書!$C$51&lt;&gt;"▼プルダウンより選択してください",申込書!$C$51&lt;&gt;"",申込書!$K$22&lt;&gt;"YYYY/MM/DD",$G395&lt;&gt;""),申込書!$K$22,"")</f>
        <v/>
      </c>
      <c r="BB395" s="369" t="str">
        <f>IF(BA395="","",IF(INDEX('コンテンツ＆備考マスタ'!$H:$J,MATCH(学校情報!BA$3,'コンテンツ＆備考マスタ'!$H:$H,0),3)="●",IF(AND(BA395&lt;&gt;"",ISNUMBER(申込書!$AC$22)=TRUE,申込書!$C$51&lt;&gt;"▼プルダウンより選択してください",申込書!$C$51&lt;&gt;""),申込書!$AC$22,""),"-"))</f>
        <v/>
      </c>
      <c r="BC395" s="369"/>
      <c r="BD395" s="369"/>
      <c r="BE395" s="370" t="str">
        <f>IF(AND(申込書!$C$51&lt;&gt;"▼プルダウンより選択してください",申込書!$C$51&lt;&gt;"",$G395&lt;&gt;"",申込書!$V$51="特定学年のみ"),"申し込みする","")</f>
        <v/>
      </c>
      <c r="BF395" s="371"/>
      <c r="BG395" s="372"/>
      <c r="BH395" s="373" t="str">
        <f>IF(AND(申込書!$C$52&lt;&gt;"▼プルダウンより選択してください",申込書!$C$52&lt;&gt;"",申込書!$K$22&lt;&gt;"YYYY/MM/DD",$G395&lt;&gt;""),申込書!$K$22,"")</f>
        <v/>
      </c>
      <c r="BI395" s="369" t="str">
        <f>IF(BH395="","",IF(INDEX('コンテンツ＆備考マスタ'!$H:$J,MATCH(学校情報!BH$3,'コンテンツ＆備考マスタ'!$H:$H,0),3)="●",IF(AND(BH395&lt;&gt;"",ISNUMBER(申込書!$AC$22)=TRUE,申込書!$C$52&lt;&gt;"▼プルダウンより選択してください",申込書!$C$52&lt;&gt;""),申込書!$AC$22,""),"-"))</f>
        <v/>
      </c>
      <c r="BJ395" s="369"/>
      <c r="BK395" s="369"/>
      <c r="BL395" s="370" t="str">
        <f>IF(AND(申込書!$C$52&lt;&gt;"▼プルダウンより選択してください",申込書!$C$52&lt;&gt;"",$G395&lt;&gt;"",申込書!$V$52="特定学年のみ"),"申し込みする","")</f>
        <v/>
      </c>
      <c r="BM395" s="371"/>
      <c r="BN395" s="372"/>
      <c r="BO395" s="373" t="str">
        <f>IF(AND(申込書!$C$53&lt;&gt;"▼プルダウンより選択してください",申込書!$C$53&lt;&gt;"",申込書!$K$22&lt;&gt;"YYYY/MM/DD",$G395&lt;&gt;""),申込書!$K$22,"")</f>
        <v/>
      </c>
      <c r="BP395" s="369" t="str">
        <f>IF(BO395="","",IF(INDEX('コンテンツ＆備考マスタ'!$H:$J,MATCH(学校情報!BO$3,'コンテンツ＆備考マスタ'!$H:$H,0),3)="●",IF(AND(BO395&lt;&gt;"",ISNUMBER(申込書!$AC$22)=TRUE,申込書!$C$53&lt;&gt;"▼プルダウンより選択してください",申込書!$C$53&lt;&gt;""),申込書!$AC$22,""),"-"))</f>
        <v/>
      </c>
      <c r="BQ395" s="369"/>
      <c r="BR395" s="369"/>
      <c r="BS395" s="370" t="str">
        <f>IF(AND(申込書!$C$53&lt;&gt;"▼プルダウンより選択してください",申込書!$C$53&lt;&gt;"",$G395&lt;&gt;"",申込書!$V$53="特定学年のみ"),"申し込みする","")</f>
        <v/>
      </c>
      <c r="BT395" s="371"/>
      <c r="BU395" s="372"/>
      <c r="BV395" s="373" t="str">
        <f>IF(AND(申込書!$C$54&lt;&gt;"▼プルダウンより選択してください",申込書!$C$54&lt;&gt;"",申込書!$K$22&lt;&gt;"YYYY/MM/DD",$G395&lt;&gt;""),申込書!$K$22,"")</f>
        <v/>
      </c>
      <c r="BW395" s="369" t="str">
        <f>IF(BV395="","",IF(INDEX('コンテンツ＆備考マスタ'!$H:$J,MATCH(学校情報!BV$3,'コンテンツ＆備考マスタ'!$H:$H,0),3)="●",IF(AND(BV395&lt;&gt;"",ISNUMBER(申込書!$AC$22)=TRUE,申込書!$C$54&lt;&gt;"▼プルダウンより選択してください",申込書!$C$54&lt;&gt;""),申込書!$AC$22,""),"-"))</f>
        <v/>
      </c>
      <c r="BX395" s="369"/>
      <c r="BY395" s="369"/>
      <c r="BZ395" s="370" t="str">
        <f>IF(AND(申込書!$C$54&lt;&gt;"▼プルダウンより選択してください",申込書!$C$54&lt;&gt;"",$G395&lt;&gt;"",申込書!$V$54="特定学年のみ"),"申し込みする","")</f>
        <v/>
      </c>
      <c r="CA395" s="371"/>
      <c r="CB395" s="372"/>
      <c r="CC395" s="373" t="str">
        <f>IF(AND(申込書!$C$55&lt;&gt;"▼プルダウンより選択してください",申込書!$C$55&lt;&gt;"",申込書!$K$22&lt;&gt;"YYYY/MM/DD",$G395&lt;&gt;""),申込書!$K$22,"")</f>
        <v/>
      </c>
      <c r="CD395" s="369" t="str">
        <f>IF(CC395="","",IF(INDEX('コンテンツ＆備考マスタ'!$H:$J,MATCH(学校情報!CC$3,'コンテンツ＆備考マスタ'!$H:$H,0),3)="●",IF(AND(CC395&lt;&gt;"",ISNUMBER(申込書!$AC$22)=TRUE,申込書!$C$55&lt;&gt;"▼プルダウンより選択してください",申込書!$C$55&lt;&gt;""),申込書!$AC$22,""),"-"))</f>
        <v/>
      </c>
      <c r="CE395" s="369"/>
      <c r="CF395" s="369"/>
      <c r="CG395" s="370" t="str">
        <f>IF(AND(申込書!$C$55&lt;&gt;"▼プルダウンより選択してください",申込書!$C$55&lt;&gt;"",$G395&lt;&gt;"",申込書!$V$55="特定学年のみ"),"申し込みする","")</f>
        <v/>
      </c>
      <c r="CH395" s="371"/>
      <c r="CI395" s="372"/>
      <c r="CJ395" s="373" t="str">
        <f>IF(AND(申込書!$C$56&lt;&gt;"▼プルダウンより選択してください",申込書!$C$56&lt;&gt;"",申込書!$K$22&lt;&gt;"YYYY/MM/DD",$G395&lt;&gt;""),申込書!$K$22,"")</f>
        <v/>
      </c>
      <c r="CK395" s="369" t="str">
        <f>IF(CJ395="","",IF(INDEX('コンテンツ＆備考マスタ'!$H:$J,MATCH(学校情報!CJ$3,'コンテンツ＆備考マスタ'!$H:$H,0),3)="●",IF(AND(CJ395&lt;&gt;"",ISNUMBER(申込書!$AC$22)=TRUE,申込書!$C$56&lt;&gt;"▼プルダウンより選択してください",申込書!$C$56&lt;&gt;""),申込書!$AC$22,""),"-"))</f>
        <v/>
      </c>
      <c r="CL395" s="369"/>
      <c r="CM395" s="369"/>
      <c r="CN395" s="370" t="str">
        <f>IF(AND(申込書!$C$56&lt;&gt;"▼プルダウンより選択してください",申込書!$C$56&lt;&gt;"",$G395&lt;&gt;"",申込書!$V$56="特定学年のみ"),"申し込みする","")</f>
        <v/>
      </c>
      <c r="CO395" s="371"/>
      <c r="CP395" s="372"/>
      <c r="CQ395" s="373" t="str">
        <f>IF(AND(申込書!$C$57&lt;&gt;"▼プルダウンより選択してください",申込書!$C$57&lt;&gt;"",申込書!$K$22&lt;&gt;"YYYY/MM/DD",$G395&lt;&gt;""),申込書!$K$22,"")</f>
        <v/>
      </c>
      <c r="CR395" s="369" t="str">
        <f>IF(CQ395="","",IF(INDEX('コンテンツ＆備考マスタ'!$H:$J,MATCH(学校情報!CQ$3,'コンテンツ＆備考マスタ'!$H:$H,0),3)="●",IF(AND(CQ395&lt;&gt;"",ISNUMBER(申込書!$AC$22)=TRUE,申込書!$C$57&lt;&gt;"▼プルダウンより選択してください",申込書!$C$57&lt;&gt;""),申込書!$AC$22,""),"-"))</f>
        <v/>
      </c>
      <c r="CS395" s="369"/>
      <c r="CT395" s="369"/>
      <c r="CU395" s="369" t="str">
        <f>IF(AND(申込書!$C$57&lt;&gt;"▼プルダウンより選択してください",申込書!$C$57&lt;&gt;"",$G395&lt;&gt;"",申込書!$V$57="特定学年のみ"),"申し込みする","")</f>
        <v/>
      </c>
      <c r="CV395" s="371"/>
      <c r="CW395" s="372"/>
      <c r="CX395" s="373" t="str">
        <f>IF(AND(申込書!$C$58&lt;&gt;"▼プルダウンより選択してください",申込書!$C$58&lt;&gt;"",申込書!$K$22&lt;&gt;"YYYY/MM/DD",$G395&lt;&gt;""),申込書!$K$22,"")</f>
        <v/>
      </c>
      <c r="CY395" s="369" t="str">
        <f>IF(CX395="","",IF(INDEX('コンテンツ＆備考マスタ'!$H:$J,MATCH(学校情報!CX$3,'コンテンツ＆備考マスタ'!$H:$H,0),3)="●",IF(AND(CX395&lt;&gt;"",ISNUMBER(申込書!$AC$22)=TRUE,申込書!$C$58&lt;&gt;"▼プルダウンより選択してください",申込書!$C$58&lt;&gt;""),申込書!$AC$22,""),"-"))</f>
        <v/>
      </c>
      <c r="CZ395" s="369"/>
      <c r="DA395" s="369"/>
      <c r="DB395" s="369" t="str">
        <f>IF(AND(申込書!$C$58&lt;&gt;"▼プルダウンより選択してください",申込書!$C$58&lt;&gt;"",$G395&lt;&gt;"",申込書!$V$58="特定学年のみ"),"申し込みする","")</f>
        <v/>
      </c>
      <c r="DC395" s="371"/>
      <c r="DD395" s="372"/>
      <c r="DE395" s="373" t="str">
        <f>IF(AND(申込書!$C$59&lt;&gt;"▼プルダウンより選択してください",申込書!$C$59&lt;&gt;"",申込書!$K$22&lt;&gt;"YYYY/MM/DD",$G395&lt;&gt;""),申込書!$K$22,"")</f>
        <v/>
      </c>
      <c r="DF395" s="369" t="str">
        <f>IF(DE395="","",IF(INDEX('コンテンツ＆備考マスタ'!$H:$J,MATCH(学校情報!DE$3,'コンテンツ＆備考マスタ'!$H:$H,0),3)="●",IF(AND(DE395&lt;&gt;"",ISNUMBER(申込書!$AC$22)=TRUE,申込書!$C$59&lt;&gt;"▼プルダウンより選択してください",申込書!$C$59&lt;&gt;""),申込書!$AC$22,""),"-"))</f>
        <v/>
      </c>
      <c r="DG395" s="369"/>
      <c r="DH395" s="369"/>
      <c r="DI395" s="369" t="str">
        <f>IF(AND(申込書!$C$59&lt;&gt;"▼プルダウンより選択してください",申込書!$C$59&lt;&gt;"",$G395&lt;&gt;"",申込書!$V$59="特定学年のみ"),"申し込みする","")</f>
        <v/>
      </c>
      <c r="DJ395" s="371"/>
      <c r="DK395" s="372"/>
      <c r="DL395" s="373" t="str">
        <f>IF(AND(申込書!$C$60&lt;&gt;"▼プルダウンより選択してください",申込書!$C$60&lt;&gt;"",申込書!$K$22&lt;&gt;"YYYY/MM/DD",$G395&lt;&gt;""),申込書!$K$22,"")</f>
        <v/>
      </c>
      <c r="DM395" s="369" t="str">
        <f>IF(DL395="","",IF(INDEX('コンテンツ＆備考マスタ'!$H:$J,MATCH(学校情報!DL$3,'コンテンツ＆備考マスタ'!$H:$H,0),3)="●",IF(AND(DL395&lt;&gt;"",ISNUMBER(申込書!$AC$22)=TRUE,申込書!$C$60&lt;&gt;"▼プルダウンより選択してください",申込書!$C$60&lt;&gt;""),申込書!$AC$22,""),"-"))</f>
        <v/>
      </c>
      <c r="DN395" s="369"/>
      <c r="DO395" s="369"/>
      <c r="DP395" s="369" t="str">
        <f>IF(AND(申込書!$C$60&lt;&gt;"▼プルダウンより選択してください",申込書!$C$60&lt;&gt;"",$G395&lt;&gt;"",申込書!$V$60="特定学年のみ"),"申し込みする","")</f>
        <v/>
      </c>
      <c r="DQ395" s="371"/>
      <c r="DR395" s="372"/>
      <c r="DS395" s="373" t="str">
        <f>IF(AND(申込書!$C$61&lt;&gt;"▼プルダウンより選択してください",申込書!$C$61&lt;&gt;"",申込書!$K$22&lt;&gt;"YYYY/MM/DD",$G395&lt;&gt;""),申込書!$K$22,"")</f>
        <v/>
      </c>
      <c r="DT395" s="369" t="str">
        <f>IF(DS395="","",IF(INDEX('コンテンツ＆備考マスタ'!$H:$J,MATCH(学校情報!DS$3,'コンテンツ＆備考マスタ'!$H:$H,0),3)="●",IF(AND(DS395&lt;&gt;"",ISNUMBER(申込書!$AC$22)=TRUE,申込書!$C$61&lt;&gt;"▼プルダウンより選択してください",申込書!$C$61&lt;&gt;""),申込書!$AC$22,""),"-"))</f>
        <v/>
      </c>
      <c r="DU395" s="369"/>
      <c r="DV395" s="369"/>
      <c r="DW395" s="369" t="str">
        <f>IF(AND(申込書!$C$61&lt;&gt;"▼プルダウンより選択してください",申込書!$C$61&lt;&gt;"",$G395&lt;&gt;"",申込書!$V$61="特定学年のみ"),"申し込みする","")</f>
        <v/>
      </c>
      <c r="DX395" s="371"/>
      <c r="DY395" s="372"/>
      <c r="DZ395" s="373" t="str">
        <f>IF(AND(申込書!$C$62&lt;&gt;"▼プルダウンより選択してください",申込書!$C$62&lt;&gt;"",申込書!$K$22&lt;&gt;"YYYY/MM/DD",$G395&lt;&gt;""),申込書!$K$22,"")</f>
        <v/>
      </c>
      <c r="EA395" s="369" t="str">
        <f>IF(DZ395="","",IF(INDEX('コンテンツ＆備考マスタ'!$H:$J,MATCH(学校情報!DZ$3,'コンテンツ＆備考マスタ'!$H:$H,0),3)="●",IF(AND(DZ395&lt;&gt;"",ISNUMBER(申込書!$AC$22)=TRUE,申込書!$C$62&lt;&gt;"▼プルダウンより選択してください",申込書!$C$62&lt;&gt;""),申込書!$AC$22,""),"-"))</f>
        <v/>
      </c>
      <c r="EB395" s="369"/>
      <c r="EC395" s="369"/>
      <c r="ED395" s="370" t="str">
        <f>IF(AND(申込書!$C$62&lt;&gt;"▼プルダウンより選択してください",申込書!$C$62&lt;&gt;"",$G395&lt;&gt;"",申込書!$V$62="特定学年のみ"),"申し込みする","")</f>
        <v/>
      </c>
      <c r="EE395" s="371"/>
      <c r="EF395" s="372"/>
      <c r="EG395" s="373" t="str">
        <f>IF(AND(申込書!$C$63&lt;&gt;"▼プルダウンより選択してください",申込書!$C$63&lt;&gt;"",申込書!$K$22&lt;&gt;"YYYY/MM/DD",$G395&lt;&gt;""),申込書!$K$22,"")</f>
        <v/>
      </c>
      <c r="EH395" s="369" t="str">
        <f>IF(EG395="","",IF(INDEX('コンテンツ＆備考マスタ'!$H:$J,MATCH(学校情報!EG$3,'コンテンツ＆備考マスタ'!$H:$H,0),3)="●",IF(AND(EG395&lt;&gt;"",ISNUMBER(申込書!$AC$22)=TRUE,申込書!$C$63&lt;&gt;"▼プルダウンより選択してください",申込書!$C$63&lt;&gt;""),申込書!$AC$22,""),"-"))</f>
        <v/>
      </c>
      <c r="EI395" s="369"/>
      <c r="EJ395" s="369"/>
      <c r="EK395" s="370" t="str">
        <f>IF(AND(申込書!$C$63&lt;&gt;"▼プルダウンより選択してください",申込書!$C$63&lt;&gt;"",$G395&lt;&gt;"",申込書!$V$63="特定学年のみ"),"申し込みする","")</f>
        <v/>
      </c>
      <c r="EL395" s="371"/>
      <c r="EM395" s="372"/>
      <c r="EN395" s="373" t="str">
        <f>IF(AND(申込書!$C$64&lt;&gt;"▼プルダウンより選択してください",申込書!$C$64&lt;&gt;"",申込書!$K$22&lt;&gt;"YYYY/MM/DD",$G395&lt;&gt;""),申込書!$K$22,"")</f>
        <v/>
      </c>
      <c r="EO395" s="369" t="str">
        <f>IF(EN395="","",IF(INDEX('コンテンツ＆備考マスタ'!$H:$J,MATCH(学校情報!EN$3,'コンテンツ＆備考マスタ'!$H:$H,0),3)="●",IF(AND(EN395&lt;&gt;"",ISNUMBER(申込書!$AC$22)=TRUE,申込書!$C$64&lt;&gt;"▼プルダウンより選択してください",申込書!$C$64&lt;&gt;""),申込書!$AC$22,""),"-"))</f>
        <v/>
      </c>
      <c r="EP395" s="369"/>
      <c r="EQ395" s="369"/>
      <c r="ER395" s="370" t="str">
        <f>IF(AND(申込書!$C$64&lt;&gt;"▼プルダウンより選択してください",申込書!$C$64&lt;&gt;"",$G395&lt;&gt;"",申込書!$V$64="特定学年のみ"),"申し込みする","")</f>
        <v/>
      </c>
      <c r="ES395" s="371"/>
      <c r="ET395" s="372"/>
      <c r="EU395" s="373" t="str">
        <f>IF(AND(申込書!$C$65&lt;&gt;"▼プルダウンより選択してください",申込書!$C$65&lt;&gt;"",申込書!$K$22&lt;&gt;"YYYY/MM/DD",$G395&lt;&gt;""),申込書!$K$22,"")</f>
        <v/>
      </c>
      <c r="EV395" s="369" t="str">
        <f>IF(EU395="","",IF(INDEX('コンテンツ＆備考マスタ'!$H:$J,MATCH(学校情報!EU$3,'コンテンツ＆備考マスタ'!$H:$H,0),3)="●",IF(AND(EU395&lt;&gt;"",ISNUMBER(申込書!$AC$22)=TRUE,申込書!$C$65&lt;&gt;"▼プルダウンより選択してください",申込書!$C$65&lt;&gt;""),申込書!$AC$22,""),"-"))</f>
        <v/>
      </c>
      <c r="EW395" s="369"/>
      <c r="EX395" s="369"/>
      <c r="EY395" s="370" t="str">
        <f>IF(AND(申込書!$C$65&lt;&gt;"▼プルダウンより選択してください",申込書!$C$65&lt;&gt;"",$G395&lt;&gt;"",申込書!$V$65="特定学年のみ"),"申し込みする","")</f>
        <v/>
      </c>
      <c r="EZ395" s="371"/>
      <c r="FA395" s="372"/>
      <c r="FB395" s="373" t="str">
        <f>IF(AND(申込書!$C$66&lt;&gt;"▼プルダウンより選択してください",申込書!$C$66&lt;&gt;"",申込書!$K$22&lt;&gt;"YYYY/MM/DD",$G395&lt;&gt;""),申込書!$K$22,"")</f>
        <v/>
      </c>
      <c r="FC395" s="369" t="str">
        <f>IF(FB395="","",IF(INDEX('コンテンツ＆備考マスタ'!$H:$J,MATCH(学校情報!FB$3,'コンテンツ＆備考マスタ'!$H:$H,0),3)="●",IF(AND(FB395&lt;&gt;"",ISNUMBER(申込書!$AC$22)=TRUE,申込書!$C$66&lt;&gt;"▼プルダウンより選択してください",申込書!$C$66&lt;&gt;""),申込書!$AC$22,""),"-"))</f>
        <v/>
      </c>
      <c r="FD395" s="369"/>
      <c r="FE395" s="369"/>
      <c r="FF395" s="370" t="str">
        <f>IF(AND(申込書!$C$66&lt;&gt;"▼プルダウンより選択してください",申込書!$C$66&lt;&gt;"",$G395&lt;&gt;"",申込書!$V$66="特定学年のみ"),"申し込みする","")</f>
        <v/>
      </c>
      <c r="FG395" s="371"/>
      <c r="FH395" s="372"/>
      <c r="FI395" s="373" t="str">
        <f>IF(AND(申込書!$C$67&lt;&gt;"▼プルダウンより選択してください",申込書!$C$67&lt;&gt;"",申込書!$K$22&lt;&gt;"YYYY/MM/DD",$G395&lt;&gt;""),申込書!$K$22,"")</f>
        <v/>
      </c>
      <c r="FJ395" s="369" t="str">
        <f>IF(FI395="","",IF(INDEX('コンテンツ＆備考マスタ'!$H:$J,MATCH(学校情報!FI$3,'コンテンツ＆備考マスタ'!$H:$H,0),3)="●",IF(AND(FI395&lt;&gt;"",ISNUMBER(申込書!$AC$22)=TRUE,申込書!$C$67&lt;&gt;"▼プルダウンより選択してください",申込書!$C$67&lt;&gt;""),申込書!$AC$22,""),"-"))</f>
        <v/>
      </c>
      <c r="FK395" s="369"/>
      <c r="FL395" s="369"/>
      <c r="FM395" s="370" t="str">
        <f>IF(AND(申込書!$C$67&lt;&gt;"▼プルダウンより選択してください",申込書!$C$67&lt;&gt;"",$G395&lt;&gt;"",申込書!$V$67="特定学年のみ"),"申し込みする","")</f>
        <v/>
      </c>
      <c r="FN395" s="371"/>
      <c r="FO395" s="372"/>
      <c r="FP395" s="373" t="str">
        <f>IF(AND(申込書!$C$68&lt;&gt;"▼プルダウンより選択してください",申込書!$C$68&lt;&gt;"",申込書!$K$22&lt;&gt;"YYYY/MM/DD",$G395&lt;&gt;""),申込書!$K$22,"")</f>
        <v/>
      </c>
      <c r="FQ395" s="369" t="str">
        <f>IF(FP395="","",IF(INDEX('コンテンツ＆備考マスタ'!$H:$J,MATCH(学校情報!FP$3,'コンテンツ＆備考マスタ'!$H:$H,0),3)="●",IF(AND(FP395&lt;&gt;"",ISNUMBER(申込書!$AC$22)=TRUE,申込書!$C$68&lt;&gt;"▼プルダウンより選択してください",申込書!$C$68&lt;&gt;""),申込書!$AC$22,""),"-"))</f>
        <v/>
      </c>
      <c r="FR395" s="369"/>
      <c r="FS395" s="369"/>
      <c r="FT395" s="370" t="str">
        <f>IF(AND(申込書!$C$68&lt;&gt;"▼プルダウンより選択してください",申込書!$C$68&lt;&gt;"",$G395&lt;&gt;"",申込書!$V$68="特定学年のみ"),"申し込みする","")</f>
        <v/>
      </c>
      <c r="FU395" s="371"/>
      <c r="FV395" s="372"/>
      <c r="FW395" s="373" t="str">
        <f>IF(AND(申込書!$C$69&lt;&gt;"▼プルダウンより選択してください",申込書!$C$69&lt;&gt;"",申込書!$K$22&lt;&gt;"YYYY/MM/DD",$G395&lt;&gt;""),申込書!$K$22,"")</f>
        <v/>
      </c>
      <c r="FX395" s="369" t="str">
        <f>IF(FW395="","",IF(INDEX('コンテンツ＆備考マスタ'!$H:$J,MATCH(学校情報!FW$3,'コンテンツ＆備考マスタ'!$H:$H,0),3)="●",IF(AND(FW395&lt;&gt;"",ISNUMBER(申込書!$AC$22)=TRUE,申込書!$C$69&lt;&gt;"▼プルダウンより選択してください",申込書!$C$69&lt;&gt;""),申込書!$AC$22,""),"-"))</f>
        <v/>
      </c>
      <c r="FY395" s="369"/>
      <c r="FZ395" s="369"/>
      <c r="GA395" s="370" t="str">
        <f>IF(AND(申込書!$C$69&lt;&gt;"▼プルダウンより選択してください",申込書!$C$69&lt;&gt;"",$G395&lt;&gt;"",申込書!$V$69="特定学年のみ"),"申し込みする","")</f>
        <v/>
      </c>
      <c r="GB395" s="371"/>
      <c r="GC395" s="372"/>
      <c r="GD395" s="373" t="str">
        <f>IF(AND(申込書!$C$70&lt;&gt;"▼プルダウンより選択してください",申込書!$C$70&lt;&gt;"",申込書!$K$22&lt;&gt;"YYYY/MM/DD",$G395&lt;&gt;""),申込書!$K$22,"")</f>
        <v/>
      </c>
      <c r="GE395" s="369" t="str">
        <f>IF(GD395="","",IF(INDEX('コンテンツ＆備考マスタ'!$H:$J,MATCH(学校情報!GD$3,'コンテンツ＆備考マスタ'!$H:$H,0),3)="●",IF(AND(GD395&lt;&gt;"",ISNUMBER(申込書!$AC$22)=TRUE,申込書!$C$70&lt;&gt;"▼プルダウンより選択してください",申込書!$C$70&lt;&gt;""),申込書!$AC$22,""),"-"))</f>
        <v/>
      </c>
      <c r="GF395" s="369"/>
      <c r="GG395" s="369"/>
      <c r="GH395" s="370" t="str">
        <f>IF(AND(申込書!$C$70&lt;&gt;"▼プルダウンより選択してください",申込書!$C$70&lt;&gt;"",$G395&lt;&gt;"",申込書!$V$70="特定学年のみ"),"申し込みする","")</f>
        <v/>
      </c>
      <c r="GI395" s="371"/>
      <c r="GJ395" s="372"/>
      <c r="GK395" s="373" t="str">
        <f>IF(AND(申込書!$C$71&lt;&gt;"▼プルダウンより選択してください",申込書!$C$71&lt;&gt;"",申込書!$K$22&lt;&gt;"YYYY/MM/DD",$G395&lt;&gt;""),申込書!$K$22,"")</f>
        <v/>
      </c>
      <c r="GL395" s="369" t="str">
        <f>IF(GK395="","",IF(INDEX('コンテンツ＆備考マスタ'!$H:$J,MATCH(学校情報!GK$3,'コンテンツ＆備考マスタ'!$H:$H,0),3)="●",IF(AND(GK395&lt;&gt;"",ISNUMBER(申込書!$AC$22)=TRUE,申込書!$C$71&lt;&gt;"▼プルダウンより選択してください",申込書!$C$71&lt;&gt;""),申込書!$AC$22,""),"-"))</f>
        <v/>
      </c>
      <c r="GM395" s="369"/>
      <c r="GN395" s="369"/>
      <c r="GO395" s="370" t="str">
        <f>IF(AND(申込書!$C$71&lt;&gt;"▼プルダウンより選択してください",申込書!$C$71&lt;&gt;"",$G395&lt;&gt;"",申込書!$V$71="特定学年のみ"),"申し込みする","")</f>
        <v/>
      </c>
      <c r="GP395" s="371"/>
      <c r="GQ395" s="372"/>
      <c r="GR395" s="373" t="str">
        <f>IF(AND(申込書!$C$72&lt;&gt;"▼プルダウンより選択してください",申込書!$C$72&lt;&gt;"",申込書!$K$22&lt;&gt;"YYYY/MM/DD",$G395&lt;&gt;""),申込書!$K$22,"")</f>
        <v/>
      </c>
      <c r="GS395" s="369" t="str">
        <f>IF(GR395="","",IF(INDEX('コンテンツ＆備考マスタ'!$H:$J,MATCH(学校情報!GR$3,'コンテンツ＆備考マスタ'!$H:$H,0),3)="●",IF(AND(GR395&lt;&gt;"",ISNUMBER(申込書!$AC$22)=TRUE,申込書!$C$72&lt;&gt;"▼プルダウンより選択してください",申込書!$C$72&lt;&gt;""),申込書!$AC$22,""),"-"))</f>
        <v/>
      </c>
      <c r="GT395" s="369"/>
      <c r="GU395" s="369"/>
      <c r="GV395" s="370" t="str">
        <f>IF(AND(申込書!$C$72&lt;&gt;"▼プルダウンより選択してください",申込書!$C$72&lt;&gt;"",$G395&lt;&gt;"",申込書!$V$72="特定学年のみ"),"申し込みする","")</f>
        <v/>
      </c>
      <c r="GW395" s="371"/>
      <c r="GX395" s="372"/>
      <c r="GY395" s="373" t="str">
        <f>IF(AND(申込書!$C$73&lt;&gt;"▼プルダウンより選択してください",申込書!$C$73&lt;&gt;"",申込書!$K$22&lt;&gt;"YYYY/MM/DD",$G395&lt;&gt;""),申込書!$K$22,"")</f>
        <v/>
      </c>
      <c r="GZ395" s="369" t="str">
        <f>IF(GY395="","",IF(INDEX('コンテンツ＆備考マスタ'!$H:$J,MATCH(学校情報!GY$3,'コンテンツ＆備考マスタ'!$H:$H,0),3)="●",IF(AND(GY395&lt;&gt;"",ISNUMBER(申込書!$AC$22)=TRUE,申込書!$C$73&lt;&gt;"▼プルダウンより選択してください",申込書!$C$73&lt;&gt;""),申込書!$AC$22,""),"-"))</f>
        <v/>
      </c>
      <c r="HA395" s="369"/>
      <c r="HB395" s="369"/>
      <c r="HC395" s="370" t="str">
        <f>IF(AND(申込書!$C$73&lt;&gt;"▼プルダウンより選択してください",申込書!$C$73&lt;&gt;"",$G395&lt;&gt;"",申込書!$V$73="特定学年のみ"),"申し込みする","")</f>
        <v/>
      </c>
      <c r="HD395" s="371"/>
      <c r="HE395" s="372"/>
      <c r="HF395" s="373" t="str">
        <f>IF(AND(申込書!$C$74&lt;&gt;"▼プルダウンより選択してください",申込書!$C$74&lt;&gt;"",申込書!$K$22&lt;&gt;"YYYY/MM/DD",$G395&lt;&gt;""),申込書!$K$22,"")</f>
        <v/>
      </c>
      <c r="HG395" s="369" t="str">
        <f>IF(HF395="","",IF(INDEX('コンテンツ＆備考マスタ'!$H:$J,MATCH(学校情報!HF$3,'コンテンツ＆備考マスタ'!$H:$H,0),3)="●",IF(AND(HF395&lt;&gt;"",ISNUMBER(申込書!$AC$22)=TRUE,申込書!$C$74&lt;&gt;"▼プルダウンより選択してください",申込書!$C$74&lt;&gt;""),申込書!$AC$22,""),"-"))</f>
        <v/>
      </c>
      <c r="HH395" s="369"/>
      <c r="HI395" s="369"/>
      <c r="HJ395" s="370" t="str">
        <f>IF(AND(申込書!$C$74&lt;&gt;"▼プルダウンより選択してください",申込書!$C$74&lt;&gt;"",$G395&lt;&gt;"",申込書!$V$74="特定学年のみ"),"申し込みする","")</f>
        <v/>
      </c>
      <c r="HK395" s="371"/>
      <c r="HL395" s="372"/>
      <c r="HM395" s="373" t="str">
        <f>IF(AND(申込書!$C$75&lt;&gt;"▼プルダウンより選択してください",申込書!$C$75&lt;&gt;"",申込書!$K$22&lt;&gt;"YYYY/MM/DD",$G395&lt;&gt;""),申込書!$K$22,"")</f>
        <v/>
      </c>
      <c r="HN395" s="369" t="str">
        <f>IF(HM395="","",IF(INDEX('コンテンツ＆備考マスタ'!$H:$J,MATCH(学校情報!HM$3,'コンテンツ＆備考マスタ'!$H:$H,0),3)="●",IF(AND(HM395&lt;&gt;"",ISNUMBER(申込書!$AC$22)=TRUE,申込書!$C$75&lt;&gt;"▼プルダウンより選択してください",申込書!$C$75&lt;&gt;""),申込書!$AC$22,""),"-"))</f>
        <v/>
      </c>
      <c r="HO395" s="369"/>
      <c r="HP395" s="369"/>
      <c r="HQ395" s="370" t="str">
        <f>IF(AND(申込書!$C$75&lt;&gt;"▼プルダウンより選択してください",申込書!$C$75&lt;&gt;"",$G395&lt;&gt;"",申込書!$V$75="特定学年のみ"),"申し込みする","")</f>
        <v/>
      </c>
      <c r="HR395" s="371"/>
      <c r="HS395" s="371"/>
      <c r="HT395" s="374" t="str">
        <f>IF(AND(申込書!$C$76&lt;&gt;"▼プルダウンより選択してください",申込書!$C$76&lt;&gt;"",申込書!$K$22&lt;&gt;"YYYY/MM/DD",$G395&lt;&gt;""),申込書!$K$22,"")</f>
        <v/>
      </c>
      <c r="HU395" s="369" t="str">
        <f>IF(HT395="","",IF(INDEX('コンテンツ＆備考マスタ'!$H:$J,MATCH(学校情報!HT$3,'コンテンツ＆備考マスタ'!$H:$H,0),3)="●",IF(AND(HT395&lt;&gt;"",ISNUMBER(申込書!$AC$22)=TRUE,申込書!$C$76&lt;&gt;"▼プルダウンより選択してください",申込書!$C$76&lt;&gt;""),申込書!$AC$22,""),"-"))</f>
        <v/>
      </c>
      <c r="HV395" s="369"/>
      <c r="HW395" s="369"/>
      <c r="HX395" s="370" t="str">
        <f>IF(AND(申込書!$C$76&lt;&gt;"▼プルダウンより選択してください",申込書!$C$76&lt;&gt;"",$G395&lt;&gt;"",申込書!$V$76="特定学年のみ"),"申し込みする","")</f>
        <v/>
      </c>
      <c r="HY395" s="371"/>
      <c r="HZ395" s="372"/>
      <c r="IA395" s="69"/>
    </row>
    <row r="396" spans="2:235" ht="26.85" hidden="1" customHeight="1" outlineLevel="1">
      <c r="B396" s="365">
        <f t="shared" si="18"/>
        <v>391</v>
      </c>
      <c r="C396" s="55"/>
      <c r="D396" s="56"/>
      <c r="E396" s="154"/>
      <c r="F396" s="57"/>
      <c r="G396" s="58"/>
      <c r="H396" s="59"/>
      <c r="I396" s="60"/>
      <c r="J396" s="61"/>
      <c r="K396" s="366" t="str">
        <f t="shared" si="19"/>
        <v/>
      </c>
      <c r="L396" s="62"/>
      <c r="M396" s="322"/>
      <c r="N396" s="63"/>
      <c r="O396" s="64"/>
      <c r="P396" s="367" t="str">
        <f t="shared" si="20"/>
        <v/>
      </c>
      <c r="Q396" s="65"/>
      <c r="R396" s="66"/>
      <c r="S396" s="67"/>
      <c r="T396" s="68"/>
      <c r="U396" s="68"/>
      <c r="V396" s="68"/>
      <c r="W396" s="66"/>
      <c r="X396" s="281"/>
      <c r="Y396" s="368" t="str">
        <f>IF(AND(申込書!$C$47&lt;&gt;"▼プルダウンより選択してください",申込書!$C$47&lt;&gt;"",申込書!$K$22&lt;&gt;"YYYY/MM/DD",$G396&lt;&gt;""),申込書!$K$22,"")</f>
        <v/>
      </c>
      <c r="Z396" s="369" t="str">
        <f>IF(Y396="","",IF(INDEX('コンテンツ＆備考マスタ'!$H:$J,MATCH(学校情報!Y$3,'コンテンツ＆備考マスタ'!$H:$H,0),3)="●",IF(AND(Y396&lt;&gt;"",ISNUMBER(申込書!$AC$22)=TRUE,申込書!$C$47&lt;&gt;"▼プルダウンより選択してください",申込書!$C$47&lt;&gt;""),申込書!$AC$22,""),"-"))</f>
        <v/>
      </c>
      <c r="AA396" s="369"/>
      <c r="AB396" s="369"/>
      <c r="AC396" s="370" t="str">
        <f>IF(AND(申込書!$C$47&lt;&gt;"▼プルダウンより選択してください",申込書!$C$47&lt;&gt;"",$G396&lt;&gt;"",申込書!$V$47="特定学年のみ"),"申し込みする","")</f>
        <v/>
      </c>
      <c r="AD396" s="371"/>
      <c r="AE396" s="372"/>
      <c r="AF396" s="373" t="str">
        <f>IF(AND(申込書!$C$48&lt;&gt;"▼プルダウンより選択してください",申込書!$C$48&lt;&gt;"",申込書!$K$22&lt;&gt;"YYYY/MM/DD",$G396&lt;&gt;""),申込書!$K$22,"")</f>
        <v/>
      </c>
      <c r="AG396" s="369" t="str">
        <f>IF(AF396="","",IF(INDEX('コンテンツ＆備考マスタ'!$H:$J,MATCH(学校情報!AF$3,'コンテンツ＆備考マスタ'!$H:$H,0),3)="●",IF(AND(AF396&lt;&gt;"",ISNUMBER(申込書!$AC$22)=TRUE,申込書!$C$48&lt;&gt;"▼プルダウンより選択してください",申込書!$C$48&lt;&gt;""),申込書!$AC$22,""),"-"))</f>
        <v/>
      </c>
      <c r="AH396" s="369"/>
      <c r="AI396" s="369"/>
      <c r="AJ396" s="370" t="str">
        <f>IF(AND(申込書!$C$48&lt;&gt;"▼プルダウンより選択してください",申込書!$C$48&lt;&gt;"",$G396&lt;&gt;"",申込書!$V$48="特定学年のみ"),"申し込みする","")</f>
        <v/>
      </c>
      <c r="AK396" s="371"/>
      <c r="AL396" s="372"/>
      <c r="AM396" s="373" t="str">
        <f>IF(AND(申込書!$C$49&lt;&gt;"▼プルダウンより選択してください",申込書!$C$49&lt;&gt;"",申込書!$K$22&lt;&gt;"YYYY/MM/DD",$G396&lt;&gt;""),申込書!$K$22,"")</f>
        <v/>
      </c>
      <c r="AN396" s="369" t="str">
        <f>IF(AM396="","",IF(INDEX('コンテンツ＆備考マスタ'!$H:$J,MATCH(学校情報!AM$3,'コンテンツ＆備考マスタ'!$H:$H,0),3)="●",IF(AND(AM396&lt;&gt;"",ISNUMBER(申込書!$AC$22)=TRUE,申込書!$C$49&lt;&gt;"▼プルダウンより選択してください",申込書!$C$49&lt;&gt;""),申込書!$AC$22,""),"-"))</f>
        <v/>
      </c>
      <c r="AO396" s="369"/>
      <c r="AP396" s="369"/>
      <c r="AQ396" s="370" t="str">
        <f>IF(AND(申込書!$C$49&lt;&gt;"▼プルダウンより選択してください",申込書!$C$49&lt;&gt;"",$G396&lt;&gt;"",申込書!$V$49="特定学年のみ"),"申し込みする","")</f>
        <v/>
      </c>
      <c r="AR396" s="371"/>
      <c r="AS396" s="372"/>
      <c r="AT396" s="373" t="str">
        <f>IF(AND(申込書!$C$50&lt;&gt;"▼プルダウンより選択してください",申込書!$C$50&lt;&gt;"",申込書!$K$22&lt;&gt;"YYYY/MM/DD",$G396&lt;&gt;""),申込書!$K$22,"")</f>
        <v/>
      </c>
      <c r="AU396" s="369" t="str">
        <f>IF(AT396="","",IF(INDEX('コンテンツ＆備考マスタ'!$H:$J,MATCH(学校情報!AT$3,'コンテンツ＆備考マスタ'!$H:$H,0),3)="●",IF(AND(AT396&lt;&gt;"",ISNUMBER(申込書!$AC$22)=TRUE,申込書!$C$50&lt;&gt;"▼プルダウンより選択してください",申込書!$C$50&lt;&gt;""),申込書!$AC$22,""),"-"))</f>
        <v/>
      </c>
      <c r="AV396" s="369"/>
      <c r="AW396" s="369"/>
      <c r="AX396" s="370" t="str">
        <f>IF(AND(申込書!$C$50&lt;&gt;"▼プルダウンより選択してください",申込書!$C$50&lt;&gt;"",$G396&lt;&gt;"",申込書!$V$50="特定学年のみ"),"申し込みする","")</f>
        <v/>
      </c>
      <c r="AY396" s="371"/>
      <c r="AZ396" s="372"/>
      <c r="BA396" s="373" t="str">
        <f>IF(AND(申込書!$C$51&lt;&gt;"▼プルダウンより選択してください",申込書!$C$51&lt;&gt;"",申込書!$K$22&lt;&gt;"YYYY/MM/DD",$G396&lt;&gt;""),申込書!$K$22,"")</f>
        <v/>
      </c>
      <c r="BB396" s="369" t="str">
        <f>IF(BA396="","",IF(INDEX('コンテンツ＆備考マスタ'!$H:$J,MATCH(学校情報!BA$3,'コンテンツ＆備考マスタ'!$H:$H,0),3)="●",IF(AND(BA396&lt;&gt;"",ISNUMBER(申込書!$AC$22)=TRUE,申込書!$C$51&lt;&gt;"▼プルダウンより選択してください",申込書!$C$51&lt;&gt;""),申込書!$AC$22,""),"-"))</f>
        <v/>
      </c>
      <c r="BC396" s="369"/>
      <c r="BD396" s="369"/>
      <c r="BE396" s="370" t="str">
        <f>IF(AND(申込書!$C$51&lt;&gt;"▼プルダウンより選択してください",申込書!$C$51&lt;&gt;"",$G396&lt;&gt;"",申込書!$V$51="特定学年のみ"),"申し込みする","")</f>
        <v/>
      </c>
      <c r="BF396" s="371"/>
      <c r="BG396" s="372"/>
      <c r="BH396" s="373" t="str">
        <f>IF(AND(申込書!$C$52&lt;&gt;"▼プルダウンより選択してください",申込書!$C$52&lt;&gt;"",申込書!$K$22&lt;&gt;"YYYY/MM/DD",$G396&lt;&gt;""),申込書!$K$22,"")</f>
        <v/>
      </c>
      <c r="BI396" s="369" t="str">
        <f>IF(BH396="","",IF(INDEX('コンテンツ＆備考マスタ'!$H:$J,MATCH(学校情報!BH$3,'コンテンツ＆備考マスタ'!$H:$H,0),3)="●",IF(AND(BH396&lt;&gt;"",ISNUMBER(申込書!$AC$22)=TRUE,申込書!$C$52&lt;&gt;"▼プルダウンより選択してください",申込書!$C$52&lt;&gt;""),申込書!$AC$22,""),"-"))</f>
        <v/>
      </c>
      <c r="BJ396" s="369"/>
      <c r="BK396" s="369"/>
      <c r="BL396" s="370" t="str">
        <f>IF(AND(申込書!$C$52&lt;&gt;"▼プルダウンより選択してください",申込書!$C$52&lt;&gt;"",$G396&lt;&gt;"",申込書!$V$52="特定学年のみ"),"申し込みする","")</f>
        <v/>
      </c>
      <c r="BM396" s="371"/>
      <c r="BN396" s="372"/>
      <c r="BO396" s="373" t="str">
        <f>IF(AND(申込書!$C$53&lt;&gt;"▼プルダウンより選択してください",申込書!$C$53&lt;&gt;"",申込書!$K$22&lt;&gt;"YYYY/MM/DD",$G396&lt;&gt;""),申込書!$K$22,"")</f>
        <v/>
      </c>
      <c r="BP396" s="369" t="str">
        <f>IF(BO396="","",IF(INDEX('コンテンツ＆備考マスタ'!$H:$J,MATCH(学校情報!BO$3,'コンテンツ＆備考マスタ'!$H:$H,0),3)="●",IF(AND(BO396&lt;&gt;"",ISNUMBER(申込書!$AC$22)=TRUE,申込書!$C$53&lt;&gt;"▼プルダウンより選択してください",申込書!$C$53&lt;&gt;""),申込書!$AC$22,""),"-"))</f>
        <v/>
      </c>
      <c r="BQ396" s="369"/>
      <c r="BR396" s="369"/>
      <c r="BS396" s="370" t="str">
        <f>IF(AND(申込書!$C$53&lt;&gt;"▼プルダウンより選択してください",申込書!$C$53&lt;&gt;"",$G396&lt;&gt;"",申込書!$V$53="特定学年のみ"),"申し込みする","")</f>
        <v/>
      </c>
      <c r="BT396" s="371"/>
      <c r="BU396" s="372"/>
      <c r="BV396" s="373" t="str">
        <f>IF(AND(申込書!$C$54&lt;&gt;"▼プルダウンより選択してください",申込書!$C$54&lt;&gt;"",申込書!$K$22&lt;&gt;"YYYY/MM/DD",$G396&lt;&gt;""),申込書!$K$22,"")</f>
        <v/>
      </c>
      <c r="BW396" s="369" t="str">
        <f>IF(BV396="","",IF(INDEX('コンテンツ＆備考マスタ'!$H:$J,MATCH(学校情報!BV$3,'コンテンツ＆備考マスタ'!$H:$H,0),3)="●",IF(AND(BV396&lt;&gt;"",ISNUMBER(申込書!$AC$22)=TRUE,申込書!$C$54&lt;&gt;"▼プルダウンより選択してください",申込書!$C$54&lt;&gt;""),申込書!$AC$22,""),"-"))</f>
        <v/>
      </c>
      <c r="BX396" s="369"/>
      <c r="BY396" s="369"/>
      <c r="BZ396" s="370" t="str">
        <f>IF(AND(申込書!$C$54&lt;&gt;"▼プルダウンより選択してください",申込書!$C$54&lt;&gt;"",$G396&lt;&gt;"",申込書!$V$54="特定学年のみ"),"申し込みする","")</f>
        <v/>
      </c>
      <c r="CA396" s="371"/>
      <c r="CB396" s="372"/>
      <c r="CC396" s="373" t="str">
        <f>IF(AND(申込書!$C$55&lt;&gt;"▼プルダウンより選択してください",申込書!$C$55&lt;&gt;"",申込書!$K$22&lt;&gt;"YYYY/MM/DD",$G396&lt;&gt;""),申込書!$K$22,"")</f>
        <v/>
      </c>
      <c r="CD396" s="369" t="str">
        <f>IF(CC396="","",IF(INDEX('コンテンツ＆備考マスタ'!$H:$J,MATCH(学校情報!CC$3,'コンテンツ＆備考マスタ'!$H:$H,0),3)="●",IF(AND(CC396&lt;&gt;"",ISNUMBER(申込書!$AC$22)=TRUE,申込書!$C$55&lt;&gt;"▼プルダウンより選択してください",申込書!$C$55&lt;&gt;""),申込書!$AC$22,""),"-"))</f>
        <v/>
      </c>
      <c r="CE396" s="369"/>
      <c r="CF396" s="369"/>
      <c r="CG396" s="370" t="str">
        <f>IF(AND(申込書!$C$55&lt;&gt;"▼プルダウンより選択してください",申込書!$C$55&lt;&gt;"",$G396&lt;&gt;"",申込書!$V$55="特定学年のみ"),"申し込みする","")</f>
        <v/>
      </c>
      <c r="CH396" s="371"/>
      <c r="CI396" s="372"/>
      <c r="CJ396" s="373" t="str">
        <f>IF(AND(申込書!$C$56&lt;&gt;"▼プルダウンより選択してください",申込書!$C$56&lt;&gt;"",申込書!$K$22&lt;&gt;"YYYY/MM/DD",$G396&lt;&gt;""),申込書!$K$22,"")</f>
        <v/>
      </c>
      <c r="CK396" s="369" t="str">
        <f>IF(CJ396="","",IF(INDEX('コンテンツ＆備考マスタ'!$H:$J,MATCH(学校情報!CJ$3,'コンテンツ＆備考マスタ'!$H:$H,0),3)="●",IF(AND(CJ396&lt;&gt;"",ISNUMBER(申込書!$AC$22)=TRUE,申込書!$C$56&lt;&gt;"▼プルダウンより選択してください",申込書!$C$56&lt;&gt;""),申込書!$AC$22,""),"-"))</f>
        <v/>
      </c>
      <c r="CL396" s="369"/>
      <c r="CM396" s="369"/>
      <c r="CN396" s="370" t="str">
        <f>IF(AND(申込書!$C$56&lt;&gt;"▼プルダウンより選択してください",申込書!$C$56&lt;&gt;"",$G396&lt;&gt;"",申込書!$V$56="特定学年のみ"),"申し込みする","")</f>
        <v/>
      </c>
      <c r="CO396" s="371"/>
      <c r="CP396" s="372"/>
      <c r="CQ396" s="373" t="str">
        <f>IF(AND(申込書!$C$57&lt;&gt;"▼プルダウンより選択してください",申込書!$C$57&lt;&gt;"",申込書!$K$22&lt;&gt;"YYYY/MM/DD",$G396&lt;&gt;""),申込書!$K$22,"")</f>
        <v/>
      </c>
      <c r="CR396" s="369" t="str">
        <f>IF(CQ396="","",IF(INDEX('コンテンツ＆備考マスタ'!$H:$J,MATCH(学校情報!CQ$3,'コンテンツ＆備考マスタ'!$H:$H,0),3)="●",IF(AND(CQ396&lt;&gt;"",ISNUMBER(申込書!$AC$22)=TRUE,申込書!$C$57&lt;&gt;"▼プルダウンより選択してください",申込書!$C$57&lt;&gt;""),申込書!$AC$22,""),"-"))</f>
        <v/>
      </c>
      <c r="CS396" s="369"/>
      <c r="CT396" s="369"/>
      <c r="CU396" s="369" t="str">
        <f>IF(AND(申込書!$C$57&lt;&gt;"▼プルダウンより選択してください",申込書!$C$57&lt;&gt;"",$G396&lt;&gt;"",申込書!$V$57="特定学年のみ"),"申し込みする","")</f>
        <v/>
      </c>
      <c r="CV396" s="371"/>
      <c r="CW396" s="372"/>
      <c r="CX396" s="373" t="str">
        <f>IF(AND(申込書!$C$58&lt;&gt;"▼プルダウンより選択してください",申込書!$C$58&lt;&gt;"",申込書!$K$22&lt;&gt;"YYYY/MM/DD",$G396&lt;&gt;""),申込書!$K$22,"")</f>
        <v/>
      </c>
      <c r="CY396" s="369" t="str">
        <f>IF(CX396="","",IF(INDEX('コンテンツ＆備考マスタ'!$H:$J,MATCH(学校情報!CX$3,'コンテンツ＆備考マスタ'!$H:$H,0),3)="●",IF(AND(CX396&lt;&gt;"",ISNUMBER(申込書!$AC$22)=TRUE,申込書!$C$58&lt;&gt;"▼プルダウンより選択してください",申込書!$C$58&lt;&gt;""),申込書!$AC$22,""),"-"))</f>
        <v/>
      </c>
      <c r="CZ396" s="369"/>
      <c r="DA396" s="369"/>
      <c r="DB396" s="369" t="str">
        <f>IF(AND(申込書!$C$58&lt;&gt;"▼プルダウンより選択してください",申込書!$C$58&lt;&gt;"",$G396&lt;&gt;"",申込書!$V$58="特定学年のみ"),"申し込みする","")</f>
        <v/>
      </c>
      <c r="DC396" s="371"/>
      <c r="DD396" s="372"/>
      <c r="DE396" s="373" t="str">
        <f>IF(AND(申込書!$C$59&lt;&gt;"▼プルダウンより選択してください",申込書!$C$59&lt;&gt;"",申込書!$K$22&lt;&gt;"YYYY/MM/DD",$G396&lt;&gt;""),申込書!$K$22,"")</f>
        <v/>
      </c>
      <c r="DF396" s="369" t="str">
        <f>IF(DE396="","",IF(INDEX('コンテンツ＆備考マスタ'!$H:$J,MATCH(学校情報!DE$3,'コンテンツ＆備考マスタ'!$H:$H,0),3)="●",IF(AND(DE396&lt;&gt;"",ISNUMBER(申込書!$AC$22)=TRUE,申込書!$C$59&lt;&gt;"▼プルダウンより選択してください",申込書!$C$59&lt;&gt;""),申込書!$AC$22,""),"-"))</f>
        <v/>
      </c>
      <c r="DG396" s="369"/>
      <c r="DH396" s="369"/>
      <c r="DI396" s="369" t="str">
        <f>IF(AND(申込書!$C$59&lt;&gt;"▼プルダウンより選択してください",申込書!$C$59&lt;&gt;"",$G396&lt;&gt;"",申込書!$V$59="特定学年のみ"),"申し込みする","")</f>
        <v/>
      </c>
      <c r="DJ396" s="371"/>
      <c r="DK396" s="372"/>
      <c r="DL396" s="373" t="str">
        <f>IF(AND(申込書!$C$60&lt;&gt;"▼プルダウンより選択してください",申込書!$C$60&lt;&gt;"",申込書!$K$22&lt;&gt;"YYYY/MM/DD",$G396&lt;&gt;""),申込書!$K$22,"")</f>
        <v/>
      </c>
      <c r="DM396" s="369" t="str">
        <f>IF(DL396="","",IF(INDEX('コンテンツ＆備考マスタ'!$H:$J,MATCH(学校情報!DL$3,'コンテンツ＆備考マスタ'!$H:$H,0),3)="●",IF(AND(DL396&lt;&gt;"",ISNUMBER(申込書!$AC$22)=TRUE,申込書!$C$60&lt;&gt;"▼プルダウンより選択してください",申込書!$C$60&lt;&gt;""),申込書!$AC$22,""),"-"))</f>
        <v/>
      </c>
      <c r="DN396" s="369"/>
      <c r="DO396" s="369"/>
      <c r="DP396" s="369" t="str">
        <f>IF(AND(申込書!$C$60&lt;&gt;"▼プルダウンより選択してください",申込書!$C$60&lt;&gt;"",$G396&lt;&gt;"",申込書!$V$60="特定学年のみ"),"申し込みする","")</f>
        <v/>
      </c>
      <c r="DQ396" s="371"/>
      <c r="DR396" s="372"/>
      <c r="DS396" s="373" t="str">
        <f>IF(AND(申込書!$C$61&lt;&gt;"▼プルダウンより選択してください",申込書!$C$61&lt;&gt;"",申込書!$K$22&lt;&gt;"YYYY/MM/DD",$G396&lt;&gt;""),申込書!$K$22,"")</f>
        <v/>
      </c>
      <c r="DT396" s="369" t="str">
        <f>IF(DS396="","",IF(INDEX('コンテンツ＆備考マスタ'!$H:$J,MATCH(学校情報!DS$3,'コンテンツ＆備考マスタ'!$H:$H,0),3)="●",IF(AND(DS396&lt;&gt;"",ISNUMBER(申込書!$AC$22)=TRUE,申込書!$C$61&lt;&gt;"▼プルダウンより選択してください",申込書!$C$61&lt;&gt;""),申込書!$AC$22,""),"-"))</f>
        <v/>
      </c>
      <c r="DU396" s="369"/>
      <c r="DV396" s="369"/>
      <c r="DW396" s="369" t="str">
        <f>IF(AND(申込書!$C$61&lt;&gt;"▼プルダウンより選択してください",申込書!$C$61&lt;&gt;"",$G396&lt;&gt;"",申込書!$V$61="特定学年のみ"),"申し込みする","")</f>
        <v/>
      </c>
      <c r="DX396" s="371"/>
      <c r="DY396" s="372"/>
      <c r="DZ396" s="373" t="str">
        <f>IF(AND(申込書!$C$62&lt;&gt;"▼プルダウンより選択してください",申込書!$C$62&lt;&gt;"",申込書!$K$22&lt;&gt;"YYYY/MM/DD",$G396&lt;&gt;""),申込書!$K$22,"")</f>
        <v/>
      </c>
      <c r="EA396" s="369" t="str">
        <f>IF(DZ396="","",IF(INDEX('コンテンツ＆備考マスタ'!$H:$J,MATCH(学校情報!DZ$3,'コンテンツ＆備考マスタ'!$H:$H,0),3)="●",IF(AND(DZ396&lt;&gt;"",ISNUMBER(申込書!$AC$22)=TRUE,申込書!$C$62&lt;&gt;"▼プルダウンより選択してください",申込書!$C$62&lt;&gt;""),申込書!$AC$22,""),"-"))</f>
        <v/>
      </c>
      <c r="EB396" s="369"/>
      <c r="EC396" s="369"/>
      <c r="ED396" s="370" t="str">
        <f>IF(AND(申込書!$C$62&lt;&gt;"▼プルダウンより選択してください",申込書!$C$62&lt;&gt;"",$G396&lt;&gt;"",申込書!$V$62="特定学年のみ"),"申し込みする","")</f>
        <v/>
      </c>
      <c r="EE396" s="371"/>
      <c r="EF396" s="372"/>
      <c r="EG396" s="373" t="str">
        <f>IF(AND(申込書!$C$63&lt;&gt;"▼プルダウンより選択してください",申込書!$C$63&lt;&gt;"",申込書!$K$22&lt;&gt;"YYYY/MM/DD",$G396&lt;&gt;""),申込書!$K$22,"")</f>
        <v/>
      </c>
      <c r="EH396" s="369" t="str">
        <f>IF(EG396="","",IF(INDEX('コンテンツ＆備考マスタ'!$H:$J,MATCH(学校情報!EG$3,'コンテンツ＆備考マスタ'!$H:$H,0),3)="●",IF(AND(EG396&lt;&gt;"",ISNUMBER(申込書!$AC$22)=TRUE,申込書!$C$63&lt;&gt;"▼プルダウンより選択してください",申込書!$C$63&lt;&gt;""),申込書!$AC$22,""),"-"))</f>
        <v/>
      </c>
      <c r="EI396" s="369"/>
      <c r="EJ396" s="369"/>
      <c r="EK396" s="370" t="str">
        <f>IF(AND(申込書!$C$63&lt;&gt;"▼プルダウンより選択してください",申込書!$C$63&lt;&gt;"",$G396&lt;&gt;"",申込書!$V$63="特定学年のみ"),"申し込みする","")</f>
        <v/>
      </c>
      <c r="EL396" s="371"/>
      <c r="EM396" s="372"/>
      <c r="EN396" s="373" t="str">
        <f>IF(AND(申込書!$C$64&lt;&gt;"▼プルダウンより選択してください",申込書!$C$64&lt;&gt;"",申込書!$K$22&lt;&gt;"YYYY/MM/DD",$G396&lt;&gt;""),申込書!$K$22,"")</f>
        <v/>
      </c>
      <c r="EO396" s="369" t="str">
        <f>IF(EN396="","",IF(INDEX('コンテンツ＆備考マスタ'!$H:$J,MATCH(学校情報!EN$3,'コンテンツ＆備考マスタ'!$H:$H,0),3)="●",IF(AND(EN396&lt;&gt;"",ISNUMBER(申込書!$AC$22)=TRUE,申込書!$C$64&lt;&gt;"▼プルダウンより選択してください",申込書!$C$64&lt;&gt;""),申込書!$AC$22,""),"-"))</f>
        <v/>
      </c>
      <c r="EP396" s="369"/>
      <c r="EQ396" s="369"/>
      <c r="ER396" s="370" t="str">
        <f>IF(AND(申込書!$C$64&lt;&gt;"▼プルダウンより選択してください",申込書!$C$64&lt;&gt;"",$G396&lt;&gt;"",申込書!$V$64="特定学年のみ"),"申し込みする","")</f>
        <v/>
      </c>
      <c r="ES396" s="371"/>
      <c r="ET396" s="372"/>
      <c r="EU396" s="373" t="str">
        <f>IF(AND(申込書!$C$65&lt;&gt;"▼プルダウンより選択してください",申込書!$C$65&lt;&gt;"",申込書!$K$22&lt;&gt;"YYYY/MM/DD",$G396&lt;&gt;""),申込書!$K$22,"")</f>
        <v/>
      </c>
      <c r="EV396" s="369" t="str">
        <f>IF(EU396="","",IF(INDEX('コンテンツ＆備考マスタ'!$H:$J,MATCH(学校情報!EU$3,'コンテンツ＆備考マスタ'!$H:$H,0),3)="●",IF(AND(EU396&lt;&gt;"",ISNUMBER(申込書!$AC$22)=TRUE,申込書!$C$65&lt;&gt;"▼プルダウンより選択してください",申込書!$C$65&lt;&gt;""),申込書!$AC$22,""),"-"))</f>
        <v/>
      </c>
      <c r="EW396" s="369"/>
      <c r="EX396" s="369"/>
      <c r="EY396" s="370" t="str">
        <f>IF(AND(申込書!$C$65&lt;&gt;"▼プルダウンより選択してください",申込書!$C$65&lt;&gt;"",$G396&lt;&gt;"",申込書!$V$65="特定学年のみ"),"申し込みする","")</f>
        <v/>
      </c>
      <c r="EZ396" s="371"/>
      <c r="FA396" s="372"/>
      <c r="FB396" s="373" t="str">
        <f>IF(AND(申込書!$C$66&lt;&gt;"▼プルダウンより選択してください",申込書!$C$66&lt;&gt;"",申込書!$K$22&lt;&gt;"YYYY/MM/DD",$G396&lt;&gt;""),申込書!$K$22,"")</f>
        <v/>
      </c>
      <c r="FC396" s="369" t="str">
        <f>IF(FB396="","",IF(INDEX('コンテンツ＆備考マスタ'!$H:$J,MATCH(学校情報!FB$3,'コンテンツ＆備考マスタ'!$H:$H,0),3)="●",IF(AND(FB396&lt;&gt;"",ISNUMBER(申込書!$AC$22)=TRUE,申込書!$C$66&lt;&gt;"▼プルダウンより選択してください",申込書!$C$66&lt;&gt;""),申込書!$AC$22,""),"-"))</f>
        <v/>
      </c>
      <c r="FD396" s="369"/>
      <c r="FE396" s="369"/>
      <c r="FF396" s="370" t="str">
        <f>IF(AND(申込書!$C$66&lt;&gt;"▼プルダウンより選択してください",申込書!$C$66&lt;&gt;"",$G396&lt;&gt;"",申込書!$V$66="特定学年のみ"),"申し込みする","")</f>
        <v/>
      </c>
      <c r="FG396" s="371"/>
      <c r="FH396" s="372"/>
      <c r="FI396" s="373" t="str">
        <f>IF(AND(申込書!$C$67&lt;&gt;"▼プルダウンより選択してください",申込書!$C$67&lt;&gt;"",申込書!$K$22&lt;&gt;"YYYY/MM/DD",$G396&lt;&gt;""),申込書!$K$22,"")</f>
        <v/>
      </c>
      <c r="FJ396" s="369" t="str">
        <f>IF(FI396="","",IF(INDEX('コンテンツ＆備考マスタ'!$H:$J,MATCH(学校情報!FI$3,'コンテンツ＆備考マスタ'!$H:$H,0),3)="●",IF(AND(FI396&lt;&gt;"",ISNUMBER(申込書!$AC$22)=TRUE,申込書!$C$67&lt;&gt;"▼プルダウンより選択してください",申込書!$C$67&lt;&gt;""),申込書!$AC$22,""),"-"))</f>
        <v/>
      </c>
      <c r="FK396" s="369"/>
      <c r="FL396" s="369"/>
      <c r="FM396" s="370" t="str">
        <f>IF(AND(申込書!$C$67&lt;&gt;"▼プルダウンより選択してください",申込書!$C$67&lt;&gt;"",$G396&lt;&gt;"",申込書!$V$67="特定学年のみ"),"申し込みする","")</f>
        <v/>
      </c>
      <c r="FN396" s="371"/>
      <c r="FO396" s="372"/>
      <c r="FP396" s="373" t="str">
        <f>IF(AND(申込書!$C$68&lt;&gt;"▼プルダウンより選択してください",申込書!$C$68&lt;&gt;"",申込書!$K$22&lt;&gt;"YYYY/MM/DD",$G396&lt;&gt;""),申込書!$K$22,"")</f>
        <v/>
      </c>
      <c r="FQ396" s="369" t="str">
        <f>IF(FP396="","",IF(INDEX('コンテンツ＆備考マスタ'!$H:$J,MATCH(学校情報!FP$3,'コンテンツ＆備考マスタ'!$H:$H,0),3)="●",IF(AND(FP396&lt;&gt;"",ISNUMBER(申込書!$AC$22)=TRUE,申込書!$C$68&lt;&gt;"▼プルダウンより選択してください",申込書!$C$68&lt;&gt;""),申込書!$AC$22,""),"-"))</f>
        <v/>
      </c>
      <c r="FR396" s="369"/>
      <c r="FS396" s="369"/>
      <c r="FT396" s="370" t="str">
        <f>IF(AND(申込書!$C$68&lt;&gt;"▼プルダウンより選択してください",申込書!$C$68&lt;&gt;"",$G396&lt;&gt;"",申込書!$V$68="特定学年のみ"),"申し込みする","")</f>
        <v/>
      </c>
      <c r="FU396" s="371"/>
      <c r="FV396" s="372"/>
      <c r="FW396" s="373" t="str">
        <f>IF(AND(申込書!$C$69&lt;&gt;"▼プルダウンより選択してください",申込書!$C$69&lt;&gt;"",申込書!$K$22&lt;&gt;"YYYY/MM/DD",$G396&lt;&gt;""),申込書!$K$22,"")</f>
        <v/>
      </c>
      <c r="FX396" s="369" t="str">
        <f>IF(FW396="","",IF(INDEX('コンテンツ＆備考マスタ'!$H:$J,MATCH(学校情報!FW$3,'コンテンツ＆備考マスタ'!$H:$H,0),3)="●",IF(AND(FW396&lt;&gt;"",ISNUMBER(申込書!$AC$22)=TRUE,申込書!$C$69&lt;&gt;"▼プルダウンより選択してください",申込書!$C$69&lt;&gt;""),申込書!$AC$22,""),"-"))</f>
        <v/>
      </c>
      <c r="FY396" s="369"/>
      <c r="FZ396" s="369"/>
      <c r="GA396" s="370" t="str">
        <f>IF(AND(申込書!$C$69&lt;&gt;"▼プルダウンより選択してください",申込書!$C$69&lt;&gt;"",$G396&lt;&gt;"",申込書!$V$69="特定学年のみ"),"申し込みする","")</f>
        <v/>
      </c>
      <c r="GB396" s="371"/>
      <c r="GC396" s="372"/>
      <c r="GD396" s="373" t="str">
        <f>IF(AND(申込書!$C$70&lt;&gt;"▼プルダウンより選択してください",申込書!$C$70&lt;&gt;"",申込書!$K$22&lt;&gt;"YYYY/MM/DD",$G396&lt;&gt;""),申込書!$K$22,"")</f>
        <v/>
      </c>
      <c r="GE396" s="369" t="str">
        <f>IF(GD396="","",IF(INDEX('コンテンツ＆備考マスタ'!$H:$J,MATCH(学校情報!GD$3,'コンテンツ＆備考マスタ'!$H:$H,0),3)="●",IF(AND(GD396&lt;&gt;"",ISNUMBER(申込書!$AC$22)=TRUE,申込書!$C$70&lt;&gt;"▼プルダウンより選択してください",申込書!$C$70&lt;&gt;""),申込書!$AC$22,""),"-"))</f>
        <v/>
      </c>
      <c r="GF396" s="369"/>
      <c r="GG396" s="369"/>
      <c r="GH396" s="370" t="str">
        <f>IF(AND(申込書!$C$70&lt;&gt;"▼プルダウンより選択してください",申込書!$C$70&lt;&gt;"",$G396&lt;&gt;"",申込書!$V$70="特定学年のみ"),"申し込みする","")</f>
        <v/>
      </c>
      <c r="GI396" s="371"/>
      <c r="GJ396" s="372"/>
      <c r="GK396" s="373" t="str">
        <f>IF(AND(申込書!$C$71&lt;&gt;"▼プルダウンより選択してください",申込書!$C$71&lt;&gt;"",申込書!$K$22&lt;&gt;"YYYY/MM/DD",$G396&lt;&gt;""),申込書!$K$22,"")</f>
        <v/>
      </c>
      <c r="GL396" s="369" t="str">
        <f>IF(GK396="","",IF(INDEX('コンテンツ＆備考マスタ'!$H:$J,MATCH(学校情報!GK$3,'コンテンツ＆備考マスタ'!$H:$H,0),3)="●",IF(AND(GK396&lt;&gt;"",ISNUMBER(申込書!$AC$22)=TRUE,申込書!$C$71&lt;&gt;"▼プルダウンより選択してください",申込書!$C$71&lt;&gt;""),申込書!$AC$22,""),"-"))</f>
        <v/>
      </c>
      <c r="GM396" s="369"/>
      <c r="GN396" s="369"/>
      <c r="GO396" s="370" t="str">
        <f>IF(AND(申込書!$C$71&lt;&gt;"▼プルダウンより選択してください",申込書!$C$71&lt;&gt;"",$G396&lt;&gt;"",申込書!$V$71="特定学年のみ"),"申し込みする","")</f>
        <v/>
      </c>
      <c r="GP396" s="371"/>
      <c r="GQ396" s="372"/>
      <c r="GR396" s="373" t="str">
        <f>IF(AND(申込書!$C$72&lt;&gt;"▼プルダウンより選択してください",申込書!$C$72&lt;&gt;"",申込書!$K$22&lt;&gt;"YYYY/MM/DD",$G396&lt;&gt;""),申込書!$K$22,"")</f>
        <v/>
      </c>
      <c r="GS396" s="369" t="str">
        <f>IF(GR396="","",IF(INDEX('コンテンツ＆備考マスタ'!$H:$J,MATCH(学校情報!GR$3,'コンテンツ＆備考マスタ'!$H:$H,0),3)="●",IF(AND(GR396&lt;&gt;"",ISNUMBER(申込書!$AC$22)=TRUE,申込書!$C$72&lt;&gt;"▼プルダウンより選択してください",申込書!$C$72&lt;&gt;""),申込書!$AC$22,""),"-"))</f>
        <v/>
      </c>
      <c r="GT396" s="369"/>
      <c r="GU396" s="369"/>
      <c r="GV396" s="370" t="str">
        <f>IF(AND(申込書!$C$72&lt;&gt;"▼プルダウンより選択してください",申込書!$C$72&lt;&gt;"",$G396&lt;&gt;"",申込書!$V$72="特定学年のみ"),"申し込みする","")</f>
        <v/>
      </c>
      <c r="GW396" s="371"/>
      <c r="GX396" s="372"/>
      <c r="GY396" s="373" t="str">
        <f>IF(AND(申込書!$C$73&lt;&gt;"▼プルダウンより選択してください",申込書!$C$73&lt;&gt;"",申込書!$K$22&lt;&gt;"YYYY/MM/DD",$G396&lt;&gt;""),申込書!$K$22,"")</f>
        <v/>
      </c>
      <c r="GZ396" s="369" t="str">
        <f>IF(GY396="","",IF(INDEX('コンテンツ＆備考マスタ'!$H:$J,MATCH(学校情報!GY$3,'コンテンツ＆備考マスタ'!$H:$H,0),3)="●",IF(AND(GY396&lt;&gt;"",ISNUMBER(申込書!$AC$22)=TRUE,申込書!$C$73&lt;&gt;"▼プルダウンより選択してください",申込書!$C$73&lt;&gt;""),申込書!$AC$22,""),"-"))</f>
        <v/>
      </c>
      <c r="HA396" s="369"/>
      <c r="HB396" s="369"/>
      <c r="HC396" s="370" t="str">
        <f>IF(AND(申込書!$C$73&lt;&gt;"▼プルダウンより選択してください",申込書!$C$73&lt;&gt;"",$G396&lt;&gt;"",申込書!$V$73="特定学年のみ"),"申し込みする","")</f>
        <v/>
      </c>
      <c r="HD396" s="371"/>
      <c r="HE396" s="372"/>
      <c r="HF396" s="373" t="str">
        <f>IF(AND(申込書!$C$74&lt;&gt;"▼プルダウンより選択してください",申込書!$C$74&lt;&gt;"",申込書!$K$22&lt;&gt;"YYYY/MM/DD",$G396&lt;&gt;""),申込書!$K$22,"")</f>
        <v/>
      </c>
      <c r="HG396" s="369" t="str">
        <f>IF(HF396="","",IF(INDEX('コンテンツ＆備考マスタ'!$H:$J,MATCH(学校情報!HF$3,'コンテンツ＆備考マスタ'!$H:$H,0),3)="●",IF(AND(HF396&lt;&gt;"",ISNUMBER(申込書!$AC$22)=TRUE,申込書!$C$74&lt;&gt;"▼プルダウンより選択してください",申込書!$C$74&lt;&gt;""),申込書!$AC$22,""),"-"))</f>
        <v/>
      </c>
      <c r="HH396" s="369"/>
      <c r="HI396" s="369"/>
      <c r="HJ396" s="370" t="str">
        <f>IF(AND(申込書!$C$74&lt;&gt;"▼プルダウンより選択してください",申込書!$C$74&lt;&gt;"",$G396&lt;&gt;"",申込書!$V$74="特定学年のみ"),"申し込みする","")</f>
        <v/>
      </c>
      <c r="HK396" s="371"/>
      <c r="HL396" s="372"/>
      <c r="HM396" s="373" t="str">
        <f>IF(AND(申込書!$C$75&lt;&gt;"▼プルダウンより選択してください",申込書!$C$75&lt;&gt;"",申込書!$K$22&lt;&gt;"YYYY/MM/DD",$G396&lt;&gt;""),申込書!$K$22,"")</f>
        <v/>
      </c>
      <c r="HN396" s="369" t="str">
        <f>IF(HM396="","",IF(INDEX('コンテンツ＆備考マスタ'!$H:$J,MATCH(学校情報!HM$3,'コンテンツ＆備考マスタ'!$H:$H,0),3)="●",IF(AND(HM396&lt;&gt;"",ISNUMBER(申込書!$AC$22)=TRUE,申込書!$C$75&lt;&gt;"▼プルダウンより選択してください",申込書!$C$75&lt;&gt;""),申込書!$AC$22,""),"-"))</f>
        <v/>
      </c>
      <c r="HO396" s="369"/>
      <c r="HP396" s="369"/>
      <c r="HQ396" s="370" t="str">
        <f>IF(AND(申込書!$C$75&lt;&gt;"▼プルダウンより選択してください",申込書!$C$75&lt;&gt;"",$G396&lt;&gt;"",申込書!$V$75="特定学年のみ"),"申し込みする","")</f>
        <v/>
      </c>
      <c r="HR396" s="371"/>
      <c r="HS396" s="371"/>
      <c r="HT396" s="374" t="str">
        <f>IF(AND(申込書!$C$76&lt;&gt;"▼プルダウンより選択してください",申込書!$C$76&lt;&gt;"",申込書!$K$22&lt;&gt;"YYYY/MM/DD",$G396&lt;&gt;""),申込書!$K$22,"")</f>
        <v/>
      </c>
      <c r="HU396" s="369" t="str">
        <f>IF(HT396="","",IF(INDEX('コンテンツ＆備考マスタ'!$H:$J,MATCH(学校情報!HT$3,'コンテンツ＆備考マスタ'!$H:$H,0),3)="●",IF(AND(HT396&lt;&gt;"",ISNUMBER(申込書!$AC$22)=TRUE,申込書!$C$76&lt;&gt;"▼プルダウンより選択してください",申込書!$C$76&lt;&gt;""),申込書!$AC$22,""),"-"))</f>
        <v/>
      </c>
      <c r="HV396" s="369"/>
      <c r="HW396" s="369"/>
      <c r="HX396" s="370" t="str">
        <f>IF(AND(申込書!$C$76&lt;&gt;"▼プルダウンより選択してください",申込書!$C$76&lt;&gt;"",$G396&lt;&gt;"",申込書!$V$76="特定学年のみ"),"申し込みする","")</f>
        <v/>
      </c>
      <c r="HY396" s="371"/>
      <c r="HZ396" s="372"/>
      <c r="IA396" s="69"/>
    </row>
    <row r="397" spans="2:235" ht="26.85" hidden="1" customHeight="1" outlineLevel="1">
      <c r="B397" s="365">
        <f t="shared" si="18"/>
        <v>392</v>
      </c>
      <c r="C397" s="55"/>
      <c r="D397" s="56"/>
      <c r="E397" s="154"/>
      <c r="F397" s="57"/>
      <c r="G397" s="58"/>
      <c r="H397" s="59"/>
      <c r="I397" s="60"/>
      <c r="J397" s="61"/>
      <c r="K397" s="366" t="str">
        <f t="shared" si="19"/>
        <v/>
      </c>
      <c r="L397" s="62"/>
      <c r="M397" s="322"/>
      <c r="N397" s="63"/>
      <c r="O397" s="64"/>
      <c r="P397" s="367" t="str">
        <f t="shared" si="20"/>
        <v/>
      </c>
      <c r="Q397" s="65"/>
      <c r="R397" s="66"/>
      <c r="S397" s="67"/>
      <c r="T397" s="68"/>
      <c r="U397" s="68"/>
      <c r="V397" s="68"/>
      <c r="W397" s="66"/>
      <c r="X397" s="281"/>
      <c r="Y397" s="368" t="str">
        <f>IF(AND(申込書!$C$47&lt;&gt;"▼プルダウンより選択してください",申込書!$C$47&lt;&gt;"",申込書!$K$22&lt;&gt;"YYYY/MM/DD",$G397&lt;&gt;""),申込書!$K$22,"")</f>
        <v/>
      </c>
      <c r="Z397" s="369" t="str">
        <f>IF(Y397="","",IF(INDEX('コンテンツ＆備考マスタ'!$H:$J,MATCH(学校情報!Y$3,'コンテンツ＆備考マスタ'!$H:$H,0),3)="●",IF(AND(Y397&lt;&gt;"",ISNUMBER(申込書!$AC$22)=TRUE,申込書!$C$47&lt;&gt;"▼プルダウンより選択してください",申込書!$C$47&lt;&gt;""),申込書!$AC$22,""),"-"))</f>
        <v/>
      </c>
      <c r="AA397" s="369"/>
      <c r="AB397" s="369"/>
      <c r="AC397" s="370" t="str">
        <f>IF(AND(申込書!$C$47&lt;&gt;"▼プルダウンより選択してください",申込書!$C$47&lt;&gt;"",$G397&lt;&gt;"",申込書!$V$47="特定学年のみ"),"申し込みする","")</f>
        <v/>
      </c>
      <c r="AD397" s="371"/>
      <c r="AE397" s="372"/>
      <c r="AF397" s="373" t="str">
        <f>IF(AND(申込書!$C$48&lt;&gt;"▼プルダウンより選択してください",申込書!$C$48&lt;&gt;"",申込書!$K$22&lt;&gt;"YYYY/MM/DD",$G397&lt;&gt;""),申込書!$K$22,"")</f>
        <v/>
      </c>
      <c r="AG397" s="369" t="str">
        <f>IF(AF397="","",IF(INDEX('コンテンツ＆備考マスタ'!$H:$J,MATCH(学校情報!AF$3,'コンテンツ＆備考マスタ'!$H:$H,0),3)="●",IF(AND(AF397&lt;&gt;"",ISNUMBER(申込書!$AC$22)=TRUE,申込書!$C$48&lt;&gt;"▼プルダウンより選択してください",申込書!$C$48&lt;&gt;""),申込書!$AC$22,""),"-"))</f>
        <v/>
      </c>
      <c r="AH397" s="369"/>
      <c r="AI397" s="369"/>
      <c r="AJ397" s="370" t="str">
        <f>IF(AND(申込書!$C$48&lt;&gt;"▼プルダウンより選択してください",申込書!$C$48&lt;&gt;"",$G397&lt;&gt;"",申込書!$V$48="特定学年のみ"),"申し込みする","")</f>
        <v/>
      </c>
      <c r="AK397" s="371"/>
      <c r="AL397" s="372"/>
      <c r="AM397" s="373" t="str">
        <f>IF(AND(申込書!$C$49&lt;&gt;"▼プルダウンより選択してください",申込書!$C$49&lt;&gt;"",申込書!$K$22&lt;&gt;"YYYY/MM/DD",$G397&lt;&gt;""),申込書!$K$22,"")</f>
        <v/>
      </c>
      <c r="AN397" s="369" t="str">
        <f>IF(AM397="","",IF(INDEX('コンテンツ＆備考マスタ'!$H:$J,MATCH(学校情報!AM$3,'コンテンツ＆備考マスタ'!$H:$H,0),3)="●",IF(AND(AM397&lt;&gt;"",ISNUMBER(申込書!$AC$22)=TRUE,申込書!$C$49&lt;&gt;"▼プルダウンより選択してください",申込書!$C$49&lt;&gt;""),申込書!$AC$22,""),"-"))</f>
        <v/>
      </c>
      <c r="AO397" s="369"/>
      <c r="AP397" s="369"/>
      <c r="AQ397" s="370" t="str">
        <f>IF(AND(申込書!$C$49&lt;&gt;"▼プルダウンより選択してください",申込書!$C$49&lt;&gt;"",$G397&lt;&gt;"",申込書!$V$49="特定学年のみ"),"申し込みする","")</f>
        <v/>
      </c>
      <c r="AR397" s="371"/>
      <c r="AS397" s="372"/>
      <c r="AT397" s="373" t="str">
        <f>IF(AND(申込書!$C$50&lt;&gt;"▼プルダウンより選択してください",申込書!$C$50&lt;&gt;"",申込書!$K$22&lt;&gt;"YYYY/MM/DD",$G397&lt;&gt;""),申込書!$K$22,"")</f>
        <v/>
      </c>
      <c r="AU397" s="369" t="str">
        <f>IF(AT397="","",IF(INDEX('コンテンツ＆備考マスタ'!$H:$J,MATCH(学校情報!AT$3,'コンテンツ＆備考マスタ'!$H:$H,0),3)="●",IF(AND(AT397&lt;&gt;"",ISNUMBER(申込書!$AC$22)=TRUE,申込書!$C$50&lt;&gt;"▼プルダウンより選択してください",申込書!$C$50&lt;&gt;""),申込書!$AC$22,""),"-"))</f>
        <v/>
      </c>
      <c r="AV397" s="369"/>
      <c r="AW397" s="369"/>
      <c r="AX397" s="370" t="str">
        <f>IF(AND(申込書!$C$50&lt;&gt;"▼プルダウンより選択してください",申込書!$C$50&lt;&gt;"",$G397&lt;&gt;"",申込書!$V$50="特定学年のみ"),"申し込みする","")</f>
        <v/>
      </c>
      <c r="AY397" s="371"/>
      <c r="AZ397" s="372"/>
      <c r="BA397" s="373" t="str">
        <f>IF(AND(申込書!$C$51&lt;&gt;"▼プルダウンより選択してください",申込書!$C$51&lt;&gt;"",申込書!$K$22&lt;&gt;"YYYY/MM/DD",$G397&lt;&gt;""),申込書!$K$22,"")</f>
        <v/>
      </c>
      <c r="BB397" s="369" t="str">
        <f>IF(BA397="","",IF(INDEX('コンテンツ＆備考マスタ'!$H:$J,MATCH(学校情報!BA$3,'コンテンツ＆備考マスタ'!$H:$H,0),3)="●",IF(AND(BA397&lt;&gt;"",ISNUMBER(申込書!$AC$22)=TRUE,申込書!$C$51&lt;&gt;"▼プルダウンより選択してください",申込書!$C$51&lt;&gt;""),申込書!$AC$22,""),"-"))</f>
        <v/>
      </c>
      <c r="BC397" s="369"/>
      <c r="BD397" s="369"/>
      <c r="BE397" s="370" t="str">
        <f>IF(AND(申込書!$C$51&lt;&gt;"▼プルダウンより選択してください",申込書!$C$51&lt;&gt;"",$G397&lt;&gt;"",申込書!$V$51="特定学年のみ"),"申し込みする","")</f>
        <v/>
      </c>
      <c r="BF397" s="371"/>
      <c r="BG397" s="372"/>
      <c r="BH397" s="373" t="str">
        <f>IF(AND(申込書!$C$52&lt;&gt;"▼プルダウンより選択してください",申込書!$C$52&lt;&gt;"",申込書!$K$22&lt;&gt;"YYYY/MM/DD",$G397&lt;&gt;""),申込書!$K$22,"")</f>
        <v/>
      </c>
      <c r="BI397" s="369" t="str">
        <f>IF(BH397="","",IF(INDEX('コンテンツ＆備考マスタ'!$H:$J,MATCH(学校情報!BH$3,'コンテンツ＆備考マスタ'!$H:$H,0),3)="●",IF(AND(BH397&lt;&gt;"",ISNUMBER(申込書!$AC$22)=TRUE,申込書!$C$52&lt;&gt;"▼プルダウンより選択してください",申込書!$C$52&lt;&gt;""),申込書!$AC$22,""),"-"))</f>
        <v/>
      </c>
      <c r="BJ397" s="369"/>
      <c r="BK397" s="369"/>
      <c r="BL397" s="370" t="str">
        <f>IF(AND(申込書!$C$52&lt;&gt;"▼プルダウンより選択してください",申込書!$C$52&lt;&gt;"",$G397&lt;&gt;"",申込書!$V$52="特定学年のみ"),"申し込みする","")</f>
        <v/>
      </c>
      <c r="BM397" s="371"/>
      <c r="BN397" s="372"/>
      <c r="BO397" s="373" t="str">
        <f>IF(AND(申込書!$C$53&lt;&gt;"▼プルダウンより選択してください",申込書!$C$53&lt;&gt;"",申込書!$K$22&lt;&gt;"YYYY/MM/DD",$G397&lt;&gt;""),申込書!$K$22,"")</f>
        <v/>
      </c>
      <c r="BP397" s="369" t="str">
        <f>IF(BO397="","",IF(INDEX('コンテンツ＆備考マスタ'!$H:$J,MATCH(学校情報!BO$3,'コンテンツ＆備考マスタ'!$H:$H,0),3)="●",IF(AND(BO397&lt;&gt;"",ISNUMBER(申込書!$AC$22)=TRUE,申込書!$C$53&lt;&gt;"▼プルダウンより選択してください",申込書!$C$53&lt;&gt;""),申込書!$AC$22,""),"-"))</f>
        <v/>
      </c>
      <c r="BQ397" s="369"/>
      <c r="BR397" s="369"/>
      <c r="BS397" s="370" t="str">
        <f>IF(AND(申込書!$C$53&lt;&gt;"▼プルダウンより選択してください",申込書!$C$53&lt;&gt;"",$G397&lt;&gt;"",申込書!$V$53="特定学年のみ"),"申し込みする","")</f>
        <v/>
      </c>
      <c r="BT397" s="371"/>
      <c r="BU397" s="372"/>
      <c r="BV397" s="373" t="str">
        <f>IF(AND(申込書!$C$54&lt;&gt;"▼プルダウンより選択してください",申込書!$C$54&lt;&gt;"",申込書!$K$22&lt;&gt;"YYYY/MM/DD",$G397&lt;&gt;""),申込書!$K$22,"")</f>
        <v/>
      </c>
      <c r="BW397" s="369" t="str">
        <f>IF(BV397="","",IF(INDEX('コンテンツ＆備考マスタ'!$H:$J,MATCH(学校情報!BV$3,'コンテンツ＆備考マスタ'!$H:$H,0),3)="●",IF(AND(BV397&lt;&gt;"",ISNUMBER(申込書!$AC$22)=TRUE,申込書!$C$54&lt;&gt;"▼プルダウンより選択してください",申込書!$C$54&lt;&gt;""),申込書!$AC$22,""),"-"))</f>
        <v/>
      </c>
      <c r="BX397" s="369"/>
      <c r="BY397" s="369"/>
      <c r="BZ397" s="370" t="str">
        <f>IF(AND(申込書!$C$54&lt;&gt;"▼プルダウンより選択してください",申込書!$C$54&lt;&gt;"",$G397&lt;&gt;"",申込書!$V$54="特定学年のみ"),"申し込みする","")</f>
        <v/>
      </c>
      <c r="CA397" s="371"/>
      <c r="CB397" s="372"/>
      <c r="CC397" s="373" t="str">
        <f>IF(AND(申込書!$C$55&lt;&gt;"▼プルダウンより選択してください",申込書!$C$55&lt;&gt;"",申込書!$K$22&lt;&gt;"YYYY/MM/DD",$G397&lt;&gt;""),申込書!$K$22,"")</f>
        <v/>
      </c>
      <c r="CD397" s="369" t="str">
        <f>IF(CC397="","",IF(INDEX('コンテンツ＆備考マスタ'!$H:$J,MATCH(学校情報!CC$3,'コンテンツ＆備考マスタ'!$H:$H,0),3)="●",IF(AND(CC397&lt;&gt;"",ISNUMBER(申込書!$AC$22)=TRUE,申込書!$C$55&lt;&gt;"▼プルダウンより選択してください",申込書!$C$55&lt;&gt;""),申込書!$AC$22,""),"-"))</f>
        <v/>
      </c>
      <c r="CE397" s="369"/>
      <c r="CF397" s="369"/>
      <c r="CG397" s="370" t="str">
        <f>IF(AND(申込書!$C$55&lt;&gt;"▼プルダウンより選択してください",申込書!$C$55&lt;&gt;"",$G397&lt;&gt;"",申込書!$V$55="特定学年のみ"),"申し込みする","")</f>
        <v/>
      </c>
      <c r="CH397" s="371"/>
      <c r="CI397" s="372"/>
      <c r="CJ397" s="373" t="str">
        <f>IF(AND(申込書!$C$56&lt;&gt;"▼プルダウンより選択してください",申込書!$C$56&lt;&gt;"",申込書!$K$22&lt;&gt;"YYYY/MM/DD",$G397&lt;&gt;""),申込書!$K$22,"")</f>
        <v/>
      </c>
      <c r="CK397" s="369" t="str">
        <f>IF(CJ397="","",IF(INDEX('コンテンツ＆備考マスタ'!$H:$J,MATCH(学校情報!CJ$3,'コンテンツ＆備考マスタ'!$H:$H,0),3)="●",IF(AND(CJ397&lt;&gt;"",ISNUMBER(申込書!$AC$22)=TRUE,申込書!$C$56&lt;&gt;"▼プルダウンより選択してください",申込書!$C$56&lt;&gt;""),申込書!$AC$22,""),"-"))</f>
        <v/>
      </c>
      <c r="CL397" s="369"/>
      <c r="CM397" s="369"/>
      <c r="CN397" s="370" t="str">
        <f>IF(AND(申込書!$C$56&lt;&gt;"▼プルダウンより選択してください",申込書!$C$56&lt;&gt;"",$G397&lt;&gt;"",申込書!$V$56="特定学年のみ"),"申し込みする","")</f>
        <v/>
      </c>
      <c r="CO397" s="371"/>
      <c r="CP397" s="372"/>
      <c r="CQ397" s="373" t="str">
        <f>IF(AND(申込書!$C$57&lt;&gt;"▼プルダウンより選択してください",申込書!$C$57&lt;&gt;"",申込書!$K$22&lt;&gt;"YYYY/MM/DD",$G397&lt;&gt;""),申込書!$K$22,"")</f>
        <v/>
      </c>
      <c r="CR397" s="369" t="str">
        <f>IF(CQ397="","",IF(INDEX('コンテンツ＆備考マスタ'!$H:$J,MATCH(学校情報!CQ$3,'コンテンツ＆備考マスタ'!$H:$H,0),3)="●",IF(AND(CQ397&lt;&gt;"",ISNUMBER(申込書!$AC$22)=TRUE,申込書!$C$57&lt;&gt;"▼プルダウンより選択してください",申込書!$C$57&lt;&gt;""),申込書!$AC$22,""),"-"))</f>
        <v/>
      </c>
      <c r="CS397" s="369"/>
      <c r="CT397" s="369"/>
      <c r="CU397" s="369" t="str">
        <f>IF(AND(申込書!$C$57&lt;&gt;"▼プルダウンより選択してください",申込書!$C$57&lt;&gt;"",$G397&lt;&gt;"",申込書!$V$57="特定学年のみ"),"申し込みする","")</f>
        <v/>
      </c>
      <c r="CV397" s="371"/>
      <c r="CW397" s="372"/>
      <c r="CX397" s="373" t="str">
        <f>IF(AND(申込書!$C$58&lt;&gt;"▼プルダウンより選択してください",申込書!$C$58&lt;&gt;"",申込書!$K$22&lt;&gt;"YYYY/MM/DD",$G397&lt;&gt;""),申込書!$K$22,"")</f>
        <v/>
      </c>
      <c r="CY397" s="369" t="str">
        <f>IF(CX397="","",IF(INDEX('コンテンツ＆備考マスタ'!$H:$J,MATCH(学校情報!CX$3,'コンテンツ＆備考マスタ'!$H:$H,0),3)="●",IF(AND(CX397&lt;&gt;"",ISNUMBER(申込書!$AC$22)=TRUE,申込書!$C$58&lt;&gt;"▼プルダウンより選択してください",申込書!$C$58&lt;&gt;""),申込書!$AC$22,""),"-"))</f>
        <v/>
      </c>
      <c r="CZ397" s="369"/>
      <c r="DA397" s="369"/>
      <c r="DB397" s="369" t="str">
        <f>IF(AND(申込書!$C$58&lt;&gt;"▼プルダウンより選択してください",申込書!$C$58&lt;&gt;"",$G397&lt;&gt;"",申込書!$V$58="特定学年のみ"),"申し込みする","")</f>
        <v/>
      </c>
      <c r="DC397" s="371"/>
      <c r="DD397" s="372"/>
      <c r="DE397" s="373" t="str">
        <f>IF(AND(申込書!$C$59&lt;&gt;"▼プルダウンより選択してください",申込書!$C$59&lt;&gt;"",申込書!$K$22&lt;&gt;"YYYY/MM/DD",$G397&lt;&gt;""),申込書!$K$22,"")</f>
        <v/>
      </c>
      <c r="DF397" s="369" t="str">
        <f>IF(DE397="","",IF(INDEX('コンテンツ＆備考マスタ'!$H:$J,MATCH(学校情報!DE$3,'コンテンツ＆備考マスタ'!$H:$H,0),3)="●",IF(AND(DE397&lt;&gt;"",ISNUMBER(申込書!$AC$22)=TRUE,申込書!$C$59&lt;&gt;"▼プルダウンより選択してください",申込書!$C$59&lt;&gt;""),申込書!$AC$22,""),"-"))</f>
        <v/>
      </c>
      <c r="DG397" s="369"/>
      <c r="DH397" s="369"/>
      <c r="DI397" s="369" t="str">
        <f>IF(AND(申込書!$C$59&lt;&gt;"▼プルダウンより選択してください",申込書!$C$59&lt;&gt;"",$G397&lt;&gt;"",申込書!$V$59="特定学年のみ"),"申し込みする","")</f>
        <v/>
      </c>
      <c r="DJ397" s="371"/>
      <c r="DK397" s="372"/>
      <c r="DL397" s="373" t="str">
        <f>IF(AND(申込書!$C$60&lt;&gt;"▼プルダウンより選択してください",申込書!$C$60&lt;&gt;"",申込書!$K$22&lt;&gt;"YYYY/MM/DD",$G397&lt;&gt;""),申込書!$K$22,"")</f>
        <v/>
      </c>
      <c r="DM397" s="369" t="str">
        <f>IF(DL397="","",IF(INDEX('コンテンツ＆備考マスタ'!$H:$J,MATCH(学校情報!DL$3,'コンテンツ＆備考マスタ'!$H:$H,0),3)="●",IF(AND(DL397&lt;&gt;"",ISNUMBER(申込書!$AC$22)=TRUE,申込書!$C$60&lt;&gt;"▼プルダウンより選択してください",申込書!$C$60&lt;&gt;""),申込書!$AC$22,""),"-"))</f>
        <v/>
      </c>
      <c r="DN397" s="369"/>
      <c r="DO397" s="369"/>
      <c r="DP397" s="369" t="str">
        <f>IF(AND(申込書!$C$60&lt;&gt;"▼プルダウンより選択してください",申込書!$C$60&lt;&gt;"",$G397&lt;&gt;"",申込書!$V$60="特定学年のみ"),"申し込みする","")</f>
        <v/>
      </c>
      <c r="DQ397" s="371"/>
      <c r="DR397" s="372"/>
      <c r="DS397" s="373" t="str">
        <f>IF(AND(申込書!$C$61&lt;&gt;"▼プルダウンより選択してください",申込書!$C$61&lt;&gt;"",申込書!$K$22&lt;&gt;"YYYY/MM/DD",$G397&lt;&gt;""),申込書!$K$22,"")</f>
        <v/>
      </c>
      <c r="DT397" s="369" t="str">
        <f>IF(DS397="","",IF(INDEX('コンテンツ＆備考マスタ'!$H:$J,MATCH(学校情報!DS$3,'コンテンツ＆備考マスタ'!$H:$H,0),3)="●",IF(AND(DS397&lt;&gt;"",ISNUMBER(申込書!$AC$22)=TRUE,申込書!$C$61&lt;&gt;"▼プルダウンより選択してください",申込書!$C$61&lt;&gt;""),申込書!$AC$22,""),"-"))</f>
        <v/>
      </c>
      <c r="DU397" s="369"/>
      <c r="DV397" s="369"/>
      <c r="DW397" s="369" t="str">
        <f>IF(AND(申込書!$C$61&lt;&gt;"▼プルダウンより選択してください",申込書!$C$61&lt;&gt;"",$G397&lt;&gt;"",申込書!$V$61="特定学年のみ"),"申し込みする","")</f>
        <v/>
      </c>
      <c r="DX397" s="371"/>
      <c r="DY397" s="372"/>
      <c r="DZ397" s="373" t="str">
        <f>IF(AND(申込書!$C$62&lt;&gt;"▼プルダウンより選択してください",申込書!$C$62&lt;&gt;"",申込書!$K$22&lt;&gt;"YYYY/MM/DD",$G397&lt;&gt;""),申込書!$K$22,"")</f>
        <v/>
      </c>
      <c r="EA397" s="369" t="str">
        <f>IF(DZ397="","",IF(INDEX('コンテンツ＆備考マスタ'!$H:$J,MATCH(学校情報!DZ$3,'コンテンツ＆備考マスタ'!$H:$H,0),3)="●",IF(AND(DZ397&lt;&gt;"",ISNUMBER(申込書!$AC$22)=TRUE,申込書!$C$62&lt;&gt;"▼プルダウンより選択してください",申込書!$C$62&lt;&gt;""),申込書!$AC$22,""),"-"))</f>
        <v/>
      </c>
      <c r="EB397" s="369"/>
      <c r="EC397" s="369"/>
      <c r="ED397" s="370" t="str">
        <f>IF(AND(申込書!$C$62&lt;&gt;"▼プルダウンより選択してください",申込書!$C$62&lt;&gt;"",$G397&lt;&gt;"",申込書!$V$62="特定学年のみ"),"申し込みする","")</f>
        <v/>
      </c>
      <c r="EE397" s="371"/>
      <c r="EF397" s="372"/>
      <c r="EG397" s="373" t="str">
        <f>IF(AND(申込書!$C$63&lt;&gt;"▼プルダウンより選択してください",申込書!$C$63&lt;&gt;"",申込書!$K$22&lt;&gt;"YYYY/MM/DD",$G397&lt;&gt;""),申込書!$K$22,"")</f>
        <v/>
      </c>
      <c r="EH397" s="369" t="str">
        <f>IF(EG397="","",IF(INDEX('コンテンツ＆備考マスタ'!$H:$J,MATCH(学校情報!EG$3,'コンテンツ＆備考マスタ'!$H:$H,0),3)="●",IF(AND(EG397&lt;&gt;"",ISNUMBER(申込書!$AC$22)=TRUE,申込書!$C$63&lt;&gt;"▼プルダウンより選択してください",申込書!$C$63&lt;&gt;""),申込書!$AC$22,""),"-"))</f>
        <v/>
      </c>
      <c r="EI397" s="369"/>
      <c r="EJ397" s="369"/>
      <c r="EK397" s="370" t="str">
        <f>IF(AND(申込書!$C$63&lt;&gt;"▼プルダウンより選択してください",申込書!$C$63&lt;&gt;"",$G397&lt;&gt;"",申込書!$V$63="特定学年のみ"),"申し込みする","")</f>
        <v/>
      </c>
      <c r="EL397" s="371"/>
      <c r="EM397" s="372"/>
      <c r="EN397" s="373" t="str">
        <f>IF(AND(申込書!$C$64&lt;&gt;"▼プルダウンより選択してください",申込書!$C$64&lt;&gt;"",申込書!$K$22&lt;&gt;"YYYY/MM/DD",$G397&lt;&gt;""),申込書!$K$22,"")</f>
        <v/>
      </c>
      <c r="EO397" s="369" t="str">
        <f>IF(EN397="","",IF(INDEX('コンテンツ＆備考マスタ'!$H:$J,MATCH(学校情報!EN$3,'コンテンツ＆備考マスタ'!$H:$H,0),3)="●",IF(AND(EN397&lt;&gt;"",ISNUMBER(申込書!$AC$22)=TRUE,申込書!$C$64&lt;&gt;"▼プルダウンより選択してください",申込書!$C$64&lt;&gt;""),申込書!$AC$22,""),"-"))</f>
        <v/>
      </c>
      <c r="EP397" s="369"/>
      <c r="EQ397" s="369"/>
      <c r="ER397" s="370" t="str">
        <f>IF(AND(申込書!$C$64&lt;&gt;"▼プルダウンより選択してください",申込書!$C$64&lt;&gt;"",$G397&lt;&gt;"",申込書!$V$64="特定学年のみ"),"申し込みする","")</f>
        <v/>
      </c>
      <c r="ES397" s="371"/>
      <c r="ET397" s="372"/>
      <c r="EU397" s="373" t="str">
        <f>IF(AND(申込書!$C$65&lt;&gt;"▼プルダウンより選択してください",申込書!$C$65&lt;&gt;"",申込書!$K$22&lt;&gt;"YYYY/MM/DD",$G397&lt;&gt;""),申込書!$K$22,"")</f>
        <v/>
      </c>
      <c r="EV397" s="369" t="str">
        <f>IF(EU397="","",IF(INDEX('コンテンツ＆備考マスタ'!$H:$J,MATCH(学校情報!EU$3,'コンテンツ＆備考マスタ'!$H:$H,0),3)="●",IF(AND(EU397&lt;&gt;"",ISNUMBER(申込書!$AC$22)=TRUE,申込書!$C$65&lt;&gt;"▼プルダウンより選択してください",申込書!$C$65&lt;&gt;""),申込書!$AC$22,""),"-"))</f>
        <v/>
      </c>
      <c r="EW397" s="369"/>
      <c r="EX397" s="369"/>
      <c r="EY397" s="370" t="str">
        <f>IF(AND(申込書!$C$65&lt;&gt;"▼プルダウンより選択してください",申込書!$C$65&lt;&gt;"",$G397&lt;&gt;"",申込書!$V$65="特定学年のみ"),"申し込みする","")</f>
        <v/>
      </c>
      <c r="EZ397" s="371"/>
      <c r="FA397" s="372"/>
      <c r="FB397" s="373" t="str">
        <f>IF(AND(申込書!$C$66&lt;&gt;"▼プルダウンより選択してください",申込書!$C$66&lt;&gt;"",申込書!$K$22&lt;&gt;"YYYY/MM/DD",$G397&lt;&gt;""),申込書!$K$22,"")</f>
        <v/>
      </c>
      <c r="FC397" s="369" t="str">
        <f>IF(FB397="","",IF(INDEX('コンテンツ＆備考マスタ'!$H:$J,MATCH(学校情報!FB$3,'コンテンツ＆備考マスタ'!$H:$H,0),3)="●",IF(AND(FB397&lt;&gt;"",ISNUMBER(申込書!$AC$22)=TRUE,申込書!$C$66&lt;&gt;"▼プルダウンより選択してください",申込書!$C$66&lt;&gt;""),申込書!$AC$22,""),"-"))</f>
        <v/>
      </c>
      <c r="FD397" s="369"/>
      <c r="FE397" s="369"/>
      <c r="FF397" s="370" t="str">
        <f>IF(AND(申込書!$C$66&lt;&gt;"▼プルダウンより選択してください",申込書!$C$66&lt;&gt;"",$G397&lt;&gt;"",申込書!$V$66="特定学年のみ"),"申し込みする","")</f>
        <v/>
      </c>
      <c r="FG397" s="371"/>
      <c r="FH397" s="372"/>
      <c r="FI397" s="373" t="str">
        <f>IF(AND(申込書!$C$67&lt;&gt;"▼プルダウンより選択してください",申込書!$C$67&lt;&gt;"",申込書!$K$22&lt;&gt;"YYYY/MM/DD",$G397&lt;&gt;""),申込書!$K$22,"")</f>
        <v/>
      </c>
      <c r="FJ397" s="369" t="str">
        <f>IF(FI397="","",IF(INDEX('コンテンツ＆備考マスタ'!$H:$J,MATCH(学校情報!FI$3,'コンテンツ＆備考マスタ'!$H:$H,0),3)="●",IF(AND(FI397&lt;&gt;"",ISNUMBER(申込書!$AC$22)=TRUE,申込書!$C$67&lt;&gt;"▼プルダウンより選択してください",申込書!$C$67&lt;&gt;""),申込書!$AC$22,""),"-"))</f>
        <v/>
      </c>
      <c r="FK397" s="369"/>
      <c r="FL397" s="369"/>
      <c r="FM397" s="370" t="str">
        <f>IF(AND(申込書!$C$67&lt;&gt;"▼プルダウンより選択してください",申込書!$C$67&lt;&gt;"",$G397&lt;&gt;"",申込書!$V$67="特定学年のみ"),"申し込みする","")</f>
        <v/>
      </c>
      <c r="FN397" s="371"/>
      <c r="FO397" s="372"/>
      <c r="FP397" s="373" t="str">
        <f>IF(AND(申込書!$C$68&lt;&gt;"▼プルダウンより選択してください",申込書!$C$68&lt;&gt;"",申込書!$K$22&lt;&gt;"YYYY/MM/DD",$G397&lt;&gt;""),申込書!$K$22,"")</f>
        <v/>
      </c>
      <c r="FQ397" s="369" t="str">
        <f>IF(FP397="","",IF(INDEX('コンテンツ＆備考マスタ'!$H:$J,MATCH(学校情報!FP$3,'コンテンツ＆備考マスタ'!$H:$H,0),3)="●",IF(AND(FP397&lt;&gt;"",ISNUMBER(申込書!$AC$22)=TRUE,申込書!$C$68&lt;&gt;"▼プルダウンより選択してください",申込書!$C$68&lt;&gt;""),申込書!$AC$22,""),"-"))</f>
        <v/>
      </c>
      <c r="FR397" s="369"/>
      <c r="FS397" s="369"/>
      <c r="FT397" s="370" t="str">
        <f>IF(AND(申込書!$C$68&lt;&gt;"▼プルダウンより選択してください",申込書!$C$68&lt;&gt;"",$G397&lt;&gt;"",申込書!$V$68="特定学年のみ"),"申し込みする","")</f>
        <v/>
      </c>
      <c r="FU397" s="371"/>
      <c r="FV397" s="372"/>
      <c r="FW397" s="373" t="str">
        <f>IF(AND(申込書!$C$69&lt;&gt;"▼プルダウンより選択してください",申込書!$C$69&lt;&gt;"",申込書!$K$22&lt;&gt;"YYYY/MM/DD",$G397&lt;&gt;""),申込書!$K$22,"")</f>
        <v/>
      </c>
      <c r="FX397" s="369" t="str">
        <f>IF(FW397="","",IF(INDEX('コンテンツ＆備考マスタ'!$H:$J,MATCH(学校情報!FW$3,'コンテンツ＆備考マスタ'!$H:$H,0),3)="●",IF(AND(FW397&lt;&gt;"",ISNUMBER(申込書!$AC$22)=TRUE,申込書!$C$69&lt;&gt;"▼プルダウンより選択してください",申込書!$C$69&lt;&gt;""),申込書!$AC$22,""),"-"))</f>
        <v/>
      </c>
      <c r="FY397" s="369"/>
      <c r="FZ397" s="369"/>
      <c r="GA397" s="370" t="str">
        <f>IF(AND(申込書!$C$69&lt;&gt;"▼プルダウンより選択してください",申込書!$C$69&lt;&gt;"",$G397&lt;&gt;"",申込書!$V$69="特定学年のみ"),"申し込みする","")</f>
        <v/>
      </c>
      <c r="GB397" s="371"/>
      <c r="GC397" s="372"/>
      <c r="GD397" s="373" t="str">
        <f>IF(AND(申込書!$C$70&lt;&gt;"▼プルダウンより選択してください",申込書!$C$70&lt;&gt;"",申込書!$K$22&lt;&gt;"YYYY/MM/DD",$G397&lt;&gt;""),申込書!$K$22,"")</f>
        <v/>
      </c>
      <c r="GE397" s="369" t="str">
        <f>IF(GD397="","",IF(INDEX('コンテンツ＆備考マスタ'!$H:$J,MATCH(学校情報!GD$3,'コンテンツ＆備考マスタ'!$H:$H,0),3)="●",IF(AND(GD397&lt;&gt;"",ISNUMBER(申込書!$AC$22)=TRUE,申込書!$C$70&lt;&gt;"▼プルダウンより選択してください",申込書!$C$70&lt;&gt;""),申込書!$AC$22,""),"-"))</f>
        <v/>
      </c>
      <c r="GF397" s="369"/>
      <c r="GG397" s="369"/>
      <c r="GH397" s="370" t="str">
        <f>IF(AND(申込書!$C$70&lt;&gt;"▼プルダウンより選択してください",申込書!$C$70&lt;&gt;"",$G397&lt;&gt;"",申込書!$V$70="特定学年のみ"),"申し込みする","")</f>
        <v/>
      </c>
      <c r="GI397" s="371"/>
      <c r="GJ397" s="372"/>
      <c r="GK397" s="373" t="str">
        <f>IF(AND(申込書!$C$71&lt;&gt;"▼プルダウンより選択してください",申込書!$C$71&lt;&gt;"",申込書!$K$22&lt;&gt;"YYYY/MM/DD",$G397&lt;&gt;""),申込書!$K$22,"")</f>
        <v/>
      </c>
      <c r="GL397" s="369" t="str">
        <f>IF(GK397="","",IF(INDEX('コンテンツ＆備考マスタ'!$H:$J,MATCH(学校情報!GK$3,'コンテンツ＆備考マスタ'!$H:$H,0),3)="●",IF(AND(GK397&lt;&gt;"",ISNUMBER(申込書!$AC$22)=TRUE,申込書!$C$71&lt;&gt;"▼プルダウンより選択してください",申込書!$C$71&lt;&gt;""),申込書!$AC$22,""),"-"))</f>
        <v/>
      </c>
      <c r="GM397" s="369"/>
      <c r="GN397" s="369"/>
      <c r="GO397" s="370" t="str">
        <f>IF(AND(申込書!$C$71&lt;&gt;"▼プルダウンより選択してください",申込書!$C$71&lt;&gt;"",$G397&lt;&gt;"",申込書!$V$71="特定学年のみ"),"申し込みする","")</f>
        <v/>
      </c>
      <c r="GP397" s="371"/>
      <c r="GQ397" s="372"/>
      <c r="GR397" s="373" t="str">
        <f>IF(AND(申込書!$C$72&lt;&gt;"▼プルダウンより選択してください",申込書!$C$72&lt;&gt;"",申込書!$K$22&lt;&gt;"YYYY/MM/DD",$G397&lt;&gt;""),申込書!$K$22,"")</f>
        <v/>
      </c>
      <c r="GS397" s="369" t="str">
        <f>IF(GR397="","",IF(INDEX('コンテンツ＆備考マスタ'!$H:$J,MATCH(学校情報!GR$3,'コンテンツ＆備考マスタ'!$H:$H,0),3)="●",IF(AND(GR397&lt;&gt;"",ISNUMBER(申込書!$AC$22)=TRUE,申込書!$C$72&lt;&gt;"▼プルダウンより選択してください",申込書!$C$72&lt;&gt;""),申込書!$AC$22,""),"-"))</f>
        <v/>
      </c>
      <c r="GT397" s="369"/>
      <c r="GU397" s="369"/>
      <c r="GV397" s="370" t="str">
        <f>IF(AND(申込書!$C$72&lt;&gt;"▼プルダウンより選択してください",申込書!$C$72&lt;&gt;"",$G397&lt;&gt;"",申込書!$V$72="特定学年のみ"),"申し込みする","")</f>
        <v/>
      </c>
      <c r="GW397" s="371"/>
      <c r="GX397" s="372"/>
      <c r="GY397" s="373" t="str">
        <f>IF(AND(申込書!$C$73&lt;&gt;"▼プルダウンより選択してください",申込書!$C$73&lt;&gt;"",申込書!$K$22&lt;&gt;"YYYY/MM/DD",$G397&lt;&gt;""),申込書!$K$22,"")</f>
        <v/>
      </c>
      <c r="GZ397" s="369" t="str">
        <f>IF(GY397="","",IF(INDEX('コンテンツ＆備考マスタ'!$H:$J,MATCH(学校情報!GY$3,'コンテンツ＆備考マスタ'!$H:$H,0),3)="●",IF(AND(GY397&lt;&gt;"",ISNUMBER(申込書!$AC$22)=TRUE,申込書!$C$73&lt;&gt;"▼プルダウンより選択してください",申込書!$C$73&lt;&gt;""),申込書!$AC$22,""),"-"))</f>
        <v/>
      </c>
      <c r="HA397" s="369"/>
      <c r="HB397" s="369"/>
      <c r="HC397" s="370" t="str">
        <f>IF(AND(申込書!$C$73&lt;&gt;"▼プルダウンより選択してください",申込書!$C$73&lt;&gt;"",$G397&lt;&gt;"",申込書!$V$73="特定学年のみ"),"申し込みする","")</f>
        <v/>
      </c>
      <c r="HD397" s="371"/>
      <c r="HE397" s="372"/>
      <c r="HF397" s="373" t="str">
        <f>IF(AND(申込書!$C$74&lt;&gt;"▼プルダウンより選択してください",申込書!$C$74&lt;&gt;"",申込書!$K$22&lt;&gt;"YYYY/MM/DD",$G397&lt;&gt;""),申込書!$K$22,"")</f>
        <v/>
      </c>
      <c r="HG397" s="369" t="str">
        <f>IF(HF397="","",IF(INDEX('コンテンツ＆備考マスタ'!$H:$J,MATCH(学校情報!HF$3,'コンテンツ＆備考マスタ'!$H:$H,0),3)="●",IF(AND(HF397&lt;&gt;"",ISNUMBER(申込書!$AC$22)=TRUE,申込書!$C$74&lt;&gt;"▼プルダウンより選択してください",申込書!$C$74&lt;&gt;""),申込書!$AC$22,""),"-"))</f>
        <v/>
      </c>
      <c r="HH397" s="369"/>
      <c r="HI397" s="369"/>
      <c r="HJ397" s="370" t="str">
        <f>IF(AND(申込書!$C$74&lt;&gt;"▼プルダウンより選択してください",申込書!$C$74&lt;&gt;"",$G397&lt;&gt;"",申込書!$V$74="特定学年のみ"),"申し込みする","")</f>
        <v/>
      </c>
      <c r="HK397" s="371"/>
      <c r="HL397" s="372"/>
      <c r="HM397" s="373" t="str">
        <f>IF(AND(申込書!$C$75&lt;&gt;"▼プルダウンより選択してください",申込書!$C$75&lt;&gt;"",申込書!$K$22&lt;&gt;"YYYY/MM/DD",$G397&lt;&gt;""),申込書!$K$22,"")</f>
        <v/>
      </c>
      <c r="HN397" s="369" t="str">
        <f>IF(HM397="","",IF(INDEX('コンテンツ＆備考マスタ'!$H:$J,MATCH(学校情報!HM$3,'コンテンツ＆備考マスタ'!$H:$H,0),3)="●",IF(AND(HM397&lt;&gt;"",ISNUMBER(申込書!$AC$22)=TRUE,申込書!$C$75&lt;&gt;"▼プルダウンより選択してください",申込書!$C$75&lt;&gt;""),申込書!$AC$22,""),"-"))</f>
        <v/>
      </c>
      <c r="HO397" s="369"/>
      <c r="HP397" s="369"/>
      <c r="HQ397" s="370" t="str">
        <f>IF(AND(申込書!$C$75&lt;&gt;"▼プルダウンより選択してください",申込書!$C$75&lt;&gt;"",$G397&lt;&gt;"",申込書!$V$75="特定学年のみ"),"申し込みする","")</f>
        <v/>
      </c>
      <c r="HR397" s="371"/>
      <c r="HS397" s="371"/>
      <c r="HT397" s="374" t="str">
        <f>IF(AND(申込書!$C$76&lt;&gt;"▼プルダウンより選択してください",申込書!$C$76&lt;&gt;"",申込書!$K$22&lt;&gt;"YYYY/MM/DD",$G397&lt;&gt;""),申込書!$K$22,"")</f>
        <v/>
      </c>
      <c r="HU397" s="369" t="str">
        <f>IF(HT397="","",IF(INDEX('コンテンツ＆備考マスタ'!$H:$J,MATCH(学校情報!HT$3,'コンテンツ＆備考マスタ'!$H:$H,0),3)="●",IF(AND(HT397&lt;&gt;"",ISNUMBER(申込書!$AC$22)=TRUE,申込書!$C$76&lt;&gt;"▼プルダウンより選択してください",申込書!$C$76&lt;&gt;""),申込書!$AC$22,""),"-"))</f>
        <v/>
      </c>
      <c r="HV397" s="369"/>
      <c r="HW397" s="369"/>
      <c r="HX397" s="370" t="str">
        <f>IF(AND(申込書!$C$76&lt;&gt;"▼プルダウンより選択してください",申込書!$C$76&lt;&gt;"",$G397&lt;&gt;"",申込書!$V$76="特定学年のみ"),"申し込みする","")</f>
        <v/>
      </c>
      <c r="HY397" s="371"/>
      <c r="HZ397" s="372"/>
      <c r="IA397" s="69"/>
    </row>
    <row r="398" spans="2:235" ht="26.85" hidden="1" customHeight="1" outlineLevel="1">
      <c r="B398" s="365">
        <f t="shared" si="18"/>
        <v>393</v>
      </c>
      <c r="C398" s="55"/>
      <c r="D398" s="56"/>
      <c r="E398" s="154"/>
      <c r="F398" s="57"/>
      <c r="G398" s="58"/>
      <c r="H398" s="59"/>
      <c r="I398" s="60"/>
      <c r="J398" s="61"/>
      <c r="K398" s="366" t="str">
        <f t="shared" si="19"/>
        <v/>
      </c>
      <c r="L398" s="62"/>
      <c r="M398" s="322"/>
      <c r="N398" s="63"/>
      <c r="O398" s="64"/>
      <c r="P398" s="367" t="str">
        <f t="shared" si="20"/>
        <v/>
      </c>
      <c r="Q398" s="65"/>
      <c r="R398" s="66"/>
      <c r="S398" s="67"/>
      <c r="T398" s="68"/>
      <c r="U398" s="68"/>
      <c r="V398" s="68"/>
      <c r="W398" s="66"/>
      <c r="X398" s="281"/>
      <c r="Y398" s="368" t="str">
        <f>IF(AND(申込書!$C$47&lt;&gt;"▼プルダウンより選択してください",申込書!$C$47&lt;&gt;"",申込書!$K$22&lt;&gt;"YYYY/MM/DD",$G398&lt;&gt;""),申込書!$K$22,"")</f>
        <v/>
      </c>
      <c r="Z398" s="369" t="str">
        <f>IF(Y398="","",IF(INDEX('コンテンツ＆備考マスタ'!$H:$J,MATCH(学校情報!Y$3,'コンテンツ＆備考マスタ'!$H:$H,0),3)="●",IF(AND(Y398&lt;&gt;"",ISNUMBER(申込書!$AC$22)=TRUE,申込書!$C$47&lt;&gt;"▼プルダウンより選択してください",申込書!$C$47&lt;&gt;""),申込書!$AC$22,""),"-"))</f>
        <v/>
      </c>
      <c r="AA398" s="369"/>
      <c r="AB398" s="369"/>
      <c r="AC398" s="370" t="str">
        <f>IF(AND(申込書!$C$47&lt;&gt;"▼プルダウンより選択してください",申込書!$C$47&lt;&gt;"",$G398&lt;&gt;"",申込書!$V$47="特定学年のみ"),"申し込みする","")</f>
        <v/>
      </c>
      <c r="AD398" s="371"/>
      <c r="AE398" s="372"/>
      <c r="AF398" s="373" t="str">
        <f>IF(AND(申込書!$C$48&lt;&gt;"▼プルダウンより選択してください",申込書!$C$48&lt;&gt;"",申込書!$K$22&lt;&gt;"YYYY/MM/DD",$G398&lt;&gt;""),申込書!$K$22,"")</f>
        <v/>
      </c>
      <c r="AG398" s="369" t="str">
        <f>IF(AF398="","",IF(INDEX('コンテンツ＆備考マスタ'!$H:$J,MATCH(学校情報!AF$3,'コンテンツ＆備考マスタ'!$H:$H,0),3)="●",IF(AND(AF398&lt;&gt;"",ISNUMBER(申込書!$AC$22)=TRUE,申込書!$C$48&lt;&gt;"▼プルダウンより選択してください",申込書!$C$48&lt;&gt;""),申込書!$AC$22,""),"-"))</f>
        <v/>
      </c>
      <c r="AH398" s="369"/>
      <c r="AI398" s="369"/>
      <c r="AJ398" s="370" t="str">
        <f>IF(AND(申込書!$C$48&lt;&gt;"▼プルダウンより選択してください",申込書!$C$48&lt;&gt;"",$G398&lt;&gt;"",申込書!$V$48="特定学年のみ"),"申し込みする","")</f>
        <v/>
      </c>
      <c r="AK398" s="371"/>
      <c r="AL398" s="372"/>
      <c r="AM398" s="373" t="str">
        <f>IF(AND(申込書!$C$49&lt;&gt;"▼プルダウンより選択してください",申込書!$C$49&lt;&gt;"",申込書!$K$22&lt;&gt;"YYYY/MM/DD",$G398&lt;&gt;""),申込書!$K$22,"")</f>
        <v/>
      </c>
      <c r="AN398" s="369" t="str">
        <f>IF(AM398="","",IF(INDEX('コンテンツ＆備考マスタ'!$H:$J,MATCH(学校情報!AM$3,'コンテンツ＆備考マスタ'!$H:$H,0),3)="●",IF(AND(AM398&lt;&gt;"",ISNUMBER(申込書!$AC$22)=TRUE,申込書!$C$49&lt;&gt;"▼プルダウンより選択してください",申込書!$C$49&lt;&gt;""),申込書!$AC$22,""),"-"))</f>
        <v/>
      </c>
      <c r="AO398" s="369"/>
      <c r="AP398" s="369"/>
      <c r="AQ398" s="370" t="str">
        <f>IF(AND(申込書!$C$49&lt;&gt;"▼プルダウンより選択してください",申込書!$C$49&lt;&gt;"",$G398&lt;&gt;"",申込書!$V$49="特定学年のみ"),"申し込みする","")</f>
        <v/>
      </c>
      <c r="AR398" s="371"/>
      <c r="AS398" s="372"/>
      <c r="AT398" s="373" t="str">
        <f>IF(AND(申込書!$C$50&lt;&gt;"▼プルダウンより選択してください",申込書!$C$50&lt;&gt;"",申込書!$K$22&lt;&gt;"YYYY/MM/DD",$G398&lt;&gt;""),申込書!$K$22,"")</f>
        <v/>
      </c>
      <c r="AU398" s="369" t="str">
        <f>IF(AT398="","",IF(INDEX('コンテンツ＆備考マスタ'!$H:$J,MATCH(学校情報!AT$3,'コンテンツ＆備考マスタ'!$H:$H,0),3)="●",IF(AND(AT398&lt;&gt;"",ISNUMBER(申込書!$AC$22)=TRUE,申込書!$C$50&lt;&gt;"▼プルダウンより選択してください",申込書!$C$50&lt;&gt;""),申込書!$AC$22,""),"-"))</f>
        <v/>
      </c>
      <c r="AV398" s="369"/>
      <c r="AW398" s="369"/>
      <c r="AX398" s="370" t="str">
        <f>IF(AND(申込書!$C$50&lt;&gt;"▼プルダウンより選択してください",申込書!$C$50&lt;&gt;"",$G398&lt;&gt;"",申込書!$V$50="特定学年のみ"),"申し込みする","")</f>
        <v/>
      </c>
      <c r="AY398" s="371"/>
      <c r="AZ398" s="372"/>
      <c r="BA398" s="373" t="str">
        <f>IF(AND(申込書!$C$51&lt;&gt;"▼プルダウンより選択してください",申込書!$C$51&lt;&gt;"",申込書!$K$22&lt;&gt;"YYYY/MM/DD",$G398&lt;&gt;""),申込書!$K$22,"")</f>
        <v/>
      </c>
      <c r="BB398" s="369" t="str">
        <f>IF(BA398="","",IF(INDEX('コンテンツ＆備考マスタ'!$H:$J,MATCH(学校情報!BA$3,'コンテンツ＆備考マスタ'!$H:$H,0),3)="●",IF(AND(BA398&lt;&gt;"",ISNUMBER(申込書!$AC$22)=TRUE,申込書!$C$51&lt;&gt;"▼プルダウンより選択してください",申込書!$C$51&lt;&gt;""),申込書!$AC$22,""),"-"))</f>
        <v/>
      </c>
      <c r="BC398" s="369"/>
      <c r="BD398" s="369"/>
      <c r="BE398" s="370" t="str">
        <f>IF(AND(申込書!$C$51&lt;&gt;"▼プルダウンより選択してください",申込書!$C$51&lt;&gt;"",$G398&lt;&gt;"",申込書!$V$51="特定学年のみ"),"申し込みする","")</f>
        <v/>
      </c>
      <c r="BF398" s="371"/>
      <c r="BG398" s="372"/>
      <c r="BH398" s="373" t="str">
        <f>IF(AND(申込書!$C$52&lt;&gt;"▼プルダウンより選択してください",申込書!$C$52&lt;&gt;"",申込書!$K$22&lt;&gt;"YYYY/MM/DD",$G398&lt;&gt;""),申込書!$K$22,"")</f>
        <v/>
      </c>
      <c r="BI398" s="369" t="str">
        <f>IF(BH398="","",IF(INDEX('コンテンツ＆備考マスタ'!$H:$J,MATCH(学校情報!BH$3,'コンテンツ＆備考マスタ'!$H:$H,0),3)="●",IF(AND(BH398&lt;&gt;"",ISNUMBER(申込書!$AC$22)=TRUE,申込書!$C$52&lt;&gt;"▼プルダウンより選択してください",申込書!$C$52&lt;&gt;""),申込書!$AC$22,""),"-"))</f>
        <v/>
      </c>
      <c r="BJ398" s="369"/>
      <c r="BK398" s="369"/>
      <c r="BL398" s="370" t="str">
        <f>IF(AND(申込書!$C$52&lt;&gt;"▼プルダウンより選択してください",申込書!$C$52&lt;&gt;"",$G398&lt;&gt;"",申込書!$V$52="特定学年のみ"),"申し込みする","")</f>
        <v/>
      </c>
      <c r="BM398" s="371"/>
      <c r="BN398" s="372"/>
      <c r="BO398" s="373" t="str">
        <f>IF(AND(申込書!$C$53&lt;&gt;"▼プルダウンより選択してください",申込書!$C$53&lt;&gt;"",申込書!$K$22&lt;&gt;"YYYY/MM/DD",$G398&lt;&gt;""),申込書!$K$22,"")</f>
        <v/>
      </c>
      <c r="BP398" s="369" t="str">
        <f>IF(BO398="","",IF(INDEX('コンテンツ＆備考マスタ'!$H:$J,MATCH(学校情報!BO$3,'コンテンツ＆備考マスタ'!$H:$H,0),3)="●",IF(AND(BO398&lt;&gt;"",ISNUMBER(申込書!$AC$22)=TRUE,申込書!$C$53&lt;&gt;"▼プルダウンより選択してください",申込書!$C$53&lt;&gt;""),申込書!$AC$22,""),"-"))</f>
        <v/>
      </c>
      <c r="BQ398" s="369"/>
      <c r="BR398" s="369"/>
      <c r="BS398" s="370" t="str">
        <f>IF(AND(申込書!$C$53&lt;&gt;"▼プルダウンより選択してください",申込書!$C$53&lt;&gt;"",$G398&lt;&gt;"",申込書!$V$53="特定学年のみ"),"申し込みする","")</f>
        <v/>
      </c>
      <c r="BT398" s="371"/>
      <c r="BU398" s="372"/>
      <c r="BV398" s="373" t="str">
        <f>IF(AND(申込書!$C$54&lt;&gt;"▼プルダウンより選択してください",申込書!$C$54&lt;&gt;"",申込書!$K$22&lt;&gt;"YYYY/MM/DD",$G398&lt;&gt;""),申込書!$K$22,"")</f>
        <v/>
      </c>
      <c r="BW398" s="369" t="str">
        <f>IF(BV398="","",IF(INDEX('コンテンツ＆備考マスタ'!$H:$J,MATCH(学校情報!BV$3,'コンテンツ＆備考マスタ'!$H:$H,0),3)="●",IF(AND(BV398&lt;&gt;"",ISNUMBER(申込書!$AC$22)=TRUE,申込書!$C$54&lt;&gt;"▼プルダウンより選択してください",申込書!$C$54&lt;&gt;""),申込書!$AC$22,""),"-"))</f>
        <v/>
      </c>
      <c r="BX398" s="369"/>
      <c r="BY398" s="369"/>
      <c r="BZ398" s="370" t="str">
        <f>IF(AND(申込書!$C$54&lt;&gt;"▼プルダウンより選択してください",申込書!$C$54&lt;&gt;"",$G398&lt;&gt;"",申込書!$V$54="特定学年のみ"),"申し込みする","")</f>
        <v/>
      </c>
      <c r="CA398" s="371"/>
      <c r="CB398" s="372"/>
      <c r="CC398" s="373" t="str">
        <f>IF(AND(申込書!$C$55&lt;&gt;"▼プルダウンより選択してください",申込書!$C$55&lt;&gt;"",申込書!$K$22&lt;&gt;"YYYY/MM/DD",$G398&lt;&gt;""),申込書!$K$22,"")</f>
        <v/>
      </c>
      <c r="CD398" s="369" t="str">
        <f>IF(CC398="","",IF(INDEX('コンテンツ＆備考マスタ'!$H:$J,MATCH(学校情報!CC$3,'コンテンツ＆備考マスタ'!$H:$H,0),3)="●",IF(AND(CC398&lt;&gt;"",ISNUMBER(申込書!$AC$22)=TRUE,申込書!$C$55&lt;&gt;"▼プルダウンより選択してください",申込書!$C$55&lt;&gt;""),申込書!$AC$22,""),"-"))</f>
        <v/>
      </c>
      <c r="CE398" s="369"/>
      <c r="CF398" s="369"/>
      <c r="CG398" s="370" t="str">
        <f>IF(AND(申込書!$C$55&lt;&gt;"▼プルダウンより選択してください",申込書!$C$55&lt;&gt;"",$G398&lt;&gt;"",申込書!$V$55="特定学年のみ"),"申し込みする","")</f>
        <v/>
      </c>
      <c r="CH398" s="371"/>
      <c r="CI398" s="372"/>
      <c r="CJ398" s="373" t="str">
        <f>IF(AND(申込書!$C$56&lt;&gt;"▼プルダウンより選択してください",申込書!$C$56&lt;&gt;"",申込書!$K$22&lt;&gt;"YYYY/MM/DD",$G398&lt;&gt;""),申込書!$K$22,"")</f>
        <v/>
      </c>
      <c r="CK398" s="369" t="str">
        <f>IF(CJ398="","",IF(INDEX('コンテンツ＆備考マスタ'!$H:$J,MATCH(学校情報!CJ$3,'コンテンツ＆備考マスタ'!$H:$H,0),3)="●",IF(AND(CJ398&lt;&gt;"",ISNUMBER(申込書!$AC$22)=TRUE,申込書!$C$56&lt;&gt;"▼プルダウンより選択してください",申込書!$C$56&lt;&gt;""),申込書!$AC$22,""),"-"))</f>
        <v/>
      </c>
      <c r="CL398" s="369"/>
      <c r="CM398" s="369"/>
      <c r="CN398" s="370" t="str">
        <f>IF(AND(申込書!$C$56&lt;&gt;"▼プルダウンより選択してください",申込書!$C$56&lt;&gt;"",$G398&lt;&gt;"",申込書!$V$56="特定学年のみ"),"申し込みする","")</f>
        <v/>
      </c>
      <c r="CO398" s="371"/>
      <c r="CP398" s="372"/>
      <c r="CQ398" s="373" t="str">
        <f>IF(AND(申込書!$C$57&lt;&gt;"▼プルダウンより選択してください",申込書!$C$57&lt;&gt;"",申込書!$K$22&lt;&gt;"YYYY/MM/DD",$G398&lt;&gt;""),申込書!$K$22,"")</f>
        <v/>
      </c>
      <c r="CR398" s="369" t="str">
        <f>IF(CQ398="","",IF(INDEX('コンテンツ＆備考マスタ'!$H:$J,MATCH(学校情報!CQ$3,'コンテンツ＆備考マスタ'!$H:$H,0),3)="●",IF(AND(CQ398&lt;&gt;"",ISNUMBER(申込書!$AC$22)=TRUE,申込書!$C$57&lt;&gt;"▼プルダウンより選択してください",申込書!$C$57&lt;&gt;""),申込書!$AC$22,""),"-"))</f>
        <v/>
      </c>
      <c r="CS398" s="369"/>
      <c r="CT398" s="369"/>
      <c r="CU398" s="369" t="str">
        <f>IF(AND(申込書!$C$57&lt;&gt;"▼プルダウンより選択してください",申込書!$C$57&lt;&gt;"",$G398&lt;&gt;"",申込書!$V$57="特定学年のみ"),"申し込みする","")</f>
        <v/>
      </c>
      <c r="CV398" s="371"/>
      <c r="CW398" s="372"/>
      <c r="CX398" s="373" t="str">
        <f>IF(AND(申込書!$C$58&lt;&gt;"▼プルダウンより選択してください",申込書!$C$58&lt;&gt;"",申込書!$K$22&lt;&gt;"YYYY/MM/DD",$G398&lt;&gt;""),申込書!$K$22,"")</f>
        <v/>
      </c>
      <c r="CY398" s="369" t="str">
        <f>IF(CX398="","",IF(INDEX('コンテンツ＆備考マスタ'!$H:$J,MATCH(学校情報!CX$3,'コンテンツ＆備考マスタ'!$H:$H,0),3)="●",IF(AND(CX398&lt;&gt;"",ISNUMBER(申込書!$AC$22)=TRUE,申込書!$C$58&lt;&gt;"▼プルダウンより選択してください",申込書!$C$58&lt;&gt;""),申込書!$AC$22,""),"-"))</f>
        <v/>
      </c>
      <c r="CZ398" s="369"/>
      <c r="DA398" s="369"/>
      <c r="DB398" s="369" t="str">
        <f>IF(AND(申込書!$C$58&lt;&gt;"▼プルダウンより選択してください",申込書!$C$58&lt;&gt;"",$G398&lt;&gt;"",申込書!$V$58="特定学年のみ"),"申し込みする","")</f>
        <v/>
      </c>
      <c r="DC398" s="371"/>
      <c r="DD398" s="372"/>
      <c r="DE398" s="373" t="str">
        <f>IF(AND(申込書!$C$59&lt;&gt;"▼プルダウンより選択してください",申込書!$C$59&lt;&gt;"",申込書!$K$22&lt;&gt;"YYYY/MM/DD",$G398&lt;&gt;""),申込書!$K$22,"")</f>
        <v/>
      </c>
      <c r="DF398" s="369" t="str">
        <f>IF(DE398="","",IF(INDEX('コンテンツ＆備考マスタ'!$H:$J,MATCH(学校情報!DE$3,'コンテンツ＆備考マスタ'!$H:$H,0),3)="●",IF(AND(DE398&lt;&gt;"",ISNUMBER(申込書!$AC$22)=TRUE,申込書!$C$59&lt;&gt;"▼プルダウンより選択してください",申込書!$C$59&lt;&gt;""),申込書!$AC$22,""),"-"))</f>
        <v/>
      </c>
      <c r="DG398" s="369"/>
      <c r="DH398" s="369"/>
      <c r="DI398" s="369" t="str">
        <f>IF(AND(申込書!$C$59&lt;&gt;"▼プルダウンより選択してください",申込書!$C$59&lt;&gt;"",$G398&lt;&gt;"",申込書!$V$59="特定学年のみ"),"申し込みする","")</f>
        <v/>
      </c>
      <c r="DJ398" s="371"/>
      <c r="DK398" s="372"/>
      <c r="DL398" s="373" t="str">
        <f>IF(AND(申込書!$C$60&lt;&gt;"▼プルダウンより選択してください",申込書!$C$60&lt;&gt;"",申込書!$K$22&lt;&gt;"YYYY/MM/DD",$G398&lt;&gt;""),申込書!$K$22,"")</f>
        <v/>
      </c>
      <c r="DM398" s="369" t="str">
        <f>IF(DL398="","",IF(INDEX('コンテンツ＆備考マスタ'!$H:$J,MATCH(学校情報!DL$3,'コンテンツ＆備考マスタ'!$H:$H,0),3)="●",IF(AND(DL398&lt;&gt;"",ISNUMBER(申込書!$AC$22)=TRUE,申込書!$C$60&lt;&gt;"▼プルダウンより選択してください",申込書!$C$60&lt;&gt;""),申込書!$AC$22,""),"-"))</f>
        <v/>
      </c>
      <c r="DN398" s="369"/>
      <c r="DO398" s="369"/>
      <c r="DP398" s="369" t="str">
        <f>IF(AND(申込書!$C$60&lt;&gt;"▼プルダウンより選択してください",申込書!$C$60&lt;&gt;"",$G398&lt;&gt;"",申込書!$V$60="特定学年のみ"),"申し込みする","")</f>
        <v/>
      </c>
      <c r="DQ398" s="371"/>
      <c r="DR398" s="372"/>
      <c r="DS398" s="373" t="str">
        <f>IF(AND(申込書!$C$61&lt;&gt;"▼プルダウンより選択してください",申込書!$C$61&lt;&gt;"",申込書!$K$22&lt;&gt;"YYYY/MM/DD",$G398&lt;&gt;""),申込書!$K$22,"")</f>
        <v/>
      </c>
      <c r="DT398" s="369" t="str">
        <f>IF(DS398="","",IF(INDEX('コンテンツ＆備考マスタ'!$H:$J,MATCH(学校情報!DS$3,'コンテンツ＆備考マスタ'!$H:$H,0),3)="●",IF(AND(DS398&lt;&gt;"",ISNUMBER(申込書!$AC$22)=TRUE,申込書!$C$61&lt;&gt;"▼プルダウンより選択してください",申込書!$C$61&lt;&gt;""),申込書!$AC$22,""),"-"))</f>
        <v/>
      </c>
      <c r="DU398" s="369"/>
      <c r="DV398" s="369"/>
      <c r="DW398" s="369" t="str">
        <f>IF(AND(申込書!$C$61&lt;&gt;"▼プルダウンより選択してください",申込書!$C$61&lt;&gt;"",$G398&lt;&gt;"",申込書!$V$61="特定学年のみ"),"申し込みする","")</f>
        <v/>
      </c>
      <c r="DX398" s="371"/>
      <c r="DY398" s="372"/>
      <c r="DZ398" s="373" t="str">
        <f>IF(AND(申込書!$C$62&lt;&gt;"▼プルダウンより選択してください",申込書!$C$62&lt;&gt;"",申込書!$K$22&lt;&gt;"YYYY/MM/DD",$G398&lt;&gt;""),申込書!$K$22,"")</f>
        <v/>
      </c>
      <c r="EA398" s="369" t="str">
        <f>IF(DZ398="","",IF(INDEX('コンテンツ＆備考マスタ'!$H:$J,MATCH(学校情報!DZ$3,'コンテンツ＆備考マスタ'!$H:$H,0),3)="●",IF(AND(DZ398&lt;&gt;"",ISNUMBER(申込書!$AC$22)=TRUE,申込書!$C$62&lt;&gt;"▼プルダウンより選択してください",申込書!$C$62&lt;&gt;""),申込書!$AC$22,""),"-"))</f>
        <v/>
      </c>
      <c r="EB398" s="369"/>
      <c r="EC398" s="369"/>
      <c r="ED398" s="370" t="str">
        <f>IF(AND(申込書!$C$62&lt;&gt;"▼プルダウンより選択してください",申込書!$C$62&lt;&gt;"",$G398&lt;&gt;"",申込書!$V$62="特定学年のみ"),"申し込みする","")</f>
        <v/>
      </c>
      <c r="EE398" s="371"/>
      <c r="EF398" s="372"/>
      <c r="EG398" s="373" t="str">
        <f>IF(AND(申込書!$C$63&lt;&gt;"▼プルダウンより選択してください",申込書!$C$63&lt;&gt;"",申込書!$K$22&lt;&gt;"YYYY/MM/DD",$G398&lt;&gt;""),申込書!$K$22,"")</f>
        <v/>
      </c>
      <c r="EH398" s="369" t="str">
        <f>IF(EG398="","",IF(INDEX('コンテンツ＆備考マスタ'!$H:$J,MATCH(学校情報!EG$3,'コンテンツ＆備考マスタ'!$H:$H,0),3)="●",IF(AND(EG398&lt;&gt;"",ISNUMBER(申込書!$AC$22)=TRUE,申込書!$C$63&lt;&gt;"▼プルダウンより選択してください",申込書!$C$63&lt;&gt;""),申込書!$AC$22,""),"-"))</f>
        <v/>
      </c>
      <c r="EI398" s="369"/>
      <c r="EJ398" s="369"/>
      <c r="EK398" s="370" t="str">
        <f>IF(AND(申込書!$C$63&lt;&gt;"▼プルダウンより選択してください",申込書!$C$63&lt;&gt;"",$G398&lt;&gt;"",申込書!$V$63="特定学年のみ"),"申し込みする","")</f>
        <v/>
      </c>
      <c r="EL398" s="371"/>
      <c r="EM398" s="372"/>
      <c r="EN398" s="373" t="str">
        <f>IF(AND(申込書!$C$64&lt;&gt;"▼プルダウンより選択してください",申込書!$C$64&lt;&gt;"",申込書!$K$22&lt;&gt;"YYYY/MM/DD",$G398&lt;&gt;""),申込書!$K$22,"")</f>
        <v/>
      </c>
      <c r="EO398" s="369" t="str">
        <f>IF(EN398="","",IF(INDEX('コンテンツ＆備考マスタ'!$H:$J,MATCH(学校情報!EN$3,'コンテンツ＆備考マスタ'!$H:$H,0),3)="●",IF(AND(EN398&lt;&gt;"",ISNUMBER(申込書!$AC$22)=TRUE,申込書!$C$64&lt;&gt;"▼プルダウンより選択してください",申込書!$C$64&lt;&gt;""),申込書!$AC$22,""),"-"))</f>
        <v/>
      </c>
      <c r="EP398" s="369"/>
      <c r="EQ398" s="369"/>
      <c r="ER398" s="370" t="str">
        <f>IF(AND(申込書!$C$64&lt;&gt;"▼プルダウンより選択してください",申込書!$C$64&lt;&gt;"",$G398&lt;&gt;"",申込書!$V$64="特定学年のみ"),"申し込みする","")</f>
        <v/>
      </c>
      <c r="ES398" s="371"/>
      <c r="ET398" s="372"/>
      <c r="EU398" s="373" t="str">
        <f>IF(AND(申込書!$C$65&lt;&gt;"▼プルダウンより選択してください",申込書!$C$65&lt;&gt;"",申込書!$K$22&lt;&gt;"YYYY/MM/DD",$G398&lt;&gt;""),申込書!$K$22,"")</f>
        <v/>
      </c>
      <c r="EV398" s="369" t="str">
        <f>IF(EU398="","",IF(INDEX('コンテンツ＆備考マスタ'!$H:$J,MATCH(学校情報!EU$3,'コンテンツ＆備考マスタ'!$H:$H,0),3)="●",IF(AND(EU398&lt;&gt;"",ISNUMBER(申込書!$AC$22)=TRUE,申込書!$C$65&lt;&gt;"▼プルダウンより選択してください",申込書!$C$65&lt;&gt;""),申込書!$AC$22,""),"-"))</f>
        <v/>
      </c>
      <c r="EW398" s="369"/>
      <c r="EX398" s="369"/>
      <c r="EY398" s="370" t="str">
        <f>IF(AND(申込書!$C$65&lt;&gt;"▼プルダウンより選択してください",申込書!$C$65&lt;&gt;"",$G398&lt;&gt;"",申込書!$V$65="特定学年のみ"),"申し込みする","")</f>
        <v/>
      </c>
      <c r="EZ398" s="371"/>
      <c r="FA398" s="372"/>
      <c r="FB398" s="373" t="str">
        <f>IF(AND(申込書!$C$66&lt;&gt;"▼プルダウンより選択してください",申込書!$C$66&lt;&gt;"",申込書!$K$22&lt;&gt;"YYYY/MM/DD",$G398&lt;&gt;""),申込書!$K$22,"")</f>
        <v/>
      </c>
      <c r="FC398" s="369" t="str">
        <f>IF(FB398="","",IF(INDEX('コンテンツ＆備考マスタ'!$H:$J,MATCH(学校情報!FB$3,'コンテンツ＆備考マスタ'!$H:$H,0),3)="●",IF(AND(FB398&lt;&gt;"",ISNUMBER(申込書!$AC$22)=TRUE,申込書!$C$66&lt;&gt;"▼プルダウンより選択してください",申込書!$C$66&lt;&gt;""),申込書!$AC$22,""),"-"))</f>
        <v/>
      </c>
      <c r="FD398" s="369"/>
      <c r="FE398" s="369"/>
      <c r="FF398" s="370" t="str">
        <f>IF(AND(申込書!$C$66&lt;&gt;"▼プルダウンより選択してください",申込書!$C$66&lt;&gt;"",$G398&lt;&gt;"",申込書!$V$66="特定学年のみ"),"申し込みする","")</f>
        <v/>
      </c>
      <c r="FG398" s="371"/>
      <c r="FH398" s="372"/>
      <c r="FI398" s="373" t="str">
        <f>IF(AND(申込書!$C$67&lt;&gt;"▼プルダウンより選択してください",申込書!$C$67&lt;&gt;"",申込書!$K$22&lt;&gt;"YYYY/MM/DD",$G398&lt;&gt;""),申込書!$K$22,"")</f>
        <v/>
      </c>
      <c r="FJ398" s="369" t="str">
        <f>IF(FI398="","",IF(INDEX('コンテンツ＆備考マスタ'!$H:$J,MATCH(学校情報!FI$3,'コンテンツ＆備考マスタ'!$H:$H,0),3)="●",IF(AND(FI398&lt;&gt;"",ISNUMBER(申込書!$AC$22)=TRUE,申込書!$C$67&lt;&gt;"▼プルダウンより選択してください",申込書!$C$67&lt;&gt;""),申込書!$AC$22,""),"-"))</f>
        <v/>
      </c>
      <c r="FK398" s="369"/>
      <c r="FL398" s="369"/>
      <c r="FM398" s="370" t="str">
        <f>IF(AND(申込書!$C$67&lt;&gt;"▼プルダウンより選択してください",申込書!$C$67&lt;&gt;"",$G398&lt;&gt;"",申込書!$V$67="特定学年のみ"),"申し込みする","")</f>
        <v/>
      </c>
      <c r="FN398" s="371"/>
      <c r="FO398" s="372"/>
      <c r="FP398" s="373" t="str">
        <f>IF(AND(申込書!$C$68&lt;&gt;"▼プルダウンより選択してください",申込書!$C$68&lt;&gt;"",申込書!$K$22&lt;&gt;"YYYY/MM/DD",$G398&lt;&gt;""),申込書!$K$22,"")</f>
        <v/>
      </c>
      <c r="FQ398" s="369" t="str">
        <f>IF(FP398="","",IF(INDEX('コンテンツ＆備考マスタ'!$H:$J,MATCH(学校情報!FP$3,'コンテンツ＆備考マスタ'!$H:$H,0),3)="●",IF(AND(FP398&lt;&gt;"",ISNUMBER(申込書!$AC$22)=TRUE,申込書!$C$68&lt;&gt;"▼プルダウンより選択してください",申込書!$C$68&lt;&gt;""),申込書!$AC$22,""),"-"))</f>
        <v/>
      </c>
      <c r="FR398" s="369"/>
      <c r="FS398" s="369"/>
      <c r="FT398" s="370" t="str">
        <f>IF(AND(申込書!$C$68&lt;&gt;"▼プルダウンより選択してください",申込書!$C$68&lt;&gt;"",$G398&lt;&gt;"",申込書!$V$68="特定学年のみ"),"申し込みする","")</f>
        <v/>
      </c>
      <c r="FU398" s="371"/>
      <c r="FV398" s="372"/>
      <c r="FW398" s="373" t="str">
        <f>IF(AND(申込書!$C$69&lt;&gt;"▼プルダウンより選択してください",申込書!$C$69&lt;&gt;"",申込書!$K$22&lt;&gt;"YYYY/MM/DD",$G398&lt;&gt;""),申込書!$K$22,"")</f>
        <v/>
      </c>
      <c r="FX398" s="369" t="str">
        <f>IF(FW398="","",IF(INDEX('コンテンツ＆備考マスタ'!$H:$J,MATCH(学校情報!FW$3,'コンテンツ＆備考マスタ'!$H:$H,0),3)="●",IF(AND(FW398&lt;&gt;"",ISNUMBER(申込書!$AC$22)=TRUE,申込書!$C$69&lt;&gt;"▼プルダウンより選択してください",申込書!$C$69&lt;&gt;""),申込書!$AC$22,""),"-"))</f>
        <v/>
      </c>
      <c r="FY398" s="369"/>
      <c r="FZ398" s="369"/>
      <c r="GA398" s="370" t="str">
        <f>IF(AND(申込書!$C$69&lt;&gt;"▼プルダウンより選択してください",申込書!$C$69&lt;&gt;"",$G398&lt;&gt;"",申込書!$V$69="特定学年のみ"),"申し込みする","")</f>
        <v/>
      </c>
      <c r="GB398" s="371"/>
      <c r="GC398" s="372"/>
      <c r="GD398" s="373" t="str">
        <f>IF(AND(申込書!$C$70&lt;&gt;"▼プルダウンより選択してください",申込書!$C$70&lt;&gt;"",申込書!$K$22&lt;&gt;"YYYY/MM/DD",$G398&lt;&gt;""),申込書!$K$22,"")</f>
        <v/>
      </c>
      <c r="GE398" s="369" t="str">
        <f>IF(GD398="","",IF(INDEX('コンテンツ＆備考マスタ'!$H:$J,MATCH(学校情報!GD$3,'コンテンツ＆備考マスタ'!$H:$H,0),3)="●",IF(AND(GD398&lt;&gt;"",ISNUMBER(申込書!$AC$22)=TRUE,申込書!$C$70&lt;&gt;"▼プルダウンより選択してください",申込書!$C$70&lt;&gt;""),申込書!$AC$22,""),"-"))</f>
        <v/>
      </c>
      <c r="GF398" s="369"/>
      <c r="GG398" s="369"/>
      <c r="GH398" s="370" t="str">
        <f>IF(AND(申込書!$C$70&lt;&gt;"▼プルダウンより選択してください",申込書!$C$70&lt;&gt;"",$G398&lt;&gt;"",申込書!$V$70="特定学年のみ"),"申し込みする","")</f>
        <v/>
      </c>
      <c r="GI398" s="371"/>
      <c r="GJ398" s="372"/>
      <c r="GK398" s="373" t="str">
        <f>IF(AND(申込書!$C$71&lt;&gt;"▼プルダウンより選択してください",申込書!$C$71&lt;&gt;"",申込書!$K$22&lt;&gt;"YYYY/MM/DD",$G398&lt;&gt;""),申込書!$K$22,"")</f>
        <v/>
      </c>
      <c r="GL398" s="369" t="str">
        <f>IF(GK398="","",IF(INDEX('コンテンツ＆備考マスタ'!$H:$J,MATCH(学校情報!GK$3,'コンテンツ＆備考マスタ'!$H:$H,0),3)="●",IF(AND(GK398&lt;&gt;"",ISNUMBER(申込書!$AC$22)=TRUE,申込書!$C$71&lt;&gt;"▼プルダウンより選択してください",申込書!$C$71&lt;&gt;""),申込書!$AC$22,""),"-"))</f>
        <v/>
      </c>
      <c r="GM398" s="369"/>
      <c r="GN398" s="369"/>
      <c r="GO398" s="370" t="str">
        <f>IF(AND(申込書!$C$71&lt;&gt;"▼プルダウンより選択してください",申込書!$C$71&lt;&gt;"",$G398&lt;&gt;"",申込書!$V$71="特定学年のみ"),"申し込みする","")</f>
        <v/>
      </c>
      <c r="GP398" s="371"/>
      <c r="GQ398" s="372"/>
      <c r="GR398" s="373" t="str">
        <f>IF(AND(申込書!$C$72&lt;&gt;"▼プルダウンより選択してください",申込書!$C$72&lt;&gt;"",申込書!$K$22&lt;&gt;"YYYY/MM/DD",$G398&lt;&gt;""),申込書!$K$22,"")</f>
        <v/>
      </c>
      <c r="GS398" s="369" t="str">
        <f>IF(GR398="","",IF(INDEX('コンテンツ＆備考マスタ'!$H:$J,MATCH(学校情報!GR$3,'コンテンツ＆備考マスタ'!$H:$H,0),3)="●",IF(AND(GR398&lt;&gt;"",ISNUMBER(申込書!$AC$22)=TRUE,申込書!$C$72&lt;&gt;"▼プルダウンより選択してください",申込書!$C$72&lt;&gt;""),申込書!$AC$22,""),"-"))</f>
        <v/>
      </c>
      <c r="GT398" s="369"/>
      <c r="GU398" s="369"/>
      <c r="GV398" s="370" t="str">
        <f>IF(AND(申込書!$C$72&lt;&gt;"▼プルダウンより選択してください",申込書!$C$72&lt;&gt;"",$G398&lt;&gt;"",申込書!$V$72="特定学年のみ"),"申し込みする","")</f>
        <v/>
      </c>
      <c r="GW398" s="371"/>
      <c r="GX398" s="372"/>
      <c r="GY398" s="373" t="str">
        <f>IF(AND(申込書!$C$73&lt;&gt;"▼プルダウンより選択してください",申込書!$C$73&lt;&gt;"",申込書!$K$22&lt;&gt;"YYYY/MM/DD",$G398&lt;&gt;""),申込書!$K$22,"")</f>
        <v/>
      </c>
      <c r="GZ398" s="369" t="str">
        <f>IF(GY398="","",IF(INDEX('コンテンツ＆備考マスタ'!$H:$J,MATCH(学校情報!GY$3,'コンテンツ＆備考マスタ'!$H:$H,0),3)="●",IF(AND(GY398&lt;&gt;"",ISNUMBER(申込書!$AC$22)=TRUE,申込書!$C$73&lt;&gt;"▼プルダウンより選択してください",申込書!$C$73&lt;&gt;""),申込書!$AC$22,""),"-"))</f>
        <v/>
      </c>
      <c r="HA398" s="369"/>
      <c r="HB398" s="369"/>
      <c r="HC398" s="370" t="str">
        <f>IF(AND(申込書!$C$73&lt;&gt;"▼プルダウンより選択してください",申込書!$C$73&lt;&gt;"",$G398&lt;&gt;"",申込書!$V$73="特定学年のみ"),"申し込みする","")</f>
        <v/>
      </c>
      <c r="HD398" s="371"/>
      <c r="HE398" s="372"/>
      <c r="HF398" s="373" t="str">
        <f>IF(AND(申込書!$C$74&lt;&gt;"▼プルダウンより選択してください",申込書!$C$74&lt;&gt;"",申込書!$K$22&lt;&gt;"YYYY/MM/DD",$G398&lt;&gt;""),申込書!$K$22,"")</f>
        <v/>
      </c>
      <c r="HG398" s="369" t="str">
        <f>IF(HF398="","",IF(INDEX('コンテンツ＆備考マスタ'!$H:$J,MATCH(学校情報!HF$3,'コンテンツ＆備考マスタ'!$H:$H,0),3)="●",IF(AND(HF398&lt;&gt;"",ISNUMBER(申込書!$AC$22)=TRUE,申込書!$C$74&lt;&gt;"▼プルダウンより選択してください",申込書!$C$74&lt;&gt;""),申込書!$AC$22,""),"-"))</f>
        <v/>
      </c>
      <c r="HH398" s="369"/>
      <c r="HI398" s="369"/>
      <c r="HJ398" s="370" t="str">
        <f>IF(AND(申込書!$C$74&lt;&gt;"▼プルダウンより選択してください",申込書!$C$74&lt;&gt;"",$G398&lt;&gt;"",申込書!$V$74="特定学年のみ"),"申し込みする","")</f>
        <v/>
      </c>
      <c r="HK398" s="371"/>
      <c r="HL398" s="372"/>
      <c r="HM398" s="373" t="str">
        <f>IF(AND(申込書!$C$75&lt;&gt;"▼プルダウンより選択してください",申込書!$C$75&lt;&gt;"",申込書!$K$22&lt;&gt;"YYYY/MM/DD",$G398&lt;&gt;""),申込書!$K$22,"")</f>
        <v/>
      </c>
      <c r="HN398" s="369" t="str">
        <f>IF(HM398="","",IF(INDEX('コンテンツ＆備考マスタ'!$H:$J,MATCH(学校情報!HM$3,'コンテンツ＆備考マスタ'!$H:$H,0),3)="●",IF(AND(HM398&lt;&gt;"",ISNUMBER(申込書!$AC$22)=TRUE,申込書!$C$75&lt;&gt;"▼プルダウンより選択してください",申込書!$C$75&lt;&gt;""),申込書!$AC$22,""),"-"))</f>
        <v/>
      </c>
      <c r="HO398" s="369"/>
      <c r="HP398" s="369"/>
      <c r="HQ398" s="370" t="str">
        <f>IF(AND(申込書!$C$75&lt;&gt;"▼プルダウンより選択してください",申込書!$C$75&lt;&gt;"",$G398&lt;&gt;"",申込書!$V$75="特定学年のみ"),"申し込みする","")</f>
        <v/>
      </c>
      <c r="HR398" s="371"/>
      <c r="HS398" s="371"/>
      <c r="HT398" s="374" t="str">
        <f>IF(AND(申込書!$C$76&lt;&gt;"▼プルダウンより選択してください",申込書!$C$76&lt;&gt;"",申込書!$K$22&lt;&gt;"YYYY/MM/DD",$G398&lt;&gt;""),申込書!$K$22,"")</f>
        <v/>
      </c>
      <c r="HU398" s="369" t="str">
        <f>IF(HT398="","",IF(INDEX('コンテンツ＆備考マスタ'!$H:$J,MATCH(学校情報!HT$3,'コンテンツ＆備考マスタ'!$H:$H,0),3)="●",IF(AND(HT398&lt;&gt;"",ISNUMBER(申込書!$AC$22)=TRUE,申込書!$C$76&lt;&gt;"▼プルダウンより選択してください",申込書!$C$76&lt;&gt;""),申込書!$AC$22,""),"-"))</f>
        <v/>
      </c>
      <c r="HV398" s="369"/>
      <c r="HW398" s="369"/>
      <c r="HX398" s="370" t="str">
        <f>IF(AND(申込書!$C$76&lt;&gt;"▼プルダウンより選択してください",申込書!$C$76&lt;&gt;"",$G398&lt;&gt;"",申込書!$V$76="特定学年のみ"),"申し込みする","")</f>
        <v/>
      </c>
      <c r="HY398" s="371"/>
      <c r="HZ398" s="372"/>
      <c r="IA398" s="69"/>
    </row>
    <row r="399" spans="2:235" ht="26.85" hidden="1" customHeight="1" outlineLevel="1">
      <c r="B399" s="365">
        <f t="shared" si="18"/>
        <v>394</v>
      </c>
      <c r="C399" s="55"/>
      <c r="D399" s="56"/>
      <c r="E399" s="154"/>
      <c r="F399" s="57"/>
      <c r="G399" s="58"/>
      <c r="H399" s="59"/>
      <c r="I399" s="60"/>
      <c r="J399" s="61"/>
      <c r="K399" s="366" t="str">
        <f t="shared" si="19"/>
        <v/>
      </c>
      <c r="L399" s="62"/>
      <c r="M399" s="322"/>
      <c r="N399" s="63"/>
      <c r="O399" s="64"/>
      <c r="P399" s="367" t="str">
        <f t="shared" si="20"/>
        <v/>
      </c>
      <c r="Q399" s="65"/>
      <c r="R399" s="66"/>
      <c r="S399" s="67"/>
      <c r="T399" s="68"/>
      <c r="U399" s="68"/>
      <c r="V399" s="68"/>
      <c r="W399" s="66"/>
      <c r="X399" s="281"/>
      <c r="Y399" s="368" t="str">
        <f>IF(AND(申込書!$C$47&lt;&gt;"▼プルダウンより選択してください",申込書!$C$47&lt;&gt;"",申込書!$K$22&lt;&gt;"YYYY/MM/DD",$G399&lt;&gt;""),申込書!$K$22,"")</f>
        <v/>
      </c>
      <c r="Z399" s="369" t="str">
        <f>IF(Y399="","",IF(INDEX('コンテンツ＆備考マスタ'!$H:$J,MATCH(学校情報!Y$3,'コンテンツ＆備考マスタ'!$H:$H,0),3)="●",IF(AND(Y399&lt;&gt;"",ISNUMBER(申込書!$AC$22)=TRUE,申込書!$C$47&lt;&gt;"▼プルダウンより選択してください",申込書!$C$47&lt;&gt;""),申込書!$AC$22,""),"-"))</f>
        <v/>
      </c>
      <c r="AA399" s="369"/>
      <c r="AB399" s="369"/>
      <c r="AC399" s="370" t="str">
        <f>IF(AND(申込書!$C$47&lt;&gt;"▼プルダウンより選択してください",申込書!$C$47&lt;&gt;"",$G399&lt;&gt;"",申込書!$V$47="特定学年のみ"),"申し込みする","")</f>
        <v/>
      </c>
      <c r="AD399" s="371"/>
      <c r="AE399" s="372"/>
      <c r="AF399" s="373" t="str">
        <f>IF(AND(申込書!$C$48&lt;&gt;"▼プルダウンより選択してください",申込書!$C$48&lt;&gt;"",申込書!$K$22&lt;&gt;"YYYY/MM/DD",$G399&lt;&gt;""),申込書!$K$22,"")</f>
        <v/>
      </c>
      <c r="AG399" s="369" t="str">
        <f>IF(AF399="","",IF(INDEX('コンテンツ＆備考マスタ'!$H:$J,MATCH(学校情報!AF$3,'コンテンツ＆備考マスタ'!$H:$H,0),3)="●",IF(AND(AF399&lt;&gt;"",ISNUMBER(申込書!$AC$22)=TRUE,申込書!$C$48&lt;&gt;"▼プルダウンより選択してください",申込書!$C$48&lt;&gt;""),申込書!$AC$22,""),"-"))</f>
        <v/>
      </c>
      <c r="AH399" s="369"/>
      <c r="AI399" s="369"/>
      <c r="AJ399" s="370" t="str">
        <f>IF(AND(申込書!$C$48&lt;&gt;"▼プルダウンより選択してください",申込書!$C$48&lt;&gt;"",$G399&lt;&gt;"",申込書!$V$48="特定学年のみ"),"申し込みする","")</f>
        <v/>
      </c>
      <c r="AK399" s="371"/>
      <c r="AL399" s="372"/>
      <c r="AM399" s="373" t="str">
        <f>IF(AND(申込書!$C$49&lt;&gt;"▼プルダウンより選択してください",申込書!$C$49&lt;&gt;"",申込書!$K$22&lt;&gt;"YYYY/MM/DD",$G399&lt;&gt;""),申込書!$K$22,"")</f>
        <v/>
      </c>
      <c r="AN399" s="369" t="str">
        <f>IF(AM399="","",IF(INDEX('コンテンツ＆備考マスタ'!$H:$J,MATCH(学校情報!AM$3,'コンテンツ＆備考マスタ'!$H:$H,0),3)="●",IF(AND(AM399&lt;&gt;"",ISNUMBER(申込書!$AC$22)=TRUE,申込書!$C$49&lt;&gt;"▼プルダウンより選択してください",申込書!$C$49&lt;&gt;""),申込書!$AC$22,""),"-"))</f>
        <v/>
      </c>
      <c r="AO399" s="369"/>
      <c r="AP399" s="369"/>
      <c r="AQ399" s="370" t="str">
        <f>IF(AND(申込書!$C$49&lt;&gt;"▼プルダウンより選択してください",申込書!$C$49&lt;&gt;"",$G399&lt;&gt;"",申込書!$V$49="特定学年のみ"),"申し込みする","")</f>
        <v/>
      </c>
      <c r="AR399" s="371"/>
      <c r="AS399" s="372"/>
      <c r="AT399" s="373" t="str">
        <f>IF(AND(申込書!$C$50&lt;&gt;"▼プルダウンより選択してください",申込書!$C$50&lt;&gt;"",申込書!$K$22&lt;&gt;"YYYY/MM/DD",$G399&lt;&gt;""),申込書!$K$22,"")</f>
        <v/>
      </c>
      <c r="AU399" s="369" t="str">
        <f>IF(AT399="","",IF(INDEX('コンテンツ＆備考マスタ'!$H:$J,MATCH(学校情報!AT$3,'コンテンツ＆備考マスタ'!$H:$H,0),3)="●",IF(AND(AT399&lt;&gt;"",ISNUMBER(申込書!$AC$22)=TRUE,申込書!$C$50&lt;&gt;"▼プルダウンより選択してください",申込書!$C$50&lt;&gt;""),申込書!$AC$22,""),"-"))</f>
        <v/>
      </c>
      <c r="AV399" s="369"/>
      <c r="AW399" s="369"/>
      <c r="AX399" s="370" t="str">
        <f>IF(AND(申込書!$C$50&lt;&gt;"▼プルダウンより選択してください",申込書!$C$50&lt;&gt;"",$G399&lt;&gt;"",申込書!$V$50="特定学年のみ"),"申し込みする","")</f>
        <v/>
      </c>
      <c r="AY399" s="371"/>
      <c r="AZ399" s="372"/>
      <c r="BA399" s="373" t="str">
        <f>IF(AND(申込書!$C$51&lt;&gt;"▼プルダウンより選択してください",申込書!$C$51&lt;&gt;"",申込書!$K$22&lt;&gt;"YYYY/MM/DD",$G399&lt;&gt;""),申込書!$K$22,"")</f>
        <v/>
      </c>
      <c r="BB399" s="369" t="str">
        <f>IF(BA399="","",IF(INDEX('コンテンツ＆備考マスタ'!$H:$J,MATCH(学校情報!BA$3,'コンテンツ＆備考マスタ'!$H:$H,0),3)="●",IF(AND(BA399&lt;&gt;"",ISNUMBER(申込書!$AC$22)=TRUE,申込書!$C$51&lt;&gt;"▼プルダウンより選択してください",申込書!$C$51&lt;&gt;""),申込書!$AC$22,""),"-"))</f>
        <v/>
      </c>
      <c r="BC399" s="369"/>
      <c r="BD399" s="369"/>
      <c r="BE399" s="370" t="str">
        <f>IF(AND(申込書!$C$51&lt;&gt;"▼プルダウンより選択してください",申込書!$C$51&lt;&gt;"",$G399&lt;&gt;"",申込書!$V$51="特定学年のみ"),"申し込みする","")</f>
        <v/>
      </c>
      <c r="BF399" s="371"/>
      <c r="BG399" s="372"/>
      <c r="BH399" s="373" t="str">
        <f>IF(AND(申込書!$C$52&lt;&gt;"▼プルダウンより選択してください",申込書!$C$52&lt;&gt;"",申込書!$K$22&lt;&gt;"YYYY/MM/DD",$G399&lt;&gt;""),申込書!$K$22,"")</f>
        <v/>
      </c>
      <c r="BI399" s="369" t="str">
        <f>IF(BH399="","",IF(INDEX('コンテンツ＆備考マスタ'!$H:$J,MATCH(学校情報!BH$3,'コンテンツ＆備考マスタ'!$H:$H,0),3)="●",IF(AND(BH399&lt;&gt;"",ISNUMBER(申込書!$AC$22)=TRUE,申込書!$C$52&lt;&gt;"▼プルダウンより選択してください",申込書!$C$52&lt;&gt;""),申込書!$AC$22,""),"-"))</f>
        <v/>
      </c>
      <c r="BJ399" s="369"/>
      <c r="BK399" s="369"/>
      <c r="BL399" s="370" t="str">
        <f>IF(AND(申込書!$C$52&lt;&gt;"▼プルダウンより選択してください",申込書!$C$52&lt;&gt;"",$G399&lt;&gt;"",申込書!$V$52="特定学年のみ"),"申し込みする","")</f>
        <v/>
      </c>
      <c r="BM399" s="371"/>
      <c r="BN399" s="372"/>
      <c r="BO399" s="373" t="str">
        <f>IF(AND(申込書!$C$53&lt;&gt;"▼プルダウンより選択してください",申込書!$C$53&lt;&gt;"",申込書!$K$22&lt;&gt;"YYYY/MM/DD",$G399&lt;&gt;""),申込書!$K$22,"")</f>
        <v/>
      </c>
      <c r="BP399" s="369" t="str">
        <f>IF(BO399="","",IF(INDEX('コンテンツ＆備考マスタ'!$H:$J,MATCH(学校情報!BO$3,'コンテンツ＆備考マスタ'!$H:$H,0),3)="●",IF(AND(BO399&lt;&gt;"",ISNUMBER(申込書!$AC$22)=TRUE,申込書!$C$53&lt;&gt;"▼プルダウンより選択してください",申込書!$C$53&lt;&gt;""),申込書!$AC$22,""),"-"))</f>
        <v/>
      </c>
      <c r="BQ399" s="369"/>
      <c r="BR399" s="369"/>
      <c r="BS399" s="370" t="str">
        <f>IF(AND(申込書!$C$53&lt;&gt;"▼プルダウンより選択してください",申込書!$C$53&lt;&gt;"",$G399&lt;&gt;"",申込書!$V$53="特定学年のみ"),"申し込みする","")</f>
        <v/>
      </c>
      <c r="BT399" s="371"/>
      <c r="BU399" s="372"/>
      <c r="BV399" s="373" t="str">
        <f>IF(AND(申込書!$C$54&lt;&gt;"▼プルダウンより選択してください",申込書!$C$54&lt;&gt;"",申込書!$K$22&lt;&gt;"YYYY/MM/DD",$G399&lt;&gt;""),申込書!$K$22,"")</f>
        <v/>
      </c>
      <c r="BW399" s="369" t="str">
        <f>IF(BV399="","",IF(INDEX('コンテンツ＆備考マスタ'!$H:$J,MATCH(学校情報!BV$3,'コンテンツ＆備考マスタ'!$H:$H,0),3)="●",IF(AND(BV399&lt;&gt;"",ISNUMBER(申込書!$AC$22)=TRUE,申込書!$C$54&lt;&gt;"▼プルダウンより選択してください",申込書!$C$54&lt;&gt;""),申込書!$AC$22,""),"-"))</f>
        <v/>
      </c>
      <c r="BX399" s="369"/>
      <c r="BY399" s="369"/>
      <c r="BZ399" s="370" t="str">
        <f>IF(AND(申込書!$C$54&lt;&gt;"▼プルダウンより選択してください",申込書!$C$54&lt;&gt;"",$G399&lt;&gt;"",申込書!$V$54="特定学年のみ"),"申し込みする","")</f>
        <v/>
      </c>
      <c r="CA399" s="371"/>
      <c r="CB399" s="372"/>
      <c r="CC399" s="373" t="str">
        <f>IF(AND(申込書!$C$55&lt;&gt;"▼プルダウンより選択してください",申込書!$C$55&lt;&gt;"",申込書!$K$22&lt;&gt;"YYYY/MM/DD",$G399&lt;&gt;""),申込書!$K$22,"")</f>
        <v/>
      </c>
      <c r="CD399" s="369" t="str">
        <f>IF(CC399="","",IF(INDEX('コンテンツ＆備考マスタ'!$H:$J,MATCH(学校情報!CC$3,'コンテンツ＆備考マスタ'!$H:$H,0),3)="●",IF(AND(CC399&lt;&gt;"",ISNUMBER(申込書!$AC$22)=TRUE,申込書!$C$55&lt;&gt;"▼プルダウンより選択してください",申込書!$C$55&lt;&gt;""),申込書!$AC$22,""),"-"))</f>
        <v/>
      </c>
      <c r="CE399" s="369"/>
      <c r="CF399" s="369"/>
      <c r="CG399" s="370" t="str">
        <f>IF(AND(申込書!$C$55&lt;&gt;"▼プルダウンより選択してください",申込書!$C$55&lt;&gt;"",$G399&lt;&gt;"",申込書!$V$55="特定学年のみ"),"申し込みする","")</f>
        <v/>
      </c>
      <c r="CH399" s="371"/>
      <c r="CI399" s="372"/>
      <c r="CJ399" s="373" t="str">
        <f>IF(AND(申込書!$C$56&lt;&gt;"▼プルダウンより選択してください",申込書!$C$56&lt;&gt;"",申込書!$K$22&lt;&gt;"YYYY/MM/DD",$G399&lt;&gt;""),申込書!$K$22,"")</f>
        <v/>
      </c>
      <c r="CK399" s="369" t="str">
        <f>IF(CJ399="","",IF(INDEX('コンテンツ＆備考マスタ'!$H:$J,MATCH(学校情報!CJ$3,'コンテンツ＆備考マスタ'!$H:$H,0),3)="●",IF(AND(CJ399&lt;&gt;"",ISNUMBER(申込書!$AC$22)=TRUE,申込書!$C$56&lt;&gt;"▼プルダウンより選択してください",申込書!$C$56&lt;&gt;""),申込書!$AC$22,""),"-"))</f>
        <v/>
      </c>
      <c r="CL399" s="369"/>
      <c r="CM399" s="369"/>
      <c r="CN399" s="370" t="str">
        <f>IF(AND(申込書!$C$56&lt;&gt;"▼プルダウンより選択してください",申込書!$C$56&lt;&gt;"",$G399&lt;&gt;"",申込書!$V$56="特定学年のみ"),"申し込みする","")</f>
        <v/>
      </c>
      <c r="CO399" s="371"/>
      <c r="CP399" s="372"/>
      <c r="CQ399" s="373" t="str">
        <f>IF(AND(申込書!$C$57&lt;&gt;"▼プルダウンより選択してください",申込書!$C$57&lt;&gt;"",申込書!$K$22&lt;&gt;"YYYY/MM/DD",$G399&lt;&gt;""),申込書!$K$22,"")</f>
        <v/>
      </c>
      <c r="CR399" s="369" t="str">
        <f>IF(CQ399="","",IF(INDEX('コンテンツ＆備考マスタ'!$H:$J,MATCH(学校情報!CQ$3,'コンテンツ＆備考マスタ'!$H:$H,0),3)="●",IF(AND(CQ399&lt;&gt;"",ISNUMBER(申込書!$AC$22)=TRUE,申込書!$C$57&lt;&gt;"▼プルダウンより選択してください",申込書!$C$57&lt;&gt;""),申込書!$AC$22,""),"-"))</f>
        <v/>
      </c>
      <c r="CS399" s="369"/>
      <c r="CT399" s="369"/>
      <c r="CU399" s="369" t="str">
        <f>IF(AND(申込書!$C$57&lt;&gt;"▼プルダウンより選択してください",申込書!$C$57&lt;&gt;"",$G399&lt;&gt;"",申込書!$V$57="特定学年のみ"),"申し込みする","")</f>
        <v/>
      </c>
      <c r="CV399" s="371"/>
      <c r="CW399" s="372"/>
      <c r="CX399" s="373" t="str">
        <f>IF(AND(申込書!$C$58&lt;&gt;"▼プルダウンより選択してください",申込書!$C$58&lt;&gt;"",申込書!$K$22&lt;&gt;"YYYY/MM/DD",$G399&lt;&gt;""),申込書!$K$22,"")</f>
        <v/>
      </c>
      <c r="CY399" s="369" t="str">
        <f>IF(CX399="","",IF(INDEX('コンテンツ＆備考マスタ'!$H:$J,MATCH(学校情報!CX$3,'コンテンツ＆備考マスタ'!$H:$H,0),3)="●",IF(AND(CX399&lt;&gt;"",ISNUMBER(申込書!$AC$22)=TRUE,申込書!$C$58&lt;&gt;"▼プルダウンより選択してください",申込書!$C$58&lt;&gt;""),申込書!$AC$22,""),"-"))</f>
        <v/>
      </c>
      <c r="CZ399" s="369"/>
      <c r="DA399" s="369"/>
      <c r="DB399" s="369" t="str">
        <f>IF(AND(申込書!$C$58&lt;&gt;"▼プルダウンより選択してください",申込書!$C$58&lt;&gt;"",$G399&lt;&gt;"",申込書!$V$58="特定学年のみ"),"申し込みする","")</f>
        <v/>
      </c>
      <c r="DC399" s="371"/>
      <c r="DD399" s="372"/>
      <c r="DE399" s="373" t="str">
        <f>IF(AND(申込書!$C$59&lt;&gt;"▼プルダウンより選択してください",申込書!$C$59&lt;&gt;"",申込書!$K$22&lt;&gt;"YYYY/MM/DD",$G399&lt;&gt;""),申込書!$K$22,"")</f>
        <v/>
      </c>
      <c r="DF399" s="369" t="str">
        <f>IF(DE399="","",IF(INDEX('コンテンツ＆備考マスタ'!$H:$J,MATCH(学校情報!DE$3,'コンテンツ＆備考マスタ'!$H:$H,0),3)="●",IF(AND(DE399&lt;&gt;"",ISNUMBER(申込書!$AC$22)=TRUE,申込書!$C$59&lt;&gt;"▼プルダウンより選択してください",申込書!$C$59&lt;&gt;""),申込書!$AC$22,""),"-"))</f>
        <v/>
      </c>
      <c r="DG399" s="369"/>
      <c r="DH399" s="369"/>
      <c r="DI399" s="369" t="str">
        <f>IF(AND(申込書!$C$59&lt;&gt;"▼プルダウンより選択してください",申込書!$C$59&lt;&gt;"",$G399&lt;&gt;"",申込書!$V$59="特定学年のみ"),"申し込みする","")</f>
        <v/>
      </c>
      <c r="DJ399" s="371"/>
      <c r="DK399" s="372"/>
      <c r="DL399" s="373" t="str">
        <f>IF(AND(申込書!$C$60&lt;&gt;"▼プルダウンより選択してください",申込書!$C$60&lt;&gt;"",申込書!$K$22&lt;&gt;"YYYY/MM/DD",$G399&lt;&gt;""),申込書!$K$22,"")</f>
        <v/>
      </c>
      <c r="DM399" s="369" t="str">
        <f>IF(DL399="","",IF(INDEX('コンテンツ＆備考マスタ'!$H:$J,MATCH(学校情報!DL$3,'コンテンツ＆備考マスタ'!$H:$H,0),3)="●",IF(AND(DL399&lt;&gt;"",ISNUMBER(申込書!$AC$22)=TRUE,申込書!$C$60&lt;&gt;"▼プルダウンより選択してください",申込書!$C$60&lt;&gt;""),申込書!$AC$22,""),"-"))</f>
        <v/>
      </c>
      <c r="DN399" s="369"/>
      <c r="DO399" s="369"/>
      <c r="DP399" s="369" t="str">
        <f>IF(AND(申込書!$C$60&lt;&gt;"▼プルダウンより選択してください",申込書!$C$60&lt;&gt;"",$G399&lt;&gt;"",申込書!$V$60="特定学年のみ"),"申し込みする","")</f>
        <v/>
      </c>
      <c r="DQ399" s="371"/>
      <c r="DR399" s="372"/>
      <c r="DS399" s="373" t="str">
        <f>IF(AND(申込書!$C$61&lt;&gt;"▼プルダウンより選択してください",申込書!$C$61&lt;&gt;"",申込書!$K$22&lt;&gt;"YYYY/MM/DD",$G399&lt;&gt;""),申込書!$K$22,"")</f>
        <v/>
      </c>
      <c r="DT399" s="369" t="str">
        <f>IF(DS399="","",IF(INDEX('コンテンツ＆備考マスタ'!$H:$J,MATCH(学校情報!DS$3,'コンテンツ＆備考マスタ'!$H:$H,0),3)="●",IF(AND(DS399&lt;&gt;"",ISNUMBER(申込書!$AC$22)=TRUE,申込書!$C$61&lt;&gt;"▼プルダウンより選択してください",申込書!$C$61&lt;&gt;""),申込書!$AC$22,""),"-"))</f>
        <v/>
      </c>
      <c r="DU399" s="369"/>
      <c r="DV399" s="369"/>
      <c r="DW399" s="369" t="str">
        <f>IF(AND(申込書!$C$61&lt;&gt;"▼プルダウンより選択してください",申込書!$C$61&lt;&gt;"",$G399&lt;&gt;"",申込書!$V$61="特定学年のみ"),"申し込みする","")</f>
        <v/>
      </c>
      <c r="DX399" s="371"/>
      <c r="DY399" s="372"/>
      <c r="DZ399" s="373" t="str">
        <f>IF(AND(申込書!$C$62&lt;&gt;"▼プルダウンより選択してください",申込書!$C$62&lt;&gt;"",申込書!$K$22&lt;&gt;"YYYY/MM/DD",$G399&lt;&gt;""),申込書!$K$22,"")</f>
        <v/>
      </c>
      <c r="EA399" s="369" t="str">
        <f>IF(DZ399="","",IF(INDEX('コンテンツ＆備考マスタ'!$H:$J,MATCH(学校情報!DZ$3,'コンテンツ＆備考マスタ'!$H:$H,0),3)="●",IF(AND(DZ399&lt;&gt;"",ISNUMBER(申込書!$AC$22)=TRUE,申込書!$C$62&lt;&gt;"▼プルダウンより選択してください",申込書!$C$62&lt;&gt;""),申込書!$AC$22,""),"-"))</f>
        <v/>
      </c>
      <c r="EB399" s="369"/>
      <c r="EC399" s="369"/>
      <c r="ED399" s="370" t="str">
        <f>IF(AND(申込書!$C$62&lt;&gt;"▼プルダウンより選択してください",申込書!$C$62&lt;&gt;"",$G399&lt;&gt;"",申込書!$V$62="特定学年のみ"),"申し込みする","")</f>
        <v/>
      </c>
      <c r="EE399" s="371"/>
      <c r="EF399" s="372"/>
      <c r="EG399" s="373" t="str">
        <f>IF(AND(申込書!$C$63&lt;&gt;"▼プルダウンより選択してください",申込書!$C$63&lt;&gt;"",申込書!$K$22&lt;&gt;"YYYY/MM/DD",$G399&lt;&gt;""),申込書!$K$22,"")</f>
        <v/>
      </c>
      <c r="EH399" s="369" t="str">
        <f>IF(EG399="","",IF(INDEX('コンテンツ＆備考マスタ'!$H:$J,MATCH(学校情報!EG$3,'コンテンツ＆備考マスタ'!$H:$H,0),3)="●",IF(AND(EG399&lt;&gt;"",ISNUMBER(申込書!$AC$22)=TRUE,申込書!$C$63&lt;&gt;"▼プルダウンより選択してください",申込書!$C$63&lt;&gt;""),申込書!$AC$22,""),"-"))</f>
        <v/>
      </c>
      <c r="EI399" s="369"/>
      <c r="EJ399" s="369"/>
      <c r="EK399" s="370" t="str">
        <f>IF(AND(申込書!$C$63&lt;&gt;"▼プルダウンより選択してください",申込書!$C$63&lt;&gt;"",$G399&lt;&gt;"",申込書!$V$63="特定学年のみ"),"申し込みする","")</f>
        <v/>
      </c>
      <c r="EL399" s="371"/>
      <c r="EM399" s="372"/>
      <c r="EN399" s="373" t="str">
        <f>IF(AND(申込書!$C$64&lt;&gt;"▼プルダウンより選択してください",申込書!$C$64&lt;&gt;"",申込書!$K$22&lt;&gt;"YYYY/MM/DD",$G399&lt;&gt;""),申込書!$K$22,"")</f>
        <v/>
      </c>
      <c r="EO399" s="369" t="str">
        <f>IF(EN399="","",IF(INDEX('コンテンツ＆備考マスタ'!$H:$J,MATCH(学校情報!EN$3,'コンテンツ＆備考マスタ'!$H:$H,0),3)="●",IF(AND(EN399&lt;&gt;"",ISNUMBER(申込書!$AC$22)=TRUE,申込書!$C$64&lt;&gt;"▼プルダウンより選択してください",申込書!$C$64&lt;&gt;""),申込書!$AC$22,""),"-"))</f>
        <v/>
      </c>
      <c r="EP399" s="369"/>
      <c r="EQ399" s="369"/>
      <c r="ER399" s="370" t="str">
        <f>IF(AND(申込書!$C$64&lt;&gt;"▼プルダウンより選択してください",申込書!$C$64&lt;&gt;"",$G399&lt;&gt;"",申込書!$V$64="特定学年のみ"),"申し込みする","")</f>
        <v/>
      </c>
      <c r="ES399" s="371"/>
      <c r="ET399" s="372"/>
      <c r="EU399" s="373" t="str">
        <f>IF(AND(申込書!$C$65&lt;&gt;"▼プルダウンより選択してください",申込書!$C$65&lt;&gt;"",申込書!$K$22&lt;&gt;"YYYY/MM/DD",$G399&lt;&gt;""),申込書!$K$22,"")</f>
        <v/>
      </c>
      <c r="EV399" s="369" t="str">
        <f>IF(EU399="","",IF(INDEX('コンテンツ＆備考マスタ'!$H:$J,MATCH(学校情報!EU$3,'コンテンツ＆備考マスタ'!$H:$H,0),3)="●",IF(AND(EU399&lt;&gt;"",ISNUMBER(申込書!$AC$22)=TRUE,申込書!$C$65&lt;&gt;"▼プルダウンより選択してください",申込書!$C$65&lt;&gt;""),申込書!$AC$22,""),"-"))</f>
        <v/>
      </c>
      <c r="EW399" s="369"/>
      <c r="EX399" s="369"/>
      <c r="EY399" s="370" t="str">
        <f>IF(AND(申込書!$C$65&lt;&gt;"▼プルダウンより選択してください",申込書!$C$65&lt;&gt;"",$G399&lt;&gt;"",申込書!$V$65="特定学年のみ"),"申し込みする","")</f>
        <v/>
      </c>
      <c r="EZ399" s="371"/>
      <c r="FA399" s="372"/>
      <c r="FB399" s="373" t="str">
        <f>IF(AND(申込書!$C$66&lt;&gt;"▼プルダウンより選択してください",申込書!$C$66&lt;&gt;"",申込書!$K$22&lt;&gt;"YYYY/MM/DD",$G399&lt;&gt;""),申込書!$K$22,"")</f>
        <v/>
      </c>
      <c r="FC399" s="369" t="str">
        <f>IF(FB399="","",IF(INDEX('コンテンツ＆備考マスタ'!$H:$J,MATCH(学校情報!FB$3,'コンテンツ＆備考マスタ'!$H:$H,0),3)="●",IF(AND(FB399&lt;&gt;"",ISNUMBER(申込書!$AC$22)=TRUE,申込書!$C$66&lt;&gt;"▼プルダウンより選択してください",申込書!$C$66&lt;&gt;""),申込書!$AC$22,""),"-"))</f>
        <v/>
      </c>
      <c r="FD399" s="369"/>
      <c r="FE399" s="369"/>
      <c r="FF399" s="370" t="str">
        <f>IF(AND(申込書!$C$66&lt;&gt;"▼プルダウンより選択してください",申込書!$C$66&lt;&gt;"",$G399&lt;&gt;"",申込書!$V$66="特定学年のみ"),"申し込みする","")</f>
        <v/>
      </c>
      <c r="FG399" s="371"/>
      <c r="FH399" s="372"/>
      <c r="FI399" s="373" t="str">
        <f>IF(AND(申込書!$C$67&lt;&gt;"▼プルダウンより選択してください",申込書!$C$67&lt;&gt;"",申込書!$K$22&lt;&gt;"YYYY/MM/DD",$G399&lt;&gt;""),申込書!$K$22,"")</f>
        <v/>
      </c>
      <c r="FJ399" s="369" t="str">
        <f>IF(FI399="","",IF(INDEX('コンテンツ＆備考マスタ'!$H:$J,MATCH(学校情報!FI$3,'コンテンツ＆備考マスタ'!$H:$H,0),3)="●",IF(AND(FI399&lt;&gt;"",ISNUMBER(申込書!$AC$22)=TRUE,申込書!$C$67&lt;&gt;"▼プルダウンより選択してください",申込書!$C$67&lt;&gt;""),申込書!$AC$22,""),"-"))</f>
        <v/>
      </c>
      <c r="FK399" s="369"/>
      <c r="FL399" s="369"/>
      <c r="FM399" s="370" t="str">
        <f>IF(AND(申込書!$C$67&lt;&gt;"▼プルダウンより選択してください",申込書!$C$67&lt;&gt;"",$G399&lt;&gt;"",申込書!$V$67="特定学年のみ"),"申し込みする","")</f>
        <v/>
      </c>
      <c r="FN399" s="371"/>
      <c r="FO399" s="372"/>
      <c r="FP399" s="373" t="str">
        <f>IF(AND(申込書!$C$68&lt;&gt;"▼プルダウンより選択してください",申込書!$C$68&lt;&gt;"",申込書!$K$22&lt;&gt;"YYYY/MM/DD",$G399&lt;&gt;""),申込書!$K$22,"")</f>
        <v/>
      </c>
      <c r="FQ399" s="369" t="str">
        <f>IF(FP399="","",IF(INDEX('コンテンツ＆備考マスタ'!$H:$J,MATCH(学校情報!FP$3,'コンテンツ＆備考マスタ'!$H:$H,0),3)="●",IF(AND(FP399&lt;&gt;"",ISNUMBER(申込書!$AC$22)=TRUE,申込書!$C$68&lt;&gt;"▼プルダウンより選択してください",申込書!$C$68&lt;&gt;""),申込書!$AC$22,""),"-"))</f>
        <v/>
      </c>
      <c r="FR399" s="369"/>
      <c r="FS399" s="369"/>
      <c r="FT399" s="370" t="str">
        <f>IF(AND(申込書!$C$68&lt;&gt;"▼プルダウンより選択してください",申込書!$C$68&lt;&gt;"",$G399&lt;&gt;"",申込書!$V$68="特定学年のみ"),"申し込みする","")</f>
        <v/>
      </c>
      <c r="FU399" s="371"/>
      <c r="FV399" s="372"/>
      <c r="FW399" s="373" t="str">
        <f>IF(AND(申込書!$C$69&lt;&gt;"▼プルダウンより選択してください",申込書!$C$69&lt;&gt;"",申込書!$K$22&lt;&gt;"YYYY/MM/DD",$G399&lt;&gt;""),申込書!$K$22,"")</f>
        <v/>
      </c>
      <c r="FX399" s="369" t="str">
        <f>IF(FW399="","",IF(INDEX('コンテンツ＆備考マスタ'!$H:$J,MATCH(学校情報!FW$3,'コンテンツ＆備考マスタ'!$H:$H,0),3)="●",IF(AND(FW399&lt;&gt;"",ISNUMBER(申込書!$AC$22)=TRUE,申込書!$C$69&lt;&gt;"▼プルダウンより選択してください",申込書!$C$69&lt;&gt;""),申込書!$AC$22,""),"-"))</f>
        <v/>
      </c>
      <c r="FY399" s="369"/>
      <c r="FZ399" s="369"/>
      <c r="GA399" s="370" t="str">
        <f>IF(AND(申込書!$C$69&lt;&gt;"▼プルダウンより選択してください",申込書!$C$69&lt;&gt;"",$G399&lt;&gt;"",申込書!$V$69="特定学年のみ"),"申し込みする","")</f>
        <v/>
      </c>
      <c r="GB399" s="371"/>
      <c r="GC399" s="372"/>
      <c r="GD399" s="373" t="str">
        <f>IF(AND(申込書!$C$70&lt;&gt;"▼プルダウンより選択してください",申込書!$C$70&lt;&gt;"",申込書!$K$22&lt;&gt;"YYYY/MM/DD",$G399&lt;&gt;""),申込書!$K$22,"")</f>
        <v/>
      </c>
      <c r="GE399" s="369" t="str">
        <f>IF(GD399="","",IF(INDEX('コンテンツ＆備考マスタ'!$H:$J,MATCH(学校情報!GD$3,'コンテンツ＆備考マスタ'!$H:$H,0),3)="●",IF(AND(GD399&lt;&gt;"",ISNUMBER(申込書!$AC$22)=TRUE,申込書!$C$70&lt;&gt;"▼プルダウンより選択してください",申込書!$C$70&lt;&gt;""),申込書!$AC$22,""),"-"))</f>
        <v/>
      </c>
      <c r="GF399" s="369"/>
      <c r="GG399" s="369"/>
      <c r="GH399" s="370" t="str">
        <f>IF(AND(申込書!$C$70&lt;&gt;"▼プルダウンより選択してください",申込書!$C$70&lt;&gt;"",$G399&lt;&gt;"",申込書!$V$70="特定学年のみ"),"申し込みする","")</f>
        <v/>
      </c>
      <c r="GI399" s="371"/>
      <c r="GJ399" s="372"/>
      <c r="GK399" s="373" t="str">
        <f>IF(AND(申込書!$C$71&lt;&gt;"▼プルダウンより選択してください",申込書!$C$71&lt;&gt;"",申込書!$K$22&lt;&gt;"YYYY/MM/DD",$G399&lt;&gt;""),申込書!$K$22,"")</f>
        <v/>
      </c>
      <c r="GL399" s="369" t="str">
        <f>IF(GK399="","",IF(INDEX('コンテンツ＆備考マスタ'!$H:$J,MATCH(学校情報!GK$3,'コンテンツ＆備考マスタ'!$H:$H,0),3)="●",IF(AND(GK399&lt;&gt;"",ISNUMBER(申込書!$AC$22)=TRUE,申込書!$C$71&lt;&gt;"▼プルダウンより選択してください",申込書!$C$71&lt;&gt;""),申込書!$AC$22,""),"-"))</f>
        <v/>
      </c>
      <c r="GM399" s="369"/>
      <c r="GN399" s="369"/>
      <c r="GO399" s="370" t="str">
        <f>IF(AND(申込書!$C$71&lt;&gt;"▼プルダウンより選択してください",申込書!$C$71&lt;&gt;"",$G399&lt;&gt;"",申込書!$V$71="特定学年のみ"),"申し込みする","")</f>
        <v/>
      </c>
      <c r="GP399" s="371"/>
      <c r="GQ399" s="372"/>
      <c r="GR399" s="373" t="str">
        <f>IF(AND(申込書!$C$72&lt;&gt;"▼プルダウンより選択してください",申込書!$C$72&lt;&gt;"",申込書!$K$22&lt;&gt;"YYYY/MM/DD",$G399&lt;&gt;""),申込書!$K$22,"")</f>
        <v/>
      </c>
      <c r="GS399" s="369" t="str">
        <f>IF(GR399="","",IF(INDEX('コンテンツ＆備考マスタ'!$H:$J,MATCH(学校情報!GR$3,'コンテンツ＆備考マスタ'!$H:$H,0),3)="●",IF(AND(GR399&lt;&gt;"",ISNUMBER(申込書!$AC$22)=TRUE,申込書!$C$72&lt;&gt;"▼プルダウンより選択してください",申込書!$C$72&lt;&gt;""),申込書!$AC$22,""),"-"))</f>
        <v/>
      </c>
      <c r="GT399" s="369"/>
      <c r="GU399" s="369"/>
      <c r="GV399" s="370" t="str">
        <f>IF(AND(申込書!$C$72&lt;&gt;"▼プルダウンより選択してください",申込書!$C$72&lt;&gt;"",$G399&lt;&gt;"",申込書!$V$72="特定学年のみ"),"申し込みする","")</f>
        <v/>
      </c>
      <c r="GW399" s="371"/>
      <c r="GX399" s="372"/>
      <c r="GY399" s="373" t="str">
        <f>IF(AND(申込書!$C$73&lt;&gt;"▼プルダウンより選択してください",申込書!$C$73&lt;&gt;"",申込書!$K$22&lt;&gt;"YYYY/MM/DD",$G399&lt;&gt;""),申込書!$K$22,"")</f>
        <v/>
      </c>
      <c r="GZ399" s="369" t="str">
        <f>IF(GY399="","",IF(INDEX('コンテンツ＆備考マスタ'!$H:$J,MATCH(学校情報!GY$3,'コンテンツ＆備考マスタ'!$H:$H,0),3)="●",IF(AND(GY399&lt;&gt;"",ISNUMBER(申込書!$AC$22)=TRUE,申込書!$C$73&lt;&gt;"▼プルダウンより選択してください",申込書!$C$73&lt;&gt;""),申込書!$AC$22,""),"-"))</f>
        <v/>
      </c>
      <c r="HA399" s="369"/>
      <c r="HB399" s="369"/>
      <c r="HC399" s="370" t="str">
        <f>IF(AND(申込書!$C$73&lt;&gt;"▼プルダウンより選択してください",申込書!$C$73&lt;&gt;"",$G399&lt;&gt;"",申込書!$V$73="特定学年のみ"),"申し込みする","")</f>
        <v/>
      </c>
      <c r="HD399" s="371"/>
      <c r="HE399" s="372"/>
      <c r="HF399" s="373" t="str">
        <f>IF(AND(申込書!$C$74&lt;&gt;"▼プルダウンより選択してください",申込書!$C$74&lt;&gt;"",申込書!$K$22&lt;&gt;"YYYY/MM/DD",$G399&lt;&gt;""),申込書!$K$22,"")</f>
        <v/>
      </c>
      <c r="HG399" s="369" t="str">
        <f>IF(HF399="","",IF(INDEX('コンテンツ＆備考マスタ'!$H:$J,MATCH(学校情報!HF$3,'コンテンツ＆備考マスタ'!$H:$H,0),3)="●",IF(AND(HF399&lt;&gt;"",ISNUMBER(申込書!$AC$22)=TRUE,申込書!$C$74&lt;&gt;"▼プルダウンより選択してください",申込書!$C$74&lt;&gt;""),申込書!$AC$22,""),"-"))</f>
        <v/>
      </c>
      <c r="HH399" s="369"/>
      <c r="HI399" s="369"/>
      <c r="HJ399" s="370" t="str">
        <f>IF(AND(申込書!$C$74&lt;&gt;"▼プルダウンより選択してください",申込書!$C$74&lt;&gt;"",$G399&lt;&gt;"",申込書!$V$74="特定学年のみ"),"申し込みする","")</f>
        <v/>
      </c>
      <c r="HK399" s="371"/>
      <c r="HL399" s="372"/>
      <c r="HM399" s="373" t="str">
        <f>IF(AND(申込書!$C$75&lt;&gt;"▼プルダウンより選択してください",申込書!$C$75&lt;&gt;"",申込書!$K$22&lt;&gt;"YYYY/MM/DD",$G399&lt;&gt;""),申込書!$K$22,"")</f>
        <v/>
      </c>
      <c r="HN399" s="369" t="str">
        <f>IF(HM399="","",IF(INDEX('コンテンツ＆備考マスタ'!$H:$J,MATCH(学校情報!HM$3,'コンテンツ＆備考マスタ'!$H:$H,0),3)="●",IF(AND(HM399&lt;&gt;"",ISNUMBER(申込書!$AC$22)=TRUE,申込書!$C$75&lt;&gt;"▼プルダウンより選択してください",申込書!$C$75&lt;&gt;""),申込書!$AC$22,""),"-"))</f>
        <v/>
      </c>
      <c r="HO399" s="369"/>
      <c r="HP399" s="369"/>
      <c r="HQ399" s="370" t="str">
        <f>IF(AND(申込書!$C$75&lt;&gt;"▼プルダウンより選択してください",申込書!$C$75&lt;&gt;"",$G399&lt;&gt;"",申込書!$V$75="特定学年のみ"),"申し込みする","")</f>
        <v/>
      </c>
      <c r="HR399" s="371"/>
      <c r="HS399" s="371"/>
      <c r="HT399" s="374" t="str">
        <f>IF(AND(申込書!$C$76&lt;&gt;"▼プルダウンより選択してください",申込書!$C$76&lt;&gt;"",申込書!$K$22&lt;&gt;"YYYY/MM/DD",$G399&lt;&gt;""),申込書!$K$22,"")</f>
        <v/>
      </c>
      <c r="HU399" s="369" t="str">
        <f>IF(HT399="","",IF(INDEX('コンテンツ＆備考マスタ'!$H:$J,MATCH(学校情報!HT$3,'コンテンツ＆備考マスタ'!$H:$H,0),3)="●",IF(AND(HT399&lt;&gt;"",ISNUMBER(申込書!$AC$22)=TRUE,申込書!$C$76&lt;&gt;"▼プルダウンより選択してください",申込書!$C$76&lt;&gt;""),申込書!$AC$22,""),"-"))</f>
        <v/>
      </c>
      <c r="HV399" s="369"/>
      <c r="HW399" s="369"/>
      <c r="HX399" s="370" t="str">
        <f>IF(AND(申込書!$C$76&lt;&gt;"▼プルダウンより選択してください",申込書!$C$76&lt;&gt;"",$G399&lt;&gt;"",申込書!$V$76="特定学年のみ"),"申し込みする","")</f>
        <v/>
      </c>
      <c r="HY399" s="371"/>
      <c r="HZ399" s="372"/>
      <c r="IA399" s="69"/>
    </row>
    <row r="400" spans="2:235" ht="26.85" hidden="1" customHeight="1" outlineLevel="1">
      <c r="B400" s="365">
        <f t="shared" si="18"/>
        <v>395</v>
      </c>
      <c r="C400" s="55"/>
      <c r="D400" s="56"/>
      <c r="E400" s="154"/>
      <c r="F400" s="57"/>
      <c r="G400" s="58"/>
      <c r="H400" s="59"/>
      <c r="I400" s="60"/>
      <c r="J400" s="61"/>
      <c r="K400" s="366" t="str">
        <f t="shared" si="19"/>
        <v/>
      </c>
      <c r="L400" s="62"/>
      <c r="M400" s="322"/>
      <c r="N400" s="63"/>
      <c r="O400" s="64"/>
      <c r="P400" s="367" t="str">
        <f t="shared" si="20"/>
        <v/>
      </c>
      <c r="Q400" s="65"/>
      <c r="R400" s="66"/>
      <c r="S400" s="67"/>
      <c r="T400" s="68"/>
      <c r="U400" s="68"/>
      <c r="V400" s="68"/>
      <c r="W400" s="66"/>
      <c r="X400" s="281"/>
      <c r="Y400" s="368" t="str">
        <f>IF(AND(申込書!$C$47&lt;&gt;"▼プルダウンより選択してください",申込書!$C$47&lt;&gt;"",申込書!$K$22&lt;&gt;"YYYY/MM/DD",$G400&lt;&gt;""),申込書!$K$22,"")</f>
        <v/>
      </c>
      <c r="Z400" s="369" t="str">
        <f>IF(Y400="","",IF(INDEX('コンテンツ＆備考マスタ'!$H:$J,MATCH(学校情報!Y$3,'コンテンツ＆備考マスタ'!$H:$H,0),3)="●",IF(AND(Y400&lt;&gt;"",ISNUMBER(申込書!$AC$22)=TRUE,申込書!$C$47&lt;&gt;"▼プルダウンより選択してください",申込書!$C$47&lt;&gt;""),申込書!$AC$22,""),"-"))</f>
        <v/>
      </c>
      <c r="AA400" s="369"/>
      <c r="AB400" s="369"/>
      <c r="AC400" s="370" t="str">
        <f>IF(AND(申込書!$C$47&lt;&gt;"▼プルダウンより選択してください",申込書!$C$47&lt;&gt;"",$G400&lt;&gt;"",申込書!$V$47="特定学年のみ"),"申し込みする","")</f>
        <v/>
      </c>
      <c r="AD400" s="371"/>
      <c r="AE400" s="372"/>
      <c r="AF400" s="373" t="str">
        <f>IF(AND(申込書!$C$48&lt;&gt;"▼プルダウンより選択してください",申込書!$C$48&lt;&gt;"",申込書!$K$22&lt;&gt;"YYYY/MM/DD",$G400&lt;&gt;""),申込書!$K$22,"")</f>
        <v/>
      </c>
      <c r="AG400" s="369" t="str">
        <f>IF(AF400="","",IF(INDEX('コンテンツ＆備考マスタ'!$H:$J,MATCH(学校情報!AF$3,'コンテンツ＆備考マスタ'!$H:$H,0),3)="●",IF(AND(AF400&lt;&gt;"",ISNUMBER(申込書!$AC$22)=TRUE,申込書!$C$48&lt;&gt;"▼プルダウンより選択してください",申込書!$C$48&lt;&gt;""),申込書!$AC$22,""),"-"))</f>
        <v/>
      </c>
      <c r="AH400" s="369"/>
      <c r="AI400" s="369"/>
      <c r="AJ400" s="370" t="str">
        <f>IF(AND(申込書!$C$48&lt;&gt;"▼プルダウンより選択してください",申込書!$C$48&lt;&gt;"",$G400&lt;&gt;"",申込書!$V$48="特定学年のみ"),"申し込みする","")</f>
        <v/>
      </c>
      <c r="AK400" s="371"/>
      <c r="AL400" s="372"/>
      <c r="AM400" s="373" t="str">
        <f>IF(AND(申込書!$C$49&lt;&gt;"▼プルダウンより選択してください",申込書!$C$49&lt;&gt;"",申込書!$K$22&lt;&gt;"YYYY/MM/DD",$G400&lt;&gt;""),申込書!$K$22,"")</f>
        <v/>
      </c>
      <c r="AN400" s="369" t="str">
        <f>IF(AM400="","",IF(INDEX('コンテンツ＆備考マスタ'!$H:$J,MATCH(学校情報!AM$3,'コンテンツ＆備考マスタ'!$H:$H,0),3)="●",IF(AND(AM400&lt;&gt;"",ISNUMBER(申込書!$AC$22)=TRUE,申込書!$C$49&lt;&gt;"▼プルダウンより選択してください",申込書!$C$49&lt;&gt;""),申込書!$AC$22,""),"-"))</f>
        <v/>
      </c>
      <c r="AO400" s="369"/>
      <c r="AP400" s="369"/>
      <c r="AQ400" s="370" t="str">
        <f>IF(AND(申込書!$C$49&lt;&gt;"▼プルダウンより選択してください",申込書!$C$49&lt;&gt;"",$G400&lt;&gt;"",申込書!$V$49="特定学年のみ"),"申し込みする","")</f>
        <v/>
      </c>
      <c r="AR400" s="371"/>
      <c r="AS400" s="372"/>
      <c r="AT400" s="373" t="str">
        <f>IF(AND(申込書!$C$50&lt;&gt;"▼プルダウンより選択してください",申込書!$C$50&lt;&gt;"",申込書!$K$22&lt;&gt;"YYYY/MM/DD",$G400&lt;&gt;""),申込書!$K$22,"")</f>
        <v/>
      </c>
      <c r="AU400" s="369" t="str">
        <f>IF(AT400="","",IF(INDEX('コンテンツ＆備考マスタ'!$H:$J,MATCH(学校情報!AT$3,'コンテンツ＆備考マスタ'!$H:$H,0),3)="●",IF(AND(AT400&lt;&gt;"",ISNUMBER(申込書!$AC$22)=TRUE,申込書!$C$50&lt;&gt;"▼プルダウンより選択してください",申込書!$C$50&lt;&gt;""),申込書!$AC$22,""),"-"))</f>
        <v/>
      </c>
      <c r="AV400" s="369"/>
      <c r="AW400" s="369"/>
      <c r="AX400" s="370" t="str">
        <f>IF(AND(申込書!$C$50&lt;&gt;"▼プルダウンより選択してください",申込書!$C$50&lt;&gt;"",$G400&lt;&gt;"",申込書!$V$50="特定学年のみ"),"申し込みする","")</f>
        <v/>
      </c>
      <c r="AY400" s="371"/>
      <c r="AZ400" s="372"/>
      <c r="BA400" s="373" t="str">
        <f>IF(AND(申込書!$C$51&lt;&gt;"▼プルダウンより選択してください",申込書!$C$51&lt;&gt;"",申込書!$K$22&lt;&gt;"YYYY/MM/DD",$G400&lt;&gt;""),申込書!$K$22,"")</f>
        <v/>
      </c>
      <c r="BB400" s="369" t="str">
        <f>IF(BA400="","",IF(INDEX('コンテンツ＆備考マスタ'!$H:$J,MATCH(学校情報!BA$3,'コンテンツ＆備考マスタ'!$H:$H,0),3)="●",IF(AND(BA400&lt;&gt;"",ISNUMBER(申込書!$AC$22)=TRUE,申込書!$C$51&lt;&gt;"▼プルダウンより選択してください",申込書!$C$51&lt;&gt;""),申込書!$AC$22,""),"-"))</f>
        <v/>
      </c>
      <c r="BC400" s="369"/>
      <c r="BD400" s="369"/>
      <c r="BE400" s="370" t="str">
        <f>IF(AND(申込書!$C$51&lt;&gt;"▼プルダウンより選択してください",申込書!$C$51&lt;&gt;"",$G400&lt;&gt;"",申込書!$V$51="特定学年のみ"),"申し込みする","")</f>
        <v/>
      </c>
      <c r="BF400" s="371"/>
      <c r="BG400" s="372"/>
      <c r="BH400" s="373" t="str">
        <f>IF(AND(申込書!$C$52&lt;&gt;"▼プルダウンより選択してください",申込書!$C$52&lt;&gt;"",申込書!$K$22&lt;&gt;"YYYY/MM/DD",$G400&lt;&gt;""),申込書!$K$22,"")</f>
        <v/>
      </c>
      <c r="BI400" s="369" t="str">
        <f>IF(BH400="","",IF(INDEX('コンテンツ＆備考マスタ'!$H:$J,MATCH(学校情報!BH$3,'コンテンツ＆備考マスタ'!$H:$H,0),3)="●",IF(AND(BH400&lt;&gt;"",ISNUMBER(申込書!$AC$22)=TRUE,申込書!$C$52&lt;&gt;"▼プルダウンより選択してください",申込書!$C$52&lt;&gt;""),申込書!$AC$22,""),"-"))</f>
        <v/>
      </c>
      <c r="BJ400" s="369"/>
      <c r="BK400" s="369"/>
      <c r="BL400" s="370" t="str">
        <f>IF(AND(申込書!$C$52&lt;&gt;"▼プルダウンより選択してください",申込書!$C$52&lt;&gt;"",$G400&lt;&gt;"",申込書!$V$52="特定学年のみ"),"申し込みする","")</f>
        <v/>
      </c>
      <c r="BM400" s="371"/>
      <c r="BN400" s="372"/>
      <c r="BO400" s="373" t="str">
        <f>IF(AND(申込書!$C$53&lt;&gt;"▼プルダウンより選択してください",申込書!$C$53&lt;&gt;"",申込書!$K$22&lt;&gt;"YYYY/MM/DD",$G400&lt;&gt;""),申込書!$K$22,"")</f>
        <v/>
      </c>
      <c r="BP400" s="369" t="str">
        <f>IF(BO400="","",IF(INDEX('コンテンツ＆備考マスタ'!$H:$J,MATCH(学校情報!BO$3,'コンテンツ＆備考マスタ'!$H:$H,0),3)="●",IF(AND(BO400&lt;&gt;"",ISNUMBER(申込書!$AC$22)=TRUE,申込書!$C$53&lt;&gt;"▼プルダウンより選択してください",申込書!$C$53&lt;&gt;""),申込書!$AC$22,""),"-"))</f>
        <v/>
      </c>
      <c r="BQ400" s="369"/>
      <c r="BR400" s="369"/>
      <c r="BS400" s="370" t="str">
        <f>IF(AND(申込書!$C$53&lt;&gt;"▼プルダウンより選択してください",申込書!$C$53&lt;&gt;"",$G400&lt;&gt;"",申込書!$V$53="特定学年のみ"),"申し込みする","")</f>
        <v/>
      </c>
      <c r="BT400" s="371"/>
      <c r="BU400" s="372"/>
      <c r="BV400" s="373" t="str">
        <f>IF(AND(申込書!$C$54&lt;&gt;"▼プルダウンより選択してください",申込書!$C$54&lt;&gt;"",申込書!$K$22&lt;&gt;"YYYY/MM/DD",$G400&lt;&gt;""),申込書!$K$22,"")</f>
        <v/>
      </c>
      <c r="BW400" s="369" t="str">
        <f>IF(BV400="","",IF(INDEX('コンテンツ＆備考マスタ'!$H:$J,MATCH(学校情報!BV$3,'コンテンツ＆備考マスタ'!$H:$H,0),3)="●",IF(AND(BV400&lt;&gt;"",ISNUMBER(申込書!$AC$22)=TRUE,申込書!$C$54&lt;&gt;"▼プルダウンより選択してください",申込書!$C$54&lt;&gt;""),申込書!$AC$22,""),"-"))</f>
        <v/>
      </c>
      <c r="BX400" s="369"/>
      <c r="BY400" s="369"/>
      <c r="BZ400" s="370" t="str">
        <f>IF(AND(申込書!$C$54&lt;&gt;"▼プルダウンより選択してください",申込書!$C$54&lt;&gt;"",$G400&lt;&gt;"",申込書!$V$54="特定学年のみ"),"申し込みする","")</f>
        <v/>
      </c>
      <c r="CA400" s="371"/>
      <c r="CB400" s="372"/>
      <c r="CC400" s="373" t="str">
        <f>IF(AND(申込書!$C$55&lt;&gt;"▼プルダウンより選択してください",申込書!$C$55&lt;&gt;"",申込書!$K$22&lt;&gt;"YYYY/MM/DD",$G400&lt;&gt;""),申込書!$K$22,"")</f>
        <v/>
      </c>
      <c r="CD400" s="369" t="str">
        <f>IF(CC400="","",IF(INDEX('コンテンツ＆備考マスタ'!$H:$J,MATCH(学校情報!CC$3,'コンテンツ＆備考マスタ'!$H:$H,0),3)="●",IF(AND(CC400&lt;&gt;"",ISNUMBER(申込書!$AC$22)=TRUE,申込書!$C$55&lt;&gt;"▼プルダウンより選択してください",申込書!$C$55&lt;&gt;""),申込書!$AC$22,""),"-"))</f>
        <v/>
      </c>
      <c r="CE400" s="369"/>
      <c r="CF400" s="369"/>
      <c r="CG400" s="370" t="str">
        <f>IF(AND(申込書!$C$55&lt;&gt;"▼プルダウンより選択してください",申込書!$C$55&lt;&gt;"",$G400&lt;&gt;"",申込書!$V$55="特定学年のみ"),"申し込みする","")</f>
        <v/>
      </c>
      <c r="CH400" s="371"/>
      <c r="CI400" s="372"/>
      <c r="CJ400" s="373" t="str">
        <f>IF(AND(申込書!$C$56&lt;&gt;"▼プルダウンより選択してください",申込書!$C$56&lt;&gt;"",申込書!$K$22&lt;&gt;"YYYY/MM/DD",$G400&lt;&gt;""),申込書!$K$22,"")</f>
        <v/>
      </c>
      <c r="CK400" s="369" t="str">
        <f>IF(CJ400="","",IF(INDEX('コンテンツ＆備考マスタ'!$H:$J,MATCH(学校情報!CJ$3,'コンテンツ＆備考マスタ'!$H:$H,0),3)="●",IF(AND(CJ400&lt;&gt;"",ISNUMBER(申込書!$AC$22)=TRUE,申込書!$C$56&lt;&gt;"▼プルダウンより選択してください",申込書!$C$56&lt;&gt;""),申込書!$AC$22,""),"-"))</f>
        <v/>
      </c>
      <c r="CL400" s="369"/>
      <c r="CM400" s="369"/>
      <c r="CN400" s="370" t="str">
        <f>IF(AND(申込書!$C$56&lt;&gt;"▼プルダウンより選択してください",申込書!$C$56&lt;&gt;"",$G400&lt;&gt;"",申込書!$V$56="特定学年のみ"),"申し込みする","")</f>
        <v/>
      </c>
      <c r="CO400" s="371"/>
      <c r="CP400" s="372"/>
      <c r="CQ400" s="373" t="str">
        <f>IF(AND(申込書!$C$57&lt;&gt;"▼プルダウンより選択してください",申込書!$C$57&lt;&gt;"",申込書!$K$22&lt;&gt;"YYYY/MM/DD",$G400&lt;&gt;""),申込書!$K$22,"")</f>
        <v/>
      </c>
      <c r="CR400" s="369" t="str">
        <f>IF(CQ400="","",IF(INDEX('コンテンツ＆備考マスタ'!$H:$J,MATCH(学校情報!CQ$3,'コンテンツ＆備考マスタ'!$H:$H,0),3)="●",IF(AND(CQ400&lt;&gt;"",ISNUMBER(申込書!$AC$22)=TRUE,申込書!$C$57&lt;&gt;"▼プルダウンより選択してください",申込書!$C$57&lt;&gt;""),申込書!$AC$22,""),"-"))</f>
        <v/>
      </c>
      <c r="CS400" s="369"/>
      <c r="CT400" s="369"/>
      <c r="CU400" s="369" t="str">
        <f>IF(AND(申込書!$C$57&lt;&gt;"▼プルダウンより選択してください",申込書!$C$57&lt;&gt;"",$G400&lt;&gt;"",申込書!$V$57="特定学年のみ"),"申し込みする","")</f>
        <v/>
      </c>
      <c r="CV400" s="371"/>
      <c r="CW400" s="372"/>
      <c r="CX400" s="373" t="str">
        <f>IF(AND(申込書!$C$58&lt;&gt;"▼プルダウンより選択してください",申込書!$C$58&lt;&gt;"",申込書!$K$22&lt;&gt;"YYYY/MM/DD",$G400&lt;&gt;""),申込書!$K$22,"")</f>
        <v/>
      </c>
      <c r="CY400" s="369" t="str">
        <f>IF(CX400="","",IF(INDEX('コンテンツ＆備考マスタ'!$H:$J,MATCH(学校情報!CX$3,'コンテンツ＆備考マスタ'!$H:$H,0),3)="●",IF(AND(CX400&lt;&gt;"",ISNUMBER(申込書!$AC$22)=TRUE,申込書!$C$58&lt;&gt;"▼プルダウンより選択してください",申込書!$C$58&lt;&gt;""),申込書!$AC$22,""),"-"))</f>
        <v/>
      </c>
      <c r="CZ400" s="369"/>
      <c r="DA400" s="369"/>
      <c r="DB400" s="369" t="str">
        <f>IF(AND(申込書!$C$58&lt;&gt;"▼プルダウンより選択してください",申込書!$C$58&lt;&gt;"",$G400&lt;&gt;"",申込書!$V$58="特定学年のみ"),"申し込みする","")</f>
        <v/>
      </c>
      <c r="DC400" s="371"/>
      <c r="DD400" s="372"/>
      <c r="DE400" s="373" t="str">
        <f>IF(AND(申込書!$C$59&lt;&gt;"▼プルダウンより選択してください",申込書!$C$59&lt;&gt;"",申込書!$K$22&lt;&gt;"YYYY/MM/DD",$G400&lt;&gt;""),申込書!$K$22,"")</f>
        <v/>
      </c>
      <c r="DF400" s="369" t="str">
        <f>IF(DE400="","",IF(INDEX('コンテンツ＆備考マスタ'!$H:$J,MATCH(学校情報!DE$3,'コンテンツ＆備考マスタ'!$H:$H,0),3)="●",IF(AND(DE400&lt;&gt;"",ISNUMBER(申込書!$AC$22)=TRUE,申込書!$C$59&lt;&gt;"▼プルダウンより選択してください",申込書!$C$59&lt;&gt;""),申込書!$AC$22,""),"-"))</f>
        <v/>
      </c>
      <c r="DG400" s="369"/>
      <c r="DH400" s="369"/>
      <c r="DI400" s="369" t="str">
        <f>IF(AND(申込書!$C$59&lt;&gt;"▼プルダウンより選択してください",申込書!$C$59&lt;&gt;"",$G400&lt;&gt;"",申込書!$V$59="特定学年のみ"),"申し込みする","")</f>
        <v/>
      </c>
      <c r="DJ400" s="371"/>
      <c r="DK400" s="372"/>
      <c r="DL400" s="373" t="str">
        <f>IF(AND(申込書!$C$60&lt;&gt;"▼プルダウンより選択してください",申込書!$C$60&lt;&gt;"",申込書!$K$22&lt;&gt;"YYYY/MM/DD",$G400&lt;&gt;""),申込書!$K$22,"")</f>
        <v/>
      </c>
      <c r="DM400" s="369" t="str">
        <f>IF(DL400="","",IF(INDEX('コンテンツ＆備考マスタ'!$H:$J,MATCH(学校情報!DL$3,'コンテンツ＆備考マスタ'!$H:$H,0),3)="●",IF(AND(DL400&lt;&gt;"",ISNUMBER(申込書!$AC$22)=TRUE,申込書!$C$60&lt;&gt;"▼プルダウンより選択してください",申込書!$C$60&lt;&gt;""),申込書!$AC$22,""),"-"))</f>
        <v/>
      </c>
      <c r="DN400" s="369"/>
      <c r="DO400" s="369"/>
      <c r="DP400" s="369" t="str">
        <f>IF(AND(申込書!$C$60&lt;&gt;"▼プルダウンより選択してください",申込書!$C$60&lt;&gt;"",$G400&lt;&gt;"",申込書!$V$60="特定学年のみ"),"申し込みする","")</f>
        <v/>
      </c>
      <c r="DQ400" s="371"/>
      <c r="DR400" s="372"/>
      <c r="DS400" s="373" t="str">
        <f>IF(AND(申込書!$C$61&lt;&gt;"▼プルダウンより選択してください",申込書!$C$61&lt;&gt;"",申込書!$K$22&lt;&gt;"YYYY/MM/DD",$G400&lt;&gt;""),申込書!$K$22,"")</f>
        <v/>
      </c>
      <c r="DT400" s="369" t="str">
        <f>IF(DS400="","",IF(INDEX('コンテンツ＆備考マスタ'!$H:$J,MATCH(学校情報!DS$3,'コンテンツ＆備考マスタ'!$H:$H,0),3)="●",IF(AND(DS400&lt;&gt;"",ISNUMBER(申込書!$AC$22)=TRUE,申込書!$C$61&lt;&gt;"▼プルダウンより選択してください",申込書!$C$61&lt;&gt;""),申込書!$AC$22,""),"-"))</f>
        <v/>
      </c>
      <c r="DU400" s="369"/>
      <c r="DV400" s="369"/>
      <c r="DW400" s="369" t="str">
        <f>IF(AND(申込書!$C$61&lt;&gt;"▼プルダウンより選択してください",申込書!$C$61&lt;&gt;"",$G400&lt;&gt;"",申込書!$V$61="特定学年のみ"),"申し込みする","")</f>
        <v/>
      </c>
      <c r="DX400" s="371"/>
      <c r="DY400" s="372"/>
      <c r="DZ400" s="373" t="str">
        <f>IF(AND(申込書!$C$62&lt;&gt;"▼プルダウンより選択してください",申込書!$C$62&lt;&gt;"",申込書!$K$22&lt;&gt;"YYYY/MM/DD",$G400&lt;&gt;""),申込書!$K$22,"")</f>
        <v/>
      </c>
      <c r="EA400" s="369" t="str">
        <f>IF(DZ400="","",IF(INDEX('コンテンツ＆備考マスタ'!$H:$J,MATCH(学校情報!DZ$3,'コンテンツ＆備考マスタ'!$H:$H,0),3)="●",IF(AND(DZ400&lt;&gt;"",ISNUMBER(申込書!$AC$22)=TRUE,申込書!$C$62&lt;&gt;"▼プルダウンより選択してください",申込書!$C$62&lt;&gt;""),申込書!$AC$22,""),"-"))</f>
        <v/>
      </c>
      <c r="EB400" s="369"/>
      <c r="EC400" s="369"/>
      <c r="ED400" s="370" t="str">
        <f>IF(AND(申込書!$C$62&lt;&gt;"▼プルダウンより選択してください",申込書!$C$62&lt;&gt;"",$G400&lt;&gt;"",申込書!$V$62="特定学年のみ"),"申し込みする","")</f>
        <v/>
      </c>
      <c r="EE400" s="371"/>
      <c r="EF400" s="372"/>
      <c r="EG400" s="373" t="str">
        <f>IF(AND(申込書!$C$63&lt;&gt;"▼プルダウンより選択してください",申込書!$C$63&lt;&gt;"",申込書!$K$22&lt;&gt;"YYYY/MM/DD",$G400&lt;&gt;""),申込書!$K$22,"")</f>
        <v/>
      </c>
      <c r="EH400" s="369" t="str">
        <f>IF(EG400="","",IF(INDEX('コンテンツ＆備考マスタ'!$H:$J,MATCH(学校情報!EG$3,'コンテンツ＆備考マスタ'!$H:$H,0),3)="●",IF(AND(EG400&lt;&gt;"",ISNUMBER(申込書!$AC$22)=TRUE,申込書!$C$63&lt;&gt;"▼プルダウンより選択してください",申込書!$C$63&lt;&gt;""),申込書!$AC$22,""),"-"))</f>
        <v/>
      </c>
      <c r="EI400" s="369"/>
      <c r="EJ400" s="369"/>
      <c r="EK400" s="370" t="str">
        <f>IF(AND(申込書!$C$63&lt;&gt;"▼プルダウンより選択してください",申込書!$C$63&lt;&gt;"",$G400&lt;&gt;"",申込書!$V$63="特定学年のみ"),"申し込みする","")</f>
        <v/>
      </c>
      <c r="EL400" s="371"/>
      <c r="EM400" s="372"/>
      <c r="EN400" s="373" t="str">
        <f>IF(AND(申込書!$C$64&lt;&gt;"▼プルダウンより選択してください",申込書!$C$64&lt;&gt;"",申込書!$K$22&lt;&gt;"YYYY/MM/DD",$G400&lt;&gt;""),申込書!$K$22,"")</f>
        <v/>
      </c>
      <c r="EO400" s="369" t="str">
        <f>IF(EN400="","",IF(INDEX('コンテンツ＆備考マスタ'!$H:$J,MATCH(学校情報!EN$3,'コンテンツ＆備考マスタ'!$H:$H,0),3)="●",IF(AND(EN400&lt;&gt;"",ISNUMBER(申込書!$AC$22)=TRUE,申込書!$C$64&lt;&gt;"▼プルダウンより選択してください",申込書!$C$64&lt;&gt;""),申込書!$AC$22,""),"-"))</f>
        <v/>
      </c>
      <c r="EP400" s="369"/>
      <c r="EQ400" s="369"/>
      <c r="ER400" s="370" t="str">
        <f>IF(AND(申込書!$C$64&lt;&gt;"▼プルダウンより選択してください",申込書!$C$64&lt;&gt;"",$G400&lt;&gt;"",申込書!$V$64="特定学年のみ"),"申し込みする","")</f>
        <v/>
      </c>
      <c r="ES400" s="371"/>
      <c r="ET400" s="372"/>
      <c r="EU400" s="373" t="str">
        <f>IF(AND(申込書!$C$65&lt;&gt;"▼プルダウンより選択してください",申込書!$C$65&lt;&gt;"",申込書!$K$22&lt;&gt;"YYYY/MM/DD",$G400&lt;&gt;""),申込書!$K$22,"")</f>
        <v/>
      </c>
      <c r="EV400" s="369" t="str">
        <f>IF(EU400="","",IF(INDEX('コンテンツ＆備考マスタ'!$H:$J,MATCH(学校情報!EU$3,'コンテンツ＆備考マスタ'!$H:$H,0),3)="●",IF(AND(EU400&lt;&gt;"",ISNUMBER(申込書!$AC$22)=TRUE,申込書!$C$65&lt;&gt;"▼プルダウンより選択してください",申込書!$C$65&lt;&gt;""),申込書!$AC$22,""),"-"))</f>
        <v/>
      </c>
      <c r="EW400" s="369"/>
      <c r="EX400" s="369"/>
      <c r="EY400" s="370" t="str">
        <f>IF(AND(申込書!$C$65&lt;&gt;"▼プルダウンより選択してください",申込書!$C$65&lt;&gt;"",$G400&lt;&gt;"",申込書!$V$65="特定学年のみ"),"申し込みする","")</f>
        <v/>
      </c>
      <c r="EZ400" s="371"/>
      <c r="FA400" s="372"/>
      <c r="FB400" s="373" t="str">
        <f>IF(AND(申込書!$C$66&lt;&gt;"▼プルダウンより選択してください",申込書!$C$66&lt;&gt;"",申込書!$K$22&lt;&gt;"YYYY/MM/DD",$G400&lt;&gt;""),申込書!$K$22,"")</f>
        <v/>
      </c>
      <c r="FC400" s="369" t="str">
        <f>IF(FB400="","",IF(INDEX('コンテンツ＆備考マスタ'!$H:$J,MATCH(学校情報!FB$3,'コンテンツ＆備考マスタ'!$H:$H,0),3)="●",IF(AND(FB400&lt;&gt;"",ISNUMBER(申込書!$AC$22)=TRUE,申込書!$C$66&lt;&gt;"▼プルダウンより選択してください",申込書!$C$66&lt;&gt;""),申込書!$AC$22,""),"-"))</f>
        <v/>
      </c>
      <c r="FD400" s="369"/>
      <c r="FE400" s="369"/>
      <c r="FF400" s="370" t="str">
        <f>IF(AND(申込書!$C$66&lt;&gt;"▼プルダウンより選択してください",申込書!$C$66&lt;&gt;"",$G400&lt;&gt;"",申込書!$V$66="特定学年のみ"),"申し込みする","")</f>
        <v/>
      </c>
      <c r="FG400" s="371"/>
      <c r="FH400" s="372"/>
      <c r="FI400" s="373" t="str">
        <f>IF(AND(申込書!$C$67&lt;&gt;"▼プルダウンより選択してください",申込書!$C$67&lt;&gt;"",申込書!$K$22&lt;&gt;"YYYY/MM/DD",$G400&lt;&gt;""),申込書!$K$22,"")</f>
        <v/>
      </c>
      <c r="FJ400" s="369" t="str">
        <f>IF(FI400="","",IF(INDEX('コンテンツ＆備考マスタ'!$H:$J,MATCH(学校情報!FI$3,'コンテンツ＆備考マスタ'!$H:$H,0),3)="●",IF(AND(FI400&lt;&gt;"",ISNUMBER(申込書!$AC$22)=TRUE,申込書!$C$67&lt;&gt;"▼プルダウンより選択してください",申込書!$C$67&lt;&gt;""),申込書!$AC$22,""),"-"))</f>
        <v/>
      </c>
      <c r="FK400" s="369"/>
      <c r="FL400" s="369"/>
      <c r="FM400" s="370" t="str">
        <f>IF(AND(申込書!$C$67&lt;&gt;"▼プルダウンより選択してください",申込書!$C$67&lt;&gt;"",$G400&lt;&gt;"",申込書!$V$67="特定学年のみ"),"申し込みする","")</f>
        <v/>
      </c>
      <c r="FN400" s="371"/>
      <c r="FO400" s="372"/>
      <c r="FP400" s="373" t="str">
        <f>IF(AND(申込書!$C$68&lt;&gt;"▼プルダウンより選択してください",申込書!$C$68&lt;&gt;"",申込書!$K$22&lt;&gt;"YYYY/MM/DD",$G400&lt;&gt;""),申込書!$K$22,"")</f>
        <v/>
      </c>
      <c r="FQ400" s="369" t="str">
        <f>IF(FP400="","",IF(INDEX('コンテンツ＆備考マスタ'!$H:$J,MATCH(学校情報!FP$3,'コンテンツ＆備考マスタ'!$H:$H,0),3)="●",IF(AND(FP400&lt;&gt;"",ISNUMBER(申込書!$AC$22)=TRUE,申込書!$C$68&lt;&gt;"▼プルダウンより選択してください",申込書!$C$68&lt;&gt;""),申込書!$AC$22,""),"-"))</f>
        <v/>
      </c>
      <c r="FR400" s="369"/>
      <c r="FS400" s="369"/>
      <c r="FT400" s="370" t="str">
        <f>IF(AND(申込書!$C$68&lt;&gt;"▼プルダウンより選択してください",申込書!$C$68&lt;&gt;"",$G400&lt;&gt;"",申込書!$V$68="特定学年のみ"),"申し込みする","")</f>
        <v/>
      </c>
      <c r="FU400" s="371"/>
      <c r="FV400" s="372"/>
      <c r="FW400" s="373" t="str">
        <f>IF(AND(申込書!$C$69&lt;&gt;"▼プルダウンより選択してください",申込書!$C$69&lt;&gt;"",申込書!$K$22&lt;&gt;"YYYY/MM/DD",$G400&lt;&gt;""),申込書!$K$22,"")</f>
        <v/>
      </c>
      <c r="FX400" s="369" t="str">
        <f>IF(FW400="","",IF(INDEX('コンテンツ＆備考マスタ'!$H:$J,MATCH(学校情報!FW$3,'コンテンツ＆備考マスタ'!$H:$H,0),3)="●",IF(AND(FW400&lt;&gt;"",ISNUMBER(申込書!$AC$22)=TRUE,申込書!$C$69&lt;&gt;"▼プルダウンより選択してください",申込書!$C$69&lt;&gt;""),申込書!$AC$22,""),"-"))</f>
        <v/>
      </c>
      <c r="FY400" s="369"/>
      <c r="FZ400" s="369"/>
      <c r="GA400" s="370" t="str">
        <f>IF(AND(申込書!$C$69&lt;&gt;"▼プルダウンより選択してください",申込書!$C$69&lt;&gt;"",$G400&lt;&gt;"",申込書!$V$69="特定学年のみ"),"申し込みする","")</f>
        <v/>
      </c>
      <c r="GB400" s="371"/>
      <c r="GC400" s="372"/>
      <c r="GD400" s="373" t="str">
        <f>IF(AND(申込書!$C$70&lt;&gt;"▼プルダウンより選択してください",申込書!$C$70&lt;&gt;"",申込書!$K$22&lt;&gt;"YYYY/MM/DD",$G400&lt;&gt;""),申込書!$K$22,"")</f>
        <v/>
      </c>
      <c r="GE400" s="369" t="str">
        <f>IF(GD400="","",IF(INDEX('コンテンツ＆備考マスタ'!$H:$J,MATCH(学校情報!GD$3,'コンテンツ＆備考マスタ'!$H:$H,0),3)="●",IF(AND(GD400&lt;&gt;"",ISNUMBER(申込書!$AC$22)=TRUE,申込書!$C$70&lt;&gt;"▼プルダウンより選択してください",申込書!$C$70&lt;&gt;""),申込書!$AC$22,""),"-"))</f>
        <v/>
      </c>
      <c r="GF400" s="369"/>
      <c r="GG400" s="369"/>
      <c r="GH400" s="370" t="str">
        <f>IF(AND(申込書!$C$70&lt;&gt;"▼プルダウンより選択してください",申込書!$C$70&lt;&gt;"",$G400&lt;&gt;"",申込書!$V$70="特定学年のみ"),"申し込みする","")</f>
        <v/>
      </c>
      <c r="GI400" s="371"/>
      <c r="GJ400" s="372"/>
      <c r="GK400" s="373" t="str">
        <f>IF(AND(申込書!$C$71&lt;&gt;"▼プルダウンより選択してください",申込書!$C$71&lt;&gt;"",申込書!$K$22&lt;&gt;"YYYY/MM/DD",$G400&lt;&gt;""),申込書!$K$22,"")</f>
        <v/>
      </c>
      <c r="GL400" s="369" t="str">
        <f>IF(GK400="","",IF(INDEX('コンテンツ＆備考マスタ'!$H:$J,MATCH(学校情報!GK$3,'コンテンツ＆備考マスタ'!$H:$H,0),3)="●",IF(AND(GK400&lt;&gt;"",ISNUMBER(申込書!$AC$22)=TRUE,申込書!$C$71&lt;&gt;"▼プルダウンより選択してください",申込書!$C$71&lt;&gt;""),申込書!$AC$22,""),"-"))</f>
        <v/>
      </c>
      <c r="GM400" s="369"/>
      <c r="GN400" s="369"/>
      <c r="GO400" s="370" t="str">
        <f>IF(AND(申込書!$C$71&lt;&gt;"▼プルダウンより選択してください",申込書!$C$71&lt;&gt;"",$G400&lt;&gt;"",申込書!$V$71="特定学年のみ"),"申し込みする","")</f>
        <v/>
      </c>
      <c r="GP400" s="371"/>
      <c r="GQ400" s="372"/>
      <c r="GR400" s="373" t="str">
        <f>IF(AND(申込書!$C$72&lt;&gt;"▼プルダウンより選択してください",申込書!$C$72&lt;&gt;"",申込書!$K$22&lt;&gt;"YYYY/MM/DD",$G400&lt;&gt;""),申込書!$K$22,"")</f>
        <v/>
      </c>
      <c r="GS400" s="369" t="str">
        <f>IF(GR400="","",IF(INDEX('コンテンツ＆備考マスタ'!$H:$J,MATCH(学校情報!GR$3,'コンテンツ＆備考マスタ'!$H:$H,0),3)="●",IF(AND(GR400&lt;&gt;"",ISNUMBER(申込書!$AC$22)=TRUE,申込書!$C$72&lt;&gt;"▼プルダウンより選択してください",申込書!$C$72&lt;&gt;""),申込書!$AC$22,""),"-"))</f>
        <v/>
      </c>
      <c r="GT400" s="369"/>
      <c r="GU400" s="369"/>
      <c r="GV400" s="370" t="str">
        <f>IF(AND(申込書!$C$72&lt;&gt;"▼プルダウンより選択してください",申込書!$C$72&lt;&gt;"",$G400&lt;&gt;"",申込書!$V$72="特定学年のみ"),"申し込みする","")</f>
        <v/>
      </c>
      <c r="GW400" s="371"/>
      <c r="GX400" s="372"/>
      <c r="GY400" s="373" t="str">
        <f>IF(AND(申込書!$C$73&lt;&gt;"▼プルダウンより選択してください",申込書!$C$73&lt;&gt;"",申込書!$K$22&lt;&gt;"YYYY/MM/DD",$G400&lt;&gt;""),申込書!$K$22,"")</f>
        <v/>
      </c>
      <c r="GZ400" s="369" t="str">
        <f>IF(GY400="","",IF(INDEX('コンテンツ＆備考マスタ'!$H:$J,MATCH(学校情報!GY$3,'コンテンツ＆備考マスタ'!$H:$H,0),3)="●",IF(AND(GY400&lt;&gt;"",ISNUMBER(申込書!$AC$22)=TRUE,申込書!$C$73&lt;&gt;"▼プルダウンより選択してください",申込書!$C$73&lt;&gt;""),申込書!$AC$22,""),"-"))</f>
        <v/>
      </c>
      <c r="HA400" s="369"/>
      <c r="HB400" s="369"/>
      <c r="HC400" s="370" t="str">
        <f>IF(AND(申込書!$C$73&lt;&gt;"▼プルダウンより選択してください",申込書!$C$73&lt;&gt;"",$G400&lt;&gt;"",申込書!$V$73="特定学年のみ"),"申し込みする","")</f>
        <v/>
      </c>
      <c r="HD400" s="371"/>
      <c r="HE400" s="372"/>
      <c r="HF400" s="373" t="str">
        <f>IF(AND(申込書!$C$74&lt;&gt;"▼プルダウンより選択してください",申込書!$C$74&lt;&gt;"",申込書!$K$22&lt;&gt;"YYYY/MM/DD",$G400&lt;&gt;""),申込書!$K$22,"")</f>
        <v/>
      </c>
      <c r="HG400" s="369" t="str">
        <f>IF(HF400="","",IF(INDEX('コンテンツ＆備考マスタ'!$H:$J,MATCH(学校情報!HF$3,'コンテンツ＆備考マスタ'!$H:$H,0),3)="●",IF(AND(HF400&lt;&gt;"",ISNUMBER(申込書!$AC$22)=TRUE,申込書!$C$74&lt;&gt;"▼プルダウンより選択してください",申込書!$C$74&lt;&gt;""),申込書!$AC$22,""),"-"))</f>
        <v/>
      </c>
      <c r="HH400" s="369"/>
      <c r="HI400" s="369"/>
      <c r="HJ400" s="370" t="str">
        <f>IF(AND(申込書!$C$74&lt;&gt;"▼プルダウンより選択してください",申込書!$C$74&lt;&gt;"",$G400&lt;&gt;"",申込書!$V$74="特定学年のみ"),"申し込みする","")</f>
        <v/>
      </c>
      <c r="HK400" s="371"/>
      <c r="HL400" s="372"/>
      <c r="HM400" s="373" t="str">
        <f>IF(AND(申込書!$C$75&lt;&gt;"▼プルダウンより選択してください",申込書!$C$75&lt;&gt;"",申込書!$K$22&lt;&gt;"YYYY/MM/DD",$G400&lt;&gt;""),申込書!$K$22,"")</f>
        <v/>
      </c>
      <c r="HN400" s="369" t="str">
        <f>IF(HM400="","",IF(INDEX('コンテンツ＆備考マスタ'!$H:$J,MATCH(学校情報!HM$3,'コンテンツ＆備考マスタ'!$H:$H,0),3)="●",IF(AND(HM400&lt;&gt;"",ISNUMBER(申込書!$AC$22)=TRUE,申込書!$C$75&lt;&gt;"▼プルダウンより選択してください",申込書!$C$75&lt;&gt;""),申込書!$AC$22,""),"-"))</f>
        <v/>
      </c>
      <c r="HO400" s="369"/>
      <c r="HP400" s="369"/>
      <c r="HQ400" s="370" t="str">
        <f>IF(AND(申込書!$C$75&lt;&gt;"▼プルダウンより選択してください",申込書!$C$75&lt;&gt;"",$G400&lt;&gt;"",申込書!$V$75="特定学年のみ"),"申し込みする","")</f>
        <v/>
      </c>
      <c r="HR400" s="371"/>
      <c r="HS400" s="371"/>
      <c r="HT400" s="374" t="str">
        <f>IF(AND(申込書!$C$76&lt;&gt;"▼プルダウンより選択してください",申込書!$C$76&lt;&gt;"",申込書!$K$22&lt;&gt;"YYYY/MM/DD",$G400&lt;&gt;""),申込書!$K$22,"")</f>
        <v/>
      </c>
      <c r="HU400" s="369" t="str">
        <f>IF(HT400="","",IF(INDEX('コンテンツ＆備考マスタ'!$H:$J,MATCH(学校情報!HT$3,'コンテンツ＆備考マスタ'!$H:$H,0),3)="●",IF(AND(HT400&lt;&gt;"",ISNUMBER(申込書!$AC$22)=TRUE,申込書!$C$76&lt;&gt;"▼プルダウンより選択してください",申込書!$C$76&lt;&gt;""),申込書!$AC$22,""),"-"))</f>
        <v/>
      </c>
      <c r="HV400" s="369"/>
      <c r="HW400" s="369"/>
      <c r="HX400" s="370" t="str">
        <f>IF(AND(申込書!$C$76&lt;&gt;"▼プルダウンより選択してください",申込書!$C$76&lt;&gt;"",$G400&lt;&gt;"",申込書!$V$76="特定学年のみ"),"申し込みする","")</f>
        <v/>
      </c>
      <c r="HY400" s="371"/>
      <c r="HZ400" s="372"/>
      <c r="IA400" s="69"/>
    </row>
    <row r="401" spans="2:235" ht="26.85" hidden="1" customHeight="1" outlineLevel="1">
      <c r="B401" s="365">
        <f t="shared" si="18"/>
        <v>396</v>
      </c>
      <c r="C401" s="55"/>
      <c r="D401" s="56"/>
      <c r="E401" s="154"/>
      <c r="F401" s="57"/>
      <c r="G401" s="58"/>
      <c r="H401" s="59"/>
      <c r="I401" s="60"/>
      <c r="J401" s="61"/>
      <c r="K401" s="366" t="str">
        <f t="shared" si="19"/>
        <v/>
      </c>
      <c r="L401" s="62"/>
      <c r="M401" s="322"/>
      <c r="N401" s="63"/>
      <c r="O401" s="64"/>
      <c r="P401" s="367" t="str">
        <f t="shared" si="20"/>
        <v/>
      </c>
      <c r="Q401" s="65"/>
      <c r="R401" s="66"/>
      <c r="S401" s="67"/>
      <c r="T401" s="68"/>
      <c r="U401" s="68"/>
      <c r="V401" s="68"/>
      <c r="W401" s="66"/>
      <c r="X401" s="281"/>
      <c r="Y401" s="368" t="str">
        <f>IF(AND(申込書!$C$47&lt;&gt;"▼プルダウンより選択してください",申込書!$C$47&lt;&gt;"",申込書!$K$22&lt;&gt;"YYYY/MM/DD",$G401&lt;&gt;""),申込書!$K$22,"")</f>
        <v/>
      </c>
      <c r="Z401" s="369" t="str">
        <f>IF(Y401="","",IF(INDEX('コンテンツ＆備考マスタ'!$H:$J,MATCH(学校情報!Y$3,'コンテンツ＆備考マスタ'!$H:$H,0),3)="●",IF(AND(Y401&lt;&gt;"",ISNUMBER(申込書!$AC$22)=TRUE,申込書!$C$47&lt;&gt;"▼プルダウンより選択してください",申込書!$C$47&lt;&gt;""),申込書!$AC$22,""),"-"))</f>
        <v/>
      </c>
      <c r="AA401" s="369"/>
      <c r="AB401" s="369"/>
      <c r="AC401" s="370" t="str">
        <f>IF(AND(申込書!$C$47&lt;&gt;"▼プルダウンより選択してください",申込書!$C$47&lt;&gt;"",$G401&lt;&gt;"",申込書!$V$47="特定学年のみ"),"申し込みする","")</f>
        <v/>
      </c>
      <c r="AD401" s="371"/>
      <c r="AE401" s="372"/>
      <c r="AF401" s="373" t="str">
        <f>IF(AND(申込書!$C$48&lt;&gt;"▼プルダウンより選択してください",申込書!$C$48&lt;&gt;"",申込書!$K$22&lt;&gt;"YYYY/MM/DD",$G401&lt;&gt;""),申込書!$K$22,"")</f>
        <v/>
      </c>
      <c r="AG401" s="369" t="str">
        <f>IF(AF401="","",IF(INDEX('コンテンツ＆備考マスタ'!$H:$J,MATCH(学校情報!AF$3,'コンテンツ＆備考マスタ'!$H:$H,0),3)="●",IF(AND(AF401&lt;&gt;"",ISNUMBER(申込書!$AC$22)=TRUE,申込書!$C$48&lt;&gt;"▼プルダウンより選択してください",申込書!$C$48&lt;&gt;""),申込書!$AC$22,""),"-"))</f>
        <v/>
      </c>
      <c r="AH401" s="369"/>
      <c r="AI401" s="369"/>
      <c r="AJ401" s="370" t="str">
        <f>IF(AND(申込書!$C$48&lt;&gt;"▼プルダウンより選択してください",申込書!$C$48&lt;&gt;"",$G401&lt;&gt;"",申込書!$V$48="特定学年のみ"),"申し込みする","")</f>
        <v/>
      </c>
      <c r="AK401" s="371"/>
      <c r="AL401" s="372"/>
      <c r="AM401" s="373" t="str">
        <f>IF(AND(申込書!$C$49&lt;&gt;"▼プルダウンより選択してください",申込書!$C$49&lt;&gt;"",申込書!$K$22&lt;&gt;"YYYY/MM/DD",$G401&lt;&gt;""),申込書!$K$22,"")</f>
        <v/>
      </c>
      <c r="AN401" s="369" t="str">
        <f>IF(AM401="","",IF(INDEX('コンテンツ＆備考マスタ'!$H:$J,MATCH(学校情報!AM$3,'コンテンツ＆備考マスタ'!$H:$H,0),3)="●",IF(AND(AM401&lt;&gt;"",ISNUMBER(申込書!$AC$22)=TRUE,申込書!$C$49&lt;&gt;"▼プルダウンより選択してください",申込書!$C$49&lt;&gt;""),申込書!$AC$22,""),"-"))</f>
        <v/>
      </c>
      <c r="AO401" s="369"/>
      <c r="AP401" s="369"/>
      <c r="AQ401" s="370" t="str">
        <f>IF(AND(申込書!$C$49&lt;&gt;"▼プルダウンより選択してください",申込書!$C$49&lt;&gt;"",$G401&lt;&gt;"",申込書!$V$49="特定学年のみ"),"申し込みする","")</f>
        <v/>
      </c>
      <c r="AR401" s="371"/>
      <c r="AS401" s="372"/>
      <c r="AT401" s="373" t="str">
        <f>IF(AND(申込書!$C$50&lt;&gt;"▼プルダウンより選択してください",申込書!$C$50&lt;&gt;"",申込書!$K$22&lt;&gt;"YYYY/MM/DD",$G401&lt;&gt;""),申込書!$K$22,"")</f>
        <v/>
      </c>
      <c r="AU401" s="369" t="str">
        <f>IF(AT401="","",IF(INDEX('コンテンツ＆備考マスタ'!$H:$J,MATCH(学校情報!AT$3,'コンテンツ＆備考マスタ'!$H:$H,0),3)="●",IF(AND(AT401&lt;&gt;"",ISNUMBER(申込書!$AC$22)=TRUE,申込書!$C$50&lt;&gt;"▼プルダウンより選択してください",申込書!$C$50&lt;&gt;""),申込書!$AC$22,""),"-"))</f>
        <v/>
      </c>
      <c r="AV401" s="369"/>
      <c r="AW401" s="369"/>
      <c r="AX401" s="370" t="str">
        <f>IF(AND(申込書!$C$50&lt;&gt;"▼プルダウンより選択してください",申込書!$C$50&lt;&gt;"",$G401&lt;&gt;"",申込書!$V$50="特定学年のみ"),"申し込みする","")</f>
        <v/>
      </c>
      <c r="AY401" s="371"/>
      <c r="AZ401" s="372"/>
      <c r="BA401" s="373" t="str">
        <f>IF(AND(申込書!$C$51&lt;&gt;"▼プルダウンより選択してください",申込書!$C$51&lt;&gt;"",申込書!$K$22&lt;&gt;"YYYY/MM/DD",$G401&lt;&gt;""),申込書!$K$22,"")</f>
        <v/>
      </c>
      <c r="BB401" s="369" t="str">
        <f>IF(BA401="","",IF(INDEX('コンテンツ＆備考マスタ'!$H:$J,MATCH(学校情報!BA$3,'コンテンツ＆備考マスタ'!$H:$H,0),3)="●",IF(AND(BA401&lt;&gt;"",ISNUMBER(申込書!$AC$22)=TRUE,申込書!$C$51&lt;&gt;"▼プルダウンより選択してください",申込書!$C$51&lt;&gt;""),申込書!$AC$22,""),"-"))</f>
        <v/>
      </c>
      <c r="BC401" s="369"/>
      <c r="BD401" s="369"/>
      <c r="BE401" s="370" t="str">
        <f>IF(AND(申込書!$C$51&lt;&gt;"▼プルダウンより選択してください",申込書!$C$51&lt;&gt;"",$G401&lt;&gt;"",申込書!$V$51="特定学年のみ"),"申し込みする","")</f>
        <v/>
      </c>
      <c r="BF401" s="371"/>
      <c r="BG401" s="372"/>
      <c r="BH401" s="373" t="str">
        <f>IF(AND(申込書!$C$52&lt;&gt;"▼プルダウンより選択してください",申込書!$C$52&lt;&gt;"",申込書!$K$22&lt;&gt;"YYYY/MM/DD",$G401&lt;&gt;""),申込書!$K$22,"")</f>
        <v/>
      </c>
      <c r="BI401" s="369" t="str">
        <f>IF(BH401="","",IF(INDEX('コンテンツ＆備考マスタ'!$H:$J,MATCH(学校情報!BH$3,'コンテンツ＆備考マスタ'!$H:$H,0),3)="●",IF(AND(BH401&lt;&gt;"",ISNUMBER(申込書!$AC$22)=TRUE,申込書!$C$52&lt;&gt;"▼プルダウンより選択してください",申込書!$C$52&lt;&gt;""),申込書!$AC$22,""),"-"))</f>
        <v/>
      </c>
      <c r="BJ401" s="369"/>
      <c r="BK401" s="369"/>
      <c r="BL401" s="370" t="str">
        <f>IF(AND(申込書!$C$52&lt;&gt;"▼プルダウンより選択してください",申込書!$C$52&lt;&gt;"",$G401&lt;&gt;"",申込書!$V$52="特定学年のみ"),"申し込みする","")</f>
        <v/>
      </c>
      <c r="BM401" s="371"/>
      <c r="BN401" s="372"/>
      <c r="BO401" s="373" t="str">
        <f>IF(AND(申込書!$C$53&lt;&gt;"▼プルダウンより選択してください",申込書!$C$53&lt;&gt;"",申込書!$K$22&lt;&gt;"YYYY/MM/DD",$G401&lt;&gt;""),申込書!$K$22,"")</f>
        <v/>
      </c>
      <c r="BP401" s="369" t="str">
        <f>IF(BO401="","",IF(INDEX('コンテンツ＆備考マスタ'!$H:$J,MATCH(学校情報!BO$3,'コンテンツ＆備考マスタ'!$H:$H,0),3)="●",IF(AND(BO401&lt;&gt;"",ISNUMBER(申込書!$AC$22)=TRUE,申込書!$C$53&lt;&gt;"▼プルダウンより選択してください",申込書!$C$53&lt;&gt;""),申込書!$AC$22,""),"-"))</f>
        <v/>
      </c>
      <c r="BQ401" s="369"/>
      <c r="BR401" s="369"/>
      <c r="BS401" s="370" t="str">
        <f>IF(AND(申込書!$C$53&lt;&gt;"▼プルダウンより選択してください",申込書!$C$53&lt;&gt;"",$G401&lt;&gt;"",申込書!$V$53="特定学年のみ"),"申し込みする","")</f>
        <v/>
      </c>
      <c r="BT401" s="371"/>
      <c r="BU401" s="372"/>
      <c r="BV401" s="373" t="str">
        <f>IF(AND(申込書!$C$54&lt;&gt;"▼プルダウンより選択してください",申込書!$C$54&lt;&gt;"",申込書!$K$22&lt;&gt;"YYYY/MM/DD",$G401&lt;&gt;""),申込書!$K$22,"")</f>
        <v/>
      </c>
      <c r="BW401" s="369" t="str">
        <f>IF(BV401="","",IF(INDEX('コンテンツ＆備考マスタ'!$H:$J,MATCH(学校情報!BV$3,'コンテンツ＆備考マスタ'!$H:$H,0),3)="●",IF(AND(BV401&lt;&gt;"",ISNUMBER(申込書!$AC$22)=TRUE,申込書!$C$54&lt;&gt;"▼プルダウンより選択してください",申込書!$C$54&lt;&gt;""),申込書!$AC$22,""),"-"))</f>
        <v/>
      </c>
      <c r="BX401" s="369"/>
      <c r="BY401" s="369"/>
      <c r="BZ401" s="370" t="str">
        <f>IF(AND(申込書!$C$54&lt;&gt;"▼プルダウンより選択してください",申込書!$C$54&lt;&gt;"",$G401&lt;&gt;"",申込書!$V$54="特定学年のみ"),"申し込みする","")</f>
        <v/>
      </c>
      <c r="CA401" s="371"/>
      <c r="CB401" s="372"/>
      <c r="CC401" s="373" t="str">
        <f>IF(AND(申込書!$C$55&lt;&gt;"▼プルダウンより選択してください",申込書!$C$55&lt;&gt;"",申込書!$K$22&lt;&gt;"YYYY/MM/DD",$G401&lt;&gt;""),申込書!$K$22,"")</f>
        <v/>
      </c>
      <c r="CD401" s="369" t="str">
        <f>IF(CC401="","",IF(INDEX('コンテンツ＆備考マスタ'!$H:$J,MATCH(学校情報!CC$3,'コンテンツ＆備考マスタ'!$H:$H,0),3)="●",IF(AND(CC401&lt;&gt;"",ISNUMBER(申込書!$AC$22)=TRUE,申込書!$C$55&lt;&gt;"▼プルダウンより選択してください",申込書!$C$55&lt;&gt;""),申込書!$AC$22,""),"-"))</f>
        <v/>
      </c>
      <c r="CE401" s="369"/>
      <c r="CF401" s="369"/>
      <c r="CG401" s="370" t="str">
        <f>IF(AND(申込書!$C$55&lt;&gt;"▼プルダウンより選択してください",申込書!$C$55&lt;&gt;"",$G401&lt;&gt;"",申込書!$V$55="特定学年のみ"),"申し込みする","")</f>
        <v/>
      </c>
      <c r="CH401" s="371"/>
      <c r="CI401" s="372"/>
      <c r="CJ401" s="373" t="str">
        <f>IF(AND(申込書!$C$56&lt;&gt;"▼プルダウンより選択してください",申込書!$C$56&lt;&gt;"",申込書!$K$22&lt;&gt;"YYYY/MM/DD",$G401&lt;&gt;""),申込書!$K$22,"")</f>
        <v/>
      </c>
      <c r="CK401" s="369" t="str">
        <f>IF(CJ401="","",IF(INDEX('コンテンツ＆備考マスタ'!$H:$J,MATCH(学校情報!CJ$3,'コンテンツ＆備考マスタ'!$H:$H,0),3)="●",IF(AND(CJ401&lt;&gt;"",ISNUMBER(申込書!$AC$22)=TRUE,申込書!$C$56&lt;&gt;"▼プルダウンより選択してください",申込書!$C$56&lt;&gt;""),申込書!$AC$22,""),"-"))</f>
        <v/>
      </c>
      <c r="CL401" s="369"/>
      <c r="CM401" s="369"/>
      <c r="CN401" s="370" t="str">
        <f>IF(AND(申込書!$C$56&lt;&gt;"▼プルダウンより選択してください",申込書!$C$56&lt;&gt;"",$G401&lt;&gt;"",申込書!$V$56="特定学年のみ"),"申し込みする","")</f>
        <v/>
      </c>
      <c r="CO401" s="371"/>
      <c r="CP401" s="372"/>
      <c r="CQ401" s="373" t="str">
        <f>IF(AND(申込書!$C$57&lt;&gt;"▼プルダウンより選択してください",申込書!$C$57&lt;&gt;"",申込書!$K$22&lt;&gt;"YYYY/MM/DD",$G401&lt;&gt;""),申込書!$K$22,"")</f>
        <v/>
      </c>
      <c r="CR401" s="369" t="str">
        <f>IF(CQ401="","",IF(INDEX('コンテンツ＆備考マスタ'!$H:$J,MATCH(学校情報!CQ$3,'コンテンツ＆備考マスタ'!$H:$H,0),3)="●",IF(AND(CQ401&lt;&gt;"",ISNUMBER(申込書!$AC$22)=TRUE,申込書!$C$57&lt;&gt;"▼プルダウンより選択してください",申込書!$C$57&lt;&gt;""),申込書!$AC$22,""),"-"))</f>
        <v/>
      </c>
      <c r="CS401" s="369"/>
      <c r="CT401" s="369"/>
      <c r="CU401" s="369" t="str">
        <f>IF(AND(申込書!$C$57&lt;&gt;"▼プルダウンより選択してください",申込書!$C$57&lt;&gt;"",$G401&lt;&gt;"",申込書!$V$57="特定学年のみ"),"申し込みする","")</f>
        <v/>
      </c>
      <c r="CV401" s="371"/>
      <c r="CW401" s="372"/>
      <c r="CX401" s="373" t="str">
        <f>IF(AND(申込書!$C$58&lt;&gt;"▼プルダウンより選択してください",申込書!$C$58&lt;&gt;"",申込書!$K$22&lt;&gt;"YYYY/MM/DD",$G401&lt;&gt;""),申込書!$K$22,"")</f>
        <v/>
      </c>
      <c r="CY401" s="369" t="str">
        <f>IF(CX401="","",IF(INDEX('コンテンツ＆備考マスタ'!$H:$J,MATCH(学校情報!CX$3,'コンテンツ＆備考マスタ'!$H:$H,0),3)="●",IF(AND(CX401&lt;&gt;"",ISNUMBER(申込書!$AC$22)=TRUE,申込書!$C$58&lt;&gt;"▼プルダウンより選択してください",申込書!$C$58&lt;&gt;""),申込書!$AC$22,""),"-"))</f>
        <v/>
      </c>
      <c r="CZ401" s="369"/>
      <c r="DA401" s="369"/>
      <c r="DB401" s="369" t="str">
        <f>IF(AND(申込書!$C$58&lt;&gt;"▼プルダウンより選択してください",申込書!$C$58&lt;&gt;"",$G401&lt;&gt;"",申込書!$V$58="特定学年のみ"),"申し込みする","")</f>
        <v/>
      </c>
      <c r="DC401" s="371"/>
      <c r="DD401" s="372"/>
      <c r="DE401" s="373" t="str">
        <f>IF(AND(申込書!$C$59&lt;&gt;"▼プルダウンより選択してください",申込書!$C$59&lt;&gt;"",申込書!$K$22&lt;&gt;"YYYY/MM/DD",$G401&lt;&gt;""),申込書!$K$22,"")</f>
        <v/>
      </c>
      <c r="DF401" s="369" t="str">
        <f>IF(DE401="","",IF(INDEX('コンテンツ＆備考マスタ'!$H:$J,MATCH(学校情報!DE$3,'コンテンツ＆備考マスタ'!$H:$H,0),3)="●",IF(AND(DE401&lt;&gt;"",ISNUMBER(申込書!$AC$22)=TRUE,申込書!$C$59&lt;&gt;"▼プルダウンより選択してください",申込書!$C$59&lt;&gt;""),申込書!$AC$22,""),"-"))</f>
        <v/>
      </c>
      <c r="DG401" s="369"/>
      <c r="DH401" s="369"/>
      <c r="DI401" s="369" t="str">
        <f>IF(AND(申込書!$C$59&lt;&gt;"▼プルダウンより選択してください",申込書!$C$59&lt;&gt;"",$G401&lt;&gt;"",申込書!$V$59="特定学年のみ"),"申し込みする","")</f>
        <v/>
      </c>
      <c r="DJ401" s="371"/>
      <c r="DK401" s="372"/>
      <c r="DL401" s="373" t="str">
        <f>IF(AND(申込書!$C$60&lt;&gt;"▼プルダウンより選択してください",申込書!$C$60&lt;&gt;"",申込書!$K$22&lt;&gt;"YYYY/MM/DD",$G401&lt;&gt;""),申込書!$K$22,"")</f>
        <v/>
      </c>
      <c r="DM401" s="369" t="str">
        <f>IF(DL401="","",IF(INDEX('コンテンツ＆備考マスタ'!$H:$J,MATCH(学校情報!DL$3,'コンテンツ＆備考マスタ'!$H:$H,0),3)="●",IF(AND(DL401&lt;&gt;"",ISNUMBER(申込書!$AC$22)=TRUE,申込書!$C$60&lt;&gt;"▼プルダウンより選択してください",申込書!$C$60&lt;&gt;""),申込書!$AC$22,""),"-"))</f>
        <v/>
      </c>
      <c r="DN401" s="369"/>
      <c r="DO401" s="369"/>
      <c r="DP401" s="369" t="str">
        <f>IF(AND(申込書!$C$60&lt;&gt;"▼プルダウンより選択してください",申込書!$C$60&lt;&gt;"",$G401&lt;&gt;"",申込書!$V$60="特定学年のみ"),"申し込みする","")</f>
        <v/>
      </c>
      <c r="DQ401" s="371"/>
      <c r="DR401" s="372"/>
      <c r="DS401" s="373" t="str">
        <f>IF(AND(申込書!$C$61&lt;&gt;"▼プルダウンより選択してください",申込書!$C$61&lt;&gt;"",申込書!$K$22&lt;&gt;"YYYY/MM/DD",$G401&lt;&gt;""),申込書!$K$22,"")</f>
        <v/>
      </c>
      <c r="DT401" s="369" t="str">
        <f>IF(DS401="","",IF(INDEX('コンテンツ＆備考マスタ'!$H:$J,MATCH(学校情報!DS$3,'コンテンツ＆備考マスタ'!$H:$H,0),3)="●",IF(AND(DS401&lt;&gt;"",ISNUMBER(申込書!$AC$22)=TRUE,申込書!$C$61&lt;&gt;"▼プルダウンより選択してください",申込書!$C$61&lt;&gt;""),申込書!$AC$22,""),"-"))</f>
        <v/>
      </c>
      <c r="DU401" s="369"/>
      <c r="DV401" s="369"/>
      <c r="DW401" s="369" t="str">
        <f>IF(AND(申込書!$C$61&lt;&gt;"▼プルダウンより選択してください",申込書!$C$61&lt;&gt;"",$G401&lt;&gt;"",申込書!$V$61="特定学年のみ"),"申し込みする","")</f>
        <v/>
      </c>
      <c r="DX401" s="371"/>
      <c r="DY401" s="372"/>
      <c r="DZ401" s="373" t="str">
        <f>IF(AND(申込書!$C$62&lt;&gt;"▼プルダウンより選択してください",申込書!$C$62&lt;&gt;"",申込書!$K$22&lt;&gt;"YYYY/MM/DD",$G401&lt;&gt;""),申込書!$K$22,"")</f>
        <v/>
      </c>
      <c r="EA401" s="369" t="str">
        <f>IF(DZ401="","",IF(INDEX('コンテンツ＆備考マスタ'!$H:$J,MATCH(学校情報!DZ$3,'コンテンツ＆備考マスタ'!$H:$H,0),3)="●",IF(AND(DZ401&lt;&gt;"",ISNUMBER(申込書!$AC$22)=TRUE,申込書!$C$62&lt;&gt;"▼プルダウンより選択してください",申込書!$C$62&lt;&gt;""),申込書!$AC$22,""),"-"))</f>
        <v/>
      </c>
      <c r="EB401" s="369"/>
      <c r="EC401" s="369"/>
      <c r="ED401" s="370" t="str">
        <f>IF(AND(申込書!$C$62&lt;&gt;"▼プルダウンより選択してください",申込書!$C$62&lt;&gt;"",$G401&lt;&gt;"",申込書!$V$62="特定学年のみ"),"申し込みする","")</f>
        <v/>
      </c>
      <c r="EE401" s="371"/>
      <c r="EF401" s="372"/>
      <c r="EG401" s="373" t="str">
        <f>IF(AND(申込書!$C$63&lt;&gt;"▼プルダウンより選択してください",申込書!$C$63&lt;&gt;"",申込書!$K$22&lt;&gt;"YYYY/MM/DD",$G401&lt;&gt;""),申込書!$K$22,"")</f>
        <v/>
      </c>
      <c r="EH401" s="369" t="str">
        <f>IF(EG401="","",IF(INDEX('コンテンツ＆備考マスタ'!$H:$J,MATCH(学校情報!EG$3,'コンテンツ＆備考マスタ'!$H:$H,0),3)="●",IF(AND(EG401&lt;&gt;"",ISNUMBER(申込書!$AC$22)=TRUE,申込書!$C$63&lt;&gt;"▼プルダウンより選択してください",申込書!$C$63&lt;&gt;""),申込書!$AC$22,""),"-"))</f>
        <v/>
      </c>
      <c r="EI401" s="369"/>
      <c r="EJ401" s="369"/>
      <c r="EK401" s="370" t="str">
        <f>IF(AND(申込書!$C$63&lt;&gt;"▼プルダウンより選択してください",申込書!$C$63&lt;&gt;"",$G401&lt;&gt;"",申込書!$V$63="特定学年のみ"),"申し込みする","")</f>
        <v/>
      </c>
      <c r="EL401" s="371"/>
      <c r="EM401" s="372"/>
      <c r="EN401" s="373" t="str">
        <f>IF(AND(申込書!$C$64&lt;&gt;"▼プルダウンより選択してください",申込書!$C$64&lt;&gt;"",申込書!$K$22&lt;&gt;"YYYY/MM/DD",$G401&lt;&gt;""),申込書!$K$22,"")</f>
        <v/>
      </c>
      <c r="EO401" s="369" t="str">
        <f>IF(EN401="","",IF(INDEX('コンテンツ＆備考マスタ'!$H:$J,MATCH(学校情報!EN$3,'コンテンツ＆備考マスタ'!$H:$H,0),3)="●",IF(AND(EN401&lt;&gt;"",ISNUMBER(申込書!$AC$22)=TRUE,申込書!$C$64&lt;&gt;"▼プルダウンより選択してください",申込書!$C$64&lt;&gt;""),申込書!$AC$22,""),"-"))</f>
        <v/>
      </c>
      <c r="EP401" s="369"/>
      <c r="EQ401" s="369"/>
      <c r="ER401" s="370" t="str">
        <f>IF(AND(申込書!$C$64&lt;&gt;"▼プルダウンより選択してください",申込書!$C$64&lt;&gt;"",$G401&lt;&gt;"",申込書!$V$64="特定学年のみ"),"申し込みする","")</f>
        <v/>
      </c>
      <c r="ES401" s="371"/>
      <c r="ET401" s="372"/>
      <c r="EU401" s="373" t="str">
        <f>IF(AND(申込書!$C$65&lt;&gt;"▼プルダウンより選択してください",申込書!$C$65&lt;&gt;"",申込書!$K$22&lt;&gt;"YYYY/MM/DD",$G401&lt;&gt;""),申込書!$K$22,"")</f>
        <v/>
      </c>
      <c r="EV401" s="369" t="str">
        <f>IF(EU401="","",IF(INDEX('コンテンツ＆備考マスタ'!$H:$J,MATCH(学校情報!EU$3,'コンテンツ＆備考マスタ'!$H:$H,0),3)="●",IF(AND(EU401&lt;&gt;"",ISNUMBER(申込書!$AC$22)=TRUE,申込書!$C$65&lt;&gt;"▼プルダウンより選択してください",申込書!$C$65&lt;&gt;""),申込書!$AC$22,""),"-"))</f>
        <v/>
      </c>
      <c r="EW401" s="369"/>
      <c r="EX401" s="369"/>
      <c r="EY401" s="370" t="str">
        <f>IF(AND(申込書!$C$65&lt;&gt;"▼プルダウンより選択してください",申込書!$C$65&lt;&gt;"",$G401&lt;&gt;"",申込書!$V$65="特定学年のみ"),"申し込みする","")</f>
        <v/>
      </c>
      <c r="EZ401" s="371"/>
      <c r="FA401" s="372"/>
      <c r="FB401" s="373" t="str">
        <f>IF(AND(申込書!$C$66&lt;&gt;"▼プルダウンより選択してください",申込書!$C$66&lt;&gt;"",申込書!$K$22&lt;&gt;"YYYY/MM/DD",$G401&lt;&gt;""),申込書!$K$22,"")</f>
        <v/>
      </c>
      <c r="FC401" s="369" t="str">
        <f>IF(FB401="","",IF(INDEX('コンテンツ＆備考マスタ'!$H:$J,MATCH(学校情報!FB$3,'コンテンツ＆備考マスタ'!$H:$H,0),3)="●",IF(AND(FB401&lt;&gt;"",ISNUMBER(申込書!$AC$22)=TRUE,申込書!$C$66&lt;&gt;"▼プルダウンより選択してください",申込書!$C$66&lt;&gt;""),申込書!$AC$22,""),"-"))</f>
        <v/>
      </c>
      <c r="FD401" s="369"/>
      <c r="FE401" s="369"/>
      <c r="FF401" s="370" t="str">
        <f>IF(AND(申込書!$C$66&lt;&gt;"▼プルダウンより選択してください",申込書!$C$66&lt;&gt;"",$G401&lt;&gt;"",申込書!$V$66="特定学年のみ"),"申し込みする","")</f>
        <v/>
      </c>
      <c r="FG401" s="371"/>
      <c r="FH401" s="372"/>
      <c r="FI401" s="373" t="str">
        <f>IF(AND(申込書!$C$67&lt;&gt;"▼プルダウンより選択してください",申込書!$C$67&lt;&gt;"",申込書!$K$22&lt;&gt;"YYYY/MM/DD",$G401&lt;&gt;""),申込書!$K$22,"")</f>
        <v/>
      </c>
      <c r="FJ401" s="369" t="str">
        <f>IF(FI401="","",IF(INDEX('コンテンツ＆備考マスタ'!$H:$J,MATCH(学校情報!FI$3,'コンテンツ＆備考マスタ'!$H:$H,0),3)="●",IF(AND(FI401&lt;&gt;"",ISNUMBER(申込書!$AC$22)=TRUE,申込書!$C$67&lt;&gt;"▼プルダウンより選択してください",申込書!$C$67&lt;&gt;""),申込書!$AC$22,""),"-"))</f>
        <v/>
      </c>
      <c r="FK401" s="369"/>
      <c r="FL401" s="369"/>
      <c r="FM401" s="370" t="str">
        <f>IF(AND(申込書!$C$67&lt;&gt;"▼プルダウンより選択してください",申込書!$C$67&lt;&gt;"",$G401&lt;&gt;"",申込書!$V$67="特定学年のみ"),"申し込みする","")</f>
        <v/>
      </c>
      <c r="FN401" s="371"/>
      <c r="FO401" s="372"/>
      <c r="FP401" s="373" t="str">
        <f>IF(AND(申込書!$C$68&lt;&gt;"▼プルダウンより選択してください",申込書!$C$68&lt;&gt;"",申込書!$K$22&lt;&gt;"YYYY/MM/DD",$G401&lt;&gt;""),申込書!$K$22,"")</f>
        <v/>
      </c>
      <c r="FQ401" s="369" t="str">
        <f>IF(FP401="","",IF(INDEX('コンテンツ＆備考マスタ'!$H:$J,MATCH(学校情報!FP$3,'コンテンツ＆備考マスタ'!$H:$H,0),3)="●",IF(AND(FP401&lt;&gt;"",ISNUMBER(申込書!$AC$22)=TRUE,申込書!$C$68&lt;&gt;"▼プルダウンより選択してください",申込書!$C$68&lt;&gt;""),申込書!$AC$22,""),"-"))</f>
        <v/>
      </c>
      <c r="FR401" s="369"/>
      <c r="FS401" s="369"/>
      <c r="FT401" s="370" t="str">
        <f>IF(AND(申込書!$C$68&lt;&gt;"▼プルダウンより選択してください",申込書!$C$68&lt;&gt;"",$G401&lt;&gt;"",申込書!$V$68="特定学年のみ"),"申し込みする","")</f>
        <v/>
      </c>
      <c r="FU401" s="371"/>
      <c r="FV401" s="372"/>
      <c r="FW401" s="373" t="str">
        <f>IF(AND(申込書!$C$69&lt;&gt;"▼プルダウンより選択してください",申込書!$C$69&lt;&gt;"",申込書!$K$22&lt;&gt;"YYYY/MM/DD",$G401&lt;&gt;""),申込書!$K$22,"")</f>
        <v/>
      </c>
      <c r="FX401" s="369" t="str">
        <f>IF(FW401="","",IF(INDEX('コンテンツ＆備考マスタ'!$H:$J,MATCH(学校情報!FW$3,'コンテンツ＆備考マスタ'!$H:$H,0),3)="●",IF(AND(FW401&lt;&gt;"",ISNUMBER(申込書!$AC$22)=TRUE,申込書!$C$69&lt;&gt;"▼プルダウンより選択してください",申込書!$C$69&lt;&gt;""),申込書!$AC$22,""),"-"))</f>
        <v/>
      </c>
      <c r="FY401" s="369"/>
      <c r="FZ401" s="369"/>
      <c r="GA401" s="370" t="str">
        <f>IF(AND(申込書!$C$69&lt;&gt;"▼プルダウンより選択してください",申込書!$C$69&lt;&gt;"",$G401&lt;&gt;"",申込書!$V$69="特定学年のみ"),"申し込みする","")</f>
        <v/>
      </c>
      <c r="GB401" s="371"/>
      <c r="GC401" s="372"/>
      <c r="GD401" s="373" t="str">
        <f>IF(AND(申込書!$C$70&lt;&gt;"▼プルダウンより選択してください",申込書!$C$70&lt;&gt;"",申込書!$K$22&lt;&gt;"YYYY/MM/DD",$G401&lt;&gt;""),申込書!$K$22,"")</f>
        <v/>
      </c>
      <c r="GE401" s="369" t="str">
        <f>IF(GD401="","",IF(INDEX('コンテンツ＆備考マスタ'!$H:$J,MATCH(学校情報!GD$3,'コンテンツ＆備考マスタ'!$H:$H,0),3)="●",IF(AND(GD401&lt;&gt;"",ISNUMBER(申込書!$AC$22)=TRUE,申込書!$C$70&lt;&gt;"▼プルダウンより選択してください",申込書!$C$70&lt;&gt;""),申込書!$AC$22,""),"-"))</f>
        <v/>
      </c>
      <c r="GF401" s="369"/>
      <c r="GG401" s="369"/>
      <c r="GH401" s="370" t="str">
        <f>IF(AND(申込書!$C$70&lt;&gt;"▼プルダウンより選択してください",申込書!$C$70&lt;&gt;"",$G401&lt;&gt;"",申込書!$V$70="特定学年のみ"),"申し込みする","")</f>
        <v/>
      </c>
      <c r="GI401" s="371"/>
      <c r="GJ401" s="372"/>
      <c r="GK401" s="373" t="str">
        <f>IF(AND(申込書!$C$71&lt;&gt;"▼プルダウンより選択してください",申込書!$C$71&lt;&gt;"",申込書!$K$22&lt;&gt;"YYYY/MM/DD",$G401&lt;&gt;""),申込書!$K$22,"")</f>
        <v/>
      </c>
      <c r="GL401" s="369" t="str">
        <f>IF(GK401="","",IF(INDEX('コンテンツ＆備考マスタ'!$H:$J,MATCH(学校情報!GK$3,'コンテンツ＆備考マスタ'!$H:$H,0),3)="●",IF(AND(GK401&lt;&gt;"",ISNUMBER(申込書!$AC$22)=TRUE,申込書!$C$71&lt;&gt;"▼プルダウンより選択してください",申込書!$C$71&lt;&gt;""),申込書!$AC$22,""),"-"))</f>
        <v/>
      </c>
      <c r="GM401" s="369"/>
      <c r="GN401" s="369"/>
      <c r="GO401" s="370" t="str">
        <f>IF(AND(申込書!$C$71&lt;&gt;"▼プルダウンより選択してください",申込書!$C$71&lt;&gt;"",$G401&lt;&gt;"",申込書!$V$71="特定学年のみ"),"申し込みする","")</f>
        <v/>
      </c>
      <c r="GP401" s="371"/>
      <c r="GQ401" s="372"/>
      <c r="GR401" s="373" t="str">
        <f>IF(AND(申込書!$C$72&lt;&gt;"▼プルダウンより選択してください",申込書!$C$72&lt;&gt;"",申込書!$K$22&lt;&gt;"YYYY/MM/DD",$G401&lt;&gt;""),申込書!$K$22,"")</f>
        <v/>
      </c>
      <c r="GS401" s="369" t="str">
        <f>IF(GR401="","",IF(INDEX('コンテンツ＆備考マスタ'!$H:$J,MATCH(学校情報!GR$3,'コンテンツ＆備考マスタ'!$H:$H,0),3)="●",IF(AND(GR401&lt;&gt;"",ISNUMBER(申込書!$AC$22)=TRUE,申込書!$C$72&lt;&gt;"▼プルダウンより選択してください",申込書!$C$72&lt;&gt;""),申込書!$AC$22,""),"-"))</f>
        <v/>
      </c>
      <c r="GT401" s="369"/>
      <c r="GU401" s="369"/>
      <c r="GV401" s="370" t="str">
        <f>IF(AND(申込書!$C$72&lt;&gt;"▼プルダウンより選択してください",申込書!$C$72&lt;&gt;"",$G401&lt;&gt;"",申込書!$V$72="特定学年のみ"),"申し込みする","")</f>
        <v/>
      </c>
      <c r="GW401" s="371"/>
      <c r="GX401" s="372"/>
      <c r="GY401" s="373" t="str">
        <f>IF(AND(申込書!$C$73&lt;&gt;"▼プルダウンより選択してください",申込書!$C$73&lt;&gt;"",申込書!$K$22&lt;&gt;"YYYY/MM/DD",$G401&lt;&gt;""),申込書!$K$22,"")</f>
        <v/>
      </c>
      <c r="GZ401" s="369" t="str">
        <f>IF(GY401="","",IF(INDEX('コンテンツ＆備考マスタ'!$H:$J,MATCH(学校情報!GY$3,'コンテンツ＆備考マスタ'!$H:$H,0),3)="●",IF(AND(GY401&lt;&gt;"",ISNUMBER(申込書!$AC$22)=TRUE,申込書!$C$73&lt;&gt;"▼プルダウンより選択してください",申込書!$C$73&lt;&gt;""),申込書!$AC$22,""),"-"))</f>
        <v/>
      </c>
      <c r="HA401" s="369"/>
      <c r="HB401" s="369"/>
      <c r="HC401" s="370" t="str">
        <f>IF(AND(申込書!$C$73&lt;&gt;"▼プルダウンより選択してください",申込書!$C$73&lt;&gt;"",$G401&lt;&gt;"",申込書!$V$73="特定学年のみ"),"申し込みする","")</f>
        <v/>
      </c>
      <c r="HD401" s="371"/>
      <c r="HE401" s="372"/>
      <c r="HF401" s="373" t="str">
        <f>IF(AND(申込書!$C$74&lt;&gt;"▼プルダウンより選択してください",申込書!$C$74&lt;&gt;"",申込書!$K$22&lt;&gt;"YYYY/MM/DD",$G401&lt;&gt;""),申込書!$K$22,"")</f>
        <v/>
      </c>
      <c r="HG401" s="369" t="str">
        <f>IF(HF401="","",IF(INDEX('コンテンツ＆備考マスタ'!$H:$J,MATCH(学校情報!HF$3,'コンテンツ＆備考マスタ'!$H:$H,0),3)="●",IF(AND(HF401&lt;&gt;"",ISNUMBER(申込書!$AC$22)=TRUE,申込書!$C$74&lt;&gt;"▼プルダウンより選択してください",申込書!$C$74&lt;&gt;""),申込書!$AC$22,""),"-"))</f>
        <v/>
      </c>
      <c r="HH401" s="369"/>
      <c r="HI401" s="369"/>
      <c r="HJ401" s="370" t="str">
        <f>IF(AND(申込書!$C$74&lt;&gt;"▼プルダウンより選択してください",申込書!$C$74&lt;&gt;"",$G401&lt;&gt;"",申込書!$V$74="特定学年のみ"),"申し込みする","")</f>
        <v/>
      </c>
      <c r="HK401" s="371"/>
      <c r="HL401" s="372"/>
      <c r="HM401" s="373" t="str">
        <f>IF(AND(申込書!$C$75&lt;&gt;"▼プルダウンより選択してください",申込書!$C$75&lt;&gt;"",申込書!$K$22&lt;&gt;"YYYY/MM/DD",$G401&lt;&gt;""),申込書!$K$22,"")</f>
        <v/>
      </c>
      <c r="HN401" s="369" t="str">
        <f>IF(HM401="","",IF(INDEX('コンテンツ＆備考マスタ'!$H:$J,MATCH(学校情報!HM$3,'コンテンツ＆備考マスタ'!$H:$H,0),3)="●",IF(AND(HM401&lt;&gt;"",ISNUMBER(申込書!$AC$22)=TRUE,申込書!$C$75&lt;&gt;"▼プルダウンより選択してください",申込書!$C$75&lt;&gt;""),申込書!$AC$22,""),"-"))</f>
        <v/>
      </c>
      <c r="HO401" s="369"/>
      <c r="HP401" s="369"/>
      <c r="HQ401" s="370" t="str">
        <f>IF(AND(申込書!$C$75&lt;&gt;"▼プルダウンより選択してください",申込書!$C$75&lt;&gt;"",$G401&lt;&gt;"",申込書!$V$75="特定学年のみ"),"申し込みする","")</f>
        <v/>
      </c>
      <c r="HR401" s="371"/>
      <c r="HS401" s="371"/>
      <c r="HT401" s="374" t="str">
        <f>IF(AND(申込書!$C$76&lt;&gt;"▼プルダウンより選択してください",申込書!$C$76&lt;&gt;"",申込書!$K$22&lt;&gt;"YYYY/MM/DD",$G401&lt;&gt;""),申込書!$K$22,"")</f>
        <v/>
      </c>
      <c r="HU401" s="369" t="str">
        <f>IF(HT401="","",IF(INDEX('コンテンツ＆備考マスタ'!$H:$J,MATCH(学校情報!HT$3,'コンテンツ＆備考マスタ'!$H:$H,0),3)="●",IF(AND(HT401&lt;&gt;"",ISNUMBER(申込書!$AC$22)=TRUE,申込書!$C$76&lt;&gt;"▼プルダウンより選択してください",申込書!$C$76&lt;&gt;""),申込書!$AC$22,""),"-"))</f>
        <v/>
      </c>
      <c r="HV401" s="369"/>
      <c r="HW401" s="369"/>
      <c r="HX401" s="370" t="str">
        <f>IF(AND(申込書!$C$76&lt;&gt;"▼プルダウンより選択してください",申込書!$C$76&lt;&gt;"",$G401&lt;&gt;"",申込書!$V$76="特定学年のみ"),"申し込みする","")</f>
        <v/>
      </c>
      <c r="HY401" s="371"/>
      <c r="HZ401" s="372"/>
      <c r="IA401" s="69"/>
    </row>
    <row r="402" spans="2:235" ht="26.85" hidden="1" customHeight="1" outlineLevel="1">
      <c r="B402" s="365">
        <f t="shared" si="18"/>
        <v>397</v>
      </c>
      <c r="C402" s="55"/>
      <c r="D402" s="56"/>
      <c r="E402" s="154"/>
      <c r="F402" s="57"/>
      <c r="G402" s="58"/>
      <c r="H402" s="59"/>
      <c r="I402" s="60"/>
      <c r="J402" s="61"/>
      <c r="K402" s="366" t="str">
        <f t="shared" si="19"/>
        <v/>
      </c>
      <c r="L402" s="62"/>
      <c r="M402" s="322"/>
      <c r="N402" s="63"/>
      <c r="O402" s="64"/>
      <c r="P402" s="367" t="str">
        <f t="shared" si="20"/>
        <v/>
      </c>
      <c r="Q402" s="65"/>
      <c r="R402" s="66"/>
      <c r="S402" s="67"/>
      <c r="T402" s="68"/>
      <c r="U402" s="68"/>
      <c r="V402" s="68"/>
      <c r="W402" s="66"/>
      <c r="X402" s="281"/>
      <c r="Y402" s="368" t="str">
        <f>IF(AND(申込書!$C$47&lt;&gt;"▼プルダウンより選択してください",申込書!$C$47&lt;&gt;"",申込書!$K$22&lt;&gt;"YYYY/MM/DD",$G402&lt;&gt;""),申込書!$K$22,"")</f>
        <v/>
      </c>
      <c r="Z402" s="369" t="str">
        <f>IF(Y402="","",IF(INDEX('コンテンツ＆備考マスタ'!$H:$J,MATCH(学校情報!Y$3,'コンテンツ＆備考マスタ'!$H:$H,0),3)="●",IF(AND(Y402&lt;&gt;"",ISNUMBER(申込書!$AC$22)=TRUE,申込書!$C$47&lt;&gt;"▼プルダウンより選択してください",申込書!$C$47&lt;&gt;""),申込書!$AC$22,""),"-"))</f>
        <v/>
      </c>
      <c r="AA402" s="369"/>
      <c r="AB402" s="369"/>
      <c r="AC402" s="370" t="str">
        <f>IF(AND(申込書!$C$47&lt;&gt;"▼プルダウンより選択してください",申込書!$C$47&lt;&gt;"",$G402&lt;&gt;"",申込書!$V$47="特定学年のみ"),"申し込みする","")</f>
        <v/>
      </c>
      <c r="AD402" s="371"/>
      <c r="AE402" s="372"/>
      <c r="AF402" s="373" t="str">
        <f>IF(AND(申込書!$C$48&lt;&gt;"▼プルダウンより選択してください",申込書!$C$48&lt;&gt;"",申込書!$K$22&lt;&gt;"YYYY/MM/DD",$G402&lt;&gt;""),申込書!$K$22,"")</f>
        <v/>
      </c>
      <c r="AG402" s="369" t="str">
        <f>IF(AF402="","",IF(INDEX('コンテンツ＆備考マスタ'!$H:$J,MATCH(学校情報!AF$3,'コンテンツ＆備考マスタ'!$H:$H,0),3)="●",IF(AND(AF402&lt;&gt;"",ISNUMBER(申込書!$AC$22)=TRUE,申込書!$C$48&lt;&gt;"▼プルダウンより選択してください",申込書!$C$48&lt;&gt;""),申込書!$AC$22,""),"-"))</f>
        <v/>
      </c>
      <c r="AH402" s="369"/>
      <c r="AI402" s="369"/>
      <c r="AJ402" s="370" t="str">
        <f>IF(AND(申込書!$C$48&lt;&gt;"▼プルダウンより選択してください",申込書!$C$48&lt;&gt;"",$G402&lt;&gt;"",申込書!$V$48="特定学年のみ"),"申し込みする","")</f>
        <v/>
      </c>
      <c r="AK402" s="371"/>
      <c r="AL402" s="372"/>
      <c r="AM402" s="373" t="str">
        <f>IF(AND(申込書!$C$49&lt;&gt;"▼プルダウンより選択してください",申込書!$C$49&lt;&gt;"",申込書!$K$22&lt;&gt;"YYYY/MM/DD",$G402&lt;&gt;""),申込書!$K$22,"")</f>
        <v/>
      </c>
      <c r="AN402" s="369" t="str">
        <f>IF(AM402="","",IF(INDEX('コンテンツ＆備考マスタ'!$H:$J,MATCH(学校情報!AM$3,'コンテンツ＆備考マスタ'!$H:$H,0),3)="●",IF(AND(AM402&lt;&gt;"",ISNUMBER(申込書!$AC$22)=TRUE,申込書!$C$49&lt;&gt;"▼プルダウンより選択してください",申込書!$C$49&lt;&gt;""),申込書!$AC$22,""),"-"))</f>
        <v/>
      </c>
      <c r="AO402" s="369"/>
      <c r="AP402" s="369"/>
      <c r="AQ402" s="370" t="str">
        <f>IF(AND(申込書!$C$49&lt;&gt;"▼プルダウンより選択してください",申込書!$C$49&lt;&gt;"",$G402&lt;&gt;"",申込書!$V$49="特定学年のみ"),"申し込みする","")</f>
        <v/>
      </c>
      <c r="AR402" s="371"/>
      <c r="AS402" s="372"/>
      <c r="AT402" s="373" t="str">
        <f>IF(AND(申込書!$C$50&lt;&gt;"▼プルダウンより選択してください",申込書!$C$50&lt;&gt;"",申込書!$K$22&lt;&gt;"YYYY/MM/DD",$G402&lt;&gt;""),申込書!$K$22,"")</f>
        <v/>
      </c>
      <c r="AU402" s="369" t="str">
        <f>IF(AT402="","",IF(INDEX('コンテンツ＆備考マスタ'!$H:$J,MATCH(学校情報!AT$3,'コンテンツ＆備考マスタ'!$H:$H,0),3)="●",IF(AND(AT402&lt;&gt;"",ISNUMBER(申込書!$AC$22)=TRUE,申込書!$C$50&lt;&gt;"▼プルダウンより選択してください",申込書!$C$50&lt;&gt;""),申込書!$AC$22,""),"-"))</f>
        <v/>
      </c>
      <c r="AV402" s="369"/>
      <c r="AW402" s="369"/>
      <c r="AX402" s="370" t="str">
        <f>IF(AND(申込書!$C$50&lt;&gt;"▼プルダウンより選択してください",申込書!$C$50&lt;&gt;"",$G402&lt;&gt;"",申込書!$V$50="特定学年のみ"),"申し込みする","")</f>
        <v/>
      </c>
      <c r="AY402" s="371"/>
      <c r="AZ402" s="372"/>
      <c r="BA402" s="373" t="str">
        <f>IF(AND(申込書!$C$51&lt;&gt;"▼プルダウンより選択してください",申込書!$C$51&lt;&gt;"",申込書!$K$22&lt;&gt;"YYYY/MM/DD",$G402&lt;&gt;""),申込書!$K$22,"")</f>
        <v/>
      </c>
      <c r="BB402" s="369" t="str">
        <f>IF(BA402="","",IF(INDEX('コンテンツ＆備考マスタ'!$H:$J,MATCH(学校情報!BA$3,'コンテンツ＆備考マスタ'!$H:$H,0),3)="●",IF(AND(BA402&lt;&gt;"",ISNUMBER(申込書!$AC$22)=TRUE,申込書!$C$51&lt;&gt;"▼プルダウンより選択してください",申込書!$C$51&lt;&gt;""),申込書!$AC$22,""),"-"))</f>
        <v/>
      </c>
      <c r="BC402" s="369"/>
      <c r="BD402" s="369"/>
      <c r="BE402" s="370" t="str">
        <f>IF(AND(申込書!$C$51&lt;&gt;"▼プルダウンより選択してください",申込書!$C$51&lt;&gt;"",$G402&lt;&gt;"",申込書!$V$51="特定学年のみ"),"申し込みする","")</f>
        <v/>
      </c>
      <c r="BF402" s="371"/>
      <c r="BG402" s="372"/>
      <c r="BH402" s="373" t="str">
        <f>IF(AND(申込書!$C$52&lt;&gt;"▼プルダウンより選択してください",申込書!$C$52&lt;&gt;"",申込書!$K$22&lt;&gt;"YYYY/MM/DD",$G402&lt;&gt;""),申込書!$K$22,"")</f>
        <v/>
      </c>
      <c r="BI402" s="369" t="str">
        <f>IF(BH402="","",IF(INDEX('コンテンツ＆備考マスタ'!$H:$J,MATCH(学校情報!BH$3,'コンテンツ＆備考マスタ'!$H:$H,0),3)="●",IF(AND(BH402&lt;&gt;"",ISNUMBER(申込書!$AC$22)=TRUE,申込書!$C$52&lt;&gt;"▼プルダウンより選択してください",申込書!$C$52&lt;&gt;""),申込書!$AC$22,""),"-"))</f>
        <v/>
      </c>
      <c r="BJ402" s="369"/>
      <c r="BK402" s="369"/>
      <c r="BL402" s="370" t="str">
        <f>IF(AND(申込書!$C$52&lt;&gt;"▼プルダウンより選択してください",申込書!$C$52&lt;&gt;"",$G402&lt;&gt;"",申込書!$V$52="特定学年のみ"),"申し込みする","")</f>
        <v/>
      </c>
      <c r="BM402" s="371"/>
      <c r="BN402" s="372"/>
      <c r="BO402" s="373" t="str">
        <f>IF(AND(申込書!$C$53&lt;&gt;"▼プルダウンより選択してください",申込書!$C$53&lt;&gt;"",申込書!$K$22&lt;&gt;"YYYY/MM/DD",$G402&lt;&gt;""),申込書!$K$22,"")</f>
        <v/>
      </c>
      <c r="BP402" s="369" t="str">
        <f>IF(BO402="","",IF(INDEX('コンテンツ＆備考マスタ'!$H:$J,MATCH(学校情報!BO$3,'コンテンツ＆備考マスタ'!$H:$H,0),3)="●",IF(AND(BO402&lt;&gt;"",ISNUMBER(申込書!$AC$22)=TRUE,申込書!$C$53&lt;&gt;"▼プルダウンより選択してください",申込書!$C$53&lt;&gt;""),申込書!$AC$22,""),"-"))</f>
        <v/>
      </c>
      <c r="BQ402" s="369"/>
      <c r="BR402" s="369"/>
      <c r="BS402" s="370" t="str">
        <f>IF(AND(申込書!$C$53&lt;&gt;"▼プルダウンより選択してください",申込書!$C$53&lt;&gt;"",$G402&lt;&gt;"",申込書!$V$53="特定学年のみ"),"申し込みする","")</f>
        <v/>
      </c>
      <c r="BT402" s="371"/>
      <c r="BU402" s="372"/>
      <c r="BV402" s="373" t="str">
        <f>IF(AND(申込書!$C$54&lt;&gt;"▼プルダウンより選択してください",申込書!$C$54&lt;&gt;"",申込書!$K$22&lt;&gt;"YYYY/MM/DD",$G402&lt;&gt;""),申込書!$K$22,"")</f>
        <v/>
      </c>
      <c r="BW402" s="369" t="str">
        <f>IF(BV402="","",IF(INDEX('コンテンツ＆備考マスタ'!$H:$J,MATCH(学校情報!BV$3,'コンテンツ＆備考マスタ'!$H:$H,0),3)="●",IF(AND(BV402&lt;&gt;"",ISNUMBER(申込書!$AC$22)=TRUE,申込書!$C$54&lt;&gt;"▼プルダウンより選択してください",申込書!$C$54&lt;&gt;""),申込書!$AC$22,""),"-"))</f>
        <v/>
      </c>
      <c r="BX402" s="369"/>
      <c r="BY402" s="369"/>
      <c r="BZ402" s="370" t="str">
        <f>IF(AND(申込書!$C$54&lt;&gt;"▼プルダウンより選択してください",申込書!$C$54&lt;&gt;"",$G402&lt;&gt;"",申込書!$V$54="特定学年のみ"),"申し込みする","")</f>
        <v/>
      </c>
      <c r="CA402" s="371"/>
      <c r="CB402" s="372"/>
      <c r="CC402" s="373" t="str">
        <f>IF(AND(申込書!$C$55&lt;&gt;"▼プルダウンより選択してください",申込書!$C$55&lt;&gt;"",申込書!$K$22&lt;&gt;"YYYY/MM/DD",$G402&lt;&gt;""),申込書!$K$22,"")</f>
        <v/>
      </c>
      <c r="CD402" s="369" t="str">
        <f>IF(CC402="","",IF(INDEX('コンテンツ＆備考マスタ'!$H:$J,MATCH(学校情報!CC$3,'コンテンツ＆備考マスタ'!$H:$H,0),3)="●",IF(AND(CC402&lt;&gt;"",ISNUMBER(申込書!$AC$22)=TRUE,申込書!$C$55&lt;&gt;"▼プルダウンより選択してください",申込書!$C$55&lt;&gt;""),申込書!$AC$22,""),"-"))</f>
        <v/>
      </c>
      <c r="CE402" s="369"/>
      <c r="CF402" s="369"/>
      <c r="CG402" s="370" t="str">
        <f>IF(AND(申込書!$C$55&lt;&gt;"▼プルダウンより選択してください",申込書!$C$55&lt;&gt;"",$G402&lt;&gt;"",申込書!$V$55="特定学年のみ"),"申し込みする","")</f>
        <v/>
      </c>
      <c r="CH402" s="371"/>
      <c r="CI402" s="372"/>
      <c r="CJ402" s="373" t="str">
        <f>IF(AND(申込書!$C$56&lt;&gt;"▼プルダウンより選択してください",申込書!$C$56&lt;&gt;"",申込書!$K$22&lt;&gt;"YYYY/MM/DD",$G402&lt;&gt;""),申込書!$K$22,"")</f>
        <v/>
      </c>
      <c r="CK402" s="369" t="str">
        <f>IF(CJ402="","",IF(INDEX('コンテンツ＆備考マスタ'!$H:$J,MATCH(学校情報!CJ$3,'コンテンツ＆備考マスタ'!$H:$H,0),3)="●",IF(AND(CJ402&lt;&gt;"",ISNUMBER(申込書!$AC$22)=TRUE,申込書!$C$56&lt;&gt;"▼プルダウンより選択してください",申込書!$C$56&lt;&gt;""),申込書!$AC$22,""),"-"))</f>
        <v/>
      </c>
      <c r="CL402" s="369"/>
      <c r="CM402" s="369"/>
      <c r="CN402" s="370" t="str">
        <f>IF(AND(申込書!$C$56&lt;&gt;"▼プルダウンより選択してください",申込書!$C$56&lt;&gt;"",$G402&lt;&gt;"",申込書!$V$56="特定学年のみ"),"申し込みする","")</f>
        <v/>
      </c>
      <c r="CO402" s="371"/>
      <c r="CP402" s="372"/>
      <c r="CQ402" s="373" t="str">
        <f>IF(AND(申込書!$C$57&lt;&gt;"▼プルダウンより選択してください",申込書!$C$57&lt;&gt;"",申込書!$K$22&lt;&gt;"YYYY/MM/DD",$G402&lt;&gt;""),申込書!$K$22,"")</f>
        <v/>
      </c>
      <c r="CR402" s="369" t="str">
        <f>IF(CQ402="","",IF(INDEX('コンテンツ＆備考マスタ'!$H:$J,MATCH(学校情報!CQ$3,'コンテンツ＆備考マスタ'!$H:$H,0),3)="●",IF(AND(CQ402&lt;&gt;"",ISNUMBER(申込書!$AC$22)=TRUE,申込書!$C$57&lt;&gt;"▼プルダウンより選択してください",申込書!$C$57&lt;&gt;""),申込書!$AC$22,""),"-"))</f>
        <v/>
      </c>
      <c r="CS402" s="369"/>
      <c r="CT402" s="369"/>
      <c r="CU402" s="369" t="str">
        <f>IF(AND(申込書!$C$57&lt;&gt;"▼プルダウンより選択してください",申込書!$C$57&lt;&gt;"",$G402&lt;&gt;"",申込書!$V$57="特定学年のみ"),"申し込みする","")</f>
        <v/>
      </c>
      <c r="CV402" s="371"/>
      <c r="CW402" s="372"/>
      <c r="CX402" s="373" t="str">
        <f>IF(AND(申込書!$C$58&lt;&gt;"▼プルダウンより選択してください",申込書!$C$58&lt;&gt;"",申込書!$K$22&lt;&gt;"YYYY/MM/DD",$G402&lt;&gt;""),申込書!$K$22,"")</f>
        <v/>
      </c>
      <c r="CY402" s="369" t="str">
        <f>IF(CX402="","",IF(INDEX('コンテンツ＆備考マスタ'!$H:$J,MATCH(学校情報!CX$3,'コンテンツ＆備考マスタ'!$H:$H,0),3)="●",IF(AND(CX402&lt;&gt;"",ISNUMBER(申込書!$AC$22)=TRUE,申込書!$C$58&lt;&gt;"▼プルダウンより選択してください",申込書!$C$58&lt;&gt;""),申込書!$AC$22,""),"-"))</f>
        <v/>
      </c>
      <c r="CZ402" s="369"/>
      <c r="DA402" s="369"/>
      <c r="DB402" s="369" t="str">
        <f>IF(AND(申込書!$C$58&lt;&gt;"▼プルダウンより選択してください",申込書!$C$58&lt;&gt;"",$G402&lt;&gt;"",申込書!$V$58="特定学年のみ"),"申し込みする","")</f>
        <v/>
      </c>
      <c r="DC402" s="371"/>
      <c r="DD402" s="372"/>
      <c r="DE402" s="373" t="str">
        <f>IF(AND(申込書!$C$59&lt;&gt;"▼プルダウンより選択してください",申込書!$C$59&lt;&gt;"",申込書!$K$22&lt;&gt;"YYYY/MM/DD",$G402&lt;&gt;""),申込書!$K$22,"")</f>
        <v/>
      </c>
      <c r="DF402" s="369" t="str">
        <f>IF(DE402="","",IF(INDEX('コンテンツ＆備考マスタ'!$H:$J,MATCH(学校情報!DE$3,'コンテンツ＆備考マスタ'!$H:$H,0),3)="●",IF(AND(DE402&lt;&gt;"",ISNUMBER(申込書!$AC$22)=TRUE,申込書!$C$59&lt;&gt;"▼プルダウンより選択してください",申込書!$C$59&lt;&gt;""),申込書!$AC$22,""),"-"))</f>
        <v/>
      </c>
      <c r="DG402" s="369"/>
      <c r="DH402" s="369"/>
      <c r="DI402" s="369" t="str">
        <f>IF(AND(申込書!$C$59&lt;&gt;"▼プルダウンより選択してください",申込書!$C$59&lt;&gt;"",$G402&lt;&gt;"",申込書!$V$59="特定学年のみ"),"申し込みする","")</f>
        <v/>
      </c>
      <c r="DJ402" s="371"/>
      <c r="DK402" s="372"/>
      <c r="DL402" s="373" t="str">
        <f>IF(AND(申込書!$C$60&lt;&gt;"▼プルダウンより選択してください",申込書!$C$60&lt;&gt;"",申込書!$K$22&lt;&gt;"YYYY/MM/DD",$G402&lt;&gt;""),申込書!$K$22,"")</f>
        <v/>
      </c>
      <c r="DM402" s="369" t="str">
        <f>IF(DL402="","",IF(INDEX('コンテンツ＆備考マスタ'!$H:$J,MATCH(学校情報!DL$3,'コンテンツ＆備考マスタ'!$H:$H,0),3)="●",IF(AND(DL402&lt;&gt;"",ISNUMBER(申込書!$AC$22)=TRUE,申込書!$C$60&lt;&gt;"▼プルダウンより選択してください",申込書!$C$60&lt;&gt;""),申込書!$AC$22,""),"-"))</f>
        <v/>
      </c>
      <c r="DN402" s="369"/>
      <c r="DO402" s="369"/>
      <c r="DP402" s="369" t="str">
        <f>IF(AND(申込書!$C$60&lt;&gt;"▼プルダウンより選択してください",申込書!$C$60&lt;&gt;"",$G402&lt;&gt;"",申込書!$V$60="特定学年のみ"),"申し込みする","")</f>
        <v/>
      </c>
      <c r="DQ402" s="371"/>
      <c r="DR402" s="372"/>
      <c r="DS402" s="373" t="str">
        <f>IF(AND(申込書!$C$61&lt;&gt;"▼プルダウンより選択してください",申込書!$C$61&lt;&gt;"",申込書!$K$22&lt;&gt;"YYYY/MM/DD",$G402&lt;&gt;""),申込書!$K$22,"")</f>
        <v/>
      </c>
      <c r="DT402" s="369" t="str">
        <f>IF(DS402="","",IF(INDEX('コンテンツ＆備考マスタ'!$H:$J,MATCH(学校情報!DS$3,'コンテンツ＆備考マスタ'!$H:$H,0),3)="●",IF(AND(DS402&lt;&gt;"",ISNUMBER(申込書!$AC$22)=TRUE,申込書!$C$61&lt;&gt;"▼プルダウンより選択してください",申込書!$C$61&lt;&gt;""),申込書!$AC$22,""),"-"))</f>
        <v/>
      </c>
      <c r="DU402" s="369"/>
      <c r="DV402" s="369"/>
      <c r="DW402" s="369" t="str">
        <f>IF(AND(申込書!$C$61&lt;&gt;"▼プルダウンより選択してください",申込書!$C$61&lt;&gt;"",$G402&lt;&gt;"",申込書!$V$61="特定学年のみ"),"申し込みする","")</f>
        <v/>
      </c>
      <c r="DX402" s="371"/>
      <c r="DY402" s="372"/>
      <c r="DZ402" s="373" t="str">
        <f>IF(AND(申込書!$C$62&lt;&gt;"▼プルダウンより選択してください",申込書!$C$62&lt;&gt;"",申込書!$K$22&lt;&gt;"YYYY/MM/DD",$G402&lt;&gt;""),申込書!$K$22,"")</f>
        <v/>
      </c>
      <c r="EA402" s="369" t="str">
        <f>IF(DZ402="","",IF(INDEX('コンテンツ＆備考マスタ'!$H:$J,MATCH(学校情報!DZ$3,'コンテンツ＆備考マスタ'!$H:$H,0),3)="●",IF(AND(DZ402&lt;&gt;"",ISNUMBER(申込書!$AC$22)=TRUE,申込書!$C$62&lt;&gt;"▼プルダウンより選択してください",申込書!$C$62&lt;&gt;""),申込書!$AC$22,""),"-"))</f>
        <v/>
      </c>
      <c r="EB402" s="369"/>
      <c r="EC402" s="369"/>
      <c r="ED402" s="370" t="str">
        <f>IF(AND(申込書!$C$62&lt;&gt;"▼プルダウンより選択してください",申込書!$C$62&lt;&gt;"",$G402&lt;&gt;"",申込書!$V$62="特定学年のみ"),"申し込みする","")</f>
        <v/>
      </c>
      <c r="EE402" s="371"/>
      <c r="EF402" s="372"/>
      <c r="EG402" s="373" t="str">
        <f>IF(AND(申込書!$C$63&lt;&gt;"▼プルダウンより選択してください",申込書!$C$63&lt;&gt;"",申込書!$K$22&lt;&gt;"YYYY/MM/DD",$G402&lt;&gt;""),申込書!$K$22,"")</f>
        <v/>
      </c>
      <c r="EH402" s="369" t="str">
        <f>IF(EG402="","",IF(INDEX('コンテンツ＆備考マスタ'!$H:$J,MATCH(学校情報!EG$3,'コンテンツ＆備考マスタ'!$H:$H,0),3)="●",IF(AND(EG402&lt;&gt;"",ISNUMBER(申込書!$AC$22)=TRUE,申込書!$C$63&lt;&gt;"▼プルダウンより選択してください",申込書!$C$63&lt;&gt;""),申込書!$AC$22,""),"-"))</f>
        <v/>
      </c>
      <c r="EI402" s="369"/>
      <c r="EJ402" s="369"/>
      <c r="EK402" s="370" t="str">
        <f>IF(AND(申込書!$C$63&lt;&gt;"▼プルダウンより選択してください",申込書!$C$63&lt;&gt;"",$G402&lt;&gt;"",申込書!$V$63="特定学年のみ"),"申し込みする","")</f>
        <v/>
      </c>
      <c r="EL402" s="371"/>
      <c r="EM402" s="372"/>
      <c r="EN402" s="373" t="str">
        <f>IF(AND(申込書!$C$64&lt;&gt;"▼プルダウンより選択してください",申込書!$C$64&lt;&gt;"",申込書!$K$22&lt;&gt;"YYYY/MM/DD",$G402&lt;&gt;""),申込書!$K$22,"")</f>
        <v/>
      </c>
      <c r="EO402" s="369" t="str">
        <f>IF(EN402="","",IF(INDEX('コンテンツ＆備考マスタ'!$H:$J,MATCH(学校情報!EN$3,'コンテンツ＆備考マスタ'!$H:$H,0),3)="●",IF(AND(EN402&lt;&gt;"",ISNUMBER(申込書!$AC$22)=TRUE,申込書!$C$64&lt;&gt;"▼プルダウンより選択してください",申込書!$C$64&lt;&gt;""),申込書!$AC$22,""),"-"))</f>
        <v/>
      </c>
      <c r="EP402" s="369"/>
      <c r="EQ402" s="369"/>
      <c r="ER402" s="370" t="str">
        <f>IF(AND(申込書!$C$64&lt;&gt;"▼プルダウンより選択してください",申込書!$C$64&lt;&gt;"",$G402&lt;&gt;"",申込書!$V$64="特定学年のみ"),"申し込みする","")</f>
        <v/>
      </c>
      <c r="ES402" s="371"/>
      <c r="ET402" s="372"/>
      <c r="EU402" s="373" t="str">
        <f>IF(AND(申込書!$C$65&lt;&gt;"▼プルダウンより選択してください",申込書!$C$65&lt;&gt;"",申込書!$K$22&lt;&gt;"YYYY/MM/DD",$G402&lt;&gt;""),申込書!$K$22,"")</f>
        <v/>
      </c>
      <c r="EV402" s="369" t="str">
        <f>IF(EU402="","",IF(INDEX('コンテンツ＆備考マスタ'!$H:$J,MATCH(学校情報!EU$3,'コンテンツ＆備考マスタ'!$H:$H,0),3)="●",IF(AND(EU402&lt;&gt;"",ISNUMBER(申込書!$AC$22)=TRUE,申込書!$C$65&lt;&gt;"▼プルダウンより選択してください",申込書!$C$65&lt;&gt;""),申込書!$AC$22,""),"-"))</f>
        <v/>
      </c>
      <c r="EW402" s="369"/>
      <c r="EX402" s="369"/>
      <c r="EY402" s="370" t="str">
        <f>IF(AND(申込書!$C$65&lt;&gt;"▼プルダウンより選択してください",申込書!$C$65&lt;&gt;"",$G402&lt;&gt;"",申込書!$V$65="特定学年のみ"),"申し込みする","")</f>
        <v/>
      </c>
      <c r="EZ402" s="371"/>
      <c r="FA402" s="372"/>
      <c r="FB402" s="373" t="str">
        <f>IF(AND(申込書!$C$66&lt;&gt;"▼プルダウンより選択してください",申込書!$C$66&lt;&gt;"",申込書!$K$22&lt;&gt;"YYYY/MM/DD",$G402&lt;&gt;""),申込書!$K$22,"")</f>
        <v/>
      </c>
      <c r="FC402" s="369" t="str">
        <f>IF(FB402="","",IF(INDEX('コンテンツ＆備考マスタ'!$H:$J,MATCH(学校情報!FB$3,'コンテンツ＆備考マスタ'!$H:$H,0),3)="●",IF(AND(FB402&lt;&gt;"",ISNUMBER(申込書!$AC$22)=TRUE,申込書!$C$66&lt;&gt;"▼プルダウンより選択してください",申込書!$C$66&lt;&gt;""),申込書!$AC$22,""),"-"))</f>
        <v/>
      </c>
      <c r="FD402" s="369"/>
      <c r="FE402" s="369"/>
      <c r="FF402" s="370" t="str">
        <f>IF(AND(申込書!$C$66&lt;&gt;"▼プルダウンより選択してください",申込書!$C$66&lt;&gt;"",$G402&lt;&gt;"",申込書!$V$66="特定学年のみ"),"申し込みする","")</f>
        <v/>
      </c>
      <c r="FG402" s="371"/>
      <c r="FH402" s="372"/>
      <c r="FI402" s="373" t="str">
        <f>IF(AND(申込書!$C$67&lt;&gt;"▼プルダウンより選択してください",申込書!$C$67&lt;&gt;"",申込書!$K$22&lt;&gt;"YYYY/MM/DD",$G402&lt;&gt;""),申込書!$K$22,"")</f>
        <v/>
      </c>
      <c r="FJ402" s="369" t="str">
        <f>IF(FI402="","",IF(INDEX('コンテンツ＆備考マスタ'!$H:$J,MATCH(学校情報!FI$3,'コンテンツ＆備考マスタ'!$H:$H,0),3)="●",IF(AND(FI402&lt;&gt;"",ISNUMBER(申込書!$AC$22)=TRUE,申込書!$C$67&lt;&gt;"▼プルダウンより選択してください",申込書!$C$67&lt;&gt;""),申込書!$AC$22,""),"-"))</f>
        <v/>
      </c>
      <c r="FK402" s="369"/>
      <c r="FL402" s="369"/>
      <c r="FM402" s="370" t="str">
        <f>IF(AND(申込書!$C$67&lt;&gt;"▼プルダウンより選択してください",申込書!$C$67&lt;&gt;"",$G402&lt;&gt;"",申込書!$V$67="特定学年のみ"),"申し込みする","")</f>
        <v/>
      </c>
      <c r="FN402" s="371"/>
      <c r="FO402" s="372"/>
      <c r="FP402" s="373" t="str">
        <f>IF(AND(申込書!$C$68&lt;&gt;"▼プルダウンより選択してください",申込書!$C$68&lt;&gt;"",申込書!$K$22&lt;&gt;"YYYY/MM/DD",$G402&lt;&gt;""),申込書!$K$22,"")</f>
        <v/>
      </c>
      <c r="FQ402" s="369" t="str">
        <f>IF(FP402="","",IF(INDEX('コンテンツ＆備考マスタ'!$H:$J,MATCH(学校情報!FP$3,'コンテンツ＆備考マスタ'!$H:$H,0),3)="●",IF(AND(FP402&lt;&gt;"",ISNUMBER(申込書!$AC$22)=TRUE,申込書!$C$68&lt;&gt;"▼プルダウンより選択してください",申込書!$C$68&lt;&gt;""),申込書!$AC$22,""),"-"))</f>
        <v/>
      </c>
      <c r="FR402" s="369"/>
      <c r="FS402" s="369"/>
      <c r="FT402" s="370" t="str">
        <f>IF(AND(申込書!$C$68&lt;&gt;"▼プルダウンより選択してください",申込書!$C$68&lt;&gt;"",$G402&lt;&gt;"",申込書!$V$68="特定学年のみ"),"申し込みする","")</f>
        <v/>
      </c>
      <c r="FU402" s="371"/>
      <c r="FV402" s="372"/>
      <c r="FW402" s="373" t="str">
        <f>IF(AND(申込書!$C$69&lt;&gt;"▼プルダウンより選択してください",申込書!$C$69&lt;&gt;"",申込書!$K$22&lt;&gt;"YYYY/MM/DD",$G402&lt;&gt;""),申込書!$K$22,"")</f>
        <v/>
      </c>
      <c r="FX402" s="369" t="str">
        <f>IF(FW402="","",IF(INDEX('コンテンツ＆備考マスタ'!$H:$J,MATCH(学校情報!FW$3,'コンテンツ＆備考マスタ'!$H:$H,0),3)="●",IF(AND(FW402&lt;&gt;"",ISNUMBER(申込書!$AC$22)=TRUE,申込書!$C$69&lt;&gt;"▼プルダウンより選択してください",申込書!$C$69&lt;&gt;""),申込書!$AC$22,""),"-"))</f>
        <v/>
      </c>
      <c r="FY402" s="369"/>
      <c r="FZ402" s="369"/>
      <c r="GA402" s="370" t="str">
        <f>IF(AND(申込書!$C$69&lt;&gt;"▼プルダウンより選択してください",申込書!$C$69&lt;&gt;"",$G402&lt;&gt;"",申込書!$V$69="特定学年のみ"),"申し込みする","")</f>
        <v/>
      </c>
      <c r="GB402" s="371"/>
      <c r="GC402" s="372"/>
      <c r="GD402" s="373" t="str">
        <f>IF(AND(申込書!$C$70&lt;&gt;"▼プルダウンより選択してください",申込書!$C$70&lt;&gt;"",申込書!$K$22&lt;&gt;"YYYY/MM/DD",$G402&lt;&gt;""),申込書!$K$22,"")</f>
        <v/>
      </c>
      <c r="GE402" s="369" t="str">
        <f>IF(GD402="","",IF(INDEX('コンテンツ＆備考マスタ'!$H:$J,MATCH(学校情報!GD$3,'コンテンツ＆備考マスタ'!$H:$H,0),3)="●",IF(AND(GD402&lt;&gt;"",ISNUMBER(申込書!$AC$22)=TRUE,申込書!$C$70&lt;&gt;"▼プルダウンより選択してください",申込書!$C$70&lt;&gt;""),申込書!$AC$22,""),"-"))</f>
        <v/>
      </c>
      <c r="GF402" s="369"/>
      <c r="GG402" s="369"/>
      <c r="GH402" s="370" t="str">
        <f>IF(AND(申込書!$C$70&lt;&gt;"▼プルダウンより選択してください",申込書!$C$70&lt;&gt;"",$G402&lt;&gt;"",申込書!$V$70="特定学年のみ"),"申し込みする","")</f>
        <v/>
      </c>
      <c r="GI402" s="371"/>
      <c r="GJ402" s="372"/>
      <c r="GK402" s="373" t="str">
        <f>IF(AND(申込書!$C$71&lt;&gt;"▼プルダウンより選択してください",申込書!$C$71&lt;&gt;"",申込書!$K$22&lt;&gt;"YYYY/MM/DD",$G402&lt;&gt;""),申込書!$K$22,"")</f>
        <v/>
      </c>
      <c r="GL402" s="369" t="str">
        <f>IF(GK402="","",IF(INDEX('コンテンツ＆備考マスタ'!$H:$J,MATCH(学校情報!GK$3,'コンテンツ＆備考マスタ'!$H:$H,0),3)="●",IF(AND(GK402&lt;&gt;"",ISNUMBER(申込書!$AC$22)=TRUE,申込書!$C$71&lt;&gt;"▼プルダウンより選択してください",申込書!$C$71&lt;&gt;""),申込書!$AC$22,""),"-"))</f>
        <v/>
      </c>
      <c r="GM402" s="369"/>
      <c r="GN402" s="369"/>
      <c r="GO402" s="370" t="str">
        <f>IF(AND(申込書!$C$71&lt;&gt;"▼プルダウンより選択してください",申込書!$C$71&lt;&gt;"",$G402&lt;&gt;"",申込書!$V$71="特定学年のみ"),"申し込みする","")</f>
        <v/>
      </c>
      <c r="GP402" s="371"/>
      <c r="GQ402" s="372"/>
      <c r="GR402" s="373" t="str">
        <f>IF(AND(申込書!$C$72&lt;&gt;"▼プルダウンより選択してください",申込書!$C$72&lt;&gt;"",申込書!$K$22&lt;&gt;"YYYY/MM/DD",$G402&lt;&gt;""),申込書!$K$22,"")</f>
        <v/>
      </c>
      <c r="GS402" s="369" t="str">
        <f>IF(GR402="","",IF(INDEX('コンテンツ＆備考マスタ'!$H:$J,MATCH(学校情報!GR$3,'コンテンツ＆備考マスタ'!$H:$H,0),3)="●",IF(AND(GR402&lt;&gt;"",ISNUMBER(申込書!$AC$22)=TRUE,申込書!$C$72&lt;&gt;"▼プルダウンより選択してください",申込書!$C$72&lt;&gt;""),申込書!$AC$22,""),"-"))</f>
        <v/>
      </c>
      <c r="GT402" s="369"/>
      <c r="GU402" s="369"/>
      <c r="GV402" s="370" t="str">
        <f>IF(AND(申込書!$C$72&lt;&gt;"▼プルダウンより選択してください",申込書!$C$72&lt;&gt;"",$G402&lt;&gt;"",申込書!$V$72="特定学年のみ"),"申し込みする","")</f>
        <v/>
      </c>
      <c r="GW402" s="371"/>
      <c r="GX402" s="372"/>
      <c r="GY402" s="373" t="str">
        <f>IF(AND(申込書!$C$73&lt;&gt;"▼プルダウンより選択してください",申込書!$C$73&lt;&gt;"",申込書!$K$22&lt;&gt;"YYYY/MM/DD",$G402&lt;&gt;""),申込書!$K$22,"")</f>
        <v/>
      </c>
      <c r="GZ402" s="369" t="str">
        <f>IF(GY402="","",IF(INDEX('コンテンツ＆備考マスタ'!$H:$J,MATCH(学校情報!GY$3,'コンテンツ＆備考マスタ'!$H:$H,0),3)="●",IF(AND(GY402&lt;&gt;"",ISNUMBER(申込書!$AC$22)=TRUE,申込書!$C$73&lt;&gt;"▼プルダウンより選択してください",申込書!$C$73&lt;&gt;""),申込書!$AC$22,""),"-"))</f>
        <v/>
      </c>
      <c r="HA402" s="369"/>
      <c r="HB402" s="369"/>
      <c r="HC402" s="370" t="str">
        <f>IF(AND(申込書!$C$73&lt;&gt;"▼プルダウンより選択してください",申込書!$C$73&lt;&gt;"",$G402&lt;&gt;"",申込書!$V$73="特定学年のみ"),"申し込みする","")</f>
        <v/>
      </c>
      <c r="HD402" s="371"/>
      <c r="HE402" s="372"/>
      <c r="HF402" s="373" t="str">
        <f>IF(AND(申込書!$C$74&lt;&gt;"▼プルダウンより選択してください",申込書!$C$74&lt;&gt;"",申込書!$K$22&lt;&gt;"YYYY/MM/DD",$G402&lt;&gt;""),申込書!$K$22,"")</f>
        <v/>
      </c>
      <c r="HG402" s="369" t="str">
        <f>IF(HF402="","",IF(INDEX('コンテンツ＆備考マスタ'!$H:$J,MATCH(学校情報!HF$3,'コンテンツ＆備考マスタ'!$H:$H,0),3)="●",IF(AND(HF402&lt;&gt;"",ISNUMBER(申込書!$AC$22)=TRUE,申込書!$C$74&lt;&gt;"▼プルダウンより選択してください",申込書!$C$74&lt;&gt;""),申込書!$AC$22,""),"-"))</f>
        <v/>
      </c>
      <c r="HH402" s="369"/>
      <c r="HI402" s="369"/>
      <c r="HJ402" s="370" t="str">
        <f>IF(AND(申込書!$C$74&lt;&gt;"▼プルダウンより選択してください",申込書!$C$74&lt;&gt;"",$G402&lt;&gt;"",申込書!$V$74="特定学年のみ"),"申し込みする","")</f>
        <v/>
      </c>
      <c r="HK402" s="371"/>
      <c r="HL402" s="372"/>
      <c r="HM402" s="373" t="str">
        <f>IF(AND(申込書!$C$75&lt;&gt;"▼プルダウンより選択してください",申込書!$C$75&lt;&gt;"",申込書!$K$22&lt;&gt;"YYYY/MM/DD",$G402&lt;&gt;""),申込書!$K$22,"")</f>
        <v/>
      </c>
      <c r="HN402" s="369" t="str">
        <f>IF(HM402="","",IF(INDEX('コンテンツ＆備考マスタ'!$H:$J,MATCH(学校情報!HM$3,'コンテンツ＆備考マスタ'!$H:$H,0),3)="●",IF(AND(HM402&lt;&gt;"",ISNUMBER(申込書!$AC$22)=TRUE,申込書!$C$75&lt;&gt;"▼プルダウンより選択してください",申込書!$C$75&lt;&gt;""),申込書!$AC$22,""),"-"))</f>
        <v/>
      </c>
      <c r="HO402" s="369"/>
      <c r="HP402" s="369"/>
      <c r="HQ402" s="370" t="str">
        <f>IF(AND(申込書!$C$75&lt;&gt;"▼プルダウンより選択してください",申込書!$C$75&lt;&gt;"",$G402&lt;&gt;"",申込書!$V$75="特定学年のみ"),"申し込みする","")</f>
        <v/>
      </c>
      <c r="HR402" s="371"/>
      <c r="HS402" s="371"/>
      <c r="HT402" s="374" t="str">
        <f>IF(AND(申込書!$C$76&lt;&gt;"▼プルダウンより選択してください",申込書!$C$76&lt;&gt;"",申込書!$K$22&lt;&gt;"YYYY/MM/DD",$G402&lt;&gt;""),申込書!$K$22,"")</f>
        <v/>
      </c>
      <c r="HU402" s="369" t="str">
        <f>IF(HT402="","",IF(INDEX('コンテンツ＆備考マスタ'!$H:$J,MATCH(学校情報!HT$3,'コンテンツ＆備考マスタ'!$H:$H,0),3)="●",IF(AND(HT402&lt;&gt;"",ISNUMBER(申込書!$AC$22)=TRUE,申込書!$C$76&lt;&gt;"▼プルダウンより選択してください",申込書!$C$76&lt;&gt;""),申込書!$AC$22,""),"-"))</f>
        <v/>
      </c>
      <c r="HV402" s="369"/>
      <c r="HW402" s="369"/>
      <c r="HX402" s="370" t="str">
        <f>IF(AND(申込書!$C$76&lt;&gt;"▼プルダウンより選択してください",申込書!$C$76&lt;&gt;"",$G402&lt;&gt;"",申込書!$V$76="特定学年のみ"),"申し込みする","")</f>
        <v/>
      </c>
      <c r="HY402" s="371"/>
      <c r="HZ402" s="372"/>
      <c r="IA402" s="69"/>
    </row>
    <row r="403" spans="2:235" ht="26.85" hidden="1" customHeight="1" outlineLevel="1">
      <c r="B403" s="365">
        <f t="shared" si="18"/>
        <v>398</v>
      </c>
      <c r="C403" s="55"/>
      <c r="D403" s="56"/>
      <c r="E403" s="154"/>
      <c r="F403" s="57"/>
      <c r="G403" s="58"/>
      <c r="H403" s="59"/>
      <c r="I403" s="60"/>
      <c r="J403" s="61"/>
      <c r="K403" s="366" t="str">
        <f t="shared" si="19"/>
        <v/>
      </c>
      <c r="L403" s="62"/>
      <c r="M403" s="322"/>
      <c r="N403" s="63"/>
      <c r="O403" s="64"/>
      <c r="P403" s="367" t="str">
        <f t="shared" si="20"/>
        <v/>
      </c>
      <c r="Q403" s="65"/>
      <c r="R403" s="66"/>
      <c r="S403" s="67"/>
      <c r="T403" s="68"/>
      <c r="U403" s="68"/>
      <c r="V403" s="68"/>
      <c r="W403" s="66"/>
      <c r="X403" s="281"/>
      <c r="Y403" s="368" t="str">
        <f>IF(AND(申込書!$C$47&lt;&gt;"▼プルダウンより選択してください",申込書!$C$47&lt;&gt;"",申込書!$K$22&lt;&gt;"YYYY/MM/DD",$G403&lt;&gt;""),申込書!$K$22,"")</f>
        <v/>
      </c>
      <c r="Z403" s="369" t="str">
        <f>IF(Y403="","",IF(INDEX('コンテンツ＆備考マスタ'!$H:$J,MATCH(学校情報!Y$3,'コンテンツ＆備考マスタ'!$H:$H,0),3)="●",IF(AND(Y403&lt;&gt;"",ISNUMBER(申込書!$AC$22)=TRUE,申込書!$C$47&lt;&gt;"▼プルダウンより選択してください",申込書!$C$47&lt;&gt;""),申込書!$AC$22,""),"-"))</f>
        <v/>
      </c>
      <c r="AA403" s="369"/>
      <c r="AB403" s="369"/>
      <c r="AC403" s="370" t="str">
        <f>IF(AND(申込書!$C$47&lt;&gt;"▼プルダウンより選択してください",申込書!$C$47&lt;&gt;"",$G403&lt;&gt;"",申込書!$V$47="特定学年のみ"),"申し込みする","")</f>
        <v/>
      </c>
      <c r="AD403" s="371"/>
      <c r="AE403" s="372"/>
      <c r="AF403" s="373" t="str">
        <f>IF(AND(申込書!$C$48&lt;&gt;"▼プルダウンより選択してください",申込書!$C$48&lt;&gt;"",申込書!$K$22&lt;&gt;"YYYY/MM/DD",$G403&lt;&gt;""),申込書!$K$22,"")</f>
        <v/>
      </c>
      <c r="AG403" s="369" t="str">
        <f>IF(AF403="","",IF(INDEX('コンテンツ＆備考マスタ'!$H:$J,MATCH(学校情報!AF$3,'コンテンツ＆備考マスタ'!$H:$H,0),3)="●",IF(AND(AF403&lt;&gt;"",ISNUMBER(申込書!$AC$22)=TRUE,申込書!$C$48&lt;&gt;"▼プルダウンより選択してください",申込書!$C$48&lt;&gt;""),申込書!$AC$22,""),"-"))</f>
        <v/>
      </c>
      <c r="AH403" s="369"/>
      <c r="AI403" s="369"/>
      <c r="AJ403" s="370" t="str">
        <f>IF(AND(申込書!$C$48&lt;&gt;"▼プルダウンより選択してください",申込書!$C$48&lt;&gt;"",$G403&lt;&gt;"",申込書!$V$48="特定学年のみ"),"申し込みする","")</f>
        <v/>
      </c>
      <c r="AK403" s="371"/>
      <c r="AL403" s="372"/>
      <c r="AM403" s="373" t="str">
        <f>IF(AND(申込書!$C$49&lt;&gt;"▼プルダウンより選択してください",申込書!$C$49&lt;&gt;"",申込書!$K$22&lt;&gt;"YYYY/MM/DD",$G403&lt;&gt;""),申込書!$K$22,"")</f>
        <v/>
      </c>
      <c r="AN403" s="369" t="str">
        <f>IF(AM403="","",IF(INDEX('コンテンツ＆備考マスタ'!$H:$J,MATCH(学校情報!AM$3,'コンテンツ＆備考マスタ'!$H:$H,0),3)="●",IF(AND(AM403&lt;&gt;"",ISNUMBER(申込書!$AC$22)=TRUE,申込書!$C$49&lt;&gt;"▼プルダウンより選択してください",申込書!$C$49&lt;&gt;""),申込書!$AC$22,""),"-"))</f>
        <v/>
      </c>
      <c r="AO403" s="369"/>
      <c r="AP403" s="369"/>
      <c r="AQ403" s="370" t="str">
        <f>IF(AND(申込書!$C$49&lt;&gt;"▼プルダウンより選択してください",申込書!$C$49&lt;&gt;"",$G403&lt;&gt;"",申込書!$V$49="特定学年のみ"),"申し込みする","")</f>
        <v/>
      </c>
      <c r="AR403" s="371"/>
      <c r="AS403" s="372"/>
      <c r="AT403" s="373" t="str">
        <f>IF(AND(申込書!$C$50&lt;&gt;"▼プルダウンより選択してください",申込書!$C$50&lt;&gt;"",申込書!$K$22&lt;&gt;"YYYY/MM/DD",$G403&lt;&gt;""),申込書!$K$22,"")</f>
        <v/>
      </c>
      <c r="AU403" s="369" t="str">
        <f>IF(AT403="","",IF(INDEX('コンテンツ＆備考マスタ'!$H:$J,MATCH(学校情報!AT$3,'コンテンツ＆備考マスタ'!$H:$H,0),3)="●",IF(AND(AT403&lt;&gt;"",ISNUMBER(申込書!$AC$22)=TRUE,申込書!$C$50&lt;&gt;"▼プルダウンより選択してください",申込書!$C$50&lt;&gt;""),申込書!$AC$22,""),"-"))</f>
        <v/>
      </c>
      <c r="AV403" s="369"/>
      <c r="AW403" s="369"/>
      <c r="AX403" s="370" t="str">
        <f>IF(AND(申込書!$C$50&lt;&gt;"▼プルダウンより選択してください",申込書!$C$50&lt;&gt;"",$G403&lt;&gt;"",申込書!$V$50="特定学年のみ"),"申し込みする","")</f>
        <v/>
      </c>
      <c r="AY403" s="371"/>
      <c r="AZ403" s="372"/>
      <c r="BA403" s="373" t="str">
        <f>IF(AND(申込書!$C$51&lt;&gt;"▼プルダウンより選択してください",申込書!$C$51&lt;&gt;"",申込書!$K$22&lt;&gt;"YYYY/MM/DD",$G403&lt;&gt;""),申込書!$K$22,"")</f>
        <v/>
      </c>
      <c r="BB403" s="369" t="str">
        <f>IF(BA403="","",IF(INDEX('コンテンツ＆備考マスタ'!$H:$J,MATCH(学校情報!BA$3,'コンテンツ＆備考マスタ'!$H:$H,0),3)="●",IF(AND(BA403&lt;&gt;"",ISNUMBER(申込書!$AC$22)=TRUE,申込書!$C$51&lt;&gt;"▼プルダウンより選択してください",申込書!$C$51&lt;&gt;""),申込書!$AC$22,""),"-"))</f>
        <v/>
      </c>
      <c r="BC403" s="369"/>
      <c r="BD403" s="369"/>
      <c r="BE403" s="370" t="str">
        <f>IF(AND(申込書!$C$51&lt;&gt;"▼プルダウンより選択してください",申込書!$C$51&lt;&gt;"",$G403&lt;&gt;"",申込書!$V$51="特定学年のみ"),"申し込みする","")</f>
        <v/>
      </c>
      <c r="BF403" s="371"/>
      <c r="BG403" s="372"/>
      <c r="BH403" s="373" t="str">
        <f>IF(AND(申込書!$C$52&lt;&gt;"▼プルダウンより選択してください",申込書!$C$52&lt;&gt;"",申込書!$K$22&lt;&gt;"YYYY/MM/DD",$G403&lt;&gt;""),申込書!$K$22,"")</f>
        <v/>
      </c>
      <c r="BI403" s="369" t="str">
        <f>IF(BH403="","",IF(INDEX('コンテンツ＆備考マスタ'!$H:$J,MATCH(学校情報!BH$3,'コンテンツ＆備考マスタ'!$H:$H,0),3)="●",IF(AND(BH403&lt;&gt;"",ISNUMBER(申込書!$AC$22)=TRUE,申込書!$C$52&lt;&gt;"▼プルダウンより選択してください",申込書!$C$52&lt;&gt;""),申込書!$AC$22,""),"-"))</f>
        <v/>
      </c>
      <c r="BJ403" s="369"/>
      <c r="BK403" s="369"/>
      <c r="BL403" s="370" t="str">
        <f>IF(AND(申込書!$C$52&lt;&gt;"▼プルダウンより選択してください",申込書!$C$52&lt;&gt;"",$G403&lt;&gt;"",申込書!$V$52="特定学年のみ"),"申し込みする","")</f>
        <v/>
      </c>
      <c r="BM403" s="371"/>
      <c r="BN403" s="372"/>
      <c r="BO403" s="373" t="str">
        <f>IF(AND(申込書!$C$53&lt;&gt;"▼プルダウンより選択してください",申込書!$C$53&lt;&gt;"",申込書!$K$22&lt;&gt;"YYYY/MM/DD",$G403&lt;&gt;""),申込書!$K$22,"")</f>
        <v/>
      </c>
      <c r="BP403" s="369" t="str">
        <f>IF(BO403="","",IF(INDEX('コンテンツ＆備考マスタ'!$H:$J,MATCH(学校情報!BO$3,'コンテンツ＆備考マスタ'!$H:$H,0),3)="●",IF(AND(BO403&lt;&gt;"",ISNUMBER(申込書!$AC$22)=TRUE,申込書!$C$53&lt;&gt;"▼プルダウンより選択してください",申込書!$C$53&lt;&gt;""),申込書!$AC$22,""),"-"))</f>
        <v/>
      </c>
      <c r="BQ403" s="369"/>
      <c r="BR403" s="369"/>
      <c r="BS403" s="370" t="str">
        <f>IF(AND(申込書!$C$53&lt;&gt;"▼プルダウンより選択してください",申込書!$C$53&lt;&gt;"",$G403&lt;&gt;"",申込書!$V$53="特定学年のみ"),"申し込みする","")</f>
        <v/>
      </c>
      <c r="BT403" s="371"/>
      <c r="BU403" s="372"/>
      <c r="BV403" s="373" t="str">
        <f>IF(AND(申込書!$C$54&lt;&gt;"▼プルダウンより選択してください",申込書!$C$54&lt;&gt;"",申込書!$K$22&lt;&gt;"YYYY/MM/DD",$G403&lt;&gt;""),申込書!$K$22,"")</f>
        <v/>
      </c>
      <c r="BW403" s="369" t="str">
        <f>IF(BV403="","",IF(INDEX('コンテンツ＆備考マスタ'!$H:$J,MATCH(学校情報!BV$3,'コンテンツ＆備考マスタ'!$H:$H,0),3)="●",IF(AND(BV403&lt;&gt;"",ISNUMBER(申込書!$AC$22)=TRUE,申込書!$C$54&lt;&gt;"▼プルダウンより選択してください",申込書!$C$54&lt;&gt;""),申込書!$AC$22,""),"-"))</f>
        <v/>
      </c>
      <c r="BX403" s="369"/>
      <c r="BY403" s="369"/>
      <c r="BZ403" s="370" t="str">
        <f>IF(AND(申込書!$C$54&lt;&gt;"▼プルダウンより選択してください",申込書!$C$54&lt;&gt;"",$G403&lt;&gt;"",申込書!$V$54="特定学年のみ"),"申し込みする","")</f>
        <v/>
      </c>
      <c r="CA403" s="371"/>
      <c r="CB403" s="372"/>
      <c r="CC403" s="373" t="str">
        <f>IF(AND(申込書!$C$55&lt;&gt;"▼プルダウンより選択してください",申込書!$C$55&lt;&gt;"",申込書!$K$22&lt;&gt;"YYYY/MM/DD",$G403&lt;&gt;""),申込書!$K$22,"")</f>
        <v/>
      </c>
      <c r="CD403" s="369" t="str">
        <f>IF(CC403="","",IF(INDEX('コンテンツ＆備考マスタ'!$H:$J,MATCH(学校情報!CC$3,'コンテンツ＆備考マスタ'!$H:$H,0),3)="●",IF(AND(CC403&lt;&gt;"",ISNUMBER(申込書!$AC$22)=TRUE,申込書!$C$55&lt;&gt;"▼プルダウンより選択してください",申込書!$C$55&lt;&gt;""),申込書!$AC$22,""),"-"))</f>
        <v/>
      </c>
      <c r="CE403" s="369"/>
      <c r="CF403" s="369"/>
      <c r="CG403" s="370" t="str">
        <f>IF(AND(申込書!$C$55&lt;&gt;"▼プルダウンより選択してください",申込書!$C$55&lt;&gt;"",$G403&lt;&gt;"",申込書!$V$55="特定学年のみ"),"申し込みする","")</f>
        <v/>
      </c>
      <c r="CH403" s="371"/>
      <c r="CI403" s="372"/>
      <c r="CJ403" s="373" t="str">
        <f>IF(AND(申込書!$C$56&lt;&gt;"▼プルダウンより選択してください",申込書!$C$56&lt;&gt;"",申込書!$K$22&lt;&gt;"YYYY/MM/DD",$G403&lt;&gt;""),申込書!$K$22,"")</f>
        <v/>
      </c>
      <c r="CK403" s="369" t="str">
        <f>IF(CJ403="","",IF(INDEX('コンテンツ＆備考マスタ'!$H:$J,MATCH(学校情報!CJ$3,'コンテンツ＆備考マスタ'!$H:$H,0),3)="●",IF(AND(CJ403&lt;&gt;"",ISNUMBER(申込書!$AC$22)=TRUE,申込書!$C$56&lt;&gt;"▼プルダウンより選択してください",申込書!$C$56&lt;&gt;""),申込書!$AC$22,""),"-"))</f>
        <v/>
      </c>
      <c r="CL403" s="369"/>
      <c r="CM403" s="369"/>
      <c r="CN403" s="370" t="str">
        <f>IF(AND(申込書!$C$56&lt;&gt;"▼プルダウンより選択してください",申込書!$C$56&lt;&gt;"",$G403&lt;&gt;"",申込書!$V$56="特定学年のみ"),"申し込みする","")</f>
        <v/>
      </c>
      <c r="CO403" s="371"/>
      <c r="CP403" s="372"/>
      <c r="CQ403" s="373" t="str">
        <f>IF(AND(申込書!$C$57&lt;&gt;"▼プルダウンより選択してください",申込書!$C$57&lt;&gt;"",申込書!$K$22&lt;&gt;"YYYY/MM/DD",$G403&lt;&gt;""),申込書!$K$22,"")</f>
        <v/>
      </c>
      <c r="CR403" s="369" t="str">
        <f>IF(CQ403="","",IF(INDEX('コンテンツ＆備考マスタ'!$H:$J,MATCH(学校情報!CQ$3,'コンテンツ＆備考マスタ'!$H:$H,0),3)="●",IF(AND(CQ403&lt;&gt;"",ISNUMBER(申込書!$AC$22)=TRUE,申込書!$C$57&lt;&gt;"▼プルダウンより選択してください",申込書!$C$57&lt;&gt;""),申込書!$AC$22,""),"-"))</f>
        <v/>
      </c>
      <c r="CS403" s="369"/>
      <c r="CT403" s="369"/>
      <c r="CU403" s="369" t="str">
        <f>IF(AND(申込書!$C$57&lt;&gt;"▼プルダウンより選択してください",申込書!$C$57&lt;&gt;"",$G403&lt;&gt;"",申込書!$V$57="特定学年のみ"),"申し込みする","")</f>
        <v/>
      </c>
      <c r="CV403" s="371"/>
      <c r="CW403" s="372"/>
      <c r="CX403" s="373" t="str">
        <f>IF(AND(申込書!$C$58&lt;&gt;"▼プルダウンより選択してください",申込書!$C$58&lt;&gt;"",申込書!$K$22&lt;&gt;"YYYY/MM/DD",$G403&lt;&gt;""),申込書!$K$22,"")</f>
        <v/>
      </c>
      <c r="CY403" s="369" t="str">
        <f>IF(CX403="","",IF(INDEX('コンテンツ＆備考マスタ'!$H:$J,MATCH(学校情報!CX$3,'コンテンツ＆備考マスタ'!$H:$H,0),3)="●",IF(AND(CX403&lt;&gt;"",ISNUMBER(申込書!$AC$22)=TRUE,申込書!$C$58&lt;&gt;"▼プルダウンより選択してください",申込書!$C$58&lt;&gt;""),申込書!$AC$22,""),"-"))</f>
        <v/>
      </c>
      <c r="CZ403" s="369"/>
      <c r="DA403" s="369"/>
      <c r="DB403" s="369" t="str">
        <f>IF(AND(申込書!$C$58&lt;&gt;"▼プルダウンより選択してください",申込書!$C$58&lt;&gt;"",$G403&lt;&gt;"",申込書!$V$58="特定学年のみ"),"申し込みする","")</f>
        <v/>
      </c>
      <c r="DC403" s="371"/>
      <c r="DD403" s="372"/>
      <c r="DE403" s="373" t="str">
        <f>IF(AND(申込書!$C$59&lt;&gt;"▼プルダウンより選択してください",申込書!$C$59&lt;&gt;"",申込書!$K$22&lt;&gt;"YYYY/MM/DD",$G403&lt;&gt;""),申込書!$K$22,"")</f>
        <v/>
      </c>
      <c r="DF403" s="369" t="str">
        <f>IF(DE403="","",IF(INDEX('コンテンツ＆備考マスタ'!$H:$J,MATCH(学校情報!DE$3,'コンテンツ＆備考マスタ'!$H:$H,0),3)="●",IF(AND(DE403&lt;&gt;"",ISNUMBER(申込書!$AC$22)=TRUE,申込書!$C$59&lt;&gt;"▼プルダウンより選択してください",申込書!$C$59&lt;&gt;""),申込書!$AC$22,""),"-"))</f>
        <v/>
      </c>
      <c r="DG403" s="369"/>
      <c r="DH403" s="369"/>
      <c r="DI403" s="369" t="str">
        <f>IF(AND(申込書!$C$59&lt;&gt;"▼プルダウンより選択してください",申込書!$C$59&lt;&gt;"",$G403&lt;&gt;"",申込書!$V$59="特定学年のみ"),"申し込みする","")</f>
        <v/>
      </c>
      <c r="DJ403" s="371"/>
      <c r="DK403" s="372"/>
      <c r="DL403" s="373" t="str">
        <f>IF(AND(申込書!$C$60&lt;&gt;"▼プルダウンより選択してください",申込書!$C$60&lt;&gt;"",申込書!$K$22&lt;&gt;"YYYY/MM/DD",$G403&lt;&gt;""),申込書!$K$22,"")</f>
        <v/>
      </c>
      <c r="DM403" s="369" t="str">
        <f>IF(DL403="","",IF(INDEX('コンテンツ＆備考マスタ'!$H:$J,MATCH(学校情報!DL$3,'コンテンツ＆備考マスタ'!$H:$H,0),3)="●",IF(AND(DL403&lt;&gt;"",ISNUMBER(申込書!$AC$22)=TRUE,申込書!$C$60&lt;&gt;"▼プルダウンより選択してください",申込書!$C$60&lt;&gt;""),申込書!$AC$22,""),"-"))</f>
        <v/>
      </c>
      <c r="DN403" s="369"/>
      <c r="DO403" s="369"/>
      <c r="DP403" s="369" t="str">
        <f>IF(AND(申込書!$C$60&lt;&gt;"▼プルダウンより選択してください",申込書!$C$60&lt;&gt;"",$G403&lt;&gt;"",申込書!$V$60="特定学年のみ"),"申し込みする","")</f>
        <v/>
      </c>
      <c r="DQ403" s="371"/>
      <c r="DR403" s="372"/>
      <c r="DS403" s="373" t="str">
        <f>IF(AND(申込書!$C$61&lt;&gt;"▼プルダウンより選択してください",申込書!$C$61&lt;&gt;"",申込書!$K$22&lt;&gt;"YYYY/MM/DD",$G403&lt;&gt;""),申込書!$K$22,"")</f>
        <v/>
      </c>
      <c r="DT403" s="369" t="str">
        <f>IF(DS403="","",IF(INDEX('コンテンツ＆備考マスタ'!$H:$J,MATCH(学校情報!DS$3,'コンテンツ＆備考マスタ'!$H:$H,0),3)="●",IF(AND(DS403&lt;&gt;"",ISNUMBER(申込書!$AC$22)=TRUE,申込書!$C$61&lt;&gt;"▼プルダウンより選択してください",申込書!$C$61&lt;&gt;""),申込書!$AC$22,""),"-"))</f>
        <v/>
      </c>
      <c r="DU403" s="369"/>
      <c r="DV403" s="369"/>
      <c r="DW403" s="369" t="str">
        <f>IF(AND(申込書!$C$61&lt;&gt;"▼プルダウンより選択してください",申込書!$C$61&lt;&gt;"",$G403&lt;&gt;"",申込書!$V$61="特定学年のみ"),"申し込みする","")</f>
        <v/>
      </c>
      <c r="DX403" s="371"/>
      <c r="DY403" s="372"/>
      <c r="DZ403" s="373" t="str">
        <f>IF(AND(申込書!$C$62&lt;&gt;"▼プルダウンより選択してください",申込書!$C$62&lt;&gt;"",申込書!$K$22&lt;&gt;"YYYY/MM/DD",$G403&lt;&gt;""),申込書!$K$22,"")</f>
        <v/>
      </c>
      <c r="EA403" s="369" t="str">
        <f>IF(DZ403="","",IF(INDEX('コンテンツ＆備考マスタ'!$H:$J,MATCH(学校情報!DZ$3,'コンテンツ＆備考マスタ'!$H:$H,0),3)="●",IF(AND(DZ403&lt;&gt;"",ISNUMBER(申込書!$AC$22)=TRUE,申込書!$C$62&lt;&gt;"▼プルダウンより選択してください",申込書!$C$62&lt;&gt;""),申込書!$AC$22,""),"-"))</f>
        <v/>
      </c>
      <c r="EB403" s="369"/>
      <c r="EC403" s="369"/>
      <c r="ED403" s="370" t="str">
        <f>IF(AND(申込書!$C$62&lt;&gt;"▼プルダウンより選択してください",申込書!$C$62&lt;&gt;"",$G403&lt;&gt;"",申込書!$V$62="特定学年のみ"),"申し込みする","")</f>
        <v/>
      </c>
      <c r="EE403" s="371"/>
      <c r="EF403" s="372"/>
      <c r="EG403" s="373" t="str">
        <f>IF(AND(申込書!$C$63&lt;&gt;"▼プルダウンより選択してください",申込書!$C$63&lt;&gt;"",申込書!$K$22&lt;&gt;"YYYY/MM/DD",$G403&lt;&gt;""),申込書!$K$22,"")</f>
        <v/>
      </c>
      <c r="EH403" s="369" t="str">
        <f>IF(EG403="","",IF(INDEX('コンテンツ＆備考マスタ'!$H:$J,MATCH(学校情報!EG$3,'コンテンツ＆備考マスタ'!$H:$H,0),3)="●",IF(AND(EG403&lt;&gt;"",ISNUMBER(申込書!$AC$22)=TRUE,申込書!$C$63&lt;&gt;"▼プルダウンより選択してください",申込書!$C$63&lt;&gt;""),申込書!$AC$22,""),"-"))</f>
        <v/>
      </c>
      <c r="EI403" s="369"/>
      <c r="EJ403" s="369"/>
      <c r="EK403" s="370" t="str">
        <f>IF(AND(申込書!$C$63&lt;&gt;"▼プルダウンより選択してください",申込書!$C$63&lt;&gt;"",$G403&lt;&gt;"",申込書!$V$63="特定学年のみ"),"申し込みする","")</f>
        <v/>
      </c>
      <c r="EL403" s="371"/>
      <c r="EM403" s="372"/>
      <c r="EN403" s="373" t="str">
        <f>IF(AND(申込書!$C$64&lt;&gt;"▼プルダウンより選択してください",申込書!$C$64&lt;&gt;"",申込書!$K$22&lt;&gt;"YYYY/MM/DD",$G403&lt;&gt;""),申込書!$K$22,"")</f>
        <v/>
      </c>
      <c r="EO403" s="369" t="str">
        <f>IF(EN403="","",IF(INDEX('コンテンツ＆備考マスタ'!$H:$J,MATCH(学校情報!EN$3,'コンテンツ＆備考マスタ'!$H:$H,0),3)="●",IF(AND(EN403&lt;&gt;"",ISNUMBER(申込書!$AC$22)=TRUE,申込書!$C$64&lt;&gt;"▼プルダウンより選択してください",申込書!$C$64&lt;&gt;""),申込書!$AC$22,""),"-"))</f>
        <v/>
      </c>
      <c r="EP403" s="369"/>
      <c r="EQ403" s="369"/>
      <c r="ER403" s="370" t="str">
        <f>IF(AND(申込書!$C$64&lt;&gt;"▼プルダウンより選択してください",申込書!$C$64&lt;&gt;"",$G403&lt;&gt;"",申込書!$V$64="特定学年のみ"),"申し込みする","")</f>
        <v/>
      </c>
      <c r="ES403" s="371"/>
      <c r="ET403" s="372"/>
      <c r="EU403" s="373" t="str">
        <f>IF(AND(申込書!$C$65&lt;&gt;"▼プルダウンより選択してください",申込書!$C$65&lt;&gt;"",申込書!$K$22&lt;&gt;"YYYY/MM/DD",$G403&lt;&gt;""),申込書!$K$22,"")</f>
        <v/>
      </c>
      <c r="EV403" s="369" t="str">
        <f>IF(EU403="","",IF(INDEX('コンテンツ＆備考マスタ'!$H:$J,MATCH(学校情報!EU$3,'コンテンツ＆備考マスタ'!$H:$H,0),3)="●",IF(AND(EU403&lt;&gt;"",ISNUMBER(申込書!$AC$22)=TRUE,申込書!$C$65&lt;&gt;"▼プルダウンより選択してください",申込書!$C$65&lt;&gt;""),申込書!$AC$22,""),"-"))</f>
        <v/>
      </c>
      <c r="EW403" s="369"/>
      <c r="EX403" s="369"/>
      <c r="EY403" s="370" t="str">
        <f>IF(AND(申込書!$C$65&lt;&gt;"▼プルダウンより選択してください",申込書!$C$65&lt;&gt;"",$G403&lt;&gt;"",申込書!$V$65="特定学年のみ"),"申し込みする","")</f>
        <v/>
      </c>
      <c r="EZ403" s="371"/>
      <c r="FA403" s="372"/>
      <c r="FB403" s="373" t="str">
        <f>IF(AND(申込書!$C$66&lt;&gt;"▼プルダウンより選択してください",申込書!$C$66&lt;&gt;"",申込書!$K$22&lt;&gt;"YYYY/MM/DD",$G403&lt;&gt;""),申込書!$K$22,"")</f>
        <v/>
      </c>
      <c r="FC403" s="369" t="str">
        <f>IF(FB403="","",IF(INDEX('コンテンツ＆備考マスタ'!$H:$J,MATCH(学校情報!FB$3,'コンテンツ＆備考マスタ'!$H:$H,0),3)="●",IF(AND(FB403&lt;&gt;"",ISNUMBER(申込書!$AC$22)=TRUE,申込書!$C$66&lt;&gt;"▼プルダウンより選択してください",申込書!$C$66&lt;&gt;""),申込書!$AC$22,""),"-"))</f>
        <v/>
      </c>
      <c r="FD403" s="369"/>
      <c r="FE403" s="369"/>
      <c r="FF403" s="370" t="str">
        <f>IF(AND(申込書!$C$66&lt;&gt;"▼プルダウンより選択してください",申込書!$C$66&lt;&gt;"",$G403&lt;&gt;"",申込書!$V$66="特定学年のみ"),"申し込みする","")</f>
        <v/>
      </c>
      <c r="FG403" s="371"/>
      <c r="FH403" s="372"/>
      <c r="FI403" s="373" t="str">
        <f>IF(AND(申込書!$C$67&lt;&gt;"▼プルダウンより選択してください",申込書!$C$67&lt;&gt;"",申込書!$K$22&lt;&gt;"YYYY/MM/DD",$G403&lt;&gt;""),申込書!$K$22,"")</f>
        <v/>
      </c>
      <c r="FJ403" s="369" t="str">
        <f>IF(FI403="","",IF(INDEX('コンテンツ＆備考マスタ'!$H:$J,MATCH(学校情報!FI$3,'コンテンツ＆備考マスタ'!$H:$H,0),3)="●",IF(AND(FI403&lt;&gt;"",ISNUMBER(申込書!$AC$22)=TRUE,申込書!$C$67&lt;&gt;"▼プルダウンより選択してください",申込書!$C$67&lt;&gt;""),申込書!$AC$22,""),"-"))</f>
        <v/>
      </c>
      <c r="FK403" s="369"/>
      <c r="FL403" s="369"/>
      <c r="FM403" s="370" t="str">
        <f>IF(AND(申込書!$C$67&lt;&gt;"▼プルダウンより選択してください",申込書!$C$67&lt;&gt;"",$G403&lt;&gt;"",申込書!$V$67="特定学年のみ"),"申し込みする","")</f>
        <v/>
      </c>
      <c r="FN403" s="371"/>
      <c r="FO403" s="372"/>
      <c r="FP403" s="373" t="str">
        <f>IF(AND(申込書!$C$68&lt;&gt;"▼プルダウンより選択してください",申込書!$C$68&lt;&gt;"",申込書!$K$22&lt;&gt;"YYYY/MM/DD",$G403&lt;&gt;""),申込書!$K$22,"")</f>
        <v/>
      </c>
      <c r="FQ403" s="369" t="str">
        <f>IF(FP403="","",IF(INDEX('コンテンツ＆備考マスタ'!$H:$J,MATCH(学校情報!FP$3,'コンテンツ＆備考マスタ'!$H:$H,0),3)="●",IF(AND(FP403&lt;&gt;"",ISNUMBER(申込書!$AC$22)=TRUE,申込書!$C$68&lt;&gt;"▼プルダウンより選択してください",申込書!$C$68&lt;&gt;""),申込書!$AC$22,""),"-"))</f>
        <v/>
      </c>
      <c r="FR403" s="369"/>
      <c r="FS403" s="369"/>
      <c r="FT403" s="370" t="str">
        <f>IF(AND(申込書!$C$68&lt;&gt;"▼プルダウンより選択してください",申込書!$C$68&lt;&gt;"",$G403&lt;&gt;"",申込書!$V$68="特定学年のみ"),"申し込みする","")</f>
        <v/>
      </c>
      <c r="FU403" s="371"/>
      <c r="FV403" s="372"/>
      <c r="FW403" s="373" t="str">
        <f>IF(AND(申込書!$C$69&lt;&gt;"▼プルダウンより選択してください",申込書!$C$69&lt;&gt;"",申込書!$K$22&lt;&gt;"YYYY/MM/DD",$G403&lt;&gt;""),申込書!$K$22,"")</f>
        <v/>
      </c>
      <c r="FX403" s="369" t="str">
        <f>IF(FW403="","",IF(INDEX('コンテンツ＆備考マスタ'!$H:$J,MATCH(学校情報!FW$3,'コンテンツ＆備考マスタ'!$H:$H,0),3)="●",IF(AND(FW403&lt;&gt;"",ISNUMBER(申込書!$AC$22)=TRUE,申込書!$C$69&lt;&gt;"▼プルダウンより選択してください",申込書!$C$69&lt;&gt;""),申込書!$AC$22,""),"-"))</f>
        <v/>
      </c>
      <c r="FY403" s="369"/>
      <c r="FZ403" s="369"/>
      <c r="GA403" s="370" t="str">
        <f>IF(AND(申込書!$C$69&lt;&gt;"▼プルダウンより選択してください",申込書!$C$69&lt;&gt;"",$G403&lt;&gt;"",申込書!$V$69="特定学年のみ"),"申し込みする","")</f>
        <v/>
      </c>
      <c r="GB403" s="371"/>
      <c r="GC403" s="372"/>
      <c r="GD403" s="373" t="str">
        <f>IF(AND(申込書!$C$70&lt;&gt;"▼プルダウンより選択してください",申込書!$C$70&lt;&gt;"",申込書!$K$22&lt;&gt;"YYYY/MM/DD",$G403&lt;&gt;""),申込書!$K$22,"")</f>
        <v/>
      </c>
      <c r="GE403" s="369" t="str">
        <f>IF(GD403="","",IF(INDEX('コンテンツ＆備考マスタ'!$H:$J,MATCH(学校情報!GD$3,'コンテンツ＆備考マスタ'!$H:$H,0),3)="●",IF(AND(GD403&lt;&gt;"",ISNUMBER(申込書!$AC$22)=TRUE,申込書!$C$70&lt;&gt;"▼プルダウンより選択してください",申込書!$C$70&lt;&gt;""),申込書!$AC$22,""),"-"))</f>
        <v/>
      </c>
      <c r="GF403" s="369"/>
      <c r="GG403" s="369"/>
      <c r="GH403" s="370" t="str">
        <f>IF(AND(申込書!$C$70&lt;&gt;"▼プルダウンより選択してください",申込書!$C$70&lt;&gt;"",$G403&lt;&gt;"",申込書!$V$70="特定学年のみ"),"申し込みする","")</f>
        <v/>
      </c>
      <c r="GI403" s="371"/>
      <c r="GJ403" s="372"/>
      <c r="GK403" s="373" t="str">
        <f>IF(AND(申込書!$C$71&lt;&gt;"▼プルダウンより選択してください",申込書!$C$71&lt;&gt;"",申込書!$K$22&lt;&gt;"YYYY/MM/DD",$G403&lt;&gt;""),申込書!$K$22,"")</f>
        <v/>
      </c>
      <c r="GL403" s="369" t="str">
        <f>IF(GK403="","",IF(INDEX('コンテンツ＆備考マスタ'!$H:$J,MATCH(学校情報!GK$3,'コンテンツ＆備考マスタ'!$H:$H,0),3)="●",IF(AND(GK403&lt;&gt;"",ISNUMBER(申込書!$AC$22)=TRUE,申込書!$C$71&lt;&gt;"▼プルダウンより選択してください",申込書!$C$71&lt;&gt;""),申込書!$AC$22,""),"-"))</f>
        <v/>
      </c>
      <c r="GM403" s="369"/>
      <c r="GN403" s="369"/>
      <c r="GO403" s="370" t="str">
        <f>IF(AND(申込書!$C$71&lt;&gt;"▼プルダウンより選択してください",申込書!$C$71&lt;&gt;"",$G403&lt;&gt;"",申込書!$V$71="特定学年のみ"),"申し込みする","")</f>
        <v/>
      </c>
      <c r="GP403" s="371"/>
      <c r="GQ403" s="372"/>
      <c r="GR403" s="373" t="str">
        <f>IF(AND(申込書!$C$72&lt;&gt;"▼プルダウンより選択してください",申込書!$C$72&lt;&gt;"",申込書!$K$22&lt;&gt;"YYYY/MM/DD",$G403&lt;&gt;""),申込書!$K$22,"")</f>
        <v/>
      </c>
      <c r="GS403" s="369" t="str">
        <f>IF(GR403="","",IF(INDEX('コンテンツ＆備考マスタ'!$H:$J,MATCH(学校情報!GR$3,'コンテンツ＆備考マスタ'!$H:$H,0),3)="●",IF(AND(GR403&lt;&gt;"",ISNUMBER(申込書!$AC$22)=TRUE,申込書!$C$72&lt;&gt;"▼プルダウンより選択してください",申込書!$C$72&lt;&gt;""),申込書!$AC$22,""),"-"))</f>
        <v/>
      </c>
      <c r="GT403" s="369"/>
      <c r="GU403" s="369"/>
      <c r="GV403" s="370" t="str">
        <f>IF(AND(申込書!$C$72&lt;&gt;"▼プルダウンより選択してください",申込書!$C$72&lt;&gt;"",$G403&lt;&gt;"",申込書!$V$72="特定学年のみ"),"申し込みする","")</f>
        <v/>
      </c>
      <c r="GW403" s="371"/>
      <c r="GX403" s="372"/>
      <c r="GY403" s="373" t="str">
        <f>IF(AND(申込書!$C$73&lt;&gt;"▼プルダウンより選択してください",申込書!$C$73&lt;&gt;"",申込書!$K$22&lt;&gt;"YYYY/MM/DD",$G403&lt;&gt;""),申込書!$K$22,"")</f>
        <v/>
      </c>
      <c r="GZ403" s="369" t="str">
        <f>IF(GY403="","",IF(INDEX('コンテンツ＆備考マスタ'!$H:$J,MATCH(学校情報!GY$3,'コンテンツ＆備考マスタ'!$H:$H,0),3)="●",IF(AND(GY403&lt;&gt;"",ISNUMBER(申込書!$AC$22)=TRUE,申込書!$C$73&lt;&gt;"▼プルダウンより選択してください",申込書!$C$73&lt;&gt;""),申込書!$AC$22,""),"-"))</f>
        <v/>
      </c>
      <c r="HA403" s="369"/>
      <c r="HB403" s="369"/>
      <c r="HC403" s="370" t="str">
        <f>IF(AND(申込書!$C$73&lt;&gt;"▼プルダウンより選択してください",申込書!$C$73&lt;&gt;"",$G403&lt;&gt;"",申込書!$V$73="特定学年のみ"),"申し込みする","")</f>
        <v/>
      </c>
      <c r="HD403" s="371"/>
      <c r="HE403" s="372"/>
      <c r="HF403" s="373" t="str">
        <f>IF(AND(申込書!$C$74&lt;&gt;"▼プルダウンより選択してください",申込書!$C$74&lt;&gt;"",申込書!$K$22&lt;&gt;"YYYY/MM/DD",$G403&lt;&gt;""),申込書!$K$22,"")</f>
        <v/>
      </c>
      <c r="HG403" s="369" t="str">
        <f>IF(HF403="","",IF(INDEX('コンテンツ＆備考マスタ'!$H:$J,MATCH(学校情報!HF$3,'コンテンツ＆備考マスタ'!$H:$H,0),3)="●",IF(AND(HF403&lt;&gt;"",ISNUMBER(申込書!$AC$22)=TRUE,申込書!$C$74&lt;&gt;"▼プルダウンより選択してください",申込書!$C$74&lt;&gt;""),申込書!$AC$22,""),"-"))</f>
        <v/>
      </c>
      <c r="HH403" s="369"/>
      <c r="HI403" s="369"/>
      <c r="HJ403" s="370" t="str">
        <f>IF(AND(申込書!$C$74&lt;&gt;"▼プルダウンより選択してください",申込書!$C$74&lt;&gt;"",$G403&lt;&gt;"",申込書!$V$74="特定学年のみ"),"申し込みする","")</f>
        <v/>
      </c>
      <c r="HK403" s="371"/>
      <c r="HL403" s="372"/>
      <c r="HM403" s="373" t="str">
        <f>IF(AND(申込書!$C$75&lt;&gt;"▼プルダウンより選択してください",申込書!$C$75&lt;&gt;"",申込書!$K$22&lt;&gt;"YYYY/MM/DD",$G403&lt;&gt;""),申込書!$K$22,"")</f>
        <v/>
      </c>
      <c r="HN403" s="369" t="str">
        <f>IF(HM403="","",IF(INDEX('コンテンツ＆備考マスタ'!$H:$J,MATCH(学校情報!HM$3,'コンテンツ＆備考マスタ'!$H:$H,0),3)="●",IF(AND(HM403&lt;&gt;"",ISNUMBER(申込書!$AC$22)=TRUE,申込書!$C$75&lt;&gt;"▼プルダウンより選択してください",申込書!$C$75&lt;&gt;""),申込書!$AC$22,""),"-"))</f>
        <v/>
      </c>
      <c r="HO403" s="369"/>
      <c r="HP403" s="369"/>
      <c r="HQ403" s="370" t="str">
        <f>IF(AND(申込書!$C$75&lt;&gt;"▼プルダウンより選択してください",申込書!$C$75&lt;&gt;"",$G403&lt;&gt;"",申込書!$V$75="特定学年のみ"),"申し込みする","")</f>
        <v/>
      </c>
      <c r="HR403" s="371"/>
      <c r="HS403" s="371"/>
      <c r="HT403" s="374" t="str">
        <f>IF(AND(申込書!$C$76&lt;&gt;"▼プルダウンより選択してください",申込書!$C$76&lt;&gt;"",申込書!$K$22&lt;&gt;"YYYY/MM/DD",$G403&lt;&gt;""),申込書!$K$22,"")</f>
        <v/>
      </c>
      <c r="HU403" s="369" t="str">
        <f>IF(HT403="","",IF(INDEX('コンテンツ＆備考マスタ'!$H:$J,MATCH(学校情報!HT$3,'コンテンツ＆備考マスタ'!$H:$H,0),3)="●",IF(AND(HT403&lt;&gt;"",ISNUMBER(申込書!$AC$22)=TRUE,申込書!$C$76&lt;&gt;"▼プルダウンより選択してください",申込書!$C$76&lt;&gt;""),申込書!$AC$22,""),"-"))</f>
        <v/>
      </c>
      <c r="HV403" s="369"/>
      <c r="HW403" s="369"/>
      <c r="HX403" s="370" t="str">
        <f>IF(AND(申込書!$C$76&lt;&gt;"▼プルダウンより選択してください",申込書!$C$76&lt;&gt;"",$G403&lt;&gt;"",申込書!$V$76="特定学年のみ"),"申し込みする","")</f>
        <v/>
      </c>
      <c r="HY403" s="371"/>
      <c r="HZ403" s="372"/>
      <c r="IA403" s="69"/>
    </row>
    <row r="404" spans="2:235" ht="26.85" hidden="1" customHeight="1" outlineLevel="1">
      <c r="B404" s="365">
        <f t="shared" si="18"/>
        <v>399</v>
      </c>
      <c r="C404" s="55"/>
      <c r="D404" s="56"/>
      <c r="E404" s="154"/>
      <c r="F404" s="57"/>
      <c r="G404" s="58"/>
      <c r="H404" s="59"/>
      <c r="I404" s="60"/>
      <c r="J404" s="61"/>
      <c r="K404" s="366" t="str">
        <f t="shared" si="19"/>
        <v/>
      </c>
      <c r="L404" s="62"/>
      <c r="M404" s="322"/>
      <c r="N404" s="63"/>
      <c r="O404" s="64"/>
      <c r="P404" s="367" t="str">
        <f t="shared" si="20"/>
        <v/>
      </c>
      <c r="Q404" s="65"/>
      <c r="R404" s="66"/>
      <c r="S404" s="67"/>
      <c r="T404" s="68"/>
      <c r="U404" s="68"/>
      <c r="V404" s="68"/>
      <c r="W404" s="66"/>
      <c r="X404" s="281"/>
      <c r="Y404" s="368" t="str">
        <f>IF(AND(申込書!$C$47&lt;&gt;"▼プルダウンより選択してください",申込書!$C$47&lt;&gt;"",申込書!$K$22&lt;&gt;"YYYY/MM/DD",$G404&lt;&gt;""),申込書!$K$22,"")</f>
        <v/>
      </c>
      <c r="Z404" s="369" t="str">
        <f>IF(Y404="","",IF(INDEX('コンテンツ＆備考マスタ'!$H:$J,MATCH(学校情報!Y$3,'コンテンツ＆備考マスタ'!$H:$H,0),3)="●",IF(AND(Y404&lt;&gt;"",ISNUMBER(申込書!$AC$22)=TRUE,申込書!$C$47&lt;&gt;"▼プルダウンより選択してください",申込書!$C$47&lt;&gt;""),申込書!$AC$22,""),"-"))</f>
        <v/>
      </c>
      <c r="AA404" s="369"/>
      <c r="AB404" s="369"/>
      <c r="AC404" s="370" t="str">
        <f>IF(AND(申込書!$C$47&lt;&gt;"▼プルダウンより選択してください",申込書!$C$47&lt;&gt;"",$G404&lt;&gt;"",申込書!$V$47="特定学年のみ"),"申し込みする","")</f>
        <v/>
      </c>
      <c r="AD404" s="371"/>
      <c r="AE404" s="372"/>
      <c r="AF404" s="373" t="str">
        <f>IF(AND(申込書!$C$48&lt;&gt;"▼プルダウンより選択してください",申込書!$C$48&lt;&gt;"",申込書!$K$22&lt;&gt;"YYYY/MM/DD",$G404&lt;&gt;""),申込書!$K$22,"")</f>
        <v/>
      </c>
      <c r="AG404" s="369" t="str">
        <f>IF(AF404="","",IF(INDEX('コンテンツ＆備考マスタ'!$H:$J,MATCH(学校情報!AF$3,'コンテンツ＆備考マスタ'!$H:$H,0),3)="●",IF(AND(AF404&lt;&gt;"",ISNUMBER(申込書!$AC$22)=TRUE,申込書!$C$48&lt;&gt;"▼プルダウンより選択してください",申込書!$C$48&lt;&gt;""),申込書!$AC$22,""),"-"))</f>
        <v/>
      </c>
      <c r="AH404" s="369"/>
      <c r="AI404" s="369"/>
      <c r="AJ404" s="370" t="str">
        <f>IF(AND(申込書!$C$48&lt;&gt;"▼プルダウンより選択してください",申込書!$C$48&lt;&gt;"",$G404&lt;&gt;"",申込書!$V$48="特定学年のみ"),"申し込みする","")</f>
        <v/>
      </c>
      <c r="AK404" s="371"/>
      <c r="AL404" s="372"/>
      <c r="AM404" s="373" t="str">
        <f>IF(AND(申込書!$C$49&lt;&gt;"▼プルダウンより選択してください",申込書!$C$49&lt;&gt;"",申込書!$K$22&lt;&gt;"YYYY/MM/DD",$G404&lt;&gt;""),申込書!$K$22,"")</f>
        <v/>
      </c>
      <c r="AN404" s="369" t="str">
        <f>IF(AM404="","",IF(INDEX('コンテンツ＆備考マスタ'!$H:$J,MATCH(学校情報!AM$3,'コンテンツ＆備考マスタ'!$H:$H,0),3)="●",IF(AND(AM404&lt;&gt;"",ISNUMBER(申込書!$AC$22)=TRUE,申込書!$C$49&lt;&gt;"▼プルダウンより選択してください",申込書!$C$49&lt;&gt;""),申込書!$AC$22,""),"-"))</f>
        <v/>
      </c>
      <c r="AO404" s="369"/>
      <c r="AP404" s="369"/>
      <c r="AQ404" s="370" t="str">
        <f>IF(AND(申込書!$C$49&lt;&gt;"▼プルダウンより選択してください",申込書!$C$49&lt;&gt;"",$G404&lt;&gt;"",申込書!$V$49="特定学年のみ"),"申し込みする","")</f>
        <v/>
      </c>
      <c r="AR404" s="371"/>
      <c r="AS404" s="372"/>
      <c r="AT404" s="373" t="str">
        <f>IF(AND(申込書!$C$50&lt;&gt;"▼プルダウンより選択してください",申込書!$C$50&lt;&gt;"",申込書!$K$22&lt;&gt;"YYYY/MM/DD",$G404&lt;&gt;""),申込書!$K$22,"")</f>
        <v/>
      </c>
      <c r="AU404" s="369" t="str">
        <f>IF(AT404="","",IF(INDEX('コンテンツ＆備考マスタ'!$H:$J,MATCH(学校情報!AT$3,'コンテンツ＆備考マスタ'!$H:$H,0),3)="●",IF(AND(AT404&lt;&gt;"",ISNUMBER(申込書!$AC$22)=TRUE,申込書!$C$50&lt;&gt;"▼プルダウンより選択してください",申込書!$C$50&lt;&gt;""),申込書!$AC$22,""),"-"))</f>
        <v/>
      </c>
      <c r="AV404" s="369"/>
      <c r="AW404" s="369"/>
      <c r="AX404" s="370" t="str">
        <f>IF(AND(申込書!$C$50&lt;&gt;"▼プルダウンより選択してください",申込書!$C$50&lt;&gt;"",$G404&lt;&gt;"",申込書!$V$50="特定学年のみ"),"申し込みする","")</f>
        <v/>
      </c>
      <c r="AY404" s="371"/>
      <c r="AZ404" s="372"/>
      <c r="BA404" s="373" t="str">
        <f>IF(AND(申込書!$C$51&lt;&gt;"▼プルダウンより選択してください",申込書!$C$51&lt;&gt;"",申込書!$K$22&lt;&gt;"YYYY/MM/DD",$G404&lt;&gt;""),申込書!$K$22,"")</f>
        <v/>
      </c>
      <c r="BB404" s="369" t="str">
        <f>IF(BA404="","",IF(INDEX('コンテンツ＆備考マスタ'!$H:$J,MATCH(学校情報!BA$3,'コンテンツ＆備考マスタ'!$H:$H,0),3)="●",IF(AND(BA404&lt;&gt;"",ISNUMBER(申込書!$AC$22)=TRUE,申込書!$C$51&lt;&gt;"▼プルダウンより選択してください",申込書!$C$51&lt;&gt;""),申込書!$AC$22,""),"-"))</f>
        <v/>
      </c>
      <c r="BC404" s="369"/>
      <c r="BD404" s="369"/>
      <c r="BE404" s="370" t="str">
        <f>IF(AND(申込書!$C$51&lt;&gt;"▼プルダウンより選択してください",申込書!$C$51&lt;&gt;"",$G404&lt;&gt;"",申込書!$V$51="特定学年のみ"),"申し込みする","")</f>
        <v/>
      </c>
      <c r="BF404" s="371"/>
      <c r="BG404" s="372"/>
      <c r="BH404" s="373" t="str">
        <f>IF(AND(申込書!$C$52&lt;&gt;"▼プルダウンより選択してください",申込書!$C$52&lt;&gt;"",申込書!$K$22&lt;&gt;"YYYY/MM/DD",$G404&lt;&gt;""),申込書!$K$22,"")</f>
        <v/>
      </c>
      <c r="BI404" s="369" t="str">
        <f>IF(BH404="","",IF(INDEX('コンテンツ＆備考マスタ'!$H:$J,MATCH(学校情報!BH$3,'コンテンツ＆備考マスタ'!$H:$H,0),3)="●",IF(AND(BH404&lt;&gt;"",ISNUMBER(申込書!$AC$22)=TRUE,申込書!$C$52&lt;&gt;"▼プルダウンより選択してください",申込書!$C$52&lt;&gt;""),申込書!$AC$22,""),"-"))</f>
        <v/>
      </c>
      <c r="BJ404" s="369"/>
      <c r="BK404" s="369"/>
      <c r="BL404" s="370" t="str">
        <f>IF(AND(申込書!$C$52&lt;&gt;"▼プルダウンより選択してください",申込書!$C$52&lt;&gt;"",$G404&lt;&gt;"",申込書!$V$52="特定学年のみ"),"申し込みする","")</f>
        <v/>
      </c>
      <c r="BM404" s="371"/>
      <c r="BN404" s="372"/>
      <c r="BO404" s="373" t="str">
        <f>IF(AND(申込書!$C$53&lt;&gt;"▼プルダウンより選択してください",申込書!$C$53&lt;&gt;"",申込書!$K$22&lt;&gt;"YYYY/MM/DD",$G404&lt;&gt;""),申込書!$K$22,"")</f>
        <v/>
      </c>
      <c r="BP404" s="369" t="str">
        <f>IF(BO404="","",IF(INDEX('コンテンツ＆備考マスタ'!$H:$J,MATCH(学校情報!BO$3,'コンテンツ＆備考マスタ'!$H:$H,0),3)="●",IF(AND(BO404&lt;&gt;"",ISNUMBER(申込書!$AC$22)=TRUE,申込書!$C$53&lt;&gt;"▼プルダウンより選択してください",申込書!$C$53&lt;&gt;""),申込書!$AC$22,""),"-"))</f>
        <v/>
      </c>
      <c r="BQ404" s="369"/>
      <c r="BR404" s="369"/>
      <c r="BS404" s="370" t="str">
        <f>IF(AND(申込書!$C$53&lt;&gt;"▼プルダウンより選択してください",申込書!$C$53&lt;&gt;"",$G404&lt;&gt;"",申込書!$V$53="特定学年のみ"),"申し込みする","")</f>
        <v/>
      </c>
      <c r="BT404" s="371"/>
      <c r="BU404" s="372"/>
      <c r="BV404" s="373" t="str">
        <f>IF(AND(申込書!$C$54&lt;&gt;"▼プルダウンより選択してください",申込書!$C$54&lt;&gt;"",申込書!$K$22&lt;&gt;"YYYY/MM/DD",$G404&lt;&gt;""),申込書!$K$22,"")</f>
        <v/>
      </c>
      <c r="BW404" s="369" t="str">
        <f>IF(BV404="","",IF(INDEX('コンテンツ＆備考マスタ'!$H:$J,MATCH(学校情報!BV$3,'コンテンツ＆備考マスタ'!$H:$H,0),3)="●",IF(AND(BV404&lt;&gt;"",ISNUMBER(申込書!$AC$22)=TRUE,申込書!$C$54&lt;&gt;"▼プルダウンより選択してください",申込書!$C$54&lt;&gt;""),申込書!$AC$22,""),"-"))</f>
        <v/>
      </c>
      <c r="BX404" s="369"/>
      <c r="BY404" s="369"/>
      <c r="BZ404" s="370" t="str">
        <f>IF(AND(申込書!$C$54&lt;&gt;"▼プルダウンより選択してください",申込書!$C$54&lt;&gt;"",$G404&lt;&gt;"",申込書!$V$54="特定学年のみ"),"申し込みする","")</f>
        <v/>
      </c>
      <c r="CA404" s="371"/>
      <c r="CB404" s="372"/>
      <c r="CC404" s="373" t="str">
        <f>IF(AND(申込書!$C$55&lt;&gt;"▼プルダウンより選択してください",申込書!$C$55&lt;&gt;"",申込書!$K$22&lt;&gt;"YYYY/MM/DD",$G404&lt;&gt;""),申込書!$K$22,"")</f>
        <v/>
      </c>
      <c r="CD404" s="369" t="str">
        <f>IF(CC404="","",IF(INDEX('コンテンツ＆備考マスタ'!$H:$J,MATCH(学校情報!CC$3,'コンテンツ＆備考マスタ'!$H:$H,0),3)="●",IF(AND(CC404&lt;&gt;"",ISNUMBER(申込書!$AC$22)=TRUE,申込書!$C$55&lt;&gt;"▼プルダウンより選択してください",申込書!$C$55&lt;&gt;""),申込書!$AC$22,""),"-"))</f>
        <v/>
      </c>
      <c r="CE404" s="369"/>
      <c r="CF404" s="369"/>
      <c r="CG404" s="370" t="str">
        <f>IF(AND(申込書!$C$55&lt;&gt;"▼プルダウンより選択してください",申込書!$C$55&lt;&gt;"",$G404&lt;&gt;"",申込書!$V$55="特定学年のみ"),"申し込みする","")</f>
        <v/>
      </c>
      <c r="CH404" s="371"/>
      <c r="CI404" s="372"/>
      <c r="CJ404" s="373" t="str">
        <f>IF(AND(申込書!$C$56&lt;&gt;"▼プルダウンより選択してください",申込書!$C$56&lt;&gt;"",申込書!$K$22&lt;&gt;"YYYY/MM/DD",$G404&lt;&gt;""),申込書!$K$22,"")</f>
        <v/>
      </c>
      <c r="CK404" s="369" t="str">
        <f>IF(CJ404="","",IF(INDEX('コンテンツ＆備考マスタ'!$H:$J,MATCH(学校情報!CJ$3,'コンテンツ＆備考マスタ'!$H:$H,0),3)="●",IF(AND(CJ404&lt;&gt;"",ISNUMBER(申込書!$AC$22)=TRUE,申込書!$C$56&lt;&gt;"▼プルダウンより選択してください",申込書!$C$56&lt;&gt;""),申込書!$AC$22,""),"-"))</f>
        <v/>
      </c>
      <c r="CL404" s="369"/>
      <c r="CM404" s="369"/>
      <c r="CN404" s="370" t="str">
        <f>IF(AND(申込書!$C$56&lt;&gt;"▼プルダウンより選択してください",申込書!$C$56&lt;&gt;"",$G404&lt;&gt;"",申込書!$V$56="特定学年のみ"),"申し込みする","")</f>
        <v/>
      </c>
      <c r="CO404" s="371"/>
      <c r="CP404" s="372"/>
      <c r="CQ404" s="373" t="str">
        <f>IF(AND(申込書!$C$57&lt;&gt;"▼プルダウンより選択してください",申込書!$C$57&lt;&gt;"",申込書!$K$22&lt;&gt;"YYYY/MM/DD",$G404&lt;&gt;""),申込書!$K$22,"")</f>
        <v/>
      </c>
      <c r="CR404" s="369" t="str">
        <f>IF(CQ404="","",IF(INDEX('コンテンツ＆備考マスタ'!$H:$J,MATCH(学校情報!CQ$3,'コンテンツ＆備考マスタ'!$H:$H,0),3)="●",IF(AND(CQ404&lt;&gt;"",ISNUMBER(申込書!$AC$22)=TRUE,申込書!$C$57&lt;&gt;"▼プルダウンより選択してください",申込書!$C$57&lt;&gt;""),申込書!$AC$22,""),"-"))</f>
        <v/>
      </c>
      <c r="CS404" s="369"/>
      <c r="CT404" s="369"/>
      <c r="CU404" s="369" t="str">
        <f>IF(AND(申込書!$C$57&lt;&gt;"▼プルダウンより選択してください",申込書!$C$57&lt;&gt;"",$G404&lt;&gt;"",申込書!$V$57="特定学年のみ"),"申し込みする","")</f>
        <v/>
      </c>
      <c r="CV404" s="371"/>
      <c r="CW404" s="372"/>
      <c r="CX404" s="373" t="str">
        <f>IF(AND(申込書!$C$58&lt;&gt;"▼プルダウンより選択してください",申込書!$C$58&lt;&gt;"",申込書!$K$22&lt;&gt;"YYYY/MM/DD",$G404&lt;&gt;""),申込書!$K$22,"")</f>
        <v/>
      </c>
      <c r="CY404" s="369" t="str">
        <f>IF(CX404="","",IF(INDEX('コンテンツ＆備考マスタ'!$H:$J,MATCH(学校情報!CX$3,'コンテンツ＆備考マスタ'!$H:$H,0),3)="●",IF(AND(CX404&lt;&gt;"",ISNUMBER(申込書!$AC$22)=TRUE,申込書!$C$58&lt;&gt;"▼プルダウンより選択してください",申込書!$C$58&lt;&gt;""),申込書!$AC$22,""),"-"))</f>
        <v/>
      </c>
      <c r="CZ404" s="369"/>
      <c r="DA404" s="369"/>
      <c r="DB404" s="369" t="str">
        <f>IF(AND(申込書!$C$58&lt;&gt;"▼プルダウンより選択してください",申込書!$C$58&lt;&gt;"",$G404&lt;&gt;"",申込書!$V$58="特定学年のみ"),"申し込みする","")</f>
        <v/>
      </c>
      <c r="DC404" s="371"/>
      <c r="DD404" s="372"/>
      <c r="DE404" s="373" t="str">
        <f>IF(AND(申込書!$C$59&lt;&gt;"▼プルダウンより選択してください",申込書!$C$59&lt;&gt;"",申込書!$K$22&lt;&gt;"YYYY/MM/DD",$G404&lt;&gt;""),申込書!$K$22,"")</f>
        <v/>
      </c>
      <c r="DF404" s="369" t="str">
        <f>IF(DE404="","",IF(INDEX('コンテンツ＆備考マスタ'!$H:$J,MATCH(学校情報!DE$3,'コンテンツ＆備考マスタ'!$H:$H,0),3)="●",IF(AND(DE404&lt;&gt;"",ISNUMBER(申込書!$AC$22)=TRUE,申込書!$C$59&lt;&gt;"▼プルダウンより選択してください",申込書!$C$59&lt;&gt;""),申込書!$AC$22,""),"-"))</f>
        <v/>
      </c>
      <c r="DG404" s="369"/>
      <c r="DH404" s="369"/>
      <c r="DI404" s="369" t="str">
        <f>IF(AND(申込書!$C$59&lt;&gt;"▼プルダウンより選択してください",申込書!$C$59&lt;&gt;"",$G404&lt;&gt;"",申込書!$V$59="特定学年のみ"),"申し込みする","")</f>
        <v/>
      </c>
      <c r="DJ404" s="371"/>
      <c r="DK404" s="372"/>
      <c r="DL404" s="373" t="str">
        <f>IF(AND(申込書!$C$60&lt;&gt;"▼プルダウンより選択してください",申込書!$C$60&lt;&gt;"",申込書!$K$22&lt;&gt;"YYYY/MM/DD",$G404&lt;&gt;""),申込書!$K$22,"")</f>
        <v/>
      </c>
      <c r="DM404" s="369" t="str">
        <f>IF(DL404="","",IF(INDEX('コンテンツ＆備考マスタ'!$H:$J,MATCH(学校情報!DL$3,'コンテンツ＆備考マスタ'!$H:$H,0),3)="●",IF(AND(DL404&lt;&gt;"",ISNUMBER(申込書!$AC$22)=TRUE,申込書!$C$60&lt;&gt;"▼プルダウンより選択してください",申込書!$C$60&lt;&gt;""),申込書!$AC$22,""),"-"))</f>
        <v/>
      </c>
      <c r="DN404" s="369"/>
      <c r="DO404" s="369"/>
      <c r="DP404" s="369" t="str">
        <f>IF(AND(申込書!$C$60&lt;&gt;"▼プルダウンより選択してください",申込書!$C$60&lt;&gt;"",$G404&lt;&gt;"",申込書!$V$60="特定学年のみ"),"申し込みする","")</f>
        <v/>
      </c>
      <c r="DQ404" s="371"/>
      <c r="DR404" s="372"/>
      <c r="DS404" s="373" t="str">
        <f>IF(AND(申込書!$C$61&lt;&gt;"▼プルダウンより選択してください",申込書!$C$61&lt;&gt;"",申込書!$K$22&lt;&gt;"YYYY/MM/DD",$G404&lt;&gt;""),申込書!$K$22,"")</f>
        <v/>
      </c>
      <c r="DT404" s="369" t="str">
        <f>IF(DS404="","",IF(INDEX('コンテンツ＆備考マスタ'!$H:$J,MATCH(学校情報!DS$3,'コンテンツ＆備考マスタ'!$H:$H,0),3)="●",IF(AND(DS404&lt;&gt;"",ISNUMBER(申込書!$AC$22)=TRUE,申込書!$C$61&lt;&gt;"▼プルダウンより選択してください",申込書!$C$61&lt;&gt;""),申込書!$AC$22,""),"-"))</f>
        <v/>
      </c>
      <c r="DU404" s="369"/>
      <c r="DV404" s="369"/>
      <c r="DW404" s="369" t="str">
        <f>IF(AND(申込書!$C$61&lt;&gt;"▼プルダウンより選択してください",申込書!$C$61&lt;&gt;"",$G404&lt;&gt;"",申込書!$V$61="特定学年のみ"),"申し込みする","")</f>
        <v/>
      </c>
      <c r="DX404" s="371"/>
      <c r="DY404" s="372"/>
      <c r="DZ404" s="373" t="str">
        <f>IF(AND(申込書!$C$62&lt;&gt;"▼プルダウンより選択してください",申込書!$C$62&lt;&gt;"",申込書!$K$22&lt;&gt;"YYYY/MM/DD",$G404&lt;&gt;""),申込書!$K$22,"")</f>
        <v/>
      </c>
      <c r="EA404" s="369" t="str">
        <f>IF(DZ404="","",IF(INDEX('コンテンツ＆備考マスタ'!$H:$J,MATCH(学校情報!DZ$3,'コンテンツ＆備考マスタ'!$H:$H,0),3)="●",IF(AND(DZ404&lt;&gt;"",ISNUMBER(申込書!$AC$22)=TRUE,申込書!$C$62&lt;&gt;"▼プルダウンより選択してください",申込書!$C$62&lt;&gt;""),申込書!$AC$22,""),"-"))</f>
        <v/>
      </c>
      <c r="EB404" s="369"/>
      <c r="EC404" s="369"/>
      <c r="ED404" s="370" t="str">
        <f>IF(AND(申込書!$C$62&lt;&gt;"▼プルダウンより選択してください",申込書!$C$62&lt;&gt;"",$G404&lt;&gt;"",申込書!$V$62="特定学年のみ"),"申し込みする","")</f>
        <v/>
      </c>
      <c r="EE404" s="371"/>
      <c r="EF404" s="372"/>
      <c r="EG404" s="373" t="str">
        <f>IF(AND(申込書!$C$63&lt;&gt;"▼プルダウンより選択してください",申込書!$C$63&lt;&gt;"",申込書!$K$22&lt;&gt;"YYYY/MM/DD",$G404&lt;&gt;""),申込書!$K$22,"")</f>
        <v/>
      </c>
      <c r="EH404" s="369" t="str">
        <f>IF(EG404="","",IF(INDEX('コンテンツ＆備考マスタ'!$H:$J,MATCH(学校情報!EG$3,'コンテンツ＆備考マスタ'!$H:$H,0),3)="●",IF(AND(EG404&lt;&gt;"",ISNUMBER(申込書!$AC$22)=TRUE,申込書!$C$63&lt;&gt;"▼プルダウンより選択してください",申込書!$C$63&lt;&gt;""),申込書!$AC$22,""),"-"))</f>
        <v/>
      </c>
      <c r="EI404" s="369"/>
      <c r="EJ404" s="369"/>
      <c r="EK404" s="370" t="str">
        <f>IF(AND(申込書!$C$63&lt;&gt;"▼プルダウンより選択してください",申込書!$C$63&lt;&gt;"",$G404&lt;&gt;"",申込書!$V$63="特定学年のみ"),"申し込みする","")</f>
        <v/>
      </c>
      <c r="EL404" s="371"/>
      <c r="EM404" s="372"/>
      <c r="EN404" s="373" t="str">
        <f>IF(AND(申込書!$C$64&lt;&gt;"▼プルダウンより選択してください",申込書!$C$64&lt;&gt;"",申込書!$K$22&lt;&gt;"YYYY/MM/DD",$G404&lt;&gt;""),申込書!$K$22,"")</f>
        <v/>
      </c>
      <c r="EO404" s="369" t="str">
        <f>IF(EN404="","",IF(INDEX('コンテンツ＆備考マスタ'!$H:$J,MATCH(学校情報!EN$3,'コンテンツ＆備考マスタ'!$H:$H,0),3)="●",IF(AND(EN404&lt;&gt;"",ISNUMBER(申込書!$AC$22)=TRUE,申込書!$C$64&lt;&gt;"▼プルダウンより選択してください",申込書!$C$64&lt;&gt;""),申込書!$AC$22,""),"-"))</f>
        <v/>
      </c>
      <c r="EP404" s="369"/>
      <c r="EQ404" s="369"/>
      <c r="ER404" s="370" t="str">
        <f>IF(AND(申込書!$C$64&lt;&gt;"▼プルダウンより選択してください",申込書!$C$64&lt;&gt;"",$G404&lt;&gt;"",申込書!$V$64="特定学年のみ"),"申し込みする","")</f>
        <v/>
      </c>
      <c r="ES404" s="371"/>
      <c r="ET404" s="372"/>
      <c r="EU404" s="373" t="str">
        <f>IF(AND(申込書!$C$65&lt;&gt;"▼プルダウンより選択してください",申込書!$C$65&lt;&gt;"",申込書!$K$22&lt;&gt;"YYYY/MM/DD",$G404&lt;&gt;""),申込書!$K$22,"")</f>
        <v/>
      </c>
      <c r="EV404" s="369" t="str">
        <f>IF(EU404="","",IF(INDEX('コンテンツ＆備考マスタ'!$H:$J,MATCH(学校情報!EU$3,'コンテンツ＆備考マスタ'!$H:$H,0),3)="●",IF(AND(EU404&lt;&gt;"",ISNUMBER(申込書!$AC$22)=TRUE,申込書!$C$65&lt;&gt;"▼プルダウンより選択してください",申込書!$C$65&lt;&gt;""),申込書!$AC$22,""),"-"))</f>
        <v/>
      </c>
      <c r="EW404" s="369"/>
      <c r="EX404" s="369"/>
      <c r="EY404" s="370" t="str">
        <f>IF(AND(申込書!$C$65&lt;&gt;"▼プルダウンより選択してください",申込書!$C$65&lt;&gt;"",$G404&lt;&gt;"",申込書!$V$65="特定学年のみ"),"申し込みする","")</f>
        <v/>
      </c>
      <c r="EZ404" s="371"/>
      <c r="FA404" s="372"/>
      <c r="FB404" s="373" t="str">
        <f>IF(AND(申込書!$C$66&lt;&gt;"▼プルダウンより選択してください",申込書!$C$66&lt;&gt;"",申込書!$K$22&lt;&gt;"YYYY/MM/DD",$G404&lt;&gt;""),申込書!$K$22,"")</f>
        <v/>
      </c>
      <c r="FC404" s="369" t="str">
        <f>IF(FB404="","",IF(INDEX('コンテンツ＆備考マスタ'!$H:$J,MATCH(学校情報!FB$3,'コンテンツ＆備考マスタ'!$H:$H,0),3)="●",IF(AND(FB404&lt;&gt;"",ISNUMBER(申込書!$AC$22)=TRUE,申込書!$C$66&lt;&gt;"▼プルダウンより選択してください",申込書!$C$66&lt;&gt;""),申込書!$AC$22,""),"-"))</f>
        <v/>
      </c>
      <c r="FD404" s="369"/>
      <c r="FE404" s="369"/>
      <c r="FF404" s="370" t="str">
        <f>IF(AND(申込書!$C$66&lt;&gt;"▼プルダウンより選択してください",申込書!$C$66&lt;&gt;"",$G404&lt;&gt;"",申込書!$V$66="特定学年のみ"),"申し込みする","")</f>
        <v/>
      </c>
      <c r="FG404" s="371"/>
      <c r="FH404" s="372"/>
      <c r="FI404" s="373" t="str">
        <f>IF(AND(申込書!$C$67&lt;&gt;"▼プルダウンより選択してください",申込書!$C$67&lt;&gt;"",申込書!$K$22&lt;&gt;"YYYY/MM/DD",$G404&lt;&gt;""),申込書!$K$22,"")</f>
        <v/>
      </c>
      <c r="FJ404" s="369" t="str">
        <f>IF(FI404="","",IF(INDEX('コンテンツ＆備考マスタ'!$H:$J,MATCH(学校情報!FI$3,'コンテンツ＆備考マスタ'!$H:$H,0),3)="●",IF(AND(FI404&lt;&gt;"",ISNUMBER(申込書!$AC$22)=TRUE,申込書!$C$67&lt;&gt;"▼プルダウンより選択してください",申込書!$C$67&lt;&gt;""),申込書!$AC$22,""),"-"))</f>
        <v/>
      </c>
      <c r="FK404" s="369"/>
      <c r="FL404" s="369"/>
      <c r="FM404" s="370" t="str">
        <f>IF(AND(申込書!$C$67&lt;&gt;"▼プルダウンより選択してください",申込書!$C$67&lt;&gt;"",$G404&lt;&gt;"",申込書!$V$67="特定学年のみ"),"申し込みする","")</f>
        <v/>
      </c>
      <c r="FN404" s="371"/>
      <c r="FO404" s="372"/>
      <c r="FP404" s="373" t="str">
        <f>IF(AND(申込書!$C$68&lt;&gt;"▼プルダウンより選択してください",申込書!$C$68&lt;&gt;"",申込書!$K$22&lt;&gt;"YYYY/MM/DD",$G404&lt;&gt;""),申込書!$K$22,"")</f>
        <v/>
      </c>
      <c r="FQ404" s="369" t="str">
        <f>IF(FP404="","",IF(INDEX('コンテンツ＆備考マスタ'!$H:$J,MATCH(学校情報!FP$3,'コンテンツ＆備考マスタ'!$H:$H,0),3)="●",IF(AND(FP404&lt;&gt;"",ISNUMBER(申込書!$AC$22)=TRUE,申込書!$C$68&lt;&gt;"▼プルダウンより選択してください",申込書!$C$68&lt;&gt;""),申込書!$AC$22,""),"-"))</f>
        <v/>
      </c>
      <c r="FR404" s="369"/>
      <c r="FS404" s="369"/>
      <c r="FT404" s="370" t="str">
        <f>IF(AND(申込書!$C$68&lt;&gt;"▼プルダウンより選択してください",申込書!$C$68&lt;&gt;"",$G404&lt;&gt;"",申込書!$V$68="特定学年のみ"),"申し込みする","")</f>
        <v/>
      </c>
      <c r="FU404" s="371"/>
      <c r="FV404" s="372"/>
      <c r="FW404" s="373" t="str">
        <f>IF(AND(申込書!$C$69&lt;&gt;"▼プルダウンより選択してください",申込書!$C$69&lt;&gt;"",申込書!$K$22&lt;&gt;"YYYY/MM/DD",$G404&lt;&gt;""),申込書!$K$22,"")</f>
        <v/>
      </c>
      <c r="FX404" s="369" t="str">
        <f>IF(FW404="","",IF(INDEX('コンテンツ＆備考マスタ'!$H:$J,MATCH(学校情報!FW$3,'コンテンツ＆備考マスタ'!$H:$H,0),3)="●",IF(AND(FW404&lt;&gt;"",ISNUMBER(申込書!$AC$22)=TRUE,申込書!$C$69&lt;&gt;"▼プルダウンより選択してください",申込書!$C$69&lt;&gt;""),申込書!$AC$22,""),"-"))</f>
        <v/>
      </c>
      <c r="FY404" s="369"/>
      <c r="FZ404" s="369"/>
      <c r="GA404" s="370" t="str">
        <f>IF(AND(申込書!$C$69&lt;&gt;"▼プルダウンより選択してください",申込書!$C$69&lt;&gt;"",$G404&lt;&gt;"",申込書!$V$69="特定学年のみ"),"申し込みする","")</f>
        <v/>
      </c>
      <c r="GB404" s="371"/>
      <c r="GC404" s="372"/>
      <c r="GD404" s="373" t="str">
        <f>IF(AND(申込書!$C$70&lt;&gt;"▼プルダウンより選択してください",申込書!$C$70&lt;&gt;"",申込書!$K$22&lt;&gt;"YYYY/MM/DD",$G404&lt;&gt;""),申込書!$K$22,"")</f>
        <v/>
      </c>
      <c r="GE404" s="369" t="str">
        <f>IF(GD404="","",IF(INDEX('コンテンツ＆備考マスタ'!$H:$J,MATCH(学校情報!GD$3,'コンテンツ＆備考マスタ'!$H:$H,0),3)="●",IF(AND(GD404&lt;&gt;"",ISNUMBER(申込書!$AC$22)=TRUE,申込書!$C$70&lt;&gt;"▼プルダウンより選択してください",申込書!$C$70&lt;&gt;""),申込書!$AC$22,""),"-"))</f>
        <v/>
      </c>
      <c r="GF404" s="369"/>
      <c r="GG404" s="369"/>
      <c r="GH404" s="370" t="str">
        <f>IF(AND(申込書!$C$70&lt;&gt;"▼プルダウンより選択してください",申込書!$C$70&lt;&gt;"",$G404&lt;&gt;"",申込書!$V$70="特定学年のみ"),"申し込みする","")</f>
        <v/>
      </c>
      <c r="GI404" s="371"/>
      <c r="GJ404" s="372"/>
      <c r="GK404" s="373" t="str">
        <f>IF(AND(申込書!$C$71&lt;&gt;"▼プルダウンより選択してください",申込書!$C$71&lt;&gt;"",申込書!$K$22&lt;&gt;"YYYY/MM/DD",$G404&lt;&gt;""),申込書!$K$22,"")</f>
        <v/>
      </c>
      <c r="GL404" s="369" t="str">
        <f>IF(GK404="","",IF(INDEX('コンテンツ＆備考マスタ'!$H:$J,MATCH(学校情報!GK$3,'コンテンツ＆備考マスタ'!$H:$H,0),3)="●",IF(AND(GK404&lt;&gt;"",ISNUMBER(申込書!$AC$22)=TRUE,申込書!$C$71&lt;&gt;"▼プルダウンより選択してください",申込書!$C$71&lt;&gt;""),申込書!$AC$22,""),"-"))</f>
        <v/>
      </c>
      <c r="GM404" s="369"/>
      <c r="GN404" s="369"/>
      <c r="GO404" s="370" t="str">
        <f>IF(AND(申込書!$C$71&lt;&gt;"▼プルダウンより選択してください",申込書!$C$71&lt;&gt;"",$G404&lt;&gt;"",申込書!$V$71="特定学年のみ"),"申し込みする","")</f>
        <v/>
      </c>
      <c r="GP404" s="371"/>
      <c r="GQ404" s="372"/>
      <c r="GR404" s="373" t="str">
        <f>IF(AND(申込書!$C$72&lt;&gt;"▼プルダウンより選択してください",申込書!$C$72&lt;&gt;"",申込書!$K$22&lt;&gt;"YYYY/MM/DD",$G404&lt;&gt;""),申込書!$K$22,"")</f>
        <v/>
      </c>
      <c r="GS404" s="369" t="str">
        <f>IF(GR404="","",IF(INDEX('コンテンツ＆備考マスタ'!$H:$J,MATCH(学校情報!GR$3,'コンテンツ＆備考マスタ'!$H:$H,0),3)="●",IF(AND(GR404&lt;&gt;"",ISNUMBER(申込書!$AC$22)=TRUE,申込書!$C$72&lt;&gt;"▼プルダウンより選択してください",申込書!$C$72&lt;&gt;""),申込書!$AC$22,""),"-"))</f>
        <v/>
      </c>
      <c r="GT404" s="369"/>
      <c r="GU404" s="369"/>
      <c r="GV404" s="370" t="str">
        <f>IF(AND(申込書!$C$72&lt;&gt;"▼プルダウンより選択してください",申込書!$C$72&lt;&gt;"",$G404&lt;&gt;"",申込書!$V$72="特定学年のみ"),"申し込みする","")</f>
        <v/>
      </c>
      <c r="GW404" s="371"/>
      <c r="GX404" s="372"/>
      <c r="GY404" s="373" t="str">
        <f>IF(AND(申込書!$C$73&lt;&gt;"▼プルダウンより選択してください",申込書!$C$73&lt;&gt;"",申込書!$K$22&lt;&gt;"YYYY/MM/DD",$G404&lt;&gt;""),申込書!$K$22,"")</f>
        <v/>
      </c>
      <c r="GZ404" s="369" t="str">
        <f>IF(GY404="","",IF(INDEX('コンテンツ＆備考マスタ'!$H:$J,MATCH(学校情報!GY$3,'コンテンツ＆備考マスタ'!$H:$H,0),3)="●",IF(AND(GY404&lt;&gt;"",ISNUMBER(申込書!$AC$22)=TRUE,申込書!$C$73&lt;&gt;"▼プルダウンより選択してください",申込書!$C$73&lt;&gt;""),申込書!$AC$22,""),"-"))</f>
        <v/>
      </c>
      <c r="HA404" s="369"/>
      <c r="HB404" s="369"/>
      <c r="HC404" s="370" t="str">
        <f>IF(AND(申込書!$C$73&lt;&gt;"▼プルダウンより選択してください",申込書!$C$73&lt;&gt;"",$G404&lt;&gt;"",申込書!$V$73="特定学年のみ"),"申し込みする","")</f>
        <v/>
      </c>
      <c r="HD404" s="371"/>
      <c r="HE404" s="372"/>
      <c r="HF404" s="373" t="str">
        <f>IF(AND(申込書!$C$74&lt;&gt;"▼プルダウンより選択してください",申込書!$C$74&lt;&gt;"",申込書!$K$22&lt;&gt;"YYYY/MM/DD",$G404&lt;&gt;""),申込書!$K$22,"")</f>
        <v/>
      </c>
      <c r="HG404" s="369" t="str">
        <f>IF(HF404="","",IF(INDEX('コンテンツ＆備考マスタ'!$H:$J,MATCH(学校情報!HF$3,'コンテンツ＆備考マスタ'!$H:$H,0),3)="●",IF(AND(HF404&lt;&gt;"",ISNUMBER(申込書!$AC$22)=TRUE,申込書!$C$74&lt;&gt;"▼プルダウンより選択してください",申込書!$C$74&lt;&gt;""),申込書!$AC$22,""),"-"))</f>
        <v/>
      </c>
      <c r="HH404" s="369"/>
      <c r="HI404" s="369"/>
      <c r="HJ404" s="370" t="str">
        <f>IF(AND(申込書!$C$74&lt;&gt;"▼プルダウンより選択してください",申込書!$C$74&lt;&gt;"",$G404&lt;&gt;"",申込書!$V$74="特定学年のみ"),"申し込みする","")</f>
        <v/>
      </c>
      <c r="HK404" s="371"/>
      <c r="HL404" s="372"/>
      <c r="HM404" s="373" t="str">
        <f>IF(AND(申込書!$C$75&lt;&gt;"▼プルダウンより選択してください",申込書!$C$75&lt;&gt;"",申込書!$K$22&lt;&gt;"YYYY/MM/DD",$G404&lt;&gt;""),申込書!$K$22,"")</f>
        <v/>
      </c>
      <c r="HN404" s="369" t="str">
        <f>IF(HM404="","",IF(INDEX('コンテンツ＆備考マスタ'!$H:$J,MATCH(学校情報!HM$3,'コンテンツ＆備考マスタ'!$H:$H,0),3)="●",IF(AND(HM404&lt;&gt;"",ISNUMBER(申込書!$AC$22)=TRUE,申込書!$C$75&lt;&gt;"▼プルダウンより選択してください",申込書!$C$75&lt;&gt;""),申込書!$AC$22,""),"-"))</f>
        <v/>
      </c>
      <c r="HO404" s="369"/>
      <c r="HP404" s="369"/>
      <c r="HQ404" s="370" t="str">
        <f>IF(AND(申込書!$C$75&lt;&gt;"▼プルダウンより選択してください",申込書!$C$75&lt;&gt;"",$G404&lt;&gt;"",申込書!$V$75="特定学年のみ"),"申し込みする","")</f>
        <v/>
      </c>
      <c r="HR404" s="371"/>
      <c r="HS404" s="371"/>
      <c r="HT404" s="374" t="str">
        <f>IF(AND(申込書!$C$76&lt;&gt;"▼プルダウンより選択してください",申込書!$C$76&lt;&gt;"",申込書!$K$22&lt;&gt;"YYYY/MM/DD",$G404&lt;&gt;""),申込書!$K$22,"")</f>
        <v/>
      </c>
      <c r="HU404" s="369" t="str">
        <f>IF(HT404="","",IF(INDEX('コンテンツ＆備考マスタ'!$H:$J,MATCH(学校情報!HT$3,'コンテンツ＆備考マスタ'!$H:$H,0),3)="●",IF(AND(HT404&lt;&gt;"",ISNUMBER(申込書!$AC$22)=TRUE,申込書!$C$76&lt;&gt;"▼プルダウンより選択してください",申込書!$C$76&lt;&gt;""),申込書!$AC$22,""),"-"))</f>
        <v/>
      </c>
      <c r="HV404" s="369"/>
      <c r="HW404" s="369"/>
      <c r="HX404" s="370" t="str">
        <f>IF(AND(申込書!$C$76&lt;&gt;"▼プルダウンより選択してください",申込書!$C$76&lt;&gt;"",$G404&lt;&gt;"",申込書!$V$76="特定学年のみ"),"申し込みする","")</f>
        <v/>
      </c>
      <c r="HY404" s="371"/>
      <c r="HZ404" s="372"/>
      <c r="IA404" s="69"/>
    </row>
    <row r="405" spans="2:235" ht="26.85" customHeight="1" collapsed="1">
      <c r="B405" s="365">
        <f t="shared" si="18"/>
        <v>400</v>
      </c>
      <c r="C405" s="55"/>
      <c r="D405" s="56"/>
      <c r="E405" s="154"/>
      <c r="F405" s="57"/>
      <c r="G405" s="58"/>
      <c r="H405" s="59"/>
      <c r="I405" s="60"/>
      <c r="J405" s="61"/>
      <c r="K405" s="366" t="str">
        <f t="shared" si="19"/>
        <v/>
      </c>
      <c r="L405" s="62"/>
      <c r="M405" s="322"/>
      <c r="N405" s="63"/>
      <c r="O405" s="64"/>
      <c r="P405" s="367" t="str">
        <f t="shared" si="20"/>
        <v/>
      </c>
      <c r="Q405" s="65"/>
      <c r="R405" s="66"/>
      <c r="S405" s="67"/>
      <c r="T405" s="68"/>
      <c r="U405" s="68"/>
      <c r="V405" s="68"/>
      <c r="W405" s="66"/>
      <c r="X405" s="281"/>
      <c r="Y405" s="368" t="str">
        <f>IF(AND(申込書!$C$47&lt;&gt;"▼プルダウンより選択してください",申込書!$C$47&lt;&gt;"",申込書!$K$22&lt;&gt;"YYYY/MM/DD",$G405&lt;&gt;""),申込書!$K$22,"")</f>
        <v/>
      </c>
      <c r="Z405" s="369" t="str">
        <f>IF(Y405="","",IF(INDEX('コンテンツ＆備考マスタ'!$H:$J,MATCH(学校情報!Y$3,'コンテンツ＆備考マスタ'!$H:$H,0),3)="●",IF(AND(Y405&lt;&gt;"",ISNUMBER(申込書!$AC$22)=TRUE,申込書!$C$47&lt;&gt;"▼プルダウンより選択してください",申込書!$C$47&lt;&gt;""),申込書!$AC$22,""),"-"))</f>
        <v/>
      </c>
      <c r="AA405" s="369"/>
      <c r="AB405" s="369"/>
      <c r="AC405" s="370" t="str">
        <f>IF(AND(申込書!$C$47&lt;&gt;"▼プルダウンより選択してください",申込書!$C$47&lt;&gt;"",$G405&lt;&gt;"",申込書!$V$47="特定学年のみ"),"申し込みする","")</f>
        <v/>
      </c>
      <c r="AD405" s="371"/>
      <c r="AE405" s="372"/>
      <c r="AF405" s="373" t="str">
        <f>IF(AND(申込書!$C$48&lt;&gt;"▼プルダウンより選択してください",申込書!$C$48&lt;&gt;"",申込書!$K$22&lt;&gt;"YYYY/MM/DD",$G405&lt;&gt;""),申込書!$K$22,"")</f>
        <v/>
      </c>
      <c r="AG405" s="369" t="str">
        <f>IF(AF405="","",IF(INDEX('コンテンツ＆備考マスタ'!$H:$J,MATCH(学校情報!AF$3,'コンテンツ＆備考マスタ'!$H:$H,0),3)="●",IF(AND(AF405&lt;&gt;"",ISNUMBER(申込書!$AC$22)=TRUE,申込書!$C$48&lt;&gt;"▼プルダウンより選択してください",申込書!$C$48&lt;&gt;""),申込書!$AC$22,""),"-"))</f>
        <v/>
      </c>
      <c r="AH405" s="369"/>
      <c r="AI405" s="369"/>
      <c r="AJ405" s="370" t="str">
        <f>IF(AND(申込書!$C$48&lt;&gt;"▼プルダウンより選択してください",申込書!$C$48&lt;&gt;"",$G405&lt;&gt;"",申込書!$V$48="特定学年のみ"),"申し込みする","")</f>
        <v/>
      </c>
      <c r="AK405" s="371"/>
      <c r="AL405" s="372"/>
      <c r="AM405" s="373" t="str">
        <f>IF(AND(申込書!$C$49&lt;&gt;"▼プルダウンより選択してください",申込書!$C$49&lt;&gt;"",申込書!$K$22&lt;&gt;"YYYY/MM/DD",$G405&lt;&gt;""),申込書!$K$22,"")</f>
        <v/>
      </c>
      <c r="AN405" s="369" t="str">
        <f>IF(AM405="","",IF(INDEX('コンテンツ＆備考マスタ'!$H:$J,MATCH(学校情報!AM$3,'コンテンツ＆備考マスタ'!$H:$H,0),3)="●",IF(AND(AM405&lt;&gt;"",ISNUMBER(申込書!$AC$22)=TRUE,申込書!$C$49&lt;&gt;"▼プルダウンより選択してください",申込書!$C$49&lt;&gt;""),申込書!$AC$22,""),"-"))</f>
        <v/>
      </c>
      <c r="AO405" s="369"/>
      <c r="AP405" s="369"/>
      <c r="AQ405" s="370" t="str">
        <f>IF(AND(申込書!$C$49&lt;&gt;"▼プルダウンより選択してください",申込書!$C$49&lt;&gt;"",$G405&lt;&gt;"",申込書!$V$49="特定学年のみ"),"申し込みする","")</f>
        <v/>
      </c>
      <c r="AR405" s="371"/>
      <c r="AS405" s="372"/>
      <c r="AT405" s="373" t="str">
        <f>IF(AND(申込書!$C$50&lt;&gt;"▼プルダウンより選択してください",申込書!$C$50&lt;&gt;"",申込書!$K$22&lt;&gt;"YYYY/MM/DD",$G405&lt;&gt;""),申込書!$K$22,"")</f>
        <v/>
      </c>
      <c r="AU405" s="369" t="str">
        <f>IF(AT405="","",IF(INDEX('コンテンツ＆備考マスタ'!$H:$J,MATCH(学校情報!AT$3,'コンテンツ＆備考マスタ'!$H:$H,0),3)="●",IF(AND(AT405&lt;&gt;"",ISNUMBER(申込書!$AC$22)=TRUE,申込書!$C$50&lt;&gt;"▼プルダウンより選択してください",申込書!$C$50&lt;&gt;""),申込書!$AC$22,""),"-"))</f>
        <v/>
      </c>
      <c r="AV405" s="369"/>
      <c r="AW405" s="369"/>
      <c r="AX405" s="370" t="str">
        <f>IF(AND(申込書!$C$50&lt;&gt;"▼プルダウンより選択してください",申込書!$C$50&lt;&gt;"",$G405&lt;&gt;"",申込書!$V$50="特定学年のみ"),"申し込みする","")</f>
        <v/>
      </c>
      <c r="AY405" s="371"/>
      <c r="AZ405" s="372"/>
      <c r="BA405" s="373" t="str">
        <f>IF(AND(申込書!$C$51&lt;&gt;"▼プルダウンより選択してください",申込書!$C$51&lt;&gt;"",申込書!$K$22&lt;&gt;"YYYY/MM/DD",$G405&lt;&gt;""),申込書!$K$22,"")</f>
        <v/>
      </c>
      <c r="BB405" s="369" t="str">
        <f>IF(BA405="","",IF(INDEX('コンテンツ＆備考マスタ'!$H:$J,MATCH(学校情報!BA$3,'コンテンツ＆備考マスタ'!$H:$H,0),3)="●",IF(AND(BA405&lt;&gt;"",ISNUMBER(申込書!$AC$22)=TRUE,申込書!$C$51&lt;&gt;"▼プルダウンより選択してください",申込書!$C$51&lt;&gt;""),申込書!$AC$22,""),"-"))</f>
        <v/>
      </c>
      <c r="BC405" s="369"/>
      <c r="BD405" s="369"/>
      <c r="BE405" s="370" t="str">
        <f>IF(AND(申込書!$C$51&lt;&gt;"▼プルダウンより選択してください",申込書!$C$51&lt;&gt;"",$G405&lt;&gt;"",申込書!$V$51="特定学年のみ"),"申し込みする","")</f>
        <v/>
      </c>
      <c r="BF405" s="371"/>
      <c r="BG405" s="372"/>
      <c r="BH405" s="373" t="str">
        <f>IF(AND(申込書!$C$52&lt;&gt;"▼プルダウンより選択してください",申込書!$C$52&lt;&gt;"",申込書!$K$22&lt;&gt;"YYYY/MM/DD",$G405&lt;&gt;""),申込書!$K$22,"")</f>
        <v/>
      </c>
      <c r="BI405" s="369" t="str">
        <f>IF(BH405="","",IF(INDEX('コンテンツ＆備考マスタ'!$H:$J,MATCH(学校情報!BH$3,'コンテンツ＆備考マスタ'!$H:$H,0),3)="●",IF(AND(BH405&lt;&gt;"",ISNUMBER(申込書!$AC$22)=TRUE,申込書!$C$52&lt;&gt;"▼プルダウンより選択してください",申込書!$C$52&lt;&gt;""),申込書!$AC$22,""),"-"))</f>
        <v/>
      </c>
      <c r="BJ405" s="369"/>
      <c r="BK405" s="369"/>
      <c r="BL405" s="370" t="str">
        <f>IF(AND(申込書!$C$52&lt;&gt;"▼プルダウンより選択してください",申込書!$C$52&lt;&gt;"",$G405&lt;&gt;"",申込書!$V$52="特定学年のみ"),"申し込みする","")</f>
        <v/>
      </c>
      <c r="BM405" s="371"/>
      <c r="BN405" s="372"/>
      <c r="BO405" s="373" t="str">
        <f>IF(AND(申込書!$C$53&lt;&gt;"▼プルダウンより選択してください",申込書!$C$53&lt;&gt;"",申込書!$K$22&lt;&gt;"YYYY/MM/DD",$G405&lt;&gt;""),申込書!$K$22,"")</f>
        <v/>
      </c>
      <c r="BP405" s="369" t="str">
        <f>IF(BO405="","",IF(INDEX('コンテンツ＆備考マスタ'!$H:$J,MATCH(学校情報!BO$3,'コンテンツ＆備考マスタ'!$H:$H,0),3)="●",IF(AND(BO405&lt;&gt;"",ISNUMBER(申込書!$AC$22)=TRUE,申込書!$C$53&lt;&gt;"▼プルダウンより選択してください",申込書!$C$53&lt;&gt;""),申込書!$AC$22,""),"-"))</f>
        <v/>
      </c>
      <c r="BQ405" s="369"/>
      <c r="BR405" s="369"/>
      <c r="BS405" s="370" t="str">
        <f>IF(AND(申込書!$C$53&lt;&gt;"▼プルダウンより選択してください",申込書!$C$53&lt;&gt;"",$G405&lt;&gt;"",申込書!$V$53="特定学年のみ"),"申し込みする","")</f>
        <v/>
      </c>
      <c r="BT405" s="371"/>
      <c r="BU405" s="372"/>
      <c r="BV405" s="373" t="str">
        <f>IF(AND(申込書!$C$54&lt;&gt;"▼プルダウンより選択してください",申込書!$C$54&lt;&gt;"",申込書!$K$22&lt;&gt;"YYYY/MM/DD",$G405&lt;&gt;""),申込書!$K$22,"")</f>
        <v/>
      </c>
      <c r="BW405" s="369" t="str">
        <f>IF(BV405="","",IF(INDEX('コンテンツ＆備考マスタ'!$H:$J,MATCH(学校情報!BV$3,'コンテンツ＆備考マスタ'!$H:$H,0),3)="●",IF(AND(BV405&lt;&gt;"",ISNUMBER(申込書!$AC$22)=TRUE,申込書!$C$54&lt;&gt;"▼プルダウンより選択してください",申込書!$C$54&lt;&gt;""),申込書!$AC$22,""),"-"))</f>
        <v/>
      </c>
      <c r="BX405" s="369"/>
      <c r="BY405" s="369"/>
      <c r="BZ405" s="370" t="str">
        <f>IF(AND(申込書!$C$54&lt;&gt;"▼プルダウンより選択してください",申込書!$C$54&lt;&gt;"",$G405&lt;&gt;"",申込書!$V$54="特定学年のみ"),"申し込みする","")</f>
        <v/>
      </c>
      <c r="CA405" s="371"/>
      <c r="CB405" s="372"/>
      <c r="CC405" s="373" t="str">
        <f>IF(AND(申込書!$C$55&lt;&gt;"▼プルダウンより選択してください",申込書!$C$55&lt;&gt;"",申込書!$K$22&lt;&gt;"YYYY/MM/DD",$G405&lt;&gt;""),申込書!$K$22,"")</f>
        <v/>
      </c>
      <c r="CD405" s="369" t="str">
        <f>IF(CC405="","",IF(INDEX('コンテンツ＆備考マスタ'!$H:$J,MATCH(学校情報!CC$3,'コンテンツ＆備考マスタ'!$H:$H,0),3)="●",IF(AND(CC405&lt;&gt;"",ISNUMBER(申込書!$AC$22)=TRUE,申込書!$C$55&lt;&gt;"▼プルダウンより選択してください",申込書!$C$55&lt;&gt;""),申込書!$AC$22,""),"-"))</f>
        <v/>
      </c>
      <c r="CE405" s="369"/>
      <c r="CF405" s="369"/>
      <c r="CG405" s="370" t="str">
        <f>IF(AND(申込書!$C$55&lt;&gt;"▼プルダウンより選択してください",申込書!$C$55&lt;&gt;"",$G405&lt;&gt;"",申込書!$V$55="特定学年のみ"),"申し込みする","")</f>
        <v/>
      </c>
      <c r="CH405" s="371"/>
      <c r="CI405" s="372"/>
      <c r="CJ405" s="373" t="str">
        <f>IF(AND(申込書!$C$56&lt;&gt;"▼プルダウンより選択してください",申込書!$C$56&lt;&gt;"",申込書!$K$22&lt;&gt;"YYYY/MM/DD",$G405&lt;&gt;""),申込書!$K$22,"")</f>
        <v/>
      </c>
      <c r="CK405" s="369" t="str">
        <f>IF(CJ405="","",IF(INDEX('コンテンツ＆備考マスタ'!$H:$J,MATCH(学校情報!CJ$3,'コンテンツ＆備考マスタ'!$H:$H,0),3)="●",IF(AND(CJ405&lt;&gt;"",ISNUMBER(申込書!$AC$22)=TRUE,申込書!$C$56&lt;&gt;"▼プルダウンより選択してください",申込書!$C$56&lt;&gt;""),申込書!$AC$22,""),"-"))</f>
        <v/>
      </c>
      <c r="CL405" s="369"/>
      <c r="CM405" s="369"/>
      <c r="CN405" s="370" t="str">
        <f>IF(AND(申込書!$C$56&lt;&gt;"▼プルダウンより選択してください",申込書!$C$56&lt;&gt;"",$G405&lt;&gt;"",申込書!$V$56="特定学年のみ"),"申し込みする","")</f>
        <v/>
      </c>
      <c r="CO405" s="371"/>
      <c r="CP405" s="372"/>
      <c r="CQ405" s="373" t="str">
        <f>IF(AND(申込書!$C$57&lt;&gt;"▼プルダウンより選択してください",申込書!$C$57&lt;&gt;"",申込書!$K$22&lt;&gt;"YYYY/MM/DD",$G405&lt;&gt;""),申込書!$K$22,"")</f>
        <v/>
      </c>
      <c r="CR405" s="369" t="str">
        <f>IF(CQ405="","",IF(INDEX('コンテンツ＆備考マスタ'!$H:$J,MATCH(学校情報!CQ$3,'コンテンツ＆備考マスタ'!$H:$H,0),3)="●",IF(AND(CQ405&lt;&gt;"",ISNUMBER(申込書!$AC$22)=TRUE,申込書!$C$57&lt;&gt;"▼プルダウンより選択してください",申込書!$C$57&lt;&gt;""),申込書!$AC$22,""),"-"))</f>
        <v/>
      </c>
      <c r="CS405" s="369"/>
      <c r="CT405" s="369"/>
      <c r="CU405" s="369" t="str">
        <f>IF(AND(申込書!$C$57&lt;&gt;"▼プルダウンより選択してください",申込書!$C$57&lt;&gt;"",$G405&lt;&gt;"",申込書!$V$57="特定学年のみ"),"申し込みする","")</f>
        <v/>
      </c>
      <c r="CV405" s="371"/>
      <c r="CW405" s="372"/>
      <c r="CX405" s="373" t="str">
        <f>IF(AND(申込書!$C$58&lt;&gt;"▼プルダウンより選択してください",申込書!$C$58&lt;&gt;"",申込書!$K$22&lt;&gt;"YYYY/MM/DD",$G405&lt;&gt;""),申込書!$K$22,"")</f>
        <v/>
      </c>
      <c r="CY405" s="369" t="str">
        <f>IF(CX405="","",IF(INDEX('コンテンツ＆備考マスタ'!$H:$J,MATCH(学校情報!CX$3,'コンテンツ＆備考マスタ'!$H:$H,0),3)="●",IF(AND(CX405&lt;&gt;"",ISNUMBER(申込書!$AC$22)=TRUE,申込書!$C$58&lt;&gt;"▼プルダウンより選択してください",申込書!$C$58&lt;&gt;""),申込書!$AC$22,""),"-"))</f>
        <v/>
      </c>
      <c r="CZ405" s="369"/>
      <c r="DA405" s="369"/>
      <c r="DB405" s="369" t="str">
        <f>IF(AND(申込書!$C$58&lt;&gt;"▼プルダウンより選択してください",申込書!$C$58&lt;&gt;"",$G405&lt;&gt;"",申込書!$V$58="特定学年のみ"),"申し込みする","")</f>
        <v/>
      </c>
      <c r="DC405" s="371"/>
      <c r="DD405" s="372"/>
      <c r="DE405" s="373" t="str">
        <f>IF(AND(申込書!$C$59&lt;&gt;"▼プルダウンより選択してください",申込書!$C$59&lt;&gt;"",申込書!$K$22&lt;&gt;"YYYY/MM/DD",$G405&lt;&gt;""),申込書!$K$22,"")</f>
        <v/>
      </c>
      <c r="DF405" s="369" t="str">
        <f>IF(DE405="","",IF(INDEX('コンテンツ＆備考マスタ'!$H:$J,MATCH(学校情報!DE$3,'コンテンツ＆備考マスタ'!$H:$H,0),3)="●",IF(AND(DE405&lt;&gt;"",ISNUMBER(申込書!$AC$22)=TRUE,申込書!$C$59&lt;&gt;"▼プルダウンより選択してください",申込書!$C$59&lt;&gt;""),申込書!$AC$22,""),"-"))</f>
        <v/>
      </c>
      <c r="DG405" s="369"/>
      <c r="DH405" s="369"/>
      <c r="DI405" s="369" t="str">
        <f>IF(AND(申込書!$C$59&lt;&gt;"▼プルダウンより選択してください",申込書!$C$59&lt;&gt;"",$G405&lt;&gt;"",申込書!$V$59="特定学年のみ"),"申し込みする","")</f>
        <v/>
      </c>
      <c r="DJ405" s="371"/>
      <c r="DK405" s="372"/>
      <c r="DL405" s="373" t="str">
        <f>IF(AND(申込書!$C$60&lt;&gt;"▼プルダウンより選択してください",申込書!$C$60&lt;&gt;"",申込書!$K$22&lt;&gt;"YYYY/MM/DD",$G405&lt;&gt;""),申込書!$K$22,"")</f>
        <v/>
      </c>
      <c r="DM405" s="369" t="str">
        <f>IF(DL405="","",IF(INDEX('コンテンツ＆備考マスタ'!$H:$J,MATCH(学校情報!DL$3,'コンテンツ＆備考マスタ'!$H:$H,0),3)="●",IF(AND(DL405&lt;&gt;"",ISNUMBER(申込書!$AC$22)=TRUE,申込書!$C$60&lt;&gt;"▼プルダウンより選択してください",申込書!$C$60&lt;&gt;""),申込書!$AC$22,""),"-"))</f>
        <v/>
      </c>
      <c r="DN405" s="369"/>
      <c r="DO405" s="369"/>
      <c r="DP405" s="369" t="str">
        <f>IF(AND(申込書!$C$60&lt;&gt;"▼プルダウンより選択してください",申込書!$C$60&lt;&gt;"",$G405&lt;&gt;"",申込書!$V$60="特定学年のみ"),"申し込みする","")</f>
        <v/>
      </c>
      <c r="DQ405" s="371"/>
      <c r="DR405" s="372"/>
      <c r="DS405" s="373" t="str">
        <f>IF(AND(申込書!$C$61&lt;&gt;"▼プルダウンより選択してください",申込書!$C$61&lt;&gt;"",申込書!$K$22&lt;&gt;"YYYY/MM/DD",$G405&lt;&gt;""),申込書!$K$22,"")</f>
        <v/>
      </c>
      <c r="DT405" s="369" t="str">
        <f>IF(DS405="","",IF(INDEX('コンテンツ＆備考マスタ'!$H:$J,MATCH(学校情報!DS$3,'コンテンツ＆備考マスタ'!$H:$H,0),3)="●",IF(AND(DS405&lt;&gt;"",ISNUMBER(申込書!$AC$22)=TRUE,申込書!$C$61&lt;&gt;"▼プルダウンより選択してください",申込書!$C$61&lt;&gt;""),申込書!$AC$22,""),"-"))</f>
        <v/>
      </c>
      <c r="DU405" s="369"/>
      <c r="DV405" s="369"/>
      <c r="DW405" s="369" t="str">
        <f>IF(AND(申込書!$C$61&lt;&gt;"▼プルダウンより選択してください",申込書!$C$61&lt;&gt;"",$G405&lt;&gt;"",申込書!$V$61="特定学年のみ"),"申し込みする","")</f>
        <v/>
      </c>
      <c r="DX405" s="371"/>
      <c r="DY405" s="372"/>
      <c r="DZ405" s="373" t="str">
        <f>IF(AND(申込書!$C$62&lt;&gt;"▼プルダウンより選択してください",申込書!$C$62&lt;&gt;"",申込書!$K$22&lt;&gt;"YYYY/MM/DD",$G405&lt;&gt;""),申込書!$K$22,"")</f>
        <v/>
      </c>
      <c r="EA405" s="369" t="str">
        <f>IF(DZ405="","",IF(INDEX('コンテンツ＆備考マスタ'!$H:$J,MATCH(学校情報!DZ$3,'コンテンツ＆備考マスタ'!$H:$H,0),3)="●",IF(AND(DZ405&lt;&gt;"",ISNUMBER(申込書!$AC$22)=TRUE,申込書!$C$62&lt;&gt;"▼プルダウンより選択してください",申込書!$C$62&lt;&gt;""),申込書!$AC$22,""),"-"))</f>
        <v/>
      </c>
      <c r="EB405" s="369"/>
      <c r="EC405" s="369"/>
      <c r="ED405" s="370" t="str">
        <f>IF(AND(申込書!$C$62&lt;&gt;"▼プルダウンより選択してください",申込書!$C$62&lt;&gt;"",$G405&lt;&gt;"",申込書!$V$62="特定学年のみ"),"申し込みする","")</f>
        <v/>
      </c>
      <c r="EE405" s="371"/>
      <c r="EF405" s="372"/>
      <c r="EG405" s="373" t="str">
        <f>IF(AND(申込書!$C$63&lt;&gt;"▼プルダウンより選択してください",申込書!$C$63&lt;&gt;"",申込書!$K$22&lt;&gt;"YYYY/MM/DD",$G405&lt;&gt;""),申込書!$K$22,"")</f>
        <v/>
      </c>
      <c r="EH405" s="369" t="str">
        <f>IF(EG405="","",IF(INDEX('コンテンツ＆備考マスタ'!$H:$J,MATCH(学校情報!EG$3,'コンテンツ＆備考マスタ'!$H:$H,0),3)="●",IF(AND(EG405&lt;&gt;"",ISNUMBER(申込書!$AC$22)=TRUE,申込書!$C$63&lt;&gt;"▼プルダウンより選択してください",申込書!$C$63&lt;&gt;""),申込書!$AC$22,""),"-"))</f>
        <v/>
      </c>
      <c r="EI405" s="369"/>
      <c r="EJ405" s="369"/>
      <c r="EK405" s="370" t="str">
        <f>IF(AND(申込書!$C$63&lt;&gt;"▼プルダウンより選択してください",申込書!$C$63&lt;&gt;"",$G405&lt;&gt;"",申込書!$V$63="特定学年のみ"),"申し込みする","")</f>
        <v/>
      </c>
      <c r="EL405" s="371"/>
      <c r="EM405" s="372"/>
      <c r="EN405" s="373" t="str">
        <f>IF(AND(申込書!$C$64&lt;&gt;"▼プルダウンより選択してください",申込書!$C$64&lt;&gt;"",申込書!$K$22&lt;&gt;"YYYY/MM/DD",$G405&lt;&gt;""),申込書!$K$22,"")</f>
        <v/>
      </c>
      <c r="EO405" s="369" t="str">
        <f>IF(EN405="","",IF(INDEX('コンテンツ＆備考マスタ'!$H:$J,MATCH(学校情報!EN$3,'コンテンツ＆備考マスタ'!$H:$H,0),3)="●",IF(AND(EN405&lt;&gt;"",ISNUMBER(申込書!$AC$22)=TRUE,申込書!$C$64&lt;&gt;"▼プルダウンより選択してください",申込書!$C$64&lt;&gt;""),申込書!$AC$22,""),"-"))</f>
        <v/>
      </c>
      <c r="EP405" s="369"/>
      <c r="EQ405" s="369"/>
      <c r="ER405" s="370" t="str">
        <f>IF(AND(申込書!$C$64&lt;&gt;"▼プルダウンより選択してください",申込書!$C$64&lt;&gt;"",$G405&lt;&gt;"",申込書!$V$64="特定学年のみ"),"申し込みする","")</f>
        <v/>
      </c>
      <c r="ES405" s="371"/>
      <c r="ET405" s="372"/>
      <c r="EU405" s="373" t="str">
        <f>IF(AND(申込書!$C$65&lt;&gt;"▼プルダウンより選択してください",申込書!$C$65&lt;&gt;"",申込書!$K$22&lt;&gt;"YYYY/MM/DD",$G405&lt;&gt;""),申込書!$K$22,"")</f>
        <v/>
      </c>
      <c r="EV405" s="369" t="str">
        <f>IF(EU405="","",IF(INDEX('コンテンツ＆備考マスタ'!$H:$J,MATCH(学校情報!EU$3,'コンテンツ＆備考マスタ'!$H:$H,0),3)="●",IF(AND(EU405&lt;&gt;"",ISNUMBER(申込書!$AC$22)=TRUE,申込書!$C$65&lt;&gt;"▼プルダウンより選択してください",申込書!$C$65&lt;&gt;""),申込書!$AC$22,""),"-"))</f>
        <v/>
      </c>
      <c r="EW405" s="369"/>
      <c r="EX405" s="369"/>
      <c r="EY405" s="370" t="str">
        <f>IF(AND(申込書!$C$65&lt;&gt;"▼プルダウンより選択してください",申込書!$C$65&lt;&gt;"",$G405&lt;&gt;"",申込書!$V$65="特定学年のみ"),"申し込みする","")</f>
        <v/>
      </c>
      <c r="EZ405" s="371"/>
      <c r="FA405" s="372"/>
      <c r="FB405" s="373" t="str">
        <f>IF(AND(申込書!$C$66&lt;&gt;"▼プルダウンより選択してください",申込書!$C$66&lt;&gt;"",申込書!$K$22&lt;&gt;"YYYY/MM/DD",$G405&lt;&gt;""),申込書!$K$22,"")</f>
        <v/>
      </c>
      <c r="FC405" s="369" t="str">
        <f>IF(FB405="","",IF(INDEX('コンテンツ＆備考マスタ'!$H:$J,MATCH(学校情報!FB$3,'コンテンツ＆備考マスタ'!$H:$H,0),3)="●",IF(AND(FB405&lt;&gt;"",ISNUMBER(申込書!$AC$22)=TRUE,申込書!$C$66&lt;&gt;"▼プルダウンより選択してください",申込書!$C$66&lt;&gt;""),申込書!$AC$22,""),"-"))</f>
        <v/>
      </c>
      <c r="FD405" s="369"/>
      <c r="FE405" s="369"/>
      <c r="FF405" s="370" t="str">
        <f>IF(AND(申込書!$C$66&lt;&gt;"▼プルダウンより選択してください",申込書!$C$66&lt;&gt;"",$G405&lt;&gt;"",申込書!$V$66="特定学年のみ"),"申し込みする","")</f>
        <v/>
      </c>
      <c r="FG405" s="371"/>
      <c r="FH405" s="372"/>
      <c r="FI405" s="373" t="str">
        <f>IF(AND(申込書!$C$67&lt;&gt;"▼プルダウンより選択してください",申込書!$C$67&lt;&gt;"",申込書!$K$22&lt;&gt;"YYYY/MM/DD",$G405&lt;&gt;""),申込書!$K$22,"")</f>
        <v/>
      </c>
      <c r="FJ405" s="369" t="str">
        <f>IF(FI405="","",IF(INDEX('コンテンツ＆備考マスタ'!$H:$J,MATCH(学校情報!FI$3,'コンテンツ＆備考マスタ'!$H:$H,0),3)="●",IF(AND(FI405&lt;&gt;"",ISNUMBER(申込書!$AC$22)=TRUE,申込書!$C$67&lt;&gt;"▼プルダウンより選択してください",申込書!$C$67&lt;&gt;""),申込書!$AC$22,""),"-"))</f>
        <v/>
      </c>
      <c r="FK405" s="369"/>
      <c r="FL405" s="369"/>
      <c r="FM405" s="370" t="str">
        <f>IF(AND(申込書!$C$67&lt;&gt;"▼プルダウンより選択してください",申込書!$C$67&lt;&gt;"",$G405&lt;&gt;"",申込書!$V$67="特定学年のみ"),"申し込みする","")</f>
        <v/>
      </c>
      <c r="FN405" s="371"/>
      <c r="FO405" s="372"/>
      <c r="FP405" s="373" t="str">
        <f>IF(AND(申込書!$C$68&lt;&gt;"▼プルダウンより選択してください",申込書!$C$68&lt;&gt;"",申込書!$K$22&lt;&gt;"YYYY/MM/DD",$G405&lt;&gt;""),申込書!$K$22,"")</f>
        <v/>
      </c>
      <c r="FQ405" s="369" t="str">
        <f>IF(FP405="","",IF(INDEX('コンテンツ＆備考マスタ'!$H:$J,MATCH(学校情報!FP$3,'コンテンツ＆備考マスタ'!$H:$H,0),3)="●",IF(AND(FP405&lt;&gt;"",ISNUMBER(申込書!$AC$22)=TRUE,申込書!$C$68&lt;&gt;"▼プルダウンより選択してください",申込書!$C$68&lt;&gt;""),申込書!$AC$22,""),"-"))</f>
        <v/>
      </c>
      <c r="FR405" s="369"/>
      <c r="FS405" s="369"/>
      <c r="FT405" s="370" t="str">
        <f>IF(AND(申込書!$C$68&lt;&gt;"▼プルダウンより選択してください",申込書!$C$68&lt;&gt;"",$G405&lt;&gt;"",申込書!$V$68="特定学年のみ"),"申し込みする","")</f>
        <v/>
      </c>
      <c r="FU405" s="371"/>
      <c r="FV405" s="372"/>
      <c r="FW405" s="373" t="str">
        <f>IF(AND(申込書!$C$69&lt;&gt;"▼プルダウンより選択してください",申込書!$C$69&lt;&gt;"",申込書!$K$22&lt;&gt;"YYYY/MM/DD",$G405&lt;&gt;""),申込書!$K$22,"")</f>
        <v/>
      </c>
      <c r="FX405" s="369" t="str">
        <f>IF(FW405="","",IF(INDEX('コンテンツ＆備考マスタ'!$H:$J,MATCH(学校情報!FW$3,'コンテンツ＆備考マスタ'!$H:$H,0),3)="●",IF(AND(FW405&lt;&gt;"",ISNUMBER(申込書!$AC$22)=TRUE,申込書!$C$69&lt;&gt;"▼プルダウンより選択してください",申込書!$C$69&lt;&gt;""),申込書!$AC$22,""),"-"))</f>
        <v/>
      </c>
      <c r="FY405" s="369"/>
      <c r="FZ405" s="369"/>
      <c r="GA405" s="370" t="str">
        <f>IF(AND(申込書!$C$69&lt;&gt;"▼プルダウンより選択してください",申込書!$C$69&lt;&gt;"",$G405&lt;&gt;"",申込書!$V$69="特定学年のみ"),"申し込みする","")</f>
        <v/>
      </c>
      <c r="GB405" s="371"/>
      <c r="GC405" s="372"/>
      <c r="GD405" s="373" t="str">
        <f>IF(AND(申込書!$C$70&lt;&gt;"▼プルダウンより選択してください",申込書!$C$70&lt;&gt;"",申込書!$K$22&lt;&gt;"YYYY/MM/DD",$G405&lt;&gt;""),申込書!$K$22,"")</f>
        <v/>
      </c>
      <c r="GE405" s="369" t="str">
        <f>IF(GD405="","",IF(INDEX('コンテンツ＆備考マスタ'!$H:$J,MATCH(学校情報!GD$3,'コンテンツ＆備考マスタ'!$H:$H,0),3)="●",IF(AND(GD405&lt;&gt;"",ISNUMBER(申込書!$AC$22)=TRUE,申込書!$C$70&lt;&gt;"▼プルダウンより選択してください",申込書!$C$70&lt;&gt;""),申込書!$AC$22,""),"-"))</f>
        <v/>
      </c>
      <c r="GF405" s="369"/>
      <c r="GG405" s="369"/>
      <c r="GH405" s="370" t="str">
        <f>IF(AND(申込書!$C$70&lt;&gt;"▼プルダウンより選択してください",申込書!$C$70&lt;&gt;"",$G405&lt;&gt;"",申込書!$V$70="特定学年のみ"),"申し込みする","")</f>
        <v/>
      </c>
      <c r="GI405" s="371"/>
      <c r="GJ405" s="372"/>
      <c r="GK405" s="373" t="str">
        <f>IF(AND(申込書!$C$71&lt;&gt;"▼プルダウンより選択してください",申込書!$C$71&lt;&gt;"",申込書!$K$22&lt;&gt;"YYYY/MM/DD",$G405&lt;&gt;""),申込書!$K$22,"")</f>
        <v/>
      </c>
      <c r="GL405" s="369" t="str">
        <f>IF(GK405="","",IF(INDEX('コンテンツ＆備考マスタ'!$H:$J,MATCH(学校情報!GK$3,'コンテンツ＆備考マスタ'!$H:$H,0),3)="●",IF(AND(GK405&lt;&gt;"",ISNUMBER(申込書!$AC$22)=TRUE,申込書!$C$71&lt;&gt;"▼プルダウンより選択してください",申込書!$C$71&lt;&gt;""),申込書!$AC$22,""),"-"))</f>
        <v/>
      </c>
      <c r="GM405" s="369"/>
      <c r="GN405" s="369"/>
      <c r="GO405" s="370" t="str">
        <f>IF(AND(申込書!$C$71&lt;&gt;"▼プルダウンより選択してください",申込書!$C$71&lt;&gt;"",$G405&lt;&gt;"",申込書!$V$71="特定学年のみ"),"申し込みする","")</f>
        <v/>
      </c>
      <c r="GP405" s="371"/>
      <c r="GQ405" s="372"/>
      <c r="GR405" s="373" t="str">
        <f>IF(AND(申込書!$C$72&lt;&gt;"▼プルダウンより選択してください",申込書!$C$72&lt;&gt;"",申込書!$K$22&lt;&gt;"YYYY/MM/DD",$G405&lt;&gt;""),申込書!$K$22,"")</f>
        <v/>
      </c>
      <c r="GS405" s="369" t="str">
        <f>IF(GR405="","",IF(INDEX('コンテンツ＆備考マスタ'!$H:$J,MATCH(学校情報!GR$3,'コンテンツ＆備考マスタ'!$H:$H,0),3)="●",IF(AND(GR405&lt;&gt;"",ISNUMBER(申込書!$AC$22)=TRUE,申込書!$C$72&lt;&gt;"▼プルダウンより選択してください",申込書!$C$72&lt;&gt;""),申込書!$AC$22,""),"-"))</f>
        <v/>
      </c>
      <c r="GT405" s="369"/>
      <c r="GU405" s="369"/>
      <c r="GV405" s="370" t="str">
        <f>IF(AND(申込書!$C$72&lt;&gt;"▼プルダウンより選択してください",申込書!$C$72&lt;&gt;"",$G405&lt;&gt;"",申込書!$V$72="特定学年のみ"),"申し込みする","")</f>
        <v/>
      </c>
      <c r="GW405" s="371"/>
      <c r="GX405" s="372"/>
      <c r="GY405" s="373" t="str">
        <f>IF(AND(申込書!$C$73&lt;&gt;"▼プルダウンより選択してください",申込書!$C$73&lt;&gt;"",申込書!$K$22&lt;&gt;"YYYY/MM/DD",$G405&lt;&gt;""),申込書!$K$22,"")</f>
        <v/>
      </c>
      <c r="GZ405" s="369" t="str">
        <f>IF(GY405="","",IF(INDEX('コンテンツ＆備考マスタ'!$H:$J,MATCH(学校情報!GY$3,'コンテンツ＆備考マスタ'!$H:$H,0),3)="●",IF(AND(GY405&lt;&gt;"",ISNUMBER(申込書!$AC$22)=TRUE,申込書!$C$73&lt;&gt;"▼プルダウンより選択してください",申込書!$C$73&lt;&gt;""),申込書!$AC$22,""),"-"))</f>
        <v/>
      </c>
      <c r="HA405" s="369"/>
      <c r="HB405" s="369"/>
      <c r="HC405" s="370" t="str">
        <f>IF(AND(申込書!$C$73&lt;&gt;"▼プルダウンより選択してください",申込書!$C$73&lt;&gt;"",$G405&lt;&gt;"",申込書!$V$73="特定学年のみ"),"申し込みする","")</f>
        <v/>
      </c>
      <c r="HD405" s="371"/>
      <c r="HE405" s="372"/>
      <c r="HF405" s="373" t="str">
        <f>IF(AND(申込書!$C$74&lt;&gt;"▼プルダウンより選択してください",申込書!$C$74&lt;&gt;"",申込書!$K$22&lt;&gt;"YYYY/MM/DD",$G405&lt;&gt;""),申込書!$K$22,"")</f>
        <v/>
      </c>
      <c r="HG405" s="369" t="str">
        <f>IF(HF405="","",IF(INDEX('コンテンツ＆備考マスタ'!$H:$J,MATCH(学校情報!HF$3,'コンテンツ＆備考マスタ'!$H:$H,0),3)="●",IF(AND(HF405&lt;&gt;"",ISNUMBER(申込書!$AC$22)=TRUE,申込書!$C$74&lt;&gt;"▼プルダウンより選択してください",申込書!$C$74&lt;&gt;""),申込書!$AC$22,""),"-"))</f>
        <v/>
      </c>
      <c r="HH405" s="369"/>
      <c r="HI405" s="369"/>
      <c r="HJ405" s="370" t="str">
        <f>IF(AND(申込書!$C$74&lt;&gt;"▼プルダウンより選択してください",申込書!$C$74&lt;&gt;"",$G405&lt;&gt;"",申込書!$V$74="特定学年のみ"),"申し込みする","")</f>
        <v/>
      </c>
      <c r="HK405" s="371"/>
      <c r="HL405" s="372"/>
      <c r="HM405" s="373" t="str">
        <f>IF(AND(申込書!$C$75&lt;&gt;"▼プルダウンより選択してください",申込書!$C$75&lt;&gt;"",申込書!$K$22&lt;&gt;"YYYY/MM/DD",$G405&lt;&gt;""),申込書!$K$22,"")</f>
        <v/>
      </c>
      <c r="HN405" s="369" t="str">
        <f>IF(HM405="","",IF(INDEX('コンテンツ＆備考マスタ'!$H:$J,MATCH(学校情報!HM$3,'コンテンツ＆備考マスタ'!$H:$H,0),3)="●",IF(AND(HM405&lt;&gt;"",ISNUMBER(申込書!$AC$22)=TRUE,申込書!$C$75&lt;&gt;"▼プルダウンより選択してください",申込書!$C$75&lt;&gt;""),申込書!$AC$22,""),"-"))</f>
        <v/>
      </c>
      <c r="HO405" s="369"/>
      <c r="HP405" s="369"/>
      <c r="HQ405" s="370" t="str">
        <f>IF(AND(申込書!$C$75&lt;&gt;"▼プルダウンより選択してください",申込書!$C$75&lt;&gt;"",$G405&lt;&gt;"",申込書!$V$75="特定学年のみ"),"申し込みする","")</f>
        <v/>
      </c>
      <c r="HR405" s="371"/>
      <c r="HS405" s="371"/>
      <c r="HT405" s="374" t="str">
        <f>IF(AND(申込書!$C$76&lt;&gt;"▼プルダウンより選択してください",申込書!$C$76&lt;&gt;"",申込書!$K$22&lt;&gt;"YYYY/MM/DD",$G405&lt;&gt;""),申込書!$K$22,"")</f>
        <v/>
      </c>
      <c r="HU405" s="369" t="str">
        <f>IF(HT405="","",IF(INDEX('コンテンツ＆備考マスタ'!$H:$J,MATCH(学校情報!HT$3,'コンテンツ＆備考マスタ'!$H:$H,0),3)="●",IF(AND(HT405&lt;&gt;"",ISNUMBER(申込書!$AC$22)=TRUE,申込書!$C$76&lt;&gt;"▼プルダウンより選択してください",申込書!$C$76&lt;&gt;""),申込書!$AC$22,""),"-"))</f>
        <v/>
      </c>
      <c r="HV405" s="369"/>
      <c r="HW405" s="369"/>
      <c r="HX405" s="370" t="str">
        <f>IF(AND(申込書!$C$76&lt;&gt;"▼プルダウンより選択してください",申込書!$C$76&lt;&gt;"",$G405&lt;&gt;"",申込書!$V$76="特定学年のみ"),"申し込みする","")</f>
        <v/>
      </c>
      <c r="HY405" s="371"/>
      <c r="HZ405" s="372"/>
      <c r="IA405" s="69"/>
    </row>
    <row r="406" spans="2:235" ht="26.85" hidden="1" customHeight="1" outlineLevel="1">
      <c r="B406" s="365">
        <f t="shared" si="18"/>
        <v>401</v>
      </c>
      <c r="C406" s="55"/>
      <c r="D406" s="56"/>
      <c r="E406" s="154"/>
      <c r="F406" s="57"/>
      <c r="G406" s="58"/>
      <c r="H406" s="59"/>
      <c r="I406" s="60"/>
      <c r="J406" s="61"/>
      <c r="K406" s="366" t="str">
        <f t="shared" si="19"/>
        <v/>
      </c>
      <c r="L406" s="62"/>
      <c r="M406" s="322"/>
      <c r="N406" s="63"/>
      <c r="O406" s="64"/>
      <c r="P406" s="367" t="str">
        <f t="shared" si="20"/>
        <v/>
      </c>
      <c r="Q406" s="65"/>
      <c r="R406" s="66"/>
      <c r="S406" s="67"/>
      <c r="T406" s="68"/>
      <c r="U406" s="68"/>
      <c r="V406" s="68"/>
      <c r="W406" s="66"/>
      <c r="X406" s="281"/>
      <c r="Y406" s="368" t="str">
        <f>IF(AND(申込書!$C$47&lt;&gt;"▼プルダウンより選択してください",申込書!$C$47&lt;&gt;"",申込書!$K$22&lt;&gt;"YYYY/MM/DD",$G406&lt;&gt;""),申込書!$K$22,"")</f>
        <v/>
      </c>
      <c r="Z406" s="369" t="str">
        <f>IF(Y406="","",IF(INDEX('コンテンツ＆備考マスタ'!$H:$J,MATCH(学校情報!Y$3,'コンテンツ＆備考マスタ'!$H:$H,0),3)="●",IF(AND(Y406&lt;&gt;"",ISNUMBER(申込書!$AC$22)=TRUE,申込書!$C$47&lt;&gt;"▼プルダウンより選択してください",申込書!$C$47&lt;&gt;""),申込書!$AC$22,""),"-"))</f>
        <v/>
      </c>
      <c r="AA406" s="369"/>
      <c r="AB406" s="369"/>
      <c r="AC406" s="370" t="str">
        <f>IF(AND(申込書!$C$47&lt;&gt;"▼プルダウンより選択してください",申込書!$C$47&lt;&gt;"",$G406&lt;&gt;"",申込書!$V$47="特定学年のみ"),"申し込みする","")</f>
        <v/>
      </c>
      <c r="AD406" s="371"/>
      <c r="AE406" s="372"/>
      <c r="AF406" s="373" t="str">
        <f>IF(AND(申込書!$C$48&lt;&gt;"▼プルダウンより選択してください",申込書!$C$48&lt;&gt;"",申込書!$K$22&lt;&gt;"YYYY/MM/DD",$G406&lt;&gt;""),申込書!$K$22,"")</f>
        <v/>
      </c>
      <c r="AG406" s="369" t="str">
        <f>IF(AF406="","",IF(INDEX('コンテンツ＆備考マスタ'!$H:$J,MATCH(学校情報!AF$3,'コンテンツ＆備考マスタ'!$H:$H,0),3)="●",IF(AND(AF406&lt;&gt;"",ISNUMBER(申込書!$AC$22)=TRUE,申込書!$C$48&lt;&gt;"▼プルダウンより選択してください",申込書!$C$48&lt;&gt;""),申込書!$AC$22,""),"-"))</f>
        <v/>
      </c>
      <c r="AH406" s="369"/>
      <c r="AI406" s="369"/>
      <c r="AJ406" s="370" t="str">
        <f>IF(AND(申込書!$C$48&lt;&gt;"▼プルダウンより選択してください",申込書!$C$48&lt;&gt;"",$G406&lt;&gt;"",申込書!$V$48="特定学年のみ"),"申し込みする","")</f>
        <v/>
      </c>
      <c r="AK406" s="371"/>
      <c r="AL406" s="372"/>
      <c r="AM406" s="373" t="str">
        <f>IF(AND(申込書!$C$49&lt;&gt;"▼プルダウンより選択してください",申込書!$C$49&lt;&gt;"",申込書!$K$22&lt;&gt;"YYYY/MM/DD",$G406&lt;&gt;""),申込書!$K$22,"")</f>
        <v/>
      </c>
      <c r="AN406" s="369" t="str">
        <f>IF(AM406="","",IF(INDEX('コンテンツ＆備考マスタ'!$H:$J,MATCH(学校情報!AM$3,'コンテンツ＆備考マスタ'!$H:$H,0),3)="●",IF(AND(AM406&lt;&gt;"",ISNUMBER(申込書!$AC$22)=TRUE,申込書!$C$49&lt;&gt;"▼プルダウンより選択してください",申込書!$C$49&lt;&gt;""),申込書!$AC$22,""),"-"))</f>
        <v/>
      </c>
      <c r="AO406" s="369"/>
      <c r="AP406" s="369"/>
      <c r="AQ406" s="370" t="str">
        <f>IF(AND(申込書!$C$49&lt;&gt;"▼プルダウンより選択してください",申込書!$C$49&lt;&gt;"",$G406&lt;&gt;"",申込書!$V$49="特定学年のみ"),"申し込みする","")</f>
        <v/>
      </c>
      <c r="AR406" s="371"/>
      <c r="AS406" s="372"/>
      <c r="AT406" s="373" t="str">
        <f>IF(AND(申込書!$C$50&lt;&gt;"▼プルダウンより選択してください",申込書!$C$50&lt;&gt;"",申込書!$K$22&lt;&gt;"YYYY/MM/DD",$G406&lt;&gt;""),申込書!$K$22,"")</f>
        <v/>
      </c>
      <c r="AU406" s="369" t="str">
        <f>IF(AT406="","",IF(INDEX('コンテンツ＆備考マスタ'!$H:$J,MATCH(学校情報!AT$3,'コンテンツ＆備考マスタ'!$H:$H,0),3)="●",IF(AND(AT406&lt;&gt;"",ISNUMBER(申込書!$AC$22)=TRUE,申込書!$C$50&lt;&gt;"▼プルダウンより選択してください",申込書!$C$50&lt;&gt;""),申込書!$AC$22,""),"-"))</f>
        <v/>
      </c>
      <c r="AV406" s="369"/>
      <c r="AW406" s="369"/>
      <c r="AX406" s="370" t="str">
        <f>IF(AND(申込書!$C$50&lt;&gt;"▼プルダウンより選択してください",申込書!$C$50&lt;&gt;"",$G406&lt;&gt;"",申込書!$V$50="特定学年のみ"),"申し込みする","")</f>
        <v/>
      </c>
      <c r="AY406" s="371"/>
      <c r="AZ406" s="372"/>
      <c r="BA406" s="373" t="str">
        <f>IF(AND(申込書!$C$51&lt;&gt;"▼プルダウンより選択してください",申込書!$C$51&lt;&gt;"",申込書!$K$22&lt;&gt;"YYYY/MM/DD",$G406&lt;&gt;""),申込書!$K$22,"")</f>
        <v/>
      </c>
      <c r="BB406" s="369" t="str">
        <f>IF(BA406="","",IF(INDEX('コンテンツ＆備考マスタ'!$H:$J,MATCH(学校情報!BA$3,'コンテンツ＆備考マスタ'!$H:$H,0),3)="●",IF(AND(BA406&lt;&gt;"",ISNUMBER(申込書!$AC$22)=TRUE,申込書!$C$51&lt;&gt;"▼プルダウンより選択してください",申込書!$C$51&lt;&gt;""),申込書!$AC$22,""),"-"))</f>
        <v/>
      </c>
      <c r="BC406" s="369"/>
      <c r="BD406" s="369"/>
      <c r="BE406" s="370" t="str">
        <f>IF(AND(申込書!$C$51&lt;&gt;"▼プルダウンより選択してください",申込書!$C$51&lt;&gt;"",$G406&lt;&gt;"",申込書!$V$51="特定学年のみ"),"申し込みする","")</f>
        <v/>
      </c>
      <c r="BF406" s="371"/>
      <c r="BG406" s="372"/>
      <c r="BH406" s="373" t="str">
        <f>IF(AND(申込書!$C$52&lt;&gt;"▼プルダウンより選択してください",申込書!$C$52&lt;&gt;"",申込書!$K$22&lt;&gt;"YYYY/MM/DD",$G406&lt;&gt;""),申込書!$K$22,"")</f>
        <v/>
      </c>
      <c r="BI406" s="369" t="str">
        <f>IF(BH406="","",IF(INDEX('コンテンツ＆備考マスタ'!$H:$J,MATCH(学校情報!BH$3,'コンテンツ＆備考マスタ'!$H:$H,0),3)="●",IF(AND(BH406&lt;&gt;"",ISNUMBER(申込書!$AC$22)=TRUE,申込書!$C$52&lt;&gt;"▼プルダウンより選択してください",申込書!$C$52&lt;&gt;""),申込書!$AC$22,""),"-"))</f>
        <v/>
      </c>
      <c r="BJ406" s="369"/>
      <c r="BK406" s="369"/>
      <c r="BL406" s="370" t="str">
        <f>IF(AND(申込書!$C$52&lt;&gt;"▼プルダウンより選択してください",申込書!$C$52&lt;&gt;"",$G406&lt;&gt;"",申込書!$V$52="特定学年のみ"),"申し込みする","")</f>
        <v/>
      </c>
      <c r="BM406" s="371"/>
      <c r="BN406" s="372"/>
      <c r="BO406" s="373" t="str">
        <f>IF(AND(申込書!$C$53&lt;&gt;"▼プルダウンより選択してください",申込書!$C$53&lt;&gt;"",申込書!$K$22&lt;&gt;"YYYY/MM/DD",$G406&lt;&gt;""),申込書!$K$22,"")</f>
        <v/>
      </c>
      <c r="BP406" s="369" t="str">
        <f>IF(BO406="","",IF(INDEX('コンテンツ＆備考マスタ'!$H:$J,MATCH(学校情報!BO$3,'コンテンツ＆備考マスタ'!$H:$H,0),3)="●",IF(AND(BO406&lt;&gt;"",ISNUMBER(申込書!$AC$22)=TRUE,申込書!$C$53&lt;&gt;"▼プルダウンより選択してください",申込書!$C$53&lt;&gt;""),申込書!$AC$22,""),"-"))</f>
        <v/>
      </c>
      <c r="BQ406" s="369"/>
      <c r="BR406" s="369"/>
      <c r="BS406" s="370" t="str">
        <f>IF(AND(申込書!$C$53&lt;&gt;"▼プルダウンより選択してください",申込書!$C$53&lt;&gt;"",$G406&lt;&gt;"",申込書!$V$53="特定学年のみ"),"申し込みする","")</f>
        <v/>
      </c>
      <c r="BT406" s="371"/>
      <c r="BU406" s="372"/>
      <c r="BV406" s="373" t="str">
        <f>IF(AND(申込書!$C$54&lt;&gt;"▼プルダウンより選択してください",申込書!$C$54&lt;&gt;"",申込書!$K$22&lt;&gt;"YYYY/MM/DD",$G406&lt;&gt;""),申込書!$K$22,"")</f>
        <v/>
      </c>
      <c r="BW406" s="369" t="str">
        <f>IF(BV406="","",IF(INDEX('コンテンツ＆備考マスタ'!$H:$J,MATCH(学校情報!BV$3,'コンテンツ＆備考マスタ'!$H:$H,0),3)="●",IF(AND(BV406&lt;&gt;"",ISNUMBER(申込書!$AC$22)=TRUE,申込書!$C$54&lt;&gt;"▼プルダウンより選択してください",申込書!$C$54&lt;&gt;""),申込書!$AC$22,""),"-"))</f>
        <v/>
      </c>
      <c r="BX406" s="369"/>
      <c r="BY406" s="369"/>
      <c r="BZ406" s="370" t="str">
        <f>IF(AND(申込書!$C$54&lt;&gt;"▼プルダウンより選択してください",申込書!$C$54&lt;&gt;"",$G406&lt;&gt;"",申込書!$V$54="特定学年のみ"),"申し込みする","")</f>
        <v/>
      </c>
      <c r="CA406" s="371"/>
      <c r="CB406" s="372"/>
      <c r="CC406" s="373" t="str">
        <f>IF(AND(申込書!$C$55&lt;&gt;"▼プルダウンより選択してください",申込書!$C$55&lt;&gt;"",申込書!$K$22&lt;&gt;"YYYY/MM/DD",$G406&lt;&gt;""),申込書!$K$22,"")</f>
        <v/>
      </c>
      <c r="CD406" s="369" t="str">
        <f>IF(CC406="","",IF(INDEX('コンテンツ＆備考マスタ'!$H:$J,MATCH(学校情報!CC$3,'コンテンツ＆備考マスタ'!$H:$H,0),3)="●",IF(AND(CC406&lt;&gt;"",ISNUMBER(申込書!$AC$22)=TRUE,申込書!$C$55&lt;&gt;"▼プルダウンより選択してください",申込書!$C$55&lt;&gt;""),申込書!$AC$22,""),"-"))</f>
        <v/>
      </c>
      <c r="CE406" s="369"/>
      <c r="CF406" s="369"/>
      <c r="CG406" s="370" t="str">
        <f>IF(AND(申込書!$C$55&lt;&gt;"▼プルダウンより選択してください",申込書!$C$55&lt;&gt;"",$G406&lt;&gt;"",申込書!$V$55="特定学年のみ"),"申し込みする","")</f>
        <v/>
      </c>
      <c r="CH406" s="371"/>
      <c r="CI406" s="372"/>
      <c r="CJ406" s="373" t="str">
        <f>IF(AND(申込書!$C$56&lt;&gt;"▼プルダウンより選択してください",申込書!$C$56&lt;&gt;"",申込書!$K$22&lt;&gt;"YYYY/MM/DD",$G406&lt;&gt;""),申込書!$K$22,"")</f>
        <v/>
      </c>
      <c r="CK406" s="369" t="str">
        <f>IF(CJ406="","",IF(INDEX('コンテンツ＆備考マスタ'!$H:$J,MATCH(学校情報!CJ$3,'コンテンツ＆備考マスタ'!$H:$H,0),3)="●",IF(AND(CJ406&lt;&gt;"",ISNUMBER(申込書!$AC$22)=TRUE,申込書!$C$56&lt;&gt;"▼プルダウンより選択してください",申込書!$C$56&lt;&gt;""),申込書!$AC$22,""),"-"))</f>
        <v/>
      </c>
      <c r="CL406" s="369"/>
      <c r="CM406" s="369"/>
      <c r="CN406" s="370" t="str">
        <f>IF(AND(申込書!$C$56&lt;&gt;"▼プルダウンより選択してください",申込書!$C$56&lt;&gt;"",$G406&lt;&gt;"",申込書!$V$56="特定学年のみ"),"申し込みする","")</f>
        <v/>
      </c>
      <c r="CO406" s="371"/>
      <c r="CP406" s="372"/>
      <c r="CQ406" s="373" t="str">
        <f>IF(AND(申込書!$C$57&lt;&gt;"▼プルダウンより選択してください",申込書!$C$57&lt;&gt;"",申込書!$K$22&lt;&gt;"YYYY/MM/DD",$G406&lt;&gt;""),申込書!$K$22,"")</f>
        <v/>
      </c>
      <c r="CR406" s="369" t="str">
        <f>IF(CQ406="","",IF(INDEX('コンテンツ＆備考マスタ'!$H:$J,MATCH(学校情報!CQ$3,'コンテンツ＆備考マスタ'!$H:$H,0),3)="●",IF(AND(CQ406&lt;&gt;"",ISNUMBER(申込書!$AC$22)=TRUE,申込書!$C$57&lt;&gt;"▼プルダウンより選択してください",申込書!$C$57&lt;&gt;""),申込書!$AC$22,""),"-"))</f>
        <v/>
      </c>
      <c r="CS406" s="369"/>
      <c r="CT406" s="369"/>
      <c r="CU406" s="369" t="str">
        <f>IF(AND(申込書!$C$57&lt;&gt;"▼プルダウンより選択してください",申込書!$C$57&lt;&gt;"",$G406&lt;&gt;"",申込書!$V$57="特定学年のみ"),"申し込みする","")</f>
        <v/>
      </c>
      <c r="CV406" s="371"/>
      <c r="CW406" s="372"/>
      <c r="CX406" s="373" t="str">
        <f>IF(AND(申込書!$C$58&lt;&gt;"▼プルダウンより選択してください",申込書!$C$58&lt;&gt;"",申込書!$K$22&lt;&gt;"YYYY/MM/DD",$G406&lt;&gt;""),申込書!$K$22,"")</f>
        <v/>
      </c>
      <c r="CY406" s="369" t="str">
        <f>IF(CX406="","",IF(INDEX('コンテンツ＆備考マスタ'!$H:$J,MATCH(学校情報!CX$3,'コンテンツ＆備考マスタ'!$H:$H,0),3)="●",IF(AND(CX406&lt;&gt;"",ISNUMBER(申込書!$AC$22)=TRUE,申込書!$C$58&lt;&gt;"▼プルダウンより選択してください",申込書!$C$58&lt;&gt;""),申込書!$AC$22,""),"-"))</f>
        <v/>
      </c>
      <c r="CZ406" s="369"/>
      <c r="DA406" s="369"/>
      <c r="DB406" s="369" t="str">
        <f>IF(AND(申込書!$C$58&lt;&gt;"▼プルダウンより選択してください",申込書!$C$58&lt;&gt;"",$G406&lt;&gt;"",申込書!$V$58="特定学年のみ"),"申し込みする","")</f>
        <v/>
      </c>
      <c r="DC406" s="371"/>
      <c r="DD406" s="372"/>
      <c r="DE406" s="373" t="str">
        <f>IF(AND(申込書!$C$59&lt;&gt;"▼プルダウンより選択してください",申込書!$C$59&lt;&gt;"",申込書!$K$22&lt;&gt;"YYYY/MM/DD",$G406&lt;&gt;""),申込書!$K$22,"")</f>
        <v/>
      </c>
      <c r="DF406" s="369" t="str">
        <f>IF(DE406="","",IF(INDEX('コンテンツ＆備考マスタ'!$H:$J,MATCH(学校情報!DE$3,'コンテンツ＆備考マスタ'!$H:$H,0),3)="●",IF(AND(DE406&lt;&gt;"",ISNUMBER(申込書!$AC$22)=TRUE,申込書!$C$59&lt;&gt;"▼プルダウンより選択してください",申込書!$C$59&lt;&gt;""),申込書!$AC$22,""),"-"))</f>
        <v/>
      </c>
      <c r="DG406" s="369"/>
      <c r="DH406" s="369"/>
      <c r="DI406" s="369" t="str">
        <f>IF(AND(申込書!$C$59&lt;&gt;"▼プルダウンより選択してください",申込書!$C$59&lt;&gt;"",$G406&lt;&gt;"",申込書!$V$59="特定学年のみ"),"申し込みする","")</f>
        <v/>
      </c>
      <c r="DJ406" s="371"/>
      <c r="DK406" s="372"/>
      <c r="DL406" s="373" t="str">
        <f>IF(AND(申込書!$C$60&lt;&gt;"▼プルダウンより選択してください",申込書!$C$60&lt;&gt;"",申込書!$K$22&lt;&gt;"YYYY/MM/DD",$G406&lt;&gt;""),申込書!$K$22,"")</f>
        <v/>
      </c>
      <c r="DM406" s="369" t="str">
        <f>IF(DL406="","",IF(INDEX('コンテンツ＆備考マスタ'!$H:$J,MATCH(学校情報!DL$3,'コンテンツ＆備考マスタ'!$H:$H,0),3)="●",IF(AND(DL406&lt;&gt;"",ISNUMBER(申込書!$AC$22)=TRUE,申込書!$C$60&lt;&gt;"▼プルダウンより選択してください",申込書!$C$60&lt;&gt;""),申込書!$AC$22,""),"-"))</f>
        <v/>
      </c>
      <c r="DN406" s="369"/>
      <c r="DO406" s="369"/>
      <c r="DP406" s="369" t="str">
        <f>IF(AND(申込書!$C$60&lt;&gt;"▼プルダウンより選択してください",申込書!$C$60&lt;&gt;"",$G406&lt;&gt;"",申込書!$V$60="特定学年のみ"),"申し込みする","")</f>
        <v/>
      </c>
      <c r="DQ406" s="371"/>
      <c r="DR406" s="372"/>
      <c r="DS406" s="373" t="str">
        <f>IF(AND(申込書!$C$61&lt;&gt;"▼プルダウンより選択してください",申込書!$C$61&lt;&gt;"",申込書!$K$22&lt;&gt;"YYYY/MM/DD",$G406&lt;&gt;""),申込書!$K$22,"")</f>
        <v/>
      </c>
      <c r="DT406" s="369" t="str">
        <f>IF(DS406="","",IF(INDEX('コンテンツ＆備考マスタ'!$H:$J,MATCH(学校情報!DS$3,'コンテンツ＆備考マスタ'!$H:$H,0),3)="●",IF(AND(DS406&lt;&gt;"",ISNUMBER(申込書!$AC$22)=TRUE,申込書!$C$61&lt;&gt;"▼プルダウンより選択してください",申込書!$C$61&lt;&gt;""),申込書!$AC$22,""),"-"))</f>
        <v/>
      </c>
      <c r="DU406" s="369"/>
      <c r="DV406" s="369"/>
      <c r="DW406" s="369" t="str">
        <f>IF(AND(申込書!$C$61&lt;&gt;"▼プルダウンより選択してください",申込書!$C$61&lt;&gt;"",$G406&lt;&gt;"",申込書!$V$61="特定学年のみ"),"申し込みする","")</f>
        <v/>
      </c>
      <c r="DX406" s="371"/>
      <c r="DY406" s="372"/>
      <c r="DZ406" s="373" t="str">
        <f>IF(AND(申込書!$C$62&lt;&gt;"▼プルダウンより選択してください",申込書!$C$62&lt;&gt;"",申込書!$K$22&lt;&gt;"YYYY/MM/DD",$G406&lt;&gt;""),申込書!$K$22,"")</f>
        <v/>
      </c>
      <c r="EA406" s="369" t="str">
        <f>IF(DZ406="","",IF(INDEX('コンテンツ＆備考マスタ'!$H:$J,MATCH(学校情報!DZ$3,'コンテンツ＆備考マスタ'!$H:$H,0),3)="●",IF(AND(DZ406&lt;&gt;"",ISNUMBER(申込書!$AC$22)=TRUE,申込書!$C$62&lt;&gt;"▼プルダウンより選択してください",申込書!$C$62&lt;&gt;""),申込書!$AC$22,""),"-"))</f>
        <v/>
      </c>
      <c r="EB406" s="369"/>
      <c r="EC406" s="369"/>
      <c r="ED406" s="370" t="str">
        <f>IF(AND(申込書!$C$62&lt;&gt;"▼プルダウンより選択してください",申込書!$C$62&lt;&gt;"",$G406&lt;&gt;"",申込書!$V$62="特定学年のみ"),"申し込みする","")</f>
        <v/>
      </c>
      <c r="EE406" s="371"/>
      <c r="EF406" s="372"/>
      <c r="EG406" s="373" t="str">
        <f>IF(AND(申込書!$C$63&lt;&gt;"▼プルダウンより選択してください",申込書!$C$63&lt;&gt;"",申込書!$K$22&lt;&gt;"YYYY/MM/DD",$G406&lt;&gt;""),申込書!$K$22,"")</f>
        <v/>
      </c>
      <c r="EH406" s="369" t="str">
        <f>IF(EG406="","",IF(INDEX('コンテンツ＆備考マスタ'!$H:$J,MATCH(学校情報!EG$3,'コンテンツ＆備考マスタ'!$H:$H,0),3)="●",IF(AND(EG406&lt;&gt;"",ISNUMBER(申込書!$AC$22)=TRUE,申込書!$C$63&lt;&gt;"▼プルダウンより選択してください",申込書!$C$63&lt;&gt;""),申込書!$AC$22,""),"-"))</f>
        <v/>
      </c>
      <c r="EI406" s="369"/>
      <c r="EJ406" s="369"/>
      <c r="EK406" s="370" t="str">
        <f>IF(AND(申込書!$C$63&lt;&gt;"▼プルダウンより選択してください",申込書!$C$63&lt;&gt;"",$G406&lt;&gt;"",申込書!$V$63="特定学年のみ"),"申し込みする","")</f>
        <v/>
      </c>
      <c r="EL406" s="371"/>
      <c r="EM406" s="372"/>
      <c r="EN406" s="373" t="str">
        <f>IF(AND(申込書!$C$64&lt;&gt;"▼プルダウンより選択してください",申込書!$C$64&lt;&gt;"",申込書!$K$22&lt;&gt;"YYYY/MM/DD",$G406&lt;&gt;""),申込書!$K$22,"")</f>
        <v/>
      </c>
      <c r="EO406" s="369" t="str">
        <f>IF(EN406="","",IF(INDEX('コンテンツ＆備考マスタ'!$H:$J,MATCH(学校情報!EN$3,'コンテンツ＆備考マスタ'!$H:$H,0),3)="●",IF(AND(EN406&lt;&gt;"",ISNUMBER(申込書!$AC$22)=TRUE,申込書!$C$64&lt;&gt;"▼プルダウンより選択してください",申込書!$C$64&lt;&gt;""),申込書!$AC$22,""),"-"))</f>
        <v/>
      </c>
      <c r="EP406" s="369"/>
      <c r="EQ406" s="369"/>
      <c r="ER406" s="370" t="str">
        <f>IF(AND(申込書!$C$64&lt;&gt;"▼プルダウンより選択してください",申込書!$C$64&lt;&gt;"",$G406&lt;&gt;"",申込書!$V$64="特定学年のみ"),"申し込みする","")</f>
        <v/>
      </c>
      <c r="ES406" s="371"/>
      <c r="ET406" s="372"/>
      <c r="EU406" s="373" t="str">
        <f>IF(AND(申込書!$C$65&lt;&gt;"▼プルダウンより選択してください",申込書!$C$65&lt;&gt;"",申込書!$K$22&lt;&gt;"YYYY/MM/DD",$G406&lt;&gt;""),申込書!$K$22,"")</f>
        <v/>
      </c>
      <c r="EV406" s="369" t="str">
        <f>IF(EU406="","",IF(INDEX('コンテンツ＆備考マスタ'!$H:$J,MATCH(学校情報!EU$3,'コンテンツ＆備考マスタ'!$H:$H,0),3)="●",IF(AND(EU406&lt;&gt;"",ISNUMBER(申込書!$AC$22)=TRUE,申込書!$C$65&lt;&gt;"▼プルダウンより選択してください",申込書!$C$65&lt;&gt;""),申込書!$AC$22,""),"-"))</f>
        <v/>
      </c>
      <c r="EW406" s="369"/>
      <c r="EX406" s="369"/>
      <c r="EY406" s="370" t="str">
        <f>IF(AND(申込書!$C$65&lt;&gt;"▼プルダウンより選択してください",申込書!$C$65&lt;&gt;"",$G406&lt;&gt;"",申込書!$V$65="特定学年のみ"),"申し込みする","")</f>
        <v/>
      </c>
      <c r="EZ406" s="371"/>
      <c r="FA406" s="372"/>
      <c r="FB406" s="373" t="str">
        <f>IF(AND(申込書!$C$66&lt;&gt;"▼プルダウンより選択してください",申込書!$C$66&lt;&gt;"",申込書!$K$22&lt;&gt;"YYYY/MM/DD",$G406&lt;&gt;""),申込書!$K$22,"")</f>
        <v/>
      </c>
      <c r="FC406" s="369" t="str">
        <f>IF(FB406="","",IF(INDEX('コンテンツ＆備考マスタ'!$H:$J,MATCH(学校情報!FB$3,'コンテンツ＆備考マスタ'!$H:$H,0),3)="●",IF(AND(FB406&lt;&gt;"",ISNUMBER(申込書!$AC$22)=TRUE,申込書!$C$66&lt;&gt;"▼プルダウンより選択してください",申込書!$C$66&lt;&gt;""),申込書!$AC$22,""),"-"))</f>
        <v/>
      </c>
      <c r="FD406" s="369"/>
      <c r="FE406" s="369"/>
      <c r="FF406" s="370" t="str">
        <f>IF(AND(申込書!$C$66&lt;&gt;"▼プルダウンより選択してください",申込書!$C$66&lt;&gt;"",$G406&lt;&gt;"",申込書!$V$66="特定学年のみ"),"申し込みする","")</f>
        <v/>
      </c>
      <c r="FG406" s="371"/>
      <c r="FH406" s="372"/>
      <c r="FI406" s="373" t="str">
        <f>IF(AND(申込書!$C$67&lt;&gt;"▼プルダウンより選択してください",申込書!$C$67&lt;&gt;"",申込書!$K$22&lt;&gt;"YYYY/MM/DD",$G406&lt;&gt;""),申込書!$K$22,"")</f>
        <v/>
      </c>
      <c r="FJ406" s="369" t="str">
        <f>IF(FI406="","",IF(INDEX('コンテンツ＆備考マスタ'!$H:$J,MATCH(学校情報!FI$3,'コンテンツ＆備考マスタ'!$H:$H,0),3)="●",IF(AND(FI406&lt;&gt;"",ISNUMBER(申込書!$AC$22)=TRUE,申込書!$C$67&lt;&gt;"▼プルダウンより選択してください",申込書!$C$67&lt;&gt;""),申込書!$AC$22,""),"-"))</f>
        <v/>
      </c>
      <c r="FK406" s="369"/>
      <c r="FL406" s="369"/>
      <c r="FM406" s="370" t="str">
        <f>IF(AND(申込書!$C$67&lt;&gt;"▼プルダウンより選択してください",申込書!$C$67&lt;&gt;"",$G406&lt;&gt;"",申込書!$V$67="特定学年のみ"),"申し込みする","")</f>
        <v/>
      </c>
      <c r="FN406" s="371"/>
      <c r="FO406" s="372"/>
      <c r="FP406" s="373" t="str">
        <f>IF(AND(申込書!$C$68&lt;&gt;"▼プルダウンより選択してください",申込書!$C$68&lt;&gt;"",申込書!$K$22&lt;&gt;"YYYY/MM/DD",$G406&lt;&gt;""),申込書!$K$22,"")</f>
        <v/>
      </c>
      <c r="FQ406" s="369" t="str">
        <f>IF(FP406="","",IF(INDEX('コンテンツ＆備考マスタ'!$H:$J,MATCH(学校情報!FP$3,'コンテンツ＆備考マスタ'!$H:$H,0),3)="●",IF(AND(FP406&lt;&gt;"",ISNUMBER(申込書!$AC$22)=TRUE,申込書!$C$68&lt;&gt;"▼プルダウンより選択してください",申込書!$C$68&lt;&gt;""),申込書!$AC$22,""),"-"))</f>
        <v/>
      </c>
      <c r="FR406" s="369"/>
      <c r="FS406" s="369"/>
      <c r="FT406" s="370" t="str">
        <f>IF(AND(申込書!$C$68&lt;&gt;"▼プルダウンより選択してください",申込書!$C$68&lt;&gt;"",$G406&lt;&gt;"",申込書!$V$68="特定学年のみ"),"申し込みする","")</f>
        <v/>
      </c>
      <c r="FU406" s="371"/>
      <c r="FV406" s="372"/>
      <c r="FW406" s="373" t="str">
        <f>IF(AND(申込書!$C$69&lt;&gt;"▼プルダウンより選択してください",申込書!$C$69&lt;&gt;"",申込書!$K$22&lt;&gt;"YYYY/MM/DD",$G406&lt;&gt;""),申込書!$K$22,"")</f>
        <v/>
      </c>
      <c r="FX406" s="369" t="str">
        <f>IF(FW406="","",IF(INDEX('コンテンツ＆備考マスタ'!$H:$J,MATCH(学校情報!FW$3,'コンテンツ＆備考マスタ'!$H:$H,0),3)="●",IF(AND(FW406&lt;&gt;"",ISNUMBER(申込書!$AC$22)=TRUE,申込書!$C$69&lt;&gt;"▼プルダウンより選択してください",申込書!$C$69&lt;&gt;""),申込書!$AC$22,""),"-"))</f>
        <v/>
      </c>
      <c r="FY406" s="369"/>
      <c r="FZ406" s="369"/>
      <c r="GA406" s="370" t="str">
        <f>IF(AND(申込書!$C$69&lt;&gt;"▼プルダウンより選択してください",申込書!$C$69&lt;&gt;"",$G406&lt;&gt;"",申込書!$V$69="特定学年のみ"),"申し込みする","")</f>
        <v/>
      </c>
      <c r="GB406" s="371"/>
      <c r="GC406" s="372"/>
      <c r="GD406" s="373" t="str">
        <f>IF(AND(申込書!$C$70&lt;&gt;"▼プルダウンより選択してください",申込書!$C$70&lt;&gt;"",申込書!$K$22&lt;&gt;"YYYY/MM/DD",$G406&lt;&gt;""),申込書!$K$22,"")</f>
        <v/>
      </c>
      <c r="GE406" s="369" t="str">
        <f>IF(GD406="","",IF(INDEX('コンテンツ＆備考マスタ'!$H:$J,MATCH(学校情報!GD$3,'コンテンツ＆備考マスタ'!$H:$H,0),3)="●",IF(AND(GD406&lt;&gt;"",ISNUMBER(申込書!$AC$22)=TRUE,申込書!$C$70&lt;&gt;"▼プルダウンより選択してください",申込書!$C$70&lt;&gt;""),申込書!$AC$22,""),"-"))</f>
        <v/>
      </c>
      <c r="GF406" s="369"/>
      <c r="GG406" s="369"/>
      <c r="GH406" s="370" t="str">
        <f>IF(AND(申込書!$C$70&lt;&gt;"▼プルダウンより選択してください",申込書!$C$70&lt;&gt;"",$G406&lt;&gt;"",申込書!$V$70="特定学年のみ"),"申し込みする","")</f>
        <v/>
      </c>
      <c r="GI406" s="371"/>
      <c r="GJ406" s="372"/>
      <c r="GK406" s="373" t="str">
        <f>IF(AND(申込書!$C$71&lt;&gt;"▼プルダウンより選択してください",申込書!$C$71&lt;&gt;"",申込書!$K$22&lt;&gt;"YYYY/MM/DD",$G406&lt;&gt;""),申込書!$K$22,"")</f>
        <v/>
      </c>
      <c r="GL406" s="369" t="str">
        <f>IF(GK406="","",IF(INDEX('コンテンツ＆備考マスタ'!$H:$J,MATCH(学校情報!GK$3,'コンテンツ＆備考マスタ'!$H:$H,0),3)="●",IF(AND(GK406&lt;&gt;"",ISNUMBER(申込書!$AC$22)=TRUE,申込書!$C$71&lt;&gt;"▼プルダウンより選択してください",申込書!$C$71&lt;&gt;""),申込書!$AC$22,""),"-"))</f>
        <v/>
      </c>
      <c r="GM406" s="369"/>
      <c r="GN406" s="369"/>
      <c r="GO406" s="370" t="str">
        <f>IF(AND(申込書!$C$71&lt;&gt;"▼プルダウンより選択してください",申込書!$C$71&lt;&gt;"",$G406&lt;&gt;"",申込書!$V$71="特定学年のみ"),"申し込みする","")</f>
        <v/>
      </c>
      <c r="GP406" s="371"/>
      <c r="GQ406" s="372"/>
      <c r="GR406" s="373" t="str">
        <f>IF(AND(申込書!$C$72&lt;&gt;"▼プルダウンより選択してください",申込書!$C$72&lt;&gt;"",申込書!$K$22&lt;&gt;"YYYY/MM/DD",$G406&lt;&gt;""),申込書!$K$22,"")</f>
        <v/>
      </c>
      <c r="GS406" s="369" t="str">
        <f>IF(GR406="","",IF(INDEX('コンテンツ＆備考マスタ'!$H:$J,MATCH(学校情報!GR$3,'コンテンツ＆備考マスタ'!$H:$H,0),3)="●",IF(AND(GR406&lt;&gt;"",ISNUMBER(申込書!$AC$22)=TRUE,申込書!$C$72&lt;&gt;"▼プルダウンより選択してください",申込書!$C$72&lt;&gt;""),申込書!$AC$22,""),"-"))</f>
        <v/>
      </c>
      <c r="GT406" s="369"/>
      <c r="GU406" s="369"/>
      <c r="GV406" s="370" t="str">
        <f>IF(AND(申込書!$C$72&lt;&gt;"▼プルダウンより選択してください",申込書!$C$72&lt;&gt;"",$G406&lt;&gt;"",申込書!$V$72="特定学年のみ"),"申し込みする","")</f>
        <v/>
      </c>
      <c r="GW406" s="371"/>
      <c r="GX406" s="372"/>
      <c r="GY406" s="373" t="str">
        <f>IF(AND(申込書!$C$73&lt;&gt;"▼プルダウンより選択してください",申込書!$C$73&lt;&gt;"",申込書!$K$22&lt;&gt;"YYYY/MM/DD",$G406&lt;&gt;""),申込書!$K$22,"")</f>
        <v/>
      </c>
      <c r="GZ406" s="369" t="str">
        <f>IF(GY406="","",IF(INDEX('コンテンツ＆備考マスタ'!$H:$J,MATCH(学校情報!GY$3,'コンテンツ＆備考マスタ'!$H:$H,0),3)="●",IF(AND(GY406&lt;&gt;"",ISNUMBER(申込書!$AC$22)=TRUE,申込書!$C$73&lt;&gt;"▼プルダウンより選択してください",申込書!$C$73&lt;&gt;""),申込書!$AC$22,""),"-"))</f>
        <v/>
      </c>
      <c r="HA406" s="369"/>
      <c r="HB406" s="369"/>
      <c r="HC406" s="370" t="str">
        <f>IF(AND(申込書!$C$73&lt;&gt;"▼プルダウンより選択してください",申込書!$C$73&lt;&gt;"",$G406&lt;&gt;"",申込書!$V$73="特定学年のみ"),"申し込みする","")</f>
        <v/>
      </c>
      <c r="HD406" s="371"/>
      <c r="HE406" s="372"/>
      <c r="HF406" s="373" t="str">
        <f>IF(AND(申込書!$C$74&lt;&gt;"▼プルダウンより選択してください",申込書!$C$74&lt;&gt;"",申込書!$K$22&lt;&gt;"YYYY/MM/DD",$G406&lt;&gt;""),申込書!$K$22,"")</f>
        <v/>
      </c>
      <c r="HG406" s="369" t="str">
        <f>IF(HF406="","",IF(INDEX('コンテンツ＆備考マスタ'!$H:$J,MATCH(学校情報!HF$3,'コンテンツ＆備考マスタ'!$H:$H,0),3)="●",IF(AND(HF406&lt;&gt;"",ISNUMBER(申込書!$AC$22)=TRUE,申込書!$C$74&lt;&gt;"▼プルダウンより選択してください",申込書!$C$74&lt;&gt;""),申込書!$AC$22,""),"-"))</f>
        <v/>
      </c>
      <c r="HH406" s="369"/>
      <c r="HI406" s="369"/>
      <c r="HJ406" s="370" t="str">
        <f>IF(AND(申込書!$C$74&lt;&gt;"▼プルダウンより選択してください",申込書!$C$74&lt;&gt;"",$G406&lt;&gt;"",申込書!$V$74="特定学年のみ"),"申し込みする","")</f>
        <v/>
      </c>
      <c r="HK406" s="371"/>
      <c r="HL406" s="372"/>
      <c r="HM406" s="373" t="str">
        <f>IF(AND(申込書!$C$75&lt;&gt;"▼プルダウンより選択してください",申込書!$C$75&lt;&gt;"",申込書!$K$22&lt;&gt;"YYYY/MM/DD",$G406&lt;&gt;""),申込書!$K$22,"")</f>
        <v/>
      </c>
      <c r="HN406" s="369" t="str">
        <f>IF(HM406="","",IF(INDEX('コンテンツ＆備考マスタ'!$H:$J,MATCH(学校情報!HM$3,'コンテンツ＆備考マスタ'!$H:$H,0),3)="●",IF(AND(HM406&lt;&gt;"",ISNUMBER(申込書!$AC$22)=TRUE,申込書!$C$75&lt;&gt;"▼プルダウンより選択してください",申込書!$C$75&lt;&gt;""),申込書!$AC$22,""),"-"))</f>
        <v/>
      </c>
      <c r="HO406" s="369"/>
      <c r="HP406" s="369"/>
      <c r="HQ406" s="370" t="str">
        <f>IF(AND(申込書!$C$75&lt;&gt;"▼プルダウンより選択してください",申込書!$C$75&lt;&gt;"",$G406&lt;&gt;"",申込書!$V$75="特定学年のみ"),"申し込みする","")</f>
        <v/>
      </c>
      <c r="HR406" s="371"/>
      <c r="HS406" s="371"/>
      <c r="HT406" s="374" t="str">
        <f>IF(AND(申込書!$C$76&lt;&gt;"▼プルダウンより選択してください",申込書!$C$76&lt;&gt;"",申込書!$K$22&lt;&gt;"YYYY/MM/DD",$G406&lt;&gt;""),申込書!$K$22,"")</f>
        <v/>
      </c>
      <c r="HU406" s="369" t="str">
        <f>IF(HT406="","",IF(INDEX('コンテンツ＆備考マスタ'!$H:$J,MATCH(学校情報!HT$3,'コンテンツ＆備考マスタ'!$H:$H,0),3)="●",IF(AND(HT406&lt;&gt;"",ISNUMBER(申込書!$AC$22)=TRUE,申込書!$C$76&lt;&gt;"▼プルダウンより選択してください",申込書!$C$76&lt;&gt;""),申込書!$AC$22,""),"-"))</f>
        <v/>
      </c>
      <c r="HV406" s="369"/>
      <c r="HW406" s="369"/>
      <c r="HX406" s="370" t="str">
        <f>IF(AND(申込書!$C$76&lt;&gt;"▼プルダウンより選択してください",申込書!$C$76&lt;&gt;"",$G406&lt;&gt;"",申込書!$V$76="特定学年のみ"),"申し込みする","")</f>
        <v/>
      </c>
      <c r="HY406" s="371"/>
      <c r="HZ406" s="372"/>
      <c r="IA406" s="69"/>
    </row>
    <row r="407" spans="2:235" ht="26.85" hidden="1" customHeight="1" outlineLevel="1">
      <c r="B407" s="365">
        <f t="shared" si="18"/>
        <v>402</v>
      </c>
      <c r="C407" s="55"/>
      <c r="D407" s="56"/>
      <c r="E407" s="154"/>
      <c r="F407" s="57"/>
      <c r="G407" s="58"/>
      <c r="H407" s="59"/>
      <c r="I407" s="60"/>
      <c r="J407" s="61"/>
      <c r="K407" s="366" t="str">
        <f t="shared" si="19"/>
        <v/>
      </c>
      <c r="L407" s="62"/>
      <c r="M407" s="322"/>
      <c r="N407" s="63"/>
      <c r="O407" s="64"/>
      <c r="P407" s="367" t="str">
        <f t="shared" si="20"/>
        <v/>
      </c>
      <c r="Q407" s="65"/>
      <c r="R407" s="66"/>
      <c r="S407" s="67"/>
      <c r="T407" s="68"/>
      <c r="U407" s="68"/>
      <c r="V407" s="68"/>
      <c r="W407" s="66"/>
      <c r="X407" s="281"/>
      <c r="Y407" s="368" t="str">
        <f>IF(AND(申込書!$C$47&lt;&gt;"▼プルダウンより選択してください",申込書!$C$47&lt;&gt;"",申込書!$K$22&lt;&gt;"YYYY/MM/DD",$G407&lt;&gt;""),申込書!$K$22,"")</f>
        <v/>
      </c>
      <c r="Z407" s="369" t="str">
        <f>IF(Y407="","",IF(INDEX('コンテンツ＆備考マスタ'!$H:$J,MATCH(学校情報!Y$3,'コンテンツ＆備考マスタ'!$H:$H,0),3)="●",IF(AND(Y407&lt;&gt;"",ISNUMBER(申込書!$AC$22)=TRUE,申込書!$C$47&lt;&gt;"▼プルダウンより選択してください",申込書!$C$47&lt;&gt;""),申込書!$AC$22,""),"-"))</f>
        <v/>
      </c>
      <c r="AA407" s="369"/>
      <c r="AB407" s="369"/>
      <c r="AC407" s="370" t="str">
        <f>IF(AND(申込書!$C$47&lt;&gt;"▼プルダウンより選択してください",申込書!$C$47&lt;&gt;"",$G407&lt;&gt;"",申込書!$V$47="特定学年のみ"),"申し込みする","")</f>
        <v/>
      </c>
      <c r="AD407" s="371"/>
      <c r="AE407" s="372"/>
      <c r="AF407" s="373" t="str">
        <f>IF(AND(申込書!$C$48&lt;&gt;"▼プルダウンより選択してください",申込書!$C$48&lt;&gt;"",申込書!$K$22&lt;&gt;"YYYY/MM/DD",$G407&lt;&gt;""),申込書!$K$22,"")</f>
        <v/>
      </c>
      <c r="AG407" s="369" t="str">
        <f>IF(AF407="","",IF(INDEX('コンテンツ＆備考マスタ'!$H:$J,MATCH(学校情報!AF$3,'コンテンツ＆備考マスタ'!$H:$H,0),3)="●",IF(AND(AF407&lt;&gt;"",ISNUMBER(申込書!$AC$22)=TRUE,申込書!$C$48&lt;&gt;"▼プルダウンより選択してください",申込書!$C$48&lt;&gt;""),申込書!$AC$22,""),"-"))</f>
        <v/>
      </c>
      <c r="AH407" s="369"/>
      <c r="AI407" s="369"/>
      <c r="AJ407" s="370" t="str">
        <f>IF(AND(申込書!$C$48&lt;&gt;"▼プルダウンより選択してください",申込書!$C$48&lt;&gt;"",$G407&lt;&gt;"",申込書!$V$48="特定学年のみ"),"申し込みする","")</f>
        <v/>
      </c>
      <c r="AK407" s="371"/>
      <c r="AL407" s="372"/>
      <c r="AM407" s="373" t="str">
        <f>IF(AND(申込書!$C$49&lt;&gt;"▼プルダウンより選択してください",申込書!$C$49&lt;&gt;"",申込書!$K$22&lt;&gt;"YYYY/MM/DD",$G407&lt;&gt;""),申込書!$K$22,"")</f>
        <v/>
      </c>
      <c r="AN407" s="369" t="str">
        <f>IF(AM407="","",IF(INDEX('コンテンツ＆備考マスタ'!$H:$J,MATCH(学校情報!AM$3,'コンテンツ＆備考マスタ'!$H:$H,0),3)="●",IF(AND(AM407&lt;&gt;"",ISNUMBER(申込書!$AC$22)=TRUE,申込書!$C$49&lt;&gt;"▼プルダウンより選択してください",申込書!$C$49&lt;&gt;""),申込書!$AC$22,""),"-"))</f>
        <v/>
      </c>
      <c r="AO407" s="369"/>
      <c r="AP407" s="369"/>
      <c r="AQ407" s="370" t="str">
        <f>IF(AND(申込書!$C$49&lt;&gt;"▼プルダウンより選択してください",申込書!$C$49&lt;&gt;"",$G407&lt;&gt;"",申込書!$V$49="特定学年のみ"),"申し込みする","")</f>
        <v/>
      </c>
      <c r="AR407" s="371"/>
      <c r="AS407" s="372"/>
      <c r="AT407" s="373" t="str">
        <f>IF(AND(申込書!$C$50&lt;&gt;"▼プルダウンより選択してください",申込書!$C$50&lt;&gt;"",申込書!$K$22&lt;&gt;"YYYY/MM/DD",$G407&lt;&gt;""),申込書!$K$22,"")</f>
        <v/>
      </c>
      <c r="AU407" s="369" t="str">
        <f>IF(AT407="","",IF(INDEX('コンテンツ＆備考マスタ'!$H:$J,MATCH(学校情報!AT$3,'コンテンツ＆備考マスタ'!$H:$H,0),3)="●",IF(AND(AT407&lt;&gt;"",ISNUMBER(申込書!$AC$22)=TRUE,申込書!$C$50&lt;&gt;"▼プルダウンより選択してください",申込書!$C$50&lt;&gt;""),申込書!$AC$22,""),"-"))</f>
        <v/>
      </c>
      <c r="AV407" s="369"/>
      <c r="AW407" s="369"/>
      <c r="AX407" s="370" t="str">
        <f>IF(AND(申込書!$C$50&lt;&gt;"▼プルダウンより選択してください",申込書!$C$50&lt;&gt;"",$G407&lt;&gt;"",申込書!$V$50="特定学年のみ"),"申し込みする","")</f>
        <v/>
      </c>
      <c r="AY407" s="371"/>
      <c r="AZ407" s="372"/>
      <c r="BA407" s="373" t="str">
        <f>IF(AND(申込書!$C$51&lt;&gt;"▼プルダウンより選択してください",申込書!$C$51&lt;&gt;"",申込書!$K$22&lt;&gt;"YYYY/MM/DD",$G407&lt;&gt;""),申込書!$K$22,"")</f>
        <v/>
      </c>
      <c r="BB407" s="369" t="str">
        <f>IF(BA407="","",IF(INDEX('コンテンツ＆備考マスタ'!$H:$J,MATCH(学校情報!BA$3,'コンテンツ＆備考マスタ'!$H:$H,0),3)="●",IF(AND(BA407&lt;&gt;"",ISNUMBER(申込書!$AC$22)=TRUE,申込書!$C$51&lt;&gt;"▼プルダウンより選択してください",申込書!$C$51&lt;&gt;""),申込書!$AC$22,""),"-"))</f>
        <v/>
      </c>
      <c r="BC407" s="369"/>
      <c r="BD407" s="369"/>
      <c r="BE407" s="370" t="str">
        <f>IF(AND(申込書!$C$51&lt;&gt;"▼プルダウンより選択してください",申込書!$C$51&lt;&gt;"",$G407&lt;&gt;"",申込書!$V$51="特定学年のみ"),"申し込みする","")</f>
        <v/>
      </c>
      <c r="BF407" s="371"/>
      <c r="BG407" s="372"/>
      <c r="BH407" s="373" t="str">
        <f>IF(AND(申込書!$C$52&lt;&gt;"▼プルダウンより選択してください",申込書!$C$52&lt;&gt;"",申込書!$K$22&lt;&gt;"YYYY/MM/DD",$G407&lt;&gt;""),申込書!$K$22,"")</f>
        <v/>
      </c>
      <c r="BI407" s="369" t="str">
        <f>IF(BH407="","",IF(INDEX('コンテンツ＆備考マスタ'!$H:$J,MATCH(学校情報!BH$3,'コンテンツ＆備考マスタ'!$H:$H,0),3)="●",IF(AND(BH407&lt;&gt;"",ISNUMBER(申込書!$AC$22)=TRUE,申込書!$C$52&lt;&gt;"▼プルダウンより選択してください",申込書!$C$52&lt;&gt;""),申込書!$AC$22,""),"-"))</f>
        <v/>
      </c>
      <c r="BJ407" s="369"/>
      <c r="BK407" s="369"/>
      <c r="BL407" s="370" t="str">
        <f>IF(AND(申込書!$C$52&lt;&gt;"▼プルダウンより選択してください",申込書!$C$52&lt;&gt;"",$G407&lt;&gt;"",申込書!$V$52="特定学年のみ"),"申し込みする","")</f>
        <v/>
      </c>
      <c r="BM407" s="371"/>
      <c r="BN407" s="372"/>
      <c r="BO407" s="373" t="str">
        <f>IF(AND(申込書!$C$53&lt;&gt;"▼プルダウンより選択してください",申込書!$C$53&lt;&gt;"",申込書!$K$22&lt;&gt;"YYYY/MM/DD",$G407&lt;&gt;""),申込書!$K$22,"")</f>
        <v/>
      </c>
      <c r="BP407" s="369" t="str">
        <f>IF(BO407="","",IF(INDEX('コンテンツ＆備考マスタ'!$H:$J,MATCH(学校情報!BO$3,'コンテンツ＆備考マスタ'!$H:$H,0),3)="●",IF(AND(BO407&lt;&gt;"",ISNUMBER(申込書!$AC$22)=TRUE,申込書!$C$53&lt;&gt;"▼プルダウンより選択してください",申込書!$C$53&lt;&gt;""),申込書!$AC$22,""),"-"))</f>
        <v/>
      </c>
      <c r="BQ407" s="369"/>
      <c r="BR407" s="369"/>
      <c r="BS407" s="370" t="str">
        <f>IF(AND(申込書!$C$53&lt;&gt;"▼プルダウンより選択してください",申込書!$C$53&lt;&gt;"",$G407&lt;&gt;"",申込書!$V$53="特定学年のみ"),"申し込みする","")</f>
        <v/>
      </c>
      <c r="BT407" s="371"/>
      <c r="BU407" s="372"/>
      <c r="BV407" s="373" t="str">
        <f>IF(AND(申込書!$C$54&lt;&gt;"▼プルダウンより選択してください",申込書!$C$54&lt;&gt;"",申込書!$K$22&lt;&gt;"YYYY/MM/DD",$G407&lt;&gt;""),申込書!$K$22,"")</f>
        <v/>
      </c>
      <c r="BW407" s="369" t="str">
        <f>IF(BV407="","",IF(INDEX('コンテンツ＆備考マスタ'!$H:$J,MATCH(学校情報!BV$3,'コンテンツ＆備考マスタ'!$H:$H,0),3)="●",IF(AND(BV407&lt;&gt;"",ISNUMBER(申込書!$AC$22)=TRUE,申込書!$C$54&lt;&gt;"▼プルダウンより選択してください",申込書!$C$54&lt;&gt;""),申込書!$AC$22,""),"-"))</f>
        <v/>
      </c>
      <c r="BX407" s="369"/>
      <c r="BY407" s="369"/>
      <c r="BZ407" s="370" t="str">
        <f>IF(AND(申込書!$C$54&lt;&gt;"▼プルダウンより選択してください",申込書!$C$54&lt;&gt;"",$G407&lt;&gt;"",申込書!$V$54="特定学年のみ"),"申し込みする","")</f>
        <v/>
      </c>
      <c r="CA407" s="371"/>
      <c r="CB407" s="372"/>
      <c r="CC407" s="373" t="str">
        <f>IF(AND(申込書!$C$55&lt;&gt;"▼プルダウンより選択してください",申込書!$C$55&lt;&gt;"",申込書!$K$22&lt;&gt;"YYYY/MM/DD",$G407&lt;&gt;""),申込書!$K$22,"")</f>
        <v/>
      </c>
      <c r="CD407" s="369" t="str">
        <f>IF(CC407="","",IF(INDEX('コンテンツ＆備考マスタ'!$H:$J,MATCH(学校情報!CC$3,'コンテンツ＆備考マスタ'!$H:$H,0),3)="●",IF(AND(CC407&lt;&gt;"",ISNUMBER(申込書!$AC$22)=TRUE,申込書!$C$55&lt;&gt;"▼プルダウンより選択してください",申込書!$C$55&lt;&gt;""),申込書!$AC$22,""),"-"))</f>
        <v/>
      </c>
      <c r="CE407" s="369"/>
      <c r="CF407" s="369"/>
      <c r="CG407" s="370" t="str">
        <f>IF(AND(申込書!$C$55&lt;&gt;"▼プルダウンより選択してください",申込書!$C$55&lt;&gt;"",$G407&lt;&gt;"",申込書!$V$55="特定学年のみ"),"申し込みする","")</f>
        <v/>
      </c>
      <c r="CH407" s="371"/>
      <c r="CI407" s="372"/>
      <c r="CJ407" s="373" t="str">
        <f>IF(AND(申込書!$C$56&lt;&gt;"▼プルダウンより選択してください",申込書!$C$56&lt;&gt;"",申込書!$K$22&lt;&gt;"YYYY/MM/DD",$G407&lt;&gt;""),申込書!$K$22,"")</f>
        <v/>
      </c>
      <c r="CK407" s="369" t="str">
        <f>IF(CJ407="","",IF(INDEX('コンテンツ＆備考マスタ'!$H:$J,MATCH(学校情報!CJ$3,'コンテンツ＆備考マスタ'!$H:$H,0),3)="●",IF(AND(CJ407&lt;&gt;"",ISNUMBER(申込書!$AC$22)=TRUE,申込書!$C$56&lt;&gt;"▼プルダウンより選択してください",申込書!$C$56&lt;&gt;""),申込書!$AC$22,""),"-"))</f>
        <v/>
      </c>
      <c r="CL407" s="369"/>
      <c r="CM407" s="369"/>
      <c r="CN407" s="370" t="str">
        <f>IF(AND(申込書!$C$56&lt;&gt;"▼プルダウンより選択してください",申込書!$C$56&lt;&gt;"",$G407&lt;&gt;"",申込書!$V$56="特定学年のみ"),"申し込みする","")</f>
        <v/>
      </c>
      <c r="CO407" s="371"/>
      <c r="CP407" s="372"/>
      <c r="CQ407" s="373" t="str">
        <f>IF(AND(申込書!$C$57&lt;&gt;"▼プルダウンより選択してください",申込書!$C$57&lt;&gt;"",申込書!$K$22&lt;&gt;"YYYY/MM/DD",$G407&lt;&gt;""),申込書!$K$22,"")</f>
        <v/>
      </c>
      <c r="CR407" s="369" t="str">
        <f>IF(CQ407="","",IF(INDEX('コンテンツ＆備考マスタ'!$H:$J,MATCH(学校情報!CQ$3,'コンテンツ＆備考マスタ'!$H:$H,0),3)="●",IF(AND(CQ407&lt;&gt;"",ISNUMBER(申込書!$AC$22)=TRUE,申込書!$C$57&lt;&gt;"▼プルダウンより選択してください",申込書!$C$57&lt;&gt;""),申込書!$AC$22,""),"-"))</f>
        <v/>
      </c>
      <c r="CS407" s="369"/>
      <c r="CT407" s="369"/>
      <c r="CU407" s="369" t="str">
        <f>IF(AND(申込書!$C$57&lt;&gt;"▼プルダウンより選択してください",申込書!$C$57&lt;&gt;"",$G407&lt;&gt;"",申込書!$V$57="特定学年のみ"),"申し込みする","")</f>
        <v/>
      </c>
      <c r="CV407" s="371"/>
      <c r="CW407" s="372"/>
      <c r="CX407" s="373" t="str">
        <f>IF(AND(申込書!$C$58&lt;&gt;"▼プルダウンより選択してください",申込書!$C$58&lt;&gt;"",申込書!$K$22&lt;&gt;"YYYY/MM/DD",$G407&lt;&gt;""),申込書!$K$22,"")</f>
        <v/>
      </c>
      <c r="CY407" s="369" t="str">
        <f>IF(CX407="","",IF(INDEX('コンテンツ＆備考マスタ'!$H:$J,MATCH(学校情報!CX$3,'コンテンツ＆備考マスタ'!$H:$H,0),3)="●",IF(AND(CX407&lt;&gt;"",ISNUMBER(申込書!$AC$22)=TRUE,申込書!$C$58&lt;&gt;"▼プルダウンより選択してください",申込書!$C$58&lt;&gt;""),申込書!$AC$22,""),"-"))</f>
        <v/>
      </c>
      <c r="CZ407" s="369"/>
      <c r="DA407" s="369"/>
      <c r="DB407" s="369" t="str">
        <f>IF(AND(申込書!$C$58&lt;&gt;"▼プルダウンより選択してください",申込書!$C$58&lt;&gt;"",$G407&lt;&gt;"",申込書!$V$58="特定学年のみ"),"申し込みする","")</f>
        <v/>
      </c>
      <c r="DC407" s="371"/>
      <c r="DD407" s="372"/>
      <c r="DE407" s="373" t="str">
        <f>IF(AND(申込書!$C$59&lt;&gt;"▼プルダウンより選択してください",申込書!$C$59&lt;&gt;"",申込書!$K$22&lt;&gt;"YYYY/MM/DD",$G407&lt;&gt;""),申込書!$K$22,"")</f>
        <v/>
      </c>
      <c r="DF407" s="369" t="str">
        <f>IF(DE407="","",IF(INDEX('コンテンツ＆備考マスタ'!$H:$J,MATCH(学校情報!DE$3,'コンテンツ＆備考マスタ'!$H:$H,0),3)="●",IF(AND(DE407&lt;&gt;"",ISNUMBER(申込書!$AC$22)=TRUE,申込書!$C$59&lt;&gt;"▼プルダウンより選択してください",申込書!$C$59&lt;&gt;""),申込書!$AC$22,""),"-"))</f>
        <v/>
      </c>
      <c r="DG407" s="369"/>
      <c r="DH407" s="369"/>
      <c r="DI407" s="369" t="str">
        <f>IF(AND(申込書!$C$59&lt;&gt;"▼プルダウンより選択してください",申込書!$C$59&lt;&gt;"",$G407&lt;&gt;"",申込書!$V$59="特定学年のみ"),"申し込みする","")</f>
        <v/>
      </c>
      <c r="DJ407" s="371"/>
      <c r="DK407" s="372"/>
      <c r="DL407" s="373" t="str">
        <f>IF(AND(申込書!$C$60&lt;&gt;"▼プルダウンより選択してください",申込書!$C$60&lt;&gt;"",申込書!$K$22&lt;&gt;"YYYY/MM/DD",$G407&lt;&gt;""),申込書!$K$22,"")</f>
        <v/>
      </c>
      <c r="DM407" s="369" t="str">
        <f>IF(DL407="","",IF(INDEX('コンテンツ＆備考マスタ'!$H:$J,MATCH(学校情報!DL$3,'コンテンツ＆備考マスタ'!$H:$H,0),3)="●",IF(AND(DL407&lt;&gt;"",ISNUMBER(申込書!$AC$22)=TRUE,申込書!$C$60&lt;&gt;"▼プルダウンより選択してください",申込書!$C$60&lt;&gt;""),申込書!$AC$22,""),"-"))</f>
        <v/>
      </c>
      <c r="DN407" s="369"/>
      <c r="DO407" s="369"/>
      <c r="DP407" s="369" t="str">
        <f>IF(AND(申込書!$C$60&lt;&gt;"▼プルダウンより選択してください",申込書!$C$60&lt;&gt;"",$G407&lt;&gt;"",申込書!$V$60="特定学年のみ"),"申し込みする","")</f>
        <v/>
      </c>
      <c r="DQ407" s="371"/>
      <c r="DR407" s="372"/>
      <c r="DS407" s="373" t="str">
        <f>IF(AND(申込書!$C$61&lt;&gt;"▼プルダウンより選択してください",申込書!$C$61&lt;&gt;"",申込書!$K$22&lt;&gt;"YYYY/MM/DD",$G407&lt;&gt;""),申込書!$K$22,"")</f>
        <v/>
      </c>
      <c r="DT407" s="369" t="str">
        <f>IF(DS407="","",IF(INDEX('コンテンツ＆備考マスタ'!$H:$J,MATCH(学校情報!DS$3,'コンテンツ＆備考マスタ'!$H:$H,0),3)="●",IF(AND(DS407&lt;&gt;"",ISNUMBER(申込書!$AC$22)=TRUE,申込書!$C$61&lt;&gt;"▼プルダウンより選択してください",申込書!$C$61&lt;&gt;""),申込書!$AC$22,""),"-"))</f>
        <v/>
      </c>
      <c r="DU407" s="369"/>
      <c r="DV407" s="369"/>
      <c r="DW407" s="369" t="str">
        <f>IF(AND(申込書!$C$61&lt;&gt;"▼プルダウンより選択してください",申込書!$C$61&lt;&gt;"",$G407&lt;&gt;"",申込書!$V$61="特定学年のみ"),"申し込みする","")</f>
        <v/>
      </c>
      <c r="DX407" s="371"/>
      <c r="DY407" s="372"/>
      <c r="DZ407" s="373" t="str">
        <f>IF(AND(申込書!$C$62&lt;&gt;"▼プルダウンより選択してください",申込書!$C$62&lt;&gt;"",申込書!$K$22&lt;&gt;"YYYY/MM/DD",$G407&lt;&gt;""),申込書!$K$22,"")</f>
        <v/>
      </c>
      <c r="EA407" s="369" t="str">
        <f>IF(DZ407="","",IF(INDEX('コンテンツ＆備考マスタ'!$H:$J,MATCH(学校情報!DZ$3,'コンテンツ＆備考マスタ'!$H:$H,0),3)="●",IF(AND(DZ407&lt;&gt;"",ISNUMBER(申込書!$AC$22)=TRUE,申込書!$C$62&lt;&gt;"▼プルダウンより選択してください",申込書!$C$62&lt;&gt;""),申込書!$AC$22,""),"-"))</f>
        <v/>
      </c>
      <c r="EB407" s="369"/>
      <c r="EC407" s="369"/>
      <c r="ED407" s="370" t="str">
        <f>IF(AND(申込書!$C$62&lt;&gt;"▼プルダウンより選択してください",申込書!$C$62&lt;&gt;"",$G407&lt;&gt;"",申込書!$V$62="特定学年のみ"),"申し込みする","")</f>
        <v/>
      </c>
      <c r="EE407" s="371"/>
      <c r="EF407" s="372"/>
      <c r="EG407" s="373" t="str">
        <f>IF(AND(申込書!$C$63&lt;&gt;"▼プルダウンより選択してください",申込書!$C$63&lt;&gt;"",申込書!$K$22&lt;&gt;"YYYY/MM/DD",$G407&lt;&gt;""),申込書!$K$22,"")</f>
        <v/>
      </c>
      <c r="EH407" s="369" t="str">
        <f>IF(EG407="","",IF(INDEX('コンテンツ＆備考マスタ'!$H:$J,MATCH(学校情報!EG$3,'コンテンツ＆備考マスタ'!$H:$H,0),3)="●",IF(AND(EG407&lt;&gt;"",ISNUMBER(申込書!$AC$22)=TRUE,申込書!$C$63&lt;&gt;"▼プルダウンより選択してください",申込書!$C$63&lt;&gt;""),申込書!$AC$22,""),"-"))</f>
        <v/>
      </c>
      <c r="EI407" s="369"/>
      <c r="EJ407" s="369"/>
      <c r="EK407" s="370" t="str">
        <f>IF(AND(申込書!$C$63&lt;&gt;"▼プルダウンより選択してください",申込書!$C$63&lt;&gt;"",$G407&lt;&gt;"",申込書!$V$63="特定学年のみ"),"申し込みする","")</f>
        <v/>
      </c>
      <c r="EL407" s="371"/>
      <c r="EM407" s="372"/>
      <c r="EN407" s="373" t="str">
        <f>IF(AND(申込書!$C$64&lt;&gt;"▼プルダウンより選択してください",申込書!$C$64&lt;&gt;"",申込書!$K$22&lt;&gt;"YYYY/MM/DD",$G407&lt;&gt;""),申込書!$K$22,"")</f>
        <v/>
      </c>
      <c r="EO407" s="369" t="str">
        <f>IF(EN407="","",IF(INDEX('コンテンツ＆備考マスタ'!$H:$J,MATCH(学校情報!EN$3,'コンテンツ＆備考マスタ'!$H:$H,0),3)="●",IF(AND(EN407&lt;&gt;"",ISNUMBER(申込書!$AC$22)=TRUE,申込書!$C$64&lt;&gt;"▼プルダウンより選択してください",申込書!$C$64&lt;&gt;""),申込書!$AC$22,""),"-"))</f>
        <v/>
      </c>
      <c r="EP407" s="369"/>
      <c r="EQ407" s="369"/>
      <c r="ER407" s="370" t="str">
        <f>IF(AND(申込書!$C$64&lt;&gt;"▼プルダウンより選択してください",申込書!$C$64&lt;&gt;"",$G407&lt;&gt;"",申込書!$V$64="特定学年のみ"),"申し込みする","")</f>
        <v/>
      </c>
      <c r="ES407" s="371"/>
      <c r="ET407" s="372"/>
      <c r="EU407" s="373" t="str">
        <f>IF(AND(申込書!$C$65&lt;&gt;"▼プルダウンより選択してください",申込書!$C$65&lt;&gt;"",申込書!$K$22&lt;&gt;"YYYY/MM/DD",$G407&lt;&gt;""),申込書!$K$22,"")</f>
        <v/>
      </c>
      <c r="EV407" s="369" t="str">
        <f>IF(EU407="","",IF(INDEX('コンテンツ＆備考マスタ'!$H:$J,MATCH(学校情報!EU$3,'コンテンツ＆備考マスタ'!$H:$H,0),3)="●",IF(AND(EU407&lt;&gt;"",ISNUMBER(申込書!$AC$22)=TRUE,申込書!$C$65&lt;&gt;"▼プルダウンより選択してください",申込書!$C$65&lt;&gt;""),申込書!$AC$22,""),"-"))</f>
        <v/>
      </c>
      <c r="EW407" s="369"/>
      <c r="EX407" s="369"/>
      <c r="EY407" s="370" t="str">
        <f>IF(AND(申込書!$C$65&lt;&gt;"▼プルダウンより選択してください",申込書!$C$65&lt;&gt;"",$G407&lt;&gt;"",申込書!$V$65="特定学年のみ"),"申し込みする","")</f>
        <v/>
      </c>
      <c r="EZ407" s="371"/>
      <c r="FA407" s="372"/>
      <c r="FB407" s="373" t="str">
        <f>IF(AND(申込書!$C$66&lt;&gt;"▼プルダウンより選択してください",申込書!$C$66&lt;&gt;"",申込書!$K$22&lt;&gt;"YYYY/MM/DD",$G407&lt;&gt;""),申込書!$K$22,"")</f>
        <v/>
      </c>
      <c r="FC407" s="369" t="str">
        <f>IF(FB407="","",IF(INDEX('コンテンツ＆備考マスタ'!$H:$J,MATCH(学校情報!FB$3,'コンテンツ＆備考マスタ'!$H:$H,0),3)="●",IF(AND(FB407&lt;&gt;"",ISNUMBER(申込書!$AC$22)=TRUE,申込書!$C$66&lt;&gt;"▼プルダウンより選択してください",申込書!$C$66&lt;&gt;""),申込書!$AC$22,""),"-"))</f>
        <v/>
      </c>
      <c r="FD407" s="369"/>
      <c r="FE407" s="369"/>
      <c r="FF407" s="370" t="str">
        <f>IF(AND(申込書!$C$66&lt;&gt;"▼プルダウンより選択してください",申込書!$C$66&lt;&gt;"",$G407&lt;&gt;"",申込書!$V$66="特定学年のみ"),"申し込みする","")</f>
        <v/>
      </c>
      <c r="FG407" s="371"/>
      <c r="FH407" s="372"/>
      <c r="FI407" s="373" t="str">
        <f>IF(AND(申込書!$C$67&lt;&gt;"▼プルダウンより選択してください",申込書!$C$67&lt;&gt;"",申込書!$K$22&lt;&gt;"YYYY/MM/DD",$G407&lt;&gt;""),申込書!$K$22,"")</f>
        <v/>
      </c>
      <c r="FJ407" s="369" t="str">
        <f>IF(FI407="","",IF(INDEX('コンテンツ＆備考マスタ'!$H:$J,MATCH(学校情報!FI$3,'コンテンツ＆備考マスタ'!$H:$H,0),3)="●",IF(AND(FI407&lt;&gt;"",ISNUMBER(申込書!$AC$22)=TRUE,申込書!$C$67&lt;&gt;"▼プルダウンより選択してください",申込書!$C$67&lt;&gt;""),申込書!$AC$22,""),"-"))</f>
        <v/>
      </c>
      <c r="FK407" s="369"/>
      <c r="FL407" s="369"/>
      <c r="FM407" s="370" t="str">
        <f>IF(AND(申込書!$C$67&lt;&gt;"▼プルダウンより選択してください",申込書!$C$67&lt;&gt;"",$G407&lt;&gt;"",申込書!$V$67="特定学年のみ"),"申し込みする","")</f>
        <v/>
      </c>
      <c r="FN407" s="371"/>
      <c r="FO407" s="372"/>
      <c r="FP407" s="373" t="str">
        <f>IF(AND(申込書!$C$68&lt;&gt;"▼プルダウンより選択してください",申込書!$C$68&lt;&gt;"",申込書!$K$22&lt;&gt;"YYYY/MM/DD",$G407&lt;&gt;""),申込書!$K$22,"")</f>
        <v/>
      </c>
      <c r="FQ407" s="369" t="str">
        <f>IF(FP407="","",IF(INDEX('コンテンツ＆備考マスタ'!$H:$J,MATCH(学校情報!FP$3,'コンテンツ＆備考マスタ'!$H:$H,0),3)="●",IF(AND(FP407&lt;&gt;"",ISNUMBER(申込書!$AC$22)=TRUE,申込書!$C$68&lt;&gt;"▼プルダウンより選択してください",申込書!$C$68&lt;&gt;""),申込書!$AC$22,""),"-"))</f>
        <v/>
      </c>
      <c r="FR407" s="369"/>
      <c r="FS407" s="369"/>
      <c r="FT407" s="370" t="str">
        <f>IF(AND(申込書!$C$68&lt;&gt;"▼プルダウンより選択してください",申込書!$C$68&lt;&gt;"",$G407&lt;&gt;"",申込書!$V$68="特定学年のみ"),"申し込みする","")</f>
        <v/>
      </c>
      <c r="FU407" s="371"/>
      <c r="FV407" s="372"/>
      <c r="FW407" s="373" t="str">
        <f>IF(AND(申込書!$C$69&lt;&gt;"▼プルダウンより選択してください",申込書!$C$69&lt;&gt;"",申込書!$K$22&lt;&gt;"YYYY/MM/DD",$G407&lt;&gt;""),申込書!$K$22,"")</f>
        <v/>
      </c>
      <c r="FX407" s="369" t="str">
        <f>IF(FW407="","",IF(INDEX('コンテンツ＆備考マスタ'!$H:$J,MATCH(学校情報!FW$3,'コンテンツ＆備考マスタ'!$H:$H,0),3)="●",IF(AND(FW407&lt;&gt;"",ISNUMBER(申込書!$AC$22)=TRUE,申込書!$C$69&lt;&gt;"▼プルダウンより選択してください",申込書!$C$69&lt;&gt;""),申込書!$AC$22,""),"-"))</f>
        <v/>
      </c>
      <c r="FY407" s="369"/>
      <c r="FZ407" s="369"/>
      <c r="GA407" s="370" t="str">
        <f>IF(AND(申込書!$C$69&lt;&gt;"▼プルダウンより選択してください",申込書!$C$69&lt;&gt;"",$G407&lt;&gt;"",申込書!$V$69="特定学年のみ"),"申し込みする","")</f>
        <v/>
      </c>
      <c r="GB407" s="371"/>
      <c r="GC407" s="372"/>
      <c r="GD407" s="373" t="str">
        <f>IF(AND(申込書!$C$70&lt;&gt;"▼プルダウンより選択してください",申込書!$C$70&lt;&gt;"",申込書!$K$22&lt;&gt;"YYYY/MM/DD",$G407&lt;&gt;""),申込書!$K$22,"")</f>
        <v/>
      </c>
      <c r="GE407" s="369" t="str">
        <f>IF(GD407="","",IF(INDEX('コンテンツ＆備考マスタ'!$H:$J,MATCH(学校情報!GD$3,'コンテンツ＆備考マスタ'!$H:$H,0),3)="●",IF(AND(GD407&lt;&gt;"",ISNUMBER(申込書!$AC$22)=TRUE,申込書!$C$70&lt;&gt;"▼プルダウンより選択してください",申込書!$C$70&lt;&gt;""),申込書!$AC$22,""),"-"))</f>
        <v/>
      </c>
      <c r="GF407" s="369"/>
      <c r="GG407" s="369"/>
      <c r="GH407" s="370" t="str">
        <f>IF(AND(申込書!$C$70&lt;&gt;"▼プルダウンより選択してください",申込書!$C$70&lt;&gt;"",$G407&lt;&gt;"",申込書!$V$70="特定学年のみ"),"申し込みする","")</f>
        <v/>
      </c>
      <c r="GI407" s="371"/>
      <c r="GJ407" s="372"/>
      <c r="GK407" s="373" t="str">
        <f>IF(AND(申込書!$C$71&lt;&gt;"▼プルダウンより選択してください",申込書!$C$71&lt;&gt;"",申込書!$K$22&lt;&gt;"YYYY/MM/DD",$G407&lt;&gt;""),申込書!$K$22,"")</f>
        <v/>
      </c>
      <c r="GL407" s="369" t="str">
        <f>IF(GK407="","",IF(INDEX('コンテンツ＆備考マスタ'!$H:$J,MATCH(学校情報!GK$3,'コンテンツ＆備考マスタ'!$H:$H,0),3)="●",IF(AND(GK407&lt;&gt;"",ISNUMBER(申込書!$AC$22)=TRUE,申込書!$C$71&lt;&gt;"▼プルダウンより選択してください",申込書!$C$71&lt;&gt;""),申込書!$AC$22,""),"-"))</f>
        <v/>
      </c>
      <c r="GM407" s="369"/>
      <c r="GN407" s="369"/>
      <c r="GO407" s="370" t="str">
        <f>IF(AND(申込書!$C$71&lt;&gt;"▼プルダウンより選択してください",申込書!$C$71&lt;&gt;"",$G407&lt;&gt;"",申込書!$V$71="特定学年のみ"),"申し込みする","")</f>
        <v/>
      </c>
      <c r="GP407" s="371"/>
      <c r="GQ407" s="372"/>
      <c r="GR407" s="373" t="str">
        <f>IF(AND(申込書!$C$72&lt;&gt;"▼プルダウンより選択してください",申込書!$C$72&lt;&gt;"",申込書!$K$22&lt;&gt;"YYYY/MM/DD",$G407&lt;&gt;""),申込書!$K$22,"")</f>
        <v/>
      </c>
      <c r="GS407" s="369" t="str">
        <f>IF(GR407="","",IF(INDEX('コンテンツ＆備考マスタ'!$H:$J,MATCH(学校情報!GR$3,'コンテンツ＆備考マスタ'!$H:$H,0),3)="●",IF(AND(GR407&lt;&gt;"",ISNUMBER(申込書!$AC$22)=TRUE,申込書!$C$72&lt;&gt;"▼プルダウンより選択してください",申込書!$C$72&lt;&gt;""),申込書!$AC$22,""),"-"))</f>
        <v/>
      </c>
      <c r="GT407" s="369"/>
      <c r="GU407" s="369"/>
      <c r="GV407" s="370" t="str">
        <f>IF(AND(申込書!$C$72&lt;&gt;"▼プルダウンより選択してください",申込書!$C$72&lt;&gt;"",$G407&lt;&gt;"",申込書!$V$72="特定学年のみ"),"申し込みする","")</f>
        <v/>
      </c>
      <c r="GW407" s="371"/>
      <c r="GX407" s="372"/>
      <c r="GY407" s="373" t="str">
        <f>IF(AND(申込書!$C$73&lt;&gt;"▼プルダウンより選択してください",申込書!$C$73&lt;&gt;"",申込書!$K$22&lt;&gt;"YYYY/MM/DD",$G407&lt;&gt;""),申込書!$K$22,"")</f>
        <v/>
      </c>
      <c r="GZ407" s="369" t="str">
        <f>IF(GY407="","",IF(INDEX('コンテンツ＆備考マスタ'!$H:$J,MATCH(学校情報!GY$3,'コンテンツ＆備考マスタ'!$H:$H,0),3)="●",IF(AND(GY407&lt;&gt;"",ISNUMBER(申込書!$AC$22)=TRUE,申込書!$C$73&lt;&gt;"▼プルダウンより選択してください",申込書!$C$73&lt;&gt;""),申込書!$AC$22,""),"-"))</f>
        <v/>
      </c>
      <c r="HA407" s="369"/>
      <c r="HB407" s="369"/>
      <c r="HC407" s="370" t="str">
        <f>IF(AND(申込書!$C$73&lt;&gt;"▼プルダウンより選択してください",申込書!$C$73&lt;&gt;"",$G407&lt;&gt;"",申込書!$V$73="特定学年のみ"),"申し込みする","")</f>
        <v/>
      </c>
      <c r="HD407" s="371"/>
      <c r="HE407" s="372"/>
      <c r="HF407" s="373" t="str">
        <f>IF(AND(申込書!$C$74&lt;&gt;"▼プルダウンより選択してください",申込書!$C$74&lt;&gt;"",申込書!$K$22&lt;&gt;"YYYY/MM/DD",$G407&lt;&gt;""),申込書!$K$22,"")</f>
        <v/>
      </c>
      <c r="HG407" s="369" t="str">
        <f>IF(HF407="","",IF(INDEX('コンテンツ＆備考マスタ'!$H:$J,MATCH(学校情報!HF$3,'コンテンツ＆備考マスタ'!$H:$H,0),3)="●",IF(AND(HF407&lt;&gt;"",ISNUMBER(申込書!$AC$22)=TRUE,申込書!$C$74&lt;&gt;"▼プルダウンより選択してください",申込書!$C$74&lt;&gt;""),申込書!$AC$22,""),"-"))</f>
        <v/>
      </c>
      <c r="HH407" s="369"/>
      <c r="HI407" s="369"/>
      <c r="HJ407" s="370" t="str">
        <f>IF(AND(申込書!$C$74&lt;&gt;"▼プルダウンより選択してください",申込書!$C$74&lt;&gt;"",$G407&lt;&gt;"",申込書!$V$74="特定学年のみ"),"申し込みする","")</f>
        <v/>
      </c>
      <c r="HK407" s="371"/>
      <c r="HL407" s="372"/>
      <c r="HM407" s="373" t="str">
        <f>IF(AND(申込書!$C$75&lt;&gt;"▼プルダウンより選択してください",申込書!$C$75&lt;&gt;"",申込書!$K$22&lt;&gt;"YYYY/MM/DD",$G407&lt;&gt;""),申込書!$K$22,"")</f>
        <v/>
      </c>
      <c r="HN407" s="369" t="str">
        <f>IF(HM407="","",IF(INDEX('コンテンツ＆備考マスタ'!$H:$J,MATCH(学校情報!HM$3,'コンテンツ＆備考マスタ'!$H:$H,0),3)="●",IF(AND(HM407&lt;&gt;"",ISNUMBER(申込書!$AC$22)=TRUE,申込書!$C$75&lt;&gt;"▼プルダウンより選択してください",申込書!$C$75&lt;&gt;""),申込書!$AC$22,""),"-"))</f>
        <v/>
      </c>
      <c r="HO407" s="369"/>
      <c r="HP407" s="369"/>
      <c r="HQ407" s="370" t="str">
        <f>IF(AND(申込書!$C$75&lt;&gt;"▼プルダウンより選択してください",申込書!$C$75&lt;&gt;"",$G407&lt;&gt;"",申込書!$V$75="特定学年のみ"),"申し込みする","")</f>
        <v/>
      </c>
      <c r="HR407" s="371"/>
      <c r="HS407" s="371"/>
      <c r="HT407" s="374" t="str">
        <f>IF(AND(申込書!$C$76&lt;&gt;"▼プルダウンより選択してください",申込書!$C$76&lt;&gt;"",申込書!$K$22&lt;&gt;"YYYY/MM/DD",$G407&lt;&gt;""),申込書!$K$22,"")</f>
        <v/>
      </c>
      <c r="HU407" s="369" t="str">
        <f>IF(HT407="","",IF(INDEX('コンテンツ＆備考マスタ'!$H:$J,MATCH(学校情報!HT$3,'コンテンツ＆備考マスタ'!$H:$H,0),3)="●",IF(AND(HT407&lt;&gt;"",ISNUMBER(申込書!$AC$22)=TRUE,申込書!$C$76&lt;&gt;"▼プルダウンより選択してください",申込書!$C$76&lt;&gt;""),申込書!$AC$22,""),"-"))</f>
        <v/>
      </c>
      <c r="HV407" s="369"/>
      <c r="HW407" s="369"/>
      <c r="HX407" s="370" t="str">
        <f>IF(AND(申込書!$C$76&lt;&gt;"▼プルダウンより選択してください",申込書!$C$76&lt;&gt;"",$G407&lt;&gt;"",申込書!$V$76="特定学年のみ"),"申し込みする","")</f>
        <v/>
      </c>
      <c r="HY407" s="371"/>
      <c r="HZ407" s="372"/>
      <c r="IA407" s="69"/>
    </row>
    <row r="408" spans="2:235" ht="26.85" hidden="1" customHeight="1" outlineLevel="1">
      <c r="B408" s="365">
        <f t="shared" si="18"/>
        <v>403</v>
      </c>
      <c r="C408" s="55"/>
      <c r="D408" s="56"/>
      <c r="E408" s="154"/>
      <c r="F408" s="57"/>
      <c r="G408" s="58"/>
      <c r="H408" s="59"/>
      <c r="I408" s="60"/>
      <c r="J408" s="61"/>
      <c r="K408" s="366" t="str">
        <f t="shared" si="19"/>
        <v/>
      </c>
      <c r="L408" s="62"/>
      <c r="M408" s="322"/>
      <c r="N408" s="63"/>
      <c r="O408" s="64"/>
      <c r="P408" s="367" t="str">
        <f t="shared" si="20"/>
        <v/>
      </c>
      <c r="Q408" s="65"/>
      <c r="R408" s="66"/>
      <c r="S408" s="67"/>
      <c r="T408" s="68"/>
      <c r="U408" s="68"/>
      <c r="V408" s="68"/>
      <c r="W408" s="66"/>
      <c r="X408" s="281"/>
      <c r="Y408" s="368" t="str">
        <f>IF(AND(申込書!$C$47&lt;&gt;"▼プルダウンより選択してください",申込書!$C$47&lt;&gt;"",申込書!$K$22&lt;&gt;"YYYY/MM/DD",$G408&lt;&gt;""),申込書!$K$22,"")</f>
        <v/>
      </c>
      <c r="Z408" s="369" t="str">
        <f>IF(Y408="","",IF(INDEX('コンテンツ＆備考マスタ'!$H:$J,MATCH(学校情報!Y$3,'コンテンツ＆備考マスタ'!$H:$H,0),3)="●",IF(AND(Y408&lt;&gt;"",ISNUMBER(申込書!$AC$22)=TRUE,申込書!$C$47&lt;&gt;"▼プルダウンより選択してください",申込書!$C$47&lt;&gt;""),申込書!$AC$22,""),"-"))</f>
        <v/>
      </c>
      <c r="AA408" s="369"/>
      <c r="AB408" s="369"/>
      <c r="AC408" s="370" t="str">
        <f>IF(AND(申込書!$C$47&lt;&gt;"▼プルダウンより選択してください",申込書!$C$47&lt;&gt;"",$G408&lt;&gt;"",申込書!$V$47="特定学年のみ"),"申し込みする","")</f>
        <v/>
      </c>
      <c r="AD408" s="371"/>
      <c r="AE408" s="372"/>
      <c r="AF408" s="373" t="str">
        <f>IF(AND(申込書!$C$48&lt;&gt;"▼プルダウンより選択してください",申込書!$C$48&lt;&gt;"",申込書!$K$22&lt;&gt;"YYYY/MM/DD",$G408&lt;&gt;""),申込書!$K$22,"")</f>
        <v/>
      </c>
      <c r="AG408" s="369" t="str">
        <f>IF(AF408="","",IF(INDEX('コンテンツ＆備考マスタ'!$H:$J,MATCH(学校情報!AF$3,'コンテンツ＆備考マスタ'!$H:$H,0),3)="●",IF(AND(AF408&lt;&gt;"",ISNUMBER(申込書!$AC$22)=TRUE,申込書!$C$48&lt;&gt;"▼プルダウンより選択してください",申込書!$C$48&lt;&gt;""),申込書!$AC$22,""),"-"))</f>
        <v/>
      </c>
      <c r="AH408" s="369"/>
      <c r="AI408" s="369"/>
      <c r="AJ408" s="370" t="str">
        <f>IF(AND(申込書!$C$48&lt;&gt;"▼プルダウンより選択してください",申込書!$C$48&lt;&gt;"",$G408&lt;&gt;"",申込書!$V$48="特定学年のみ"),"申し込みする","")</f>
        <v/>
      </c>
      <c r="AK408" s="371"/>
      <c r="AL408" s="372"/>
      <c r="AM408" s="373" t="str">
        <f>IF(AND(申込書!$C$49&lt;&gt;"▼プルダウンより選択してください",申込書!$C$49&lt;&gt;"",申込書!$K$22&lt;&gt;"YYYY/MM/DD",$G408&lt;&gt;""),申込書!$K$22,"")</f>
        <v/>
      </c>
      <c r="AN408" s="369" t="str">
        <f>IF(AM408="","",IF(INDEX('コンテンツ＆備考マスタ'!$H:$J,MATCH(学校情報!AM$3,'コンテンツ＆備考マスタ'!$H:$H,0),3)="●",IF(AND(AM408&lt;&gt;"",ISNUMBER(申込書!$AC$22)=TRUE,申込書!$C$49&lt;&gt;"▼プルダウンより選択してください",申込書!$C$49&lt;&gt;""),申込書!$AC$22,""),"-"))</f>
        <v/>
      </c>
      <c r="AO408" s="369"/>
      <c r="AP408" s="369"/>
      <c r="AQ408" s="370" t="str">
        <f>IF(AND(申込書!$C$49&lt;&gt;"▼プルダウンより選択してください",申込書!$C$49&lt;&gt;"",$G408&lt;&gt;"",申込書!$V$49="特定学年のみ"),"申し込みする","")</f>
        <v/>
      </c>
      <c r="AR408" s="371"/>
      <c r="AS408" s="372"/>
      <c r="AT408" s="373" t="str">
        <f>IF(AND(申込書!$C$50&lt;&gt;"▼プルダウンより選択してください",申込書!$C$50&lt;&gt;"",申込書!$K$22&lt;&gt;"YYYY/MM/DD",$G408&lt;&gt;""),申込書!$K$22,"")</f>
        <v/>
      </c>
      <c r="AU408" s="369" t="str">
        <f>IF(AT408="","",IF(INDEX('コンテンツ＆備考マスタ'!$H:$J,MATCH(学校情報!AT$3,'コンテンツ＆備考マスタ'!$H:$H,0),3)="●",IF(AND(AT408&lt;&gt;"",ISNUMBER(申込書!$AC$22)=TRUE,申込書!$C$50&lt;&gt;"▼プルダウンより選択してください",申込書!$C$50&lt;&gt;""),申込書!$AC$22,""),"-"))</f>
        <v/>
      </c>
      <c r="AV408" s="369"/>
      <c r="AW408" s="369"/>
      <c r="AX408" s="370" t="str">
        <f>IF(AND(申込書!$C$50&lt;&gt;"▼プルダウンより選択してください",申込書!$C$50&lt;&gt;"",$G408&lt;&gt;"",申込書!$V$50="特定学年のみ"),"申し込みする","")</f>
        <v/>
      </c>
      <c r="AY408" s="371"/>
      <c r="AZ408" s="372"/>
      <c r="BA408" s="373" t="str">
        <f>IF(AND(申込書!$C$51&lt;&gt;"▼プルダウンより選択してください",申込書!$C$51&lt;&gt;"",申込書!$K$22&lt;&gt;"YYYY/MM/DD",$G408&lt;&gt;""),申込書!$K$22,"")</f>
        <v/>
      </c>
      <c r="BB408" s="369" t="str">
        <f>IF(BA408="","",IF(INDEX('コンテンツ＆備考マスタ'!$H:$J,MATCH(学校情報!BA$3,'コンテンツ＆備考マスタ'!$H:$H,0),3)="●",IF(AND(BA408&lt;&gt;"",ISNUMBER(申込書!$AC$22)=TRUE,申込書!$C$51&lt;&gt;"▼プルダウンより選択してください",申込書!$C$51&lt;&gt;""),申込書!$AC$22,""),"-"))</f>
        <v/>
      </c>
      <c r="BC408" s="369"/>
      <c r="BD408" s="369"/>
      <c r="BE408" s="370" t="str">
        <f>IF(AND(申込書!$C$51&lt;&gt;"▼プルダウンより選択してください",申込書!$C$51&lt;&gt;"",$G408&lt;&gt;"",申込書!$V$51="特定学年のみ"),"申し込みする","")</f>
        <v/>
      </c>
      <c r="BF408" s="371"/>
      <c r="BG408" s="372"/>
      <c r="BH408" s="373" t="str">
        <f>IF(AND(申込書!$C$52&lt;&gt;"▼プルダウンより選択してください",申込書!$C$52&lt;&gt;"",申込書!$K$22&lt;&gt;"YYYY/MM/DD",$G408&lt;&gt;""),申込書!$K$22,"")</f>
        <v/>
      </c>
      <c r="BI408" s="369" t="str">
        <f>IF(BH408="","",IF(INDEX('コンテンツ＆備考マスタ'!$H:$J,MATCH(学校情報!BH$3,'コンテンツ＆備考マスタ'!$H:$H,0),3)="●",IF(AND(BH408&lt;&gt;"",ISNUMBER(申込書!$AC$22)=TRUE,申込書!$C$52&lt;&gt;"▼プルダウンより選択してください",申込書!$C$52&lt;&gt;""),申込書!$AC$22,""),"-"))</f>
        <v/>
      </c>
      <c r="BJ408" s="369"/>
      <c r="BK408" s="369"/>
      <c r="BL408" s="370" t="str">
        <f>IF(AND(申込書!$C$52&lt;&gt;"▼プルダウンより選択してください",申込書!$C$52&lt;&gt;"",$G408&lt;&gt;"",申込書!$V$52="特定学年のみ"),"申し込みする","")</f>
        <v/>
      </c>
      <c r="BM408" s="371"/>
      <c r="BN408" s="372"/>
      <c r="BO408" s="373" t="str">
        <f>IF(AND(申込書!$C$53&lt;&gt;"▼プルダウンより選択してください",申込書!$C$53&lt;&gt;"",申込書!$K$22&lt;&gt;"YYYY/MM/DD",$G408&lt;&gt;""),申込書!$K$22,"")</f>
        <v/>
      </c>
      <c r="BP408" s="369" t="str">
        <f>IF(BO408="","",IF(INDEX('コンテンツ＆備考マスタ'!$H:$J,MATCH(学校情報!BO$3,'コンテンツ＆備考マスタ'!$H:$H,0),3)="●",IF(AND(BO408&lt;&gt;"",ISNUMBER(申込書!$AC$22)=TRUE,申込書!$C$53&lt;&gt;"▼プルダウンより選択してください",申込書!$C$53&lt;&gt;""),申込書!$AC$22,""),"-"))</f>
        <v/>
      </c>
      <c r="BQ408" s="369"/>
      <c r="BR408" s="369"/>
      <c r="BS408" s="370" t="str">
        <f>IF(AND(申込書!$C$53&lt;&gt;"▼プルダウンより選択してください",申込書!$C$53&lt;&gt;"",$G408&lt;&gt;"",申込書!$V$53="特定学年のみ"),"申し込みする","")</f>
        <v/>
      </c>
      <c r="BT408" s="371"/>
      <c r="BU408" s="372"/>
      <c r="BV408" s="373" t="str">
        <f>IF(AND(申込書!$C$54&lt;&gt;"▼プルダウンより選択してください",申込書!$C$54&lt;&gt;"",申込書!$K$22&lt;&gt;"YYYY/MM/DD",$G408&lt;&gt;""),申込書!$K$22,"")</f>
        <v/>
      </c>
      <c r="BW408" s="369" t="str">
        <f>IF(BV408="","",IF(INDEX('コンテンツ＆備考マスタ'!$H:$J,MATCH(学校情報!BV$3,'コンテンツ＆備考マスタ'!$H:$H,0),3)="●",IF(AND(BV408&lt;&gt;"",ISNUMBER(申込書!$AC$22)=TRUE,申込書!$C$54&lt;&gt;"▼プルダウンより選択してください",申込書!$C$54&lt;&gt;""),申込書!$AC$22,""),"-"))</f>
        <v/>
      </c>
      <c r="BX408" s="369"/>
      <c r="BY408" s="369"/>
      <c r="BZ408" s="370" t="str">
        <f>IF(AND(申込書!$C$54&lt;&gt;"▼プルダウンより選択してください",申込書!$C$54&lt;&gt;"",$G408&lt;&gt;"",申込書!$V$54="特定学年のみ"),"申し込みする","")</f>
        <v/>
      </c>
      <c r="CA408" s="371"/>
      <c r="CB408" s="372"/>
      <c r="CC408" s="373" t="str">
        <f>IF(AND(申込書!$C$55&lt;&gt;"▼プルダウンより選択してください",申込書!$C$55&lt;&gt;"",申込書!$K$22&lt;&gt;"YYYY/MM/DD",$G408&lt;&gt;""),申込書!$K$22,"")</f>
        <v/>
      </c>
      <c r="CD408" s="369" t="str">
        <f>IF(CC408="","",IF(INDEX('コンテンツ＆備考マスタ'!$H:$J,MATCH(学校情報!CC$3,'コンテンツ＆備考マスタ'!$H:$H,0),3)="●",IF(AND(CC408&lt;&gt;"",ISNUMBER(申込書!$AC$22)=TRUE,申込書!$C$55&lt;&gt;"▼プルダウンより選択してください",申込書!$C$55&lt;&gt;""),申込書!$AC$22,""),"-"))</f>
        <v/>
      </c>
      <c r="CE408" s="369"/>
      <c r="CF408" s="369"/>
      <c r="CG408" s="370" t="str">
        <f>IF(AND(申込書!$C$55&lt;&gt;"▼プルダウンより選択してください",申込書!$C$55&lt;&gt;"",$G408&lt;&gt;"",申込書!$V$55="特定学年のみ"),"申し込みする","")</f>
        <v/>
      </c>
      <c r="CH408" s="371"/>
      <c r="CI408" s="372"/>
      <c r="CJ408" s="373" t="str">
        <f>IF(AND(申込書!$C$56&lt;&gt;"▼プルダウンより選択してください",申込書!$C$56&lt;&gt;"",申込書!$K$22&lt;&gt;"YYYY/MM/DD",$G408&lt;&gt;""),申込書!$K$22,"")</f>
        <v/>
      </c>
      <c r="CK408" s="369" t="str">
        <f>IF(CJ408="","",IF(INDEX('コンテンツ＆備考マスタ'!$H:$J,MATCH(学校情報!CJ$3,'コンテンツ＆備考マスタ'!$H:$H,0),3)="●",IF(AND(CJ408&lt;&gt;"",ISNUMBER(申込書!$AC$22)=TRUE,申込書!$C$56&lt;&gt;"▼プルダウンより選択してください",申込書!$C$56&lt;&gt;""),申込書!$AC$22,""),"-"))</f>
        <v/>
      </c>
      <c r="CL408" s="369"/>
      <c r="CM408" s="369"/>
      <c r="CN408" s="370" t="str">
        <f>IF(AND(申込書!$C$56&lt;&gt;"▼プルダウンより選択してください",申込書!$C$56&lt;&gt;"",$G408&lt;&gt;"",申込書!$V$56="特定学年のみ"),"申し込みする","")</f>
        <v/>
      </c>
      <c r="CO408" s="371"/>
      <c r="CP408" s="372"/>
      <c r="CQ408" s="373" t="str">
        <f>IF(AND(申込書!$C$57&lt;&gt;"▼プルダウンより選択してください",申込書!$C$57&lt;&gt;"",申込書!$K$22&lt;&gt;"YYYY/MM/DD",$G408&lt;&gt;""),申込書!$K$22,"")</f>
        <v/>
      </c>
      <c r="CR408" s="369" t="str">
        <f>IF(CQ408="","",IF(INDEX('コンテンツ＆備考マスタ'!$H:$J,MATCH(学校情報!CQ$3,'コンテンツ＆備考マスタ'!$H:$H,0),3)="●",IF(AND(CQ408&lt;&gt;"",ISNUMBER(申込書!$AC$22)=TRUE,申込書!$C$57&lt;&gt;"▼プルダウンより選択してください",申込書!$C$57&lt;&gt;""),申込書!$AC$22,""),"-"))</f>
        <v/>
      </c>
      <c r="CS408" s="369"/>
      <c r="CT408" s="369"/>
      <c r="CU408" s="369" t="str">
        <f>IF(AND(申込書!$C$57&lt;&gt;"▼プルダウンより選択してください",申込書!$C$57&lt;&gt;"",$G408&lt;&gt;"",申込書!$V$57="特定学年のみ"),"申し込みする","")</f>
        <v/>
      </c>
      <c r="CV408" s="371"/>
      <c r="CW408" s="372"/>
      <c r="CX408" s="373" t="str">
        <f>IF(AND(申込書!$C$58&lt;&gt;"▼プルダウンより選択してください",申込書!$C$58&lt;&gt;"",申込書!$K$22&lt;&gt;"YYYY/MM/DD",$G408&lt;&gt;""),申込書!$K$22,"")</f>
        <v/>
      </c>
      <c r="CY408" s="369" t="str">
        <f>IF(CX408="","",IF(INDEX('コンテンツ＆備考マスタ'!$H:$J,MATCH(学校情報!CX$3,'コンテンツ＆備考マスタ'!$H:$H,0),3)="●",IF(AND(CX408&lt;&gt;"",ISNUMBER(申込書!$AC$22)=TRUE,申込書!$C$58&lt;&gt;"▼プルダウンより選択してください",申込書!$C$58&lt;&gt;""),申込書!$AC$22,""),"-"))</f>
        <v/>
      </c>
      <c r="CZ408" s="369"/>
      <c r="DA408" s="369"/>
      <c r="DB408" s="369" t="str">
        <f>IF(AND(申込書!$C$58&lt;&gt;"▼プルダウンより選択してください",申込書!$C$58&lt;&gt;"",$G408&lt;&gt;"",申込書!$V$58="特定学年のみ"),"申し込みする","")</f>
        <v/>
      </c>
      <c r="DC408" s="371"/>
      <c r="DD408" s="372"/>
      <c r="DE408" s="373" t="str">
        <f>IF(AND(申込書!$C$59&lt;&gt;"▼プルダウンより選択してください",申込書!$C$59&lt;&gt;"",申込書!$K$22&lt;&gt;"YYYY/MM/DD",$G408&lt;&gt;""),申込書!$K$22,"")</f>
        <v/>
      </c>
      <c r="DF408" s="369" t="str">
        <f>IF(DE408="","",IF(INDEX('コンテンツ＆備考マスタ'!$H:$J,MATCH(学校情報!DE$3,'コンテンツ＆備考マスタ'!$H:$H,0),3)="●",IF(AND(DE408&lt;&gt;"",ISNUMBER(申込書!$AC$22)=TRUE,申込書!$C$59&lt;&gt;"▼プルダウンより選択してください",申込書!$C$59&lt;&gt;""),申込書!$AC$22,""),"-"))</f>
        <v/>
      </c>
      <c r="DG408" s="369"/>
      <c r="DH408" s="369"/>
      <c r="DI408" s="369" t="str">
        <f>IF(AND(申込書!$C$59&lt;&gt;"▼プルダウンより選択してください",申込書!$C$59&lt;&gt;"",$G408&lt;&gt;"",申込書!$V$59="特定学年のみ"),"申し込みする","")</f>
        <v/>
      </c>
      <c r="DJ408" s="371"/>
      <c r="DK408" s="372"/>
      <c r="DL408" s="373" t="str">
        <f>IF(AND(申込書!$C$60&lt;&gt;"▼プルダウンより選択してください",申込書!$C$60&lt;&gt;"",申込書!$K$22&lt;&gt;"YYYY/MM/DD",$G408&lt;&gt;""),申込書!$K$22,"")</f>
        <v/>
      </c>
      <c r="DM408" s="369" t="str">
        <f>IF(DL408="","",IF(INDEX('コンテンツ＆備考マスタ'!$H:$J,MATCH(学校情報!DL$3,'コンテンツ＆備考マスタ'!$H:$H,0),3)="●",IF(AND(DL408&lt;&gt;"",ISNUMBER(申込書!$AC$22)=TRUE,申込書!$C$60&lt;&gt;"▼プルダウンより選択してください",申込書!$C$60&lt;&gt;""),申込書!$AC$22,""),"-"))</f>
        <v/>
      </c>
      <c r="DN408" s="369"/>
      <c r="DO408" s="369"/>
      <c r="DP408" s="369" t="str">
        <f>IF(AND(申込書!$C$60&lt;&gt;"▼プルダウンより選択してください",申込書!$C$60&lt;&gt;"",$G408&lt;&gt;"",申込書!$V$60="特定学年のみ"),"申し込みする","")</f>
        <v/>
      </c>
      <c r="DQ408" s="371"/>
      <c r="DR408" s="372"/>
      <c r="DS408" s="373" t="str">
        <f>IF(AND(申込書!$C$61&lt;&gt;"▼プルダウンより選択してください",申込書!$C$61&lt;&gt;"",申込書!$K$22&lt;&gt;"YYYY/MM/DD",$G408&lt;&gt;""),申込書!$K$22,"")</f>
        <v/>
      </c>
      <c r="DT408" s="369" t="str">
        <f>IF(DS408="","",IF(INDEX('コンテンツ＆備考マスタ'!$H:$J,MATCH(学校情報!DS$3,'コンテンツ＆備考マスタ'!$H:$H,0),3)="●",IF(AND(DS408&lt;&gt;"",ISNUMBER(申込書!$AC$22)=TRUE,申込書!$C$61&lt;&gt;"▼プルダウンより選択してください",申込書!$C$61&lt;&gt;""),申込書!$AC$22,""),"-"))</f>
        <v/>
      </c>
      <c r="DU408" s="369"/>
      <c r="DV408" s="369"/>
      <c r="DW408" s="369" t="str">
        <f>IF(AND(申込書!$C$61&lt;&gt;"▼プルダウンより選択してください",申込書!$C$61&lt;&gt;"",$G408&lt;&gt;"",申込書!$V$61="特定学年のみ"),"申し込みする","")</f>
        <v/>
      </c>
      <c r="DX408" s="371"/>
      <c r="DY408" s="372"/>
      <c r="DZ408" s="373" t="str">
        <f>IF(AND(申込書!$C$62&lt;&gt;"▼プルダウンより選択してください",申込書!$C$62&lt;&gt;"",申込書!$K$22&lt;&gt;"YYYY/MM/DD",$G408&lt;&gt;""),申込書!$K$22,"")</f>
        <v/>
      </c>
      <c r="EA408" s="369" t="str">
        <f>IF(DZ408="","",IF(INDEX('コンテンツ＆備考マスタ'!$H:$J,MATCH(学校情報!DZ$3,'コンテンツ＆備考マスタ'!$H:$H,0),3)="●",IF(AND(DZ408&lt;&gt;"",ISNUMBER(申込書!$AC$22)=TRUE,申込書!$C$62&lt;&gt;"▼プルダウンより選択してください",申込書!$C$62&lt;&gt;""),申込書!$AC$22,""),"-"))</f>
        <v/>
      </c>
      <c r="EB408" s="369"/>
      <c r="EC408" s="369"/>
      <c r="ED408" s="370" t="str">
        <f>IF(AND(申込書!$C$62&lt;&gt;"▼プルダウンより選択してください",申込書!$C$62&lt;&gt;"",$G408&lt;&gt;"",申込書!$V$62="特定学年のみ"),"申し込みする","")</f>
        <v/>
      </c>
      <c r="EE408" s="371"/>
      <c r="EF408" s="372"/>
      <c r="EG408" s="373" t="str">
        <f>IF(AND(申込書!$C$63&lt;&gt;"▼プルダウンより選択してください",申込書!$C$63&lt;&gt;"",申込書!$K$22&lt;&gt;"YYYY/MM/DD",$G408&lt;&gt;""),申込書!$K$22,"")</f>
        <v/>
      </c>
      <c r="EH408" s="369" t="str">
        <f>IF(EG408="","",IF(INDEX('コンテンツ＆備考マスタ'!$H:$J,MATCH(学校情報!EG$3,'コンテンツ＆備考マスタ'!$H:$H,0),3)="●",IF(AND(EG408&lt;&gt;"",ISNUMBER(申込書!$AC$22)=TRUE,申込書!$C$63&lt;&gt;"▼プルダウンより選択してください",申込書!$C$63&lt;&gt;""),申込書!$AC$22,""),"-"))</f>
        <v/>
      </c>
      <c r="EI408" s="369"/>
      <c r="EJ408" s="369"/>
      <c r="EK408" s="370" t="str">
        <f>IF(AND(申込書!$C$63&lt;&gt;"▼プルダウンより選択してください",申込書!$C$63&lt;&gt;"",$G408&lt;&gt;"",申込書!$V$63="特定学年のみ"),"申し込みする","")</f>
        <v/>
      </c>
      <c r="EL408" s="371"/>
      <c r="EM408" s="372"/>
      <c r="EN408" s="373" t="str">
        <f>IF(AND(申込書!$C$64&lt;&gt;"▼プルダウンより選択してください",申込書!$C$64&lt;&gt;"",申込書!$K$22&lt;&gt;"YYYY/MM/DD",$G408&lt;&gt;""),申込書!$K$22,"")</f>
        <v/>
      </c>
      <c r="EO408" s="369" t="str">
        <f>IF(EN408="","",IF(INDEX('コンテンツ＆備考マスタ'!$H:$J,MATCH(学校情報!EN$3,'コンテンツ＆備考マスタ'!$H:$H,0),3)="●",IF(AND(EN408&lt;&gt;"",ISNUMBER(申込書!$AC$22)=TRUE,申込書!$C$64&lt;&gt;"▼プルダウンより選択してください",申込書!$C$64&lt;&gt;""),申込書!$AC$22,""),"-"))</f>
        <v/>
      </c>
      <c r="EP408" s="369"/>
      <c r="EQ408" s="369"/>
      <c r="ER408" s="370" t="str">
        <f>IF(AND(申込書!$C$64&lt;&gt;"▼プルダウンより選択してください",申込書!$C$64&lt;&gt;"",$G408&lt;&gt;"",申込書!$V$64="特定学年のみ"),"申し込みする","")</f>
        <v/>
      </c>
      <c r="ES408" s="371"/>
      <c r="ET408" s="372"/>
      <c r="EU408" s="373" t="str">
        <f>IF(AND(申込書!$C$65&lt;&gt;"▼プルダウンより選択してください",申込書!$C$65&lt;&gt;"",申込書!$K$22&lt;&gt;"YYYY/MM/DD",$G408&lt;&gt;""),申込書!$K$22,"")</f>
        <v/>
      </c>
      <c r="EV408" s="369" t="str">
        <f>IF(EU408="","",IF(INDEX('コンテンツ＆備考マスタ'!$H:$J,MATCH(学校情報!EU$3,'コンテンツ＆備考マスタ'!$H:$H,0),3)="●",IF(AND(EU408&lt;&gt;"",ISNUMBER(申込書!$AC$22)=TRUE,申込書!$C$65&lt;&gt;"▼プルダウンより選択してください",申込書!$C$65&lt;&gt;""),申込書!$AC$22,""),"-"))</f>
        <v/>
      </c>
      <c r="EW408" s="369"/>
      <c r="EX408" s="369"/>
      <c r="EY408" s="370" t="str">
        <f>IF(AND(申込書!$C$65&lt;&gt;"▼プルダウンより選択してください",申込書!$C$65&lt;&gt;"",$G408&lt;&gt;"",申込書!$V$65="特定学年のみ"),"申し込みする","")</f>
        <v/>
      </c>
      <c r="EZ408" s="371"/>
      <c r="FA408" s="372"/>
      <c r="FB408" s="373" t="str">
        <f>IF(AND(申込書!$C$66&lt;&gt;"▼プルダウンより選択してください",申込書!$C$66&lt;&gt;"",申込書!$K$22&lt;&gt;"YYYY/MM/DD",$G408&lt;&gt;""),申込書!$K$22,"")</f>
        <v/>
      </c>
      <c r="FC408" s="369" t="str">
        <f>IF(FB408="","",IF(INDEX('コンテンツ＆備考マスタ'!$H:$J,MATCH(学校情報!FB$3,'コンテンツ＆備考マスタ'!$H:$H,0),3)="●",IF(AND(FB408&lt;&gt;"",ISNUMBER(申込書!$AC$22)=TRUE,申込書!$C$66&lt;&gt;"▼プルダウンより選択してください",申込書!$C$66&lt;&gt;""),申込書!$AC$22,""),"-"))</f>
        <v/>
      </c>
      <c r="FD408" s="369"/>
      <c r="FE408" s="369"/>
      <c r="FF408" s="370" t="str">
        <f>IF(AND(申込書!$C$66&lt;&gt;"▼プルダウンより選択してください",申込書!$C$66&lt;&gt;"",$G408&lt;&gt;"",申込書!$V$66="特定学年のみ"),"申し込みする","")</f>
        <v/>
      </c>
      <c r="FG408" s="371"/>
      <c r="FH408" s="372"/>
      <c r="FI408" s="373" t="str">
        <f>IF(AND(申込書!$C$67&lt;&gt;"▼プルダウンより選択してください",申込書!$C$67&lt;&gt;"",申込書!$K$22&lt;&gt;"YYYY/MM/DD",$G408&lt;&gt;""),申込書!$K$22,"")</f>
        <v/>
      </c>
      <c r="FJ408" s="369" t="str">
        <f>IF(FI408="","",IF(INDEX('コンテンツ＆備考マスタ'!$H:$J,MATCH(学校情報!FI$3,'コンテンツ＆備考マスタ'!$H:$H,0),3)="●",IF(AND(FI408&lt;&gt;"",ISNUMBER(申込書!$AC$22)=TRUE,申込書!$C$67&lt;&gt;"▼プルダウンより選択してください",申込書!$C$67&lt;&gt;""),申込書!$AC$22,""),"-"))</f>
        <v/>
      </c>
      <c r="FK408" s="369"/>
      <c r="FL408" s="369"/>
      <c r="FM408" s="370" t="str">
        <f>IF(AND(申込書!$C$67&lt;&gt;"▼プルダウンより選択してください",申込書!$C$67&lt;&gt;"",$G408&lt;&gt;"",申込書!$V$67="特定学年のみ"),"申し込みする","")</f>
        <v/>
      </c>
      <c r="FN408" s="371"/>
      <c r="FO408" s="372"/>
      <c r="FP408" s="373" t="str">
        <f>IF(AND(申込書!$C$68&lt;&gt;"▼プルダウンより選択してください",申込書!$C$68&lt;&gt;"",申込書!$K$22&lt;&gt;"YYYY/MM/DD",$G408&lt;&gt;""),申込書!$K$22,"")</f>
        <v/>
      </c>
      <c r="FQ408" s="369" t="str">
        <f>IF(FP408="","",IF(INDEX('コンテンツ＆備考マスタ'!$H:$J,MATCH(学校情報!FP$3,'コンテンツ＆備考マスタ'!$H:$H,0),3)="●",IF(AND(FP408&lt;&gt;"",ISNUMBER(申込書!$AC$22)=TRUE,申込書!$C$68&lt;&gt;"▼プルダウンより選択してください",申込書!$C$68&lt;&gt;""),申込書!$AC$22,""),"-"))</f>
        <v/>
      </c>
      <c r="FR408" s="369"/>
      <c r="FS408" s="369"/>
      <c r="FT408" s="370" t="str">
        <f>IF(AND(申込書!$C$68&lt;&gt;"▼プルダウンより選択してください",申込書!$C$68&lt;&gt;"",$G408&lt;&gt;"",申込書!$V$68="特定学年のみ"),"申し込みする","")</f>
        <v/>
      </c>
      <c r="FU408" s="371"/>
      <c r="FV408" s="372"/>
      <c r="FW408" s="373" t="str">
        <f>IF(AND(申込書!$C$69&lt;&gt;"▼プルダウンより選択してください",申込書!$C$69&lt;&gt;"",申込書!$K$22&lt;&gt;"YYYY/MM/DD",$G408&lt;&gt;""),申込書!$K$22,"")</f>
        <v/>
      </c>
      <c r="FX408" s="369" t="str">
        <f>IF(FW408="","",IF(INDEX('コンテンツ＆備考マスタ'!$H:$J,MATCH(学校情報!FW$3,'コンテンツ＆備考マスタ'!$H:$H,0),3)="●",IF(AND(FW408&lt;&gt;"",ISNUMBER(申込書!$AC$22)=TRUE,申込書!$C$69&lt;&gt;"▼プルダウンより選択してください",申込書!$C$69&lt;&gt;""),申込書!$AC$22,""),"-"))</f>
        <v/>
      </c>
      <c r="FY408" s="369"/>
      <c r="FZ408" s="369"/>
      <c r="GA408" s="370" t="str">
        <f>IF(AND(申込書!$C$69&lt;&gt;"▼プルダウンより選択してください",申込書!$C$69&lt;&gt;"",$G408&lt;&gt;"",申込書!$V$69="特定学年のみ"),"申し込みする","")</f>
        <v/>
      </c>
      <c r="GB408" s="371"/>
      <c r="GC408" s="372"/>
      <c r="GD408" s="373" t="str">
        <f>IF(AND(申込書!$C$70&lt;&gt;"▼プルダウンより選択してください",申込書!$C$70&lt;&gt;"",申込書!$K$22&lt;&gt;"YYYY/MM/DD",$G408&lt;&gt;""),申込書!$K$22,"")</f>
        <v/>
      </c>
      <c r="GE408" s="369" t="str">
        <f>IF(GD408="","",IF(INDEX('コンテンツ＆備考マスタ'!$H:$J,MATCH(学校情報!GD$3,'コンテンツ＆備考マスタ'!$H:$H,0),3)="●",IF(AND(GD408&lt;&gt;"",ISNUMBER(申込書!$AC$22)=TRUE,申込書!$C$70&lt;&gt;"▼プルダウンより選択してください",申込書!$C$70&lt;&gt;""),申込書!$AC$22,""),"-"))</f>
        <v/>
      </c>
      <c r="GF408" s="369"/>
      <c r="GG408" s="369"/>
      <c r="GH408" s="370" t="str">
        <f>IF(AND(申込書!$C$70&lt;&gt;"▼プルダウンより選択してください",申込書!$C$70&lt;&gt;"",$G408&lt;&gt;"",申込書!$V$70="特定学年のみ"),"申し込みする","")</f>
        <v/>
      </c>
      <c r="GI408" s="371"/>
      <c r="GJ408" s="372"/>
      <c r="GK408" s="373" t="str">
        <f>IF(AND(申込書!$C$71&lt;&gt;"▼プルダウンより選択してください",申込書!$C$71&lt;&gt;"",申込書!$K$22&lt;&gt;"YYYY/MM/DD",$G408&lt;&gt;""),申込書!$K$22,"")</f>
        <v/>
      </c>
      <c r="GL408" s="369" t="str">
        <f>IF(GK408="","",IF(INDEX('コンテンツ＆備考マスタ'!$H:$J,MATCH(学校情報!GK$3,'コンテンツ＆備考マスタ'!$H:$H,0),3)="●",IF(AND(GK408&lt;&gt;"",ISNUMBER(申込書!$AC$22)=TRUE,申込書!$C$71&lt;&gt;"▼プルダウンより選択してください",申込書!$C$71&lt;&gt;""),申込書!$AC$22,""),"-"))</f>
        <v/>
      </c>
      <c r="GM408" s="369"/>
      <c r="GN408" s="369"/>
      <c r="GO408" s="370" t="str">
        <f>IF(AND(申込書!$C$71&lt;&gt;"▼プルダウンより選択してください",申込書!$C$71&lt;&gt;"",$G408&lt;&gt;"",申込書!$V$71="特定学年のみ"),"申し込みする","")</f>
        <v/>
      </c>
      <c r="GP408" s="371"/>
      <c r="GQ408" s="372"/>
      <c r="GR408" s="373" t="str">
        <f>IF(AND(申込書!$C$72&lt;&gt;"▼プルダウンより選択してください",申込書!$C$72&lt;&gt;"",申込書!$K$22&lt;&gt;"YYYY/MM/DD",$G408&lt;&gt;""),申込書!$K$22,"")</f>
        <v/>
      </c>
      <c r="GS408" s="369" t="str">
        <f>IF(GR408="","",IF(INDEX('コンテンツ＆備考マスタ'!$H:$J,MATCH(学校情報!GR$3,'コンテンツ＆備考マスタ'!$H:$H,0),3)="●",IF(AND(GR408&lt;&gt;"",ISNUMBER(申込書!$AC$22)=TRUE,申込書!$C$72&lt;&gt;"▼プルダウンより選択してください",申込書!$C$72&lt;&gt;""),申込書!$AC$22,""),"-"))</f>
        <v/>
      </c>
      <c r="GT408" s="369"/>
      <c r="GU408" s="369"/>
      <c r="GV408" s="370" t="str">
        <f>IF(AND(申込書!$C$72&lt;&gt;"▼プルダウンより選択してください",申込書!$C$72&lt;&gt;"",$G408&lt;&gt;"",申込書!$V$72="特定学年のみ"),"申し込みする","")</f>
        <v/>
      </c>
      <c r="GW408" s="371"/>
      <c r="GX408" s="372"/>
      <c r="GY408" s="373" t="str">
        <f>IF(AND(申込書!$C$73&lt;&gt;"▼プルダウンより選択してください",申込書!$C$73&lt;&gt;"",申込書!$K$22&lt;&gt;"YYYY/MM/DD",$G408&lt;&gt;""),申込書!$K$22,"")</f>
        <v/>
      </c>
      <c r="GZ408" s="369" t="str">
        <f>IF(GY408="","",IF(INDEX('コンテンツ＆備考マスタ'!$H:$J,MATCH(学校情報!GY$3,'コンテンツ＆備考マスタ'!$H:$H,0),3)="●",IF(AND(GY408&lt;&gt;"",ISNUMBER(申込書!$AC$22)=TRUE,申込書!$C$73&lt;&gt;"▼プルダウンより選択してください",申込書!$C$73&lt;&gt;""),申込書!$AC$22,""),"-"))</f>
        <v/>
      </c>
      <c r="HA408" s="369"/>
      <c r="HB408" s="369"/>
      <c r="HC408" s="370" t="str">
        <f>IF(AND(申込書!$C$73&lt;&gt;"▼プルダウンより選択してください",申込書!$C$73&lt;&gt;"",$G408&lt;&gt;"",申込書!$V$73="特定学年のみ"),"申し込みする","")</f>
        <v/>
      </c>
      <c r="HD408" s="371"/>
      <c r="HE408" s="372"/>
      <c r="HF408" s="373" t="str">
        <f>IF(AND(申込書!$C$74&lt;&gt;"▼プルダウンより選択してください",申込書!$C$74&lt;&gt;"",申込書!$K$22&lt;&gt;"YYYY/MM/DD",$G408&lt;&gt;""),申込書!$K$22,"")</f>
        <v/>
      </c>
      <c r="HG408" s="369" t="str">
        <f>IF(HF408="","",IF(INDEX('コンテンツ＆備考マスタ'!$H:$J,MATCH(学校情報!HF$3,'コンテンツ＆備考マスタ'!$H:$H,0),3)="●",IF(AND(HF408&lt;&gt;"",ISNUMBER(申込書!$AC$22)=TRUE,申込書!$C$74&lt;&gt;"▼プルダウンより選択してください",申込書!$C$74&lt;&gt;""),申込書!$AC$22,""),"-"))</f>
        <v/>
      </c>
      <c r="HH408" s="369"/>
      <c r="HI408" s="369"/>
      <c r="HJ408" s="370" t="str">
        <f>IF(AND(申込書!$C$74&lt;&gt;"▼プルダウンより選択してください",申込書!$C$74&lt;&gt;"",$G408&lt;&gt;"",申込書!$V$74="特定学年のみ"),"申し込みする","")</f>
        <v/>
      </c>
      <c r="HK408" s="371"/>
      <c r="HL408" s="372"/>
      <c r="HM408" s="373" t="str">
        <f>IF(AND(申込書!$C$75&lt;&gt;"▼プルダウンより選択してください",申込書!$C$75&lt;&gt;"",申込書!$K$22&lt;&gt;"YYYY/MM/DD",$G408&lt;&gt;""),申込書!$K$22,"")</f>
        <v/>
      </c>
      <c r="HN408" s="369" t="str">
        <f>IF(HM408="","",IF(INDEX('コンテンツ＆備考マスタ'!$H:$J,MATCH(学校情報!HM$3,'コンテンツ＆備考マスタ'!$H:$H,0),3)="●",IF(AND(HM408&lt;&gt;"",ISNUMBER(申込書!$AC$22)=TRUE,申込書!$C$75&lt;&gt;"▼プルダウンより選択してください",申込書!$C$75&lt;&gt;""),申込書!$AC$22,""),"-"))</f>
        <v/>
      </c>
      <c r="HO408" s="369"/>
      <c r="HP408" s="369"/>
      <c r="HQ408" s="370" t="str">
        <f>IF(AND(申込書!$C$75&lt;&gt;"▼プルダウンより選択してください",申込書!$C$75&lt;&gt;"",$G408&lt;&gt;"",申込書!$V$75="特定学年のみ"),"申し込みする","")</f>
        <v/>
      </c>
      <c r="HR408" s="371"/>
      <c r="HS408" s="371"/>
      <c r="HT408" s="374" t="str">
        <f>IF(AND(申込書!$C$76&lt;&gt;"▼プルダウンより選択してください",申込書!$C$76&lt;&gt;"",申込書!$K$22&lt;&gt;"YYYY/MM/DD",$G408&lt;&gt;""),申込書!$K$22,"")</f>
        <v/>
      </c>
      <c r="HU408" s="369" t="str">
        <f>IF(HT408="","",IF(INDEX('コンテンツ＆備考マスタ'!$H:$J,MATCH(学校情報!HT$3,'コンテンツ＆備考マスタ'!$H:$H,0),3)="●",IF(AND(HT408&lt;&gt;"",ISNUMBER(申込書!$AC$22)=TRUE,申込書!$C$76&lt;&gt;"▼プルダウンより選択してください",申込書!$C$76&lt;&gt;""),申込書!$AC$22,""),"-"))</f>
        <v/>
      </c>
      <c r="HV408" s="369"/>
      <c r="HW408" s="369"/>
      <c r="HX408" s="370" t="str">
        <f>IF(AND(申込書!$C$76&lt;&gt;"▼プルダウンより選択してください",申込書!$C$76&lt;&gt;"",$G408&lt;&gt;"",申込書!$V$76="特定学年のみ"),"申し込みする","")</f>
        <v/>
      </c>
      <c r="HY408" s="371"/>
      <c r="HZ408" s="372"/>
      <c r="IA408" s="69"/>
    </row>
    <row r="409" spans="2:235" ht="26.85" hidden="1" customHeight="1" outlineLevel="1">
      <c r="B409" s="365">
        <f t="shared" si="18"/>
        <v>404</v>
      </c>
      <c r="C409" s="55"/>
      <c r="D409" s="56"/>
      <c r="E409" s="154"/>
      <c r="F409" s="57"/>
      <c r="G409" s="58"/>
      <c r="H409" s="59"/>
      <c r="I409" s="60"/>
      <c r="J409" s="61"/>
      <c r="K409" s="366" t="str">
        <f t="shared" si="19"/>
        <v/>
      </c>
      <c r="L409" s="62"/>
      <c r="M409" s="322"/>
      <c r="N409" s="63"/>
      <c r="O409" s="64"/>
      <c r="P409" s="367" t="str">
        <f t="shared" si="20"/>
        <v/>
      </c>
      <c r="Q409" s="65"/>
      <c r="R409" s="66"/>
      <c r="S409" s="67"/>
      <c r="T409" s="68"/>
      <c r="U409" s="68"/>
      <c r="V409" s="68"/>
      <c r="W409" s="66"/>
      <c r="X409" s="281"/>
      <c r="Y409" s="368" t="str">
        <f>IF(AND(申込書!$C$47&lt;&gt;"▼プルダウンより選択してください",申込書!$C$47&lt;&gt;"",申込書!$K$22&lt;&gt;"YYYY/MM/DD",$G409&lt;&gt;""),申込書!$K$22,"")</f>
        <v/>
      </c>
      <c r="Z409" s="369" t="str">
        <f>IF(Y409="","",IF(INDEX('コンテンツ＆備考マスタ'!$H:$J,MATCH(学校情報!Y$3,'コンテンツ＆備考マスタ'!$H:$H,0),3)="●",IF(AND(Y409&lt;&gt;"",ISNUMBER(申込書!$AC$22)=TRUE,申込書!$C$47&lt;&gt;"▼プルダウンより選択してください",申込書!$C$47&lt;&gt;""),申込書!$AC$22,""),"-"))</f>
        <v/>
      </c>
      <c r="AA409" s="369"/>
      <c r="AB409" s="369"/>
      <c r="AC409" s="370" t="str">
        <f>IF(AND(申込書!$C$47&lt;&gt;"▼プルダウンより選択してください",申込書!$C$47&lt;&gt;"",$G409&lt;&gt;"",申込書!$V$47="特定学年のみ"),"申し込みする","")</f>
        <v/>
      </c>
      <c r="AD409" s="371"/>
      <c r="AE409" s="372"/>
      <c r="AF409" s="373" t="str">
        <f>IF(AND(申込書!$C$48&lt;&gt;"▼プルダウンより選択してください",申込書!$C$48&lt;&gt;"",申込書!$K$22&lt;&gt;"YYYY/MM/DD",$G409&lt;&gt;""),申込書!$K$22,"")</f>
        <v/>
      </c>
      <c r="AG409" s="369" t="str">
        <f>IF(AF409="","",IF(INDEX('コンテンツ＆備考マスタ'!$H:$J,MATCH(学校情報!AF$3,'コンテンツ＆備考マスタ'!$H:$H,0),3)="●",IF(AND(AF409&lt;&gt;"",ISNUMBER(申込書!$AC$22)=TRUE,申込書!$C$48&lt;&gt;"▼プルダウンより選択してください",申込書!$C$48&lt;&gt;""),申込書!$AC$22,""),"-"))</f>
        <v/>
      </c>
      <c r="AH409" s="369"/>
      <c r="AI409" s="369"/>
      <c r="AJ409" s="370" t="str">
        <f>IF(AND(申込書!$C$48&lt;&gt;"▼プルダウンより選択してください",申込書!$C$48&lt;&gt;"",$G409&lt;&gt;"",申込書!$V$48="特定学年のみ"),"申し込みする","")</f>
        <v/>
      </c>
      <c r="AK409" s="371"/>
      <c r="AL409" s="372"/>
      <c r="AM409" s="373" t="str">
        <f>IF(AND(申込書!$C$49&lt;&gt;"▼プルダウンより選択してください",申込書!$C$49&lt;&gt;"",申込書!$K$22&lt;&gt;"YYYY/MM/DD",$G409&lt;&gt;""),申込書!$K$22,"")</f>
        <v/>
      </c>
      <c r="AN409" s="369" t="str">
        <f>IF(AM409="","",IF(INDEX('コンテンツ＆備考マスタ'!$H:$J,MATCH(学校情報!AM$3,'コンテンツ＆備考マスタ'!$H:$H,0),3)="●",IF(AND(AM409&lt;&gt;"",ISNUMBER(申込書!$AC$22)=TRUE,申込書!$C$49&lt;&gt;"▼プルダウンより選択してください",申込書!$C$49&lt;&gt;""),申込書!$AC$22,""),"-"))</f>
        <v/>
      </c>
      <c r="AO409" s="369"/>
      <c r="AP409" s="369"/>
      <c r="AQ409" s="370" t="str">
        <f>IF(AND(申込書!$C$49&lt;&gt;"▼プルダウンより選択してください",申込書!$C$49&lt;&gt;"",$G409&lt;&gt;"",申込書!$V$49="特定学年のみ"),"申し込みする","")</f>
        <v/>
      </c>
      <c r="AR409" s="371"/>
      <c r="AS409" s="372"/>
      <c r="AT409" s="373" t="str">
        <f>IF(AND(申込書!$C$50&lt;&gt;"▼プルダウンより選択してください",申込書!$C$50&lt;&gt;"",申込書!$K$22&lt;&gt;"YYYY/MM/DD",$G409&lt;&gt;""),申込書!$K$22,"")</f>
        <v/>
      </c>
      <c r="AU409" s="369" t="str">
        <f>IF(AT409="","",IF(INDEX('コンテンツ＆備考マスタ'!$H:$J,MATCH(学校情報!AT$3,'コンテンツ＆備考マスタ'!$H:$H,0),3)="●",IF(AND(AT409&lt;&gt;"",ISNUMBER(申込書!$AC$22)=TRUE,申込書!$C$50&lt;&gt;"▼プルダウンより選択してください",申込書!$C$50&lt;&gt;""),申込書!$AC$22,""),"-"))</f>
        <v/>
      </c>
      <c r="AV409" s="369"/>
      <c r="AW409" s="369"/>
      <c r="AX409" s="370" t="str">
        <f>IF(AND(申込書!$C$50&lt;&gt;"▼プルダウンより選択してください",申込書!$C$50&lt;&gt;"",$G409&lt;&gt;"",申込書!$V$50="特定学年のみ"),"申し込みする","")</f>
        <v/>
      </c>
      <c r="AY409" s="371"/>
      <c r="AZ409" s="372"/>
      <c r="BA409" s="373" t="str">
        <f>IF(AND(申込書!$C$51&lt;&gt;"▼プルダウンより選択してください",申込書!$C$51&lt;&gt;"",申込書!$K$22&lt;&gt;"YYYY/MM/DD",$G409&lt;&gt;""),申込書!$K$22,"")</f>
        <v/>
      </c>
      <c r="BB409" s="369" t="str">
        <f>IF(BA409="","",IF(INDEX('コンテンツ＆備考マスタ'!$H:$J,MATCH(学校情報!BA$3,'コンテンツ＆備考マスタ'!$H:$H,0),3)="●",IF(AND(BA409&lt;&gt;"",ISNUMBER(申込書!$AC$22)=TRUE,申込書!$C$51&lt;&gt;"▼プルダウンより選択してください",申込書!$C$51&lt;&gt;""),申込書!$AC$22,""),"-"))</f>
        <v/>
      </c>
      <c r="BC409" s="369"/>
      <c r="BD409" s="369"/>
      <c r="BE409" s="370" t="str">
        <f>IF(AND(申込書!$C$51&lt;&gt;"▼プルダウンより選択してください",申込書!$C$51&lt;&gt;"",$G409&lt;&gt;"",申込書!$V$51="特定学年のみ"),"申し込みする","")</f>
        <v/>
      </c>
      <c r="BF409" s="371"/>
      <c r="BG409" s="372"/>
      <c r="BH409" s="373" t="str">
        <f>IF(AND(申込書!$C$52&lt;&gt;"▼プルダウンより選択してください",申込書!$C$52&lt;&gt;"",申込書!$K$22&lt;&gt;"YYYY/MM/DD",$G409&lt;&gt;""),申込書!$K$22,"")</f>
        <v/>
      </c>
      <c r="BI409" s="369" t="str">
        <f>IF(BH409="","",IF(INDEX('コンテンツ＆備考マスタ'!$H:$J,MATCH(学校情報!BH$3,'コンテンツ＆備考マスタ'!$H:$H,0),3)="●",IF(AND(BH409&lt;&gt;"",ISNUMBER(申込書!$AC$22)=TRUE,申込書!$C$52&lt;&gt;"▼プルダウンより選択してください",申込書!$C$52&lt;&gt;""),申込書!$AC$22,""),"-"))</f>
        <v/>
      </c>
      <c r="BJ409" s="369"/>
      <c r="BK409" s="369"/>
      <c r="BL409" s="370" t="str">
        <f>IF(AND(申込書!$C$52&lt;&gt;"▼プルダウンより選択してください",申込書!$C$52&lt;&gt;"",$G409&lt;&gt;"",申込書!$V$52="特定学年のみ"),"申し込みする","")</f>
        <v/>
      </c>
      <c r="BM409" s="371"/>
      <c r="BN409" s="372"/>
      <c r="BO409" s="373" t="str">
        <f>IF(AND(申込書!$C$53&lt;&gt;"▼プルダウンより選択してください",申込書!$C$53&lt;&gt;"",申込書!$K$22&lt;&gt;"YYYY/MM/DD",$G409&lt;&gt;""),申込書!$K$22,"")</f>
        <v/>
      </c>
      <c r="BP409" s="369" t="str">
        <f>IF(BO409="","",IF(INDEX('コンテンツ＆備考マスタ'!$H:$J,MATCH(学校情報!BO$3,'コンテンツ＆備考マスタ'!$H:$H,0),3)="●",IF(AND(BO409&lt;&gt;"",ISNUMBER(申込書!$AC$22)=TRUE,申込書!$C$53&lt;&gt;"▼プルダウンより選択してください",申込書!$C$53&lt;&gt;""),申込書!$AC$22,""),"-"))</f>
        <v/>
      </c>
      <c r="BQ409" s="369"/>
      <c r="BR409" s="369"/>
      <c r="BS409" s="370" t="str">
        <f>IF(AND(申込書!$C$53&lt;&gt;"▼プルダウンより選択してください",申込書!$C$53&lt;&gt;"",$G409&lt;&gt;"",申込書!$V$53="特定学年のみ"),"申し込みする","")</f>
        <v/>
      </c>
      <c r="BT409" s="371"/>
      <c r="BU409" s="372"/>
      <c r="BV409" s="373" t="str">
        <f>IF(AND(申込書!$C$54&lt;&gt;"▼プルダウンより選択してください",申込書!$C$54&lt;&gt;"",申込書!$K$22&lt;&gt;"YYYY/MM/DD",$G409&lt;&gt;""),申込書!$K$22,"")</f>
        <v/>
      </c>
      <c r="BW409" s="369" t="str">
        <f>IF(BV409="","",IF(INDEX('コンテンツ＆備考マスタ'!$H:$J,MATCH(学校情報!BV$3,'コンテンツ＆備考マスタ'!$H:$H,0),3)="●",IF(AND(BV409&lt;&gt;"",ISNUMBER(申込書!$AC$22)=TRUE,申込書!$C$54&lt;&gt;"▼プルダウンより選択してください",申込書!$C$54&lt;&gt;""),申込書!$AC$22,""),"-"))</f>
        <v/>
      </c>
      <c r="BX409" s="369"/>
      <c r="BY409" s="369"/>
      <c r="BZ409" s="370" t="str">
        <f>IF(AND(申込書!$C$54&lt;&gt;"▼プルダウンより選択してください",申込書!$C$54&lt;&gt;"",$G409&lt;&gt;"",申込書!$V$54="特定学年のみ"),"申し込みする","")</f>
        <v/>
      </c>
      <c r="CA409" s="371"/>
      <c r="CB409" s="372"/>
      <c r="CC409" s="373" t="str">
        <f>IF(AND(申込書!$C$55&lt;&gt;"▼プルダウンより選択してください",申込書!$C$55&lt;&gt;"",申込書!$K$22&lt;&gt;"YYYY/MM/DD",$G409&lt;&gt;""),申込書!$K$22,"")</f>
        <v/>
      </c>
      <c r="CD409" s="369" t="str">
        <f>IF(CC409="","",IF(INDEX('コンテンツ＆備考マスタ'!$H:$J,MATCH(学校情報!CC$3,'コンテンツ＆備考マスタ'!$H:$H,0),3)="●",IF(AND(CC409&lt;&gt;"",ISNUMBER(申込書!$AC$22)=TRUE,申込書!$C$55&lt;&gt;"▼プルダウンより選択してください",申込書!$C$55&lt;&gt;""),申込書!$AC$22,""),"-"))</f>
        <v/>
      </c>
      <c r="CE409" s="369"/>
      <c r="CF409" s="369"/>
      <c r="CG409" s="370" t="str">
        <f>IF(AND(申込書!$C$55&lt;&gt;"▼プルダウンより選択してください",申込書!$C$55&lt;&gt;"",$G409&lt;&gt;"",申込書!$V$55="特定学年のみ"),"申し込みする","")</f>
        <v/>
      </c>
      <c r="CH409" s="371"/>
      <c r="CI409" s="372"/>
      <c r="CJ409" s="373" t="str">
        <f>IF(AND(申込書!$C$56&lt;&gt;"▼プルダウンより選択してください",申込書!$C$56&lt;&gt;"",申込書!$K$22&lt;&gt;"YYYY/MM/DD",$G409&lt;&gt;""),申込書!$K$22,"")</f>
        <v/>
      </c>
      <c r="CK409" s="369" t="str">
        <f>IF(CJ409="","",IF(INDEX('コンテンツ＆備考マスタ'!$H:$J,MATCH(学校情報!CJ$3,'コンテンツ＆備考マスタ'!$H:$H,0),3)="●",IF(AND(CJ409&lt;&gt;"",ISNUMBER(申込書!$AC$22)=TRUE,申込書!$C$56&lt;&gt;"▼プルダウンより選択してください",申込書!$C$56&lt;&gt;""),申込書!$AC$22,""),"-"))</f>
        <v/>
      </c>
      <c r="CL409" s="369"/>
      <c r="CM409" s="369"/>
      <c r="CN409" s="370" t="str">
        <f>IF(AND(申込書!$C$56&lt;&gt;"▼プルダウンより選択してください",申込書!$C$56&lt;&gt;"",$G409&lt;&gt;"",申込書!$V$56="特定学年のみ"),"申し込みする","")</f>
        <v/>
      </c>
      <c r="CO409" s="371"/>
      <c r="CP409" s="372"/>
      <c r="CQ409" s="373" t="str">
        <f>IF(AND(申込書!$C$57&lt;&gt;"▼プルダウンより選択してください",申込書!$C$57&lt;&gt;"",申込書!$K$22&lt;&gt;"YYYY/MM/DD",$G409&lt;&gt;""),申込書!$K$22,"")</f>
        <v/>
      </c>
      <c r="CR409" s="369" t="str">
        <f>IF(CQ409="","",IF(INDEX('コンテンツ＆備考マスタ'!$H:$J,MATCH(学校情報!CQ$3,'コンテンツ＆備考マスタ'!$H:$H,0),3)="●",IF(AND(CQ409&lt;&gt;"",ISNUMBER(申込書!$AC$22)=TRUE,申込書!$C$57&lt;&gt;"▼プルダウンより選択してください",申込書!$C$57&lt;&gt;""),申込書!$AC$22,""),"-"))</f>
        <v/>
      </c>
      <c r="CS409" s="369"/>
      <c r="CT409" s="369"/>
      <c r="CU409" s="369" t="str">
        <f>IF(AND(申込書!$C$57&lt;&gt;"▼プルダウンより選択してください",申込書!$C$57&lt;&gt;"",$G409&lt;&gt;"",申込書!$V$57="特定学年のみ"),"申し込みする","")</f>
        <v/>
      </c>
      <c r="CV409" s="371"/>
      <c r="CW409" s="372"/>
      <c r="CX409" s="373" t="str">
        <f>IF(AND(申込書!$C$58&lt;&gt;"▼プルダウンより選択してください",申込書!$C$58&lt;&gt;"",申込書!$K$22&lt;&gt;"YYYY/MM/DD",$G409&lt;&gt;""),申込書!$K$22,"")</f>
        <v/>
      </c>
      <c r="CY409" s="369" t="str">
        <f>IF(CX409="","",IF(INDEX('コンテンツ＆備考マスタ'!$H:$J,MATCH(学校情報!CX$3,'コンテンツ＆備考マスタ'!$H:$H,0),3)="●",IF(AND(CX409&lt;&gt;"",ISNUMBER(申込書!$AC$22)=TRUE,申込書!$C$58&lt;&gt;"▼プルダウンより選択してください",申込書!$C$58&lt;&gt;""),申込書!$AC$22,""),"-"))</f>
        <v/>
      </c>
      <c r="CZ409" s="369"/>
      <c r="DA409" s="369"/>
      <c r="DB409" s="369" t="str">
        <f>IF(AND(申込書!$C$58&lt;&gt;"▼プルダウンより選択してください",申込書!$C$58&lt;&gt;"",$G409&lt;&gt;"",申込書!$V$58="特定学年のみ"),"申し込みする","")</f>
        <v/>
      </c>
      <c r="DC409" s="371"/>
      <c r="DD409" s="372"/>
      <c r="DE409" s="373" t="str">
        <f>IF(AND(申込書!$C$59&lt;&gt;"▼プルダウンより選択してください",申込書!$C$59&lt;&gt;"",申込書!$K$22&lt;&gt;"YYYY/MM/DD",$G409&lt;&gt;""),申込書!$K$22,"")</f>
        <v/>
      </c>
      <c r="DF409" s="369" t="str">
        <f>IF(DE409="","",IF(INDEX('コンテンツ＆備考マスタ'!$H:$J,MATCH(学校情報!DE$3,'コンテンツ＆備考マスタ'!$H:$H,0),3)="●",IF(AND(DE409&lt;&gt;"",ISNUMBER(申込書!$AC$22)=TRUE,申込書!$C$59&lt;&gt;"▼プルダウンより選択してください",申込書!$C$59&lt;&gt;""),申込書!$AC$22,""),"-"))</f>
        <v/>
      </c>
      <c r="DG409" s="369"/>
      <c r="DH409" s="369"/>
      <c r="DI409" s="369" t="str">
        <f>IF(AND(申込書!$C$59&lt;&gt;"▼プルダウンより選択してください",申込書!$C$59&lt;&gt;"",$G409&lt;&gt;"",申込書!$V$59="特定学年のみ"),"申し込みする","")</f>
        <v/>
      </c>
      <c r="DJ409" s="371"/>
      <c r="DK409" s="372"/>
      <c r="DL409" s="373" t="str">
        <f>IF(AND(申込書!$C$60&lt;&gt;"▼プルダウンより選択してください",申込書!$C$60&lt;&gt;"",申込書!$K$22&lt;&gt;"YYYY/MM/DD",$G409&lt;&gt;""),申込書!$K$22,"")</f>
        <v/>
      </c>
      <c r="DM409" s="369" t="str">
        <f>IF(DL409="","",IF(INDEX('コンテンツ＆備考マスタ'!$H:$J,MATCH(学校情報!DL$3,'コンテンツ＆備考マスタ'!$H:$H,0),3)="●",IF(AND(DL409&lt;&gt;"",ISNUMBER(申込書!$AC$22)=TRUE,申込書!$C$60&lt;&gt;"▼プルダウンより選択してください",申込書!$C$60&lt;&gt;""),申込書!$AC$22,""),"-"))</f>
        <v/>
      </c>
      <c r="DN409" s="369"/>
      <c r="DO409" s="369"/>
      <c r="DP409" s="369" t="str">
        <f>IF(AND(申込書!$C$60&lt;&gt;"▼プルダウンより選択してください",申込書!$C$60&lt;&gt;"",$G409&lt;&gt;"",申込書!$V$60="特定学年のみ"),"申し込みする","")</f>
        <v/>
      </c>
      <c r="DQ409" s="371"/>
      <c r="DR409" s="372"/>
      <c r="DS409" s="373" t="str">
        <f>IF(AND(申込書!$C$61&lt;&gt;"▼プルダウンより選択してください",申込書!$C$61&lt;&gt;"",申込書!$K$22&lt;&gt;"YYYY/MM/DD",$G409&lt;&gt;""),申込書!$K$22,"")</f>
        <v/>
      </c>
      <c r="DT409" s="369" t="str">
        <f>IF(DS409="","",IF(INDEX('コンテンツ＆備考マスタ'!$H:$J,MATCH(学校情報!DS$3,'コンテンツ＆備考マスタ'!$H:$H,0),3)="●",IF(AND(DS409&lt;&gt;"",ISNUMBER(申込書!$AC$22)=TRUE,申込書!$C$61&lt;&gt;"▼プルダウンより選択してください",申込書!$C$61&lt;&gt;""),申込書!$AC$22,""),"-"))</f>
        <v/>
      </c>
      <c r="DU409" s="369"/>
      <c r="DV409" s="369"/>
      <c r="DW409" s="369" t="str">
        <f>IF(AND(申込書!$C$61&lt;&gt;"▼プルダウンより選択してください",申込書!$C$61&lt;&gt;"",$G409&lt;&gt;"",申込書!$V$61="特定学年のみ"),"申し込みする","")</f>
        <v/>
      </c>
      <c r="DX409" s="371"/>
      <c r="DY409" s="372"/>
      <c r="DZ409" s="373" t="str">
        <f>IF(AND(申込書!$C$62&lt;&gt;"▼プルダウンより選択してください",申込書!$C$62&lt;&gt;"",申込書!$K$22&lt;&gt;"YYYY/MM/DD",$G409&lt;&gt;""),申込書!$K$22,"")</f>
        <v/>
      </c>
      <c r="EA409" s="369" t="str">
        <f>IF(DZ409="","",IF(INDEX('コンテンツ＆備考マスタ'!$H:$J,MATCH(学校情報!DZ$3,'コンテンツ＆備考マスタ'!$H:$H,0),3)="●",IF(AND(DZ409&lt;&gt;"",ISNUMBER(申込書!$AC$22)=TRUE,申込書!$C$62&lt;&gt;"▼プルダウンより選択してください",申込書!$C$62&lt;&gt;""),申込書!$AC$22,""),"-"))</f>
        <v/>
      </c>
      <c r="EB409" s="369"/>
      <c r="EC409" s="369"/>
      <c r="ED409" s="370" t="str">
        <f>IF(AND(申込書!$C$62&lt;&gt;"▼プルダウンより選択してください",申込書!$C$62&lt;&gt;"",$G409&lt;&gt;"",申込書!$V$62="特定学年のみ"),"申し込みする","")</f>
        <v/>
      </c>
      <c r="EE409" s="371"/>
      <c r="EF409" s="372"/>
      <c r="EG409" s="373" t="str">
        <f>IF(AND(申込書!$C$63&lt;&gt;"▼プルダウンより選択してください",申込書!$C$63&lt;&gt;"",申込書!$K$22&lt;&gt;"YYYY/MM/DD",$G409&lt;&gt;""),申込書!$K$22,"")</f>
        <v/>
      </c>
      <c r="EH409" s="369" t="str">
        <f>IF(EG409="","",IF(INDEX('コンテンツ＆備考マスタ'!$H:$J,MATCH(学校情報!EG$3,'コンテンツ＆備考マスタ'!$H:$H,0),3)="●",IF(AND(EG409&lt;&gt;"",ISNUMBER(申込書!$AC$22)=TRUE,申込書!$C$63&lt;&gt;"▼プルダウンより選択してください",申込書!$C$63&lt;&gt;""),申込書!$AC$22,""),"-"))</f>
        <v/>
      </c>
      <c r="EI409" s="369"/>
      <c r="EJ409" s="369"/>
      <c r="EK409" s="370" t="str">
        <f>IF(AND(申込書!$C$63&lt;&gt;"▼プルダウンより選択してください",申込書!$C$63&lt;&gt;"",$G409&lt;&gt;"",申込書!$V$63="特定学年のみ"),"申し込みする","")</f>
        <v/>
      </c>
      <c r="EL409" s="371"/>
      <c r="EM409" s="372"/>
      <c r="EN409" s="373" t="str">
        <f>IF(AND(申込書!$C$64&lt;&gt;"▼プルダウンより選択してください",申込書!$C$64&lt;&gt;"",申込書!$K$22&lt;&gt;"YYYY/MM/DD",$G409&lt;&gt;""),申込書!$K$22,"")</f>
        <v/>
      </c>
      <c r="EO409" s="369" t="str">
        <f>IF(EN409="","",IF(INDEX('コンテンツ＆備考マスタ'!$H:$J,MATCH(学校情報!EN$3,'コンテンツ＆備考マスタ'!$H:$H,0),3)="●",IF(AND(EN409&lt;&gt;"",ISNUMBER(申込書!$AC$22)=TRUE,申込書!$C$64&lt;&gt;"▼プルダウンより選択してください",申込書!$C$64&lt;&gt;""),申込書!$AC$22,""),"-"))</f>
        <v/>
      </c>
      <c r="EP409" s="369"/>
      <c r="EQ409" s="369"/>
      <c r="ER409" s="370" t="str">
        <f>IF(AND(申込書!$C$64&lt;&gt;"▼プルダウンより選択してください",申込書!$C$64&lt;&gt;"",$G409&lt;&gt;"",申込書!$V$64="特定学年のみ"),"申し込みする","")</f>
        <v/>
      </c>
      <c r="ES409" s="371"/>
      <c r="ET409" s="372"/>
      <c r="EU409" s="373" t="str">
        <f>IF(AND(申込書!$C$65&lt;&gt;"▼プルダウンより選択してください",申込書!$C$65&lt;&gt;"",申込書!$K$22&lt;&gt;"YYYY/MM/DD",$G409&lt;&gt;""),申込書!$K$22,"")</f>
        <v/>
      </c>
      <c r="EV409" s="369" t="str">
        <f>IF(EU409="","",IF(INDEX('コンテンツ＆備考マスタ'!$H:$J,MATCH(学校情報!EU$3,'コンテンツ＆備考マスタ'!$H:$H,0),3)="●",IF(AND(EU409&lt;&gt;"",ISNUMBER(申込書!$AC$22)=TRUE,申込書!$C$65&lt;&gt;"▼プルダウンより選択してください",申込書!$C$65&lt;&gt;""),申込書!$AC$22,""),"-"))</f>
        <v/>
      </c>
      <c r="EW409" s="369"/>
      <c r="EX409" s="369"/>
      <c r="EY409" s="370" t="str">
        <f>IF(AND(申込書!$C$65&lt;&gt;"▼プルダウンより選択してください",申込書!$C$65&lt;&gt;"",$G409&lt;&gt;"",申込書!$V$65="特定学年のみ"),"申し込みする","")</f>
        <v/>
      </c>
      <c r="EZ409" s="371"/>
      <c r="FA409" s="372"/>
      <c r="FB409" s="373" t="str">
        <f>IF(AND(申込書!$C$66&lt;&gt;"▼プルダウンより選択してください",申込書!$C$66&lt;&gt;"",申込書!$K$22&lt;&gt;"YYYY/MM/DD",$G409&lt;&gt;""),申込書!$K$22,"")</f>
        <v/>
      </c>
      <c r="FC409" s="369" t="str">
        <f>IF(FB409="","",IF(INDEX('コンテンツ＆備考マスタ'!$H:$J,MATCH(学校情報!FB$3,'コンテンツ＆備考マスタ'!$H:$H,0),3)="●",IF(AND(FB409&lt;&gt;"",ISNUMBER(申込書!$AC$22)=TRUE,申込書!$C$66&lt;&gt;"▼プルダウンより選択してください",申込書!$C$66&lt;&gt;""),申込書!$AC$22,""),"-"))</f>
        <v/>
      </c>
      <c r="FD409" s="369"/>
      <c r="FE409" s="369"/>
      <c r="FF409" s="370" t="str">
        <f>IF(AND(申込書!$C$66&lt;&gt;"▼プルダウンより選択してください",申込書!$C$66&lt;&gt;"",$G409&lt;&gt;"",申込書!$V$66="特定学年のみ"),"申し込みする","")</f>
        <v/>
      </c>
      <c r="FG409" s="371"/>
      <c r="FH409" s="372"/>
      <c r="FI409" s="373" t="str">
        <f>IF(AND(申込書!$C$67&lt;&gt;"▼プルダウンより選択してください",申込書!$C$67&lt;&gt;"",申込書!$K$22&lt;&gt;"YYYY/MM/DD",$G409&lt;&gt;""),申込書!$K$22,"")</f>
        <v/>
      </c>
      <c r="FJ409" s="369" t="str">
        <f>IF(FI409="","",IF(INDEX('コンテンツ＆備考マスタ'!$H:$J,MATCH(学校情報!FI$3,'コンテンツ＆備考マスタ'!$H:$H,0),3)="●",IF(AND(FI409&lt;&gt;"",ISNUMBER(申込書!$AC$22)=TRUE,申込書!$C$67&lt;&gt;"▼プルダウンより選択してください",申込書!$C$67&lt;&gt;""),申込書!$AC$22,""),"-"))</f>
        <v/>
      </c>
      <c r="FK409" s="369"/>
      <c r="FL409" s="369"/>
      <c r="FM409" s="370" t="str">
        <f>IF(AND(申込書!$C$67&lt;&gt;"▼プルダウンより選択してください",申込書!$C$67&lt;&gt;"",$G409&lt;&gt;"",申込書!$V$67="特定学年のみ"),"申し込みする","")</f>
        <v/>
      </c>
      <c r="FN409" s="371"/>
      <c r="FO409" s="372"/>
      <c r="FP409" s="373" t="str">
        <f>IF(AND(申込書!$C$68&lt;&gt;"▼プルダウンより選択してください",申込書!$C$68&lt;&gt;"",申込書!$K$22&lt;&gt;"YYYY/MM/DD",$G409&lt;&gt;""),申込書!$K$22,"")</f>
        <v/>
      </c>
      <c r="FQ409" s="369" t="str">
        <f>IF(FP409="","",IF(INDEX('コンテンツ＆備考マスタ'!$H:$J,MATCH(学校情報!FP$3,'コンテンツ＆備考マスタ'!$H:$H,0),3)="●",IF(AND(FP409&lt;&gt;"",ISNUMBER(申込書!$AC$22)=TRUE,申込書!$C$68&lt;&gt;"▼プルダウンより選択してください",申込書!$C$68&lt;&gt;""),申込書!$AC$22,""),"-"))</f>
        <v/>
      </c>
      <c r="FR409" s="369"/>
      <c r="FS409" s="369"/>
      <c r="FT409" s="370" t="str">
        <f>IF(AND(申込書!$C$68&lt;&gt;"▼プルダウンより選択してください",申込書!$C$68&lt;&gt;"",$G409&lt;&gt;"",申込書!$V$68="特定学年のみ"),"申し込みする","")</f>
        <v/>
      </c>
      <c r="FU409" s="371"/>
      <c r="FV409" s="372"/>
      <c r="FW409" s="373" t="str">
        <f>IF(AND(申込書!$C$69&lt;&gt;"▼プルダウンより選択してください",申込書!$C$69&lt;&gt;"",申込書!$K$22&lt;&gt;"YYYY/MM/DD",$G409&lt;&gt;""),申込書!$K$22,"")</f>
        <v/>
      </c>
      <c r="FX409" s="369" t="str">
        <f>IF(FW409="","",IF(INDEX('コンテンツ＆備考マスタ'!$H:$J,MATCH(学校情報!FW$3,'コンテンツ＆備考マスタ'!$H:$H,0),3)="●",IF(AND(FW409&lt;&gt;"",ISNUMBER(申込書!$AC$22)=TRUE,申込書!$C$69&lt;&gt;"▼プルダウンより選択してください",申込書!$C$69&lt;&gt;""),申込書!$AC$22,""),"-"))</f>
        <v/>
      </c>
      <c r="FY409" s="369"/>
      <c r="FZ409" s="369"/>
      <c r="GA409" s="370" t="str">
        <f>IF(AND(申込書!$C$69&lt;&gt;"▼プルダウンより選択してください",申込書!$C$69&lt;&gt;"",$G409&lt;&gt;"",申込書!$V$69="特定学年のみ"),"申し込みする","")</f>
        <v/>
      </c>
      <c r="GB409" s="371"/>
      <c r="GC409" s="372"/>
      <c r="GD409" s="373" t="str">
        <f>IF(AND(申込書!$C$70&lt;&gt;"▼プルダウンより選択してください",申込書!$C$70&lt;&gt;"",申込書!$K$22&lt;&gt;"YYYY/MM/DD",$G409&lt;&gt;""),申込書!$K$22,"")</f>
        <v/>
      </c>
      <c r="GE409" s="369" t="str">
        <f>IF(GD409="","",IF(INDEX('コンテンツ＆備考マスタ'!$H:$J,MATCH(学校情報!GD$3,'コンテンツ＆備考マスタ'!$H:$H,0),3)="●",IF(AND(GD409&lt;&gt;"",ISNUMBER(申込書!$AC$22)=TRUE,申込書!$C$70&lt;&gt;"▼プルダウンより選択してください",申込書!$C$70&lt;&gt;""),申込書!$AC$22,""),"-"))</f>
        <v/>
      </c>
      <c r="GF409" s="369"/>
      <c r="GG409" s="369"/>
      <c r="GH409" s="370" t="str">
        <f>IF(AND(申込書!$C$70&lt;&gt;"▼プルダウンより選択してください",申込書!$C$70&lt;&gt;"",$G409&lt;&gt;"",申込書!$V$70="特定学年のみ"),"申し込みする","")</f>
        <v/>
      </c>
      <c r="GI409" s="371"/>
      <c r="GJ409" s="372"/>
      <c r="GK409" s="373" t="str">
        <f>IF(AND(申込書!$C$71&lt;&gt;"▼プルダウンより選択してください",申込書!$C$71&lt;&gt;"",申込書!$K$22&lt;&gt;"YYYY/MM/DD",$G409&lt;&gt;""),申込書!$K$22,"")</f>
        <v/>
      </c>
      <c r="GL409" s="369" t="str">
        <f>IF(GK409="","",IF(INDEX('コンテンツ＆備考マスタ'!$H:$J,MATCH(学校情報!GK$3,'コンテンツ＆備考マスタ'!$H:$H,0),3)="●",IF(AND(GK409&lt;&gt;"",ISNUMBER(申込書!$AC$22)=TRUE,申込書!$C$71&lt;&gt;"▼プルダウンより選択してください",申込書!$C$71&lt;&gt;""),申込書!$AC$22,""),"-"))</f>
        <v/>
      </c>
      <c r="GM409" s="369"/>
      <c r="GN409" s="369"/>
      <c r="GO409" s="370" t="str">
        <f>IF(AND(申込書!$C$71&lt;&gt;"▼プルダウンより選択してください",申込書!$C$71&lt;&gt;"",$G409&lt;&gt;"",申込書!$V$71="特定学年のみ"),"申し込みする","")</f>
        <v/>
      </c>
      <c r="GP409" s="371"/>
      <c r="GQ409" s="372"/>
      <c r="GR409" s="373" t="str">
        <f>IF(AND(申込書!$C$72&lt;&gt;"▼プルダウンより選択してください",申込書!$C$72&lt;&gt;"",申込書!$K$22&lt;&gt;"YYYY/MM/DD",$G409&lt;&gt;""),申込書!$K$22,"")</f>
        <v/>
      </c>
      <c r="GS409" s="369" t="str">
        <f>IF(GR409="","",IF(INDEX('コンテンツ＆備考マスタ'!$H:$J,MATCH(学校情報!GR$3,'コンテンツ＆備考マスタ'!$H:$H,0),3)="●",IF(AND(GR409&lt;&gt;"",ISNUMBER(申込書!$AC$22)=TRUE,申込書!$C$72&lt;&gt;"▼プルダウンより選択してください",申込書!$C$72&lt;&gt;""),申込書!$AC$22,""),"-"))</f>
        <v/>
      </c>
      <c r="GT409" s="369"/>
      <c r="GU409" s="369"/>
      <c r="GV409" s="370" t="str">
        <f>IF(AND(申込書!$C$72&lt;&gt;"▼プルダウンより選択してください",申込書!$C$72&lt;&gt;"",$G409&lt;&gt;"",申込書!$V$72="特定学年のみ"),"申し込みする","")</f>
        <v/>
      </c>
      <c r="GW409" s="371"/>
      <c r="GX409" s="372"/>
      <c r="GY409" s="373" t="str">
        <f>IF(AND(申込書!$C$73&lt;&gt;"▼プルダウンより選択してください",申込書!$C$73&lt;&gt;"",申込書!$K$22&lt;&gt;"YYYY/MM/DD",$G409&lt;&gt;""),申込書!$K$22,"")</f>
        <v/>
      </c>
      <c r="GZ409" s="369" t="str">
        <f>IF(GY409="","",IF(INDEX('コンテンツ＆備考マスタ'!$H:$J,MATCH(学校情報!GY$3,'コンテンツ＆備考マスタ'!$H:$H,0),3)="●",IF(AND(GY409&lt;&gt;"",ISNUMBER(申込書!$AC$22)=TRUE,申込書!$C$73&lt;&gt;"▼プルダウンより選択してください",申込書!$C$73&lt;&gt;""),申込書!$AC$22,""),"-"))</f>
        <v/>
      </c>
      <c r="HA409" s="369"/>
      <c r="HB409" s="369"/>
      <c r="HC409" s="370" t="str">
        <f>IF(AND(申込書!$C$73&lt;&gt;"▼プルダウンより選択してください",申込書!$C$73&lt;&gt;"",$G409&lt;&gt;"",申込書!$V$73="特定学年のみ"),"申し込みする","")</f>
        <v/>
      </c>
      <c r="HD409" s="371"/>
      <c r="HE409" s="372"/>
      <c r="HF409" s="373" t="str">
        <f>IF(AND(申込書!$C$74&lt;&gt;"▼プルダウンより選択してください",申込書!$C$74&lt;&gt;"",申込書!$K$22&lt;&gt;"YYYY/MM/DD",$G409&lt;&gt;""),申込書!$K$22,"")</f>
        <v/>
      </c>
      <c r="HG409" s="369" t="str">
        <f>IF(HF409="","",IF(INDEX('コンテンツ＆備考マスタ'!$H:$J,MATCH(学校情報!HF$3,'コンテンツ＆備考マスタ'!$H:$H,0),3)="●",IF(AND(HF409&lt;&gt;"",ISNUMBER(申込書!$AC$22)=TRUE,申込書!$C$74&lt;&gt;"▼プルダウンより選択してください",申込書!$C$74&lt;&gt;""),申込書!$AC$22,""),"-"))</f>
        <v/>
      </c>
      <c r="HH409" s="369"/>
      <c r="HI409" s="369"/>
      <c r="HJ409" s="370" t="str">
        <f>IF(AND(申込書!$C$74&lt;&gt;"▼プルダウンより選択してください",申込書!$C$74&lt;&gt;"",$G409&lt;&gt;"",申込書!$V$74="特定学年のみ"),"申し込みする","")</f>
        <v/>
      </c>
      <c r="HK409" s="371"/>
      <c r="HL409" s="372"/>
      <c r="HM409" s="373" t="str">
        <f>IF(AND(申込書!$C$75&lt;&gt;"▼プルダウンより選択してください",申込書!$C$75&lt;&gt;"",申込書!$K$22&lt;&gt;"YYYY/MM/DD",$G409&lt;&gt;""),申込書!$K$22,"")</f>
        <v/>
      </c>
      <c r="HN409" s="369" t="str">
        <f>IF(HM409="","",IF(INDEX('コンテンツ＆備考マスタ'!$H:$J,MATCH(学校情報!HM$3,'コンテンツ＆備考マスタ'!$H:$H,0),3)="●",IF(AND(HM409&lt;&gt;"",ISNUMBER(申込書!$AC$22)=TRUE,申込書!$C$75&lt;&gt;"▼プルダウンより選択してください",申込書!$C$75&lt;&gt;""),申込書!$AC$22,""),"-"))</f>
        <v/>
      </c>
      <c r="HO409" s="369"/>
      <c r="HP409" s="369"/>
      <c r="HQ409" s="370" t="str">
        <f>IF(AND(申込書!$C$75&lt;&gt;"▼プルダウンより選択してください",申込書!$C$75&lt;&gt;"",$G409&lt;&gt;"",申込書!$V$75="特定学年のみ"),"申し込みする","")</f>
        <v/>
      </c>
      <c r="HR409" s="371"/>
      <c r="HS409" s="371"/>
      <c r="HT409" s="374" t="str">
        <f>IF(AND(申込書!$C$76&lt;&gt;"▼プルダウンより選択してください",申込書!$C$76&lt;&gt;"",申込書!$K$22&lt;&gt;"YYYY/MM/DD",$G409&lt;&gt;""),申込書!$K$22,"")</f>
        <v/>
      </c>
      <c r="HU409" s="369" t="str">
        <f>IF(HT409="","",IF(INDEX('コンテンツ＆備考マスタ'!$H:$J,MATCH(学校情報!HT$3,'コンテンツ＆備考マスタ'!$H:$H,0),3)="●",IF(AND(HT409&lt;&gt;"",ISNUMBER(申込書!$AC$22)=TRUE,申込書!$C$76&lt;&gt;"▼プルダウンより選択してください",申込書!$C$76&lt;&gt;""),申込書!$AC$22,""),"-"))</f>
        <v/>
      </c>
      <c r="HV409" s="369"/>
      <c r="HW409" s="369"/>
      <c r="HX409" s="370" t="str">
        <f>IF(AND(申込書!$C$76&lt;&gt;"▼プルダウンより選択してください",申込書!$C$76&lt;&gt;"",$G409&lt;&gt;"",申込書!$V$76="特定学年のみ"),"申し込みする","")</f>
        <v/>
      </c>
      <c r="HY409" s="371"/>
      <c r="HZ409" s="372"/>
      <c r="IA409" s="69"/>
    </row>
    <row r="410" spans="2:235" ht="26.85" hidden="1" customHeight="1" outlineLevel="1">
      <c r="B410" s="365">
        <f t="shared" si="18"/>
        <v>405</v>
      </c>
      <c r="C410" s="55"/>
      <c r="D410" s="56"/>
      <c r="E410" s="154"/>
      <c r="F410" s="57"/>
      <c r="G410" s="58"/>
      <c r="H410" s="59"/>
      <c r="I410" s="60"/>
      <c r="J410" s="61"/>
      <c r="K410" s="366" t="str">
        <f t="shared" si="19"/>
        <v/>
      </c>
      <c r="L410" s="62"/>
      <c r="M410" s="322"/>
      <c r="N410" s="63"/>
      <c r="O410" s="64"/>
      <c r="P410" s="367" t="str">
        <f t="shared" si="20"/>
        <v/>
      </c>
      <c r="Q410" s="65"/>
      <c r="R410" s="66"/>
      <c r="S410" s="67"/>
      <c r="T410" s="68"/>
      <c r="U410" s="68"/>
      <c r="V410" s="68"/>
      <c r="W410" s="66"/>
      <c r="X410" s="281"/>
      <c r="Y410" s="368" t="str">
        <f>IF(AND(申込書!$C$47&lt;&gt;"▼プルダウンより選択してください",申込書!$C$47&lt;&gt;"",申込書!$K$22&lt;&gt;"YYYY/MM/DD",$G410&lt;&gt;""),申込書!$K$22,"")</f>
        <v/>
      </c>
      <c r="Z410" s="369" t="str">
        <f>IF(Y410="","",IF(INDEX('コンテンツ＆備考マスタ'!$H:$J,MATCH(学校情報!Y$3,'コンテンツ＆備考マスタ'!$H:$H,0),3)="●",IF(AND(Y410&lt;&gt;"",ISNUMBER(申込書!$AC$22)=TRUE,申込書!$C$47&lt;&gt;"▼プルダウンより選択してください",申込書!$C$47&lt;&gt;""),申込書!$AC$22,""),"-"))</f>
        <v/>
      </c>
      <c r="AA410" s="369"/>
      <c r="AB410" s="369"/>
      <c r="AC410" s="370" t="str">
        <f>IF(AND(申込書!$C$47&lt;&gt;"▼プルダウンより選択してください",申込書!$C$47&lt;&gt;"",$G410&lt;&gt;"",申込書!$V$47="特定学年のみ"),"申し込みする","")</f>
        <v/>
      </c>
      <c r="AD410" s="371"/>
      <c r="AE410" s="372"/>
      <c r="AF410" s="373" t="str">
        <f>IF(AND(申込書!$C$48&lt;&gt;"▼プルダウンより選択してください",申込書!$C$48&lt;&gt;"",申込書!$K$22&lt;&gt;"YYYY/MM/DD",$G410&lt;&gt;""),申込書!$K$22,"")</f>
        <v/>
      </c>
      <c r="AG410" s="369" t="str">
        <f>IF(AF410="","",IF(INDEX('コンテンツ＆備考マスタ'!$H:$J,MATCH(学校情報!AF$3,'コンテンツ＆備考マスタ'!$H:$H,0),3)="●",IF(AND(AF410&lt;&gt;"",ISNUMBER(申込書!$AC$22)=TRUE,申込書!$C$48&lt;&gt;"▼プルダウンより選択してください",申込書!$C$48&lt;&gt;""),申込書!$AC$22,""),"-"))</f>
        <v/>
      </c>
      <c r="AH410" s="369"/>
      <c r="AI410" s="369"/>
      <c r="AJ410" s="370" t="str">
        <f>IF(AND(申込書!$C$48&lt;&gt;"▼プルダウンより選択してください",申込書!$C$48&lt;&gt;"",$G410&lt;&gt;"",申込書!$V$48="特定学年のみ"),"申し込みする","")</f>
        <v/>
      </c>
      <c r="AK410" s="371"/>
      <c r="AL410" s="372"/>
      <c r="AM410" s="373" t="str">
        <f>IF(AND(申込書!$C$49&lt;&gt;"▼プルダウンより選択してください",申込書!$C$49&lt;&gt;"",申込書!$K$22&lt;&gt;"YYYY/MM/DD",$G410&lt;&gt;""),申込書!$K$22,"")</f>
        <v/>
      </c>
      <c r="AN410" s="369" t="str">
        <f>IF(AM410="","",IF(INDEX('コンテンツ＆備考マスタ'!$H:$J,MATCH(学校情報!AM$3,'コンテンツ＆備考マスタ'!$H:$H,0),3)="●",IF(AND(AM410&lt;&gt;"",ISNUMBER(申込書!$AC$22)=TRUE,申込書!$C$49&lt;&gt;"▼プルダウンより選択してください",申込書!$C$49&lt;&gt;""),申込書!$AC$22,""),"-"))</f>
        <v/>
      </c>
      <c r="AO410" s="369"/>
      <c r="AP410" s="369"/>
      <c r="AQ410" s="370" t="str">
        <f>IF(AND(申込書!$C$49&lt;&gt;"▼プルダウンより選択してください",申込書!$C$49&lt;&gt;"",$G410&lt;&gt;"",申込書!$V$49="特定学年のみ"),"申し込みする","")</f>
        <v/>
      </c>
      <c r="AR410" s="371"/>
      <c r="AS410" s="372"/>
      <c r="AT410" s="373" t="str">
        <f>IF(AND(申込書!$C$50&lt;&gt;"▼プルダウンより選択してください",申込書!$C$50&lt;&gt;"",申込書!$K$22&lt;&gt;"YYYY/MM/DD",$G410&lt;&gt;""),申込書!$K$22,"")</f>
        <v/>
      </c>
      <c r="AU410" s="369" t="str">
        <f>IF(AT410="","",IF(INDEX('コンテンツ＆備考マスタ'!$H:$J,MATCH(学校情報!AT$3,'コンテンツ＆備考マスタ'!$H:$H,0),3)="●",IF(AND(AT410&lt;&gt;"",ISNUMBER(申込書!$AC$22)=TRUE,申込書!$C$50&lt;&gt;"▼プルダウンより選択してください",申込書!$C$50&lt;&gt;""),申込書!$AC$22,""),"-"))</f>
        <v/>
      </c>
      <c r="AV410" s="369"/>
      <c r="AW410" s="369"/>
      <c r="AX410" s="370" t="str">
        <f>IF(AND(申込書!$C$50&lt;&gt;"▼プルダウンより選択してください",申込書!$C$50&lt;&gt;"",$G410&lt;&gt;"",申込書!$V$50="特定学年のみ"),"申し込みする","")</f>
        <v/>
      </c>
      <c r="AY410" s="371"/>
      <c r="AZ410" s="372"/>
      <c r="BA410" s="373" t="str">
        <f>IF(AND(申込書!$C$51&lt;&gt;"▼プルダウンより選択してください",申込書!$C$51&lt;&gt;"",申込書!$K$22&lt;&gt;"YYYY/MM/DD",$G410&lt;&gt;""),申込書!$K$22,"")</f>
        <v/>
      </c>
      <c r="BB410" s="369" t="str">
        <f>IF(BA410="","",IF(INDEX('コンテンツ＆備考マスタ'!$H:$J,MATCH(学校情報!BA$3,'コンテンツ＆備考マスタ'!$H:$H,0),3)="●",IF(AND(BA410&lt;&gt;"",ISNUMBER(申込書!$AC$22)=TRUE,申込書!$C$51&lt;&gt;"▼プルダウンより選択してください",申込書!$C$51&lt;&gt;""),申込書!$AC$22,""),"-"))</f>
        <v/>
      </c>
      <c r="BC410" s="369"/>
      <c r="BD410" s="369"/>
      <c r="BE410" s="370" t="str">
        <f>IF(AND(申込書!$C$51&lt;&gt;"▼プルダウンより選択してください",申込書!$C$51&lt;&gt;"",$G410&lt;&gt;"",申込書!$V$51="特定学年のみ"),"申し込みする","")</f>
        <v/>
      </c>
      <c r="BF410" s="371"/>
      <c r="BG410" s="372"/>
      <c r="BH410" s="373" t="str">
        <f>IF(AND(申込書!$C$52&lt;&gt;"▼プルダウンより選択してください",申込書!$C$52&lt;&gt;"",申込書!$K$22&lt;&gt;"YYYY/MM/DD",$G410&lt;&gt;""),申込書!$K$22,"")</f>
        <v/>
      </c>
      <c r="BI410" s="369" t="str">
        <f>IF(BH410="","",IF(INDEX('コンテンツ＆備考マスタ'!$H:$J,MATCH(学校情報!BH$3,'コンテンツ＆備考マスタ'!$H:$H,0),3)="●",IF(AND(BH410&lt;&gt;"",ISNUMBER(申込書!$AC$22)=TRUE,申込書!$C$52&lt;&gt;"▼プルダウンより選択してください",申込書!$C$52&lt;&gt;""),申込書!$AC$22,""),"-"))</f>
        <v/>
      </c>
      <c r="BJ410" s="369"/>
      <c r="BK410" s="369"/>
      <c r="BL410" s="370" t="str">
        <f>IF(AND(申込書!$C$52&lt;&gt;"▼プルダウンより選択してください",申込書!$C$52&lt;&gt;"",$G410&lt;&gt;"",申込書!$V$52="特定学年のみ"),"申し込みする","")</f>
        <v/>
      </c>
      <c r="BM410" s="371"/>
      <c r="BN410" s="372"/>
      <c r="BO410" s="373" t="str">
        <f>IF(AND(申込書!$C$53&lt;&gt;"▼プルダウンより選択してください",申込書!$C$53&lt;&gt;"",申込書!$K$22&lt;&gt;"YYYY/MM/DD",$G410&lt;&gt;""),申込書!$K$22,"")</f>
        <v/>
      </c>
      <c r="BP410" s="369" t="str">
        <f>IF(BO410="","",IF(INDEX('コンテンツ＆備考マスタ'!$H:$J,MATCH(学校情報!BO$3,'コンテンツ＆備考マスタ'!$H:$H,0),3)="●",IF(AND(BO410&lt;&gt;"",ISNUMBER(申込書!$AC$22)=TRUE,申込書!$C$53&lt;&gt;"▼プルダウンより選択してください",申込書!$C$53&lt;&gt;""),申込書!$AC$22,""),"-"))</f>
        <v/>
      </c>
      <c r="BQ410" s="369"/>
      <c r="BR410" s="369"/>
      <c r="BS410" s="370" t="str">
        <f>IF(AND(申込書!$C$53&lt;&gt;"▼プルダウンより選択してください",申込書!$C$53&lt;&gt;"",$G410&lt;&gt;"",申込書!$V$53="特定学年のみ"),"申し込みする","")</f>
        <v/>
      </c>
      <c r="BT410" s="371"/>
      <c r="BU410" s="372"/>
      <c r="BV410" s="373" t="str">
        <f>IF(AND(申込書!$C$54&lt;&gt;"▼プルダウンより選択してください",申込書!$C$54&lt;&gt;"",申込書!$K$22&lt;&gt;"YYYY/MM/DD",$G410&lt;&gt;""),申込書!$K$22,"")</f>
        <v/>
      </c>
      <c r="BW410" s="369" t="str">
        <f>IF(BV410="","",IF(INDEX('コンテンツ＆備考マスタ'!$H:$J,MATCH(学校情報!BV$3,'コンテンツ＆備考マスタ'!$H:$H,0),3)="●",IF(AND(BV410&lt;&gt;"",ISNUMBER(申込書!$AC$22)=TRUE,申込書!$C$54&lt;&gt;"▼プルダウンより選択してください",申込書!$C$54&lt;&gt;""),申込書!$AC$22,""),"-"))</f>
        <v/>
      </c>
      <c r="BX410" s="369"/>
      <c r="BY410" s="369"/>
      <c r="BZ410" s="370" t="str">
        <f>IF(AND(申込書!$C$54&lt;&gt;"▼プルダウンより選択してください",申込書!$C$54&lt;&gt;"",$G410&lt;&gt;"",申込書!$V$54="特定学年のみ"),"申し込みする","")</f>
        <v/>
      </c>
      <c r="CA410" s="371"/>
      <c r="CB410" s="372"/>
      <c r="CC410" s="373" t="str">
        <f>IF(AND(申込書!$C$55&lt;&gt;"▼プルダウンより選択してください",申込書!$C$55&lt;&gt;"",申込書!$K$22&lt;&gt;"YYYY/MM/DD",$G410&lt;&gt;""),申込書!$K$22,"")</f>
        <v/>
      </c>
      <c r="CD410" s="369" t="str">
        <f>IF(CC410="","",IF(INDEX('コンテンツ＆備考マスタ'!$H:$J,MATCH(学校情報!CC$3,'コンテンツ＆備考マスタ'!$H:$H,0),3)="●",IF(AND(CC410&lt;&gt;"",ISNUMBER(申込書!$AC$22)=TRUE,申込書!$C$55&lt;&gt;"▼プルダウンより選択してください",申込書!$C$55&lt;&gt;""),申込書!$AC$22,""),"-"))</f>
        <v/>
      </c>
      <c r="CE410" s="369"/>
      <c r="CF410" s="369"/>
      <c r="CG410" s="370" t="str">
        <f>IF(AND(申込書!$C$55&lt;&gt;"▼プルダウンより選択してください",申込書!$C$55&lt;&gt;"",$G410&lt;&gt;"",申込書!$V$55="特定学年のみ"),"申し込みする","")</f>
        <v/>
      </c>
      <c r="CH410" s="371"/>
      <c r="CI410" s="372"/>
      <c r="CJ410" s="373" t="str">
        <f>IF(AND(申込書!$C$56&lt;&gt;"▼プルダウンより選択してください",申込書!$C$56&lt;&gt;"",申込書!$K$22&lt;&gt;"YYYY/MM/DD",$G410&lt;&gt;""),申込書!$K$22,"")</f>
        <v/>
      </c>
      <c r="CK410" s="369" t="str">
        <f>IF(CJ410="","",IF(INDEX('コンテンツ＆備考マスタ'!$H:$J,MATCH(学校情報!CJ$3,'コンテンツ＆備考マスタ'!$H:$H,0),3)="●",IF(AND(CJ410&lt;&gt;"",ISNUMBER(申込書!$AC$22)=TRUE,申込書!$C$56&lt;&gt;"▼プルダウンより選択してください",申込書!$C$56&lt;&gt;""),申込書!$AC$22,""),"-"))</f>
        <v/>
      </c>
      <c r="CL410" s="369"/>
      <c r="CM410" s="369"/>
      <c r="CN410" s="370" t="str">
        <f>IF(AND(申込書!$C$56&lt;&gt;"▼プルダウンより選択してください",申込書!$C$56&lt;&gt;"",$G410&lt;&gt;"",申込書!$V$56="特定学年のみ"),"申し込みする","")</f>
        <v/>
      </c>
      <c r="CO410" s="371"/>
      <c r="CP410" s="372"/>
      <c r="CQ410" s="373" t="str">
        <f>IF(AND(申込書!$C$57&lt;&gt;"▼プルダウンより選択してください",申込書!$C$57&lt;&gt;"",申込書!$K$22&lt;&gt;"YYYY/MM/DD",$G410&lt;&gt;""),申込書!$K$22,"")</f>
        <v/>
      </c>
      <c r="CR410" s="369" t="str">
        <f>IF(CQ410="","",IF(INDEX('コンテンツ＆備考マスタ'!$H:$J,MATCH(学校情報!CQ$3,'コンテンツ＆備考マスタ'!$H:$H,0),3)="●",IF(AND(CQ410&lt;&gt;"",ISNUMBER(申込書!$AC$22)=TRUE,申込書!$C$57&lt;&gt;"▼プルダウンより選択してください",申込書!$C$57&lt;&gt;""),申込書!$AC$22,""),"-"))</f>
        <v/>
      </c>
      <c r="CS410" s="369"/>
      <c r="CT410" s="369"/>
      <c r="CU410" s="369" t="str">
        <f>IF(AND(申込書!$C$57&lt;&gt;"▼プルダウンより選択してください",申込書!$C$57&lt;&gt;"",$G410&lt;&gt;"",申込書!$V$57="特定学年のみ"),"申し込みする","")</f>
        <v/>
      </c>
      <c r="CV410" s="371"/>
      <c r="CW410" s="372"/>
      <c r="CX410" s="373" t="str">
        <f>IF(AND(申込書!$C$58&lt;&gt;"▼プルダウンより選択してください",申込書!$C$58&lt;&gt;"",申込書!$K$22&lt;&gt;"YYYY/MM/DD",$G410&lt;&gt;""),申込書!$K$22,"")</f>
        <v/>
      </c>
      <c r="CY410" s="369" t="str">
        <f>IF(CX410="","",IF(INDEX('コンテンツ＆備考マスタ'!$H:$J,MATCH(学校情報!CX$3,'コンテンツ＆備考マスタ'!$H:$H,0),3)="●",IF(AND(CX410&lt;&gt;"",ISNUMBER(申込書!$AC$22)=TRUE,申込書!$C$58&lt;&gt;"▼プルダウンより選択してください",申込書!$C$58&lt;&gt;""),申込書!$AC$22,""),"-"))</f>
        <v/>
      </c>
      <c r="CZ410" s="369"/>
      <c r="DA410" s="369"/>
      <c r="DB410" s="369" t="str">
        <f>IF(AND(申込書!$C$58&lt;&gt;"▼プルダウンより選択してください",申込書!$C$58&lt;&gt;"",$G410&lt;&gt;"",申込書!$V$58="特定学年のみ"),"申し込みする","")</f>
        <v/>
      </c>
      <c r="DC410" s="371"/>
      <c r="DD410" s="372"/>
      <c r="DE410" s="373" t="str">
        <f>IF(AND(申込書!$C$59&lt;&gt;"▼プルダウンより選択してください",申込書!$C$59&lt;&gt;"",申込書!$K$22&lt;&gt;"YYYY/MM/DD",$G410&lt;&gt;""),申込書!$K$22,"")</f>
        <v/>
      </c>
      <c r="DF410" s="369" t="str">
        <f>IF(DE410="","",IF(INDEX('コンテンツ＆備考マスタ'!$H:$J,MATCH(学校情報!DE$3,'コンテンツ＆備考マスタ'!$H:$H,0),3)="●",IF(AND(DE410&lt;&gt;"",ISNUMBER(申込書!$AC$22)=TRUE,申込書!$C$59&lt;&gt;"▼プルダウンより選択してください",申込書!$C$59&lt;&gt;""),申込書!$AC$22,""),"-"))</f>
        <v/>
      </c>
      <c r="DG410" s="369"/>
      <c r="DH410" s="369"/>
      <c r="DI410" s="369" t="str">
        <f>IF(AND(申込書!$C$59&lt;&gt;"▼プルダウンより選択してください",申込書!$C$59&lt;&gt;"",$G410&lt;&gt;"",申込書!$V$59="特定学年のみ"),"申し込みする","")</f>
        <v/>
      </c>
      <c r="DJ410" s="371"/>
      <c r="DK410" s="372"/>
      <c r="DL410" s="373" t="str">
        <f>IF(AND(申込書!$C$60&lt;&gt;"▼プルダウンより選択してください",申込書!$C$60&lt;&gt;"",申込書!$K$22&lt;&gt;"YYYY/MM/DD",$G410&lt;&gt;""),申込書!$K$22,"")</f>
        <v/>
      </c>
      <c r="DM410" s="369" t="str">
        <f>IF(DL410="","",IF(INDEX('コンテンツ＆備考マスタ'!$H:$J,MATCH(学校情報!DL$3,'コンテンツ＆備考マスタ'!$H:$H,0),3)="●",IF(AND(DL410&lt;&gt;"",ISNUMBER(申込書!$AC$22)=TRUE,申込書!$C$60&lt;&gt;"▼プルダウンより選択してください",申込書!$C$60&lt;&gt;""),申込書!$AC$22,""),"-"))</f>
        <v/>
      </c>
      <c r="DN410" s="369"/>
      <c r="DO410" s="369"/>
      <c r="DP410" s="369" t="str">
        <f>IF(AND(申込書!$C$60&lt;&gt;"▼プルダウンより選択してください",申込書!$C$60&lt;&gt;"",$G410&lt;&gt;"",申込書!$V$60="特定学年のみ"),"申し込みする","")</f>
        <v/>
      </c>
      <c r="DQ410" s="371"/>
      <c r="DR410" s="372"/>
      <c r="DS410" s="373" t="str">
        <f>IF(AND(申込書!$C$61&lt;&gt;"▼プルダウンより選択してください",申込書!$C$61&lt;&gt;"",申込書!$K$22&lt;&gt;"YYYY/MM/DD",$G410&lt;&gt;""),申込書!$K$22,"")</f>
        <v/>
      </c>
      <c r="DT410" s="369" t="str">
        <f>IF(DS410="","",IF(INDEX('コンテンツ＆備考マスタ'!$H:$J,MATCH(学校情報!DS$3,'コンテンツ＆備考マスタ'!$H:$H,0),3)="●",IF(AND(DS410&lt;&gt;"",ISNUMBER(申込書!$AC$22)=TRUE,申込書!$C$61&lt;&gt;"▼プルダウンより選択してください",申込書!$C$61&lt;&gt;""),申込書!$AC$22,""),"-"))</f>
        <v/>
      </c>
      <c r="DU410" s="369"/>
      <c r="DV410" s="369"/>
      <c r="DW410" s="369" t="str">
        <f>IF(AND(申込書!$C$61&lt;&gt;"▼プルダウンより選択してください",申込書!$C$61&lt;&gt;"",$G410&lt;&gt;"",申込書!$V$61="特定学年のみ"),"申し込みする","")</f>
        <v/>
      </c>
      <c r="DX410" s="371"/>
      <c r="DY410" s="372"/>
      <c r="DZ410" s="373" t="str">
        <f>IF(AND(申込書!$C$62&lt;&gt;"▼プルダウンより選択してください",申込書!$C$62&lt;&gt;"",申込書!$K$22&lt;&gt;"YYYY/MM/DD",$G410&lt;&gt;""),申込書!$K$22,"")</f>
        <v/>
      </c>
      <c r="EA410" s="369" t="str">
        <f>IF(DZ410="","",IF(INDEX('コンテンツ＆備考マスタ'!$H:$J,MATCH(学校情報!DZ$3,'コンテンツ＆備考マスタ'!$H:$H,0),3)="●",IF(AND(DZ410&lt;&gt;"",ISNUMBER(申込書!$AC$22)=TRUE,申込書!$C$62&lt;&gt;"▼プルダウンより選択してください",申込書!$C$62&lt;&gt;""),申込書!$AC$22,""),"-"))</f>
        <v/>
      </c>
      <c r="EB410" s="369"/>
      <c r="EC410" s="369"/>
      <c r="ED410" s="370" t="str">
        <f>IF(AND(申込書!$C$62&lt;&gt;"▼プルダウンより選択してください",申込書!$C$62&lt;&gt;"",$G410&lt;&gt;"",申込書!$V$62="特定学年のみ"),"申し込みする","")</f>
        <v/>
      </c>
      <c r="EE410" s="371"/>
      <c r="EF410" s="372"/>
      <c r="EG410" s="373" t="str">
        <f>IF(AND(申込書!$C$63&lt;&gt;"▼プルダウンより選択してください",申込書!$C$63&lt;&gt;"",申込書!$K$22&lt;&gt;"YYYY/MM/DD",$G410&lt;&gt;""),申込書!$K$22,"")</f>
        <v/>
      </c>
      <c r="EH410" s="369" t="str">
        <f>IF(EG410="","",IF(INDEX('コンテンツ＆備考マスタ'!$H:$J,MATCH(学校情報!EG$3,'コンテンツ＆備考マスタ'!$H:$H,0),3)="●",IF(AND(EG410&lt;&gt;"",ISNUMBER(申込書!$AC$22)=TRUE,申込書!$C$63&lt;&gt;"▼プルダウンより選択してください",申込書!$C$63&lt;&gt;""),申込書!$AC$22,""),"-"))</f>
        <v/>
      </c>
      <c r="EI410" s="369"/>
      <c r="EJ410" s="369"/>
      <c r="EK410" s="370" t="str">
        <f>IF(AND(申込書!$C$63&lt;&gt;"▼プルダウンより選択してください",申込書!$C$63&lt;&gt;"",$G410&lt;&gt;"",申込書!$V$63="特定学年のみ"),"申し込みする","")</f>
        <v/>
      </c>
      <c r="EL410" s="371"/>
      <c r="EM410" s="372"/>
      <c r="EN410" s="373" t="str">
        <f>IF(AND(申込書!$C$64&lt;&gt;"▼プルダウンより選択してください",申込書!$C$64&lt;&gt;"",申込書!$K$22&lt;&gt;"YYYY/MM/DD",$G410&lt;&gt;""),申込書!$K$22,"")</f>
        <v/>
      </c>
      <c r="EO410" s="369" t="str">
        <f>IF(EN410="","",IF(INDEX('コンテンツ＆備考マスタ'!$H:$J,MATCH(学校情報!EN$3,'コンテンツ＆備考マスタ'!$H:$H,0),3)="●",IF(AND(EN410&lt;&gt;"",ISNUMBER(申込書!$AC$22)=TRUE,申込書!$C$64&lt;&gt;"▼プルダウンより選択してください",申込書!$C$64&lt;&gt;""),申込書!$AC$22,""),"-"))</f>
        <v/>
      </c>
      <c r="EP410" s="369"/>
      <c r="EQ410" s="369"/>
      <c r="ER410" s="370" t="str">
        <f>IF(AND(申込書!$C$64&lt;&gt;"▼プルダウンより選択してください",申込書!$C$64&lt;&gt;"",$G410&lt;&gt;"",申込書!$V$64="特定学年のみ"),"申し込みする","")</f>
        <v/>
      </c>
      <c r="ES410" s="371"/>
      <c r="ET410" s="372"/>
      <c r="EU410" s="373" t="str">
        <f>IF(AND(申込書!$C$65&lt;&gt;"▼プルダウンより選択してください",申込書!$C$65&lt;&gt;"",申込書!$K$22&lt;&gt;"YYYY/MM/DD",$G410&lt;&gt;""),申込書!$K$22,"")</f>
        <v/>
      </c>
      <c r="EV410" s="369" t="str">
        <f>IF(EU410="","",IF(INDEX('コンテンツ＆備考マスタ'!$H:$J,MATCH(学校情報!EU$3,'コンテンツ＆備考マスタ'!$H:$H,0),3)="●",IF(AND(EU410&lt;&gt;"",ISNUMBER(申込書!$AC$22)=TRUE,申込書!$C$65&lt;&gt;"▼プルダウンより選択してください",申込書!$C$65&lt;&gt;""),申込書!$AC$22,""),"-"))</f>
        <v/>
      </c>
      <c r="EW410" s="369"/>
      <c r="EX410" s="369"/>
      <c r="EY410" s="370" t="str">
        <f>IF(AND(申込書!$C$65&lt;&gt;"▼プルダウンより選択してください",申込書!$C$65&lt;&gt;"",$G410&lt;&gt;"",申込書!$V$65="特定学年のみ"),"申し込みする","")</f>
        <v/>
      </c>
      <c r="EZ410" s="371"/>
      <c r="FA410" s="372"/>
      <c r="FB410" s="373" t="str">
        <f>IF(AND(申込書!$C$66&lt;&gt;"▼プルダウンより選択してください",申込書!$C$66&lt;&gt;"",申込書!$K$22&lt;&gt;"YYYY/MM/DD",$G410&lt;&gt;""),申込書!$K$22,"")</f>
        <v/>
      </c>
      <c r="FC410" s="369" t="str">
        <f>IF(FB410="","",IF(INDEX('コンテンツ＆備考マスタ'!$H:$J,MATCH(学校情報!FB$3,'コンテンツ＆備考マスタ'!$H:$H,0),3)="●",IF(AND(FB410&lt;&gt;"",ISNUMBER(申込書!$AC$22)=TRUE,申込書!$C$66&lt;&gt;"▼プルダウンより選択してください",申込書!$C$66&lt;&gt;""),申込書!$AC$22,""),"-"))</f>
        <v/>
      </c>
      <c r="FD410" s="369"/>
      <c r="FE410" s="369"/>
      <c r="FF410" s="370" t="str">
        <f>IF(AND(申込書!$C$66&lt;&gt;"▼プルダウンより選択してください",申込書!$C$66&lt;&gt;"",$G410&lt;&gt;"",申込書!$V$66="特定学年のみ"),"申し込みする","")</f>
        <v/>
      </c>
      <c r="FG410" s="371"/>
      <c r="FH410" s="372"/>
      <c r="FI410" s="373" t="str">
        <f>IF(AND(申込書!$C$67&lt;&gt;"▼プルダウンより選択してください",申込書!$C$67&lt;&gt;"",申込書!$K$22&lt;&gt;"YYYY/MM/DD",$G410&lt;&gt;""),申込書!$K$22,"")</f>
        <v/>
      </c>
      <c r="FJ410" s="369" t="str">
        <f>IF(FI410="","",IF(INDEX('コンテンツ＆備考マスタ'!$H:$J,MATCH(学校情報!FI$3,'コンテンツ＆備考マスタ'!$H:$H,0),3)="●",IF(AND(FI410&lt;&gt;"",ISNUMBER(申込書!$AC$22)=TRUE,申込書!$C$67&lt;&gt;"▼プルダウンより選択してください",申込書!$C$67&lt;&gt;""),申込書!$AC$22,""),"-"))</f>
        <v/>
      </c>
      <c r="FK410" s="369"/>
      <c r="FL410" s="369"/>
      <c r="FM410" s="370" t="str">
        <f>IF(AND(申込書!$C$67&lt;&gt;"▼プルダウンより選択してください",申込書!$C$67&lt;&gt;"",$G410&lt;&gt;"",申込書!$V$67="特定学年のみ"),"申し込みする","")</f>
        <v/>
      </c>
      <c r="FN410" s="371"/>
      <c r="FO410" s="372"/>
      <c r="FP410" s="373" t="str">
        <f>IF(AND(申込書!$C$68&lt;&gt;"▼プルダウンより選択してください",申込書!$C$68&lt;&gt;"",申込書!$K$22&lt;&gt;"YYYY/MM/DD",$G410&lt;&gt;""),申込書!$K$22,"")</f>
        <v/>
      </c>
      <c r="FQ410" s="369" t="str">
        <f>IF(FP410="","",IF(INDEX('コンテンツ＆備考マスタ'!$H:$J,MATCH(学校情報!FP$3,'コンテンツ＆備考マスタ'!$H:$H,0),3)="●",IF(AND(FP410&lt;&gt;"",ISNUMBER(申込書!$AC$22)=TRUE,申込書!$C$68&lt;&gt;"▼プルダウンより選択してください",申込書!$C$68&lt;&gt;""),申込書!$AC$22,""),"-"))</f>
        <v/>
      </c>
      <c r="FR410" s="369"/>
      <c r="FS410" s="369"/>
      <c r="FT410" s="370" t="str">
        <f>IF(AND(申込書!$C$68&lt;&gt;"▼プルダウンより選択してください",申込書!$C$68&lt;&gt;"",$G410&lt;&gt;"",申込書!$V$68="特定学年のみ"),"申し込みする","")</f>
        <v/>
      </c>
      <c r="FU410" s="371"/>
      <c r="FV410" s="372"/>
      <c r="FW410" s="373" t="str">
        <f>IF(AND(申込書!$C$69&lt;&gt;"▼プルダウンより選択してください",申込書!$C$69&lt;&gt;"",申込書!$K$22&lt;&gt;"YYYY/MM/DD",$G410&lt;&gt;""),申込書!$K$22,"")</f>
        <v/>
      </c>
      <c r="FX410" s="369" t="str">
        <f>IF(FW410="","",IF(INDEX('コンテンツ＆備考マスタ'!$H:$J,MATCH(学校情報!FW$3,'コンテンツ＆備考マスタ'!$H:$H,0),3)="●",IF(AND(FW410&lt;&gt;"",ISNUMBER(申込書!$AC$22)=TRUE,申込書!$C$69&lt;&gt;"▼プルダウンより選択してください",申込書!$C$69&lt;&gt;""),申込書!$AC$22,""),"-"))</f>
        <v/>
      </c>
      <c r="FY410" s="369"/>
      <c r="FZ410" s="369"/>
      <c r="GA410" s="370" t="str">
        <f>IF(AND(申込書!$C$69&lt;&gt;"▼プルダウンより選択してください",申込書!$C$69&lt;&gt;"",$G410&lt;&gt;"",申込書!$V$69="特定学年のみ"),"申し込みする","")</f>
        <v/>
      </c>
      <c r="GB410" s="371"/>
      <c r="GC410" s="372"/>
      <c r="GD410" s="373" t="str">
        <f>IF(AND(申込書!$C$70&lt;&gt;"▼プルダウンより選択してください",申込書!$C$70&lt;&gt;"",申込書!$K$22&lt;&gt;"YYYY/MM/DD",$G410&lt;&gt;""),申込書!$K$22,"")</f>
        <v/>
      </c>
      <c r="GE410" s="369" t="str">
        <f>IF(GD410="","",IF(INDEX('コンテンツ＆備考マスタ'!$H:$J,MATCH(学校情報!GD$3,'コンテンツ＆備考マスタ'!$H:$H,0),3)="●",IF(AND(GD410&lt;&gt;"",ISNUMBER(申込書!$AC$22)=TRUE,申込書!$C$70&lt;&gt;"▼プルダウンより選択してください",申込書!$C$70&lt;&gt;""),申込書!$AC$22,""),"-"))</f>
        <v/>
      </c>
      <c r="GF410" s="369"/>
      <c r="GG410" s="369"/>
      <c r="GH410" s="370" t="str">
        <f>IF(AND(申込書!$C$70&lt;&gt;"▼プルダウンより選択してください",申込書!$C$70&lt;&gt;"",$G410&lt;&gt;"",申込書!$V$70="特定学年のみ"),"申し込みする","")</f>
        <v/>
      </c>
      <c r="GI410" s="371"/>
      <c r="GJ410" s="372"/>
      <c r="GK410" s="373" t="str">
        <f>IF(AND(申込書!$C$71&lt;&gt;"▼プルダウンより選択してください",申込書!$C$71&lt;&gt;"",申込書!$K$22&lt;&gt;"YYYY/MM/DD",$G410&lt;&gt;""),申込書!$K$22,"")</f>
        <v/>
      </c>
      <c r="GL410" s="369" t="str">
        <f>IF(GK410="","",IF(INDEX('コンテンツ＆備考マスタ'!$H:$J,MATCH(学校情報!GK$3,'コンテンツ＆備考マスタ'!$H:$H,0),3)="●",IF(AND(GK410&lt;&gt;"",ISNUMBER(申込書!$AC$22)=TRUE,申込書!$C$71&lt;&gt;"▼プルダウンより選択してください",申込書!$C$71&lt;&gt;""),申込書!$AC$22,""),"-"))</f>
        <v/>
      </c>
      <c r="GM410" s="369"/>
      <c r="GN410" s="369"/>
      <c r="GO410" s="370" t="str">
        <f>IF(AND(申込書!$C$71&lt;&gt;"▼プルダウンより選択してください",申込書!$C$71&lt;&gt;"",$G410&lt;&gt;"",申込書!$V$71="特定学年のみ"),"申し込みする","")</f>
        <v/>
      </c>
      <c r="GP410" s="371"/>
      <c r="GQ410" s="372"/>
      <c r="GR410" s="373" t="str">
        <f>IF(AND(申込書!$C$72&lt;&gt;"▼プルダウンより選択してください",申込書!$C$72&lt;&gt;"",申込書!$K$22&lt;&gt;"YYYY/MM/DD",$G410&lt;&gt;""),申込書!$K$22,"")</f>
        <v/>
      </c>
      <c r="GS410" s="369" t="str">
        <f>IF(GR410="","",IF(INDEX('コンテンツ＆備考マスタ'!$H:$J,MATCH(学校情報!GR$3,'コンテンツ＆備考マスタ'!$H:$H,0),3)="●",IF(AND(GR410&lt;&gt;"",ISNUMBER(申込書!$AC$22)=TRUE,申込書!$C$72&lt;&gt;"▼プルダウンより選択してください",申込書!$C$72&lt;&gt;""),申込書!$AC$22,""),"-"))</f>
        <v/>
      </c>
      <c r="GT410" s="369"/>
      <c r="GU410" s="369"/>
      <c r="GV410" s="370" t="str">
        <f>IF(AND(申込書!$C$72&lt;&gt;"▼プルダウンより選択してください",申込書!$C$72&lt;&gt;"",$G410&lt;&gt;"",申込書!$V$72="特定学年のみ"),"申し込みする","")</f>
        <v/>
      </c>
      <c r="GW410" s="371"/>
      <c r="GX410" s="372"/>
      <c r="GY410" s="373" t="str">
        <f>IF(AND(申込書!$C$73&lt;&gt;"▼プルダウンより選択してください",申込書!$C$73&lt;&gt;"",申込書!$K$22&lt;&gt;"YYYY/MM/DD",$G410&lt;&gt;""),申込書!$K$22,"")</f>
        <v/>
      </c>
      <c r="GZ410" s="369" t="str">
        <f>IF(GY410="","",IF(INDEX('コンテンツ＆備考マスタ'!$H:$J,MATCH(学校情報!GY$3,'コンテンツ＆備考マスタ'!$H:$H,0),3)="●",IF(AND(GY410&lt;&gt;"",ISNUMBER(申込書!$AC$22)=TRUE,申込書!$C$73&lt;&gt;"▼プルダウンより選択してください",申込書!$C$73&lt;&gt;""),申込書!$AC$22,""),"-"))</f>
        <v/>
      </c>
      <c r="HA410" s="369"/>
      <c r="HB410" s="369"/>
      <c r="HC410" s="370" t="str">
        <f>IF(AND(申込書!$C$73&lt;&gt;"▼プルダウンより選択してください",申込書!$C$73&lt;&gt;"",$G410&lt;&gt;"",申込書!$V$73="特定学年のみ"),"申し込みする","")</f>
        <v/>
      </c>
      <c r="HD410" s="371"/>
      <c r="HE410" s="372"/>
      <c r="HF410" s="373" t="str">
        <f>IF(AND(申込書!$C$74&lt;&gt;"▼プルダウンより選択してください",申込書!$C$74&lt;&gt;"",申込書!$K$22&lt;&gt;"YYYY/MM/DD",$G410&lt;&gt;""),申込書!$K$22,"")</f>
        <v/>
      </c>
      <c r="HG410" s="369" t="str">
        <f>IF(HF410="","",IF(INDEX('コンテンツ＆備考マスタ'!$H:$J,MATCH(学校情報!HF$3,'コンテンツ＆備考マスタ'!$H:$H,0),3)="●",IF(AND(HF410&lt;&gt;"",ISNUMBER(申込書!$AC$22)=TRUE,申込書!$C$74&lt;&gt;"▼プルダウンより選択してください",申込書!$C$74&lt;&gt;""),申込書!$AC$22,""),"-"))</f>
        <v/>
      </c>
      <c r="HH410" s="369"/>
      <c r="HI410" s="369"/>
      <c r="HJ410" s="370" t="str">
        <f>IF(AND(申込書!$C$74&lt;&gt;"▼プルダウンより選択してください",申込書!$C$74&lt;&gt;"",$G410&lt;&gt;"",申込書!$V$74="特定学年のみ"),"申し込みする","")</f>
        <v/>
      </c>
      <c r="HK410" s="371"/>
      <c r="HL410" s="372"/>
      <c r="HM410" s="373" t="str">
        <f>IF(AND(申込書!$C$75&lt;&gt;"▼プルダウンより選択してください",申込書!$C$75&lt;&gt;"",申込書!$K$22&lt;&gt;"YYYY/MM/DD",$G410&lt;&gt;""),申込書!$K$22,"")</f>
        <v/>
      </c>
      <c r="HN410" s="369" t="str">
        <f>IF(HM410="","",IF(INDEX('コンテンツ＆備考マスタ'!$H:$J,MATCH(学校情報!HM$3,'コンテンツ＆備考マスタ'!$H:$H,0),3)="●",IF(AND(HM410&lt;&gt;"",ISNUMBER(申込書!$AC$22)=TRUE,申込書!$C$75&lt;&gt;"▼プルダウンより選択してください",申込書!$C$75&lt;&gt;""),申込書!$AC$22,""),"-"))</f>
        <v/>
      </c>
      <c r="HO410" s="369"/>
      <c r="HP410" s="369"/>
      <c r="HQ410" s="370" t="str">
        <f>IF(AND(申込書!$C$75&lt;&gt;"▼プルダウンより選択してください",申込書!$C$75&lt;&gt;"",$G410&lt;&gt;"",申込書!$V$75="特定学年のみ"),"申し込みする","")</f>
        <v/>
      </c>
      <c r="HR410" s="371"/>
      <c r="HS410" s="371"/>
      <c r="HT410" s="374" t="str">
        <f>IF(AND(申込書!$C$76&lt;&gt;"▼プルダウンより選択してください",申込書!$C$76&lt;&gt;"",申込書!$K$22&lt;&gt;"YYYY/MM/DD",$G410&lt;&gt;""),申込書!$K$22,"")</f>
        <v/>
      </c>
      <c r="HU410" s="369" t="str">
        <f>IF(HT410="","",IF(INDEX('コンテンツ＆備考マスタ'!$H:$J,MATCH(学校情報!HT$3,'コンテンツ＆備考マスタ'!$H:$H,0),3)="●",IF(AND(HT410&lt;&gt;"",ISNUMBER(申込書!$AC$22)=TRUE,申込書!$C$76&lt;&gt;"▼プルダウンより選択してください",申込書!$C$76&lt;&gt;""),申込書!$AC$22,""),"-"))</f>
        <v/>
      </c>
      <c r="HV410" s="369"/>
      <c r="HW410" s="369"/>
      <c r="HX410" s="370" t="str">
        <f>IF(AND(申込書!$C$76&lt;&gt;"▼プルダウンより選択してください",申込書!$C$76&lt;&gt;"",$G410&lt;&gt;"",申込書!$V$76="特定学年のみ"),"申し込みする","")</f>
        <v/>
      </c>
      <c r="HY410" s="371"/>
      <c r="HZ410" s="372"/>
      <c r="IA410" s="69"/>
    </row>
    <row r="411" spans="2:235" ht="26.85" hidden="1" customHeight="1" outlineLevel="1">
      <c r="B411" s="365">
        <f t="shared" si="18"/>
        <v>406</v>
      </c>
      <c r="C411" s="55"/>
      <c r="D411" s="56"/>
      <c r="E411" s="154"/>
      <c r="F411" s="57"/>
      <c r="G411" s="58"/>
      <c r="H411" s="59"/>
      <c r="I411" s="60"/>
      <c r="J411" s="61"/>
      <c r="K411" s="366" t="str">
        <f t="shared" si="19"/>
        <v/>
      </c>
      <c r="L411" s="62"/>
      <c r="M411" s="322"/>
      <c r="N411" s="63"/>
      <c r="O411" s="64"/>
      <c r="P411" s="367" t="str">
        <f t="shared" si="20"/>
        <v/>
      </c>
      <c r="Q411" s="65"/>
      <c r="R411" s="66"/>
      <c r="S411" s="67"/>
      <c r="T411" s="68"/>
      <c r="U411" s="68"/>
      <c r="V411" s="68"/>
      <c r="W411" s="66"/>
      <c r="X411" s="281"/>
      <c r="Y411" s="368" t="str">
        <f>IF(AND(申込書!$C$47&lt;&gt;"▼プルダウンより選択してください",申込書!$C$47&lt;&gt;"",申込書!$K$22&lt;&gt;"YYYY/MM/DD",$G411&lt;&gt;""),申込書!$K$22,"")</f>
        <v/>
      </c>
      <c r="Z411" s="369" t="str">
        <f>IF(Y411="","",IF(INDEX('コンテンツ＆備考マスタ'!$H:$J,MATCH(学校情報!Y$3,'コンテンツ＆備考マスタ'!$H:$H,0),3)="●",IF(AND(Y411&lt;&gt;"",ISNUMBER(申込書!$AC$22)=TRUE,申込書!$C$47&lt;&gt;"▼プルダウンより選択してください",申込書!$C$47&lt;&gt;""),申込書!$AC$22,""),"-"))</f>
        <v/>
      </c>
      <c r="AA411" s="369"/>
      <c r="AB411" s="369"/>
      <c r="AC411" s="370" t="str">
        <f>IF(AND(申込書!$C$47&lt;&gt;"▼プルダウンより選択してください",申込書!$C$47&lt;&gt;"",$G411&lt;&gt;"",申込書!$V$47="特定学年のみ"),"申し込みする","")</f>
        <v/>
      </c>
      <c r="AD411" s="371"/>
      <c r="AE411" s="372"/>
      <c r="AF411" s="373" t="str">
        <f>IF(AND(申込書!$C$48&lt;&gt;"▼プルダウンより選択してください",申込書!$C$48&lt;&gt;"",申込書!$K$22&lt;&gt;"YYYY/MM/DD",$G411&lt;&gt;""),申込書!$K$22,"")</f>
        <v/>
      </c>
      <c r="AG411" s="369" t="str">
        <f>IF(AF411="","",IF(INDEX('コンテンツ＆備考マスタ'!$H:$J,MATCH(学校情報!AF$3,'コンテンツ＆備考マスタ'!$H:$H,0),3)="●",IF(AND(AF411&lt;&gt;"",ISNUMBER(申込書!$AC$22)=TRUE,申込書!$C$48&lt;&gt;"▼プルダウンより選択してください",申込書!$C$48&lt;&gt;""),申込書!$AC$22,""),"-"))</f>
        <v/>
      </c>
      <c r="AH411" s="369"/>
      <c r="AI411" s="369"/>
      <c r="AJ411" s="370" t="str">
        <f>IF(AND(申込書!$C$48&lt;&gt;"▼プルダウンより選択してください",申込書!$C$48&lt;&gt;"",$G411&lt;&gt;"",申込書!$V$48="特定学年のみ"),"申し込みする","")</f>
        <v/>
      </c>
      <c r="AK411" s="371"/>
      <c r="AL411" s="372"/>
      <c r="AM411" s="373" t="str">
        <f>IF(AND(申込書!$C$49&lt;&gt;"▼プルダウンより選択してください",申込書!$C$49&lt;&gt;"",申込書!$K$22&lt;&gt;"YYYY/MM/DD",$G411&lt;&gt;""),申込書!$K$22,"")</f>
        <v/>
      </c>
      <c r="AN411" s="369" t="str">
        <f>IF(AM411="","",IF(INDEX('コンテンツ＆備考マスタ'!$H:$J,MATCH(学校情報!AM$3,'コンテンツ＆備考マスタ'!$H:$H,0),3)="●",IF(AND(AM411&lt;&gt;"",ISNUMBER(申込書!$AC$22)=TRUE,申込書!$C$49&lt;&gt;"▼プルダウンより選択してください",申込書!$C$49&lt;&gt;""),申込書!$AC$22,""),"-"))</f>
        <v/>
      </c>
      <c r="AO411" s="369"/>
      <c r="AP411" s="369"/>
      <c r="AQ411" s="370" t="str">
        <f>IF(AND(申込書!$C$49&lt;&gt;"▼プルダウンより選択してください",申込書!$C$49&lt;&gt;"",$G411&lt;&gt;"",申込書!$V$49="特定学年のみ"),"申し込みする","")</f>
        <v/>
      </c>
      <c r="AR411" s="371"/>
      <c r="AS411" s="372"/>
      <c r="AT411" s="373" t="str">
        <f>IF(AND(申込書!$C$50&lt;&gt;"▼プルダウンより選択してください",申込書!$C$50&lt;&gt;"",申込書!$K$22&lt;&gt;"YYYY/MM/DD",$G411&lt;&gt;""),申込書!$K$22,"")</f>
        <v/>
      </c>
      <c r="AU411" s="369" t="str">
        <f>IF(AT411="","",IF(INDEX('コンテンツ＆備考マスタ'!$H:$J,MATCH(学校情報!AT$3,'コンテンツ＆備考マスタ'!$H:$H,0),3)="●",IF(AND(AT411&lt;&gt;"",ISNUMBER(申込書!$AC$22)=TRUE,申込書!$C$50&lt;&gt;"▼プルダウンより選択してください",申込書!$C$50&lt;&gt;""),申込書!$AC$22,""),"-"))</f>
        <v/>
      </c>
      <c r="AV411" s="369"/>
      <c r="AW411" s="369"/>
      <c r="AX411" s="370" t="str">
        <f>IF(AND(申込書!$C$50&lt;&gt;"▼プルダウンより選択してください",申込書!$C$50&lt;&gt;"",$G411&lt;&gt;"",申込書!$V$50="特定学年のみ"),"申し込みする","")</f>
        <v/>
      </c>
      <c r="AY411" s="371"/>
      <c r="AZ411" s="372"/>
      <c r="BA411" s="373" t="str">
        <f>IF(AND(申込書!$C$51&lt;&gt;"▼プルダウンより選択してください",申込書!$C$51&lt;&gt;"",申込書!$K$22&lt;&gt;"YYYY/MM/DD",$G411&lt;&gt;""),申込書!$K$22,"")</f>
        <v/>
      </c>
      <c r="BB411" s="369" t="str">
        <f>IF(BA411="","",IF(INDEX('コンテンツ＆備考マスタ'!$H:$J,MATCH(学校情報!BA$3,'コンテンツ＆備考マスタ'!$H:$H,0),3)="●",IF(AND(BA411&lt;&gt;"",ISNUMBER(申込書!$AC$22)=TRUE,申込書!$C$51&lt;&gt;"▼プルダウンより選択してください",申込書!$C$51&lt;&gt;""),申込書!$AC$22,""),"-"))</f>
        <v/>
      </c>
      <c r="BC411" s="369"/>
      <c r="BD411" s="369"/>
      <c r="BE411" s="370" t="str">
        <f>IF(AND(申込書!$C$51&lt;&gt;"▼プルダウンより選択してください",申込書!$C$51&lt;&gt;"",$G411&lt;&gt;"",申込書!$V$51="特定学年のみ"),"申し込みする","")</f>
        <v/>
      </c>
      <c r="BF411" s="371"/>
      <c r="BG411" s="372"/>
      <c r="BH411" s="373" t="str">
        <f>IF(AND(申込書!$C$52&lt;&gt;"▼プルダウンより選択してください",申込書!$C$52&lt;&gt;"",申込書!$K$22&lt;&gt;"YYYY/MM/DD",$G411&lt;&gt;""),申込書!$K$22,"")</f>
        <v/>
      </c>
      <c r="BI411" s="369" t="str">
        <f>IF(BH411="","",IF(INDEX('コンテンツ＆備考マスタ'!$H:$J,MATCH(学校情報!BH$3,'コンテンツ＆備考マスタ'!$H:$H,0),3)="●",IF(AND(BH411&lt;&gt;"",ISNUMBER(申込書!$AC$22)=TRUE,申込書!$C$52&lt;&gt;"▼プルダウンより選択してください",申込書!$C$52&lt;&gt;""),申込書!$AC$22,""),"-"))</f>
        <v/>
      </c>
      <c r="BJ411" s="369"/>
      <c r="BK411" s="369"/>
      <c r="BL411" s="370" t="str">
        <f>IF(AND(申込書!$C$52&lt;&gt;"▼プルダウンより選択してください",申込書!$C$52&lt;&gt;"",$G411&lt;&gt;"",申込書!$V$52="特定学年のみ"),"申し込みする","")</f>
        <v/>
      </c>
      <c r="BM411" s="371"/>
      <c r="BN411" s="372"/>
      <c r="BO411" s="373" t="str">
        <f>IF(AND(申込書!$C$53&lt;&gt;"▼プルダウンより選択してください",申込書!$C$53&lt;&gt;"",申込書!$K$22&lt;&gt;"YYYY/MM/DD",$G411&lt;&gt;""),申込書!$K$22,"")</f>
        <v/>
      </c>
      <c r="BP411" s="369" t="str">
        <f>IF(BO411="","",IF(INDEX('コンテンツ＆備考マスタ'!$H:$J,MATCH(学校情報!BO$3,'コンテンツ＆備考マスタ'!$H:$H,0),3)="●",IF(AND(BO411&lt;&gt;"",ISNUMBER(申込書!$AC$22)=TRUE,申込書!$C$53&lt;&gt;"▼プルダウンより選択してください",申込書!$C$53&lt;&gt;""),申込書!$AC$22,""),"-"))</f>
        <v/>
      </c>
      <c r="BQ411" s="369"/>
      <c r="BR411" s="369"/>
      <c r="BS411" s="370" t="str">
        <f>IF(AND(申込書!$C$53&lt;&gt;"▼プルダウンより選択してください",申込書!$C$53&lt;&gt;"",$G411&lt;&gt;"",申込書!$V$53="特定学年のみ"),"申し込みする","")</f>
        <v/>
      </c>
      <c r="BT411" s="371"/>
      <c r="BU411" s="372"/>
      <c r="BV411" s="373" t="str">
        <f>IF(AND(申込書!$C$54&lt;&gt;"▼プルダウンより選択してください",申込書!$C$54&lt;&gt;"",申込書!$K$22&lt;&gt;"YYYY/MM/DD",$G411&lt;&gt;""),申込書!$K$22,"")</f>
        <v/>
      </c>
      <c r="BW411" s="369" t="str">
        <f>IF(BV411="","",IF(INDEX('コンテンツ＆備考マスタ'!$H:$J,MATCH(学校情報!BV$3,'コンテンツ＆備考マスタ'!$H:$H,0),3)="●",IF(AND(BV411&lt;&gt;"",ISNUMBER(申込書!$AC$22)=TRUE,申込書!$C$54&lt;&gt;"▼プルダウンより選択してください",申込書!$C$54&lt;&gt;""),申込書!$AC$22,""),"-"))</f>
        <v/>
      </c>
      <c r="BX411" s="369"/>
      <c r="BY411" s="369"/>
      <c r="BZ411" s="370" t="str">
        <f>IF(AND(申込書!$C$54&lt;&gt;"▼プルダウンより選択してください",申込書!$C$54&lt;&gt;"",$G411&lt;&gt;"",申込書!$V$54="特定学年のみ"),"申し込みする","")</f>
        <v/>
      </c>
      <c r="CA411" s="371"/>
      <c r="CB411" s="372"/>
      <c r="CC411" s="373" t="str">
        <f>IF(AND(申込書!$C$55&lt;&gt;"▼プルダウンより選択してください",申込書!$C$55&lt;&gt;"",申込書!$K$22&lt;&gt;"YYYY/MM/DD",$G411&lt;&gt;""),申込書!$K$22,"")</f>
        <v/>
      </c>
      <c r="CD411" s="369" t="str">
        <f>IF(CC411="","",IF(INDEX('コンテンツ＆備考マスタ'!$H:$J,MATCH(学校情報!CC$3,'コンテンツ＆備考マスタ'!$H:$H,0),3)="●",IF(AND(CC411&lt;&gt;"",ISNUMBER(申込書!$AC$22)=TRUE,申込書!$C$55&lt;&gt;"▼プルダウンより選択してください",申込書!$C$55&lt;&gt;""),申込書!$AC$22,""),"-"))</f>
        <v/>
      </c>
      <c r="CE411" s="369"/>
      <c r="CF411" s="369"/>
      <c r="CG411" s="370" t="str">
        <f>IF(AND(申込書!$C$55&lt;&gt;"▼プルダウンより選択してください",申込書!$C$55&lt;&gt;"",$G411&lt;&gt;"",申込書!$V$55="特定学年のみ"),"申し込みする","")</f>
        <v/>
      </c>
      <c r="CH411" s="371"/>
      <c r="CI411" s="372"/>
      <c r="CJ411" s="373" t="str">
        <f>IF(AND(申込書!$C$56&lt;&gt;"▼プルダウンより選択してください",申込書!$C$56&lt;&gt;"",申込書!$K$22&lt;&gt;"YYYY/MM/DD",$G411&lt;&gt;""),申込書!$K$22,"")</f>
        <v/>
      </c>
      <c r="CK411" s="369" t="str">
        <f>IF(CJ411="","",IF(INDEX('コンテンツ＆備考マスタ'!$H:$J,MATCH(学校情報!CJ$3,'コンテンツ＆備考マスタ'!$H:$H,0),3)="●",IF(AND(CJ411&lt;&gt;"",ISNUMBER(申込書!$AC$22)=TRUE,申込書!$C$56&lt;&gt;"▼プルダウンより選択してください",申込書!$C$56&lt;&gt;""),申込書!$AC$22,""),"-"))</f>
        <v/>
      </c>
      <c r="CL411" s="369"/>
      <c r="CM411" s="369"/>
      <c r="CN411" s="370" t="str">
        <f>IF(AND(申込書!$C$56&lt;&gt;"▼プルダウンより選択してください",申込書!$C$56&lt;&gt;"",$G411&lt;&gt;"",申込書!$V$56="特定学年のみ"),"申し込みする","")</f>
        <v/>
      </c>
      <c r="CO411" s="371"/>
      <c r="CP411" s="372"/>
      <c r="CQ411" s="373" t="str">
        <f>IF(AND(申込書!$C$57&lt;&gt;"▼プルダウンより選択してください",申込書!$C$57&lt;&gt;"",申込書!$K$22&lt;&gt;"YYYY/MM/DD",$G411&lt;&gt;""),申込書!$K$22,"")</f>
        <v/>
      </c>
      <c r="CR411" s="369" t="str">
        <f>IF(CQ411="","",IF(INDEX('コンテンツ＆備考マスタ'!$H:$J,MATCH(学校情報!CQ$3,'コンテンツ＆備考マスタ'!$H:$H,0),3)="●",IF(AND(CQ411&lt;&gt;"",ISNUMBER(申込書!$AC$22)=TRUE,申込書!$C$57&lt;&gt;"▼プルダウンより選択してください",申込書!$C$57&lt;&gt;""),申込書!$AC$22,""),"-"))</f>
        <v/>
      </c>
      <c r="CS411" s="369"/>
      <c r="CT411" s="369"/>
      <c r="CU411" s="369" t="str">
        <f>IF(AND(申込書!$C$57&lt;&gt;"▼プルダウンより選択してください",申込書!$C$57&lt;&gt;"",$G411&lt;&gt;"",申込書!$V$57="特定学年のみ"),"申し込みする","")</f>
        <v/>
      </c>
      <c r="CV411" s="371"/>
      <c r="CW411" s="372"/>
      <c r="CX411" s="373" t="str">
        <f>IF(AND(申込書!$C$58&lt;&gt;"▼プルダウンより選択してください",申込書!$C$58&lt;&gt;"",申込書!$K$22&lt;&gt;"YYYY/MM/DD",$G411&lt;&gt;""),申込書!$K$22,"")</f>
        <v/>
      </c>
      <c r="CY411" s="369" t="str">
        <f>IF(CX411="","",IF(INDEX('コンテンツ＆備考マスタ'!$H:$J,MATCH(学校情報!CX$3,'コンテンツ＆備考マスタ'!$H:$H,0),3)="●",IF(AND(CX411&lt;&gt;"",ISNUMBER(申込書!$AC$22)=TRUE,申込書!$C$58&lt;&gt;"▼プルダウンより選択してください",申込書!$C$58&lt;&gt;""),申込書!$AC$22,""),"-"))</f>
        <v/>
      </c>
      <c r="CZ411" s="369"/>
      <c r="DA411" s="369"/>
      <c r="DB411" s="369" t="str">
        <f>IF(AND(申込書!$C$58&lt;&gt;"▼プルダウンより選択してください",申込書!$C$58&lt;&gt;"",$G411&lt;&gt;"",申込書!$V$58="特定学年のみ"),"申し込みする","")</f>
        <v/>
      </c>
      <c r="DC411" s="371"/>
      <c r="DD411" s="372"/>
      <c r="DE411" s="373" t="str">
        <f>IF(AND(申込書!$C$59&lt;&gt;"▼プルダウンより選択してください",申込書!$C$59&lt;&gt;"",申込書!$K$22&lt;&gt;"YYYY/MM/DD",$G411&lt;&gt;""),申込書!$K$22,"")</f>
        <v/>
      </c>
      <c r="DF411" s="369" t="str">
        <f>IF(DE411="","",IF(INDEX('コンテンツ＆備考マスタ'!$H:$J,MATCH(学校情報!DE$3,'コンテンツ＆備考マスタ'!$H:$H,0),3)="●",IF(AND(DE411&lt;&gt;"",ISNUMBER(申込書!$AC$22)=TRUE,申込書!$C$59&lt;&gt;"▼プルダウンより選択してください",申込書!$C$59&lt;&gt;""),申込書!$AC$22,""),"-"))</f>
        <v/>
      </c>
      <c r="DG411" s="369"/>
      <c r="DH411" s="369"/>
      <c r="DI411" s="369" t="str">
        <f>IF(AND(申込書!$C$59&lt;&gt;"▼プルダウンより選択してください",申込書!$C$59&lt;&gt;"",$G411&lt;&gt;"",申込書!$V$59="特定学年のみ"),"申し込みする","")</f>
        <v/>
      </c>
      <c r="DJ411" s="371"/>
      <c r="DK411" s="372"/>
      <c r="DL411" s="373" t="str">
        <f>IF(AND(申込書!$C$60&lt;&gt;"▼プルダウンより選択してください",申込書!$C$60&lt;&gt;"",申込書!$K$22&lt;&gt;"YYYY/MM/DD",$G411&lt;&gt;""),申込書!$K$22,"")</f>
        <v/>
      </c>
      <c r="DM411" s="369" t="str">
        <f>IF(DL411="","",IF(INDEX('コンテンツ＆備考マスタ'!$H:$J,MATCH(学校情報!DL$3,'コンテンツ＆備考マスタ'!$H:$H,0),3)="●",IF(AND(DL411&lt;&gt;"",ISNUMBER(申込書!$AC$22)=TRUE,申込書!$C$60&lt;&gt;"▼プルダウンより選択してください",申込書!$C$60&lt;&gt;""),申込書!$AC$22,""),"-"))</f>
        <v/>
      </c>
      <c r="DN411" s="369"/>
      <c r="DO411" s="369"/>
      <c r="DP411" s="369" t="str">
        <f>IF(AND(申込書!$C$60&lt;&gt;"▼プルダウンより選択してください",申込書!$C$60&lt;&gt;"",$G411&lt;&gt;"",申込書!$V$60="特定学年のみ"),"申し込みする","")</f>
        <v/>
      </c>
      <c r="DQ411" s="371"/>
      <c r="DR411" s="372"/>
      <c r="DS411" s="373" t="str">
        <f>IF(AND(申込書!$C$61&lt;&gt;"▼プルダウンより選択してください",申込書!$C$61&lt;&gt;"",申込書!$K$22&lt;&gt;"YYYY/MM/DD",$G411&lt;&gt;""),申込書!$K$22,"")</f>
        <v/>
      </c>
      <c r="DT411" s="369" t="str">
        <f>IF(DS411="","",IF(INDEX('コンテンツ＆備考マスタ'!$H:$J,MATCH(学校情報!DS$3,'コンテンツ＆備考マスタ'!$H:$H,0),3)="●",IF(AND(DS411&lt;&gt;"",ISNUMBER(申込書!$AC$22)=TRUE,申込書!$C$61&lt;&gt;"▼プルダウンより選択してください",申込書!$C$61&lt;&gt;""),申込書!$AC$22,""),"-"))</f>
        <v/>
      </c>
      <c r="DU411" s="369"/>
      <c r="DV411" s="369"/>
      <c r="DW411" s="369" t="str">
        <f>IF(AND(申込書!$C$61&lt;&gt;"▼プルダウンより選択してください",申込書!$C$61&lt;&gt;"",$G411&lt;&gt;"",申込書!$V$61="特定学年のみ"),"申し込みする","")</f>
        <v/>
      </c>
      <c r="DX411" s="371"/>
      <c r="DY411" s="372"/>
      <c r="DZ411" s="373" t="str">
        <f>IF(AND(申込書!$C$62&lt;&gt;"▼プルダウンより選択してください",申込書!$C$62&lt;&gt;"",申込書!$K$22&lt;&gt;"YYYY/MM/DD",$G411&lt;&gt;""),申込書!$K$22,"")</f>
        <v/>
      </c>
      <c r="EA411" s="369" t="str">
        <f>IF(DZ411="","",IF(INDEX('コンテンツ＆備考マスタ'!$H:$J,MATCH(学校情報!DZ$3,'コンテンツ＆備考マスタ'!$H:$H,0),3)="●",IF(AND(DZ411&lt;&gt;"",ISNUMBER(申込書!$AC$22)=TRUE,申込書!$C$62&lt;&gt;"▼プルダウンより選択してください",申込書!$C$62&lt;&gt;""),申込書!$AC$22,""),"-"))</f>
        <v/>
      </c>
      <c r="EB411" s="369"/>
      <c r="EC411" s="369"/>
      <c r="ED411" s="370" t="str">
        <f>IF(AND(申込書!$C$62&lt;&gt;"▼プルダウンより選択してください",申込書!$C$62&lt;&gt;"",$G411&lt;&gt;"",申込書!$V$62="特定学年のみ"),"申し込みする","")</f>
        <v/>
      </c>
      <c r="EE411" s="371"/>
      <c r="EF411" s="372"/>
      <c r="EG411" s="373" t="str">
        <f>IF(AND(申込書!$C$63&lt;&gt;"▼プルダウンより選択してください",申込書!$C$63&lt;&gt;"",申込書!$K$22&lt;&gt;"YYYY/MM/DD",$G411&lt;&gt;""),申込書!$K$22,"")</f>
        <v/>
      </c>
      <c r="EH411" s="369" t="str">
        <f>IF(EG411="","",IF(INDEX('コンテンツ＆備考マスタ'!$H:$J,MATCH(学校情報!EG$3,'コンテンツ＆備考マスタ'!$H:$H,0),3)="●",IF(AND(EG411&lt;&gt;"",ISNUMBER(申込書!$AC$22)=TRUE,申込書!$C$63&lt;&gt;"▼プルダウンより選択してください",申込書!$C$63&lt;&gt;""),申込書!$AC$22,""),"-"))</f>
        <v/>
      </c>
      <c r="EI411" s="369"/>
      <c r="EJ411" s="369"/>
      <c r="EK411" s="370" t="str">
        <f>IF(AND(申込書!$C$63&lt;&gt;"▼プルダウンより選択してください",申込書!$C$63&lt;&gt;"",$G411&lt;&gt;"",申込書!$V$63="特定学年のみ"),"申し込みする","")</f>
        <v/>
      </c>
      <c r="EL411" s="371"/>
      <c r="EM411" s="372"/>
      <c r="EN411" s="373" t="str">
        <f>IF(AND(申込書!$C$64&lt;&gt;"▼プルダウンより選択してください",申込書!$C$64&lt;&gt;"",申込書!$K$22&lt;&gt;"YYYY/MM/DD",$G411&lt;&gt;""),申込書!$K$22,"")</f>
        <v/>
      </c>
      <c r="EO411" s="369" t="str">
        <f>IF(EN411="","",IF(INDEX('コンテンツ＆備考マスタ'!$H:$J,MATCH(学校情報!EN$3,'コンテンツ＆備考マスタ'!$H:$H,0),3)="●",IF(AND(EN411&lt;&gt;"",ISNUMBER(申込書!$AC$22)=TRUE,申込書!$C$64&lt;&gt;"▼プルダウンより選択してください",申込書!$C$64&lt;&gt;""),申込書!$AC$22,""),"-"))</f>
        <v/>
      </c>
      <c r="EP411" s="369"/>
      <c r="EQ411" s="369"/>
      <c r="ER411" s="370" t="str">
        <f>IF(AND(申込書!$C$64&lt;&gt;"▼プルダウンより選択してください",申込書!$C$64&lt;&gt;"",$G411&lt;&gt;"",申込書!$V$64="特定学年のみ"),"申し込みする","")</f>
        <v/>
      </c>
      <c r="ES411" s="371"/>
      <c r="ET411" s="372"/>
      <c r="EU411" s="373" t="str">
        <f>IF(AND(申込書!$C$65&lt;&gt;"▼プルダウンより選択してください",申込書!$C$65&lt;&gt;"",申込書!$K$22&lt;&gt;"YYYY/MM/DD",$G411&lt;&gt;""),申込書!$K$22,"")</f>
        <v/>
      </c>
      <c r="EV411" s="369" t="str">
        <f>IF(EU411="","",IF(INDEX('コンテンツ＆備考マスタ'!$H:$J,MATCH(学校情報!EU$3,'コンテンツ＆備考マスタ'!$H:$H,0),3)="●",IF(AND(EU411&lt;&gt;"",ISNUMBER(申込書!$AC$22)=TRUE,申込書!$C$65&lt;&gt;"▼プルダウンより選択してください",申込書!$C$65&lt;&gt;""),申込書!$AC$22,""),"-"))</f>
        <v/>
      </c>
      <c r="EW411" s="369"/>
      <c r="EX411" s="369"/>
      <c r="EY411" s="370" t="str">
        <f>IF(AND(申込書!$C$65&lt;&gt;"▼プルダウンより選択してください",申込書!$C$65&lt;&gt;"",$G411&lt;&gt;"",申込書!$V$65="特定学年のみ"),"申し込みする","")</f>
        <v/>
      </c>
      <c r="EZ411" s="371"/>
      <c r="FA411" s="372"/>
      <c r="FB411" s="373" t="str">
        <f>IF(AND(申込書!$C$66&lt;&gt;"▼プルダウンより選択してください",申込書!$C$66&lt;&gt;"",申込書!$K$22&lt;&gt;"YYYY/MM/DD",$G411&lt;&gt;""),申込書!$K$22,"")</f>
        <v/>
      </c>
      <c r="FC411" s="369" t="str">
        <f>IF(FB411="","",IF(INDEX('コンテンツ＆備考マスタ'!$H:$J,MATCH(学校情報!FB$3,'コンテンツ＆備考マスタ'!$H:$H,0),3)="●",IF(AND(FB411&lt;&gt;"",ISNUMBER(申込書!$AC$22)=TRUE,申込書!$C$66&lt;&gt;"▼プルダウンより選択してください",申込書!$C$66&lt;&gt;""),申込書!$AC$22,""),"-"))</f>
        <v/>
      </c>
      <c r="FD411" s="369"/>
      <c r="FE411" s="369"/>
      <c r="FF411" s="370" t="str">
        <f>IF(AND(申込書!$C$66&lt;&gt;"▼プルダウンより選択してください",申込書!$C$66&lt;&gt;"",$G411&lt;&gt;"",申込書!$V$66="特定学年のみ"),"申し込みする","")</f>
        <v/>
      </c>
      <c r="FG411" s="371"/>
      <c r="FH411" s="372"/>
      <c r="FI411" s="373" t="str">
        <f>IF(AND(申込書!$C$67&lt;&gt;"▼プルダウンより選択してください",申込書!$C$67&lt;&gt;"",申込書!$K$22&lt;&gt;"YYYY/MM/DD",$G411&lt;&gt;""),申込書!$K$22,"")</f>
        <v/>
      </c>
      <c r="FJ411" s="369" t="str">
        <f>IF(FI411="","",IF(INDEX('コンテンツ＆備考マスタ'!$H:$J,MATCH(学校情報!FI$3,'コンテンツ＆備考マスタ'!$H:$H,0),3)="●",IF(AND(FI411&lt;&gt;"",ISNUMBER(申込書!$AC$22)=TRUE,申込書!$C$67&lt;&gt;"▼プルダウンより選択してください",申込書!$C$67&lt;&gt;""),申込書!$AC$22,""),"-"))</f>
        <v/>
      </c>
      <c r="FK411" s="369"/>
      <c r="FL411" s="369"/>
      <c r="FM411" s="370" t="str">
        <f>IF(AND(申込書!$C$67&lt;&gt;"▼プルダウンより選択してください",申込書!$C$67&lt;&gt;"",$G411&lt;&gt;"",申込書!$V$67="特定学年のみ"),"申し込みする","")</f>
        <v/>
      </c>
      <c r="FN411" s="371"/>
      <c r="FO411" s="372"/>
      <c r="FP411" s="373" t="str">
        <f>IF(AND(申込書!$C$68&lt;&gt;"▼プルダウンより選択してください",申込書!$C$68&lt;&gt;"",申込書!$K$22&lt;&gt;"YYYY/MM/DD",$G411&lt;&gt;""),申込書!$K$22,"")</f>
        <v/>
      </c>
      <c r="FQ411" s="369" t="str">
        <f>IF(FP411="","",IF(INDEX('コンテンツ＆備考マスタ'!$H:$J,MATCH(学校情報!FP$3,'コンテンツ＆備考マスタ'!$H:$H,0),3)="●",IF(AND(FP411&lt;&gt;"",ISNUMBER(申込書!$AC$22)=TRUE,申込書!$C$68&lt;&gt;"▼プルダウンより選択してください",申込書!$C$68&lt;&gt;""),申込書!$AC$22,""),"-"))</f>
        <v/>
      </c>
      <c r="FR411" s="369"/>
      <c r="FS411" s="369"/>
      <c r="FT411" s="370" t="str">
        <f>IF(AND(申込書!$C$68&lt;&gt;"▼プルダウンより選択してください",申込書!$C$68&lt;&gt;"",$G411&lt;&gt;"",申込書!$V$68="特定学年のみ"),"申し込みする","")</f>
        <v/>
      </c>
      <c r="FU411" s="371"/>
      <c r="FV411" s="372"/>
      <c r="FW411" s="373" t="str">
        <f>IF(AND(申込書!$C$69&lt;&gt;"▼プルダウンより選択してください",申込書!$C$69&lt;&gt;"",申込書!$K$22&lt;&gt;"YYYY/MM/DD",$G411&lt;&gt;""),申込書!$K$22,"")</f>
        <v/>
      </c>
      <c r="FX411" s="369" t="str">
        <f>IF(FW411="","",IF(INDEX('コンテンツ＆備考マスタ'!$H:$J,MATCH(学校情報!FW$3,'コンテンツ＆備考マスタ'!$H:$H,0),3)="●",IF(AND(FW411&lt;&gt;"",ISNUMBER(申込書!$AC$22)=TRUE,申込書!$C$69&lt;&gt;"▼プルダウンより選択してください",申込書!$C$69&lt;&gt;""),申込書!$AC$22,""),"-"))</f>
        <v/>
      </c>
      <c r="FY411" s="369"/>
      <c r="FZ411" s="369"/>
      <c r="GA411" s="370" t="str">
        <f>IF(AND(申込書!$C$69&lt;&gt;"▼プルダウンより選択してください",申込書!$C$69&lt;&gt;"",$G411&lt;&gt;"",申込書!$V$69="特定学年のみ"),"申し込みする","")</f>
        <v/>
      </c>
      <c r="GB411" s="371"/>
      <c r="GC411" s="372"/>
      <c r="GD411" s="373" t="str">
        <f>IF(AND(申込書!$C$70&lt;&gt;"▼プルダウンより選択してください",申込書!$C$70&lt;&gt;"",申込書!$K$22&lt;&gt;"YYYY/MM/DD",$G411&lt;&gt;""),申込書!$K$22,"")</f>
        <v/>
      </c>
      <c r="GE411" s="369" t="str">
        <f>IF(GD411="","",IF(INDEX('コンテンツ＆備考マスタ'!$H:$J,MATCH(学校情報!GD$3,'コンテンツ＆備考マスタ'!$H:$H,0),3)="●",IF(AND(GD411&lt;&gt;"",ISNUMBER(申込書!$AC$22)=TRUE,申込書!$C$70&lt;&gt;"▼プルダウンより選択してください",申込書!$C$70&lt;&gt;""),申込書!$AC$22,""),"-"))</f>
        <v/>
      </c>
      <c r="GF411" s="369"/>
      <c r="GG411" s="369"/>
      <c r="GH411" s="370" t="str">
        <f>IF(AND(申込書!$C$70&lt;&gt;"▼プルダウンより選択してください",申込書!$C$70&lt;&gt;"",$G411&lt;&gt;"",申込書!$V$70="特定学年のみ"),"申し込みする","")</f>
        <v/>
      </c>
      <c r="GI411" s="371"/>
      <c r="GJ411" s="372"/>
      <c r="GK411" s="373" t="str">
        <f>IF(AND(申込書!$C$71&lt;&gt;"▼プルダウンより選択してください",申込書!$C$71&lt;&gt;"",申込書!$K$22&lt;&gt;"YYYY/MM/DD",$G411&lt;&gt;""),申込書!$K$22,"")</f>
        <v/>
      </c>
      <c r="GL411" s="369" t="str">
        <f>IF(GK411="","",IF(INDEX('コンテンツ＆備考マスタ'!$H:$J,MATCH(学校情報!GK$3,'コンテンツ＆備考マスタ'!$H:$H,0),3)="●",IF(AND(GK411&lt;&gt;"",ISNUMBER(申込書!$AC$22)=TRUE,申込書!$C$71&lt;&gt;"▼プルダウンより選択してください",申込書!$C$71&lt;&gt;""),申込書!$AC$22,""),"-"))</f>
        <v/>
      </c>
      <c r="GM411" s="369"/>
      <c r="GN411" s="369"/>
      <c r="GO411" s="370" t="str">
        <f>IF(AND(申込書!$C$71&lt;&gt;"▼プルダウンより選択してください",申込書!$C$71&lt;&gt;"",$G411&lt;&gt;"",申込書!$V$71="特定学年のみ"),"申し込みする","")</f>
        <v/>
      </c>
      <c r="GP411" s="371"/>
      <c r="GQ411" s="372"/>
      <c r="GR411" s="373" t="str">
        <f>IF(AND(申込書!$C$72&lt;&gt;"▼プルダウンより選択してください",申込書!$C$72&lt;&gt;"",申込書!$K$22&lt;&gt;"YYYY/MM/DD",$G411&lt;&gt;""),申込書!$K$22,"")</f>
        <v/>
      </c>
      <c r="GS411" s="369" t="str">
        <f>IF(GR411="","",IF(INDEX('コンテンツ＆備考マスタ'!$H:$J,MATCH(学校情報!GR$3,'コンテンツ＆備考マスタ'!$H:$H,0),3)="●",IF(AND(GR411&lt;&gt;"",ISNUMBER(申込書!$AC$22)=TRUE,申込書!$C$72&lt;&gt;"▼プルダウンより選択してください",申込書!$C$72&lt;&gt;""),申込書!$AC$22,""),"-"))</f>
        <v/>
      </c>
      <c r="GT411" s="369"/>
      <c r="GU411" s="369"/>
      <c r="GV411" s="370" t="str">
        <f>IF(AND(申込書!$C$72&lt;&gt;"▼プルダウンより選択してください",申込書!$C$72&lt;&gt;"",$G411&lt;&gt;"",申込書!$V$72="特定学年のみ"),"申し込みする","")</f>
        <v/>
      </c>
      <c r="GW411" s="371"/>
      <c r="GX411" s="372"/>
      <c r="GY411" s="373" t="str">
        <f>IF(AND(申込書!$C$73&lt;&gt;"▼プルダウンより選択してください",申込書!$C$73&lt;&gt;"",申込書!$K$22&lt;&gt;"YYYY/MM/DD",$G411&lt;&gt;""),申込書!$K$22,"")</f>
        <v/>
      </c>
      <c r="GZ411" s="369" t="str">
        <f>IF(GY411="","",IF(INDEX('コンテンツ＆備考マスタ'!$H:$J,MATCH(学校情報!GY$3,'コンテンツ＆備考マスタ'!$H:$H,0),3)="●",IF(AND(GY411&lt;&gt;"",ISNUMBER(申込書!$AC$22)=TRUE,申込書!$C$73&lt;&gt;"▼プルダウンより選択してください",申込書!$C$73&lt;&gt;""),申込書!$AC$22,""),"-"))</f>
        <v/>
      </c>
      <c r="HA411" s="369"/>
      <c r="HB411" s="369"/>
      <c r="HC411" s="370" t="str">
        <f>IF(AND(申込書!$C$73&lt;&gt;"▼プルダウンより選択してください",申込書!$C$73&lt;&gt;"",$G411&lt;&gt;"",申込書!$V$73="特定学年のみ"),"申し込みする","")</f>
        <v/>
      </c>
      <c r="HD411" s="371"/>
      <c r="HE411" s="372"/>
      <c r="HF411" s="373" t="str">
        <f>IF(AND(申込書!$C$74&lt;&gt;"▼プルダウンより選択してください",申込書!$C$74&lt;&gt;"",申込書!$K$22&lt;&gt;"YYYY/MM/DD",$G411&lt;&gt;""),申込書!$K$22,"")</f>
        <v/>
      </c>
      <c r="HG411" s="369" t="str">
        <f>IF(HF411="","",IF(INDEX('コンテンツ＆備考マスタ'!$H:$J,MATCH(学校情報!HF$3,'コンテンツ＆備考マスタ'!$H:$H,0),3)="●",IF(AND(HF411&lt;&gt;"",ISNUMBER(申込書!$AC$22)=TRUE,申込書!$C$74&lt;&gt;"▼プルダウンより選択してください",申込書!$C$74&lt;&gt;""),申込書!$AC$22,""),"-"))</f>
        <v/>
      </c>
      <c r="HH411" s="369"/>
      <c r="HI411" s="369"/>
      <c r="HJ411" s="370" t="str">
        <f>IF(AND(申込書!$C$74&lt;&gt;"▼プルダウンより選択してください",申込書!$C$74&lt;&gt;"",$G411&lt;&gt;"",申込書!$V$74="特定学年のみ"),"申し込みする","")</f>
        <v/>
      </c>
      <c r="HK411" s="371"/>
      <c r="HL411" s="372"/>
      <c r="HM411" s="373" t="str">
        <f>IF(AND(申込書!$C$75&lt;&gt;"▼プルダウンより選択してください",申込書!$C$75&lt;&gt;"",申込書!$K$22&lt;&gt;"YYYY/MM/DD",$G411&lt;&gt;""),申込書!$K$22,"")</f>
        <v/>
      </c>
      <c r="HN411" s="369" t="str">
        <f>IF(HM411="","",IF(INDEX('コンテンツ＆備考マスタ'!$H:$J,MATCH(学校情報!HM$3,'コンテンツ＆備考マスタ'!$H:$H,0),3)="●",IF(AND(HM411&lt;&gt;"",ISNUMBER(申込書!$AC$22)=TRUE,申込書!$C$75&lt;&gt;"▼プルダウンより選択してください",申込書!$C$75&lt;&gt;""),申込書!$AC$22,""),"-"))</f>
        <v/>
      </c>
      <c r="HO411" s="369"/>
      <c r="HP411" s="369"/>
      <c r="HQ411" s="370" t="str">
        <f>IF(AND(申込書!$C$75&lt;&gt;"▼プルダウンより選択してください",申込書!$C$75&lt;&gt;"",$G411&lt;&gt;"",申込書!$V$75="特定学年のみ"),"申し込みする","")</f>
        <v/>
      </c>
      <c r="HR411" s="371"/>
      <c r="HS411" s="371"/>
      <c r="HT411" s="374" t="str">
        <f>IF(AND(申込書!$C$76&lt;&gt;"▼プルダウンより選択してください",申込書!$C$76&lt;&gt;"",申込書!$K$22&lt;&gt;"YYYY/MM/DD",$G411&lt;&gt;""),申込書!$K$22,"")</f>
        <v/>
      </c>
      <c r="HU411" s="369" t="str">
        <f>IF(HT411="","",IF(INDEX('コンテンツ＆備考マスタ'!$H:$J,MATCH(学校情報!HT$3,'コンテンツ＆備考マスタ'!$H:$H,0),3)="●",IF(AND(HT411&lt;&gt;"",ISNUMBER(申込書!$AC$22)=TRUE,申込書!$C$76&lt;&gt;"▼プルダウンより選択してください",申込書!$C$76&lt;&gt;""),申込書!$AC$22,""),"-"))</f>
        <v/>
      </c>
      <c r="HV411" s="369"/>
      <c r="HW411" s="369"/>
      <c r="HX411" s="370" t="str">
        <f>IF(AND(申込書!$C$76&lt;&gt;"▼プルダウンより選択してください",申込書!$C$76&lt;&gt;"",$G411&lt;&gt;"",申込書!$V$76="特定学年のみ"),"申し込みする","")</f>
        <v/>
      </c>
      <c r="HY411" s="371"/>
      <c r="HZ411" s="372"/>
      <c r="IA411" s="69"/>
    </row>
    <row r="412" spans="2:235" ht="26.85" hidden="1" customHeight="1" outlineLevel="1">
      <c r="B412" s="365">
        <f t="shared" si="18"/>
        <v>407</v>
      </c>
      <c r="C412" s="55"/>
      <c r="D412" s="56"/>
      <c r="E412" s="154"/>
      <c r="F412" s="57"/>
      <c r="G412" s="58"/>
      <c r="H412" s="59"/>
      <c r="I412" s="60"/>
      <c r="J412" s="61"/>
      <c r="K412" s="366" t="str">
        <f t="shared" si="19"/>
        <v/>
      </c>
      <c r="L412" s="62"/>
      <c r="M412" s="322"/>
      <c r="N412" s="63"/>
      <c r="O412" s="64"/>
      <c r="P412" s="367" t="str">
        <f t="shared" si="20"/>
        <v/>
      </c>
      <c r="Q412" s="65"/>
      <c r="R412" s="66"/>
      <c r="S412" s="67"/>
      <c r="T412" s="68"/>
      <c r="U412" s="68"/>
      <c r="V412" s="68"/>
      <c r="W412" s="66"/>
      <c r="X412" s="281"/>
      <c r="Y412" s="368" t="str">
        <f>IF(AND(申込書!$C$47&lt;&gt;"▼プルダウンより選択してください",申込書!$C$47&lt;&gt;"",申込書!$K$22&lt;&gt;"YYYY/MM/DD",$G412&lt;&gt;""),申込書!$K$22,"")</f>
        <v/>
      </c>
      <c r="Z412" s="369" t="str">
        <f>IF(Y412="","",IF(INDEX('コンテンツ＆備考マスタ'!$H:$J,MATCH(学校情報!Y$3,'コンテンツ＆備考マスタ'!$H:$H,0),3)="●",IF(AND(Y412&lt;&gt;"",ISNUMBER(申込書!$AC$22)=TRUE,申込書!$C$47&lt;&gt;"▼プルダウンより選択してください",申込書!$C$47&lt;&gt;""),申込書!$AC$22,""),"-"))</f>
        <v/>
      </c>
      <c r="AA412" s="369"/>
      <c r="AB412" s="369"/>
      <c r="AC412" s="370" t="str">
        <f>IF(AND(申込書!$C$47&lt;&gt;"▼プルダウンより選択してください",申込書!$C$47&lt;&gt;"",$G412&lt;&gt;"",申込書!$V$47="特定学年のみ"),"申し込みする","")</f>
        <v/>
      </c>
      <c r="AD412" s="371"/>
      <c r="AE412" s="372"/>
      <c r="AF412" s="373" t="str">
        <f>IF(AND(申込書!$C$48&lt;&gt;"▼プルダウンより選択してください",申込書!$C$48&lt;&gt;"",申込書!$K$22&lt;&gt;"YYYY/MM/DD",$G412&lt;&gt;""),申込書!$K$22,"")</f>
        <v/>
      </c>
      <c r="AG412" s="369" t="str">
        <f>IF(AF412="","",IF(INDEX('コンテンツ＆備考マスタ'!$H:$J,MATCH(学校情報!AF$3,'コンテンツ＆備考マスタ'!$H:$H,0),3)="●",IF(AND(AF412&lt;&gt;"",ISNUMBER(申込書!$AC$22)=TRUE,申込書!$C$48&lt;&gt;"▼プルダウンより選択してください",申込書!$C$48&lt;&gt;""),申込書!$AC$22,""),"-"))</f>
        <v/>
      </c>
      <c r="AH412" s="369"/>
      <c r="AI412" s="369"/>
      <c r="AJ412" s="370" t="str">
        <f>IF(AND(申込書!$C$48&lt;&gt;"▼プルダウンより選択してください",申込書!$C$48&lt;&gt;"",$G412&lt;&gt;"",申込書!$V$48="特定学年のみ"),"申し込みする","")</f>
        <v/>
      </c>
      <c r="AK412" s="371"/>
      <c r="AL412" s="372"/>
      <c r="AM412" s="373" t="str">
        <f>IF(AND(申込書!$C$49&lt;&gt;"▼プルダウンより選択してください",申込書!$C$49&lt;&gt;"",申込書!$K$22&lt;&gt;"YYYY/MM/DD",$G412&lt;&gt;""),申込書!$K$22,"")</f>
        <v/>
      </c>
      <c r="AN412" s="369" t="str">
        <f>IF(AM412="","",IF(INDEX('コンテンツ＆備考マスタ'!$H:$J,MATCH(学校情報!AM$3,'コンテンツ＆備考マスタ'!$H:$H,0),3)="●",IF(AND(AM412&lt;&gt;"",ISNUMBER(申込書!$AC$22)=TRUE,申込書!$C$49&lt;&gt;"▼プルダウンより選択してください",申込書!$C$49&lt;&gt;""),申込書!$AC$22,""),"-"))</f>
        <v/>
      </c>
      <c r="AO412" s="369"/>
      <c r="AP412" s="369"/>
      <c r="AQ412" s="370" t="str">
        <f>IF(AND(申込書!$C$49&lt;&gt;"▼プルダウンより選択してください",申込書!$C$49&lt;&gt;"",$G412&lt;&gt;"",申込書!$V$49="特定学年のみ"),"申し込みする","")</f>
        <v/>
      </c>
      <c r="AR412" s="371"/>
      <c r="AS412" s="372"/>
      <c r="AT412" s="373" t="str">
        <f>IF(AND(申込書!$C$50&lt;&gt;"▼プルダウンより選択してください",申込書!$C$50&lt;&gt;"",申込書!$K$22&lt;&gt;"YYYY/MM/DD",$G412&lt;&gt;""),申込書!$K$22,"")</f>
        <v/>
      </c>
      <c r="AU412" s="369" t="str">
        <f>IF(AT412="","",IF(INDEX('コンテンツ＆備考マスタ'!$H:$J,MATCH(学校情報!AT$3,'コンテンツ＆備考マスタ'!$H:$H,0),3)="●",IF(AND(AT412&lt;&gt;"",ISNUMBER(申込書!$AC$22)=TRUE,申込書!$C$50&lt;&gt;"▼プルダウンより選択してください",申込書!$C$50&lt;&gt;""),申込書!$AC$22,""),"-"))</f>
        <v/>
      </c>
      <c r="AV412" s="369"/>
      <c r="AW412" s="369"/>
      <c r="AX412" s="370" t="str">
        <f>IF(AND(申込書!$C$50&lt;&gt;"▼プルダウンより選択してください",申込書!$C$50&lt;&gt;"",$G412&lt;&gt;"",申込書!$V$50="特定学年のみ"),"申し込みする","")</f>
        <v/>
      </c>
      <c r="AY412" s="371"/>
      <c r="AZ412" s="372"/>
      <c r="BA412" s="373" t="str">
        <f>IF(AND(申込書!$C$51&lt;&gt;"▼プルダウンより選択してください",申込書!$C$51&lt;&gt;"",申込書!$K$22&lt;&gt;"YYYY/MM/DD",$G412&lt;&gt;""),申込書!$K$22,"")</f>
        <v/>
      </c>
      <c r="BB412" s="369" t="str">
        <f>IF(BA412="","",IF(INDEX('コンテンツ＆備考マスタ'!$H:$J,MATCH(学校情報!BA$3,'コンテンツ＆備考マスタ'!$H:$H,0),3)="●",IF(AND(BA412&lt;&gt;"",ISNUMBER(申込書!$AC$22)=TRUE,申込書!$C$51&lt;&gt;"▼プルダウンより選択してください",申込書!$C$51&lt;&gt;""),申込書!$AC$22,""),"-"))</f>
        <v/>
      </c>
      <c r="BC412" s="369"/>
      <c r="BD412" s="369"/>
      <c r="BE412" s="370" t="str">
        <f>IF(AND(申込書!$C$51&lt;&gt;"▼プルダウンより選択してください",申込書!$C$51&lt;&gt;"",$G412&lt;&gt;"",申込書!$V$51="特定学年のみ"),"申し込みする","")</f>
        <v/>
      </c>
      <c r="BF412" s="371"/>
      <c r="BG412" s="372"/>
      <c r="BH412" s="373" t="str">
        <f>IF(AND(申込書!$C$52&lt;&gt;"▼プルダウンより選択してください",申込書!$C$52&lt;&gt;"",申込書!$K$22&lt;&gt;"YYYY/MM/DD",$G412&lt;&gt;""),申込書!$K$22,"")</f>
        <v/>
      </c>
      <c r="BI412" s="369" t="str">
        <f>IF(BH412="","",IF(INDEX('コンテンツ＆備考マスタ'!$H:$J,MATCH(学校情報!BH$3,'コンテンツ＆備考マスタ'!$H:$H,0),3)="●",IF(AND(BH412&lt;&gt;"",ISNUMBER(申込書!$AC$22)=TRUE,申込書!$C$52&lt;&gt;"▼プルダウンより選択してください",申込書!$C$52&lt;&gt;""),申込書!$AC$22,""),"-"))</f>
        <v/>
      </c>
      <c r="BJ412" s="369"/>
      <c r="BK412" s="369"/>
      <c r="BL412" s="370" t="str">
        <f>IF(AND(申込書!$C$52&lt;&gt;"▼プルダウンより選択してください",申込書!$C$52&lt;&gt;"",$G412&lt;&gt;"",申込書!$V$52="特定学年のみ"),"申し込みする","")</f>
        <v/>
      </c>
      <c r="BM412" s="371"/>
      <c r="BN412" s="372"/>
      <c r="BO412" s="373" t="str">
        <f>IF(AND(申込書!$C$53&lt;&gt;"▼プルダウンより選択してください",申込書!$C$53&lt;&gt;"",申込書!$K$22&lt;&gt;"YYYY/MM/DD",$G412&lt;&gt;""),申込書!$K$22,"")</f>
        <v/>
      </c>
      <c r="BP412" s="369" t="str">
        <f>IF(BO412="","",IF(INDEX('コンテンツ＆備考マスタ'!$H:$J,MATCH(学校情報!BO$3,'コンテンツ＆備考マスタ'!$H:$H,0),3)="●",IF(AND(BO412&lt;&gt;"",ISNUMBER(申込書!$AC$22)=TRUE,申込書!$C$53&lt;&gt;"▼プルダウンより選択してください",申込書!$C$53&lt;&gt;""),申込書!$AC$22,""),"-"))</f>
        <v/>
      </c>
      <c r="BQ412" s="369"/>
      <c r="BR412" s="369"/>
      <c r="BS412" s="370" t="str">
        <f>IF(AND(申込書!$C$53&lt;&gt;"▼プルダウンより選択してください",申込書!$C$53&lt;&gt;"",$G412&lt;&gt;"",申込書!$V$53="特定学年のみ"),"申し込みする","")</f>
        <v/>
      </c>
      <c r="BT412" s="371"/>
      <c r="BU412" s="372"/>
      <c r="BV412" s="373" t="str">
        <f>IF(AND(申込書!$C$54&lt;&gt;"▼プルダウンより選択してください",申込書!$C$54&lt;&gt;"",申込書!$K$22&lt;&gt;"YYYY/MM/DD",$G412&lt;&gt;""),申込書!$K$22,"")</f>
        <v/>
      </c>
      <c r="BW412" s="369" t="str">
        <f>IF(BV412="","",IF(INDEX('コンテンツ＆備考マスタ'!$H:$J,MATCH(学校情報!BV$3,'コンテンツ＆備考マスタ'!$H:$H,0),3)="●",IF(AND(BV412&lt;&gt;"",ISNUMBER(申込書!$AC$22)=TRUE,申込書!$C$54&lt;&gt;"▼プルダウンより選択してください",申込書!$C$54&lt;&gt;""),申込書!$AC$22,""),"-"))</f>
        <v/>
      </c>
      <c r="BX412" s="369"/>
      <c r="BY412" s="369"/>
      <c r="BZ412" s="370" t="str">
        <f>IF(AND(申込書!$C$54&lt;&gt;"▼プルダウンより選択してください",申込書!$C$54&lt;&gt;"",$G412&lt;&gt;"",申込書!$V$54="特定学年のみ"),"申し込みする","")</f>
        <v/>
      </c>
      <c r="CA412" s="371"/>
      <c r="CB412" s="372"/>
      <c r="CC412" s="373" t="str">
        <f>IF(AND(申込書!$C$55&lt;&gt;"▼プルダウンより選択してください",申込書!$C$55&lt;&gt;"",申込書!$K$22&lt;&gt;"YYYY/MM/DD",$G412&lt;&gt;""),申込書!$K$22,"")</f>
        <v/>
      </c>
      <c r="CD412" s="369" t="str">
        <f>IF(CC412="","",IF(INDEX('コンテンツ＆備考マスタ'!$H:$J,MATCH(学校情報!CC$3,'コンテンツ＆備考マスタ'!$H:$H,0),3)="●",IF(AND(CC412&lt;&gt;"",ISNUMBER(申込書!$AC$22)=TRUE,申込書!$C$55&lt;&gt;"▼プルダウンより選択してください",申込書!$C$55&lt;&gt;""),申込書!$AC$22,""),"-"))</f>
        <v/>
      </c>
      <c r="CE412" s="369"/>
      <c r="CF412" s="369"/>
      <c r="CG412" s="370" t="str">
        <f>IF(AND(申込書!$C$55&lt;&gt;"▼プルダウンより選択してください",申込書!$C$55&lt;&gt;"",$G412&lt;&gt;"",申込書!$V$55="特定学年のみ"),"申し込みする","")</f>
        <v/>
      </c>
      <c r="CH412" s="371"/>
      <c r="CI412" s="372"/>
      <c r="CJ412" s="373" t="str">
        <f>IF(AND(申込書!$C$56&lt;&gt;"▼プルダウンより選択してください",申込書!$C$56&lt;&gt;"",申込書!$K$22&lt;&gt;"YYYY/MM/DD",$G412&lt;&gt;""),申込書!$K$22,"")</f>
        <v/>
      </c>
      <c r="CK412" s="369" t="str">
        <f>IF(CJ412="","",IF(INDEX('コンテンツ＆備考マスタ'!$H:$J,MATCH(学校情報!CJ$3,'コンテンツ＆備考マスタ'!$H:$H,0),3)="●",IF(AND(CJ412&lt;&gt;"",ISNUMBER(申込書!$AC$22)=TRUE,申込書!$C$56&lt;&gt;"▼プルダウンより選択してください",申込書!$C$56&lt;&gt;""),申込書!$AC$22,""),"-"))</f>
        <v/>
      </c>
      <c r="CL412" s="369"/>
      <c r="CM412" s="369"/>
      <c r="CN412" s="370" t="str">
        <f>IF(AND(申込書!$C$56&lt;&gt;"▼プルダウンより選択してください",申込書!$C$56&lt;&gt;"",$G412&lt;&gt;"",申込書!$V$56="特定学年のみ"),"申し込みする","")</f>
        <v/>
      </c>
      <c r="CO412" s="371"/>
      <c r="CP412" s="372"/>
      <c r="CQ412" s="373" t="str">
        <f>IF(AND(申込書!$C$57&lt;&gt;"▼プルダウンより選択してください",申込書!$C$57&lt;&gt;"",申込書!$K$22&lt;&gt;"YYYY/MM/DD",$G412&lt;&gt;""),申込書!$K$22,"")</f>
        <v/>
      </c>
      <c r="CR412" s="369" t="str">
        <f>IF(CQ412="","",IF(INDEX('コンテンツ＆備考マスタ'!$H:$J,MATCH(学校情報!CQ$3,'コンテンツ＆備考マスタ'!$H:$H,0),3)="●",IF(AND(CQ412&lt;&gt;"",ISNUMBER(申込書!$AC$22)=TRUE,申込書!$C$57&lt;&gt;"▼プルダウンより選択してください",申込書!$C$57&lt;&gt;""),申込書!$AC$22,""),"-"))</f>
        <v/>
      </c>
      <c r="CS412" s="369"/>
      <c r="CT412" s="369"/>
      <c r="CU412" s="369" t="str">
        <f>IF(AND(申込書!$C$57&lt;&gt;"▼プルダウンより選択してください",申込書!$C$57&lt;&gt;"",$G412&lt;&gt;"",申込書!$V$57="特定学年のみ"),"申し込みする","")</f>
        <v/>
      </c>
      <c r="CV412" s="371"/>
      <c r="CW412" s="372"/>
      <c r="CX412" s="373" t="str">
        <f>IF(AND(申込書!$C$58&lt;&gt;"▼プルダウンより選択してください",申込書!$C$58&lt;&gt;"",申込書!$K$22&lt;&gt;"YYYY/MM/DD",$G412&lt;&gt;""),申込書!$K$22,"")</f>
        <v/>
      </c>
      <c r="CY412" s="369" t="str">
        <f>IF(CX412="","",IF(INDEX('コンテンツ＆備考マスタ'!$H:$J,MATCH(学校情報!CX$3,'コンテンツ＆備考マスタ'!$H:$H,0),3)="●",IF(AND(CX412&lt;&gt;"",ISNUMBER(申込書!$AC$22)=TRUE,申込書!$C$58&lt;&gt;"▼プルダウンより選択してください",申込書!$C$58&lt;&gt;""),申込書!$AC$22,""),"-"))</f>
        <v/>
      </c>
      <c r="CZ412" s="369"/>
      <c r="DA412" s="369"/>
      <c r="DB412" s="369" t="str">
        <f>IF(AND(申込書!$C$58&lt;&gt;"▼プルダウンより選択してください",申込書!$C$58&lt;&gt;"",$G412&lt;&gt;"",申込書!$V$58="特定学年のみ"),"申し込みする","")</f>
        <v/>
      </c>
      <c r="DC412" s="371"/>
      <c r="DD412" s="372"/>
      <c r="DE412" s="373" t="str">
        <f>IF(AND(申込書!$C$59&lt;&gt;"▼プルダウンより選択してください",申込書!$C$59&lt;&gt;"",申込書!$K$22&lt;&gt;"YYYY/MM/DD",$G412&lt;&gt;""),申込書!$K$22,"")</f>
        <v/>
      </c>
      <c r="DF412" s="369" t="str">
        <f>IF(DE412="","",IF(INDEX('コンテンツ＆備考マスタ'!$H:$J,MATCH(学校情報!DE$3,'コンテンツ＆備考マスタ'!$H:$H,0),3)="●",IF(AND(DE412&lt;&gt;"",ISNUMBER(申込書!$AC$22)=TRUE,申込書!$C$59&lt;&gt;"▼プルダウンより選択してください",申込書!$C$59&lt;&gt;""),申込書!$AC$22,""),"-"))</f>
        <v/>
      </c>
      <c r="DG412" s="369"/>
      <c r="DH412" s="369"/>
      <c r="DI412" s="369" t="str">
        <f>IF(AND(申込書!$C$59&lt;&gt;"▼プルダウンより選択してください",申込書!$C$59&lt;&gt;"",$G412&lt;&gt;"",申込書!$V$59="特定学年のみ"),"申し込みする","")</f>
        <v/>
      </c>
      <c r="DJ412" s="371"/>
      <c r="DK412" s="372"/>
      <c r="DL412" s="373" t="str">
        <f>IF(AND(申込書!$C$60&lt;&gt;"▼プルダウンより選択してください",申込書!$C$60&lt;&gt;"",申込書!$K$22&lt;&gt;"YYYY/MM/DD",$G412&lt;&gt;""),申込書!$K$22,"")</f>
        <v/>
      </c>
      <c r="DM412" s="369" t="str">
        <f>IF(DL412="","",IF(INDEX('コンテンツ＆備考マスタ'!$H:$J,MATCH(学校情報!DL$3,'コンテンツ＆備考マスタ'!$H:$H,0),3)="●",IF(AND(DL412&lt;&gt;"",ISNUMBER(申込書!$AC$22)=TRUE,申込書!$C$60&lt;&gt;"▼プルダウンより選択してください",申込書!$C$60&lt;&gt;""),申込書!$AC$22,""),"-"))</f>
        <v/>
      </c>
      <c r="DN412" s="369"/>
      <c r="DO412" s="369"/>
      <c r="DP412" s="369" t="str">
        <f>IF(AND(申込書!$C$60&lt;&gt;"▼プルダウンより選択してください",申込書!$C$60&lt;&gt;"",$G412&lt;&gt;"",申込書!$V$60="特定学年のみ"),"申し込みする","")</f>
        <v/>
      </c>
      <c r="DQ412" s="371"/>
      <c r="DR412" s="372"/>
      <c r="DS412" s="373" t="str">
        <f>IF(AND(申込書!$C$61&lt;&gt;"▼プルダウンより選択してください",申込書!$C$61&lt;&gt;"",申込書!$K$22&lt;&gt;"YYYY/MM/DD",$G412&lt;&gt;""),申込書!$K$22,"")</f>
        <v/>
      </c>
      <c r="DT412" s="369" t="str">
        <f>IF(DS412="","",IF(INDEX('コンテンツ＆備考マスタ'!$H:$J,MATCH(学校情報!DS$3,'コンテンツ＆備考マスタ'!$H:$H,0),3)="●",IF(AND(DS412&lt;&gt;"",ISNUMBER(申込書!$AC$22)=TRUE,申込書!$C$61&lt;&gt;"▼プルダウンより選択してください",申込書!$C$61&lt;&gt;""),申込書!$AC$22,""),"-"))</f>
        <v/>
      </c>
      <c r="DU412" s="369"/>
      <c r="DV412" s="369"/>
      <c r="DW412" s="369" t="str">
        <f>IF(AND(申込書!$C$61&lt;&gt;"▼プルダウンより選択してください",申込書!$C$61&lt;&gt;"",$G412&lt;&gt;"",申込書!$V$61="特定学年のみ"),"申し込みする","")</f>
        <v/>
      </c>
      <c r="DX412" s="371"/>
      <c r="DY412" s="372"/>
      <c r="DZ412" s="373" t="str">
        <f>IF(AND(申込書!$C$62&lt;&gt;"▼プルダウンより選択してください",申込書!$C$62&lt;&gt;"",申込書!$K$22&lt;&gt;"YYYY/MM/DD",$G412&lt;&gt;""),申込書!$K$22,"")</f>
        <v/>
      </c>
      <c r="EA412" s="369" t="str">
        <f>IF(DZ412="","",IF(INDEX('コンテンツ＆備考マスタ'!$H:$J,MATCH(学校情報!DZ$3,'コンテンツ＆備考マスタ'!$H:$H,0),3)="●",IF(AND(DZ412&lt;&gt;"",ISNUMBER(申込書!$AC$22)=TRUE,申込書!$C$62&lt;&gt;"▼プルダウンより選択してください",申込書!$C$62&lt;&gt;""),申込書!$AC$22,""),"-"))</f>
        <v/>
      </c>
      <c r="EB412" s="369"/>
      <c r="EC412" s="369"/>
      <c r="ED412" s="370" t="str">
        <f>IF(AND(申込書!$C$62&lt;&gt;"▼プルダウンより選択してください",申込書!$C$62&lt;&gt;"",$G412&lt;&gt;"",申込書!$V$62="特定学年のみ"),"申し込みする","")</f>
        <v/>
      </c>
      <c r="EE412" s="371"/>
      <c r="EF412" s="372"/>
      <c r="EG412" s="373" t="str">
        <f>IF(AND(申込書!$C$63&lt;&gt;"▼プルダウンより選択してください",申込書!$C$63&lt;&gt;"",申込書!$K$22&lt;&gt;"YYYY/MM/DD",$G412&lt;&gt;""),申込書!$K$22,"")</f>
        <v/>
      </c>
      <c r="EH412" s="369" t="str">
        <f>IF(EG412="","",IF(INDEX('コンテンツ＆備考マスタ'!$H:$J,MATCH(学校情報!EG$3,'コンテンツ＆備考マスタ'!$H:$H,0),3)="●",IF(AND(EG412&lt;&gt;"",ISNUMBER(申込書!$AC$22)=TRUE,申込書!$C$63&lt;&gt;"▼プルダウンより選択してください",申込書!$C$63&lt;&gt;""),申込書!$AC$22,""),"-"))</f>
        <v/>
      </c>
      <c r="EI412" s="369"/>
      <c r="EJ412" s="369"/>
      <c r="EK412" s="370" t="str">
        <f>IF(AND(申込書!$C$63&lt;&gt;"▼プルダウンより選択してください",申込書!$C$63&lt;&gt;"",$G412&lt;&gt;"",申込書!$V$63="特定学年のみ"),"申し込みする","")</f>
        <v/>
      </c>
      <c r="EL412" s="371"/>
      <c r="EM412" s="372"/>
      <c r="EN412" s="373" t="str">
        <f>IF(AND(申込書!$C$64&lt;&gt;"▼プルダウンより選択してください",申込書!$C$64&lt;&gt;"",申込書!$K$22&lt;&gt;"YYYY/MM/DD",$G412&lt;&gt;""),申込書!$K$22,"")</f>
        <v/>
      </c>
      <c r="EO412" s="369" t="str">
        <f>IF(EN412="","",IF(INDEX('コンテンツ＆備考マスタ'!$H:$J,MATCH(学校情報!EN$3,'コンテンツ＆備考マスタ'!$H:$H,0),3)="●",IF(AND(EN412&lt;&gt;"",ISNUMBER(申込書!$AC$22)=TRUE,申込書!$C$64&lt;&gt;"▼プルダウンより選択してください",申込書!$C$64&lt;&gt;""),申込書!$AC$22,""),"-"))</f>
        <v/>
      </c>
      <c r="EP412" s="369"/>
      <c r="EQ412" s="369"/>
      <c r="ER412" s="370" t="str">
        <f>IF(AND(申込書!$C$64&lt;&gt;"▼プルダウンより選択してください",申込書!$C$64&lt;&gt;"",$G412&lt;&gt;"",申込書!$V$64="特定学年のみ"),"申し込みする","")</f>
        <v/>
      </c>
      <c r="ES412" s="371"/>
      <c r="ET412" s="372"/>
      <c r="EU412" s="373" t="str">
        <f>IF(AND(申込書!$C$65&lt;&gt;"▼プルダウンより選択してください",申込書!$C$65&lt;&gt;"",申込書!$K$22&lt;&gt;"YYYY/MM/DD",$G412&lt;&gt;""),申込書!$K$22,"")</f>
        <v/>
      </c>
      <c r="EV412" s="369" t="str">
        <f>IF(EU412="","",IF(INDEX('コンテンツ＆備考マスタ'!$H:$J,MATCH(学校情報!EU$3,'コンテンツ＆備考マスタ'!$H:$H,0),3)="●",IF(AND(EU412&lt;&gt;"",ISNUMBER(申込書!$AC$22)=TRUE,申込書!$C$65&lt;&gt;"▼プルダウンより選択してください",申込書!$C$65&lt;&gt;""),申込書!$AC$22,""),"-"))</f>
        <v/>
      </c>
      <c r="EW412" s="369"/>
      <c r="EX412" s="369"/>
      <c r="EY412" s="370" t="str">
        <f>IF(AND(申込書!$C$65&lt;&gt;"▼プルダウンより選択してください",申込書!$C$65&lt;&gt;"",$G412&lt;&gt;"",申込書!$V$65="特定学年のみ"),"申し込みする","")</f>
        <v/>
      </c>
      <c r="EZ412" s="371"/>
      <c r="FA412" s="372"/>
      <c r="FB412" s="373" t="str">
        <f>IF(AND(申込書!$C$66&lt;&gt;"▼プルダウンより選択してください",申込書!$C$66&lt;&gt;"",申込書!$K$22&lt;&gt;"YYYY/MM/DD",$G412&lt;&gt;""),申込書!$K$22,"")</f>
        <v/>
      </c>
      <c r="FC412" s="369" t="str">
        <f>IF(FB412="","",IF(INDEX('コンテンツ＆備考マスタ'!$H:$J,MATCH(学校情報!FB$3,'コンテンツ＆備考マスタ'!$H:$H,0),3)="●",IF(AND(FB412&lt;&gt;"",ISNUMBER(申込書!$AC$22)=TRUE,申込書!$C$66&lt;&gt;"▼プルダウンより選択してください",申込書!$C$66&lt;&gt;""),申込書!$AC$22,""),"-"))</f>
        <v/>
      </c>
      <c r="FD412" s="369"/>
      <c r="FE412" s="369"/>
      <c r="FF412" s="370" t="str">
        <f>IF(AND(申込書!$C$66&lt;&gt;"▼プルダウンより選択してください",申込書!$C$66&lt;&gt;"",$G412&lt;&gt;"",申込書!$V$66="特定学年のみ"),"申し込みする","")</f>
        <v/>
      </c>
      <c r="FG412" s="371"/>
      <c r="FH412" s="372"/>
      <c r="FI412" s="373" t="str">
        <f>IF(AND(申込書!$C$67&lt;&gt;"▼プルダウンより選択してください",申込書!$C$67&lt;&gt;"",申込書!$K$22&lt;&gt;"YYYY/MM/DD",$G412&lt;&gt;""),申込書!$K$22,"")</f>
        <v/>
      </c>
      <c r="FJ412" s="369" t="str">
        <f>IF(FI412="","",IF(INDEX('コンテンツ＆備考マスタ'!$H:$J,MATCH(学校情報!FI$3,'コンテンツ＆備考マスタ'!$H:$H,0),3)="●",IF(AND(FI412&lt;&gt;"",ISNUMBER(申込書!$AC$22)=TRUE,申込書!$C$67&lt;&gt;"▼プルダウンより選択してください",申込書!$C$67&lt;&gt;""),申込書!$AC$22,""),"-"))</f>
        <v/>
      </c>
      <c r="FK412" s="369"/>
      <c r="FL412" s="369"/>
      <c r="FM412" s="370" t="str">
        <f>IF(AND(申込書!$C$67&lt;&gt;"▼プルダウンより選択してください",申込書!$C$67&lt;&gt;"",$G412&lt;&gt;"",申込書!$V$67="特定学年のみ"),"申し込みする","")</f>
        <v/>
      </c>
      <c r="FN412" s="371"/>
      <c r="FO412" s="372"/>
      <c r="FP412" s="373" t="str">
        <f>IF(AND(申込書!$C$68&lt;&gt;"▼プルダウンより選択してください",申込書!$C$68&lt;&gt;"",申込書!$K$22&lt;&gt;"YYYY/MM/DD",$G412&lt;&gt;""),申込書!$K$22,"")</f>
        <v/>
      </c>
      <c r="FQ412" s="369" t="str">
        <f>IF(FP412="","",IF(INDEX('コンテンツ＆備考マスタ'!$H:$J,MATCH(学校情報!FP$3,'コンテンツ＆備考マスタ'!$H:$H,0),3)="●",IF(AND(FP412&lt;&gt;"",ISNUMBER(申込書!$AC$22)=TRUE,申込書!$C$68&lt;&gt;"▼プルダウンより選択してください",申込書!$C$68&lt;&gt;""),申込書!$AC$22,""),"-"))</f>
        <v/>
      </c>
      <c r="FR412" s="369"/>
      <c r="FS412" s="369"/>
      <c r="FT412" s="370" t="str">
        <f>IF(AND(申込書!$C$68&lt;&gt;"▼プルダウンより選択してください",申込書!$C$68&lt;&gt;"",$G412&lt;&gt;"",申込書!$V$68="特定学年のみ"),"申し込みする","")</f>
        <v/>
      </c>
      <c r="FU412" s="371"/>
      <c r="FV412" s="372"/>
      <c r="FW412" s="373" t="str">
        <f>IF(AND(申込書!$C$69&lt;&gt;"▼プルダウンより選択してください",申込書!$C$69&lt;&gt;"",申込書!$K$22&lt;&gt;"YYYY/MM/DD",$G412&lt;&gt;""),申込書!$K$22,"")</f>
        <v/>
      </c>
      <c r="FX412" s="369" t="str">
        <f>IF(FW412="","",IF(INDEX('コンテンツ＆備考マスタ'!$H:$J,MATCH(学校情報!FW$3,'コンテンツ＆備考マスタ'!$H:$H,0),3)="●",IF(AND(FW412&lt;&gt;"",ISNUMBER(申込書!$AC$22)=TRUE,申込書!$C$69&lt;&gt;"▼プルダウンより選択してください",申込書!$C$69&lt;&gt;""),申込書!$AC$22,""),"-"))</f>
        <v/>
      </c>
      <c r="FY412" s="369"/>
      <c r="FZ412" s="369"/>
      <c r="GA412" s="370" t="str">
        <f>IF(AND(申込書!$C$69&lt;&gt;"▼プルダウンより選択してください",申込書!$C$69&lt;&gt;"",$G412&lt;&gt;"",申込書!$V$69="特定学年のみ"),"申し込みする","")</f>
        <v/>
      </c>
      <c r="GB412" s="371"/>
      <c r="GC412" s="372"/>
      <c r="GD412" s="373" t="str">
        <f>IF(AND(申込書!$C$70&lt;&gt;"▼プルダウンより選択してください",申込書!$C$70&lt;&gt;"",申込書!$K$22&lt;&gt;"YYYY/MM/DD",$G412&lt;&gt;""),申込書!$K$22,"")</f>
        <v/>
      </c>
      <c r="GE412" s="369" t="str">
        <f>IF(GD412="","",IF(INDEX('コンテンツ＆備考マスタ'!$H:$J,MATCH(学校情報!GD$3,'コンテンツ＆備考マスタ'!$H:$H,0),3)="●",IF(AND(GD412&lt;&gt;"",ISNUMBER(申込書!$AC$22)=TRUE,申込書!$C$70&lt;&gt;"▼プルダウンより選択してください",申込書!$C$70&lt;&gt;""),申込書!$AC$22,""),"-"))</f>
        <v/>
      </c>
      <c r="GF412" s="369"/>
      <c r="GG412" s="369"/>
      <c r="GH412" s="370" t="str">
        <f>IF(AND(申込書!$C$70&lt;&gt;"▼プルダウンより選択してください",申込書!$C$70&lt;&gt;"",$G412&lt;&gt;"",申込書!$V$70="特定学年のみ"),"申し込みする","")</f>
        <v/>
      </c>
      <c r="GI412" s="371"/>
      <c r="GJ412" s="372"/>
      <c r="GK412" s="373" t="str">
        <f>IF(AND(申込書!$C$71&lt;&gt;"▼プルダウンより選択してください",申込書!$C$71&lt;&gt;"",申込書!$K$22&lt;&gt;"YYYY/MM/DD",$G412&lt;&gt;""),申込書!$K$22,"")</f>
        <v/>
      </c>
      <c r="GL412" s="369" t="str">
        <f>IF(GK412="","",IF(INDEX('コンテンツ＆備考マスタ'!$H:$J,MATCH(学校情報!GK$3,'コンテンツ＆備考マスタ'!$H:$H,0),3)="●",IF(AND(GK412&lt;&gt;"",ISNUMBER(申込書!$AC$22)=TRUE,申込書!$C$71&lt;&gt;"▼プルダウンより選択してください",申込書!$C$71&lt;&gt;""),申込書!$AC$22,""),"-"))</f>
        <v/>
      </c>
      <c r="GM412" s="369"/>
      <c r="GN412" s="369"/>
      <c r="GO412" s="370" t="str">
        <f>IF(AND(申込書!$C$71&lt;&gt;"▼プルダウンより選択してください",申込書!$C$71&lt;&gt;"",$G412&lt;&gt;"",申込書!$V$71="特定学年のみ"),"申し込みする","")</f>
        <v/>
      </c>
      <c r="GP412" s="371"/>
      <c r="GQ412" s="372"/>
      <c r="GR412" s="373" t="str">
        <f>IF(AND(申込書!$C$72&lt;&gt;"▼プルダウンより選択してください",申込書!$C$72&lt;&gt;"",申込書!$K$22&lt;&gt;"YYYY/MM/DD",$G412&lt;&gt;""),申込書!$K$22,"")</f>
        <v/>
      </c>
      <c r="GS412" s="369" t="str">
        <f>IF(GR412="","",IF(INDEX('コンテンツ＆備考マスタ'!$H:$J,MATCH(学校情報!GR$3,'コンテンツ＆備考マスタ'!$H:$H,0),3)="●",IF(AND(GR412&lt;&gt;"",ISNUMBER(申込書!$AC$22)=TRUE,申込書!$C$72&lt;&gt;"▼プルダウンより選択してください",申込書!$C$72&lt;&gt;""),申込書!$AC$22,""),"-"))</f>
        <v/>
      </c>
      <c r="GT412" s="369"/>
      <c r="GU412" s="369"/>
      <c r="GV412" s="370" t="str">
        <f>IF(AND(申込書!$C$72&lt;&gt;"▼プルダウンより選択してください",申込書!$C$72&lt;&gt;"",$G412&lt;&gt;"",申込書!$V$72="特定学年のみ"),"申し込みする","")</f>
        <v/>
      </c>
      <c r="GW412" s="371"/>
      <c r="GX412" s="372"/>
      <c r="GY412" s="373" t="str">
        <f>IF(AND(申込書!$C$73&lt;&gt;"▼プルダウンより選択してください",申込書!$C$73&lt;&gt;"",申込書!$K$22&lt;&gt;"YYYY/MM/DD",$G412&lt;&gt;""),申込書!$K$22,"")</f>
        <v/>
      </c>
      <c r="GZ412" s="369" t="str">
        <f>IF(GY412="","",IF(INDEX('コンテンツ＆備考マスタ'!$H:$J,MATCH(学校情報!GY$3,'コンテンツ＆備考マスタ'!$H:$H,0),3)="●",IF(AND(GY412&lt;&gt;"",ISNUMBER(申込書!$AC$22)=TRUE,申込書!$C$73&lt;&gt;"▼プルダウンより選択してください",申込書!$C$73&lt;&gt;""),申込書!$AC$22,""),"-"))</f>
        <v/>
      </c>
      <c r="HA412" s="369"/>
      <c r="HB412" s="369"/>
      <c r="HC412" s="370" t="str">
        <f>IF(AND(申込書!$C$73&lt;&gt;"▼プルダウンより選択してください",申込書!$C$73&lt;&gt;"",$G412&lt;&gt;"",申込書!$V$73="特定学年のみ"),"申し込みする","")</f>
        <v/>
      </c>
      <c r="HD412" s="371"/>
      <c r="HE412" s="372"/>
      <c r="HF412" s="373" t="str">
        <f>IF(AND(申込書!$C$74&lt;&gt;"▼プルダウンより選択してください",申込書!$C$74&lt;&gt;"",申込書!$K$22&lt;&gt;"YYYY/MM/DD",$G412&lt;&gt;""),申込書!$K$22,"")</f>
        <v/>
      </c>
      <c r="HG412" s="369" t="str">
        <f>IF(HF412="","",IF(INDEX('コンテンツ＆備考マスタ'!$H:$J,MATCH(学校情報!HF$3,'コンテンツ＆備考マスタ'!$H:$H,0),3)="●",IF(AND(HF412&lt;&gt;"",ISNUMBER(申込書!$AC$22)=TRUE,申込書!$C$74&lt;&gt;"▼プルダウンより選択してください",申込書!$C$74&lt;&gt;""),申込書!$AC$22,""),"-"))</f>
        <v/>
      </c>
      <c r="HH412" s="369"/>
      <c r="HI412" s="369"/>
      <c r="HJ412" s="370" t="str">
        <f>IF(AND(申込書!$C$74&lt;&gt;"▼プルダウンより選択してください",申込書!$C$74&lt;&gt;"",$G412&lt;&gt;"",申込書!$V$74="特定学年のみ"),"申し込みする","")</f>
        <v/>
      </c>
      <c r="HK412" s="371"/>
      <c r="HL412" s="372"/>
      <c r="HM412" s="373" t="str">
        <f>IF(AND(申込書!$C$75&lt;&gt;"▼プルダウンより選択してください",申込書!$C$75&lt;&gt;"",申込書!$K$22&lt;&gt;"YYYY/MM/DD",$G412&lt;&gt;""),申込書!$K$22,"")</f>
        <v/>
      </c>
      <c r="HN412" s="369" t="str">
        <f>IF(HM412="","",IF(INDEX('コンテンツ＆備考マスタ'!$H:$J,MATCH(学校情報!HM$3,'コンテンツ＆備考マスタ'!$H:$H,0),3)="●",IF(AND(HM412&lt;&gt;"",ISNUMBER(申込書!$AC$22)=TRUE,申込書!$C$75&lt;&gt;"▼プルダウンより選択してください",申込書!$C$75&lt;&gt;""),申込書!$AC$22,""),"-"))</f>
        <v/>
      </c>
      <c r="HO412" s="369"/>
      <c r="HP412" s="369"/>
      <c r="HQ412" s="370" t="str">
        <f>IF(AND(申込書!$C$75&lt;&gt;"▼プルダウンより選択してください",申込書!$C$75&lt;&gt;"",$G412&lt;&gt;"",申込書!$V$75="特定学年のみ"),"申し込みする","")</f>
        <v/>
      </c>
      <c r="HR412" s="371"/>
      <c r="HS412" s="371"/>
      <c r="HT412" s="374" t="str">
        <f>IF(AND(申込書!$C$76&lt;&gt;"▼プルダウンより選択してください",申込書!$C$76&lt;&gt;"",申込書!$K$22&lt;&gt;"YYYY/MM/DD",$G412&lt;&gt;""),申込書!$K$22,"")</f>
        <v/>
      </c>
      <c r="HU412" s="369" t="str">
        <f>IF(HT412="","",IF(INDEX('コンテンツ＆備考マスタ'!$H:$J,MATCH(学校情報!HT$3,'コンテンツ＆備考マスタ'!$H:$H,0),3)="●",IF(AND(HT412&lt;&gt;"",ISNUMBER(申込書!$AC$22)=TRUE,申込書!$C$76&lt;&gt;"▼プルダウンより選択してください",申込書!$C$76&lt;&gt;""),申込書!$AC$22,""),"-"))</f>
        <v/>
      </c>
      <c r="HV412" s="369"/>
      <c r="HW412" s="369"/>
      <c r="HX412" s="370" t="str">
        <f>IF(AND(申込書!$C$76&lt;&gt;"▼プルダウンより選択してください",申込書!$C$76&lt;&gt;"",$G412&lt;&gt;"",申込書!$V$76="特定学年のみ"),"申し込みする","")</f>
        <v/>
      </c>
      <c r="HY412" s="371"/>
      <c r="HZ412" s="372"/>
      <c r="IA412" s="69"/>
    </row>
    <row r="413" spans="2:235" ht="26.85" hidden="1" customHeight="1" outlineLevel="1">
      <c r="B413" s="365">
        <f t="shared" si="18"/>
        <v>408</v>
      </c>
      <c r="C413" s="55"/>
      <c r="D413" s="56"/>
      <c r="E413" s="154"/>
      <c r="F413" s="57"/>
      <c r="G413" s="58"/>
      <c r="H413" s="59"/>
      <c r="I413" s="60"/>
      <c r="J413" s="61"/>
      <c r="K413" s="366" t="str">
        <f t="shared" si="19"/>
        <v/>
      </c>
      <c r="L413" s="62"/>
      <c r="M413" s="322"/>
      <c r="N413" s="63"/>
      <c r="O413" s="64"/>
      <c r="P413" s="367" t="str">
        <f t="shared" si="20"/>
        <v/>
      </c>
      <c r="Q413" s="65"/>
      <c r="R413" s="66"/>
      <c r="S413" s="67"/>
      <c r="T413" s="68"/>
      <c r="U413" s="68"/>
      <c r="V413" s="68"/>
      <c r="W413" s="66"/>
      <c r="X413" s="281"/>
      <c r="Y413" s="368" t="str">
        <f>IF(AND(申込書!$C$47&lt;&gt;"▼プルダウンより選択してください",申込書!$C$47&lt;&gt;"",申込書!$K$22&lt;&gt;"YYYY/MM/DD",$G413&lt;&gt;""),申込書!$K$22,"")</f>
        <v/>
      </c>
      <c r="Z413" s="369" t="str">
        <f>IF(Y413="","",IF(INDEX('コンテンツ＆備考マスタ'!$H:$J,MATCH(学校情報!Y$3,'コンテンツ＆備考マスタ'!$H:$H,0),3)="●",IF(AND(Y413&lt;&gt;"",ISNUMBER(申込書!$AC$22)=TRUE,申込書!$C$47&lt;&gt;"▼プルダウンより選択してください",申込書!$C$47&lt;&gt;""),申込書!$AC$22,""),"-"))</f>
        <v/>
      </c>
      <c r="AA413" s="369"/>
      <c r="AB413" s="369"/>
      <c r="AC413" s="370" t="str">
        <f>IF(AND(申込書!$C$47&lt;&gt;"▼プルダウンより選択してください",申込書!$C$47&lt;&gt;"",$G413&lt;&gt;"",申込書!$V$47="特定学年のみ"),"申し込みする","")</f>
        <v/>
      </c>
      <c r="AD413" s="371"/>
      <c r="AE413" s="372"/>
      <c r="AF413" s="373" t="str">
        <f>IF(AND(申込書!$C$48&lt;&gt;"▼プルダウンより選択してください",申込書!$C$48&lt;&gt;"",申込書!$K$22&lt;&gt;"YYYY/MM/DD",$G413&lt;&gt;""),申込書!$K$22,"")</f>
        <v/>
      </c>
      <c r="AG413" s="369" t="str">
        <f>IF(AF413="","",IF(INDEX('コンテンツ＆備考マスタ'!$H:$J,MATCH(学校情報!AF$3,'コンテンツ＆備考マスタ'!$H:$H,0),3)="●",IF(AND(AF413&lt;&gt;"",ISNUMBER(申込書!$AC$22)=TRUE,申込書!$C$48&lt;&gt;"▼プルダウンより選択してください",申込書!$C$48&lt;&gt;""),申込書!$AC$22,""),"-"))</f>
        <v/>
      </c>
      <c r="AH413" s="369"/>
      <c r="AI413" s="369"/>
      <c r="AJ413" s="370" t="str">
        <f>IF(AND(申込書!$C$48&lt;&gt;"▼プルダウンより選択してください",申込書!$C$48&lt;&gt;"",$G413&lt;&gt;"",申込書!$V$48="特定学年のみ"),"申し込みする","")</f>
        <v/>
      </c>
      <c r="AK413" s="371"/>
      <c r="AL413" s="372"/>
      <c r="AM413" s="373" t="str">
        <f>IF(AND(申込書!$C$49&lt;&gt;"▼プルダウンより選択してください",申込書!$C$49&lt;&gt;"",申込書!$K$22&lt;&gt;"YYYY/MM/DD",$G413&lt;&gt;""),申込書!$K$22,"")</f>
        <v/>
      </c>
      <c r="AN413" s="369" t="str">
        <f>IF(AM413="","",IF(INDEX('コンテンツ＆備考マスタ'!$H:$J,MATCH(学校情報!AM$3,'コンテンツ＆備考マスタ'!$H:$H,0),3)="●",IF(AND(AM413&lt;&gt;"",ISNUMBER(申込書!$AC$22)=TRUE,申込書!$C$49&lt;&gt;"▼プルダウンより選択してください",申込書!$C$49&lt;&gt;""),申込書!$AC$22,""),"-"))</f>
        <v/>
      </c>
      <c r="AO413" s="369"/>
      <c r="AP413" s="369"/>
      <c r="AQ413" s="370" t="str">
        <f>IF(AND(申込書!$C$49&lt;&gt;"▼プルダウンより選択してください",申込書!$C$49&lt;&gt;"",$G413&lt;&gt;"",申込書!$V$49="特定学年のみ"),"申し込みする","")</f>
        <v/>
      </c>
      <c r="AR413" s="371"/>
      <c r="AS413" s="372"/>
      <c r="AT413" s="373" t="str">
        <f>IF(AND(申込書!$C$50&lt;&gt;"▼プルダウンより選択してください",申込書!$C$50&lt;&gt;"",申込書!$K$22&lt;&gt;"YYYY/MM/DD",$G413&lt;&gt;""),申込書!$K$22,"")</f>
        <v/>
      </c>
      <c r="AU413" s="369" t="str">
        <f>IF(AT413="","",IF(INDEX('コンテンツ＆備考マスタ'!$H:$J,MATCH(学校情報!AT$3,'コンテンツ＆備考マスタ'!$H:$H,0),3)="●",IF(AND(AT413&lt;&gt;"",ISNUMBER(申込書!$AC$22)=TRUE,申込書!$C$50&lt;&gt;"▼プルダウンより選択してください",申込書!$C$50&lt;&gt;""),申込書!$AC$22,""),"-"))</f>
        <v/>
      </c>
      <c r="AV413" s="369"/>
      <c r="AW413" s="369"/>
      <c r="AX413" s="370" t="str">
        <f>IF(AND(申込書!$C$50&lt;&gt;"▼プルダウンより選択してください",申込書!$C$50&lt;&gt;"",$G413&lt;&gt;"",申込書!$V$50="特定学年のみ"),"申し込みする","")</f>
        <v/>
      </c>
      <c r="AY413" s="371"/>
      <c r="AZ413" s="372"/>
      <c r="BA413" s="373" t="str">
        <f>IF(AND(申込書!$C$51&lt;&gt;"▼プルダウンより選択してください",申込書!$C$51&lt;&gt;"",申込書!$K$22&lt;&gt;"YYYY/MM/DD",$G413&lt;&gt;""),申込書!$K$22,"")</f>
        <v/>
      </c>
      <c r="BB413" s="369" t="str">
        <f>IF(BA413="","",IF(INDEX('コンテンツ＆備考マスタ'!$H:$J,MATCH(学校情報!BA$3,'コンテンツ＆備考マスタ'!$H:$H,0),3)="●",IF(AND(BA413&lt;&gt;"",ISNUMBER(申込書!$AC$22)=TRUE,申込書!$C$51&lt;&gt;"▼プルダウンより選択してください",申込書!$C$51&lt;&gt;""),申込書!$AC$22,""),"-"))</f>
        <v/>
      </c>
      <c r="BC413" s="369"/>
      <c r="BD413" s="369"/>
      <c r="BE413" s="370" t="str">
        <f>IF(AND(申込書!$C$51&lt;&gt;"▼プルダウンより選択してください",申込書!$C$51&lt;&gt;"",$G413&lt;&gt;"",申込書!$V$51="特定学年のみ"),"申し込みする","")</f>
        <v/>
      </c>
      <c r="BF413" s="371"/>
      <c r="BG413" s="372"/>
      <c r="BH413" s="373" t="str">
        <f>IF(AND(申込書!$C$52&lt;&gt;"▼プルダウンより選択してください",申込書!$C$52&lt;&gt;"",申込書!$K$22&lt;&gt;"YYYY/MM/DD",$G413&lt;&gt;""),申込書!$K$22,"")</f>
        <v/>
      </c>
      <c r="BI413" s="369" t="str">
        <f>IF(BH413="","",IF(INDEX('コンテンツ＆備考マスタ'!$H:$J,MATCH(学校情報!BH$3,'コンテンツ＆備考マスタ'!$H:$H,0),3)="●",IF(AND(BH413&lt;&gt;"",ISNUMBER(申込書!$AC$22)=TRUE,申込書!$C$52&lt;&gt;"▼プルダウンより選択してください",申込書!$C$52&lt;&gt;""),申込書!$AC$22,""),"-"))</f>
        <v/>
      </c>
      <c r="BJ413" s="369"/>
      <c r="BK413" s="369"/>
      <c r="BL413" s="370" t="str">
        <f>IF(AND(申込書!$C$52&lt;&gt;"▼プルダウンより選択してください",申込書!$C$52&lt;&gt;"",$G413&lt;&gt;"",申込書!$V$52="特定学年のみ"),"申し込みする","")</f>
        <v/>
      </c>
      <c r="BM413" s="371"/>
      <c r="BN413" s="372"/>
      <c r="BO413" s="373" t="str">
        <f>IF(AND(申込書!$C$53&lt;&gt;"▼プルダウンより選択してください",申込書!$C$53&lt;&gt;"",申込書!$K$22&lt;&gt;"YYYY/MM/DD",$G413&lt;&gt;""),申込書!$K$22,"")</f>
        <v/>
      </c>
      <c r="BP413" s="369" t="str">
        <f>IF(BO413="","",IF(INDEX('コンテンツ＆備考マスタ'!$H:$J,MATCH(学校情報!BO$3,'コンテンツ＆備考マスタ'!$H:$H,0),3)="●",IF(AND(BO413&lt;&gt;"",ISNUMBER(申込書!$AC$22)=TRUE,申込書!$C$53&lt;&gt;"▼プルダウンより選択してください",申込書!$C$53&lt;&gt;""),申込書!$AC$22,""),"-"))</f>
        <v/>
      </c>
      <c r="BQ413" s="369"/>
      <c r="BR413" s="369"/>
      <c r="BS413" s="370" t="str">
        <f>IF(AND(申込書!$C$53&lt;&gt;"▼プルダウンより選択してください",申込書!$C$53&lt;&gt;"",$G413&lt;&gt;"",申込書!$V$53="特定学年のみ"),"申し込みする","")</f>
        <v/>
      </c>
      <c r="BT413" s="371"/>
      <c r="BU413" s="372"/>
      <c r="BV413" s="373" t="str">
        <f>IF(AND(申込書!$C$54&lt;&gt;"▼プルダウンより選択してください",申込書!$C$54&lt;&gt;"",申込書!$K$22&lt;&gt;"YYYY/MM/DD",$G413&lt;&gt;""),申込書!$K$22,"")</f>
        <v/>
      </c>
      <c r="BW413" s="369" t="str">
        <f>IF(BV413="","",IF(INDEX('コンテンツ＆備考マスタ'!$H:$J,MATCH(学校情報!BV$3,'コンテンツ＆備考マスタ'!$H:$H,0),3)="●",IF(AND(BV413&lt;&gt;"",ISNUMBER(申込書!$AC$22)=TRUE,申込書!$C$54&lt;&gt;"▼プルダウンより選択してください",申込書!$C$54&lt;&gt;""),申込書!$AC$22,""),"-"))</f>
        <v/>
      </c>
      <c r="BX413" s="369"/>
      <c r="BY413" s="369"/>
      <c r="BZ413" s="370" t="str">
        <f>IF(AND(申込書!$C$54&lt;&gt;"▼プルダウンより選択してください",申込書!$C$54&lt;&gt;"",$G413&lt;&gt;"",申込書!$V$54="特定学年のみ"),"申し込みする","")</f>
        <v/>
      </c>
      <c r="CA413" s="371"/>
      <c r="CB413" s="372"/>
      <c r="CC413" s="373" t="str">
        <f>IF(AND(申込書!$C$55&lt;&gt;"▼プルダウンより選択してください",申込書!$C$55&lt;&gt;"",申込書!$K$22&lt;&gt;"YYYY/MM/DD",$G413&lt;&gt;""),申込書!$K$22,"")</f>
        <v/>
      </c>
      <c r="CD413" s="369" t="str">
        <f>IF(CC413="","",IF(INDEX('コンテンツ＆備考マスタ'!$H:$J,MATCH(学校情報!CC$3,'コンテンツ＆備考マスタ'!$H:$H,0),3)="●",IF(AND(CC413&lt;&gt;"",ISNUMBER(申込書!$AC$22)=TRUE,申込書!$C$55&lt;&gt;"▼プルダウンより選択してください",申込書!$C$55&lt;&gt;""),申込書!$AC$22,""),"-"))</f>
        <v/>
      </c>
      <c r="CE413" s="369"/>
      <c r="CF413" s="369"/>
      <c r="CG413" s="370" t="str">
        <f>IF(AND(申込書!$C$55&lt;&gt;"▼プルダウンより選択してください",申込書!$C$55&lt;&gt;"",$G413&lt;&gt;"",申込書!$V$55="特定学年のみ"),"申し込みする","")</f>
        <v/>
      </c>
      <c r="CH413" s="371"/>
      <c r="CI413" s="372"/>
      <c r="CJ413" s="373" t="str">
        <f>IF(AND(申込書!$C$56&lt;&gt;"▼プルダウンより選択してください",申込書!$C$56&lt;&gt;"",申込書!$K$22&lt;&gt;"YYYY/MM/DD",$G413&lt;&gt;""),申込書!$K$22,"")</f>
        <v/>
      </c>
      <c r="CK413" s="369" t="str">
        <f>IF(CJ413="","",IF(INDEX('コンテンツ＆備考マスタ'!$H:$J,MATCH(学校情報!CJ$3,'コンテンツ＆備考マスタ'!$H:$H,0),3)="●",IF(AND(CJ413&lt;&gt;"",ISNUMBER(申込書!$AC$22)=TRUE,申込書!$C$56&lt;&gt;"▼プルダウンより選択してください",申込書!$C$56&lt;&gt;""),申込書!$AC$22,""),"-"))</f>
        <v/>
      </c>
      <c r="CL413" s="369"/>
      <c r="CM413" s="369"/>
      <c r="CN413" s="370" t="str">
        <f>IF(AND(申込書!$C$56&lt;&gt;"▼プルダウンより選択してください",申込書!$C$56&lt;&gt;"",$G413&lt;&gt;"",申込書!$V$56="特定学年のみ"),"申し込みする","")</f>
        <v/>
      </c>
      <c r="CO413" s="371"/>
      <c r="CP413" s="372"/>
      <c r="CQ413" s="373" t="str">
        <f>IF(AND(申込書!$C$57&lt;&gt;"▼プルダウンより選択してください",申込書!$C$57&lt;&gt;"",申込書!$K$22&lt;&gt;"YYYY/MM/DD",$G413&lt;&gt;""),申込書!$K$22,"")</f>
        <v/>
      </c>
      <c r="CR413" s="369" t="str">
        <f>IF(CQ413="","",IF(INDEX('コンテンツ＆備考マスタ'!$H:$J,MATCH(学校情報!CQ$3,'コンテンツ＆備考マスタ'!$H:$H,0),3)="●",IF(AND(CQ413&lt;&gt;"",ISNUMBER(申込書!$AC$22)=TRUE,申込書!$C$57&lt;&gt;"▼プルダウンより選択してください",申込書!$C$57&lt;&gt;""),申込書!$AC$22,""),"-"))</f>
        <v/>
      </c>
      <c r="CS413" s="369"/>
      <c r="CT413" s="369"/>
      <c r="CU413" s="369" t="str">
        <f>IF(AND(申込書!$C$57&lt;&gt;"▼プルダウンより選択してください",申込書!$C$57&lt;&gt;"",$G413&lt;&gt;"",申込書!$V$57="特定学年のみ"),"申し込みする","")</f>
        <v/>
      </c>
      <c r="CV413" s="371"/>
      <c r="CW413" s="372"/>
      <c r="CX413" s="373" t="str">
        <f>IF(AND(申込書!$C$58&lt;&gt;"▼プルダウンより選択してください",申込書!$C$58&lt;&gt;"",申込書!$K$22&lt;&gt;"YYYY/MM/DD",$G413&lt;&gt;""),申込書!$K$22,"")</f>
        <v/>
      </c>
      <c r="CY413" s="369" t="str">
        <f>IF(CX413="","",IF(INDEX('コンテンツ＆備考マスタ'!$H:$J,MATCH(学校情報!CX$3,'コンテンツ＆備考マスタ'!$H:$H,0),3)="●",IF(AND(CX413&lt;&gt;"",ISNUMBER(申込書!$AC$22)=TRUE,申込書!$C$58&lt;&gt;"▼プルダウンより選択してください",申込書!$C$58&lt;&gt;""),申込書!$AC$22,""),"-"))</f>
        <v/>
      </c>
      <c r="CZ413" s="369"/>
      <c r="DA413" s="369"/>
      <c r="DB413" s="369" t="str">
        <f>IF(AND(申込書!$C$58&lt;&gt;"▼プルダウンより選択してください",申込書!$C$58&lt;&gt;"",$G413&lt;&gt;"",申込書!$V$58="特定学年のみ"),"申し込みする","")</f>
        <v/>
      </c>
      <c r="DC413" s="371"/>
      <c r="DD413" s="372"/>
      <c r="DE413" s="373" t="str">
        <f>IF(AND(申込書!$C$59&lt;&gt;"▼プルダウンより選択してください",申込書!$C$59&lt;&gt;"",申込書!$K$22&lt;&gt;"YYYY/MM/DD",$G413&lt;&gt;""),申込書!$K$22,"")</f>
        <v/>
      </c>
      <c r="DF413" s="369" t="str">
        <f>IF(DE413="","",IF(INDEX('コンテンツ＆備考マスタ'!$H:$J,MATCH(学校情報!DE$3,'コンテンツ＆備考マスタ'!$H:$H,0),3)="●",IF(AND(DE413&lt;&gt;"",ISNUMBER(申込書!$AC$22)=TRUE,申込書!$C$59&lt;&gt;"▼プルダウンより選択してください",申込書!$C$59&lt;&gt;""),申込書!$AC$22,""),"-"))</f>
        <v/>
      </c>
      <c r="DG413" s="369"/>
      <c r="DH413" s="369"/>
      <c r="DI413" s="369" t="str">
        <f>IF(AND(申込書!$C$59&lt;&gt;"▼プルダウンより選択してください",申込書!$C$59&lt;&gt;"",$G413&lt;&gt;"",申込書!$V$59="特定学年のみ"),"申し込みする","")</f>
        <v/>
      </c>
      <c r="DJ413" s="371"/>
      <c r="DK413" s="372"/>
      <c r="DL413" s="373" t="str">
        <f>IF(AND(申込書!$C$60&lt;&gt;"▼プルダウンより選択してください",申込書!$C$60&lt;&gt;"",申込書!$K$22&lt;&gt;"YYYY/MM/DD",$G413&lt;&gt;""),申込書!$K$22,"")</f>
        <v/>
      </c>
      <c r="DM413" s="369" t="str">
        <f>IF(DL413="","",IF(INDEX('コンテンツ＆備考マスタ'!$H:$J,MATCH(学校情報!DL$3,'コンテンツ＆備考マスタ'!$H:$H,0),3)="●",IF(AND(DL413&lt;&gt;"",ISNUMBER(申込書!$AC$22)=TRUE,申込書!$C$60&lt;&gt;"▼プルダウンより選択してください",申込書!$C$60&lt;&gt;""),申込書!$AC$22,""),"-"))</f>
        <v/>
      </c>
      <c r="DN413" s="369"/>
      <c r="DO413" s="369"/>
      <c r="DP413" s="369" t="str">
        <f>IF(AND(申込書!$C$60&lt;&gt;"▼プルダウンより選択してください",申込書!$C$60&lt;&gt;"",$G413&lt;&gt;"",申込書!$V$60="特定学年のみ"),"申し込みする","")</f>
        <v/>
      </c>
      <c r="DQ413" s="371"/>
      <c r="DR413" s="372"/>
      <c r="DS413" s="373" t="str">
        <f>IF(AND(申込書!$C$61&lt;&gt;"▼プルダウンより選択してください",申込書!$C$61&lt;&gt;"",申込書!$K$22&lt;&gt;"YYYY/MM/DD",$G413&lt;&gt;""),申込書!$K$22,"")</f>
        <v/>
      </c>
      <c r="DT413" s="369" t="str">
        <f>IF(DS413="","",IF(INDEX('コンテンツ＆備考マスタ'!$H:$J,MATCH(学校情報!DS$3,'コンテンツ＆備考マスタ'!$H:$H,0),3)="●",IF(AND(DS413&lt;&gt;"",ISNUMBER(申込書!$AC$22)=TRUE,申込書!$C$61&lt;&gt;"▼プルダウンより選択してください",申込書!$C$61&lt;&gt;""),申込書!$AC$22,""),"-"))</f>
        <v/>
      </c>
      <c r="DU413" s="369"/>
      <c r="DV413" s="369"/>
      <c r="DW413" s="369" t="str">
        <f>IF(AND(申込書!$C$61&lt;&gt;"▼プルダウンより選択してください",申込書!$C$61&lt;&gt;"",$G413&lt;&gt;"",申込書!$V$61="特定学年のみ"),"申し込みする","")</f>
        <v/>
      </c>
      <c r="DX413" s="371"/>
      <c r="DY413" s="372"/>
      <c r="DZ413" s="373" t="str">
        <f>IF(AND(申込書!$C$62&lt;&gt;"▼プルダウンより選択してください",申込書!$C$62&lt;&gt;"",申込書!$K$22&lt;&gt;"YYYY/MM/DD",$G413&lt;&gt;""),申込書!$K$22,"")</f>
        <v/>
      </c>
      <c r="EA413" s="369" t="str">
        <f>IF(DZ413="","",IF(INDEX('コンテンツ＆備考マスタ'!$H:$J,MATCH(学校情報!DZ$3,'コンテンツ＆備考マスタ'!$H:$H,0),3)="●",IF(AND(DZ413&lt;&gt;"",ISNUMBER(申込書!$AC$22)=TRUE,申込書!$C$62&lt;&gt;"▼プルダウンより選択してください",申込書!$C$62&lt;&gt;""),申込書!$AC$22,""),"-"))</f>
        <v/>
      </c>
      <c r="EB413" s="369"/>
      <c r="EC413" s="369"/>
      <c r="ED413" s="370" t="str">
        <f>IF(AND(申込書!$C$62&lt;&gt;"▼プルダウンより選択してください",申込書!$C$62&lt;&gt;"",$G413&lt;&gt;"",申込書!$V$62="特定学年のみ"),"申し込みする","")</f>
        <v/>
      </c>
      <c r="EE413" s="371"/>
      <c r="EF413" s="372"/>
      <c r="EG413" s="373" t="str">
        <f>IF(AND(申込書!$C$63&lt;&gt;"▼プルダウンより選択してください",申込書!$C$63&lt;&gt;"",申込書!$K$22&lt;&gt;"YYYY/MM/DD",$G413&lt;&gt;""),申込書!$K$22,"")</f>
        <v/>
      </c>
      <c r="EH413" s="369" t="str">
        <f>IF(EG413="","",IF(INDEX('コンテンツ＆備考マスタ'!$H:$J,MATCH(学校情報!EG$3,'コンテンツ＆備考マスタ'!$H:$H,0),3)="●",IF(AND(EG413&lt;&gt;"",ISNUMBER(申込書!$AC$22)=TRUE,申込書!$C$63&lt;&gt;"▼プルダウンより選択してください",申込書!$C$63&lt;&gt;""),申込書!$AC$22,""),"-"))</f>
        <v/>
      </c>
      <c r="EI413" s="369"/>
      <c r="EJ413" s="369"/>
      <c r="EK413" s="370" t="str">
        <f>IF(AND(申込書!$C$63&lt;&gt;"▼プルダウンより選択してください",申込書!$C$63&lt;&gt;"",$G413&lt;&gt;"",申込書!$V$63="特定学年のみ"),"申し込みする","")</f>
        <v/>
      </c>
      <c r="EL413" s="371"/>
      <c r="EM413" s="372"/>
      <c r="EN413" s="373" t="str">
        <f>IF(AND(申込書!$C$64&lt;&gt;"▼プルダウンより選択してください",申込書!$C$64&lt;&gt;"",申込書!$K$22&lt;&gt;"YYYY/MM/DD",$G413&lt;&gt;""),申込書!$K$22,"")</f>
        <v/>
      </c>
      <c r="EO413" s="369" t="str">
        <f>IF(EN413="","",IF(INDEX('コンテンツ＆備考マスタ'!$H:$J,MATCH(学校情報!EN$3,'コンテンツ＆備考マスタ'!$H:$H,0),3)="●",IF(AND(EN413&lt;&gt;"",ISNUMBER(申込書!$AC$22)=TRUE,申込書!$C$64&lt;&gt;"▼プルダウンより選択してください",申込書!$C$64&lt;&gt;""),申込書!$AC$22,""),"-"))</f>
        <v/>
      </c>
      <c r="EP413" s="369"/>
      <c r="EQ413" s="369"/>
      <c r="ER413" s="370" t="str">
        <f>IF(AND(申込書!$C$64&lt;&gt;"▼プルダウンより選択してください",申込書!$C$64&lt;&gt;"",$G413&lt;&gt;"",申込書!$V$64="特定学年のみ"),"申し込みする","")</f>
        <v/>
      </c>
      <c r="ES413" s="371"/>
      <c r="ET413" s="372"/>
      <c r="EU413" s="373" t="str">
        <f>IF(AND(申込書!$C$65&lt;&gt;"▼プルダウンより選択してください",申込書!$C$65&lt;&gt;"",申込書!$K$22&lt;&gt;"YYYY/MM/DD",$G413&lt;&gt;""),申込書!$K$22,"")</f>
        <v/>
      </c>
      <c r="EV413" s="369" t="str">
        <f>IF(EU413="","",IF(INDEX('コンテンツ＆備考マスタ'!$H:$J,MATCH(学校情報!EU$3,'コンテンツ＆備考マスタ'!$H:$H,0),3)="●",IF(AND(EU413&lt;&gt;"",ISNUMBER(申込書!$AC$22)=TRUE,申込書!$C$65&lt;&gt;"▼プルダウンより選択してください",申込書!$C$65&lt;&gt;""),申込書!$AC$22,""),"-"))</f>
        <v/>
      </c>
      <c r="EW413" s="369"/>
      <c r="EX413" s="369"/>
      <c r="EY413" s="370" t="str">
        <f>IF(AND(申込書!$C$65&lt;&gt;"▼プルダウンより選択してください",申込書!$C$65&lt;&gt;"",$G413&lt;&gt;"",申込書!$V$65="特定学年のみ"),"申し込みする","")</f>
        <v/>
      </c>
      <c r="EZ413" s="371"/>
      <c r="FA413" s="372"/>
      <c r="FB413" s="373" t="str">
        <f>IF(AND(申込書!$C$66&lt;&gt;"▼プルダウンより選択してください",申込書!$C$66&lt;&gt;"",申込書!$K$22&lt;&gt;"YYYY/MM/DD",$G413&lt;&gt;""),申込書!$K$22,"")</f>
        <v/>
      </c>
      <c r="FC413" s="369" t="str">
        <f>IF(FB413="","",IF(INDEX('コンテンツ＆備考マスタ'!$H:$J,MATCH(学校情報!FB$3,'コンテンツ＆備考マスタ'!$H:$H,0),3)="●",IF(AND(FB413&lt;&gt;"",ISNUMBER(申込書!$AC$22)=TRUE,申込書!$C$66&lt;&gt;"▼プルダウンより選択してください",申込書!$C$66&lt;&gt;""),申込書!$AC$22,""),"-"))</f>
        <v/>
      </c>
      <c r="FD413" s="369"/>
      <c r="FE413" s="369"/>
      <c r="FF413" s="370" t="str">
        <f>IF(AND(申込書!$C$66&lt;&gt;"▼プルダウンより選択してください",申込書!$C$66&lt;&gt;"",$G413&lt;&gt;"",申込書!$V$66="特定学年のみ"),"申し込みする","")</f>
        <v/>
      </c>
      <c r="FG413" s="371"/>
      <c r="FH413" s="372"/>
      <c r="FI413" s="373" t="str">
        <f>IF(AND(申込書!$C$67&lt;&gt;"▼プルダウンより選択してください",申込書!$C$67&lt;&gt;"",申込書!$K$22&lt;&gt;"YYYY/MM/DD",$G413&lt;&gt;""),申込書!$K$22,"")</f>
        <v/>
      </c>
      <c r="FJ413" s="369" t="str">
        <f>IF(FI413="","",IF(INDEX('コンテンツ＆備考マスタ'!$H:$J,MATCH(学校情報!FI$3,'コンテンツ＆備考マスタ'!$H:$H,0),3)="●",IF(AND(FI413&lt;&gt;"",ISNUMBER(申込書!$AC$22)=TRUE,申込書!$C$67&lt;&gt;"▼プルダウンより選択してください",申込書!$C$67&lt;&gt;""),申込書!$AC$22,""),"-"))</f>
        <v/>
      </c>
      <c r="FK413" s="369"/>
      <c r="FL413" s="369"/>
      <c r="FM413" s="370" t="str">
        <f>IF(AND(申込書!$C$67&lt;&gt;"▼プルダウンより選択してください",申込書!$C$67&lt;&gt;"",$G413&lt;&gt;"",申込書!$V$67="特定学年のみ"),"申し込みする","")</f>
        <v/>
      </c>
      <c r="FN413" s="371"/>
      <c r="FO413" s="372"/>
      <c r="FP413" s="373" t="str">
        <f>IF(AND(申込書!$C$68&lt;&gt;"▼プルダウンより選択してください",申込書!$C$68&lt;&gt;"",申込書!$K$22&lt;&gt;"YYYY/MM/DD",$G413&lt;&gt;""),申込書!$K$22,"")</f>
        <v/>
      </c>
      <c r="FQ413" s="369" t="str">
        <f>IF(FP413="","",IF(INDEX('コンテンツ＆備考マスタ'!$H:$J,MATCH(学校情報!FP$3,'コンテンツ＆備考マスタ'!$H:$H,0),3)="●",IF(AND(FP413&lt;&gt;"",ISNUMBER(申込書!$AC$22)=TRUE,申込書!$C$68&lt;&gt;"▼プルダウンより選択してください",申込書!$C$68&lt;&gt;""),申込書!$AC$22,""),"-"))</f>
        <v/>
      </c>
      <c r="FR413" s="369"/>
      <c r="FS413" s="369"/>
      <c r="FT413" s="370" t="str">
        <f>IF(AND(申込書!$C$68&lt;&gt;"▼プルダウンより選択してください",申込書!$C$68&lt;&gt;"",$G413&lt;&gt;"",申込書!$V$68="特定学年のみ"),"申し込みする","")</f>
        <v/>
      </c>
      <c r="FU413" s="371"/>
      <c r="FV413" s="372"/>
      <c r="FW413" s="373" t="str">
        <f>IF(AND(申込書!$C$69&lt;&gt;"▼プルダウンより選択してください",申込書!$C$69&lt;&gt;"",申込書!$K$22&lt;&gt;"YYYY/MM/DD",$G413&lt;&gt;""),申込書!$K$22,"")</f>
        <v/>
      </c>
      <c r="FX413" s="369" t="str">
        <f>IF(FW413="","",IF(INDEX('コンテンツ＆備考マスタ'!$H:$J,MATCH(学校情報!FW$3,'コンテンツ＆備考マスタ'!$H:$H,0),3)="●",IF(AND(FW413&lt;&gt;"",ISNUMBER(申込書!$AC$22)=TRUE,申込書!$C$69&lt;&gt;"▼プルダウンより選択してください",申込書!$C$69&lt;&gt;""),申込書!$AC$22,""),"-"))</f>
        <v/>
      </c>
      <c r="FY413" s="369"/>
      <c r="FZ413" s="369"/>
      <c r="GA413" s="370" t="str">
        <f>IF(AND(申込書!$C$69&lt;&gt;"▼プルダウンより選択してください",申込書!$C$69&lt;&gt;"",$G413&lt;&gt;"",申込書!$V$69="特定学年のみ"),"申し込みする","")</f>
        <v/>
      </c>
      <c r="GB413" s="371"/>
      <c r="GC413" s="372"/>
      <c r="GD413" s="373" t="str">
        <f>IF(AND(申込書!$C$70&lt;&gt;"▼プルダウンより選択してください",申込書!$C$70&lt;&gt;"",申込書!$K$22&lt;&gt;"YYYY/MM/DD",$G413&lt;&gt;""),申込書!$K$22,"")</f>
        <v/>
      </c>
      <c r="GE413" s="369" t="str">
        <f>IF(GD413="","",IF(INDEX('コンテンツ＆備考マスタ'!$H:$J,MATCH(学校情報!GD$3,'コンテンツ＆備考マスタ'!$H:$H,0),3)="●",IF(AND(GD413&lt;&gt;"",ISNUMBER(申込書!$AC$22)=TRUE,申込書!$C$70&lt;&gt;"▼プルダウンより選択してください",申込書!$C$70&lt;&gt;""),申込書!$AC$22,""),"-"))</f>
        <v/>
      </c>
      <c r="GF413" s="369"/>
      <c r="GG413" s="369"/>
      <c r="GH413" s="370" t="str">
        <f>IF(AND(申込書!$C$70&lt;&gt;"▼プルダウンより選択してください",申込書!$C$70&lt;&gt;"",$G413&lt;&gt;"",申込書!$V$70="特定学年のみ"),"申し込みする","")</f>
        <v/>
      </c>
      <c r="GI413" s="371"/>
      <c r="GJ413" s="372"/>
      <c r="GK413" s="373" t="str">
        <f>IF(AND(申込書!$C$71&lt;&gt;"▼プルダウンより選択してください",申込書!$C$71&lt;&gt;"",申込書!$K$22&lt;&gt;"YYYY/MM/DD",$G413&lt;&gt;""),申込書!$K$22,"")</f>
        <v/>
      </c>
      <c r="GL413" s="369" t="str">
        <f>IF(GK413="","",IF(INDEX('コンテンツ＆備考マスタ'!$H:$J,MATCH(学校情報!GK$3,'コンテンツ＆備考マスタ'!$H:$H,0),3)="●",IF(AND(GK413&lt;&gt;"",ISNUMBER(申込書!$AC$22)=TRUE,申込書!$C$71&lt;&gt;"▼プルダウンより選択してください",申込書!$C$71&lt;&gt;""),申込書!$AC$22,""),"-"))</f>
        <v/>
      </c>
      <c r="GM413" s="369"/>
      <c r="GN413" s="369"/>
      <c r="GO413" s="370" t="str">
        <f>IF(AND(申込書!$C$71&lt;&gt;"▼プルダウンより選択してください",申込書!$C$71&lt;&gt;"",$G413&lt;&gt;"",申込書!$V$71="特定学年のみ"),"申し込みする","")</f>
        <v/>
      </c>
      <c r="GP413" s="371"/>
      <c r="GQ413" s="372"/>
      <c r="GR413" s="373" t="str">
        <f>IF(AND(申込書!$C$72&lt;&gt;"▼プルダウンより選択してください",申込書!$C$72&lt;&gt;"",申込書!$K$22&lt;&gt;"YYYY/MM/DD",$G413&lt;&gt;""),申込書!$K$22,"")</f>
        <v/>
      </c>
      <c r="GS413" s="369" t="str">
        <f>IF(GR413="","",IF(INDEX('コンテンツ＆備考マスタ'!$H:$J,MATCH(学校情報!GR$3,'コンテンツ＆備考マスタ'!$H:$H,0),3)="●",IF(AND(GR413&lt;&gt;"",ISNUMBER(申込書!$AC$22)=TRUE,申込書!$C$72&lt;&gt;"▼プルダウンより選択してください",申込書!$C$72&lt;&gt;""),申込書!$AC$22,""),"-"))</f>
        <v/>
      </c>
      <c r="GT413" s="369"/>
      <c r="GU413" s="369"/>
      <c r="GV413" s="370" t="str">
        <f>IF(AND(申込書!$C$72&lt;&gt;"▼プルダウンより選択してください",申込書!$C$72&lt;&gt;"",$G413&lt;&gt;"",申込書!$V$72="特定学年のみ"),"申し込みする","")</f>
        <v/>
      </c>
      <c r="GW413" s="371"/>
      <c r="GX413" s="372"/>
      <c r="GY413" s="373" t="str">
        <f>IF(AND(申込書!$C$73&lt;&gt;"▼プルダウンより選択してください",申込書!$C$73&lt;&gt;"",申込書!$K$22&lt;&gt;"YYYY/MM/DD",$G413&lt;&gt;""),申込書!$K$22,"")</f>
        <v/>
      </c>
      <c r="GZ413" s="369" t="str">
        <f>IF(GY413="","",IF(INDEX('コンテンツ＆備考マスタ'!$H:$J,MATCH(学校情報!GY$3,'コンテンツ＆備考マスタ'!$H:$H,0),3)="●",IF(AND(GY413&lt;&gt;"",ISNUMBER(申込書!$AC$22)=TRUE,申込書!$C$73&lt;&gt;"▼プルダウンより選択してください",申込書!$C$73&lt;&gt;""),申込書!$AC$22,""),"-"))</f>
        <v/>
      </c>
      <c r="HA413" s="369"/>
      <c r="HB413" s="369"/>
      <c r="HC413" s="370" t="str">
        <f>IF(AND(申込書!$C$73&lt;&gt;"▼プルダウンより選択してください",申込書!$C$73&lt;&gt;"",$G413&lt;&gt;"",申込書!$V$73="特定学年のみ"),"申し込みする","")</f>
        <v/>
      </c>
      <c r="HD413" s="371"/>
      <c r="HE413" s="372"/>
      <c r="HF413" s="373" t="str">
        <f>IF(AND(申込書!$C$74&lt;&gt;"▼プルダウンより選択してください",申込書!$C$74&lt;&gt;"",申込書!$K$22&lt;&gt;"YYYY/MM/DD",$G413&lt;&gt;""),申込書!$K$22,"")</f>
        <v/>
      </c>
      <c r="HG413" s="369" t="str">
        <f>IF(HF413="","",IF(INDEX('コンテンツ＆備考マスタ'!$H:$J,MATCH(学校情報!HF$3,'コンテンツ＆備考マスタ'!$H:$H,0),3)="●",IF(AND(HF413&lt;&gt;"",ISNUMBER(申込書!$AC$22)=TRUE,申込書!$C$74&lt;&gt;"▼プルダウンより選択してください",申込書!$C$74&lt;&gt;""),申込書!$AC$22,""),"-"))</f>
        <v/>
      </c>
      <c r="HH413" s="369"/>
      <c r="HI413" s="369"/>
      <c r="HJ413" s="370" t="str">
        <f>IF(AND(申込書!$C$74&lt;&gt;"▼プルダウンより選択してください",申込書!$C$74&lt;&gt;"",$G413&lt;&gt;"",申込書!$V$74="特定学年のみ"),"申し込みする","")</f>
        <v/>
      </c>
      <c r="HK413" s="371"/>
      <c r="HL413" s="372"/>
      <c r="HM413" s="373" t="str">
        <f>IF(AND(申込書!$C$75&lt;&gt;"▼プルダウンより選択してください",申込書!$C$75&lt;&gt;"",申込書!$K$22&lt;&gt;"YYYY/MM/DD",$G413&lt;&gt;""),申込書!$K$22,"")</f>
        <v/>
      </c>
      <c r="HN413" s="369" t="str">
        <f>IF(HM413="","",IF(INDEX('コンテンツ＆備考マスタ'!$H:$J,MATCH(学校情報!HM$3,'コンテンツ＆備考マスタ'!$H:$H,0),3)="●",IF(AND(HM413&lt;&gt;"",ISNUMBER(申込書!$AC$22)=TRUE,申込書!$C$75&lt;&gt;"▼プルダウンより選択してください",申込書!$C$75&lt;&gt;""),申込書!$AC$22,""),"-"))</f>
        <v/>
      </c>
      <c r="HO413" s="369"/>
      <c r="HP413" s="369"/>
      <c r="HQ413" s="370" t="str">
        <f>IF(AND(申込書!$C$75&lt;&gt;"▼プルダウンより選択してください",申込書!$C$75&lt;&gt;"",$G413&lt;&gt;"",申込書!$V$75="特定学年のみ"),"申し込みする","")</f>
        <v/>
      </c>
      <c r="HR413" s="371"/>
      <c r="HS413" s="371"/>
      <c r="HT413" s="374" t="str">
        <f>IF(AND(申込書!$C$76&lt;&gt;"▼プルダウンより選択してください",申込書!$C$76&lt;&gt;"",申込書!$K$22&lt;&gt;"YYYY/MM/DD",$G413&lt;&gt;""),申込書!$K$22,"")</f>
        <v/>
      </c>
      <c r="HU413" s="369" t="str">
        <f>IF(HT413="","",IF(INDEX('コンテンツ＆備考マスタ'!$H:$J,MATCH(学校情報!HT$3,'コンテンツ＆備考マスタ'!$H:$H,0),3)="●",IF(AND(HT413&lt;&gt;"",ISNUMBER(申込書!$AC$22)=TRUE,申込書!$C$76&lt;&gt;"▼プルダウンより選択してください",申込書!$C$76&lt;&gt;""),申込書!$AC$22,""),"-"))</f>
        <v/>
      </c>
      <c r="HV413" s="369"/>
      <c r="HW413" s="369"/>
      <c r="HX413" s="370" t="str">
        <f>IF(AND(申込書!$C$76&lt;&gt;"▼プルダウンより選択してください",申込書!$C$76&lt;&gt;"",$G413&lt;&gt;"",申込書!$V$76="特定学年のみ"),"申し込みする","")</f>
        <v/>
      </c>
      <c r="HY413" s="371"/>
      <c r="HZ413" s="372"/>
      <c r="IA413" s="69"/>
    </row>
    <row r="414" spans="2:235" ht="26.85" hidden="1" customHeight="1" outlineLevel="1">
      <c r="B414" s="365">
        <f t="shared" si="18"/>
        <v>409</v>
      </c>
      <c r="C414" s="55"/>
      <c r="D414" s="56"/>
      <c r="E414" s="154"/>
      <c r="F414" s="57"/>
      <c r="G414" s="58"/>
      <c r="H414" s="59"/>
      <c r="I414" s="60"/>
      <c r="J414" s="61"/>
      <c r="K414" s="366" t="str">
        <f t="shared" si="19"/>
        <v/>
      </c>
      <c r="L414" s="62"/>
      <c r="M414" s="322"/>
      <c r="N414" s="63"/>
      <c r="O414" s="64"/>
      <c r="P414" s="367" t="str">
        <f t="shared" si="20"/>
        <v/>
      </c>
      <c r="Q414" s="65"/>
      <c r="R414" s="66"/>
      <c r="S414" s="67"/>
      <c r="T414" s="68"/>
      <c r="U414" s="68"/>
      <c r="V414" s="68"/>
      <c r="W414" s="66"/>
      <c r="X414" s="281"/>
      <c r="Y414" s="368" t="str">
        <f>IF(AND(申込書!$C$47&lt;&gt;"▼プルダウンより選択してください",申込書!$C$47&lt;&gt;"",申込書!$K$22&lt;&gt;"YYYY/MM/DD",$G414&lt;&gt;""),申込書!$K$22,"")</f>
        <v/>
      </c>
      <c r="Z414" s="369" t="str">
        <f>IF(Y414="","",IF(INDEX('コンテンツ＆備考マスタ'!$H:$J,MATCH(学校情報!Y$3,'コンテンツ＆備考マスタ'!$H:$H,0),3)="●",IF(AND(Y414&lt;&gt;"",ISNUMBER(申込書!$AC$22)=TRUE,申込書!$C$47&lt;&gt;"▼プルダウンより選択してください",申込書!$C$47&lt;&gt;""),申込書!$AC$22,""),"-"))</f>
        <v/>
      </c>
      <c r="AA414" s="369"/>
      <c r="AB414" s="369"/>
      <c r="AC414" s="370" t="str">
        <f>IF(AND(申込書!$C$47&lt;&gt;"▼プルダウンより選択してください",申込書!$C$47&lt;&gt;"",$G414&lt;&gt;"",申込書!$V$47="特定学年のみ"),"申し込みする","")</f>
        <v/>
      </c>
      <c r="AD414" s="371"/>
      <c r="AE414" s="372"/>
      <c r="AF414" s="373" t="str">
        <f>IF(AND(申込書!$C$48&lt;&gt;"▼プルダウンより選択してください",申込書!$C$48&lt;&gt;"",申込書!$K$22&lt;&gt;"YYYY/MM/DD",$G414&lt;&gt;""),申込書!$K$22,"")</f>
        <v/>
      </c>
      <c r="AG414" s="369" t="str">
        <f>IF(AF414="","",IF(INDEX('コンテンツ＆備考マスタ'!$H:$J,MATCH(学校情報!AF$3,'コンテンツ＆備考マスタ'!$H:$H,0),3)="●",IF(AND(AF414&lt;&gt;"",ISNUMBER(申込書!$AC$22)=TRUE,申込書!$C$48&lt;&gt;"▼プルダウンより選択してください",申込書!$C$48&lt;&gt;""),申込書!$AC$22,""),"-"))</f>
        <v/>
      </c>
      <c r="AH414" s="369"/>
      <c r="AI414" s="369"/>
      <c r="AJ414" s="370" t="str">
        <f>IF(AND(申込書!$C$48&lt;&gt;"▼プルダウンより選択してください",申込書!$C$48&lt;&gt;"",$G414&lt;&gt;"",申込書!$V$48="特定学年のみ"),"申し込みする","")</f>
        <v/>
      </c>
      <c r="AK414" s="371"/>
      <c r="AL414" s="372"/>
      <c r="AM414" s="373" t="str">
        <f>IF(AND(申込書!$C$49&lt;&gt;"▼プルダウンより選択してください",申込書!$C$49&lt;&gt;"",申込書!$K$22&lt;&gt;"YYYY/MM/DD",$G414&lt;&gt;""),申込書!$K$22,"")</f>
        <v/>
      </c>
      <c r="AN414" s="369" t="str">
        <f>IF(AM414="","",IF(INDEX('コンテンツ＆備考マスタ'!$H:$J,MATCH(学校情報!AM$3,'コンテンツ＆備考マスタ'!$H:$H,0),3)="●",IF(AND(AM414&lt;&gt;"",ISNUMBER(申込書!$AC$22)=TRUE,申込書!$C$49&lt;&gt;"▼プルダウンより選択してください",申込書!$C$49&lt;&gt;""),申込書!$AC$22,""),"-"))</f>
        <v/>
      </c>
      <c r="AO414" s="369"/>
      <c r="AP414" s="369"/>
      <c r="AQ414" s="370" t="str">
        <f>IF(AND(申込書!$C$49&lt;&gt;"▼プルダウンより選択してください",申込書!$C$49&lt;&gt;"",$G414&lt;&gt;"",申込書!$V$49="特定学年のみ"),"申し込みする","")</f>
        <v/>
      </c>
      <c r="AR414" s="371"/>
      <c r="AS414" s="372"/>
      <c r="AT414" s="373" t="str">
        <f>IF(AND(申込書!$C$50&lt;&gt;"▼プルダウンより選択してください",申込書!$C$50&lt;&gt;"",申込書!$K$22&lt;&gt;"YYYY/MM/DD",$G414&lt;&gt;""),申込書!$K$22,"")</f>
        <v/>
      </c>
      <c r="AU414" s="369" t="str">
        <f>IF(AT414="","",IF(INDEX('コンテンツ＆備考マスタ'!$H:$J,MATCH(学校情報!AT$3,'コンテンツ＆備考マスタ'!$H:$H,0),3)="●",IF(AND(AT414&lt;&gt;"",ISNUMBER(申込書!$AC$22)=TRUE,申込書!$C$50&lt;&gt;"▼プルダウンより選択してください",申込書!$C$50&lt;&gt;""),申込書!$AC$22,""),"-"))</f>
        <v/>
      </c>
      <c r="AV414" s="369"/>
      <c r="AW414" s="369"/>
      <c r="AX414" s="370" t="str">
        <f>IF(AND(申込書!$C$50&lt;&gt;"▼プルダウンより選択してください",申込書!$C$50&lt;&gt;"",$G414&lt;&gt;"",申込書!$V$50="特定学年のみ"),"申し込みする","")</f>
        <v/>
      </c>
      <c r="AY414" s="371"/>
      <c r="AZ414" s="372"/>
      <c r="BA414" s="373" t="str">
        <f>IF(AND(申込書!$C$51&lt;&gt;"▼プルダウンより選択してください",申込書!$C$51&lt;&gt;"",申込書!$K$22&lt;&gt;"YYYY/MM/DD",$G414&lt;&gt;""),申込書!$K$22,"")</f>
        <v/>
      </c>
      <c r="BB414" s="369" t="str">
        <f>IF(BA414="","",IF(INDEX('コンテンツ＆備考マスタ'!$H:$J,MATCH(学校情報!BA$3,'コンテンツ＆備考マスタ'!$H:$H,0),3)="●",IF(AND(BA414&lt;&gt;"",ISNUMBER(申込書!$AC$22)=TRUE,申込書!$C$51&lt;&gt;"▼プルダウンより選択してください",申込書!$C$51&lt;&gt;""),申込書!$AC$22,""),"-"))</f>
        <v/>
      </c>
      <c r="BC414" s="369"/>
      <c r="BD414" s="369"/>
      <c r="BE414" s="370" t="str">
        <f>IF(AND(申込書!$C$51&lt;&gt;"▼プルダウンより選択してください",申込書!$C$51&lt;&gt;"",$G414&lt;&gt;"",申込書!$V$51="特定学年のみ"),"申し込みする","")</f>
        <v/>
      </c>
      <c r="BF414" s="371"/>
      <c r="BG414" s="372"/>
      <c r="BH414" s="373" t="str">
        <f>IF(AND(申込書!$C$52&lt;&gt;"▼プルダウンより選択してください",申込書!$C$52&lt;&gt;"",申込書!$K$22&lt;&gt;"YYYY/MM/DD",$G414&lt;&gt;""),申込書!$K$22,"")</f>
        <v/>
      </c>
      <c r="BI414" s="369" t="str">
        <f>IF(BH414="","",IF(INDEX('コンテンツ＆備考マスタ'!$H:$J,MATCH(学校情報!BH$3,'コンテンツ＆備考マスタ'!$H:$H,0),3)="●",IF(AND(BH414&lt;&gt;"",ISNUMBER(申込書!$AC$22)=TRUE,申込書!$C$52&lt;&gt;"▼プルダウンより選択してください",申込書!$C$52&lt;&gt;""),申込書!$AC$22,""),"-"))</f>
        <v/>
      </c>
      <c r="BJ414" s="369"/>
      <c r="BK414" s="369"/>
      <c r="BL414" s="370" t="str">
        <f>IF(AND(申込書!$C$52&lt;&gt;"▼プルダウンより選択してください",申込書!$C$52&lt;&gt;"",$G414&lt;&gt;"",申込書!$V$52="特定学年のみ"),"申し込みする","")</f>
        <v/>
      </c>
      <c r="BM414" s="371"/>
      <c r="BN414" s="372"/>
      <c r="BO414" s="373" t="str">
        <f>IF(AND(申込書!$C$53&lt;&gt;"▼プルダウンより選択してください",申込書!$C$53&lt;&gt;"",申込書!$K$22&lt;&gt;"YYYY/MM/DD",$G414&lt;&gt;""),申込書!$K$22,"")</f>
        <v/>
      </c>
      <c r="BP414" s="369" t="str">
        <f>IF(BO414="","",IF(INDEX('コンテンツ＆備考マスタ'!$H:$J,MATCH(学校情報!BO$3,'コンテンツ＆備考マスタ'!$H:$H,0),3)="●",IF(AND(BO414&lt;&gt;"",ISNUMBER(申込書!$AC$22)=TRUE,申込書!$C$53&lt;&gt;"▼プルダウンより選択してください",申込書!$C$53&lt;&gt;""),申込書!$AC$22,""),"-"))</f>
        <v/>
      </c>
      <c r="BQ414" s="369"/>
      <c r="BR414" s="369"/>
      <c r="BS414" s="370" t="str">
        <f>IF(AND(申込書!$C$53&lt;&gt;"▼プルダウンより選択してください",申込書!$C$53&lt;&gt;"",$G414&lt;&gt;"",申込書!$V$53="特定学年のみ"),"申し込みする","")</f>
        <v/>
      </c>
      <c r="BT414" s="371"/>
      <c r="BU414" s="372"/>
      <c r="BV414" s="373" t="str">
        <f>IF(AND(申込書!$C$54&lt;&gt;"▼プルダウンより選択してください",申込書!$C$54&lt;&gt;"",申込書!$K$22&lt;&gt;"YYYY/MM/DD",$G414&lt;&gt;""),申込書!$K$22,"")</f>
        <v/>
      </c>
      <c r="BW414" s="369" t="str">
        <f>IF(BV414="","",IF(INDEX('コンテンツ＆備考マスタ'!$H:$J,MATCH(学校情報!BV$3,'コンテンツ＆備考マスタ'!$H:$H,0),3)="●",IF(AND(BV414&lt;&gt;"",ISNUMBER(申込書!$AC$22)=TRUE,申込書!$C$54&lt;&gt;"▼プルダウンより選択してください",申込書!$C$54&lt;&gt;""),申込書!$AC$22,""),"-"))</f>
        <v/>
      </c>
      <c r="BX414" s="369"/>
      <c r="BY414" s="369"/>
      <c r="BZ414" s="370" t="str">
        <f>IF(AND(申込書!$C$54&lt;&gt;"▼プルダウンより選択してください",申込書!$C$54&lt;&gt;"",$G414&lt;&gt;"",申込書!$V$54="特定学年のみ"),"申し込みする","")</f>
        <v/>
      </c>
      <c r="CA414" s="371"/>
      <c r="CB414" s="372"/>
      <c r="CC414" s="373" t="str">
        <f>IF(AND(申込書!$C$55&lt;&gt;"▼プルダウンより選択してください",申込書!$C$55&lt;&gt;"",申込書!$K$22&lt;&gt;"YYYY/MM/DD",$G414&lt;&gt;""),申込書!$K$22,"")</f>
        <v/>
      </c>
      <c r="CD414" s="369" t="str">
        <f>IF(CC414="","",IF(INDEX('コンテンツ＆備考マスタ'!$H:$J,MATCH(学校情報!CC$3,'コンテンツ＆備考マスタ'!$H:$H,0),3)="●",IF(AND(CC414&lt;&gt;"",ISNUMBER(申込書!$AC$22)=TRUE,申込書!$C$55&lt;&gt;"▼プルダウンより選択してください",申込書!$C$55&lt;&gt;""),申込書!$AC$22,""),"-"))</f>
        <v/>
      </c>
      <c r="CE414" s="369"/>
      <c r="CF414" s="369"/>
      <c r="CG414" s="370" t="str">
        <f>IF(AND(申込書!$C$55&lt;&gt;"▼プルダウンより選択してください",申込書!$C$55&lt;&gt;"",$G414&lt;&gt;"",申込書!$V$55="特定学年のみ"),"申し込みする","")</f>
        <v/>
      </c>
      <c r="CH414" s="371"/>
      <c r="CI414" s="372"/>
      <c r="CJ414" s="373" t="str">
        <f>IF(AND(申込書!$C$56&lt;&gt;"▼プルダウンより選択してください",申込書!$C$56&lt;&gt;"",申込書!$K$22&lt;&gt;"YYYY/MM/DD",$G414&lt;&gt;""),申込書!$K$22,"")</f>
        <v/>
      </c>
      <c r="CK414" s="369" t="str">
        <f>IF(CJ414="","",IF(INDEX('コンテンツ＆備考マスタ'!$H:$J,MATCH(学校情報!CJ$3,'コンテンツ＆備考マスタ'!$H:$H,0),3)="●",IF(AND(CJ414&lt;&gt;"",ISNUMBER(申込書!$AC$22)=TRUE,申込書!$C$56&lt;&gt;"▼プルダウンより選択してください",申込書!$C$56&lt;&gt;""),申込書!$AC$22,""),"-"))</f>
        <v/>
      </c>
      <c r="CL414" s="369"/>
      <c r="CM414" s="369"/>
      <c r="CN414" s="370" t="str">
        <f>IF(AND(申込書!$C$56&lt;&gt;"▼プルダウンより選択してください",申込書!$C$56&lt;&gt;"",$G414&lt;&gt;"",申込書!$V$56="特定学年のみ"),"申し込みする","")</f>
        <v/>
      </c>
      <c r="CO414" s="371"/>
      <c r="CP414" s="372"/>
      <c r="CQ414" s="373" t="str">
        <f>IF(AND(申込書!$C$57&lt;&gt;"▼プルダウンより選択してください",申込書!$C$57&lt;&gt;"",申込書!$K$22&lt;&gt;"YYYY/MM/DD",$G414&lt;&gt;""),申込書!$K$22,"")</f>
        <v/>
      </c>
      <c r="CR414" s="369" t="str">
        <f>IF(CQ414="","",IF(INDEX('コンテンツ＆備考マスタ'!$H:$J,MATCH(学校情報!CQ$3,'コンテンツ＆備考マスタ'!$H:$H,0),3)="●",IF(AND(CQ414&lt;&gt;"",ISNUMBER(申込書!$AC$22)=TRUE,申込書!$C$57&lt;&gt;"▼プルダウンより選択してください",申込書!$C$57&lt;&gt;""),申込書!$AC$22,""),"-"))</f>
        <v/>
      </c>
      <c r="CS414" s="369"/>
      <c r="CT414" s="369"/>
      <c r="CU414" s="369" t="str">
        <f>IF(AND(申込書!$C$57&lt;&gt;"▼プルダウンより選択してください",申込書!$C$57&lt;&gt;"",$G414&lt;&gt;"",申込書!$V$57="特定学年のみ"),"申し込みする","")</f>
        <v/>
      </c>
      <c r="CV414" s="371"/>
      <c r="CW414" s="372"/>
      <c r="CX414" s="373" t="str">
        <f>IF(AND(申込書!$C$58&lt;&gt;"▼プルダウンより選択してください",申込書!$C$58&lt;&gt;"",申込書!$K$22&lt;&gt;"YYYY/MM/DD",$G414&lt;&gt;""),申込書!$K$22,"")</f>
        <v/>
      </c>
      <c r="CY414" s="369" t="str">
        <f>IF(CX414="","",IF(INDEX('コンテンツ＆備考マスタ'!$H:$J,MATCH(学校情報!CX$3,'コンテンツ＆備考マスタ'!$H:$H,0),3)="●",IF(AND(CX414&lt;&gt;"",ISNUMBER(申込書!$AC$22)=TRUE,申込書!$C$58&lt;&gt;"▼プルダウンより選択してください",申込書!$C$58&lt;&gt;""),申込書!$AC$22,""),"-"))</f>
        <v/>
      </c>
      <c r="CZ414" s="369"/>
      <c r="DA414" s="369"/>
      <c r="DB414" s="369" t="str">
        <f>IF(AND(申込書!$C$58&lt;&gt;"▼プルダウンより選択してください",申込書!$C$58&lt;&gt;"",$G414&lt;&gt;"",申込書!$V$58="特定学年のみ"),"申し込みする","")</f>
        <v/>
      </c>
      <c r="DC414" s="371"/>
      <c r="DD414" s="372"/>
      <c r="DE414" s="373" t="str">
        <f>IF(AND(申込書!$C$59&lt;&gt;"▼プルダウンより選択してください",申込書!$C$59&lt;&gt;"",申込書!$K$22&lt;&gt;"YYYY/MM/DD",$G414&lt;&gt;""),申込書!$K$22,"")</f>
        <v/>
      </c>
      <c r="DF414" s="369" t="str">
        <f>IF(DE414="","",IF(INDEX('コンテンツ＆備考マスタ'!$H:$J,MATCH(学校情報!DE$3,'コンテンツ＆備考マスタ'!$H:$H,0),3)="●",IF(AND(DE414&lt;&gt;"",ISNUMBER(申込書!$AC$22)=TRUE,申込書!$C$59&lt;&gt;"▼プルダウンより選択してください",申込書!$C$59&lt;&gt;""),申込書!$AC$22,""),"-"))</f>
        <v/>
      </c>
      <c r="DG414" s="369"/>
      <c r="DH414" s="369"/>
      <c r="DI414" s="369" t="str">
        <f>IF(AND(申込書!$C$59&lt;&gt;"▼プルダウンより選択してください",申込書!$C$59&lt;&gt;"",$G414&lt;&gt;"",申込書!$V$59="特定学年のみ"),"申し込みする","")</f>
        <v/>
      </c>
      <c r="DJ414" s="371"/>
      <c r="DK414" s="372"/>
      <c r="DL414" s="373" t="str">
        <f>IF(AND(申込書!$C$60&lt;&gt;"▼プルダウンより選択してください",申込書!$C$60&lt;&gt;"",申込書!$K$22&lt;&gt;"YYYY/MM/DD",$G414&lt;&gt;""),申込書!$K$22,"")</f>
        <v/>
      </c>
      <c r="DM414" s="369" t="str">
        <f>IF(DL414="","",IF(INDEX('コンテンツ＆備考マスタ'!$H:$J,MATCH(学校情報!DL$3,'コンテンツ＆備考マスタ'!$H:$H,0),3)="●",IF(AND(DL414&lt;&gt;"",ISNUMBER(申込書!$AC$22)=TRUE,申込書!$C$60&lt;&gt;"▼プルダウンより選択してください",申込書!$C$60&lt;&gt;""),申込書!$AC$22,""),"-"))</f>
        <v/>
      </c>
      <c r="DN414" s="369"/>
      <c r="DO414" s="369"/>
      <c r="DP414" s="369" t="str">
        <f>IF(AND(申込書!$C$60&lt;&gt;"▼プルダウンより選択してください",申込書!$C$60&lt;&gt;"",$G414&lt;&gt;"",申込書!$V$60="特定学年のみ"),"申し込みする","")</f>
        <v/>
      </c>
      <c r="DQ414" s="371"/>
      <c r="DR414" s="372"/>
      <c r="DS414" s="373" t="str">
        <f>IF(AND(申込書!$C$61&lt;&gt;"▼プルダウンより選択してください",申込書!$C$61&lt;&gt;"",申込書!$K$22&lt;&gt;"YYYY/MM/DD",$G414&lt;&gt;""),申込書!$K$22,"")</f>
        <v/>
      </c>
      <c r="DT414" s="369" t="str">
        <f>IF(DS414="","",IF(INDEX('コンテンツ＆備考マスタ'!$H:$J,MATCH(学校情報!DS$3,'コンテンツ＆備考マスタ'!$H:$H,0),3)="●",IF(AND(DS414&lt;&gt;"",ISNUMBER(申込書!$AC$22)=TRUE,申込書!$C$61&lt;&gt;"▼プルダウンより選択してください",申込書!$C$61&lt;&gt;""),申込書!$AC$22,""),"-"))</f>
        <v/>
      </c>
      <c r="DU414" s="369"/>
      <c r="DV414" s="369"/>
      <c r="DW414" s="369" t="str">
        <f>IF(AND(申込書!$C$61&lt;&gt;"▼プルダウンより選択してください",申込書!$C$61&lt;&gt;"",$G414&lt;&gt;"",申込書!$V$61="特定学年のみ"),"申し込みする","")</f>
        <v/>
      </c>
      <c r="DX414" s="371"/>
      <c r="DY414" s="372"/>
      <c r="DZ414" s="373" t="str">
        <f>IF(AND(申込書!$C$62&lt;&gt;"▼プルダウンより選択してください",申込書!$C$62&lt;&gt;"",申込書!$K$22&lt;&gt;"YYYY/MM/DD",$G414&lt;&gt;""),申込書!$K$22,"")</f>
        <v/>
      </c>
      <c r="EA414" s="369" t="str">
        <f>IF(DZ414="","",IF(INDEX('コンテンツ＆備考マスタ'!$H:$J,MATCH(学校情報!DZ$3,'コンテンツ＆備考マスタ'!$H:$H,0),3)="●",IF(AND(DZ414&lt;&gt;"",ISNUMBER(申込書!$AC$22)=TRUE,申込書!$C$62&lt;&gt;"▼プルダウンより選択してください",申込書!$C$62&lt;&gt;""),申込書!$AC$22,""),"-"))</f>
        <v/>
      </c>
      <c r="EB414" s="369"/>
      <c r="EC414" s="369"/>
      <c r="ED414" s="370" t="str">
        <f>IF(AND(申込書!$C$62&lt;&gt;"▼プルダウンより選択してください",申込書!$C$62&lt;&gt;"",$G414&lt;&gt;"",申込書!$V$62="特定学年のみ"),"申し込みする","")</f>
        <v/>
      </c>
      <c r="EE414" s="371"/>
      <c r="EF414" s="372"/>
      <c r="EG414" s="373" t="str">
        <f>IF(AND(申込書!$C$63&lt;&gt;"▼プルダウンより選択してください",申込書!$C$63&lt;&gt;"",申込書!$K$22&lt;&gt;"YYYY/MM/DD",$G414&lt;&gt;""),申込書!$K$22,"")</f>
        <v/>
      </c>
      <c r="EH414" s="369" t="str">
        <f>IF(EG414="","",IF(INDEX('コンテンツ＆備考マスタ'!$H:$J,MATCH(学校情報!EG$3,'コンテンツ＆備考マスタ'!$H:$H,0),3)="●",IF(AND(EG414&lt;&gt;"",ISNUMBER(申込書!$AC$22)=TRUE,申込書!$C$63&lt;&gt;"▼プルダウンより選択してください",申込書!$C$63&lt;&gt;""),申込書!$AC$22,""),"-"))</f>
        <v/>
      </c>
      <c r="EI414" s="369"/>
      <c r="EJ414" s="369"/>
      <c r="EK414" s="370" t="str">
        <f>IF(AND(申込書!$C$63&lt;&gt;"▼プルダウンより選択してください",申込書!$C$63&lt;&gt;"",$G414&lt;&gt;"",申込書!$V$63="特定学年のみ"),"申し込みする","")</f>
        <v/>
      </c>
      <c r="EL414" s="371"/>
      <c r="EM414" s="372"/>
      <c r="EN414" s="373" t="str">
        <f>IF(AND(申込書!$C$64&lt;&gt;"▼プルダウンより選択してください",申込書!$C$64&lt;&gt;"",申込書!$K$22&lt;&gt;"YYYY/MM/DD",$G414&lt;&gt;""),申込書!$K$22,"")</f>
        <v/>
      </c>
      <c r="EO414" s="369" t="str">
        <f>IF(EN414="","",IF(INDEX('コンテンツ＆備考マスタ'!$H:$J,MATCH(学校情報!EN$3,'コンテンツ＆備考マスタ'!$H:$H,0),3)="●",IF(AND(EN414&lt;&gt;"",ISNUMBER(申込書!$AC$22)=TRUE,申込書!$C$64&lt;&gt;"▼プルダウンより選択してください",申込書!$C$64&lt;&gt;""),申込書!$AC$22,""),"-"))</f>
        <v/>
      </c>
      <c r="EP414" s="369"/>
      <c r="EQ414" s="369"/>
      <c r="ER414" s="370" t="str">
        <f>IF(AND(申込書!$C$64&lt;&gt;"▼プルダウンより選択してください",申込書!$C$64&lt;&gt;"",$G414&lt;&gt;"",申込書!$V$64="特定学年のみ"),"申し込みする","")</f>
        <v/>
      </c>
      <c r="ES414" s="371"/>
      <c r="ET414" s="372"/>
      <c r="EU414" s="373" t="str">
        <f>IF(AND(申込書!$C$65&lt;&gt;"▼プルダウンより選択してください",申込書!$C$65&lt;&gt;"",申込書!$K$22&lt;&gt;"YYYY/MM/DD",$G414&lt;&gt;""),申込書!$K$22,"")</f>
        <v/>
      </c>
      <c r="EV414" s="369" t="str">
        <f>IF(EU414="","",IF(INDEX('コンテンツ＆備考マスタ'!$H:$J,MATCH(学校情報!EU$3,'コンテンツ＆備考マスタ'!$H:$H,0),3)="●",IF(AND(EU414&lt;&gt;"",ISNUMBER(申込書!$AC$22)=TRUE,申込書!$C$65&lt;&gt;"▼プルダウンより選択してください",申込書!$C$65&lt;&gt;""),申込書!$AC$22,""),"-"))</f>
        <v/>
      </c>
      <c r="EW414" s="369"/>
      <c r="EX414" s="369"/>
      <c r="EY414" s="370" t="str">
        <f>IF(AND(申込書!$C$65&lt;&gt;"▼プルダウンより選択してください",申込書!$C$65&lt;&gt;"",$G414&lt;&gt;"",申込書!$V$65="特定学年のみ"),"申し込みする","")</f>
        <v/>
      </c>
      <c r="EZ414" s="371"/>
      <c r="FA414" s="372"/>
      <c r="FB414" s="373" t="str">
        <f>IF(AND(申込書!$C$66&lt;&gt;"▼プルダウンより選択してください",申込書!$C$66&lt;&gt;"",申込書!$K$22&lt;&gt;"YYYY/MM/DD",$G414&lt;&gt;""),申込書!$K$22,"")</f>
        <v/>
      </c>
      <c r="FC414" s="369" t="str">
        <f>IF(FB414="","",IF(INDEX('コンテンツ＆備考マスタ'!$H:$J,MATCH(学校情報!FB$3,'コンテンツ＆備考マスタ'!$H:$H,0),3)="●",IF(AND(FB414&lt;&gt;"",ISNUMBER(申込書!$AC$22)=TRUE,申込書!$C$66&lt;&gt;"▼プルダウンより選択してください",申込書!$C$66&lt;&gt;""),申込書!$AC$22,""),"-"))</f>
        <v/>
      </c>
      <c r="FD414" s="369"/>
      <c r="FE414" s="369"/>
      <c r="FF414" s="370" t="str">
        <f>IF(AND(申込書!$C$66&lt;&gt;"▼プルダウンより選択してください",申込書!$C$66&lt;&gt;"",$G414&lt;&gt;"",申込書!$V$66="特定学年のみ"),"申し込みする","")</f>
        <v/>
      </c>
      <c r="FG414" s="371"/>
      <c r="FH414" s="372"/>
      <c r="FI414" s="373" t="str">
        <f>IF(AND(申込書!$C$67&lt;&gt;"▼プルダウンより選択してください",申込書!$C$67&lt;&gt;"",申込書!$K$22&lt;&gt;"YYYY/MM/DD",$G414&lt;&gt;""),申込書!$K$22,"")</f>
        <v/>
      </c>
      <c r="FJ414" s="369" t="str">
        <f>IF(FI414="","",IF(INDEX('コンテンツ＆備考マスタ'!$H:$J,MATCH(学校情報!FI$3,'コンテンツ＆備考マスタ'!$H:$H,0),3)="●",IF(AND(FI414&lt;&gt;"",ISNUMBER(申込書!$AC$22)=TRUE,申込書!$C$67&lt;&gt;"▼プルダウンより選択してください",申込書!$C$67&lt;&gt;""),申込書!$AC$22,""),"-"))</f>
        <v/>
      </c>
      <c r="FK414" s="369"/>
      <c r="FL414" s="369"/>
      <c r="FM414" s="370" t="str">
        <f>IF(AND(申込書!$C$67&lt;&gt;"▼プルダウンより選択してください",申込書!$C$67&lt;&gt;"",$G414&lt;&gt;"",申込書!$V$67="特定学年のみ"),"申し込みする","")</f>
        <v/>
      </c>
      <c r="FN414" s="371"/>
      <c r="FO414" s="372"/>
      <c r="FP414" s="373" t="str">
        <f>IF(AND(申込書!$C$68&lt;&gt;"▼プルダウンより選択してください",申込書!$C$68&lt;&gt;"",申込書!$K$22&lt;&gt;"YYYY/MM/DD",$G414&lt;&gt;""),申込書!$K$22,"")</f>
        <v/>
      </c>
      <c r="FQ414" s="369" t="str">
        <f>IF(FP414="","",IF(INDEX('コンテンツ＆備考マスタ'!$H:$J,MATCH(学校情報!FP$3,'コンテンツ＆備考マスタ'!$H:$H,0),3)="●",IF(AND(FP414&lt;&gt;"",ISNUMBER(申込書!$AC$22)=TRUE,申込書!$C$68&lt;&gt;"▼プルダウンより選択してください",申込書!$C$68&lt;&gt;""),申込書!$AC$22,""),"-"))</f>
        <v/>
      </c>
      <c r="FR414" s="369"/>
      <c r="FS414" s="369"/>
      <c r="FT414" s="370" t="str">
        <f>IF(AND(申込書!$C$68&lt;&gt;"▼プルダウンより選択してください",申込書!$C$68&lt;&gt;"",$G414&lt;&gt;"",申込書!$V$68="特定学年のみ"),"申し込みする","")</f>
        <v/>
      </c>
      <c r="FU414" s="371"/>
      <c r="FV414" s="372"/>
      <c r="FW414" s="373" t="str">
        <f>IF(AND(申込書!$C$69&lt;&gt;"▼プルダウンより選択してください",申込書!$C$69&lt;&gt;"",申込書!$K$22&lt;&gt;"YYYY/MM/DD",$G414&lt;&gt;""),申込書!$K$22,"")</f>
        <v/>
      </c>
      <c r="FX414" s="369" t="str">
        <f>IF(FW414="","",IF(INDEX('コンテンツ＆備考マスタ'!$H:$J,MATCH(学校情報!FW$3,'コンテンツ＆備考マスタ'!$H:$H,0),3)="●",IF(AND(FW414&lt;&gt;"",ISNUMBER(申込書!$AC$22)=TRUE,申込書!$C$69&lt;&gt;"▼プルダウンより選択してください",申込書!$C$69&lt;&gt;""),申込書!$AC$22,""),"-"))</f>
        <v/>
      </c>
      <c r="FY414" s="369"/>
      <c r="FZ414" s="369"/>
      <c r="GA414" s="370" t="str">
        <f>IF(AND(申込書!$C$69&lt;&gt;"▼プルダウンより選択してください",申込書!$C$69&lt;&gt;"",$G414&lt;&gt;"",申込書!$V$69="特定学年のみ"),"申し込みする","")</f>
        <v/>
      </c>
      <c r="GB414" s="371"/>
      <c r="GC414" s="372"/>
      <c r="GD414" s="373" t="str">
        <f>IF(AND(申込書!$C$70&lt;&gt;"▼プルダウンより選択してください",申込書!$C$70&lt;&gt;"",申込書!$K$22&lt;&gt;"YYYY/MM/DD",$G414&lt;&gt;""),申込書!$K$22,"")</f>
        <v/>
      </c>
      <c r="GE414" s="369" t="str">
        <f>IF(GD414="","",IF(INDEX('コンテンツ＆備考マスタ'!$H:$J,MATCH(学校情報!GD$3,'コンテンツ＆備考マスタ'!$H:$H,0),3)="●",IF(AND(GD414&lt;&gt;"",ISNUMBER(申込書!$AC$22)=TRUE,申込書!$C$70&lt;&gt;"▼プルダウンより選択してください",申込書!$C$70&lt;&gt;""),申込書!$AC$22,""),"-"))</f>
        <v/>
      </c>
      <c r="GF414" s="369"/>
      <c r="GG414" s="369"/>
      <c r="GH414" s="370" t="str">
        <f>IF(AND(申込書!$C$70&lt;&gt;"▼プルダウンより選択してください",申込書!$C$70&lt;&gt;"",$G414&lt;&gt;"",申込書!$V$70="特定学年のみ"),"申し込みする","")</f>
        <v/>
      </c>
      <c r="GI414" s="371"/>
      <c r="GJ414" s="372"/>
      <c r="GK414" s="373" t="str">
        <f>IF(AND(申込書!$C$71&lt;&gt;"▼プルダウンより選択してください",申込書!$C$71&lt;&gt;"",申込書!$K$22&lt;&gt;"YYYY/MM/DD",$G414&lt;&gt;""),申込書!$K$22,"")</f>
        <v/>
      </c>
      <c r="GL414" s="369" t="str">
        <f>IF(GK414="","",IF(INDEX('コンテンツ＆備考マスタ'!$H:$J,MATCH(学校情報!GK$3,'コンテンツ＆備考マスタ'!$H:$H,0),3)="●",IF(AND(GK414&lt;&gt;"",ISNUMBER(申込書!$AC$22)=TRUE,申込書!$C$71&lt;&gt;"▼プルダウンより選択してください",申込書!$C$71&lt;&gt;""),申込書!$AC$22,""),"-"))</f>
        <v/>
      </c>
      <c r="GM414" s="369"/>
      <c r="GN414" s="369"/>
      <c r="GO414" s="370" t="str">
        <f>IF(AND(申込書!$C$71&lt;&gt;"▼プルダウンより選択してください",申込書!$C$71&lt;&gt;"",$G414&lt;&gt;"",申込書!$V$71="特定学年のみ"),"申し込みする","")</f>
        <v/>
      </c>
      <c r="GP414" s="371"/>
      <c r="GQ414" s="372"/>
      <c r="GR414" s="373" t="str">
        <f>IF(AND(申込書!$C$72&lt;&gt;"▼プルダウンより選択してください",申込書!$C$72&lt;&gt;"",申込書!$K$22&lt;&gt;"YYYY/MM/DD",$G414&lt;&gt;""),申込書!$K$22,"")</f>
        <v/>
      </c>
      <c r="GS414" s="369" t="str">
        <f>IF(GR414="","",IF(INDEX('コンテンツ＆備考マスタ'!$H:$J,MATCH(学校情報!GR$3,'コンテンツ＆備考マスタ'!$H:$H,0),3)="●",IF(AND(GR414&lt;&gt;"",ISNUMBER(申込書!$AC$22)=TRUE,申込書!$C$72&lt;&gt;"▼プルダウンより選択してください",申込書!$C$72&lt;&gt;""),申込書!$AC$22,""),"-"))</f>
        <v/>
      </c>
      <c r="GT414" s="369"/>
      <c r="GU414" s="369"/>
      <c r="GV414" s="370" t="str">
        <f>IF(AND(申込書!$C$72&lt;&gt;"▼プルダウンより選択してください",申込書!$C$72&lt;&gt;"",$G414&lt;&gt;"",申込書!$V$72="特定学年のみ"),"申し込みする","")</f>
        <v/>
      </c>
      <c r="GW414" s="371"/>
      <c r="GX414" s="372"/>
      <c r="GY414" s="373" t="str">
        <f>IF(AND(申込書!$C$73&lt;&gt;"▼プルダウンより選択してください",申込書!$C$73&lt;&gt;"",申込書!$K$22&lt;&gt;"YYYY/MM/DD",$G414&lt;&gt;""),申込書!$K$22,"")</f>
        <v/>
      </c>
      <c r="GZ414" s="369" t="str">
        <f>IF(GY414="","",IF(INDEX('コンテンツ＆備考マスタ'!$H:$J,MATCH(学校情報!GY$3,'コンテンツ＆備考マスタ'!$H:$H,0),3)="●",IF(AND(GY414&lt;&gt;"",ISNUMBER(申込書!$AC$22)=TRUE,申込書!$C$73&lt;&gt;"▼プルダウンより選択してください",申込書!$C$73&lt;&gt;""),申込書!$AC$22,""),"-"))</f>
        <v/>
      </c>
      <c r="HA414" s="369"/>
      <c r="HB414" s="369"/>
      <c r="HC414" s="370" t="str">
        <f>IF(AND(申込書!$C$73&lt;&gt;"▼プルダウンより選択してください",申込書!$C$73&lt;&gt;"",$G414&lt;&gt;"",申込書!$V$73="特定学年のみ"),"申し込みする","")</f>
        <v/>
      </c>
      <c r="HD414" s="371"/>
      <c r="HE414" s="372"/>
      <c r="HF414" s="373" t="str">
        <f>IF(AND(申込書!$C$74&lt;&gt;"▼プルダウンより選択してください",申込書!$C$74&lt;&gt;"",申込書!$K$22&lt;&gt;"YYYY/MM/DD",$G414&lt;&gt;""),申込書!$K$22,"")</f>
        <v/>
      </c>
      <c r="HG414" s="369" t="str">
        <f>IF(HF414="","",IF(INDEX('コンテンツ＆備考マスタ'!$H:$J,MATCH(学校情報!HF$3,'コンテンツ＆備考マスタ'!$H:$H,0),3)="●",IF(AND(HF414&lt;&gt;"",ISNUMBER(申込書!$AC$22)=TRUE,申込書!$C$74&lt;&gt;"▼プルダウンより選択してください",申込書!$C$74&lt;&gt;""),申込書!$AC$22,""),"-"))</f>
        <v/>
      </c>
      <c r="HH414" s="369"/>
      <c r="HI414" s="369"/>
      <c r="HJ414" s="370" t="str">
        <f>IF(AND(申込書!$C$74&lt;&gt;"▼プルダウンより選択してください",申込書!$C$74&lt;&gt;"",$G414&lt;&gt;"",申込書!$V$74="特定学年のみ"),"申し込みする","")</f>
        <v/>
      </c>
      <c r="HK414" s="371"/>
      <c r="HL414" s="372"/>
      <c r="HM414" s="373" t="str">
        <f>IF(AND(申込書!$C$75&lt;&gt;"▼プルダウンより選択してください",申込書!$C$75&lt;&gt;"",申込書!$K$22&lt;&gt;"YYYY/MM/DD",$G414&lt;&gt;""),申込書!$K$22,"")</f>
        <v/>
      </c>
      <c r="HN414" s="369" t="str">
        <f>IF(HM414="","",IF(INDEX('コンテンツ＆備考マスタ'!$H:$J,MATCH(学校情報!HM$3,'コンテンツ＆備考マスタ'!$H:$H,0),3)="●",IF(AND(HM414&lt;&gt;"",ISNUMBER(申込書!$AC$22)=TRUE,申込書!$C$75&lt;&gt;"▼プルダウンより選択してください",申込書!$C$75&lt;&gt;""),申込書!$AC$22,""),"-"))</f>
        <v/>
      </c>
      <c r="HO414" s="369"/>
      <c r="HP414" s="369"/>
      <c r="HQ414" s="370" t="str">
        <f>IF(AND(申込書!$C$75&lt;&gt;"▼プルダウンより選択してください",申込書!$C$75&lt;&gt;"",$G414&lt;&gt;"",申込書!$V$75="特定学年のみ"),"申し込みする","")</f>
        <v/>
      </c>
      <c r="HR414" s="371"/>
      <c r="HS414" s="371"/>
      <c r="HT414" s="374" t="str">
        <f>IF(AND(申込書!$C$76&lt;&gt;"▼プルダウンより選択してください",申込書!$C$76&lt;&gt;"",申込書!$K$22&lt;&gt;"YYYY/MM/DD",$G414&lt;&gt;""),申込書!$K$22,"")</f>
        <v/>
      </c>
      <c r="HU414" s="369" t="str">
        <f>IF(HT414="","",IF(INDEX('コンテンツ＆備考マスタ'!$H:$J,MATCH(学校情報!HT$3,'コンテンツ＆備考マスタ'!$H:$H,0),3)="●",IF(AND(HT414&lt;&gt;"",ISNUMBER(申込書!$AC$22)=TRUE,申込書!$C$76&lt;&gt;"▼プルダウンより選択してください",申込書!$C$76&lt;&gt;""),申込書!$AC$22,""),"-"))</f>
        <v/>
      </c>
      <c r="HV414" s="369"/>
      <c r="HW414" s="369"/>
      <c r="HX414" s="370" t="str">
        <f>IF(AND(申込書!$C$76&lt;&gt;"▼プルダウンより選択してください",申込書!$C$76&lt;&gt;"",$G414&lt;&gt;"",申込書!$V$76="特定学年のみ"),"申し込みする","")</f>
        <v/>
      </c>
      <c r="HY414" s="371"/>
      <c r="HZ414" s="372"/>
      <c r="IA414" s="69"/>
    </row>
    <row r="415" spans="2:235" ht="26.85" hidden="1" customHeight="1" outlineLevel="1">
      <c r="B415" s="365">
        <f t="shared" si="18"/>
        <v>410</v>
      </c>
      <c r="C415" s="55"/>
      <c r="D415" s="56"/>
      <c r="E415" s="154"/>
      <c r="F415" s="57"/>
      <c r="G415" s="58"/>
      <c r="H415" s="59"/>
      <c r="I415" s="60"/>
      <c r="J415" s="61"/>
      <c r="K415" s="366" t="str">
        <f t="shared" si="19"/>
        <v/>
      </c>
      <c r="L415" s="62"/>
      <c r="M415" s="322"/>
      <c r="N415" s="63"/>
      <c r="O415" s="64"/>
      <c r="P415" s="367" t="str">
        <f t="shared" si="20"/>
        <v/>
      </c>
      <c r="Q415" s="65"/>
      <c r="R415" s="66"/>
      <c r="S415" s="67"/>
      <c r="T415" s="68"/>
      <c r="U415" s="68"/>
      <c r="V415" s="68"/>
      <c r="W415" s="66"/>
      <c r="X415" s="281"/>
      <c r="Y415" s="368" t="str">
        <f>IF(AND(申込書!$C$47&lt;&gt;"▼プルダウンより選択してください",申込書!$C$47&lt;&gt;"",申込書!$K$22&lt;&gt;"YYYY/MM/DD",$G415&lt;&gt;""),申込書!$K$22,"")</f>
        <v/>
      </c>
      <c r="Z415" s="369" t="str">
        <f>IF(Y415="","",IF(INDEX('コンテンツ＆備考マスタ'!$H:$J,MATCH(学校情報!Y$3,'コンテンツ＆備考マスタ'!$H:$H,0),3)="●",IF(AND(Y415&lt;&gt;"",ISNUMBER(申込書!$AC$22)=TRUE,申込書!$C$47&lt;&gt;"▼プルダウンより選択してください",申込書!$C$47&lt;&gt;""),申込書!$AC$22,""),"-"))</f>
        <v/>
      </c>
      <c r="AA415" s="369"/>
      <c r="AB415" s="369"/>
      <c r="AC415" s="370" t="str">
        <f>IF(AND(申込書!$C$47&lt;&gt;"▼プルダウンより選択してください",申込書!$C$47&lt;&gt;"",$G415&lt;&gt;"",申込書!$V$47="特定学年のみ"),"申し込みする","")</f>
        <v/>
      </c>
      <c r="AD415" s="371"/>
      <c r="AE415" s="372"/>
      <c r="AF415" s="373" t="str">
        <f>IF(AND(申込書!$C$48&lt;&gt;"▼プルダウンより選択してください",申込書!$C$48&lt;&gt;"",申込書!$K$22&lt;&gt;"YYYY/MM/DD",$G415&lt;&gt;""),申込書!$K$22,"")</f>
        <v/>
      </c>
      <c r="AG415" s="369" t="str">
        <f>IF(AF415="","",IF(INDEX('コンテンツ＆備考マスタ'!$H:$J,MATCH(学校情報!AF$3,'コンテンツ＆備考マスタ'!$H:$H,0),3)="●",IF(AND(AF415&lt;&gt;"",ISNUMBER(申込書!$AC$22)=TRUE,申込書!$C$48&lt;&gt;"▼プルダウンより選択してください",申込書!$C$48&lt;&gt;""),申込書!$AC$22,""),"-"))</f>
        <v/>
      </c>
      <c r="AH415" s="369"/>
      <c r="AI415" s="369"/>
      <c r="AJ415" s="370" t="str">
        <f>IF(AND(申込書!$C$48&lt;&gt;"▼プルダウンより選択してください",申込書!$C$48&lt;&gt;"",$G415&lt;&gt;"",申込書!$V$48="特定学年のみ"),"申し込みする","")</f>
        <v/>
      </c>
      <c r="AK415" s="371"/>
      <c r="AL415" s="372"/>
      <c r="AM415" s="373" t="str">
        <f>IF(AND(申込書!$C$49&lt;&gt;"▼プルダウンより選択してください",申込書!$C$49&lt;&gt;"",申込書!$K$22&lt;&gt;"YYYY/MM/DD",$G415&lt;&gt;""),申込書!$K$22,"")</f>
        <v/>
      </c>
      <c r="AN415" s="369" t="str">
        <f>IF(AM415="","",IF(INDEX('コンテンツ＆備考マスタ'!$H:$J,MATCH(学校情報!AM$3,'コンテンツ＆備考マスタ'!$H:$H,0),3)="●",IF(AND(AM415&lt;&gt;"",ISNUMBER(申込書!$AC$22)=TRUE,申込書!$C$49&lt;&gt;"▼プルダウンより選択してください",申込書!$C$49&lt;&gt;""),申込書!$AC$22,""),"-"))</f>
        <v/>
      </c>
      <c r="AO415" s="369"/>
      <c r="AP415" s="369"/>
      <c r="AQ415" s="370" t="str">
        <f>IF(AND(申込書!$C$49&lt;&gt;"▼プルダウンより選択してください",申込書!$C$49&lt;&gt;"",$G415&lt;&gt;"",申込書!$V$49="特定学年のみ"),"申し込みする","")</f>
        <v/>
      </c>
      <c r="AR415" s="371"/>
      <c r="AS415" s="372"/>
      <c r="AT415" s="373" t="str">
        <f>IF(AND(申込書!$C$50&lt;&gt;"▼プルダウンより選択してください",申込書!$C$50&lt;&gt;"",申込書!$K$22&lt;&gt;"YYYY/MM/DD",$G415&lt;&gt;""),申込書!$K$22,"")</f>
        <v/>
      </c>
      <c r="AU415" s="369" t="str">
        <f>IF(AT415="","",IF(INDEX('コンテンツ＆備考マスタ'!$H:$J,MATCH(学校情報!AT$3,'コンテンツ＆備考マスタ'!$H:$H,0),3)="●",IF(AND(AT415&lt;&gt;"",ISNUMBER(申込書!$AC$22)=TRUE,申込書!$C$50&lt;&gt;"▼プルダウンより選択してください",申込書!$C$50&lt;&gt;""),申込書!$AC$22,""),"-"))</f>
        <v/>
      </c>
      <c r="AV415" s="369"/>
      <c r="AW415" s="369"/>
      <c r="AX415" s="370" t="str">
        <f>IF(AND(申込書!$C$50&lt;&gt;"▼プルダウンより選択してください",申込書!$C$50&lt;&gt;"",$G415&lt;&gt;"",申込書!$V$50="特定学年のみ"),"申し込みする","")</f>
        <v/>
      </c>
      <c r="AY415" s="371"/>
      <c r="AZ415" s="372"/>
      <c r="BA415" s="373" t="str">
        <f>IF(AND(申込書!$C$51&lt;&gt;"▼プルダウンより選択してください",申込書!$C$51&lt;&gt;"",申込書!$K$22&lt;&gt;"YYYY/MM/DD",$G415&lt;&gt;""),申込書!$K$22,"")</f>
        <v/>
      </c>
      <c r="BB415" s="369" t="str">
        <f>IF(BA415="","",IF(INDEX('コンテンツ＆備考マスタ'!$H:$J,MATCH(学校情報!BA$3,'コンテンツ＆備考マスタ'!$H:$H,0),3)="●",IF(AND(BA415&lt;&gt;"",ISNUMBER(申込書!$AC$22)=TRUE,申込書!$C$51&lt;&gt;"▼プルダウンより選択してください",申込書!$C$51&lt;&gt;""),申込書!$AC$22,""),"-"))</f>
        <v/>
      </c>
      <c r="BC415" s="369"/>
      <c r="BD415" s="369"/>
      <c r="BE415" s="370" t="str">
        <f>IF(AND(申込書!$C$51&lt;&gt;"▼プルダウンより選択してください",申込書!$C$51&lt;&gt;"",$G415&lt;&gt;"",申込書!$V$51="特定学年のみ"),"申し込みする","")</f>
        <v/>
      </c>
      <c r="BF415" s="371"/>
      <c r="BG415" s="372"/>
      <c r="BH415" s="373" t="str">
        <f>IF(AND(申込書!$C$52&lt;&gt;"▼プルダウンより選択してください",申込書!$C$52&lt;&gt;"",申込書!$K$22&lt;&gt;"YYYY/MM/DD",$G415&lt;&gt;""),申込書!$K$22,"")</f>
        <v/>
      </c>
      <c r="BI415" s="369" t="str">
        <f>IF(BH415="","",IF(INDEX('コンテンツ＆備考マスタ'!$H:$J,MATCH(学校情報!BH$3,'コンテンツ＆備考マスタ'!$H:$H,0),3)="●",IF(AND(BH415&lt;&gt;"",ISNUMBER(申込書!$AC$22)=TRUE,申込書!$C$52&lt;&gt;"▼プルダウンより選択してください",申込書!$C$52&lt;&gt;""),申込書!$AC$22,""),"-"))</f>
        <v/>
      </c>
      <c r="BJ415" s="369"/>
      <c r="BK415" s="369"/>
      <c r="BL415" s="370" t="str">
        <f>IF(AND(申込書!$C$52&lt;&gt;"▼プルダウンより選択してください",申込書!$C$52&lt;&gt;"",$G415&lt;&gt;"",申込書!$V$52="特定学年のみ"),"申し込みする","")</f>
        <v/>
      </c>
      <c r="BM415" s="371"/>
      <c r="BN415" s="372"/>
      <c r="BO415" s="373" t="str">
        <f>IF(AND(申込書!$C$53&lt;&gt;"▼プルダウンより選択してください",申込書!$C$53&lt;&gt;"",申込書!$K$22&lt;&gt;"YYYY/MM/DD",$G415&lt;&gt;""),申込書!$K$22,"")</f>
        <v/>
      </c>
      <c r="BP415" s="369" t="str">
        <f>IF(BO415="","",IF(INDEX('コンテンツ＆備考マスタ'!$H:$J,MATCH(学校情報!BO$3,'コンテンツ＆備考マスタ'!$H:$H,0),3)="●",IF(AND(BO415&lt;&gt;"",ISNUMBER(申込書!$AC$22)=TRUE,申込書!$C$53&lt;&gt;"▼プルダウンより選択してください",申込書!$C$53&lt;&gt;""),申込書!$AC$22,""),"-"))</f>
        <v/>
      </c>
      <c r="BQ415" s="369"/>
      <c r="BR415" s="369"/>
      <c r="BS415" s="370" t="str">
        <f>IF(AND(申込書!$C$53&lt;&gt;"▼プルダウンより選択してください",申込書!$C$53&lt;&gt;"",$G415&lt;&gt;"",申込書!$V$53="特定学年のみ"),"申し込みする","")</f>
        <v/>
      </c>
      <c r="BT415" s="371"/>
      <c r="BU415" s="372"/>
      <c r="BV415" s="373" t="str">
        <f>IF(AND(申込書!$C$54&lt;&gt;"▼プルダウンより選択してください",申込書!$C$54&lt;&gt;"",申込書!$K$22&lt;&gt;"YYYY/MM/DD",$G415&lt;&gt;""),申込書!$K$22,"")</f>
        <v/>
      </c>
      <c r="BW415" s="369" t="str">
        <f>IF(BV415="","",IF(INDEX('コンテンツ＆備考マスタ'!$H:$J,MATCH(学校情報!BV$3,'コンテンツ＆備考マスタ'!$H:$H,0),3)="●",IF(AND(BV415&lt;&gt;"",ISNUMBER(申込書!$AC$22)=TRUE,申込書!$C$54&lt;&gt;"▼プルダウンより選択してください",申込書!$C$54&lt;&gt;""),申込書!$AC$22,""),"-"))</f>
        <v/>
      </c>
      <c r="BX415" s="369"/>
      <c r="BY415" s="369"/>
      <c r="BZ415" s="370" t="str">
        <f>IF(AND(申込書!$C$54&lt;&gt;"▼プルダウンより選択してください",申込書!$C$54&lt;&gt;"",$G415&lt;&gt;"",申込書!$V$54="特定学年のみ"),"申し込みする","")</f>
        <v/>
      </c>
      <c r="CA415" s="371"/>
      <c r="CB415" s="372"/>
      <c r="CC415" s="373" t="str">
        <f>IF(AND(申込書!$C$55&lt;&gt;"▼プルダウンより選択してください",申込書!$C$55&lt;&gt;"",申込書!$K$22&lt;&gt;"YYYY/MM/DD",$G415&lt;&gt;""),申込書!$K$22,"")</f>
        <v/>
      </c>
      <c r="CD415" s="369" t="str">
        <f>IF(CC415="","",IF(INDEX('コンテンツ＆備考マスタ'!$H:$J,MATCH(学校情報!CC$3,'コンテンツ＆備考マスタ'!$H:$H,0),3)="●",IF(AND(CC415&lt;&gt;"",ISNUMBER(申込書!$AC$22)=TRUE,申込書!$C$55&lt;&gt;"▼プルダウンより選択してください",申込書!$C$55&lt;&gt;""),申込書!$AC$22,""),"-"))</f>
        <v/>
      </c>
      <c r="CE415" s="369"/>
      <c r="CF415" s="369"/>
      <c r="CG415" s="370" t="str">
        <f>IF(AND(申込書!$C$55&lt;&gt;"▼プルダウンより選択してください",申込書!$C$55&lt;&gt;"",$G415&lt;&gt;"",申込書!$V$55="特定学年のみ"),"申し込みする","")</f>
        <v/>
      </c>
      <c r="CH415" s="371"/>
      <c r="CI415" s="372"/>
      <c r="CJ415" s="373" t="str">
        <f>IF(AND(申込書!$C$56&lt;&gt;"▼プルダウンより選択してください",申込書!$C$56&lt;&gt;"",申込書!$K$22&lt;&gt;"YYYY/MM/DD",$G415&lt;&gt;""),申込書!$K$22,"")</f>
        <v/>
      </c>
      <c r="CK415" s="369" t="str">
        <f>IF(CJ415="","",IF(INDEX('コンテンツ＆備考マスタ'!$H:$J,MATCH(学校情報!CJ$3,'コンテンツ＆備考マスタ'!$H:$H,0),3)="●",IF(AND(CJ415&lt;&gt;"",ISNUMBER(申込書!$AC$22)=TRUE,申込書!$C$56&lt;&gt;"▼プルダウンより選択してください",申込書!$C$56&lt;&gt;""),申込書!$AC$22,""),"-"))</f>
        <v/>
      </c>
      <c r="CL415" s="369"/>
      <c r="CM415" s="369"/>
      <c r="CN415" s="370" t="str">
        <f>IF(AND(申込書!$C$56&lt;&gt;"▼プルダウンより選択してください",申込書!$C$56&lt;&gt;"",$G415&lt;&gt;"",申込書!$V$56="特定学年のみ"),"申し込みする","")</f>
        <v/>
      </c>
      <c r="CO415" s="371"/>
      <c r="CP415" s="372"/>
      <c r="CQ415" s="373" t="str">
        <f>IF(AND(申込書!$C$57&lt;&gt;"▼プルダウンより選択してください",申込書!$C$57&lt;&gt;"",申込書!$K$22&lt;&gt;"YYYY/MM/DD",$G415&lt;&gt;""),申込書!$K$22,"")</f>
        <v/>
      </c>
      <c r="CR415" s="369" t="str">
        <f>IF(CQ415="","",IF(INDEX('コンテンツ＆備考マスタ'!$H:$J,MATCH(学校情報!CQ$3,'コンテンツ＆備考マスタ'!$H:$H,0),3)="●",IF(AND(CQ415&lt;&gt;"",ISNUMBER(申込書!$AC$22)=TRUE,申込書!$C$57&lt;&gt;"▼プルダウンより選択してください",申込書!$C$57&lt;&gt;""),申込書!$AC$22,""),"-"))</f>
        <v/>
      </c>
      <c r="CS415" s="369"/>
      <c r="CT415" s="369"/>
      <c r="CU415" s="369" t="str">
        <f>IF(AND(申込書!$C$57&lt;&gt;"▼プルダウンより選択してください",申込書!$C$57&lt;&gt;"",$G415&lt;&gt;"",申込書!$V$57="特定学年のみ"),"申し込みする","")</f>
        <v/>
      </c>
      <c r="CV415" s="371"/>
      <c r="CW415" s="372"/>
      <c r="CX415" s="373" t="str">
        <f>IF(AND(申込書!$C$58&lt;&gt;"▼プルダウンより選択してください",申込書!$C$58&lt;&gt;"",申込書!$K$22&lt;&gt;"YYYY/MM/DD",$G415&lt;&gt;""),申込書!$K$22,"")</f>
        <v/>
      </c>
      <c r="CY415" s="369" t="str">
        <f>IF(CX415="","",IF(INDEX('コンテンツ＆備考マスタ'!$H:$J,MATCH(学校情報!CX$3,'コンテンツ＆備考マスタ'!$H:$H,0),3)="●",IF(AND(CX415&lt;&gt;"",ISNUMBER(申込書!$AC$22)=TRUE,申込書!$C$58&lt;&gt;"▼プルダウンより選択してください",申込書!$C$58&lt;&gt;""),申込書!$AC$22,""),"-"))</f>
        <v/>
      </c>
      <c r="CZ415" s="369"/>
      <c r="DA415" s="369"/>
      <c r="DB415" s="369" t="str">
        <f>IF(AND(申込書!$C$58&lt;&gt;"▼プルダウンより選択してください",申込書!$C$58&lt;&gt;"",$G415&lt;&gt;"",申込書!$V$58="特定学年のみ"),"申し込みする","")</f>
        <v/>
      </c>
      <c r="DC415" s="371"/>
      <c r="DD415" s="372"/>
      <c r="DE415" s="373" t="str">
        <f>IF(AND(申込書!$C$59&lt;&gt;"▼プルダウンより選択してください",申込書!$C$59&lt;&gt;"",申込書!$K$22&lt;&gt;"YYYY/MM/DD",$G415&lt;&gt;""),申込書!$K$22,"")</f>
        <v/>
      </c>
      <c r="DF415" s="369" t="str">
        <f>IF(DE415="","",IF(INDEX('コンテンツ＆備考マスタ'!$H:$J,MATCH(学校情報!DE$3,'コンテンツ＆備考マスタ'!$H:$H,0),3)="●",IF(AND(DE415&lt;&gt;"",ISNUMBER(申込書!$AC$22)=TRUE,申込書!$C$59&lt;&gt;"▼プルダウンより選択してください",申込書!$C$59&lt;&gt;""),申込書!$AC$22,""),"-"))</f>
        <v/>
      </c>
      <c r="DG415" s="369"/>
      <c r="DH415" s="369"/>
      <c r="DI415" s="369" t="str">
        <f>IF(AND(申込書!$C$59&lt;&gt;"▼プルダウンより選択してください",申込書!$C$59&lt;&gt;"",$G415&lt;&gt;"",申込書!$V$59="特定学年のみ"),"申し込みする","")</f>
        <v/>
      </c>
      <c r="DJ415" s="371"/>
      <c r="DK415" s="372"/>
      <c r="DL415" s="373" t="str">
        <f>IF(AND(申込書!$C$60&lt;&gt;"▼プルダウンより選択してください",申込書!$C$60&lt;&gt;"",申込書!$K$22&lt;&gt;"YYYY/MM/DD",$G415&lt;&gt;""),申込書!$K$22,"")</f>
        <v/>
      </c>
      <c r="DM415" s="369" t="str">
        <f>IF(DL415="","",IF(INDEX('コンテンツ＆備考マスタ'!$H:$J,MATCH(学校情報!DL$3,'コンテンツ＆備考マスタ'!$H:$H,0),3)="●",IF(AND(DL415&lt;&gt;"",ISNUMBER(申込書!$AC$22)=TRUE,申込書!$C$60&lt;&gt;"▼プルダウンより選択してください",申込書!$C$60&lt;&gt;""),申込書!$AC$22,""),"-"))</f>
        <v/>
      </c>
      <c r="DN415" s="369"/>
      <c r="DO415" s="369"/>
      <c r="DP415" s="369" t="str">
        <f>IF(AND(申込書!$C$60&lt;&gt;"▼プルダウンより選択してください",申込書!$C$60&lt;&gt;"",$G415&lt;&gt;"",申込書!$V$60="特定学年のみ"),"申し込みする","")</f>
        <v/>
      </c>
      <c r="DQ415" s="371"/>
      <c r="DR415" s="372"/>
      <c r="DS415" s="373" t="str">
        <f>IF(AND(申込書!$C$61&lt;&gt;"▼プルダウンより選択してください",申込書!$C$61&lt;&gt;"",申込書!$K$22&lt;&gt;"YYYY/MM/DD",$G415&lt;&gt;""),申込書!$K$22,"")</f>
        <v/>
      </c>
      <c r="DT415" s="369" t="str">
        <f>IF(DS415="","",IF(INDEX('コンテンツ＆備考マスタ'!$H:$J,MATCH(学校情報!DS$3,'コンテンツ＆備考マスタ'!$H:$H,0),3)="●",IF(AND(DS415&lt;&gt;"",ISNUMBER(申込書!$AC$22)=TRUE,申込書!$C$61&lt;&gt;"▼プルダウンより選択してください",申込書!$C$61&lt;&gt;""),申込書!$AC$22,""),"-"))</f>
        <v/>
      </c>
      <c r="DU415" s="369"/>
      <c r="DV415" s="369"/>
      <c r="DW415" s="369" t="str">
        <f>IF(AND(申込書!$C$61&lt;&gt;"▼プルダウンより選択してください",申込書!$C$61&lt;&gt;"",$G415&lt;&gt;"",申込書!$V$61="特定学年のみ"),"申し込みする","")</f>
        <v/>
      </c>
      <c r="DX415" s="371"/>
      <c r="DY415" s="372"/>
      <c r="DZ415" s="373" t="str">
        <f>IF(AND(申込書!$C$62&lt;&gt;"▼プルダウンより選択してください",申込書!$C$62&lt;&gt;"",申込書!$K$22&lt;&gt;"YYYY/MM/DD",$G415&lt;&gt;""),申込書!$K$22,"")</f>
        <v/>
      </c>
      <c r="EA415" s="369" t="str">
        <f>IF(DZ415="","",IF(INDEX('コンテンツ＆備考マスタ'!$H:$J,MATCH(学校情報!DZ$3,'コンテンツ＆備考マスタ'!$H:$H,0),3)="●",IF(AND(DZ415&lt;&gt;"",ISNUMBER(申込書!$AC$22)=TRUE,申込書!$C$62&lt;&gt;"▼プルダウンより選択してください",申込書!$C$62&lt;&gt;""),申込書!$AC$22,""),"-"))</f>
        <v/>
      </c>
      <c r="EB415" s="369"/>
      <c r="EC415" s="369"/>
      <c r="ED415" s="370" t="str">
        <f>IF(AND(申込書!$C$62&lt;&gt;"▼プルダウンより選択してください",申込書!$C$62&lt;&gt;"",$G415&lt;&gt;"",申込書!$V$62="特定学年のみ"),"申し込みする","")</f>
        <v/>
      </c>
      <c r="EE415" s="371"/>
      <c r="EF415" s="372"/>
      <c r="EG415" s="373" t="str">
        <f>IF(AND(申込書!$C$63&lt;&gt;"▼プルダウンより選択してください",申込書!$C$63&lt;&gt;"",申込書!$K$22&lt;&gt;"YYYY/MM/DD",$G415&lt;&gt;""),申込書!$K$22,"")</f>
        <v/>
      </c>
      <c r="EH415" s="369" t="str">
        <f>IF(EG415="","",IF(INDEX('コンテンツ＆備考マスタ'!$H:$J,MATCH(学校情報!EG$3,'コンテンツ＆備考マスタ'!$H:$H,0),3)="●",IF(AND(EG415&lt;&gt;"",ISNUMBER(申込書!$AC$22)=TRUE,申込書!$C$63&lt;&gt;"▼プルダウンより選択してください",申込書!$C$63&lt;&gt;""),申込書!$AC$22,""),"-"))</f>
        <v/>
      </c>
      <c r="EI415" s="369"/>
      <c r="EJ415" s="369"/>
      <c r="EK415" s="370" t="str">
        <f>IF(AND(申込書!$C$63&lt;&gt;"▼プルダウンより選択してください",申込書!$C$63&lt;&gt;"",$G415&lt;&gt;"",申込書!$V$63="特定学年のみ"),"申し込みする","")</f>
        <v/>
      </c>
      <c r="EL415" s="371"/>
      <c r="EM415" s="372"/>
      <c r="EN415" s="373" t="str">
        <f>IF(AND(申込書!$C$64&lt;&gt;"▼プルダウンより選択してください",申込書!$C$64&lt;&gt;"",申込書!$K$22&lt;&gt;"YYYY/MM/DD",$G415&lt;&gt;""),申込書!$K$22,"")</f>
        <v/>
      </c>
      <c r="EO415" s="369" t="str">
        <f>IF(EN415="","",IF(INDEX('コンテンツ＆備考マスタ'!$H:$J,MATCH(学校情報!EN$3,'コンテンツ＆備考マスタ'!$H:$H,0),3)="●",IF(AND(EN415&lt;&gt;"",ISNUMBER(申込書!$AC$22)=TRUE,申込書!$C$64&lt;&gt;"▼プルダウンより選択してください",申込書!$C$64&lt;&gt;""),申込書!$AC$22,""),"-"))</f>
        <v/>
      </c>
      <c r="EP415" s="369"/>
      <c r="EQ415" s="369"/>
      <c r="ER415" s="370" t="str">
        <f>IF(AND(申込書!$C$64&lt;&gt;"▼プルダウンより選択してください",申込書!$C$64&lt;&gt;"",$G415&lt;&gt;"",申込書!$V$64="特定学年のみ"),"申し込みする","")</f>
        <v/>
      </c>
      <c r="ES415" s="371"/>
      <c r="ET415" s="372"/>
      <c r="EU415" s="373" t="str">
        <f>IF(AND(申込書!$C$65&lt;&gt;"▼プルダウンより選択してください",申込書!$C$65&lt;&gt;"",申込書!$K$22&lt;&gt;"YYYY/MM/DD",$G415&lt;&gt;""),申込書!$K$22,"")</f>
        <v/>
      </c>
      <c r="EV415" s="369" t="str">
        <f>IF(EU415="","",IF(INDEX('コンテンツ＆備考マスタ'!$H:$J,MATCH(学校情報!EU$3,'コンテンツ＆備考マスタ'!$H:$H,0),3)="●",IF(AND(EU415&lt;&gt;"",ISNUMBER(申込書!$AC$22)=TRUE,申込書!$C$65&lt;&gt;"▼プルダウンより選択してください",申込書!$C$65&lt;&gt;""),申込書!$AC$22,""),"-"))</f>
        <v/>
      </c>
      <c r="EW415" s="369"/>
      <c r="EX415" s="369"/>
      <c r="EY415" s="370" t="str">
        <f>IF(AND(申込書!$C$65&lt;&gt;"▼プルダウンより選択してください",申込書!$C$65&lt;&gt;"",$G415&lt;&gt;"",申込書!$V$65="特定学年のみ"),"申し込みする","")</f>
        <v/>
      </c>
      <c r="EZ415" s="371"/>
      <c r="FA415" s="372"/>
      <c r="FB415" s="373" t="str">
        <f>IF(AND(申込書!$C$66&lt;&gt;"▼プルダウンより選択してください",申込書!$C$66&lt;&gt;"",申込書!$K$22&lt;&gt;"YYYY/MM/DD",$G415&lt;&gt;""),申込書!$K$22,"")</f>
        <v/>
      </c>
      <c r="FC415" s="369" t="str">
        <f>IF(FB415="","",IF(INDEX('コンテンツ＆備考マスタ'!$H:$J,MATCH(学校情報!FB$3,'コンテンツ＆備考マスタ'!$H:$H,0),3)="●",IF(AND(FB415&lt;&gt;"",ISNUMBER(申込書!$AC$22)=TRUE,申込書!$C$66&lt;&gt;"▼プルダウンより選択してください",申込書!$C$66&lt;&gt;""),申込書!$AC$22,""),"-"))</f>
        <v/>
      </c>
      <c r="FD415" s="369"/>
      <c r="FE415" s="369"/>
      <c r="FF415" s="370" t="str">
        <f>IF(AND(申込書!$C$66&lt;&gt;"▼プルダウンより選択してください",申込書!$C$66&lt;&gt;"",$G415&lt;&gt;"",申込書!$V$66="特定学年のみ"),"申し込みする","")</f>
        <v/>
      </c>
      <c r="FG415" s="371"/>
      <c r="FH415" s="372"/>
      <c r="FI415" s="373" t="str">
        <f>IF(AND(申込書!$C$67&lt;&gt;"▼プルダウンより選択してください",申込書!$C$67&lt;&gt;"",申込書!$K$22&lt;&gt;"YYYY/MM/DD",$G415&lt;&gt;""),申込書!$K$22,"")</f>
        <v/>
      </c>
      <c r="FJ415" s="369" t="str">
        <f>IF(FI415="","",IF(INDEX('コンテンツ＆備考マスタ'!$H:$J,MATCH(学校情報!FI$3,'コンテンツ＆備考マスタ'!$H:$H,0),3)="●",IF(AND(FI415&lt;&gt;"",ISNUMBER(申込書!$AC$22)=TRUE,申込書!$C$67&lt;&gt;"▼プルダウンより選択してください",申込書!$C$67&lt;&gt;""),申込書!$AC$22,""),"-"))</f>
        <v/>
      </c>
      <c r="FK415" s="369"/>
      <c r="FL415" s="369"/>
      <c r="FM415" s="370" t="str">
        <f>IF(AND(申込書!$C$67&lt;&gt;"▼プルダウンより選択してください",申込書!$C$67&lt;&gt;"",$G415&lt;&gt;"",申込書!$V$67="特定学年のみ"),"申し込みする","")</f>
        <v/>
      </c>
      <c r="FN415" s="371"/>
      <c r="FO415" s="372"/>
      <c r="FP415" s="373" t="str">
        <f>IF(AND(申込書!$C$68&lt;&gt;"▼プルダウンより選択してください",申込書!$C$68&lt;&gt;"",申込書!$K$22&lt;&gt;"YYYY/MM/DD",$G415&lt;&gt;""),申込書!$K$22,"")</f>
        <v/>
      </c>
      <c r="FQ415" s="369" t="str">
        <f>IF(FP415="","",IF(INDEX('コンテンツ＆備考マスタ'!$H:$J,MATCH(学校情報!FP$3,'コンテンツ＆備考マスタ'!$H:$H,0),3)="●",IF(AND(FP415&lt;&gt;"",ISNUMBER(申込書!$AC$22)=TRUE,申込書!$C$68&lt;&gt;"▼プルダウンより選択してください",申込書!$C$68&lt;&gt;""),申込書!$AC$22,""),"-"))</f>
        <v/>
      </c>
      <c r="FR415" s="369"/>
      <c r="FS415" s="369"/>
      <c r="FT415" s="370" t="str">
        <f>IF(AND(申込書!$C$68&lt;&gt;"▼プルダウンより選択してください",申込書!$C$68&lt;&gt;"",$G415&lt;&gt;"",申込書!$V$68="特定学年のみ"),"申し込みする","")</f>
        <v/>
      </c>
      <c r="FU415" s="371"/>
      <c r="FV415" s="372"/>
      <c r="FW415" s="373" t="str">
        <f>IF(AND(申込書!$C$69&lt;&gt;"▼プルダウンより選択してください",申込書!$C$69&lt;&gt;"",申込書!$K$22&lt;&gt;"YYYY/MM/DD",$G415&lt;&gt;""),申込書!$K$22,"")</f>
        <v/>
      </c>
      <c r="FX415" s="369" t="str">
        <f>IF(FW415="","",IF(INDEX('コンテンツ＆備考マスタ'!$H:$J,MATCH(学校情報!FW$3,'コンテンツ＆備考マスタ'!$H:$H,0),3)="●",IF(AND(FW415&lt;&gt;"",ISNUMBER(申込書!$AC$22)=TRUE,申込書!$C$69&lt;&gt;"▼プルダウンより選択してください",申込書!$C$69&lt;&gt;""),申込書!$AC$22,""),"-"))</f>
        <v/>
      </c>
      <c r="FY415" s="369"/>
      <c r="FZ415" s="369"/>
      <c r="GA415" s="370" t="str">
        <f>IF(AND(申込書!$C$69&lt;&gt;"▼プルダウンより選択してください",申込書!$C$69&lt;&gt;"",$G415&lt;&gt;"",申込書!$V$69="特定学年のみ"),"申し込みする","")</f>
        <v/>
      </c>
      <c r="GB415" s="371"/>
      <c r="GC415" s="372"/>
      <c r="GD415" s="373" t="str">
        <f>IF(AND(申込書!$C$70&lt;&gt;"▼プルダウンより選択してください",申込書!$C$70&lt;&gt;"",申込書!$K$22&lt;&gt;"YYYY/MM/DD",$G415&lt;&gt;""),申込書!$K$22,"")</f>
        <v/>
      </c>
      <c r="GE415" s="369" t="str">
        <f>IF(GD415="","",IF(INDEX('コンテンツ＆備考マスタ'!$H:$J,MATCH(学校情報!GD$3,'コンテンツ＆備考マスタ'!$H:$H,0),3)="●",IF(AND(GD415&lt;&gt;"",ISNUMBER(申込書!$AC$22)=TRUE,申込書!$C$70&lt;&gt;"▼プルダウンより選択してください",申込書!$C$70&lt;&gt;""),申込書!$AC$22,""),"-"))</f>
        <v/>
      </c>
      <c r="GF415" s="369"/>
      <c r="GG415" s="369"/>
      <c r="GH415" s="370" t="str">
        <f>IF(AND(申込書!$C$70&lt;&gt;"▼プルダウンより選択してください",申込書!$C$70&lt;&gt;"",$G415&lt;&gt;"",申込書!$V$70="特定学年のみ"),"申し込みする","")</f>
        <v/>
      </c>
      <c r="GI415" s="371"/>
      <c r="GJ415" s="372"/>
      <c r="GK415" s="373" t="str">
        <f>IF(AND(申込書!$C$71&lt;&gt;"▼プルダウンより選択してください",申込書!$C$71&lt;&gt;"",申込書!$K$22&lt;&gt;"YYYY/MM/DD",$G415&lt;&gt;""),申込書!$K$22,"")</f>
        <v/>
      </c>
      <c r="GL415" s="369" t="str">
        <f>IF(GK415="","",IF(INDEX('コンテンツ＆備考マスタ'!$H:$J,MATCH(学校情報!GK$3,'コンテンツ＆備考マスタ'!$H:$H,0),3)="●",IF(AND(GK415&lt;&gt;"",ISNUMBER(申込書!$AC$22)=TRUE,申込書!$C$71&lt;&gt;"▼プルダウンより選択してください",申込書!$C$71&lt;&gt;""),申込書!$AC$22,""),"-"))</f>
        <v/>
      </c>
      <c r="GM415" s="369"/>
      <c r="GN415" s="369"/>
      <c r="GO415" s="370" t="str">
        <f>IF(AND(申込書!$C$71&lt;&gt;"▼プルダウンより選択してください",申込書!$C$71&lt;&gt;"",$G415&lt;&gt;"",申込書!$V$71="特定学年のみ"),"申し込みする","")</f>
        <v/>
      </c>
      <c r="GP415" s="371"/>
      <c r="GQ415" s="372"/>
      <c r="GR415" s="373" t="str">
        <f>IF(AND(申込書!$C$72&lt;&gt;"▼プルダウンより選択してください",申込書!$C$72&lt;&gt;"",申込書!$K$22&lt;&gt;"YYYY/MM/DD",$G415&lt;&gt;""),申込書!$K$22,"")</f>
        <v/>
      </c>
      <c r="GS415" s="369" t="str">
        <f>IF(GR415="","",IF(INDEX('コンテンツ＆備考マスタ'!$H:$J,MATCH(学校情報!GR$3,'コンテンツ＆備考マスタ'!$H:$H,0),3)="●",IF(AND(GR415&lt;&gt;"",ISNUMBER(申込書!$AC$22)=TRUE,申込書!$C$72&lt;&gt;"▼プルダウンより選択してください",申込書!$C$72&lt;&gt;""),申込書!$AC$22,""),"-"))</f>
        <v/>
      </c>
      <c r="GT415" s="369"/>
      <c r="GU415" s="369"/>
      <c r="GV415" s="370" t="str">
        <f>IF(AND(申込書!$C$72&lt;&gt;"▼プルダウンより選択してください",申込書!$C$72&lt;&gt;"",$G415&lt;&gt;"",申込書!$V$72="特定学年のみ"),"申し込みする","")</f>
        <v/>
      </c>
      <c r="GW415" s="371"/>
      <c r="GX415" s="372"/>
      <c r="GY415" s="373" t="str">
        <f>IF(AND(申込書!$C$73&lt;&gt;"▼プルダウンより選択してください",申込書!$C$73&lt;&gt;"",申込書!$K$22&lt;&gt;"YYYY/MM/DD",$G415&lt;&gt;""),申込書!$K$22,"")</f>
        <v/>
      </c>
      <c r="GZ415" s="369" t="str">
        <f>IF(GY415="","",IF(INDEX('コンテンツ＆備考マスタ'!$H:$J,MATCH(学校情報!GY$3,'コンテンツ＆備考マスタ'!$H:$H,0),3)="●",IF(AND(GY415&lt;&gt;"",ISNUMBER(申込書!$AC$22)=TRUE,申込書!$C$73&lt;&gt;"▼プルダウンより選択してください",申込書!$C$73&lt;&gt;""),申込書!$AC$22,""),"-"))</f>
        <v/>
      </c>
      <c r="HA415" s="369"/>
      <c r="HB415" s="369"/>
      <c r="HC415" s="370" t="str">
        <f>IF(AND(申込書!$C$73&lt;&gt;"▼プルダウンより選択してください",申込書!$C$73&lt;&gt;"",$G415&lt;&gt;"",申込書!$V$73="特定学年のみ"),"申し込みする","")</f>
        <v/>
      </c>
      <c r="HD415" s="371"/>
      <c r="HE415" s="372"/>
      <c r="HF415" s="373" t="str">
        <f>IF(AND(申込書!$C$74&lt;&gt;"▼プルダウンより選択してください",申込書!$C$74&lt;&gt;"",申込書!$K$22&lt;&gt;"YYYY/MM/DD",$G415&lt;&gt;""),申込書!$K$22,"")</f>
        <v/>
      </c>
      <c r="HG415" s="369" t="str">
        <f>IF(HF415="","",IF(INDEX('コンテンツ＆備考マスタ'!$H:$J,MATCH(学校情報!HF$3,'コンテンツ＆備考マスタ'!$H:$H,0),3)="●",IF(AND(HF415&lt;&gt;"",ISNUMBER(申込書!$AC$22)=TRUE,申込書!$C$74&lt;&gt;"▼プルダウンより選択してください",申込書!$C$74&lt;&gt;""),申込書!$AC$22,""),"-"))</f>
        <v/>
      </c>
      <c r="HH415" s="369"/>
      <c r="HI415" s="369"/>
      <c r="HJ415" s="370" t="str">
        <f>IF(AND(申込書!$C$74&lt;&gt;"▼プルダウンより選択してください",申込書!$C$74&lt;&gt;"",$G415&lt;&gt;"",申込書!$V$74="特定学年のみ"),"申し込みする","")</f>
        <v/>
      </c>
      <c r="HK415" s="371"/>
      <c r="HL415" s="372"/>
      <c r="HM415" s="373" t="str">
        <f>IF(AND(申込書!$C$75&lt;&gt;"▼プルダウンより選択してください",申込書!$C$75&lt;&gt;"",申込書!$K$22&lt;&gt;"YYYY/MM/DD",$G415&lt;&gt;""),申込書!$K$22,"")</f>
        <v/>
      </c>
      <c r="HN415" s="369" t="str">
        <f>IF(HM415="","",IF(INDEX('コンテンツ＆備考マスタ'!$H:$J,MATCH(学校情報!HM$3,'コンテンツ＆備考マスタ'!$H:$H,0),3)="●",IF(AND(HM415&lt;&gt;"",ISNUMBER(申込書!$AC$22)=TRUE,申込書!$C$75&lt;&gt;"▼プルダウンより選択してください",申込書!$C$75&lt;&gt;""),申込書!$AC$22,""),"-"))</f>
        <v/>
      </c>
      <c r="HO415" s="369"/>
      <c r="HP415" s="369"/>
      <c r="HQ415" s="370" t="str">
        <f>IF(AND(申込書!$C$75&lt;&gt;"▼プルダウンより選択してください",申込書!$C$75&lt;&gt;"",$G415&lt;&gt;"",申込書!$V$75="特定学年のみ"),"申し込みする","")</f>
        <v/>
      </c>
      <c r="HR415" s="371"/>
      <c r="HS415" s="371"/>
      <c r="HT415" s="374" t="str">
        <f>IF(AND(申込書!$C$76&lt;&gt;"▼プルダウンより選択してください",申込書!$C$76&lt;&gt;"",申込書!$K$22&lt;&gt;"YYYY/MM/DD",$G415&lt;&gt;""),申込書!$K$22,"")</f>
        <v/>
      </c>
      <c r="HU415" s="369" t="str">
        <f>IF(HT415="","",IF(INDEX('コンテンツ＆備考マスタ'!$H:$J,MATCH(学校情報!HT$3,'コンテンツ＆備考マスタ'!$H:$H,0),3)="●",IF(AND(HT415&lt;&gt;"",ISNUMBER(申込書!$AC$22)=TRUE,申込書!$C$76&lt;&gt;"▼プルダウンより選択してください",申込書!$C$76&lt;&gt;""),申込書!$AC$22,""),"-"))</f>
        <v/>
      </c>
      <c r="HV415" s="369"/>
      <c r="HW415" s="369"/>
      <c r="HX415" s="370" t="str">
        <f>IF(AND(申込書!$C$76&lt;&gt;"▼プルダウンより選択してください",申込書!$C$76&lt;&gt;"",$G415&lt;&gt;"",申込書!$V$76="特定学年のみ"),"申し込みする","")</f>
        <v/>
      </c>
      <c r="HY415" s="371"/>
      <c r="HZ415" s="372"/>
      <c r="IA415" s="69"/>
    </row>
    <row r="416" spans="2:235" ht="26.85" hidden="1" customHeight="1" outlineLevel="1">
      <c r="B416" s="365">
        <f t="shared" si="18"/>
        <v>411</v>
      </c>
      <c r="C416" s="55"/>
      <c r="D416" s="56"/>
      <c r="E416" s="154"/>
      <c r="F416" s="57"/>
      <c r="G416" s="58"/>
      <c r="H416" s="59"/>
      <c r="I416" s="60"/>
      <c r="J416" s="61"/>
      <c r="K416" s="366" t="str">
        <f t="shared" si="19"/>
        <v/>
      </c>
      <c r="L416" s="62"/>
      <c r="M416" s="322"/>
      <c r="N416" s="63"/>
      <c r="O416" s="64"/>
      <c r="P416" s="367" t="str">
        <f t="shared" si="20"/>
        <v/>
      </c>
      <c r="Q416" s="65"/>
      <c r="R416" s="66"/>
      <c r="S416" s="67"/>
      <c r="T416" s="68"/>
      <c r="U416" s="68"/>
      <c r="V416" s="68"/>
      <c r="W416" s="66"/>
      <c r="X416" s="281"/>
      <c r="Y416" s="368" t="str">
        <f>IF(AND(申込書!$C$47&lt;&gt;"▼プルダウンより選択してください",申込書!$C$47&lt;&gt;"",申込書!$K$22&lt;&gt;"YYYY/MM/DD",$G416&lt;&gt;""),申込書!$K$22,"")</f>
        <v/>
      </c>
      <c r="Z416" s="369" t="str">
        <f>IF(Y416="","",IF(INDEX('コンテンツ＆備考マスタ'!$H:$J,MATCH(学校情報!Y$3,'コンテンツ＆備考マスタ'!$H:$H,0),3)="●",IF(AND(Y416&lt;&gt;"",ISNUMBER(申込書!$AC$22)=TRUE,申込書!$C$47&lt;&gt;"▼プルダウンより選択してください",申込書!$C$47&lt;&gt;""),申込書!$AC$22,""),"-"))</f>
        <v/>
      </c>
      <c r="AA416" s="369"/>
      <c r="AB416" s="369"/>
      <c r="AC416" s="370" t="str">
        <f>IF(AND(申込書!$C$47&lt;&gt;"▼プルダウンより選択してください",申込書!$C$47&lt;&gt;"",$G416&lt;&gt;"",申込書!$V$47="特定学年のみ"),"申し込みする","")</f>
        <v/>
      </c>
      <c r="AD416" s="371"/>
      <c r="AE416" s="372"/>
      <c r="AF416" s="373" t="str">
        <f>IF(AND(申込書!$C$48&lt;&gt;"▼プルダウンより選択してください",申込書!$C$48&lt;&gt;"",申込書!$K$22&lt;&gt;"YYYY/MM/DD",$G416&lt;&gt;""),申込書!$K$22,"")</f>
        <v/>
      </c>
      <c r="AG416" s="369" t="str">
        <f>IF(AF416="","",IF(INDEX('コンテンツ＆備考マスタ'!$H:$J,MATCH(学校情報!AF$3,'コンテンツ＆備考マスタ'!$H:$H,0),3)="●",IF(AND(AF416&lt;&gt;"",ISNUMBER(申込書!$AC$22)=TRUE,申込書!$C$48&lt;&gt;"▼プルダウンより選択してください",申込書!$C$48&lt;&gt;""),申込書!$AC$22,""),"-"))</f>
        <v/>
      </c>
      <c r="AH416" s="369"/>
      <c r="AI416" s="369"/>
      <c r="AJ416" s="370" t="str">
        <f>IF(AND(申込書!$C$48&lt;&gt;"▼プルダウンより選択してください",申込書!$C$48&lt;&gt;"",$G416&lt;&gt;"",申込書!$V$48="特定学年のみ"),"申し込みする","")</f>
        <v/>
      </c>
      <c r="AK416" s="371"/>
      <c r="AL416" s="372"/>
      <c r="AM416" s="373" t="str">
        <f>IF(AND(申込書!$C$49&lt;&gt;"▼プルダウンより選択してください",申込書!$C$49&lt;&gt;"",申込書!$K$22&lt;&gt;"YYYY/MM/DD",$G416&lt;&gt;""),申込書!$K$22,"")</f>
        <v/>
      </c>
      <c r="AN416" s="369" t="str">
        <f>IF(AM416="","",IF(INDEX('コンテンツ＆備考マスタ'!$H:$J,MATCH(学校情報!AM$3,'コンテンツ＆備考マスタ'!$H:$H,0),3)="●",IF(AND(AM416&lt;&gt;"",ISNUMBER(申込書!$AC$22)=TRUE,申込書!$C$49&lt;&gt;"▼プルダウンより選択してください",申込書!$C$49&lt;&gt;""),申込書!$AC$22,""),"-"))</f>
        <v/>
      </c>
      <c r="AO416" s="369"/>
      <c r="AP416" s="369"/>
      <c r="AQ416" s="370" t="str">
        <f>IF(AND(申込書!$C$49&lt;&gt;"▼プルダウンより選択してください",申込書!$C$49&lt;&gt;"",$G416&lt;&gt;"",申込書!$V$49="特定学年のみ"),"申し込みする","")</f>
        <v/>
      </c>
      <c r="AR416" s="371"/>
      <c r="AS416" s="372"/>
      <c r="AT416" s="373" t="str">
        <f>IF(AND(申込書!$C$50&lt;&gt;"▼プルダウンより選択してください",申込書!$C$50&lt;&gt;"",申込書!$K$22&lt;&gt;"YYYY/MM/DD",$G416&lt;&gt;""),申込書!$K$22,"")</f>
        <v/>
      </c>
      <c r="AU416" s="369" t="str">
        <f>IF(AT416="","",IF(INDEX('コンテンツ＆備考マスタ'!$H:$J,MATCH(学校情報!AT$3,'コンテンツ＆備考マスタ'!$H:$H,0),3)="●",IF(AND(AT416&lt;&gt;"",ISNUMBER(申込書!$AC$22)=TRUE,申込書!$C$50&lt;&gt;"▼プルダウンより選択してください",申込書!$C$50&lt;&gt;""),申込書!$AC$22,""),"-"))</f>
        <v/>
      </c>
      <c r="AV416" s="369"/>
      <c r="AW416" s="369"/>
      <c r="AX416" s="370" t="str">
        <f>IF(AND(申込書!$C$50&lt;&gt;"▼プルダウンより選択してください",申込書!$C$50&lt;&gt;"",$G416&lt;&gt;"",申込書!$V$50="特定学年のみ"),"申し込みする","")</f>
        <v/>
      </c>
      <c r="AY416" s="371"/>
      <c r="AZ416" s="372"/>
      <c r="BA416" s="373" t="str">
        <f>IF(AND(申込書!$C$51&lt;&gt;"▼プルダウンより選択してください",申込書!$C$51&lt;&gt;"",申込書!$K$22&lt;&gt;"YYYY/MM/DD",$G416&lt;&gt;""),申込書!$K$22,"")</f>
        <v/>
      </c>
      <c r="BB416" s="369" t="str">
        <f>IF(BA416="","",IF(INDEX('コンテンツ＆備考マスタ'!$H:$J,MATCH(学校情報!BA$3,'コンテンツ＆備考マスタ'!$H:$H,0),3)="●",IF(AND(BA416&lt;&gt;"",ISNUMBER(申込書!$AC$22)=TRUE,申込書!$C$51&lt;&gt;"▼プルダウンより選択してください",申込書!$C$51&lt;&gt;""),申込書!$AC$22,""),"-"))</f>
        <v/>
      </c>
      <c r="BC416" s="369"/>
      <c r="BD416" s="369"/>
      <c r="BE416" s="370" t="str">
        <f>IF(AND(申込書!$C$51&lt;&gt;"▼プルダウンより選択してください",申込書!$C$51&lt;&gt;"",$G416&lt;&gt;"",申込書!$V$51="特定学年のみ"),"申し込みする","")</f>
        <v/>
      </c>
      <c r="BF416" s="371"/>
      <c r="BG416" s="372"/>
      <c r="BH416" s="373" t="str">
        <f>IF(AND(申込書!$C$52&lt;&gt;"▼プルダウンより選択してください",申込書!$C$52&lt;&gt;"",申込書!$K$22&lt;&gt;"YYYY/MM/DD",$G416&lt;&gt;""),申込書!$K$22,"")</f>
        <v/>
      </c>
      <c r="BI416" s="369" t="str">
        <f>IF(BH416="","",IF(INDEX('コンテンツ＆備考マスタ'!$H:$J,MATCH(学校情報!BH$3,'コンテンツ＆備考マスタ'!$H:$H,0),3)="●",IF(AND(BH416&lt;&gt;"",ISNUMBER(申込書!$AC$22)=TRUE,申込書!$C$52&lt;&gt;"▼プルダウンより選択してください",申込書!$C$52&lt;&gt;""),申込書!$AC$22,""),"-"))</f>
        <v/>
      </c>
      <c r="BJ416" s="369"/>
      <c r="BK416" s="369"/>
      <c r="BL416" s="370" t="str">
        <f>IF(AND(申込書!$C$52&lt;&gt;"▼プルダウンより選択してください",申込書!$C$52&lt;&gt;"",$G416&lt;&gt;"",申込書!$V$52="特定学年のみ"),"申し込みする","")</f>
        <v/>
      </c>
      <c r="BM416" s="371"/>
      <c r="BN416" s="372"/>
      <c r="BO416" s="373" t="str">
        <f>IF(AND(申込書!$C$53&lt;&gt;"▼プルダウンより選択してください",申込書!$C$53&lt;&gt;"",申込書!$K$22&lt;&gt;"YYYY/MM/DD",$G416&lt;&gt;""),申込書!$K$22,"")</f>
        <v/>
      </c>
      <c r="BP416" s="369" t="str">
        <f>IF(BO416="","",IF(INDEX('コンテンツ＆備考マスタ'!$H:$J,MATCH(学校情報!BO$3,'コンテンツ＆備考マスタ'!$H:$H,0),3)="●",IF(AND(BO416&lt;&gt;"",ISNUMBER(申込書!$AC$22)=TRUE,申込書!$C$53&lt;&gt;"▼プルダウンより選択してください",申込書!$C$53&lt;&gt;""),申込書!$AC$22,""),"-"))</f>
        <v/>
      </c>
      <c r="BQ416" s="369"/>
      <c r="BR416" s="369"/>
      <c r="BS416" s="370" t="str">
        <f>IF(AND(申込書!$C$53&lt;&gt;"▼プルダウンより選択してください",申込書!$C$53&lt;&gt;"",$G416&lt;&gt;"",申込書!$V$53="特定学年のみ"),"申し込みする","")</f>
        <v/>
      </c>
      <c r="BT416" s="371"/>
      <c r="BU416" s="372"/>
      <c r="BV416" s="373" t="str">
        <f>IF(AND(申込書!$C$54&lt;&gt;"▼プルダウンより選択してください",申込書!$C$54&lt;&gt;"",申込書!$K$22&lt;&gt;"YYYY/MM/DD",$G416&lt;&gt;""),申込書!$K$22,"")</f>
        <v/>
      </c>
      <c r="BW416" s="369" t="str">
        <f>IF(BV416="","",IF(INDEX('コンテンツ＆備考マスタ'!$H:$J,MATCH(学校情報!BV$3,'コンテンツ＆備考マスタ'!$H:$H,0),3)="●",IF(AND(BV416&lt;&gt;"",ISNUMBER(申込書!$AC$22)=TRUE,申込書!$C$54&lt;&gt;"▼プルダウンより選択してください",申込書!$C$54&lt;&gt;""),申込書!$AC$22,""),"-"))</f>
        <v/>
      </c>
      <c r="BX416" s="369"/>
      <c r="BY416" s="369"/>
      <c r="BZ416" s="370" t="str">
        <f>IF(AND(申込書!$C$54&lt;&gt;"▼プルダウンより選択してください",申込書!$C$54&lt;&gt;"",$G416&lt;&gt;"",申込書!$V$54="特定学年のみ"),"申し込みする","")</f>
        <v/>
      </c>
      <c r="CA416" s="371"/>
      <c r="CB416" s="372"/>
      <c r="CC416" s="373" t="str">
        <f>IF(AND(申込書!$C$55&lt;&gt;"▼プルダウンより選択してください",申込書!$C$55&lt;&gt;"",申込書!$K$22&lt;&gt;"YYYY/MM/DD",$G416&lt;&gt;""),申込書!$K$22,"")</f>
        <v/>
      </c>
      <c r="CD416" s="369" t="str">
        <f>IF(CC416="","",IF(INDEX('コンテンツ＆備考マスタ'!$H:$J,MATCH(学校情報!CC$3,'コンテンツ＆備考マスタ'!$H:$H,0),3)="●",IF(AND(CC416&lt;&gt;"",ISNUMBER(申込書!$AC$22)=TRUE,申込書!$C$55&lt;&gt;"▼プルダウンより選択してください",申込書!$C$55&lt;&gt;""),申込書!$AC$22,""),"-"))</f>
        <v/>
      </c>
      <c r="CE416" s="369"/>
      <c r="CF416" s="369"/>
      <c r="CG416" s="370" t="str">
        <f>IF(AND(申込書!$C$55&lt;&gt;"▼プルダウンより選択してください",申込書!$C$55&lt;&gt;"",$G416&lt;&gt;"",申込書!$V$55="特定学年のみ"),"申し込みする","")</f>
        <v/>
      </c>
      <c r="CH416" s="371"/>
      <c r="CI416" s="372"/>
      <c r="CJ416" s="373" t="str">
        <f>IF(AND(申込書!$C$56&lt;&gt;"▼プルダウンより選択してください",申込書!$C$56&lt;&gt;"",申込書!$K$22&lt;&gt;"YYYY/MM/DD",$G416&lt;&gt;""),申込書!$K$22,"")</f>
        <v/>
      </c>
      <c r="CK416" s="369" t="str">
        <f>IF(CJ416="","",IF(INDEX('コンテンツ＆備考マスタ'!$H:$J,MATCH(学校情報!CJ$3,'コンテンツ＆備考マスタ'!$H:$H,0),3)="●",IF(AND(CJ416&lt;&gt;"",ISNUMBER(申込書!$AC$22)=TRUE,申込書!$C$56&lt;&gt;"▼プルダウンより選択してください",申込書!$C$56&lt;&gt;""),申込書!$AC$22,""),"-"))</f>
        <v/>
      </c>
      <c r="CL416" s="369"/>
      <c r="CM416" s="369"/>
      <c r="CN416" s="370" t="str">
        <f>IF(AND(申込書!$C$56&lt;&gt;"▼プルダウンより選択してください",申込書!$C$56&lt;&gt;"",$G416&lt;&gt;"",申込書!$V$56="特定学年のみ"),"申し込みする","")</f>
        <v/>
      </c>
      <c r="CO416" s="371"/>
      <c r="CP416" s="372"/>
      <c r="CQ416" s="373" t="str">
        <f>IF(AND(申込書!$C$57&lt;&gt;"▼プルダウンより選択してください",申込書!$C$57&lt;&gt;"",申込書!$K$22&lt;&gt;"YYYY/MM/DD",$G416&lt;&gt;""),申込書!$K$22,"")</f>
        <v/>
      </c>
      <c r="CR416" s="369" t="str">
        <f>IF(CQ416="","",IF(INDEX('コンテンツ＆備考マスタ'!$H:$J,MATCH(学校情報!CQ$3,'コンテンツ＆備考マスタ'!$H:$H,0),3)="●",IF(AND(CQ416&lt;&gt;"",ISNUMBER(申込書!$AC$22)=TRUE,申込書!$C$57&lt;&gt;"▼プルダウンより選択してください",申込書!$C$57&lt;&gt;""),申込書!$AC$22,""),"-"))</f>
        <v/>
      </c>
      <c r="CS416" s="369"/>
      <c r="CT416" s="369"/>
      <c r="CU416" s="369" t="str">
        <f>IF(AND(申込書!$C$57&lt;&gt;"▼プルダウンより選択してください",申込書!$C$57&lt;&gt;"",$G416&lt;&gt;"",申込書!$V$57="特定学年のみ"),"申し込みする","")</f>
        <v/>
      </c>
      <c r="CV416" s="371"/>
      <c r="CW416" s="372"/>
      <c r="CX416" s="373" t="str">
        <f>IF(AND(申込書!$C$58&lt;&gt;"▼プルダウンより選択してください",申込書!$C$58&lt;&gt;"",申込書!$K$22&lt;&gt;"YYYY/MM/DD",$G416&lt;&gt;""),申込書!$K$22,"")</f>
        <v/>
      </c>
      <c r="CY416" s="369" t="str">
        <f>IF(CX416="","",IF(INDEX('コンテンツ＆備考マスタ'!$H:$J,MATCH(学校情報!CX$3,'コンテンツ＆備考マスタ'!$H:$H,0),3)="●",IF(AND(CX416&lt;&gt;"",ISNUMBER(申込書!$AC$22)=TRUE,申込書!$C$58&lt;&gt;"▼プルダウンより選択してください",申込書!$C$58&lt;&gt;""),申込書!$AC$22,""),"-"))</f>
        <v/>
      </c>
      <c r="CZ416" s="369"/>
      <c r="DA416" s="369"/>
      <c r="DB416" s="369" t="str">
        <f>IF(AND(申込書!$C$58&lt;&gt;"▼プルダウンより選択してください",申込書!$C$58&lt;&gt;"",$G416&lt;&gt;"",申込書!$V$58="特定学年のみ"),"申し込みする","")</f>
        <v/>
      </c>
      <c r="DC416" s="371"/>
      <c r="DD416" s="372"/>
      <c r="DE416" s="373" t="str">
        <f>IF(AND(申込書!$C$59&lt;&gt;"▼プルダウンより選択してください",申込書!$C$59&lt;&gt;"",申込書!$K$22&lt;&gt;"YYYY/MM/DD",$G416&lt;&gt;""),申込書!$K$22,"")</f>
        <v/>
      </c>
      <c r="DF416" s="369" t="str">
        <f>IF(DE416="","",IF(INDEX('コンテンツ＆備考マスタ'!$H:$J,MATCH(学校情報!DE$3,'コンテンツ＆備考マスタ'!$H:$H,0),3)="●",IF(AND(DE416&lt;&gt;"",ISNUMBER(申込書!$AC$22)=TRUE,申込書!$C$59&lt;&gt;"▼プルダウンより選択してください",申込書!$C$59&lt;&gt;""),申込書!$AC$22,""),"-"))</f>
        <v/>
      </c>
      <c r="DG416" s="369"/>
      <c r="DH416" s="369"/>
      <c r="DI416" s="369" t="str">
        <f>IF(AND(申込書!$C$59&lt;&gt;"▼プルダウンより選択してください",申込書!$C$59&lt;&gt;"",$G416&lt;&gt;"",申込書!$V$59="特定学年のみ"),"申し込みする","")</f>
        <v/>
      </c>
      <c r="DJ416" s="371"/>
      <c r="DK416" s="372"/>
      <c r="DL416" s="373" t="str">
        <f>IF(AND(申込書!$C$60&lt;&gt;"▼プルダウンより選択してください",申込書!$C$60&lt;&gt;"",申込書!$K$22&lt;&gt;"YYYY/MM/DD",$G416&lt;&gt;""),申込書!$K$22,"")</f>
        <v/>
      </c>
      <c r="DM416" s="369" t="str">
        <f>IF(DL416="","",IF(INDEX('コンテンツ＆備考マスタ'!$H:$J,MATCH(学校情報!DL$3,'コンテンツ＆備考マスタ'!$H:$H,0),3)="●",IF(AND(DL416&lt;&gt;"",ISNUMBER(申込書!$AC$22)=TRUE,申込書!$C$60&lt;&gt;"▼プルダウンより選択してください",申込書!$C$60&lt;&gt;""),申込書!$AC$22,""),"-"))</f>
        <v/>
      </c>
      <c r="DN416" s="369"/>
      <c r="DO416" s="369"/>
      <c r="DP416" s="369" t="str">
        <f>IF(AND(申込書!$C$60&lt;&gt;"▼プルダウンより選択してください",申込書!$C$60&lt;&gt;"",$G416&lt;&gt;"",申込書!$V$60="特定学年のみ"),"申し込みする","")</f>
        <v/>
      </c>
      <c r="DQ416" s="371"/>
      <c r="DR416" s="372"/>
      <c r="DS416" s="373" t="str">
        <f>IF(AND(申込書!$C$61&lt;&gt;"▼プルダウンより選択してください",申込書!$C$61&lt;&gt;"",申込書!$K$22&lt;&gt;"YYYY/MM/DD",$G416&lt;&gt;""),申込書!$K$22,"")</f>
        <v/>
      </c>
      <c r="DT416" s="369" t="str">
        <f>IF(DS416="","",IF(INDEX('コンテンツ＆備考マスタ'!$H:$J,MATCH(学校情報!DS$3,'コンテンツ＆備考マスタ'!$H:$H,0),3)="●",IF(AND(DS416&lt;&gt;"",ISNUMBER(申込書!$AC$22)=TRUE,申込書!$C$61&lt;&gt;"▼プルダウンより選択してください",申込書!$C$61&lt;&gt;""),申込書!$AC$22,""),"-"))</f>
        <v/>
      </c>
      <c r="DU416" s="369"/>
      <c r="DV416" s="369"/>
      <c r="DW416" s="369" t="str">
        <f>IF(AND(申込書!$C$61&lt;&gt;"▼プルダウンより選択してください",申込書!$C$61&lt;&gt;"",$G416&lt;&gt;"",申込書!$V$61="特定学年のみ"),"申し込みする","")</f>
        <v/>
      </c>
      <c r="DX416" s="371"/>
      <c r="DY416" s="372"/>
      <c r="DZ416" s="373" t="str">
        <f>IF(AND(申込書!$C$62&lt;&gt;"▼プルダウンより選択してください",申込書!$C$62&lt;&gt;"",申込書!$K$22&lt;&gt;"YYYY/MM/DD",$G416&lt;&gt;""),申込書!$K$22,"")</f>
        <v/>
      </c>
      <c r="EA416" s="369" t="str">
        <f>IF(DZ416="","",IF(INDEX('コンテンツ＆備考マスタ'!$H:$J,MATCH(学校情報!DZ$3,'コンテンツ＆備考マスタ'!$H:$H,0),3)="●",IF(AND(DZ416&lt;&gt;"",ISNUMBER(申込書!$AC$22)=TRUE,申込書!$C$62&lt;&gt;"▼プルダウンより選択してください",申込書!$C$62&lt;&gt;""),申込書!$AC$22,""),"-"))</f>
        <v/>
      </c>
      <c r="EB416" s="369"/>
      <c r="EC416" s="369"/>
      <c r="ED416" s="370" t="str">
        <f>IF(AND(申込書!$C$62&lt;&gt;"▼プルダウンより選択してください",申込書!$C$62&lt;&gt;"",$G416&lt;&gt;"",申込書!$V$62="特定学年のみ"),"申し込みする","")</f>
        <v/>
      </c>
      <c r="EE416" s="371"/>
      <c r="EF416" s="372"/>
      <c r="EG416" s="373" t="str">
        <f>IF(AND(申込書!$C$63&lt;&gt;"▼プルダウンより選択してください",申込書!$C$63&lt;&gt;"",申込書!$K$22&lt;&gt;"YYYY/MM/DD",$G416&lt;&gt;""),申込書!$K$22,"")</f>
        <v/>
      </c>
      <c r="EH416" s="369" t="str">
        <f>IF(EG416="","",IF(INDEX('コンテンツ＆備考マスタ'!$H:$J,MATCH(学校情報!EG$3,'コンテンツ＆備考マスタ'!$H:$H,0),3)="●",IF(AND(EG416&lt;&gt;"",ISNUMBER(申込書!$AC$22)=TRUE,申込書!$C$63&lt;&gt;"▼プルダウンより選択してください",申込書!$C$63&lt;&gt;""),申込書!$AC$22,""),"-"))</f>
        <v/>
      </c>
      <c r="EI416" s="369"/>
      <c r="EJ416" s="369"/>
      <c r="EK416" s="370" t="str">
        <f>IF(AND(申込書!$C$63&lt;&gt;"▼プルダウンより選択してください",申込書!$C$63&lt;&gt;"",$G416&lt;&gt;"",申込書!$V$63="特定学年のみ"),"申し込みする","")</f>
        <v/>
      </c>
      <c r="EL416" s="371"/>
      <c r="EM416" s="372"/>
      <c r="EN416" s="373" t="str">
        <f>IF(AND(申込書!$C$64&lt;&gt;"▼プルダウンより選択してください",申込書!$C$64&lt;&gt;"",申込書!$K$22&lt;&gt;"YYYY/MM/DD",$G416&lt;&gt;""),申込書!$K$22,"")</f>
        <v/>
      </c>
      <c r="EO416" s="369" t="str">
        <f>IF(EN416="","",IF(INDEX('コンテンツ＆備考マスタ'!$H:$J,MATCH(学校情報!EN$3,'コンテンツ＆備考マスタ'!$H:$H,0),3)="●",IF(AND(EN416&lt;&gt;"",ISNUMBER(申込書!$AC$22)=TRUE,申込書!$C$64&lt;&gt;"▼プルダウンより選択してください",申込書!$C$64&lt;&gt;""),申込書!$AC$22,""),"-"))</f>
        <v/>
      </c>
      <c r="EP416" s="369"/>
      <c r="EQ416" s="369"/>
      <c r="ER416" s="370" t="str">
        <f>IF(AND(申込書!$C$64&lt;&gt;"▼プルダウンより選択してください",申込書!$C$64&lt;&gt;"",$G416&lt;&gt;"",申込書!$V$64="特定学年のみ"),"申し込みする","")</f>
        <v/>
      </c>
      <c r="ES416" s="371"/>
      <c r="ET416" s="372"/>
      <c r="EU416" s="373" t="str">
        <f>IF(AND(申込書!$C$65&lt;&gt;"▼プルダウンより選択してください",申込書!$C$65&lt;&gt;"",申込書!$K$22&lt;&gt;"YYYY/MM/DD",$G416&lt;&gt;""),申込書!$K$22,"")</f>
        <v/>
      </c>
      <c r="EV416" s="369" t="str">
        <f>IF(EU416="","",IF(INDEX('コンテンツ＆備考マスタ'!$H:$J,MATCH(学校情報!EU$3,'コンテンツ＆備考マスタ'!$H:$H,0),3)="●",IF(AND(EU416&lt;&gt;"",ISNUMBER(申込書!$AC$22)=TRUE,申込書!$C$65&lt;&gt;"▼プルダウンより選択してください",申込書!$C$65&lt;&gt;""),申込書!$AC$22,""),"-"))</f>
        <v/>
      </c>
      <c r="EW416" s="369"/>
      <c r="EX416" s="369"/>
      <c r="EY416" s="370" t="str">
        <f>IF(AND(申込書!$C$65&lt;&gt;"▼プルダウンより選択してください",申込書!$C$65&lt;&gt;"",$G416&lt;&gt;"",申込書!$V$65="特定学年のみ"),"申し込みする","")</f>
        <v/>
      </c>
      <c r="EZ416" s="371"/>
      <c r="FA416" s="372"/>
      <c r="FB416" s="373" t="str">
        <f>IF(AND(申込書!$C$66&lt;&gt;"▼プルダウンより選択してください",申込書!$C$66&lt;&gt;"",申込書!$K$22&lt;&gt;"YYYY/MM/DD",$G416&lt;&gt;""),申込書!$K$22,"")</f>
        <v/>
      </c>
      <c r="FC416" s="369" t="str">
        <f>IF(FB416="","",IF(INDEX('コンテンツ＆備考マスタ'!$H:$J,MATCH(学校情報!FB$3,'コンテンツ＆備考マスタ'!$H:$H,0),3)="●",IF(AND(FB416&lt;&gt;"",ISNUMBER(申込書!$AC$22)=TRUE,申込書!$C$66&lt;&gt;"▼プルダウンより選択してください",申込書!$C$66&lt;&gt;""),申込書!$AC$22,""),"-"))</f>
        <v/>
      </c>
      <c r="FD416" s="369"/>
      <c r="FE416" s="369"/>
      <c r="FF416" s="370" t="str">
        <f>IF(AND(申込書!$C$66&lt;&gt;"▼プルダウンより選択してください",申込書!$C$66&lt;&gt;"",$G416&lt;&gt;"",申込書!$V$66="特定学年のみ"),"申し込みする","")</f>
        <v/>
      </c>
      <c r="FG416" s="371"/>
      <c r="FH416" s="372"/>
      <c r="FI416" s="373" t="str">
        <f>IF(AND(申込書!$C$67&lt;&gt;"▼プルダウンより選択してください",申込書!$C$67&lt;&gt;"",申込書!$K$22&lt;&gt;"YYYY/MM/DD",$G416&lt;&gt;""),申込書!$K$22,"")</f>
        <v/>
      </c>
      <c r="FJ416" s="369" t="str">
        <f>IF(FI416="","",IF(INDEX('コンテンツ＆備考マスタ'!$H:$J,MATCH(学校情報!FI$3,'コンテンツ＆備考マスタ'!$H:$H,0),3)="●",IF(AND(FI416&lt;&gt;"",ISNUMBER(申込書!$AC$22)=TRUE,申込書!$C$67&lt;&gt;"▼プルダウンより選択してください",申込書!$C$67&lt;&gt;""),申込書!$AC$22,""),"-"))</f>
        <v/>
      </c>
      <c r="FK416" s="369"/>
      <c r="FL416" s="369"/>
      <c r="FM416" s="370" t="str">
        <f>IF(AND(申込書!$C$67&lt;&gt;"▼プルダウンより選択してください",申込書!$C$67&lt;&gt;"",$G416&lt;&gt;"",申込書!$V$67="特定学年のみ"),"申し込みする","")</f>
        <v/>
      </c>
      <c r="FN416" s="371"/>
      <c r="FO416" s="372"/>
      <c r="FP416" s="373" t="str">
        <f>IF(AND(申込書!$C$68&lt;&gt;"▼プルダウンより選択してください",申込書!$C$68&lt;&gt;"",申込書!$K$22&lt;&gt;"YYYY/MM/DD",$G416&lt;&gt;""),申込書!$K$22,"")</f>
        <v/>
      </c>
      <c r="FQ416" s="369" t="str">
        <f>IF(FP416="","",IF(INDEX('コンテンツ＆備考マスタ'!$H:$J,MATCH(学校情報!FP$3,'コンテンツ＆備考マスタ'!$H:$H,0),3)="●",IF(AND(FP416&lt;&gt;"",ISNUMBER(申込書!$AC$22)=TRUE,申込書!$C$68&lt;&gt;"▼プルダウンより選択してください",申込書!$C$68&lt;&gt;""),申込書!$AC$22,""),"-"))</f>
        <v/>
      </c>
      <c r="FR416" s="369"/>
      <c r="FS416" s="369"/>
      <c r="FT416" s="370" t="str">
        <f>IF(AND(申込書!$C$68&lt;&gt;"▼プルダウンより選択してください",申込書!$C$68&lt;&gt;"",$G416&lt;&gt;"",申込書!$V$68="特定学年のみ"),"申し込みする","")</f>
        <v/>
      </c>
      <c r="FU416" s="371"/>
      <c r="FV416" s="372"/>
      <c r="FW416" s="373" t="str">
        <f>IF(AND(申込書!$C$69&lt;&gt;"▼プルダウンより選択してください",申込書!$C$69&lt;&gt;"",申込書!$K$22&lt;&gt;"YYYY/MM/DD",$G416&lt;&gt;""),申込書!$K$22,"")</f>
        <v/>
      </c>
      <c r="FX416" s="369" t="str">
        <f>IF(FW416="","",IF(INDEX('コンテンツ＆備考マスタ'!$H:$J,MATCH(学校情報!FW$3,'コンテンツ＆備考マスタ'!$H:$H,0),3)="●",IF(AND(FW416&lt;&gt;"",ISNUMBER(申込書!$AC$22)=TRUE,申込書!$C$69&lt;&gt;"▼プルダウンより選択してください",申込書!$C$69&lt;&gt;""),申込書!$AC$22,""),"-"))</f>
        <v/>
      </c>
      <c r="FY416" s="369"/>
      <c r="FZ416" s="369"/>
      <c r="GA416" s="370" t="str">
        <f>IF(AND(申込書!$C$69&lt;&gt;"▼プルダウンより選択してください",申込書!$C$69&lt;&gt;"",$G416&lt;&gt;"",申込書!$V$69="特定学年のみ"),"申し込みする","")</f>
        <v/>
      </c>
      <c r="GB416" s="371"/>
      <c r="GC416" s="372"/>
      <c r="GD416" s="373" t="str">
        <f>IF(AND(申込書!$C$70&lt;&gt;"▼プルダウンより選択してください",申込書!$C$70&lt;&gt;"",申込書!$K$22&lt;&gt;"YYYY/MM/DD",$G416&lt;&gt;""),申込書!$K$22,"")</f>
        <v/>
      </c>
      <c r="GE416" s="369" t="str">
        <f>IF(GD416="","",IF(INDEX('コンテンツ＆備考マスタ'!$H:$J,MATCH(学校情報!GD$3,'コンテンツ＆備考マスタ'!$H:$H,0),3)="●",IF(AND(GD416&lt;&gt;"",ISNUMBER(申込書!$AC$22)=TRUE,申込書!$C$70&lt;&gt;"▼プルダウンより選択してください",申込書!$C$70&lt;&gt;""),申込書!$AC$22,""),"-"))</f>
        <v/>
      </c>
      <c r="GF416" s="369"/>
      <c r="GG416" s="369"/>
      <c r="GH416" s="370" t="str">
        <f>IF(AND(申込書!$C$70&lt;&gt;"▼プルダウンより選択してください",申込書!$C$70&lt;&gt;"",$G416&lt;&gt;"",申込書!$V$70="特定学年のみ"),"申し込みする","")</f>
        <v/>
      </c>
      <c r="GI416" s="371"/>
      <c r="GJ416" s="372"/>
      <c r="GK416" s="373" t="str">
        <f>IF(AND(申込書!$C$71&lt;&gt;"▼プルダウンより選択してください",申込書!$C$71&lt;&gt;"",申込書!$K$22&lt;&gt;"YYYY/MM/DD",$G416&lt;&gt;""),申込書!$K$22,"")</f>
        <v/>
      </c>
      <c r="GL416" s="369" t="str">
        <f>IF(GK416="","",IF(INDEX('コンテンツ＆備考マスタ'!$H:$J,MATCH(学校情報!GK$3,'コンテンツ＆備考マスタ'!$H:$H,0),3)="●",IF(AND(GK416&lt;&gt;"",ISNUMBER(申込書!$AC$22)=TRUE,申込書!$C$71&lt;&gt;"▼プルダウンより選択してください",申込書!$C$71&lt;&gt;""),申込書!$AC$22,""),"-"))</f>
        <v/>
      </c>
      <c r="GM416" s="369"/>
      <c r="GN416" s="369"/>
      <c r="GO416" s="370" t="str">
        <f>IF(AND(申込書!$C$71&lt;&gt;"▼プルダウンより選択してください",申込書!$C$71&lt;&gt;"",$G416&lt;&gt;"",申込書!$V$71="特定学年のみ"),"申し込みする","")</f>
        <v/>
      </c>
      <c r="GP416" s="371"/>
      <c r="GQ416" s="372"/>
      <c r="GR416" s="373" t="str">
        <f>IF(AND(申込書!$C$72&lt;&gt;"▼プルダウンより選択してください",申込書!$C$72&lt;&gt;"",申込書!$K$22&lt;&gt;"YYYY/MM/DD",$G416&lt;&gt;""),申込書!$K$22,"")</f>
        <v/>
      </c>
      <c r="GS416" s="369" t="str">
        <f>IF(GR416="","",IF(INDEX('コンテンツ＆備考マスタ'!$H:$J,MATCH(学校情報!GR$3,'コンテンツ＆備考マスタ'!$H:$H,0),3)="●",IF(AND(GR416&lt;&gt;"",ISNUMBER(申込書!$AC$22)=TRUE,申込書!$C$72&lt;&gt;"▼プルダウンより選択してください",申込書!$C$72&lt;&gt;""),申込書!$AC$22,""),"-"))</f>
        <v/>
      </c>
      <c r="GT416" s="369"/>
      <c r="GU416" s="369"/>
      <c r="GV416" s="370" t="str">
        <f>IF(AND(申込書!$C$72&lt;&gt;"▼プルダウンより選択してください",申込書!$C$72&lt;&gt;"",$G416&lt;&gt;"",申込書!$V$72="特定学年のみ"),"申し込みする","")</f>
        <v/>
      </c>
      <c r="GW416" s="371"/>
      <c r="GX416" s="372"/>
      <c r="GY416" s="373" t="str">
        <f>IF(AND(申込書!$C$73&lt;&gt;"▼プルダウンより選択してください",申込書!$C$73&lt;&gt;"",申込書!$K$22&lt;&gt;"YYYY/MM/DD",$G416&lt;&gt;""),申込書!$K$22,"")</f>
        <v/>
      </c>
      <c r="GZ416" s="369" t="str">
        <f>IF(GY416="","",IF(INDEX('コンテンツ＆備考マスタ'!$H:$J,MATCH(学校情報!GY$3,'コンテンツ＆備考マスタ'!$H:$H,0),3)="●",IF(AND(GY416&lt;&gt;"",ISNUMBER(申込書!$AC$22)=TRUE,申込書!$C$73&lt;&gt;"▼プルダウンより選択してください",申込書!$C$73&lt;&gt;""),申込書!$AC$22,""),"-"))</f>
        <v/>
      </c>
      <c r="HA416" s="369"/>
      <c r="HB416" s="369"/>
      <c r="HC416" s="370" t="str">
        <f>IF(AND(申込書!$C$73&lt;&gt;"▼プルダウンより選択してください",申込書!$C$73&lt;&gt;"",$G416&lt;&gt;"",申込書!$V$73="特定学年のみ"),"申し込みする","")</f>
        <v/>
      </c>
      <c r="HD416" s="371"/>
      <c r="HE416" s="372"/>
      <c r="HF416" s="373" t="str">
        <f>IF(AND(申込書!$C$74&lt;&gt;"▼プルダウンより選択してください",申込書!$C$74&lt;&gt;"",申込書!$K$22&lt;&gt;"YYYY/MM/DD",$G416&lt;&gt;""),申込書!$K$22,"")</f>
        <v/>
      </c>
      <c r="HG416" s="369" t="str">
        <f>IF(HF416="","",IF(INDEX('コンテンツ＆備考マスタ'!$H:$J,MATCH(学校情報!HF$3,'コンテンツ＆備考マスタ'!$H:$H,0),3)="●",IF(AND(HF416&lt;&gt;"",ISNUMBER(申込書!$AC$22)=TRUE,申込書!$C$74&lt;&gt;"▼プルダウンより選択してください",申込書!$C$74&lt;&gt;""),申込書!$AC$22,""),"-"))</f>
        <v/>
      </c>
      <c r="HH416" s="369"/>
      <c r="HI416" s="369"/>
      <c r="HJ416" s="370" t="str">
        <f>IF(AND(申込書!$C$74&lt;&gt;"▼プルダウンより選択してください",申込書!$C$74&lt;&gt;"",$G416&lt;&gt;"",申込書!$V$74="特定学年のみ"),"申し込みする","")</f>
        <v/>
      </c>
      <c r="HK416" s="371"/>
      <c r="HL416" s="372"/>
      <c r="HM416" s="373" t="str">
        <f>IF(AND(申込書!$C$75&lt;&gt;"▼プルダウンより選択してください",申込書!$C$75&lt;&gt;"",申込書!$K$22&lt;&gt;"YYYY/MM/DD",$G416&lt;&gt;""),申込書!$K$22,"")</f>
        <v/>
      </c>
      <c r="HN416" s="369" t="str">
        <f>IF(HM416="","",IF(INDEX('コンテンツ＆備考マスタ'!$H:$J,MATCH(学校情報!HM$3,'コンテンツ＆備考マスタ'!$H:$H,0),3)="●",IF(AND(HM416&lt;&gt;"",ISNUMBER(申込書!$AC$22)=TRUE,申込書!$C$75&lt;&gt;"▼プルダウンより選択してください",申込書!$C$75&lt;&gt;""),申込書!$AC$22,""),"-"))</f>
        <v/>
      </c>
      <c r="HO416" s="369"/>
      <c r="HP416" s="369"/>
      <c r="HQ416" s="370" t="str">
        <f>IF(AND(申込書!$C$75&lt;&gt;"▼プルダウンより選択してください",申込書!$C$75&lt;&gt;"",$G416&lt;&gt;"",申込書!$V$75="特定学年のみ"),"申し込みする","")</f>
        <v/>
      </c>
      <c r="HR416" s="371"/>
      <c r="HS416" s="371"/>
      <c r="HT416" s="374" t="str">
        <f>IF(AND(申込書!$C$76&lt;&gt;"▼プルダウンより選択してください",申込書!$C$76&lt;&gt;"",申込書!$K$22&lt;&gt;"YYYY/MM/DD",$G416&lt;&gt;""),申込書!$K$22,"")</f>
        <v/>
      </c>
      <c r="HU416" s="369" t="str">
        <f>IF(HT416="","",IF(INDEX('コンテンツ＆備考マスタ'!$H:$J,MATCH(学校情報!HT$3,'コンテンツ＆備考マスタ'!$H:$H,0),3)="●",IF(AND(HT416&lt;&gt;"",ISNUMBER(申込書!$AC$22)=TRUE,申込書!$C$76&lt;&gt;"▼プルダウンより選択してください",申込書!$C$76&lt;&gt;""),申込書!$AC$22,""),"-"))</f>
        <v/>
      </c>
      <c r="HV416" s="369"/>
      <c r="HW416" s="369"/>
      <c r="HX416" s="370" t="str">
        <f>IF(AND(申込書!$C$76&lt;&gt;"▼プルダウンより選択してください",申込書!$C$76&lt;&gt;"",$G416&lt;&gt;"",申込書!$V$76="特定学年のみ"),"申し込みする","")</f>
        <v/>
      </c>
      <c r="HY416" s="371"/>
      <c r="HZ416" s="372"/>
      <c r="IA416" s="69"/>
    </row>
    <row r="417" spans="2:235" ht="26.85" hidden="1" customHeight="1" outlineLevel="1">
      <c r="B417" s="365">
        <f t="shared" si="18"/>
        <v>412</v>
      </c>
      <c r="C417" s="55"/>
      <c r="D417" s="56"/>
      <c r="E417" s="154"/>
      <c r="F417" s="57"/>
      <c r="G417" s="58"/>
      <c r="H417" s="59"/>
      <c r="I417" s="60"/>
      <c r="J417" s="61"/>
      <c r="K417" s="366" t="str">
        <f t="shared" si="19"/>
        <v/>
      </c>
      <c r="L417" s="62"/>
      <c r="M417" s="322"/>
      <c r="N417" s="63"/>
      <c r="O417" s="64"/>
      <c r="P417" s="367" t="str">
        <f t="shared" si="20"/>
        <v/>
      </c>
      <c r="Q417" s="65"/>
      <c r="R417" s="66"/>
      <c r="S417" s="67"/>
      <c r="T417" s="68"/>
      <c r="U417" s="68"/>
      <c r="V417" s="68"/>
      <c r="W417" s="66"/>
      <c r="X417" s="281"/>
      <c r="Y417" s="368" t="str">
        <f>IF(AND(申込書!$C$47&lt;&gt;"▼プルダウンより選択してください",申込書!$C$47&lt;&gt;"",申込書!$K$22&lt;&gt;"YYYY/MM/DD",$G417&lt;&gt;""),申込書!$K$22,"")</f>
        <v/>
      </c>
      <c r="Z417" s="369" t="str">
        <f>IF(Y417="","",IF(INDEX('コンテンツ＆備考マスタ'!$H:$J,MATCH(学校情報!Y$3,'コンテンツ＆備考マスタ'!$H:$H,0),3)="●",IF(AND(Y417&lt;&gt;"",ISNUMBER(申込書!$AC$22)=TRUE,申込書!$C$47&lt;&gt;"▼プルダウンより選択してください",申込書!$C$47&lt;&gt;""),申込書!$AC$22,""),"-"))</f>
        <v/>
      </c>
      <c r="AA417" s="369"/>
      <c r="AB417" s="369"/>
      <c r="AC417" s="370" t="str">
        <f>IF(AND(申込書!$C$47&lt;&gt;"▼プルダウンより選択してください",申込書!$C$47&lt;&gt;"",$G417&lt;&gt;"",申込書!$V$47="特定学年のみ"),"申し込みする","")</f>
        <v/>
      </c>
      <c r="AD417" s="371"/>
      <c r="AE417" s="372"/>
      <c r="AF417" s="373" t="str">
        <f>IF(AND(申込書!$C$48&lt;&gt;"▼プルダウンより選択してください",申込書!$C$48&lt;&gt;"",申込書!$K$22&lt;&gt;"YYYY/MM/DD",$G417&lt;&gt;""),申込書!$K$22,"")</f>
        <v/>
      </c>
      <c r="AG417" s="369" t="str">
        <f>IF(AF417="","",IF(INDEX('コンテンツ＆備考マスタ'!$H:$J,MATCH(学校情報!AF$3,'コンテンツ＆備考マスタ'!$H:$H,0),3)="●",IF(AND(AF417&lt;&gt;"",ISNUMBER(申込書!$AC$22)=TRUE,申込書!$C$48&lt;&gt;"▼プルダウンより選択してください",申込書!$C$48&lt;&gt;""),申込書!$AC$22,""),"-"))</f>
        <v/>
      </c>
      <c r="AH417" s="369"/>
      <c r="AI417" s="369"/>
      <c r="AJ417" s="370" t="str">
        <f>IF(AND(申込書!$C$48&lt;&gt;"▼プルダウンより選択してください",申込書!$C$48&lt;&gt;"",$G417&lt;&gt;"",申込書!$V$48="特定学年のみ"),"申し込みする","")</f>
        <v/>
      </c>
      <c r="AK417" s="371"/>
      <c r="AL417" s="372"/>
      <c r="AM417" s="373" t="str">
        <f>IF(AND(申込書!$C$49&lt;&gt;"▼プルダウンより選択してください",申込書!$C$49&lt;&gt;"",申込書!$K$22&lt;&gt;"YYYY/MM/DD",$G417&lt;&gt;""),申込書!$K$22,"")</f>
        <v/>
      </c>
      <c r="AN417" s="369" t="str">
        <f>IF(AM417="","",IF(INDEX('コンテンツ＆備考マスタ'!$H:$J,MATCH(学校情報!AM$3,'コンテンツ＆備考マスタ'!$H:$H,0),3)="●",IF(AND(AM417&lt;&gt;"",ISNUMBER(申込書!$AC$22)=TRUE,申込書!$C$49&lt;&gt;"▼プルダウンより選択してください",申込書!$C$49&lt;&gt;""),申込書!$AC$22,""),"-"))</f>
        <v/>
      </c>
      <c r="AO417" s="369"/>
      <c r="AP417" s="369"/>
      <c r="AQ417" s="370" t="str">
        <f>IF(AND(申込書!$C$49&lt;&gt;"▼プルダウンより選択してください",申込書!$C$49&lt;&gt;"",$G417&lt;&gt;"",申込書!$V$49="特定学年のみ"),"申し込みする","")</f>
        <v/>
      </c>
      <c r="AR417" s="371"/>
      <c r="AS417" s="372"/>
      <c r="AT417" s="373" t="str">
        <f>IF(AND(申込書!$C$50&lt;&gt;"▼プルダウンより選択してください",申込書!$C$50&lt;&gt;"",申込書!$K$22&lt;&gt;"YYYY/MM/DD",$G417&lt;&gt;""),申込書!$K$22,"")</f>
        <v/>
      </c>
      <c r="AU417" s="369" t="str">
        <f>IF(AT417="","",IF(INDEX('コンテンツ＆備考マスタ'!$H:$J,MATCH(学校情報!AT$3,'コンテンツ＆備考マスタ'!$H:$H,0),3)="●",IF(AND(AT417&lt;&gt;"",ISNUMBER(申込書!$AC$22)=TRUE,申込書!$C$50&lt;&gt;"▼プルダウンより選択してください",申込書!$C$50&lt;&gt;""),申込書!$AC$22,""),"-"))</f>
        <v/>
      </c>
      <c r="AV417" s="369"/>
      <c r="AW417" s="369"/>
      <c r="AX417" s="370" t="str">
        <f>IF(AND(申込書!$C$50&lt;&gt;"▼プルダウンより選択してください",申込書!$C$50&lt;&gt;"",$G417&lt;&gt;"",申込書!$V$50="特定学年のみ"),"申し込みする","")</f>
        <v/>
      </c>
      <c r="AY417" s="371"/>
      <c r="AZ417" s="372"/>
      <c r="BA417" s="373" t="str">
        <f>IF(AND(申込書!$C$51&lt;&gt;"▼プルダウンより選択してください",申込書!$C$51&lt;&gt;"",申込書!$K$22&lt;&gt;"YYYY/MM/DD",$G417&lt;&gt;""),申込書!$K$22,"")</f>
        <v/>
      </c>
      <c r="BB417" s="369" t="str">
        <f>IF(BA417="","",IF(INDEX('コンテンツ＆備考マスタ'!$H:$J,MATCH(学校情報!BA$3,'コンテンツ＆備考マスタ'!$H:$H,0),3)="●",IF(AND(BA417&lt;&gt;"",ISNUMBER(申込書!$AC$22)=TRUE,申込書!$C$51&lt;&gt;"▼プルダウンより選択してください",申込書!$C$51&lt;&gt;""),申込書!$AC$22,""),"-"))</f>
        <v/>
      </c>
      <c r="BC417" s="369"/>
      <c r="BD417" s="369"/>
      <c r="BE417" s="370" t="str">
        <f>IF(AND(申込書!$C$51&lt;&gt;"▼プルダウンより選択してください",申込書!$C$51&lt;&gt;"",$G417&lt;&gt;"",申込書!$V$51="特定学年のみ"),"申し込みする","")</f>
        <v/>
      </c>
      <c r="BF417" s="371"/>
      <c r="BG417" s="372"/>
      <c r="BH417" s="373" t="str">
        <f>IF(AND(申込書!$C$52&lt;&gt;"▼プルダウンより選択してください",申込書!$C$52&lt;&gt;"",申込書!$K$22&lt;&gt;"YYYY/MM/DD",$G417&lt;&gt;""),申込書!$K$22,"")</f>
        <v/>
      </c>
      <c r="BI417" s="369" t="str">
        <f>IF(BH417="","",IF(INDEX('コンテンツ＆備考マスタ'!$H:$J,MATCH(学校情報!BH$3,'コンテンツ＆備考マスタ'!$H:$H,0),3)="●",IF(AND(BH417&lt;&gt;"",ISNUMBER(申込書!$AC$22)=TRUE,申込書!$C$52&lt;&gt;"▼プルダウンより選択してください",申込書!$C$52&lt;&gt;""),申込書!$AC$22,""),"-"))</f>
        <v/>
      </c>
      <c r="BJ417" s="369"/>
      <c r="BK417" s="369"/>
      <c r="BL417" s="370" t="str">
        <f>IF(AND(申込書!$C$52&lt;&gt;"▼プルダウンより選択してください",申込書!$C$52&lt;&gt;"",$G417&lt;&gt;"",申込書!$V$52="特定学年のみ"),"申し込みする","")</f>
        <v/>
      </c>
      <c r="BM417" s="371"/>
      <c r="BN417" s="372"/>
      <c r="BO417" s="373" t="str">
        <f>IF(AND(申込書!$C$53&lt;&gt;"▼プルダウンより選択してください",申込書!$C$53&lt;&gt;"",申込書!$K$22&lt;&gt;"YYYY/MM/DD",$G417&lt;&gt;""),申込書!$K$22,"")</f>
        <v/>
      </c>
      <c r="BP417" s="369" t="str">
        <f>IF(BO417="","",IF(INDEX('コンテンツ＆備考マスタ'!$H:$J,MATCH(学校情報!BO$3,'コンテンツ＆備考マスタ'!$H:$H,0),3)="●",IF(AND(BO417&lt;&gt;"",ISNUMBER(申込書!$AC$22)=TRUE,申込書!$C$53&lt;&gt;"▼プルダウンより選択してください",申込書!$C$53&lt;&gt;""),申込書!$AC$22,""),"-"))</f>
        <v/>
      </c>
      <c r="BQ417" s="369"/>
      <c r="BR417" s="369"/>
      <c r="BS417" s="370" t="str">
        <f>IF(AND(申込書!$C$53&lt;&gt;"▼プルダウンより選択してください",申込書!$C$53&lt;&gt;"",$G417&lt;&gt;"",申込書!$V$53="特定学年のみ"),"申し込みする","")</f>
        <v/>
      </c>
      <c r="BT417" s="371"/>
      <c r="BU417" s="372"/>
      <c r="BV417" s="373" t="str">
        <f>IF(AND(申込書!$C$54&lt;&gt;"▼プルダウンより選択してください",申込書!$C$54&lt;&gt;"",申込書!$K$22&lt;&gt;"YYYY/MM/DD",$G417&lt;&gt;""),申込書!$K$22,"")</f>
        <v/>
      </c>
      <c r="BW417" s="369" t="str">
        <f>IF(BV417="","",IF(INDEX('コンテンツ＆備考マスタ'!$H:$J,MATCH(学校情報!BV$3,'コンテンツ＆備考マスタ'!$H:$H,0),3)="●",IF(AND(BV417&lt;&gt;"",ISNUMBER(申込書!$AC$22)=TRUE,申込書!$C$54&lt;&gt;"▼プルダウンより選択してください",申込書!$C$54&lt;&gt;""),申込書!$AC$22,""),"-"))</f>
        <v/>
      </c>
      <c r="BX417" s="369"/>
      <c r="BY417" s="369"/>
      <c r="BZ417" s="370" t="str">
        <f>IF(AND(申込書!$C$54&lt;&gt;"▼プルダウンより選択してください",申込書!$C$54&lt;&gt;"",$G417&lt;&gt;"",申込書!$V$54="特定学年のみ"),"申し込みする","")</f>
        <v/>
      </c>
      <c r="CA417" s="371"/>
      <c r="CB417" s="372"/>
      <c r="CC417" s="373" t="str">
        <f>IF(AND(申込書!$C$55&lt;&gt;"▼プルダウンより選択してください",申込書!$C$55&lt;&gt;"",申込書!$K$22&lt;&gt;"YYYY/MM/DD",$G417&lt;&gt;""),申込書!$K$22,"")</f>
        <v/>
      </c>
      <c r="CD417" s="369" t="str">
        <f>IF(CC417="","",IF(INDEX('コンテンツ＆備考マスタ'!$H:$J,MATCH(学校情報!CC$3,'コンテンツ＆備考マスタ'!$H:$H,0),3)="●",IF(AND(CC417&lt;&gt;"",ISNUMBER(申込書!$AC$22)=TRUE,申込書!$C$55&lt;&gt;"▼プルダウンより選択してください",申込書!$C$55&lt;&gt;""),申込書!$AC$22,""),"-"))</f>
        <v/>
      </c>
      <c r="CE417" s="369"/>
      <c r="CF417" s="369"/>
      <c r="CG417" s="370" t="str">
        <f>IF(AND(申込書!$C$55&lt;&gt;"▼プルダウンより選択してください",申込書!$C$55&lt;&gt;"",$G417&lt;&gt;"",申込書!$V$55="特定学年のみ"),"申し込みする","")</f>
        <v/>
      </c>
      <c r="CH417" s="371"/>
      <c r="CI417" s="372"/>
      <c r="CJ417" s="373" t="str">
        <f>IF(AND(申込書!$C$56&lt;&gt;"▼プルダウンより選択してください",申込書!$C$56&lt;&gt;"",申込書!$K$22&lt;&gt;"YYYY/MM/DD",$G417&lt;&gt;""),申込書!$K$22,"")</f>
        <v/>
      </c>
      <c r="CK417" s="369" t="str">
        <f>IF(CJ417="","",IF(INDEX('コンテンツ＆備考マスタ'!$H:$J,MATCH(学校情報!CJ$3,'コンテンツ＆備考マスタ'!$H:$H,0),3)="●",IF(AND(CJ417&lt;&gt;"",ISNUMBER(申込書!$AC$22)=TRUE,申込書!$C$56&lt;&gt;"▼プルダウンより選択してください",申込書!$C$56&lt;&gt;""),申込書!$AC$22,""),"-"))</f>
        <v/>
      </c>
      <c r="CL417" s="369"/>
      <c r="CM417" s="369"/>
      <c r="CN417" s="370" t="str">
        <f>IF(AND(申込書!$C$56&lt;&gt;"▼プルダウンより選択してください",申込書!$C$56&lt;&gt;"",$G417&lt;&gt;"",申込書!$V$56="特定学年のみ"),"申し込みする","")</f>
        <v/>
      </c>
      <c r="CO417" s="371"/>
      <c r="CP417" s="372"/>
      <c r="CQ417" s="373" t="str">
        <f>IF(AND(申込書!$C$57&lt;&gt;"▼プルダウンより選択してください",申込書!$C$57&lt;&gt;"",申込書!$K$22&lt;&gt;"YYYY/MM/DD",$G417&lt;&gt;""),申込書!$K$22,"")</f>
        <v/>
      </c>
      <c r="CR417" s="369" t="str">
        <f>IF(CQ417="","",IF(INDEX('コンテンツ＆備考マスタ'!$H:$J,MATCH(学校情報!CQ$3,'コンテンツ＆備考マスタ'!$H:$H,0),3)="●",IF(AND(CQ417&lt;&gt;"",ISNUMBER(申込書!$AC$22)=TRUE,申込書!$C$57&lt;&gt;"▼プルダウンより選択してください",申込書!$C$57&lt;&gt;""),申込書!$AC$22,""),"-"))</f>
        <v/>
      </c>
      <c r="CS417" s="369"/>
      <c r="CT417" s="369"/>
      <c r="CU417" s="369" t="str">
        <f>IF(AND(申込書!$C$57&lt;&gt;"▼プルダウンより選択してください",申込書!$C$57&lt;&gt;"",$G417&lt;&gt;"",申込書!$V$57="特定学年のみ"),"申し込みする","")</f>
        <v/>
      </c>
      <c r="CV417" s="371"/>
      <c r="CW417" s="372"/>
      <c r="CX417" s="373" t="str">
        <f>IF(AND(申込書!$C$58&lt;&gt;"▼プルダウンより選択してください",申込書!$C$58&lt;&gt;"",申込書!$K$22&lt;&gt;"YYYY/MM/DD",$G417&lt;&gt;""),申込書!$K$22,"")</f>
        <v/>
      </c>
      <c r="CY417" s="369" t="str">
        <f>IF(CX417="","",IF(INDEX('コンテンツ＆備考マスタ'!$H:$J,MATCH(学校情報!CX$3,'コンテンツ＆備考マスタ'!$H:$H,0),3)="●",IF(AND(CX417&lt;&gt;"",ISNUMBER(申込書!$AC$22)=TRUE,申込書!$C$58&lt;&gt;"▼プルダウンより選択してください",申込書!$C$58&lt;&gt;""),申込書!$AC$22,""),"-"))</f>
        <v/>
      </c>
      <c r="CZ417" s="369"/>
      <c r="DA417" s="369"/>
      <c r="DB417" s="369" t="str">
        <f>IF(AND(申込書!$C$58&lt;&gt;"▼プルダウンより選択してください",申込書!$C$58&lt;&gt;"",$G417&lt;&gt;"",申込書!$V$58="特定学年のみ"),"申し込みする","")</f>
        <v/>
      </c>
      <c r="DC417" s="371"/>
      <c r="DD417" s="372"/>
      <c r="DE417" s="373" t="str">
        <f>IF(AND(申込書!$C$59&lt;&gt;"▼プルダウンより選択してください",申込書!$C$59&lt;&gt;"",申込書!$K$22&lt;&gt;"YYYY/MM/DD",$G417&lt;&gt;""),申込書!$K$22,"")</f>
        <v/>
      </c>
      <c r="DF417" s="369" t="str">
        <f>IF(DE417="","",IF(INDEX('コンテンツ＆備考マスタ'!$H:$J,MATCH(学校情報!DE$3,'コンテンツ＆備考マスタ'!$H:$H,0),3)="●",IF(AND(DE417&lt;&gt;"",ISNUMBER(申込書!$AC$22)=TRUE,申込書!$C$59&lt;&gt;"▼プルダウンより選択してください",申込書!$C$59&lt;&gt;""),申込書!$AC$22,""),"-"))</f>
        <v/>
      </c>
      <c r="DG417" s="369"/>
      <c r="DH417" s="369"/>
      <c r="DI417" s="369" t="str">
        <f>IF(AND(申込書!$C$59&lt;&gt;"▼プルダウンより選択してください",申込書!$C$59&lt;&gt;"",$G417&lt;&gt;"",申込書!$V$59="特定学年のみ"),"申し込みする","")</f>
        <v/>
      </c>
      <c r="DJ417" s="371"/>
      <c r="DK417" s="372"/>
      <c r="DL417" s="373" t="str">
        <f>IF(AND(申込書!$C$60&lt;&gt;"▼プルダウンより選択してください",申込書!$C$60&lt;&gt;"",申込書!$K$22&lt;&gt;"YYYY/MM/DD",$G417&lt;&gt;""),申込書!$K$22,"")</f>
        <v/>
      </c>
      <c r="DM417" s="369" t="str">
        <f>IF(DL417="","",IF(INDEX('コンテンツ＆備考マスタ'!$H:$J,MATCH(学校情報!DL$3,'コンテンツ＆備考マスタ'!$H:$H,0),3)="●",IF(AND(DL417&lt;&gt;"",ISNUMBER(申込書!$AC$22)=TRUE,申込書!$C$60&lt;&gt;"▼プルダウンより選択してください",申込書!$C$60&lt;&gt;""),申込書!$AC$22,""),"-"))</f>
        <v/>
      </c>
      <c r="DN417" s="369"/>
      <c r="DO417" s="369"/>
      <c r="DP417" s="369" t="str">
        <f>IF(AND(申込書!$C$60&lt;&gt;"▼プルダウンより選択してください",申込書!$C$60&lt;&gt;"",$G417&lt;&gt;"",申込書!$V$60="特定学年のみ"),"申し込みする","")</f>
        <v/>
      </c>
      <c r="DQ417" s="371"/>
      <c r="DR417" s="372"/>
      <c r="DS417" s="373" t="str">
        <f>IF(AND(申込書!$C$61&lt;&gt;"▼プルダウンより選択してください",申込書!$C$61&lt;&gt;"",申込書!$K$22&lt;&gt;"YYYY/MM/DD",$G417&lt;&gt;""),申込書!$K$22,"")</f>
        <v/>
      </c>
      <c r="DT417" s="369" t="str">
        <f>IF(DS417="","",IF(INDEX('コンテンツ＆備考マスタ'!$H:$J,MATCH(学校情報!DS$3,'コンテンツ＆備考マスタ'!$H:$H,0),3)="●",IF(AND(DS417&lt;&gt;"",ISNUMBER(申込書!$AC$22)=TRUE,申込書!$C$61&lt;&gt;"▼プルダウンより選択してください",申込書!$C$61&lt;&gt;""),申込書!$AC$22,""),"-"))</f>
        <v/>
      </c>
      <c r="DU417" s="369"/>
      <c r="DV417" s="369"/>
      <c r="DW417" s="369" t="str">
        <f>IF(AND(申込書!$C$61&lt;&gt;"▼プルダウンより選択してください",申込書!$C$61&lt;&gt;"",$G417&lt;&gt;"",申込書!$V$61="特定学年のみ"),"申し込みする","")</f>
        <v/>
      </c>
      <c r="DX417" s="371"/>
      <c r="DY417" s="372"/>
      <c r="DZ417" s="373" t="str">
        <f>IF(AND(申込書!$C$62&lt;&gt;"▼プルダウンより選択してください",申込書!$C$62&lt;&gt;"",申込書!$K$22&lt;&gt;"YYYY/MM/DD",$G417&lt;&gt;""),申込書!$K$22,"")</f>
        <v/>
      </c>
      <c r="EA417" s="369" t="str">
        <f>IF(DZ417="","",IF(INDEX('コンテンツ＆備考マスタ'!$H:$J,MATCH(学校情報!DZ$3,'コンテンツ＆備考マスタ'!$H:$H,0),3)="●",IF(AND(DZ417&lt;&gt;"",ISNUMBER(申込書!$AC$22)=TRUE,申込書!$C$62&lt;&gt;"▼プルダウンより選択してください",申込書!$C$62&lt;&gt;""),申込書!$AC$22,""),"-"))</f>
        <v/>
      </c>
      <c r="EB417" s="369"/>
      <c r="EC417" s="369"/>
      <c r="ED417" s="370" t="str">
        <f>IF(AND(申込書!$C$62&lt;&gt;"▼プルダウンより選択してください",申込書!$C$62&lt;&gt;"",$G417&lt;&gt;"",申込書!$V$62="特定学年のみ"),"申し込みする","")</f>
        <v/>
      </c>
      <c r="EE417" s="371"/>
      <c r="EF417" s="372"/>
      <c r="EG417" s="373" t="str">
        <f>IF(AND(申込書!$C$63&lt;&gt;"▼プルダウンより選択してください",申込書!$C$63&lt;&gt;"",申込書!$K$22&lt;&gt;"YYYY/MM/DD",$G417&lt;&gt;""),申込書!$K$22,"")</f>
        <v/>
      </c>
      <c r="EH417" s="369" t="str">
        <f>IF(EG417="","",IF(INDEX('コンテンツ＆備考マスタ'!$H:$J,MATCH(学校情報!EG$3,'コンテンツ＆備考マスタ'!$H:$H,0),3)="●",IF(AND(EG417&lt;&gt;"",ISNUMBER(申込書!$AC$22)=TRUE,申込書!$C$63&lt;&gt;"▼プルダウンより選択してください",申込書!$C$63&lt;&gt;""),申込書!$AC$22,""),"-"))</f>
        <v/>
      </c>
      <c r="EI417" s="369"/>
      <c r="EJ417" s="369"/>
      <c r="EK417" s="370" t="str">
        <f>IF(AND(申込書!$C$63&lt;&gt;"▼プルダウンより選択してください",申込書!$C$63&lt;&gt;"",$G417&lt;&gt;"",申込書!$V$63="特定学年のみ"),"申し込みする","")</f>
        <v/>
      </c>
      <c r="EL417" s="371"/>
      <c r="EM417" s="372"/>
      <c r="EN417" s="373" t="str">
        <f>IF(AND(申込書!$C$64&lt;&gt;"▼プルダウンより選択してください",申込書!$C$64&lt;&gt;"",申込書!$K$22&lt;&gt;"YYYY/MM/DD",$G417&lt;&gt;""),申込書!$K$22,"")</f>
        <v/>
      </c>
      <c r="EO417" s="369" t="str">
        <f>IF(EN417="","",IF(INDEX('コンテンツ＆備考マスタ'!$H:$J,MATCH(学校情報!EN$3,'コンテンツ＆備考マスタ'!$H:$H,0),3)="●",IF(AND(EN417&lt;&gt;"",ISNUMBER(申込書!$AC$22)=TRUE,申込書!$C$64&lt;&gt;"▼プルダウンより選択してください",申込書!$C$64&lt;&gt;""),申込書!$AC$22,""),"-"))</f>
        <v/>
      </c>
      <c r="EP417" s="369"/>
      <c r="EQ417" s="369"/>
      <c r="ER417" s="370" t="str">
        <f>IF(AND(申込書!$C$64&lt;&gt;"▼プルダウンより選択してください",申込書!$C$64&lt;&gt;"",$G417&lt;&gt;"",申込書!$V$64="特定学年のみ"),"申し込みする","")</f>
        <v/>
      </c>
      <c r="ES417" s="371"/>
      <c r="ET417" s="372"/>
      <c r="EU417" s="373" t="str">
        <f>IF(AND(申込書!$C$65&lt;&gt;"▼プルダウンより選択してください",申込書!$C$65&lt;&gt;"",申込書!$K$22&lt;&gt;"YYYY/MM/DD",$G417&lt;&gt;""),申込書!$K$22,"")</f>
        <v/>
      </c>
      <c r="EV417" s="369" t="str">
        <f>IF(EU417="","",IF(INDEX('コンテンツ＆備考マスタ'!$H:$J,MATCH(学校情報!EU$3,'コンテンツ＆備考マスタ'!$H:$H,0),3)="●",IF(AND(EU417&lt;&gt;"",ISNUMBER(申込書!$AC$22)=TRUE,申込書!$C$65&lt;&gt;"▼プルダウンより選択してください",申込書!$C$65&lt;&gt;""),申込書!$AC$22,""),"-"))</f>
        <v/>
      </c>
      <c r="EW417" s="369"/>
      <c r="EX417" s="369"/>
      <c r="EY417" s="370" t="str">
        <f>IF(AND(申込書!$C$65&lt;&gt;"▼プルダウンより選択してください",申込書!$C$65&lt;&gt;"",$G417&lt;&gt;"",申込書!$V$65="特定学年のみ"),"申し込みする","")</f>
        <v/>
      </c>
      <c r="EZ417" s="371"/>
      <c r="FA417" s="372"/>
      <c r="FB417" s="373" t="str">
        <f>IF(AND(申込書!$C$66&lt;&gt;"▼プルダウンより選択してください",申込書!$C$66&lt;&gt;"",申込書!$K$22&lt;&gt;"YYYY/MM/DD",$G417&lt;&gt;""),申込書!$K$22,"")</f>
        <v/>
      </c>
      <c r="FC417" s="369" t="str">
        <f>IF(FB417="","",IF(INDEX('コンテンツ＆備考マスタ'!$H:$J,MATCH(学校情報!FB$3,'コンテンツ＆備考マスタ'!$H:$H,0),3)="●",IF(AND(FB417&lt;&gt;"",ISNUMBER(申込書!$AC$22)=TRUE,申込書!$C$66&lt;&gt;"▼プルダウンより選択してください",申込書!$C$66&lt;&gt;""),申込書!$AC$22,""),"-"))</f>
        <v/>
      </c>
      <c r="FD417" s="369"/>
      <c r="FE417" s="369"/>
      <c r="FF417" s="370" t="str">
        <f>IF(AND(申込書!$C$66&lt;&gt;"▼プルダウンより選択してください",申込書!$C$66&lt;&gt;"",$G417&lt;&gt;"",申込書!$V$66="特定学年のみ"),"申し込みする","")</f>
        <v/>
      </c>
      <c r="FG417" s="371"/>
      <c r="FH417" s="372"/>
      <c r="FI417" s="373" t="str">
        <f>IF(AND(申込書!$C$67&lt;&gt;"▼プルダウンより選択してください",申込書!$C$67&lt;&gt;"",申込書!$K$22&lt;&gt;"YYYY/MM/DD",$G417&lt;&gt;""),申込書!$K$22,"")</f>
        <v/>
      </c>
      <c r="FJ417" s="369" t="str">
        <f>IF(FI417="","",IF(INDEX('コンテンツ＆備考マスタ'!$H:$J,MATCH(学校情報!FI$3,'コンテンツ＆備考マスタ'!$H:$H,0),3)="●",IF(AND(FI417&lt;&gt;"",ISNUMBER(申込書!$AC$22)=TRUE,申込書!$C$67&lt;&gt;"▼プルダウンより選択してください",申込書!$C$67&lt;&gt;""),申込書!$AC$22,""),"-"))</f>
        <v/>
      </c>
      <c r="FK417" s="369"/>
      <c r="FL417" s="369"/>
      <c r="FM417" s="370" t="str">
        <f>IF(AND(申込書!$C$67&lt;&gt;"▼プルダウンより選択してください",申込書!$C$67&lt;&gt;"",$G417&lt;&gt;"",申込書!$V$67="特定学年のみ"),"申し込みする","")</f>
        <v/>
      </c>
      <c r="FN417" s="371"/>
      <c r="FO417" s="372"/>
      <c r="FP417" s="373" t="str">
        <f>IF(AND(申込書!$C$68&lt;&gt;"▼プルダウンより選択してください",申込書!$C$68&lt;&gt;"",申込書!$K$22&lt;&gt;"YYYY/MM/DD",$G417&lt;&gt;""),申込書!$K$22,"")</f>
        <v/>
      </c>
      <c r="FQ417" s="369" t="str">
        <f>IF(FP417="","",IF(INDEX('コンテンツ＆備考マスタ'!$H:$J,MATCH(学校情報!FP$3,'コンテンツ＆備考マスタ'!$H:$H,0),3)="●",IF(AND(FP417&lt;&gt;"",ISNUMBER(申込書!$AC$22)=TRUE,申込書!$C$68&lt;&gt;"▼プルダウンより選択してください",申込書!$C$68&lt;&gt;""),申込書!$AC$22,""),"-"))</f>
        <v/>
      </c>
      <c r="FR417" s="369"/>
      <c r="FS417" s="369"/>
      <c r="FT417" s="370" t="str">
        <f>IF(AND(申込書!$C$68&lt;&gt;"▼プルダウンより選択してください",申込書!$C$68&lt;&gt;"",$G417&lt;&gt;"",申込書!$V$68="特定学年のみ"),"申し込みする","")</f>
        <v/>
      </c>
      <c r="FU417" s="371"/>
      <c r="FV417" s="372"/>
      <c r="FW417" s="373" t="str">
        <f>IF(AND(申込書!$C$69&lt;&gt;"▼プルダウンより選択してください",申込書!$C$69&lt;&gt;"",申込書!$K$22&lt;&gt;"YYYY/MM/DD",$G417&lt;&gt;""),申込書!$K$22,"")</f>
        <v/>
      </c>
      <c r="FX417" s="369" t="str">
        <f>IF(FW417="","",IF(INDEX('コンテンツ＆備考マスタ'!$H:$J,MATCH(学校情報!FW$3,'コンテンツ＆備考マスタ'!$H:$H,0),3)="●",IF(AND(FW417&lt;&gt;"",ISNUMBER(申込書!$AC$22)=TRUE,申込書!$C$69&lt;&gt;"▼プルダウンより選択してください",申込書!$C$69&lt;&gt;""),申込書!$AC$22,""),"-"))</f>
        <v/>
      </c>
      <c r="FY417" s="369"/>
      <c r="FZ417" s="369"/>
      <c r="GA417" s="370" t="str">
        <f>IF(AND(申込書!$C$69&lt;&gt;"▼プルダウンより選択してください",申込書!$C$69&lt;&gt;"",$G417&lt;&gt;"",申込書!$V$69="特定学年のみ"),"申し込みする","")</f>
        <v/>
      </c>
      <c r="GB417" s="371"/>
      <c r="GC417" s="372"/>
      <c r="GD417" s="373" t="str">
        <f>IF(AND(申込書!$C$70&lt;&gt;"▼プルダウンより選択してください",申込書!$C$70&lt;&gt;"",申込書!$K$22&lt;&gt;"YYYY/MM/DD",$G417&lt;&gt;""),申込書!$K$22,"")</f>
        <v/>
      </c>
      <c r="GE417" s="369" t="str">
        <f>IF(GD417="","",IF(INDEX('コンテンツ＆備考マスタ'!$H:$J,MATCH(学校情報!GD$3,'コンテンツ＆備考マスタ'!$H:$H,0),3)="●",IF(AND(GD417&lt;&gt;"",ISNUMBER(申込書!$AC$22)=TRUE,申込書!$C$70&lt;&gt;"▼プルダウンより選択してください",申込書!$C$70&lt;&gt;""),申込書!$AC$22,""),"-"))</f>
        <v/>
      </c>
      <c r="GF417" s="369"/>
      <c r="GG417" s="369"/>
      <c r="GH417" s="370" t="str">
        <f>IF(AND(申込書!$C$70&lt;&gt;"▼プルダウンより選択してください",申込書!$C$70&lt;&gt;"",$G417&lt;&gt;"",申込書!$V$70="特定学年のみ"),"申し込みする","")</f>
        <v/>
      </c>
      <c r="GI417" s="371"/>
      <c r="GJ417" s="372"/>
      <c r="GK417" s="373" t="str">
        <f>IF(AND(申込書!$C$71&lt;&gt;"▼プルダウンより選択してください",申込書!$C$71&lt;&gt;"",申込書!$K$22&lt;&gt;"YYYY/MM/DD",$G417&lt;&gt;""),申込書!$K$22,"")</f>
        <v/>
      </c>
      <c r="GL417" s="369" t="str">
        <f>IF(GK417="","",IF(INDEX('コンテンツ＆備考マスタ'!$H:$J,MATCH(学校情報!GK$3,'コンテンツ＆備考マスタ'!$H:$H,0),3)="●",IF(AND(GK417&lt;&gt;"",ISNUMBER(申込書!$AC$22)=TRUE,申込書!$C$71&lt;&gt;"▼プルダウンより選択してください",申込書!$C$71&lt;&gt;""),申込書!$AC$22,""),"-"))</f>
        <v/>
      </c>
      <c r="GM417" s="369"/>
      <c r="GN417" s="369"/>
      <c r="GO417" s="370" t="str">
        <f>IF(AND(申込書!$C$71&lt;&gt;"▼プルダウンより選択してください",申込書!$C$71&lt;&gt;"",$G417&lt;&gt;"",申込書!$V$71="特定学年のみ"),"申し込みする","")</f>
        <v/>
      </c>
      <c r="GP417" s="371"/>
      <c r="GQ417" s="372"/>
      <c r="GR417" s="373" t="str">
        <f>IF(AND(申込書!$C$72&lt;&gt;"▼プルダウンより選択してください",申込書!$C$72&lt;&gt;"",申込書!$K$22&lt;&gt;"YYYY/MM/DD",$G417&lt;&gt;""),申込書!$K$22,"")</f>
        <v/>
      </c>
      <c r="GS417" s="369" t="str">
        <f>IF(GR417="","",IF(INDEX('コンテンツ＆備考マスタ'!$H:$J,MATCH(学校情報!GR$3,'コンテンツ＆備考マスタ'!$H:$H,0),3)="●",IF(AND(GR417&lt;&gt;"",ISNUMBER(申込書!$AC$22)=TRUE,申込書!$C$72&lt;&gt;"▼プルダウンより選択してください",申込書!$C$72&lt;&gt;""),申込書!$AC$22,""),"-"))</f>
        <v/>
      </c>
      <c r="GT417" s="369"/>
      <c r="GU417" s="369"/>
      <c r="GV417" s="370" t="str">
        <f>IF(AND(申込書!$C$72&lt;&gt;"▼プルダウンより選択してください",申込書!$C$72&lt;&gt;"",$G417&lt;&gt;"",申込書!$V$72="特定学年のみ"),"申し込みする","")</f>
        <v/>
      </c>
      <c r="GW417" s="371"/>
      <c r="GX417" s="372"/>
      <c r="GY417" s="373" t="str">
        <f>IF(AND(申込書!$C$73&lt;&gt;"▼プルダウンより選択してください",申込書!$C$73&lt;&gt;"",申込書!$K$22&lt;&gt;"YYYY/MM/DD",$G417&lt;&gt;""),申込書!$K$22,"")</f>
        <v/>
      </c>
      <c r="GZ417" s="369" t="str">
        <f>IF(GY417="","",IF(INDEX('コンテンツ＆備考マスタ'!$H:$J,MATCH(学校情報!GY$3,'コンテンツ＆備考マスタ'!$H:$H,0),3)="●",IF(AND(GY417&lt;&gt;"",ISNUMBER(申込書!$AC$22)=TRUE,申込書!$C$73&lt;&gt;"▼プルダウンより選択してください",申込書!$C$73&lt;&gt;""),申込書!$AC$22,""),"-"))</f>
        <v/>
      </c>
      <c r="HA417" s="369"/>
      <c r="HB417" s="369"/>
      <c r="HC417" s="370" t="str">
        <f>IF(AND(申込書!$C$73&lt;&gt;"▼プルダウンより選択してください",申込書!$C$73&lt;&gt;"",$G417&lt;&gt;"",申込書!$V$73="特定学年のみ"),"申し込みする","")</f>
        <v/>
      </c>
      <c r="HD417" s="371"/>
      <c r="HE417" s="372"/>
      <c r="HF417" s="373" t="str">
        <f>IF(AND(申込書!$C$74&lt;&gt;"▼プルダウンより選択してください",申込書!$C$74&lt;&gt;"",申込書!$K$22&lt;&gt;"YYYY/MM/DD",$G417&lt;&gt;""),申込書!$K$22,"")</f>
        <v/>
      </c>
      <c r="HG417" s="369" t="str">
        <f>IF(HF417="","",IF(INDEX('コンテンツ＆備考マスタ'!$H:$J,MATCH(学校情報!HF$3,'コンテンツ＆備考マスタ'!$H:$H,0),3)="●",IF(AND(HF417&lt;&gt;"",ISNUMBER(申込書!$AC$22)=TRUE,申込書!$C$74&lt;&gt;"▼プルダウンより選択してください",申込書!$C$74&lt;&gt;""),申込書!$AC$22,""),"-"))</f>
        <v/>
      </c>
      <c r="HH417" s="369"/>
      <c r="HI417" s="369"/>
      <c r="HJ417" s="370" t="str">
        <f>IF(AND(申込書!$C$74&lt;&gt;"▼プルダウンより選択してください",申込書!$C$74&lt;&gt;"",$G417&lt;&gt;"",申込書!$V$74="特定学年のみ"),"申し込みする","")</f>
        <v/>
      </c>
      <c r="HK417" s="371"/>
      <c r="HL417" s="372"/>
      <c r="HM417" s="373" t="str">
        <f>IF(AND(申込書!$C$75&lt;&gt;"▼プルダウンより選択してください",申込書!$C$75&lt;&gt;"",申込書!$K$22&lt;&gt;"YYYY/MM/DD",$G417&lt;&gt;""),申込書!$K$22,"")</f>
        <v/>
      </c>
      <c r="HN417" s="369" t="str">
        <f>IF(HM417="","",IF(INDEX('コンテンツ＆備考マスタ'!$H:$J,MATCH(学校情報!HM$3,'コンテンツ＆備考マスタ'!$H:$H,0),3)="●",IF(AND(HM417&lt;&gt;"",ISNUMBER(申込書!$AC$22)=TRUE,申込書!$C$75&lt;&gt;"▼プルダウンより選択してください",申込書!$C$75&lt;&gt;""),申込書!$AC$22,""),"-"))</f>
        <v/>
      </c>
      <c r="HO417" s="369"/>
      <c r="HP417" s="369"/>
      <c r="HQ417" s="370" t="str">
        <f>IF(AND(申込書!$C$75&lt;&gt;"▼プルダウンより選択してください",申込書!$C$75&lt;&gt;"",$G417&lt;&gt;"",申込書!$V$75="特定学年のみ"),"申し込みする","")</f>
        <v/>
      </c>
      <c r="HR417" s="371"/>
      <c r="HS417" s="371"/>
      <c r="HT417" s="374" t="str">
        <f>IF(AND(申込書!$C$76&lt;&gt;"▼プルダウンより選択してください",申込書!$C$76&lt;&gt;"",申込書!$K$22&lt;&gt;"YYYY/MM/DD",$G417&lt;&gt;""),申込書!$K$22,"")</f>
        <v/>
      </c>
      <c r="HU417" s="369" t="str">
        <f>IF(HT417="","",IF(INDEX('コンテンツ＆備考マスタ'!$H:$J,MATCH(学校情報!HT$3,'コンテンツ＆備考マスタ'!$H:$H,0),3)="●",IF(AND(HT417&lt;&gt;"",ISNUMBER(申込書!$AC$22)=TRUE,申込書!$C$76&lt;&gt;"▼プルダウンより選択してください",申込書!$C$76&lt;&gt;""),申込書!$AC$22,""),"-"))</f>
        <v/>
      </c>
      <c r="HV417" s="369"/>
      <c r="HW417" s="369"/>
      <c r="HX417" s="370" t="str">
        <f>IF(AND(申込書!$C$76&lt;&gt;"▼プルダウンより選択してください",申込書!$C$76&lt;&gt;"",$G417&lt;&gt;"",申込書!$V$76="特定学年のみ"),"申し込みする","")</f>
        <v/>
      </c>
      <c r="HY417" s="371"/>
      <c r="HZ417" s="372"/>
      <c r="IA417" s="69"/>
    </row>
    <row r="418" spans="2:235" ht="26.85" hidden="1" customHeight="1" outlineLevel="1">
      <c r="B418" s="365">
        <f t="shared" si="18"/>
        <v>413</v>
      </c>
      <c r="C418" s="55"/>
      <c r="D418" s="56"/>
      <c r="E418" s="154"/>
      <c r="F418" s="57"/>
      <c r="G418" s="58"/>
      <c r="H418" s="59"/>
      <c r="I418" s="60"/>
      <c r="J418" s="61"/>
      <c r="K418" s="366" t="str">
        <f t="shared" si="19"/>
        <v/>
      </c>
      <c r="L418" s="62"/>
      <c r="M418" s="322"/>
      <c r="N418" s="63"/>
      <c r="O418" s="64"/>
      <c r="P418" s="367" t="str">
        <f t="shared" si="20"/>
        <v/>
      </c>
      <c r="Q418" s="65"/>
      <c r="R418" s="66"/>
      <c r="S418" s="67"/>
      <c r="T418" s="68"/>
      <c r="U418" s="68"/>
      <c r="V418" s="68"/>
      <c r="W418" s="66"/>
      <c r="X418" s="281"/>
      <c r="Y418" s="368" t="str">
        <f>IF(AND(申込書!$C$47&lt;&gt;"▼プルダウンより選択してください",申込書!$C$47&lt;&gt;"",申込書!$K$22&lt;&gt;"YYYY/MM/DD",$G418&lt;&gt;""),申込書!$K$22,"")</f>
        <v/>
      </c>
      <c r="Z418" s="369" t="str">
        <f>IF(Y418="","",IF(INDEX('コンテンツ＆備考マスタ'!$H:$J,MATCH(学校情報!Y$3,'コンテンツ＆備考マスタ'!$H:$H,0),3)="●",IF(AND(Y418&lt;&gt;"",ISNUMBER(申込書!$AC$22)=TRUE,申込書!$C$47&lt;&gt;"▼プルダウンより選択してください",申込書!$C$47&lt;&gt;""),申込書!$AC$22,""),"-"))</f>
        <v/>
      </c>
      <c r="AA418" s="369"/>
      <c r="AB418" s="369"/>
      <c r="AC418" s="370" t="str">
        <f>IF(AND(申込書!$C$47&lt;&gt;"▼プルダウンより選択してください",申込書!$C$47&lt;&gt;"",$G418&lt;&gt;"",申込書!$V$47="特定学年のみ"),"申し込みする","")</f>
        <v/>
      </c>
      <c r="AD418" s="371"/>
      <c r="AE418" s="372"/>
      <c r="AF418" s="373" t="str">
        <f>IF(AND(申込書!$C$48&lt;&gt;"▼プルダウンより選択してください",申込書!$C$48&lt;&gt;"",申込書!$K$22&lt;&gt;"YYYY/MM/DD",$G418&lt;&gt;""),申込書!$K$22,"")</f>
        <v/>
      </c>
      <c r="AG418" s="369" t="str">
        <f>IF(AF418="","",IF(INDEX('コンテンツ＆備考マスタ'!$H:$J,MATCH(学校情報!AF$3,'コンテンツ＆備考マスタ'!$H:$H,0),3)="●",IF(AND(AF418&lt;&gt;"",ISNUMBER(申込書!$AC$22)=TRUE,申込書!$C$48&lt;&gt;"▼プルダウンより選択してください",申込書!$C$48&lt;&gt;""),申込書!$AC$22,""),"-"))</f>
        <v/>
      </c>
      <c r="AH418" s="369"/>
      <c r="AI418" s="369"/>
      <c r="AJ418" s="370" t="str">
        <f>IF(AND(申込書!$C$48&lt;&gt;"▼プルダウンより選択してください",申込書!$C$48&lt;&gt;"",$G418&lt;&gt;"",申込書!$V$48="特定学年のみ"),"申し込みする","")</f>
        <v/>
      </c>
      <c r="AK418" s="371"/>
      <c r="AL418" s="372"/>
      <c r="AM418" s="373" t="str">
        <f>IF(AND(申込書!$C$49&lt;&gt;"▼プルダウンより選択してください",申込書!$C$49&lt;&gt;"",申込書!$K$22&lt;&gt;"YYYY/MM/DD",$G418&lt;&gt;""),申込書!$K$22,"")</f>
        <v/>
      </c>
      <c r="AN418" s="369" t="str">
        <f>IF(AM418="","",IF(INDEX('コンテンツ＆備考マスタ'!$H:$J,MATCH(学校情報!AM$3,'コンテンツ＆備考マスタ'!$H:$H,0),3)="●",IF(AND(AM418&lt;&gt;"",ISNUMBER(申込書!$AC$22)=TRUE,申込書!$C$49&lt;&gt;"▼プルダウンより選択してください",申込書!$C$49&lt;&gt;""),申込書!$AC$22,""),"-"))</f>
        <v/>
      </c>
      <c r="AO418" s="369"/>
      <c r="AP418" s="369"/>
      <c r="AQ418" s="370" t="str">
        <f>IF(AND(申込書!$C$49&lt;&gt;"▼プルダウンより選択してください",申込書!$C$49&lt;&gt;"",$G418&lt;&gt;"",申込書!$V$49="特定学年のみ"),"申し込みする","")</f>
        <v/>
      </c>
      <c r="AR418" s="371"/>
      <c r="AS418" s="372"/>
      <c r="AT418" s="373" t="str">
        <f>IF(AND(申込書!$C$50&lt;&gt;"▼プルダウンより選択してください",申込書!$C$50&lt;&gt;"",申込書!$K$22&lt;&gt;"YYYY/MM/DD",$G418&lt;&gt;""),申込書!$K$22,"")</f>
        <v/>
      </c>
      <c r="AU418" s="369" t="str">
        <f>IF(AT418="","",IF(INDEX('コンテンツ＆備考マスタ'!$H:$J,MATCH(学校情報!AT$3,'コンテンツ＆備考マスタ'!$H:$H,0),3)="●",IF(AND(AT418&lt;&gt;"",ISNUMBER(申込書!$AC$22)=TRUE,申込書!$C$50&lt;&gt;"▼プルダウンより選択してください",申込書!$C$50&lt;&gt;""),申込書!$AC$22,""),"-"))</f>
        <v/>
      </c>
      <c r="AV418" s="369"/>
      <c r="AW418" s="369"/>
      <c r="AX418" s="370" t="str">
        <f>IF(AND(申込書!$C$50&lt;&gt;"▼プルダウンより選択してください",申込書!$C$50&lt;&gt;"",$G418&lt;&gt;"",申込書!$V$50="特定学年のみ"),"申し込みする","")</f>
        <v/>
      </c>
      <c r="AY418" s="371"/>
      <c r="AZ418" s="372"/>
      <c r="BA418" s="373" t="str">
        <f>IF(AND(申込書!$C$51&lt;&gt;"▼プルダウンより選択してください",申込書!$C$51&lt;&gt;"",申込書!$K$22&lt;&gt;"YYYY/MM/DD",$G418&lt;&gt;""),申込書!$K$22,"")</f>
        <v/>
      </c>
      <c r="BB418" s="369" t="str">
        <f>IF(BA418="","",IF(INDEX('コンテンツ＆備考マスタ'!$H:$J,MATCH(学校情報!BA$3,'コンテンツ＆備考マスタ'!$H:$H,0),3)="●",IF(AND(BA418&lt;&gt;"",ISNUMBER(申込書!$AC$22)=TRUE,申込書!$C$51&lt;&gt;"▼プルダウンより選択してください",申込書!$C$51&lt;&gt;""),申込書!$AC$22,""),"-"))</f>
        <v/>
      </c>
      <c r="BC418" s="369"/>
      <c r="BD418" s="369"/>
      <c r="BE418" s="370" t="str">
        <f>IF(AND(申込書!$C$51&lt;&gt;"▼プルダウンより選択してください",申込書!$C$51&lt;&gt;"",$G418&lt;&gt;"",申込書!$V$51="特定学年のみ"),"申し込みする","")</f>
        <v/>
      </c>
      <c r="BF418" s="371"/>
      <c r="BG418" s="372"/>
      <c r="BH418" s="373" t="str">
        <f>IF(AND(申込書!$C$52&lt;&gt;"▼プルダウンより選択してください",申込書!$C$52&lt;&gt;"",申込書!$K$22&lt;&gt;"YYYY/MM/DD",$G418&lt;&gt;""),申込書!$K$22,"")</f>
        <v/>
      </c>
      <c r="BI418" s="369" t="str">
        <f>IF(BH418="","",IF(INDEX('コンテンツ＆備考マスタ'!$H:$J,MATCH(学校情報!BH$3,'コンテンツ＆備考マスタ'!$H:$H,0),3)="●",IF(AND(BH418&lt;&gt;"",ISNUMBER(申込書!$AC$22)=TRUE,申込書!$C$52&lt;&gt;"▼プルダウンより選択してください",申込書!$C$52&lt;&gt;""),申込書!$AC$22,""),"-"))</f>
        <v/>
      </c>
      <c r="BJ418" s="369"/>
      <c r="BK418" s="369"/>
      <c r="BL418" s="370" t="str">
        <f>IF(AND(申込書!$C$52&lt;&gt;"▼プルダウンより選択してください",申込書!$C$52&lt;&gt;"",$G418&lt;&gt;"",申込書!$V$52="特定学年のみ"),"申し込みする","")</f>
        <v/>
      </c>
      <c r="BM418" s="371"/>
      <c r="BN418" s="372"/>
      <c r="BO418" s="373" t="str">
        <f>IF(AND(申込書!$C$53&lt;&gt;"▼プルダウンより選択してください",申込書!$C$53&lt;&gt;"",申込書!$K$22&lt;&gt;"YYYY/MM/DD",$G418&lt;&gt;""),申込書!$K$22,"")</f>
        <v/>
      </c>
      <c r="BP418" s="369" t="str">
        <f>IF(BO418="","",IF(INDEX('コンテンツ＆備考マスタ'!$H:$J,MATCH(学校情報!BO$3,'コンテンツ＆備考マスタ'!$H:$H,0),3)="●",IF(AND(BO418&lt;&gt;"",ISNUMBER(申込書!$AC$22)=TRUE,申込書!$C$53&lt;&gt;"▼プルダウンより選択してください",申込書!$C$53&lt;&gt;""),申込書!$AC$22,""),"-"))</f>
        <v/>
      </c>
      <c r="BQ418" s="369"/>
      <c r="BR418" s="369"/>
      <c r="BS418" s="370" t="str">
        <f>IF(AND(申込書!$C$53&lt;&gt;"▼プルダウンより選択してください",申込書!$C$53&lt;&gt;"",$G418&lt;&gt;"",申込書!$V$53="特定学年のみ"),"申し込みする","")</f>
        <v/>
      </c>
      <c r="BT418" s="371"/>
      <c r="BU418" s="372"/>
      <c r="BV418" s="373" t="str">
        <f>IF(AND(申込書!$C$54&lt;&gt;"▼プルダウンより選択してください",申込書!$C$54&lt;&gt;"",申込書!$K$22&lt;&gt;"YYYY/MM/DD",$G418&lt;&gt;""),申込書!$K$22,"")</f>
        <v/>
      </c>
      <c r="BW418" s="369" t="str">
        <f>IF(BV418="","",IF(INDEX('コンテンツ＆備考マスタ'!$H:$J,MATCH(学校情報!BV$3,'コンテンツ＆備考マスタ'!$H:$H,0),3)="●",IF(AND(BV418&lt;&gt;"",ISNUMBER(申込書!$AC$22)=TRUE,申込書!$C$54&lt;&gt;"▼プルダウンより選択してください",申込書!$C$54&lt;&gt;""),申込書!$AC$22,""),"-"))</f>
        <v/>
      </c>
      <c r="BX418" s="369"/>
      <c r="BY418" s="369"/>
      <c r="BZ418" s="370" t="str">
        <f>IF(AND(申込書!$C$54&lt;&gt;"▼プルダウンより選択してください",申込書!$C$54&lt;&gt;"",$G418&lt;&gt;"",申込書!$V$54="特定学年のみ"),"申し込みする","")</f>
        <v/>
      </c>
      <c r="CA418" s="371"/>
      <c r="CB418" s="372"/>
      <c r="CC418" s="373" t="str">
        <f>IF(AND(申込書!$C$55&lt;&gt;"▼プルダウンより選択してください",申込書!$C$55&lt;&gt;"",申込書!$K$22&lt;&gt;"YYYY/MM/DD",$G418&lt;&gt;""),申込書!$K$22,"")</f>
        <v/>
      </c>
      <c r="CD418" s="369" t="str">
        <f>IF(CC418="","",IF(INDEX('コンテンツ＆備考マスタ'!$H:$J,MATCH(学校情報!CC$3,'コンテンツ＆備考マスタ'!$H:$H,0),3)="●",IF(AND(CC418&lt;&gt;"",ISNUMBER(申込書!$AC$22)=TRUE,申込書!$C$55&lt;&gt;"▼プルダウンより選択してください",申込書!$C$55&lt;&gt;""),申込書!$AC$22,""),"-"))</f>
        <v/>
      </c>
      <c r="CE418" s="369"/>
      <c r="CF418" s="369"/>
      <c r="CG418" s="370" t="str">
        <f>IF(AND(申込書!$C$55&lt;&gt;"▼プルダウンより選択してください",申込書!$C$55&lt;&gt;"",$G418&lt;&gt;"",申込書!$V$55="特定学年のみ"),"申し込みする","")</f>
        <v/>
      </c>
      <c r="CH418" s="371"/>
      <c r="CI418" s="372"/>
      <c r="CJ418" s="373" t="str">
        <f>IF(AND(申込書!$C$56&lt;&gt;"▼プルダウンより選択してください",申込書!$C$56&lt;&gt;"",申込書!$K$22&lt;&gt;"YYYY/MM/DD",$G418&lt;&gt;""),申込書!$K$22,"")</f>
        <v/>
      </c>
      <c r="CK418" s="369" t="str">
        <f>IF(CJ418="","",IF(INDEX('コンテンツ＆備考マスタ'!$H:$J,MATCH(学校情報!CJ$3,'コンテンツ＆備考マスタ'!$H:$H,0),3)="●",IF(AND(CJ418&lt;&gt;"",ISNUMBER(申込書!$AC$22)=TRUE,申込書!$C$56&lt;&gt;"▼プルダウンより選択してください",申込書!$C$56&lt;&gt;""),申込書!$AC$22,""),"-"))</f>
        <v/>
      </c>
      <c r="CL418" s="369"/>
      <c r="CM418" s="369"/>
      <c r="CN418" s="370" t="str">
        <f>IF(AND(申込書!$C$56&lt;&gt;"▼プルダウンより選択してください",申込書!$C$56&lt;&gt;"",$G418&lt;&gt;"",申込書!$V$56="特定学年のみ"),"申し込みする","")</f>
        <v/>
      </c>
      <c r="CO418" s="371"/>
      <c r="CP418" s="372"/>
      <c r="CQ418" s="373" t="str">
        <f>IF(AND(申込書!$C$57&lt;&gt;"▼プルダウンより選択してください",申込書!$C$57&lt;&gt;"",申込書!$K$22&lt;&gt;"YYYY/MM/DD",$G418&lt;&gt;""),申込書!$K$22,"")</f>
        <v/>
      </c>
      <c r="CR418" s="369" t="str">
        <f>IF(CQ418="","",IF(INDEX('コンテンツ＆備考マスタ'!$H:$J,MATCH(学校情報!CQ$3,'コンテンツ＆備考マスタ'!$H:$H,0),3)="●",IF(AND(CQ418&lt;&gt;"",ISNUMBER(申込書!$AC$22)=TRUE,申込書!$C$57&lt;&gt;"▼プルダウンより選択してください",申込書!$C$57&lt;&gt;""),申込書!$AC$22,""),"-"))</f>
        <v/>
      </c>
      <c r="CS418" s="369"/>
      <c r="CT418" s="369"/>
      <c r="CU418" s="369" t="str">
        <f>IF(AND(申込書!$C$57&lt;&gt;"▼プルダウンより選択してください",申込書!$C$57&lt;&gt;"",$G418&lt;&gt;"",申込書!$V$57="特定学年のみ"),"申し込みする","")</f>
        <v/>
      </c>
      <c r="CV418" s="371"/>
      <c r="CW418" s="372"/>
      <c r="CX418" s="373" t="str">
        <f>IF(AND(申込書!$C$58&lt;&gt;"▼プルダウンより選択してください",申込書!$C$58&lt;&gt;"",申込書!$K$22&lt;&gt;"YYYY/MM/DD",$G418&lt;&gt;""),申込書!$K$22,"")</f>
        <v/>
      </c>
      <c r="CY418" s="369" t="str">
        <f>IF(CX418="","",IF(INDEX('コンテンツ＆備考マスタ'!$H:$J,MATCH(学校情報!CX$3,'コンテンツ＆備考マスタ'!$H:$H,0),3)="●",IF(AND(CX418&lt;&gt;"",ISNUMBER(申込書!$AC$22)=TRUE,申込書!$C$58&lt;&gt;"▼プルダウンより選択してください",申込書!$C$58&lt;&gt;""),申込書!$AC$22,""),"-"))</f>
        <v/>
      </c>
      <c r="CZ418" s="369"/>
      <c r="DA418" s="369"/>
      <c r="DB418" s="369" t="str">
        <f>IF(AND(申込書!$C$58&lt;&gt;"▼プルダウンより選択してください",申込書!$C$58&lt;&gt;"",$G418&lt;&gt;"",申込書!$V$58="特定学年のみ"),"申し込みする","")</f>
        <v/>
      </c>
      <c r="DC418" s="371"/>
      <c r="DD418" s="372"/>
      <c r="DE418" s="373" t="str">
        <f>IF(AND(申込書!$C$59&lt;&gt;"▼プルダウンより選択してください",申込書!$C$59&lt;&gt;"",申込書!$K$22&lt;&gt;"YYYY/MM/DD",$G418&lt;&gt;""),申込書!$K$22,"")</f>
        <v/>
      </c>
      <c r="DF418" s="369" t="str">
        <f>IF(DE418="","",IF(INDEX('コンテンツ＆備考マスタ'!$H:$J,MATCH(学校情報!DE$3,'コンテンツ＆備考マスタ'!$H:$H,0),3)="●",IF(AND(DE418&lt;&gt;"",ISNUMBER(申込書!$AC$22)=TRUE,申込書!$C$59&lt;&gt;"▼プルダウンより選択してください",申込書!$C$59&lt;&gt;""),申込書!$AC$22,""),"-"))</f>
        <v/>
      </c>
      <c r="DG418" s="369"/>
      <c r="DH418" s="369"/>
      <c r="DI418" s="369" t="str">
        <f>IF(AND(申込書!$C$59&lt;&gt;"▼プルダウンより選択してください",申込書!$C$59&lt;&gt;"",$G418&lt;&gt;"",申込書!$V$59="特定学年のみ"),"申し込みする","")</f>
        <v/>
      </c>
      <c r="DJ418" s="371"/>
      <c r="DK418" s="372"/>
      <c r="DL418" s="373" t="str">
        <f>IF(AND(申込書!$C$60&lt;&gt;"▼プルダウンより選択してください",申込書!$C$60&lt;&gt;"",申込書!$K$22&lt;&gt;"YYYY/MM/DD",$G418&lt;&gt;""),申込書!$K$22,"")</f>
        <v/>
      </c>
      <c r="DM418" s="369" t="str">
        <f>IF(DL418="","",IF(INDEX('コンテンツ＆備考マスタ'!$H:$J,MATCH(学校情報!DL$3,'コンテンツ＆備考マスタ'!$H:$H,0),3)="●",IF(AND(DL418&lt;&gt;"",ISNUMBER(申込書!$AC$22)=TRUE,申込書!$C$60&lt;&gt;"▼プルダウンより選択してください",申込書!$C$60&lt;&gt;""),申込書!$AC$22,""),"-"))</f>
        <v/>
      </c>
      <c r="DN418" s="369"/>
      <c r="DO418" s="369"/>
      <c r="DP418" s="369" t="str">
        <f>IF(AND(申込書!$C$60&lt;&gt;"▼プルダウンより選択してください",申込書!$C$60&lt;&gt;"",$G418&lt;&gt;"",申込書!$V$60="特定学年のみ"),"申し込みする","")</f>
        <v/>
      </c>
      <c r="DQ418" s="371"/>
      <c r="DR418" s="372"/>
      <c r="DS418" s="373" t="str">
        <f>IF(AND(申込書!$C$61&lt;&gt;"▼プルダウンより選択してください",申込書!$C$61&lt;&gt;"",申込書!$K$22&lt;&gt;"YYYY/MM/DD",$G418&lt;&gt;""),申込書!$K$22,"")</f>
        <v/>
      </c>
      <c r="DT418" s="369" t="str">
        <f>IF(DS418="","",IF(INDEX('コンテンツ＆備考マスタ'!$H:$J,MATCH(学校情報!DS$3,'コンテンツ＆備考マスタ'!$H:$H,0),3)="●",IF(AND(DS418&lt;&gt;"",ISNUMBER(申込書!$AC$22)=TRUE,申込書!$C$61&lt;&gt;"▼プルダウンより選択してください",申込書!$C$61&lt;&gt;""),申込書!$AC$22,""),"-"))</f>
        <v/>
      </c>
      <c r="DU418" s="369"/>
      <c r="DV418" s="369"/>
      <c r="DW418" s="369" t="str">
        <f>IF(AND(申込書!$C$61&lt;&gt;"▼プルダウンより選択してください",申込書!$C$61&lt;&gt;"",$G418&lt;&gt;"",申込書!$V$61="特定学年のみ"),"申し込みする","")</f>
        <v/>
      </c>
      <c r="DX418" s="371"/>
      <c r="DY418" s="372"/>
      <c r="DZ418" s="373" t="str">
        <f>IF(AND(申込書!$C$62&lt;&gt;"▼プルダウンより選択してください",申込書!$C$62&lt;&gt;"",申込書!$K$22&lt;&gt;"YYYY/MM/DD",$G418&lt;&gt;""),申込書!$K$22,"")</f>
        <v/>
      </c>
      <c r="EA418" s="369" t="str">
        <f>IF(DZ418="","",IF(INDEX('コンテンツ＆備考マスタ'!$H:$J,MATCH(学校情報!DZ$3,'コンテンツ＆備考マスタ'!$H:$H,0),3)="●",IF(AND(DZ418&lt;&gt;"",ISNUMBER(申込書!$AC$22)=TRUE,申込書!$C$62&lt;&gt;"▼プルダウンより選択してください",申込書!$C$62&lt;&gt;""),申込書!$AC$22,""),"-"))</f>
        <v/>
      </c>
      <c r="EB418" s="369"/>
      <c r="EC418" s="369"/>
      <c r="ED418" s="370" t="str">
        <f>IF(AND(申込書!$C$62&lt;&gt;"▼プルダウンより選択してください",申込書!$C$62&lt;&gt;"",$G418&lt;&gt;"",申込書!$V$62="特定学年のみ"),"申し込みする","")</f>
        <v/>
      </c>
      <c r="EE418" s="371"/>
      <c r="EF418" s="372"/>
      <c r="EG418" s="373" t="str">
        <f>IF(AND(申込書!$C$63&lt;&gt;"▼プルダウンより選択してください",申込書!$C$63&lt;&gt;"",申込書!$K$22&lt;&gt;"YYYY/MM/DD",$G418&lt;&gt;""),申込書!$K$22,"")</f>
        <v/>
      </c>
      <c r="EH418" s="369" t="str">
        <f>IF(EG418="","",IF(INDEX('コンテンツ＆備考マスタ'!$H:$J,MATCH(学校情報!EG$3,'コンテンツ＆備考マスタ'!$H:$H,0),3)="●",IF(AND(EG418&lt;&gt;"",ISNUMBER(申込書!$AC$22)=TRUE,申込書!$C$63&lt;&gt;"▼プルダウンより選択してください",申込書!$C$63&lt;&gt;""),申込書!$AC$22,""),"-"))</f>
        <v/>
      </c>
      <c r="EI418" s="369"/>
      <c r="EJ418" s="369"/>
      <c r="EK418" s="370" t="str">
        <f>IF(AND(申込書!$C$63&lt;&gt;"▼プルダウンより選択してください",申込書!$C$63&lt;&gt;"",$G418&lt;&gt;"",申込書!$V$63="特定学年のみ"),"申し込みする","")</f>
        <v/>
      </c>
      <c r="EL418" s="371"/>
      <c r="EM418" s="372"/>
      <c r="EN418" s="373" t="str">
        <f>IF(AND(申込書!$C$64&lt;&gt;"▼プルダウンより選択してください",申込書!$C$64&lt;&gt;"",申込書!$K$22&lt;&gt;"YYYY/MM/DD",$G418&lt;&gt;""),申込書!$K$22,"")</f>
        <v/>
      </c>
      <c r="EO418" s="369" t="str">
        <f>IF(EN418="","",IF(INDEX('コンテンツ＆備考マスタ'!$H:$J,MATCH(学校情報!EN$3,'コンテンツ＆備考マスタ'!$H:$H,0),3)="●",IF(AND(EN418&lt;&gt;"",ISNUMBER(申込書!$AC$22)=TRUE,申込書!$C$64&lt;&gt;"▼プルダウンより選択してください",申込書!$C$64&lt;&gt;""),申込書!$AC$22,""),"-"))</f>
        <v/>
      </c>
      <c r="EP418" s="369"/>
      <c r="EQ418" s="369"/>
      <c r="ER418" s="370" t="str">
        <f>IF(AND(申込書!$C$64&lt;&gt;"▼プルダウンより選択してください",申込書!$C$64&lt;&gt;"",$G418&lt;&gt;"",申込書!$V$64="特定学年のみ"),"申し込みする","")</f>
        <v/>
      </c>
      <c r="ES418" s="371"/>
      <c r="ET418" s="372"/>
      <c r="EU418" s="373" t="str">
        <f>IF(AND(申込書!$C$65&lt;&gt;"▼プルダウンより選択してください",申込書!$C$65&lt;&gt;"",申込書!$K$22&lt;&gt;"YYYY/MM/DD",$G418&lt;&gt;""),申込書!$K$22,"")</f>
        <v/>
      </c>
      <c r="EV418" s="369" t="str">
        <f>IF(EU418="","",IF(INDEX('コンテンツ＆備考マスタ'!$H:$J,MATCH(学校情報!EU$3,'コンテンツ＆備考マスタ'!$H:$H,0),3)="●",IF(AND(EU418&lt;&gt;"",ISNUMBER(申込書!$AC$22)=TRUE,申込書!$C$65&lt;&gt;"▼プルダウンより選択してください",申込書!$C$65&lt;&gt;""),申込書!$AC$22,""),"-"))</f>
        <v/>
      </c>
      <c r="EW418" s="369"/>
      <c r="EX418" s="369"/>
      <c r="EY418" s="370" t="str">
        <f>IF(AND(申込書!$C$65&lt;&gt;"▼プルダウンより選択してください",申込書!$C$65&lt;&gt;"",$G418&lt;&gt;"",申込書!$V$65="特定学年のみ"),"申し込みする","")</f>
        <v/>
      </c>
      <c r="EZ418" s="371"/>
      <c r="FA418" s="372"/>
      <c r="FB418" s="373" t="str">
        <f>IF(AND(申込書!$C$66&lt;&gt;"▼プルダウンより選択してください",申込書!$C$66&lt;&gt;"",申込書!$K$22&lt;&gt;"YYYY/MM/DD",$G418&lt;&gt;""),申込書!$K$22,"")</f>
        <v/>
      </c>
      <c r="FC418" s="369" t="str">
        <f>IF(FB418="","",IF(INDEX('コンテンツ＆備考マスタ'!$H:$J,MATCH(学校情報!FB$3,'コンテンツ＆備考マスタ'!$H:$H,0),3)="●",IF(AND(FB418&lt;&gt;"",ISNUMBER(申込書!$AC$22)=TRUE,申込書!$C$66&lt;&gt;"▼プルダウンより選択してください",申込書!$C$66&lt;&gt;""),申込書!$AC$22,""),"-"))</f>
        <v/>
      </c>
      <c r="FD418" s="369"/>
      <c r="FE418" s="369"/>
      <c r="FF418" s="370" t="str">
        <f>IF(AND(申込書!$C$66&lt;&gt;"▼プルダウンより選択してください",申込書!$C$66&lt;&gt;"",$G418&lt;&gt;"",申込書!$V$66="特定学年のみ"),"申し込みする","")</f>
        <v/>
      </c>
      <c r="FG418" s="371"/>
      <c r="FH418" s="372"/>
      <c r="FI418" s="373" t="str">
        <f>IF(AND(申込書!$C$67&lt;&gt;"▼プルダウンより選択してください",申込書!$C$67&lt;&gt;"",申込書!$K$22&lt;&gt;"YYYY/MM/DD",$G418&lt;&gt;""),申込書!$K$22,"")</f>
        <v/>
      </c>
      <c r="FJ418" s="369" t="str">
        <f>IF(FI418="","",IF(INDEX('コンテンツ＆備考マスタ'!$H:$J,MATCH(学校情報!FI$3,'コンテンツ＆備考マスタ'!$H:$H,0),3)="●",IF(AND(FI418&lt;&gt;"",ISNUMBER(申込書!$AC$22)=TRUE,申込書!$C$67&lt;&gt;"▼プルダウンより選択してください",申込書!$C$67&lt;&gt;""),申込書!$AC$22,""),"-"))</f>
        <v/>
      </c>
      <c r="FK418" s="369"/>
      <c r="FL418" s="369"/>
      <c r="FM418" s="370" t="str">
        <f>IF(AND(申込書!$C$67&lt;&gt;"▼プルダウンより選択してください",申込書!$C$67&lt;&gt;"",$G418&lt;&gt;"",申込書!$V$67="特定学年のみ"),"申し込みする","")</f>
        <v/>
      </c>
      <c r="FN418" s="371"/>
      <c r="FO418" s="372"/>
      <c r="FP418" s="373" t="str">
        <f>IF(AND(申込書!$C$68&lt;&gt;"▼プルダウンより選択してください",申込書!$C$68&lt;&gt;"",申込書!$K$22&lt;&gt;"YYYY/MM/DD",$G418&lt;&gt;""),申込書!$K$22,"")</f>
        <v/>
      </c>
      <c r="FQ418" s="369" t="str">
        <f>IF(FP418="","",IF(INDEX('コンテンツ＆備考マスタ'!$H:$J,MATCH(学校情報!FP$3,'コンテンツ＆備考マスタ'!$H:$H,0),3)="●",IF(AND(FP418&lt;&gt;"",ISNUMBER(申込書!$AC$22)=TRUE,申込書!$C$68&lt;&gt;"▼プルダウンより選択してください",申込書!$C$68&lt;&gt;""),申込書!$AC$22,""),"-"))</f>
        <v/>
      </c>
      <c r="FR418" s="369"/>
      <c r="FS418" s="369"/>
      <c r="FT418" s="370" t="str">
        <f>IF(AND(申込書!$C$68&lt;&gt;"▼プルダウンより選択してください",申込書!$C$68&lt;&gt;"",$G418&lt;&gt;"",申込書!$V$68="特定学年のみ"),"申し込みする","")</f>
        <v/>
      </c>
      <c r="FU418" s="371"/>
      <c r="FV418" s="372"/>
      <c r="FW418" s="373" t="str">
        <f>IF(AND(申込書!$C$69&lt;&gt;"▼プルダウンより選択してください",申込書!$C$69&lt;&gt;"",申込書!$K$22&lt;&gt;"YYYY/MM/DD",$G418&lt;&gt;""),申込書!$K$22,"")</f>
        <v/>
      </c>
      <c r="FX418" s="369" t="str">
        <f>IF(FW418="","",IF(INDEX('コンテンツ＆備考マスタ'!$H:$J,MATCH(学校情報!FW$3,'コンテンツ＆備考マスタ'!$H:$H,0),3)="●",IF(AND(FW418&lt;&gt;"",ISNUMBER(申込書!$AC$22)=TRUE,申込書!$C$69&lt;&gt;"▼プルダウンより選択してください",申込書!$C$69&lt;&gt;""),申込書!$AC$22,""),"-"))</f>
        <v/>
      </c>
      <c r="FY418" s="369"/>
      <c r="FZ418" s="369"/>
      <c r="GA418" s="370" t="str">
        <f>IF(AND(申込書!$C$69&lt;&gt;"▼プルダウンより選択してください",申込書!$C$69&lt;&gt;"",$G418&lt;&gt;"",申込書!$V$69="特定学年のみ"),"申し込みする","")</f>
        <v/>
      </c>
      <c r="GB418" s="371"/>
      <c r="GC418" s="372"/>
      <c r="GD418" s="373" t="str">
        <f>IF(AND(申込書!$C$70&lt;&gt;"▼プルダウンより選択してください",申込書!$C$70&lt;&gt;"",申込書!$K$22&lt;&gt;"YYYY/MM/DD",$G418&lt;&gt;""),申込書!$K$22,"")</f>
        <v/>
      </c>
      <c r="GE418" s="369" t="str">
        <f>IF(GD418="","",IF(INDEX('コンテンツ＆備考マスタ'!$H:$J,MATCH(学校情報!GD$3,'コンテンツ＆備考マスタ'!$H:$H,0),3)="●",IF(AND(GD418&lt;&gt;"",ISNUMBER(申込書!$AC$22)=TRUE,申込書!$C$70&lt;&gt;"▼プルダウンより選択してください",申込書!$C$70&lt;&gt;""),申込書!$AC$22,""),"-"))</f>
        <v/>
      </c>
      <c r="GF418" s="369"/>
      <c r="GG418" s="369"/>
      <c r="GH418" s="370" t="str">
        <f>IF(AND(申込書!$C$70&lt;&gt;"▼プルダウンより選択してください",申込書!$C$70&lt;&gt;"",$G418&lt;&gt;"",申込書!$V$70="特定学年のみ"),"申し込みする","")</f>
        <v/>
      </c>
      <c r="GI418" s="371"/>
      <c r="GJ418" s="372"/>
      <c r="GK418" s="373" t="str">
        <f>IF(AND(申込書!$C$71&lt;&gt;"▼プルダウンより選択してください",申込書!$C$71&lt;&gt;"",申込書!$K$22&lt;&gt;"YYYY/MM/DD",$G418&lt;&gt;""),申込書!$K$22,"")</f>
        <v/>
      </c>
      <c r="GL418" s="369" t="str">
        <f>IF(GK418="","",IF(INDEX('コンテンツ＆備考マスタ'!$H:$J,MATCH(学校情報!GK$3,'コンテンツ＆備考マスタ'!$H:$H,0),3)="●",IF(AND(GK418&lt;&gt;"",ISNUMBER(申込書!$AC$22)=TRUE,申込書!$C$71&lt;&gt;"▼プルダウンより選択してください",申込書!$C$71&lt;&gt;""),申込書!$AC$22,""),"-"))</f>
        <v/>
      </c>
      <c r="GM418" s="369"/>
      <c r="GN418" s="369"/>
      <c r="GO418" s="370" t="str">
        <f>IF(AND(申込書!$C$71&lt;&gt;"▼プルダウンより選択してください",申込書!$C$71&lt;&gt;"",$G418&lt;&gt;"",申込書!$V$71="特定学年のみ"),"申し込みする","")</f>
        <v/>
      </c>
      <c r="GP418" s="371"/>
      <c r="GQ418" s="372"/>
      <c r="GR418" s="373" t="str">
        <f>IF(AND(申込書!$C$72&lt;&gt;"▼プルダウンより選択してください",申込書!$C$72&lt;&gt;"",申込書!$K$22&lt;&gt;"YYYY/MM/DD",$G418&lt;&gt;""),申込書!$K$22,"")</f>
        <v/>
      </c>
      <c r="GS418" s="369" t="str">
        <f>IF(GR418="","",IF(INDEX('コンテンツ＆備考マスタ'!$H:$J,MATCH(学校情報!GR$3,'コンテンツ＆備考マスタ'!$H:$H,0),3)="●",IF(AND(GR418&lt;&gt;"",ISNUMBER(申込書!$AC$22)=TRUE,申込書!$C$72&lt;&gt;"▼プルダウンより選択してください",申込書!$C$72&lt;&gt;""),申込書!$AC$22,""),"-"))</f>
        <v/>
      </c>
      <c r="GT418" s="369"/>
      <c r="GU418" s="369"/>
      <c r="GV418" s="370" t="str">
        <f>IF(AND(申込書!$C$72&lt;&gt;"▼プルダウンより選択してください",申込書!$C$72&lt;&gt;"",$G418&lt;&gt;"",申込書!$V$72="特定学年のみ"),"申し込みする","")</f>
        <v/>
      </c>
      <c r="GW418" s="371"/>
      <c r="GX418" s="372"/>
      <c r="GY418" s="373" t="str">
        <f>IF(AND(申込書!$C$73&lt;&gt;"▼プルダウンより選択してください",申込書!$C$73&lt;&gt;"",申込書!$K$22&lt;&gt;"YYYY/MM/DD",$G418&lt;&gt;""),申込書!$K$22,"")</f>
        <v/>
      </c>
      <c r="GZ418" s="369" t="str">
        <f>IF(GY418="","",IF(INDEX('コンテンツ＆備考マスタ'!$H:$J,MATCH(学校情報!GY$3,'コンテンツ＆備考マスタ'!$H:$H,0),3)="●",IF(AND(GY418&lt;&gt;"",ISNUMBER(申込書!$AC$22)=TRUE,申込書!$C$73&lt;&gt;"▼プルダウンより選択してください",申込書!$C$73&lt;&gt;""),申込書!$AC$22,""),"-"))</f>
        <v/>
      </c>
      <c r="HA418" s="369"/>
      <c r="HB418" s="369"/>
      <c r="HC418" s="370" t="str">
        <f>IF(AND(申込書!$C$73&lt;&gt;"▼プルダウンより選択してください",申込書!$C$73&lt;&gt;"",$G418&lt;&gt;"",申込書!$V$73="特定学年のみ"),"申し込みする","")</f>
        <v/>
      </c>
      <c r="HD418" s="371"/>
      <c r="HE418" s="372"/>
      <c r="HF418" s="373" t="str">
        <f>IF(AND(申込書!$C$74&lt;&gt;"▼プルダウンより選択してください",申込書!$C$74&lt;&gt;"",申込書!$K$22&lt;&gt;"YYYY/MM/DD",$G418&lt;&gt;""),申込書!$K$22,"")</f>
        <v/>
      </c>
      <c r="HG418" s="369" t="str">
        <f>IF(HF418="","",IF(INDEX('コンテンツ＆備考マスタ'!$H:$J,MATCH(学校情報!HF$3,'コンテンツ＆備考マスタ'!$H:$H,0),3)="●",IF(AND(HF418&lt;&gt;"",ISNUMBER(申込書!$AC$22)=TRUE,申込書!$C$74&lt;&gt;"▼プルダウンより選択してください",申込書!$C$74&lt;&gt;""),申込書!$AC$22,""),"-"))</f>
        <v/>
      </c>
      <c r="HH418" s="369"/>
      <c r="HI418" s="369"/>
      <c r="HJ418" s="370" t="str">
        <f>IF(AND(申込書!$C$74&lt;&gt;"▼プルダウンより選択してください",申込書!$C$74&lt;&gt;"",$G418&lt;&gt;"",申込書!$V$74="特定学年のみ"),"申し込みする","")</f>
        <v/>
      </c>
      <c r="HK418" s="371"/>
      <c r="HL418" s="372"/>
      <c r="HM418" s="373" t="str">
        <f>IF(AND(申込書!$C$75&lt;&gt;"▼プルダウンより選択してください",申込書!$C$75&lt;&gt;"",申込書!$K$22&lt;&gt;"YYYY/MM/DD",$G418&lt;&gt;""),申込書!$K$22,"")</f>
        <v/>
      </c>
      <c r="HN418" s="369" t="str">
        <f>IF(HM418="","",IF(INDEX('コンテンツ＆備考マスタ'!$H:$J,MATCH(学校情報!HM$3,'コンテンツ＆備考マスタ'!$H:$H,0),3)="●",IF(AND(HM418&lt;&gt;"",ISNUMBER(申込書!$AC$22)=TRUE,申込書!$C$75&lt;&gt;"▼プルダウンより選択してください",申込書!$C$75&lt;&gt;""),申込書!$AC$22,""),"-"))</f>
        <v/>
      </c>
      <c r="HO418" s="369"/>
      <c r="HP418" s="369"/>
      <c r="HQ418" s="370" t="str">
        <f>IF(AND(申込書!$C$75&lt;&gt;"▼プルダウンより選択してください",申込書!$C$75&lt;&gt;"",$G418&lt;&gt;"",申込書!$V$75="特定学年のみ"),"申し込みする","")</f>
        <v/>
      </c>
      <c r="HR418" s="371"/>
      <c r="HS418" s="371"/>
      <c r="HT418" s="374" t="str">
        <f>IF(AND(申込書!$C$76&lt;&gt;"▼プルダウンより選択してください",申込書!$C$76&lt;&gt;"",申込書!$K$22&lt;&gt;"YYYY/MM/DD",$G418&lt;&gt;""),申込書!$K$22,"")</f>
        <v/>
      </c>
      <c r="HU418" s="369" t="str">
        <f>IF(HT418="","",IF(INDEX('コンテンツ＆備考マスタ'!$H:$J,MATCH(学校情報!HT$3,'コンテンツ＆備考マスタ'!$H:$H,0),3)="●",IF(AND(HT418&lt;&gt;"",ISNUMBER(申込書!$AC$22)=TRUE,申込書!$C$76&lt;&gt;"▼プルダウンより選択してください",申込書!$C$76&lt;&gt;""),申込書!$AC$22,""),"-"))</f>
        <v/>
      </c>
      <c r="HV418" s="369"/>
      <c r="HW418" s="369"/>
      <c r="HX418" s="370" t="str">
        <f>IF(AND(申込書!$C$76&lt;&gt;"▼プルダウンより選択してください",申込書!$C$76&lt;&gt;"",$G418&lt;&gt;"",申込書!$V$76="特定学年のみ"),"申し込みする","")</f>
        <v/>
      </c>
      <c r="HY418" s="371"/>
      <c r="HZ418" s="372"/>
      <c r="IA418" s="69"/>
    </row>
    <row r="419" spans="2:235" ht="26.85" hidden="1" customHeight="1" outlineLevel="1">
      <c r="B419" s="365">
        <f t="shared" si="18"/>
        <v>414</v>
      </c>
      <c r="C419" s="55"/>
      <c r="D419" s="56"/>
      <c r="E419" s="154"/>
      <c r="F419" s="57"/>
      <c r="G419" s="58"/>
      <c r="H419" s="59"/>
      <c r="I419" s="60"/>
      <c r="J419" s="61"/>
      <c r="K419" s="366" t="str">
        <f t="shared" si="19"/>
        <v/>
      </c>
      <c r="L419" s="62"/>
      <c r="M419" s="322"/>
      <c r="N419" s="63"/>
      <c r="O419" s="64"/>
      <c r="P419" s="367" t="str">
        <f t="shared" si="20"/>
        <v/>
      </c>
      <c r="Q419" s="65"/>
      <c r="R419" s="66"/>
      <c r="S419" s="67"/>
      <c r="T419" s="68"/>
      <c r="U419" s="68"/>
      <c r="V419" s="68"/>
      <c r="W419" s="66"/>
      <c r="X419" s="281"/>
      <c r="Y419" s="368" t="str">
        <f>IF(AND(申込書!$C$47&lt;&gt;"▼プルダウンより選択してください",申込書!$C$47&lt;&gt;"",申込書!$K$22&lt;&gt;"YYYY/MM/DD",$G419&lt;&gt;""),申込書!$K$22,"")</f>
        <v/>
      </c>
      <c r="Z419" s="369" t="str">
        <f>IF(Y419="","",IF(INDEX('コンテンツ＆備考マスタ'!$H:$J,MATCH(学校情報!Y$3,'コンテンツ＆備考マスタ'!$H:$H,0),3)="●",IF(AND(Y419&lt;&gt;"",ISNUMBER(申込書!$AC$22)=TRUE,申込書!$C$47&lt;&gt;"▼プルダウンより選択してください",申込書!$C$47&lt;&gt;""),申込書!$AC$22,""),"-"))</f>
        <v/>
      </c>
      <c r="AA419" s="369"/>
      <c r="AB419" s="369"/>
      <c r="AC419" s="370" t="str">
        <f>IF(AND(申込書!$C$47&lt;&gt;"▼プルダウンより選択してください",申込書!$C$47&lt;&gt;"",$G419&lt;&gt;"",申込書!$V$47="特定学年のみ"),"申し込みする","")</f>
        <v/>
      </c>
      <c r="AD419" s="371"/>
      <c r="AE419" s="372"/>
      <c r="AF419" s="373" t="str">
        <f>IF(AND(申込書!$C$48&lt;&gt;"▼プルダウンより選択してください",申込書!$C$48&lt;&gt;"",申込書!$K$22&lt;&gt;"YYYY/MM/DD",$G419&lt;&gt;""),申込書!$K$22,"")</f>
        <v/>
      </c>
      <c r="AG419" s="369" t="str">
        <f>IF(AF419="","",IF(INDEX('コンテンツ＆備考マスタ'!$H:$J,MATCH(学校情報!AF$3,'コンテンツ＆備考マスタ'!$H:$H,0),3)="●",IF(AND(AF419&lt;&gt;"",ISNUMBER(申込書!$AC$22)=TRUE,申込書!$C$48&lt;&gt;"▼プルダウンより選択してください",申込書!$C$48&lt;&gt;""),申込書!$AC$22,""),"-"))</f>
        <v/>
      </c>
      <c r="AH419" s="369"/>
      <c r="AI419" s="369"/>
      <c r="AJ419" s="370" t="str">
        <f>IF(AND(申込書!$C$48&lt;&gt;"▼プルダウンより選択してください",申込書!$C$48&lt;&gt;"",$G419&lt;&gt;"",申込書!$V$48="特定学年のみ"),"申し込みする","")</f>
        <v/>
      </c>
      <c r="AK419" s="371"/>
      <c r="AL419" s="372"/>
      <c r="AM419" s="373" t="str">
        <f>IF(AND(申込書!$C$49&lt;&gt;"▼プルダウンより選択してください",申込書!$C$49&lt;&gt;"",申込書!$K$22&lt;&gt;"YYYY/MM/DD",$G419&lt;&gt;""),申込書!$K$22,"")</f>
        <v/>
      </c>
      <c r="AN419" s="369" t="str">
        <f>IF(AM419="","",IF(INDEX('コンテンツ＆備考マスタ'!$H:$J,MATCH(学校情報!AM$3,'コンテンツ＆備考マスタ'!$H:$H,0),3)="●",IF(AND(AM419&lt;&gt;"",ISNUMBER(申込書!$AC$22)=TRUE,申込書!$C$49&lt;&gt;"▼プルダウンより選択してください",申込書!$C$49&lt;&gt;""),申込書!$AC$22,""),"-"))</f>
        <v/>
      </c>
      <c r="AO419" s="369"/>
      <c r="AP419" s="369"/>
      <c r="AQ419" s="370" t="str">
        <f>IF(AND(申込書!$C$49&lt;&gt;"▼プルダウンより選択してください",申込書!$C$49&lt;&gt;"",$G419&lt;&gt;"",申込書!$V$49="特定学年のみ"),"申し込みする","")</f>
        <v/>
      </c>
      <c r="AR419" s="371"/>
      <c r="AS419" s="372"/>
      <c r="AT419" s="373" t="str">
        <f>IF(AND(申込書!$C$50&lt;&gt;"▼プルダウンより選択してください",申込書!$C$50&lt;&gt;"",申込書!$K$22&lt;&gt;"YYYY/MM/DD",$G419&lt;&gt;""),申込書!$K$22,"")</f>
        <v/>
      </c>
      <c r="AU419" s="369" t="str">
        <f>IF(AT419="","",IF(INDEX('コンテンツ＆備考マスタ'!$H:$J,MATCH(学校情報!AT$3,'コンテンツ＆備考マスタ'!$H:$H,0),3)="●",IF(AND(AT419&lt;&gt;"",ISNUMBER(申込書!$AC$22)=TRUE,申込書!$C$50&lt;&gt;"▼プルダウンより選択してください",申込書!$C$50&lt;&gt;""),申込書!$AC$22,""),"-"))</f>
        <v/>
      </c>
      <c r="AV419" s="369"/>
      <c r="AW419" s="369"/>
      <c r="AX419" s="370" t="str">
        <f>IF(AND(申込書!$C$50&lt;&gt;"▼プルダウンより選択してください",申込書!$C$50&lt;&gt;"",$G419&lt;&gt;"",申込書!$V$50="特定学年のみ"),"申し込みする","")</f>
        <v/>
      </c>
      <c r="AY419" s="371"/>
      <c r="AZ419" s="372"/>
      <c r="BA419" s="373" t="str">
        <f>IF(AND(申込書!$C$51&lt;&gt;"▼プルダウンより選択してください",申込書!$C$51&lt;&gt;"",申込書!$K$22&lt;&gt;"YYYY/MM/DD",$G419&lt;&gt;""),申込書!$K$22,"")</f>
        <v/>
      </c>
      <c r="BB419" s="369" t="str">
        <f>IF(BA419="","",IF(INDEX('コンテンツ＆備考マスタ'!$H:$J,MATCH(学校情報!BA$3,'コンテンツ＆備考マスタ'!$H:$H,0),3)="●",IF(AND(BA419&lt;&gt;"",ISNUMBER(申込書!$AC$22)=TRUE,申込書!$C$51&lt;&gt;"▼プルダウンより選択してください",申込書!$C$51&lt;&gt;""),申込書!$AC$22,""),"-"))</f>
        <v/>
      </c>
      <c r="BC419" s="369"/>
      <c r="BD419" s="369"/>
      <c r="BE419" s="370" t="str">
        <f>IF(AND(申込書!$C$51&lt;&gt;"▼プルダウンより選択してください",申込書!$C$51&lt;&gt;"",$G419&lt;&gt;"",申込書!$V$51="特定学年のみ"),"申し込みする","")</f>
        <v/>
      </c>
      <c r="BF419" s="371"/>
      <c r="BG419" s="372"/>
      <c r="BH419" s="373" t="str">
        <f>IF(AND(申込書!$C$52&lt;&gt;"▼プルダウンより選択してください",申込書!$C$52&lt;&gt;"",申込書!$K$22&lt;&gt;"YYYY/MM/DD",$G419&lt;&gt;""),申込書!$K$22,"")</f>
        <v/>
      </c>
      <c r="BI419" s="369" t="str">
        <f>IF(BH419="","",IF(INDEX('コンテンツ＆備考マスタ'!$H:$J,MATCH(学校情報!BH$3,'コンテンツ＆備考マスタ'!$H:$H,0),3)="●",IF(AND(BH419&lt;&gt;"",ISNUMBER(申込書!$AC$22)=TRUE,申込書!$C$52&lt;&gt;"▼プルダウンより選択してください",申込書!$C$52&lt;&gt;""),申込書!$AC$22,""),"-"))</f>
        <v/>
      </c>
      <c r="BJ419" s="369"/>
      <c r="BK419" s="369"/>
      <c r="BL419" s="370" t="str">
        <f>IF(AND(申込書!$C$52&lt;&gt;"▼プルダウンより選択してください",申込書!$C$52&lt;&gt;"",$G419&lt;&gt;"",申込書!$V$52="特定学年のみ"),"申し込みする","")</f>
        <v/>
      </c>
      <c r="BM419" s="371"/>
      <c r="BN419" s="372"/>
      <c r="BO419" s="373" t="str">
        <f>IF(AND(申込書!$C$53&lt;&gt;"▼プルダウンより選択してください",申込書!$C$53&lt;&gt;"",申込書!$K$22&lt;&gt;"YYYY/MM/DD",$G419&lt;&gt;""),申込書!$K$22,"")</f>
        <v/>
      </c>
      <c r="BP419" s="369" t="str">
        <f>IF(BO419="","",IF(INDEX('コンテンツ＆備考マスタ'!$H:$J,MATCH(学校情報!BO$3,'コンテンツ＆備考マスタ'!$H:$H,0),3)="●",IF(AND(BO419&lt;&gt;"",ISNUMBER(申込書!$AC$22)=TRUE,申込書!$C$53&lt;&gt;"▼プルダウンより選択してください",申込書!$C$53&lt;&gt;""),申込書!$AC$22,""),"-"))</f>
        <v/>
      </c>
      <c r="BQ419" s="369"/>
      <c r="BR419" s="369"/>
      <c r="BS419" s="370" t="str">
        <f>IF(AND(申込書!$C$53&lt;&gt;"▼プルダウンより選択してください",申込書!$C$53&lt;&gt;"",$G419&lt;&gt;"",申込書!$V$53="特定学年のみ"),"申し込みする","")</f>
        <v/>
      </c>
      <c r="BT419" s="371"/>
      <c r="BU419" s="372"/>
      <c r="BV419" s="373" t="str">
        <f>IF(AND(申込書!$C$54&lt;&gt;"▼プルダウンより選択してください",申込書!$C$54&lt;&gt;"",申込書!$K$22&lt;&gt;"YYYY/MM/DD",$G419&lt;&gt;""),申込書!$K$22,"")</f>
        <v/>
      </c>
      <c r="BW419" s="369" t="str">
        <f>IF(BV419="","",IF(INDEX('コンテンツ＆備考マスタ'!$H:$J,MATCH(学校情報!BV$3,'コンテンツ＆備考マスタ'!$H:$H,0),3)="●",IF(AND(BV419&lt;&gt;"",ISNUMBER(申込書!$AC$22)=TRUE,申込書!$C$54&lt;&gt;"▼プルダウンより選択してください",申込書!$C$54&lt;&gt;""),申込書!$AC$22,""),"-"))</f>
        <v/>
      </c>
      <c r="BX419" s="369"/>
      <c r="BY419" s="369"/>
      <c r="BZ419" s="370" t="str">
        <f>IF(AND(申込書!$C$54&lt;&gt;"▼プルダウンより選択してください",申込書!$C$54&lt;&gt;"",$G419&lt;&gt;"",申込書!$V$54="特定学年のみ"),"申し込みする","")</f>
        <v/>
      </c>
      <c r="CA419" s="371"/>
      <c r="CB419" s="372"/>
      <c r="CC419" s="373" t="str">
        <f>IF(AND(申込書!$C$55&lt;&gt;"▼プルダウンより選択してください",申込書!$C$55&lt;&gt;"",申込書!$K$22&lt;&gt;"YYYY/MM/DD",$G419&lt;&gt;""),申込書!$K$22,"")</f>
        <v/>
      </c>
      <c r="CD419" s="369" t="str">
        <f>IF(CC419="","",IF(INDEX('コンテンツ＆備考マスタ'!$H:$J,MATCH(学校情報!CC$3,'コンテンツ＆備考マスタ'!$H:$H,0),3)="●",IF(AND(CC419&lt;&gt;"",ISNUMBER(申込書!$AC$22)=TRUE,申込書!$C$55&lt;&gt;"▼プルダウンより選択してください",申込書!$C$55&lt;&gt;""),申込書!$AC$22,""),"-"))</f>
        <v/>
      </c>
      <c r="CE419" s="369"/>
      <c r="CF419" s="369"/>
      <c r="CG419" s="370" t="str">
        <f>IF(AND(申込書!$C$55&lt;&gt;"▼プルダウンより選択してください",申込書!$C$55&lt;&gt;"",$G419&lt;&gt;"",申込書!$V$55="特定学年のみ"),"申し込みする","")</f>
        <v/>
      </c>
      <c r="CH419" s="371"/>
      <c r="CI419" s="372"/>
      <c r="CJ419" s="373" t="str">
        <f>IF(AND(申込書!$C$56&lt;&gt;"▼プルダウンより選択してください",申込書!$C$56&lt;&gt;"",申込書!$K$22&lt;&gt;"YYYY/MM/DD",$G419&lt;&gt;""),申込書!$K$22,"")</f>
        <v/>
      </c>
      <c r="CK419" s="369" t="str">
        <f>IF(CJ419="","",IF(INDEX('コンテンツ＆備考マスタ'!$H:$J,MATCH(学校情報!CJ$3,'コンテンツ＆備考マスタ'!$H:$H,0),3)="●",IF(AND(CJ419&lt;&gt;"",ISNUMBER(申込書!$AC$22)=TRUE,申込書!$C$56&lt;&gt;"▼プルダウンより選択してください",申込書!$C$56&lt;&gt;""),申込書!$AC$22,""),"-"))</f>
        <v/>
      </c>
      <c r="CL419" s="369"/>
      <c r="CM419" s="369"/>
      <c r="CN419" s="370" t="str">
        <f>IF(AND(申込書!$C$56&lt;&gt;"▼プルダウンより選択してください",申込書!$C$56&lt;&gt;"",$G419&lt;&gt;"",申込書!$V$56="特定学年のみ"),"申し込みする","")</f>
        <v/>
      </c>
      <c r="CO419" s="371"/>
      <c r="CP419" s="372"/>
      <c r="CQ419" s="373" t="str">
        <f>IF(AND(申込書!$C$57&lt;&gt;"▼プルダウンより選択してください",申込書!$C$57&lt;&gt;"",申込書!$K$22&lt;&gt;"YYYY/MM/DD",$G419&lt;&gt;""),申込書!$K$22,"")</f>
        <v/>
      </c>
      <c r="CR419" s="369" t="str">
        <f>IF(CQ419="","",IF(INDEX('コンテンツ＆備考マスタ'!$H:$J,MATCH(学校情報!CQ$3,'コンテンツ＆備考マスタ'!$H:$H,0),3)="●",IF(AND(CQ419&lt;&gt;"",ISNUMBER(申込書!$AC$22)=TRUE,申込書!$C$57&lt;&gt;"▼プルダウンより選択してください",申込書!$C$57&lt;&gt;""),申込書!$AC$22,""),"-"))</f>
        <v/>
      </c>
      <c r="CS419" s="369"/>
      <c r="CT419" s="369"/>
      <c r="CU419" s="369" t="str">
        <f>IF(AND(申込書!$C$57&lt;&gt;"▼プルダウンより選択してください",申込書!$C$57&lt;&gt;"",$G419&lt;&gt;"",申込書!$V$57="特定学年のみ"),"申し込みする","")</f>
        <v/>
      </c>
      <c r="CV419" s="371"/>
      <c r="CW419" s="372"/>
      <c r="CX419" s="373" t="str">
        <f>IF(AND(申込書!$C$58&lt;&gt;"▼プルダウンより選択してください",申込書!$C$58&lt;&gt;"",申込書!$K$22&lt;&gt;"YYYY/MM/DD",$G419&lt;&gt;""),申込書!$K$22,"")</f>
        <v/>
      </c>
      <c r="CY419" s="369" t="str">
        <f>IF(CX419="","",IF(INDEX('コンテンツ＆備考マスタ'!$H:$J,MATCH(学校情報!CX$3,'コンテンツ＆備考マスタ'!$H:$H,0),3)="●",IF(AND(CX419&lt;&gt;"",ISNUMBER(申込書!$AC$22)=TRUE,申込書!$C$58&lt;&gt;"▼プルダウンより選択してください",申込書!$C$58&lt;&gt;""),申込書!$AC$22,""),"-"))</f>
        <v/>
      </c>
      <c r="CZ419" s="369"/>
      <c r="DA419" s="369"/>
      <c r="DB419" s="369" t="str">
        <f>IF(AND(申込書!$C$58&lt;&gt;"▼プルダウンより選択してください",申込書!$C$58&lt;&gt;"",$G419&lt;&gt;"",申込書!$V$58="特定学年のみ"),"申し込みする","")</f>
        <v/>
      </c>
      <c r="DC419" s="371"/>
      <c r="DD419" s="372"/>
      <c r="DE419" s="373" t="str">
        <f>IF(AND(申込書!$C$59&lt;&gt;"▼プルダウンより選択してください",申込書!$C$59&lt;&gt;"",申込書!$K$22&lt;&gt;"YYYY/MM/DD",$G419&lt;&gt;""),申込書!$K$22,"")</f>
        <v/>
      </c>
      <c r="DF419" s="369" t="str">
        <f>IF(DE419="","",IF(INDEX('コンテンツ＆備考マスタ'!$H:$J,MATCH(学校情報!DE$3,'コンテンツ＆備考マスタ'!$H:$H,0),3)="●",IF(AND(DE419&lt;&gt;"",ISNUMBER(申込書!$AC$22)=TRUE,申込書!$C$59&lt;&gt;"▼プルダウンより選択してください",申込書!$C$59&lt;&gt;""),申込書!$AC$22,""),"-"))</f>
        <v/>
      </c>
      <c r="DG419" s="369"/>
      <c r="DH419" s="369"/>
      <c r="DI419" s="369" t="str">
        <f>IF(AND(申込書!$C$59&lt;&gt;"▼プルダウンより選択してください",申込書!$C$59&lt;&gt;"",$G419&lt;&gt;"",申込書!$V$59="特定学年のみ"),"申し込みする","")</f>
        <v/>
      </c>
      <c r="DJ419" s="371"/>
      <c r="DK419" s="372"/>
      <c r="DL419" s="373" t="str">
        <f>IF(AND(申込書!$C$60&lt;&gt;"▼プルダウンより選択してください",申込書!$C$60&lt;&gt;"",申込書!$K$22&lt;&gt;"YYYY/MM/DD",$G419&lt;&gt;""),申込書!$K$22,"")</f>
        <v/>
      </c>
      <c r="DM419" s="369" t="str">
        <f>IF(DL419="","",IF(INDEX('コンテンツ＆備考マスタ'!$H:$J,MATCH(学校情報!DL$3,'コンテンツ＆備考マスタ'!$H:$H,0),3)="●",IF(AND(DL419&lt;&gt;"",ISNUMBER(申込書!$AC$22)=TRUE,申込書!$C$60&lt;&gt;"▼プルダウンより選択してください",申込書!$C$60&lt;&gt;""),申込書!$AC$22,""),"-"))</f>
        <v/>
      </c>
      <c r="DN419" s="369"/>
      <c r="DO419" s="369"/>
      <c r="DP419" s="369" t="str">
        <f>IF(AND(申込書!$C$60&lt;&gt;"▼プルダウンより選択してください",申込書!$C$60&lt;&gt;"",$G419&lt;&gt;"",申込書!$V$60="特定学年のみ"),"申し込みする","")</f>
        <v/>
      </c>
      <c r="DQ419" s="371"/>
      <c r="DR419" s="372"/>
      <c r="DS419" s="373" t="str">
        <f>IF(AND(申込書!$C$61&lt;&gt;"▼プルダウンより選択してください",申込書!$C$61&lt;&gt;"",申込書!$K$22&lt;&gt;"YYYY/MM/DD",$G419&lt;&gt;""),申込書!$K$22,"")</f>
        <v/>
      </c>
      <c r="DT419" s="369" t="str">
        <f>IF(DS419="","",IF(INDEX('コンテンツ＆備考マスタ'!$H:$J,MATCH(学校情報!DS$3,'コンテンツ＆備考マスタ'!$H:$H,0),3)="●",IF(AND(DS419&lt;&gt;"",ISNUMBER(申込書!$AC$22)=TRUE,申込書!$C$61&lt;&gt;"▼プルダウンより選択してください",申込書!$C$61&lt;&gt;""),申込書!$AC$22,""),"-"))</f>
        <v/>
      </c>
      <c r="DU419" s="369"/>
      <c r="DV419" s="369"/>
      <c r="DW419" s="369" t="str">
        <f>IF(AND(申込書!$C$61&lt;&gt;"▼プルダウンより選択してください",申込書!$C$61&lt;&gt;"",$G419&lt;&gt;"",申込書!$V$61="特定学年のみ"),"申し込みする","")</f>
        <v/>
      </c>
      <c r="DX419" s="371"/>
      <c r="DY419" s="372"/>
      <c r="DZ419" s="373" t="str">
        <f>IF(AND(申込書!$C$62&lt;&gt;"▼プルダウンより選択してください",申込書!$C$62&lt;&gt;"",申込書!$K$22&lt;&gt;"YYYY/MM/DD",$G419&lt;&gt;""),申込書!$K$22,"")</f>
        <v/>
      </c>
      <c r="EA419" s="369" t="str">
        <f>IF(DZ419="","",IF(INDEX('コンテンツ＆備考マスタ'!$H:$J,MATCH(学校情報!DZ$3,'コンテンツ＆備考マスタ'!$H:$H,0),3)="●",IF(AND(DZ419&lt;&gt;"",ISNUMBER(申込書!$AC$22)=TRUE,申込書!$C$62&lt;&gt;"▼プルダウンより選択してください",申込書!$C$62&lt;&gt;""),申込書!$AC$22,""),"-"))</f>
        <v/>
      </c>
      <c r="EB419" s="369"/>
      <c r="EC419" s="369"/>
      <c r="ED419" s="370" t="str">
        <f>IF(AND(申込書!$C$62&lt;&gt;"▼プルダウンより選択してください",申込書!$C$62&lt;&gt;"",$G419&lt;&gt;"",申込書!$V$62="特定学年のみ"),"申し込みする","")</f>
        <v/>
      </c>
      <c r="EE419" s="371"/>
      <c r="EF419" s="372"/>
      <c r="EG419" s="373" t="str">
        <f>IF(AND(申込書!$C$63&lt;&gt;"▼プルダウンより選択してください",申込書!$C$63&lt;&gt;"",申込書!$K$22&lt;&gt;"YYYY/MM/DD",$G419&lt;&gt;""),申込書!$K$22,"")</f>
        <v/>
      </c>
      <c r="EH419" s="369" t="str">
        <f>IF(EG419="","",IF(INDEX('コンテンツ＆備考マスタ'!$H:$J,MATCH(学校情報!EG$3,'コンテンツ＆備考マスタ'!$H:$H,0),3)="●",IF(AND(EG419&lt;&gt;"",ISNUMBER(申込書!$AC$22)=TRUE,申込書!$C$63&lt;&gt;"▼プルダウンより選択してください",申込書!$C$63&lt;&gt;""),申込書!$AC$22,""),"-"))</f>
        <v/>
      </c>
      <c r="EI419" s="369"/>
      <c r="EJ419" s="369"/>
      <c r="EK419" s="370" t="str">
        <f>IF(AND(申込書!$C$63&lt;&gt;"▼プルダウンより選択してください",申込書!$C$63&lt;&gt;"",$G419&lt;&gt;"",申込書!$V$63="特定学年のみ"),"申し込みする","")</f>
        <v/>
      </c>
      <c r="EL419" s="371"/>
      <c r="EM419" s="372"/>
      <c r="EN419" s="373" t="str">
        <f>IF(AND(申込書!$C$64&lt;&gt;"▼プルダウンより選択してください",申込書!$C$64&lt;&gt;"",申込書!$K$22&lt;&gt;"YYYY/MM/DD",$G419&lt;&gt;""),申込書!$K$22,"")</f>
        <v/>
      </c>
      <c r="EO419" s="369" t="str">
        <f>IF(EN419="","",IF(INDEX('コンテンツ＆備考マスタ'!$H:$J,MATCH(学校情報!EN$3,'コンテンツ＆備考マスタ'!$H:$H,0),3)="●",IF(AND(EN419&lt;&gt;"",ISNUMBER(申込書!$AC$22)=TRUE,申込書!$C$64&lt;&gt;"▼プルダウンより選択してください",申込書!$C$64&lt;&gt;""),申込書!$AC$22,""),"-"))</f>
        <v/>
      </c>
      <c r="EP419" s="369"/>
      <c r="EQ419" s="369"/>
      <c r="ER419" s="370" t="str">
        <f>IF(AND(申込書!$C$64&lt;&gt;"▼プルダウンより選択してください",申込書!$C$64&lt;&gt;"",$G419&lt;&gt;"",申込書!$V$64="特定学年のみ"),"申し込みする","")</f>
        <v/>
      </c>
      <c r="ES419" s="371"/>
      <c r="ET419" s="372"/>
      <c r="EU419" s="373" t="str">
        <f>IF(AND(申込書!$C$65&lt;&gt;"▼プルダウンより選択してください",申込書!$C$65&lt;&gt;"",申込書!$K$22&lt;&gt;"YYYY/MM/DD",$G419&lt;&gt;""),申込書!$K$22,"")</f>
        <v/>
      </c>
      <c r="EV419" s="369" t="str">
        <f>IF(EU419="","",IF(INDEX('コンテンツ＆備考マスタ'!$H:$J,MATCH(学校情報!EU$3,'コンテンツ＆備考マスタ'!$H:$H,0),3)="●",IF(AND(EU419&lt;&gt;"",ISNUMBER(申込書!$AC$22)=TRUE,申込書!$C$65&lt;&gt;"▼プルダウンより選択してください",申込書!$C$65&lt;&gt;""),申込書!$AC$22,""),"-"))</f>
        <v/>
      </c>
      <c r="EW419" s="369"/>
      <c r="EX419" s="369"/>
      <c r="EY419" s="370" t="str">
        <f>IF(AND(申込書!$C$65&lt;&gt;"▼プルダウンより選択してください",申込書!$C$65&lt;&gt;"",$G419&lt;&gt;"",申込書!$V$65="特定学年のみ"),"申し込みする","")</f>
        <v/>
      </c>
      <c r="EZ419" s="371"/>
      <c r="FA419" s="372"/>
      <c r="FB419" s="373" t="str">
        <f>IF(AND(申込書!$C$66&lt;&gt;"▼プルダウンより選択してください",申込書!$C$66&lt;&gt;"",申込書!$K$22&lt;&gt;"YYYY/MM/DD",$G419&lt;&gt;""),申込書!$K$22,"")</f>
        <v/>
      </c>
      <c r="FC419" s="369" t="str">
        <f>IF(FB419="","",IF(INDEX('コンテンツ＆備考マスタ'!$H:$J,MATCH(学校情報!FB$3,'コンテンツ＆備考マスタ'!$H:$H,0),3)="●",IF(AND(FB419&lt;&gt;"",ISNUMBER(申込書!$AC$22)=TRUE,申込書!$C$66&lt;&gt;"▼プルダウンより選択してください",申込書!$C$66&lt;&gt;""),申込書!$AC$22,""),"-"))</f>
        <v/>
      </c>
      <c r="FD419" s="369"/>
      <c r="FE419" s="369"/>
      <c r="FF419" s="370" t="str">
        <f>IF(AND(申込書!$C$66&lt;&gt;"▼プルダウンより選択してください",申込書!$C$66&lt;&gt;"",$G419&lt;&gt;"",申込書!$V$66="特定学年のみ"),"申し込みする","")</f>
        <v/>
      </c>
      <c r="FG419" s="371"/>
      <c r="FH419" s="372"/>
      <c r="FI419" s="373" t="str">
        <f>IF(AND(申込書!$C$67&lt;&gt;"▼プルダウンより選択してください",申込書!$C$67&lt;&gt;"",申込書!$K$22&lt;&gt;"YYYY/MM/DD",$G419&lt;&gt;""),申込書!$K$22,"")</f>
        <v/>
      </c>
      <c r="FJ419" s="369" t="str">
        <f>IF(FI419="","",IF(INDEX('コンテンツ＆備考マスタ'!$H:$J,MATCH(学校情報!FI$3,'コンテンツ＆備考マスタ'!$H:$H,0),3)="●",IF(AND(FI419&lt;&gt;"",ISNUMBER(申込書!$AC$22)=TRUE,申込書!$C$67&lt;&gt;"▼プルダウンより選択してください",申込書!$C$67&lt;&gt;""),申込書!$AC$22,""),"-"))</f>
        <v/>
      </c>
      <c r="FK419" s="369"/>
      <c r="FL419" s="369"/>
      <c r="FM419" s="370" t="str">
        <f>IF(AND(申込書!$C$67&lt;&gt;"▼プルダウンより選択してください",申込書!$C$67&lt;&gt;"",$G419&lt;&gt;"",申込書!$V$67="特定学年のみ"),"申し込みする","")</f>
        <v/>
      </c>
      <c r="FN419" s="371"/>
      <c r="FO419" s="372"/>
      <c r="FP419" s="373" t="str">
        <f>IF(AND(申込書!$C$68&lt;&gt;"▼プルダウンより選択してください",申込書!$C$68&lt;&gt;"",申込書!$K$22&lt;&gt;"YYYY/MM/DD",$G419&lt;&gt;""),申込書!$K$22,"")</f>
        <v/>
      </c>
      <c r="FQ419" s="369" t="str">
        <f>IF(FP419="","",IF(INDEX('コンテンツ＆備考マスタ'!$H:$J,MATCH(学校情報!FP$3,'コンテンツ＆備考マスタ'!$H:$H,0),3)="●",IF(AND(FP419&lt;&gt;"",ISNUMBER(申込書!$AC$22)=TRUE,申込書!$C$68&lt;&gt;"▼プルダウンより選択してください",申込書!$C$68&lt;&gt;""),申込書!$AC$22,""),"-"))</f>
        <v/>
      </c>
      <c r="FR419" s="369"/>
      <c r="FS419" s="369"/>
      <c r="FT419" s="370" t="str">
        <f>IF(AND(申込書!$C$68&lt;&gt;"▼プルダウンより選択してください",申込書!$C$68&lt;&gt;"",$G419&lt;&gt;"",申込書!$V$68="特定学年のみ"),"申し込みする","")</f>
        <v/>
      </c>
      <c r="FU419" s="371"/>
      <c r="FV419" s="372"/>
      <c r="FW419" s="373" t="str">
        <f>IF(AND(申込書!$C$69&lt;&gt;"▼プルダウンより選択してください",申込書!$C$69&lt;&gt;"",申込書!$K$22&lt;&gt;"YYYY/MM/DD",$G419&lt;&gt;""),申込書!$K$22,"")</f>
        <v/>
      </c>
      <c r="FX419" s="369" t="str">
        <f>IF(FW419="","",IF(INDEX('コンテンツ＆備考マスタ'!$H:$J,MATCH(学校情報!FW$3,'コンテンツ＆備考マスタ'!$H:$H,0),3)="●",IF(AND(FW419&lt;&gt;"",ISNUMBER(申込書!$AC$22)=TRUE,申込書!$C$69&lt;&gt;"▼プルダウンより選択してください",申込書!$C$69&lt;&gt;""),申込書!$AC$22,""),"-"))</f>
        <v/>
      </c>
      <c r="FY419" s="369"/>
      <c r="FZ419" s="369"/>
      <c r="GA419" s="370" t="str">
        <f>IF(AND(申込書!$C$69&lt;&gt;"▼プルダウンより選択してください",申込書!$C$69&lt;&gt;"",$G419&lt;&gt;"",申込書!$V$69="特定学年のみ"),"申し込みする","")</f>
        <v/>
      </c>
      <c r="GB419" s="371"/>
      <c r="GC419" s="372"/>
      <c r="GD419" s="373" t="str">
        <f>IF(AND(申込書!$C$70&lt;&gt;"▼プルダウンより選択してください",申込書!$C$70&lt;&gt;"",申込書!$K$22&lt;&gt;"YYYY/MM/DD",$G419&lt;&gt;""),申込書!$K$22,"")</f>
        <v/>
      </c>
      <c r="GE419" s="369" t="str">
        <f>IF(GD419="","",IF(INDEX('コンテンツ＆備考マスタ'!$H:$J,MATCH(学校情報!GD$3,'コンテンツ＆備考マスタ'!$H:$H,0),3)="●",IF(AND(GD419&lt;&gt;"",ISNUMBER(申込書!$AC$22)=TRUE,申込書!$C$70&lt;&gt;"▼プルダウンより選択してください",申込書!$C$70&lt;&gt;""),申込書!$AC$22,""),"-"))</f>
        <v/>
      </c>
      <c r="GF419" s="369"/>
      <c r="GG419" s="369"/>
      <c r="GH419" s="370" t="str">
        <f>IF(AND(申込書!$C$70&lt;&gt;"▼プルダウンより選択してください",申込書!$C$70&lt;&gt;"",$G419&lt;&gt;"",申込書!$V$70="特定学年のみ"),"申し込みする","")</f>
        <v/>
      </c>
      <c r="GI419" s="371"/>
      <c r="GJ419" s="372"/>
      <c r="GK419" s="373" t="str">
        <f>IF(AND(申込書!$C$71&lt;&gt;"▼プルダウンより選択してください",申込書!$C$71&lt;&gt;"",申込書!$K$22&lt;&gt;"YYYY/MM/DD",$G419&lt;&gt;""),申込書!$K$22,"")</f>
        <v/>
      </c>
      <c r="GL419" s="369" t="str">
        <f>IF(GK419="","",IF(INDEX('コンテンツ＆備考マスタ'!$H:$J,MATCH(学校情報!GK$3,'コンテンツ＆備考マスタ'!$H:$H,0),3)="●",IF(AND(GK419&lt;&gt;"",ISNUMBER(申込書!$AC$22)=TRUE,申込書!$C$71&lt;&gt;"▼プルダウンより選択してください",申込書!$C$71&lt;&gt;""),申込書!$AC$22,""),"-"))</f>
        <v/>
      </c>
      <c r="GM419" s="369"/>
      <c r="GN419" s="369"/>
      <c r="GO419" s="370" t="str">
        <f>IF(AND(申込書!$C$71&lt;&gt;"▼プルダウンより選択してください",申込書!$C$71&lt;&gt;"",$G419&lt;&gt;"",申込書!$V$71="特定学年のみ"),"申し込みする","")</f>
        <v/>
      </c>
      <c r="GP419" s="371"/>
      <c r="GQ419" s="372"/>
      <c r="GR419" s="373" t="str">
        <f>IF(AND(申込書!$C$72&lt;&gt;"▼プルダウンより選択してください",申込書!$C$72&lt;&gt;"",申込書!$K$22&lt;&gt;"YYYY/MM/DD",$G419&lt;&gt;""),申込書!$K$22,"")</f>
        <v/>
      </c>
      <c r="GS419" s="369" t="str">
        <f>IF(GR419="","",IF(INDEX('コンテンツ＆備考マスタ'!$H:$J,MATCH(学校情報!GR$3,'コンテンツ＆備考マスタ'!$H:$H,0),3)="●",IF(AND(GR419&lt;&gt;"",ISNUMBER(申込書!$AC$22)=TRUE,申込書!$C$72&lt;&gt;"▼プルダウンより選択してください",申込書!$C$72&lt;&gt;""),申込書!$AC$22,""),"-"))</f>
        <v/>
      </c>
      <c r="GT419" s="369"/>
      <c r="GU419" s="369"/>
      <c r="GV419" s="370" t="str">
        <f>IF(AND(申込書!$C$72&lt;&gt;"▼プルダウンより選択してください",申込書!$C$72&lt;&gt;"",$G419&lt;&gt;"",申込書!$V$72="特定学年のみ"),"申し込みする","")</f>
        <v/>
      </c>
      <c r="GW419" s="371"/>
      <c r="GX419" s="372"/>
      <c r="GY419" s="373" t="str">
        <f>IF(AND(申込書!$C$73&lt;&gt;"▼プルダウンより選択してください",申込書!$C$73&lt;&gt;"",申込書!$K$22&lt;&gt;"YYYY/MM/DD",$G419&lt;&gt;""),申込書!$K$22,"")</f>
        <v/>
      </c>
      <c r="GZ419" s="369" t="str">
        <f>IF(GY419="","",IF(INDEX('コンテンツ＆備考マスタ'!$H:$J,MATCH(学校情報!GY$3,'コンテンツ＆備考マスタ'!$H:$H,0),3)="●",IF(AND(GY419&lt;&gt;"",ISNUMBER(申込書!$AC$22)=TRUE,申込書!$C$73&lt;&gt;"▼プルダウンより選択してください",申込書!$C$73&lt;&gt;""),申込書!$AC$22,""),"-"))</f>
        <v/>
      </c>
      <c r="HA419" s="369"/>
      <c r="HB419" s="369"/>
      <c r="HC419" s="370" t="str">
        <f>IF(AND(申込書!$C$73&lt;&gt;"▼プルダウンより選択してください",申込書!$C$73&lt;&gt;"",$G419&lt;&gt;"",申込書!$V$73="特定学年のみ"),"申し込みする","")</f>
        <v/>
      </c>
      <c r="HD419" s="371"/>
      <c r="HE419" s="372"/>
      <c r="HF419" s="373" t="str">
        <f>IF(AND(申込書!$C$74&lt;&gt;"▼プルダウンより選択してください",申込書!$C$74&lt;&gt;"",申込書!$K$22&lt;&gt;"YYYY/MM/DD",$G419&lt;&gt;""),申込書!$K$22,"")</f>
        <v/>
      </c>
      <c r="HG419" s="369" t="str">
        <f>IF(HF419="","",IF(INDEX('コンテンツ＆備考マスタ'!$H:$J,MATCH(学校情報!HF$3,'コンテンツ＆備考マスタ'!$H:$H,0),3)="●",IF(AND(HF419&lt;&gt;"",ISNUMBER(申込書!$AC$22)=TRUE,申込書!$C$74&lt;&gt;"▼プルダウンより選択してください",申込書!$C$74&lt;&gt;""),申込書!$AC$22,""),"-"))</f>
        <v/>
      </c>
      <c r="HH419" s="369"/>
      <c r="HI419" s="369"/>
      <c r="HJ419" s="370" t="str">
        <f>IF(AND(申込書!$C$74&lt;&gt;"▼プルダウンより選択してください",申込書!$C$74&lt;&gt;"",$G419&lt;&gt;"",申込書!$V$74="特定学年のみ"),"申し込みする","")</f>
        <v/>
      </c>
      <c r="HK419" s="371"/>
      <c r="HL419" s="372"/>
      <c r="HM419" s="373" t="str">
        <f>IF(AND(申込書!$C$75&lt;&gt;"▼プルダウンより選択してください",申込書!$C$75&lt;&gt;"",申込書!$K$22&lt;&gt;"YYYY/MM/DD",$G419&lt;&gt;""),申込書!$K$22,"")</f>
        <v/>
      </c>
      <c r="HN419" s="369" t="str">
        <f>IF(HM419="","",IF(INDEX('コンテンツ＆備考マスタ'!$H:$J,MATCH(学校情報!HM$3,'コンテンツ＆備考マスタ'!$H:$H,0),3)="●",IF(AND(HM419&lt;&gt;"",ISNUMBER(申込書!$AC$22)=TRUE,申込書!$C$75&lt;&gt;"▼プルダウンより選択してください",申込書!$C$75&lt;&gt;""),申込書!$AC$22,""),"-"))</f>
        <v/>
      </c>
      <c r="HO419" s="369"/>
      <c r="HP419" s="369"/>
      <c r="HQ419" s="370" t="str">
        <f>IF(AND(申込書!$C$75&lt;&gt;"▼プルダウンより選択してください",申込書!$C$75&lt;&gt;"",$G419&lt;&gt;"",申込書!$V$75="特定学年のみ"),"申し込みする","")</f>
        <v/>
      </c>
      <c r="HR419" s="371"/>
      <c r="HS419" s="371"/>
      <c r="HT419" s="374" t="str">
        <f>IF(AND(申込書!$C$76&lt;&gt;"▼プルダウンより選択してください",申込書!$C$76&lt;&gt;"",申込書!$K$22&lt;&gt;"YYYY/MM/DD",$G419&lt;&gt;""),申込書!$K$22,"")</f>
        <v/>
      </c>
      <c r="HU419" s="369" t="str">
        <f>IF(HT419="","",IF(INDEX('コンテンツ＆備考マスタ'!$H:$J,MATCH(学校情報!HT$3,'コンテンツ＆備考マスタ'!$H:$H,0),3)="●",IF(AND(HT419&lt;&gt;"",ISNUMBER(申込書!$AC$22)=TRUE,申込書!$C$76&lt;&gt;"▼プルダウンより選択してください",申込書!$C$76&lt;&gt;""),申込書!$AC$22,""),"-"))</f>
        <v/>
      </c>
      <c r="HV419" s="369"/>
      <c r="HW419" s="369"/>
      <c r="HX419" s="370" t="str">
        <f>IF(AND(申込書!$C$76&lt;&gt;"▼プルダウンより選択してください",申込書!$C$76&lt;&gt;"",$G419&lt;&gt;"",申込書!$V$76="特定学年のみ"),"申し込みする","")</f>
        <v/>
      </c>
      <c r="HY419" s="371"/>
      <c r="HZ419" s="372"/>
      <c r="IA419" s="69"/>
    </row>
    <row r="420" spans="2:235" ht="26.85" hidden="1" customHeight="1" outlineLevel="1">
      <c r="B420" s="365">
        <f t="shared" si="18"/>
        <v>415</v>
      </c>
      <c r="C420" s="55"/>
      <c r="D420" s="56"/>
      <c r="E420" s="154"/>
      <c r="F420" s="57"/>
      <c r="G420" s="58"/>
      <c r="H420" s="59"/>
      <c r="I420" s="60"/>
      <c r="J420" s="61"/>
      <c r="K420" s="366" t="str">
        <f t="shared" si="19"/>
        <v/>
      </c>
      <c r="L420" s="62"/>
      <c r="M420" s="322"/>
      <c r="N420" s="63"/>
      <c r="O420" s="64"/>
      <c r="P420" s="367" t="str">
        <f t="shared" si="20"/>
        <v/>
      </c>
      <c r="Q420" s="65"/>
      <c r="R420" s="66"/>
      <c r="S420" s="67"/>
      <c r="T420" s="68"/>
      <c r="U420" s="68"/>
      <c r="V420" s="68"/>
      <c r="W420" s="66"/>
      <c r="X420" s="281"/>
      <c r="Y420" s="368" t="str">
        <f>IF(AND(申込書!$C$47&lt;&gt;"▼プルダウンより選択してください",申込書!$C$47&lt;&gt;"",申込書!$K$22&lt;&gt;"YYYY/MM/DD",$G420&lt;&gt;""),申込書!$K$22,"")</f>
        <v/>
      </c>
      <c r="Z420" s="369" t="str">
        <f>IF(Y420="","",IF(INDEX('コンテンツ＆備考マスタ'!$H:$J,MATCH(学校情報!Y$3,'コンテンツ＆備考マスタ'!$H:$H,0),3)="●",IF(AND(Y420&lt;&gt;"",ISNUMBER(申込書!$AC$22)=TRUE,申込書!$C$47&lt;&gt;"▼プルダウンより選択してください",申込書!$C$47&lt;&gt;""),申込書!$AC$22,""),"-"))</f>
        <v/>
      </c>
      <c r="AA420" s="369"/>
      <c r="AB420" s="369"/>
      <c r="AC420" s="370" t="str">
        <f>IF(AND(申込書!$C$47&lt;&gt;"▼プルダウンより選択してください",申込書!$C$47&lt;&gt;"",$G420&lt;&gt;"",申込書!$V$47="特定学年のみ"),"申し込みする","")</f>
        <v/>
      </c>
      <c r="AD420" s="371"/>
      <c r="AE420" s="372"/>
      <c r="AF420" s="373" t="str">
        <f>IF(AND(申込書!$C$48&lt;&gt;"▼プルダウンより選択してください",申込書!$C$48&lt;&gt;"",申込書!$K$22&lt;&gt;"YYYY/MM/DD",$G420&lt;&gt;""),申込書!$K$22,"")</f>
        <v/>
      </c>
      <c r="AG420" s="369" t="str">
        <f>IF(AF420="","",IF(INDEX('コンテンツ＆備考マスタ'!$H:$J,MATCH(学校情報!AF$3,'コンテンツ＆備考マスタ'!$H:$H,0),3)="●",IF(AND(AF420&lt;&gt;"",ISNUMBER(申込書!$AC$22)=TRUE,申込書!$C$48&lt;&gt;"▼プルダウンより選択してください",申込書!$C$48&lt;&gt;""),申込書!$AC$22,""),"-"))</f>
        <v/>
      </c>
      <c r="AH420" s="369"/>
      <c r="AI420" s="369"/>
      <c r="AJ420" s="370" t="str">
        <f>IF(AND(申込書!$C$48&lt;&gt;"▼プルダウンより選択してください",申込書!$C$48&lt;&gt;"",$G420&lt;&gt;"",申込書!$V$48="特定学年のみ"),"申し込みする","")</f>
        <v/>
      </c>
      <c r="AK420" s="371"/>
      <c r="AL420" s="372"/>
      <c r="AM420" s="373" t="str">
        <f>IF(AND(申込書!$C$49&lt;&gt;"▼プルダウンより選択してください",申込書!$C$49&lt;&gt;"",申込書!$K$22&lt;&gt;"YYYY/MM/DD",$G420&lt;&gt;""),申込書!$K$22,"")</f>
        <v/>
      </c>
      <c r="AN420" s="369" t="str">
        <f>IF(AM420="","",IF(INDEX('コンテンツ＆備考マスタ'!$H:$J,MATCH(学校情報!AM$3,'コンテンツ＆備考マスタ'!$H:$H,0),3)="●",IF(AND(AM420&lt;&gt;"",ISNUMBER(申込書!$AC$22)=TRUE,申込書!$C$49&lt;&gt;"▼プルダウンより選択してください",申込書!$C$49&lt;&gt;""),申込書!$AC$22,""),"-"))</f>
        <v/>
      </c>
      <c r="AO420" s="369"/>
      <c r="AP420" s="369"/>
      <c r="AQ420" s="370" t="str">
        <f>IF(AND(申込書!$C$49&lt;&gt;"▼プルダウンより選択してください",申込書!$C$49&lt;&gt;"",$G420&lt;&gt;"",申込書!$V$49="特定学年のみ"),"申し込みする","")</f>
        <v/>
      </c>
      <c r="AR420" s="371"/>
      <c r="AS420" s="372"/>
      <c r="AT420" s="373" t="str">
        <f>IF(AND(申込書!$C$50&lt;&gt;"▼プルダウンより選択してください",申込書!$C$50&lt;&gt;"",申込書!$K$22&lt;&gt;"YYYY/MM/DD",$G420&lt;&gt;""),申込書!$K$22,"")</f>
        <v/>
      </c>
      <c r="AU420" s="369" t="str">
        <f>IF(AT420="","",IF(INDEX('コンテンツ＆備考マスタ'!$H:$J,MATCH(学校情報!AT$3,'コンテンツ＆備考マスタ'!$H:$H,0),3)="●",IF(AND(AT420&lt;&gt;"",ISNUMBER(申込書!$AC$22)=TRUE,申込書!$C$50&lt;&gt;"▼プルダウンより選択してください",申込書!$C$50&lt;&gt;""),申込書!$AC$22,""),"-"))</f>
        <v/>
      </c>
      <c r="AV420" s="369"/>
      <c r="AW420" s="369"/>
      <c r="AX420" s="370" t="str">
        <f>IF(AND(申込書!$C$50&lt;&gt;"▼プルダウンより選択してください",申込書!$C$50&lt;&gt;"",$G420&lt;&gt;"",申込書!$V$50="特定学年のみ"),"申し込みする","")</f>
        <v/>
      </c>
      <c r="AY420" s="371"/>
      <c r="AZ420" s="372"/>
      <c r="BA420" s="373" t="str">
        <f>IF(AND(申込書!$C$51&lt;&gt;"▼プルダウンより選択してください",申込書!$C$51&lt;&gt;"",申込書!$K$22&lt;&gt;"YYYY/MM/DD",$G420&lt;&gt;""),申込書!$K$22,"")</f>
        <v/>
      </c>
      <c r="BB420" s="369" t="str">
        <f>IF(BA420="","",IF(INDEX('コンテンツ＆備考マスタ'!$H:$J,MATCH(学校情報!BA$3,'コンテンツ＆備考マスタ'!$H:$H,0),3)="●",IF(AND(BA420&lt;&gt;"",ISNUMBER(申込書!$AC$22)=TRUE,申込書!$C$51&lt;&gt;"▼プルダウンより選択してください",申込書!$C$51&lt;&gt;""),申込書!$AC$22,""),"-"))</f>
        <v/>
      </c>
      <c r="BC420" s="369"/>
      <c r="BD420" s="369"/>
      <c r="BE420" s="370" t="str">
        <f>IF(AND(申込書!$C$51&lt;&gt;"▼プルダウンより選択してください",申込書!$C$51&lt;&gt;"",$G420&lt;&gt;"",申込書!$V$51="特定学年のみ"),"申し込みする","")</f>
        <v/>
      </c>
      <c r="BF420" s="371"/>
      <c r="BG420" s="372"/>
      <c r="BH420" s="373" t="str">
        <f>IF(AND(申込書!$C$52&lt;&gt;"▼プルダウンより選択してください",申込書!$C$52&lt;&gt;"",申込書!$K$22&lt;&gt;"YYYY/MM/DD",$G420&lt;&gt;""),申込書!$K$22,"")</f>
        <v/>
      </c>
      <c r="BI420" s="369" t="str">
        <f>IF(BH420="","",IF(INDEX('コンテンツ＆備考マスタ'!$H:$J,MATCH(学校情報!BH$3,'コンテンツ＆備考マスタ'!$H:$H,0),3)="●",IF(AND(BH420&lt;&gt;"",ISNUMBER(申込書!$AC$22)=TRUE,申込書!$C$52&lt;&gt;"▼プルダウンより選択してください",申込書!$C$52&lt;&gt;""),申込書!$AC$22,""),"-"))</f>
        <v/>
      </c>
      <c r="BJ420" s="369"/>
      <c r="BK420" s="369"/>
      <c r="BL420" s="370" t="str">
        <f>IF(AND(申込書!$C$52&lt;&gt;"▼プルダウンより選択してください",申込書!$C$52&lt;&gt;"",$G420&lt;&gt;"",申込書!$V$52="特定学年のみ"),"申し込みする","")</f>
        <v/>
      </c>
      <c r="BM420" s="371"/>
      <c r="BN420" s="372"/>
      <c r="BO420" s="373" t="str">
        <f>IF(AND(申込書!$C$53&lt;&gt;"▼プルダウンより選択してください",申込書!$C$53&lt;&gt;"",申込書!$K$22&lt;&gt;"YYYY/MM/DD",$G420&lt;&gt;""),申込書!$K$22,"")</f>
        <v/>
      </c>
      <c r="BP420" s="369" t="str">
        <f>IF(BO420="","",IF(INDEX('コンテンツ＆備考マスタ'!$H:$J,MATCH(学校情報!BO$3,'コンテンツ＆備考マスタ'!$H:$H,0),3)="●",IF(AND(BO420&lt;&gt;"",ISNUMBER(申込書!$AC$22)=TRUE,申込書!$C$53&lt;&gt;"▼プルダウンより選択してください",申込書!$C$53&lt;&gt;""),申込書!$AC$22,""),"-"))</f>
        <v/>
      </c>
      <c r="BQ420" s="369"/>
      <c r="BR420" s="369"/>
      <c r="BS420" s="370" t="str">
        <f>IF(AND(申込書!$C$53&lt;&gt;"▼プルダウンより選択してください",申込書!$C$53&lt;&gt;"",$G420&lt;&gt;"",申込書!$V$53="特定学年のみ"),"申し込みする","")</f>
        <v/>
      </c>
      <c r="BT420" s="371"/>
      <c r="BU420" s="372"/>
      <c r="BV420" s="373" t="str">
        <f>IF(AND(申込書!$C$54&lt;&gt;"▼プルダウンより選択してください",申込書!$C$54&lt;&gt;"",申込書!$K$22&lt;&gt;"YYYY/MM/DD",$G420&lt;&gt;""),申込書!$K$22,"")</f>
        <v/>
      </c>
      <c r="BW420" s="369" t="str">
        <f>IF(BV420="","",IF(INDEX('コンテンツ＆備考マスタ'!$H:$J,MATCH(学校情報!BV$3,'コンテンツ＆備考マスタ'!$H:$H,0),3)="●",IF(AND(BV420&lt;&gt;"",ISNUMBER(申込書!$AC$22)=TRUE,申込書!$C$54&lt;&gt;"▼プルダウンより選択してください",申込書!$C$54&lt;&gt;""),申込書!$AC$22,""),"-"))</f>
        <v/>
      </c>
      <c r="BX420" s="369"/>
      <c r="BY420" s="369"/>
      <c r="BZ420" s="370" t="str">
        <f>IF(AND(申込書!$C$54&lt;&gt;"▼プルダウンより選択してください",申込書!$C$54&lt;&gt;"",$G420&lt;&gt;"",申込書!$V$54="特定学年のみ"),"申し込みする","")</f>
        <v/>
      </c>
      <c r="CA420" s="371"/>
      <c r="CB420" s="372"/>
      <c r="CC420" s="373" t="str">
        <f>IF(AND(申込書!$C$55&lt;&gt;"▼プルダウンより選択してください",申込書!$C$55&lt;&gt;"",申込書!$K$22&lt;&gt;"YYYY/MM/DD",$G420&lt;&gt;""),申込書!$K$22,"")</f>
        <v/>
      </c>
      <c r="CD420" s="369" t="str">
        <f>IF(CC420="","",IF(INDEX('コンテンツ＆備考マスタ'!$H:$J,MATCH(学校情報!CC$3,'コンテンツ＆備考マスタ'!$H:$H,0),3)="●",IF(AND(CC420&lt;&gt;"",ISNUMBER(申込書!$AC$22)=TRUE,申込書!$C$55&lt;&gt;"▼プルダウンより選択してください",申込書!$C$55&lt;&gt;""),申込書!$AC$22,""),"-"))</f>
        <v/>
      </c>
      <c r="CE420" s="369"/>
      <c r="CF420" s="369"/>
      <c r="CG420" s="370" t="str">
        <f>IF(AND(申込書!$C$55&lt;&gt;"▼プルダウンより選択してください",申込書!$C$55&lt;&gt;"",$G420&lt;&gt;"",申込書!$V$55="特定学年のみ"),"申し込みする","")</f>
        <v/>
      </c>
      <c r="CH420" s="371"/>
      <c r="CI420" s="372"/>
      <c r="CJ420" s="373" t="str">
        <f>IF(AND(申込書!$C$56&lt;&gt;"▼プルダウンより選択してください",申込書!$C$56&lt;&gt;"",申込書!$K$22&lt;&gt;"YYYY/MM/DD",$G420&lt;&gt;""),申込書!$K$22,"")</f>
        <v/>
      </c>
      <c r="CK420" s="369" t="str">
        <f>IF(CJ420="","",IF(INDEX('コンテンツ＆備考マスタ'!$H:$J,MATCH(学校情報!CJ$3,'コンテンツ＆備考マスタ'!$H:$H,0),3)="●",IF(AND(CJ420&lt;&gt;"",ISNUMBER(申込書!$AC$22)=TRUE,申込書!$C$56&lt;&gt;"▼プルダウンより選択してください",申込書!$C$56&lt;&gt;""),申込書!$AC$22,""),"-"))</f>
        <v/>
      </c>
      <c r="CL420" s="369"/>
      <c r="CM420" s="369"/>
      <c r="CN420" s="370" t="str">
        <f>IF(AND(申込書!$C$56&lt;&gt;"▼プルダウンより選択してください",申込書!$C$56&lt;&gt;"",$G420&lt;&gt;"",申込書!$V$56="特定学年のみ"),"申し込みする","")</f>
        <v/>
      </c>
      <c r="CO420" s="371"/>
      <c r="CP420" s="372"/>
      <c r="CQ420" s="373" t="str">
        <f>IF(AND(申込書!$C$57&lt;&gt;"▼プルダウンより選択してください",申込書!$C$57&lt;&gt;"",申込書!$K$22&lt;&gt;"YYYY/MM/DD",$G420&lt;&gt;""),申込書!$K$22,"")</f>
        <v/>
      </c>
      <c r="CR420" s="369" t="str">
        <f>IF(CQ420="","",IF(INDEX('コンテンツ＆備考マスタ'!$H:$J,MATCH(学校情報!CQ$3,'コンテンツ＆備考マスタ'!$H:$H,0),3)="●",IF(AND(CQ420&lt;&gt;"",ISNUMBER(申込書!$AC$22)=TRUE,申込書!$C$57&lt;&gt;"▼プルダウンより選択してください",申込書!$C$57&lt;&gt;""),申込書!$AC$22,""),"-"))</f>
        <v/>
      </c>
      <c r="CS420" s="369"/>
      <c r="CT420" s="369"/>
      <c r="CU420" s="369" t="str">
        <f>IF(AND(申込書!$C$57&lt;&gt;"▼プルダウンより選択してください",申込書!$C$57&lt;&gt;"",$G420&lt;&gt;"",申込書!$V$57="特定学年のみ"),"申し込みする","")</f>
        <v/>
      </c>
      <c r="CV420" s="371"/>
      <c r="CW420" s="372"/>
      <c r="CX420" s="373" t="str">
        <f>IF(AND(申込書!$C$58&lt;&gt;"▼プルダウンより選択してください",申込書!$C$58&lt;&gt;"",申込書!$K$22&lt;&gt;"YYYY/MM/DD",$G420&lt;&gt;""),申込書!$K$22,"")</f>
        <v/>
      </c>
      <c r="CY420" s="369" t="str">
        <f>IF(CX420="","",IF(INDEX('コンテンツ＆備考マスタ'!$H:$J,MATCH(学校情報!CX$3,'コンテンツ＆備考マスタ'!$H:$H,0),3)="●",IF(AND(CX420&lt;&gt;"",ISNUMBER(申込書!$AC$22)=TRUE,申込書!$C$58&lt;&gt;"▼プルダウンより選択してください",申込書!$C$58&lt;&gt;""),申込書!$AC$22,""),"-"))</f>
        <v/>
      </c>
      <c r="CZ420" s="369"/>
      <c r="DA420" s="369"/>
      <c r="DB420" s="369" t="str">
        <f>IF(AND(申込書!$C$58&lt;&gt;"▼プルダウンより選択してください",申込書!$C$58&lt;&gt;"",$G420&lt;&gt;"",申込書!$V$58="特定学年のみ"),"申し込みする","")</f>
        <v/>
      </c>
      <c r="DC420" s="371"/>
      <c r="DD420" s="372"/>
      <c r="DE420" s="373" t="str">
        <f>IF(AND(申込書!$C$59&lt;&gt;"▼プルダウンより選択してください",申込書!$C$59&lt;&gt;"",申込書!$K$22&lt;&gt;"YYYY/MM/DD",$G420&lt;&gt;""),申込書!$K$22,"")</f>
        <v/>
      </c>
      <c r="DF420" s="369" t="str">
        <f>IF(DE420="","",IF(INDEX('コンテンツ＆備考マスタ'!$H:$J,MATCH(学校情報!DE$3,'コンテンツ＆備考マスタ'!$H:$H,0),3)="●",IF(AND(DE420&lt;&gt;"",ISNUMBER(申込書!$AC$22)=TRUE,申込書!$C$59&lt;&gt;"▼プルダウンより選択してください",申込書!$C$59&lt;&gt;""),申込書!$AC$22,""),"-"))</f>
        <v/>
      </c>
      <c r="DG420" s="369"/>
      <c r="DH420" s="369"/>
      <c r="DI420" s="369" t="str">
        <f>IF(AND(申込書!$C$59&lt;&gt;"▼プルダウンより選択してください",申込書!$C$59&lt;&gt;"",$G420&lt;&gt;"",申込書!$V$59="特定学年のみ"),"申し込みする","")</f>
        <v/>
      </c>
      <c r="DJ420" s="371"/>
      <c r="DK420" s="372"/>
      <c r="DL420" s="373" t="str">
        <f>IF(AND(申込書!$C$60&lt;&gt;"▼プルダウンより選択してください",申込書!$C$60&lt;&gt;"",申込書!$K$22&lt;&gt;"YYYY/MM/DD",$G420&lt;&gt;""),申込書!$K$22,"")</f>
        <v/>
      </c>
      <c r="DM420" s="369" t="str">
        <f>IF(DL420="","",IF(INDEX('コンテンツ＆備考マスタ'!$H:$J,MATCH(学校情報!DL$3,'コンテンツ＆備考マスタ'!$H:$H,0),3)="●",IF(AND(DL420&lt;&gt;"",ISNUMBER(申込書!$AC$22)=TRUE,申込書!$C$60&lt;&gt;"▼プルダウンより選択してください",申込書!$C$60&lt;&gt;""),申込書!$AC$22,""),"-"))</f>
        <v/>
      </c>
      <c r="DN420" s="369"/>
      <c r="DO420" s="369"/>
      <c r="DP420" s="369" t="str">
        <f>IF(AND(申込書!$C$60&lt;&gt;"▼プルダウンより選択してください",申込書!$C$60&lt;&gt;"",$G420&lt;&gt;"",申込書!$V$60="特定学年のみ"),"申し込みする","")</f>
        <v/>
      </c>
      <c r="DQ420" s="371"/>
      <c r="DR420" s="372"/>
      <c r="DS420" s="373" t="str">
        <f>IF(AND(申込書!$C$61&lt;&gt;"▼プルダウンより選択してください",申込書!$C$61&lt;&gt;"",申込書!$K$22&lt;&gt;"YYYY/MM/DD",$G420&lt;&gt;""),申込書!$K$22,"")</f>
        <v/>
      </c>
      <c r="DT420" s="369" t="str">
        <f>IF(DS420="","",IF(INDEX('コンテンツ＆備考マスタ'!$H:$J,MATCH(学校情報!DS$3,'コンテンツ＆備考マスタ'!$H:$H,0),3)="●",IF(AND(DS420&lt;&gt;"",ISNUMBER(申込書!$AC$22)=TRUE,申込書!$C$61&lt;&gt;"▼プルダウンより選択してください",申込書!$C$61&lt;&gt;""),申込書!$AC$22,""),"-"))</f>
        <v/>
      </c>
      <c r="DU420" s="369"/>
      <c r="DV420" s="369"/>
      <c r="DW420" s="369" t="str">
        <f>IF(AND(申込書!$C$61&lt;&gt;"▼プルダウンより選択してください",申込書!$C$61&lt;&gt;"",$G420&lt;&gt;"",申込書!$V$61="特定学年のみ"),"申し込みする","")</f>
        <v/>
      </c>
      <c r="DX420" s="371"/>
      <c r="DY420" s="372"/>
      <c r="DZ420" s="373" t="str">
        <f>IF(AND(申込書!$C$62&lt;&gt;"▼プルダウンより選択してください",申込書!$C$62&lt;&gt;"",申込書!$K$22&lt;&gt;"YYYY/MM/DD",$G420&lt;&gt;""),申込書!$K$22,"")</f>
        <v/>
      </c>
      <c r="EA420" s="369" t="str">
        <f>IF(DZ420="","",IF(INDEX('コンテンツ＆備考マスタ'!$H:$J,MATCH(学校情報!DZ$3,'コンテンツ＆備考マスタ'!$H:$H,0),3)="●",IF(AND(DZ420&lt;&gt;"",ISNUMBER(申込書!$AC$22)=TRUE,申込書!$C$62&lt;&gt;"▼プルダウンより選択してください",申込書!$C$62&lt;&gt;""),申込書!$AC$22,""),"-"))</f>
        <v/>
      </c>
      <c r="EB420" s="369"/>
      <c r="EC420" s="369"/>
      <c r="ED420" s="370" t="str">
        <f>IF(AND(申込書!$C$62&lt;&gt;"▼プルダウンより選択してください",申込書!$C$62&lt;&gt;"",$G420&lt;&gt;"",申込書!$V$62="特定学年のみ"),"申し込みする","")</f>
        <v/>
      </c>
      <c r="EE420" s="371"/>
      <c r="EF420" s="372"/>
      <c r="EG420" s="373" t="str">
        <f>IF(AND(申込書!$C$63&lt;&gt;"▼プルダウンより選択してください",申込書!$C$63&lt;&gt;"",申込書!$K$22&lt;&gt;"YYYY/MM/DD",$G420&lt;&gt;""),申込書!$K$22,"")</f>
        <v/>
      </c>
      <c r="EH420" s="369" t="str">
        <f>IF(EG420="","",IF(INDEX('コンテンツ＆備考マスタ'!$H:$J,MATCH(学校情報!EG$3,'コンテンツ＆備考マスタ'!$H:$H,0),3)="●",IF(AND(EG420&lt;&gt;"",ISNUMBER(申込書!$AC$22)=TRUE,申込書!$C$63&lt;&gt;"▼プルダウンより選択してください",申込書!$C$63&lt;&gt;""),申込書!$AC$22,""),"-"))</f>
        <v/>
      </c>
      <c r="EI420" s="369"/>
      <c r="EJ420" s="369"/>
      <c r="EK420" s="370" t="str">
        <f>IF(AND(申込書!$C$63&lt;&gt;"▼プルダウンより選択してください",申込書!$C$63&lt;&gt;"",$G420&lt;&gt;"",申込書!$V$63="特定学年のみ"),"申し込みする","")</f>
        <v/>
      </c>
      <c r="EL420" s="371"/>
      <c r="EM420" s="372"/>
      <c r="EN420" s="373" t="str">
        <f>IF(AND(申込書!$C$64&lt;&gt;"▼プルダウンより選択してください",申込書!$C$64&lt;&gt;"",申込書!$K$22&lt;&gt;"YYYY/MM/DD",$G420&lt;&gt;""),申込書!$K$22,"")</f>
        <v/>
      </c>
      <c r="EO420" s="369" t="str">
        <f>IF(EN420="","",IF(INDEX('コンテンツ＆備考マスタ'!$H:$J,MATCH(学校情報!EN$3,'コンテンツ＆備考マスタ'!$H:$H,0),3)="●",IF(AND(EN420&lt;&gt;"",ISNUMBER(申込書!$AC$22)=TRUE,申込書!$C$64&lt;&gt;"▼プルダウンより選択してください",申込書!$C$64&lt;&gt;""),申込書!$AC$22,""),"-"))</f>
        <v/>
      </c>
      <c r="EP420" s="369"/>
      <c r="EQ420" s="369"/>
      <c r="ER420" s="370" t="str">
        <f>IF(AND(申込書!$C$64&lt;&gt;"▼プルダウンより選択してください",申込書!$C$64&lt;&gt;"",$G420&lt;&gt;"",申込書!$V$64="特定学年のみ"),"申し込みする","")</f>
        <v/>
      </c>
      <c r="ES420" s="371"/>
      <c r="ET420" s="372"/>
      <c r="EU420" s="373" t="str">
        <f>IF(AND(申込書!$C$65&lt;&gt;"▼プルダウンより選択してください",申込書!$C$65&lt;&gt;"",申込書!$K$22&lt;&gt;"YYYY/MM/DD",$G420&lt;&gt;""),申込書!$K$22,"")</f>
        <v/>
      </c>
      <c r="EV420" s="369" t="str">
        <f>IF(EU420="","",IF(INDEX('コンテンツ＆備考マスタ'!$H:$J,MATCH(学校情報!EU$3,'コンテンツ＆備考マスタ'!$H:$H,0),3)="●",IF(AND(EU420&lt;&gt;"",ISNUMBER(申込書!$AC$22)=TRUE,申込書!$C$65&lt;&gt;"▼プルダウンより選択してください",申込書!$C$65&lt;&gt;""),申込書!$AC$22,""),"-"))</f>
        <v/>
      </c>
      <c r="EW420" s="369"/>
      <c r="EX420" s="369"/>
      <c r="EY420" s="370" t="str">
        <f>IF(AND(申込書!$C$65&lt;&gt;"▼プルダウンより選択してください",申込書!$C$65&lt;&gt;"",$G420&lt;&gt;"",申込書!$V$65="特定学年のみ"),"申し込みする","")</f>
        <v/>
      </c>
      <c r="EZ420" s="371"/>
      <c r="FA420" s="372"/>
      <c r="FB420" s="373" t="str">
        <f>IF(AND(申込書!$C$66&lt;&gt;"▼プルダウンより選択してください",申込書!$C$66&lt;&gt;"",申込書!$K$22&lt;&gt;"YYYY/MM/DD",$G420&lt;&gt;""),申込書!$K$22,"")</f>
        <v/>
      </c>
      <c r="FC420" s="369" t="str">
        <f>IF(FB420="","",IF(INDEX('コンテンツ＆備考マスタ'!$H:$J,MATCH(学校情報!FB$3,'コンテンツ＆備考マスタ'!$H:$H,0),3)="●",IF(AND(FB420&lt;&gt;"",ISNUMBER(申込書!$AC$22)=TRUE,申込書!$C$66&lt;&gt;"▼プルダウンより選択してください",申込書!$C$66&lt;&gt;""),申込書!$AC$22,""),"-"))</f>
        <v/>
      </c>
      <c r="FD420" s="369"/>
      <c r="FE420" s="369"/>
      <c r="FF420" s="370" t="str">
        <f>IF(AND(申込書!$C$66&lt;&gt;"▼プルダウンより選択してください",申込書!$C$66&lt;&gt;"",$G420&lt;&gt;"",申込書!$V$66="特定学年のみ"),"申し込みする","")</f>
        <v/>
      </c>
      <c r="FG420" s="371"/>
      <c r="FH420" s="372"/>
      <c r="FI420" s="373" t="str">
        <f>IF(AND(申込書!$C$67&lt;&gt;"▼プルダウンより選択してください",申込書!$C$67&lt;&gt;"",申込書!$K$22&lt;&gt;"YYYY/MM/DD",$G420&lt;&gt;""),申込書!$K$22,"")</f>
        <v/>
      </c>
      <c r="FJ420" s="369" t="str">
        <f>IF(FI420="","",IF(INDEX('コンテンツ＆備考マスタ'!$H:$J,MATCH(学校情報!FI$3,'コンテンツ＆備考マスタ'!$H:$H,0),3)="●",IF(AND(FI420&lt;&gt;"",ISNUMBER(申込書!$AC$22)=TRUE,申込書!$C$67&lt;&gt;"▼プルダウンより選択してください",申込書!$C$67&lt;&gt;""),申込書!$AC$22,""),"-"))</f>
        <v/>
      </c>
      <c r="FK420" s="369"/>
      <c r="FL420" s="369"/>
      <c r="FM420" s="370" t="str">
        <f>IF(AND(申込書!$C$67&lt;&gt;"▼プルダウンより選択してください",申込書!$C$67&lt;&gt;"",$G420&lt;&gt;"",申込書!$V$67="特定学年のみ"),"申し込みする","")</f>
        <v/>
      </c>
      <c r="FN420" s="371"/>
      <c r="FO420" s="372"/>
      <c r="FP420" s="373" t="str">
        <f>IF(AND(申込書!$C$68&lt;&gt;"▼プルダウンより選択してください",申込書!$C$68&lt;&gt;"",申込書!$K$22&lt;&gt;"YYYY/MM/DD",$G420&lt;&gt;""),申込書!$K$22,"")</f>
        <v/>
      </c>
      <c r="FQ420" s="369" t="str">
        <f>IF(FP420="","",IF(INDEX('コンテンツ＆備考マスタ'!$H:$J,MATCH(学校情報!FP$3,'コンテンツ＆備考マスタ'!$H:$H,0),3)="●",IF(AND(FP420&lt;&gt;"",ISNUMBER(申込書!$AC$22)=TRUE,申込書!$C$68&lt;&gt;"▼プルダウンより選択してください",申込書!$C$68&lt;&gt;""),申込書!$AC$22,""),"-"))</f>
        <v/>
      </c>
      <c r="FR420" s="369"/>
      <c r="FS420" s="369"/>
      <c r="FT420" s="370" t="str">
        <f>IF(AND(申込書!$C$68&lt;&gt;"▼プルダウンより選択してください",申込書!$C$68&lt;&gt;"",$G420&lt;&gt;"",申込書!$V$68="特定学年のみ"),"申し込みする","")</f>
        <v/>
      </c>
      <c r="FU420" s="371"/>
      <c r="FV420" s="372"/>
      <c r="FW420" s="373" t="str">
        <f>IF(AND(申込書!$C$69&lt;&gt;"▼プルダウンより選択してください",申込書!$C$69&lt;&gt;"",申込書!$K$22&lt;&gt;"YYYY/MM/DD",$G420&lt;&gt;""),申込書!$K$22,"")</f>
        <v/>
      </c>
      <c r="FX420" s="369" t="str">
        <f>IF(FW420="","",IF(INDEX('コンテンツ＆備考マスタ'!$H:$J,MATCH(学校情報!FW$3,'コンテンツ＆備考マスタ'!$H:$H,0),3)="●",IF(AND(FW420&lt;&gt;"",ISNUMBER(申込書!$AC$22)=TRUE,申込書!$C$69&lt;&gt;"▼プルダウンより選択してください",申込書!$C$69&lt;&gt;""),申込書!$AC$22,""),"-"))</f>
        <v/>
      </c>
      <c r="FY420" s="369"/>
      <c r="FZ420" s="369"/>
      <c r="GA420" s="370" t="str">
        <f>IF(AND(申込書!$C$69&lt;&gt;"▼プルダウンより選択してください",申込書!$C$69&lt;&gt;"",$G420&lt;&gt;"",申込書!$V$69="特定学年のみ"),"申し込みする","")</f>
        <v/>
      </c>
      <c r="GB420" s="371"/>
      <c r="GC420" s="372"/>
      <c r="GD420" s="373" t="str">
        <f>IF(AND(申込書!$C$70&lt;&gt;"▼プルダウンより選択してください",申込書!$C$70&lt;&gt;"",申込書!$K$22&lt;&gt;"YYYY/MM/DD",$G420&lt;&gt;""),申込書!$K$22,"")</f>
        <v/>
      </c>
      <c r="GE420" s="369" t="str">
        <f>IF(GD420="","",IF(INDEX('コンテンツ＆備考マスタ'!$H:$J,MATCH(学校情報!GD$3,'コンテンツ＆備考マスタ'!$H:$H,0),3)="●",IF(AND(GD420&lt;&gt;"",ISNUMBER(申込書!$AC$22)=TRUE,申込書!$C$70&lt;&gt;"▼プルダウンより選択してください",申込書!$C$70&lt;&gt;""),申込書!$AC$22,""),"-"))</f>
        <v/>
      </c>
      <c r="GF420" s="369"/>
      <c r="GG420" s="369"/>
      <c r="GH420" s="370" t="str">
        <f>IF(AND(申込書!$C$70&lt;&gt;"▼プルダウンより選択してください",申込書!$C$70&lt;&gt;"",$G420&lt;&gt;"",申込書!$V$70="特定学年のみ"),"申し込みする","")</f>
        <v/>
      </c>
      <c r="GI420" s="371"/>
      <c r="GJ420" s="372"/>
      <c r="GK420" s="373" t="str">
        <f>IF(AND(申込書!$C$71&lt;&gt;"▼プルダウンより選択してください",申込書!$C$71&lt;&gt;"",申込書!$K$22&lt;&gt;"YYYY/MM/DD",$G420&lt;&gt;""),申込書!$K$22,"")</f>
        <v/>
      </c>
      <c r="GL420" s="369" t="str">
        <f>IF(GK420="","",IF(INDEX('コンテンツ＆備考マスタ'!$H:$J,MATCH(学校情報!GK$3,'コンテンツ＆備考マスタ'!$H:$H,0),3)="●",IF(AND(GK420&lt;&gt;"",ISNUMBER(申込書!$AC$22)=TRUE,申込書!$C$71&lt;&gt;"▼プルダウンより選択してください",申込書!$C$71&lt;&gt;""),申込書!$AC$22,""),"-"))</f>
        <v/>
      </c>
      <c r="GM420" s="369"/>
      <c r="GN420" s="369"/>
      <c r="GO420" s="370" t="str">
        <f>IF(AND(申込書!$C$71&lt;&gt;"▼プルダウンより選択してください",申込書!$C$71&lt;&gt;"",$G420&lt;&gt;"",申込書!$V$71="特定学年のみ"),"申し込みする","")</f>
        <v/>
      </c>
      <c r="GP420" s="371"/>
      <c r="GQ420" s="372"/>
      <c r="GR420" s="373" t="str">
        <f>IF(AND(申込書!$C$72&lt;&gt;"▼プルダウンより選択してください",申込書!$C$72&lt;&gt;"",申込書!$K$22&lt;&gt;"YYYY/MM/DD",$G420&lt;&gt;""),申込書!$K$22,"")</f>
        <v/>
      </c>
      <c r="GS420" s="369" t="str">
        <f>IF(GR420="","",IF(INDEX('コンテンツ＆備考マスタ'!$H:$J,MATCH(学校情報!GR$3,'コンテンツ＆備考マスタ'!$H:$H,0),3)="●",IF(AND(GR420&lt;&gt;"",ISNUMBER(申込書!$AC$22)=TRUE,申込書!$C$72&lt;&gt;"▼プルダウンより選択してください",申込書!$C$72&lt;&gt;""),申込書!$AC$22,""),"-"))</f>
        <v/>
      </c>
      <c r="GT420" s="369"/>
      <c r="GU420" s="369"/>
      <c r="GV420" s="370" t="str">
        <f>IF(AND(申込書!$C$72&lt;&gt;"▼プルダウンより選択してください",申込書!$C$72&lt;&gt;"",$G420&lt;&gt;"",申込書!$V$72="特定学年のみ"),"申し込みする","")</f>
        <v/>
      </c>
      <c r="GW420" s="371"/>
      <c r="GX420" s="372"/>
      <c r="GY420" s="373" t="str">
        <f>IF(AND(申込書!$C$73&lt;&gt;"▼プルダウンより選択してください",申込書!$C$73&lt;&gt;"",申込書!$K$22&lt;&gt;"YYYY/MM/DD",$G420&lt;&gt;""),申込書!$K$22,"")</f>
        <v/>
      </c>
      <c r="GZ420" s="369" t="str">
        <f>IF(GY420="","",IF(INDEX('コンテンツ＆備考マスタ'!$H:$J,MATCH(学校情報!GY$3,'コンテンツ＆備考マスタ'!$H:$H,0),3)="●",IF(AND(GY420&lt;&gt;"",ISNUMBER(申込書!$AC$22)=TRUE,申込書!$C$73&lt;&gt;"▼プルダウンより選択してください",申込書!$C$73&lt;&gt;""),申込書!$AC$22,""),"-"))</f>
        <v/>
      </c>
      <c r="HA420" s="369"/>
      <c r="HB420" s="369"/>
      <c r="HC420" s="370" t="str">
        <f>IF(AND(申込書!$C$73&lt;&gt;"▼プルダウンより選択してください",申込書!$C$73&lt;&gt;"",$G420&lt;&gt;"",申込書!$V$73="特定学年のみ"),"申し込みする","")</f>
        <v/>
      </c>
      <c r="HD420" s="371"/>
      <c r="HE420" s="372"/>
      <c r="HF420" s="373" t="str">
        <f>IF(AND(申込書!$C$74&lt;&gt;"▼プルダウンより選択してください",申込書!$C$74&lt;&gt;"",申込書!$K$22&lt;&gt;"YYYY/MM/DD",$G420&lt;&gt;""),申込書!$K$22,"")</f>
        <v/>
      </c>
      <c r="HG420" s="369" t="str">
        <f>IF(HF420="","",IF(INDEX('コンテンツ＆備考マスタ'!$H:$J,MATCH(学校情報!HF$3,'コンテンツ＆備考マスタ'!$H:$H,0),3)="●",IF(AND(HF420&lt;&gt;"",ISNUMBER(申込書!$AC$22)=TRUE,申込書!$C$74&lt;&gt;"▼プルダウンより選択してください",申込書!$C$74&lt;&gt;""),申込書!$AC$22,""),"-"))</f>
        <v/>
      </c>
      <c r="HH420" s="369"/>
      <c r="HI420" s="369"/>
      <c r="HJ420" s="370" t="str">
        <f>IF(AND(申込書!$C$74&lt;&gt;"▼プルダウンより選択してください",申込書!$C$74&lt;&gt;"",$G420&lt;&gt;"",申込書!$V$74="特定学年のみ"),"申し込みする","")</f>
        <v/>
      </c>
      <c r="HK420" s="371"/>
      <c r="HL420" s="372"/>
      <c r="HM420" s="373" t="str">
        <f>IF(AND(申込書!$C$75&lt;&gt;"▼プルダウンより選択してください",申込書!$C$75&lt;&gt;"",申込書!$K$22&lt;&gt;"YYYY/MM/DD",$G420&lt;&gt;""),申込書!$K$22,"")</f>
        <v/>
      </c>
      <c r="HN420" s="369" t="str">
        <f>IF(HM420="","",IF(INDEX('コンテンツ＆備考マスタ'!$H:$J,MATCH(学校情報!HM$3,'コンテンツ＆備考マスタ'!$H:$H,0),3)="●",IF(AND(HM420&lt;&gt;"",ISNUMBER(申込書!$AC$22)=TRUE,申込書!$C$75&lt;&gt;"▼プルダウンより選択してください",申込書!$C$75&lt;&gt;""),申込書!$AC$22,""),"-"))</f>
        <v/>
      </c>
      <c r="HO420" s="369"/>
      <c r="HP420" s="369"/>
      <c r="HQ420" s="370" t="str">
        <f>IF(AND(申込書!$C$75&lt;&gt;"▼プルダウンより選択してください",申込書!$C$75&lt;&gt;"",$G420&lt;&gt;"",申込書!$V$75="特定学年のみ"),"申し込みする","")</f>
        <v/>
      </c>
      <c r="HR420" s="371"/>
      <c r="HS420" s="371"/>
      <c r="HT420" s="374" t="str">
        <f>IF(AND(申込書!$C$76&lt;&gt;"▼プルダウンより選択してください",申込書!$C$76&lt;&gt;"",申込書!$K$22&lt;&gt;"YYYY/MM/DD",$G420&lt;&gt;""),申込書!$K$22,"")</f>
        <v/>
      </c>
      <c r="HU420" s="369" t="str">
        <f>IF(HT420="","",IF(INDEX('コンテンツ＆備考マスタ'!$H:$J,MATCH(学校情報!HT$3,'コンテンツ＆備考マスタ'!$H:$H,0),3)="●",IF(AND(HT420&lt;&gt;"",ISNUMBER(申込書!$AC$22)=TRUE,申込書!$C$76&lt;&gt;"▼プルダウンより選択してください",申込書!$C$76&lt;&gt;""),申込書!$AC$22,""),"-"))</f>
        <v/>
      </c>
      <c r="HV420" s="369"/>
      <c r="HW420" s="369"/>
      <c r="HX420" s="370" t="str">
        <f>IF(AND(申込書!$C$76&lt;&gt;"▼プルダウンより選択してください",申込書!$C$76&lt;&gt;"",$G420&lt;&gt;"",申込書!$V$76="特定学年のみ"),"申し込みする","")</f>
        <v/>
      </c>
      <c r="HY420" s="371"/>
      <c r="HZ420" s="372"/>
      <c r="IA420" s="69"/>
    </row>
    <row r="421" spans="2:235" ht="26.85" hidden="1" customHeight="1" outlineLevel="1">
      <c r="B421" s="365">
        <f t="shared" si="18"/>
        <v>416</v>
      </c>
      <c r="C421" s="55"/>
      <c r="D421" s="56"/>
      <c r="E421" s="154"/>
      <c r="F421" s="57"/>
      <c r="G421" s="58"/>
      <c r="H421" s="59"/>
      <c r="I421" s="60"/>
      <c r="J421" s="61"/>
      <c r="K421" s="366" t="str">
        <f t="shared" si="19"/>
        <v/>
      </c>
      <c r="L421" s="62"/>
      <c r="M421" s="322"/>
      <c r="N421" s="63"/>
      <c r="O421" s="64"/>
      <c r="P421" s="367" t="str">
        <f t="shared" si="20"/>
        <v/>
      </c>
      <c r="Q421" s="65"/>
      <c r="R421" s="66"/>
      <c r="S421" s="67"/>
      <c r="T421" s="68"/>
      <c r="U421" s="68"/>
      <c r="V421" s="68"/>
      <c r="W421" s="66"/>
      <c r="X421" s="281"/>
      <c r="Y421" s="368" t="str">
        <f>IF(AND(申込書!$C$47&lt;&gt;"▼プルダウンより選択してください",申込書!$C$47&lt;&gt;"",申込書!$K$22&lt;&gt;"YYYY/MM/DD",$G421&lt;&gt;""),申込書!$K$22,"")</f>
        <v/>
      </c>
      <c r="Z421" s="369" t="str">
        <f>IF(Y421="","",IF(INDEX('コンテンツ＆備考マスタ'!$H:$J,MATCH(学校情報!Y$3,'コンテンツ＆備考マスタ'!$H:$H,0),3)="●",IF(AND(Y421&lt;&gt;"",ISNUMBER(申込書!$AC$22)=TRUE,申込書!$C$47&lt;&gt;"▼プルダウンより選択してください",申込書!$C$47&lt;&gt;""),申込書!$AC$22,""),"-"))</f>
        <v/>
      </c>
      <c r="AA421" s="369"/>
      <c r="AB421" s="369"/>
      <c r="AC421" s="370" t="str">
        <f>IF(AND(申込書!$C$47&lt;&gt;"▼プルダウンより選択してください",申込書!$C$47&lt;&gt;"",$G421&lt;&gt;"",申込書!$V$47="特定学年のみ"),"申し込みする","")</f>
        <v/>
      </c>
      <c r="AD421" s="371"/>
      <c r="AE421" s="372"/>
      <c r="AF421" s="373" t="str">
        <f>IF(AND(申込書!$C$48&lt;&gt;"▼プルダウンより選択してください",申込書!$C$48&lt;&gt;"",申込書!$K$22&lt;&gt;"YYYY/MM/DD",$G421&lt;&gt;""),申込書!$K$22,"")</f>
        <v/>
      </c>
      <c r="AG421" s="369" t="str">
        <f>IF(AF421="","",IF(INDEX('コンテンツ＆備考マスタ'!$H:$J,MATCH(学校情報!AF$3,'コンテンツ＆備考マスタ'!$H:$H,0),3)="●",IF(AND(AF421&lt;&gt;"",ISNUMBER(申込書!$AC$22)=TRUE,申込書!$C$48&lt;&gt;"▼プルダウンより選択してください",申込書!$C$48&lt;&gt;""),申込書!$AC$22,""),"-"))</f>
        <v/>
      </c>
      <c r="AH421" s="369"/>
      <c r="AI421" s="369"/>
      <c r="AJ421" s="370" t="str">
        <f>IF(AND(申込書!$C$48&lt;&gt;"▼プルダウンより選択してください",申込書!$C$48&lt;&gt;"",$G421&lt;&gt;"",申込書!$V$48="特定学年のみ"),"申し込みする","")</f>
        <v/>
      </c>
      <c r="AK421" s="371"/>
      <c r="AL421" s="372"/>
      <c r="AM421" s="373" t="str">
        <f>IF(AND(申込書!$C$49&lt;&gt;"▼プルダウンより選択してください",申込書!$C$49&lt;&gt;"",申込書!$K$22&lt;&gt;"YYYY/MM/DD",$G421&lt;&gt;""),申込書!$K$22,"")</f>
        <v/>
      </c>
      <c r="AN421" s="369" t="str">
        <f>IF(AM421="","",IF(INDEX('コンテンツ＆備考マスタ'!$H:$J,MATCH(学校情報!AM$3,'コンテンツ＆備考マスタ'!$H:$H,0),3)="●",IF(AND(AM421&lt;&gt;"",ISNUMBER(申込書!$AC$22)=TRUE,申込書!$C$49&lt;&gt;"▼プルダウンより選択してください",申込書!$C$49&lt;&gt;""),申込書!$AC$22,""),"-"))</f>
        <v/>
      </c>
      <c r="AO421" s="369"/>
      <c r="AP421" s="369"/>
      <c r="AQ421" s="370" t="str">
        <f>IF(AND(申込書!$C$49&lt;&gt;"▼プルダウンより選択してください",申込書!$C$49&lt;&gt;"",$G421&lt;&gt;"",申込書!$V$49="特定学年のみ"),"申し込みする","")</f>
        <v/>
      </c>
      <c r="AR421" s="371"/>
      <c r="AS421" s="372"/>
      <c r="AT421" s="373" t="str">
        <f>IF(AND(申込書!$C$50&lt;&gt;"▼プルダウンより選択してください",申込書!$C$50&lt;&gt;"",申込書!$K$22&lt;&gt;"YYYY/MM/DD",$G421&lt;&gt;""),申込書!$K$22,"")</f>
        <v/>
      </c>
      <c r="AU421" s="369" t="str">
        <f>IF(AT421="","",IF(INDEX('コンテンツ＆備考マスタ'!$H:$J,MATCH(学校情報!AT$3,'コンテンツ＆備考マスタ'!$H:$H,0),3)="●",IF(AND(AT421&lt;&gt;"",ISNUMBER(申込書!$AC$22)=TRUE,申込書!$C$50&lt;&gt;"▼プルダウンより選択してください",申込書!$C$50&lt;&gt;""),申込書!$AC$22,""),"-"))</f>
        <v/>
      </c>
      <c r="AV421" s="369"/>
      <c r="AW421" s="369"/>
      <c r="AX421" s="370" t="str">
        <f>IF(AND(申込書!$C$50&lt;&gt;"▼プルダウンより選択してください",申込書!$C$50&lt;&gt;"",$G421&lt;&gt;"",申込書!$V$50="特定学年のみ"),"申し込みする","")</f>
        <v/>
      </c>
      <c r="AY421" s="371"/>
      <c r="AZ421" s="372"/>
      <c r="BA421" s="373" t="str">
        <f>IF(AND(申込書!$C$51&lt;&gt;"▼プルダウンより選択してください",申込書!$C$51&lt;&gt;"",申込書!$K$22&lt;&gt;"YYYY/MM/DD",$G421&lt;&gt;""),申込書!$K$22,"")</f>
        <v/>
      </c>
      <c r="BB421" s="369" t="str">
        <f>IF(BA421="","",IF(INDEX('コンテンツ＆備考マスタ'!$H:$J,MATCH(学校情報!BA$3,'コンテンツ＆備考マスタ'!$H:$H,0),3)="●",IF(AND(BA421&lt;&gt;"",ISNUMBER(申込書!$AC$22)=TRUE,申込書!$C$51&lt;&gt;"▼プルダウンより選択してください",申込書!$C$51&lt;&gt;""),申込書!$AC$22,""),"-"))</f>
        <v/>
      </c>
      <c r="BC421" s="369"/>
      <c r="BD421" s="369"/>
      <c r="BE421" s="370" t="str">
        <f>IF(AND(申込書!$C$51&lt;&gt;"▼プルダウンより選択してください",申込書!$C$51&lt;&gt;"",$G421&lt;&gt;"",申込書!$V$51="特定学年のみ"),"申し込みする","")</f>
        <v/>
      </c>
      <c r="BF421" s="371"/>
      <c r="BG421" s="372"/>
      <c r="BH421" s="373" t="str">
        <f>IF(AND(申込書!$C$52&lt;&gt;"▼プルダウンより選択してください",申込書!$C$52&lt;&gt;"",申込書!$K$22&lt;&gt;"YYYY/MM/DD",$G421&lt;&gt;""),申込書!$K$22,"")</f>
        <v/>
      </c>
      <c r="BI421" s="369" t="str">
        <f>IF(BH421="","",IF(INDEX('コンテンツ＆備考マスタ'!$H:$J,MATCH(学校情報!BH$3,'コンテンツ＆備考マスタ'!$H:$H,0),3)="●",IF(AND(BH421&lt;&gt;"",ISNUMBER(申込書!$AC$22)=TRUE,申込書!$C$52&lt;&gt;"▼プルダウンより選択してください",申込書!$C$52&lt;&gt;""),申込書!$AC$22,""),"-"))</f>
        <v/>
      </c>
      <c r="BJ421" s="369"/>
      <c r="BK421" s="369"/>
      <c r="BL421" s="370" t="str">
        <f>IF(AND(申込書!$C$52&lt;&gt;"▼プルダウンより選択してください",申込書!$C$52&lt;&gt;"",$G421&lt;&gt;"",申込書!$V$52="特定学年のみ"),"申し込みする","")</f>
        <v/>
      </c>
      <c r="BM421" s="371"/>
      <c r="BN421" s="372"/>
      <c r="BO421" s="373" t="str">
        <f>IF(AND(申込書!$C$53&lt;&gt;"▼プルダウンより選択してください",申込書!$C$53&lt;&gt;"",申込書!$K$22&lt;&gt;"YYYY/MM/DD",$G421&lt;&gt;""),申込書!$K$22,"")</f>
        <v/>
      </c>
      <c r="BP421" s="369" t="str">
        <f>IF(BO421="","",IF(INDEX('コンテンツ＆備考マスタ'!$H:$J,MATCH(学校情報!BO$3,'コンテンツ＆備考マスタ'!$H:$H,0),3)="●",IF(AND(BO421&lt;&gt;"",ISNUMBER(申込書!$AC$22)=TRUE,申込書!$C$53&lt;&gt;"▼プルダウンより選択してください",申込書!$C$53&lt;&gt;""),申込書!$AC$22,""),"-"))</f>
        <v/>
      </c>
      <c r="BQ421" s="369"/>
      <c r="BR421" s="369"/>
      <c r="BS421" s="370" t="str">
        <f>IF(AND(申込書!$C$53&lt;&gt;"▼プルダウンより選択してください",申込書!$C$53&lt;&gt;"",$G421&lt;&gt;"",申込書!$V$53="特定学年のみ"),"申し込みする","")</f>
        <v/>
      </c>
      <c r="BT421" s="371"/>
      <c r="BU421" s="372"/>
      <c r="BV421" s="373" t="str">
        <f>IF(AND(申込書!$C$54&lt;&gt;"▼プルダウンより選択してください",申込書!$C$54&lt;&gt;"",申込書!$K$22&lt;&gt;"YYYY/MM/DD",$G421&lt;&gt;""),申込書!$K$22,"")</f>
        <v/>
      </c>
      <c r="BW421" s="369" t="str">
        <f>IF(BV421="","",IF(INDEX('コンテンツ＆備考マスタ'!$H:$J,MATCH(学校情報!BV$3,'コンテンツ＆備考マスタ'!$H:$H,0),3)="●",IF(AND(BV421&lt;&gt;"",ISNUMBER(申込書!$AC$22)=TRUE,申込書!$C$54&lt;&gt;"▼プルダウンより選択してください",申込書!$C$54&lt;&gt;""),申込書!$AC$22,""),"-"))</f>
        <v/>
      </c>
      <c r="BX421" s="369"/>
      <c r="BY421" s="369"/>
      <c r="BZ421" s="370" t="str">
        <f>IF(AND(申込書!$C$54&lt;&gt;"▼プルダウンより選択してください",申込書!$C$54&lt;&gt;"",$G421&lt;&gt;"",申込書!$V$54="特定学年のみ"),"申し込みする","")</f>
        <v/>
      </c>
      <c r="CA421" s="371"/>
      <c r="CB421" s="372"/>
      <c r="CC421" s="373" t="str">
        <f>IF(AND(申込書!$C$55&lt;&gt;"▼プルダウンより選択してください",申込書!$C$55&lt;&gt;"",申込書!$K$22&lt;&gt;"YYYY/MM/DD",$G421&lt;&gt;""),申込書!$K$22,"")</f>
        <v/>
      </c>
      <c r="CD421" s="369" t="str">
        <f>IF(CC421="","",IF(INDEX('コンテンツ＆備考マスタ'!$H:$J,MATCH(学校情報!CC$3,'コンテンツ＆備考マスタ'!$H:$H,0),3)="●",IF(AND(CC421&lt;&gt;"",ISNUMBER(申込書!$AC$22)=TRUE,申込書!$C$55&lt;&gt;"▼プルダウンより選択してください",申込書!$C$55&lt;&gt;""),申込書!$AC$22,""),"-"))</f>
        <v/>
      </c>
      <c r="CE421" s="369"/>
      <c r="CF421" s="369"/>
      <c r="CG421" s="370" t="str">
        <f>IF(AND(申込書!$C$55&lt;&gt;"▼プルダウンより選択してください",申込書!$C$55&lt;&gt;"",$G421&lt;&gt;"",申込書!$V$55="特定学年のみ"),"申し込みする","")</f>
        <v/>
      </c>
      <c r="CH421" s="371"/>
      <c r="CI421" s="372"/>
      <c r="CJ421" s="373" t="str">
        <f>IF(AND(申込書!$C$56&lt;&gt;"▼プルダウンより選択してください",申込書!$C$56&lt;&gt;"",申込書!$K$22&lt;&gt;"YYYY/MM/DD",$G421&lt;&gt;""),申込書!$K$22,"")</f>
        <v/>
      </c>
      <c r="CK421" s="369" t="str">
        <f>IF(CJ421="","",IF(INDEX('コンテンツ＆備考マスタ'!$H:$J,MATCH(学校情報!CJ$3,'コンテンツ＆備考マスタ'!$H:$H,0),3)="●",IF(AND(CJ421&lt;&gt;"",ISNUMBER(申込書!$AC$22)=TRUE,申込書!$C$56&lt;&gt;"▼プルダウンより選択してください",申込書!$C$56&lt;&gt;""),申込書!$AC$22,""),"-"))</f>
        <v/>
      </c>
      <c r="CL421" s="369"/>
      <c r="CM421" s="369"/>
      <c r="CN421" s="370" t="str">
        <f>IF(AND(申込書!$C$56&lt;&gt;"▼プルダウンより選択してください",申込書!$C$56&lt;&gt;"",$G421&lt;&gt;"",申込書!$V$56="特定学年のみ"),"申し込みする","")</f>
        <v/>
      </c>
      <c r="CO421" s="371"/>
      <c r="CP421" s="372"/>
      <c r="CQ421" s="373" t="str">
        <f>IF(AND(申込書!$C$57&lt;&gt;"▼プルダウンより選択してください",申込書!$C$57&lt;&gt;"",申込書!$K$22&lt;&gt;"YYYY/MM/DD",$G421&lt;&gt;""),申込書!$K$22,"")</f>
        <v/>
      </c>
      <c r="CR421" s="369" t="str">
        <f>IF(CQ421="","",IF(INDEX('コンテンツ＆備考マスタ'!$H:$J,MATCH(学校情報!CQ$3,'コンテンツ＆備考マスタ'!$H:$H,0),3)="●",IF(AND(CQ421&lt;&gt;"",ISNUMBER(申込書!$AC$22)=TRUE,申込書!$C$57&lt;&gt;"▼プルダウンより選択してください",申込書!$C$57&lt;&gt;""),申込書!$AC$22,""),"-"))</f>
        <v/>
      </c>
      <c r="CS421" s="369"/>
      <c r="CT421" s="369"/>
      <c r="CU421" s="369" t="str">
        <f>IF(AND(申込書!$C$57&lt;&gt;"▼プルダウンより選択してください",申込書!$C$57&lt;&gt;"",$G421&lt;&gt;"",申込書!$V$57="特定学年のみ"),"申し込みする","")</f>
        <v/>
      </c>
      <c r="CV421" s="371"/>
      <c r="CW421" s="372"/>
      <c r="CX421" s="373" t="str">
        <f>IF(AND(申込書!$C$58&lt;&gt;"▼プルダウンより選択してください",申込書!$C$58&lt;&gt;"",申込書!$K$22&lt;&gt;"YYYY/MM/DD",$G421&lt;&gt;""),申込書!$K$22,"")</f>
        <v/>
      </c>
      <c r="CY421" s="369" t="str">
        <f>IF(CX421="","",IF(INDEX('コンテンツ＆備考マスタ'!$H:$J,MATCH(学校情報!CX$3,'コンテンツ＆備考マスタ'!$H:$H,0),3)="●",IF(AND(CX421&lt;&gt;"",ISNUMBER(申込書!$AC$22)=TRUE,申込書!$C$58&lt;&gt;"▼プルダウンより選択してください",申込書!$C$58&lt;&gt;""),申込書!$AC$22,""),"-"))</f>
        <v/>
      </c>
      <c r="CZ421" s="369"/>
      <c r="DA421" s="369"/>
      <c r="DB421" s="369" t="str">
        <f>IF(AND(申込書!$C$58&lt;&gt;"▼プルダウンより選択してください",申込書!$C$58&lt;&gt;"",$G421&lt;&gt;"",申込書!$V$58="特定学年のみ"),"申し込みする","")</f>
        <v/>
      </c>
      <c r="DC421" s="371"/>
      <c r="DD421" s="372"/>
      <c r="DE421" s="373" t="str">
        <f>IF(AND(申込書!$C$59&lt;&gt;"▼プルダウンより選択してください",申込書!$C$59&lt;&gt;"",申込書!$K$22&lt;&gt;"YYYY/MM/DD",$G421&lt;&gt;""),申込書!$K$22,"")</f>
        <v/>
      </c>
      <c r="DF421" s="369" t="str">
        <f>IF(DE421="","",IF(INDEX('コンテンツ＆備考マスタ'!$H:$J,MATCH(学校情報!DE$3,'コンテンツ＆備考マスタ'!$H:$H,0),3)="●",IF(AND(DE421&lt;&gt;"",ISNUMBER(申込書!$AC$22)=TRUE,申込書!$C$59&lt;&gt;"▼プルダウンより選択してください",申込書!$C$59&lt;&gt;""),申込書!$AC$22,""),"-"))</f>
        <v/>
      </c>
      <c r="DG421" s="369"/>
      <c r="DH421" s="369"/>
      <c r="DI421" s="369" t="str">
        <f>IF(AND(申込書!$C$59&lt;&gt;"▼プルダウンより選択してください",申込書!$C$59&lt;&gt;"",$G421&lt;&gt;"",申込書!$V$59="特定学年のみ"),"申し込みする","")</f>
        <v/>
      </c>
      <c r="DJ421" s="371"/>
      <c r="DK421" s="372"/>
      <c r="DL421" s="373" t="str">
        <f>IF(AND(申込書!$C$60&lt;&gt;"▼プルダウンより選択してください",申込書!$C$60&lt;&gt;"",申込書!$K$22&lt;&gt;"YYYY/MM/DD",$G421&lt;&gt;""),申込書!$K$22,"")</f>
        <v/>
      </c>
      <c r="DM421" s="369" t="str">
        <f>IF(DL421="","",IF(INDEX('コンテンツ＆備考マスタ'!$H:$J,MATCH(学校情報!DL$3,'コンテンツ＆備考マスタ'!$H:$H,0),3)="●",IF(AND(DL421&lt;&gt;"",ISNUMBER(申込書!$AC$22)=TRUE,申込書!$C$60&lt;&gt;"▼プルダウンより選択してください",申込書!$C$60&lt;&gt;""),申込書!$AC$22,""),"-"))</f>
        <v/>
      </c>
      <c r="DN421" s="369"/>
      <c r="DO421" s="369"/>
      <c r="DP421" s="369" t="str">
        <f>IF(AND(申込書!$C$60&lt;&gt;"▼プルダウンより選択してください",申込書!$C$60&lt;&gt;"",$G421&lt;&gt;"",申込書!$V$60="特定学年のみ"),"申し込みする","")</f>
        <v/>
      </c>
      <c r="DQ421" s="371"/>
      <c r="DR421" s="372"/>
      <c r="DS421" s="373" t="str">
        <f>IF(AND(申込書!$C$61&lt;&gt;"▼プルダウンより選択してください",申込書!$C$61&lt;&gt;"",申込書!$K$22&lt;&gt;"YYYY/MM/DD",$G421&lt;&gt;""),申込書!$K$22,"")</f>
        <v/>
      </c>
      <c r="DT421" s="369" t="str">
        <f>IF(DS421="","",IF(INDEX('コンテンツ＆備考マスタ'!$H:$J,MATCH(学校情報!DS$3,'コンテンツ＆備考マスタ'!$H:$H,0),3)="●",IF(AND(DS421&lt;&gt;"",ISNUMBER(申込書!$AC$22)=TRUE,申込書!$C$61&lt;&gt;"▼プルダウンより選択してください",申込書!$C$61&lt;&gt;""),申込書!$AC$22,""),"-"))</f>
        <v/>
      </c>
      <c r="DU421" s="369"/>
      <c r="DV421" s="369"/>
      <c r="DW421" s="369" t="str">
        <f>IF(AND(申込書!$C$61&lt;&gt;"▼プルダウンより選択してください",申込書!$C$61&lt;&gt;"",$G421&lt;&gt;"",申込書!$V$61="特定学年のみ"),"申し込みする","")</f>
        <v/>
      </c>
      <c r="DX421" s="371"/>
      <c r="DY421" s="372"/>
      <c r="DZ421" s="373" t="str">
        <f>IF(AND(申込書!$C$62&lt;&gt;"▼プルダウンより選択してください",申込書!$C$62&lt;&gt;"",申込書!$K$22&lt;&gt;"YYYY/MM/DD",$G421&lt;&gt;""),申込書!$K$22,"")</f>
        <v/>
      </c>
      <c r="EA421" s="369" t="str">
        <f>IF(DZ421="","",IF(INDEX('コンテンツ＆備考マスタ'!$H:$J,MATCH(学校情報!DZ$3,'コンテンツ＆備考マスタ'!$H:$H,0),3)="●",IF(AND(DZ421&lt;&gt;"",ISNUMBER(申込書!$AC$22)=TRUE,申込書!$C$62&lt;&gt;"▼プルダウンより選択してください",申込書!$C$62&lt;&gt;""),申込書!$AC$22,""),"-"))</f>
        <v/>
      </c>
      <c r="EB421" s="369"/>
      <c r="EC421" s="369"/>
      <c r="ED421" s="370" t="str">
        <f>IF(AND(申込書!$C$62&lt;&gt;"▼プルダウンより選択してください",申込書!$C$62&lt;&gt;"",$G421&lt;&gt;"",申込書!$V$62="特定学年のみ"),"申し込みする","")</f>
        <v/>
      </c>
      <c r="EE421" s="371"/>
      <c r="EF421" s="372"/>
      <c r="EG421" s="373" t="str">
        <f>IF(AND(申込書!$C$63&lt;&gt;"▼プルダウンより選択してください",申込書!$C$63&lt;&gt;"",申込書!$K$22&lt;&gt;"YYYY/MM/DD",$G421&lt;&gt;""),申込書!$K$22,"")</f>
        <v/>
      </c>
      <c r="EH421" s="369" t="str">
        <f>IF(EG421="","",IF(INDEX('コンテンツ＆備考マスタ'!$H:$J,MATCH(学校情報!EG$3,'コンテンツ＆備考マスタ'!$H:$H,0),3)="●",IF(AND(EG421&lt;&gt;"",ISNUMBER(申込書!$AC$22)=TRUE,申込書!$C$63&lt;&gt;"▼プルダウンより選択してください",申込書!$C$63&lt;&gt;""),申込書!$AC$22,""),"-"))</f>
        <v/>
      </c>
      <c r="EI421" s="369"/>
      <c r="EJ421" s="369"/>
      <c r="EK421" s="370" t="str">
        <f>IF(AND(申込書!$C$63&lt;&gt;"▼プルダウンより選択してください",申込書!$C$63&lt;&gt;"",$G421&lt;&gt;"",申込書!$V$63="特定学年のみ"),"申し込みする","")</f>
        <v/>
      </c>
      <c r="EL421" s="371"/>
      <c r="EM421" s="372"/>
      <c r="EN421" s="373" t="str">
        <f>IF(AND(申込書!$C$64&lt;&gt;"▼プルダウンより選択してください",申込書!$C$64&lt;&gt;"",申込書!$K$22&lt;&gt;"YYYY/MM/DD",$G421&lt;&gt;""),申込書!$K$22,"")</f>
        <v/>
      </c>
      <c r="EO421" s="369" t="str">
        <f>IF(EN421="","",IF(INDEX('コンテンツ＆備考マスタ'!$H:$J,MATCH(学校情報!EN$3,'コンテンツ＆備考マスタ'!$H:$H,0),3)="●",IF(AND(EN421&lt;&gt;"",ISNUMBER(申込書!$AC$22)=TRUE,申込書!$C$64&lt;&gt;"▼プルダウンより選択してください",申込書!$C$64&lt;&gt;""),申込書!$AC$22,""),"-"))</f>
        <v/>
      </c>
      <c r="EP421" s="369"/>
      <c r="EQ421" s="369"/>
      <c r="ER421" s="370" t="str">
        <f>IF(AND(申込書!$C$64&lt;&gt;"▼プルダウンより選択してください",申込書!$C$64&lt;&gt;"",$G421&lt;&gt;"",申込書!$V$64="特定学年のみ"),"申し込みする","")</f>
        <v/>
      </c>
      <c r="ES421" s="371"/>
      <c r="ET421" s="372"/>
      <c r="EU421" s="373" t="str">
        <f>IF(AND(申込書!$C$65&lt;&gt;"▼プルダウンより選択してください",申込書!$C$65&lt;&gt;"",申込書!$K$22&lt;&gt;"YYYY/MM/DD",$G421&lt;&gt;""),申込書!$K$22,"")</f>
        <v/>
      </c>
      <c r="EV421" s="369" t="str">
        <f>IF(EU421="","",IF(INDEX('コンテンツ＆備考マスタ'!$H:$J,MATCH(学校情報!EU$3,'コンテンツ＆備考マスタ'!$H:$H,0),3)="●",IF(AND(EU421&lt;&gt;"",ISNUMBER(申込書!$AC$22)=TRUE,申込書!$C$65&lt;&gt;"▼プルダウンより選択してください",申込書!$C$65&lt;&gt;""),申込書!$AC$22,""),"-"))</f>
        <v/>
      </c>
      <c r="EW421" s="369"/>
      <c r="EX421" s="369"/>
      <c r="EY421" s="370" t="str">
        <f>IF(AND(申込書!$C$65&lt;&gt;"▼プルダウンより選択してください",申込書!$C$65&lt;&gt;"",$G421&lt;&gt;"",申込書!$V$65="特定学年のみ"),"申し込みする","")</f>
        <v/>
      </c>
      <c r="EZ421" s="371"/>
      <c r="FA421" s="372"/>
      <c r="FB421" s="373" t="str">
        <f>IF(AND(申込書!$C$66&lt;&gt;"▼プルダウンより選択してください",申込書!$C$66&lt;&gt;"",申込書!$K$22&lt;&gt;"YYYY/MM/DD",$G421&lt;&gt;""),申込書!$K$22,"")</f>
        <v/>
      </c>
      <c r="FC421" s="369" t="str">
        <f>IF(FB421="","",IF(INDEX('コンテンツ＆備考マスタ'!$H:$J,MATCH(学校情報!FB$3,'コンテンツ＆備考マスタ'!$H:$H,0),3)="●",IF(AND(FB421&lt;&gt;"",ISNUMBER(申込書!$AC$22)=TRUE,申込書!$C$66&lt;&gt;"▼プルダウンより選択してください",申込書!$C$66&lt;&gt;""),申込書!$AC$22,""),"-"))</f>
        <v/>
      </c>
      <c r="FD421" s="369"/>
      <c r="FE421" s="369"/>
      <c r="FF421" s="370" t="str">
        <f>IF(AND(申込書!$C$66&lt;&gt;"▼プルダウンより選択してください",申込書!$C$66&lt;&gt;"",$G421&lt;&gt;"",申込書!$V$66="特定学年のみ"),"申し込みする","")</f>
        <v/>
      </c>
      <c r="FG421" s="371"/>
      <c r="FH421" s="372"/>
      <c r="FI421" s="373" t="str">
        <f>IF(AND(申込書!$C$67&lt;&gt;"▼プルダウンより選択してください",申込書!$C$67&lt;&gt;"",申込書!$K$22&lt;&gt;"YYYY/MM/DD",$G421&lt;&gt;""),申込書!$K$22,"")</f>
        <v/>
      </c>
      <c r="FJ421" s="369" t="str">
        <f>IF(FI421="","",IF(INDEX('コンテンツ＆備考マスタ'!$H:$J,MATCH(学校情報!FI$3,'コンテンツ＆備考マスタ'!$H:$H,0),3)="●",IF(AND(FI421&lt;&gt;"",ISNUMBER(申込書!$AC$22)=TRUE,申込書!$C$67&lt;&gt;"▼プルダウンより選択してください",申込書!$C$67&lt;&gt;""),申込書!$AC$22,""),"-"))</f>
        <v/>
      </c>
      <c r="FK421" s="369"/>
      <c r="FL421" s="369"/>
      <c r="FM421" s="370" t="str">
        <f>IF(AND(申込書!$C$67&lt;&gt;"▼プルダウンより選択してください",申込書!$C$67&lt;&gt;"",$G421&lt;&gt;"",申込書!$V$67="特定学年のみ"),"申し込みする","")</f>
        <v/>
      </c>
      <c r="FN421" s="371"/>
      <c r="FO421" s="372"/>
      <c r="FP421" s="373" t="str">
        <f>IF(AND(申込書!$C$68&lt;&gt;"▼プルダウンより選択してください",申込書!$C$68&lt;&gt;"",申込書!$K$22&lt;&gt;"YYYY/MM/DD",$G421&lt;&gt;""),申込書!$K$22,"")</f>
        <v/>
      </c>
      <c r="FQ421" s="369" t="str">
        <f>IF(FP421="","",IF(INDEX('コンテンツ＆備考マスタ'!$H:$J,MATCH(学校情報!FP$3,'コンテンツ＆備考マスタ'!$H:$H,0),3)="●",IF(AND(FP421&lt;&gt;"",ISNUMBER(申込書!$AC$22)=TRUE,申込書!$C$68&lt;&gt;"▼プルダウンより選択してください",申込書!$C$68&lt;&gt;""),申込書!$AC$22,""),"-"))</f>
        <v/>
      </c>
      <c r="FR421" s="369"/>
      <c r="FS421" s="369"/>
      <c r="FT421" s="370" t="str">
        <f>IF(AND(申込書!$C$68&lt;&gt;"▼プルダウンより選択してください",申込書!$C$68&lt;&gt;"",$G421&lt;&gt;"",申込書!$V$68="特定学年のみ"),"申し込みする","")</f>
        <v/>
      </c>
      <c r="FU421" s="371"/>
      <c r="FV421" s="372"/>
      <c r="FW421" s="373" t="str">
        <f>IF(AND(申込書!$C$69&lt;&gt;"▼プルダウンより選択してください",申込書!$C$69&lt;&gt;"",申込書!$K$22&lt;&gt;"YYYY/MM/DD",$G421&lt;&gt;""),申込書!$K$22,"")</f>
        <v/>
      </c>
      <c r="FX421" s="369" t="str">
        <f>IF(FW421="","",IF(INDEX('コンテンツ＆備考マスタ'!$H:$J,MATCH(学校情報!FW$3,'コンテンツ＆備考マスタ'!$H:$H,0),3)="●",IF(AND(FW421&lt;&gt;"",ISNUMBER(申込書!$AC$22)=TRUE,申込書!$C$69&lt;&gt;"▼プルダウンより選択してください",申込書!$C$69&lt;&gt;""),申込書!$AC$22,""),"-"))</f>
        <v/>
      </c>
      <c r="FY421" s="369"/>
      <c r="FZ421" s="369"/>
      <c r="GA421" s="370" t="str">
        <f>IF(AND(申込書!$C$69&lt;&gt;"▼プルダウンより選択してください",申込書!$C$69&lt;&gt;"",$G421&lt;&gt;"",申込書!$V$69="特定学年のみ"),"申し込みする","")</f>
        <v/>
      </c>
      <c r="GB421" s="371"/>
      <c r="GC421" s="372"/>
      <c r="GD421" s="373" t="str">
        <f>IF(AND(申込書!$C$70&lt;&gt;"▼プルダウンより選択してください",申込書!$C$70&lt;&gt;"",申込書!$K$22&lt;&gt;"YYYY/MM/DD",$G421&lt;&gt;""),申込書!$K$22,"")</f>
        <v/>
      </c>
      <c r="GE421" s="369" t="str">
        <f>IF(GD421="","",IF(INDEX('コンテンツ＆備考マスタ'!$H:$J,MATCH(学校情報!GD$3,'コンテンツ＆備考マスタ'!$H:$H,0),3)="●",IF(AND(GD421&lt;&gt;"",ISNUMBER(申込書!$AC$22)=TRUE,申込書!$C$70&lt;&gt;"▼プルダウンより選択してください",申込書!$C$70&lt;&gt;""),申込書!$AC$22,""),"-"))</f>
        <v/>
      </c>
      <c r="GF421" s="369"/>
      <c r="GG421" s="369"/>
      <c r="GH421" s="370" t="str">
        <f>IF(AND(申込書!$C$70&lt;&gt;"▼プルダウンより選択してください",申込書!$C$70&lt;&gt;"",$G421&lt;&gt;"",申込書!$V$70="特定学年のみ"),"申し込みする","")</f>
        <v/>
      </c>
      <c r="GI421" s="371"/>
      <c r="GJ421" s="372"/>
      <c r="GK421" s="373" t="str">
        <f>IF(AND(申込書!$C$71&lt;&gt;"▼プルダウンより選択してください",申込書!$C$71&lt;&gt;"",申込書!$K$22&lt;&gt;"YYYY/MM/DD",$G421&lt;&gt;""),申込書!$K$22,"")</f>
        <v/>
      </c>
      <c r="GL421" s="369" t="str">
        <f>IF(GK421="","",IF(INDEX('コンテンツ＆備考マスタ'!$H:$J,MATCH(学校情報!GK$3,'コンテンツ＆備考マスタ'!$H:$H,0),3)="●",IF(AND(GK421&lt;&gt;"",ISNUMBER(申込書!$AC$22)=TRUE,申込書!$C$71&lt;&gt;"▼プルダウンより選択してください",申込書!$C$71&lt;&gt;""),申込書!$AC$22,""),"-"))</f>
        <v/>
      </c>
      <c r="GM421" s="369"/>
      <c r="GN421" s="369"/>
      <c r="GO421" s="370" t="str">
        <f>IF(AND(申込書!$C$71&lt;&gt;"▼プルダウンより選択してください",申込書!$C$71&lt;&gt;"",$G421&lt;&gt;"",申込書!$V$71="特定学年のみ"),"申し込みする","")</f>
        <v/>
      </c>
      <c r="GP421" s="371"/>
      <c r="GQ421" s="372"/>
      <c r="GR421" s="373" t="str">
        <f>IF(AND(申込書!$C$72&lt;&gt;"▼プルダウンより選択してください",申込書!$C$72&lt;&gt;"",申込書!$K$22&lt;&gt;"YYYY/MM/DD",$G421&lt;&gt;""),申込書!$K$22,"")</f>
        <v/>
      </c>
      <c r="GS421" s="369" t="str">
        <f>IF(GR421="","",IF(INDEX('コンテンツ＆備考マスタ'!$H:$J,MATCH(学校情報!GR$3,'コンテンツ＆備考マスタ'!$H:$H,0),3)="●",IF(AND(GR421&lt;&gt;"",ISNUMBER(申込書!$AC$22)=TRUE,申込書!$C$72&lt;&gt;"▼プルダウンより選択してください",申込書!$C$72&lt;&gt;""),申込書!$AC$22,""),"-"))</f>
        <v/>
      </c>
      <c r="GT421" s="369"/>
      <c r="GU421" s="369"/>
      <c r="GV421" s="370" t="str">
        <f>IF(AND(申込書!$C$72&lt;&gt;"▼プルダウンより選択してください",申込書!$C$72&lt;&gt;"",$G421&lt;&gt;"",申込書!$V$72="特定学年のみ"),"申し込みする","")</f>
        <v/>
      </c>
      <c r="GW421" s="371"/>
      <c r="GX421" s="372"/>
      <c r="GY421" s="373" t="str">
        <f>IF(AND(申込書!$C$73&lt;&gt;"▼プルダウンより選択してください",申込書!$C$73&lt;&gt;"",申込書!$K$22&lt;&gt;"YYYY/MM/DD",$G421&lt;&gt;""),申込書!$K$22,"")</f>
        <v/>
      </c>
      <c r="GZ421" s="369" t="str">
        <f>IF(GY421="","",IF(INDEX('コンテンツ＆備考マスタ'!$H:$J,MATCH(学校情報!GY$3,'コンテンツ＆備考マスタ'!$H:$H,0),3)="●",IF(AND(GY421&lt;&gt;"",ISNUMBER(申込書!$AC$22)=TRUE,申込書!$C$73&lt;&gt;"▼プルダウンより選択してください",申込書!$C$73&lt;&gt;""),申込書!$AC$22,""),"-"))</f>
        <v/>
      </c>
      <c r="HA421" s="369"/>
      <c r="HB421" s="369"/>
      <c r="HC421" s="370" t="str">
        <f>IF(AND(申込書!$C$73&lt;&gt;"▼プルダウンより選択してください",申込書!$C$73&lt;&gt;"",$G421&lt;&gt;"",申込書!$V$73="特定学年のみ"),"申し込みする","")</f>
        <v/>
      </c>
      <c r="HD421" s="371"/>
      <c r="HE421" s="372"/>
      <c r="HF421" s="373" t="str">
        <f>IF(AND(申込書!$C$74&lt;&gt;"▼プルダウンより選択してください",申込書!$C$74&lt;&gt;"",申込書!$K$22&lt;&gt;"YYYY/MM/DD",$G421&lt;&gt;""),申込書!$K$22,"")</f>
        <v/>
      </c>
      <c r="HG421" s="369" t="str">
        <f>IF(HF421="","",IF(INDEX('コンテンツ＆備考マスタ'!$H:$J,MATCH(学校情報!HF$3,'コンテンツ＆備考マスタ'!$H:$H,0),3)="●",IF(AND(HF421&lt;&gt;"",ISNUMBER(申込書!$AC$22)=TRUE,申込書!$C$74&lt;&gt;"▼プルダウンより選択してください",申込書!$C$74&lt;&gt;""),申込書!$AC$22,""),"-"))</f>
        <v/>
      </c>
      <c r="HH421" s="369"/>
      <c r="HI421" s="369"/>
      <c r="HJ421" s="370" t="str">
        <f>IF(AND(申込書!$C$74&lt;&gt;"▼プルダウンより選択してください",申込書!$C$74&lt;&gt;"",$G421&lt;&gt;"",申込書!$V$74="特定学年のみ"),"申し込みする","")</f>
        <v/>
      </c>
      <c r="HK421" s="371"/>
      <c r="HL421" s="372"/>
      <c r="HM421" s="373" t="str">
        <f>IF(AND(申込書!$C$75&lt;&gt;"▼プルダウンより選択してください",申込書!$C$75&lt;&gt;"",申込書!$K$22&lt;&gt;"YYYY/MM/DD",$G421&lt;&gt;""),申込書!$K$22,"")</f>
        <v/>
      </c>
      <c r="HN421" s="369" t="str">
        <f>IF(HM421="","",IF(INDEX('コンテンツ＆備考マスタ'!$H:$J,MATCH(学校情報!HM$3,'コンテンツ＆備考マスタ'!$H:$H,0),3)="●",IF(AND(HM421&lt;&gt;"",ISNUMBER(申込書!$AC$22)=TRUE,申込書!$C$75&lt;&gt;"▼プルダウンより選択してください",申込書!$C$75&lt;&gt;""),申込書!$AC$22,""),"-"))</f>
        <v/>
      </c>
      <c r="HO421" s="369"/>
      <c r="HP421" s="369"/>
      <c r="HQ421" s="370" t="str">
        <f>IF(AND(申込書!$C$75&lt;&gt;"▼プルダウンより選択してください",申込書!$C$75&lt;&gt;"",$G421&lt;&gt;"",申込書!$V$75="特定学年のみ"),"申し込みする","")</f>
        <v/>
      </c>
      <c r="HR421" s="371"/>
      <c r="HS421" s="371"/>
      <c r="HT421" s="374" t="str">
        <f>IF(AND(申込書!$C$76&lt;&gt;"▼プルダウンより選択してください",申込書!$C$76&lt;&gt;"",申込書!$K$22&lt;&gt;"YYYY/MM/DD",$G421&lt;&gt;""),申込書!$K$22,"")</f>
        <v/>
      </c>
      <c r="HU421" s="369" t="str">
        <f>IF(HT421="","",IF(INDEX('コンテンツ＆備考マスタ'!$H:$J,MATCH(学校情報!HT$3,'コンテンツ＆備考マスタ'!$H:$H,0),3)="●",IF(AND(HT421&lt;&gt;"",ISNUMBER(申込書!$AC$22)=TRUE,申込書!$C$76&lt;&gt;"▼プルダウンより選択してください",申込書!$C$76&lt;&gt;""),申込書!$AC$22,""),"-"))</f>
        <v/>
      </c>
      <c r="HV421" s="369"/>
      <c r="HW421" s="369"/>
      <c r="HX421" s="370" t="str">
        <f>IF(AND(申込書!$C$76&lt;&gt;"▼プルダウンより選択してください",申込書!$C$76&lt;&gt;"",$G421&lt;&gt;"",申込書!$V$76="特定学年のみ"),"申し込みする","")</f>
        <v/>
      </c>
      <c r="HY421" s="371"/>
      <c r="HZ421" s="372"/>
      <c r="IA421" s="69"/>
    </row>
    <row r="422" spans="2:235" ht="26.85" hidden="1" customHeight="1" outlineLevel="1">
      <c r="B422" s="365">
        <f t="shared" si="18"/>
        <v>417</v>
      </c>
      <c r="C422" s="55"/>
      <c r="D422" s="56"/>
      <c r="E422" s="154"/>
      <c r="F422" s="57"/>
      <c r="G422" s="58"/>
      <c r="H422" s="59"/>
      <c r="I422" s="60"/>
      <c r="J422" s="61"/>
      <c r="K422" s="366" t="str">
        <f t="shared" si="19"/>
        <v/>
      </c>
      <c r="L422" s="62"/>
      <c r="M422" s="322"/>
      <c r="N422" s="63"/>
      <c r="O422" s="64"/>
      <c r="P422" s="367" t="str">
        <f t="shared" si="20"/>
        <v/>
      </c>
      <c r="Q422" s="65"/>
      <c r="R422" s="66"/>
      <c r="S422" s="67"/>
      <c r="T422" s="68"/>
      <c r="U422" s="68"/>
      <c r="V422" s="68"/>
      <c r="W422" s="66"/>
      <c r="X422" s="281"/>
      <c r="Y422" s="368" t="str">
        <f>IF(AND(申込書!$C$47&lt;&gt;"▼プルダウンより選択してください",申込書!$C$47&lt;&gt;"",申込書!$K$22&lt;&gt;"YYYY/MM/DD",$G422&lt;&gt;""),申込書!$K$22,"")</f>
        <v/>
      </c>
      <c r="Z422" s="369" t="str">
        <f>IF(Y422="","",IF(INDEX('コンテンツ＆備考マスタ'!$H:$J,MATCH(学校情報!Y$3,'コンテンツ＆備考マスタ'!$H:$H,0),3)="●",IF(AND(Y422&lt;&gt;"",ISNUMBER(申込書!$AC$22)=TRUE,申込書!$C$47&lt;&gt;"▼プルダウンより選択してください",申込書!$C$47&lt;&gt;""),申込書!$AC$22,""),"-"))</f>
        <v/>
      </c>
      <c r="AA422" s="369"/>
      <c r="AB422" s="369"/>
      <c r="AC422" s="370" t="str">
        <f>IF(AND(申込書!$C$47&lt;&gt;"▼プルダウンより選択してください",申込書!$C$47&lt;&gt;"",$G422&lt;&gt;"",申込書!$V$47="特定学年のみ"),"申し込みする","")</f>
        <v/>
      </c>
      <c r="AD422" s="371"/>
      <c r="AE422" s="372"/>
      <c r="AF422" s="373" t="str">
        <f>IF(AND(申込書!$C$48&lt;&gt;"▼プルダウンより選択してください",申込書!$C$48&lt;&gt;"",申込書!$K$22&lt;&gt;"YYYY/MM/DD",$G422&lt;&gt;""),申込書!$K$22,"")</f>
        <v/>
      </c>
      <c r="AG422" s="369" t="str">
        <f>IF(AF422="","",IF(INDEX('コンテンツ＆備考マスタ'!$H:$J,MATCH(学校情報!AF$3,'コンテンツ＆備考マスタ'!$H:$H,0),3)="●",IF(AND(AF422&lt;&gt;"",ISNUMBER(申込書!$AC$22)=TRUE,申込書!$C$48&lt;&gt;"▼プルダウンより選択してください",申込書!$C$48&lt;&gt;""),申込書!$AC$22,""),"-"))</f>
        <v/>
      </c>
      <c r="AH422" s="369"/>
      <c r="AI422" s="369"/>
      <c r="AJ422" s="370" t="str">
        <f>IF(AND(申込書!$C$48&lt;&gt;"▼プルダウンより選択してください",申込書!$C$48&lt;&gt;"",$G422&lt;&gt;"",申込書!$V$48="特定学年のみ"),"申し込みする","")</f>
        <v/>
      </c>
      <c r="AK422" s="371"/>
      <c r="AL422" s="372"/>
      <c r="AM422" s="373" t="str">
        <f>IF(AND(申込書!$C$49&lt;&gt;"▼プルダウンより選択してください",申込書!$C$49&lt;&gt;"",申込書!$K$22&lt;&gt;"YYYY/MM/DD",$G422&lt;&gt;""),申込書!$K$22,"")</f>
        <v/>
      </c>
      <c r="AN422" s="369" t="str">
        <f>IF(AM422="","",IF(INDEX('コンテンツ＆備考マスタ'!$H:$J,MATCH(学校情報!AM$3,'コンテンツ＆備考マスタ'!$H:$H,0),3)="●",IF(AND(AM422&lt;&gt;"",ISNUMBER(申込書!$AC$22)=TRUE,申込書!$C$49&lt;&gt;"▼プルダウンより選択してください",申込書!$C$49&lt;&gt;""),申込書!$AC$22,""),"-"))</f>
        <v/>
      </c>
      <c r="AO422" s="369"/>
      <c r="AP422" s="369"/>
      <c r="AQ422" s="370" t="str">
        <f>IF(AND(申込書!$C$49&lt;&gt;"▼プルダウンより選択してください",申込書!$C$49&lt;&gt;"",$G422&lt;&gt;"",申込書!$V$49="特定学年のみ"),"申し込みする","")</f>
        <v/>
      </c>
      <c r="AR422" s="371"/>
      <c r="AS422" s="372"/>
      <c r="AT422" s="373" t="str">
        <f>IF(AND(申込書!$C$50&lt;&gt;"▼プルダウンより選択してください",申込書!$C$50&lt;&gt;"",申込書!$K$22&lt;&gt;"YYYY/MM/DD",$G422&lt;&gt;""),申込書!$K$22,"")</f>
        <v/>
      </c>
      <c r="AU422" s="369" t="str">
        <f>IF(AT422="","",IF(INDEX('コンテンツ＆備考マスタ'!$H:$J,MATCH(学校情報!AT$3,'コンテンツ＆備考マスタ'!$H:$H,0),3)="●",IF(AND(AT422&lt;&gt;"",ISNUMBER(申込書!$AC$22)=TRUE,申込書!$C$50&lt;&gt;"▼プルダウンより選択してください",申込書!$C$50&lt;&gt;""),申込書!$AC$22,""),"-"))</f>
        <v/>
      </c>
      <c r="AV422" s="369"/>
      <c r="AW422" s="369"/>
      <c r="AX422" s="370" t="str">
        <f>IF(AND(申込書!$C$50&lt;&gt;"▼プルダウンより選択してください",申込書!$C$50&lt;&gt;"",$G422&lt;&gt;"",申込書!$V$50="特定学年のみ"),"申し込みする","")</f>
        <v/>
      </c>
      <c r="AY422" s="371"/>
      <c r="AZ422" s="372"/>
      <c r="BA422" s="373" t="str">
        <f>IF(AND(申込書!$C$51&lt;&gt;"▼プルダウンより選択してください",申込書!$C$51&lt;&gt;"",申込書!$K$22&lt;&gt;"YYYY/MM/DD",$G422&lt;&gt;""),申込書!$K$22,"")</f>
        <v/>
      </c>
      <c r="BB422" s="369" t="str">
        <f>IF(BA422="","",IF(INDEX('コンテンツ＆備考マスタ'!$H:$J,MATCH(学校情報!BA$3,'コンテンツ＆備考マスタ'!$H:$H,0),3)="●",IF(AND(BA422&lt;&gt;"",ISNUMBER(申込書!$AC$22)=TRUE,申込書!$C$51&lt;&gt;"▼プルダウンより選択してください",申込書!$C$51&lt;&gt;""),申込書!$AC$22,""),"-"))</f>
        <v/>
      </c>
      <c r="BC422" s="369"/>
      <c r="BD422" s="369"/>
      <c r="BE422" s="370" t="str">
        <f>IF(AND(申込書!$C$51&lt;&gt;"▼プルダウンより選択してください",申込書!$C$51&lt;&gt;"",$G422&lt;&gt;"",申込書!$V$51="特定学年のみ"),"申し込みする","")</f>
        <v/>
      </c>
      <c r="BF422" s="371"/>
      <c r="BG422" s="372"/>
      <c r="BH422" s="373" t="str">
        <f>IF(AND(申込書!$C$52&lt;&gt;"▼プルダウンより選択してください",申込書!$C$52&lt;&gt;"",申込書!$K$22&lt;&gt;"YYYY/MM/DD",$G422&lt;&gt;""),申込書!$K$22,"")</f>
        <v/>
      </c>
      <c r="BI422" s="369" t="str">
        <f>IF(BH422="","",IF(INDEX('コンテンツ＆備考マスタ'!$H:$J,MATCH(学校情報!BH$3,'コンテンツ＆備考マスタ'!$H:$H,0),3)="●",IF(AND(BH422&lt;&gt;"",ISNUMBER(申込書!$AC$22)=TRUE,申込書!$C$52&lt;&gt;"▼プルダウンより選択してください",申込書!$C$52&lt;&gt;""),申込書!$AC$22,""),"-"))</f>
        <v/>
      </c>
      <c r="BJ422" s="369"/>
      <c r="BK422" s="369"/>
      <c r="BL422" s="370" t="str">
        <f>IF(AND(申込書!$C$52&lt;&gt;"▼プルダウンより選択してください",申込書!$C$52&lt;&gt;"",$G422&lt;&gt;"",申込書!$V$52="特定学年のみ"),"申し込みする","")</f>
        <v/>
      </c>
      <c r="BM422" s="371"/>
      <c r="BN422" s="372"/>
      <c r="BO422" s="373" t="str">
        <f>IF(AND(申込書!$C$53&lt;&gt;"▼プルダウンより選択してください",申込書!$C$53&lt;&gt;"",申込書!$K$22&lt;&gt;"YYYY/MM/DD",$G422&lt;&gt;""),申込書!$K$22,"")</f>
        <v/>
      </c>
      <c r="BP422" s="369" t="str">
        <f>IF(BO422="","",IF(INDEX('コンテンツ＆備考マスタ'!$H:$J,MATCH(学校情報!BO$3,'コンテンツ＆備考マスタ'!$H:$H,0),3)="●",IF(AND(BO422&lt;&gt;"",ISNUMBER(申込書!$AC$22)=TRUE,申込書!$C$53&lt;&gt;"▼プルダウンより選択してください",申込書!$C$53&lt;&gt;""),申込書!$AC$22,""),"-"))</f>
        <v/>
      </c>
      <c r="BQ422" s="369"/>
      <c r="BR422" s="369"/>
      <c r="BS422" s="370" t="str">
        <f>IF(AND(申込書!$C$53&lt;&gt;"▼プルダウンより選択してください",申込書!$C$53&lt;&gt;"",$G422&lt;&gt;"",申込書!$V$53="特定学年のみ"),"申し込みする","")</f>
        <v/>
      </c>
      <c r="BT422" s="371"/>
      <c r="BU422" s="372"/>
      <c r="BV422" s="373" t="str">
        <f>IF(AND(申込書!$C$54&lt;&gt;"▼プルダウンより選択してください",申込書!$C$54&lt;&gt;"",申込書!$K$22&lt;&gt;"YYYY/MM/DD",$G422&lt;&gt;""),申込書!$K$22,"")</f>
        <v/>
      </c>
      <c r="BW422" s="369" t="str">
        <f>IF(BV422="","",IF(INDEX('コンテンツ＆備考マスタ'!$H:$J,MATCH(学校情報!BV$3,'コンテンツ＆備考マスタ'!$H:$H,0),3)="●",IF(AND(BV422&lt;&gt;"",ISNUMBER(申込書!$AC$22)=TRUE,申込書!$C$54&lt;&gt;"▼プルダウンより選択してください",申込書!$C$54&lt;&gt;""),申込書!$AC$22,""),"-"))</f>
        <v/>
      </c>
      <c r="BX422" s="369"/>
      <c r="BY422" s="369"/>
      <c r="BZ422" s="370" t="str">
        <f>IF(AND(申込書!$C$54&lt;&gt;"▼プルダウンより選択してください",申込書!$C$54&lt;&gt;"",$G422&lt;&gt;"",申込書!$V$54="特定学年のみ"),"申し込みする","")</f>
        <v/>
      </c>
      <c r="CA422" s="371"/>
      <c r="CB422" s="372"/>
      <c r="CC422" s="373" t="str">
        <f>IF(AND(申込書!$C$55&lt;&gt;"▼プルダウンより選択してください",申込書!$C$55&lt;&gt;"",申込書!$K$22&lt;&gt;"YYYY/MM/DD",$G422&lt;&gt;""),申込書!$K$22,"")</f>
        <v/>
      </c>
      <c r="CD422" s="369" t="str">
        <f>IF(CC422="","",IF(INDEX('コンテンツ＆備考マスタ'!$H:$J,MATCH(学校情報!CC$3,'コンテンツ＆備考マスタ'!$H:$H,0),3)="●",IF(AND(CC422&lt;&gt;"",ISNUMBER(申込書!$AC$22)=TRUE,申込書!$C$55&lt;&gt;"▼プルダウンより選択してください",申込書!$C$55&lt;&gt;""),申込書!$AC$22,""),"-"))</f>
        <v/>
      </c>
      <c r="CE422" s="369"/>
      <c r="CF422" s="369"/>
      <c r="CG422" s="370" t="str">
        <f>IF(AND(申込書!$C$55&lt;&gt;"▼プルダウンより選択してください",申込書!$C$55&lt;&gt;"",$G422&lt;&gt;"",申込書!$V$55="特定学年のみ"),"申し込みする","")</f>
        <v/>
      </c>
      <c r="CH422" s="371"/>
      <c r="CI422" s="372"/>
      <c r="CJ422" s="373" t="str">
        <f>IF(AND(申込書!$C$56&lt;&gt;"▼プルダウンより選択してください",申込書!$C$56&lt;&gt;"",申込書!$K$22&lt;&gt;"YYYY/MM/DD",$G422&lt;&gt;""),申込書!$K$22,"")</f>
        <v/>
      </c>
      <c r="CK422" s="369" t="str">
        <f>IF(CJ422="","",IF(INDEX('コンテンツ＆備考マスタ'!$H:$J,MATCH(学校情報!CJ$3,'コンテンツ＆備考マスタ'!$H:$H,0),3)="●",IF(AND(CJ422&lt;&gt;"",ISNUMBER(申込書!$AC$22)=TRUE,申込書!$C$56&lt;&gt;"▼プルダウンより選択してください",申込書!$C$56&lt;&gt;""),申込書!$AC$22,""),"-"))</f>
        <v/>
      </c>
      <c r="CL422" s="369"/>
      <c r="CM422" s="369"/>
      <c r="CN422" s="370" t="str">
        <f>IF(AND(申込書!$C$56&lt;&gt;"▼プルダウンより選択してください",申込書!$C$56&lt;&gt;"",$G422&lt;&gt;"",申込書!$V$56="特定学年のみ"),"申し込みする","")</f>
        <v/>
      </c>
      <c r="CO422" s="371"/>
      <c r="CP422" s="372"/>
      <c r="CQ422" s="373" t="str">
        <f>IF(AND(申込書!$C$57&lt;&gt;"▼プルダウンより選択してください",申込書!$C$57&lt;&gt;"",申込書!$K$22&lt;&gt;"YYYY/MM/DD",$G422&lt;&gt;""),申込書!$K$22,"")</f>
        <v/>
      </c>
      <c r="CR422" s="369" t="str">
        <f>IF(CQ422="","",IF(INDEX('コンテンツ＆備考マスタ'!$H:$J,MATCH(学校情報!CQ$3,'コンテンツ＆備考マスタ'!$H:$H,0),3)="●",IF(AND(CQ422&lt;&gt;"",ISNUMBER(申込書!$AC$22)=TRUE,申込書!$C$57&lt;&gt;"▼プルダウンより選択してください",申込書!$C$57&lt;&gt;""),申込書!$AC$22,""),"-"))</f>
        <v/>
      </c>
      <c r="CS422" s="369"/>
      <c r="CT422" s="369"/>
      <c r="CU422" s="369" t="str">
        <f>IF(AND(申込書!$C$57&lt;&gt;"▼プルダウンより選択してください",申込書!$C$57&lt;&gt;"",$G422&lt;&gt;"",申込書!$V$57="特定学年のみ"),"申し込みする","")</f>
        <v/>
      </c>
      <c r="CV422" s="371"/>
      <c r="CW422" s="372"/>
      <c r="CX422" s="373" t="str">
        <f>IF(AND(申込書!$C$58&lt;&gt;"▼プルダウンより選択してください",申込書!$C$58&lt;&gt;"",申込書!$K$22&lt;&gt;"YYYY/MM/DD",$G422&lt;&gt;""),申込書!$K$22,"")</f>
        <v/>
      </c>
      <c r="CY422" s="369" t="str">
        <f>IF(CX422="","",IF(INDEX('コンテンツ＆備考マスタ'!$H:$J,MATCH(学校情報!CX$3,'コンテンツ＆備考マスタ'!$H:$H,0),3)="●",IF(AND(CX422&lt;&gt;"",ISNUMBER(申込書!$AC$22)=TRUE,申込書!$C$58&lt;&gt;"▼プルダウンより選択してください",申込書!$C$58&lt;&gt;""),申込書!$AC$22,""),"-"))</f>
        <v/>
      </c>
      <c r="CZ422" s="369"/>
      <c r="DA422" s="369"/>
      <c r="DB422" s="369" t="str">
        <f>IF(AND(申込書!$C$58&lt;&gt;"▼プルダウンより選択してください",申込書!$C$58&lt;&gt;"",$G422&lt;&gt;"",申込書!$V$58="特定学年のみ"),"申し込みする","")</f>
        <v/>
      </c>
      <c r="DC422" s="371"/>
      <c r="DD422" s="372"/>
      <c r="DE422" s="373" t="str">
        <f>IF(AND(申込書!$C$59&lt;&gt;"▼プルダウンより選択してください",申込書!$C$59&lt;&gt;"",申込書!$K$22&lt;&gt;"YYYY/MM/DD",$G422&lt;&gt;""),申込書!$K$22,"")</f>
        <v/>
      </c>
      <c r="DF422" s="369" t="str">
        <f>IF(DE422="","",IF(INDEX('コンテンツ＆備考マスタ'!$H:$J,MATCH(学校情報!DE$3,'コンテンツ＆備考マスタ'!$H:$H,0),3)="●",IF(AND(DE422&lt;&gt;"",ISNUMBER(申込書!$AC$22)=TRUE,申込書!$C$59&lt;&gt;"▼プルダウンより選択してください",申込書!$C$59&lt;&gt;""),申込書!$AC$22,""),"-"))</f>
        <v/>
      </c>
      <c r="DG422" s="369"/>
      <c r="DH422" s="369"/>
      <c r="DI422" s="369" t="str">
        <f>IF(AND(申込書!$C$59&lt;&gt;"▼プルダウンより選択してください",申込書!$C$59&lt;&gt;"",$G422&lt;&gt;"",申込書!$V$59="特定学年のみ"),"申し込みする","")</f>
        <v/>
      </c>
      <c r="DJ422" s="371"/>
      <c r="DK422" s="372"/>
      <c r="DL422" s="373" t="str">
        <f>IF(AND(申込書!$C$60&lt;&gt;"▼プルダウンより選択してください",申込書!$C$60&lt;&gt;"",申込書!$K$22&lt;&gt;"YYYY/MM/DD",$G422&lt;&gt;""),申込書!$K$22,"")</f>
        <v/>
      </c>
      <c r="DM422" s="369" t="str">
        <f>IF(DL422="","",IF(INDEX('コンテンツ＆備考マスタ'!$H:$J,MATCH(学校情報!DL$3,'コンテンツ＆備考マスタ'!$H:$H,0),3)="●",IF(AND(DL422&lt;&gt;"",ISNUMBER(申込書!$AC$22)=TRUE,申込書!$C$60&lt;&gt;"▼プルダウンより選択してください",申込書!$C$60&lt;&gt;""),申込書!$AC$22,""),"-"))</f>
        <v/>
      </c>
      <c r="DN422" s="369"/>
      <c r="DO422" s="369"/>
      <c r="DP422" s="369" t="str">
        <f>IF(AND(申込書!$C$60&lt;&gt;"▼プルダウンより選択してください",申込書!$C$60&lt;&gt;"",$G422&lt;&gt;"",申込書!$V$60="特定学年のみ"),"申し込みする","")</f>
        <v/>
      </c>
      <c r="DQ422" s="371"/>
      <c r="DR422" s="372"/>
      <c r="DS422" s="373" t="str">
        <f>IF(AND(申込書!$C$61&lt;&gt;"▼プルダウンより選択してください",申込書!$C$61&lt;&gt;"",申込書!$K$22&lt;&gt;"YYYY/MM/DD",$G422&lt;&gt;""),申込書!$K$22,"")</f>
        <v/>
      </c>
      <c r="DT422" s="369" t="str">
        <f>IF(DS422="","",IF(INDEX('コンテンツ＆備考マスタ'!$H:$J,MATCH(学校情報!DS$3,'コンテンツ＆備考マスタ'!$H:$H,0),3)="●",IF(AND(DS422&lt;&gt;"",ISNUMBER(申込書!$AC$22)=TRUE,申込書!$C$61&lt;&gt;"▼プルダウンより選択してください",申込書!$C$61&lt;&gt;""),申込書!$AC$22,""),"-"))</f>
        <v/>
      </c>
      <c r="DU422" s="369"/>
      <c r="DV422" s="369"/>
      <c r="DW422" s="369" t="str">
        <f>IF(AND(申込書!$C$61&lt;&gt;"▼プルダウンより選択してください",申込書!$C$61&lt;&gt;"",$G422&lt;&gt;"",申込書!$V$61="特定学年のみ"),"申し込みする","")</f>
        <v/>
      </c>
      <c r="DX422" s="371"/>
      <c r="DY422" s="372"/>
      <c r="DZ422" s="373" t="str">
        <f>IF(AND(申込書!$C$62&lt;&gt;"▼プルダウンより選択してください",申込書!$C$62&lt;&gt;"",申込書!$K$22&lt;&gt;"YYYY/MM/DD",$G422&lt;&gt;""),申込書!$K$22,"")</f>
        <v/>
      </c>
      <c r="EA422" s="369" t="str">
        <f>IF(DZ422="","",IF(INDEX('コンテンツ＆備考マスタ'!$H:$J,MATCH(学校情報!DZ$3,'コンテンツ＆備考マスタ'!$H:$H,0),3)="●",IF(AND(DZ422&lt;&gt;"",ISNUMBER(申込書!$AC$22)=TRUE,申込書!$C$62&lt;&gt;"▼プルダウンより選択してください",申込書!$C$62&lt;&gt;""),申込書!$AC$22,""),"-"))</f>
        <v/>
      </c>
      <c r="EB422" s="369"/>
      <c r="EC422" s="369"/>
      <c r="ED422" s="370" t="str">
        <f>IF(AND(申込書!$C$62&lt;&gt;"▼プルダウンより選択してください",申込書!$C$62&lt;&gt;"",$G422&lt;&gt;"",申込書!$V$62="特定学年のみ"),"申し込みする","")</f>
        <v/>
      </c>
      <c r="EE422" s="371"/>
      <c r="EF422" s="372"/>
      <c r="EG422" s="373" t="str">
        <f>IF(AND(申込書!$C$63&lt;&gt;"▼プルダウンより選択してください",申込書!$C$63&lt;&gt;"",申込書!$K$22&lt;&gt;"YYYY/MM/DD",$G422&lt;&gt;""),申込書!$K$22,"")</f>
        <v/>
      </c>
      <c r="EH422" s="369" t="str">
        <f>IF(EG422="","",IF(INDEX('コンテンツ＆備考マスタ'!$H:$J,MATCH(学校情報!EG$3,'コンテンツ＆備考マスタ'!$H:$H,0),3)="●",IF(AND(EG422&lt;&gt;"",ISNUMBER(申込書!$AC$22)=TRUE,申込書!$C$63&lt;&gt;"▼プルダウンより選択してください",申込書!$C$63&lt;&gt;""),申込書!$AC$22,""),"-"))</f>
        <v/>
      </c>
      <c r="EI422" s="369"/>
      <c r="EJ422" s="369"/>
      <c r="EK422" s="370" t="str">
        <f>IF(AND(申込書!$C$63&lt;&gt;"▼プルダウンより選択してください",申込書!$C$63&lt;&gt;"",$G422&lt;&gt;"",申込書!$V$63="特定学年のみ"),"申し込みする","")</f>
        <v/>
      </c>
      <c r="EL422" s="371"/>
      <c r="EM422" s="372"/>
      <c r="EN422" s="373" t="str">
        <f>IF(AND(申込書!$C$64&lt;&gt;"▼プルダウンより選択してください",申込書!$C$64&lt;&gt;"",申込書!$K$22&lt;&gt;"YYYY/MM/DD",$G422&lt;&gt;""),申込書!$K$22,"")</f>
        <v/>
      </c>
      <c r="EO422" s="369" t="str">
        <f>IF(EN422="","",IF(INDEX('コンテンツ＆備考マスタ'!$H:$J,MATCH(学校情報!EN$3,'コンテンツ＆備考マスタ'!$H:$H,0),3)="●",IF(AND(EN422&lt;&gt;"",ISNUMBER(申込書!$AC$22)=TRUE,申込書!$C$64&lt;&gt;"▼プルダウンより選択してください",申込書!$C$64&lt;&gt;""),申込書!$AC$22,""),"-"))</f>
        <v/>
      </c>
      <c r="EP422" s="369"/>
      <c r="EQ422" s="369"/>
      <c r="ER422" s="370" t="str">
        <f>IF(AND(申込書!$C$64&lt;&gt;"▼プルダウンより選択してください",申込書!$C$64&lt;&gt;"",$G422&lt;&gt;"",申込書!$V$64="特定学年のみ"),"申し込みする","")</f>
        <v/>
      </c>
      <c r="ES422" s="371"/>
      <c r="ET422" s="372"/>
      <c r="EU422" s="373" t="str">
        <f>IF(AND(申込書!$C$65&lt;&gt;"▼プルダウンより選択してください",申込書!$C$65&lt;&gt;"",申込書!$K$22&lt;&gt;"YYYY/MM/DD",$G422&lt;&gt;""),申込書!$K$22,"")</f>
        <v/>
      </c>
      <c r="EV422" s="369" t="str">
        <f>IF(EU422="","",IF(INDEX('コンテンツ＆備考マスタ'!$H:$J,MATCH(学校情報!EU$3,'コンテンツ＆備考マスタ'!$H:$H,0),3)="●",IF(AND(EU422&lt;&gt;"",ISNUMBER(申込書!$AC$22)=TRUE,申込書!$C$65&lt;&gt;"▼プルダウンより選択してください",申込書!$C$65&lt;&gt;""),申込書!$AC$22,""),"-"))</f>
        <v/>
      </c>
      <c r="EW422" s="369"/>
      <c r="EX422" s="369"/>
      <c r="EY422" s="370" t="str">
        <f>IF(AND(申込書!$C$65&lt;&gt;"▼プルダウンより選択してください",申込書!$C$65&lt;&gt;"",$G422&lt;&gt;"",申込書!$V$65="特定学年のみ"),"申し込みする","")</f>
        <v/>
      </c>
      <c r="EZ422" s="371"/>
      <c r="FA422" s="372"/>
      <c r="FB422" s="373" t="str">
        <f>IF(AND(申込書!$C$66&lt;&gt;"▼プルダウンより選択してください",申込書!$C$66&lt;&gt;"",申込書!$K$22&lt;&gt;"YYYY/MM/DD",$G422&lt;&gt;""),申込書!$K$22,"")</f>
        <v/>
      </c>
      <c r="FC422" s="369" t="str">
        <f>IF(FB422="","",IF(INDEX('コンテンツ＆備考マスタ'!$H:$J,MATCH(学校情報!FB$3,'コンテンツ＆備考マスタ'!$H:$H,0),3)="●",IF(AND(FB422&lt;&gt;"",ISNUMBER(申込書!$AC$22)=TRUE,申込書!$C$66&lt;&gt;"▼プルダウンより選択してください",申込書!$C$66&lt;&gt;""),申込書!$AC$22,""),"-"))</f>
        <v/>
      </c>
      <c r="FD422" s="369"/>
      <c r="FE422" s="369"/>
      <c r="FF422" s="370" t="str">
        <f>IF(AND(申込書!$C$66&lt;&gt;"▼プルダウンより選択してください",申込書!$C$66&lt;&gt;"",$G422&lt;&gt;"",申込書!$V$66="特定学年のみ"),"申し込みする","")</f>
        <v/>
      </c>
      <c r="FG422" s="371"/>
      <c r="FH422" s="372"/>
      <c r="FI422" s="373" t="str">
        <f>IF(AND(申込書!$C$67&lt;&gt;"▼プルダウンより選択してください",申込書!$C$67&lt;&gt;"",申込書!$K$22&lt;&gt;"YYYY/MM/DD",$G422&lt;&gt;""),申込書!$K$22,"")</f>
        <v/>
      </c>
      <c r="FJ422" s="369" t="str">
        <f>IF(FI422="","",IF(INDEX('コンテンツ＆備考マスタ'!$H:$J,MATCH(学校情報!FI$3,'コンテンツ＆備考マスタ'!$H:$H,0),3)="●",IF(AND(FI422&lt;&gt;"",ISNUMBER(申込書!$AC$22)=TRUE,申込書!$C$67&lt;&gt;"▼プルダウンより選択してください",申込書!$C$67&lt;&gt;""),申込書!$AC$22,""),"-"))</f>
        <v/>
      </c>
      <c r="FK422" s="369"/>
      <c r="FL422" s="369"/>
      <c r="FM422" s="370" t="str">
        <f>IF(AND(申込書!$C$67&lt;&gt;"▼プルダウンより選択してください",申込書!$C$67&lt;&gt;"",$G422&lt;&gt;"",申込書!$V$67="特定学年のみ"),"申し込みする","")</f>
        <v/>
      </c>
      <c r="FN422" s="371"/>
      <c r="FO422" s="372"/>
      <c r="FP422" s="373" t="str">
        <f>IF(AND(申込書!$C$68&lt;&gt;"▼プルダウンより選択してください",申込書!$C$68&lt;&gt;"",申込書!$K$22&lt;&gt;"YYYY/MM/DD",$G422&lt;&gt;""),申込書!$K$22,"")</f>
        <v/>
      </c>
      <c r="FQ422" s="369" t="str">
        <f>IF(FP422="","",IF(INDEX('コンテンツ＆備考マスタ'!$H:$J,MATCH(学校情報!FP$3,'コンテンツ＆備考マスタ'!$H:$H,0),3)="●",IF(AND(FP422&lt;&gt;"",ISNUMBER(申込書!$AC$22)=TRUE,申込書!$C$68&lt;&gt;"▼プルダウンより選択してください",申込書!$C$68&lt;&gt;""),申込書!$AC$22,""),"-"))</f>
        <v/>
      </c>
      <c r="FR422" s="369"/>
      <c r="FS422" s="369"/>
      <c r="FT422" s="370" t="str">
        <f>IF(AND(申込書!$C$68&lt;&gt;"▼プルダウンより選択してください",申込書!$C$68&lt;&gt;"",$G422&lt;&gt;"",申込書!$V$68="特定学年のみ"),"申し込みする","")</f>
        <v/>
      </c>
      <c r="FU422" s="371"/>
      <c r="FV422" s="372"/>
      <c r="FW422" s="373" t="str">
        <f>IF(AND(申込書!$C$69&lt;&gt;"▼プルダウンより選択してください",申込書!$C$69&lt;&gt;"",申込書!$K$22&lt;&gt;"YYYY/MM/DD",$G422&lt;&gt;""),申込書!$K$22,"")</f>
        <v/>
      </c>
      <c r="FX422" s="369" t="str">
        <f>IF(FW422="","",IF(INDEX('コンテンツ＆備考マスタ'!$H:$J,MATCH(学校情報!FW$3,'コンテンツ＆備考マスタ'!$H:$H,0),3)="●",IF(AND(FW422&lt;&gt;"",ISNUMBER(申込書!$AC$22)=TRUE,申込書!$C$69&lt;&gt;"▼プルダウンより選択してください",申込書!$C$69&lt;&gt;""),申込書!$AC$22,""),"-"))</f>
        <v/>
      </c>
      <c r="FY422" s="369"/>
      <c r="FZ422" s="369"/>
      <c r="GA422" s="370" t="str">
        <f>IF(AND(申込書!$C$69&lt;&gt;"▼プルダウンより選択してください",申込書!$C$69&lt;&gt;"",$G422&lt;&gt;"",申込書!$V$69="特定学年のみ"),"申し込みする","")</f>
        <v/>
      </c>
      <c r="GB422" s="371"/>
      <c r="GC422" s="372"/>
      <c r="GD422" s="373" t="str">
        <f>IF(AND(申込書!$C$70&lt;&gt;"▼プルダウンより選択してください",申込書!$C$70&lt;&gt;"",申込書!$K$22&lt;&gt;"YYYY/MM/DD",$G422&lt;&gt;""),申込書!$K$22,"")</f>
        <v/>
      </c>
      <c r="GE422" s="369" t="str">
        <f>IF(GD422="","",IF(INDEX('コンテンツ＆備考マスタ'!$H:$J,MATCH(学校情報!GD$3,'コンテンツ＆備考マスタ'!$H:$H,0),3)="●",IF(AND(GD422&lt;&gt;"",ISNUMBER(申込書!$AC$22)=TRUE,申込書!$C$70&lt;&gt;"▼プルダウンより選択してください",申込書!$C$70&lt;&gt;""),申込書!$AC$22,""),"-"))</f>
        <v/>
      </c>
      <c r="GF422" s="369"/>
      <c r="GG422" s="369"/>
      <c r="GH422" s="370" t="str">
        <f>IF(AND(申込書!$C$70&lt;&gt;"▼プルダウンより選択してください",申込書!$C$70&lt;&gt;"",$G422&lt;&gt;"",申込書!$V$70="特定学年のみ"),"申し込みする","")</f>
        <v/>
      </c>
      <c r="GI422" s="371"/>
      <c r="GJ422" s="372"/>
      <c r="GK422" s="373" t="str">
        <f>IF(AND(申込書!$C$71&lt;&gt;"▼プルダウンより選択してください",申込書!$C$71&lt;&gt;"",申込書!$K$22&lt;&gt;"YYYY/MM/DD",$G422&lt;&gt;""),申込書!$K$22,"")</f>
        <v/>
      </c>
      <c r="GL422" s="369" t="str">
        <f>IF(GK422="","",IF(INDEX('コンテンツ＆備考マスタ'!$H:$J,MATCH(学校情報!GK$3,'コンテンツ＆備考マスタ'!$H:$H,0),3)="●",IF(AND(GK422&lt;&gt;"",ISNUMBER(申込書!$AC$22)=TRUE,申込書!$C$71&lt;&gt;"▼プルダウンより選択してください",申込書!$C$71&lt;&gt;""),申込書!$AC$22,""),"-"))</f>
        <v/>
      </c>
      <c r="GM422" s="369"/>
      <c r="GN422" s="369"/>
      <c r="GO422" s="370" t="str">
        <f>IF(AND(申込書!$C$71&lt;&gt;"▼プルダウンより選択してください",申込書!$C$71&lt;&gt;"",$G422&lt;&gt;"",申込書!$V$71="特定学年のみ"),"申し込みする","")</f>
        <v/>
      </c>
      <c r="GP422" s="371"/>
      <c r="GQ422" s="372"/>
      <c r="GR422" s="373" t="str">
        <f>IF(AND(申込書!$C$72&lt;&gt;"▼プルダウンより選択してください",申込書!$C$72&lt;&gt;"",申込書!$K$22&lt;&gt;"YYYY/MM/DD",$G422&lt;&gt;""),申込書!$K$22,"")</f>
        <v/>
      </c>
      <c r="GS422" s="369" t="str">
        <f>IF(GR422="","",IF(INDEX('コンテンツ＆備考マスタ'!$H:$J,MATCH(学校情報!GR$3,'コンテンツ＆備考マスタ'!$H:$H,0),3)="●",IF(AND(GR422&lt;&gt;"",ISNUMBER(申込書!$AC$22)=TRUE,申込書!$C$72&lt;&gt;"▼プルダウンより選択してください",申込書!$C$72&lt;&gt;""),申込書!$AC$22,""),"-"))</f>
        <v/>
      </c>
      <c r="GT422" s="369"/>
      <c r="GU422" s="369"/>
      <c r="GV422" s="370" t="str">
        <f>IF(AND(申込書!$C$72&lt;&gt;"▼プルダウンより選択してください",申込書!$C$72&lt;&gt;"",$G422&lt;&gt;"",申込書!$V$72="特定学年のみ"),"申し込みする","")</f>
        <v/>
      </c>
      <c r="GW422" s="371"/>
      <c r="GX422" s="372"/>
      <c r="GY422" s="373" t="str">
        <f>IF(AND(申込書!$C$73&lt;&gt;"▼プルダウンより選択してください",申込書!$C$73&lt;&gt;"",申込書!$K$22&lt;&gt;"YYYY/MM/DD",$G422&lt;&gt;""),申込書!$K$22,"")</f>
        <v/>
      </c>
      <c r="GZ422" s="369" t="str">
        <f>IF(GY422="","",IF(INDEX('コンテンツ＆備考マスタ'!$H:$J,MATCH(学校情報!GY$3,'コンテンツ＆備考マスタ'!$H:$H,0),3)="●",IF(AND(GY422&lt;&gt;"",ISNUMBER(申込書!$AC$22)=TRUE,申込書!$C$73&lt;&gt;"▼プルダウンより選択してください",申込書!$C$73&lt;&gt;""),申込書!$AC$22,""),"-"))</f>
        <v/>
      </c>
      <c r="HA422" s="369"/>
      <c r="HB422" s="369"/>
      <c r="HC422" s="370" t="str">
        <f>IF(AND(申込書!$C$73&lt;&gt;"▼プルダウンより選択してください",申込書!$C$73&lt;&gt;"",$G422&lt;&gt;"",申込書!$V$73="特定学年のみ"),"申し込みする","")</f>
        <v/>
      </c>
      <c r="HD422" s="371"/>
      <c r="HE422" s="372"/>
      <c r="HF422" s="373" t="str">
        <f>IF(AND(申込書!$C$74&lt;&gt;"▼プルダウンより選択してください",申込書!$C$74&lt;&gt;"",申込書!$K$22&lt;&gt;"YYYY/MM/DD",$G422&lt;&gt;""),申込書!$K$22,"")</f>
        <v/>
      </c>
      <c r="HG422" s="369" t="str">
        <f>IF(HF422="","",IF(INDEX('コンテンツ＆備考マスタ'!$H:$J,MATCH(学校情報!HF$3,'コンテンツ＆備考マスタ'!$H:$H,0),3)="●",IF(AND(HF422&lt;&gt;"",ISNUMBER(申込書!$AC$22)=TRUE,申込書!$C$74&lt;&gt;"▼プルダウンより選択してください",申込書!$C$74&lt;&gt;""),申込書!$AC$22,""),"-"))</f>
        <v/>
      </c>
      <c r="HH422" s="369"/>
      <c r="HI422" s="369"/>
      <c r="HJ422" s="370" t="str">
        <f>IF(AND(申込書!$C$74&lt;&gt;"▼プルダウンより選択してください",申込書!$C$74&lt;&gt;"",$G422&lt;&gt;"",申込書!$V$74="特定学年のみ"),"申し込みする","")</f>
        <v/>
      </c>
      <c r="HK422" s="371"/>
      <c r="HL422" s="372"/>
      <c r="HM422" s="373" t="str">
        <f>IF(AND(申込書!$C$75&lt;&gt;"▼プルダウンより選択してください",申込書!$C$75&lt;&gt;"",申込書!$K$22&lt;&gt;"YYYY/MM/DD",$G422&lt;&gt;""),申込書!$K$22,"")</f>
        <v/>
      </c>
      <c r="HN422" s="369" t="str">
        <f>IF(HM422="","",IF(INDEX('コンテンツ＆備考マスタ'!$H:$J,MATCH(学校情報!HM$3,'コンテンツ＆備考マスタ'!$H:$H,0),3)="●",IF(AND(HM422&lt;&gt;"",ISNUMBER(申込書!$AC$22)=TRUE,申込書!$C$75&lt;&gt;"▼プルダウンより選択してください",申込書!$C$75&lt;&gt;""),申込書!$AC$22,""),"-"))</f>
        <v/>
      </c>
      <c r="HO422" s="369"/>
      <c r="HP422" s="369"/>
      <c r="HQ422" s="370" t="str">
        <f>IF(AND(申込書!$C$75&lt;&gt;"▼プルダウンより選択してください",申込書!$C$75&lt;&gt;"",$G422&lt;&gt;"",申込書!$V$75="特定学年のみ"),"申し込みする","")</f>
        <v/>
      </c>
      <c r="HR422" s="371"/>
      <c r="HS422" s="371"/>
      <c r="HT422" s="374" t="str">
        <f>IF(AND(申込書!$C$76&lt;&gt;"▼プルダウンより選択してください",申込書!$C$76&lt;&gt;"",申込書!$K$22&lt;&gt;"YYYY/MM/DD",$G422&lt;&gt;""),申込書!$K$22,"")</f>
        <v/>
      </c>
      <c r="HU422" s="369" t="str">
        <f>IF(HT422="","",IF(INDEX('コンテンツ＆備考マスタ'!$H:$J,MATCH(学校情報!HT$3,'コンテンツ＆備考マスタ'!$H:$H,0),3)="●",IF(AND(HT422&lt;&gt;"",ISNUMBER(申込書!$AC$22)=TRUE,申込書!$C$76&lt;&gt;"▼プルダウンより選択してください",申込書!$C$76&lt;&gt;""),申込書!$AC$22,""),"-"))</f>
        <v/>
      </c>
      <c r="HV422" s="369"/>
      <c r="HW422" s="369"/>
      <c r="HX422" s="370" t="str">
        <f>IF(AND(申込書!$C$76&lt;&gt;"▼プルダウンより選択してください",申込書!$C$76&lt;&gt;"",$G422&lt;&gt;"",申込書!$V$76="特定学年のみ"),"申し込みする","")</f>
        <v/>
      </c>
      <c r="HY422" s="371"/>
      <c r="HZ422" s="372"/>
      <c r="IA422" s="69"/>
    </row>
    <row r="423" spans="2:235" ht="26.85" hidden="1" customHeight="1" outlineLevel="1">
      <c r="B423" s="365">
        <f t="shared" si="18"/>
        <v>418</v>
      </c>
      <c r="C423" s="55"/>
      <c r="D423" s="56"/>
      <c r="E423" s="154"/>
      <c r="F423" s="57"/>
      <c r="G423" s="58"/>
      <c r="H423" s="59"/>
      <c r="I423" s="60"/>
      <c r="J423" s="61"/>
      <c r="K423" s="366" t="str">
        <f t="shared" si="19"/>
        <v/>
      </c>
      <c r="L423" s="62"/>
      <c r="M423" s="322"/>
      <c r="N423" s="63"/>
      <c r="O423" s="64"/>
      <c r="P423" s="367" t="str">
        <f t="shared" si="20"/>
        <v/>
      </c>
      <c r="Q423" s="65"/>
      <c r="R423" s="66"/>
      <c r="S423" s="67"/>
      <c r="T423" s="68"/>
      <c r="U423" s="68"/>
      <c r="V423" s="68"/>
      <c r="W423" s="66"/>
      <c r="X423" s="281"/>
      <c r="Y423" s="368" t="str">
        <f>IF(AND(申込書!$C$47&lt;&gt;"▼プルダウンより選択してください",申込書!$C$47&lt;&gt;"",申込書!$K$22&lt;&gt;"YYYY/MM/DD",$G423&lt;&gt;""),申込書!$K$22,"")</f>
        <v/>
      </c>
      <c r="Z423" s="369" t="str">
        <f>IF(Y423="","",IF(INDEX('コンテンツ＆備考マスタ'!$H:$J,MATCH(学校情報!Y$3,'コンテンツ＆備考マスタ'!$H:$H,0),3)="●",IF(AND(Y423&lt;&gt;"",ISNUMBER(申込書!$AC$22)=TRUE,申込書!$C$47&lt;&gt;"▼プルダウンより選択してください",申込書!$C$47&lt;&gt;""),申込書!$AC$22,""),"-"))</f>
        <v/>
      </c>
      <c r="AA423" s="369"/>
      <c r="AB423" s="369"/>
      <c r="AC423" s="370" t="str">
        <f>IF(AND(申込書!$C$47&lt;&gt;"▼プルダウンより選択してください",申込書!$C$47&lt;&gt;"",$G423&lt;&gt;"",申込書!$V$47="特定学年のみ"),"申し込みする","")</f>
        <v/>
      </c>
      <c r="AD423" s="371"/>
      <c r="AE423" s="372"/>
      <c r="AF423" s="373" t="str">
        <f>IF(AND(申込書!$C$48&lt;&gt;"▼プルダウンより選択してください",申込書!$C$48&lt;&gt;"",申込書!$K$22&lt;&gt;"YYYY/MM/DD",$G423&lt;&gt;""),申込書!$K$22,"")</f>
        <v/>
      </c>
      <c r="AG423" s="369" t="str">
        <f>IF(AF423="","",IF(INDEX('コンテンツ＆備考マスタ'!$H:$J,MATCH(学校情報!AF$3,'コンテンツ＆備考マスタ'!$H:$H,0),3)="●",IF(AND(AF423&lt;&gt;"",ISNUMBER(申込書!$AC$22)=TRUE,申込書!$C$48&lt;&gt;"▼プルダウンより選択してください",申込書!$C$48&lt;&gt;""),申込書!$AC$22,""),"-"))</f>
        <v/>
      </c>
      <c r="AH423" s="369"/>
      <c r="AI423" s="369"/>
      <c r="AJ423" s="370" t="str">
        <f>IF(AND(申込書!$C$48&lt;&gt;"▼プルダウンより選択してください",申込書!$C$48&lt;&gt;"",$G423&lt;&gt;"",申込書!$V$48="特定学年のみ"),"申し込みする","")</f>
        <v/>
      </c>
      <c r="AK423" s="371"/>
      <c r="AL423" s="372"/>
      <c r="AM423" s="373" t="str">
        <f>IF(AND(申込書!$C$49&lt;&gt;"▼プルダウンより選択してください",申込書!$C$49&lt;&gt;"",申込書!$K$22&lt;&gt;"YYYY/MM/DD",$G423&lt;&gt;""),申込書!$K$22,"")</f>
        <v/>
      </c>
      <c r="AN423" s="369" t="str">
        <f>IF(AM423="","",IF(INDEX('コンテンツ＆備考マスタ'!$H:$J,MATCH(学校情報!AM$3,'コンテンツ＆備考マスタ'!$H:$H,0),3)="●",IF(AND(AM423&lt;&gt;"",ISNUMBER(申込書!$AC$22)=TRUE,申込書!$C$49&lt;&gt;"▼プルダウンより選択してください",申込書!$C$49&lt;&gt;""),申込書!$AC$22,""),"-"))</f>
        <v/>
      </c>
      <c r="AO423" s="369"/>
      <c r="AP423" s="369"/>
      <c r="AQ423" s="370" t="str">
        <f>IF(AND(申込書!$C$49&lt;&gt;"▼プルダウンより選択してください",申込書!$C$49&lt;&gt;"",$G423&lt;&gt;"",申込書!$V$49="特定学年のみ"),"申し込みする","")</f>
        <v/>
      </c>
      <c r="AR423" s="371"/>
      <c r="AS423" s="372"/>
      <c r="AT423" s="373" t="str">
        <f>IF(AND(申込書!$C$50&lt;&gt;"▼プルダウンより選択してください",申込書!$C$50&lt;&gt;"",申込書!$K$22&lt;&gt;"YYYY/MM/DD",$G423&lt;&gt;""),申込書!$K$22,"")</f>
        <v/>
      </c>
      <c r="AU423" s="369" t="str">
        <f>IF(AT423="","",IF(INDEX('コンテンツ＆備考マスタ'!$H:$J,MATCH(学校情報!AT$3,'コンテンツ＆備考マスタ'!$H:$H,0),3)="●",IF(AND(AT423&lt;&gt;"",ISNUMBER(申込書!$AC$22)=TRUE,申込書!$C$50&lt;&gt;"▼プルダウンより選択してください",申込書!$C$50&lt;&gt;""),申込書!$AC$22,""),"-"))</f>
        <v/>
      </c>
      <c r="AV423" s="369"/>
      <c r="AW423" s="369"/>
      <c r="AX423" s="370" t="str">
        <f>IF(AND(申込書!$C$50&lt;&gt;"▼プルダウンより選択してください",申込書!$C$50&lt;&gt;"",$G423&lt;&gt;"",申込書!$V$50="特定学年のみ"),"申し込みする","")</f>
        <v/>
      </c>
      <c r="AY423" s="371"/>
      <c r="AZ423" s="372"/>
      <c r="BA423" s="373" t="str">
        <f>IF(AND(申込書!$C$51&lt;&gt;"▼プルダウンより選択してください",申込書!$C$51&lt;&gt;"",申込書!$K$22&lt;&gt;"YYYY/MM/DD",$G423&lt;&gt;""),申込書!$K$22,"")</f>
        <v/>
      </c>
      <c r="BB423" s="369" t="str">
        <f>IF(BA423="","",IF(INDEX('コンテンツ＆備考マスタ'!$H:$J,MATCH(学校情報!BA$3,'コンテンツ＆備考マスタ'!$H:$H,0),3)="●",IF(AND(BA423&lt;&gt;"",ISNUMBER(申込書!$AC$22)=TRUE,申込書!$C$51&lt;&gt;"▼プルダウンより選択してください",申込書!$C$51&lt;&gt;""),申込書!$AC$22,""),"-"))</f>
        <v/>
      </c>
      <c r="BC423" s="369"/>
      <c r="BD423" s="369"/>
      <c r="BE423" s="370" t="str">
        <f>IF(AND(申込書!$C$51&lt;&gt;"▼プルダウンより選択してください",申込書!$C$51&lt;&gt;"",$G423&lt;&gt;"",申込書!$V$51="特定学年のみ"),"申し込みする","")</f>
        <v/>
      </c>
      <c r="BF423" s="371"/>
      <c r="BG423" s="372"/>
      <c r="BH423" s="373" t="str">
        <f>IF(AND(申込書!$C$52&lt;&gt;"▼プルダウンより選択してください",申込書!$C$52&lt;&gt;"",申込書!$K$22&lt;&gt;"YYYY/MM/DD",$G423&lt;&gt;""),申込書!$K$22,"")</f>
        <v/>
      </c>
      <c r="BI423" s="369" t="str">
        <f>IF(BH423="","",IF(INDEX('コンテンツ＆備考マスタ'!$H:$J,MATCH(学校情報!BH$3,'コンテンツ＆備考マスタ'!$H:$H,0),3)="●",IF(AND(BH423&lt;&gt;"",ISNUMBER(申込書!$AC$22)=TRUE,申込書!$C$52&lt;&gt;"▼プルダウンより選択してください",申込書!$C$52&lt;&gt;""),申込書!$AC$22,""),"-"))</f>
        <v/>
      </c>
      <c r="BJ423" s="369"/>
      <c r="BK423" s="369"/>
      <c r="BL423" s="370" t="str">
        <f>IF(AND(申込書!$C$52&lt;&gt;"▼プルダウンより選択してください",申込書!$C$52&lt;&gt;"",$G423&lt;&gt;"",申込書!$V$52="特定学年のみ"),"申し込みする","")</f>
        <v/>
      </c>
      <c r="BM423" s="371"/>
      <c r="BN423" s="372"/>
      <c r="BO423" s="373" t="str">
        <f>IF(AND(申込書!$C$53&lt;&gt;"▼プルダウンより選択してください",申込書!$C$53&lt;&gt;"",申込書!$K$22&lt;&gt;"YYYY/MM/DD",$G423&lt;&gt;""),申込書!$K$22,"")</f>
        <v/>
      </c>
      <c r="BP423" s="369" t="str">
        <f>IF(BO423="","",IF(INDEX('コンテンツ＆備考マスタ'!$H:$J,MATCH(学校情報!BO$3,'コンテンツ＆備考マスタ'!$H:$H,0),3)="●",IF(AND(BO423&lt;&gt;"",ISNUMBER(申込書!$AC$22)=TRUE,申込書!$C$53&lt;&gt;"▼プルダウンより選択してください",申込書!$C$53&lt;&gt;""),申込書!$AC$22,""),"-"))</f>
        <v/>
      </c>
      <c r="BQ423" s="369"/>
      <c r="BR423" s="369"/>
      <c r="BS423" s="370" t="str">
        <f>IF(AND(申込書!$C$53&lt;&gt;"▼プルダウンより選択してください",申込書!$C$53&lt;&gt;"",$G423&lt;&gt;"",申込書!$V$53="特定学年のみ"),"申し込みする","")</f>
        <v/>
      </c>
      <c r="BT423" s="371"/>
      <c r="BU423" s="372"/>
      <c r="BV423" s="373" t="str">
        <f>IF(AND(申込書!$C$54&lt;&gt;"▼プルダウンより選択してください",申込書!$C$54&lt;&gt;"",申込書!$K$22&lt;&gt;"YYYY/MM/DD",$G423&lt;&gt;""),申込書!$K$22,"")</f>
        <v/>
      </c>
      <c r="BW423" s="369" t="str">
        <f>IF(BV423="","",IF(INDEX('コンテンツ＆備考マスタ'!$H:$J,MATCH(学校情報!BV$3,'コンテンツ＆備考マスタ'!$H:$H,0),3)="●",IF(AND(BV423&lt;&gt;"",ISNUMBER(申込書!$AC$22)=TRUE,申込書!$C$54&lt;&gt;"▼プルダウンより選択してください",申込書!$C$54&lt;&gt;""),申込書!$AC$22,""),"-"))</f>
        <v/>
      </c>
      <c r="BX423" s="369"/>
      <c r="BY423" s="369"/>
      <c r="BZ423" s="370" t="str">
        <f>IF(AND(申込書!$C$54&lt;&gt;"▼プルダウンより選択してください",申込書!$C$54&lt;&gt;"",$G423&lt;&gt;"",申込書!$V$54="特定学年のみ"),"申し込みする","")</f>
        <v/>
      </c>
      <c r="CA423" s="371"/>
      <c r="CB423" s="372"/>
      <c r="CC423" s="373" t="str">
        <f>IF(AND(申込書!$C$55&lt;&gt;"▼プルダウンより選択してください",申込書!$C$55&lt;&gt;"",申込書!$K$22&lt;&gt;"YYYY/MM/DD",$G423&lt;&gt;""),申込書!$K$22,"")</f>
        <v/>
      </c>
      <c r="CD423" s="369" t="str">
        <f>IF(CC423="","",IF(INDEX('コンテンツ＆備考マスタ'!$H:$J,MATCH(学校情報!CC$3,'コンテンツ＆備考マスタ'!$H:$H,0),3)="●",IF(AND(CC423&lt;&gt;"",ISNUMBER(申込書!$AC$22)=TRUE,申込書!$C$55&lt;&gt;"▼プルダウンより選択してください",申込書!$C$55&lt;&gt;""),申込書!$AC$22,""),"-"))</f>
        <v/>
      </c>
      <c r="CE423" s="369"/>
      <c r="CF423" s="369"/>
      <c r="CG423" s="370" t="str">
        <f>IF(AND(申込書!$C$55&lt;&gt;"▼プルダウンより選択してください",申込書!$C$55&lt;&gt;"",$G423&lt;&gt;"",申込書!$V$55="特定学年のみ"),"申し込みする","")</f>
        <v/>
      </c>
      <c r="CH423" s="371"/>
      <c r="CI423" s="372"/>
      <c r="CJ423" s="373" t="str">
        <f>IF(AND(申込書!$C$56&lt;&gt;"▼プルダウンより選択してください",申込書!$C$56&lt;&gt;"",申込書!$K$22&lt;&gt;"YYYY/MM/DD",$G423&lt;&gt;""),申込書!$K$22,"")</f>
        <v/>
      </c>
      <c r="CK423" s="369" t="str">
        <f>IF(CJ423="","",IF(INDEX('コンテンツ＆備考マスタ'!$H:$J,MATCH(学校情報!CJ$3,'コンテンツ＆備考マスタ'!$H:$H,0),3)="●",IF(AND(CJ423&lt;&gt;"",ISNUMBER(申込書!$AC$22)=TRUE,申込書!$C$56&lt;&gt;"▼プルダウンより選択してください",申込書!$C$56&lt;&gt;""),申込書!$AC$22,""),"-"))</f>
        <v/>
      </c>
      <c r="CL423" s="369"/>
      <c r="CM423" s="369"/>
      <c r="CN423" s="370" t="str">
        <f>IF(AND(申込書!$C$56&lt;&gt;"▼プルダウンより選択してください",申込書!$C$56&lt;&gt;"",$G423&lt;&gt;"",申込書!$V$56="特定学年のみ"),"申し込みする","")</f>
        <v/>
      </c>
      <c r="CO423" s="371"/>
      <c r="CP423" s="372"/>
      <c r="CQ423" s="373" t="str">
        <f>IF(AND(申込書!$C$57&lt;&gt;"▼プルダウンより選択してください",申込書!$C$57&lt;&gt;"",申込書!$K$22&lt;&gt;"YYYY/MM/DD",$G423&lt;&gt;""),申込書!$K$22,"")</f>
        <v/>
      </c>
      <c r="CR423" s="369" t="str">
        <f>IF(CQ423="","",IF(INDEX('コンテンツ＆備考マスタ'!$H:$J,MATCH(学校情報!CQ$3,'コンテンツ＆備考マスタ'!$H:$H,0),3)="●",IF(AND(CQ423&lt;&gt;"",ISNUMBER(申込書!$AC$22)=TRUE,申込書!$C$57&lt;&gt;"▼プルダウンより選択してください",申込書!$C$57&lt;&gt;""),申込書!$AC$22,""),"-"))</f>
        <v/>
      </c>
      <c r="CS423" s="369"/>
      <c r="CT423" s="369"/>
      <c r="CU423" s="369" t="str">
        <f>IF(AND(申込書!$C$57&lt;&gt;"▼プルダウンより選択してください",申込書!$C$57&lt;&gt;"",$G423&lt;&gt;"",申込書!$V$57="特定学年のみ"),"申し込みする","")</f>
        <v/>
      </c>
      <c r="CV423" s="371"/>
      <c r="CW423" s="372"/>
      <c r="CX423" s="373" t="str">
        <f>IF(AND(申込書!$C$58&lt;&gt;"▼プルダウンより選択してください",申込書!$C$58&lt;&gt;"",申込書!$K$22&lt;&gt;"YYYY/MM/DD",$G423&lt;&gt;""),申込書!$K$22,"")</f>
        <v/>
      </c>
      <c r="CY423" s="369" t="str">
        <f>IF(CX423="","",IF(INDEX('コンテンツ＆備考マスタ'!$H:$J,MATCH(学校情報!CX$3,'コンテンツ＆備考マスタ'!$H:$H,0),3)="●",IF(AND(CX423&lt;&gt;"",ISNUMBER(申込書!$AC$22)=TRUE,申込書!$C$58&lt;&gt;"▼プルダウンより選択してください",申込書!$C$58&lt;&gt;""),申込書!$AC$22,""),"-"))</f>
        <v/>
      </c>
      <c r="CZ423" s="369"/>
      <c r="DA423" s="369"/>
      <c r="DB423" s="369" t="str">
        <f>IF(AND(申込書!$C$58&lt;&gt;"▼プルダウンより選択してください",申込書!$C$58&lt;&gt;"",$G423&lt;&gt;"",申込書!$V$58="特定学年のみ"),"申し込みする","")</f>
        <v/>
      </c>
      <c r="DC423" s="371"/>
      <c r="DD423" s="372"/>
      <c r="DE423" s="373" t="str">
        <f>IF(AND(申込書!$C$59&lt;&gt;"▼プルダウンより選択してください",申込書!$C$59&lt;&gt;"",申込書!$K$22&lt;&gt;"YYYY/MM/DD",$G423&lt;&gt;""),申込書!$K$22,"")</f>
        <v/>
      </c>
      <c r="DF423" s="369" t="str">
        <f>IF(DE423="","",IF(INDEX('コンテンツ＆備考マスタ'!$H:$J,MATCH(学校情報!DE$3,'コンテンツ＆備考マスタ'!$H:$H,0),3)="●",IF(AND(DE423&lt;&gt;"",ISNUMBER(申込書!$AC$22)=TRUE,申込書!$C$59&lt;&gt;"▼プルダウンより選択してください",申込書!$C$59&lt;&gt;""),申込書!$AC$22,""),"-"))</f>
        <v/>
      </c>
      <c r="DG423" s="369"/>
      <c r="DH423" s="369"/>
      <c r="DI423" s="369" t="str">
        <f>IF(AND(申込書!$C$59&lt;&gt;"▼プルダウンより選択してください",申込書!$C$59&lt;&gt;"",$G423&lt;&gt;"",申込書!$V$59="特定学年のみ"),"申し込みする","")</f>
        <v/>
      </c>
      <c r="DJ423" s="371"/>
      <c r="DK423" s="372"/>
      <c r="DL423" s="373" t="str">
        <f>IF(AND(申込書!$C$60&lt;&gt;"▼プルダウンより選択してください",申込書!$C$60&lt;&gt;"",申込書!$K$22&lt;&gt;"YYYY/MM/DD",$G423&lt;&gt;""),申込書!$K$22,"")</f>
        <v/>
      </c>
      <c r="DM423" s="369" t="str">
        <f>IF(DL423="","",IF(INDEX('コンテンツ＆備考マスタ'!$H:$J,MATCH(学校情報!DL$3,'コンテンツ＆備考マスタ'!$H:$H,0),3)="●",IF(AND(DL423&lt;&gt;"",ISNUMBER(申込書!$AC$22)=TRUE,申込書!$C$60&lt;&gt;"▼プルダウンより選択してください",申込書!$C$60&lt;&gt;""),申込書!$AC$22,""),"-"))</f>
        <v/>
      </c>
      <c r="DN423" s="369"/>
      <c r="DO423" s="369"/>
      <c r="DP423" s="369" t="str">
        <f>IF(AND(申込書!$C$60&lt;&gt;"▼プルダウンより選択してください",申込書!$C$60&lt;&gt;"",$G423&lt;&gt;"",申込書!$V$60="特定学年のみ"),"申し込みする","")</f>
        <v/>
      </c>
      <c r="DQ423" s="371"/>
      <c r="DR423" s="372"/>
      <c r="DS423" s="373" t="str">
        <f>IF(AND(申込書!$C$61&lt;&gt;"▼プルダウンより選択してください",申込書!$C$61&lt;&gt;"",申込書!$K$22&lt;&gt;"YYYY/MM/DD",$G423&lt;&gt;""),申込書!$K$22,"")</f>
        <v/>
      </c>
      <c r="DT423" s="369" t="str">
        <f>IF(DS423="","",IF(INDEX('コンテンツ＆備考マスタ'!$H:$J,MATCH(学校情報!DS$3,'コンテンツ＆備考マスタ'!$H:$H,0),3)="●",IF(AND(DS423&lt;&gt;"",ISNUMBER(申込書!$AC$22)=TRUE,申込書!$C$61&lt;&gt;"▼プルダウンより選択してください",申込書!$C$61&lt;&gt;""),申込書!$AC$22,""),"-"))</f>
        <v/>
      </c>
      <c r="DU423" s="369"/>
      <c r="DV423" s="369"/>
      <c r="DW423" s="369" t="str">
        <f>IF(AND(申込書!$C$61&lt;&gt;"▼プルダウンより選択してください",申込書!$C$61&lt;&gt;"",$G423&lt;&gt;"",申込書!$V$61="特定学年のみ"),"申し込みする","")</f>
        <v/>
      </c>
      <c r="DX423" s="371"/>
      <c r="DY423" s="372"/>
      <c r="DZ423" s="373" t="str">
        <f>IF(AND(申込書!$C$62&lt;&gt;"▼プルダウンより選択してください",申込書!$C$62&lt;&gt;"",申込書!$K$22&lt;&gt;"YYYY/MM/DD",$G423&lt;&gt;""),申込書!$K$22,"")</f>
        <v/>
      </c>
      <c r="EA423" s="369" t="str">
        <f>IF(DZ423="","",IF(INDEX('コンテンツ＆備考マスタ'!$H:$J,MATCH(学校情報!DZ$3,'コンテンツ＆備考マスタ'!$H:$H,0),3)="●",IF(AND(DZ423&lt;&gt;"",ISNUMBER(申込書!$AC$22)=TRUE,申込書!$C$62&lt;&gt;"▼プルダウンより選択してください",申込書!$C$62&lt;&gt;""),申込書!$AC$22,""),"-"))</f>
        <v/>
      </c>
      <c r="EB423" s="369"/>
      <c r="EC423" s="369"/>
      <c r="ED423" s="370" t="str">
        <f>IF(AND(申込書!$C$62&lt;&gt;"▼プルダウンより選択してください",申込書!$C$62&lt;&gt;"",$G423&lt;&gt;"",申込書!$V$62="特定学年のみ"),"申し込みする","")</f>
        <v/>
      </c>
      <c r="EE423" s="371"/>
      <c r="EF423" s="372"/>
      <c r="EG423" s="373" t="str">
        <f>IF(AND(申込書!$C$63&lt;&gt;"▼プルダウンより選択してください",申込書!$C$63&lt;&gt;"",申込書!$K$22&lt;&gt;"YYYY/MM/DD",$G423&lt;&gt;""),申込書!$K$22,"")</f>
        <v/>
      </c>
      <c r="EH423" s="369" t="str">
        <f>IF(EG423="","",IF(INDEX('コンテンツ＆備考マスタ'!$H:$J,MATCH(学校情報!EG$3,'コンテンツ＆備考マスタ'!$H:$H,0),3)="●",IF(AND(EG423&lt;&gt;"",ISNUMBER(申込書!$AC$22)=TRUE,申込書!$C$63&lt;&gt;"▼プルダウンより選択してください",申込書!$C$63&lt;&gt;""),申込書!$AC$22,""),"-"))</f>
        <v/>
      </c>
      <c r="EI423" s="369"/>
      <c r="EJ423" s="369"/>
      <c r="EK423" s="370" t="str">
        <f>IF(AND(申込書!$C$63&lt;&gt;"▼プルダウンより選択してください",申込書!$C$63&lt;&gt;"",$G423&lt;&gt;"",申込書!$V$63="特定学年のみ"),"申し込みする","")</f>
        <v/>
      </c>
      <c r="EL423" s="371"/>
      <c r="EM423" s="372"/>
      <c r="EN423" s="373" t="str">
        <f>IF(AND(申込書!$C$64&lt;&gt;"▼プルダウンより選択してください",申込書!$C$64&lt;&gt;"",申込書!$K$22&lt;&gt;"YYYY/MM/DD",$G423&lt;&gt;""),申込書!$K$22,"")</f>
        <v/>
      </c>
      <c r="EO423" s="369" t="str">
        <f>IF(EN423="","",IF(INDEX('コンテンツ＆備考マスタ'!$H:$J,MATCH(学校情報!EN$3,'コンテンツ＆備考マスタ'!$H:$H,0),3)="●",IF(AND(EN423&lt;&gt;"",ISNUMBER(申込書!$AC$22)=TRUE,申込書!$C$64&lt;&gt;"▼プルダウンより選択してください",申込書!$C$64&lt;&gt;""),申込書!$AC$22,""),"-"))</f>
        <v/>
      </c>
      <c r="EP423" s="369"/>
      <c r="EQ423" s="369"/>
      <c r="ER423" s="370" t="str">
        <f>IF(AND(申込書!$C$64&lt;&gt;"▼プルダウンより選択してください",申込書!$C$64&lt;&gt;"",$G423&lt;&gt;"",申込書!$V$64="特定学年のみ"),"申し込みする","")</f>
        <v/>
      </c>
      <c r="ES423" s="371"/>
      <c r="ET423" s="372"/>
      <c r="EU423" s="373" t="str">
        <f>IF(AND(申込書!$C$65&lt;&gt;"▼プルダウンより選択してください",申込書!$C$65&lt;&gt;"",申込書!$K$22&lt;&gt;"YYYY/MM/DD",$G423&lt;&gt;""),申込書!$K$22,"")</f>
        <v/>
      </c>
      <c r="EV423" s="369" t="str">
        <f>IF(EU423="","",IF(INDEX('コンテンツ＆備考マスタ'!$H:$J,MATCH(学校情報!EU$3,'コンテンツ＆備考マスタ'!$H:$H,0),3)="●",IF(AND(EU423&lt;&gt;"",ISNUMBER(申込書!$AC$22)=TRUE,申込書!$C$65&lt;&gt;"▼プルダウンより選択してください",申込書!$C$65&lt;&gt;""),申込書!$AC$22,""),"-"))</f>
        <v/>
      </c>
      <c r="EW423" s="369"/>
      <c r="EX423" s="369"/>
      <c r="EY423" s="370" t="str">
        <f>IF(AND(申込書!$C$65&lt;&gt;"▼プルダウンより選択してください",申込書!$C$65&lt;&gt;"",$G423&lt;&gt;"",申込書!$V$65="特定学年のみ"),"申し込みする","")</f>
        <v/>
      </c>
      <c r="EZ423" s="371"/>
      <c r="FA423" s="372"/>
      <c r="FB423" s="373" t="str">
        <f>IF(AND(申込書!$C$66&lt;&gt;"▼プルダウンより選択してください",申込書!$C$66&lt;&gt;"",申込書!$K$22&lt;&gt;"YYYY/MM/DD",$G423&lt;&gt;""),申込書!$K$22,"")</f>
        <v/>
      </c>
      <c r="FC423" s="369" t="str">
        <f>IF(FB423="","",IF(INDEX('コンテンツ＆備考マスタ'!$H:$J,MATCH(学校情報!FB$3,'コンテンツ＆備考マスタ'!$H:$H,0),3)="●",IF(AND(FB423&lt;&gt;"",ISNUMBER(申込書!$AC$22)=TRUE,申込書!$C$66&lt;&gt;"▼プルダウンより選択してください",申込書!$C$66&lt;&gt;""),申込書!$AC$22,""),"-"))</f>
        <v/>
      </c>
      <c r="FD423" s="369"/>
      <c r="FE423" s="369"/>
      <c r="FF423" s="370" t="str">
        <f>IF(AND(申込書!$C$66&lt;&gt;"▼プルダウンより選択してください",申込書!$C$66&lt;&gt;"",$G423&lt;&gt;"",申込書!$V$66="特定学年のみ"),"申し込みする","")</f>
        <v/>
      </c>
      <c r="FG423" s="371"/>
      <c r="FH423" s="372"/>
      <c r="FI423" s="373" t="str">
        <f>IF(AND(申込書!$C$67&lt;&gt;"▼プルダウンより選択してください",申込書!$C$67&lt;&gt;"",申込書!$K$22&lt;&gt;"YYYY/MM/DD",$G423&lt;&gt;""),申込書!$K$22,"")</f>
        <v/>
      </c>
      <c r="FJ423" s="369" t="str">
        <f>IF(FI423="","",IF(INDEX('コンテンツ＆備考マスタ'!$H:$J,MATCH(学校情報!FI$3,'コンテンツ＆備考マスタ'!$H:$H,0),3)="●",IF(AND(FI423&lt;&gt;"",ISNUMBER(申込書!$AC$22)=TRUE,申込書!$C$67&lt;&gt;"▼プルダウンより選択してください",申込書!$C$67&lt;&gt;""),申込書!$AC$22,""),"-"))</f>
        <v/>
      </c>
      <c r="FK423" s="369"/>
      <c r="FL423" s="369"/>
      <c r="FM423" s="370" t="str">
        <f>IF(AND(申込書!$C$67&lt;&gt;"▼プルダウンより選択してください",申込書!$C$67&lt;&gt;"",$G423&lt;&gt;"",申込書!$V$67="特定学年のみ"),"申し込みする","")</f>
        <v/>
      </c>
      <c r="FN423" s="371"/>
      <c r="FO423" s="372"/>
      <c r="FP423" s="373" t="str">
        <f>IF(AND(申込書!$C$68&lt;&gt;"▼プルダウンより選択してください",申込書!$C$68&lt;&gt;"",申込書!$K$22&lt;&gt;"YYYY/MM/DD",$G423&lt;&gt;""),申込書!$K$22,"")</f>
        <v/>
      </c>
      <c r="FQ423" s="369" t="str">
        <f>IF(FP423="","",IF(INDEX('コンテンツ＆備考マスタ'!$H:$J,MATCH(学校情報!FP$3,'コンテンツ＆備考マスタ'!$H:$H,0),3)="●",IF(AND(FP423&lt;&gt;"",ISNUMBER(申込書!$AC$22)=TRUE,申込書!$C$68&lt;&gt;"▼プルダウンより選択してください",申込書!$C$68&lt;&gt;""),申込書!$AC$22,""),"-"))</f>
        <v/>
      </c>
      <c r="FR423" s="369"/>
      <c r="FS423" s="369"/>
      <c r="FT423" s="370" t="str">
        <f>IF(AND(申込書!$C$68&lt;&gt;"▼プルダウンより選択してください",申込書!$C$68&lt;&gt;"",$G423&lt;&gt;"",申込書!$V$68="特定学年のみ"),"申し込みする","")</f>
        <v/>
      </c>
      <c r="FU423" s="371"/>
      <c r="FV423" s="372"/>
      <c r="FW423" s="373" t="str">
        <f>IF(AND(申込書!$C$69&lt;&gt;"▼プルダウンより選択してください",申込書!$C$69&lt;&gt;"",申込書!$K$22&lt;&gt;"YYYY/MM/DD",$G423&lt;&gt;""),申込書!$K$22,"")</f>
        <v/>
      </c>
      <c r="FX423" s="369" t="str">
        <f>IF(FW423="","",IF(INDEX('コンテンツ＆備考マスタ'!$H:$J,MATCH(学校情報!FW$3,'コンテンツ＆備考マスタ'!$H:$H,0),3)="●",IF(AND(FW423&lt;&gt;"",ISNUMBER(申込書!$AC$22)=TRUE,申込書!$C$69&lt;&gt;"▼プルダウンより選択してください",申込書!$C$69&lt;&gt;""),申込書!$AC$22,""),"-"))</f>
        <v/>
      </c>
      <c r="FY423" s="369"/>
      <c r="FZ423" s="369"/>
      <c r="GA423" s="370" t="str">
        <f>IF(AND(申込書!$C$69&lt;&gt;"▼プルダウンより選択してください",申込書!$C$69&lt;&gt;"",$G423&lt;&gt;"",申込書!$V$69="特定学年のみ"),"申し込みする","")</f>
        <v/>
      </c>
      <c r="GB423" s="371"/>
      <c r="GC423" s="372"/>
      <c r="GD423" s="373" t="str">
        <f>IF(AND(申込書!$C$70&lt;&gt;"▼プルダウンより選択してください",申込書!$C$70&lt;&gt;"",申込書!$K$22&lt;&gt;"YYYY/MM/DD",$G423&lt;&gt;""),申込書!$K$22,"")</f>
        <v/>
      </c>
      <c r="GE423" s="369" t="str">
        <f>IF(GD423="","",IF(INDEX('コンテンツ＆備考マスタ'!$H:$J,MATCH(学校情報!GD$3,'コンテンツ＆備考マスタ'!$H:$H,0),3)="●",IF(AND(GD423&lt;&gt;"",ISNUMBER(申込書!$AC$22)=TRUE,申込書!$C$70&lt;&gt;"▼プルダウンより選択してください",申込書!$C$70&lt;&gt;""),申込書!$AC$22,""),"-"))</f>
        <v/>
      </c>
      <c r="GF423" s="369"/>
      <c r="GG423" s="369"/>
      <c r="GH423" s="370" t="str">
        <f>IF(AND(申込書!$C$70&lt;&gt;"▼プルダウンより選択してください",申込書!$C$70&lt;&gt;"",$G423&lt;&gt;"",申込書!$V$70="特定学年のみ"),"申し込みする","")</f>
        <v/>
      </c>
      <c r="GI423" s="371"/>
      <c r="GJ423" s="372"/>
      <c r="GK423" s="373" t="str">
        <f>IF(AND(申込書!$C$71&lt;&gt;"▼プルダウンより選択してください",申込書!$C$71&lt;&gt;"",申込書!$K$22&lt;&gt;"YYYY/MM/DD",$G423&lt;&gt;""),申込書!$K$22,"")</f>
        <v/>
      </c>
      <c r="GL423" s="369" t="str">
        <f>IF(GK423="","",IF(INDEX('コンテンツ＆備考マスタ'!$H:$J,MATCH(学校情報!GK$3,'コンテンツ＆備考マスタ'!$H:$H,0),3)="●",IF(AND(GK423&lt;&gt;"",ISNUMBER(申込書!$AC$22)=TRUE,申込書!$C$71&lt;&gt;"▼プルダウンより選択してください",申込書!$C$71&lt;&gt;""),申込書!$AC$22,""),"-"))</f>
        <v/>
      </c>
      <c r="GM423" s="369"/>
      <c r="GN423" s="369"/>
      <c r="GO423" s="370" t="str">
        <f>IF(AND(申込書!$C$71&lt;&gt;"▼プルダウンより選択してください",申込書!$C$71&lt;&gt;"",$G423&lt;&gt;"",申込書!$V$71="特定学年のみ"),"申し込みする","")</f>
        <v/>
      </c>
      <c r="GP423" s="371"/>
      <c r="GQ423" s="372"/>
      <c r="GR423" s="373" t="str">
        <f>IF(AND(申込書!$C$72&lt;&gt;"▼プルダウンより選択してください",申込書!$C$72&lt;&gt;"",申込書!$K$22&lt;&gt;"YYYY/MM/DD",$G423&lt;&gt;""),申込書!$K$22,"")</f>
        <v/>
      </c>
      <c r="GS423" s="369" t="str">
        <f>IF(GR423="","",IF(INDEX('コンテンツ＆備考マスタ'!$H:$J,MATCH(学校情報!GR$3,'コンテンツ＆備考マスタ'!$H:$H,0),3)="●",IF(AND(GR423&lt;&gt;"",ISNUMBER(申込書!$AC$22)=TRUE,申込書!$C$72&lt;&gt;"▼プルダウンより選択してください",申込書!$C$72&lt;&gt;""),申込書!$AC$22,""),"-"))</f>
        <v/>
      </c>
      <c r="GT423" s="369"/>
      <c r="GU423" s="369"/>
      <c r="GV423" s="370" t="str">
        <f>IF(AND(申込書!$C$72&lt;&gt;"▼プルダウンより選択してください",申込書!$C$72&lt;&gt;"",$G423&lt;&gt;"",申込書!$V$72="特定学年のみ"),"申し込みする","")</f>
        <v/>
      </c>
      <c r="GW423" s="371"/>
      <c r="GX423" s="372"/>
      <c r="GY423" s="373" t="str">
        <f>IF(AND(申込書!$C$73&lt;&gt;"▼プルダウンより選択してください",申込書!$C$73&lt;&gt;"",申込書!$K$22&lt;&gt;"YYYY/MM/DD",$G423&lt;&gt;""),申込書!$K$22,"")</f>
        <v/>
      </c>
      <c r="GZ423" s="369" t="str">
        <f>IF(GY423="","",IF(INDEX('コンテンツ＆備考マスタ'!$H:$J,MATCH(学校情報!GY$3,'コンテンツ＆備考マスタ'!$H:$H,0),3)="●",IF(AND(GY423&lt;&gt;"",ISNUMBER(申込書!$AC$22)=TRUE,申込書!$C$73&lt;&gt;"▼プルダウンより選択してください",申込書!$C$73&lt;&gt;""),申込書!$AC$22,""),"-"))</f>
        <v/>
      </c>
      <c r="HA423" s="369"/>
      <c r="HB423" s="369"/>
      <c r="HC423" s="370" t="str">
        <f>IF(AND(申込書!$C$73&lt;&gt;"▼プルダウンより選択してください",申込書!$C$73&lt;&gt;"",$G423&lt;&gt;"",申込書!$V$73="特定学年のみ"),"申し込みする","")</f>
        <v/>
      </c>
      <c r="HD423" s="371"/>
      <c r="HE423" s="372"/>
      <c r="HF423" s="373" t="str">
        <f>IF(AND(申込書!$C$74&lt;&gt;"▼プルダウンより選択してください",申込書!$C$74&lt;&gt;"",申込書!$K$22&lt;&gt;"YYYY/MM/DD",$G423&lt;&gt;""),申込書!$K$22,"")</f>
        <v/>
      </c>
      <c r="HG423" s="369" t="str">
        <f>IF(HF423="","",IF(INDEX('コンテンツ＆備考マスタ'!$H:$J,MATCH(学校情報!HF$3,'コンテンツ＆備考マスタ'!$H:$H,0),3)="●",IF(AND(HF423&lt;&gt;"",ISNUMBER(申込書!$AC$22)=TRUE,申込書!$C$74&lt;&gt;"▼プルダウンより選択してください",申込書!$C$74&lt;&gt;""),申込書!$AC$22,""),"-"))</f>
        <v/>
      </c>
      <c r="HH423" s="369"/>
      <c r="HI423" s="369"/>
      <c r="HJ423" s="370" t="str">
        <f>IF(AND(申込書!$C$74&lt;&gt;"▼プルダウンより選択してください",申込書!$C$74&lt;&gt;"",$G423&lt;&gt;"",申込書!$V$74="特定学年のみ"),"申し込みする","")</f>
        <v/>
      </c>
      <c r="HK423" s="371"/>
      <c r="HL423" s="372"/>
      <c r="HM423" s="373" t="str">
        <f>IF(AND(申込書!$C$75&lt;&gt;"▼プルダウンより選択してください",申込書!$C$75&lt;&gt;"",申込書!$K$22&lt;&gt;"YYYY/MM/DD",$G423&lt;&gt;""),申込書!$K$22,"")</f>
        <v/>
      </c>
      <c r="HN423" s="369" t="str">
        <f>IF(HM423="","",IF(INDEX('コンテンツ＆備考マスタ'!$H:$J,MATCH(学校情報!HM$3,'コンテンツ＆備考マスタ'!$H:$H,0),3)="●",IF(AND(HM423&lt;&gt;"",ISNUMBER(申込書!$AC$22)=TRUE,申込書!$C$75&lt;&gt;"▼プルダウンより選択してください",申込書!$C$75&lt;&gt;""),申込書!$AC$22,""),"-"))</f>
        <v/>
      </c>
      <c r="HO423" s="369"/>
      <c r="HP423" s="369"/>
      <c r="HQ423" s="370" t="str">
        <f>IF(AND(申込書!$C$75&lt;&gt;"▼プルダウンより選択してください",申込書!$C$75&lt;&gt;"",$G423&lt;&gt;"",申込書!$V$75="特定学年のみ"),"申し込みする","")</f>
        <v/>
      </c>
      <c r="HR423" s="371"/>
      <c r="HS423" s="371"/>
      <c r="HT423" s="374" t="str">
        <f>IF(AND(申込書!$C$76&lt;&gt;"▼プルダウンより選択してください",申込書!$C$76&lt;&gt;"",申込書!$K$22&lt;&gt;"YYYY/MM/DD",$G423&lt;&gt;""),申込書!$K$22,"")</f>
        <v/>
      </c>
      <c r="HU423" s="369" t="str">
        <f>IF(HT423="","",IF(INDEX('コンテンツ＆備考マスタ'!$H:$J,MATCH(学校情報!HT$3,'コンテンツ＆備考マスタ'!$H:$H,0),3)="●",IF(AND(HT423&lt;&gt;"",ISNUMBER(申込書!$AC$22)=TRUE,申込書!$C$76&lt;&gt;"▼プルダウンより選択してください",申込書!$C$76&lt;&gt;""),申込書!$AC$22,""),"-"))</f>
        <v/>
      </c>
      <c r="HV423" s="369"/>
      <c r="HW423" s="369"/>
      <c r="HX423" s="370" t="str">
        <f>IF(AND(申込書!$C$76&lt;&gt;"▼プルダウンより選択してください",申込書!$C$76&lt;&gt;"",$G423&lt;&gt;"",申込書!$V$76="特定学年のみ"),"申し込みする","")</f>
        <v/>
      </c>
      <c r="HY423" s="371"/>
      <c r="HZ423" s="372"/>
      <c r="IA423" s="69"/>
    </row>
    <row r="424" spans="2:235" ht="26.85" hidden="1" customHeight="1" outlineLevel="1">
      <c r="B424" s="365">
        <f t="shared" si="18"/>
        <v>419</v>
      </c>
      <c r="C424" s="55"/>
      <c r="D424" s="56"/>
      <c r="E424" s="154"/>
      <c r="F424" s="57"/>
      <c r="G424" s="58"/>
      <c r="H424" s="59"/>
      <c r="I424" s="60"/>
      <c r="J424" s="61"/>
      <c r="K424" s="366" t="str">
        <f t="shared" si="19"/>
        <v/>
      </c>
      <c r="L424" s="62"/>
      <c r="M424" s="322"/>
      <c r="N424" s="63"/>
      <c r="O424" s="64"/>
      <c r="P424" s="367" t="str">
        <f t="shared" si="20"/>
        <v/>
      </c>
      <c r="Q424" s="65"/>
      <c r="R424" s="66"/>
      <c r="S424" s="67"/>
      <c r="T424" s="68"/>
      <c r="U424" s="68"/>
      <c r="V424" s="68"/>
      <c r="W424" s="66"/>
      <c r="X424" s="281"/>
      <c r="Y424" s="368" t="str">
        <f>IF(AND(申込書!$C$47&lt;&gt;"▼プルダウンより選択してください",申込書!$C$47&lt;&gt;"",申込書!$K$22&lt;&gt;"YYYY/MM/DD",$G424&lt;&gt;""),申込書!$K$22,"")</f>
        <v/>
      </c>
      <c r="Z424" s="369" t="str">
        <f>IF(Y424="","",IF(INDEX('コンテンツ＆備考マスタ'!$H:$J,MATCH(学校情報!Y$3,'コンテンツ＆備考マスタ'!$H:$H,0),3)="●",IF(AND(Y424&lt;&gt;"",ISNUMBER(申込書!$AC$22)=TRUE,申込書!$C$47&lt;&gt;"▼プルダウンより選択してください",申込書!$C$47&lt;&gt;""),申込書!$AC$22,""),"-"))</f>
        <v/>
      </c>
      <c r="AA424" s="369"/>
      <c r="AB424" s="369"/>
      <c r="AC424" s="370" t="str">
        <f>IF(AND(申込書!$C$47&lt;&gt;"▼プルダウンより選択してください",申込書!$C$47&lt;&gt;"",$G424&lt;&gt;"",申込書!$V$47="特定学年のみ"),"申し込みする","")</f>
        <v/>
      </c>
      <c r="AD424" s="371"/>
      <c r="AE424" s="372"/>
      <c r="AF424" s="373" t="str">
        <f>IF(AND(申込書!$C$48&lt;&gt;"▼プルダウンより選択してください",申込書!$C$48&lt;&gt;"",申込書!$K$22&lt;&gt;"YYYY/MM/DD",$G424&lt;&gt;""),申込書!$K$22,"")</f>
        <v/>
      </c>
      <c r="AG424" s="369" t="str">
        <f>IF(AF424="","",IF(INDEX('コンテンツ＆備考マスタ'!$H:$J,MATCH(学校情報!AF$3,'コンテンツ＆備考マスタ'!$H:$H,0),3)="●",IF(AND(AF424&lt;&gt;"",ISNUMBER(申込書!$AC$22)=TRUE,申込書!$C$48&lt;&gt;"▼プルダウンより選択してください",申込書!$C$48&lt;&gt;""),申込書!$AC$22,""),"-"))</f>
        <v/>
      </c>
      <c r="AH424" s="369"/>
      <c r="AI424" s="369"/>
      <c r="AJ424" s="370" t="str">
        <f>IF(AND(申込書!$C$48&lt;&gt;"▼プルダウンより選択してください",申込書!$C$48&lt;&gt;"",$G424&lt;&gt;"",申込書!$V$48="特定学年のみ"),"申し込みする","")</f>
        <v/>
      </c>
      <c r="AK424" s="371"/>
      <c r="AL424" s="372"/>
      <c r="AM424" s="373" t="str">
        <f>IF(AND(申込書!$C$49&lt;&gt;"▼プルダウンより選択してください",申込書!$C$49&lt;&gt;"",申込書!$K$22&lt;&gt;"YYYY/MM/DD",$G424&lt;&gt;""),申込書!$K$22,"")</f>
        <v/>
      </c>
      <c r="AN424" s="369" t="str">
        <f>IF(AM424="","",IF(INDEX('コンテンツ＆備考マスタ'!$H:$J,MATCH(学校情報!AM$3,'コンテンツ＆備考マスタ'!$H:$H,0),3)="●",IF(AND(AM424&lt;&gt;"",ISNUMBER(申込書!$AC$22)=TRUE,申込書!$C$49&lt;&gt;"▼プルダウンより選択してください",申込書!$C$49&lt;&gt;""),申込書!$AC$22,""),"-"))</f>
        <v/>
      </c>
      <c r="AO424" s="369"/>
      <c r="AP424" s="369"/>
      <c r="AQ424" s="370" t="str">
        <f>IF(AND(申込書!$C$49&lt;&gt;"▼プルダウンより選択してください",申込書!$C$49&lt;&gt;"",$G424&lt;&gt;"",申込書!$V$49="特定学年のみ"),"申し込みする","")</f>
        <v/>
      </c>
      <c r="AR424" s="371"/>
      <c r="AS424" s="372"/>
      <c r="AT424" s="373" t="str">
        <f>IF(AND(申込書!$C$50&lt;&gt;"▼プルダウンより選択してください",申込書!$C$50&lt;&gt;"",申込書!$K$22&lt;&gt;"YYYY/MM/DD",$G424&lt;&gt;""),申込書!$K$22,"")</f>
        <v/>
      </c>
      <c r="AU424" s="369" t="str">
        <f>IF(AT424="","",IF(INDEX('コンテンツ＆備考マスタ'!$H:$J,MATCH(学校情報!AT$3,'コンテンツ＆備考マスタ'!$H:$H,0),3)="●",IF(AND(AT424&lt;&gt;"",ISNUMBER(申込書!$AC$22)=TRUE,申込書!$C$50&lt;&gt;"▼プルダウンより選択してください",申込書!$C$50&lt;&gt;""),申込書!$AC$22,""),"-"))</f>
        <v/>
      </c>
      <c r="AV424" s="369"/>
      <c r="AW424" s="369"/>
      <c r="AX424" s="370" t="str">
        <f>IF(AND(申込書!$C$50&lt;&gt;"▼プルダウンより選択してください",申込書!$C$50&lt;&gt;"",$G424&lt;&gt;"",申込書!$V$50="特定学年のみ"),"申し込みする","")</f>
        <v/>
      </c>
      <c r="AY424" s="371"/>
      <c r="AZ424" s="372"/>
      <c r="BA424" s="373" t="str">
        <f>IF(AND(申込書!$C$51&lt;&gt;"▼プルダウンより選択してください",申込書!$C$51&lt;&gt;"",申込書!$K$22&lt;&gt;"YYYY/MM/DD",$G424&lt;&gt;""),申込書!$K$22,"")</f>
        <v/>
      </c>
      <c r="BB424" s="369" t="str">
        <f>IF(BA424="","",IF(INDEX('コンテンツ＆備考マスタ'!$H:$J,MATCH(学校情報!BA$3,'コンテンツ＆備考マスタ'!$H:$H,0),3)="●",IF(AND(BA424&lt;&gt;"",ISNUMBER(申込書!$AC$22)=TRUE,申込書!$C$51&lt;&gt;"▼プルダウンより選択してください",申込書!$C$51&lt;&gt;""),申込書!$AC$22,""),"-"))</f>
        <v/>
      </c>
      <c r="BC424" s="369"/>
      <c r="BD424" s="369"/>
      <c r="BE424" s="370" t="str">
        <f>IF(AND(申込書!$C$51&lt;&gt;"▼プルダウンより選択してください",申込書!$C$51&lt;&gt;"",$G424&lt;&gt;"",申込書!$V$51="特定学年のみ"),"申し込みする","")</f>
        <v/>
      </c>
      <c r="BF424" s="371"/>
      <c r="BG424" s="372"/>
      <c r="BH424" s="373" t="str">
        <f>IF(AND(申込書!$C$52&lt;&gt;"▼プルダウンより選択してください",申込書!$C$52&lt;&gt;"",申込書!$K$22&lt;&gt;"YYYY/MM/DD",$G424&lt;&gt;""),申込書!$K$22,"")</f>
        <v/>
      </c>
      <c r="BI424" s="369" t="str">
        <f>IF(BH424="","",IF(INDEX('コンテンツ＆備考マスタ'!$H:$J,MATCH(学校情報!BH$3,'コンテンツ＆備考マスタ'!$H:$H,0),3)="●",IF(AND(BH424&lt;&gt;"",ISNUMBER(申込書!$AC$22)=TRUE,申込書!$C$52&lt;&gt;"▼プルダウンより選択してください",申込書!$C$52&lt;&gt;""),申込書!$AC$22,""),"-"))</f>
        <v/>
      </c>
      <c r="BJ424" s="369"/>
      <c r="BK424" s="369"/>
      <c r="BL424" s="370" t="str">
        <f>IF(AND(申込書!$C$52&lt;&gt;"▼プルダウンより選択してください",申込書!$C$52&lt;&gt;"",$G424&lt;&gt;"",申込書!$V$52="特定学年のみ"),"申し込みする","")</f>
        <v/>
      </c>
      <c r="BM424" s="371"/>
      <c r="BN424" s="372"/>
      <c r="BO424" s="373" t="str">
        <f>IF(AND(申込書!$C$53&lt;&gt;"▼プルダウンより選択してください",申込書!$C$53&lt;&gt;"",申込書!$K$22&lt;&gt;"YYYY/MM/DD",$G424&lt;&gt;""),申込書!$K$22,"")</f>
        <v/>
      </c>
      <c r="BP424" s="369" t="str">
        <f>IF(BO424="","",IF(INDEX('コンテンツ＆備考マスタ'!$H:$J,MATCH(学校情報!BO$3,'コンテンツ＆備考マスタ'!$H:$H,0),3)="●",IF(AND(BO424&lt;&gt;"",ISNUMBER(申込書!$AC$22)=TRUE,申込書!$C$53&lt;&gt;"▼プルダウンより選択してください",申込書!$C$53&lt;&gt;""),申込書!$AC$22,""),"-"))</f>
        <v/>
      </c>
      <c r="BQ424" s="369"/>
      <c r="BR424" s="369"/>
      <c r="BS424" s="370" t="str">
        <f>IF(AND(申込書!$C$53&lt;&gt;"▼プルダウンより選択してください",申込書!$C$53&lt;&gt;"",$G424&lt;&gt;"",申込書!$V$53="特定学年のみ"),"申し込みする","")</f>
        <v/>
      </c>
      <c r="BT424" s="371"/>
      <c r="BU424" s="372"/>
      <c r="BV424" s="373" t="str">
        <f>IF(AND(申込書!$C$54&lt;&gt;"▼プルダウンより選択してください",申込書!$C$54&lt;&gt;"",申込書!$K$22&lt;&gt;"YYYY/MM/DD",$G424&lt;&gt;""),申込書!$K$22,"")</f>
        <v/>
      </c>
      <c r="BW424" s="369" t="str">
        <f>IF(BV424="","",IF(INDEX('コンテンツ＆備考マスタ'!$H:$J,MATCH(学校情報!BV$3,'コンテンツ＆備考マスタ'!$H:$H,0),3)="●",IF(AND(BV424&lt;&gt;"",ISNUMBER(申込書!$AC$22)=TRUE,申込書!$C$54&lt;&gt;"▼プルダウンより選択してください",申込書!$C$54&lt;&gt;""),申込書!$AC$22,""),"-"))</f>
        <v/>
      </c>
      <c r="BX424" s="369"/>
      <c r="BY424" s="369"/>
      <c r="BZ424" s="370" t="str">
        <f>IF(AND(申込書!$C$54&lt;&gt;"▼プルダウンより選択してください",申込書!$C$54&lt;&gt;"",$G424&lt;&gt;"",申込書!$V$54="特定学年のみ"),"申し込みする","")</f>
        <v/>
      </c>
      <c r="CA424" s="371"/>
      <c r="CB424" s="372"/>
      <c r="CC424" s="373" t="str">
        <f>IF(AND(申込書!$C$55&lt;&gt;"▼プルダウンより選択してください",申込書!$C$55&lt;&gt;"",申込書!$K$22&lt;&gt;"YYYY/MM/DD",$G424&lt;&gt;""),申込書!$K$22,"")</f>
        <v/>
      </c>
      <c r="CD424" s="369" t="str">
        <f>IF(CC424="","",IF(INDEX('コンテンツ＆備考マスタ'!$H:$J,MATCH(学校情報!CC$3,'コンテンツ＆備考マスタ'!$H:$H,0),3)="●",IF(AND(CC424&lt;&gt;"",ISNUMBER(申込書!$AC$22)=TRUE,申込書!$C$55&lt;&gt;"▼プルダウンより選択してください",申込書!$C$55&lt;&gt;""),申込書!$AC$22,""),"-"))</f>
        <v/>
      </c>
      <c r="CE424" s="369"/>
      <c r="CF424" s="369"/>
      <c r="CG424" s="370" t="str">
        <f>IF(AND(申込書!$C$55&lt;&gt;"▼プルダウンより選択してください",申込書!$C$55&lt;&gt;"",$G424&lt;&gt;"",申込書!$V$55="特定学年のみ"),"申し込みする","")</f>
        <v/>
      </c>
      <c r="CH424" s="371"/>
      <c r="CI424" s="372"/>
      <c r="CJ424" s="373" t="str">
        <f>IF(AND(申込書!$C$56&lt;&gt;"▼プルダウンより選択してください",申込書!$C$56&lt;&gt;"",申込書!$K$22&lt;&gt;"YYYY/MM/DD",$G424&lt;&gt;""),申込書!$K$22,"")</f>
        <v/>
      </c>
      <c r="CK424" s="369" t="str">
        <f>IF(CJ424="","",IF(INDEX('コンテンツ＆備考マスタ'!$H:$J,MATCH(学校情報!CJ$3,'コンテンツ＆備考マスタ'!$H:$H,0),3)="●",IF(AND(CJ424&lt;&gt;"",ISNUMBER(申込書!$AC$22)=TRUE,申込書!$C$56&lt;&gt;"▼プルダウンより選択してください",申込書!$C$56&lt;&gt;""),申込書!$AC$22,""),"-"))</f>
        <v/>
      </c>
      <c r="CL424" s="369"/>
      <c r="CM424" s="369"/>
      <c r="CN424" s="370" t="str">
        <f>IF(AND(申込書!$C$56&lt;&gt;"▼プルダウンより選択してください",申込書!$C$56&lt;&gt;"",$G424&lt;&gt;"",申込書!$V$56="特定学年のみ"),"申し込みする","")</f>
        <v/>
      </c>
      <c r="CO424" s="371"/>
      <c r="CP424" s="372"/>
      <c r="CQ424" s="373" t="str">
        <f>IF(AND(申込書!$C$57&lt;&gt;"▼プルダウンより選択してください",申込書!$C$57&lt;&gt;"",申込書!$K$22&lt;&gt;"YYYY/MM/DD",$G424&lt;&gt;""),申込書!$K$22,"")</f>
        <v/>
      </c>
      <c r="CR424" s="369" t="str">
        <f>IF(CQ424="","",IF(INDEX('コンテンツ＆備考マスタ'!$H:$J,MATCH(学校情報!CQ$3,'コンテンツ＆備考マスタ'!$H:$H,0),3)="●",IF(AND(CQ424&lt;&gt;"",ISNUMBER(申込書!$AC$22)=TRUE,申込書!$C$57&lt;&gt;"▼プルダウンより選択してください",申込書!$C$57&lt;&gt;""),申込書!$AC$22,""),"-"))</f>
        <v/>
      </c>
      <c r="CS424" s="369"/>
      <c r="CT424" s="369"/>
      <c r="CU424" s="369" t="str">
        <f>IF(AND(申込書!$C$57&lt;&gt;"▼プルダウンより選択してください",申込書!$C$57&lt;&gt;"",$G424&lt;&gt;"",申込書!$V$57="特定学年のみ"),"申し込みする","")</f>
        <v/>
      </c>
      <c r="CV424" s="371"/>
      <c r="CW424" s="372"/>
      <c r="CX424" s="373" t="str">
        <f>IF(AND(申込書!$C$58&lt;&gt;"▼プルダウンより選択してください",申込書!$C$58&lt;&gt;"",申込書!$K$22&lt;&gt;"YYYY/MM/DD",$G424&lt;&gt;""),申込書!$K$22,"")</f>
        <v/>
      </c>
      <c r="CY424" s="369" t="str">
        <f>IF(CX424="","",IF(INDEX('コンテンツ＆備考マスタ'!$H:$J,MATCH(学校情報!CX$3,'コンテンツ＆備考マスタ'!$H:$H,0),3)="●",IF(AND(CX424&lt;&gt;"",ISNUMBER(申込書!$AC$22)=TRUE,申込書!$C$58&lt;&gt;"▼プルダウンより選択してください",申込書!$C$58&lt;&gt;""),申込書!$AC$22,""),"-"))</f>
        <v/>
      </c>
      <c r="CZ424" s="369"/>
      <c r="DA424" s="369"/>
      <c r="DB424" s="369" t="str">
        <f>IF(AND(申込書!$C$58&lt;&gt;"▼プルダウンより選択してください",申込書!$C$58&lt;&gt;"",$G424&lt;&gt;"",申込書!$V$58="特定学年のみ"),"申し込みする","")</f>
        <v/>
      </c>
      <c r="DC424" s="371"/>
      <c r="DD424" s="372"/>
      <c r="DE424" s="373" t="str">
        <f>IF(AND(申込書!$C$59&lt;&gt;"▼プルダウンより選択してください",申込書!$C$59&lt;&gt;"",申込書!$K$22&lt;&gt;"YYYY/MM/DD",$G424&lt;&gt;""),申込書!$K$22,"")</f>
        <v/>
      </c>
      <c r="DF424" s="369" t="str">
        <f>IF(DE424="","",IF(INDEX('コンテンツ＆備考マスタ'!$H:$J,MATCH(学校情報!DE$3,'コンテンツ＆備考マスタ'!$H:$H,0),3)="●",IF(AND(DE424&lt;&gt;"",ISNUMBER(申込書!$AC$22)=TRUE,申込書!$C$59&lt;&gt;"▼プルダウンより選択してください",申込書!$C$59&lt;&gt;""),申込書!$AC$22,""),"-"))</f>
        <v/>
      </c>
      <c r="DG424" s="369"/>
      <c r="DH424" s="369"/>
      <c r="DI424" s="369" t="str">
        <f>IF(AND(申込書!$C$59&lt;&gt;"▼プルダウンより選択してください",申込書!$C$59&lt;&gt;"",$G424&lt;&gt;"",申込書!$V$59="特定学年のみ"),"申し込みする","")</f>
        <v/>
      </c>
      <c r="DJ424" s="371"/>
      <c r="DK424" s="372"/>
      <c r="DL424" s="373" t="str">
        <f>IF(AND(申込書!$C$60&lt;&gt;"▼プルダウンより選択してください",申込書!$C$60&lt;&gt;"",申込書!$K$22&lt;&gt;"YYYY/MM/DD",$G424&lt;&gt;""),申込書!$K$22,"")</f>
        <v/>
      </c>
      <c r="DM424" s="369" t="str">
        <f>IF(DL424="","",IF(INDEX('コンテンツ＆備考マスタ'!$H:$J,MATCH(学校情報!DL$3,'コンテンツ＆備考マスタ'!$H:$H,0),3)="●",IF(AND(DL424&lt;&gt;"",ISNUMBER(申込書!$AC$22)=TRUE,申込書!$C$60&lt;&gt;"▼プルダウンより選択してください",申込書!$C$60&lt;&gt;""),申込書!$AC$22,""),"-"))</f>
        <v/>
      </c>
      <c r="DN424" s="369"/>
      <c r="DO424" s="369"/>
      <c r="DP424" s="369" t="str">
        <f>IF(AND(申込書!$C$60&lt;&gt;"▼プルダウンより選択してください",申込書!$C$60&lt;&gt;"",$G424&lt;&gt;"",申込書!$V$60="特定学年のみ"),"申し込みする","")</f>
        <v/>
      </c>
      <c r="DQ424" s="371"/>
      <c r="DR424" s="372"/>
      <c r="DS424" s="373" t="str">
        <f>IF(AND(申込書!$C$61&lt;&gt;"▼プルダウンより選択してください",申込書!$C$61&lt;&gt;"",申込書!$K$22&lt;&gt;"YYYY/MM/DD",$G424&lt;&gt;""),申込書!$K$22,"")</f>
        <v/>
      </c>
      <c r="DT424" s="369" t="str">
        <f>IF(DS424="","",IF(INDEX('コンテンツ＆備考マスタ'!$H:$J,MATCH(学校情報!DS$3,'コンテンツ＆備考マスタ'!$H:$H,0),3)="●",IF(AND(DS424&lt;&gt;"",ISNUMBER(申込書!$AC$22)=TRUE,申込書!$C$61&lt;&gt;"▼プルダウンより選択してください",申込書!$C$61&lt;&gt;""),申込書!$AC$22,""),"-"))</f>
        <v/>
      </c>
      <c r="DU424" s="369"/>
      <c r="DV424" s="369"/>
      <c r="DW424" s="369" t="str">
        <f>IF(AND(申込書!$C$61&lt;&gt;"▼プルダウンより選択してください",申込書!$C$61&lt;&gt;"",$G424&lt;&gt;"",申込書!$V$61="特定学年のみ"),"申し込みする","")</f>
        <v/>
      </c>
      <c r="DX424" s="371"/>
      <c r="DY424" s="372"/>
      <c r="DZ424" s="373" t="str">
        <f>IF(AND(申込書!$C$62&lt;&gt;"▼プルダウンより選択してください",申込書!$C$62&lt;&gt;"",申込書!$K$22&lt;&gt;"YYYY/MM/DD",$G424&lt;&gt;""),申込書!$K$22,"")</f>
        <v/>
      </c>
      <c r="EA424" s="369" t="str">
        <f>IF(DZ424="","",IF(INDEX('コンテンツ＆備考マスタ'!$H:$J,MATCH(学校情報!DZ$3,'コンテンツ＆備考マスタ'!$H:$H,0),3)="●",IF(AND(DZ424&lt;&gt;"",ISNUMBER(申込書!$AC$22)=TRUE,申込書!$C$62&lt;&gt;"▼プルダウンより選択してください",申込書!$C$62&lt;&gt;""),申込書!$AC$22,""),"-"))</f>
        <v/>
      </c>
      <c r="EB424" s="369"/>
      <c r="EC424" s="369"/>
      <c r="ED424" s="370" t="str">
        <f>IF(AND(申込書!$C$62&lt;&gt;"▼プルダウンより選択してください",申込書!$C$62&lt;&gt;"",$G424&lt;&gt;"",申込書!$V$62="特定学年のみ"),"申し込みする","")</f>
        <v/>
      </c>
      <c r="EE424" s="371"/>
      <c r="EF424" s="372"/>
      <c r="EG424" s="373" t="str">
        <f>IF(AND(申込書!$C$63&lt;&gt;"▼プルダウンより選択してください",申込書!$C$63&lt;&gt;"",申込書!$K$22&lt;&gt;"YYYY/MM/DD",$G424&lt;&gt;""),申込書!$K$22,"")</f>
        <v/>
      </c>
      <c r="EH424" s="369" t="str">
        <f>IF(EG424="","",IF(INDEX('コンテンツ＆備考マスタ'!$H:$J,MATCH(学校情報!EG$3,'コンテンツ＆備考マスタ'!$H:$H,0),3)="●",IF(AND(EG424&lt;&gt;"",ISNUMBER(申込書!$AC$22)=TRUE,申込書!$C$63&lt;&gt;"▼プルダウンより選択してください",申込書!$C$63&lt;&gt;""),申込書!$AC$22,""),"-"))</f>
        <v/>
      </c>
      <c r="EI424" s="369"/>
      <c r="EJ424" s="369"/>
      <c r="EK424" s="370" t="str">
        <f>IF(AND(申込書!$C$63&lt;&gt;"▼プルダウンより選択してください",申込書!$C$63&lt;&gt;"",$G424&lt;&gt;"",申込書!$V$63="特定学年のみ"),"申し込みする","")</f>
        <v/>
      </c>
      <c r="EL424" s="371"/>
      <c r="EM424" s="372"/>
      <c r="EN424" s="373" t="str">
        <f>IF(AND(申込書!$C$64&lt;&gt;"▼プルダウンより選択してください",申込書!$C$64&lt;&gt;"",申込書!$K$22&lt;&gt;"YYYY/MM/DD",$G424&lt;&gt;""),申込書!$K$22,"")</f>
        <v/>
      </c>
      <c r="EO424" s="369" t="str">
        <f>IF(EN424="","",IF(INDEX('コンテンツ＆備考マスタ'!$H:$J,MATCH(学校情報!EN$3,'コンテンツ＆備考マスタ'!$H:$H,0),3)="●",IF(AND(EN424&lt;&gt;"",ISNUMBER(申込書!$AC$22)=TRUE,申込書!$C$64&lt;&gt;"▼プルダウンより選択してください",申込書!$C$64&lt;&gt;""),申込書!$AC$22,""),"-"))</f>
        <v/>
      </c>
      <c r="EP424" s="369"/>
      <c r="EQ424" s="369"/>
      <c r="ER424" s="370" t="str">
        <f>IF(AND(申込書!$C$64&lt;&gt;"▼プルダウンより選択してください",申込書!$C$64&lt;&gt;"",$G424&lt;&gt;"",申込書!$V$64="特定学年のみ"),"申し込みする","")</f>
        <v/>
      </c>
      <c r="ES424" s="371"/>
      <c r="ET424" s="372"/>
      <c r="EU424" s="373" t="str">
        <f>IF(AND(申込書!$C$65&lt;&gt;"▼プルダウンより選択してください",申込書!$C$65&lt;&gt;"",申込書!$K$22&lt;&gt;"YYYY/MM/DD",$G424&lt;&gt;""),申込書!$K$22,"")</f>
        <v/>
      </c>
      <c r="EV424" s="369" t="str">
        <f>IF(EU424="","",IF(INDEX('コンテンツ＆備考マスタ'!$H:$J,MATCH(学校情報!EU$3,'コンテンツ＆備考マスタ'!$H:$H,0),3)="●",IF(AND(EU424&lt;&gt;"",ISNUMBER(申込書!$AC$22)=TRUE,申込書!$C$65&lt;&gt;"▼プルダウンより選択してください",申込書!$C$65&lt;&gt;""),申込書!$AC$22,""),"-"))</f>
        <v/>
      </c>
      <c r="EW424" s="369"/>
      <c r="EX424" s="369"/>
      <c r="EY424" s="370" t="str">
        <f>IF(AND(申込書!$C$65&lt;&gt;"▼プルダウンより選択してください",申込書!$C$65&lt;&gt;"",$G424&lt;&gt;"",申込書!$V$65="特定学年のみ"),"申し込みする","")</f>
        <v/>
      </c>
      <c r="EZ424" s="371"/>
      <c r="FA424" s="372"/>
      <c r="FB424" s="373" t="str">
        <f>IF(AND(申込書!$C$66&lt;&gt;"▼プルダウンより選択してください",申込書!$C$66&lt;&gt;"",申込書!$K$22&lt;&gt;"YYYY/MM/DD",$G424&lt;&gt;""),申込書!$K$22,"")</f>
        <v/>
      </c>
      <c r="FC424" s="369" t="str">
        <f>IF(FB424="","",IF(INDEX('コンテンツ＆備考マスタ'!$H:$J,MATCH(学校情報!FB$3,'コンテンツ＆備考マスタ'!$H:$H,0),3)="●",IF(AND(FB424&lt;&gt;"",ISNUMBER(申込書!$AC$22)=TRUE,申込書!$C$66&lt;&gt;"▼プルダウンより選択してください",申込書!$C$66&lt;&gt;""),申込書!$AC$22,""),"-"))</f>
        <v/>
      </c>
      <c r="FD424" s="369"/>
      <c r="FE424" s="369"/>
      <c r="FF424" s="370" t="str">
        <f>IF(AND(申込書!$C$66&lt;&gt;"▼プルダウンより選択してください",申込書!$C$66&lt;&gt;"",$G424&lt;&gt;"",申込書!$V$66="特定学年のみ"),"申し込みする","")</f>
        <v/>
      </c>
      <c r="FG424" s="371"/>
      <c r="FH424" s="372"/>
      <c r="FI424" s="373" t="str">
        <f>IF(AND(申込書!$C$67&lt;&gt;"▼プルダウンより選択してください",申込書!$C$67&lt;&gt;"",申込書!$K$22&lt;&gt;"YYYY/MM/DD",$G424&lt;&gt;""),申込書!$K$22,"")</f>
        <v/>
      </c>
      <c r="FJ424" s="369" t="str">
        <f>IF(FI424="","",IF(INDEX('コンテンツ＆備考マスタ'!$H:$J,MATCH(学校情報!FI$3,'コンテンツ＆備考マスタ'!$H:$H,0),3)="●",IF(AND(FI424&lt;&gt;"",ISNUMBER(申込書!$AC$22)=TRUE,申込書!$C$67&lt;&gt;"▼プルダウンより選択してください",申込書!$C$67&lt;&gt;""),申込書!$AC$22,""),"-"))</f>
        <v/>
      </c>
      <c r="FK424" s="369"/>
      <c r="FL424" s="369"/>
      <c r="FM424" s="370" t="str">
        <f>IF(AND(申込書!$C$67&lt;&gt;"▼プルダウンより選択してください",申込書!$C$67&lt;&gt;"",$G424&lt;&gt;"",申込書!$V$67="特定学年のみ"),"申し込みする","")</f>
        <v/>
      </c>
      <c r="FN424" s="371"/>
      <c r="FO424" s="372"/>
      <c r="FP424" s="373" t="str">
        <f>IF(AND(申込書!$C$68&lt;&gt;"▼プルダウンより選択してください",申込書!$C$68&lt;&gt;"",申込書!$K$22&lt;&gt;"YYYY/MM/DD",$G424&lt;&gt;""),申込書!$K$22,"")</f>
        <v/>
      </c>
      <c r="FQ424" s="369" t="str">
        <f>IF(FP424="","",IF(INDEX('コンテンツ＆備考マスタ'!$H:$J,MATCH(学校情報!FP$3,'コンテンツ＆備考マスタ'!$H:$H,0),3)="●",IF(AND(FP424&lt;&gt;"",ISNUMBER(申込書!$AC$22)=TRUE,申込書!$C$68&lt;&gt;"▼プルダウンより選択してください",申込書!$C$68&lt;&gt;""),申込書!$AC$22,""),"-"))</f>
        <v/>
      </c>
      <c r="FR424" s="369"/>
      <c r="FS424" s="369"/>
      <c r="FT424" s="370" t="str">
        <f>IF(AND(申込書!$C$68&lt;&gt;"▼プルダウンより選択してください",申込書!$C$68&lt;&gt;"",$G424&lt;&gt;"",申込書!$V$68="特定学年のみ"),"申し込みする","")</f>
        <v/>
      </c>
      <c r="FU424" s="371"/>
      <c r="FV424" s="372"/>
      <c r="FW424" s="373" t="str">
        <f>IF(AND(申込書!$C$69&lt;&gt;"▼プルダウンより選択してください",申込書!$C$69&lt;&gt;"",申込書!$K$22&lt;&gt;"YYYY/MM/DD",$G424&lt;&gt;""),申込書!$K$22,"")</f>
        <v/>
      </c>
      <c r="FX424" s="369" t="str">
        <f>IF(FW424="","",IF(INDEX('コンテンツ＆備考マスタ'!$H:$J,MATCH(学校情報!FW$3,'コンテンツ＆備考マスタ'!$H:$H,0),3)="●",IF(AND(FW424&lt;&gt;"",ISNUMBER(申込書!$AC$22)=TRUE,申込書!$C$69&lt;&gt;"▼プルダウンより選択してください",申込書!$C$69&lt;&gt;""),申込書!$AC$22,""),"-"))</f>
        <v/>
      </c>
      <c r="FY424" s="369"/>
      <c r="FZ424" s="369"/>
      <c r="GA424" s="370" t="str">
        <f>IF(AND(申込書!$C$69&lt;&gt;"▼プルダウンより選択してください",申込書!$C$69&lt;&gt;"",$G424&lt;&gt;"",申込書!$V$69="特定学年のみ"),"申し込みする","")</f>
        <v/>
      </c>
      <c r="GB424" s="371"/>
      <c r="GC424" s="372"/>
      <c r="GD424" s="373" t="str">
        <f>IF(AND(申込書!$C$70&lt;&gt;"▼プルダウンより選択してください",申込書!$C$70&lt;&gt;"",申込書!$K$22&lt;&gt;"YYYY/MM/DD",$G424&lt;&gt;""),申込書!$K$22,"")</f>
        <v/>
      </c>
      <c r="GE424" s="369" t="str">
        <f>IF(GD424="","",IF(INDEX('コンテンツ＆備考マスタ'!$H:$J,MATCH(学校情報!GD$3,'コンテンツ＆備考マスタ'!$H:$H,0),3)="●",IF(AND(GD424&lt;&gt;"",ISNUMBER(申込書!$AC$22)=TRUE,申込書!$C$70&lt;&gt;"▼プルダウンより選択してください",申込書!$C$70&lt;&gt;""),申込書!$AC$22,""),"-"))</f>
        <v/>
      </c>
      <c r="GF424" s="369"/>
      <c r="GG424" s="369"/>
      <c r="GH424" s="370" t="str">
        <f>IF(AND(申込書!$C$70&lt;&gt;"▼プルダウンより選択してください",申込書!$C$70&lt;&gt;"",$G424&lt;&gt;"",申込書!$V$70="特定学年のみ"),"申し込みする","")</f>
        <v/>
      </c>
      <c r="GI424" s="371"/>
      <c r="GJ424" s="372"/>
      <c r="GK424" s="373" t="str">
        <f>IF(AND(申込書!$C$71&lt;&gt;"▼プルダウンより選択してください",申込書!$C$71&lt;&gt;"",申込書!$K$22&lt;&gt;"YYYY/MM/DD",$G424&lt;&gt;""),申込書!$K$22,"")</f>
        <v/>
      </c>
      <c r="GL424" s="369" t="str">
        <f>IF(GK424="","",IF(INDEX('コンテンツ＆備考マスタ'!$H:$J,MATCH(学校情報!GK$3,'コンテンツ＆備考マスタ'!$H:$H,0),3)="●",IF(AND(GK424&lt;&gt;"",ISNUMBER(申込書!$AC$22)=TRUE,申込書!$C$71&lt;&gt;"▼プルダウンより選択してください",申込書!$C$71&lt;&gt;""),申込書!$AC$22,""),"-"))</f>
        <v/>
      </c>
      <c r="GM424" s="369"/>
      <c r="GN424" s="369"/>
      <c r="GO424" s="370" t="str">
        <f>IF(AND(申込書!$C$71&lt;&gt;"▼プルダウンより選択してください",申込書!$C$71&lt;&gt;"",$G424&lt;&gt;"",申込書!$V$71="特定学年のみ"),"申し込みする","")</f>
        <v/>
      </c>
      <c r="GP424" s="371"/>
      <c r="GQ424" s="372"/>
      <c r="GR424" s="373" t="str">
        <f>IF(AND(申込書!$C$72&lt;&gt;"▼プルダウンより選択してください",申込書!$C$72&lt;&gt;"",申込書!$K$22&lt;&gt;"YYYY/MM/DD",$G424&lt;&gt;""),申込書!$K$22,"")</f>
        <v/>
      </c>
      <c r="GS424" s="369" t="str">
        <f>IF(GR424="","",IF(INDEX('コンテンツ＆備考マスタ'!$H:$J,MATCH(学校情報!GR$3,'コンテンツ＆備考マスタ'!$H:$H,0),3)="●",IF(AND(GR424&lt;&gt;"",ISNUMBER(申込書!$AC$22)=TRUE,申込書!$C$72&lt;&gt;"▼プルダウンより選択してください",申込書!$C$72&lt;&gt;""),申込書!$AC$22,""),"-"))</f>
        <v/>
      </c>
      <c r="GT424" s="369"/>
      <c r="GU424" s="369"/>
      <c r="GV424" s="370" t="str">
        <f>IF(AND(申込書!$C$72&lt;&gt;"▼プルダウンより選択してください",申込書!$C$72&lt;&gt;"",$G424&lt;&gt;"",申込書!$V$72="特定学年のみ"),"申し込みする","")</f>
        <v/>
      </c>
      <c r="GW424" s="371"/>
      <c r="GX424" s="372"/>
      <c r="GY424" s="373" t="str">
        <f>IF(AND(申込書!$C$73&lt;&gt;"▼プルダウンより選択してください",申込書!$C$73&lt;&gt;"",申込書!$K$22&lt;&gt;"YYYY/MM/DD",$G424&lt;&gt;""),申込書!$K$22,"")</f>
        <v/>
      </c>
      <c r="GZ424" s="369" t="str">
        <f>IF(GY424="","",IF(INDEX('コンテンツ＆備考マスタ'!$H:$J,MATCH(学校情報!GY$3,'コンテンツ＆備考マスタ'!$H:$H,0),3)="●",IF(AND(GY424&lt;&gt;"",ISNUMBER(申込書!$AC$22)=TRUE,申込書!$C$73&lt;&gt;"▼プルダウンより選択してください",申込書!$C$73&lt;&gt;""),申込書!$AC$22,""),"-"))</f>
        <v/>
      </c>
      <c r="HA424" s="369"/>
      <c r="HB424" s="369"/>
      <c r="HC424" s="370" t="str">
        <f>IF(AND(申込書!$C$73&lt;&gt;"▼プルダウンより選択してください",申込書!$C$73&lt;&gt;"",$G424&lt;&gt;"",申込書!$V$73="特定学年のみ"),"申し込みする","")</f>
        <v/>
      </c>
      <c r="HD424" s="371"/>
      <c r="HE424" s="372"/>
      <c r="HF424" s="373" t="str">
        <f>IF(AND(申込書!$C$74&lt;&gt;"▼プルダウンより選択してください",申込書!$C$74&lt;&gt;"",申込書!$K$22&lt;&gt;"YYYY/MM/DD",$G424&lt;&gt;""),申込書!$K$22,"")</f>
        <v/>
      </c>
      <c r="HG424" s="369" t="str">
        <f>IF(HF424="","",IF(INDEX('コンテンツ＆備考マスタ'!$H:$J,MATCH(学校情報!HF$3,'コンテンツ＆備考マスタ'!$H:$H,0),3)="●",IF(AND(HF424&lt;&gt;"",ISNUMBER(申込書!$AC$22)=TRUE,申込書!$C$74&lt;&gt;"▼プルダウンより選択してください",申込書!$C$74&lt;&gt;""),申込書!$AC$22,""),"-"))</f>
        <v/>
      </c>
      <c r="HH424" s="369"/>
      <c r="HI424" s="369"/>
      <c r="HJ424" s="370" t="str">
        <f>IF(AND(申込書!$C$74&lt;&gt;"▼プルダウンより選択してください",申込書!$C$74&lt;&gt;"",$G424&lt;&gt;"",申込書!$V$74="特定学年のみ"),"申し込みする","")</f>
        <v/>
      </c>
      <c r="HK424" s="371"/>
      <c r="HL424" s="372"/>
      <c r="HM424" s="373" t="str">
        <f>IF(AND(申込書!$C$75&lt;&gt;"▼プルダウンより選択してください",申込書!$C$75&lt;&gt;"",申込書!$K$22&lt;&gt;"YYYY/MM/DD",$G424&lt;&gt;""),申込書!$K$22,"")</f>
        <v/>
      </c>
      <c r="HN424" s="369" t="str">
        <f>IF(HM424="","",IF(INDEX('コンテンツ＆備考マスタ'!$H:$J,MATCH(学校情報!HM$3,'コンテンツ＆備考マスタ'!$H:$H,0),3)="●",IF(AND(HM424&lt;&gt;"",ISNUMBER(申込書!$AC$22)=TRUE,申込書!$C$75&lt;&gt;"▼プルダウンより選択してください",申込書!$C$75&lt;&gt;""),申込書!$AC$22,""),"-"))</f>
        <v/>
      </c>
      <c r="HO424" s="369"/>
      <c r="HP424" s="369"/>
      <c r="HQ424" s="370" t="str">
        <f>IF(AND(申込書!$C$75&lt;&gt;"▼プルダウンより選択してください",申込書!$C$75&lt;&gt;"",$G424&lt;&gt;"",申込書!$V$75="特定学年のみ"),"申し込みする","")</f>
        <v/>
      </c>
      <c r="HR424" s="371"/>
      <c r="HS424" s="371"/>
      <c r="HT424" s="374" t="str">
        <f>IF(AND(申込書!$C$76&lt;&gt;"▼プルダウンより選択してください",申込書!$C$76&lt;&gt;"",申込書!$K$22&lt;&gt;"YYYY/MM/DD",$G424&lt;&gt;""),申込書!$K$22,"")</f>
        <v/>
      </c>
      <c r="HU424" s="369" t="str">
        <f>IF(HT424="","",IF(INDEX('コンテンツ＆備考マスタ'!$H:$J,MATCH(学校情報!HT$3,'コンテンツ＆備考マスタ'!$H:$H,0),3)="●",IF(AND(HT424&lt;&gt;"",ISNUMBER(申込書!$AC$22)=TRUE,申込書!$C$76&lt;&gt;"▼プルダウンより選択してください",申込書!$C$76&lt;&gt;""),申込書!$AC$22,""),"-"))</f>
        <v/>
      </c>
      <c r="HV424" s="369"/>
      <c r="HW424" s="369"/>
      <c r="HX424" s="370" t="str">
        <f>IF(AND(申込書!$C$76&lt;&gt;"▼プルダウンより選択してください",申込書!$C$76&lt;&gt;"",$G424&lt;&gt;"",申込書!$V$76="特定学年のみ"),"申し込みする","")</f>
        <v/>
      </c>
      <c r="HY424" s="371"/>
      <c r="HZ424" s="372"/>
      <c r="IA424" s="69"/>
    </row>
    <row r="425" spans="2:235" ht="26.85" hidden="1" customHeight="1" outlineLevel="1">
      <c r="B425" s="365">
        <f t="shared" si="18"/>
        <v>420</v>
      </c>
      <c r="C425" s="55"/>
      <c r="D425" s="56"/>
      <c r="E425" s="154"/>
      <c r="F425" s="57"/>
      <c r="G425" s="58"/>
      <c r="H425" s="59"/>
      <c r="I425" s="60"/>
      <c r="J425" s="61"/>
      <c r="K425" s="366" t="str">
        <f t="shared" si="19"/>
        <v/>
      </c>
      <c r="L425" s="62"/>
      <c r="M425" s="322"/>
      <c r="N425" s="63"/>
      <c r="O425" s="64"/>
      <c r="P425" s="367" t="str">
        <f t="shared" si="20"/>
        <v/>
      </c>
      <c r="Q425" s="65"/>
      <c r="R425" s="66"/>
      <c r="S425" s="67"/>
      <c r="T425" s="68"/>
      <c r="U425" s="68"/>
      <c r="V425" s="68"/>
      <c r="W425" s="66"/>
      <c r="X425" s="281"/>
      <c r="Y425" s="368" t="str">
        <f>IF(AND(申込書!$C$47&lt;&gt;"▼プルダウンより選択してください",申込書!$C$47&lt;&gt;"",申込書!$K$22&lt;&gt;"YYYY/MM/DD",$G425&lt;&gt;""),申込書!$K$22,"")</f>
        <v/>
      </c>
      <c r="Z425" s="369" t="str">
        <f>IF(Y425="","",IF(INDEX('コンテンツ＆備考マスタ'!$H:$J,MATCH(学校情報!Y$3,'コンテンツ＆備考マスタ'!$H:$H,0),3)="●",IF(AND(Y425&lt;&gt;"",ISNUMBER(申込書!$AC$22)=TRUE,申込書!$C$47&lt;&gt;"▼プルダウンより選択してください",申込書!$C$47&lt;&gt;""),申込書!$AC$22,""),"-"))</f>
        <v/>
      </c>
      <c r="AA425" s="369"/>
      <c r="AB425" s="369"/>
      <c r="AC425" s="370" t="str">
        <f>IF(AND(申込書!$C$47&lt;&gt;"▼プルダウンより選択してください",申込書!$C$47&lt;&gt;"",$G425&lt;&gt;"",申込書!$V$47="特定学年のみ"),"申し込みする","")</f>
        <v/>
      </c>
      <c r="AD425" s="371"/>
      <c r="AE425" s="372"/>
      <c r="AF425" s="373" t="str">
        <f>IF(AND(申込書!$C$48&lt;&gt;"▼プルダウンより選択してください",申込書!$C$48&lt;&gt;"",申込書!$K$22&lt;&gt;"YYYY/MM/DD",$G425&lt;&gt;""),申込書!$K$22,"")</f>
        <v/>
      </c>
      <c r="AG425" s="369" t="str">
        <f>IF(AF425="","",IF(INDEX('コンテンツ＆備考マスタ'!$H:$J,MATCH(学校情報!AF$3,'コンテンツ＆備考マスタ'!$H:$H,0),3)="●",IF(AND(AF425&lt;&gt;"",ISNUMBER(申込書!$AC$22)=TRUE,申込書!$C$48&lt;&gt;"▼プルダウンより選択してください",申込書!$C$48&lt;&gt;""),申込書!$AC$22,""),"-"))</f>
        <v/>
      </c>
      <c r="AH425" s="369"/>
      <c r="AI425" s="369"/>
      <c r="AJ425" s="370" t="str">
        <f>IF(AND(申込書!$C$48&lt;&gt;"▼プルダウンより選択してください",申込書!$C$48&lt;&gt;"",$G425&lt;&gt;"",申込書!$V$48="特定学年のみ"),"申し込みする","")</f>
        <v/>
      </c>
      <c r="AK425" s="371"/>
      <c r="AL425" s="372"/>
      <c r="AM425" s="373" t="str">
        <f>IF(AND(申込書!$C$49&lt;&gt;"▼プルダウンより選択してください",申込書!$C$49&lt;&gt;"",申込書!$K$22&lt;&gt;"YYYY/MM/DD",$G425&lt;&gt;""),申込書!$K$22,"")</f>
        <v/>
      </c>
      <c r="AN425" s="369" t="str">
        <f>IF(AM425="","",IF(INDEX('コンテンツ＆備考マスタ'!$H:$J,MATCH(学校情報!AM$3,'コンテンツ＆備考マスタ'!$H:$H,0),3)="●",IF(AND(AM425&lt;&gt;"",ISNUMBER(申込書!$AC$22)=TRUE,申込書!$C$49&lt;&gt;"▼プルダウンより選択してください",申込書!$C$49&lt;&gt;""),申込書!$AC$22,""),"-"))</f>
        <v/>
      </c>
      <c r="AO425" s="369"/>
      <c r="AP425" s="369"/>
      <c r="AQ425" s="370" t="str">
        <f>IF(AND(申込書!$C$49&lt;&gt;"▼プルダウンより選択してください",申込書!$C$49&lt;&gt;"",$G425&lt;&gt;"",申込書!$V$49="特定学年のみ"),"申し込みする","")</f>
        <v/>
      </c>
      <c r="AR425" s="371"/>
      <c r="AS425" s="372"/>
      <c r="AT425" s="373" t="str">
        <f>IF(AND(申込書!$C$50&lt;&gt;"▼プルダウンより選択してください",申込書!$C$50&lt;&gt;"",申込書!$K$22&lt;&gt;"YYYY/MM/DD",$G425&lt;&gt;""),申込書!$K$22,"")</f>
        <v/>
      </c>
      <c r="AU425" s="369" t="str">
        <f>IF(AT425="","",IF(INDEX('コンテンツ＆備考マスタ'!$H:$J,MATCH(学校情報!AT$3,'コンテンツ＆備考マスタ'!$H:$H,0),3)="●",IF(AND(AT425&lt;&gt;"",ISNUMBER(申込書!$AC$22)=TRUE,申込書!$C$50&lt;&gt;"▼プルダウンより選択してください",申込書!$C$50&lt;&gt;""),申込書!$AC$22,""),"-"))</f>
        <v/>
      </c>
      <c r="AV425" s="369"/>
      <c r="AW425" s="369"/>
      <c r="AX425" s="370" t="str">
        <f>IF(AND(申込書!$C$50&lt;&gt;"▼プルダウンより選択してください",申込書!$C$50&lt;&gt;"",$G425&lt;&gt;"",申込書!$V$50="特定学年のみ"),"申し込みする","")</f>
        <v/>
      </c>
      <c r="AY425" s="371"/>
      <c r="AZ425" s="372"/>
      <c r="BA425" s="373" t="str">
        <f>IF(AND(申込書!$C$51&lt;&gt;"▼プルダウンより選択してください",申込書!$C$51&lt;&gt;"",申込書!$K$22&lt;&gt;"YYYY/MM/DD",$G425&lt;&gt;""),申込書!$K$22,"")</f>
        <v/>
      </c>
      <c r="BB425" s="369" t="str">
        <f>IF(BA425="","",IF(INDEX('コンテンツ＆備考マスタ'!$H:$J,MATCH(学校情報!BA$3,'コンテンツ＆備考マスタ'!$H:$H,0),3)="●",IF(AND(BA425&lt;&gt;"",ISNUMBER(申込書!$AC$22)=TRUE,申込書!$C$51&lt;&gt;"▼プルダウンより選択してください",申込書!$C$51&lt;&gt;""),申込書!$AC$22,""),"-"))</f>
        <v/>
      </c>
      <c r="BC425" s="369"/>
      <c r="BD425" s="369"/>
      <c r="BE425" s="370" t="str">
        <f>IF(AND(申込書!$C$51&lt;&gt;"▼プルダウンより選択してください",申込書!$C$51&lt;&gt;"",$G425&lt;&gt;"",申込書!$V$51="特定学年のみ"),"申し込みする","")</f>
        <v/>
      </c>
      <c r="BF425" s="371"/>
      <c r="BG425" s="372"/>
      <c r="BH425" s="373" t="str">
        <f>IF(AND(申込書!$C$52&lt;&gt;"▼プルダウンより選択してください",申込書!$C$52&lt;&gt;"",申込書!$K$22&lt;&gt;"YYYY/MM/DD",$G425&lt;&gt;""),申込書!$K$22,"")</f>
        <v/>
      </c>
      <c r="BI425" s="369" t="str">
        <f>IF(BH425="","",IF(INDEX('コンテンツ＆備考マスタ'!$H:$J,MATCH(学校情報!BH$3,'コンテンツ＆備考マスタ'!$H:$H,0),3)="●",IF(AND(BH425&lt;&gt;"",ISNUMBER(申込書!$AC$22)=TRUE,申込書!$C$52&lt;&gt;"▼プルダウンより選択してください",申込書!$C$52&lt;&gt;""),申込書!$AC$22,""),"-"))</f>
        <v/>
      </c>
      <c r="BJ425" s="369"/>
      <c r="BK425" s="369"/>
      <c r="BL425" s="370" t="str">
        <f>IF(AND(申込書!$C$52&lt;&gt;"▼プルダウンより選択してください",申込書!$C$52&lt;&gt;"",$G425&lt;&gt;"",申込書!$V$52="特定学年のみ"),"申し込みする","")</f>
        <v/>
      </c>
      <c r="BM425" s="371"/>
      <c r="BN425" s="372"/>
      <c r="BO425" s="373" t="str">
        <f>IF(AND(申込書!$C$53&lt;&gt;"▼プルダウンより選択してください",申込書!$C$53&lt;&gt;"",申込書!$K$22&lt;&gt;"YYYY/MM/DD",$G425&lt;&gt;""),申込書!$K$22,"")</f>
        <v/>
      </c>
      <c r="BP425" s="369" t="str">
        <f>IF(BO425="","",IF(INDEX('コンテンツ＆備考マスタ'!$H:$J,MATCH(学校情報!BO$3,'コンテンツ＆備考マスタ'!$H:$H,0),3)="●",IF(AND(BO425&lt;&gt;"",ISNUMBER(申込書!$AC$22)=TRUE,申込書!$C$53&lt;&gt;"▼プルダウンより選択してください",申込書!$C$53&lt;&gt;""),申込書!$AC$22,""),"-"))</f>
        <v/>
      </c>
      <c r="BQ425" s="369"/>
      <c r="BR425" s="369"/>
      <c r="BS425" s="370" t="str">
        <f>IF(AND(申込書!$C$53&lt;&gt;"▼プルダウンより選択してください",申込書!$C$53&lt;&gt;"",$G425&lt;&gt;"",申込書!$V$53="特定学年のみ"),"申し込みする","")</f>
        <v/>
      </c>
      <c r="BT425" s="371"/>
      <c r="BU425" s="372"/>
      <c r="BV425" s="373" t="str">
        <f>IF(AND(申込書!$C$54&lt;&gt;"▼プルダウンより選択してください",申込書!$C$54&lt;&gt;"",申込書!$K$22&lt;&gt;"YYYY/MM/DD",$G425&lt;&gt;""),申込書!$K$22,"")</f>
        <v/>
      </c>
      <c r="BW425" s="369" t="str">
        <f>IF(BV425="","",IF(INDEX('コンテンツ＆備考マスタ'!$H:$J,MATCH(学校情報!BV$3,'コンテンツ＆備考マスタ'!$H:$H,0),3)="●",IF(AND(BV425&lt;&gt;"",ISNUMBER(申込書!$AC$22)=TRUE,申込書!$C$54&lt;&gt;"▼プルダウンより選択してください",申込書!$C$54&lt;&gt;""),申込書!$AC$22,""),"-"))</f>
        <v/>
      </c>
      <c r="BX425" s="369"/>
      <c r="BY425" s="369"/>
      <c r="BZ425" s="370" t="str">
        <f>IF(AND(申込書!$C$54&lt;&gt;"▼プルダウンより選択してください",申込書!$C$54&lt;&gt;"",$G425&lt;&gt;"",申込書!$V$54="特定学年のみ"),"申し込みする","")</f>
        <v/>
      </c>
      <c r="CA425" s="371"/>
      <c r="CB425" s="372"/>
      <c r="CC425" s="373" t="str">
        <f>IF(AND(申込書!$C$55&lt;&gt;"▼プルダウンより選択してください",申込書!$C$55&lt;&gt;"",申込書!$K$22&lt;&gt;"YYYY/MM/DD",$G425&lt;&gt;""),申込書!$K$22,"")</f>
        <v/>
      </c>
      <c r="CD425" s="369" t="str">
        <f>IF(CC425="","",IF(INDEX('コンテンツ＆備考マスタ'!$H:$J,MATCH(学校情報!CC$3,'コンテンツ＆備考マスタ'!$H:$H,0),3)="●",IF(AND(CC425&lt;&gt;"",ISNUMBER(申込書!$AC$22)=TRUE,申込書!$C$55&lt;&gt;"▼プルダウンより選択してください",申込書!$C$55&lt;&gt;""),申込書!$AC$22,""),"-"))</f>
        <v/>
      </c>
      <c r="CE425" s="369"/>
      <c r="CF425" s="369"/>
      <c r="CG425" s="370" t="str">
        <f>IF(AND(申込書!$C$55&lt;&gt;"▼プルダウンより選択してください",申込書!$C$55&lt;&gt;"",$G425&lt;&gt;"",申込書!$V$55="特定学年のみ"),"申し込みする","")</f>
        <v/>
      </c>
      <c r="CH425" s="371"/>
      <c r="CI425" s="372"/>
      <c r="CJ425" s="373" t="str">
        <f>IF(AND(申込書!$C$56&lt;&gt;"▼プルダウンより選択してください",申込書!$C$56&lt;&gt;"",申込書!$K$22&lt;&gt;"YYYY/MM/DD",$G425&lt;&gt;""),申込書!$K$22,"")</f>
        <v/>
      </c>
      <c r="CK425" s="369" t="str">
        <f>IF(CJ425="","",IF(INDEX('コンテンツ＆備考マスタ'!$H:$J,MATCH(学校情報!CJ$3,'コンテンツ＆備考マスタ'!$H:$H,0),3)="●",IF(AND(CJ425&lt;&gt;"",ISNUMBER(申込書!$AC$22)=TRUE,申込書!$C$56&lt;&gt;"▼プルダウンより選択してください",申込書!$C$56&lt;&gt;""),申込書!$AC$22,""),"-"))</f>
        <v/>
      </c>
      <c r="CL425" s="369"/>
      <c r="CM425" s="369"/>
      <c r="CN425" s="370" t="str">
        <f>IF(AND(申込書!$C$56&lt;&gt;"▼プルダウンより選択してください",申込書!$C$56&lt;&gt;"",$G425&lt;&gt;"",申込書!$V$56="特定学年のみ"),"申し込みする","")</f>
        <v/>
      </c>
      <c r="CO425" s="371"/>
      <c r="CP425" s="372"/>
      <c r="CQ425" s="373" t="str">
        <f>IF(AND(申込書!$C$57&lt;&gt;"▼プルダウンより選択してください",申込書!$C$57&lt;&gt;"",申込書!$K$22&lt;&gt;"YYYY/MM/DD",$G425&lt;&gt;""),申込書!$K$22,"")</f>
        <v/>
      </c>
      <c r="CR425" s="369" t="str">
        <f>IF(CQ425="","",IF(INDEX('コンテンツ＆備考マスタ'!$H:$J,MATCH(学校情報!CQ$3,'コンテンツ＆備考マスタ'!$H:$H,0),3)="●",IF(AND(CQ425&lt;&gt;"",ISNUMBER(申込書!$AC$22)=TRUE,申込書!$C$57&lt;&gt;"▼プルダウンより選択してください",申込書!$C$57&lt;&gt;""),申込書!$AC$22,""),"-"))</f>
        <v/>
      </c>
      <c r="CS425" s="369"/>
      <c r="CT425" s="369"/>
      <c r="CU425" s="369" t="str">
        <f>IF(AND(申込書!$C$57&lt;&gt;"▼プルダウンより選択してください",申込書!$C$57&lt;&gt;"",$G425&lt;&gt;"",申込書!$V$57="特定学年のみ"),"申し込みする","")</f>
        <v/>
      </c>
      <c r="CV425" s="371"/>
      <c r="CW425" s="372"/>
      <c r="CX425" s="373" t="str">
        <f>IF(AND(申込書!$C$58&lt;&gt;"▼プルダウンより選択してください",申込書!$C$58&lt;&gt;"",申込書!$K$22&lt;&gt;"YYYY/MM/DD",$G425&lt;&gt;""),申込書!$K$22,"")</f>
        <v/>
      </c>
      <c r="CY425" s="369" t="str">
        <f>IF(CX425="","",IF(INDEX('コンテンツ＆備考マスタ'!$H:$J,MATCH(学校情報!CX$3,'コンテンツ＆備考マスタ'!$H:$H,0),3)="●",IF(AND(CX425&lt;&gt;"",ISNUMBER(申込書!$AC$22)=TRUE,申込書!$C$58&lt;&gt;"▼プルダウンより選択してください",申込書!$C$58&lt;&gt;""),申込書!$AC$22,""),"-"))</f>
        <v/>
      </c>
      <c r="CZ425" s="369"/>
      <c r="DA425" s="369"/>
      <c r="DB425" s="369" t="str">
        <f>IF(AND(申込書!$C$58&lt;&gt;"▼プルダウンより選択してください",申込書!$C$58&lt;&gt;"",$G425&lt;&gt;"",申込書!$V$58="特定学年のみ"),"申し込みする","")</f>
        <v/>
      </c>
      <c r="DC425" s="371"/>
      <c r="DD425" s="372"/>
      <c r="DE425" s="373" t="str">
        <f>IF(AND(申込書!$C$59&lt;&gt;"▼プルダウンより選択してください",申込書!$C$59&lt;&gt;"",申込書!$K$22&lt;&gt;"YYYY/MM/DD",$G425&lt;&gt;""),申込書!$K$22,"")</f>
        <v/>
      </c>
      <c r="DF425" s="369" t="str">
        <f>IF(DE425="","",IF(INDEX('コンテンツ＆備考マスタ'!$H:$J,MATCH(学校情報!DE$3,'コンテンツ＆備考マスタ'!$H:$H,0),3)="●",IF(AND(DE425&lt;&gt;"",ISNUMBER(申込書!$AC$22)=TRUE,申込書!$C$59&lt;&gt;"▼プルダウンより選択してください",申込書!$C$59&lt;&gt;""),申込書!$AC$22,""),"-"))</f>
        <v/>
      </c>
      <c r="DG425" s="369"/>
      <c r="DH425" s="369"/>
      <c r="DI425" s="369" t="str">
        <f>IF(AND(申込書!$C$59&lt;&gt;"▼プルダウンより選択してください",申込書!$C$59&lt;&gt;"",$G425&lt;&gt;"",申込書!$V$59="特定学年のみ"),"申し込みする","")</f>
        <v/>
      </c>
      <c r="DJ425" s="371"/>
      <c r="DK425" s="372"/>
      <c r="DL425" s="373" t="str">
        <f>IF(AND(申込書!$C$60&lt;&gt;"▼プルダウンより選択してください",申込書!$C$60&lt;&gt;"",申込書!$K$22&lt;&gt;"YYYY/MM/DD",$G425&lt;&gt;""),申込書!$K$22,"")</f>
        <v/>
      </c>
      <c r="DM425" s="369" t="str">
        <f>IF(DL425="","",IF(INDEX('コンテンツ＆備考マスタ'!$H:$J,MATCH(学校情報!DL$3,'コンテンツ＆備考マスタ'!$H:$H,0),3)="●",IF(AND(DL425&lt;&gt;"",ISNUMBER(申込書!$AC$22)=TRUE,申込書!$C$60&lt;&gt;"▼プルダウンより選択してください",申込書!$C$60&lt;&gt;""),申込書!$AC$22,""),"-"))</f>
        <v/>
      </c>
      <c r="DN425" s="369"/>
      <c r="DO425" s="369"/>
      <c r="DP425" s="369" t="str">
        <f>IF(AND(申込書!$C$60&lt;&gt;"▼プルダウンより選択してください",申込書!$C$60&lt;&gt;"",$G425&lt;&gt;"",申込書!$V$60="特定学年のみ"),"申し込みする","")</f>
        <v/>
      </c>
      <c r="DQ425" s="371"/>
      <c r="DR425" s="372"/>
      <c r="DS425" s="373" t="str">
        <f>IF(AND(申込書!$C$61&lt;&gt;"▼プルダウンより選択してください",申込書!$C$61&lt;&gt;"",申込書!$K$22&lt;&gt;"YYYY/MM/DD",$G425&lt;&gt;""),申込書!$K$22,"")</f>
        <v/>
      </c>
      <c r="DT425" s="369" t="str">
        <f>IF(DS425="","",IF(INDEX('コンテンツ＆備考マスタ'!$H:$J,MATCH(学校情報!DS$3,'コンテンツ＆備考マスタ'!$H:$H,0),3)="●",IF(AND(DS425&lt;&gt;"",ISNUMBER(申込書!$AC$22)=TRUE,申込書!$C$61&lt;&gt;"▼プルダウンより選択してください",申込書!$C$61&lt;&gt;""),申込書!$AC$22,""),"-"))</f>
        <v/>
      </c>
      <c r="DU425" s="369"/>
      <c r="DV425" s="369"/>
      <c r="DW425" s="369" t="str">
        <f>IF(AND(申込書!$C$61&lt;&gt;"▼プルダウンより選択してください",申込書!$C$61&lt;&gt;"",$G425&lt;&gt;"",申込書!$V$61="特定学年のみ"),"申し込みする","")</f>
        <v/>
      </c>
      <c r="DX425" s="371"/>
      <c r="DY425" s="372"/>
      <c r="DZ425" s="373" t="str">
        <f>IF(AND(申込書!$C$62&lt;&gt;"▼プルダウンより選択してください",申込書!$C$62&lt;&gt;"",申込書!$K$22&lt;&gt;"YYYY/MM/DD",$G425&lt;&gt;""),申込書!$K$22,"")</f>
        <v/>
      </c>
      <c r="EA425" s="369" t="str">
        <f>IF(DZ425="","",IF(INDEX('コンテンツ＆備考マスタ'!$H:$J,MATCH(学校情報!DZ$3,'コンテンツ＆備考マスタ'!$H:$H,0),3)="●",IF(AND(DZ425&lt;&gt;"",ISNUMBER(申込書!$AC$22)=TRUE,申込書!$C$62&lt;&gt;"▼プルダウンより選択してください",申込書!$C$62&lt;&gt;""),申込書!$AC$22,""),"-"))</f>
        <v/>
      </c>
      <c r="EB425" s="369"/>
      <c r="EC425" s="369"/>
      <c r="ED425" s="370" t="str">
        <f>IF(AND(申込書!$C$62&lt;&gt;"▼プルダウンより選択してください",申込書!$C$62&lt;&gt;"",$G425&lt;&gt;"",申込書!$V$62="特定学年のみ"),"申し込みする","")</f>
        <v/>
      </c>
      <c r="EE425" s="371"/>
      <c r="EF425" s="372"/>
      <c r="EG425" s="373" t="str">
        <f>IF(AND(申込書!$C$63&lt;&gt;"▼プルダウンより選択してください",申込書!$C$63&lt;&gt;"",申込書!$K$22&lt;&gt;"YYYY/MM/DD",$G425&lt;&gt;""),申込書!$K$22,"")</f>
        <v/>
      </c>
      <c r="EH425" s="369" t="str">
        <f>IF(EG425="","",IF(INDEX('コンテンツ＆備考マスタ'!$H:$J,MATCH(学校情報!EG$3,'コンテンツ＆備考マスタ'!$H:$H,0),3)="●",IF(AND(EG425&lt;&gt;"",ISNUMBER(申込書!$AC$22)=TRUE,申込書!$C$63&lt;&gt;"▼プルダウンより選択してください",申込書!$C$63&lt;&gt;""),申込書!$AC$22,""),"-"))</f>
        <v/>
      </c>
      <c r="EI425" s="369"/>
      <c r="EJ425" s="369"/>
      <c r="EK425" s="370" t="str">
        <f>IF(AND(申込書!$C$63&lt;&gt;"▼プルダウンより選択してください",申込書!$C$63&lt;&gt;"",$G425&lt;&gt;"",申込書!$V$63="特定学年のみ"),"申し込みする","")</f>
        <v/>
      </c>
      <c r="EL425" s="371"/>
      <c r="EM425" s="372"/>
      <c r="EN425" s="373" t="str">
        <f>IF(AND(申込書!$C$64&lt;&gt;"▼プルダウンより選択してください",申込書!$C$64&lt;&gt;"",申込書!$K$22&lt;&gt;"YYYY/MM/DD",$G425&lt;&gt;""),申込書!$K$22,"")</f>
        <v/>
      </c>
      <c r="EO425" s="369" t="str">
        <f>IF(EN425="","",IF(INDEX('コンテンツ＆備考マスタ'!$H:$J,MATCH(学校情報!EN$3,'コンテンツ＆備考マスタ'!$H:$H,0),3)="●",IF(AND(EN425&lt;&gt;"",ISNUMBER(申込書!$AC$22)=TRUE,申込書!$C$64&lt;&gt;"▼プルダウンより選択してください",申込書!$C$64&lt;&gt;""),申込書!$AC$22,""),"-"))</f>
        <v/>
      </c>
      <c r="EP425" s="369"/>
      <c r="EQ425" s="369"/>
      <c r="ER425" s="370" t="str">
        <f>IF(AND(申込書!$C$64&lt;&gt;"▼プルダウンより選択してください",申込書!$C$64&lt;&gt;"",$G425&lt;&gt;"",申込書!$V$64="特定学年のみ"),"申し込みする","")</f>
        <v/>
      </c>
      <c r="ES425" s="371"/>
      <c r="ET425" s="372"/>
      <c r="EU425" s="373" t="str">
        <f>IF(AND(申込書!$C$65&lt;&gt;"▼プルダウンより選択してください",申込書!$C$65&lt;&gt;"",申込書!$K$22&lt;&gt;"YYYY/MM/DD",$G425&lt;&gt;""),申込書!$K$22,"")</f>
        <v/>
      </c>
      <c r="EV425" s="369" t="str">
        <f>IF(EU425="","",IF(INDEX('コンテンツ＆備考マスタ'!$H:$J,MATCH(学校情報!EU$3,'コンテンツ＆備考マスタ'!$H:$H,0),3)="●",IF(AND(EU425&lt;&gt;"",ISNUMBER(申込書!$AC$22)=TRUE,申込書!$C$65&lt;&gt;"▼プルダウンより選択してください",申込書!$C$65&lt;&gt;""),申込書!$AC$22,""),"-"))</f>
        <v/>
      </c>
      <c r="EW425" s="369"/>
      <c r="EX425" s="369"/>
      <c r="EY425" s="370" t="str">
        <f>IF(AND(申込書!$C$65&lt;&gt;"▼プルダウンより選択してください",申込書!$C$65&lt;&gt;"",$G425&lt;&gt;"",申込書!$V$65="特定学年のみ"),"申し込みする","")</f>
        <v/>
      </c>
      <c r="EZ425" s="371"/>
      <c r="FA425" s="372"/>
      <c r="FB425" s="373" t="str">
        <f>IF(AND(申込書!$C$66&lt;&gt;"▼プルダウンより選択してください",申込書!$C$66&lt;&gt;"",申込書!$K$22&lt;&gt;"YYYY/MM/DD",$G425&lt;&gt;""),申込書!$K$22,"")</f>
        <v/>
      </c>
      <c r="FC425" s="369" t="str">
        <f>IF(FB425="","",IF(INDEX('コンテンツ＆備考マスタ'!$H:$J,MATCH(学校情報!FB$3,'コンテンツ＆備考マスタ'!$H:$H,0),3)="●",IF(AND(FB425&lt;&gt;"",ISNUMBER(申込書!$AC$22)=TRUE,申込書!$C$66&lt;&gt;"▼プルダウンより選択してください",申込書!$C$66&lt;&gt;""),申込書!$AC$22,""),"-"))</f>
        <v/>
      </c>
      <c r="FD425" s="369"/>
      <c r="FE425" s="369"/>
      <c r="FF425" s="370" t="str">
        <f>IF(AND(申込書!$C$66&lt;&gt;"▼プルダウンより選択してください",申込書!$C$66&lt;&gt;"",$G425&lt;&gt;"",申込書!$V$66="特定学年のみ"),"申し込みする","")</f>
        <v/>
      </c>
      <c r="FG425" s="371"/>
      <c r="FH425" s="372"/>
      <c r="FI425" s="373" t="str">
        <f>IF(AND(申込書!$C$67&lt;&gt;"▼プルダウンより選択してください",申込書!$C$67&lt;&gt;"",申込書!$K$22&lt;&gt;"YYYY/MM/DD",$G425&lt;&gt;""),申込書!$K$22,"")</f>
        <v/>
      </c>
      <c r="FJ425" s="369" t="str">
        <f>IF(FI425="","",IF(INDEX('コンテンツ＆備考マスタ'!$H:$J,MATCH(学校情報!FI$3,'コンテンツ＆備考マスタ'!$H:$H,0),3)="●",IF(AND(FI425&lt;&gt;"",ISNUMBER(申込書!$AC$22)=TRUE,申込書!$C$67&lt;&gt;"▼プルダウンより選択してください",申込書!$C$67&lt;&gt;""),申込書!$AC$22,""),"-"))</f>
        <v/>
      </c>
      <c r="FK425" s="369"/>
      <c r="FL425" s="369"/>
      <c r="FM425" s="370" t="str">
        <f>IF(AND(申込書!$C$67&lt;&gt;"▼プルダウンより選択してください",申込書!$C$67&lt;&gt;"",$G425&lt;&gt;"",申込書!$V$67="特定学年のみ"),"申し込みする","")</f>
        <v/>
      </c>
      <c r="FN425" s="371"/>
      <c r="FO425" s="372"/>
      <c r="FP425" s="373" t="str">
        <f>IF(AND(申込書!$C$68&lt;&gt;"▼プルダウンより選択してください",申込書!$C$68&lt;&gt;"",申込書!$K$22&lt;&gt;"YYYY/MM/DD",$G425&lt;&gt;""),申込書!$K$22,"")</f>
        <v/>
      </c>
      <c r="FQ425" s="369" t="str">
        <f>IF(FP425="","",IF(INDEX('コンテンツ＆備考マスタ'!$H:$J,MATCH(学校情報!FP$3,'コンテンツ＆備考マスタ'!$H:$H,0),3)="●",IF(AND(FP425&lt;&gt;"",ISNUMBER(申込書!$AC$22)=TRUE,申込書!$C$68&lt;&gt;"▼プルダウンより選択してください",申込書!$C$68&lt;&gt;""),申込書!$AC$22,""),"-"))</f>
        <v/>
      </c>
      <c r="FR425" s="369"/>
      <c r="FS425" s="369"/>
      <c r="FT425" s="370" t="str">
        <f>IF(AND(申込書!$C$68&lt;&gt;"▼プルダウンより選択してください",申込書!$C$68&lt;&gt;"",$G425&lt;&gt;"",申込書!$V$68="特定学年のみ"),"申し込みする","")</f>
        <v/>
      </c>
      <c r="FU425" s="371"/>
      <c r="FV425" s="372"/>
      <c r="FW425" s="373" t="str">
        <f>IF(AND(申込書!$C$69&lt;&gt;"▼プルダウンより選択してください",申込書!$C$69&lt;&gt;"",申込書!$K$22&lt;&gt;"YYYY/MM/DD",$G425&lt;&gt;""),申込書!$K$22,"")</f>
        <v/>
      </c>
      <c r="FX425" s="369" t="str">
        <f>IF(FW425="","",IF(INDEX('コンテンツ＆備考マスタ'!$H:$J,MATCH(学校情報!FW$3,'コンテンツ＆備考マスタ'!$H:$H,0),3)="●",IF(AND(FW425&lt;&gt;"",ISNUMBER(申込書!$AC$22)=TRUE,申込書!$C$69&lt;&gt;"▼プルダウンより選択してください",申込書!$C$69&lt;&gt;""),申込書!$AC$22,""),"-"))</f>
        <v/>
      </c>
      <c r="FY425" s="369"/>
      <c r="FZ425" s="369"/>
      <c r="GA425" s="370" t="str">
        <f>IF(AND(申込書!$C$69&lt;&gt;"▼プルダウンより選択してください",申込書!$C$69&lt;&gt;"",$G425&lt;&gt;"",申込書!$V$69="特定学年のみ"),"申し込みする","")</f>
        <v/>
      </c>
      <c r="GB425" s="371"/>
      <c r="GC425" s="372"/>
      <c r="GD425" s="373" t="str">
        <f>IF(AND(申込書!$C$70&lt;&gt;"▼プルダウンより選択してください",申込書!$C$70&lt;&gt;"",申込書!$K$22&lt;&gt;"YYYY/MM/DD",$G425&lt;&gt;""),申込書!$K$22,"")</f>
        <v/>
      </c>
      <c r="GE425" s="369" t="str">
        <f>IF(GD425="","",IF(INDEX('コンテンツ＆備考マスタ'!$H:$J,MATCH(学校情報!GD$3,'コンテンツ＆備考マスタ'!$H:$H,0),3)="●",IF(AND(GD425&lt;&gt;"",ISNUMBER(申込書!$AC$22)=TRUE,申込書!$C$70&lt;&gt;"▼プルダウンより選択してください",申込書!$C$70&lt;&gt;""),申込書!$AC$22,""),"-"))</f>
        <v/>
      </c>
      <c r="GF425" s="369"/>
      <c r="GG425" s="369"/>
      <c r="GH425" s="370" t="str">
        <f>IF(AND(申込書!$C$70&lt;&gt;"▼プルダウンより選択してください",申込書!$C$70&lt;&gt;"",$G425&lt;&gt;"",申込書!$V$70="特定学年のみ"),"申し込みする","")</f>
        <v/>
      </c>
      <c r="GI425" s="371"/>
      <c r="GJ425" s="372"/>
      <c r="GK425" s="373" t="str">
        <f>IF(AND(申込書!$C$71&lt;&gt;"▼プルダウンより選択してください",申込書!$C$71&lt;&gt;"",申込書!$K$22&lt;&gt;"YYYY/MM/DD",$G425&lt;&gt;""),申込書!$K$22,"")</f>
        <v/>
      </c>
      <c r="GL425" s="369" t="str">
        <f>IF(GK425="","",IF(INDEX('コンテンツ＆備考マスタ'!$H:$J,MATCH(学校情報!GK$3,'コンテンツ＆備考マスタ'!$H:$H,0),3)="●",IF(AND(GK425&lt;&gt;"",ISNUMBER(申込書!$AC$22)=TRUE,申込書!$C$71&lt;&gt;"▼プルダウンより選択してください",申込書!$C$71&lt;&gt;""),申込書!$AC$22,""),"-"))</f>
        <v/>
      </c>
      <c r="GM425" s="369"/>
      <c r="GN425" s="369"/>
      <c r="GO425" s="370" t="str">
        <f>IF(AND(申込書!$C$71&lt;&gt;"▼プルダウンより選択してください",申込書!$C$71&lt;&gt;"",$G425&lt;&gt;"",申込書!$V$71="特定学年のみ"),"申し込みする","")</f>
        <v/>
      </c>
      <c r="GP425" s="371"/>
      <c r="GQ425" s="372"/>
      <c r="GR425" s="373" t="str">
        <f>IF(AND(申込書!$C$72&lt;&gt;"▼プルダウンより選択してください",申込書!$C$72&lt;&gt;"",申込書!$K$22&lt;&gt;"YYYY/MM/DD",$G425&lt;&gt;""),申込書!$K$22,"")</f>
        <v/>
      </c>
      <c r="GS425" s="369" t="str">
        <f>IF(GR425="","",IF(INDEX('コンテンツ＆備考マスタ'!$H:$J,MATCH(学校情報!GR$3,'コンテンツ＆備考マスタ'!$H:$H,0),3)="●",IF(AND(GR425&lt;&gt;"",ISNUMBER(申込書!$AC$22)=TRUE,申込書!$C$72&lt;&gt;"▼プルダウンより選択してください",申込書!$C$72&lt;&gt;""),申込書!$AC$22,""),"-"))</f>
        <v/>
      </c>
      <c r="GT425" s="369"/>
      <c r="GU425" s="369"/>
      <c r="GV425" s="370" t="str">
        <f>IF(AND(申込書!$C$72&lt;&gt;"▼プルダウンより選択してください",申込書!$C$72&lt;&gt;"",$G425&lt;&gt;"",申込書!$V$72="特定学年のみ"),"申し込みする","")</f>
        <v/>
      </c>
      <c r="GW425" s="371"/>
      <c r="GX425" s="372"/>
      <c r="GY425" s="373" t="str">
        <f>IF(AND(申込書!$C$73&lt;&gt;"▼プルダウンより選択してください",申込書!$C$73&lt;&gt;"",申込書!$K$22&lt;&gt;"YYYY/MM/DD",$G425&lt;&gt;""),申込書!$K$22,"")</f>
        <v/>
      </c>
      <c r="GZ425" s="369" t="str">
        <f>IF(GY425="","",IF(INDEX('コンテンツ＆備考マスタ'!$H:$J,MATCH(学校情報!GY$3,'コンテンツ＆備考マスタ'!$H:$H,0),3)="●",IF(AND(GY425&lt;&gt;"",ISNUMBER(申込書!$AC$22)=TRUE,申込書!$C$73&lt;&gt;"▼プルダウンより選択してください",申込書!$C$73&lt;&gt;""),申込書!$AC$22,""),"-"))</f>
        <v/>
      </c>
      <c r="HA425" s="369"/>
      <c r="HB425" s="369"/>
      <c r="HC425" s="370" t="str">
        <f>IF(AND(申込書!$C$73&lt;&gt;"▼プルダウンより選択してください",申込書!$C$73&lt;&gt;"",$G425&lt;&gt;"",申込書!$V$73="特定学年のみ"),"申し込みする","")</f>
        <v/>
      </c>
      <c r="HD425" s="371"/>
      <c r="HE425" s="372"/>
      <c r="HF425" s="373" t="str">
        <f>IF(AND(申込書!$C$74&lt;&gt;"▼プルダウンより選択してください",申込書!$C$74&lt;&gt;"",申込書!$K$22&lt;&gt;"YYYY/MM/DD",$G425&lt;&gt;""),申込書!$K$22,"")</f>
        <v/>
      </c>
      <c r="HG425" s="369" t="str">
        <f>IF(HF425="","",IF(INDEX('コンテンツ＆備考マスタ'!$H:$J,MATCH(学校情報!HF$3,'コンテンツ＆備考マスタ'!$H:$H,0),3)="●",IF(AND(HF425&lt;&gt;"",ISNUMBER(申込書!$AC$22)=TRUE,申込書!$C$74&lt;&gt;"▼プルダウンより選択してください",申込書!$C$74&lt;&gt;""),申込書!$AC$22,""),"-"))</f>
        <v/>
      </c>
      <c r="HH425" s="369"/>
      <c r="HI425" s="369"/>
      <c r="HJ425" s="370" t="str">
        <f>IF(AND(申込書!$C$74&lt;&gt;"▼プルダウンより選択してください",申込書!$C$74&lt;&gt;"",$G425&lt;&gt;"",申込書!$V$74="特定学年のみ"),"申し込みする","")</f>
        <v/>
      </c>
      <c r="HK425" s="371"/>
      <c r="HL425" s="372"/>
      <c r="HM425" s="373" t="str">
        <f>IF(AND(申込書!$C$75&lt;&gt;"▼プルダウンより選択してください",申込書!$C$75&lt;&gt;"",申込書!$K$22&lt;&gt;"YYYY/MM/DD",$G425&lt;&gt;""),申込書!$K$22,"")</f>
        <v/>
      </c>
      <c r="HN425" s="369" t="str">
        <f>IF(HM425="","",IF(INDEX('コンテンツ＆備考マスタ'!$H:$J,MATCH(学校情報!HM$3,'コンテンツ＆備考マスタ'!$H:$H,0),3)="●",IF(AND(HM425&lt;&gt;"",ISNUMBER(申込書!$AC$22)=TRUE,申込書!$C$75&lt;&gt;"▼プルダウンより選択してください",申込書!$C$75&lt;&gt;""),申込書!$AC$22,""),"-"))</f>
        <v/>
      </c>
      <c r="HO425" s="369"/>
      <c r="HP425" s="369"/>
      <c r="HQ425" s="370" t="str">
        <f>IF(AND(申込書!$C$75&lt;&gt;"▼プルダウンより選択してください",申込書!$C$75&lt;&gt;"",$G425&lt;&gt;"",申込書!$V$75="特定学年のみ"),"申し込みする","")</f>
        <v/>
      </c>
      <c r="HR425" s="371"/>
      <c r="HS425" s="371"/>
      <c r="HT425" s="374" t="str">
        <f>IF(AND(申込書!$C$76&lt;&gt;"▼プルダウンより選択してください",申込書!$C$76&lt;&gt;"",申込書!$K$22&lt;&gt;"YYYY/MM/DD",$G425&lt;&gt;""),申込書!$K$22,"")</f>
        <v/>
      </c>
      <c r="HU425" s="369" t="str">
        <f>IF(HT425="","",IF(INDEX('コンテンツ＆備考マスタ'!$H:$J,MATCH(学校情報!HT$3,'コンテンツ＆備考マスタ'!$H:$H,0),3)="●",IF(AND(HT425&lt;&gt;"",ISNUMBER(申込書!$AC$22)=TRUE,申込書!$C$76&lt;&gt;"▼プルダウンより選択してください",申込書!$C$76&lt;&gt;""),申込書!$AC$22,""),"-"))</f>
        <v/>
      </c>
      <c r="HV425" s="369"/>
      <c r="HW425" s="369"/>
      <c r="HX425" s="370" t="str">
        <f>IF(AND(申込書!$C$76&lt;&gt;"▼プルダウンより選択してください",申込書!$C$76&lt;&gt;"",$G425&lt;&gt;"",申込書!$V$76="特定学年のみ"),"申し込みする","")</f>
        <v/>
      </c>
      <c r="HY425" s="371"/>
      <c r="HZ425" s="372"/>
      <c r="IA425" s="69"/>
    </row>
    <row r="426" spans="2:235" ht="26.85" hidden="1" customHeight="1" outlineLevel="1">
      <c r="B426" s="365">
        <f t="shared" si="18"/>
        <v>421</v>
      </c>
      <c r="C426" s="55"/>
      <c r="D426" s="56"/>
      <c r="E426" s="154"/>
      <c r="F426" s="57"/>
      <c r="G426" s="58"/>
      <c r="H426" s="59"/>
      <c r="I426" s="60"/>
      <c r="J426" s="61"/>
      <c r="K426" s="366" t="str">
        <f t="shared" si="19"/>
        <v/>
      </c>
      <c r="L426" s="62"/>
      <c r="M426" s="322"/>
      <c r="N426" s="63"/>
      <c r="O426" s="64"/>
      <c r="P426" s="367" t="str">
        <f t="shared" si="20"/>
        <v/>
      </c>
      <c r="Q426" s="65"/>
      <c r="R426" s="66"/>
      <c r="S426" s="67"/>
      <c r="T426" s="68"/>
      <c r="U426" s="68"/>
      <c r="V426" s="68"/>
      <c r="W426" s="66"/>
      <c r="X426" s="281"/>
      <c r="Y426" s="368" t="str">
        <f>IF(AND(申込書!$C$47&lt;&gt;"▼プルダウンより選択してください",申込書!$C$47&lt;&gt;"",申込書!$K$22&lt;&gt;"YYYY/MM/DD",$G426&lt;&gt;""),申込書!$K$22,"")</f>
        <v/>
      </c>
      <c r="Z426" s="369" t="str">
        <f>IF(Y426="","",IF(INDEX('コンテンツ＆備考マスタ'!$H:$J,MATCH(学校情報!Y$3,'コンテンツ＆備考マスタ'!$H:$H,0),3)="●",IF(AND(Y426&lt;&gt;"",ISNUMBER(申込書!$AC$22)=TRUE,申込書!$C$47&lt;&gt;"▼プルダウンより選択してください",申込書!$C$47&lt;&gt;""),申込書!$AC$22,""),"-"))</f>
        <v/>
      </c>
      <c r="AA426" s="369"/>
      <c r="AB426" s="369"/>
      <c r="AC426" s="370" t="str">
        <f>IF(AND(申込書!$C$47&lt;&gt;"▼プルダウンより選択してください",申込書!$C$47&lt;&gt;"",$G426&lt;&gt;"",申込書!$V$47="特定学年のみ"),"申し込みする","")</f>
        <v/>
      </c>
      <c r="AD426" s="371"/>
      <c r="AE426" s="372"/>
      <c r="AF426" s="373" t="str">
        <f>IF(AND(申込書!$C$48&lt;&gt;"▼プルダウンより選択してください",申込書!$C$48&lt;&gt;"",申込書!$K$22&lt;&gt;"YYYY/MM/DD",$G426&lt;&gt;""),申込書!$K$22,"")</f>
        <v/>
      </c>
      <c r="AG426" s="369" t="str">
        <f>IF(AF426="","",IF(INDEX('コンテンツ＆備考マスタ'!$H:$J,MATCH(学校情報!AF$3,'コンテンツ＆備考マスタ'!$H:$H,0),3)="●",IF(AND(AF426&lt;&gt;"",ISNUMBER(申込書!$AC$22)=TRUE,申込書!$C$48&lt;&gt;"▼プルダウンより選択してください",申込書!$C$48&lt;&gt;""),申込書!$AC$22,""),"-"))</f>
        <v/>
      </c>
      <c r="AH426" s="369"/>
      <c r="AI426" s="369"/>
      <c r="AJ426" s="370" t="str">
        <f>IF(AND(申込書!$C$48&lt;&gt;"▼プルダウンより選択してください",申込書!$C$48&lt;&gt;"",$G426&lt;&gt;"",申込書!$V$48="特定学年のみ"),"申し込みする","")</f>
        <v/>
      </c>
      <c r="AK426" s="371"/>
      <c r="AL426" s="372"/>
      <c r="AM426" s="373" t="str">
        <f>IF(AND(申込書!$C$49&lt;&gt;"▼プルダウンより選択してください",申込書!$C$49&lt;&gt;"",申込書!$K$22&lt;&gt;"YYYY/MM/DD",$G426&lt;&gt;""),申込書!$K$22,"")</f>
        <v/>
      </c>
      <c r="AN426" s="369" t="str">
        <f>IF(AM426="","",IF(INDEX('コンテンツ＆備考マスタ'!$H:$J,MATCH(学校情報!AM$3,'コンテンツ＆備考マスタ'!$H:$H,0),3)="●",IF(AND(AM426&lt;&gt;"",ISNUMBER(申込書!$AC$22)=TRUE,申込書!$C$49&lt;&gt;"▼プルダウンより選択してください",申込書!$C$49&lt;&gt;""),申込書!$AC$22,""),"-"))</f>
        <v/>
      </c>
      <c r="AO426" s="369"/>
      <c r="AP426" s="369"/>
      <c r="AQ426" s="370" t="str">
        <f>IF(AND(申込書!$C$49&lt;&gt;"▼プルダウンより選択してください",申込書!$C$49&lt;&gt;"",$G426&lt;&gt;"",申込書!$V$49="特定学年のみ"),"申し込みする","")</f>
        <v/>
      </c>
      <c r="AR426" s="371"/>
      <c r="AS426" s="372"/>
      <c r="AT426" s="373" t="str">
        <f>IF(AND(申込書!$C$50&lt;&gt;"▼プルダウンより選択してください",申込書!$C$50&lt;&gt;"",申込書!$K$22&lt;&gt;"YYYY/MM/DD",$G426&lt;&gt;""),申込書!$K$22,"")</f>
        <v/>
      </c>
      <c r="AU426" s="369" t="str">
        <f>IF(AT426="","",IF(INDEX('コンテンツ＆備考マスタ'!$H:$J,MATCH(学校情報!AT$3,'コンテンツ＆備考マスタ'!$H:$H,0),3)="●",IF(AND(AT426&lt;&gt;"",ISNUMBER(申込書!$AC$22)=TRUE,申込書!$C$50&lt;&gt;"▼プルダウンより選択してください",申込書!$C$50&lt;&gt;""),申込書!$AC$22,""),"-"))</f>
        <v/>
      </c>
      <c r="AV426" s="369"/>
      <c r="AW426" s="369"/>
      <c r="AX426" s="370" t="str">
        <f>IF(AND(申込書!$C$50&lt;&gt;"▼プルダウンより選択してください",申込書!$C$50&lt;&gt;"",$G426&lt;&gt;"",申込書!$V$50="特定学年のみ"),"申し込みする","")</f>
        <v/>
      </c>
      <c r="AY426" s="371"/>
      <c r="AZ426" s="372"/>
      <c r="BA426" s="373" t="str">
        <f>IF(AND(申込書!$C$51&lt;&gt;"▼プルダウンより選択してください",申込書!$C$51&lt;&gt;"",申込書!$K$22&lt;&gt;"YYYY/MM/DD",$G426&lt;&gt;""),申込書!$K$22,"")</f>
        <v/>
      </c>
      <c r="BB426" s="369" t="str">
        <f>IF(BA426="","",IF(INDEX('コンテンツ＆備考マスタ'!$H:$J,MATCH(学校情報!BA$3,'コンテンツ＆備考マスタ'!$H:$H,0),3)="●",IF(AND(BA426&lt;&gt;"",ISNUMBER(申込書!$AC$22)=TRUE,申込書!$C$51&lt;&gt;"▼プルダウンより選択してください",申込書!$C$51&lt;&gt;""),申込書!$AC$22,""),"-"))</f>
        <v/>
      </c>
      <c r="BC426" s="369"/>
      <c r="BD426" s="369"/>
      <c r="BE426" s="370" t="str">
        <f>IF(AND(申込書!$C$51&lt;&gt;"▼プルダウンより選択してください",申込書!$C$51&lt;&gt;"",$G426&lt;&gt;"",申込書!$V$51="特定学年のみ"),"申し込みする","")</f>
        <v/>
      </c>
      <c r="BF426" s="371"/>
      <c r="BG426" s="372"/>
      <c r="BH426" s="373" t="str">
        <f>IF(AND(申込書!$C$52&lt;&gt;"▼プルダウンより選択してください",申込書!$C$52&lt;&gt;"",申込書!$K$22&lt;&gt;"YYYY/MM/DD",$G426&lt;&gt;""),申込書!$K$22,"")</f>
        <v/>
      </c>
      <c r="BI426" s="369" t="str">
        <f>IF(BH426="","",IF(INDEX('コンテンツ＆備考マスタ'!$H:$J,MATCH(学校情報!BH$3,'コンテンツ＆備考マスタ'!$H:$H,0),3)="●",IF(AND(BH426&lt;&gt;"",ISNUMBER(申込書!$AC$22)=TRUE,申込書!$C$52&lt;&gt;"▼プルダウンより選択してください",申込書!$C$52&lt;&gt;""),申込書!$AC$22,""),"-"))</f>
        <v/>
      </c>
      <c r="BJ426" s="369"/>
      <c r="BK426" s="369"/>
      <c r="BL426" s="370" t="str">
        <f>IF(AND(申込書!$C$52&lt;&gt;"▼プルダウンより選択してください",申込書!$C$52&lt;&gt;"",$G426&lt;&gt;"",申込書!$V$52="特定学年のみ"),"申し込みする","")</f>
        <v/>
      </c>
      <c r="BM426" s="371"/>
      <c r="BN426" s="372"/>
      <c r="BO426" s="373" t="str">
        <f>IF(AND(申込書!$C$53&lt;&gt;"▼プルダウンより選択してください",申込書!$C$53&lt;&gt;"",申込書!$K$22&lt;&gt;"YYYY/MM/DD",$G426&lt;&gt;""),申込書!$K$22,"")</f>
        <v/>
      </c>
      <c r="BP426" s="369" t="str">
        <f>IF(BO426="","",IF(INDEX('コンテンツ＆備考マスタ'!$H:$J,MATCH(学校情報!BO$3,'コンテンツ＆備考マスタ'!$H:$H,0),3)="●",IF(AND(BO426&lt;&gt;"",ISNUMBER(申込書!$AC$22)=TRUE,申込書!$C$53&lt;&gt;"▼プルダウンより選択してください",申込書!$C$53&lt;&gt;""),申込書!$AC$22,""),"-"))</f>
        <v/>
      </c>
      <c r="BQ426" s="369"/>
      <c r="BR426" s="369"/>
      <c r="BS426" s="370" t="str">
        <f>IF(AND(申込書!$C$53&lt;&gt;"▼プルダウンより選択してください",申込書!$C$53&lt;&gt;"",$G426&lt;&gt;"",申込書!$V$53="特定学年のみ"),"申し込みする","")</f>
        <v/>
      </c>
      <c r="BT426" s="371"/>
      <c r="BU426" s="372"/>
      <c r="BV426" s="373" t="str">
        <f>IF(AND(申込書!$C$54&lt;&gt;"▼プルダウンより選択してください",申込書!$C$54&lt;&gt;"",申込書!$K$22&lt;&gt;"YYYY/MM/DD",$G426&lt;&gt;""),申込書!$K$22,"")</f>
        <v/>
      </c>
      <c r="BW426" s="369" t="str">
        <f>IF(BV426="","",IF(INDEX('コンテンツ＆備考マスタ'!$H:$J,MATCH(学校情報!BV$3,'コンテンツ＆備考マスタ'!$H:$H,0),3)="●",IF(AND(BV426&lt;&gt;"",ISNUMBER(申込書!$AC$22)=TRUE,申込書!$C$54&lt;&gt;"▼プルダウンより選択してください",申込書!$C$54&lt;&gt;""),申込書!$AC$22,""),"-"))</f>
        <v/>
      </c>
      <c r="BX426" s="369"/>
      <c r="BY426" s="369"/>
      <c r="BZ426" s="370" t="str">
        <f>IF(AND(申込書!$C$54&lt;&gt;"▼プルダウンより選択してください",申込書!$C$54&lt;&gt;"",$G426&lt;&gt;"",申込書!$V$54="特定学年のみ"),"申し込みする","")</f>
        <v/>
      </c>
      <c r="CA426" s="371"/>
      <c r="CB426" s="372"/>
      <c r="CC426" s="373" t="str">
        <f>IF(AND(申込書!$C$55&lt;&gt;"▼プルダウンより選択してください",申込書!$C$55&lt;&gt;"",申込書!$K$22&lt;&gt;"YYYY/MM/DD",$G426&lt;&gt;""),申込書!$K$22,"")</f>
        <v/>
      </c>
      <c r="CD426" s="369" t="str">
        <f>IF(CC426="","",IF(INDEX('コンテンツ＆備考マスタ'!$H:$J,MATCH(学校情報!CC$3,'コンテンツ＆備考マスタ'!$H:$H,0),3)="●",IF(AND(CC426&lt;&gt;"",ISNUMBER(申込書!$AC$22)=TRUE,申込書!$C$55&lt;&gt;"▼プルダウンより選択してください",申込書!$C$55&lt;&gt;""),申込書!$AC$22,""),"-"))</f>
        <v/>
      </c>
      <c r="CE426" s="369"/>
      <c r="CF426" s="369"/>
      <c r="CG426" s="370" t="str">
        <f>IF(AND(申込書!$C$55&lt;&gt;"▼プルダウンより選択してください",申込書!$C$55&lt;&gt;"",$G426&lt;&gt;"",申込書!$V$55="特定学年のみ"),"申し込みする","")</f>
        <v/>
      </c>
      <c r="CH426" s="371"/>
      <c r="CI426" s="372"/>
      <c r="CJ426" s="373" t="str">
        <f>IF(AND(申込書!$C$56&lt;&gt;"▼プルダウンより選択してください",申込書!$C$56&lt;&gt;"",申込書!$K$22&lt;&gt;"YYYY/MM/DD",$G426&lt;&gt;""),申込書!$K$22,"")</f>
        <v/>
      </c>
      <c r="CK426" s="369" t="str">
        <f>IF(CJ426="","",IF(INDEX('コンテンツ＆備考マスタ'!$H:$J,MATCH(学校情報!CJ$3,'コンテンツ＆備考マスタ'!$H:$H,0),3)="●",IF(AND(CJ426&lt;&gt;"",ISNUMBER(申込書!$AC$22)=TRUE,申込書!$C$56&lt;&gt;"▼プルダウンより選択してください",申込書!$C$56&lt;&gt;""),申込書!$AC$22,""),"-"))</f>
        <v/>
      </c>
      <c r="CL426" s="369"/>
      <c r="CM426" s="369"/>
      <c r="CN426" s="370" t="str">
        <f>IF(AND(申込書!$C$56&lt;&gt;"▼プルダウンより選択してください",申込書!$C$56&lt;&gt;"",$G426&lt;&gt;"",申込書!$V$56="特定学年のみ"),"申し込みする","")</f>
        <v/>
      </c>
      <c r="CO426" s="371"/>
      <c r="CP426" s="372"/>
      <c r="CQ426" s="373" t="str">
        <f>IF(AND(申込書!$C$57&lt;&gt;"▼プルダウンより選択してください",申込書!$C$57&lt;&gt;"",申込書!$K$22&lt;&gt;"YYYY/MM/DD",$G426&lt;&gt;""),申込書!$K$22,"")</f>
        <v/>
      </c>
      <c r="CR426" s="369" t="str">
        <f>IF(CQ426="","",IF(INDEX('コンテンツ＆備考マスタ'!$H:$J,MATCH(学校情報!CQ$3,'コンテンツ＆備考マスタ'!$H:$H,0),3)="●",IF(AND(CQ426&lt;&gt;"",ISNUMBER(申込書!$AC$22)=TRUE,申込書!$C$57&lt;&gt;"▼プルダウンより選択してください",申込書!$C$57&lt;&gt;""),申込書!$AC$22,""),"-"))</f>
        <v/>
      </c>
      <c r="CS426" s="369"/>
      <c r="CT426" s="369"/>
      <c r="CU426" s="369" t="str">
        <f>IF(AND(申込書!$C$57&lt;&gt;"▼プルダウンより選択してください",申込書!$C$57&lt;&gt;"",$G426&lt;&gt;"",申込書!$V$57="特定学年のみ"),"申し込みする","")</f>
        <v/>
      </c>
      <c r="CV426" s="371"/>
      <c r="CW426" s="372"/>
      <c r="CX426" s="373" t="str">
        <f>IF(AND(申込書!$C$58&lt;&gt;"▼プルダウンより選択してください",申込書!$C$58&lt;&gt;"",申込書!$K$22&lt;&gt;"YYYY/MM/DD",$G426&lt;&gt;""),申込書!$K$22,"")</f>
        <v/>
      </c>
      <c r="CY426" s="369" t="str">
        <f>IF(CX426="","",IF(INDEX('コンテンツ＆備考マスタ'!$H:$J,MATCH(学校情報!CX$3,'コンテンツ＆備考マスタ'!$H:$H,0),3)="●",IF(AND(CX426&lt;&gt;"",ISNUMBER(申込書!$AC$22)=TRUE,申込書!$C$58&lt;&gt;"▼プルダウンより選択してください",申込書!$C$58&lt;&gt;""),申込書!$AC$22,""),"-"))</f>
        <v/>
      </c>
      <c r="CZ426" s="369"/>
      <c r="DA426" s="369"/>
      <c r="DB426" s="369" t="str">
        <f>IF(AND(申込書!$C$58&lt;&gt;"▼プルダウンより選択してください",申込書!$C$58&lt;&gt;"",$G426&lt;&gt;"",申込書!$V$58="特定学年のみ"),"申し込みする","")</f>
        <v/>
      </c>
      <c r="DC426" s="371"/>
      <c r="DD426" s="372"/>
      <c r="DE426" s="373" t="str">
        <f>IF(AND(申込書!$C$59&lt;&gt;"▼プルダウンより選択してください",申込書!$C$59&lt;&gt;"",申込書!$K$22&lt;&gt;"YYYY/MM/DD",$G426&lt;&gt;""),申込書!$K$22,"")</f>
        <v/>
      </c>
      <c r="DF426" s="369" t="str">
        <f>IF(DE426="","",IF(INDEX('コンテンツ＆備考マスタ'!$H:$J,MATCH(学校情報!DE$3,'コンテンツ＆備考マスタ'!$H:$H,0),3)="●",IF(AND(DE426&lt;&gt;"",ISNUMBER(申込書!$AC$22)=TRUE,申込書!$C$59&lt;&gt;"▼プルダウンより選択してください",申込書!$C$59&lt;&gt;""),申込書!$AC$22,""),"-"))</f>
        <v/>
      </c>
      <c r="DG426" s="369"/>
      <c r="DH426" s="369"/>
      <c r="DI426" s="369" t="str">
        <f>IF(AND(申込書!$C$59&lt;&gt;"▼プルダウンより選択してください",申込書!$C$59&lt;&gt;"",$G426&lt;&gt;"",申込書!$V$59="特定学年のみ"),"申し込みする","")</f>
        <v/>
      </c>
      <c r="DJ426" s="371"/>
      <c r="DK426" s="372"/>
      <c r="DL426" s="373" t="str">
        <f>IF(AND(申込書!$C$60&lt;&gt;"▼プルダウンより選択してください",申込書!$C$60&lt;&gt;"",申込書!$K$22&lt;&gt;"YYYY/MM/DD",$G426&lt;&gt;""),申込書!$K$22,"")</f>
        <v/>
      </c>
      <c r="DM426" s="369" t="str">
        <f>IF(DL426="","",IF(INDEX('コンテンツ＆備考マスタ'!$H:$J,MATCH(学校情報!DL$3,'コンテンツ＆備考マスタ'!$H:$H,0),3)="●",IF(AND(DL426&lt;&gt;"",ISNUMBER(申込書!$AC$22)=TRUE,申込書!$C$60&lt;&gt;"▼プルダウンより選択してください",申込書!$C$60&lt;&gt;""),申込書!$AC$22,""),"-"))</f>
        <v/>
      </c>
      <c r="DN426" s="369"/>
      <c r="DO426" s="369"/>
      <c r="DP426" s="369" t="str">
        <f>IF(AND(申込書!$C$60&lt;&gt;"▼プルダウンより選択してください",申込書!$C$60&lt;&gt;"",$G426&lt;&gt;"",申込書!$V$60="特定学年のみ"),"申し込みする","")</f>
        <v/>
      </c>
      <c r="DQ426" s="371"/>
      <c r="DR426" s="372"/>
      <c r="DS426" s="373" t="str">
        <f>IF(AND(申込書!$C$61&lt;&gt;"▼プルダウンより選択してください",申込書!$C$61&lt;&gt;"",申込書!$K$22&lt;&gt;"YYYY/MM/DD",$G426&lt;&gt;""),申込書!$K$22,"")</f>
        <v/>
      </c>
      <c r="DT426" s="369" t="str">
        <f>IF(DS426="","",IF(INDEX('コンテンツ＆備考マスタ'!$H:$J,MATCH(学校情報!DS$3,'コンテンツ＆備考マスタ'!$H:$H,0),3)="●",IF(AND(DS426&lt;&gt;"",ISNUMBER(申込書!$AC$22)=TRUE,申込書!$C$61&lt;&gt;"▼プルダウンより選択してください",申込書!$C$61&lt;&gt;""),申込書!$AC$22,""),"-"))</f>
        <v/>
      </c>
      <c r="DU426" s="369"/>
      <c r="DV426" s="369"/>
      <c r="DW426" s="369" t="str">
        <f>IF(AND(申込書!$C$61&lt;&gt;"▼プルダウンより選択してください",申込書!$C$61&lt;&gt;"",$G426&lt;&gt;"",申込書!$V$61="特定学年のみ"),"申し込みする","")</f>
        <v/>
      </c>
      <c r="DX426" s="371"/>
      <c r="DY426" s="372"/>
      <c r="DZ426" s="373" t="str">
        <f>IF(AND(申込書!$C$62&lt;&gt;"▼プルダウンより選択してください",申込書!$C$62&lt;&gt;"",申込書!$K$22&lt;&gt;"YYYY/MM/DD",$G426&lt;&gt;""),申込書!$K$22,"")</f>
        <v/>
      </c>
      <c r="EA426" s="369" t="str">
        <f>IF(DZ426="","",IF(INDEX('コンテンツ＆備考マスタ'!$H:$J,MATCH(学校情報!DZ$3,'コンテンツ＆備考マスタ'!$H:$H,0),3)="●",IF(AND(DZ426&lt;&gt;"",ISNUMBER(申込書!$AC$22)=TRUE,申込書!$C$62&lt;&gt;"▼プルダウンより選択してください",申込書!$C$62&lt;&gt;""),申込書!$AC$22,""),"-"))</f>
        <v/>
      </c>
      <c r="EB426" s="369"/>
      <c r="EC426" s="369"/>
      <c r="ED426" s="370" t="str">
        <f>IF(AND(申込書!$C$62&lt;&gt;"▼プルダウンより選択してください",申込書!$C$62&lt;&gt;"",$G426&lt;&gt;"",申込書!$V$62="特定学年のみ"),"申し込みする","")</f>
        <v/>
      </c>
      <c r="EE426" s="371"/>
      <c r="EF426" s="372"/>
      <c r="EG426" s="373" t="str">
        <f>IF(AND(申込書!$C$63&lt;&gt;"▼プルダウンより選択してください",申込書!$C$63&lt;&gt;"",申込書!$K$22&lt;&gt;"YYYY/MM/DD",$G426&lt;&gt;""),申込書!$K$22,"")</f>
        <v/>
      </c>
      <c r="EH426" s="369" t="str">
        <f>IF(EG426="","",IF(INDEX('コンテンツ＆備考マスタ'!$H:$J,MATCH(学校情報!EG$3,'コンテンツ＆備考マスタ'!$H:$H,0),3)="●",IF(AND(EG426&lt;&gt;"",ISNUMBER(申込書!$AC$22)=TRUE,申込書!$C$63&lt;&gt;"▼プルダウンより選択してください",申込書!$C$63&lt;&gt;""),申込書!$AC$22,""),"-"))</f>
        <v/>
      </c>
      <c r="EI426" s="369"/>
      <c r="EJ426" s="369"/>
      <c r="EK426" s="370" t="str">
        <f>IF(AND(申込書!$C$63&lt;&gt;"▼プルダウンより選択してください",申込書!$C$63&lt;&gt;"",$G426&lt;&gt;"",申込書!$V$63="特定学年のみ"),"申し込みする","")</f>
        <v/>
      </c>
      <c r="EL426" s="371"/>
      <c r="EM426" s="372"/>
      <c r="EN426" s="373" t="str">
        <f>IF(AND(申込書!$C$64&lt;&gt;"▼プルダウンより選択してください",申込書!$C$64&lt;&gt;"",申込書!$K$22&lt;&gt;"YYYY/MM/DD",$G426&lt;&gt;""),申込書!$K$22,"")</f>
        <v/>
      </c>
      <c r="EO426" s="369" t="str">
        <f>IF(EN426="","",IF(INDEX('コンテンツ＆備考マスタ'!$H:$J,MATCH(学校情報!EN$3,'コンテンツ＆備考マスタ'!$H:$H,0),3)="●",IF(AND(EN426&lt;&gt;"",ISNUMBER(申込書!$AC$22)=TRUE,申込書!$C$64&lt;&gt;"▼プルダウンより選択してください",申込書!$C$64&lt;&gt;""),申込書!$AC$22,""),"-"))</f>
        <v/>
      </c>
      <c r="EP426" s="369"/>
      <c r="EQ426" s="369"/>
      <c r="ER426" s="370" t="str">
        <f>IF(AND(申込書!$C$64&lt;&gt;"▼プルダウンより選択してください",申込書!$C$64&lt;&gt;"",$G426&lt;&gt;"",申込書!$V$64="特定学年のみ"),"申し込みする","")</f>
        <v/>
      </c>
      <c r="ES426" s="371"/>
      <c r="ET426" s="372"/>
      <c r="EU426" s="373" t="str">
        <f>IF(AND(申込書!$C$65&lt;&gt;"▼プルダウンより選択してください",申込書!$C$65&lt;&gt;"",申込書!$K$22&lt;&gt;"YYYY/MM/DD",$G426&lt;&gt;""),申込書!$K$22,"")</f>
        <v/>
      </c>
      <c r="EV426" s="369" t="str">
        <f>IF(EU426="","",IF(INDEX('コンテンツ＆備考マスタ'!$H:$J,MATCH(学校情報!EU$3,'コンテンツ＆備考マスタ'!$H:$H,0),3)="●",IF(AND(EU426&lt;&gt;"",ISNUMBER(申込書!$AC$22)=TRUE,申込書!$C$65&lt;&gt;"▼プルダウンより選択してください",申込書!$C$65&lt;&gt;""),申込書!$AC$22,""),"-"))</f>
        <v/>
      </c>
      <c r="EW426" s="369"/>
      <c r="EX426" s="369"/>
      <c r="EY426" s="370" t="str">
        <f>IF(AND(申込書!$C$65&lt;&gt;"▼プルダウンより選択してください",申込書!$C$65&lt;&gt;"",$G426&lt;&gt;"",申込書!$V$65="特定学年のみ"),"申し込みする","")</f>
        <v/>
      </c>
      <c r="EZ426" s="371"/>
      <c r="FA426" s="372"/>
      <c r="FB426" s="373" t="str">
        <f>IF(AND(申込書!$C$66&lt;&gt;"▼プルダウンより選択してください",申込書!$C$66&lt;&gt;"",申込書!$K$22&lt;&gt;"YYYY/MM/DD",$G426&lt;&gt;""),申込書!$K$22,"")</f>
        <v/>
      </c>
      <c r="FC426" s="369" t="str">
        <f>IF(FB426="","",IF(INDEX('コンテンツ＆備考マスタ'!$H:$J,MATCH(学校情報!FB$3,'コンテンツ＆備考マスタ'!$H:$H,0),3)="●",IF(AND(FB426&lt;&gt;"",ISNUMBER(申込書!$AC$22)=TRUE,申込書!$C$66&lt;&gt;"▼プルダウンより選択してください",申込書!$C$66&lt;&gt;""),申込書!$AC$22,""),"-"))</f>
        <v/>
      </c>
      <c r="FD426" s="369"/>
      <c r="FE426" s="369"/>
      <c r="FF426" s="370" t="str">
        <f>IF(AND(申込書!$C$66&lt;&gt;"▼プルダウンより選択してください",申込書!$C$66&lt;&gt;"",$G426&lt;&gt;"",申込書!$V$66="特定学年のみ"),"申し込みする","")</f>
        <v/>
      </c>
      <c r="FG426" s="371"/>
      <c r="FH426" s="372"/>
      <c r="FI426" s="373" t="str">
        <f>IF(AND(申込書!$C$67&lt;&gt;"▼プルダウンより選択してください",申込書!$C$67&lt;&gt;"",申込書!$K$22&lt;&gt;"YYYY/MM/DD",$G426&lt;&gt;""),申込書!$K$22,"")</f>
        <v/>
      </c>
      <c r="FJ426" s="369" t="str">
        <f>IF(FI426="","",IF(INDEX('コンテンツ＆備考マスタ'!$H:$J,MATCH(学校情報!FI$3,'コンテンツ＆備考マスタ'!$H:$H,0),3)="●",IF(AND(FI426&lt;&gt;"",ISNUMBER(申込書!$AC$22)=TRUE,申込書!$C$67&lt;&gt;"▼プルダウンより選択してください",申込書!$C$67&lt;&gt;""),申込書!$AC$22,""),"-"))</f>
        <v/>
      </c>
      <c r="FK426" s="369"/>
      <c r="FL426" s="369"/>
      <c r="FM426" s="370" t="str">
        <f>IF(AND(申込書!$C$67&lt;&gt;"▼プルダウンより選択してください",申込書!$C$67&lt;&gt;"",$G426&lt;&gt;"",申込書!$V$67="特定学年のみ"),"申し込みする","")</f>
        <v/>
      </c>
      <c r="FN426" s="371"/>
      <c r="FO426" s="372"/>
      <c r="FP426" s="373" t="str">
        <f>IF(AND(申込書!$C$68&lt;&gt;"▼プルダウンより選択してください",申込書!$C$68&lt;&gt;"",申込書!$K$22&lt;&gt;"YYYY/MM/DD",$G426&lt;&gt;""),申込書!$K$22,"")</f>
        <v/>
      </c>
      <c r="FQ426" s="369" t="str">
        <f>IF(FP426="","",IF(INDEX('コンテンツ＆備考マスタ'!$H:$J,MATCH(学校情報!FP$3,'コンテンツ＆備考マスタ'!$H:$H,0),3)="●",IF(AND(FP426&lt;&gt;"",ISNUMBER(申込書!$AC$22)=TRUE,申込書!$C$68&lt;&gt;"▼プルダウンより選択してください",申込書!$C$68&lt;&gt;""),申込書!$AC$22,""),"-"))</f>
        <v/>
      </c>
      <c r="FR426" s="369"/>
      <c r="FS426" s="369"/>
      <c r="FT426" s="370" t="str">
        <f>IF(AND(申込書!$C$68&lt;&gt;"▼プルダウンより選択してください",申込書!$C$68&lt;&gt;"",$G426&lt;&gt;"",申込書!$V$68="特定学年のみ"),"申し込みする","")</f>
        <v/>
      </c>
      <c r="FU426" s="371"/>
      <c r="FV426" s="372"/>
      <c r="FW426" s="373" t="str">
        <f>IF(AND(申込書!$C$69&lt;&gt;"▼プルダウンより選択してください",申込書!$C$69&lt;&gt;"",申込書!$K$22&lt;&gt;"YYYY/MM/DD",$G426&lt;&gt;""),申込書!$K$22,"")</f>
        <v/>
      </c>
      <c r="FX426" s="369" t="str">
        <f>IF(FW426="","",IF(INDEX('コンテンツ＆備考マスタ'!$H:$J,MATCH(学校情報!FW$3,'コンテンツ＆備考マスタ'!$H:$H,0),3)="●",IF(AND(FW426&lt;&gt;"",ISNUMBER(申込書!$AC$22)=TRUE,申込書!$C$69&lt;&gt;"▼プルダウンより選択してください",申込書!$C$69&lt;&gt;""),申込書!$AC$22,""),"-"))</f>
        <v/>
      </c>
      <c r="FY426" s="369"/>
      <c r="FZ426" s="369"/>
      <c r="GA426" s="370" t="str">
        <f>IF(AND(申込書!$C$69&lt;&gt;"▼プルダウンより選択してください",申込書!$C$69&lt;&gt;"",$G426&lt;&gt;"",申込書!$V$69="特定学年のみ"),"申し込みする","")</f>
        <v/>
      </c>
      <c r="GB426" s="371"/>
      <c r="GC426" s="372"/>
      <c r="GD426" s="373" t="str">
        <f>IF(AND(申込書!$C$70&lt;&gt;"▼プルダウンより選択してください",申込書!$C$70&lt;&gt;"",申込書!$K$22&lt;&gt;"YYYY/MM/DD",$G426&lt;&gt;""),申込書!$K$22,"")</f>
        <v/>
      </c>
      <c r="GE426" s="369" t="str">
        <f>IF(GD426="","",IF(INDEX('コンテンツ＆備考マスタ'!$H:$J,MATCH(学校情報!GD$3,'コンテンツ＆備考マスタ'!$H:$H,0),3)="●",IF(AND(GD426&lt;&gt;"",ISNUMBER(申込書!$AC$22)=TRUE,申込書!$C$70&lt;&gt;"▼プルダウンより選択してください",申込書!$C$70&lt;&gt;""),申込書!$AC$22,""),"-"))</f>
        <v/>
      </c>
      <c r="GF426" s="369"/>
      <c r="GG426" s="369"/>
      <c r="GH426" s="370" t="str">
        <f>IF(AND(申込書!$C$70&lt;&gt;"▼プルダウンより選択してください",申込書!$C$70&lt;&gt;"",$G426&lt;&gt;"",申込書!$V$70="特定学年のみ"),"申し込みする","")</f>
        <v/>
      </c>
      <c r="GI426" s="371"/>
      <c r="GJ426" s="372"/>
      <c r="GK426" s="373" t="str">
        <f>IF(AND(申込書!$C$71&lt;&gt;"▼プルダウンより選択してください",申込書!$C$71&lt;&gt;"",申込書!$K$22&lt;&gt;"YYYY/MM/DD",$G426&lt;&gt;""),申込書!$K$22,"")</f>
        <v/>
      </c>
      <c r="GL426" s="369" t="str">
        <f>IF(GK426="","",IF(INDEX('コンテンツ＆備考マスタ'!$H:$J,MATCH(学校情報!GK$3,'コンテンツ＆備考マスタ'!$H:$H,0),3)="●",IF(AND(GK426&lt;&gt;"",ISNUMBER(申込書!$AC$22)=TRUE,申込書!$C$71&lt;&gt;"▼プルダウンより選択してください",申込書!$C$71&lt;&gt;""),申込書!$AC$22,""),"-"))</f>
        <v/>
      </c>
      <c r="GM426" s="369"/>
      <c r="GN426" s="369"/>
      <c r="GO426" s="370" t="str">
        <f>IF(AND(申込書!$C$71&lt;&gt;"▼プルダウンより選択してください",申込書!$C$71&lt;&gt;"",$G426&lt;&gt;"",申込書!$V$71="特定学年のみ"),"申し込みする","")</f>
        <v/>
      </c>
      <c r="GP426" s="371"/>
      <c r="GQ426" s="372"/>
      <c r="GR426" s="373" t="str">
        <f>IF(AND(申込書!$C$72&lt;&gt;"▼プルダウンより選択してください",申込書!$C$72&lt;&gt;"",申込書!$K$22&lt;&gt;"YYYY/MM/DD",$G426&lt;&gt;""),申込書!$K$22,"")</f>
        <v/>
      </c>
      <c r="GS426" s="369" t="str">
        <f>IF(GR426="","",IF(INDEX('コンテンツ＆備考マスタ'!$H:$J,MATCH(学校情報!GR$3,'コンテンツ＆備考マスタ'!$H:$H,0),3)="●",IF(AND(GR426&lt;&gt;"",ISNUMBER(申込書!$AC$22)=TRUE,申込書!$C$72&lt;&gt;"▼プルダウンより選択してください",申込書!$C$72&lt;&gt;""),申込書!$AC$22,""),"-"))</f>
        <v/>
      </c>
      <c r="GT426" s="369"/>
      <c r="GU426" s="369"/>
      <c r="GV426" s="370" t="str">
        <f>IF(AND(申込書!$C$72&lt;&gt;"▼プルダウンより選択してください",申込書!$C$72&lt;&gt;"",$G426&lt;&gt;"",申込書!$V$72="特定学年のみ"),"申し込みする","")</f>
        <v/>
      </c>
      <c r="GW426" s="371"/>
      <c r="GX426" s="372"/>
      <c r="GY426" s="373" t="str">
        <f>IF(AND(申込書!$C$73&lt;&gt;"▼プルダウンより選択してください",申込書!$C$73&lt;&gt;"",申込書!$K$22&lt;&gt;"YYYY/MM/DD",$G426&lt;&gt;""),申込書!$K$22,"")</f>
        <v/>
      </c>
      <c r="GZ426" s="369" t="str">
        <f>IF(GY426="","",IF(INDEX('コンテンツ＆備考マスタ'!$H:$J,MATCH(学校情報!GY$3,'コンテンツ＆備考マスタ'!$H:$H,0),3)="●",IF(AND(GY426&lt;&gt;"",ISNUMBER(申込書!$AC$22)=TRUE,申込書!$C$73&lt;&gt;"▼プルダウンより選択してください",申込書!$C$73&lt;&gt;""),申込書!$AC$22,""),"-"))</f>
        <v/>
      </c>
      <c r="HA426" s="369"/>
      <c r="HB426" s="369"/>
      <c r="HC426" s="370" t="str">
        <f>IF(AND(申込書!$C$73&lt;&gt;"▼プルダウンより選択してください",申込書!$C$73&lt;&gt;"",$G426&lt;&gt;"",申込書!$V$73="特定学年のみ"),"申し込みする","")</f>
        <v/>
      </c>
      <c r="HD426" s="371"/>
      <c r="HE426" s="372"/>
      <c r="HF426" s="373" t="str">
        <f>IF(AND(申込書!$C$74&lt;&gt;"▼プルダウンより選択してください",申込書!$C$74&lt;&gt;"",申込書!$K$22&lt;&gt;"YYYY/MM/DD",$G426&lt;&gt;""),申込書!$K$22,"")</f>
        <v/>
      </c>
      <c r="HG426" s="369" t="str">
        <f>IF(HF426="","",IF(INDEX('コンテンツ＆備考マスタ'!$H:$J,MATCH(学校情報!HF$3,'コンテンツ＆備考マスタ'!$H:$H,0),3)="●",IF(AND(HF426&lt;&gt;"",ISNUMBER(申込書!$AC$22)=TRUE,申込書!$C$74&lt;&gt;"▼プルダウンより選択してください",申込書!$C$74&lt;&gt;""),申込書!$AC$22,""),"-"))</f>
        <v/>
      </c>
      <c r="HH426" s="369"/>
      <c r="HI426" s="369"/>
      <c r="HJ426" s="370" t="str">
        <f>IF(AND(申込書!$C$74&lt;&gt;"▼プルダウンより選択してください",申込書!$C$74&lt;&gt;"",$G426&lt;&gt;"",申込書!$V$74="特定学年のみ"),"申し込みする","")</f>
        <v/>
      </c>
      <c r="HK426" s="371"/>
      <c r="HL426" s="372"/>
      <c r="HM426" s="373" t="str">
        <f>IF(AND(申込書!$C$75&lt;&gt;"▼プルダウンより選択してください",申込書!$C$75&lt;&gt;"",申込書!$K$22&lt;&gt;"YYYY/MM/DD",$G426&lt;&gt;""),申込書!$K$22,"")</f>
        <v/>
      </c>
      <c r="HN426" s="369" t="str">
        <f>IF(HM426="","",IF(INDEX('コンテンツ＆備考マスタ'!$H:$J,MATCH(学校情報!HM$3,'コンテンツ＆備考マスタ'!$H:$H,0),3)="●",IF(AND(HM426&lt;&gt;"",ISNUMBER(申込書!$AC$22)=TRUE,申込書!$C$75&lt;&gt;"▼プルダウンより選択してください",申込書!$C$75&lt;&gt;""),申込書!$AC$22,""),"-"))</f>
        <v/>
      </c>
      <c r="HO426" s="369"/>
      <c r="HP426" s="369"/>
      <c r="HQ426" s="370" t="str">
        <f>IF(AND(申込書!$C$75&lt;&gt;"▼プルダウンより選択してください",申込書!$C$75&lt;&gt;"",$G426&lt;&gt;"",申込書!$V$75="特定学年のみ"),"申し込みする","")</f>
        <v/>
      </c>
      <c r="HR426" s="371"/>
      <c r="HS426" s="371"/>
      <c r="HT426" s="374" t="str">
        <f>IF(AND(申込書!$C$76&lt;&gt;"▼プルダウンより選択してください",申込書!$C$76&lt;&gt;"",申込書!$K$22&lt;&gt;"YYYY/MM/DD",$G426&lt;&gt;""),申込書!$K$22,"")</f>
        <v/>
      </c>
      <c r="HU426" s="369" t="str">
        <f>IF(HT426="","",IF(INDEX('コンテンツ＆備考マスタ'!$H:$J,MATCH(学校情報!HT$3,'コンテンツ＆備考マスタ'!$H:$H,0),3)="●",IF(AND(HT426&lt;&gt;"",ISNUMBER(申込書!$AC$22)=TRUE,申込書!$C$76&lt;&gt;"▼プルダウンより選択してください",申込書!$C$76&lt;&gt;""),申込書!$AC$22,""),"-"))</f>
        <v/>
      </c>
      <c r="HV426" s="369"/>
      <c r="HW426" s="369"/>
      <c r="HX426" s="370" t="str">
        <f>IF(AND(申込書!$C$76&lt;&gt;"▼プルダウンより選択してください",申込書!$C$76&lt;&gt;"",$G426&lt;&gt;"",申込書!$V$76="特定学年のみ"),"申し込みする","")</f>
        <v/>
      </c>
      <c r="HY426" s="371"/>
      <c r="HZ426" s="372"/>
      <c r="IA426" s="69"/>
    </row>
    <row r="427" spans="2:235" ht="26.85" hidden="1" customHeight="1" outlineLevel="1">
      <c r="B427" s="365">
        <f t="shared" si="18"/>
        <v>422</v>
      </c>
      <c r="C427" s="55"/>
      <c r="D427" s="56"/>
      <c r="E427" s="154"/>
      <c r="F427" s="57"/>
      <c r="G427" s="58"/>
      <c r="H427" s="59"/>
      <c r="I427" s="60"/>
      <c r="J427" s="61"/>
      <c r="K427" s="366" t="str">
        <f t="shared" si="19"/>
        <v/>
      </c>
      <c r="L427" s="62"/>
      <c r="M427" s="322"/>
      <c r="N427" s="63"/>
      <c r="O427" s="64"/>
      <c r="P427" s="367" t="str">
        <f t="shared" si="20"/>
        <v/>
      </c>
      <c r="Q427" s="65"/>
      <c r="R427" s="66"/>
      <c r="S427" s="67"/>
      <c r="T427" s="68"/>
      <c r="U427" s="68"/>
      <c r="V427" s="68"/>
      <c r="W427" s="66"/>
      <c r="X427" s="281"/>
      <c r="Y427" s="368" t="str">
        <f>IF(AND(申込書!$C$47&lt;&gt;"▼プルダウンより選択してください",申込書!$C$47&lt;&gt;"",申込書!$K$22&lt;&gt;"YYYY/MM/DD",$G427&lt;&gt;""),申込書!$K$22,"")</f>
        <v/>
      </c>
      <c r="Z427" s="369" t="str">
        <f>IF(Y427="","",IF(INDEX('コンテンツ＆備考マスタ'!$H:$J,MATCH(学校情報!Y$3,'コンテンツ＆備考マスタ'!$H:$H,0),3)="●",IF(AND(Y427&lt;&gt;"",ISNUMBER(申込書!$AC$22)=TRUE,申込書!$C$47&lt;&gt;"▼プルダウンより選択してください",申込書!$C$47&lt;&gt;""),申込書!$AC$22,""),"-"))</f>
        <v/>
      </c>
      <c r="AA427" s="369"/>
      <c r="AB427" s="369"/>
      <c r="AC427" s="370" t="str">
        <f>IF(AND(申込書!$C$47&lt;&gt;"▼プルダウンより選択してください",申込書!$C$47&lt;&gt;"",$G427&lt;&gt;"",申込書!$V$47="特定学年のみ"),"申し込みする","")</f>
        <v/>
      </c>
      <c r="AD427" s="371"/>
      <c r="AE427" s="372"/>
      <c r="AF427" s="373" t="str">
        <f>IF(AND(申込書!$C$48&lt;&gt;"▼プルダウンより選択してください",申込書!$C$48&lt;&gt;"",申込書!$K$22&lt;&gt;"YYYY/MM/DD",$G427&lt;&gt;""),申込書!$K$22,"")</f>
        <v/>
      </c>
      <c r="AG427" s="369" t="str">
        <f>IF(AF427="","",IF(INDEX('コンテンツ＆備考マスタ'!$H:$J,MATCH(学校情報!AF$3,'コンテンツ＆備考マスタ'!$H:$H,0),3)="●",IF(AND(AF427&lt;&gt;"",ISNUMBER(申込書!$AC$22)=TRUE,申込書!$C$48&lt;&gt;"▼プルダウンより選択してください",申込書!$C$48&lt;&gt;""),申込書!$AC$22,""),"-"))</f>
        <v/>
      </c>
      <c r="AH427" s="369"/>
      <c r="AI427" s="369"/>
      <c r="AJ427" s="370" t="str">
        <f>IF(AND(申込書!$C$48&lt;&gt;"▼プルダウンより選択してください",申込書!$C$48&lt;&gt;"",$G427&lt;&gt;"",申込書!$V$48="特定学年のみ"),"申し込みする","")</f>
        <v/>
      </c>
      <c r="AK427" s="371"/>
      <c r="AL427" s="372"/>
      <c r="AM427" s="373" t="str">
        <f>IF(AND(申込書!$C$49&lt;&gt;"▼プルダウンより選択してください",申込書!$C$49&lt;&gt;"",申込書!$K$22&lt;&gt;"YYYY/MM/DD",$G427&lt;&gt;""),申込書!$K$22,"")</f>
        <v/>
      </c>
      <c r="AN427" s="369" t="str">
        <f>IF(AM427="","",IF(INDEX('コンテンツ＆備考マスタ'!$H:$J,MATCH(学校情報!AM$3,'コンテンツ＆備考マスタ'!$H:$H,0),3)="●",IF(AND(AM427&lt;&gt;"",ISNUMBER(申込書!$AC$22)=TRUE,申込書!$C$49&lt;&gt;"▼プルダウンより選択してください",申込書!$C$49&lt;&gt;""),申込書!$AC$22,""),"-"))</f>
        <v/>
      </c>
      <c r="AO427" s="369"/>
      <c r="AP427" s="369"/>
      <c r="AQ427" s="370" t="str">
        <f>IF(AND(申込書!$C$49&lt;&gt;"▼プルダウンより選択してください",申込書!$C$49&lt;&gt;"",$G427&lt;&gt;"",申込書!$V$49="特定学年のみ"),"申し込みする","")</f>
        <v/>
      </c>
      <c r="AR427" s="371"/>
      <c r="AS427" s="372"/>
      <c r="AT427" s="373" t="str">
        <f>IF(AND(申込書!$C$50&lt;&gt;"▼プルダウンより選択してください",申込書!$C$50&lt;&gt;"",申込書!$K$22&lt;&gt;"YYYY/MM/DD",$G427&lt;&gt;""),申込書!$K$22,"")</f>
        <v/>
      </c>
      <c r="AU427" s="369" t="str">
        <f>IF(AT427="","",IF(INDEX('コンテンツ＆備考マスタ'!$H:$J,MATCH(学校情報!AT$3,'コンテンツ＆備考マスタ'!$H:$H,0),3)="●",IF(AND(AT427&lt;&gt;"",ISNUMBER(申込書!$AC$22)=TRUE,申込書!$C$50&lt;&gt;"▼プルダウンより選択してください",申込書!$C$50&lt;&gt;""),申込書!$AC$22,""),"-"))</f>
        <v/>
      </c>
      <c r="AV427" s="369"/>
      <c r="AW427" s="369"/>
      <c r="AX427" s="370" t="str">
        <f>IF(AND(申込書!$C$50&lt;&gt;"▼プルダウンより選択してください",申込書!$C$50&lt;&gt;"",$G427&lt;&gt;"",申込書!$V$50="特定学年のみ"),"申し込みする","")</f>
        <v/>
      </c>
      <c r="AY427" s="371"/>
      <c r="AZ427" s="372"/>
      <c r="BA427" s="373" t="str">
        <f>IF(AND(申込書!$C$51&lt;&gt;"▼プルダウンより選択してください",申込書!$C$51&lt;&gt;"",申込書!$K$22&lt;&gt;"YYYY/MM/DD",$G427&lt;&gt;""),申込書!$K$22,"")</f>
        <v/>
      </c>
      <c r="BB427" s="369" t="str">
        <f>IF(BA427="","",IF(INDEX('コンテンツ＆備考マスタ'!$H:$J,MATCH(学校情報!BA$3,'コンテンツ＆備考マスタ'!$H:$H,0),3)="●",IF(AND(BA427&lt;&gt;"",ISNUMBER(申込書!$AC$22)=TRUE,申込書!$C$51&lt;&gt;"▼プルダウンより選択してください",申込書!$C$51&lt;&gt;""),申込書!$AC$22,""),"-"))</f>
        <v/>
      </c>
      <c r="BC427" s="369"/>
      <c r="BD427" s="369"/>
      <c r="BE427" s="370" t="str">
        <f>IF(AND(申込書!$C$51&lt;&gt;"▼プルダウンより選択してください",申込書!$C$51&lt;&gt;"",$G427&lt;&gt;"",申込書!$V$51="特定学年のみ"),"申し込みする","")</f>
        <v/>
      </c>
      <c r="BF427" s="371"/>
      <c r="BG427" s="372"/>
      <c r="BH427" s="373" t="str">
        <f>IF(AND(申込書!$C$52&lt;&gt;"▼プルダウンより選択してください",申込書!$C$52&lt;&gt;"",申込書!$K$22&lt;&gt;"YYYY/MM/DD",$G427&lt;&gt;""),申込書!$K$22,"")</f>
        <v/>
      </c>
      <c r="BI427" s="369" t="str">
        <f>IF(BH427="","",IF(INDEX('コンテンツ＆備考マスタ'!$H:$J,MATCH(学校情報!BH$3,'コンテンツ＆備考マスタ'!$H:$H,0),3)="●",IF(AND(BH427&lt;&gt;"",ISNUMBER(申込書!$AC$22)=TRUE,申込書!$C$52&lt;&gt;"▼プルダウンより選択してください",申込書!$C$52&lt;&gt;""),申込書!$AC$22,""),"-"))</f>
        <v/>
      </c>
      <c r="BJ427" s="369"/>
      <c r="BK427" s="369"/>
      <c r="BL427" s="370" t="str">
        <f>IF(AND(申込書!$C$52&lt;&gt;"▼プルダウンより選択してください",申込書!$C$52&lt;&gt;"",$G427&lt;&gt;"",申込書!$V$52="特定学年のみ"),"申し込みする","")</f>
        <v/>
      </c>
      <c r="BM427" s="371"/>
      <c r="BN427" s="372"/>
      <c r="BO427" s="373" t="str">
        <f>IF(AND(申込書!$C$53&lt;&gt;"▼プルダウンより選択してください",申込書!$C$53&lt;&gt;"",申込書!$K$22&lt;&gt;"YYYY/MM/DD",$G427&lt;&gt;""),申込書!$K$22,"")</f>
        <v/>
      </c>
      <c r="BP427" s="369" t="str">
        <f>IF(BO427="","",IF(INDEX('コンテンツ＆備考マスタ'!$H:$J,MATCH(学校情報!BO$3,'コンテンツ＆備考マスタ'!$H:$H,0),3)="●",IF(AND(BO427&lt;&gt;"",ISNUMBER(申込書!$AC$22)=TRUE,申込書!$C$53&lt;&gt;"▼プルダウンより選択してください",申込書!$C$53&lt;&gt;""),申込書!$AC$22,""),"-"))</f>
        <v/>
      </c>
      <c r="BQ427" s="369"/>
      <c r="BR427" s="369"/>
      <c r="BS427" s="370" t="str">
        <f>IF(AND(申込書!$C$53&lt;&gt;"▼プルダウンより選択してください",申込書!$C$53&lt;&gt;"",$G427&lt;&gt;"",申込書!$V$53="特定学年のみ"),"申し込みする","")</f>
        <v/>
      </c>
      <c r="BT427" s="371"/>
      <c r="BU427" s="372"/>
      <c r="BV427" s="373" t="str">
        <f>IF(AND(申込書!$C$54&lt;&gt;"▼プルダウンより選択してください",申込書!$C$54&lt;&gt;"",申込書!$K$22&lt;&gt;"YYYY/MM/DD",$G427&lt;&gt;""),申込書!$K$22,"")</f>
        <v/>
      </c>
      <c r="BW427" s="369" t="str">
        <f>IF(BV427="","",IF(INDEX('コンテンツ＆備考マスタ'!$H:$J,MATCH(学校情報!BV$3,'コンテンツ＆備考マスタ'!$H:$H,0),3)="●",IF(AND(BV427&lt;&gt;"",ISNUMBER(申込書!$AC$22)=TRUE,申込書!$C$54&lt;&gt;"▼プルダウンより選択してください",申込書!$C$54&lt;&gt;""),申込書!$AC$22,""),"-"))</f>
        <v/>
      </c>
      <c r="BX427" s="369"/>
      <c r="BY427" s="369"/>
      <c r="BZ427" s="370" t="str">
        <f>IF(AND(申込書!$C$54&lt;&gt;"▼プルダウンより選択してください",申込書!$C$54&lt;&gt;"",$G427&lt;&gt;"",申込書!$V$54="特定学年のみ"),"申し込みする","")</f>
        <v/>
      </c>
      <c r="CA427" s="371"/>
      <c r="CB427" s="372"/>
      <c r="CC427" s="373" t="str">
        <f>IF(AND(申込書!$C$55&lt;&gt;"▼プルダウンより選択してください",申込書!$C$55&lt;&gt;"",申込書!$K$22&lt;&gt;"YYYY/MM/DD",$G427&lt;&gt;""),申込書!$K$22,"")</f>
        <v/>
      </c>
      <c r="CD427" s="369" t="str">
        <f>IF(CC427="","",IF(INDEX('コンテンツ＆備考マスタ'!$H:$J,MATCH(学校情報!CC$3,'コンテンツ＆備考マスタ'!$H:$H,0),3)="●",IF(AND(CC427&lt;&gt;"",ISNUMBER(申込書!$AC$22)=TRUE,申込書!$C$55&lt;&gt;"▼プルダウンより選択してください",申込書!$C$55&lt;&gt;""),申込書!$AC$22,""),"-"))</f>
        <v/>
      </c>
      <c r="CE427" s="369"/>
      <c r="CF427" s="369"/>
      <c r="CG427" s="370" t="str">
        <f>IF(AND(申込書!$C$55&lt;&gt;"▼プルダウンより選択してください",申込書!$C$55&lt;&gt;"",$G427&lt;&gt;"",申込書!$V$55="特定学年のみ"),"申し込みする","")</f>
        <v/>
      </c>
      <c r="CH427" s="371"/>
      <c r="CI427" s="372"/>
      <c r="CJ427" s="373" t="str">
        <f>IF(AND(申込書!$C$56&lt;&gt;"▼プルダウンより選択してください",申込書!$C$56&lt;&gt;"",申込書!$K$22&lt;&gt;"YYYY/MM/DD",$G427&lt;&gt;""),申込書!$K$22,"")</f>
        <v/>
      </c>
      <c r="CK427" s="369" t="str">
        <f>IF(CJ427="","",IF(INDEX('コンテンツ＆備考マスタ'!$H:$J,MATCH(学校情報!CJ$3,'コンテンツ＆備考マスタ'!$H:$H,0),3)="●",IF(AND(CJ427&lt;&gt;"",ISNUMBER(申込書!$AC$22)=TRUE,申込書!$C$56&lt;&gt;"▼プルダウンより選択してください",申込書!$C$56&lt;&gt;""),申込書!$AC$22,""),"-"))</f>
        <v/>
      </c>
      <c r="CL427" s="369"/>
      <c r="CM427" s="369"/>
      <c r="CN427" s="370" t="str">
        <f>IF(AND(申込書!$C$56&lt;&gt;"▼プルダウンより選択してください",申込書!$C$56&lt;&gt;"",$G427&lt;&gt;"",申込書!$V$56="特定学年のみ"),"申し込みする","")</f>
        <v/>
      </c>
      <c r="CO427" s="371"/>
      <c r="CP427" s="372"/>
      <c r="CQ427" s="373" t="str">
        <f>IF(AND(申込書!$C$57&lt;&gt;"▼プルダウンより選択してください",申込書!$C$57&lt;&gt;"",申込書!$K$22&lt;&gt;"YYYY/MM/DD",$G427&lt;&gt;""),申込書!$K$22,"")</f>
        <v/>
      </c>
      <c r="CR427" s="369" t="str">
        <f>IF(CQ427="","",IF(INDEX('コンテンツ＆備考マスタ'!$H:$J,MATCH(学校情報!CQ$3,'コンテンツ＆備考マスタ'!$H:$H,0),3)="●",IF(AND(CQ427&lt;&gt;"",ISNUMBER(申込書!$AC$22)=TRUE,申込書!$C$57&lt;&gt;"▼プルダウンより選択してください",申込書!$C$57&lt;&gt;""),申込書!$AC$22,""),"-"))</f>
        <v/>
      </c>
      <c r="CS427" s="369"/>
      <c r="CT427" s="369"/>
      <c r="CU427" s="369" t="str">
        <f>IF(AND(申込書!$C$57&lt;&gt;"▼プルダウンより選択してください",申込書!$C$57&lt;&gt;"",$G427&lt;&gt;"",申込書!$V$57="特定学年のみ"),"申し込みする","")</f>
        <v/>
      </c>
      <c r="CV427" s="371"/>
      <c r="CW427" s="372"/>
      <c r="CX427" s="373" t="str">
        <f>IF(AND(申込書!$C$58&lt;&gt;"▼プルダウンより選択してください",申込書!$C$58&lt;&gt;"",申込書!$K$22&lt;&gt;"YYYY/MM/DD",$G427&lt;&gt;""),申込書!$K$22,"")</f>
        <v/>
      </c>
      <c r="CY427" s="369" t="str">
        <f>IF(CX427="","",IF(INDEX('コンテンツ＆備考マスタ'!$H:$J,MATCH(学校情報!CX$3,'コンテンツ＆備考マスタ'!$H:$H,0),3)="●",IF(AND(CX427&lt;&gt;"",ISNUMBER(申込書!$AC$22)=TRUE,申込書!$C$58&lt;&gt;"▼プルダウンより選択してください",申込書!$C$58&lt;&gt;""),申込書!$AC$22,""),"-"))</f>
        <v/>
      </c>
      <c r="CZ427" s="369"/>
      <c r="DA427" s="369"/>
      <c r="DB427" s="369" t="str">
        <f>IF(AND(申込書!$C$58&lt;&gt;"▼プルダウンより選択してください",申込書!$C$58&lt;&gt;"",$G427&lt;&gt;"",申込書!$V$58="特定学年のみ"),"申し込みする","")</f>
        <v/>
      </c>
      <c r="DC427" s="371"/>
      <c r="DD427" s="372"/>
      <c r="DE427" s="373" t="str">
        <f>IF(AND(申込書!$C$59&lt;&gt;"▼プルダウンより選択してください",申込書!$C$59&lt;&gt;"",申込書!$K$22&lt;&gt;"YYYY/MM/DD",$G427&lt;&gt;""),申込書!$K$22,"")</f>
        <v/>
      </c>
      <c r="DF427" s="369" t="str">
        <f>IF(DE427="","",IF(INDEX('コンテンツ＆備考マスタ'!$H:$J,MATCH(学校情報!DE$3,'コンテンツ＆備考マスタ'!$H:$H,0),3)="●",IF(AND(DE427&lt;&gt;"",ISNUMBER(申込書!$AC$22)=TRUE,申込書!$C$59&lt;&gt;"▼プルダウンより選択してください",申込書!$C$59&lt;&gt;""),申込書!$AC$22,""),"-"))</f>
        <v/>
      </c>
      <c r="DG427" s="369"/>
      <c r="DH427" s="369"/>
      <c r="DI427" s="369" t="str">
        <f>IF(AND(申込書!$C$59&lt;&gt;"▼プルダウンより選択してください",申込書!$C$59&lt;&gt;"",$G427&lt;&gt;"",申込書!$V$59="特定学年のみ"),"申し込みする","")</f>
        <v/>
      </c>
      <c r="DJ427" s="371"/>
      <c r="DK427" s="372"/>
      <c r="DL427" s="373" t="str">
        <f>IF(AND(申込書!$C$60&lt;&gt;"▼プルダウンより選択してください",申込書!$C$60&lt;&gt;"",申込書!$K$22&lt;&gt;"YYYY/MM/DD",$G427&lt;&gt;""),申込書!$K$22,"")</f>
        <v/>
      </c>
      <c r="DM427" s="369" t="str">
        <f>IF(DL427="","",IF(INDEX('コンテンツ＆備考マスタ'!$H:$J,MATCH(学校情報!DL$3,'コンテンツ＆備考マスタ'!$H:$H,0),3)="●",IF(AND(DL427&lt;&gt;"",ISNUMBER(申込書!$AC$22)=TRUE,申込書!$C$60&lt;&gt;"▼プルダウンより選択してください",申込書!$C$60&lt;&gt;""),申込書!$AC$22,""),"-"))</f>
        <v/>
      </c>
      <c r="DN427" s="369"/>
      <c r="DO427" s="369"/>
      <c r="DP427" s="369" t="str">
        <f>IF(AND(申込書!$C$60&lt;&gt;"▼プルダウンより選択してください",申込書!$C$60&lt;&gt;"",$G427&lt;&gt;"",申込書!$V$60="特定学年のみ"),"申し込みする","")</f>
        <v/>
      </c>
      <c r="DQ427" s="371"/>
      <c r="DR427" s="372"/>
      <c r="DS427" s="373" t="str">
        <f>IF(AND(申込書!$C$61&lt;&gt;"▼プルダウンより選択してください",申込書!$C$61&lt;&gt;"",申込書!$K$22&lt;&gt;"YYYY/MM/DD",$G427&lt;&gt;""),申込書!$K$22,"")</f>
        <v/>
      </c>
      <c r="DT427" s="369" t="str">
        <f>IF(DS427="","",IF(INDEX('コンテンツ＆備考マスタ'!$H:$J,MATCH(学校情報!DS$3,'コンテンツ＆備考マスタ'!$H:$H,0),3)="●",IF(AND(DS427&lt;&gt;"",ISNUMBER(申込書!$AC$22)=TRUE,申込書!$C$61&lt;&gt;"▼プルダウンより選択してください",申込書!$C$61&lt;&gt;""),申込書!$AC$22,""),"-"))</f>
        <v/>
      </c>
      <c r="DU427" s="369"/>
      <c r="DV427" s="369"/>
      <c r="DW427" s="369" t="str">
        <f>IF(AND(申込書!$C$61&lt;&gt;"▼プルダウンより選択してください",申込書!$C$61&lt;&gt;"",$G427&lt;&gt;"",申込書!$V$61="特定学年のみ"),"申し込みする","")</f>
        <v/>
      </c>
      <c r="DX427" s="371"/>
      <c r="DY427" s="372"/>
      <c r="DZ427" s="373" t="str">
        <f>IF(AND(申込書!$C$62&lt;&gt;"▼プルダウンより選択してください",申込書!$C$62&lt;&gt;"",申込書!$K$22&lt;&gt;"YYYY/MM/DD",$G427&lt;&gt;""),申込書!$K$22,"")</f>
        <v/>
      </c>
      <c r="EA427" s="369" t="str">
        <f>IF(DZ427="","",IF(INDEX('コンテンツ＆備考マスタ'!$H:$J,MATCH(学校情報!DZ$3,'コンテンツ＆備考マスタ'!$H:$H,0),3)="●",IF(AND(DZ427&lt;&gt;"",ISNUMBER(申込書!$AC$22)=TRUE,申込書!$C$62&lt;&gt;"▼プルダウンより選択してください",申込書!$C$62&lt;&gt;""),申込書!$AC$22,""),"-"))</f>
        <v/>
      </c>
      <c r="EB427" s="369"/>
      <c r="EC427" s="369"/>
      <c r="ED427" s="370" t="str">
        <f>IF(AND(申込書!$C$62&lt;&gt;"▼プルダウンより選択してください",申込書!$C$62&lt;&gt;"",$G427&lt;&gt;"",申込書!$V$62="特定学年のみ"),"申し込みする","")</f>
        <v/>
      </c>
      <c r="EE427" s="371"/>
      <c r="EF427" s="372"/>
      <c r="EG427" s="373" t="str">
        <f>IF(AND(申込書!$C$63&lt;&gt;"▼プルダウンより選択してください",申込書!$C$63&lt;&gt;"",申込書!$K$22&lt;&gt;"YYYY/MM/DD",$G427&lt;&gt;""),申込書!$K$22,"")</f>
        <v/>
      </c>
      <c r="EH427" s="369" t="str">
        <f>IF(EG427="","",IF(INDEX('コンテンツ＆備考マスタ'!$H:$J,MATCH(学校情報!EG$3,'コンテンツ＆備考マスタ'!$H:$H,0),3)="●",IF(AND(EG427&lt;&gt;"",ISNUMBER(申込書!$AC$22)=TRUE,申込書!$C$63&lt;&gt;"▼プルダウンより選択してください",申込書!$C$63&lt;&gt;""),申込書!$AC$22,""),"-"))</f>
        <v/>
      </c>
      <c r="EI427" s="369"/>
      <c r="EJ427" s="369"/>
      <c r="EK427" s="370" t="str">
        <f>IF(AND(申込書!$C$63&lt;&gt;"▼プルダウンより選択してください",申込書!$C$63&lt;&gt;"",$G427&lt;&gt;"",申込書!$V$63="特定学年のみ"),"申し込みする","")</f>
        <v/>
      </c>
      <c r="EL427" s="371"/>
      <c r="EM427" s="372"/>
      <c r="EN427" s="373" t="str">
        <f>IF(AND(申込書!$C$64&lt;&gt;"▼プルダウンより選択してください",申込書!$C$64&lt;&gt;"",申込書!$K$22&lt;&gt;"YYYY/MM/DD",$G427&lt;&gt;""),申込書!$K$22,"")</f>
        <v/>
      </c>
      <c r="EO427" s="369" t="str">
        <f>IF(EN427="","",IF(INDEX('コンテンツ＆備考マスタ'!$H:$J,MATCH(学校情報!EN$3,'コンテンツ＆備考マスタ'!$H:$H,0),3)="●",IF(AND(EN427&lt;&gt;"",ISNUMBER(申込書!$AC$22)=TRUE,申込書!$C$64&lt;&gt;"▼プルダウンより選択してください",申込書!$C$64&lt;&gt;""),申込書!$AC$22,""),"-"))</f>
        <v/>
      </c>
      <c r="EP427" s="369"/>
      <c r="EQ427" s="369"/>
      <c r="ER427" s="370" t="str">
        <f>IF(AND(申込書!$C$64&lt;&gt;"▼プルダウンより選択してください",申込書!$C$64&lt;&gt;"",$G427&lt;&gt;"",申込書!$V$64="特定学年のみ"),"申し込みする","")</f>
        <v/>
      </c>
      <c r="ES427" s="371"/>
      <c r="ET427" s="372"/>
      <c r="EU427" s="373" t="str">
        <f>IF(AND(申込書!$C$65&lt;&gt;"▼プルダウンより選択してください",申込書!$C$65&lt;&gt;"",申込書!$K$22&lt;&gt;"YYYY/MM/DD",$G427&lt;&gt;""),申込書!$K$22,"")</f>
        <v/>
      </c>
      <c r="EV427" s="369" t="str">
        <f>IF(EU427="","",IF(INDEX('コンテンツ＆備考マスタ'!$H:$J,MATCH(学校情報!EU$3,'コンテンツ＆備考マスタ'!$H:$H,0),3)="●",IF(AND(EU427&lt;&gt;"",ISNUMBER(申込書!$AC$22)=TRUE,申込書!$C$65&lt;&gt;"▼プルダウンより選択してください",申込書!$C$65&lt;&gt;""),申込書!$AC$22,""),"-"))</f>
        <v/>
      </c>
      <c r="EW427" s="369"/>
      <c r="EX427" s="369"/>
      <c r="EY427" s="370" t="str">
        <f>IF(AND(申込書!$C$65&lt;&gt;"▼プルダウンより選択してください",申込書!$C$65&lt;&gt;"",$G427&lt;&gt;"",申込書!$V$65="特定学年のみ"),"申し込みする","")</f>
        <v/>
      </c>
      <c r="EZ427" s="371"/>
      <c r="FA427" s="372"/>
      <c r="FB427" s="373" t="str">
        <f>IF(AND(申込書!$C$66&lt;&gt;"▼プルダウンより選択してください",申込書!$C$66&lt;&gt;"",申込書!$K$22&lt;&gt;"YYYY/MM/DD",$G427&lt;&gt;""),申込書!$K$22,"")</f>
        <v/>
      </c>
      <c r="FC427" s="369" t="str">
        <f>IF(FB427="","",IF(INDEX('コンテンツ＆備考マスタ'!$H:$J,MATCH(学校情報!FB$3,'コンテンツ＆備考マスタ'!$H:$H,0),3)="●",IF(AND(FB427&lt;&gt;"",ISNUMBER(申込書!$AC$22)=TRUE,申込書!$C$66&lt;&gt;"▼プルダウンより選択してください",申込書!$C$66&lt;&gt;""),申込書!$AC$22,""),"-"))</f>
        <v/>
      </c>
      <c r="FD427" s="369"/>
      <c r="FE427" s="369"/>
      <c r="FF427" s="370" t="str">
        <f>IF(AND(申込書!$C$66&lt;&gt;"▼プルダウンより選択してください",申込書!$C$66&lt;&gt;"",$G427&lt;&gt;"",申込書!$V$66="特定学年のみ"),"申し込みする","")</f>
        <v/>
      </c>
      <c r="FG427" s="371"/>
      <c r="FH427" s="372"/>
      <c r="FI427" s="373" t="str">
        <f>IF(AND(申込書!$C$67&lt;&gt;"▼プルダウンより選択してください",申込書!$C$67&lt;&gt;"",申込書!$K$22&lt;&gt;"YYYY/MM/DD",$G427&lt;&gt;""),申込書!$K$22,"")</f>
        <v/>
      </c>
      <c r="FJ427" s="369" t="str">
        <f>IF(FI427="","",IF(INDEX('コンテンツ＆備考マスタ'!$H:$J,MATCH(学校情報!FI$3,'コンテンツ＆備考マスタ'!$H:$H,0),3)="●",IF(AND(FI427&lt;&gt;"",ISNUMBER(申込書!$AC$22)=TRUE,申込書!$C$67&lt;&gt;"▼プルダウンより選択してください",申込書!$C$67&lt;&gt;""),申込書!$AC$22,""),"-"))</f>
        <v/>
      </c>
      <c r="FK427" s="369"/>
      <c r="FL427" s="369"/>
      <c r="FM427" s="370" t="str">
        <f>IF(AND(申込書!$C$67&lt;&gt;"▼プルダウンより選択してください",申込書!$C$67&lt;&gt;"",$G427&lt;&gt;"",申込書!$V$67="特定学年のみ"),"申し込みする","")</f>
        <v/>
      </c>
      <c r="FN427" s="371"/>
      <c r="FO427" s="372"/>
      <c r="FP427" s="373" t="str">
        <f>IF(AND(申込書!$C$68&lt;&gt;"▼プルダウンより選択してください",申込書!$C$68&lt;&gt;"",申込書!$K$22&lt;&gt;"YYYY/MM/DD",$G427&lt;&gt;""),申込書!$K$22,"")</f>
        <v/>
      </c>
      <c r="FQ427" s="369" t="str">
        <f>IF(FP427="","",IF(INDEX('コンテンツ＆備考マスタ'!$H:$J,MATCH(学校情報!FP$3,'コンテンツ＆備考マスタ'!$H:$H,0),3)="●",IF(AND(FP427&lt;&gt;"",ISNUMBER(申込書!$AC$22)=TRUE,申込書!$C$68&lt;&gt;"▼プルダウンより選択してください",申込書!$C$68&lt;&gt;""),申込書!$AC$22,""),"-"))</f>
        <v/>
      </c>
      <c r="FR427" s="369"/>
      <c r="FS427" s="369"/>
      <c r="FT427" s="370" t="str">
        <f>IF(AND(申込書!$C$68&lt;&gt;"▼プルダウンより選択してください",申込書!$C$68&lt;&gt;"",$G427&lt;&gt;"",申込書!$V$68="特定学年のみ"),"申し込みする","")</f>
        <v/>
      </c>
      <c r="FU427" s="371"/>
      <c r="FV427" s="372"/>
      <c r="FW427" s="373" t="str">
        <f>IF(AND(申込書!$C$69&lt;&gt;"▼プルダウンより選択してください",申込書!$C$69&lt;&gt;"",申込書!$K$22&lt;&gt;"YYYY/MM/DD",$G427&lt;&gt;""),申込書!$K$22,"")</f>
        <v/>
      </c>
      <c r="FX427" s="369" t="str">
        <f>IF(FW427="","",IF(INDEX('コンテンツ＆備考マスタ'!$H:$J,MATCH(学校情報!FW$3,'コンテンツ＆備考マスタ'!$H:$H,0),3)="●",IF(AND(FW427&lt;&gt;"",ISNUMBER(申込書!$AC$22)=TRUE,申込書!$C$69&lt;&gt;"▼プルダウンより選択してください",申込書!$C$69&lt;&gt;""),申込書!$AC$22,""),"-"))</f>
        <v/>
      </c>
      <c r="FY427" s="369"/>
      <c r="FZ427" s="369"/>
      <c r="GA427" s="370" t="str">
        <f>IF(AND(申込書!$C$69&lt;&gt;"▼プルダウンより選択してください",申込書!$C$69&lt;&gt;"",$G427&lt;&gt;"",申込書!$V$69="特定学年のみ"),"申し込みする","")</f>
        <v/>
      </c>
      <c r="GB427" s="371"/>
      <c r="GC427" s="372"/>
      <c r="GD427" s="373" t="str">
        <f>IF(AND(申込書!$C$70&lt;&gt;"▼プルダウンより選択してください",申込書!$C$70&lt;&gt;"",申込書!$K$22&lt;&gt;"YYYY/MM/DD",$G427&lt;&gt;""),申込書!$K$22,"")</f>
        <v/>
      </c>
      <c r="GE427" s="369" t="str">
        <f>IF(GD427="","",IF(INDEX('コンテンツ＆備考マスタ'!$H:$J,MATCH(学校情報!GD$3,'コンテンツ＆備考マスタ'!$H:$H,0),3)="●",IF(AND(GD427&lt;&gt;"",ISNUMBER(申込書!$AC$22)=TRUE,申込書!$C$70&lt;&gt;"▼プルダウンより選択してください",申込書!$C$70&lt;&gt;""),申込書!$AC$22,""),"-"))</f>
        <v/>
      </c>
      <c r="GF427" s="369"/>
      <c r="GG427" s="369"/>
      <c r="GH427" s="370" t="str">
        <f>IF(AND(申込書!$C$70&lt;&gt;"▼プルダウンより選択してください",申込書!$C$70&lt;&gt;"",$G427&lt;&gt;"",申込書!$V$70="特定学年のみ"),"申し込みする","")</f>
        <v/>
      </c>
      <c r="GI427" s="371"/>
      <c r="GJ427" s="372"/>
      <c r="GK427" s="373" t="str">
        <f>IF(AND(申込書!$C$71&lt;&gt;"▼プルダウンより選択してください",申込書!$C$71&lt;&gt;"",申込書!$K$22&lt;&gt;"YYYY/MM/DD",$G427&lt;&gt;""),申込書!$K$22,"")</f>
        <v/>
      </c>
      <c r="GL427" s="369" t="str">
        <f>IF(GK427="","",IF(INDEX('コンテンツ＆備考マスタ'!$H:$J,MATCH(学校情報!GK$3,'コンテンツ＆備考マスタ'!$H:$H,0),3)="●",IF(AND(GK427&lt;&gt;"",ISNUMBER(申込書!$AC$22)=TRUE,申込書!$C$71&lt;&gt;"▼プルダウンより選択してください",申込書!$C$71&lt;&gt;""),申込書!$AC$22,""),"-"))</f>
        <v/>
      </c>
      <c r="GM427" s="369"/>
      <c r="GN427" s="369"/>
      <c r="GO427" s="370" t="str">
        <f>IF(AND(申込書!$C$71&lt;&gt;"▼プルダウンより選択してください",申込書!$C$71&lt;&gt;"",$G427&lt;&gt;"",申込書!$V$71="特定学年のみ"),"申し込みする","")</f>
        <v/>
      </c>
      <c r="GP427" s="371"/>
      <c r="GQ427" s="372"/>
      <c r="GR427" s="373" t="str">
        <f>IF(AND(申込書!$C$72&lt;&gt;"▼プルダウンより選択してください",申込書!$C$72&lt;&gt;"",申込書!$K$22&lt;&gt;"YYYY/MM/DD",$G427&lt;&gt;""),申込書!$K$22,"")</f>
        <v/>
      </c>
      <c r="GS427" s="369" t="str">
        <f>IF(GR427="","",IF(INDEX('コンテンツ＆備考マスタ'!$H:$J,MATCH(学校情報!GR$3,'コンテンツ＆備考マスタ'!$H:$H,0),3)="●",IF(AND(GR427&lt;&gt;"",ISNUMBER(申込書!$AC$22)=TRUE,申込書!$C$72&lt;&gt;"▼プルダウンより選択してください",申込書!$C$72&lt;&gt;""),申込書!$AC$22,""),"-"))</f>
        <v/>
      </c>
      <c r="GT427" s="369"/>
      <c r="GU427" s="369"/>
      <c r="GV427" s="370" t="str">
        <f>IF(AND(申込書!$C$72&lt;&gt;"▼プルダウンより選択してください",申込書!$C$72&lt;&gt;"",$G427&lt;&gt;"",申込書!$V$72="特定学年のみ"),"申し込みする","")</f>
        <v/>
      </c>
      <c r="GW427" s="371"/>
      <c r="GX427" s="372"/>
      <c r="GY427" s="373" t="str">
        <f>IF(AND(申込書!$C$73&lt;&gt;"▼プルダウンより選択してください",申込書!$C$73&lt;&gt;"",申込書!$K$22&lt;&gt;"YYYY/MM/DD",$G427&lt;&gt;""),申込書!$K$22,"")</f>
        <v/>
      </c>
      <c r="GZ427" s="369" t="str">
        <f>IF(GY427="","",IF(INDEX('コンテンツ＆備考マスタ'!$H:$J,MATCH(学校情報!GY$3,'コンテンツ＆備考マスタ'!$H:$H,0),3)="●",IF(AND(GY427&lt;&gt;"",ISNUMBER(申込書!$AC$22)=TRUE,申込書!$C$73&lt;&gt;"▼プルダウンより選択してください",申込書!$C$73&lt;&gt;""),申込書!$AC$22,""),"-"))</f>
        <v/>
      </c>
      <c r="HA427" s="369"/>
      <c r="HB427" s="369"/>
      <c r="HC427" s="370" t="str">
        <f>IF(AND(申込書!$C$73&lt;&gt;"▼プルダウンより選択してください",申込書!$C$73&lt;&gt;"",$G427&lt;&gt;"",申込書!$V$73="特定学年のみ"),"申し込みする","")</f>
        <v/>
      </c>
      <c r="HD427" s="371"/>
      <c r="HE427" s="372"/>
      <c r="HF427" s="373" t="str">
        <f>IF(AND(申込書!$C$74&lt;&gt;"▼プルダウンより選択してください",申込書!$C$74&lt;&gt;"",申込書!$K$22&lt;&gt;"YYYY/MM/DD",$G427&lt;&gt;""),申込書!$K$22,"")</f>
        <v/>
      </c>
      <c r="HG427" s="369" t="str">
        <f>IF(HF427="","",IF(INDEX('コンテンツ＆備考マスタ'!$H:$J,MATCH(学校情報!HF$3,'コンテンツ＆備考マスタ'!$H:$H,0),3)="●",IF(AND(HF427&lt;&gt;"",ISNUMBER(申込書!$AC$22)=TRUE,申込書!$C$74&lt;&gt;"▼プルダウンより選択してください",申込書!$C$74&lt;&gt;""),申込書!$AC$22,""),"-"))</f>
        <v/>
      </c>
      <c r="HH427" s="369"/>
      <c r="HI427" s="369"/>
      <c r="HJ427" s="370" t="str">
        <f>IF(AND(申込書!$C$74&lt;&gt;"▼プルダウンより選択してください",申込書!$C$74&lt;&gt;"",$G427&lt;&gt;"",申込書!$V$74="特定学年のみ"),"申し込みする","")</f>
        <v/>
      </c>
      <c r="HK427" s="371"/>
      <c r="HL427" s="372"/>
      <c r="HM427" s="373" t="str">
        <f>IF(AND(申込書!$C$75&lt;&gt;"▼プルダウンより選択してください",申込書!$C$75&lt;&gt;"",申込書!$K$22&lt;&gt;"YYYY/MM/DD",$G427&lt;&gt;""),申込書!$K$22,"")</f>
        <v/>
      </c>
      <c r="HN427" s="369" t="str">
        <f>IF(HM427="","",IF(INDEX('コンテンツ＆備考マスタ'!$H:$J,MATCH(学校情報!HM$3,'コンテンツ＆備考マスタ'!$H:$H,0),3)="●",IF(AND(HM427&lt;&gt;"",ISNUMBER(申込書!$AC$22)=TRUE,申込書!$C$75&lt;&gt;"▼プルダウンより選択してください",申込書!$C$75&lt;&gt;""),申込書!$AC$22,""),"-"))</f>
        <v/>
      </c>
      <c r="HO427" s="369"/>
      <c r="HP427" s="369"/>
      <c r="HQ427" s="370" t="str">
        <f>IF(AND(申込書!$C$75&lt;&gt;"▼プルダウンより選択してください",申込書!$C$75&lt;&gt;"",$G427&lt;&gt;"",申込書!$V$75="特定学年のみ"),"申し込みする","")</f>
        <v/>
      </c>
      <c r="HR427" s="371"/>
      <c r="HS427" s="371"/>
      <c r="HT427" s="374" t="str">
        <f>IF(AND(申込書!$C$76&lt;&gt;"▼プルダウンより選択してください",申込書!$C$76&lt;&gt;"",申込書!$K$22&lt;&gt;"YYYY/MM/DD",$G427&lt;&gt;""),申込書!$K$22,"")</f>
        <v/>
      </c>
      <c r="HU427" s="369" t="str">
        <f>IF(HT427="","",IF(INDEX('コンテンツ＆備考マスタ'!$H:$J,MATCH(学校情報!HT$3,'コンテンツ＆備考マスタ'!$H:$H,0),3)="●",IF(AND(HT427&lt;&gt;"",ISNUMBER(申込書!$AC$22)=TRUE,申込書!$C$76&lt;&gt;"▼プルダウンより選択してください",申込書!$C$76&lt;&gt;""),申込書!$AC$22,""),"-"))</f>
        <v/>
      </c>
      <c r="HV427" s="369"/>
      <c r="HW427" s="369"/>
      <c r="HX427" s="370" t="str">
        <f>IF(AND(申込書!$C$76&lt;&gt;"▼プルダウンより選択してください",申込書!$C$76&lt;&gt;"",$G427&lt;&gt;"",申込書!$V$76="特定学年のみ"),"申し込みする","")</f>
        <v/>
      </c>
      <c r="HY427" s="371"/>
      <c r="HZ427" s="372"/>
      <c r="IA427" s="69"/>
    </row>
    <row r="428" spans="2:235" ht="26.85" hidden="1" customHeight="1" outlineLevel="1">
      <c r="B428" s="365">
        <f t="shared" si="18"/>
        <v>423</v>
      </c>
      <c r="C428" s="55"/>
      <c r="D428" s="56"/>
      <c r="E428" s="154"/>
      <c r="F428" s="57"/>
      <c r="G428" s="58"/>
      <c r="H428" s="59"/>
      <c r="I428" s="60"/>
      <c r="J428" s="61"/>
      <c r="K428" s="366" t="str">
        <f t="shared" si="19"/>
        <v/>
      </c>
      <c r="L428" s="62"/>
      <c r="M428" s="322"/>
      <c r="N428" s="63"/>
      <c r="O428" s="64"/>
      <c r="P428" s="367" t="str">
        <f t="shared" si="20"/>
        <v/>
      </c>
      <c r="Q428" s="65"/>
      <c r="R428" s="66"/>
      <c r="S428" s="67"/>
      <c r="T428" s="68"/>
      <c r="U428" s="68"/>
      <c r="V428" s="68"/>
      <c r="W428" s="66"/>
      <c r="X428" s="281"/>
      <c r="Y428" s="368" t="str">
        <f>IF(AND(申込書!$C$47&lt;&gt;"▼プルダウンより選択してください",申込書!$C$47&lt;&gt;"",申込書!$K$22&lt;&gt;"YYYY/MM/DD",$G428&lt;&gt;""),申込書!$K$22,"")</f>
        <v/>
      </c>
      <c r="Z428" s="369" t="str">
        <f>IF(Y428="","",IF(INDEX('コンテンツ＆備考マスタ'!$H:$J,MATCH(学校情報!Y$3,'コンテンツ＆備考マスタ'!$H:$H,0),3)="●",IF(AND(Y428&lt;&gt;"",ISNUMBER(申込書!$AC$22)=TRUE,申込書!$C$47&lt;&gt;"▼プルダウンより選択してください",申込書!$C$47&lt;&gt;""),申込書!$AC$22,""),"-"))</f>
        <v/>
      </c>
      <c r="AA428" s="369"/>
      <c r="AB428" s="369"/>
      <c r="AC428" s="370" t="str">
        <f>IF(AND(申込書!$C$47&lt;&gt;"▼プルダウンより選択してください",申込書!$C$47&lt;&gt;"",$G428&lt;&gt;"",申込書!$V$47="特定学年のみ"),"申し込みする","")</f>
        <v/>
      </c>
      <c r="AD428" s="371"/>
      <c r="AE428" s="372"/>
      <c r="AF428" s="373" t="str">
        <f>IF(AND(申込書!$C$48&lt;&gt;"▼プルダウンより選択してください",申込書!$C$48&lt;&gt;"",申込書!$K$22&lt;&gt;"YYYY/MM/DD",$G428&lt;&gt;""),申込書!$K$22,"")</f>
        <v/>
      </c>
      <c r="AG428" s="369" t="str">
        <f>IF(AF428="","",IF(INDEX('コンテンツ＆備考マスタ'!$H:$J,MATCH(学校情報!AF$3,'コンテンツ＆備考マスタ'!$H:$H,0),3)="●",IF(AND(AF428&lt;&gt;"",ISNUMBER(申込書!$AC$22)=TRUE,申込書!$C$48&lt;&gt;"▼プルダウンより選択してください",申込書!$C$48&lt;&gt;""),申込書!$AC$22,""),"-"))</f>
        <v/>
      </c>
      <c r="AH428" s="369"/>
      <c r="AI428" s="369"/>
      <c r="AJ428" s="370" t="str">
        <f>IF(AND(申込書!$C$48&lt;&gt;"▼プルダウンより選択してください",申込書!$C$48&lt;&gt;"",$G428&lt;&gt;"",申込書!$V$48="特定学年のみ"),"申し込みする","")</f>
        <v/>
      </c>
      <c r="AK428" s="371"/>
      <c r="AL428" s="372"/>
      <c r="AM428" s="373" t="str">
        <f>IF(AND(申込書!$C$49&lt;&gt;"▼プルダウンより選択してください",申込書!$C$49&lt;&gt;"",申込書!$K$22&lt;&gt;"YYYY/MM/DD",$G428&lt;&gt;""),申込書!$K$22,"")</f>
        <v/>
      </c>
      <c r="AN428" s="369" t="str">
        <f>IF(AM428="","",IF(INDEX('コンテンツ＆備考マスタ'!$H:$J,MATCH(学校情報!AM$3,'コンテンツ＆備考マスタ'!$H:$H,0),3)="●",IF(AND(AM428&lt;&gt;"",ISNUMBER(申込書!$AC$22)=TRUE,申込書!$C$49&lt;&gt;"▼プルダウンより選択してください",申込書!$C$49&lt;&gt;""),申込書!$AC$22,""),"-"))</f>
        <v/>
      </c>
      <c r="AO428" s="369"/>
      <c r="AP428" s="369"/>
      <c r="AQ428" s="370" t="str">
        <f>IF(AND(申込書!$C$49&lt;&gt;"▼プルダウンより選択してください",申込書!$C$49&lt;&gt;"",$G428&lt;&gt;"",申込書!$V$49="特定学年のみ"),"申し込みする","")</f>
        <v/>
      </c>
      <c r="AR428" s="371"/>
      <c r="AS428" s="372"/>
      <c r="AT428" s="373" t="str">
        <f>IF(AND(申込書!$C$50&lt;&gt;"▼プルダウンより選択してください",申込書!$C$50&lt;&gt;"",申込書!$K$22&lt;&gt;"YYYY/MM/DD",$G428&lt;&gt;""),申込書!$K$22,"")</f>
        <v/>
      </c>
      <c r="AU428" s="369" t="str">
        <f>IF(AT428="","",IF(INDEX('コンテンツ＆備考マスタ'!$H:$J,MATCH(学校情報!AT$3,'コンテンツ＆備考マスタ'!$H:$H,0),3)="●",IF(AND(AT428&lt;&gt;"",ISNUMBER(申込書!$AC$22)=TRUE,申込書!$C$50&lt;&gt;"▼プルダウンより選択してください",申込書!$C$50&lt;&gt;""),申込書!$AC$22,""),"-"))</f>
        <v/>
      </c>
      <c r="AV428" s="369"/>
      <c r="AW428" s="369"/>
      <c r="AX428" s="370" t="str">
        <f>IF(AND(申込書!$C$50&lt;&gt;"▼プルダウンより選択してください",申込書!$C$50&lt;&gt;"",$G428&lt;&gt;"",申込書!$V$50="特定学年のみ"),"申し込みする","")</f>
        <v/>
      </c>
      <c r="AY428" s="371"/>
      <c r="AZ428" s="372"/>
      <c r="BA428" s="373" t="str">
        <f>IF(AND(申込書!$C$51&lt;&gt;"▼プルダウンより選択してください",申込書!$C$51&lt;&gt;"",申込書!$K$22&lt;&gt;"YYYY/MM/DD",$G428&lt;&gt;""),申込書!$K$22,"")</f>
        <v/>
      </c>
      <c r="BB428" s="369" t="str">
        <f>IF(BA428="","",IF(INDEX('コンテンツ＆備考マスタ'!$H:$J,MATCH(学校情報!BA$3,'コンテンツ＆備考マスタ'!$H:$H,0),3)="●",IF(AND(BA428&lt;&gt;"",ISNUMBER(申込書!$AC$22)=TRUE,申込書!$C$51&lt;&gt;"▼プルダウンより選択してください",申込書!$C$51&lt;&gt;""),申込書!$AC$22,""),"-"))</f>
        <v/>
      </c>
      <c r="BC428" s="369"/>
      <c r="BD428" s="369"/>
      <c r="BE428" s="370" t="str">
        <f>IF(AND(申込書!$C$51&lt;&gt;"▼プルダウンより選択してください",申込書!$C$51&lt;&gt;"",$G428&lt;&gt;"",申込書!$V$51="特定学年のみ"),"申し込みする","")</f>
        <v/>
      </c>
      <c r="BF428" s="371"/>
      <c r="BG428" s="372"/>
      <c r="BH428" s="373" t="str">
        <f>IF(AND(申込書!$C$52&lt;&gt;"▼プルダウンより選択してください",申込書!$C$52&lt;&gt;"",申込書!$K$22&lt;&gt;"YYYY/MM/DD",$G428&lt;&gt;""),申込書!$K$22,"")</f>
        <v/>
      </c>
      <c r="BI428" s="369" t="str">
        <f>IF(BH428="","",IF(INDEX('コンテンツ＆備考マスタ'!$H:$J,MATCH(学校情報!BH$3,'コンテンツ＆備考マスタ'!$H:$H,0),3)="●",IF(AND(BH428&lt;&gt;"",ISNUMBER(申込書!$AC$22)=TRUE,申込書!$C$52&lt;&gt;"▼プルダウンより選択してください",申込書!$C$52&lt;&gt;""),申込書!$AC$22,""),"-"))</f>
        <v/>
      </c>
      <c r="BJ428" s="369"/>
      <c r="BK428" s="369"/>
      <c r="BL428" s="370" t="str">
        <f>IF(AND(申込書!$C$52&lt;&gt;"▼プルダウンより選択してください",申込書!$C$52&lt;&gt;"",$G428&lt;&gt;"",申込書!$V$52="特定学年のみ"),"申し込みする","")</f>
        <v/>
      </c>
      <c r="BM428" s="371"/>
      <c r="BN428" s="372"/>
      <c r="BO428" s="373" t="str">
        <f>IF(AND(申込書!$C$53&lt;&gt;"▼プルダウンより選択してください",申込書!$C$53&lt;&gt;"",申込書!$K$22&lt;&gt;"YYYY/MM/DD",$G428&lt;&gt;""),申込書!$K$22,"")</f>
        <v/>
      </c>
      <c r="BP428" s="369" t="str">
        <f>IF(BO428="","",IF(INDEX('コンテンツ＆備考マスタ'!$H:$J,MATCH(学校情報!BO$3,'コンテンツ＆備考マスタ'!$H:$H,0),3)="●",IF(AND(BO428&lt;&gt;"",ISNUMBER(申込書!$AC$22)=TRUE,申込書!$C$53&lt;&gt;"▼プルダウンより選択してください",申込書!$C$53&lt;&gt;""),申込書!$AC$22,""),"-"))</f>
        <v/>
      </c>
      <c r="BQ428" s="369"/>
      <c r="BR428" s="369"/>
      <c r="BS428" s="370" t="str">
        <f>IF(AND(申込書!$C$53&lt;&gt;"▼プルダウンより選択してください",申込書!$C$53&lt;&gt;"",$G428&lt;&gt;"",申込書!$V$53="特定学年のみ"),"申し込みする","")</f>
        <v/>
      </c>
      <c r="BT428" s="371"/>
      <c r="BU428" s="372"/>
      <c r="BV428" s="373" t="str">
        <f>IF(AND(申込書!$C$54&lt;&gt;"▼プルダウンより選択してください",申込書!$C$54&lt;&gt;"",申込書!$K$22&lt;&gt;"YYYY/MM/DD",$G428&lt;&gt;""),申込書!$K$22,"")</f>
        <v/>
      </c>
      <c r="BW428" s="369" t="str">
        <f>IF(BV428="","",IF(INDEX('コンテンツ＆備考マスタ'!$H:$J,MATCH(学校情報!BV$3,'コンテンツ＆備考マスタ'!$H:$H,0),3)="●",IF(AND(BV428&lt;&gt;"",ISNUMBER(申込書!$AC$22)=TRUE,申込書!$C$54&lt;&gt;"▼プルダウンより選択してください",申込書!$C$54&lt;&gt;""),申込書!$AC$22,""),"-"))</f>
        <v/>
      </c>
      <c r="BX428" s="369"/>
      <c r="BY428" s="369"/>
      <c r="BZ428" s="370" t="str">
        <f>IF(AND(申込書!$C$54&lt;&gt;"▼プルダウンより選択してください",申込書!$C$54&lt;&gt;"",$G428&lt;&gt;"",申込書!$V$54="特定学年のみ"),"申し込みする","")</f>
        <v/>
      </c>
      <c r="CA428" s="371"/>
      <c r="CB428" s="372"/>
      <c r="CC428" s="373" t="str">
        <f>IF(AND(申込書!$C$55&lt;&gt;"▼プルダウンより選択してください",申込書!$C$55&lt;&gt;"",申込書!$K$22&lt;&gt;"YYYY/MM/DD",$G428&lt;&gt;""),申込書!$K$22,"")</f>
        <v/>
      </c>
      <c r="CD428" s="369" t="str">
        <f>IF(CC428="","",IF(INDEX('コンテンツ＆備考マスタ'!$H:$J,MATCH(学校情報!CC$3,'コンテンツ＆備考マスタ'!$H:$H,0),3)="●",IF(AND(CC428&lt;&gt;"",ISNUMBER(申込書!$AC$22)=TRUE,申込書!$C$55&lt;&gt;"▼プルダウンより選択してください",申込書!$C$55&lt;&gt;""),申込書!$AC$22,""),"-"))</f>
        <v/>
      </c>
      <c r="CE428" s="369"/>
      <c r="CF428" s="369"/>
      <c r="CG428" s="370" t="str">
        <f>IF(AND(申込書!$C$55&lt;&gt;"▼プルダウンより選択してください",申込書!$C$55&lt;&gt;"",$G428&lt;&gt;"",申込書!$V$55="特定学年のみ"),"申し込みする","")</f>
        <v/>
      </c>
      <c r="CH428" s="371"/>
      <c r="CI428" s="372"/>
      <c r="CJ428" s="373" t="str">
        <f>IF(AND(申込書!$C$56&lt;&gt;"▼プルダウンより選択してください",申込書!$C$56&lt;&gt;"",申込書!$K$22&lt;&gt;"YYYY/MM/DD",$G428&lt;&gt;""),申込書!$K$22,"")</f>
        <v/>
      </c>
      <c r="CK428" s="369" t="str">
        <f>IF(CJ428="","",IF(INDEX('コンテンツ＆備考マスタ'!$H:$J,MATCH(学校情報!CJ$3,'コンテンツ＆備考マスタ'!$H:$H,0),3)="●",IF(AND(CJ428&lt;&gt;"",ISNUMBER(申込書!$AC$22)=TRUE,申込書!$C$56&lt;&gt;"▼プルダウンより選択してください",申込書!$C$56&lt;&gt;""),申込書!$AC$22,""),"-"))</f>
        <v/>
      </c>
      <c r="CL428" s="369"/>
      <c r="CM428" s="369"/>
      <c r="CN428" s="370" t="str">
        <f>IF(AND(申込書!$C$56&lt;&gt;"▼プルダウンより選択してください",申込書!$C$56&lt;&gt;"",$G428&lt;&gt;"",申込書!$V$56="特定学年のみ"),"申し込みする","")</f>
        <v/>
      </c>
      <c r="CO428" s="371"/>
      <c r="CP428" s="372"/>
      <c r="CQ428" s="373" t="str">
        <f>IF(AND(申込書!$C$57&lt;&gt;"▼プルダウンより選択してください",申込書!$C$57&lt;&gt;"",申込書!$K$22&lt;&gt;"YYYY/MM/DD",$G428&lt;&gt;""),申込書!$K$22,"")</f>
        <v/>
      </c>
      <c r="CR428" s="369" t="str">
        <f>IF(CQ428="","",IF(INDEX('コンテンツ＆備考マスタ'!$H:$J,MATCH(学校情報!CQ$3,'コンテンツ＆備考マスタ'!$H:$H,0),3)="●",IF(AND(CQ428&lt;&gt;"",ISNUMBER(申込書!$AC$22)=TRUE,申込書!$C$57&lt;&gt;"▼プルダウンより選択してください",申込書!$C$57&lt;&gt;""),申込書!$AC$22,""),"-"))</f>
        <v/>
      </c>
      <c r="CS428" s="369"/>
      <c r="CT428" s="369"/>
      <c r="CU428" s="369" t="str">
        <f>IF(AND(申込書!$C$57&lt;&gt;"▼プルダウンより選択してください",申込書!$C$57&lt;&gt;"",$G428&lt;&gt;"",申込書!$V$57="特定学年のみ"),"申し込みする","")</f>
        <v/>
      </c>
      <c r="CV428" s="371"/>
      <c r="CW428" s="372"/>
      <c r="CX428" s="373" t="str">
        <f>IF(AND(申込書!$C$58&lt;&gt;"▼プルダウンより選択してください",申込書!$C$58&lt;&gt;"",申込書!$K$22&lt;&gt;"YYYY/MM/DD",$G428&lt;&gt;""),申込書!$K$22,"")</f>
        <v/>
      </c>
      <c r="CY428" s="369" t="str">
        <f>IF(CX428="","",IF(INDEX('コンテンツ＆備考マスタ'!$H:$J,MATCH(学校情報!CX$3,'コンテンツ＆備考マスタ'!$H:$H,0),3)="●",IF(AND(CX428&lt;&gt;"",ISNUMBER(申込書!$AC$22)=TRUE,申込書!$C$58&lt;&gt;"▼プルダウンより選択してください",申込書!$C$58&lt;&gt;""),申込書!$AC$22,""),"-"))</f>
        <v/>
      </c>
      <c r="CZ428" s="369"/>
      <c r="DA428" s="369"/>
      <c r="DB428" s="369" t="str">
        <f>IF(AND(申込書!$C$58&lt;&gt;"▼プルダウンより選択してください",申込書!$C$58&lt;&gt;"",$G428&lt;&gt;"",申込書!$V$58="特定学年のみ"),"申し込みする","")</f>
        <v/>
      </c>
      <c r="DC428" s="371"/>
      <c r="DD428" s="372"/>
      <c r="DE428" s="373" t="str">
        <f>IF(AND(申込書!$C$59&lt;&gt;"▼プルダウンより選択してください",申込書!$C$59&lt;&gt;"",申込書!$K$22&lt;&gt;"YYYY/MM/DD",$G428&lt;&gt;""),申込書!$K$22,"")</f>
        <v/>
      </c>
      <c r="DF428" s="369" t="str">
        <f>IF(DE428="","",IF(INDEX('コンテンツ＆備考マスタ'!$H:$J,MATCH(学校情報!DE$3,'コンテンツ＆備考マスタ'!$H:$H,0),3)="●",IF(AND(DE428&lt;&gt;"",ISNUMBER(申込書!$AC$22)=TRUE,申込書!$C$59&lt;&gt;"▼プルダウンより選択してください",申込書!$C$59&lt;&gt;""),申込書!$AC$22,""),"-"))</f>
        <v/>
      </c>
      <c r="DG428" s="369"/>
      <c r="DH428" s="369"/>
      <c r="DI428" s="369" t="str">
        <f>IF(AND(申込書!$C$59&lt;&gt;"▼プルダウンより選択してください",申込書!$C$59&lt;&gt;"",$G428&lt;&gt;"",申込書!$V$59="特定学年のみ"),"申し込みする","")</f>
        <v/>
      </c>
      <c r="DJ428" s="371"/>
      <c r="DK428" s="372"/>
      <c r="DL428" s="373" t="str">
        <f>IF(AND(申込書!$C$60&lt;&gt;"▼プルダウンより選択してください",申込書!$C$60&lt;&gt;"",申込書!$K$22&lt;&gt;"YYYY/MM/DD",$G428&lt;&gt;""),申込書!$K$22,"")</f>
        <v/>
      </c>
      <c r="DM428" s="369" t="str">
        <f>IF(DL428="","",IF(INDEX('コンテンツ＆備考マスタ'!$H:$J,MATCH(学校情報!DL$3,'コンテンツ＆備考マスタ'!$H:$H,0),3)="●",IF(AND(DL428&lt;&gt;"",ISNUMBER(申込書!$AC$22)=TRUE,申込書!$C$60&lt;&gt;"▼プルダウンより選択してください",申込書!$C$60&lt;&gt;""),申込書!$AC$22,""),"-"))</f>
        <v/>
      </c>
      <c r="DN428" s="369"/>
      <c r="DO428" s="369"/>
      <c r="DP428" s="369" t="str">
        <f>IF(AND(申込書!$C$60&lt;&gt;"▼プルダウンより選択してください",申込書!$C$60&lt;&gt;"",$G428&lt;&gt;"",申込書!$V$60="特定学年のみ"),"申し込みする","")</f>
        <v/>
      </c>
      <c r="DQ428" s="371"/>
      <c r="DR428" s="372"/>
      <c r="DS428" s="373" t="str">
        <f>IF(AND(申込書!$C$61&lt;&gt;"▼プルダウンより選択してください",申込書!$C$61&lt;&gt;"",申込書!$K$22&lt;&gt;"YYYY/MM/DD",$G428&lt;&gt;""),申込書!$K$22,"")</f>
        <v/>
      </c>
      <c r="DT428" s="369" t="str">
        <f>IF(DS428="","",IF(INDEX('コンテンツ＆備考マスタ'!$H:$J,MATCH(学校情報!DS$3,'コンテンツ＆備考マスタ'!$H:$H,0),3)="●",IF(AND(DS428&lt;&gt;"",ISNUMBER(申込書!$AC$22)=TRUE,申込書!$C$61&lt;&gt;"▼プルダウンより選択してください",申込書!$C$61&lt;&gt;""),申込書!$AC$22,""),"-"))</f>
        <v/>
      </c>
      <c r="DU428" s="369"/>
      <c r="DV428" s="369"/>
      <c r="DW428" s="369" t="str">
        <f>IF(AND(申込書!$C$61&lt;&gt;"▼プルダウンより選択してください",申込書!$C$61&lt;&gt;"",$G428&lt;&gt;"",申込書!$V$61="特定学年のみ"),"申し込みする","")</f>
        <v/>
      </c>
      <c r="DX428" s="371"/>
      <c r="DY428" s="372"/>
      <c r="DZ428" s="373" t="str">
        <f>IF(AND(申込書!$C$62&lt;&gt;"▼プルダウンより選択してください",申込書!$C$62&lt;&gt;"",申込書!$K$22&lt;&gt;"YYYY/MM/DD",$G428&lt;&gt;""),申込書!$K$22,"")</f>
        <v/>
      </c>
      <c r="EA428" s="369" t="str">
        <f>IF(DZ428="","",IF(INDEX('コンテンツ＆備考マスタ'!$H:$J,MATCH(学校情報!DZ$3,'コンテンツ＆備考マスタ'!$H:$H,0),3)="●",IF(AND(DZ428&lt;&gt;"",ISNUMBER(申込書!$AC$22)=TRUE,申込書!$C$62&lt;&gt;"▼プルダウンより選択してください",申込書!$C$62&lt;&gt;""),申込書!$AC$22,""),"-"))</f>
        <v/>
      </c>
      <c r="EB428" s="369"/>
      <c r="EC428" s="369"/>
      <c r="ED428" s="370" t="str">
        <f>IF(AND(申込書!$C$62&lt;&gt;"▼プルダウンより選択してください",申込書!$C$62&lt;&gt;"",$G428&lt;&gt;"",申込書!$V$62="特定学年のみ"),"申し込みする","")</f>
        <v/>
      </c>
      <c r="EE428" s="371"/>
      <c r="EF428" s="372"/>
      <c r="EG428" s="373" t="str">
        <f>IF(AND(申込書!$C$63&lt;&gt;"▼プルダウンより選択してください",申込書!$C$63&lt;&gt;"",申込書!$K$22&lt;&gt;"YYYY/MM/DD",$G428&lt;&gt;""),申込書!$K$22,"")</f>
        <v/>
      </c>
      <c r="EH428" s="369" t="str">
        <f>IF(EG428="","",IF(INDEX('コンテンツ＆備考マスタ'!$H:$J,MATCH(学校情報!EG$3,'コンテンツ＆備考マスタ'!$H:$H,0),3)="●",IF(AND(EG428&lt;&gt;"",ISNUMBER(申込書!$AC$22)=TRUE,申込書!$C$63&lt;&gt;"▼プルダウンより選択してください",申込書!$C$63&lt;&gt;""),申込書!$AC$22,""),"-"))</f>
        <v/>
      </c>
      <c r="EI428" s="369"/>
      <c r="EJ428" s="369"/>
      <c r="EK428" s="370" t="str">
        <f>IF(AND(申込書!$C$63&lt;&gt;"▼プルダウンより選択してください",申込書!$C$63&lt;&gt;"",$G428&lt;&gt;"",申込書!$V$63="特定学年のみ"),"申し込みする","")</f>
        <v/>
      </c>
      <c r="EL428" s="371"/>
      <c r="EM428" s="372"/>
      <c r="EN428" s="373" t="str">
        <f>IF(AND(申込書!$C$64&lt;&gt;"▼プルダウンより選択してください",申込書!$C$64&lt;&gt;"",申込書!$K$22&lt;&gt;"YYYY/MM/DD",$G428&lt;&gt;""),申込書!$K$22,"")</f>
        <v/>
      </c>
      <c r="EO428" s="369" t="str">
        <f>IF(EN428="","",IF(INDEX('コンテンツ＆備考マスタ'!$H:$J,MATCH(学校情報!EN$3,'コンテンツ＆備考マスタ'!$H:$H,0),3)="●",IF(AND(EN428&lt;&gt;"",ISNUMBER(申込書!$AC$22)=TRUE,申込書!$C$64&lt;&gt;"▼プルダウンより選択してください",申込書!$C$64&lt;&gt;""),申込書!$AC$22,""),"-"))</f>
        <v/>
      </c>
      <c r="EP428" s="369"/>
      <c r="EQ428" s="369"/>
      <c r="ER428" s="370" t="str">
        <f>IF(AND(申込書!$C$64&lt;&gt;"▼プルダウンより選択してください",申込書!$C$64&lt;&gt;"",$G428&lt;&gt;"",申込書!$V$64="特定学年のみ"),"申し込みする","")</f>
        <v/>
      </c>
      <c r="ES428" s="371"/>
      <c r="ET428" s="372"/>
      <c r="EU428" s="373" t="str">
        <f>IF(AND(申込書!$C$65&lt;&gt;"▼プルダウンより選択してください",申込書!$C$65&lt;&gt;"",申込書!$K$22&lt;&gt;"YYYY/MM/DD",$G428&lt;&gt;""),申込書!$K$22,"")</f>
        <v/>
      </c>
      <c r="EV428" s="369" t="str">
        <f>IF(EU428="","",IF(INDEX('コンテンツ＆備考マスタ'!$H:$J,MATCH(学校情報!EU$3,'コンテンツ＆備考マスタ'!$H:$H,0),3)="●",IF(AND(EU428&lt;&gt;"",ISNUMBER(申込書!$AC$22)=TRUE,申込書!$C$65&lt;&gt;"▼プルダウンより選択してください",申込書!$C$65&lt;&gt;""),申込書!$AC$22,""),"-"))</f>
        <v/>
      </c>
      <c r="EW428" s="369"/>
      <c r="EX428" s="369"/>
      <c r="EY428" s="370" t="str">
        <f>IF(AND(申込書!$C$65&lt;&gt;"▼プルダウンより選択してください",申込書!$C$65&lt;&gt;"",$G428&lt;&gt;"",申込書!$V$65="特定学年のみ"),"申し込みする","")</f>
        <v/>
      </c>
      <c r="EZ428" s="371"/>
      <c r="FA428" s="372"/>
      <c r="FB428" s="373" t="str">
        <f>IF(AND(申込書!$C$66&lt;&gt;"▼プルダウンより選択してください",申込書!$C$66&lt;&gt;"",申込書!$K$22&lt;&gt;"YYYY/MM/DD",$G428&lt;&gt;""),申込書!$K$22,"")</f>
        <v/>
      </c>
      <c r="FC428" s="369" t="str">
        <f>IF(FB428="","",IF(INDEX('コンテンツ＆備考マスタ'!$H:$J,MATCH(学校情報!FB$3,'コンテンツ＆備考マスタ'!$H:$H,0),3)="●",IF(AND(FB428&lt;&gt;"",ISNUMBER(申込書!$AC$22)=TRUE,申込書!$C$66&lt;&gt;"▼プルダウンより選択してください",申込書!$C$66&lt;&gt;""),申込書!$AC$22,""),"-"))</f>
        <v/>
      </c>
      <c r="FD428" s="369"/>
      <c r="FE428" s="369"/>
      <c r="FF428" s="370" t="str">
        <f>IF(AND(申込書!$C$66&lt;&gt;"▼プルダウンより選択してください",申込書!$C$66&lt;&gt;"",$G428&lt;&gt;"",申込書!$V$66="特定学年のみ"),"申し込みする","")</f>
        <v/>
      </c>
      <c r="FG428" s="371"/>
      <c r="FH428" s="372"/>
      <c r="FI428" s="373" t="str">
        <f>IF(AND(申込書!$C$67&lt;&gt;"▼プルダウンより選択してください",申込書!$C$67&lt;&gt;"",申込書!$K$22&lt;&gt;"YYYY/MM/DD",$G428&lt;&gt;""),申込書!$K$22,"")</f>
        <v/>
      </c>
      <c r="FJ428" s="369" t="str">
        <f>IF(FI428="","",IF(INDEX('コンテンツ＆備考マスタ'!$H:$J,MATCH(学校情報!FI$3,'コンテンツ＆備考マスタ'!$H:$H,0),3)="●",IF(AND(FI428&lt;&gt;"",ISNUMBER(申込書!$AC$22)=TRUE,申込書!$C$67&lt;&gt;"▼プルダウンより選択してください",申込書!$C$67&lt;&gt;""),申込書!$AC$22,""),"-"))</f>
        <v/>
      </c>
      <c r="FK428" s="369"/>
      <c r="FL428" s="369"/>
      <c r="FM428" s="370" t="str">
        <f>IF(AND(申込書!$C$67&lt;&gt;"▼プルダウンより選択してください",申込書!$C$67&lt;&gt;"",$G428&lt;&gt;"",申込書!$V$67="特定学年のみ"),"申し込みする","")</f>
        <v/>
      </c>
      <c r="FN428" s="371"/>
      <c r="FO428" s="372"/>
      <c r="FP428" s="373" t="str">
        <f>IF(AND(申込書!$C$68&lt;&gt;"▼プルダウンより選択してください",申込書!$C$68&lt;&gt;"",申込書!$K$22&lt;&gt;"YYYY/MM/DD",$G428&lt;&gt;""),申込書!$K$22,"")</f>
        <v/>
      </c>
      <c r="FQ428" s="369" t="str">
        <f>IF(FP428="","",IF(INDEX('コンテンツ＆備考マスタ'!$H:$J,MATCH(学校情報!FP$3,'コンテンツ＆備考マスタ'!$H:$H,0),3)="●",IF(AND(FP428&lt;&gt;"",ISNUMBER(申込書!$AC$22)=TRUE,申込書!$C$68&lt;&gt;"▼プルダウンより選択してください",申込書!$C$68&lt;&gt;""),申込書!$AC$22,""),"-"))</f>
        <v/>
      </c>
      <c r="FR428" s="369"/>
      <c r="FS428" s="369"/>
      <c r="FT428" s="370" t="str">
        <f>IF(AND(申込書!$C$68&lt;&gt;"▼プルダウンより選択してください",申込書!$C$68&lt;&gt;"",$G428&lt;&gt;"",申込書!$V$68="特定学年のみ"),"申し込みする","")</f>
        <v/>
      </c>
      <c r="FU428" s="371"/>
      <c r="FV428" s="372"/>
      <c r="FW428" s="373" t="str">
        <f>IF(AND(申込書!$C$69&lt;&gt;"▼プルダウンより選択してください",申込書!$C$69&lt;&gt;"",申込書!$K$22&lt;&gt;"YYYY/MM/DD",$G428&lt;&gt;""),申込書!$K$22,"")</f>
        <v/>
      </c>
      <c r="FX428" s="369" t="str">
        <f>IF(FW428="","",IF(INDEX('コンテンツ＆備考マスタ'!$H:$J,MATCH(学校情報!FW$3,'コンテンツ＆備考マスタ'!$H:$H,0),3)="●",IF(AND(FW428&lt;&gt;"",ISNUMBER(申込書!$AC$22)=TRUE,申込書!$C$69&lt;&gt;"▼プルダウンより選択してください",申込書!$C$69&lt;&gt;""),申込書!$AC$22,""),"-"))</f>
        <v/>
      </c>
      <c r="FY428" s="369"/>
      <c r="FZ428" s="369"/>
      <c r="GA428" s="370" t="str">
        <f>IF(AND(申込書!$C$69&lt;&gt;"▼プルダウンより選択してください",申込書!$C$69&lt;&gt;"",$G428&lt;&gt;"",申込書!$V$69="特定学年のみ"),"申し込みする","")</f>
        <v/>
      </c>
      <c r="GB428" s="371"/>
      <c r="GC428" s="372"/>
      <c r="GD428" s="373" t="str">
        <f>IF(AND(申込書!$C$70&lt;&gt;"▼プルダウンより選択してください",申込書!$C$70&lt;&gt;"",申込書!$K$22&lt;&gt;"YYYY/MM/DD",$G428&lt;&gt;""),申込書!$K$22,"")</f>
        <v/>
      </c>
      <c r="GE428" s="369" t="str">
        <f>IF(GD428="","",IF(INDEX('コンテンツ＆備考マスタ'!$H:$J,MATCH(学校情報!GD$3,'コンテンツ＆備考マスタ'!$H:$H,0),3)="●",IF(AND(GD428&lt;&gt;"",ISNUMBER(申込書!$AC$22)=TRUE,申込書!$C$70&lt;&gt;"▼プルダウンより選択してください",申込書!$C$70&lt;&gt;""),申込書!$AC$22,""),"-"))</f>
        <v/>
      </c>
      <c r="GF428" s="369"/>
      <c r="GG428" s="369"/>
      <c r="GH428" s="370" t="str">
        <f>IF(AND(申込書!$C$70&lt;&gt;"▼プルダウンより選択してください",申込書!$C$70&lt;&gt;"",$G428&lt;&gt;"",申込書!$V$70="特定学年のみ"),"申し込みする","")</f>
        <v/>
      </c>
      <c r="GI428" s="371"/>
      <c r="GJ428" s="372"/>
      <c r="GK428" s="373" t="str">
        <f>IF(AND(申込書!$C$71&lt;&gt;"▼プルダウンより選択してください",申込書!$C$71&lt;&gt;"",申込書!$K$22&lt;&gt;"YYYY/MM/DD",$G428&lt;&gt;""),申込書!$K$22,"")</f>
        <v/>
      </c>
      <c r="GL428" s="369" t="str">
        <f>IF(GK428="","",IF(INDEX('コンテンツ＆備考マスタ'!$H:$J,MATCH(学校情報!GK$3,'コンテンツ＆備考マスタ'!$H:$H,0),3)="●",IF(AND(GK428&lt;&gt;"",ISNUMBER(申込書!$AC$22)=TRUE,申込書!$C$71&lt;&gt;"▼プルダウンより選択してください",申込書!$C$71&lt;&gt;""),申込書!$AC$22,""),"-"))</f>
        <v/>
      </c>
      <c r="GM428" s="369"/>
      <c r="GN428" s="369"/>
      <c r="GO428" s="370" t="str">
        <f>IF(AND(申込書!$C$71&lt;&gt;"▼プルダウンより選択してください",申込書!$C$71&lt;&gt;"",$G428&lt;&gt;"",申込書!$V$71="特定学年のみ"),"申し込みする","")</f>
        <v/>
      </c>
      <c r="GP428" s="371"/>
      <c r="GQ428" s="372"/>
      <c r="GR428" s="373" t="str">
        <f>IF(AND(申込書!$C$72&lt;&gt;"▼プルダウンより選択してください",申込書!$C$72&lt;&gt;"",申込書!$K$22&lt;&gt;"YYYY/MM/DD",$G428&lt;&gt;""),申込書!$K$22,"")</f>
        <v/>
      </c>
      <c r="GS428" s="369" t="str">
        <f>IF(GR428="","",IF(INDEX('コンテンツ＆備考マスタ'!$H:$J,MATCH(学校情報!GR$3,'コンテンツ＆備考マスタ'!$H:$H,0),3)="●",IF(AND(GR428&lt;&gt;"",ISNUMBER(申込書!$AC$22)=TRUE,申込書!$C$72&lt;&gt;"▼プルダウンより選択してください",申込書!$C$72&lt;&gt;""),申込書!$AC$22,""),"-"))</f>
        <v/>
      </c>
      <c r="GT428" s="369"/>
      <c r="GU428" s="369"/>
      <c r="GV428" s="370" t="str">
        <f>IF(AND(申込書!$C$72&lt;&gt;"▼プルダウンより選択してください",申込書!$C$72&lt;&gt;"",$G428&lt;&gt;"",申込書!$V$72="特定学年のみ"),"申し込みする","")</f>
        <v/>
      </c>
      <c r="GW428" s="371"/>
      <c r="GX428" s="372"/>
      <c r="GY428" s="373" t="str">
        <f>IF(AND(申込書!$C$73&lt;&gt;"▼プルダウンより選択してください",申込書!$C$73&lt;&gt;"",申込書!$K$22&lt;&gt;"YYYY/MM/DD",$G428&lt;&gt;""),申込書!$K$22,"")</f>
        <v/>
      </c>
      <c r="GZ428" s="369" t="str">
        <f>IF(GY428="","",IF(INDEX('コンテンツ＆備考マスタ'!$H:$J,MATCH(学校情報!GY$3,'コンテンツ＆備考マスタ'!$H:$H,0),3)="●",IF(AND(GY428&lt;&gt;"",ISNUMBER(申込書!$AC$22)=TRUE,申込書!$C$73&lt;&gt;"▼プルダウンより選択してください",申込書!$C$73&lt;&gt;""),申込書!$AC$22,""),"-"))</f>
        <v/>
      </c>
      <c r="HA428" s="369"/>
      <c r="HB428" s="369"/>
      <c r="HC428" s="370" t="str">
        <f>IF(AND(申込書!$C$73&lt;&gt;"▼プルダウンより選択してください",申込書!$C$73&lt;&gt;"",$G428&lt;&gt;"",申込書!$V$73="特定学年のみ"),"申し込みする","")</f>
        <v/>
      </c>
      <c r="HD428" s="371"/>
      <c r="HE428" s="372"/>
      <c r="HF428" s="373" t="str">
        <f>IF(AND(申込書!$C$74&lt;&gt;"▼プルダウンより選択してください",申込書!$C$74&lt;&gt;"",申込書!$K$22&lt;&gt;"YYYY/MM/DD",$G428&lt;&gt;""),申込書!$K$22,"")</f>
        <v/>
      </c>
      <c r="HG428" s="369" t="str">
        <f>IF(HF428="","",IF(INDEX('コンテンツ＆備考マスタ'!$H:$J,MATCH(学校情報!HF$3,'コンテンツ＆備考マスタ'!$H:$H,0),3)="●",IF(AND(HF428&lt;&gt;"",ISNUMBER(申込書!$AC$22)=TRUE,申込書!$C$74&lt;&gt;"▼プルダウンより選択してください",申込書!$C$74&lt;&gt;""),申込書!$AC$22,""),"-"))</f>
        <v/>
      </c>
      <c r="HH428" s="369"/>
      <c r="HI428" s="369"/>
      <c r="HJ428" s="370" t="str">
        <f>IF(AND(申込書!$C$74&lt;&gt;"▼プルダウンより選択してください",申込書!$C$74&lt;&gt;"",$G428&lt;&gt;"",申込書!$V$74="特定学年のみ"),"申し込みする","")</f>
        <v/>
      </c>
      <c r="HK428" s="371"/>
      <c r="HL428" s="372"/>
      <c r="HM428" s="373" t="str">
        <f>IF(AND(申込書!$C$75&lt;&gt;"▼プルダウンより選択してください",申込書!$C$75&lt;&gt;"",申込書!$K$22&lt;&gt;"YYYY/MM/DD",$G428&lt;&gt;""),申込書!$K$22,"")</f>
        <v/>
      </c>
      <c r="HN428" s="369" t="str">
        <f>IF(HM428="","",IF(INDEX('コンテンツ＆備考マスタ'!$H:$J,MATCH(学校情報!HM$3,'コンテンツ＆備考マスタ'!$H:$H,0),3)="●",IF(AND(HM428&lt;&gt;"",ISNUMBER(申込書!$AC$22)=TRUE,申込書!$C$75&lt;&gt;"▼プルダウンより選択してください",申込書!$C$75&lt;&gt;""),申込書!$AC$22,""),"-"))</f>
        <v/>
      </c>
      <c r="HO428" s="369"/>
      <c r="HP428" s="369"/>
      <c r="HQ428" s="370" t="str">
        <f>IF(AND(申込書!$C$75&lt;&gt;"▼プルダウンより選択してください",申込書!$C$75&lt;&gt;"",$G428&lt;&gt;"",申込書!$V$75="特定学年のみ"),"申し込みする","")</f>
        <v/>
      </c>
      <c r="HR428" s="371"/>
      <c r="HS428" s="371"/>
      <c r="HT428" s="374" t="str">
        <f>IF(AND(申込書!$C$76&lt;&gt;"▼プルダウンより選択してください",申込書!$C$76&lt;&gt;"",申込書!$K$22&lt;&gt;"YYYY/MM/DD",$G428&lt;&gt;""),申込書!$K$22,"")</f>
        <v/>
      </c>
      <c r="HU428" s="369" t="str">
        <f>IF(HT428="","",IF(INDEX('コンテンツ＆備考マスタ'!$H:$J,MATCH(学校情報!HT$3,'コンテンツ＆備考マスタ'!$H:$H,0),3)="●",IF(AND(HT428&lt;&gt;"",ISNUMBER(申込書!$AC$22)=TRUE,申込書!$C$76&lt;&gt;"▼プルダウンより選択してください",申込書!$C$76&lt;&gt;""),申込書!$AC$22,""),"-"))</f>
        <v/>
      </c>
      <c r="HV428" s="369"/>
      <c r="HW428" s="369"/>
      <c r="HX428" s="370" t="str">
        <f>IF(AND(申込書!$C$76&lt;&gt;"▼プルダウンより選択してください",申込書!$C$76&lt;&gt;"",$G428&lt;&gt;"",申込書!$V$76="特定学年のみ"),"申し込みする","")</f>
        <v/>
      </c>
      <c r="HY428" s="371"/>
      <c r="HZ428" s="372"/>
      <c r="IA428" s="69"/>
    </row>
    <row r="429" spans="2:235" ht="26.85" hidden="1" customHeight="1" outlineLevel="1">
      <c r="B429" s="365">
        <f t="shared" si="18"/>
        <v>424</v>
      </c>
      <c r="C429" s="55"/>
      <c r="D429" s="56"/>
      <c r="E429" s="154"/>
      <c r="F429" s="57"/>
      <c r="G429" s="58"/>
      <c r="H429" s="59"/>
      <c r="I429" s="60"/>
      <c r="J429" s="61"/>
      <c r="K429" s="366" t="str">
        <f t="shared" si="19"/>
        <v/>
      </c>
      <c r="L429" s="62"/>
      <c r="M429" s="322"/>
      <c r="N429" s="63"/>
      <c r="O429" s="64"/>
      <c r="P429" s="367" t="str">
        <f t="shared" si="20"/>
        <v/>
      </c>
      <c r="Q429" s="65"/>
      <c r="R429" s="66"/>
      <c r="S429" s="67"/>
      <c r="T429" s="68"/>
      <c r="U429" s="68"/>
      <c r="V429" s="68"/>
      <c r="W429" s="66"/>
      <c r="X429" s="281"/>
      <c r="Y429" s="368" t="str">
        <f>IF(AND(申込書!$C$47&lt;&gt;"▼プルダウンより選択してください",申込書!$C$47&lt;&gt;"",申込書!$K$22&lt;&gt;"YYYY/MM/DD",$G429&lt;&gt;""),申込書!$K$22,"")</f>
        <v/>
      </c>
      <c r="Z429" s="369" t="str">
        <f>IF(Y429="","",IF(INDEX('コンテンツ＆備考マスタ'!$H:$J,MATCH(学校情報!Y$3,'コンテンツ＆備考マスタ'!$H:$H,0),3)="●",IF(AND(Y429&lt;&gt;"",ISNUMBER(申込書!$AC$22)=TRUE,申込書!$C$47&lt;&gt;"▼プルダウンより選択してください",申込書!$C$47&lt;&gt;""),申込書!$AC$22,""),"-"))</f>
        <v/>
      </c>
      <c r="AA429" s="369"/>
      <c r="AB429" s="369"/>
      <c r="AC429" s="370" t="str">
        <f>IF(AND(申込書!$C$47&lt;&gt;"▼プルダウンより選択してください",申込書!$C$47&lt;&gt;"",$G429&lt;&gt;"",申込書!$V$47="特定学年のみ"),"申し込みする","")</f>
        <v/>
      </c>
      <c r="AD429" s="371"/>
      <c r="AE429" s="372"/>
      <c r="AF429" s="373" t="str">
        <f>IF(AND(申込書!$C$48&lt;&gt;"▼プルダウンより選択してください",申込書!$C$48&lt;&gt;"",申込書!$K$22&lt;&gt;"YYYY/MM/DD",$G429&lt;&gt;""),申込書!$K$22,"")</f>
        <v/>
      </c>
      <c r="AG429" s="369" t="str">
        <f>IF(AF429="","",IF(INDEX('コンテンツ＆備考マスタ'!$H:$J,MATCH(学校情報!AF$3,'コンテンツ＆備考マスタ'!$H:$H,0),3)="●",IF(AND(AF429&lt;&gt;"",ISNUMBER(申込書!$AC$22)=TRUE,申込書!$C$48&lt;&gt;"▼プルダウンより選択してください",申込書!$C$48&lt;&gt;""),申込書!$AC$22,""),"-"))</f>
        <v/>
      </c>
      <c r="AH429" s="369"/>
      <c r="AI429" s="369"/>
      <c r="AJ429" s="370" t="str">
        <f>IF(AND(申込書!$C$48&lt;&gt;"▼プルダウンより選択してください",申込書!$C$48&lt;&gt;"",$G429&lt;&gt;"",申込書!$V$48="特定学年のみ"),"申し込みする","")</f>
        <v/>
      </c>
      <c r="AK429" s="371"/>
      <c r="AL429" s="372"/>
      <c r="AM429" s="373" t="str">
        <f>IF(AND(申込書!$C$49&lt;&gt;"▼プルダウンより選択してください",申込書!$C$49&lt;&gt;"",申込書!$K$22&lt;&gt;"YYYY/MM/DD",$G429&lt;&gt;""),申込書!$K$22,"")</f>
        <v/>
      </c>
      <c r="AN429" s="369" t="str">
        <f>IF(AM429="","",IF(INDEX('コンテンツ＆備考マスタ'!$H:$J,MATCH(学校情報!AM$3,'コンテンツ＆備考マスタ'!$H:$H,0),3)="●",IF(AND(AM429&lt;&gt;"",ISNUMBER(申込書!$AC$22)=TRUE,申込書!$C$49&lt;&gt;"▼プルダウンより選択してください",申込書!$C$49&lt;&gt;""),申込書!$AC$22,""),"-"))</f>
        <v/>
      </c>
      <c r="AO429" s="369"/>
      <c r="AP429" s="369"/>
      <c r="AQ429" s="370" t="str">
        <f>IF(AND(申込書!$C$49&lt;&gt;"▼プルダウンより選択してください",申込書!$C$49&lt;&gt;"",$G429&lt;&gt;"",申込書!$V$49="特定学年のみ"),"申し込みする","")</f>
        <v/>
      </c>
      <c r="AR429" s="371"/>
      <c r="AS429" s="372"/>
      <c r="AT429" s="373" t="str">
        <f>IF(AND(申込書!$C$50&lt;&gt;"▼プルダウンより選択してください",申込書!$C$50&lt;&gt;"",申込書!$K$22&lt;&gt;"YYYY/MM/DD",$G429&lt;&gt;""),申込書!$K$22,"")</f>
        <v/>
      </c>
      <c r="AU429" s="369" t="str">
        <f>IF(AT429="","",IF(INDEX('コンテンツ＆備考マスタ'!$H:$J,MATCH(学校情報!AT$3,'コンテンツ＆備考マスタ'!$H:$H,0),3)="●",IF(AND(AT429&lt;&gt;"",ISNUMBER(申込書!$AC$22)=TRUE,申込書!$C$50&lt;&gt;"▼プルダウンより選択してください",申込書!$C$50&lt;&gt;""),申込書!$AC$22,""),"-"))</f>
        <v/>
      </c>
      <c r="AV429" s="369"/>
      <c r="AW429" s="369"/>
      <c r="AX429" s="370" t="str">
        <f>IF(AND(申込書!$C$50&lt;&gt;"▼プルダウンより選択してください",申込書!$C$50&lt;&gt;"",$G429&lt;&gt;"",申込書!$V$50="特定学年のみ"),"申し込みする","")</f>
        <v/>
      </c>
      <c r="AY429" s="371"/>
      <c r="AZ429" s="372"/>
      <c r="BA429" s="373" t="str">
        <f>IF(AND(申込書!$C$51&lt;&gt;"▼プルダウンより選択してください",申込書!$C$51&lt;&gt;"",申込書!$K$22&lt;&gt;"YYYY/MM/DD",$G429&lt;&gt;""),申込書!$K$22,"")</f>
        <v/>
      </c>
      <c r="BB429" s="369" t="str">
        <f>IF(BA429="","",IF(INDEX('コンテンツ＆備考マスタ'!$H:$J,MATCH(学校情報!BA$3,'コンテンツ＆備考マスタ'!$H:$H,0),3)="●",IF(AND(BA429&lt;&gt;"",ISNUMBER(申込書!$AC$22)=TRUE,申込書!$C$51&lt;&gt;"▼プルダウンより選択してください",申込書!$C$51&lt;&gt;""),申込書!$AC$22,""),"-"))</f>
        <v/>
      </c>
      <c r="BC429" s="369"/>
      <c r="BD429" s="369"/>
      <c r="BE429" s="370" t="str">
        <f>IF(AND(申込書!$C$51&lt;&gt;"▼プルダウンより選択してください",申込書!$C$51&lt;&gt;"",$G429&lt;&gt;"",申込書!$V$51="特定学年のみ"),"申し込みする","")</f>
        <v/>
      </c>
      <c r="BF429" s="371"/>
      <c r="BG429" s="372"/>
      <c r="BH429" s="373" t="str">
        <f>IF(AND(申込書!$C$52&lt;&gt;"▼プルダウンより選択してください",申込書!$C$52&lt;&gt;"",申込書!$K$22&lt;&gt;"YYYY/MM/DD",$G429&lt;&gt;""),申込書!$K$22,"")</f>
        <v/>
      </c>
      <c r="BI429" s="369" t="str">
        <f>IF(BH429="","",IF(INDEX('コンテンツ＆備考マスタ'!$H:$J,MATCH(学校情報!BH$3,'コンテンツ＆備考マスタ'!$H:$H,0),3)="●",IF(AND(BH429&lt;&gt;"",ISNUMBER(申込書!$AC$22)=TRUE,申込書!$C$52&lt;&gt;"▼プルダウンより選択してください",申込書!$C$52&lt;&gt;""),申込書!$AC$22,""),"-"))</f>
        <v/>
      </c>
      <c r="BJ429" s="369"/>
      <c r="BK429" s="369"/>
      <c r="BL429" s="370" t="str">
        <f>IF(AND(申込書!$C$52&lt;&gt;"▼プルダウンより選択してください",申込書!$C$52&lt;&gt;"",$G429&lt;&gt;"",申込書!$V$52="特定学年のみ"),"申し込みする","")</f>
        <v/>
      </c>
      <c r="BM429" s="371"/>
      <c r="BN429" s="372"/>
      <c r="BO429" s="373" t="str">
        <f>IF(AND(申込書!$C$53&lt;&gt;"▼プルダウンより選択してください",申込書!$C$53&lt;&gt;"",申込書!$K$22&lt;&gt;"YYYY/MM/DD",$G429&lt;&gt;""),申込書!$K$22,"")</f>
        <v/>
      </c>
      <c r="BP429" s="369" t="str">
        <f>IF(BO429="","",IF(INDEX('コンテンツ＆備考マスタ'!$H:$J,MATCH(学校情報!BO$3,'コンテンツ＆備考マスタ'!$H:$H,0),3)="●",IF(AND(BO429&lt;&gt;"",ISNUMBER(申込書!$AC$22)=TRUE,申込書!$C$53&lt;&gt;"▼プルダウンより選択してください",申込書!$C$53&lt;&gt;""),申込書!$AC$22,""),"-"))</f>
        <v/>
      </c>
      <c r="BQ429" s="369"/>
      <c r="BR429" s="369"/>
      <c r="BS429" s="370" t="str">
        <f>IF(AND(申込書!$C$53&lt;&gt;"▼プルダウンより選択してください",申込書!$C$53&lt;&gt;"",$G429&lt;&gt;"",申込書!$V$53="特定学年のみ"),"申し込みする","")</f>
        <v/>
      </c>
      <c r="BT429" s="371"/>
      <c r="BU429" s="372"/>
      <c r="BV429" s="373" t="str">
        <f>IF(AND(申込書!$C$54&lt;&gt;"▼プルダウンより選択してください",申込書!$C$54&lt;&gt;"",申込書!$K$22&lt;&gt;"YYYY/MM/DD",$G429&lt;&gt;""),申込書!$K$22,"")</f>
        <v/>
      </c>
      <c r="BW429" s="369" t="str">
        <f>IF(BV429="","",IF(INDEX('コンテンツ＆備考マスタ'!$H:$J,MATCH(学校情報!BV$3,'コンテンツ＆備考マスタ'!$H:$H,0),3)="●",IF(AND(BV429&lt;&gt;"",ISNUMBER(申込書!$AC$22)=TRUE,申込書!$C$54&lt;&gt;"▼プルダウンより選択してください",申込書!$C$54&lt;&gt;""),申込書!$AC$22,""),"-"))</f>
        <v/>
      </c>
      <c r="BX429" s="369"/>
      <c r="BY429" s="369"/>
      <c r="BZ429" s="370" t="str">
        <f>IF(AND(申込書!$C$54&lt;&gt;"▼プルダウンより選択してください",申込書!$C$54&lt;&gt;"",$G429&lt;&gt;"",申込書!$V$54="特定学年のみ"),"申し込みする","")</f>
        <v/>
      </c>
      <c r="CA429" s="371"/>
      <c r="CB429" s="372"/>
      <c r="CC429" s="373" t="str">
        <f>IF(AND(申込書!$C$55&lt;&gt;"▼プルダウンより選択してください",申込書!$C$55&lt;&gt;"",申込書!$K$22&lt;&gt;"YYYY/MM/DD",$G429&lt;&gt;""),申込書!$K$22,"")</f>
        <v/>
      </c>
      <c r="CD429" s="369" t="str">
        <f>IF(CC429="","",IF(INDEX('コンテンツ＆備考マスタ'!$H:$J,MATCH(学校情報!CC$3,'コンテンツ＆備考マスタ'!$H:$H,0),3)="●",IF(AND(CC429&lt;&gt;"",ISNUMBER(申込書!$AC$22)=TRUE,申込書!$C$55&lt;&gt;"▼プルダウンより選択してください",申込書!$C$55&lt;&gt;""),申込書!$AC$22,""),"-"))</f>
        <v/>
      </c>
      <c r="CE429" s="369"/>
      <c r="CF429" s="369"/>
      <c r="CG429" s="370" t="str">
        <f>IF(AND(申込書!$C$55&lt;&gt;"▼プルダウンより選択してください",申込書!$C$55&lt;&gt;"",$G429&lt;&gt;"",申込書!$V$55="特定学年のみ"),"申し込みする","")</f>
        <v/>
      </c>
      <c r="CH429" s="371"/>
      <c r="CI429" s="372"/>
      <c r="CJ429" s="373" t="str">
        <f>IF(AND(申込書!$C$56&lt;&gt;"▼プルダウンより選択してください",申込書!$C$56&lt;&gt;"",申込書!$K$22&lt;&gt;"YYYY/MM/DD",$G429&lt;&gt;""),申込書!$K$22,"")</f>
        <v/>
      </c>
      <c r="CK429" s="369" t="str">
        <f>IF(CJ429="","",IF(INDEX('コンテンツ＆備考マスタ'!$H:$J,MATCH(学校情報!CJ$3,'コンテンツ＆備考マスタ'!$H:$H,0),3)="●",IF(AND(CJ429&lt;&gt;"",ISNUMBER(申込書!$AC$22)=TRUE,申込書!$C$56&lt;&gt;"▼プルダウンより選択してください",申込書!$C$56&lt;&gt;""),申込書!$AC$22,""),"-"))</f>
        <v/>
      </c>
      <c r="CL429" s="369"/>
      <c r="CM429" s="369"/>
      <c r="CN429" s="370" t="str">
        <f>IF(AND(申込書!$C$56&lt;&gt;"▼プルダウンより選択してください",申込書!$C$56&lt;&gt;"",$G429&lt;&gt;"",申込書!$V$56="特定学年のみ"),"申し込みする","")</f>
        <v/>
      </c>
      <c r="CO429" s="371"/>
      <c r="CP429" s="372"/>
      <c r="CQ429" s="373" t="str">
        <f>IF(AND(申込書!$C$57&lt;&gt;"▼プルダウンより選択してください",申込書!$C$57&lt;&gt;"",申込書!$K$22&lt;&gt;"YYYY/MM/DD",$G429&lt;&gt;""),申込書!$K$22,"")</f>
        <v/>
      </c>
      <c r="CR429" s="369" t="str">
        <f>IF(CQ429="","",IF(INDEX('コンテンツ＆備考マスタ'!$H:$J,MATCH(学校情報!CQ$3,'コンテンツ＆備考マスタ'!$H:$H,0),3)="●",IF(AND(CQ429&lt;&gt;"",ISNUMBER(申込書!$AC$22)=TRUE,申込書!$C$57&lt;&gt;"▼プルダウンより選択してください",申込書!$C$57&lt;&gt;""),申込書!$AC$22,""),"-"))</f>
        <v/>
      </c>
      <c r="CS429" s="369"/>
      <c r="CT429" s="369"/>
      <c r="CU429" s="369" t="str">
        <f>IF(AND(申込書!$C$57&lt;&gt;"▼プルダウンより選択してください",申込書!$C$57&lt;&gt;"",$G429&lt;&gt;"",申込書!$V$57="特定学年のみ"),"申し込みする","")</f>
        <v/>
      </c>
      <c r="CV429" s="371"/>
      <c r="CW429" s="372"/>
      <c r="CX429" s="373" t="str">
        <f>IF(AND(申込書!$C$58&lt;&gt;"▼プルダウンより選択してください",申込書!$C$58&lt;&gt;"",申込書!$K$22&lt;&gt;"YYYY/MM/DD",$G429&lt;&gt;""),申込書!$K$22,"")</f>
        <v/>
      </c>
      <c r="CY429" s="369" t="str">
        <f>IF(CX429="","",IF(INDEX('コンテンツ＆備考マスタ'!$H:$J,MATCH(学校情報!CX$3,'コンテンツ＆備考マスタ'!$H:$H,0),3)="●",IF(AND(CX429&lt;&gt;"",ISNUMBER(申込書!$AC$22)=TRUE,申込書!$C$58&lt;&gt;"▼プルダウンより選択してください",申込書!$C$58&lt;&gt;""),申込書!$AC$22,""),"-"))</f>
        <v/>
      </c>
      <c r="CZ429" s="369"/>
      <c r="DA429" s="369"/>
      <c r="DB429" s="369" t="str">
        <f>IF(AND(申込書!$C$58&lt;&gt;"▼プルダウンより選択してください",申込書!$C$58&lt;&gt;"",$G429&lt;&gt;"",申込書!$V$58="特定学年のみ"),"申し込みする","")</f>
        <v/>
      </c>
      <c r="DC429" s="371"/>
      <c r="DD429" s="372"/>
      <c r="DE429" s="373" t="str">
        <f>IF(AND(申込書!$C$59&lt;&gt;"▼プルダウンより選択してください",申込書!$C$59&lt;&gt;"",申込書!$K$22&lt;&gt;"YYYY/MM/DD",$G429&lt;&gt;""),申込書!$K$22,"")</f>
        <v/>
      </c>
      <c r="DF429" s="369" t="str">
        <f>IF(DE429="","",IF(INDEX('コンテンツ＆備考マスタ'!$H:$J,MATCH(学校情報!DE$3,'コンテンツ＆備考マスタ'!$H:$H,0),3)="●",IF(AND(DE429&lt;&gt;"",ISNUMBER(申込書!$AC$22)=TRUE,申込書!$C$59&lt;&gt;"▼プルダウンより選択してください",申込書!$C$59&lt;&gt;""),申込書!$AC$22,""),"-"))</f>
        <v/>
      </c>
      <c r="DG429" s="369"/>
      <c r="DH429" s="369"/>
      <c r="DI429" s="369" t="str">
        <f>IF(AND(申込書!$C$59&lt;&gt;"▼プルダウンより選択してください",申込書!$C$59&lt;&gt;"",$G429&lt;&gt;"",申込書!$V$59="特定学年のみ"),"申し込みする","")</f>
        <v/>
      </c>
      <c r="DJ429" s="371"/>
      <c r="DK429" s="372"/>
      <c r="DL429" s="373" t="str">
        <f>IF(AND(申込書!$C$60&lt;&gt;"▼プルダウンより選択してください",申込書!$C$60&lt;&gt;"",申込書!$K$22&lt;&gt;"YYYY/MM/DD",$G429&lt;&gt;""),申込書!$K$22,"")</f>
        <v/>
      </c>
      <c r="DM429" s="369" t="str">
        <f>IF(DL429="","",IF(INDEX('コンテンツ＆備考マスタ'!$H:$J,MATCH(学校情報!DL$3,'コンテンツ＆備考マスタ'!$H:$H,0),3)="●",IF(AND(DL429&lt;&gt;"",ISNUMBER(申込書!$AC$22)=TRUE,申込書!$C$60&lt;&gt;"▼プルダウンより選択してください",申込書!$C$60&lt;&gt;""),申込書!$AC$22,""),"-"))</f>
        <v/>
      </c>
      <c r="DN429" s="369"/>
      <c r="DO429" s="369"/>
      <c r="DP429" s="369" t="str">
        <f>IF(AND(申込書!$C$60&lt;&gt;"▼プルダウンより選択してください",申込書!$C$60&lt;&gt;"",$G429&lt;&gt;"",申込書!$V$60="特定学年のみ"),"申し込みする","")</f>
        <v/>
      </c>
      <c r="DQ429" s="371"/>
      <c r="DR429" s="372"/>
      <c r="DS429" s="373" t="str">
        <f>IF(AND(申込書!$C$61&lt;&gt;"▼プルダウンより選択してください",申込書!$C$61&lt;&gt;"",申込書!$K$22&lt;&gt;"YYYY/MM/DD",$G429&lt;&gt;""),申込書!$K$22,"")</f>
        <v/>
      </c>
      <c r="DT429" s="369" t="str">
        <f>IF(DS429="","",IF(INDEX('コンテンツ＆備考マスタ'!$H:$J,MATCH(学校情報!DS$3,'コンテンツ＆備考マスタ'!$H:$H,0),3)="●",IF(AND(DS429&lt;&gt;"",ISNUMBER(申込書!$AC$22)=TRUE,申込書!$C$61&lt;&gt;"▼プルダウンより選択してください",申込書!$C$61&lt;&gt;""),申込書!$AC$22,""),"-"))</f>
        <v/>
      </c>
      <c r="DU429" s="369"/>
      <c r="DV429" s="369"/>
      <c r="DW429" s="369" t="str">
        <f>IF(AND(申込書!$C$61&lt;&gt;"▼プルダウンより選択してください",申込書!$C$61&lt;&gt;"",$G429&lt;&gt;"",申込書!$V$61="特定学年のみ"),"申し込みする","")</f>
        <v/>
      </c>
      <c r="DX429" s="371"/>
      <c r="DY429" s="372"/>
      <c r="DZ429" s="373" t="str">
        <f>IF(AND(申込書!$C$62&lt;&gt;"▼プルダウンより選択してください",申込書!$C$62&lt;&gt;"",申込書!$K$22&lt;&gt;"YYYY/MM/DD",$G429&lt;&gt;""),申込書!$K$22,"")</f>
        <v/>
      </c>
      <c r="EA429" s="369" t="str">
        <f>IF(DZ429="","",IF(INDEX('コンテンツ＆備考マスタ'!$H:$J,MATCH(学校情報!DZ$3,'コンテンツ＆備考マスタ'!$H:$H,0),3)="●",IF(AND(DZ429&lt;&gt;"",ISNUMBER(申込書!$AC$22)=TRUE,申込書!$C$62&lt;&gt;"▼プルダウンより選択してください",申込書!$C$62&lt;&gt;""),申込書!$AC$22,""),"-"))</f>
        <v/>
      </c>
      <c r="EB429" s="369"/>
      <c r="EC429" s="369"/>
      <c r="ED429" s="370" t="str">
        <f>IF(AND(申込書!$C$62&lt;&gt;"▼プルダウンより選択してください",申込書!$C$62&lt;&gt;"",$G429&lt;&gt;"",申込書!$V$62="特定学年のみ"),"申し込みする","")</f>
        <v/>
      </c>
      <c r="EE429" s="371"/>
      <c r="EF429" s="372"/>
      <c r="EG429" s="373" t="str">
        <f>IF(AND(申込書!$C$63&lt;&gt;"▼プルダウンより選択してください",申込書!$C$63&lt;&gt;"",申込書!$K$22&lt;&gt;"YYYY/MM/DD",$G429&lt;&gt;""),申込書!$K$22,"")</f>
        <v/>
      </c>
      <c r="EH429" s="369" t="str">
        <f>IF(EG429="","",IF(INDEX('コンテンツ＆備考マスタ'!$H:$J,MATCH(学校情報!EG$3,'コンテンツ＆備考マスタ'!$H:$H,0),3)="●",IF(AND(EG429&lt;&gt;"",ISNUMBER(申込書!$AC$22)=TRUE,申込書!$C$63&lt;&gt;"▼プルダウンより選択してください",申込書!$C$63&lt;&gt;""),申込書!$AC$22,""),"-"))</f>
        <v/>
      </c>
      <c r="EI429" s="369"/>
      <c r="EJ429" s="369"/>
      <c r="EK429" s="370" t="str">
        <f>IF(AND(申込書!$C$63&lt;&gt;"▼プルダウンより選択してください",申込書!$C$63&lt;&gt;"",$G429&lt;&gt;"",申込書!$V$63="特定学年のみ"),"申し込みする","")</f>
        <v/>
      </c>
      <c r="EL429" s="371"/>
      <c r="EM429" s="372"/>
      <c r="EN429" s="373" t="str">
        <f>IF(AND(申込書!$C$64&lt;&gt;"▼プルダウンより選択してください",申込書!$C$64&lt;&gt;"",申込書!$K$22&lt;&gt;"YYYY/MM/DD",$G429&lt;&gt;""),申込書!$K$22,"")</f>
        <v/>
      </c>
      <c r="EO429" s="369" t="str">
        <f>IF(EN429="","",IF(INDEX('コンテンツ＆備考マスタ'!$H:$J,MATCH(学校情報!EN$3,'コンテンツ＆備考マスタ'!$H:$H,0),3)="●",IF(AND(EN429&lt;&gt;"",ISNUMBER(申込書!$AC$22)=TRUE,申込書!$C$64&lt;&gt;"▼プルダウンより選択してください",申込書!$C$64&lt;&gt;""),申込書!$AC$22,""),"-"))</f>
        <v/>
      </c>
      <c r="EP429" s="369"/>
      <c r="EQ429" s="369"/>
      <c r="ER429" s="370" t="str">
        <f>IF(AND(申込書!$C$64&lt;&gt;"▼プルダウンより選択してください",申込書!$C$64&lt;&gt;"",$G429&lt;&gt;"",申込書!$V$64="特定学年のみ"),"申し込みする","")</f>
        <v/>
      </c>
      <c r="ES429" s="371"/>
      <c r="ET429" s="372"/>
      <c r="EU429" s="373" t="str">
        <f>IF(AND(申込書!$C$65&lt;&gt;"▼プルダウンより選択してください",申込書!$C$65&lt;&gt;"",申込書!$K$22&lt;&gt;"YYYY/MM/DD",$G429&lt;&gt;""),申込書!$K$22,"")</f>
        <v/>
      </c>
      <c r="EV429" s="369" t="str">
        <f>IF(EU429="","",IF(INDEX('コンテンツ＆備考マスタ'!$H:$J,MATCH(学校情報!EU$3,'コンテンツ＆備考マスタ'!$H:$H,0),3)="●",IF(AND(EU429&lt;&gt;"",ISNUMBER(申込書!$AC$22)=TRUE,申込書!$C$65&lt;&gt;"▼プルダウンより選択してください",申込書!$C$65&lt;&gt;""),申込書!$AC$22,""),"-"))</f>
        <v/>
      </c>
      <c r="EW429" s="369"/>
      <c r="EX429" s="369"/>
      <c r="EY429" s="370" t="str">
        <f>IF(AND(申込書!$C$65&lt;&gt;"▼プルダウンより選択してください",申込書!$C$65&lt;&gt;"",$G429&lt;&gt;"",申込書!$V$65="特定学年のみ"),"申し込みする","")</f>
        <v/>
      </c>
      <c r="EZ429" s="371"/>
      <c r="FA429" s="372"/>
      <c r="FB429" s="373" t="str">
        <f>IF(AND(申込書!$C$66&lt;&gt;"▼プルダウンより選択してください",申込書!$C$66&lt;&gt;"",申込書!$K$22&lt;&gt;"YYYY/MM/DD",$G429&lt;&gt;""),申込書!$K$22,"")</f>
        <v/>
      </c>
      <c r="FC429" s="369" t="str">
        <f>IF(FB429="","",IF(INDEX('コンテンツ＆備考マスタ'!$H:$J,MATCH(学校情報!FB$3,'コンテンツ＆備考マスタ'!$H:$H,0),3)="●",IF(AND(FB429&lt;&gt;"",ISNUMBER(申込書!$AC$22)=TRUE,申込書!$C$66&lt;&gt;"▼プルダウンより選択してください",申込書!$C$66&lt;&gt;""),申込書!$AC$22,""),"-"))</f>
        <v/>
      </c>
      <c r="FD429" s="369"/>
      <c r="FE429" s="369"/>
      <c r="FF429" s="370" t="str">
        <f>IF(AND(申込書!$C$66&lt;&gt;"▼プルダウンより選択してください",申込書!$C$66&lt;&gt;"",$G429&lt;&gt;"",申込書!$V$66="特定学年のみ"),"申し込みする","")</f>
        <v/>
      </c>
      <c r="FG429" s="371"/>
      <c r="FH429" s="372"/>
      <c r="FI429" s="373" t="str">
        <f>IF(AND(申込書!$C$67&lt;&gt;"▼プルダウンより選択してください",申込書!$C$67&lt;&gt;"",申込書!$K$22&lt;&gt;"YYYY/MM/DD",$G429&lt;&gt;""),申込書!$K$22,"")</f>
        <v/>
      </c>
      <c r="FJ429" s="369" t="str">
        <f>IF(FI429="","",IF(INDEX('コンテンツ＆備考マスタ'!$H:$J,MATCH(学校情報!FI$3,'コンテンツ＆備考マスタ'!$H:$H,0),3)="●",IF(AND(FI429&lt;&gt;"",ISNUMBER(申込書!$AC$22)=TRUE,申込書!$C$67&lt;&gt;"▼プルダウンより選択してください",申込書!$C$67&lt;&gt;""),申込書!$AC$22,""),"-"))</f>
        <v/>
      </c>
      <c r="FK429" s="369"/>
      <c r="FL429" s="369"/>
      <c r="FM429" s="370" t="str">
        <f>IF(AND(申込書!$C$67&lt;&gt;"▼プルダウンより選択してください",申込書!$C$67&lt;&gt;"",$G429&lt;&gt;"",申込書!$V$67="特定学年のみ"),"申し込みする","")</f>
        <v/>
      </c>
      <c r="FN429" s="371"/>
      <c r="FO429" s="372"/>
      <c r="FP429" s="373" t="str">
        <f>IF(AND(申込書!$C$68&lt;&gt;"▼プルダウンより選択してください",申込書!$C$68&lt;&gt;"",申込書!$K$22&lt;&gt;"YYYY/MM/DD",$G429&lt;&gt;""),申込書!$K$22,"")</f>
        <v/>
      </c>
      <c r="FQ429" s="369" t="str">
        <f>IF(FP429="","",IF(INDEX('コンテンツ＆備考マスタ'!$H:$J,MATCH(学校情報!FP$3,'コンテンツ＆備考マスタ'!$H:$H,0),3)="●",IF(AND(FP429&lt;&gt;"",ISNUMBER(申込書!$AC$22)=TRUE,申込書!$C$68&lt;&gt;"▼プルダウンより選択してください",申込書!$C$68&lt;&gt;""),申込書!$AC$22,""),"-"))</f>
        <v/>
      </c>
      <c r="FR429" s="369"/>
      <c r="FS429" s="369"/>
      <c r="FT429" s="370" t="str">
        <f>IF(AND(申込書!$C$68&lt;&gt;"▼プルダウンより選択してください",申込書!$C$68&lt;&gt;"",$G429&lt;&gt;"",申込書!$V$68="特定学年のみ"),"申し込みする","")</f>
        <v/>
      </c>
      <c r="FU429" s="371"/>
      <c r="FV429" s="372"/>
      <c r="FW429" s="373" t="str">
        <f>IF(AND(申込書!$C$69&lt;&gt;"▼プルダウンより選択してください",申込書!$C$69&lt;&gt;"",申込書!$K$22&lt;&gt;"YYYY/MM/DD",$G429&lt;&gt;""),申込書!$K$22,"")</f>
        <v/>
      </c>
      <c r="FX429" s="369" t="str">
        <f>IF(FW429="","",IF(INDEX('コンテンツ＆備考マスタ'!$H:$J,MATCH(学校情報!FW$3,'コンテンツ＆備考マスタ'!$H:$H,0),3)="●",IF(AND(FW429&lt;&gt;"",ISNUMBER(申込書!$AC$22)=TRUE,申込書!$C$69&lt;&gt;"▼プルダウンより選択してください",申込書!$C$69&lt;&gt;""),申込書!$AC$22,""),"-"))</f>
        <v/>
      </c>
      <c r="FY429" s="369"/>
      <c r="FZ429" s="369"/>
      <c r="GA429" s="370" t="str">
        <f>IF(AND(申込書!$C$69&lt;&gt;"▼プルダウンより選択してください",申込書!$C$69&lt;&gt;"",$G429&lt;&gt;"",申込書!$V$69="特定学年のみ"),"申し込みする","")</f>
        <v/>
      </c>
      <c r="GB429" s="371"/>
      <c r="GC429" s="372"/>
      <c r="GD429" s="373" t="str">
        <f>IF(AND(申込書!$C$70&lt;&gt;"▼プルダウンより選択してください",申込書!$C$70&lt;&gt;"",申込書!$K$22&lt;&gt;"YYYY/MM/DD",$G429&lt;&gt;""),申込書!$K$22,"")</f>
        <v/>
      </c>
      <c r="GE429" s="369" t="str">
        <f>IF(GD429="","",IF(INDEX('コンテンツ＆備考マスタ'!$H:$J,MATCH(学校情報!GD$3,'コンテンツ＆備考マスタ'!$H:$H,0),3)="●",IF(AND(GD429&lt;&gt;"",ISNUMBER(申込書!$AC$22)=TRUE,申込書!$C$70&lt;&gt;"▼プルダウンより選択してください",申込書!$C$70&lt;&gt;""),申込書!$AC$22,""),"-"))</f>
        <v/>
      </c>
      <c r="GF429" s="369"/>
      <c r="GG429" s="369"/>
      <c r="GH429" s="370" t="str">
        <f>IF(AND(申込書!$C$70&lt;&gt;"▼プルダウンより選択してください",申込書!$C$70&lt;&gt;"",$G429&lt;&gt;"",申込書!$V$70="特定学年のみ"),"申し込みする","")</f>
        <v/>
      </c>
      <c r="GI429" s="371"/>
      <c r="GJ429" s="372"/>
      <c r="GK429" s="373" t="str">
        <f>IF(AND(申込書!$C$71&lt;&gt;"▼プルダウンより選択してください",申込書!$C$71&lt;&gt;"",申込書!$K$22&lt;&gt;"YYYY/MM/DD",$G429&lt;&gt;""),申込書!$K$22,"")</f>
        <v/>
      </c>
      <c r="GL429" s="369" t="str">
        <f>IF(GK429="","",IF(INDEX('コンテンツ＆備考マスタ'!$H:$J,MATCH(学校情報!GK$3,'コンテンツ＆備考マスタ'!$H:$H,0),3)="●",IF(AND(GK429&lt;&gt;"",ISNUMBER(申込書!$AC$22)=TRUE,申込書!$C$71&lt;&gt;"▼プルダウンより選択してください",申込書!$C$71&lt;&gt;""),申込書!$AC$22,""),"-"))</f>
        <v/>
      </c>
      <c r="GM429" s="369"/>
      <c r="GN429" s="369"/>
      <c r="GO429" s="370" t="str">
        <f>IF(AND(申込書!$C$71&lt;&gt;"▼プルダウンより選択してください",申込書!$C$71&lt;&gt;"",$G429&lt;&gt;"",申込書!$V$71="特定学年のみ"),"申し込みする","")</f>
        <v/>
      </c>
      <c r="GP429" s="371"/>
      <c r="GQ429" s="372"/>
      <c r="GR429" s="373" t="str">
        <f>IF(AND(申込書!$C$72&lt;&gt;"▼プルダウンより選択してください",申込書!$C$72&lt;&gt;"",申込書!$K$22&lt;&gt;"YYYY/MM/DD",$G429&lt;&gt;""),申込書!$K$22,"")</f>
        <v/>
      </c>
      <c r="GS429" s="369" t="str">
        <f>IF(GR429="","",IF(INDEX('コンテンツ＆備考マスタ'!$H:$J,MATCH(学校情報!GR$3,'コンテンツ＆備考マスタ'!$H:$H,0),3)="●",IF(AND(GR429&lt;&gt;"",ISNUMBER(申込書!$AC$22)=TRUE,申込書!$C$72&lt;&gt;"▼プルダウンより選択してください",申込書!$C$72&lt;&gt;""),申込書!$AC$22,""),"-"))</f>
        <v/>
      </c>
      <c r="GT429" s="369"/>
      <c r="GU429" s="369"/>
      <c r="GV429" s="370" t="str">
        <f>IF(AND(申込書!$C$72&lt;&gt;"▼プルダウンより選択してください",申込書!$C$72&lt;&gt;"",$G429&lt;&gt;"",申込書!$V$72="特定学年のみ"),"申し込みする","")</f>
        <v/>
      </c>
      <c r="GW429" s="371"/>
      <c r="GX429" s="372"/>
      <c r="GY429" s="373" t="str">
        <f>IF(AND(申込書!$C$73&lt;&gt;"▼プルダウンより選択してください",申込書!$C$73&lt;&gt;"",申込書!$K$22&lt;&gt;"YYYY/MM/DD",$G429&lt;&gt;""),申込書!$K$22,"")</f>
        <v/>
      </c>
      <c r="GZ429" s="369" t="str">
        <f>IF(GY429="","",IF(INDEX('コンテンツ＆備考マスタ'!$H:$J,MATCH(学校情報!GY$3,'コンテンツ＆備考マスタ'!$H:$H,0),3)="●",IF(AND(GY429&lt;&gt;"",ISNUMBER(申込書!$AC$22)=TRUE,申込書!$C$73&lt;&gt;"▼プルダウンより選択してください",申込書!$C$73&lt;&gt;""),申込書!$AC$22,""),"-"))</f>
        <v/>
      </c>
      <c r="HA429" s="369"/>
      <c r="HB429" s="369"/>
      <c r="HC429" s="370" t="str">
        <f>IF(AND(申込書!$C$73&lt;&gt;"▼プルダウンより選択してください",申込書!$C$73&lt;&gt;"",$G429&lt;&gt;"",申込書!$V$73="特定学年のみ"),"申し込みする","")</f>
        <v/>
      </c>
      <c r="HD429" s="371"/>
      <c r="HE429" s="372"/>
      <c r="HF429" s="373" t="str">
        <f>IF(AND(申込書!$C$74&lt;&gt;"▼プルダウンより選択してください",申込書!$C$74&lt;&gt;"",申込書!$K$22&lt;&gt;"YYYY/MM/DD",$G429&lt;&gt;""),申込書!$K$22,"")</f>
        <v/>
      </c>
      <c r="HG429" s="369" t="str">
        <f>IF(HF429="","",IF(INDEX('コンテンツ＆備考マスタ'!$H:$J,MATCH(学校情報!HF$3,'コンテンツ＆備考マスタ'!$H:$H,0),3)="●",IF(AND(HF429&lt;&gt;"",ISNUMBER(申込書!$AC$22)=TRUE,申込書!$C$74&lt;&gt;"▼プルダウンより選択してください",申込書!$C$74&lt;&gt;""),申込書!$AC$22,""),"-"))</f>
        <v/>
      </c>
      <c r="HH429" s="369"/>
      <c r="HI429" s="369"/>
      <c r="HJ429" s="370" t="str">
        <f>IF(AND(申込書!$C$74&lt;&gt;"▼プルダウンより選択してください",申込書!$C$74&lt;&gt;"",$G429&lt;&gt;"",申込書!$V$74="特定学年のみ"),"申し込みする","")</f>
        <v/>
      </c>
      <c r="HK429" s="371"/>
      <c r="HL429" s="372"/>
      <c r="HM429" s="373" t="str">
        <f>IF(AND(申込書!$C$75&lt;&gt;"▼プルダウンより選択してください",申込書!$C$75&lt;&gt;"",申込書!$K$22&lt;&gt;"YYYY/MM/DD",$G429&lt;&gt;""),申込書!$K$22,"")</f>
        <v/>
      </c>
      <c r="HN429" s="369" t="str">
        <f>IF(HM429="","",IF(INDEX('コンテンツ＆備考マスタ'!$H:$J,MATCH(学校情報!HM$3,'コンテンツ＆備考マスタ'!$H:$H,0),3)="●",IF(AND(HM429&lt;&gt;"",ISNUMBER(申込書!$AC$22)=TRUE,申込書!$C$75&lt;&gt;"▼プルダウンより選択してください",申込書!$C$75&lt;&gt;""),申込書!$AC$22,""),"-"))</f>
        <v/>
      </c>
      <c r="HO429" s="369"/>
      <c r="HP429" s="369"/>
      <c r="HQ429" s="370" t="str">
        <f>IF(AND(申込書!$C$75&lt;&gt;"▼プルダウンより選択してください",申込書!$C$75&lt;&gt;"",$G429&lt;&gt;"",申込書!$V$75="特定学年のみ"),"申し込みする","")</f>
        <v/>
      </c>
      <c r="HR429" s="371"/>
      <c r="HS429" s="371"/>
      <c r="HT429" s="374" t="str">
        <f>IF(AND(申込書!$C$76&lt;&gt;"▼プルダウンより選択してください",申込書!$C$76&lt;&gt;"",申込書!$K$22&lt;&gt;"YYYY/MM/DD",$G429&lt;&gt;""),申込書!$K$22,"")</f>
        <v/>
      </c>
      <c r="HU429" s="369" t="str">
        <f>IF(HT429="","",IF(INDEX('コンテンツ＆備考マスタ'!$H:$J,MATCH(学校情報!HT$3,'コンテンツ＆備考マスタ'!$H:$H,0),3)="●",IF(AND(HT429&lt;&gt;"",ISNUMBER(申込書!$AC$22)=TRUE,申込書!$C$76&lt;&gt;"▼プルダウンより選択してください",申込書!$C$76&lt;&gt;""),申込書!$AC$22,""),"-"))</f>
        <v/>
      </c>
      <c r="HV429" s="369"/>
      <c r="HW429" s="369"/>
      <c r="HX429" s="370" t="str">
        <f>IF(AND(申込書!$C$76&lt;&gt;"▼プルダウンより選択してください",申込書!$C$76&lt;&gt;"",$G429&lt;&gt;"",申込書!$V$76="特定学年のみ"),"申し込みする","")</f>
        <v/>
      </c>
      <c r="HY429" s="371"/>
      <c r="HZ429" s="372"/>
      <c r="IA429" s="69"/>
    </row>
    <row r="430" spans="2:235" ht="26.85" hidden="1" customHeight="1" outlineLevel="1">
      <c r="B430" s="365">
        <f t="shared" si="18"/>
        <v>425</v>
      </c>
      <c r="C430" s="55"/>
      <c r="D430" s="56"/>
      <c r="E430" s="154"/>
      <c r="F430" s="57"/>
      <c r="G430" s="58"/>
      <c r="H430" s="59"/>
      <c r="I430" s="60"/>
      <c r="J430" s="61"/>
      <c r="K430" s="366" t="str">
        <f t="shared" si="19"/>
        <v/>
      </c>
      <c r="L430" s="62"/>
      <c r="M430" s="322"/>
      <c r="N430" s="63"/>
      <c r="O430" s="64"/>
      <c r="P430" s="367" t="str">
        <f t="shared" si="20"/>
        <v/>
      </c>
      <c r="Q430" s="65"/>
      <c r="R430" s="66"/>
      <c r="S430" s="67"/>
      <c r="T430" s="68"/>
      <c r="U430" s="68"/>
      <c r="V430" s="68"/>
      <c r="W430" s="66"/>
      <c r="X430" s="281"/>
      <c r="Y430" s="368" t="str">
        <f>IF(AND(申込書!$C$47&lt;&gt;"▼プルダウンより選択してください",申込書!$C$47&lt;&gt;"",申込書!$K$22&lt;&gt;"YYYY/MM/DD",$G430&lt;&gt;""),申込書!$K$22,"")</f>
        <v/>
      </c>
      <c r="Z430" s="369" t="str">
        <f>IF(Y430="","",IF(INDEX('コンテンツ＆備考マスタ'!$H:$J,MATCH(学校情報!Y$3,'コンテンツ＆備考マスタ'!$H:$H,0),3)="●",IF(AND(Y430&lt;&gt;"",ISNUMBER(申込書!$AC$22)=TRUE,申込書!$C$47&lt;&gt;"▼プルダウンより選択してください",申込書!$C$47&lt;&gt;""),申込書!$AC$22,""),"-"))</f>
        <v/>
      </c>
      <c r="AA430" s="369"/>
      <c r="AB430" s="369"/>
      <c r="AC430" s="370" t="str">
        <f>IF(AND(申込書!$C$47&lt;&gt;"▼プルダウンより選択してください",申込書!$C$47&lt;&gt;"",$G430&lt;&gt;"",申込書!$V$47="特定学年のみ"),"申し込みする","")</f>
        <v/>
      </c>
      <c r="AD430" s="371"/>
      <c r="AE430" s="372"/>
      <c r="AF430" s="373" t="str">
        <f>IF(AND(申込書!$C$48&lt;&gt;"▼プルダウンより選択してください",申込書!$C$48&lt;&gt;"",申込書!$K$22&lt;&gt;"YYYY/MM/DD",$G430&lt;&gt;""),申込書!$K$22,"")</f>
        <v/>
      </c>
      <c r="AG430" s="369" t="str">
        <f>IF(AF430="","",IF(INDEX('コンテンツ＆備考マスタ'!$H:$J,MATCH(学校情報!AF$3,'コンテンツ＆備考マスタ'!$H:$H,0),3)="●",IF(AND(AF430&lt;&gt;"",ISNUMBER(申込書!$AC$22)=TRUE,申込書!$C$48&lt;&gt;"▼プルダウンより選択してください",申込書!$C$48&lt;&gt;""),申込書!$AC$22,""),"-"))</f>
        <v/>
      </c>
      <c r="AH430" s="369"/>
      <c r="AI430" s="369"/>
      <c r="AJ430" s="370" t="str">
        <f>IF(AND(申込書!$C$48&lt;&gt;"▼プルダウンより選択してください",申込書!$C$48&lt;&gt;"",$G430&lt;&gt;"",申込書!$V$48="特定学年のみ"),"申し込みする","")</f>
        <v/>
      </c>
      <c r="AK430" s="371"/>
      <c r="AL430" s="372"/>
      <c r="AM430" s="373" t="str">
        <f>IF(AND(申込書!$C$49&lt;&gt;"▼プルダウンより選択してください",申込書!$C$49&lt;&gt;"",申込書!$K$22&lt;&gt;"YYYY/MM/DD",$G430&lt;&gt;""),申込書!$K$22,"")</f>
        <v/>
      </c>
      <c r="AN430" s="369" t="str">
        <f>IF(AM430="","",IF(INDEX('コンテンツ＆備考マスタ'!$H:$J,MATCH(学校情報!AM$3,'コンテンツ＆備考マスタ'!$H:$H,0),3)="●",IF(AND(AM430&lt;&gt;"",ISNUMBER(申込書!$AC$22)=TRUE,申込書!$C$49&lt;&gt;"▼プルダウンより選択してください",申込書!$C$49&lt;&gt;""),申込書!$AC$22,""),"-"))</f>
        <v/>
      </c>
      <c r="AO430" s="369"/>
      <c r="AP430" s="369"/>
      <c r="AQ430" s="370" t="str">
        <f>IF(AND(申込書!$C$49&lt;&gt;"▼プルダウンより選択してください",申込書!$C$49&lt;&gt;"",$G430&lt;&gt;"",申込書!$V$49="特定学年のみ"),"申し込みする","")</f>
        <v/>
      </c>
      <c r="AR430" s="371"/>
      <c r="AS430" s="372"/>
      <c r="AT430" s="373" t="str">
        <f>IF(AND(申込書!$C$50&lt;&gt;"▼プルダウンより選択してください",申込書!$C$50&lt;&gt;"",申込書!$K$22&lt;&gt;"YYYY/MM/DD",$G430&lt;&gt;""),申込書!$K$22,"")</f>
        <v/>
      </c>
      <c r="AU430" s="369" t="str">
        <f>IF(AT430="","",IF(INDEX('コンテンツ＆備考マスタ'!$H:$J,MATCH(学校情報!AT$3,'コンテンツ＆備考マスタ'!$H:$H,0),3)="●",IF(AND(AT430&lt;&gt;"",ISNUMBER(申込書!$AC$22)=TRUE,申込書!$C$50&lt;&gt;"▼プルダウンより選択してください",申込書!$C$50&lt;&gt;""),申込書!$AC$22,""),"-"))</f>
        <v/>
      </c>
      <c r="AV430" s="369"/>
      <c r="AW430" s="369"/>
      <c r="AX430" s="370" t="str">
        <f>IF(AND(申込書!$C$50&lt;&gt;"▼プルダウンより選択してください",申込書!$C$50&lt;&gt;"",$G430&lt;&gt;"",申込書!$V$50="特定学年のみ"),"申し込みする","")</f>
        <v/>
      </c>
      <c r="AY430" s="371"/>
      <c r="AZ430" s="372"/>
      <c r="BA430" s="373" t="str">
        <f>IF(AND(申込書!$C$51&lt;&gt;"▼プルダウンより選択してください",申込書!$C$51&lt;&gt;"",申込書!$K$22&lt;&gt;"YYYY/MM/DD",$G430&lt;&gt;""),申込書!$K$22,"")</f>
        <v/>
      </c>
      <c r="BB430" s="369" t="str">
        <f>IF(BA430="","",IF(INDEX('コンテンツ＆備考マスタ'!$H:$J,MATCH(学校情報!BA$3,'コンテンツ＆備考マスタ'!$H:$H,0),3)="●",IF(AND(BA430&lt;&gt;"",ISNUMBER(申込書!$AC$22)=TRUE,申込書!$C$51&lt;&gt;"▼プルダウンより選択してください",申込書!$C$51&lt;&gt;""),申込書!$AC$22,""),"-"))</f>
        <v/>
      </c>
      <c r="BC430" s="369"/>
      <c r="BD430" s="369"/>
      <c r="BE430" s="370" t="str">
        <f>IF(AND(申込書!$C$51&lt;&gt;"▼プルダウンより選択してください",申込書!$C$51&lt;&gt;"",$G430&lt;&gt;"",申込書!$V$51="特定学年のみ"),"申し込みする","")</f>
        <v/>
      </c>
      <c r="BF430" s="371"/>
      <c r="BG430" s="372"/>
      <c r="BH430" s="373" t="str">
        <f>IF(AND(申込書!$C$52&lt;&gt;"▼プルダウンより選択してください",申込書!$C$52&lt;&gt;"",申込書!$K$22&lt;&gt;"YYYY/MM/DD",$G430&lt;&gt;""),申込書!$K$22,"")</f>
        <v/>
      </c>
      <c r="BI430" s="369" t="str">
        <f>IF(BH430="","",IF(INDEX('コンテンツ＆備考マスタ'!$H:$J,MATCH(学校情報!BH$3,'コンテンツ＆備考マスタ'!$H:$H,0),3)="●",IF(AND(BH430&lt;&gt;"",ISNUMBER(申込書!$AC$22)=TRUE,申込書!$C$52&lt;&gt;"▼プルダウンより選択してください",申込書!$C$52&lt;&gt;""),申込書!$AC$22,""),"-"))</f>
        <v/>
      </c>
      <c r="BJ430" s="369"/>
      <c r="BK430" s="369"/>
      <c r="BL430" s="370" t="str">
        <f>IF(AND(申込書!$C$52&lt;&gt;"▼プルダウンより選択してください",申込書!$C$52&lt;&gt;"",$G430&lt;&gt;"",申込書!$V$52="特定学年のみ"),"申し込みする","")</f>
        <v/>
      </c>
      <c r="BM430" s="371"/>
      <c r="BN430" s="372"/>
      <c r="BO430" s="373" t="str">
        <f>IF(AND(申込書!$C$53&lt;&gt;"▼プルダウンより選択してください",申込書!$C$53&lt;&gt;"",申込書!$K$22&lt;&gt;"YYYY/MM/DD",$G430&lt;&gt;""),申込書!$K$22,"")</f>
        <v/>
      </c>
      <c r="BP430" s="369" t="str">
        <f>IF(BO430="","",IF(INDEX('コンテンツ＆備考マスタ'!$H:$J,MATCH(学校情報!BO$3,'コンテンツ＆備考マスタ'!$H:$H,0),3)="●",IF(AND(BO430&lt;&gt;"",ISNUMBER(申込書!$AC$22)=TRUE,申込書!$C$53&lt;&gt;"▼プルダウンより選択してください",申込書!$C$53&lt;&gt;""),申込書!$AC$22,""),"-"))</f>
        <v/>
      </c>
      <c r="BQ430" s="369"/>
      <c r="BR430" s="369"/>
      <c r="BS430" s="370" t="str">
        <f>IF(AND(申込書!$C$53&lt;&gt;"▼プルダウンより選択してください",申込書!$C$53&lt;&gt;"",$G430&lt;&gt;"",申込書!$V$53="特定学年のみ"),"申し込みする","")</f>
        <v/>
      </c>
      <c r="BT430" s="371"/>
      <c r="BU430" s="372"/>
      <c r="BV430" s="373" t="str">
        <f>IF(AND(申込書!$C$54&lt;&gt;"▼プルダウンより選択してください",申込書!$C$54&lt;&gt;"",申込書!$K$22&lt;&gt;"YYYY/MM/DD",$G430&lt;&gt;""),申込書!$K$22,"")</f>
        <v/>
      </c>
      <c r="BW430" s="369" t="str">
        <f>IF(BV430="","",IF(INDEX('コンテンツ＆備考マスタ'!$H:$J,MATCH(学校情報!BV$3,'コンテンツ＆備考マスタ'!$H:$H,0),3)="●",IF(AND(BV430&lt;&gt;"",ISNUMBER(申込書!$AC$22)=TRUE,申込書!$C$54&lt;&gt;"▼プルダウンより選択してください",申込書!$C$54&lt;&gt;""),申込書!$AC$22,""),"-"))</f>
        <v/>
      </c>
      <c r="BX430" s="369"/>
      <c r="BY430" s="369"/>
      <c r="BZ430" s="370" t="str">
        <f>IF(AND(申込書!$C$54&lt;&gt;"▼プルダウンより選択してください",申込書!$C$54&lt;&gt;"",$G430&lt;&gt;"",申込書!$V$54="特定学年のみ"),"申し込みする","")</f>
        <v/>
      </c>
      <c r="CA430" s="371"/>
      <c r="CB430" s="372"/>
      <c r="CC430" s="373" t="str">
        <f>IF(AND(申込書!$C$55&lt;&gt;"▼プルダウンより選択してください",申込書!$C$55&lt;&gt;"",申込書!$K$22&lt;&gt;"YYYY/MM/DD",$G430&lt;&gt;""),申込書!$K$22,"")</f>
        <v/>
      </c>
      <c r="CD430" s="369" t="str">
        <f>IF(CC430="","",IF(INDEX('コンテンツ＆備考マスタ'!$H:$J,MATCH(学校情報!CC$3,'コンテンツ＆備考マスタ'!$H:$H,0),3)="●",IF(AND(CC430&lt;&gt;"",ISNUMBER(申込書!$AC$22)=TRUE,申込書!$C$55&lt;&gt;"▼プルダウンより選択してください",申込書!$C$55&lt;&gt;""),申込書!$AC$22,""),"-"))</f>
        <v/>
      </c>
      <c r="CE430" s="369"/>
      <c r="CF430" s="369"/>
      <c r="CG430" s="370" t="str">
        <f>IF(AND(申込書!$C$55&lt;&gt;"▼プルダウンより選択してください",申込書!$C$55&lt;&gt;"",$G430&lt;&gt;"",申込書!$V$55="特定学年のみ"),"申し込みする","")</f>
        <v/>
      </c>
      <c r="CH430" s="371"/>
      <c r="CI430" s="372"/>
      <c r="CJ430" s="373" t="str">
        <f>IF(AND(申込書!$C$56&lt;&gt;"▼プルダウンより選択してください",申込書!$C$56&lt;&gt;"",申込書!$K$22&lt;&gt;"YYYY/MM/DD",$G430&lt;&gt;""),申込書!$K$22,"")</f>
        <v/>
      </c>
      <c r="CK430" s="369" t="str">
        <f>IF(CJ430="","",IF(INDEX('コンテンツ＆備考マスタ'!$H:$J,MATCH(学校情報!CJ$3,'コンテンツ＆備考マスタ'!$H:$H,0),3)="●",IF(AND(CJ430&lt;&gt;"",ISNUMBER(申込書!$AC$22)=TRUE,申込書!$C$56&lt;&gt;"▼プルダウンより選択してください",申込書!$C$56&lt;&gt;""),申込書!$AC$22,""),"-"))</f>
        <v/>
      </c>
      <c r="CL430" s="369"/>
      <c r="CM430" s="369"/>
      <c r="CN430" s="370" t="str">
        <f>IF(AND(申込書!$C$56&lt;&gt;"▼プルダウンより選択してください",申込書!$C$56&lt;&gt;"",$G430&lt;&gt;"",申込書!$V$56="特定学年のみ"),"申し込みする","")</f>
        <v/>
      </c>
      <c r="CO430" s="371"/>
      <c r="CP430" s="372"/>
      <c r="CQ430" s="373" t="str">
        <f>IF(AND(申込書!$C$57&lt;&gt;"▼プルダウンより選択してください",申込書!$C$57&lt;&gt;"",申込書!$K$22&lt;&gt;"YYYY/MM/DD",$G430&lt;&gt;""),申込書!$K$22,"")</f>
        <v/>
      </c>
      <c r="CR430" s="369" t="str">
        <f>IF(CQ430="","",IF(INDEX('コンテンツ＆備考マスタ'!$H:$J,MATCH(学校情報!CQ$3,'コンテンツ＆備考マスタ'!$H:$H,0),3)="●",IF(AND(CQ430&lt;&gt;"",ISNUMBER(申込書!$AC$22)=TRUE,申込書!$C$57&lt;&gt;"▼プルダウンより選択してください",申込書!$C$57&lt;&gt;""),申込書!$AC$22,""),"-"))</f>
        <v/>
      </c>
      <c r="CS430" s="369"/>
      <c r="CT430" s="369"/>
      <c r="CU430" s="369" t="str">
        <f>IF(AND(申込書!$C$57&lt;&gt;"▼プルダウンより選択してください",申込書!$C$57&lt;&gt;"",$G430&lt;&gt;"",申込書!$V$57="特定学年のみ"),"申し込みする","")</f>
        <v/>
      </c>
      <c r="CV430" s="371"/>
      <c r="CW430" s="372"/>
      <c r="CX430" s="373" t="str">
        <f>IF(AND(申込書!$C$58&lt;&gt;"▼プルダウンより選択してください",申込書!$C$58&lt;&gt;"",申込書!$K$22&lt;&gt;"YYYY/MM/DD",$G430&lt;&gt;""),申込書!$K$22,"")</f>
        <v/>
      </c>
      <c r="CY430" s="369" t="str">
        <f>IF(CX430="","",IF(INDEX('コンテンツ＆備考マスタ'!$H:$J,MATCH(学校情報!CX$3,'コンテンツ＆備考マスタ'!$H:$H,0),3)="●",IF(AND(CX430&lt;&gt;"",ISNUMBER(申込書!$AC$22)=TRUE,申込書!$C$58&lt;&gt;"▼プルダウンより選択してください",申込書!$C$58&lt;&gt;""),申込書!$AC$22,""),"-"))</f>
        <v/>
      </c>
      <c r="CZ430" s="369"/>
      <c r="DA430" s="369"/>
      <c r="DB430" s="369" t="str">
        <f>IF(AND(申込書!$C$58&lt;&gt;"▼プルダウンより選択してください",申込書!$C$58&lt;&gt;"",$G430&lt;&gt;"",申込書!$V$58="特定学年のみ"),"申し込みする","")</f>
        <v/>
      </c>
      <c r="DC430" s="371"/>
      <c r="DD430" s="372"/>
      <c r="DE430" s="373" t="str">
        <f>IF(AND(申込書!$C$59&lt;&gt;"▼プルダウンより選択してください",申込書!$C$59&lt;&gt;"",申込書!$K$22&lt;&gt;"YYYY/MM/DD",$G430&lt;&gt;""),申込書!$K$22,"")</f>
        <v/>
      </c>
      <c r="DF430" s="369" t="str">
        <f>IF(DE430="","",IF(INDEX('コンテンツ＆備考マスタ'!$H:$J,MATCH(学校情報!DE$3,'コンテンツ＆備考マスタ'!$H:$H,0),3)="●",IF(AND(DE430&lt;&gt;"",ISNUMBER(申込書!$AC$22)=TRUE,申込書!$C$59&lt;&gt;"▼プルダウンより選択してください",申込書!$C$59&lt;&gt;""),申込書!$AC$22,""),"-"))</f>
        <v/>
      </c>
      <c r="DG430" s="369"/>
      <c r="DH430" s="369"/>
      <c r="DI430" s="369" t="str">
        <f>IF(AND(申込書!$C$59&lt;&gt;"▼プルダウンより選択してください",申込書!$C$59&lt;&gt;"",$G430&lt;&gt;"",申込書!$V$59="特定学年のみ"),"申し込みする","")</f>
        <v/>
      </c>
      <c r="DJ430" s="371"/>
      <c r="DK430" s="372"/>
      <c r="DL430" s="373" t="str">
        <f>IF(AND(申込書!$C$60&lt;&gt;"▼プルダウンより選択してください",申込書!$C$60&lt;&gt;"",申込書!$K$22&lt;&gt;"YYYY/MM/DD",$G430&lt;&gt;""),申込書!$K$22,"")</f>
        <v/>
      </c>
      <c r="DM430" s="369" t="str">
        <f>IF(DL430="","",IF(INDEX('コンテンツ＆備考マスタ'!$H:$J,MATCH(学校情報!DL$3,'コンテンツ＆備考マスタ'!$H:$H,0),3)="●",IF(AND(DL430&lt;&gt;"",ISNUMBER(申込書!$AC$22)=TRUE,申込書!$C$60&lt;&gt;"▼プルダウンより選択してください",申込書!$C$60&lt;&gt;""),申込書!$AC$22,""),"-"))</f>
        <v/>
      </c>
      <c r="DN430" s="369"/>
      <c r="DO430" s="369"/>
      <c r="DP430" s="369" t="str">
        <f>IF(AND(申込書!$C$60&lt;&gt;"▼プルダウンより選択してください",申込書!$C$60&lt;&gt;"",$G430&lt;&gt;"",申込書!$V$60="特定学年のみ"),"申し込みする","")</f>
        <v/>
      </c>
      <c r="DQ430" s="371"/>
      <c r="DR430" s="372"/>
      <c r="DS430" s="373" t="str">
        <f>IF(AND(申込書!$C$61&lt;&gt;"▼プルダウンより選択してください",申込書!$C$61&lt;&gt;"",申込書!$K$22&lt;&gt;"YYYY/MM/DD",$G430&lt;&gt;""),申込書!$K$22,"")</f>
        <v/>
      </c>
      <c r="DT430" s="369" t="str">
        <f>IF(DS430="","",IF(INDEX('コンテンツ＆備考マスタ'!$H:$J,MATCH(学校情報!DS$3,'コンテンツ＆備考マスタ'!$H:$H,0),3)="●",IF(AND(DS430&lt;&gt;"",ISNUMBER(申込書!$AC$22)=TRUE,申込書!$C$61&lt;&gt;"▼プルダウンより選択してください",申込書!$C$61&lt;&gt;""),申込書!$AC$22,""),"-"))</f>
        <v/>
      </c>
      <c r="DU430" s="369"/>
      <c r="DV430" s="369"/>
      <c r="DW430" s="369" t="str">
        <f>IF(AND(申込書!$C$61&lt;&gt;"▼プルダウンより選択してください",申込書!$C$61&lt;&gt;"",$G430&lt;&gt;"",申込書!$V$61="特定学年のみ"),"申し込みする","")</f>
        <v/>
      </c>
      <c r="DX430" s="371"/>
      <c r="DY430" s="372"/>
      <c r="DZ430" s="373" t="str">
        <f>IF(AND(申込書!$C$62&lt;&gt;"▼プルダウンより選択してください",申込書!$C$62&lt;&gt;"",申込書!$K$22&lt;&gt;"YYYY/MM/DD",$G430&lt;&gt;""),申込書!$K$22,"")</f>
        <v/>
      </c>
      <c r="EA430" s="369" t="str">
        <f>IF(DZ430="","",IF(INDEX('コンテンツ＆備考マスタ'!$H:$J,MATCH(学校情報!DZ$3,'コンテンツ＆備考マスタ'!$H:$H,0),3)="●",IF(AND(DZ430&lt;&gt;"",ISNUMBER(申込書!$AC$22)=TRUE,申込書!$C$62&lt;&gt;"▼プルダウンより選択してください",申込書!$C$62&lt;&gt;""),申込書!$AC$22,""),"-"))</f>
        <v/>
      </c>
      <c r="EB430" s="369"/>
      <c r="EC430" s="369"/>
      <c r="ED430" s="370" t="str">
        <f>IF(AND(申込書!$C$62&lt;&gt;"▼プルダウンより選択してください",申込書!$C$62&lt;&gt;"",$G430&lt;&gt;"",申込書!$V$62="特定学年のみ"),"申し込みする","")</f>
        <v/>
      </c>
      <c r="EE430" s="371"/>
      <c r="EF430" s="372"/>
      <c r="EG430" s="373" t="str">
        <f>IF(AND(申込書!$C$63&lt;&gt;"▼プルダウンより選択してください",申込書!$C$63&lt;&gt;"",申込書!$K$22&lt;&gt;"YYYY/MM/DD",$G430&lt;&gt;""),申込書!$K$22,"")</f>
        <v/>
      </c>
      <c r="EH430" s="369" t="str">
        <f>IF(EG430="","",IF(INDEX('コンテンツ＆備考マスタ'!$H:$J,MATCH(学校情報!EG$3,'コンテンツ＆備考マスタ'!$H:$H,0),3)="●",IF(AND(EG430&lt;&gt;"",ISNUMBER(申込書!$AC$22)=TRUE,申込書!$C$63&lt;&gt;"▼プルダウンより選択してください",申込書!$C$63&lt;&gt;""),申込書!$AC$22,""),"-"))</f>
        <v/>
      </c>
      <c r="EI430" s="369"/>
      <c r="EJ430" s="369"/>
      <c r="EK430" s="370" t="str">
        <f>IF(AND(申込書!$C$63&lt;&gt;"▼プルダウンより選択してください",申込書!$C$63&lt;&gt;"",$G430&lt;&gt;"",申込書!$V$63="特定学年のみ"),"申し込みする","")</f>
        <v/>
      </c>
      <c r="EL430" s="371"/>
      <c r="EM430" s="372"/>
      <c r="EN430" s="373" t="str">
        <f>IF(AND(申込書!$C$64&lt;&gt;"▼プルダウンより選択してください",申込書!$C$64&lt;&gt;"",申込書!$K$22&lt;&gt;"YYYY/MM/DD",$G430&lt;&gt;""),申込書!$K$22,"")</f>
        <v/>
      </c>
      <c r="EO430" s="369" t="str">
        <f>IF(EN430="","",IF(INDEX('コンテンツ＆備考マスタ'!$H:$J,MATCH(学校情報!EN$3,'コンテンツ＆備考マスタ'!$H:$H,0),3)="●",IF(AND(EN430&lt;&gt;"",ISNUMBER(申込書!$AC$22)=TRUE,申込書!$C$64&lt;&gt;"▼プルダウンより選択してください",申込書!$C$64&lt;&gt;""),申込書!$AC$22,""),"-"))</f>
        <v/>
      </c>
      <c r="EP430" s="369"/>
      <c r="EQ430" s="369"/>
      <c r="ER430" s="370" t="str">
        <f>IF(AND(申込書!$C$64&lt;&gt;"▼プルダウンより選択してください",申込書!$C$64&lt;&gt;"",$G430&lt;&gt;"",申込書!$V$64="特定学年のみ"),"申し込みする","")</f>
        <v/>
      </c>
      <c r="ES430" s="371"/>
      <c r="ET430" s="372"/>
      <c r="EU430" s="373" t="str">
        <f>IF(AND(申込書!$C$65&lt;&gt;"▼プルダウンより選択してください",申込書!$C$65&lt;&gt;"",申込書!$K$22&lt;&gt;"YYYY/MM/DD",$G430&lt;&gt;""),申込書!$K$22,"")</f>
        <v/>
      </c>
      <c r="EV430" s="369" t="str">
        <f>IF(EU430="","",IF(INDEX('コンテンツ＆備考マスタ'!$H:$J,MATCH(学校情報!EU$3,'コンテンツ＆備考マスタ'!$H:$H,0),3)="●",IF(AND(EU430&lt;&gt;"",ISNUMBER(申込書!$AC$22)=TRUE,申込書!$C$65&lt;&gt;"▼プルダウンより選択してください",申込書!$C$65&lt;&gt;""),申込書!$AC$22,""),"-"))</f>
        <v/>
      </c>
      <c r="EW430" s="369"/>
      <c r="EX430" s="369"/>
      <c r="EY430" s="370" t="str">
        <f>IF(AND(申込書!$C$65&lt;&gt;"▼プルダウンより選択してください",申込書!$C$65&lt;&gt;"",$G430&lt;&gt;"",申込書!$V$65="特定学年のみ"),"申し込みする","")</f>
        <v/>
      </c>
      <c r="EZ430" s="371"/>
      <c r="FA430" s="372"/>
      <c r="FB430" s="373" t="str">
        <f>IF(AND(申込書!$C$66&lt;&gt;"▼プルダウンより選択してください",申込書!$C$66&lt;&gt;"",申込書!$K$22&lt;&gt;"YYYY/MM/DD",$G430&lt;&gt;""),申込書!$K$22,"")</f>
        <v/>
      </c>
      <c r="FC430" s="369" t="str">
        <f>IF(FB430="","",IF(INDEX('コンテンツ＆備考マスタ'!$H:$J,MATCH(学校情報!FB$3,'コンテンツ＆備考マスタ'!$H:$H,0),3)="●",IF(AND(FB430&lt;&gt;"",ISNUMBER(申込書!$AC$22)=TRUE,申込書!$C$66&lt;&gt;"▼プルダウンより選択してください",申込書!$C$66&lt;&gt;""),申込書!$AC$22,""),"-"))</f>
        <v/>
      </c>
      <c r="FD430" s="369"/>
      <c r="FE430" s="369"/>
      <c r="FF430" s="370" t="str">
        <f>IF(AND(申込書!$C$66&lt;&gt;"▼プルダウンより選択してください",申込書!$C$66&lt;&gt;"",$G430&lt;&gt;"",申込書!$V$66="特定学年のみ"),"申し込みする","")</f>
        <v/>
      </c>
      <c r="FG430" s="371"/>
      <c r="FH430" s="372"/>
      <c r="FI430" s="373" t="str">
        <f>IF(AND(申込書!$C$67&lt;&gt;"▼プルダウンより選択してください",申込書!$C$67&lt;&gt;"",申込書!$K$22&lt;&gt;"YYYY/MM/DD",$G430&lt;&gt;""),申込書!$K$22,"")</f>
        <v/>
      </c>
      <c r="FJ430" s="369" t="str">
        <f>IF(FI430="","",IF(INDEX('コンテンツ＆備考マスタ'!$H:$J,MATCH(学校情報!FI$3,'コンテンツ＆備考マスタ'!$H:$H,0),3)="●",IF(AND(FI430&lt;&gt;"",ISNUMBER(申込書!$AC$22)=TRUE,申込書!$C$67&lt;&gt;"▼プルダウンより選択してください",申込書!$C$67&lt;&gt;""),申込書!$AC$22,""),"-"))</f>
        <v/>
      </c>
      <c r="FK430" s="369"/>
      <c r="FL430" s="369"/>
      <c r="FM430" s="370" t="str">
        <f>IF(AND(申込書!$C$67&lt;&gt;"▼プルダウンより選択してください",申込書!$C$67&lt;&gt;"",$G430&lt;&gt;"",申込書!$V$67="特定学年のみ"),"申し込みする","")</f>
        <v/>
      </c>
      <c r="FN430" s="371"/>
      <c r="FO430" s="372"/>
      <c r="FP430" s="373" t="str">
        <f>IF(AND(申込書!$C$68&lt;&gt;"▼プルダウンより選択してください",申込書!$C$68&lt;&gt;"",申込書!$K$22&lt;&gt;"YYYY/MM/DD",$G430&lt;&gt;""),申込書!$K$22,"")</f>
        <v/>
      </c>
      <c r="FQ430" s="369" t="str">
        <f>IF(FP430="","",IF(INDEX('コンテンツ＆備考マスタ'!$H:$J,MATCH(学校情報!FP$3,'コンテンツ＆備考マスタ'!$H:$H,0),3)="●",IF(AND(FP430&lt;&gt;"",ISNUMBER(申込書!$AC$22)=TRUE,申込書!$C$68&lt;&gt;"▼プルダウンより選択してください",申込書!$C$68&lt;&gt;""),申込書!$AC$22,""),"-"))</f>
        <v/>
      </c>
      <c r="FR430" s="369"/>
      <c r="FS430" s="369"/>
      <c r="FT430" s="370" t="str">
        <f>IF(AND(申込書!$C$68&lt;&gt;"▼プルダウンより選択してください",申込書!$C$68&lt;&gt;"",$G430&lt;&gt;"",申込書!$V$68="特定学年のみ"),"申し込みする","")</f>
        <v/>
      </c>
      <c r="FU430" s="371"/>
      <c r="FV430" s="372"/>
      <c r="FW430" s="373" t="str">
        <f>IF(AND(申込書!$C$69&lt;&gt;"▼プルダウンより選択してください",申込書!$C$69&lt;&gt;"",申込書!$K$22&lt;&gt;"YYYY/MM/DD",$G430&lt;&gt;""),申込書!$K$22,"")</f>
        <v/>
      </c>
      <c r="FX430" s="369" t="str">
        <f>IF(FW430="","",IF(INDEX('コンテンツ＆備考マスタ'!$H:$J,MATCH(学校情報!FW$3,'コンテンツ＆備考マスタ'!$H:$H,0),3)="●",IF(AND(FW430&lt;&gt;"",ISNUMBER(申込書!$AC$22)=TRUE,申込書!$C$69&lt;&gt;"▼プルダウンより選択してください",申込書!$C$69&lt;&gt;""),申込書!$AC$22,""),"-"))</f>
        <v/>
      </c>
      <c r="FY430" s="369"/>
      <c r="FZ430" s="369"/>
      <c r="GA430" s="370" t="str">
        <f>IF(AND(申込書!$C$69&lt;&gt;"▼プルダウンより選択してください",申込書!$C$69&lt;&gt;"",$G430&lt;&gt;"",申込書!$V$69="特定学年のみ"),"申し込みする","")</f>
        <v/>
      </c>
      <c r="GB430" s="371"/>
      <c r="GC430" s="372"/>
      <c r="GD430" s="373" t="str">
        <f>IF(AND(申込書!$C$70&lt;&gt;"▼プルダウンより選択してください",申込書!$C$70&lt;&gt;"",申込書!$K$22&lt;&gt;"YYYY/MM/DD",$G430&lt;&gt;""),申込書!$K$22,"")</f>
        <v/>
      </c>
      <c r="GE430" s="369" t="str">
        <f>IF(GD430="","",IF(INDEX('コンテンツ＆備考マスタ'!$H:$J,MATCH(学校情報!GD$3,'コンテンツ＆備考マスタ'!$H:$H,0),3)="●",IF(AND(GD430&lt;&gt;"",ISNUMBER(申込書!$AC$22)=TRUE,申込書!$C$70&lt;&gt;"▼プルダウンより選択してください",申込書!$C$70&lt;&gt;""),申込書!$AC$22,""),"-"))</f>
        <v/>
      </c>
      <c r="GF430" s="369"/>
      <c r="GG430" s="369"/>
      <c r="GH430" s="370" t="str">
        <f>IF(AND(申込書!$C$70&lt;&gt;"▼プルダウンより選択してください",申込書!$C$70&lt;&gt;"",$G430&lt;&gt;"",申込書!$V$70="特定学年のみ"),"申し込みする","")</f>
        <v/>
      </c>
      <c r="GI430" s="371"/>
      <c r="GJ430" s="372"/>
      <c r="GK430" s="373" t="str">
        <f>IF(AND(申込書!$C$71&lt;&gt;"▼プルダウンより選択してください",申込書!$C$71&lt;&gt;"",申込書!$K$22&lt;&gt;"YYYY/MM/DD",$G430&lt;&gt;""),申込書!$K$22,"")</f>
        <v/>
      </c>
      <c r="GL430" s="369" t="str">
        <f>IF(GK430="","",IF(INDEX('コンテンツ＆備考マスタ'!$H:$J,MATCH(学校情報!GK$3,'コンテンツ＆備考マスタ'!$H:$H,0),3)="●",IF(AND(GK430&lt;&gt;"",ISNUMBER(申込書!$AC$22)=TRUE,申込書!$C$71&lt;&gt;"▼プルダウンより選択してください",申込書!$C$71&lt;&gt;""),申込書!$AC$22,""),"-"))</f>
        <v/>
      </c>
      <c r="GM430" s="369"/>
      <c r="GN430" s="369"/>
      <c r="GO430" s="370" t="str">
        <f>IF(AND(申込書!$C$71&lt;&gt;"▼プルダウンより選択してください",申込書!$C$71&lt;&gt;"",$G430&lt;&gt;"",申込書!$V$71="特定学年のみ"),"申し込みする","")</f>
        <v/>
      </c>
      <c r="GP430" s="371"/>
      <c r="GQ430" s="372"/>
      <c r="GR430" s="373" t="str">
        <f>IF(AND(申込書!$C$72&lt;&gt;"▼プルダウンより選択してください",申込書!$C$72&lt;&gt;"",申込書!$K$22&lt;&gt;"YYYY/MM/DD",$G430&lt;&gt;""),申込書!$K$22,"")</f>
        <v/>
      </c>
      <c r="GS430" s="369" t="str">
        <f>IF(GR430="","",IF(INDEX('コンテンツ＆備考マスタ'!$H:$J,MATCH(学校情報!GR$3,'コンテンツ＆備考マスタ'!$H:$H,0),3)="●",IF(AND(GR430&lt;&gt;"",ISNUMBER(申込書!$AC$22)=TRUE,申込書!$C$72&lt;&gt;"▼プルダウンより選択してください",申込書!$C$72&lt;&gt;""),申込書!$AC$22,""),"-"))</f>
        <v/>
      </c>
      <c r="GT430" s="369"/>
      <c r="GU430" s="369"/>
      <c r="GV430" s="370" t="str">
        <f>IF(AND(申込書!$C$72&lt;&gt;"▼プルダウンより選択してください",申込書!$C$72&lt;&gt;"",$G430&lt;&gt;"",申込書!$V$72="特定学年のみ"),"申し込みする","")</f>
        <v/>
      </c>
      <c r="GW430" s="371"/>
      <c r="GX430" s="372"/>
      <c r="GY430" s="373" t="str">
        <f>IF(AND(申込書!$C$73&lt;&gt;"▼プルダウンより選択してください",申込書!$C$73&lt;&gt;"",申込書!$K$22&lt;&gt;"YYYY/MM/DD",$G430&lt;&gt;""),申込書!$K$22,"")</f>
        <v/>
      </c>
      <c r="GZ430" s="369" t="str">
        <f>IF(GY430="","",IF(INDEX('コンテンツ＆備考マスタ'!$H:$J,MATCH(学校情報!GY$3,'コンテンツ＆備考マスタ'!$H:$H,0),3)="●",IF(AND(GY430&lt;&gt;"",ISNUMBER(申込書!$AC$22)=TRUE,申込書!$C$73&lt;&gt;"▼プルダウンより選択してください",申込書!$C$73&lt;&gt;""),申込書!$AC$22,""),"-"))</f>
        <v/>
      </c>
      <c r="HA430" s="369"/>
      <c r="HB430" s="369"/>
      <c r="HC430" s="370" t="str">
        <f>IF(AND(申込書!$C$73&lt;&gt;"▼プルダウンより選択してください",申込書!$C$73&lt;&gt;"",$G430&lt;&gt;"",申込書!$V$73="特定学年のみ"),"申し込みする","")</f>
        <v/>
      </c>
      <c r="HD430" s="371"/>
      <c r="HE430" s="372"/>
      <c r="HF430" s="373" t="str">
        <f>IF(AND(申込書!$C$74&lt;&gt;"▼プルダウンより選択してください",申込書!$C$74&lt;&gt;"",申込書!$K$22&lt;&gt;"YYYY/MM/DD",$G430&lt;&gt;""),申込書!$K$22,"")</f>
        <v/>
      </c>
      <c r="HG430" s="369" t="str">
        <f>IF(HF430="","",IF(INDEX('コンテンツ＆備考マスタ'!$H:$J,MATCH(学校情報!HF$3,'コンテンツ＆備考マスタ'!$H:$H,0),3)="●",IF(AND(HF430&lt;&gt;"",ISNUMBER(申込書!$AC$22)=TRUE,申込書!$C$74&lt;&gt;"▼プルダウンより選択してください",申込書!$C$74&lt;&gt;""),申込書!$AC$22,""),"-"))</f>
        <v/>
      </c>
      <c r="HH430" s="369"/>
      <c r="HI430" s="369"/>
      <c r="HJ430" s="370" t="str">
        <f>IF(AND(申込書!$C$74&lt;&gt;"▼プルダウンより選択してください",申込書!$C$74&lt;&gt;"",$G430&lt;&gt;"",申込書!$V$74="特定学年のみ"),"申し込みする","")</f>
        <v/>
      </c>
      <c r="HK430" s="371"/>
      <c r="HL430" s="372"/>
      <c r="HM430" s="373" t="str">
        <f>IF(AND(申込書!$C$75&lt;&gt;"▼プルダウンより選択してください",申込書!$C$75&lt;&gt;"",申込書!$K$22&lt;&gt;"YYYY/MM/DD",$G430&lt;&gt;""),申込書!$K$22,"")</f>
        <v/>
      </c>
      <c r="HN430" s="369" t="str">
        <f>IF(HM430="","",IF(INDEX('コンテンツ＆備考マスタ'!$H:$J,MATCH(学校情報!HM$3,'コンテンツ＆備考マスタ'!$H:$H,0),3)="●",IF(AND(HM430&lt;&gt;"",ISNUMBER(申込書!$AC$22)=TRUE,申込書!$C$75&lt;&gt;"▼プルダウンより選択してください",申込書!$C$75&lt;&gt;""),申込書!$AC$22,""),"-"))</f>
        <v/>
      </c>
      <c r="HO430" s="369"/>
      <c r="HP430" s="369"/>
      <c r="HQ430" s="370" t="str">
        <f>IF(AND(申込書!$C$75&lt;&gt;"▼プルダウンより選択してください",申込書!$C$75&lt;&gt;"",$G430&lt;&gt;"",申込書!$V$75="特定学年のみ"),"申し込みする","")</f>
        <v/>
      </c>
      <c r="HR430" s="371"/>
      <c r="HS430" s="371"/>
      <c r="HT430" s="374" t="str">
        <f>IF(AND(申込書!$C$76&lt;&gt;"▼プルダウンより選択してください",申込書!$C$76&lt;&gt;"",申込書!$K$22&lt;&gt;"YYYY/MM/DD",$G430&lt;&gt;""),申込書!$K$22,"")</f>
        <v/>
      </c>
      <c r="HU430" s="369" t="str">
        <f>IF(HT430="","",IF(INDEX('コンテンツ＆備考マスタ'!$H:$J,MATCH(学校情報!HT$3,'コンテンツ＆備考マスタ'!$H:$H,0),3)="●",IF(AND(HT430&lt;&gt;"",ISNUMBER(申込書!$AC$22)=TRUE,申込書!$C$76&lt;&gt;"▼プルダウンより選択してください",申込書!$C$76&lt;&gt;""),申込書!$AC$22,""),"-"))</f>
        <v/>
      </c>
      <c r="HV430" s="369"/>
      <c r="HW430" s="369"/>
      <c r="HX430" s="370" t="str">
        <f>IF(AND(申込書!$C$76&lt;&gt;"▼プルダウンより選択してください",申込書!$C$76&lt;&gt;"",$G430&lt;&gt;"",申込書!$V$76="特定学年のみ"),"申し込みする","")</f>
        <v/>
      </c>
      <c r="HY430" s="371"/>
      <c r="HZ430" s="372"/>
      <c r="IA430" s="69"/>
    </row>
    <row r="431" spans="2:235" ht="26.85" hidden="1" customHeight="1" outlineLevel="1">
      <c r="B431" s="365">
        <f t="shared" si="18"/>
        <v>426</v>
      </c>
      <c r="C431" s="55"/>
      <c r="D431" s="56"/>
      <c r="E431" s="154"/>
      <c r="F431" s="57"/>
      <c r="G431" s="58"/>
      <c r="H431" s="59"/>
      <c r="I431" s="60"/>
      <c r="J431" s="61"/>
      <c r="K431" s="366" t="str">
        <f t="shared" si="19"/>
        <v/>
      </c>
      <c r="L431" s="62"/>
      <c r="M431" s="322"/>
      <c r="N431" s="63"/>
      <c r="O431" s="64"/>
      <c r="P431" s="367" t="str">
        <f t="shared" si="20"/>
        <v/>
      </c>
      <c r="Q431" s="65"/>
      <c r="R431" s="66"/>
      <c r="S431" s="67"/>
      <c r="T431" s="68"/>
      <c r="U431" s="68"/>
      <c r="V431" s="68"/>
      <c r="W431" s="66"/>
      <c r="X431" s="281"/>
      <c r="Y431" s="368" t="str">
        <f>IF(AND(申込書!$C$47&lt;&gt;"▼プルダウンより選択してください",申込書!$C$47&lt;&gt;"",申込書!$K$22&lt;&gt;"YYYY/MM/DD",$G431&lt;&gt;""),申込書!$K$22,"")</f>
        <v/>
      </c>
      <c r="Z431" s="369" t="str">
        <f>IF(Y431="","",IF(INDEX('コンテンツ＆備考マスタ'!$H:$J,MATCH(学校情報!Y$3,'コンテンツ＆備考マスタ'!$H:$H,0),3)="●",IF(AND(Y431&lt;&gt;"",ISNUMBER(申込書!$AC$22)=TRUE,申込書!$C$47&lt;&gt;"▼プルダウンより選択してください",申込書!$C$47&lt;&gt;""),申込書!$AC$22,""),"-"))</f>
        <v/>
      </c>
      <c r="AA431" s="369"/>
      <c r="AB431" s="369"/>
      <c r="AC431" s="370" t="str">
        <f>IF(AND(申込書!$C$47&lt;&gt;"▼プルダウンより選択してください",申込書!$C$47&lt;&gt;"",$G431&lt;&gt;"",申込書!$V$47="特定学年のみ"),"申し込みする","")</f>
        <v/>
      </c>
      <c r="AD431" s="371"/>
      <c r="AE431" s="372"/>
      <c r="AF431" s="373" t="str">
        <f>IF(AND(申込書!$C$48&lt;&gt;"▼プルダウンより選択してください",申込書!$C$48&lt;&gt;"",申込書!$K$22&lt;&gt;"YYYY/MM/DD",$G431&lt;&gt;""),申込書!$K$22,"")</f>
        <v/>
      </c>
      <c r="AG431" s="369" t="str">
        <f>IF(AF431="","",IF(INDEX('コンテンツ＆備考マスタ'!$H:$J,MATCH(学校情報!AF$3,'コンテンツ＆備考マスタ'!$H:$H,0),3)="●",IF(AND(AF431&lt;&gt;"",ISNUMBER(申込書!$AC$22)=TRUE,申込書!$C$48&lt;&gt;"▼プルダウンより選択してください",申込書!$C$48&lt;&gt;""),申込書!$AC$22,""),"-"))</f>
        <v/>
      </c>
      <c r="AH431" s="369"/>
      <c r="AI431" s="369"/>
      <c r="AJ431" s="370" t="str">
        <f>IF(AND(申込書!$C$48&lt;&gt;"▼プルダウンより選択してください",申込書!$C$48&lt;&gt;"",$G431&lt;&gt;"",申込書!$V$48="特定学年のみ"),"申し込みする","")</f>
        <v/>
      </c>
      <c r="AK431" s="371"/>
      <c r="AL431" s="372"/>
      <c r="AM431" s="373" t="str">
        <f>IF(AND(申込書!$C$49&lt;&gt;"▼プルダウンより選択してください",申込書!$C$49&lt;&gt;"",申込書!$K$22&lt;&gt;"YYYY/MM/DD",$G431&lt;&gt;""),申込書!$K$22,"")</f>
        <v/>
      </c>
      <c r="AN431" s="369" t="str">
        <f>IF(AM431="","",IF(INDEX('コンテンツ＆備考マスタ'!$H:$J,MATCH(学校情報!AM$3,'コンテンツ＆備考マスタ'!$H:$H,0),3)="●",IF(AND(AM431&lt;&gt;"",ISNUMBER(申込書!$AC$22)=TRUE,申込書!$C$49&lt;&gt;"▼プルダウンより選択してください",申込書!$C$49&lt;&gt;""),申込書!$AC$22,""),"-"))</f>
        <v/>
      </c>
      <c r="AO431" s="369"/>
      <c r="AP431" s="369"/>
      <c r="AQ431" s="370" t="str">
        <f>IF(AND(申込書!$C$49&lt;&gt;"▼プルダウンより選択してください",申込書!$C$49&lt;&gt;"",$G431&lt;&gt;"",申込書!$V$49="特定学年のみ"),"申し込みする","")</f>
        <v/>
      </c>
      <c r="AR431" s="371"/>
      <c r="AS431" s="372"/>
      <c r="AT431" s="373" t="str">
        <f>IF(AND(申込書!$C$50&lt;&gt;"▼プルダウンより選択してください",申込書!$C$50&lt;&gt;"",申込書!$K$22&lt;&gt;"YYYY/MM/DD",$G431&lt;&gt;""),申込書!$K$22,"")</f>
        <v/>
      </c>
      <c r="AU431" s="369" t="str">
        <f>IF(AT431="","",IF(INDEX('コンテンツ＆備考マスタ'!$H:$J,MATCH(学校情報!AT$3,'コンテンツ＆備考マスタ'!$H:$H,0),3)="●",IF(AND(AT431&lt;&gt;"",ISNUMBER(申込書!$AC$22)=TRUE,申込書!$C$50&lt;&gt;"▼プルダウンより選択してください",申込書!$C$50&lt;&gt;""),申込書!$AC$22,""),"-"))</f>
        <v/>
      </c>
      <c r="AV431" s="369"/>
      <c r="AW431" s="369"/>
      <c r="AX431" s="370" t="str">
        <f>IF(AND(申込書!$C$50&lt;&gt;"▼プルダウンより選択してください",申込書!$C$50&lt;&gt;"",$G431&lt;&gt;"",申込書!$V$50="特定学年のみ"),"申し込みする","")</f>
        <v/>
      </c>
      <c r="AY431" s="371"/>
      <c r="AZ431" s="372"/>
      <c r="BA431" s="373" t="str">
        <f>IF(AND(申込書!$C$51&lt;&gt;"▼プルダウンより選択してください",申込書!$C$51&lt;&gt;"",申込書!$K$22&lt;&gt;"YYYY/MM/DD",$G431&lt;&gt;""),申込書!$K$22,"")</f>
        <v/>
      </c>
      <c r="BB431" s="369" t="str">
        <f>IF(BA431="","",IF(INDEX('コンテンツ＆備考マスタ'!$H:$J,MATCH(学校情報!BA$3,'コンテンツ＆備考マスタ'!$H:$H,0),3)="●",IF(AND(BA431&lt;&gt;"",ISNUMBER(申込書!$AC$22)=TRUE,申込書!$C$51&lt;&gt;"▼プルダウンより選択してください",申込書!$C$51&lt;&gt;""),申込書!$AC$22,""),"-"))</f>
        <v/>
      </c>
      <c r="BC431" s="369"/>
      <c r="BD431" s="369"/>
      <c r="BE431" s="370" t="str">
        <f>IF(AND(申込書!$C$51&lt;&gt;"▼プルダウンより選択してください",申込書!$C$51&lt;&gt;"",$G431&lt;&gt;"",申込書!$V$51="特定学年のみ"),"申し込みする","")</f>
        <v/>
      </c>
      <c r="BF431" s="371"/>
      <c r="BG431" s="372"/>
      <c r="BH431" s="373" t="str">
        <f>IF(AND(申込書!$C$52&lt;&gt;"▼プルダウンより選択してください",申込書!$C$52&lt;&gt;"",申込書!$K$22&lt;&gt;"YYYY/MM/DD",$G431&lt;&gt;""),申込書!$K$22,"")</f>
        <v/>
      </c>
      <c r="BI431" s="369" t="str">
        <f>IF(BH431="","",IF(INDEX('コンテンツ＆備考マスタ'!$H:$J,MATCH(学校情報!BH$3,'コンテンツ＆備考マスタ'!$H:$H,0),3)="●",IF(AND(BH431&lt;&gt;"",ISNUMBER(申込書!$AC$22)=TRUE,申込書!$C$52&lt;&gt;"▼プルダウンより選択してください",申込書!$C$52&lt;&gt;""),申込書!$AC$22,""),"-"))</f>
        <v/>
      </c>
      <c r="BJ431" s="369"/>
      <c r="BK431" s="369"/>
      <c r="BL431" s="370" t="str">
        <f>IF(AND(申込書!$C$52&lt;&gt;"▼プルダウンより選択してください",申込書!$C$52&lt;&gt;"",$G431&lt;&gt;"",申込書!$V$52="特定学年のみ"),"申し込みする","")</f>
        <v/>
      </c>
      <c r="BM431" s="371"/>
      <c r="BN431" s="372"/>
      <c r="BO431" s="373" t="str">
        <f>IF(AND(申込書!$C$53&lt;&gt;"▼プルダウンより選択してください",申込書!$C$53&lt;&gt;"",申込書!$K$22&lt;&gt;"YYYY/MM/DD",$G431&lt;&gt;""),申込書!$K$22,"")</f>
        <v/>
      </c>
      <c r="BP431" s="369" t="str">
        <f>IF(BO431="","",IF(INDEX('コンテンツ＆備考マスタ'!$H:$J,MATCH(学校情報!BO$3,'コンテンツ＆備考マスタ'!$H:$H,0),3)="●",IF(AND(BO431&lt;&gt;"",ISNUMBER(申込書!$AC$22)=TRUE,申込書!$C$53&lt;&gt;"▼プルダウンより選択してください",申込書!$C$53&lt;&gt;""),申込書!$AC$22,""),"-"))</f>
        <v/>
      </c>
      <c r="BQ431" s="369"/>
      <c r="BR431" s="369"/>
      <c r="BS431" s="370" t="str">
        <f>IF(AND(申込書!$C$53&lt;&gt;"▼プルダウンより選択してください",申込書!$C$53&lt;&gt;"",$G431&lt;&gt;"",申込書!$V$53="特定学年のみ"),"申し込みする","")</f>
        <v/>
      </c>
      <c r="BT431" s="371"/>
      <c r="BU431" s="372"/>
      <c r="BV431" s="373" t="str">
        <f>IF(AND(申込書!$C$54&lt;&gt;"▼プルダウンより選択してください",申込書!$C$54&lt;&gt;"",申込書!$K$22&lt;&gt;"YYYY/MM/DD",$G431&lt;&gt;""),申込書!$K$22,"")</f>
        <v/>
      </c>
      <c r="BW431" s="369" t="str">
        <f>IF(BV431="","",IF(INDEX('コンテンツ＆備考マスタ'!$H:$J,MATCH(学校情報!BV$3,'コンテンツ＆備考マスタ'!$H:$H,0),3)="●",IF(AND(BV431&lt;&gt;"",ISNUMBER(申込書!$AC$22)=TRUE,申込書!$C$54&lt;&gt;"▼プルダウンより選択してください",申込書!$C$54&lt;&gt;""),申込書!$AC$22,""),"-"))</f>
        <v/>
      </c>
      <c r="BX431" s="369"/>
      <c r="BY431" s="369"/>
      <c r="BZ431" s="370" t="str">
        <f>IF(AND(申込書!$C$54&lt;&gt;"▼プルダウンより選択してください",申込書!$C$54&lt;&gt;"",$G431&lt;&gt;"",申込書!$V$54="特定学年のみ"),"申し込みする","")</f>
        <v/>
      </c>
      <c r="CA431" s="371"/>
      <c r="CB431" s="372"/>
      <c r="CC431" s="373" t="str">
        <f>IF(AND(申込書!$C$55&lt;&gt;"▼プルダウンより選択してください",申込書!$C$55&lt;&gt;"",申込書!$K$22&lt;&gt;"YYYY/MM/DD",$G431&lt;&gt;""),申込書!$K$22,"")</f>
        <v/>
      </c>
      <c r="CD431" s="369" t="str">
        <f>IF(CC431="","",IF(INDEX('コンテンツ＆備考マスタ'!$H:$J,MATCH(学校情報!CC$3,'コンテンツ＆備考マスタ'!$H:$H,0),3)="●",IF(AND(CC431&lt;&gt;"",ISNUMBER(申込書!$AC$22)=TRUE,申込書!$C$55&lt;&gt;"▼プルダウンより選択してください",申込書!$C$55&lt;&gt;""),申込書!$AC$22,""),"-"))</f>
        <v/>
      </c>
      <c r="CE431" s="369"/>
      <c r="CF431" s="369"/>
      <c r="CG431" s="370" t="str">
        <f>IF(AND(申込書!$C$55&lt;&gt;"▼プルダウンより選択してください",申込書!$C$55&lt;&gt;"",$G431&lt;&gt;"",申込書!$V$55="特定学年のみ"),"申し込みする","")</f>
        <v/>
      </c>
      <c r="CH431" s="371"/>
      <c r="CI431" s="372"/>
      <c r="CJ431" s="373" t="str">
        <f>IF(AND(申込書!$C$56&lt;&gt;"▼プルダウンより選択してください",申込書!$C$56&lt;&gt;"",申込書!$K$22&lt;&gt;"YYYY/MM/DD",$G431&lt;&gt;""),申込書!$K$22,"")</f>
        <v/>
      </c>
      <c r="CK431" s="369" t="str">
        <f>IF(CJ431="","",IF(INDEX('コンテンツ＆備考マスタ'!$H:$J,MATCH(学校情報!CJ$3,'コンテンツ＆備考マスタ'!$H:$H,0),3)="●",IF(AND(CJ431&lt;&gt;"",ISNUMBER(申込書!$AC$22)=TRUE,申込書!$C$56&lt;&gt;"▼プルダウンより選択してください",申込書!$C$56&lt;&gt;""),申込書!$AC$22,""),"-"))</f>
        <v/>
      </c>
      <c r="CL431" s="369"/>
      <c r="CM431" s="369"/>
      <c r="CN431" s="370" t="str">
        <f>IF(AND(申込書!$C$56&lt;&gt;"▼プルダウンより選択してください",申込書!$C$56&lt;&gt;"",$G431&lt;&gt;"",申込書!$V$56="特定学年のみ"),"申し込みする","")</f>
        <v/>
      </c>
      <c r="CO431" s="371"/>
      <c r="CP431" s="372"/>
      <c r="CQ431" s="373" t="str">
        <f>IF(AND(申込書!$C$57&lt;&gt;"▼プルダウンより選択してください",申込書!$C$57&lt;&gt;"",申込書!$K$22&lt;&gt;"YYYY/MM/DD",$G431&lt;&gt;""),申込書!$K$22,"")</f>
        <v/>
      </c>
      <c r="CR431" s="369" t="str">
        <f>IF(CQ431="","",IF(INDEX('コンテンツ＆備考マスタ'!$H:$J,MATCH(学校情報!CQ$3,'コンテンツ＆備考マスタ'!$H:$H,0),3)="●",IF(AND(CQ431&lt;&gt;"",ISNUMBER(申込書!$AC$22)=TRUE,申込書!$C$57&lt;&gt;"▼プルダウンより選択してください",申込書!$C$57&lt;&gt;""),申込書!$AC$22,""),"-"))</f>
        <v/>
      </c>
      <c r="CS431" s="369"/>
      <c r="CT431" s="369"/>
      <c r="CU431" s="369" t="str">
        <f>IF(AND(申込書!$C$57&lt;&gt;"▼プルダウンより選択してください",申込書!$C$57&lt;&gt;"",$G431&lt;&gt;"",申込書!$V$57="特定学年のみ"),"申し込みする","")</f>
        <v/>
      </c>
      <c r="CV431" s="371"/>
      <c r="CW431" s="372"/>
      <c r="CX431" s="373" t="str">
        <f>IF(AND(申込書!$C$58&lt;&gt;"▼プルダウンより選択してください",申込書!$C$58&lt;&gt;"",申込書!$K$22&lt;&gt;"YYYY/MM/DD",$G431&lt;&gt;""),申込書!$K$22,"")</f>
        <v/>
      </c>
      <c r="CY431" s="369" t="str">
        <f>IF(CX431="","",IF(INDEX('コンテンツ＆備考マスタ'!$H:$J,MATCH(学校情報!CX$3,'コンテンツ＆備考マスタ'!$H:$H,0),3)="●",IF(AND(CX431&lt;&gt;"",ISNUMBER(申込書!$AC$22)=TRUE,申込書!$C$58&lt;&gt;"▼プルダウンより選択してください",申込書!$C$58&lt;&gt;""),申込書!$AC$22,""),"-"))</f>
        <v/>
      </c>
      <c r="CZ431" s="369"/>
      <c r="DA431" s="369"/>
      <c r="DB431" s="369" t="str">
        <f>IF(AND(申込書!$C$58&lt;&gt;"▼プルダウンより選択してください",申込書!$C$58&lt;&gt;"",$G431&lt;&gt;"",申込書!$V$58="特定学年のみ"),"申し込みする","")</f>
        <v/>
      </c>
      <c r="DC431" s="371"/>
      <c r="DD431" s="372"/>
      <c r="DE431" s="373" t="str">
        <f>IF(AND(申込書!$C$59&lt;&gt;"▼プルダウンより選択してください",申込書!$C$59&lt;&gt;"",申込書!$K$22&lt;&gt;"YYYY/MM/DD",$G431&lt;&gt;""),申込書!$K$22,"")</f>
        <v/>
      </c>
      <c r="DF431" s="369" t="str">
        <f>IF(DE431="","",IF(INDEX('コンテンツ＆備考マスタ'!$H:$J,MATCH(学校情報!DE$3,'コンテンツ＆備考マスタ'!$H:$H,0),3)="●",IF(AND(DE431&lt;&gt;"",ISNUMBER(申込書!$AC$22)=TRUE,申込書!$C$59&lt;&gt;"▼プルダウンより選択してください",申込書!$C$59&lt;&gt;""),申込書!$AC$22,""),"-"))</f>
        <v/>
      </c>
      <c r="DG431" s="369"/>
      <c r="DH431" s="369"/>
      <c r="DI431" s="369" t="str">
        <f>IF(AND(申込書!$C$59&lt;&gt;"▼プルダウンより選択してください",申込書!$C$59&lt;&gt;"",$G431&lt;&gt;"",申込書!$V$59="特定学年のみ"),"申し込みする","")</f>
        <v/>
      </c>
      <c r="DJ431" s="371"/>
      <c r="DK431" s="372"/>
      <c r="DL431" s="373" t="str">
        <f>IF(AND(申込書!$C$60&lt;&gt;"▼プルダウンより選択してください",申込書!$C$60&lt;&gt;"",申込書!$K$22&lt;&gt;"YYYY/MM/DD",$G431&lt;&gt;""),申込書!$K$22,"")</f>
        <v/>
      </c>
      <c r="DM431" s="369" t="str">
        <f>IF(DL431="","",IF(INDEX('コンテンツ＆備考マスタ'!$H:$J,MATCH(学校情報!DL$3,'コンテンツ＆備考マスタ'!$H:$H,0),3)="●",IF(AND(DL431&lt;&gt;"",ISNUMBER(申込書!$AC$22)=TRUE,申込書!$C$60&lt;&gt;"▼プルダウンより選択してください",申込書!$C$60&lt;&gt;""),申込書!$AC$22,""),"-"))</f>
        <v/>
      </c>
      <c r="DN431" s="369"/>
      <c r="DO431" s="369"/>
      <c r="DP431" s="369" t="str">
        <f>IF(AND(申込書!$C$60&lt;&gt;"▼プルダウンより選択してください",申込書!$C$60&lt;&gt;"",$G431&lt;&gt;"",申込書!$V$60="特定学年のみ"),"申し込みする","")</f>
        <v/>
      </c>
      <c r="DQ431" s="371"/>
      <c r="DR431" s="372"/>
      <c r="DS431" s="373" t="str">
        <f>IF(AND(申込書!$C$61&lt;&gt;"▼プルダウンより選択してください",申込書!$C$61&lt;&gt;"",申込書!$K$22&lt;&gt;"YYYY/MM/DD",$G431&lt;&gt;""),申込書!$K$22,"")</f>
        <v/>
      </c>
      <c r="DT431" s="369" t="str">
        <f>IF(DS431="","",IF(INDEX('コンテンツ＆備考マスタ'!$H:$J,MATCH(学校情報!DS$3,'コンテンツ＆備考マスタ'!$H:$H,0),3)="●",IF(AND(DS431&lt;&gt;"",ISNUMBER(申込書!$AC$22)=TRUE,申込書!$C$61&lt;&gt;"▼プルダウンより選択してください",申込書!$C$61&lt;&gt;""),申込書!$AC$22,""),"-"))</f>
        <v/>
      </c>
      <c r="DU431" s="369"/>
      <c r="DV431" s="369"/>
      <c r="DW431" s="369" t="str">
        <f>IF(AND(申込書!$C$61&lt;&gt;"▼プルダウンより選択してください",申込書!$C$61&lt;&gt;"",$G431&lt;&gt;"",申込書!$V$61="特定学年のみ"),"申し込みする","")</f>
        <v/>
      </c>
      <c r="DX431" s="371"/>
      <c r="DY431" s="372"/>
      <c r="DZ431" s="373" t="str">
        <f>IF(AND(申込書!$C$62&lt;&gt;"▼プルダウンより選択してください",申込書!$C$62&lt;&gt;"",申込書!$K$22&lt;&gt;"YYYY/MM/DD",$G431&lt;&gt;""),申込書!$K$22,"")</f>
        <v/>
      </c>
      <c r="EA431" s="369" t="str">
        <f>IF(DZ431="","",IF(INDEX('コンテンツ＆備考マスタ'!$H:$J,MATCH(学校情報!DZ$3,'コンテンツ＆備考マスタ'!$H:$H,0),3)="●",IF(AND(DZ431&lt;&gt;"",ISNUMBER(申込書!$AC$22)=TRUE,申込書!$C$62&lt;&gt;"▼プルダウンより選択してください",申込書!$C$62&lt;&gt;""),申込書!$AC$22,""),"-"))</f>
        <v/>
      </c>
      <c r="EB431" s="369"/>
      <c r="EC431" s="369"/>
      <c r="ED431" s="370" t="str">
        <f>IF(AND(申込書!$C$62&lt;&gt;"▼プルダウンより選択してください",申込書!$C$62&lt;&gt;"",$G431&lt;&gt;"",申込書!$V$62="特定学年のみ"),"申し込みする","")</f>
        <v/>
      </c>
      <c r="EE431" s="371"/>
      <c r="EF431" s="372"/>
      <c r="EG431" s="373" t="str">
        <f>IF(AND(申込書!$C$63&lt;&gt;"▼プルダウンより選択してください",申込書!$C$63&lt;&gt;"",申込書!$K$22&lt;&gt;"YYYY/MM/DD",$G431&lt;&gt;""),申込書!$K$22,"")</f>
        <v/>
      </c>
      <c r="EH431" s="369" t="str">
        <f>IF(EG431="","",IF(INDEX('コンテンツ＆備考マスタ'!$H:$J,MATCH(学校情報!EG$3,'コンテンツ＆備考マスタ'!$H:$H,0),3)="●",IF(AND(EG431&lt;&gt;"",ISNUMBER(申込書!$AC$22)=TRUE,申込書!$C$63&lt;&gt;"▼プルダウンより選択してください",申込書!$C$63&lt;&gt;""),申込書!$AC$22,""),"-"))</f>
        <v/>
      </c>
      <c r="EI431" s="369"/>
      <c r="EJ431" s="369"/>
      <c r="EK431" s="370" t="str">
        <f>IF(AND(申込書!$C$63&lt;&gt;"▼プルダウンより選択してください",申込書!$C$63&lt;&gt;"",$G431&lt;&gt;"",申込書!$V$63="特定学年のみ"),"申し込みする","")</f>
        <v/>
      </c>
      <c r="EL431" s="371"/>
      <c r="EM431" s="372"/>
      <c r="EN431" s="373" t="str">
        <f>IF(AND(申込書!$C$64&lt;&gt;"▼プルダウンより選択してください",申込書!$C$64&lt;&gt;"",申込書!$K$22&lt;&gt;"YYYY/MM/DD",$G431&lt;&gt;""),申込書!$K$22,"")</f>
        <v/>
      </c>
      <c r="EO431" s="369" t="str">
        <f>IF(EN431="","",IF(INDEX('コンテンツ＆備考マスタ'!$H:$J,MATCH(学校情報!EN$3,'コンテンツ＆備考マスタ'!$H:$H,0),3)="●",IF(AND(EN431&lt;&gt;"",ISNUMBER(申込書!$AC$22)=TRUE,申込書!$C$64&lt;&gt;"▼プルダウンより選択してください",申込書!$C$64&lt;&gt;""),申込書!$AC$22,""),"-"))</f>
        <v/>
      </c>
      <c r="EP431" s="369"/>
      <c r="EQ431" s="369"/>
      <c r="ER431" s="370" t="str">
        <f>IF(AND(申込書!$C$64&lt;&gt;"▼プルダウンより選択してください",申込書!$C$64&lt;&gt;"",$G431&lt;&gt;"",申込書!$V$64="特定学年のみ"),"申し込みする","")</f>
        <v/>
      </c>
      <c r="ES431" s="371"/>
      <c r="ET431" s="372"/>
      <c r="EU431" s="373" t="str">
        <f>IF(AND(申込書!$C$65&lt;&gt;"▼プルダウンより選択してください",申込書!$C$65&lt;&gt;"",申込書!$K$22&lt;&gt;"YYYY/MM/DD",$G431&lt;&gt;""),申込書!$K$22,"")</f>
        <v/>
      </c>
      <c r="EV431" s="369" t="str">
        <f>IF(EU431="","",IF(INDEX('コンテンツ＆備考マスタ'!$H:$J,MATCH(学校情報!EU$3,'コンテンツ＆備考マスタ'!$H:$H,0),3)="●",IF(AND(EU431&lt;&gt;"",ISNUMBER(申込書!$AC$22)=TRUE,申込書!$C$65&lt;&gt;"▼プルダウンより選択してください",申込書!$C$65&lt;&gt;""),申込書!$AC$22,""),"-"))</f>
        <v/>
      </c>
      <c r="EW431" s="369"/>
      <c r="EX431" s="369"/>
      <c r="EY431" s="370" t="str">
        <f>IF(AND(申込書!$C$65&lt;&gt;"▼プルダウンより選択してください",申込書!$C$65&lt;&gt;"",$G431&lt;&gt;"",申込書!$V$65="特定学年のみ"),"申し込みする","")</f>
        <v/>
      </c>
      <c r="EZ431" s="371"/>
      <c r="FA431" s="372"/>
      <c r="FB431" s="373" t="str">
        <f>IF(AND(申込書!$C$66&lt;&gt;"▼プルダウンより選択してください",申込書!$C$66&lt;&gt;"",申込書!$K$22&lt;&gt;"YYYY/MM/DD",$G431&lt;&gt;""),申込書!$K$22,"")</f>
        <v/>
      </c>
      <c r="FC431" s="369" t="str">
        <f>IF(FB431="","",IF(INDEX('コンテンツ＆備考マスタ'!$H:$J,MATCH(学校情報!FB$3,'コンテンツ＆備考マスタ'!$H:$H,0),3)="●",IF(AND(FB431&lt;&gt;"",ISNUMBER(申込書!$AC$22)=TRUE,申込書!$C$66&lt;&gt;"▼プルダウンより選択してください",申込書!$C$66&lt;&gt;""),申込書!$AC$22,""),"-"))</f>
        <v/>
      </c>
      <c r="FD431" s="369"/>
      <c r="FE431" s="369"/>
      <c r="FF431" s="370" t="str">
        <f>IF(AND(申込書!$C$66&lt;&gt;"▼プルダウンより選択してください",申込書!$C$66&lt;&gt;"",$G431&lt;&gt;"",申込書!$V$66="特定学年のみ"),"申し込みする","")</f>
        <v/>
      </c>
      <c r="FG431" s="371"/>
      <c r="FH431" s="372"/>
      <c r="FI431" s="373" t="str">
        <f>IF(AND(申込書!$C$67&lt;&gt;"▼プルダウンより選択してください",申込書!$C$67&lt;&gt;"",申込書!$K$22&lt;&gt;"YYYY/MM/DD",$G431&lt;&gt;""),申込書!$K$22,"")</f>
        <v/>
      </c>
      <c r="FJ431" s="369" t="str">
        <f>IF(FI431="","",IF(INDEX('コンテンツ＆備考マスタ'!$H:$J,MATCH(学校情報!FI$3,'コンテンツ＆備考マスタ'!$H:$H,0),3)="●",IF(AND(FI431&lt;&gt;"",ISNUMBER(申込書!$AC$22)=TRUE,申込書!$C$67&lt;&gt;"▼プルダウンより選択してください",申込書!$C$67&lt;&gt;""),申込書!$AC$22,""),"-"))</f>
        <v/>
      </c>
      <c r="FK431" s="369"/>
      <c r="FL431" s="369"/>
      <c r="FM431" s="370" t="str">
        <f>IF(AND(申込書!$C$67&lt;&gt;"▼プルダウンより選択してください",申込書!$C$67&lt;&gt;"",$G431&lt;&gt;"",申込書!$V$67="特定学年のみ"),"申し込みする","")</f>
        <v/>
      </c>
      <c r="FN431" s="371"/>
      <c r="FO431" s="372"/>
      <c r="FP431" s="373" t="str">
        <f>IF(AND(申込書!$C$68&lt;&gt;"▼プルダウンより選択してください",申込書!$C$68&lt;&gt;"",申込書!$K$22&lt;&gt;"YYYY/MM/DD",$G431&lt;&gt;""),申込書!$K$22,"")</f>
        <v/>
      </c>
      <c r="FQ431" s="369" t="str">
        <f>IF(FP431="","",IF(INDEX('コンテンツ＆備考マスタ'!$H:$J,MATCH(学校情報!FP$3,'コンテンツ＆備考マスタ'!$H:$H,0),3)="●",IF(AND(FP431&lt;&gt;"",ISNUMBER(申込書!$AC$22)=TRUE,申込書!$C$68&lt;&gt;"▼プルダウンより選択してください",申込書!$C$68&lt;&gt;""),申込書!$AC$22,""),"-"))</f>
        <v/>
      </c>
      <c r="FR431" s="369"/>
      <c r="FS431" s="369"/>
      <c r="FT431" s="370" t="str">
        <f>IF(AND(申込書!$C$68&lt;&gt;"▼プルダウンより選択してください",申込書!$C$68&lt;&gt;"",$G431&lt;&gt;"",申込書!$V$68="特定学年のみ"),"申し込みする","")</f>
        <v/>
      </c>
      <c r="FU431" s="371"/>
      <c r="FV431" s="372"/>
      <c r="FW431" s="373" t="str">
        <f>IF(AND(申込書!$C$69&lt;&gt;"▼プルダウンより選択してください",申込書!$C$69&lt;&gt;"",申込書!$K$22&lt;&gt;"YYYY/MM/DD",$G431&lt;&gt;""),申込書!$K$22,"")</f>
        <v/>
      </c>
      <c r="FX431" s="369" t="str">
        <f>IF(FW431="","",IF(INDEX('コンテンツ＆備考マスタ'!$H:$J,MATCH(学校情報!FW$3,'コンテンツ＆備考マスタ'!$H:$H,0),3)="●",IF(AND(FW431&lt;&gt;"",ISNUMBER(申込書!$AC$22)=TRUE,申込書!$C$69&lt;&gt;"▼プルダウンより選択してください",申込書!$C$69&lt;&gt;""),申込書!$AC$22,""),"-"))</f>
        <v/>
      </c>
      <c r="FY431" s="369"/>
      <c r="FZ431" s="369"/>
      <c r="GA431" s="370" t="str">
        <f>IF(AND(申込書!$C$69&lt;&gt;"▼プルダウンより選択してください",申込書!$C$69&lt;&gt;"",$G431&lt;&gt;"",申込書!$V$69="特定学年のみ"),"申し込みする","")</f>
        <v/>
      </c>
      <c r="GB431" s="371"/>
      <c r="GC431" s="372"/>
      <c r="GD431" s="373" t="str">
        <f>IF(AND(申込書!$C$70&lt;&gt;"▼プルダウンより選択してください",申込書!$C$70&lt;&gt;"",申込書!$K$22&lt;&gt;"YYYY/MM/DD",$G431&lt;&gt;""),申込書!$K$22,"")</f>
        <v/>
      </c>
      <c r="GE431" s="369" t="str">
        <f>IF(GD431="","",IF(INDEX('コンテンツ＆備考マスタ'!$H:$J,MATCH(学校情報!GD$3,'コンテンツ＆備考マスタ'!$H:$H,0),3)="●",IF(AND(GD431&lt;&gt;"",ISNUMBER(申込書!$AC$22)=TRUE,申込書!$C$70&lt;&gt;"▼プルダウンより選択してください",申込書!$C$70&lt;&gt;""),申込書!$AC$22,""),"-"))</f>
        <v/>
      </c>
      <c r="GF431" s="369"/>
      <c r="GG431" s="369"/>
      <c r="GH431" s="370" t="str">
        <f>IF(AND(申込書!$C$70&lt;&gt;"▼プルダウンより選択してください",申込書!$C$70&lt;&gt;"",$G431&lt;&gt;"",申込書!$V$70="特定学年のみ"),"申し込みする","")</f>
        <v/>
      </c>
      <c r="GI431" s="371"/>
      <c r="GJ431" s="372"/>
      <c r="GK431" s="373" t="str">
        <f>IF(AND(申込書!$C$71&lt;&gt;"▼プルダウンより選択してください",申込書!$C$71&lt;&gt;"",申込書!$K$22&lt;&gt;"YYYY/MM/DD",$G431&lt;&gt;""),申込書!$K$22,"")</f>
        <v/>
      </c>
      <c r="GL431" s="369" t="str">
        <f>IF(GK431="","",IF(INDEX('コンテンツ＆備考マスタ'!$H:$J,MATCH(学校情報!GK$3,'コンテンツ＆備考マスタ'!$H:$H,0),3)="●",IF(AND(GK431&lt;&gt;"",ISNUMBER(申込書!$AC$22)=TRUE,申込書!$C$71&lt;&gt;"▼プルダウンより選択してください",申込書!$C$71&lt;&gt;""),申込書!$AC$22,""),"-"))</f>
        <v/>
      </c>
      <c r="GM431" s="369"/>
      <c r="GN431" s="369"/>
      <c r="GO431" s="370" t="str">
        <f>IF(AND(申込書!$C$71&lt;&gt;"▼プルダウンより選択してください",申込書!$C$71&lt;&gt;"",$G431&lt;&gt;"",申込書!$V$71="特定学年のみ"),"申し込みする","")</f>
        <v/>
      </c>
      <c r="GP431" s="371"/>
      <c r="GQ431" s="372"/>
      <c r="GR431" s="373" t="str">
        <f>IF(AND(申込書!$C$72&lt;&gt;"▼プルダウンより選択してください",申込書!$C$72&lt;&gt;"",申込書!$K$22&lt;&gt;"YYYY/MM/DD",$G431&lt;&gt;""),申込書!$K$22,"")</f>
        <v/>
      </c>
      <c r="GS431" s="369" t="str">
        <f>IF(GR431="","",IF(INDEX('コンテンツ＆備考マスタ'!$H:$J,MATCH(学校情報!GR$3,'コンテンツ＆備考マスタ'!$H:$H,0),3)="●",IF(AND(GR431&lt;&gt;"",ISNUMBER(申込書!$AC$22)=TRUE,申込書!$C$72&lt;&gt;"▼プルダウンより選択してください",申込書!$C$72&lt;&gt;""),申込書!$AC$22,""),"-"))</f>
        <v/>
      </c>
      <c r="GT431" s="369"/>
      <c r="GU431" s="369"/>
      <c r="GV431" s="370" t="str">
        <f>IF(AND(申込書!$C$72&lt;&gt;"▼プルダウンより選択してください",申込書!$C$72&lt;&gt;"",$G431&lt;&gt;"",申込書!$V$72="特定学年のみ"),"申し込みする","")</f>
        <v/>
      </c>
      <c r="GW431" s="371"/>
      <c r="GX431" s="372"/>
      <c r="GY431" s="373" t="str">
        <f>IF(AND(申込書!$C$73&lt;&gt;"▼プルダウンより選択してください",申込書!$C$73&lt;&gt;"",申込書!$K$22&lt;&gt;"YYYY/MM/DD",$G431&lt;&gt;""),申込書!$K$22,"")</f>
        <v/>
      </c>
      <c r="GZ431" s="369" t="str">
        <f>IF(GY431="","",IF(INDEX('コンテンツ＆備考マスタ'!$H:$J,MATCH(学校情報!GY$3,'コンテンツ＆備考マスタ'!$H:$H,0),3)="●",IF(AND(GY431&lt;&gt;"",ISNUMBER(申込書!$AC$22)=TRUE,申込書!$C$73&lt;&gt;"▼プルダウンより選択してください",申込書!$C$73&lt;&gt;""),申込書!$AC$22,""),"-"))</f>
        <v/>
      </c>
      <c r="HA431" s="369"/>
      <c r="HB431" s="369"/>
      <c r="HC431" s="370" t="str">
        <f>IF(AND(申込書!$C$73&lt;&gt;"▼プルダウンより選択してください",申込書!$C$73&lt;&gt;"",$G431&lt;&gt;"",申込書!$V$73="特定学年のみ"),"申し込みする","")</f>
        <v/>
      </c>
      <c r="HD431" s="371"/>
      <c r="HE431" s="372"/>
      <c r="HF431" s="373" t="str">
        <f>IF(AND(申込書!$C$74&lt;&gt;"▼プルダウンより選択してください",申込書!$C$74&lt;&gt;"",申込書!$K$22&lt;&gt;"YYYY/MM/DD",$G431&lt;&gt;""),申込書!$K$22,"")</f>
        <v/>
      </c>
      <c r="HG431" s="369" t="str">
        <f>IF(HF431="","",IF(INDEX('コンテンツ＆備考マスタ'!$H:$J,MATCH(学校情報!HF$3,'コンテンツ＆備考マスタ'!$H:$H,0),3)="●",IF(AND(HF431&lt;&gt;"",ISNUMBER(申込書!$AC$22)=TRUE,申込書!$C$74&lt;&gt;"▼プルダウンより選択してください",申込書!$C$74&lt;&gt;""),申込書!$AC$22,""),"-"))</f>
        <v/>
      </c>
      <c r="HH431" s="369"/>
      <c r="HI431" s="369"/>
      <c r="HJ431" s="370" t="str">
        <f>IF(AND(申込書!$C$74&lt;&gt;"▼プルダウンより選択してください",申込書!$C$74&lt;&gt;"",$G431&lt;&gt;"",申込書!$V$74="特定学年のみ"),"申し込みする","")</f>
        <v/>
      </c>
      <c r="HK431" s="371"/>
      <c r="HL431" s="372"/>
      <c r="HM431" s="373" t="str">
        <f>IF(AND(申込書!$C$75&lt;&gt;"▼プルダウンより選択してください",申込書!$C$75&lt;&gt;"",申込書!$K$22&lt;&gt;"YYYY/MM/DD",$G431&lt;&gt;""),申込書!$K$22,"")</f>
        <v/>
      </c>
      <c r="HN431" s="369" t="str">
        <f>IF(HM431="","",IF(INDEX('コンテンツ＆備考マスタ'!$H:$J,MATCH(学校情報!HM$3,'コンテンツ＆備考マスタ'!$H:$H,0),3)="●",IF(AND(HM431&lt;&gt;"",ISNUMBER(申込書!$AC$22)=TRUE,申込書!$C$75&lt;&gt;"▼プルダウンより選択してください",申込書!$C$75&lt;&gt;""),申込書!$AC$22,""),"-"))</f>
        <v/>
      </c>
      <c r="HO431" s="369"/>
      <c r="HP431" s="369"/>
      <c r="HQ431" s="370" t="str">
        <f>IF(AND(申込書!$C$75&lt;&gt;"▼プルダウンより選択してください",申込書!$C$75&lt;&gt;"",$G431&lt;&gt;"",申込書!$V$75="特定学年のみ"),"申し込みする","")</f>
        <v/>
      </c>
      <c r="HR431" s="371"/>
      <c r="HS431" s="371"/>
      <c r="HT431" s="374" t="str">
        <f>IF(AND(申込書!$C$76&lt;&gt;"▼プルダウンより選択してください",申込書!$C$76&lt;&gt;"",申込書!$K$22&lt;&gt;"YYYY/MM/DD",$G431&lt;&gt;""),申込書!$K$22,"")</f>
        <v/>
      </c>
      <c r="HU431" s="369" t="str">
        <f>IF(HT431="","",IF(INDEX('コンテンツ＆備考マスタ'!$H:$J,MATCH(学校情報!HT$3,'コンテンツ＆備考マスタ'!$H:$H,0),3)="●",IF(AND(HT431&lt;&gt;"",ISNUMBER(申込書!$AC$22)=TRUE,申込書!$C$76&lt;&gt;"▼プルダウンより選択してください",申込書!$C$76&lt;&gt;""),申込書!$AC$22,""),"-"))</f>
        <v/>
      </c>
      <c r="HV431" s="369"/>
      <c r="HW431" s="369"/>
      <c r="HX431" s="370" t="str">
        <f>IF(AND(申込書!$C$76&lt;&gt;"▼プルダウンより選択してください",申込書!$C$76&lt;&gt;"",$G431&lt;&gt;"",申込書!$V$76="特定学年のみ"),"申し込みする","")</f>
        <v/>
      </c>
      <c r="HY431" s="371"/>
      <c r="HZ431" s="372"/>
      <c r="IA431" s="69"/>
    </row>
    <row r="432" spans="2:235" ht="26.85" hidden="1" customHeight="1" outlineLevel="1">
      <c r="B432" s="365">
        <f t="shared" si="18"/>
        <v>427</v>
      </c>
      <c r="C432" s="55"/>
      <c r="D432" s="56"/>
      <c r="E432" s="154"/>
      <c r="F432" s="57"/>
      <c r="G432" s="58"/>
      <c r="H432" s="59"/>
      <c r="I432" s="60"/>
      <c r="J432" s="61"/>
      <c r="K432" s="366" t="str">
        <f t="shared" si="19"/>
        <v/>
      </c>
      <c r="L432" s="62"/>
      <c r="M432" s="322"/>
      <c r="N432" s="63"/>
      <c r="O432" s="64"/>
      <c r="P432" s="367" t="str">
        <f t="shared" si="20"/>
        <v/>
      </c>
      <c r="Q432" s="65"/>
      <c r="R432" s="66"/>
      <c r="S432" s="67"/>
      <c r="T432" s="68"/>
      <c r="U432" s="68"/>
      <c r="V432" s="68"/>
      <c r="W432" s="66"/>
      <c r="X432" s="281"/>
      <c r="Y432" s="368" t="str">
        <f>IF(AND(申込書!$C$47&lt;&gt;"▼プルダウンより選択してください",申込書!$C$47&lt;&gt;"",申込書!$K$22&lt;&gt;"YYYY/MM/DD",$G432&lt;&gt;""),申込書!$K$22,"")</f>
        <v/>
      </c>
      <c r="Z432" s="369" t="str">
        <f>IF(Y432="","",IF(INDEX('コンテンツ＆備考マスタ'!$H:$J,MATCH(学校情報!Y$3,'コンテンツ＆備考マスタ'!$H:$H,0),3)="●",IF(AND(Y432&lt;&gt;"",ISNUMBER(申込書!$AC$22)=TRUE,申込書!$C$47&lt;&gt;"▼プルダウンより選択してください",申込書!$C$47&lt;&gt;""),申込書!$AC$22,""),"-"))</f>
        <v/>
      </c>
      <c r="AA432" s="369"/>
      <c r="AB432" s="369"/>
      <c r="AC432" s="370" t="str">
        <f>IF(AND(申込書!$C$47&lt;&gt;"▼プルダウンより選択してください",申込書!$C$47&lt;&gt;"",$G432&lt;&gt;"",申込書!$V$47="特定学年のみ"),"申し込みする","")</f>
        <v/>
      </c>
      <c r="AD432" s="371"/>
      <c r="AE432" s="372"/>
      <c r="AF432" s="373" t="str">
        <f>IF(AND(申込書!$C$48&lt;&gt;"▼プルダウンより選択してください",申込書!$C$48&lt;&gt;"",申込書!$K$22&lt;&gt;"YYYY/MM/DD",$G432&lt;&gt;""),申込書!$K$22,"")</f>
        <v/>
      </c>
      <c r="AG432" s="369" t="str">
        <f>IF(AF432="","",IF(INDEX('コンテンツ＆備考マスタ'!$H:$J,MATCH(学校情報!AF$3,'コンテンツ＆備考マスタ'!$H:$H,0),3)="●",IF(AND(AF432&lt;&gt;"",ISNUMBER(申込書!$AC$22)=TRUE,申込書!$C$48&lt;&gt;"▼プルダウンより選択してください",申込書!$C$48&lt;&gt;""),申込書!$AC$22,""),"-"))</f>
        <v/>
      </c>
      <c r="AH432" s="369"/>
      <c r="AI432" s="369"/>
      <c r="AJ432" s="370" t="str">
        <f>IF(AND(申込書!$C$48&lt;&gt;"▼プルダウンより選択してください",申込書!$C$48&lt;&gt;"",$G432&lt;&gt;"",申込書!$V$48="特定学年のみ"),"申し込みする","")</f>
        <v/>
      </c>
      <c r="AK432" s="371"/>
      <c r="AL432" s="372"/>
      <c r="AM432" s="373" t="str">
        <f>IF(AND(申込書!$C$49&lt;&gt;"▼プルダウンより選択してください",申込書!$C$49&lt;&gt;"",申込書!$K$22&lt;&gt;"YYYY/MM/DD",$G432&lt;&gt;""),申込書!$K$22,"")</f>
        <v/>
      </c>
      <c r="AN432" s="369" t="str">
        <f>IF(AM432="","",IF(INDEX('コンテンツ＆備考マスタ'!$H:$J,MATCH(学校情報!AM$3,'コンテンツ＆備考マスタ'!$H:$H,0),3)="●",IF(AND(AM432&lt;&gt;"",ISNUMBER(申込書!$AC$22)=TRUE,申込書!$C$49&lt;&gt;"▼プルダウンより選択してください",申込書!$C$49&lt;&gt;""),申込書!$AC$22,""),"-"))</f>
        <v/>
      </c>
      <c r="AO432" s="369"/>
      <c r="AP432" s="369"/>
      <c r="AQ432" s="370" t="str">
        <f>IF(AND(申込書!$C$49&lt;&gt;"▼プルダウンより選択してください",申込書!$C$49&lt;&gt;"",$G432&lt;&gt;"",申込書!$V$49="特定学年のみ"),"申し込みする","")</f>
        <v/>
      </c>
      <c r="AR432" s="371"/>
      <c r="AS432" s="372"/>
      <c r="AT432" s="373" t="str">
        <f>IF(AND(申込書!$C$50&lt;&gt;"▼プルダウンより選択してください",申込書!$C$50&lt;&gt;"",申込書!$K$22&lt;&gt;"YYYY/MM/DD",$G432&lt;&gt;""),申込書!$K$22,"")</f>
        <v/>
      </c>
      <c r="AU432" s="369" t="str">
        <f>IF(AT432="","",IF(INDEX('コンテンツ＆備考マスタ'!$H:$J,MATCH(学校情報!AT$3,'コンテンツ＆備考マスタ'!$H:$H,0),3)="●",IF(AND(AT432&lt;&gt;"",ISNUMBER(申込書!$AC$22)=TRUE,申込書!$C$50&lt;&gt;"▼プルダウンより選択してください",申込書!$C$50&lt;&gt;""),申込書!$AC$22,""),"-"))</f>
        <v/>
      </c>
      <c r="AV432" s="369"/>
      <c r="AW432" s="369"/>
      <c r="AX432" s="370" t="str">
        <f>IF(AND(申込書!$C$50&lt;&gt;"▼プルダウンより選択してください",申込書!$C$50&lt;&gt;"",$G432&lt;&gt;"",申込書!$V$50="特定学年のみ"),"申し込みする","")</f>
        <v/>
      </c>
      <c r="AY432" s="371"/>
      <c r="AZ432" s="372"/>
      <c r="BA432" s="373" t="str">
        <f>IF(AND(申込書!$C$51&lt;&gt;"▼プルダウンより選択してください",申込書!$C$51&lt;&gt;"",申込書!$K$22&lt;&gt;"YYYY/MM/DD",$G432&lt;&gt;""),申込書!$K$22,"")</f>
        <v/>
      </c>
      <c r="BB432" s="369" t="str">
        <f>IF(BA432="","",IF(INDEX('コンテンツ＆備考マスタ'!$H:$J,MATCH(学校情報!BA$3,'コンテンツ＆備考マスタ'!$H:$H,0),3)="●",IF(AND(BA432&lt;&gt;"",ISNUMBER(申込書!$AC$22)=TRUE,申込書!$C$51&lt;&gt;"▼プルダウンより選択してください",申込書!$C$51&lt;&gt;""),申込書!$AC$22,""),"-"))</f>
        <v/>
      </c>
      <c r="BC432" s="369"/>
      <c r="BD432" s="369"/>
      <c r="BE432" s="370" t="str">
        <f>IF(AND(申込書!$C$51&lt;&gt;"▼プルダウンより選択してください",申込書!$C$51&lt;&gt;"",$G432&lt;&gt;"",申込書!$V$51="特定学年のみ"),"申し込みする","")</f>
        <v/>
      </c>
      <c r="BF432" s="371"/>
      <c r="BG432" s="372"/>
      <c r="BH432" s="373" t="str">
        <f>IF(AND(申込書!$C$52&lt;&gt;"▼プルダウンより選択してください",申込書!$C$52&lt;&gt;"",申込書!$K$22&lt;&gt;"YYYY/MM/DD",$G432&lt;&gt;""),申込書!$K$22,"")</f>
        <v/>
      </c>
      <c r="BI432" s="369" t="str">
        <f>IF(BH432="","",IF(INDEX('コンテンツ＆備考マスタ'!$H:$J,MATCH(学校情報!BH$3,'コンテンツ＆備考マスタ'!$H:$H,0),3)="●",IF(AND(BH432&lt;&gt;"",ISNUMBER(申込書!$AC$22)=TRUE,申込書!$C$52&lt;&gt;"▼プルダウンより選択してください",申込書!$C$52&lt;&gt;""),申込書!$AC$22,""),"-"))</f>
        <v/>
      </c>
      <c r="BJ432" s="369"/>
      <c r="BK432" s="369"/>
      <c r="BL432" s="370" t="str">
        <f>IF(AND(申込書!$C$52&lt;&gt;"▼プルダウンより選択してください",申込書!$C$52&lt;&gt;"",$G432&lt;&gt;"",申込書!$V$52="特定学年のみ"),"申し込みする","")</f>
        <v/>
      </c>
      <c r="BM432" s="371"/>
      <c r="BN432" s="372"/>
      <c r="BO432" s="373" t="str">
        <f>IF(AND(申込書!$C$53&lt;&gt;"▼プルダウンより選択してください",申込書!$C$53&lt;&gt;"",申込書!$K$22&lt;&gt;"YYYY/MM/DD",$G432&lt;&gt;""),申込書!$K$22,"")</f>
        <v/>
      </c>
      <c r="BP432" s="369" t="str">
        <f>IF(BO432="","",IF(INDEX('コンテンツ＆備考マスタ'!$H:$J,MATCH(学校情報!BO$3,'コンテンツ＆備考マスタ'!$H:$H,0),3)="●",IF(AND(BO432&lt;&gt;"",ISNUMBER(申込書!$AC$22)=TRUE,申込書!$C$53&lt;&gt;"▼プルダウンより選択してください",申込書!$C$53&lt;&gt;""),申込書!$AC$22,""),"-"))</f>
        <v/>
      </c>
      <c r="BQ432" s="369"/>
      <c r="BR432" s="369"/>
      <c r="BS432" s="370" t="str">
        <f>IF(AND(申込書!$C$53&lt;&gt;"▼プルダウンより選択してください",申込書!$C$53&lt;&gt;"",$G432&lt;&gt;"",申込書!$V$53="特定学年のみ"),"申し込みする","")</f>
        <v/>
      </c>
      <c r="BT432" s="371"/>
      <c r="BU432" s="372"/>
      <c r="BV432" s="373" t="str">
        <f>IF(AND(申込書!$C$54&lt;&gt;"▼プルダウンより選択してください",申込書!$C$54&lt;&gt;"",申込書!$K$22&lt;&gt;"YYYY/MM/DD",$G432&lt;&gt;""),申込書!$K$22,"")</f>
        <v/>
      </c>
      <c r="BW432" s="369" t="str">
        <f>IF(BV432="","",IF(INDEX('コンテンツ＆備考マスタ'!$H:$J,MATCH(学校情報!BV$3,'コンテンツ＆備考マスタ'!$H:$H,0),3)="●",IF(AND(BV432&lt;&gt;"",ISNUMBER(申込書!$AC$22)=TRUE,申込書!$C$54&lt;&gt;"▼プルダウンより選択してください",申込書!$C$54&lt;&gt;""),申込書!$AC$22,""),"-"))</f>
        <v/>
      </c>
      <c r="BX432" s="369"/>
      <c r="BY432" s="369"/>
      <c r="BZ432" s="370" t="str">
        <f>IF(AND(申込書!$C$54&lt;&gt;"▼プルダウンより選択してください",申込書!$C$54&lt;&gt;"",$G432&lt;&gt;"",申込書!$V$54="特定学年のみ"),"申し込みする","")</f>
        <v/>
      </c>
      <c r="CA432" s="371"/>
      <c r="CB432" s="372"/>
      <c r="CC432" s="373" t="str">
        <f>IF(AND(申込書!$C$55&lt;&gt;"▼プルダウンより選択してください",申込書!$C$55&lt;&gt;"",申込書!$K$22&lt;&gt;"YYYY/MM/DD",$G432&lt;&gt;""),申込書!$K$22,"")</f>
        <v/>
      </c>
      <c r="CD432" s="369" t="str">
        <f>IF(CC432="","",IF(INDEX('コンテンツ＆備考マスタ'!$H:$J,MATCH(学校情報!CC$3,'コンテンツ＆備考マスタ'!$H:$H,0),3)="●",IF(AND(CC432&lt;&gt;"",ISNUMBER(申込書!$AC$22)=TRUE,申込書!$C$55&lt;&gt;"▼プルダウンより選択してください",申込書!$C$55&lt;&gt;""),申込書!$AC$22,""),"-"))</f>
        <v/>
      </c>
      <c r="CE432" s="369"/>
      <c r="CF432" s="369"/>
      <c r="CG432" s="370" t="str">
        <f>IF(AND(申込書!$C$55&lt;&gt;"▼プルダウンより選択してください",申込書!$C$55&lt;&gt;"",$G432&lt;&gt;"",申込書!$V$55="特定学年のみ"),"申し込みする","")</f>
        <v/>
      </c>
      <c r="CH432" s="371"/>
      <c r="CI432" s="372"/>
      <c r="CJ432" s="373" t="str">
        <f>IF(AND(申込書!$C$56&lt;&gt;"▼プルダウンより選択してください",申込書!$C$56&lt;&gt;"",申込書!$K$22&lt;&gt;"YYYY/MM/DD",$G432&lt;&gt;""),申込書!$K$22,"")</f>
        <v/>
      </c>
      <c r="CK432" s="369" t="str">
        <f>IF(CJ432="","",IF(INDEX('コンテンツ＆備考マスタ'!$H:$J,MATCH(学校情報!CJ$3,'コンテンツ＆備考マスタ'!$H:$H,0),3)="●",IF(AND(CJ432&lt;&gt;"",ISNUMBER(申込書!$AC$22)=TRUE,申込書!$C$56&lt;&gt;"▼プルダウンより選択してください",申込書!$C$56&lt;&gt;""),申込書!$AC$22,""),"-"))</f>
        <v/>
      </c>
      <c r="CL432" s="369"/>
      <c r="CM432" s="369"/>
      <c r="CN432" s="370" t="str">
        <f>IF(AND(申込書!$C$56&lt;&gt;"▼プルダウンより選択してください",申込書!$C$56&lt;&gt;"",$G432&lt;&gt;"",申込書!$V$56="特定学年のみ"),"申し込みする","")</f>
        <v/>
      </c>
      <c r="CO432" s="371"/>
      <c r="CP432" s="372"/>
      <c r="CQ432" s="373" t="str">
        <f>IF(AND(申込書!$C$57&lt;&gt;"▼プルダウンより選択してください",申込書!$C$57&lt;&gt;"",申込書!$K$22&lt;&gt;"YYYY/MM/DD",$G432&lt;&gt;""),申込書!$K$22,"")</f>
        <v/>
      </c>
      <c r="CR432" s="369" t="str">
        <f>IF(CQ432="","",IF(INDEX('コンテンツ＆備考マスタ'!$H:$J,MATCH(学校情報!CQ$3,'コンテンツ＆備考マスタ'!$H:$H,0),3)="●",IF(AND(CQ432&lt;&gt;"",ISNUMBER(申込書!$AC$22)=TRUE,申込書!$C$57&lt;&gt;"▼プルダウンより選択してください",申込書!$C$57&lt;&gt;""),申込書!$AC$22,""),"-"))</f>
        <v/>
      </c>
      <c r="CS432" s="369"/>
      <c r="CT432" s="369"/>
      <c r="CU432" s="369" t="str">
        <f>IF(AND(申込書!$C$57&lt;&gt;"▼プルダウンより選択してください",申込書!$C$57&lt;&gt;"",$G432&lt;&gt;"",申込書!$V$57="特定学年のみ"),"申し込みする","")</f>
        <v/>
      </c>
      <c r="CV432" s="371"/>
      <c r="CW432" s="372"/>
      <c r="CX432" s="373" t="str">
        <f>IF(AND(申込書!$C$58&lt;&gt;"▼プルダウンより選択してください",申込書!$C$58&lt;&gt;"",申込書!$K$22&lt;&gt;"YYYY/MM/DD",$G432&lt;&gt;""),申込書!$K$22,"")</f>
        <v/>
      </c>
      <c r="CY432" s="369" t="str">
        <f>IF(CX432="","",IF(INDEX('コンテンツ＆備考マスタ'!$H:$J,MATCH(学校情報!CX$3,'コンテンツ＆備考マスタ'!$H:$H,0),3)="●",IF(AND(CX432&lt;&gt;"",ISNUMBER(申込書!$AC$22)=TRUE,申込書!$C$58&lt;&gt;"▼プルダウンより選択してください",申込書!$C$58&lt;&gt;""),申込書!$AC$22,""),"-"))</f>
        <v/>
      </c>
      <c r="CZ432" s="369"/>
      <c r="DA432" s="369"/>
      <c r="DB432" s="369" t="str">
        <f>IF(AND(申込書!$C$58&lt;&gt;"▼プルダウンより選択してください",申込書!$C$58&lt;&gt;"",$G432&lt;&gt;"",申込書!$V$58="特定学年のみ"),"申し込みする","")</f>
        <v/>
      </c>
      <c r="DC432" s="371"/>
      <c r="DD432" s="372"/>
      <c r="DE432" s="373" t="str">
        <f>IF(AND(申込書!$C$59&lt;&gt;"▼プルダウンより選択してください",申込書!$C$59&lt;&gt;"",申込書!$K$22&lt;&gt;"YYYY/MM/DD",$G432&lt;&gt;""),申込書!$K$22,"")</f>
        <v/>
      </c>
      <c r="DF432" s="369" t="str">
        <f>IF(DE432="","",IF(INDEX('コンテンツ＆備考マスタ'!$H:$J,MATCH(学校情報!DE$3,'コンテンツ＆備考マスタ'!$H:$H,0),3)="●",IF(AND(DE432&lt;&gt;"",ISNUMBER(申込書!$AC$22)=TRUE,申込書!$C$59&lt;&gt;"▼プルダウンより選択してください",申込書!$C$59&lt;&gt;""),申込書!$AC$22,""),"-"))</f>
        <v/>
      </c>
      <c r="DG432" s="369"/>
      <c r="DH432" s="369"/>
      <c r="DI432" s="369" t="str">
        <f>IF(AND(申込書!$C$59&lt;&gt;"▼プルダウンより選択してください",申込書!$C$59&lt;&gt;"",$G432&lt;&gt;"",申込書!$V$59="特定学年のみ"),"申し込みする","")</f>
        <v/>
      </c>
      <c r="DJ432" s="371"/>
      <c r="DK432" s="372"/>
      <c r="DL432" s="373" t="str">
        <f>IF(AND(申込書!$C$60&lt;&gt;"▼プルダウンより選択してください",申込書!$C$60&lt;&gt;"",申込書!$K$22&lt;&gt;"YYYY/MM/DD",$G432&lt;&gt;""),申込書!$K$22,"")</f>
        <v/>
      </c>
      <c r="DM432" s="369" t="str">
        <f>IF(DL432="","",IF(INDEX('コンテンツ＆備考マスタ'!$H:$J,MATCH(学校情報!DL$3,'コンテンツ＆備考マスタ'!$H:$H,0),3)="●",IF(AND(DL432&lt;&gt;"",ISNUMBER(申込書!$AC$22)=TRUE,申込書!$C$60&lt;&gt;"▼プルダウンより選択してください",申込書!$C$60&lt;&gt;""),申込書!$AC$22,""),"-"))</f>
        <v/>
      </c>
      <c r="DN432" s="369"/>
      <c r="DO432" s="369"/>
      <c r="DP432" s="369" t="str">
        <f>IF(AND(申込書!$C$60&lt;&gt;"▼プルダウンより選択してください",申込書!$C$60&lt;&gt;"",$G432&lt;&gt;"",申込書!$V$60="特定学年のみ"),"申し込みする","")</f>
        <v/>
      </c>
      <c r="DQ432" s="371"/>
      <c r="DR432" s="372"/>
      <c r="DS432" s="373" t="str">
        <f>IF(AND(申込書!$C$61&lt;&gt;"▼プルダウンより選択してください",申込書!$C$61&lt;&gt;"",申込書!$K$22&lt;&gt;"YYYY/MM/DD",$G432&lt;&gt;""),申込書!$K$22,"")</f>
        <v/>
      </c>
      <c r="DT432" s="369" t="str">
        <f>IF(DS432="","",IF(INDEX('コンテンツ＆備考マスタ'!$H:$J,MATCH(学校情報!DS$3,'コンテンツ＆備考マスタ'!$H:$H,0),3)="●",IF(AND(DS432&lt;&gt;"",ISNUMBER(申込書!$AC$22)=TRUE,申込書!$C$61&lt;&gt;"▼プルダウンより選択してください",申込書!$C$61&lt;&gt;""),申込書!$AC$22,""),"-"))</f>
        <v/>
      </c>
      <c r="DU432" s="369"/>
      <c r="DV432" s="369"/>
      <c r="DW432" s="369" t="str">
        <f>IF(AND(申込書!$C$61&lt;&gt;"▼プルダウンより選択してください",申込書!$C$61&lt;&gt;"",$G432&lt;&gt;"",申込書!$V$61="特定学年のみ"),"申し込みする","")</f>
        <v/>
      </c>
      <c r="DX432" s="371"/>
      <c r="DY432" s="372"/>
      <c r="DZ432" s="373" t="str">
        <f>IF(AND(申込書!$C$62&lt;&gt;"▼プルダウンより選択してください",申込書!$C$62&lt;&gt;"",申込書!$K$22&lt;&gt;"YYYY/MM/DD",$G432&lt;&gt;""),申込書!$K$22,"")</f>
        <v/>
      </c>
      <c r="EA432" s="369" t="str">
        <f>IF(DZ432="","",IF(INDEX('コンテンツ＆備考マスタ'!$H:$J,MATCH(学校情報!DZ$3,'コンテンツ＆備考マスタ'!$H:$H,0),3)="●",IF(AND(DZ432&lt;&gt;"",ISNUMBER(申込書!$AC$22)=TRUE,申込書!$C$62&lt;&gt;"▼プルダウンより選択してください",申込書!$C$62&lt;&gt;""),申込書!$AC$22,""),"-"))</f>
        <v/>
      </c>
      <c r="EB432" s="369"/>
      <c r="EC432" s="369"/>
      <c r="ED432" s="370" t="str">
        <f>IF(AND(申込書!$C$62&lt;&gt;"▼プルダウンより選択してください",申込書!$C$62&lt;&gt;"",$G432&lt;&gt;"",申込書!$V$62="特定学年のみ"),"申し込みする","")</f>
        <v/>
      </c>
      <c r="EE432" s="371"/>
      <c r="EF432" s="372"/>
      <c r="EG432" s="373" t="str">
        <f>IF(AND(申込書!$C$63&lt;&gt;"▼プルダウンより選択してください",申込書!$C$63&lt;&gt;"",申込書!$K$22&lt;&gt;"YYYY/MM/DD",$G432&lt;&gt;""),申込書!$K$22,"")</f>
        <v/>
      </c>
      <c r="EH432" s="369" t="str">
        <f>IF(EG432="","",IF(INDEX('コンテンツ＆備考マスタ'!$H:$J,MATCH(学校情報!EG$3,'コンテンツ＆備考マスタ'!$H:$H,0),3)="●",IF(AND(EG432&lt;&gt;"",ISNUMBER(申込書!$AC$22)=TRUE,申込書!$C$63&lt;&gt;"▼プルダウンより選択してください",申込書!$C$63&lt;&gt;""),申込書!$AC$22,""),"-"))</f>
        <v/>
      </c>
      <c r="EI432" s="369"/>
      <c r="EJ432" s="369"/>
      <c r="EK432" s="370" t="str">
        <f>IF(AND(申込書!$C$63&lt;&gt;"▼プルダウンより選択してください",申込書!$C$63&lt;&gt;"",$G432&lt;&gt;"",申込書!$V$63="特定学年のみ"),"申し込みする","")</f>
        <v/>
      </c>
      <c r="EL432" s="371"/>
      <c r="EM432" s="372"/>
      <c r="EN432" s="373" t="str">
        <f>IF(AND(申込書!$C$64&lt;&gt;"▼プルダウンより選択してください",申込書!$C$64&lt;&gt;"",申込書!$K$22&lt;&gt;"YYYY/MM/DD",$G432&lt;&gt;""),申込書!$K$22,"")</f>
        <v/>
      </c>
      <c r="EO432" s="369" t="str">
        <f>IF(EN432="","",IF(INDEX('コンテンツ＆備考マスタ'!$H:$J,MATCH(学校情報!EN$3,'コンテンツ＆備考マスタ'!$H:$H,0),3)="●",IF(AND(EN432&lt;&gt;"",ISNUMBER(申込書!$AC$22)=TRUE,申込書!$C$64&lt;&gt;"▼プルダウンより選択してください",申込書!$C$64&lt;&gt;""),申込書!$AC$22,""),"-"))</f>
        <v/>
      </c>
      <c r="EP432" s="369"/>
      <c r="EQ432" s="369"/>
      <c r="ER432" s="370" t="str">
        <f>IF(AND(申込書!$C$64&lt;&gt;"▼プルダウンより選択してください",申込書!$C$64&lt;&gt;"",$G432&lt;&gt;"",申込書!$V$64="特定学年のみ"),"申し込みする","")</f>
        <v/>
      </c>
      <c r="ES432" s="371"/>
      <c r="ET432" s="372"/>
      <c r="EU432" s="373" t="str">
        <f>IF(AND(申込書!$C$65&lt;&gt;"▼プルダウンより選択してください",申込書!$C$65&lt;&gt;"",申込書!$K$22&lt;&gt;"YYYY/MM/DD",$G432&lt;&gt;""),申込書!$K$22,"")</f>
        <v/>
      </c>
      <c r="EV432" s="369" t="str">
        <f>IF(EU432="","",IF(INDEX('コンテンツ＆備考マスタ'!$H:$J,MATCH(学校情報!EU$3,'コンテンツ＆備考マスタ'!$H:$H,0),3)="●",IF(AND(EU432&lt;&gt;"",ISNUMBER(申込書!$AC$22)=TRUE,申込書!$C$65&lt;&gt;"▼プルダウンより選択してください",申込書!$C$65&lt;&gt;""),申込書!$AC$22,""),"-"))</f>
        <v/>
      </c>
      <c r="EW432" s="369"/>
      <c r="EX432" s="369"/>
      <c r="EY432" s="370" t="str">
        <f>IF(AND(申込書!$C$65&lt;&gt;"▼プルダウンより選択してください",申込書!$C$65&lt;&gt;"",$G432&lt;&gt;"",申込書!$V$65="特定学年のみ"),"申し込みする","")</f>
        <v/>
      </c>
      <c r="EZ432" s="371"/>
      <c r="FA432" s="372"/>
      <c r="FB432" s="373" t="str">
        <f>IF(AND(申込書!$C$66&lt;&gt;"▼プルダウンより選択してください",申込書!$C$66&lt;&gt;"",申込書!$K$22&lt;&gt;"YYYY/MM/DD",$G432&lt;&gt;""),申込書!$K$22,"")</f>
        <v/>
      </c>
      <c r="FC432" s="369" t="str">
        <f>IF(FB432="","",IF(INDEX('コンテンツ＆備考マスタ'!$H:$J,MATCH(学校情報!FB$3,'コンテンツ＆備考マスタ'!$H:$H,0),3)="●",IF(AND(FB432&lt;&gt;"",ISNUMBER(申込書!$AC$22)=TRUE,申込書!$C$66&lt;&gt;"▼プルダウンより選択してください",申込書!$C$66&lt;&gt;""),申込書!$AC$22,""),"-"))</f>
        <v/>
      </c>
      <c r="FD432" s="369"/>
      <c r="FE432" s="369"/>
      <c r="FF432" s="370" t="str">
        <f>IF(AND(申込書!$C$66&lt;&gt;"▼プルダウンより選択してください",申込書!$C$66&lt;&gt;"",$G432&lt;&gt;"",申込書!$V$66="特定学年のみ"),"申し込みする","")</f>
        <v/>
      </c>
      <c r="FG432" s="371"/>
      <c r="FH432" s="372"/>
      <c r="FI432" s="373" t="str">
        <f>IF(AND(申込書!$C$67&lt;&gt;"▼プルダウンより選択してください",申込書!$C$67&lt;&gt;"",申込書!$K$22&lt;&gt;"YYYY/MM/DD",$G432&lt;&gt;""),申込書!$K$22,"")</f>
        <v/>
      </c>
      <c r="FJ432" s="369" t="str">
        <f>IF(FI432="","",IF(INDEX('コンテンツ＆備考マスタ'!$H:$J,MATCH(学校情報!FI$3,'コンテンツ＆備考マスタ'!$H:$H,0),3)="●",IF(AND(FI432&lt;&gt;"",ISNUMBER(申込書!$AC$22)=TRUE,申込書!$C$67&lt;&gt;"▼プルダウンより選択してください",申込書!$C$67&lt;&gt;""),申込書!$AC$22,""),"-"))</f>
        <v/>
      </c>
      <c r="FK432" s="369"/>
      <c r="FL432" s="369"/>
      <c r="FM432" s="370" t="str">
        <f>IF(AND(申込書!$C$67&lt;&gt;"▼プルダウンより選択してください",申込書!$C$67&lt;&gt;"",$G432&lt;&gt;"",申込書!$V$67="特定学年のみ"),"申し込みする","")</f>
        <v/>
      </c>
      <c r="FN432" s="371"/>
      <c r="FO432" s="372"/>
      <c r="FP432" s="373" t="str">
        <f>IF(AND(申込書!$C$68&lt;&gt;"▼プルダウンより選択してください",申込書!$C$68&lt;&gt;"",申込書!$K$22&lt;&gt;"YYYY/MM/DD",$G432&lt;&gt;""),申込書!$K$22,"")</f>
        <v/>
      </c>
      <c r="FQ432" s="369" t="str">
        <f>IF(FP432="","",IF(INDEX('コンテンツ＆備考マスタ'!$H:$J,MATCH(学校情報!FP$3,'コンテンツ＆備考マスタ'!$H:$H,0),3)="●",IF(AND(FP432&lt;&gt;"",ISNUMBER(申込書!$AC$22)=TRUE,申込書!$C$68&lt;&gt;"▼プルダウンより選択してください",申込書!$C$68&lt;&gt;""),申込書!$AC$22,""),"-"))</f>
        <v/>
      </c>
      <c r="FR432" s="369"/>
      <c r="FS432" s="369"/>
      <c r="FT432" s="370" t="str">
        <f>IF(AND(申込書!$C$68&lt;&gt;"▼プルダウンより選択してください",申込書!$C$68&lt;&gt;"",$G432&lt;&gt;"",申込書!$V$68="特定学年のみ"),"申し込みする","")</f>
        <v/>
      </c>
      <c r="FU432" s="371"/>
      <c r="FV432" s="372"/>
      <c r="FW432" s="373" t="str">
        <f>IF(AND(申込書!$C$69&lt;&gt;"▼プルダウンより選択してください",申込書!$C$69&lt;&gt;"",申込書!$K$22&lt;&gt;"YYYY/MM/DD",$G432&lt;&gt;""),申込書!$K$22,"")</f>
        <v/>
      </c>
      <c r="FX432" s="369" t="str">
        <f>IF(FW432="","",IF(INDEX('コンテンツ＆備考マスタ'!$H:$J,MATCH(学校情報!FW$3,'コンテンツ＆備考マスタ'!$H:$H,0),3)="●",IF(AND(FW432&lt;&gt;"",ISNUMBER(申込書!$AC$22)=TRUE,申込書!$C$69&lt;&gt;"▼プルダウンより選択してください",申込書!$C$69&lt;&gt;""),申込書!$AC$22,""),"-"))</f>
        <v/>
      </c>
      <c r="FY432" s="369"/>
      <c r="FZ432" s="369"/>
      <c r="GA432" s="370" t="str">
        <f>IF(AND(申込書!$C$69&lt;&gt;"▼プルダウンより選択してください",申込書!$C$69&lt;&gt;"",$G432&lt;&gt;"",申込書!$V$69="特定学年のみ"),"申し込みする","")</f>
        <v/>
      </c>
      <c r="GB432" s="371"/>
      <c r="GC432" s="372"/>
      <c r="GD432" s="373" t="str">
        <f>IF(AND(申込書!$C$70&lt;&gt;"▼プルダウンより選択してください",申込書!$C$70&lt;&gt;"",申込書!$K$22&lt;&gt;"YYYY/MM/DD",$G432&lt;&gt;""),申込書!$K$22,"")</f>
        <v/>
      </c>
      <c r="GE432" s="369" t="str">
        <f>IF(GD432="","",IF(INDEX('コンテンツ＆備考マスタ'!$H:$J,MATCH(学校情報!GD$3,'コンテンツ＆備考マスタ'!$H:$H,0),3)="●",IF(AND(GD432&lt;&gt;"",ISNUMBER(申込書!$AC$22)=TRUE,申込書!$C$70&lt;&gt;"▼プルダウンより選択してください",申込書!$C$70&lt;&gt;""),申込書!$AC$22,""),"-"))</f>
        <v/>
      </c>
      <c r="GF432" s="369"/>
      <c r="GG432" s="369"/>
      <c r="GH432" s="370" t="str">
        <f>IF(AND(申込書!$C$70&lt;&gt;"▼プルダウンより選択してください",申込書!$C$70&lt;&gt;"",$G432&lt;&gt;"",申込書!$V$70="特定学年のみ"),"申し込みする","")</f>
        <v/>
      </c>
      <c r="GI432" s="371"/>
      <c r="GJ432" s="372"/>
      <c r="GK432" s="373" t="str">
        <f>IF(AND(申込書!$C$71&lt;&gt;"▼プルダウンより選択してください",申込書!$C$71&lt;&gt;"",申込書!$K$22&lt;&gt;"YYYY/MM/DD",$G432&lt;&gt;""),申込書!$K$22,"")</f>
        <v/>
      </c>
      <c r="GL432" s="369" t="str">
        <f>IF(GK432="","",IF(INDEX('コンテンツ＆備考マスタ'!$H:$J,MATCH(学校情報!GK$3,'コンテンツ＆備考マスタ'!$H:$H,0),3)="●",IF(AND(GK432&lt;&gt;"",ISNUMBER(申込書!$AC$22)=TRUE,申込書!$C$71&lt;&gt;"▼プルダウンより選択してください",申込書!$C$71&lt;&gt;""),申込書!$AC$22,""),"-"))</f>
        <v/>
      </c>
      <c r="GM432" s="369"/>
      <c r="GN432" s="369"/>
      <c r="GO432" s="370" t="str">
        <f>IF(AND(申込書!$C$71&lt;&gt;"▼プルダウンより選択してください",申込書!$C$71&lt;&gt;"",$G432&lt;&gt;"",申込書!$V$71="特定学年のみ"),"申し込みする","")</f>
        <v/>
      </c>
      <c r="GP432" s="371"/>
      <c r="GQ432" s="372"/>
      <c r="GR432" s="373" t="str">
        <f>IF(AND(申込書!$C$72&lt;&gt;"▼プルダウンより選択してください",申込書!$C$72&lt;&gt;"",申込書!$K$22&lt;&gt;"YYYY/MM/DD",$G432&lt;&gt;""),申込書!$K$22,"")</f>
        <v/>
      </c>
      <c r="GS432" s="369" t="str">
        <f>IF(GR432="","",IF(INDEX('コンテンツ＆備考マスタ'!$H:$J,MATCH(学校情報!GR$3,'コンテンツ＆備考マスタ'!$H:$H,0),3)="●",IF(AND(GR432&lt;&gt;"",ISNUMBER(申込書!$AC$22)=TRUE,申込書!$C$72&lt;&gt;"▼プルダウンより選択してください",申込書!$C$72&lt;&gt;""),申込書!$AC$22,""),"-"))</f>
        <v/>
      </c>
      <c r="GT432" s="369"/>
      <c r="GU432" s="369"/>
      <c r="GV432" s="370" t="str">
        <f>IF(AND(申込書!$C$72&lt;&gt;"▼プルダウンより選択してください",申込書!$C$72&lt;&gt;"",$G432&lt;&gt;"",申込書!$V$72="特定学年のみ"),"申し込みする","")</f>
        <v/>
      </c>
      <c r="GW432" s="371"/>
      <c r="GX432" s="372"/>
      <c r="GY432" s="373" t="str">
        <f>IF(AND(申込書!$C$73&lt;&gt;"▼プルダウンより選択してください",申込書!$C$73&lt;&gt;"",申込書!$K$22&lt;&gt;"YYYY/MM/DD",$G432&lt;&gt;""),申込書!$K$22,"")</f>
        <v/>
      </c>
      <c r="GZ432" s="369" t="str">
        <f>IF(GY432="","",IF(INDEX('コンテンツ＆備考マスタ'!$H:$J,MATCH(学校情報!GY$3,'コンテンツ＆備考マスタ'!$H:$H,0),3)="●",IF(AND(GY432&lt;&gt;"",ISNUMBER(申込書!$AC$22)=TRUE,申込書!$C$73&lt;&gt;"▼プルダウンより選択してください",申込書!$C$73&lt;&gt;""),申込書!$AC$22,""),"-"))</f>
        <v/>
      </c>
      <c r="HA432" s="369"/>
      <c r="HB432" s="369"/>
      <c r="HC432" s="370" t="str">
        <f>IF(AND(申込書!$C$73&lt;&gt;"▼プルダウンより選択してください",申込書!$C$73&lt;&gt;"",$G432&lt;&gt;"",申込書!$V$73="特定学年のみ"),"申し込みする","")</f>
        <v/>
      </c>
      <c r="HD432" s="371"/>
      <c r="HE432" s="372"/>
      <c r="HF432" s="373" t="str">
        <f>IF(AND(申込書!$C$74&lt;&gt;"▼プルダウンより選択してください",申込書!$C$74&lt;&gt;"",申込書!$K$22&lt;&gt;"YYYY/MM/DD",$G432&lt;&gt;""),申込書!$K$22,"")</f>
        <v/>
      </c>
      <c r="HG432" s="369" t="str">
        <f>IF(HF432="","",IF(INDEX('コンテンツ＆備考マスタ'!$H:$J,MATCH(学校情報!HF$3,'コンテンツ＆備考マスタ'!$H:$H,0),3)="●",IF(AND(HF432&lt;&gt;"",ISNUMBER(申込書!$AC$22)=TRUE,申込書!$C$74&lt;&gt;"▼プルダウンより選択してください",申込書!$C$74&lt;&gt;""),申込書!$AC$22,""),"-"))</f>
        <v/>
      </c>
      <c r="HH432" s="369"/>
      <c r="HI432" s="369"/>
      <c r="HJ432" s="370" t="str">
        <f>IF(AND(申込書!$C$74&lt;&gt;"▼プルダウンより選択してください",申込書!$C$74&lt;&gt;"",$G432&lt;&gt;"",申込書!$V$74="特定学年のみ"),"申し込みする","")</f>
        <v/>
      </c>
      <c r="HK432" s="371"/>
      <c r="HL432" s="372"/>
      <c r="HM432" s="373" t="str">
        <f>IF(AND(申込書!$C$75&lt;&gt;"▼プルダウンより選択してください",申込書!$C$75&lt;&gt;"",申込書!$K$22&lt;&gt;"YYYY/MM/DD",$G432&lt;&gt;""),申込書!$K$22,"")</f>
        <v/>
      </c>
      <c r="HN432" s="369" t="str">
        <f>IF(HM432="","",IF(INDEX('コンテンツ＆備考マスタ'!$H:$J,MATCH(学校情報!HM$3,'コンテンツ＆備考マスタ'!$H:$H,0),3)="●",IF(AND(HM432&lt;&gt;"",ISNUMBER(申込書!$AC$22)=TRUE,申込書!$C$75&lt;&gt;"▼プルダウンより選択してください",申込書!$C$75&lt;&gt;""),申込書!$AC$22,""),"-"))</f>
        <v/>
      </c>
      <c r="HO432" s="369"/>
      <c r="HP432" s="369"/>
      <c r="HQ432" s="370" t="str">
        <f>IF(AND(申込書!$C$75&lt;&gt;"▼プルダウンより選択してください",申込書!$C$75&lt;&gt;"",$G432&lt;&gt;"",申込書!$V$75="特定学年のみ"),"申し込みする","")</f>
        <v/>
      </c>
      <c r="HR432" s="371"/>
      <c r="HS432" s="371"/>
      <c r="HT432" s="374" t="str">
        <f>IF(AND(申込書!$C$76&lt;&gt;"▼プルダウンより選択してください",申込書!$C$76&lt;&gt;"",申込書!$K$22&lt;&gt;"YYYY/MM/DD",$G432&lt;&gt;""),申込書!$K$22,"")</f>
        <v/>
      </c>
      <c r="HU432" s="369" t="str">
        <f>IF(HT432="","",IF(INDEX('コンテンツ＆備考マスタ'!$H:$J,MATCH(学校情報!HT$3,'コンテンツ＆備考マスタ'!$H:$H,0),3)="●",IF(AND(HT432&lt;&gt;"",ISNUMBER(申込書!$AC$22)=TRUE,申込書!$C$76&lt;&gt;"▼プルダウンより選択してください",申込書!$C$76&lt;&gt;""),申込書!$AC$22,""),"-"))</f>
        <v/>
      </c>
      <c r="HV432" s="369"/>
      <c r="HW432" s="369"/>
      <c r="HX432" s="370" t="str">
        <f>IF(AND(申込書!$C$76&lt;&gt;"▼プルダウンより選択してください",申込書!$C$76&lt;&gt;"",$G432&lt;&gt;"",申込書!$V$76="特定学年のみ"),"申し込みする","")</f>
        <v/>
      </c>
      <c r="HY432" s="371"/>
      <c r="HZ432" s="372"/>
      <c r="IA432" s="69"/>
    </row>
    <row r="433" spans="2:235" ht="26.85" hidden="1" customHeight="1" outlineLevel="1">
      <c r="B433" s="365">
        <f t="shared" si="18"/>
        <v>428</v>
      </c>
      <c r="C433" s="55"/>
      <c r="D433" s="56"/>
      <c r="E433" s="154"/>
      <c r="F433" s="57"/>
      <c r="G433" s="58"/>
      <c r="H433" s="59"/>
      <c r="I433" s="60"/>
      <c r="J433" s="61"/>
      <c r="K433" s="366" t="str">
        <f t="shared" si="19"/>
        <v/>
      </c>
      <c r="L433" s="62"/>
      <c r="M433" s="322"/>
      <c r="N433" s="63"/>
      <c r="O433" s="64"/>
      <c r="P433" s="367" t="str">
        <f t="shared" si="20"/>
        <v/>
      </c>
      <c r="Q433" s="65"/>
      <c r="R433" s="66"/>
      <c r="S433" s="67"/>
      <c r="T433" s="68"/>
      <c r="U433" s="68"/>
      <c r="V433" s="68"/>
      <c r="W433" s="66"/>
      <c r="X433" s="281"/>
      <c r="Y433" s="368" t="str">
        <f>IF(AND(申込書!$C$47&lt;&gt;"▼プルダウンより選択してください",申込書!$C$47&lt;&gt;"",申込書!$K$22&lt;&gt;"YYYY/MM/DD",$G433&lt;&gt;""),申込書!$K$22,"")</f>
        <v/>
      </c>
      <c r="Z433" s="369" t="str">
        <f>IF(Y433="","",IF(INDEX('コンテンツ＆備考マスタ'!$H:$J,MATCH(学校情報!Y$3,'コンテンツ＆備考マスタ'!$H:$H,0),3)="●",IF(AND(Y433&lt;&gt;"",ISNUMBER(申込書!$AC$22)=TRUE,申込書!$C$47&lt;&gt;"▼プルダウンより選択してください",申込書!$C$47&lt;&gt;""),申込書!$AC$22,""),"-"))</f>
        <v/>
      </c>
      <c r="AA433" s="369"/>
      <c r="AB433" s="369"/>
      <c r="AC433" s="370" t="str">
        <f>IF(AND(申込書!$C$47&lt;&gt;"▼プルダウンより選択してください",申込書!$C$47&lt;&gt;"",$G433&lt;&gt;"",申込書!$V$47="特定学年のみ"),"申し込みする","")</f>
        <v/>
      </c>
      <c r="AD433" s="371"/>
      <c r="AE433" s="372"/>
      <c r="AF433" s="373" t="str">
        <f>IF(AND(申込書!$C$48&lt;&gt;"▼プルダウンより選択してください",申込書!$C$48&lt;&gt;"",申込書!$K$22&lt;&gt;"YYYY/MM/DD",$G433&lt;&gt;""),申込書!$K$22,"")</f>
        <v/>
      </c>
      <c r="AG433" s="369" t="str">
        <f>IF(AF433="","",IF(INDEX('コンテンツ＆備考マスタ'!$H:$J,MATCH(学校情報!AF$3,'コンテンツ＆備考マスタ'!$H:$H,0),3)="●",IF(AND(AF433&lt;&gt;"",ISNUMBER(申込書!$AC$22)=TRUE,申込書!$C$48&lt;&gt;"▼プルダウンより選択してください",申込書!$C$48&lt;&gt;""),申込書!$AC$22,""),"-"))</f>
        <v/>
      </c>
      <c r="AH433" s="369"/>
      <c r="AI433" s="369"/>
      <c r="AJ433" s="370" t="str">
        <f>IF(AND(申込書!$C$48&lt;&gt;"▼プルダウンより選択してください",申込書!$C$48&lt;&gt;"",$G433&lt;&gt;"",申込書!$V$48="特定学年のみ"),"申し込みする","")</f>
        <v/>
      </c>
      <c r="AK433" s="371"/>
      <c r="AL433" s="372"/>
      <c r="AM433" s="373" t="str">
        <f>IF(AND(申込書!$C$49&lt;&gt;"▼プルダウンより選択してください",申込書!$C$49&lt;&gt;"",申込書!$K$22&lt;&gt;"YYYY/MM/DD",$G433&lt;&gt;""),申込書!$K$22,"")</f>
        <v/>
      </c>
      <c r="AN433" s="369" t="str">
        <f>IF(AM433="","",IF(INDEX('コンテンツ＆備考マスタ'!$H:$J,MATCH(学校情報!AM$3,'コンテンツ＆備考マスタ'!$H:$H,0),3)="●",IF(AND(AM433&lt;&gt;"",ISNUMBER(申込書!$AC$22)=TRUE,申込書!$C$49&lt;&gt;"▼プルダウンより選択してください",申込書!$C$49&lt;&gt;""),申込書!$AC$22,""),"-"))</f>
        <v/>
      </c>
      <c r="AO433" s="369"/>
      <c r="AP433" s="369"/>
      <c r="AQ433" s="370" t="str">
        <f>IF(AND(申込書!$C$49&lt;&gt;"▼プルダウンより選択してください",申込書!$C$49&lt;&gt;"",$G433&lt;&gt;"",申込書!$V$49="特定学年のみ"),"申し込みする","")</f>
        <v/>
      </c>
      <c r="AR433" s="371"/>
      <c r="AS433" s="372"/>
      <c r="AT433" s="373" t="str">
        <f>IF(AND(申込書!$C$50&lt;&gt;"▼プルダウンより選択してください",申込書!$C$50&lt;&gt;"",申込書!$K$22&lt;&gt;"YYYY/MM/DD",$G433&lt;&gt;""),申込書!$K$22,"")</f>
        <v/>
      </c>
      <c r="AU433" s="369" t="str">
        <f>IF(AT433="","",IF(INDEX('コンテンツ＆備考マスタ'!$H:$J,MATCH(学校情報!AT$3,'コンテンツ＆備考マスタ'!$H:$H,0),3)="●",IF(AND(AT433&lt;&gt;"",ISNUMBER(申込書!$AC$22)=TRUE,申込書!$C$50&lt;&gt;"▼プルダウンより選択してください",申込書!$C$50&lt;&gt;""),申込書!$AC$22,""),"-"))</f>
        <v/>
      </c>
      <c r="AV433" s="369"/>
      <c r="AW433" s="369"/>
      <c r="AX433" s="370" t="str">
        <f>IF(AND(申込書!$C$50&lt;&gt;"▼プルダウンより選択してください",申込書!$C$50&lt;&gt;"",$G433&lt;&gt;"",申込書!$V$50="特定学年のみ"),"申し込みする","")</f>
        <v/>
      </c>
      <c r="AY433" s="371"/>
      <c r="AZ433" s="372"/>
      <c r="BA433" s="373" t="str">
        <f>IF(AND(申込書!$C$51&lt;&gt;"▼プルダウンより選択してください",申込書!$C$51&lt;&gt;"",申込書!$K$22&lt;&gt;"YYYY/MM/DD",$G433&lt;&gt;""),申込書!$K$22,"")</f>
        <v/>
      </c>
      <c r="BB433" s="369" t="str">
        <f>IF(BA433="","",IF(INDEX('コンテンツ＆備考マスタ'!$H:$J,MATCH(学校情報!BA$3,'コンテンツ＆備考マスタ'!$H:$H,0),3)="●",IF(AND(BA433&lt;&gt;"",ISNUMBER(申込書!$AC$22)=TRUE,申込書!$C$51&lt;&gt;"▼プルダウンより選択してください",申込書!$C$51&lt;&gt;""),申込書!$AC$22,""),"-"))</f>
        <v/>
      </c>
      <c r="BC433" s="369"/>
      <c r="BD433" s="369"/>
      <c r="BE433" s="370" t="str">
        <f>IF(AND(申込書!$C$51&lt;&gt;"▼プルダウンより選択してください",申込書!$C$51&lt;&gt;"",$G433&lt;&gt;"",申込書!$V$51="特定学年のみ"),"申し込みする","")</f>
        <v/>
      </c>
      <c r="BF433" s="371"/>
      <c r="BG433" s="372"/>
      <c r="BH433" s="373" t="str">
        <f>IF(AND(申込書!$C$52&lt;&gt;"▼プルダウンより選択してください",申込書!$C$52&lt;&gt;"",申込書!$K$22&lt;&gt;"YYYY/MM/DD",$G433&lt;&gt;""),申込書!$K$22,"")</f>
        <v/>
      </c>
      <c r="BI433" s="369" t="str">
        <f>IF(BH433="","",IF(INDEX('コンテンツ＆備考マスタ'!$H:$J,MATCH(学校情報!BH$3,'コンテンツ＆備考マスタ'!$H:$H,0),3)="●",IF(AND(BH433&lt;&gt;"",ISNUMBER(申込書!$AC$22)=TRUE,申込書!$C$52&lt;&gt;"▼プルダウンより選択してください",申込書!$C$52&lt;&gt;""),申込書!$AC$22,""),"-"))</f>
        <v/>
      </c>
      <c r="BJ433" s="369"/>
      <c r="BK433" s="369"/>
      <c r="BL433" s="370" t="str">
        <f>IF(AND(申込書!$C$52&lt;&gt;"▼プルダウンより選択してください",申込書!$C$52&lt;&gt;"",$G433&lt;&gt;"",申込書!$V$52="特定学年のみ"),"申し込みする","")</f>
        <v/>
      </c>
      <c r="BM433" s="371"/>
      <c r="BN433" s="372"/>
      <c r="BO433" s="373" t="str">
        <f>IF(AND(申込書!$C$53&lt;&gt;"▼プルダウンより選択してください",申込書!$C$53&lt;&gt;"",申込書!$K$22&lt;&gt;"YYYY/MM/DD",$G433&lt;&gt;""),申込書!$K$22,"")</f>
        <v/>
      </c>
      <c r="BP433" s="369" t="str">
        <f>IF(BO433="","",IF(INDEX('コンテンツ＆備考マスタ'!$H:$J,MATCH(学校情報!BO$3,'コンテンツ＆備考マスタ'!$H:$H,0),3)="●",IF(AND(BO433&lt;&gt;"",ISNUMBER(申込書!$AC$22)=TRUE,申込書!$C$53&lt;&gt;"▼プルダウンより選択してください",申込書!$C$53&lt;&gt;""),申込書!$AC$22,""),"-"))</f>
        <v/>
      </c>
      <c r="BQ433" s="369"/>
      <c r="BR433" s="369"/>
      <c r="BS433" s="370" t="str">
        <f>IF(AND(申込書!$C$53&lt;&gt;"▼プルダウンより選択してください",申込書!$C$53&lt;&gt;"",$G433&lt;&gt;"",申込書!$V$53="特定学年のみ"),"申し込みする","")</f>
        <v/>
      </c>
      <c r="BT433" s="371"/>
      <c r="BU433" s="372"/>
      <c r="BV433" s="373" t="str">
        <f>IF(AND(申込書!$C$54&lt;&gt;"▼プルダウンより選択してください",申込書!$C$54&lt;&gt;"",申込書!$K$22&lt;&gt;"YYYY/MM/DD",$G433&lt;&gt;""),申込書!$K$22,"")</f>
        <v/>
      </c>
      <c r="BW433" s="369" t="str">
        <f>IF(BV433="","",IF(INDEX('コンテンツ＆備考マスタ'!$H:$J,MATCH(学校情報!BV$3,'コンテンツ＆備考マスタ'!$H:$H,0),3)="●",IF(AND(BV433&lt;&gt;"",ISNUMBER(申込書!$AC$22)=TRUE,申込書!$C$54&lt;&gt;"▼プルダウンより選択してください",申込書!$C$54&lt;&gt;""),申込書!$AC$22,""),"-"))</f>
        <v/>
      </c>
      <c r="BX433" s="369"/>
      <c r="BY433" s="369"/>
      <c r="BZ433" s="370" t="str">
        <f>IF(AND(申込書!$C$54&lt;&gt;"▼プルダウンより選択してください",申込書!$C$54&lt;&gt;"",$G433&lt;&gt;"",申込書!$V$54="特定学年のみ"),"申し込みする","")</f>
        <v/>
      </c>
      <c r="CA433" s="371"/>
      <c r="CB433" s="372"/>
      <c r="CC433" s="373" t="str">
        <f>IF(AND(申込書!$C$55&lt;&gt;"▼プルダウンより選択してください",申込書!$C$55&lt;&gt;"",申込書!$K$22&lt;&gt;"YYYY/MM/DD",$G433&lt;&gt;""),申込書!$K$22,"")</f>
        <v/>
      </c>
      <c r="CD433" s="369" t="str">
        <f>IF(CC433="","",IF(INDEX('コンテンツ＆備考マスタ'!$H:$J,MATCH(学校情報!CC$3,'コンテンツ＆備考マスタ'!$H:$H,0),3)="●",IF(AND(CC433&lt;&gt;"",ISNUMBER(申込書!$AC$22)=TRUE,申込書!$C$55&lt;&gt;"▼プルダウンより選択してください",申込書!$C$55&lt;&gt;""),申込書!$AC$22,""),"-"))</f>
        <v/>
      </c>
      <c r="CE433" s="369"/>
      <c r="CF433" s="369"/>
      <c r="CG433" s="370" t="str">
        <f>IF(AND(申込書!$C$55&lt;&gt;"▼プルダウンより選択してください",申込書!$C$55&lt;&gt;"",$G433&lt;&gt;"",申込書!$V$55="特定学年のみ"),"申し込みする","")</f>
        <v/>
      </c>
      <c r="CH433" s="371"/>
      <c r="CI433" s="372"/>
      <c r="CJ433" s="373" t="str">
        <f>IF(AND(申込書!$C$56&lt;&gt;"▼プルダウンより選択してください",申込書!$C$56&lt;&gt;"",申込書!$K$22&lt;&gt;"YYYY/MM/DD",$G433&lt;&gt;""),申込書!$K$22,"")</f>
        <v/>
      </c>
      <c r="CK433" s="369" t="str">
        <f>IF(CJ433="","",IF(INDEX('コンテンツ＆備考マスタ'!$H:$J,MATCH(学校情報!CJ$3,'コンテンツ＆備考マスタ'!$H:$H,0),3)="●",IF(AND(CJ433&lt;&gt;"",ISNUMBER(申込書!$AC$22)=TRUE,申込書!$C$56&lt;&gt;"▼プルダウンより選択してください",申込書!$C$56&lt;&gt;""),申込書!$AC$22,""),"-"))</f>
        <v/>
      </c>
      <c r="CL433" s="369"/>
      <c r="CM433" s="369"/>
      <c r="CN433" s="370" t="str">
        <f>IF(AND(申込書!$C$56&lt;&gt;"▼プルダウンより選択してください",申込書!$C$56&lt;&gt;"",$G433&lt;&gt;"",申込書!$V$56="特定学年のみ"),"申し込みする","")</f>
        <v/>
      </c>
      <c r="CO433" s="371"/>
      <c r="CP433" s="372"/>
      <c r="CQ433" s="373" t="str">
        <f>IF(AND(申込書!$C$57&lt;&gt;"▼プルダウンより選択してください",申込書!$C$57&lt;&gt;"",申込書!$K$22&lt;&gt;"YYYY/MM/DD",$G433&lt;&gt;""),申込書!$K$22,"")</f>
        <v/>
      </c>
      <c r="CR433" s="369" t="str">
        <f>IF(CQ433="","",IF(INDEX('コンテンツ＆備考マスタ'!$H:$J,MATCH(学校情報!CQ$3,'コンテンツ＆備考マスタ'!$H:$H,0),3)="●",IF(AND(CQ433&lt;&gt;"",ISNUMBER(申込書!$AC$22)=TRUE,申込書!$C$57&lt;&gt;"▼プルダウンより選択してください",申込書!$C$57&lt;&gt;""),申込書!$AC$22,""),"-"))</f>
        <v/>
      </c>
      <c r="CS433" s="369"/>
      <c r="CT433" s="369"/>
      <c r="CU433" s="369" t="str">
        <f>IF(AND(申込書!$C$57&lt;&gt;"▼プルダウンより選択してください",申込書!$C$57&lt;&gt;"",$G433&lt;&gt;"",申込書!$V$57="特定学年のみ"),"申し込みする","")</f>
        <v/>
      </c>
      <c r="CV433" s="371"/>
      <c r="CW433" s="372"/>
      <c r="CX433" s="373" t="str">
        <f>IF(AND(申込書!$C$58&lt;&gt;"▼プルダウンより選択してください",申込書!$C$58&lt;&gt;"",申込書!$K$22&lt;&gt;"YYYY/MM/DD",$G433&lt;&gt;""),申込書!$K$22,"")</f>
        <v/>
      </c>
      <c r="CY433" s="369" t="str">
        <f>IF(CX433="","",IF(INDEX('コンテンツ＆備考マスタ'!$H:$J,MATCH(学校情報!CX$3,'コンテンツ＆備考マスタ'!$H:$H,0),3)="●",IF(AND(CX433&lt;&gt;"",ISNUMBER(申込書!$AC$22)=TRUE,申込書!$C$58&lt;&gt;"▼プルダウンより選択してください",申込書!$C$58&lt;&gt;""),申込書!$AC$22,""),"-"))</f>
        <v/>
      </c>
      <c r="CZ433" s="369"/>
      <c r="DA433" s="369"/>
      <c r="DB433" s="369" t="str">
        <f>IF(AND(申込書!$C$58&lt;&gt;"▼プルダウンより選択してください",申込書!$C$58&lt;&gt;"",$G433&lt;&gt;"",申込書!$V$58="特定学年のみ"),"申し込みする","")</f>
        <v/>
      </c>
      <c r="DC433" s="371"/>
      <c r="DD433" s="372"/>
      <c r="DE433" s="373" t="str">
        <f>IF(AND(申込書!$C$59&lt;&gt;"▼プルダウンより選択してください",申込書!$C$59&lt;&gt;"",申込書!$K$22&lt;&gt;"YYYY/MM/DD",$G433&lt;&gt;""),申込書!$K$22,"")</f>
        <v/>
      </c>
      <c r="DF433" s="369" t="str">
        <f>IF(DE433="","",IF(INDEX('コンテンツ＆備考マスタ'!$H:$J,MATCH(学校情報!DE$3,'コンテンツ＆備考マスタ'!$H:$H,0),3)="●",IF(AND(DE433&lt;&gt;"",ISNUMBER(申込書!$AC$22)=TRUE,申込書!$C$59&lt;&gt;"▼プルダウンより選択してください",申込書!$C$59&lt;&gt;""),申込書!$AC$22,""),"-"))</f>
        <v/>
      </c>
      <c r="DG433" s="369"/>
      <c r="DH433" s="369"/>
      <c r="DI433" s="369" t="str">
        <f>IF(AND(申込書!$C$59&lt;&gt;"▼プルダウンより選択してください",申込書!$C$59&lt;&gt;"",$G433&lt;&gt;"",申込書!$V$59="特定学年のみ"),"申し込みする","")</f>
        <v/>
      </c>
      <c r="DJ433" s="371"/>
      <c r="DK433" s="372"/>
      <c r="DL433" s="373" t="str">
        <f>IF(AND(申込書!$C$60&lt;&gt;"▼プルダウンより選択してください",申込書!$C$60&lt;&gt;"",申込書!$K$22&lt;&gt;"YYYY/MM/DD",$G433&lt;&gt;""),申込書!$K$22,"")</f>
        <v/>
      </c>
      <c r="DM433" s="369" t="str">
        <f>IF(DL433="","",IF(INDEX('コンテンツ＆備考マスタ'!$H:$J,MATCH(学校情報!DL$3,'コンテンツ＆備考マスタ'!$H:$H,0),3)="●",IF(AND(DL433&lt;&gt;"",ISNUMBER(申込書!$AC$22)=TRUE,申込書!$C$60&lt;&gt;"▼プルダウンより選択してください",申込書!$C$60&lt;&gt;""),申込書!$AC$22,""),"-"))</f>
        <v/>
      </c>
      <c r="DN433" s="369"/>
      <c r="DO433" s="369"/>
      <c r="DP433" s="369" t="str">
        <f>IF(AND(申込書!$C$60&lt;&gt;"▼プルダウンより選択してください",申込書!$C$60&lt;&gt;"",$G433&lt;&gt;"",申込書!$V$60="特定学年のみ"),"申し込みする","")</f>
        <v/>
      </c>
      <c r="DQ433" s="371"/>
      <c r="DR433" s="372"/>
      <c r="DS433" s="373" t="str">
        <f>IF(AND(申込書!$C$61&lt;&gt;"▼プルダウンより選択してください",申込書!$C$61&lt;&gt;"",申込書!$K$22&lt;&gt;"YYYY/MM/DD",$G433&lt;&gt;""),申込書!$K$22,"")</f>
        <v/>
      </c>
      <c r="DT433" s="369" t="str">
        <f>IF(DS433="","",IF(INDEX('コンテンツ＆備考マスタ'!$H:$J,MATCH(学校情報!DS$3,'コンテンツ＆備考マスタ'!$H:$H,0),3)="●",IF(AND(DS433&lt;&gt;"",ISNUMBER(申込書!$AC$22)=TRUE,申込書!$C$61&lt;&gt;"▼プルダウンより選択してください",申込書!$C$61&lt;&gt;""),申込書!$AC$22,""),"-"))</f>
        <v/>
      </c>
      <c r="DU433" s="369"/>
      <c r="DV433" s="369"/>
      <c r="DW433" s="369" t="str">
        <f>IF(AND(申込書!$C$61&lt;&gt;"▼プルダウンより選択してください",申込書!$C$61&lt;&gt;"",$G433&lt;&gt;"",申込書!$V$61="特定学年のみ"),"申し込みする","")</f>
        <v/>
      </c>
      <c r="DX433" s="371"/>
      <c r="DY433" s="372"/>
      <c r="DZ433" s="373" t="str">
        <f>IF(AND(申込書!$C$62&lt;&gt;"▼プルダウンより選択してください",申込書!$C$62&lt;&gt;"",申込書!$K$22&lt;&gt;"YYYY/MM/DD",$G433&lt;&gt;""),申込書!$K$22,"")</f>
        <v/>
      </c>
      <c r="EA433" s="369" t="str">
        <f>IF(DZ433="","",IF(INDEX('コンテンツ＆備考マスタ'!$H:$J,MATCH(学校情報!DZ$3,'コンテンツ＆備考マスタ'!$H:$H,0),3)="●",IF(AND(DZ433&lt;&gt;"",ISNUMBER(申込書!$AC$22)=TRUE,申込書!$C$62&lt;&gt;"▼プルダウンより選択してください",申込書!$C$62&lt;&gt;""),申込書!$AC$22,""),"-"))</f>
        <v/>
      </c>
      <c r="EB433" s="369"/>
      <c r="EC433" s="369"/>
      <c r="ED433" s="370" t="str">
        <f>IF(AND(申込書!$C$62&lt;&gt;"▼プルダウンより選択してください",申込書!$C$62&lt;&gt;"",$G433&lt;&gt;"",申込書!$V$62="特定学年のみ"),"申し込みする","")</f>
        <v/>
      </c>
      <c r="EE433" s="371"/>
      <c r="EF433" s="372"/>
      <c r="EG433" s="373" t="str">
        <f>IF(AND(申込書!$C$63&lt;&gt;"▼プルダウンより選択してください",申込書!$C$63&lt;&gt;"",申込書!$K$22&lt;&gt;"YYYY/MM/DD",$G433&lt;&gt;""),申込書!$K$22,"")</f>
        <v/>
      </c>
      <c r="EH433" s="369" t="str">
        <f>IF(EG433="","",IF(INDEX('コンテンツ＆備考マスタ'!$H:$J,MATCH(学校情報!EG$3,'コンテンツ＆備考マスタ'!$H:$H,0),3)="●",IF(AND(EG433&lt;&gt;"",ISNUMBER(申込書!$AC$22)=TRUE,申込書!$C$63&lt;&gt;"▼プルダウンより選択してください",申込書!$C$63&lt;&gt;""),申込書!$AC$22,""),"-"))</f>
        <v/>
      </c>
      <c r="EI433" s="369"/>
      <c r="EJ433" s="369"/>
      <c r="EK433" s="370" t="str">
        <f>IF(AND(申込書!$C$63&lt;&gt;"▼プルダウンより選択してください",申込書!$C$63&lt;&gt;"",$G433&lt;&gt;"",申込書!$V$63="特定学年のみ"),"申し込みする","")</f>
        <v/>
      </c>
      <c r="EL433" s="371"/>
      <c r="EM433" s="372"/>
      <c r="EN433" s="373" t="str">
        <f>IF(AND(申込書!$C$64&lt;&gt;"▼プルダウンより選択してください",申込書!$C$64&lt;&gt;"",申込書!$K$22&lt;&gt;"YYYY/MM/DD",$G433&lt;&gt;""),申込書!$K$22,"")</f>
        <v/>
      </c>
      <c r="EO433" s="369" t="str">
        <f>IF(EN433="","",IF(INDEX('コンテンツ＆備考マスタ'!$H:$J,MATCH(学校情報!EN$3,'コンテンツ＆備考マスタ'!$H:$H,0),3)="●",IF(AND(EN433&lt;&gt;"",ISNUMBER(申込書!$AC$22)=TRUE,申込書!$C$64&lt;&gt;"▼プルダウンより選択してください",申込書!$C$64&lt;&gt;""),申込書!$AC$22,""),"-"))</f>
        <v/>
      </c>
      <c r="EP433" s="369"/>
      <c r="EQ433" s="369"/>
      <c r="ER433" s="370" t="str">
        <f>IF(AND(申込書!$C$64&lt;&gt;"▼プルダウンより選択してください",申込書!$C$64&lt;&gt;"",$G433&lt;&gt;"",申込書!$V$64="特定学年のみ"),"申し込みする","")</f>
        <v/>
      </c>
      <c r="ES433" s="371"/>
      <c r="ET433" s="372"/>
      <c r="EU433" s="373" t="str">
        <f>IF(AND(申込書!$C$65&lt;&gt;"▼プルダウンより選択してください",申込書!$C$65&lt;&gt;"",申込書!$K$22&lt;&gt;"YYYY/MM/DD",$G433&lt;&gt;""),申込書!$K$22,"")</f>
        <v/>
      </c>
      <c r="EV433" s="369" t="str">
        <f>IF(EU433="","",IF(INDEX('コンテンツ＆備考マスタ'!$H:$J,MATCH(学校情報!EU$3,'コンテンツ＆備考マスタ'!$H:$H,0),3)="●",IF(AND(EU433&lt;&gt;"",ISNUMBER(申込書!$AC$22)=TRUE,申込書!$C$65&lt;&gt;"▼プルダウンより選択してください",申込書!$C$65&lt;&gt;""),申込書!$AC$22,""),"-"))</f>
        <v/>
      </c>
      <c r="EW433" s="369"/>
      <c r="EX433" s="369"/>
      <c r="EY433" s="370" t="str">
        <f>IF(AND(申込書!$C$65&lt;&gt;"▼プルダウンより選択してください",申込書!$C$65&lt;&gt;"",$G433&lt;&gt;"",申込書!$V$65="特定学年のみ"),"申し込みする","")</f>
        <v/>
      </c>
      <c r="EZ433" s="371"/>
      <c r="FA433" s="372"/>
      <c r="FB433" s="373" t="str">
        <f>IF(AND(申込書!$C$66&lt;&gt;"▼プルダウンより選択してください",申込書!$C$66&lt;&gt;"",申込書!$K$22&lt;&gt;"YYYY/MM/DD",$G433&lt;&gt;""),申込書!$K$22,"")</f>
        <v/>
      </c>
      <c r="FC433" s="369" t="str">
        <f>IF(FB433="","",IF(INDEX('コンテンツ＆備考マスタ'!$H:$J,MATCH(学校情報!FB$3,'コンテンツ＆備考マスタ'!$H:$H,0),3)="●",IF(AND(FB433&lt;&gt;"",ISNUMBER(申込書!$AC$22)=TRUE,申込書!$C$66&lt;&gt;"▼プルダウンより選択してください",申込書!$C$66&lt;&gt;""),申込書!$AC$22,""),"-"))</f>
        <v/>
      </c>
      <c r="FD433" s="369"/>
      <c r="FE433" s="369"/>
      <c r="FF433" s="370" t="str">
        <f>IF(AND(申込書!$C$66&lt;&gt;"▼プルダウンより選択してください",申込書!$C$66&lt;&gt;"",$G433&lt;&gt;"",申込書!$V$66="特定学年のみ"),"申し込みする","")</f>
        <v/>
      </c>
      <c r="FG433" s="371"/>
      <c r="FH433" s="372"/>
      <c r="FI433" s="373" t="str">
        <f>IF(AND(申込書!$C$67&lt;&gt;"▼プルダウンより選択してください",申込書!$C$67&lt;&gt;"",申込書!$K$22&lt;&gt;"YYYY/MM/DD",$G433&lt;&gt;""),申込書!$K$22,"")</f>
        <v/>
      </c>
      <c r="FJ433" s="369" t="str">
        <f>IF(FI433="","",IF(INDEX('コンテンツ＆備考マスタ'!$H:$J,MATCH(学校情報!FI$3,'コンテンツ＆備考マスタ'!$H:$H,0),3)="●",IF(AND(FI433&lt;&gt;"",ISNUMBER(申込書!$AC$22)=TRUE,申込書!$C$67&lt;&gt;"▼プルダウンより選択してください",申込書!$C$67&lt;&gt;""),申込書!$AC$22,""),"-"))</f>
        <v/>
      </c>
      <c r="FK433" s="369"/>
      <c r="FL433" s="369"/>
      <c r="FM433" s="370" t="str">
        <f>IF(AND(申込書!$C$67&lt;&gt;"▼プルダウンより選択してください",申込書!$C$67&lt;&gt;"",$G433&lt;&gt;"",申込書!$V$67="特定学年のみ"),"申し込みする","")</f>
        <v/>
      </c>
      <c r="FN433" s="371"/>
      <c r="FO433" s="372"/>
      <c r="FP433" s="373" t="str">
        <f>IF(AND(申込書!$C$68&lt;&gt;"▼プルダウンより選択してください",申込書!$C$68&lt;&gt;"",申込書!$K$22&lt;&gt;"YYYY/MM/DD",$G433&lt;&gt;""),申込書!$K$22,"")</f>
        <v/>
      </c>
      <c r="FQ433" s="369" t="str">
        <f>IF(FP433="","",IF(INDEX('コンテンツ＆備考マスタ'!$H:$J,MATCH(学校情報!FP$3,'コンテンツ＆備考マスタ'!$H:$H,0),3)="●",IF(AND(FP433&lt;&gt;"",ISNUMBER(申込書!$AC$22)=TRUE,申込書!$C$68&lt;&gt;"▼プルダウンより選択してください",申込書!$C$68&lt;&gt;""),申込書!$AC$22,""),"-"))</f>
        <v/>
      </c>
      <c r="FR433" s="369"/>
      <c r="FS433" s="369"/>
      <c r="FT433" s="370" t="str">
        <f>IF(AND(申込書!$C$68&lt;&gt;"▼プルダウンより選択してください",申込書!$C$68&lt;&gt;"",$G433&lt;&gt;"",申込書!$V$68="特定学年のみ"),"申し込みする","")</f>
        <v/>
      </c>
      <c r="FU433" s="371"/>
      <c r="FV433" s="372"/>
      <c r="FW433" s="373" t="str">
        <f>IF(AND(申込書!$C$69&lt;&gt;"▼プルダウンより選択してください",申込書!$C$69&lt;&gt;"",申込書!$K$22&lt;&gt;"YYYY/MM/DD",$G433&lt;&gt;""),申込書!$K$22,"")</f>
        <v/>
      </c>
      <c r="FX433" s="369" t="str">
        <f>IF(FW433="","",IF(INDEX('コンテンツ＆備考マスタ'!$H:$J,MATCH(学校情報!FW$3,'コンテンツ＆備考マスタ'!$H:$H,0),3)="●",IF(AND(FW433&lt;&gt;"",ISNUMBER(申込書!$AC$22)=TRUE,申込書!$C$69&lt;&gt;"▼プルダウンより選択してください",申込書!$C$69&lt;&gt;""),申込書!$AC$22,""),"-"))</f>
        <v/>
      </c>
      <c r="FY433" s="369"/>
      <c r="FZ433" s="369"/>
      <c r="GA433" s="370" t="str">
        <f>IF(AND(申込書!$C$69&lt;&gt;"▼プルダウンより選択してください",申込書!$C$69&lt;&gt;"",$G433&lt;&gt;"",申込書!$V$69="特定学年のみ"),"申し込みする","")</f>
        <v/>
      </c>
      <c r="GB433" s="371"/>
      <c r="GC433" s="372"/>
      <c r="GD433" s="373" t="str">
        <f>IF(AND(申込書!$C$70&lt;&gt;"▼プルダウンより選択してください",申込書!$C$70&lt;&gt;"",申込書!$K$22&lt;&gt;"YYYY/MM/DD",$G433&lt;&gt;""),申込書!$K$22,"")</f>
        <v/>
      </c>
      <c r="GE433" s="369" t="str">
        <f>IF(GD433="","",IF(INDEX('コンテンツ＆備考マスタ'!$H:$J,MATCH(学校情報!GD$3,'コンテンツ＆備考マスタ'!$H:$H,0),3)="●",IF(AND(GD433&lt;&gt;"",ISNUMBER(申込書!$AC$22)=TRUE,申込書!$C$70&lt;&gt;"▼プルダウンより選択してください",申込書!$C$70&lt;&gt;""),申込書!$AC$22,""),"-"))</f>
        <v/>
      </c>
      <c r="GF433" s="369"/>
      <c r="GG433" s="369"/>
      <c r="GH433" s="370" t="str">
        <f>IF(AND(申込書!$C$70&lt;&gt;"▼プルダウンより選択してください",申込書!$C$70&lt;&gt;"",$G433&lt;&gt;"",申込書!$V$70="特定学年のみ"),"申し込みする","")</f>
        <v/>
      </c>
      <c r="GI433" s="371"/>
      <c r="GJ433" s="372"/>
      <c r="GK433" s="373" t="str">
        <f>IF(AND(申込書!$C$71&lt;&gt;"▼プルダウンより選択してください",申込書!$C$71&lt;&gt;"",申込書!$K$22&lt;&gt;"YYYY/MM/DD",$G433&lt;&gt;""),申込書!$K$22,"")</f>
        <v/>
      </c>
      <c r="GL433" s="369" t="str">
        <f>IF(GK433="","",IF(INDEX('コンテンツ＆備考マスタ'!$H:$J,MATCH(学校情報!GK$3,'コンテンツ＆備考マスタ'!$H:$H,0),3)="●",IF(AND(GK433&lt;&gt;"",ISNUMBER(申込書!$AC$22)=TRUE,申込書!$C$71&lt;&gt;"▼プルダウンより選択してください",申込書!$C$71&lt;&gt;""),申込書!$AC$22,""),"-"))</f>
        <v/>
      </c>
      <c r="GM433" s="369"/>
      <c r="GN433" s="369"/>
      <c r="GO433" s="370" t="str">
        <f>IF(AND(申込書!$C$71&lt;&gt;"▼プルダウンより選択してください",申込書!$C$71&lt;&gt;"",$G433&lt;&gt;"",申込書!$V$71="特定学年のみ"),"申し込みする","")</f>
        <v/>
      </c>
      <c r="GP433" s="371"/>
      <c r="GQ433" s="372"/>
      <c r="GR433" s="373" t="str">
        <f>IF(AND(申込書!$C$72&lt;&gt;"▼プルダウンより選択してください",申込書!$C$72&lt;&gt;"",申込書!$K$22&lt;&gt;"YYYY/MM/DD",$G433&lt;&gt;""),申込書!$K$22,"")</f>
        <v/>
      </c>
      <c r="GS433" s="369" t="str">
        <f>IF(GR433="","",IF(INDEX('コンテンツ＆備考マスタ'!$H:$J,MATCH(学校情報!GR$3,'コンテンツ＆備考マスタ'!$H:$H,0),3)="●",IF(AND(GR433&lt;&gt;"",ISNUMBER(申込書!$AC$22)=TRUE,申込書!$C$72&lt;&gt;"▼プルダウンより選択してください",申込書!$C$72&lt;&gt;""),申込書!$AC$22,""),"-"))</f>
        <v/>
      </c>
      <c r="GT433" s="369"/>
      <c r="GU433" s="369"/>
      <c r="GV433" s="370" t="str">
        <f>IF(AND(申込書!$C$72&lt;&gt;"▼プルダウンより選択してください",申込書!$C$72&lt;&gt;"",$G433&lt;&gt;"",申込書!$V$72="特定学年のみ"),"申し込みする","")</f>
        <v/>
      </c>
      <c r="GW433" s="371"/>
      <c r="GX433" s="372"/>
      <c r="GY433" s="373" t="str">
        <f>IF(AND(申込書!$C$73&lt;&gt;"▼プルダウンより選択してください",申込書!$C$73&lt;&gt;"",申込書!$K$22&lt;&gt;"YYYY/MM/DD",$G433&lt;&gt;""),申込書!$K$22,"")</f>
        <v/>
      </c>
      <c r="GZ433" s="369" t="str">
        <f>IF(GY433="","",IF(INDEX('コンテンツ＆備考マスタ'!$H:$J,MATCH(学校情報!GY$3,'コンテンツ＆備考マスタ'!$H:$H,0),3)="●",IF(AND(GY433&lt;&gt;"",ISNUMBER(申込書!$AC$22)=TRUE,申込書!$C$73&lt;&gt;"▼プルダウンより選択してください",申込書!$C$73&lt;&gt;""),申込書!$AC$22,""),"-"))</f>
        <v/>
      </c>
      <c r="HA433" s="369"/>
      <c r="HB433" s="369"/>
      <c r="HC433" s="370" t="str">
        <f>IF(AND(申込書!$C$73&lt;&gt;"▼プルダウンより選択してください",申込書!$C$73&lt;&gt;"",$G433&lt;&gt;"",申込書!$V$73="特定学年のみ"),"申し込みする","")</f>
        <v/>
      </c>
      <c r="HD433" s="371"/>
      <c r="HE433" s="372"/>
      <c r="HF433" s="373" t="str">
        <f>IF(AND(申込書!$C$74&lt;&gt;"▼プルダウンより選択してください",申込書!$C$74&lt;&gt;"",申込書!$K$22&lt;&gt;"YYYY/MM/DD",$G433&lt;&gt;""),申込書!$K$22,"")</f>
        <v/>
      </c>
      <c r="HG433" s="369" t="str">
        <f>IF(HF433="","",IF(INDEX('コンテンツ＆備考マスタ'!$H:$J,MATCH(学校情報!HF$3,'コンテンツ＆備考マスタ'!$H:$H,0),3)="●",IF(AND(HF433&lt;&gt;"",ISNUMBER(申込書!$AC$22)=TRUE,申込書!$C$74&lt;&gt;"▼プルダウンより選択してください",申込書!$C$74&lt;&gt;""),申込書!$AC$22,""),"-"))</f>
        <v/>
      </c>
      <c r="HH433" s="369"/>
      <c r="HI433" s="369"/>
      <c r="HJ433" s="370" t="str">
        <f>IF(AND(申込書!$C$74&lt;&gt;"▼プルダウンより選択してください",申込書!$C$74&lt;&gt;"",$G433&lt;&gt;"",申込書!$V$74="特定学年のみ"),"申し込みする","")</f>
        <v/>
      </c>
      <c r="HK433" s="371"/>
      <c r="HL433" s="372"/>
      <c r="HM433" s="373" t="str">
        <f>IF(AND(申込書!$C$75&lt;&gt;"▼プルダウンより選択してください",申込書!$C$75&lt;&gt;"",申込書!$K$22&lt;&gt;"YYYY/MM/DD",$G433&lt;&gt;""),申込書!$K$22,"")</f>
        <v/>
      </c>
      <c r="HN433" s="369" t="str">
        <f>IF(HM433="","",IF(INDEX('コンテンツ＆備考マスタ'!$H:$J,MATCH(学校情報!HM$3,'コンテンツ＆備考マスタ'!$H:$H,0),3)="●",IF(AND(HM433&lt;&gt;"",ISNUMBER(申込書!$AC$22)=TRUE,申込書!$C$75&lt;&gt;"▼プルダウンより選択してください",申込書!$C$75&lt;&gt;""),申込書!$AC$22,""),"-"))</f>
        <v/>
      </c>
      <c r="HO433" s="369"/>
      <c r="HP433" s="369"/>
      <c r="HQ433" s="370" t="str">
        <f>IF(AND(申込書!$C$75&lt;&gt;"▼プルダウンより選択してください",申込書!$C$75&lt;&gt;"",$G433&lt;&gt;"",申込書!$V$75="特定学年のみ"),"申し込みする","")</f>
        <v/>
      </c>
      <c r="HR433" s="371"/>
      <c r="HS433" s="371"/>
      <c r="HT433" s="374" t="str">
        <f>IF(AND(申込書!$C$76&lt;&gt;"▼プルダウンより選択してください",申込書!$C$76&lt;&gt;"",申込書!$K$22&lt;&gt;"YYYY/MM/DD",$G433&lt;&gt;""),申込書!$K$22,"")</f>
        <v/>
      </c>
      <c r="HU433" s="369" t="str">
        <f>IF(HT433="","",IF(INDEX('コンテンツ＆備考マスタ'!$H:$J,MATCH(学校情報!HT$3,'コンテンツ＆備考マスタ'!$H:$H,0),3)="●",IF(AND(HT433&lt;&gt;"",ISNUMBER(申込書!$AC$22)=TRUE,申込書!$C$76&lt;&gt;"▼プルダウンより選択してください",申込書!$C$76&lt;&gt;""),申込書!$AC$22,""),"-"))</f>
        <v/>
      </c>
      <c r="HV433" s="369"/>
      <c r="HW433" s="369"/>
      <c r="HX433" s="370" t="str">
        <f>IF(AND(申込書!$C$76&lt;&gt;"▼プルダウンより選択してください",申込書!$C$76&lt;&gt;"",$G433&lt;&gt;"",申込書!$V$76="特定学年のみ"),"申し込みする","")</f>
        <v/>
      </c>
      <c r="HY433" s="371"/>
      <c r="HZ433" s="372"/>
      <c r="IA433" s="69"/>
    </row>
    <row r="434" spans="2:235" ht="26.85" hidden="1" customHeight="1" outlineLevel="1">
      <c r="B434" s="365">
        <f t="shared" si="18"/>
        <v>429</v>
      </c>
      <c r="C434" s="55"/>
      <c r="D434" s="56"/>
      <c r="E434" s="154"/>
      <c r="F434" s="57"/>
      <c r="G434" s="58"/>
      <c r="H434" s="59"/>
      <c r="I434" s="60"/>
      <c r="J434" s="61"/>
      <c r="K434" s="366" t="str">
        <f t="shared" si="19"/>
        <v/>
      </c>
      <c r="L434" s="62"/>
      <c r="M434" s="322"/>
      <c r="N434" s="63"/>
      <c r="O434" s="64"/>
      <c r="P434" s="367" t="str">
        <f t="shared" si="20"/>
        <v/>
      </c>
      <c r="Q434" s="65"/>
      <c r="R434" s="66"/>
      <c r="S434" s="67"/>
      <c r="T434" s="68"/>
      <c r="U434" s="68"/>
      <c r="V434" s="68"/>
      <c r="W434" s="66"/>
      <c r="X434" s="281"/>
      <c r="Y434" s="368" t="str">
        <f>IF(AND(申込書!$C$47&lt;&gt;"▼プルダウンより選択してください",申込書!$C$47&lt;&gt;"",申込書!$K$22&lt;&gt;"YYYY/MM/DD",$G434&lt;&gt;""),申込書!$K$22,"")</f>
        <v/>
      </c>
      <c r="Z434" s="369" t="str">
        <f>IF(Y434="","",IF(INDEX('コンテンツ＆備考マスタ'!$H:$J,MATCH(学校情報!Y$3,'コンテンツ＆備考マスタ'!$H:$H,0),3)="●",IF(AND(Y434&lt;&gt;"",ISNUMBER(申込書!$AC$22)=TRUE,申込書!$C$47&lt;&gt;"▼プルダウンより選択してください",申込書!$C$47&lt;&gt;""),申込書!$AC$22,""),"-"))</f>
        <v/>
      </c>
      <c r="AA434" s="369"/>
      <c r="AB434" s="369"/>
      <c r="AC434" s="370" t="str">
        <f>IF(AND(申込書!$C$47&lt;&gt;"▼プルダウンより選択してください",申込書!$C$47&lt;&gt;"",$G434&lt;&gt;"",申込書!$V$47="特定学年のみ"),"申し込みする","")</f>
        <v/>
      </c>
      <c r="AD434" s="371"/>
      <c r="AE434" s="372"/>
      <c r="AF434" s="373" t="str">
        <f>IF(AND(申込書!$C$48&lt;&gt;"▼プルダウンより選択してください",申込書!$C$48&lt;&gt;"",申込書!$K$22&lt;&gt;"YYYY/MM/DD",$G434&lt;&gt;""),申込書!$K$22,"")</f>
        <v/>
      </c>
      <c r="AG434" s="369" t="str">
        <f>IF(AF434="","",IF(INDEX('コンテンツ＆備考マスタ'!$H:$J,MATCH(学校情報!AF$3,'コンテンツ＆備考マスタ'!$H:$H,0),3)="●",IF(AND(AF434&lt;&gt;"",ISNUMBER(申込書!$AC$22)=TRUE,申込書!$C$48&lt;&gt;"▼プルダウンより選択してください",申込書!$C$48&lt;&gt;""),申込書!$AC$22,""),"-"))</f>
        <v/>
      </c>
      <c r="AH434" s="369"/>
      <c r="AI434" s="369"/>
      <c r="AJ434" s="370" t="str">
        <f>IF(AND(申込書!$C$48&lt;&gt;"▼プルダウンより選択してください",申込書!$C$48&lt;&gt;"",$G434&lt;&gt;"",申込書!$V$48="特定学年のみ"),"申し込みする","")</f>
        <v/>
      </c>
      <c r="AK434" s="371"/>
      <c r="AL434" s="372"/>
      <c r="AM434" s="373" t="str">
        <f>IF(AND(申込書!$C$49&lt;&gt;"▼プルダウンより選択してください",申込書!$C$49&lt;&gt;"",申込書!$K$22&lt;&gt;"YYYY/MM/DD",$G434&lt;&gt;""),申込書!$K$22,"")</f>
        <v/>
      </c>
      <c r="AN434" s="369" t="str">
        <f>IF(AM434="","",IF(INDEX('コンテンツ＆備考マスタ'!$H:$J,MATCH(学校情報!AM$3,'コンテンツ＆備考マスタ'!$H:$H,0),3)="●",IF(AND(AM434&lt;&gt;"",ISNUMBER(申込書!$AC$22)=TRUE,申込書!$C$49&lt;&gt;"▼プルダウンより選択してください",申込書!$C$49&lt;&gt;""),申込書!$AC$22,""),"-"))</f>
        <v/>
      </c>
      <c r="AO434" s="369"/>
      <c r="AP434" s="369"/>
      <c r="AQ434" s="370" t="str">
        <f>IF(AND(申込書!$C$49&lt;&gt;"▼プルダウンより選択してください",申込書!$C$49&lt;&gt;"",$G434&lt;&gt;"",申込書!$V$49="特定学年のみ"),"申し込みする","")</f>
        <v/>
      </c>
      <c r="AR434" s="371"/>
      <c r="AS434" s="372"/>
      <c r="AT434" s="373" t="str">
        <f>IF(AND(申込書!$C$50&lt;&gt;"▼プルダウンより選択してください",申込書!$C$50&lt;&gt;"",申込書!$K$22&lt;&gt;"YYYY/MM/DD",$G434&lt;&gt;""),申込書!$K$22,"")</f>
        <v/>
      </c>
      <c r="AU434" s="369" t="str">
        <f>IF(AT434="","",IF(INDEX('コンテンツ＆備考マスタ'!$H:$J,MATCH(学校情報!AT$3,'コンテンツ＆備考マスタ'!$H:$H,0),3)="●",IF(AND(AT434&lt;&gt;"",ISNUMBER(申込書!$AC$22)=TRUE,申込書!$C$50&lt;&gt;"▼プルダウンより選択してください",申込書!$C$50&lt;&gt;""),申込書!$AC$22,""),"-"))</f>
        <v/>
      </c>
      <c r="AV434" s="369"/>
      <c r="AW434" s="369"/>
      <c r="AX434" s="370" t="str">
        <f>IF(AND(申込書!$C$50&lt;&gt;"▼プルダウンより選択してください",申込書!$C$50&lt;&gt;"",$G434&lt;&gt;"",申込書!$V$50="特定学年のみ"),"申し込みする","")</f>
        <v/>
      </c>
      <c r="AY434" s="371"/>
      <c r="AZ434" s="372"/>
      <c r="BA434" s="373" t="str">
        <f>IF(AND(申込書!$C$51&lt;&gt;"▼プルダウンより選択してください",申込書!$C$51&lt;&gt;"",申込書!$K$22&lt;&gt;"YYYY/MM/DD",$G434&lt;&gt;""),申込書!$K$22,"")</f>
        <v/>
      </c>
      <c r="BB434" s="369" t="str">
        <f>IF(BA434="","",IF(INDEX('コンテンツ＆備考マスタ'!$H:$J,MATCH(学校情報!BA$3,'コンテンツ＆備考マスタ'!$H:$H,0),3)="●",IF(AND(BA434&lt;&gt;"",ISNUMBER(申込書!$AC$22)=TRUE,申込書!$C$51&lt;&gt;"▼プルダウンより選択してください",申込書!$C$51&lt;&gt;""),申込書!$AC$22,""),"-"))</f>
        <v/>
      </c>
      <c r="BC434" s="369"/>
      <c r="BD434" s="369"/>
      <c r="BE434" s="370" t="str">
        <f>IF(AND(申込書!$C$51&lt;&gt;"▼プルダウンより選択してください",申込書!$C$51&lt;&gt;"",$G434&lt;&gt;"",申込書!$V$51="特定学年のみ"),"申し込みする","")</f>
        <v/>
      </c>
      <c r="BF434" s="371"/>
      <c r="BG434" s="372"/>
      <c r="BH434" s="373" t="str">
        <f>IF(AND(申込書!$C$52&lt;&gt;"▼プルダウンより選択してください",申込書!$C$52&lt;&gt;"",申込書!$K$22&lt;&gt;"YYYY/MM/DD",$G434&lt;&gt;""),申込書!$K$22,"")</f>
        <v/>
      </c>
      <c r="BI434" s="369" t="str">
        <f>IF(BH434="","",IF(INDEX('コンテンツ＆備考マスタ'!$H:$J,MATCH(学校情報!BH$3,'コンテンツ＆備考マスタ'!$H:$H,0),3)="●",IF(AND(BH434&lt;&gt;"",ISNUMBER(申込書!$AC$22)=TRUE,申込書!$C$52&lt;&gt;"▼プルダウンより選択してください",申込書!$C$52&lt;&gt;""),申込書!$AC$22,""),"-"))</f>
        <v/>
      </c>
      <c r="BJ434" s="369"/>
      <c r="BK434" s="369"/>
      <c r="BL434" s="370" t="str">
        <f>IF(AND(申込書!$C$52&lt;&gt;"▼プルダウンより選択してください",申込書!$C$52&lt;&gt;"",$G434&lt;&gt;"",申込書!$V$52="特定学年のみ"),"申し込みする","")</f>
        <v/>
      </c>
      <c r="BM434" s="371"/>
      <c r="BN434" s="372"/>
      <c r="BO434" s="373" t="str">
        <f>IF(AND(申込書!$C$53&lt;&gt;"▼プルダウンより選択してください",申込書!$C$53&lt;&gt;"",申込書!$K$22&lt;&gt;"YYYY/MM/DD",$G434&lt;&gt;""),申込書!$K$22,"")</f>
        <v/>
      </c>
      <c r="BP434" s="369" t="str">
        <f>IF(BO434="","",IF(INDEX('コンテンツ＆備考マスタ'!$H:$J,MATCH(学校情報!BO$3,'コンテンツ＆備考マスタ'!$H:$H,0),3)="●",IF(AND(BO434&lt;&gt;"",ISNUMBER(申込書!$AC$22)=TRUE,申込書!$C$53&lt;&gt;"▼プルダウンより選択してください",申込書!$C$53&lt;&gt;""),申込書!$AC$22,""),"-"))</f>
        <v/>
      </c>
      <c r="BQ434" s="369"/>
      <c r="BR434" s="369"/>
      <c r="BS434" s="370" t="str">
        <f>IF(AND(申込書!$C$53&lt;&gt;"▼プルダウンより選択してください",申込書!$C$53&lt;&gt;"",$G434&lt;&gt;"",申込書!$V$53="特定学年のみ"),"申し込みする","")</f>
        <v/>
      </c>
      <c r="BT434" s="371"/>
      <c r="BU434" s="372"/>
      <c r="BV434" s="373" t="str">
        <f>IF(AND(申込書!$C$54&lt;&gt;"▼プルダウンより選択してください",申込書!$C$54&lt;&gt;"",申込書!$K$22&lt;&gt;"YYYY/MM/DD",$G434&lt;&gt;""),申込書!$K$22,"")</f>
        <v/>
      </c>
      <c r="BW434" s="369" t="str">
        <f>IF(BV434="","",IF(INDEX('コンテンツ＆備考マスタ'!$H:$J,MATCH(学校情報!BV$3,'コンテンツ＆備考マスタ'!$H:$H,0),3)="●",IF(AND(BV434&lt;&gt;"",ISNUMBER(申込書!$AC$22)=TRUE,申込書!$C$54&lt;&gt;"▼プルダウンより選択してください",申込書!$C$54&lt;&gt;""),申込書!$AC$22,""),"-"))</f>
        <v/>
      </c>
      <c r="BX434" s="369"/>
      <c r="BY434" s="369"/>
      <c r="BZ434" s="370" t="str">
        <f>IF(AND(申込書!$C$54&lt;&gt;"▼プルダウンより選択してください",申込書!$C$54&lt;&gt;"",$G434&lt;&gt;"",申込書!$V$54="特定学年のみ"),"申し込みする","")</f>
        <v/>
      </c>
      <c r="CA434" s="371"/>
      <c r="CB434" s="372"/>
      <c r="CC434" s="373" t="str">
        <f>IF(AND(申込書!$C$55&lt;&gt;"▼プルダウンより選択してください",申込書!$C$55&lt;&gt;"",申込書!$K$22&lt;&gt;"YYYY/MM/DD",$G434&lt;&gt;""),申込書!$K$22,"")</f>
        <v/>
      </c>
      <c r="CD434" s="369" t="str">
        <f>IF(CC434="","",IF(INDEX('コンテンツ＆備考マスタ'!$H:$J,MATCH(学校情報!CC$3,'コンテンツ＆備考マスタ'!$H:$H,0),3)="●",IF(AND(CC434&lt;&gt;"",ISNUMBER(申込書!$AC$22)=TRUE,申込書!$C$55&lt;&gt;"▼プルダウンより選択してください",申込書!$C$55&lt;&gt;""),申込書!$AC$22,""),"-"))</f>
        <v/>
      </c>
      <c r="CE434" s="369"/>
      <c r="CF434" s="369"/>
      <c r="CG434" s="370" t="str">
        <f>IF(AND(申込書!$C$55&lt;&gt;"▼プルダウンより選択してください",申込書!$C$55&lt;&gt;"",$G434&lt;&gt;"",申込書!$V$55="特定学年のみ"),"申し込みする","")</f>
        <v/>
      </c>
      <c r="CH434" s="371"/>
      <c r="CI434" s="372"/>
      <c r="CJ434" s="373" t="str">
        <f>IF(AND(申込書!$C$56&lt;&gt;"▼プルダウンより選択してください",申込書!$C$56&lt;&gt;"",申込書!$K$22&lt;&gt;"YYYY/MM/DD",$G434&lt;&gt;""),申込書!$K$22,"")</f>
        <v/>
      </c>
      <c r="CK434" s="369" t="str">
        <f>IF(CJ434="","",IF(INDEX('コンテンツ＆備考マスタ'!$H:$J,MATCH(学校情報!CJ$3,'コンテンツ＆備考マスタ'!$H:$H,0),3)="●",IF(AND(CJ434&lt;&gt;"",ISNUMBER(申込書!$AC$22)=TRUE,申込書!$C$56&lt;&gt;"▼プルダウンより選択してください",申込書!$C$56&lt;&gt;""),申込書!$AC$22,""),"-"))</f>
        <v/>
      </c>
      <c r="CL434" s="369"/>
      <c r="CM434" s="369"/>
      <c r="CN434" s="370" t="str">
        <f>IF(AND(申込書!$C$56&lt;&gt;"▼プルダウンより選択してください",申込書!$C$56&lt;&gt;"",$G434&lt;&gt;"",申込書!$V$56="特定学年のみ"),"申し込みする","")</f>
        <v/>
      </c>
      <c r="CO434" s="371"/>
      <c r="CP434" s="372"/>
      <c r="CQ434" s="373" t="str">
        <f>IF(AND(申込書!$C$57&lt;&gt;"▼プルダウンより選択してください",申込書!$C$57&lt;&gt;"",申込書!$K$22&lt;&gt;"YYYY/MM/DD",$G434&lt;&gt;""),申込書!$K$22,"")</f>
        <v/>
      </c>
      <c r="CR434" s="369" t="str">
        <f>IF(CQ434="","",IF(INDEX('コンテンツ＆備考マスタ'!$H:$J,MATCH(学校情報!CQ$3,'コンテンツ＆備考マスタ'!$H:$H,0),3)="●",IF(AND(CQ434&lt;&gt;"",ISNUMBER(申込書!$AC$22)=TRUE,申込書!$C$57&lt;&gt;"▼プルダウンより選択してください",申込書!$C$57&lt;&gt;""),申込書!$AC$22,""),"-"))</f>
        <v/>
      </c>
      <c r="CS434" s="369"/>
      <c r="CT434" s="369"/>
      <c r="CU434" s="369" t="str">
        <f>IF(AND(申込書!$C$57&lt;&gt;"▼プルダウンより選択してください",申込書!$C$57&lt;&gt;"",$G434&lt;&gt;"",申込書!$V$57="特定学年のみ"),"申し込みする","")</f>
        <v/>
      </c>
      <c r="CV434" s="371"/>
      <c r="CW434" s="372"/>
      <c r="CX434" s="373" t="str">
        <f>IF(AND(申込書!$C$58&lt;&gt;"▼プルダウンより選択してください",申込書!$C$58&lt;&gt;"",申込書!$K$22&lt;&gt;"YYYY/MM/DD",$G434&lt;&gt;""),申込書!$K$22,"")</f>
        <v/>
      </c>
      <c r="CY434" s="369" t="str">
        <f>IF(CX434="","",IF(INDEX('コンテンツ＆備考マスタ'!$H:$J,MATCH(学校情報!CX$3,'コンテンツ＆備考マスタ'!$H:$H,0),3)="●",IF(AND(CX434&lt;&gt;"",ISNUMBER(申込書!$AC$22)=TRUE,申込書!$C$58&lt;&gt;"▼プルダウンより選択してください",申込書!$C$58&lt;&gt;""),申込書!$AC$22,""),"-"))</f>
        <v/>
      </c>
      <c r="CZ434" s="369"/>
      <c r="DA434" s="369"/>
      <c r="DB434" s="369" t="str">
        <f>IF(AND(申込書!$C$58&lt;&gt;"▼プルダウンより選択してください",申込書!$C$58&lt;&gt;"",$G434&lt;&gt;"",申込書!$V$58="特定学年のみ"),"申し込みする","")</f>
        <v/>
      </c>
      <c r="DC434" s="371"/>
      <c r="DD434" s="372"/>
      <c r="DE434" s="373" t="str">
        <f>IF(AND(申込書!$C$59&lt;&gt;"▼プルダウンより選択してください",申込書!$C$59&lt;&gt;"",申込書!$K$22&lt;&gt;"YYYY/MM/DD",$G434&lt;&gt;""),申込書!$K$22,"")</f>
        <v/>
      </c>
      <c r="DF434" s="369" t="str">
        <f>IF(DE434="","",IF(INDEX('コンテンツ＆備考マスタ'!$H:$J,MATCH(学校情報!DE$3,'コンテンツ＆備考マスタ'!$H:$H,0),3)="●",IF(AND(DE434&lt;&gt;"",ISNUMBER(申込書!$AC$22)=TRUE,申込書!$C$59&lt;&gt;"▼プルダウンより選択してください",申込書!$C$59&lt;&gt;""),申込書!$AC$22,""),"-"))</f>
        <v/>
      </c>
      <c r="DG434" s="369"/>
      <c r="DH434" s="369"/>
      <c r="DI434" s="369" t="str">
        <f>IF(AND(申込書!$C$59&lt;&gt;"▼プルダウンより選択してください",申込書!$C$59&lt;&gt;"",$G434&lt;&gt;"",申込書!$V$59="特定学年のみ"),"申し込みする","")</f>
        <v/>
      </c>
      <c r="DJ434" s="371"/>
      <c r="DK434" s="372"/>
      <c r="DL434" s="373" t="str">
        <f>IF(AND(申込書!$C$60&lt;&gt;"▼プルダウンより選択してください",申込書!$C$60&lt;&gt;"",申込書!$K$22&lt;&gt;"YYYY/MM/DD",$G434&lt;&gt;""),申込書!$K$22,"")</f>
        <v/>
      </c>
      <c r="DM434" s="369" t="str">
        <f>IF(DL434="","",IF(INDEX('コンテンツ＆備考マスタ'!$H:$J,MATCH(学校情報!DL$3,'コンテンツ＆備考マスタ'!$H:$H,0),3)="●",IF(AND(DL434&lt;&gt;"",ISNUMBER(申込書!$AC$22)=TRUE,申込書!$C$60&lt;&gt;"▼プルダウンより選択してください",申込書!$C$60&lt;&gt;""),申込書!$AC$22,""),"-"))</f>
        <v/>
      </c>
      <c r="DN434" s="369"/>
      <c r="DO434" s="369"/>
      <c r="DP434" s="369" t="str">
        <f>IF(AND(申込書!$C$60&lt;&gt;"▼プルダウンより選択してください",申込書!$C$60&lt;&gt;"",$G434&lt;&gt;"",申込書!$V$60="特定学年のみ"),"申し込みする","")</f>
        <v/>
      </c>
      <c r="DQ434" s="371"/>
      <c r="DR434" s="372"/>
      <c r="DS434" s="373" t="str">
        <f>IF(AND(申込書!$C$61&lt;&gt;"▼プルダウンより選択してください",申込書!$C$61&lt;&gt;"",申込書!$K$22&lt;&gt;"YYYY/MM/DD",$G434&lt;&gt;""),申込書!$K$22,"")</f>
        <v/>
      </c>
      <c r="DT434" s="369" t="str">
        <f>IF(DS434="","",IF(INDEX('コンテンツ＆備考マスタ'!$H:$J,MATCH(学校情報!DS$3,'コンテンツ＆備考マスタ'!$H:$H,0),3)="●",IF(AND(DS434&lt;&gt;"",ISNUMBER(申込書!$AC$22)=TRUE,申込書!$C$61&lt;&gt;"▼プルダウンより選択してください",申込書!$C$61&lt;&gt;""),申込書!$AC$22,""),"-"))</f>
        <v/>
      </c>
      <c r="DU434" s="369"/>
      <c r="DV434" s="369"/>
      <c r="DW434" s="369" t="str">
        <f>IF(AND(申込書!$C$61&lt;&gt;"▼プルダウンより選択してください",申込書!$C$61&lt;&gt;"",$G434&lt;&gt;"",申込書!$V$61="特定学年のみ"),"申し込みする","")</f>
        <v/>
      </c>
      <c r="DX434" s="371"/>
      <c r="DY434" s="372"/>
      <c r="DZ434" s="373" t="str">
        <f>IF(AND(申込書!$C$62&lt;&gt;"▼プルダウンより選択してください",申込書!$C$62&lt;&gt;"",申込書!$K$22&lt;&gt;"YYYY/MM/DD",$G434&lt;&gt;""),申込書!$K$22,"")</f>
        <v/>
      </c>
      <c r="EA434" s="369" t="str">
        <f>IF(DZ434="","",IF(INDEX('コンテンツ＆備考マスタ'!$H:$J,MATCH(学校情報!DZ$3,'コンテンツ＆備考マスタ'!$H:$H,0),3)="●",IF(AND(DZ434&lt;&gt;"",ISNUMBER(申込書!$AC$22)=TRUE,申込書!$C$62&lt;&gt;"▼プルダウンより選択してください",申込書!$C$62&lt;&gt;""),申込書!$AC$22,""),"-"))</f>
        <v/>
      </c>
      <c r="EB434" s="369"/>
      <c r="EC434" s="369"/>
      <c r="ED434" s="370" t="str">
        <f>IF(AND(申込書!$C$62&lt;&gt;"▼プルダウンより選択してください",申込書!$C$62&lt;&gt;"",$G434&lt;&gt;"",申込書!$V$62="特定学年のみ"),"申し込みする","")</f>
        <v/>
      </c>
      <c r="EE434" s="371"/>
      <c r="EF434" s="372"/>
      <c r="EG434" s="373" t="str">
        <f>IF(AND(申込書!$C$63&lt;&gt;"▼プルダウンより選択してください",申込書!$C$63&lt;&gt;"",申込書!$K$22&lt;&gt;"YYYY/MM/DD",$G434&lt;&gt;""),申込書!$K$22,"")</f>
        <v/>
      </c>
      <c r="EH434" s="369" t="str">
        <f>IF(EG434="","",IF(INDEX('コンテンツ＆備考マスタ'!$H:$J,MATCH(学校情報!EG$3,'コンテンツ＆備考マスタ'!$H:$H,0),3)="●",IF(AND(EG434&lt;&gt;"",ISNUMBER(申込書!$AC$22)=TRUE,申込書!$C$63&lt;&gt;"▼プルダウンより選択してください",申込書!$C$63&lt;&gt;""),申込書!$AC$22,""),"-"))</f>
        <v/>
      </c>
      <c r="EI434" s="369"/>
      <c r="EJ434" s="369"/>
      <c r="EK434" s="370" t="str">
        <f>IF(AND(申込書!$C$63&lt;&gt;"▼プルダウンより選択してください",申込書!$C$63&lt;&gt;"",$G434&lt;&gt;"",申込書!$V$63="特定学年のみ"),"申し込みする","")</f>
        <v/>
      </c>
      <c r="EL434" s="371"/>
      <c r="EM434" s="372"/>
      <c r="EN434" s="373" t="str">
        <f>IF(AND(申込書!$C$64&lt;&gt;"▼プルダウンより選択してください",申込書!$C$64&lt;&gt;"",申込書!$K$22&lt;&gt;"YYYY/MM/DD",$G434&lt;&gt;""),申込書!$K$22,"")</f>
        <v/>
      </c>
      <c r="EO434" s="369" t="str">
        <f>IF(EN434="","",IF(INDEX('コンテンツ＆備考マスタ'!$H:$J,MATCH(学校情報!EN$3,'コンテンツ＆備考マスタ'!$H:$H,0),3)="●",IF(AND(EN434&lt;&gt;"",ISNUMBER(申込書!$AC$22)=TRUE,申込書!$C$64&lt;&gt;"▼プルダウンより選択してください",申込書!$C$64&lt;&gt;""),申込書!$AC$22,""),"-"))</f>
        <v/>
      </c>
      <c r="EP434" s="369"/>
      <c r="EQ434" s="369"/>
      <c r="ER434" s="370" t="str">
        <f>IF(AND(申込書!$C$64&lt;&gt;"▼プルダウンより選択してください",申込書!$C$64&lt;&gt;"",$G434&lt;&gt;"",申込書!$V$64="特定学年のみ"),"申し込みする","")</f>
        <v/>
      </c>
      <c r="ES434" s="371"/>
      <c r="ET434" s="372"/>
      <c r="EU434" s="373" t="str">
        <f>IF(AND(申込書!$C$65&lt;&gt;"▼プルダウンより選択してください",申込書!$C$65&lt;&gt;"",申込書!$K$22&lt;&gt;"YYYY/MM/DD",$G434&lt;&gt;""),申込書!$K$22,"")</f>
        <v/>
      </c>
      <c r="EV434" s="369" t="str">
        <f>IF(EU434="","",IF(INDEX('コンテンツ＆備考マスタ'!$H:$J,MATCH(学校情報!EU$3,'コンテンツ＆備考マスタ'!$H:$H,0),3)="●",IF(AND(EU434&lt;&gt;"",ISNUMBER(申込書!$AC$22)=TRUE,申込書!$C$65&lt;&gt;"▼プルダウンより選択してください",申込書!$C$65&lt;&gt;""),申込書!$AC$22,""),"-"))</f>
        <v/>
      </c>
      <c r="EW434" s="369"/>
      <c r="EX434" s="369"/>
      <c r="EY434" s="370" t="str">
        <f>IF(AND(申込書!$C$65&lt;&gt;"▼プルダウンより選択してください",申込書!$C$65&lt;&gt;"",$G434&lt;&gt;"",申込書!$V$65="特定学年のみ"),"申し込みする","")</f>
        <v/>
      </c>
      <c r="EZ434" s="371"/>
      <c r="FA434" s="372"/>
      <c r="FB434" s="373" t="str">
        <f>IF(AND(申込書!$C$66&lt;&gt;"▼プルダウンより選択してください",申込書!$C$66&lt;&gt;"",申込書!$K$22&lt;&gt;"YYYY/MM/DD",$G434&lt;&gt;""),申込書!$K$22,"")</f>
        <v/>
      </c>
      <c r="FC434" s="369" t="str">
        <f>IF(FB434="","",IF(INDEX('コンテンツ＆備考マスタ'!$H:$J,MATCH(学校情報!FB$3,'コンテンツ＆備考マスタ'!$H:$H,0),3)="●",IF(AND(FB434&lt;&gt;"",ISNUMBER(申込書!$AC$22)=TRUE,申込書!$C$66&lt;&gt;"▼プルダウンより選択してください",申込書!$C$66&lt;&gt;""),申込書!$AC$22,""),"-"))</f>
        <v/>
      </c>
      <c r="FD434" s="369"/>
      <c r="FE434" s="369"/>
      <c r="FF434" s="370" t="str">
        <f>IF(AND(申込書!$C$66&lt;&gt;"▼プルダウンより選択してください",申込書!$C$66&lt;&gt;"",$G434&lt;&gt;"",申込書!$V$66="特定学年のみ"),"申し込みする","")</f>
        <v/>
      </c>
      <c r="FG434" s="371"/>
      <c r="FH434" s="372"/>
      <c r="FI434" s="373" t="str">
        <f>IF(AND(申込書!$C$67&lt;&gt;"▼プルダウンより選択してください",申込書!$C$67&lt;&gt;"",申込書!$K$22&lt;&gt;"YYYY/MM/DD",$G434&lt;&gt;""),申込書!$K$22,"")</f>
        <v/>
      </c>
      <c r="FJ434" s="369" t="str">
        <f>IF(FI434="","",IF(INDEX('コンテンツ＆備考マスタ'!$H:$J,MATCH(学校情報!FI$3,'コンテンツ＆備考マスタ'!$H:$H,0),3)="●",IF(AND(FI434&lt;&gt;"",ISNUMBER(申込書!$AC$22)=TRUE,申込書!$C$67&lt;&gt;"▼プルダウンより選択してください",申込書!$C$67&lt;&gt;""),申込書!$AC$22,""),"-"))</f>
        <v/>
      </c>
      <c r="FK434" s="369"/>
      <c r="FL434" s="369"/>
      <c r="FM434" s="370" t="str">
        <f>IF(AND(申込書!$C$67&lt;&gt;"▼プルダウンより選択してください",申込書!$C$67&lt;&gt;"",$G434&lt;&gt;"",申込書!$V$67="特定学年のみ"),"申し込みする","")</f>
        <v/>
      </c>
      <c r="FN434" s="371"/>
      <c r="FO434" s="372"/>
      <c r="FP434" s="373" t="str">
        <f>IF(AND(申込書!$C$68&lt;&gt;"▼プルダウンより選択してください",申込書!$C$68&lt;&gt;"",申込書!$K$22&lt;&gt;"YYYY/MM/DD",$G434&lt;&gt;""),申込書!$K$22,"")</f>
        <v/>
      </c>
      <c r="FQ434" s="369" t="str">
        <f>IF(FP434="","",IF(INDEX('コンテンツ＆備考マスタ'!$H:$J,MATCH(学校情報!FP$3,'コンテンツ＆備考マスタ'!$H:$H,0),3)="●",IF(AND(FP434&lt;&gt;"",ISNUMBER(申込書!$AC$22)=TRUE,申込書!$C$68&lt;&gt;"▼プルダウンより選択してください",申込書!$C$68&lt;&gt;""),申込書!$AC$22,""),"-"))</f>
        <v/>
      </c>
      <c r="FR434" s="369"/>
      <c r="FS434" s="369"/>
      <c r="FT434" s="370" t="str">
        <f>IF(AND(申込書!$C$68&lt;&gt;"▼プルダウンより選択してください",申込書!$C$68&lt;&gt;"",$G434&lt;&gt;"",申込書!$V$68="特定学年のみ"),"申し込みする","")</f>
        <v/>
      </c>
      <c r="FU434" s="371"/>
      <c r="FV434" s="372"/>
      <c r="FW434" s="373" t="str">
        <f>IF(AND(申込書!$C$69&lt;&gt;"▼プルダウンより選択してください",申込書!$C$69&lt;&gt;"",申込書!$K$22&lt;&gt;"YYYY/MM/DD",$G434&lt;&gt;""),申込書!$K$22,"")</f>
        <v/>
      </c>
      <c r="FX434" s="369" t="str">
        <f>IF(FW434="","",IF(INDEX('コンテンツ＆備考マスタ'!$H:$J,MATCH(学校情報!FW$3,'コンテンツ＆備考マスタ'!$H:$H,0),3)="●",IF(AND(FW434&lt;&gt;"",ISNUMBER(申込書!$AC$22)=TRUE,申込書!$C$69&lt;&gt;"▼プルダウンより選択してください",申込書!$C$69&lt;&gt;""),申込書!$AC$22,""),"-"))</f>
        <v/>
      </c>
      <c r="FY434" s="369"/>
      <c r="FZ434" s="369"/>
      <c r="GA434" s="370" t="str">
        <f>IF(AND(申込書!$C$69&lt;&gt;"▼プルダウンより選択してください",申込書!$C$69&lt;&gt;"",$G434&lt;&gt;"",申込書!$V$69="特定学年のみ"),"申し込みする","")</f>
        <v/>
      </c>
      <c r="GB434" s="371"/>
      <c r="GC434" s="372"/>
      <c r="GD434" s="373" t="str">
        <f>IF(AND(申込書!$C$70&lt;&gt;"▼プルダウンより選択してください",申込書!$C$70&lt;&gt;"",申込書!$K$22&lt;&gt;"YYYY/MM/DD",$G434&lt;&gt;""),申込書!$K$22,"")</f>
        <v/>
      </c>
      <c r="GE434" s="369" t="str">
        <f>IF(GD434="","",IF(INDEX('コンテンツ＆備考マスタ'!$H:$J,MATCH(学校情報!GD$3,'コンテンツ＆備考マスタ'!$H:$H,0),3)="●",IF(AND(GD434&lt;&gt;"",ISNUMBER(申込書!$AC$22)=TRUE,申込書!$C$70&lt;&gt;"▼プルダウンより選択してください",申込書!$C$70&lt;&gt;""),申込書!$AC$22,""),"-"))</f>
        <v/>
      </c>
      <c r="GF434" s="369"/>
      <c r="GG434" s="369"/>
      <c r="GH434" s="370" t="str">
        <f>IF(AND(申込書!$C$70&lt;&gt;"▼プルダウンより選択してください",申込書!$C$70&lt;&gt;"",$G434&lt;&gt;"",申込書!$V$70="特定学年のみ"),"申し込みする","")</f>
        <v/>
      </c>
      <c r="GI434" s="371"/>
      <c r="GJ434" s="372"/>
      <c r="GK434" s="373" t="str">
        <f>IF(AND(申込書!$C$71&lt;&gt;"▼プルダウンより選択してください",申込書!$C$71&lt;&gt;"",申込書!$K$22&lt;&gt;"YYYY/MM/DD",$G434&lt;&gt;""),申込書!$K$22,"")</f>
        <v/>
      </c>
      <c r="GL434" s="369" t="str">
        <f>IF(GK434="","",IF(INDEX('コンテンツ＆備考マスタ'!$H:$J,MATCH(学校情報!GK$3,'コンテンツ＆備考マスタ'!$H:$H,0),3)="●",IF(AND(GK434&lt;&gt;"",ISNUMBER(申込書!$AC$22)=TRUE,申込書!$C$71&lt;&gt;"▼プルダウンより選択してください",申込書!$C$71&lt;&gt;""),申込書!$AC$22,""),"-"))</f>
        <v/>
      </c>
      <c r="GM434" s="369"/>
      <c r="GN434" s="369"/>
      <c r="GO434" s="370" t="str">
        <f>IF(AND(申込書!$C$71&lt;&gt;"▼プルダウンより選択してください",申込書!$C$71&lt;&gt;"",$G434&lt;&gt;"",申込書!$V$71="特定学年のみ"),"申し込みする","")</f>
        <v/>
      </c>
      <c r="GP434" s="371"/>
      <c r="GQ434" s="372"/>
      <c r="GR434" s="373" t="str">
        <f>IF(AND(申込書!$C$72&lt;&gt;"▼プルダウンより選択してください",申込書!$C$72&lt;&gt;"",申込書!$K$22&lt;&gt;"YYYY/MM/DD",$G434&lt;&gt;""),申込書!$K$22,"")</f>
        <v/>
      </c>
      <c r="GS434" s="369" t="str">
        <f>IF(GR434="","",IF(INDEX('コンテンツ＆備考マスタ'!$H:$J,MATCH(学校情報!GR$3,'コンテンツ＆備考マスタ'!$H:$H,0),3)="●",IF(AND(GR434&lt;&gt;"",ISNUMBER(申込書!$AC$22)=TRUE,申込書!$C$72&lt;&gt;"▼プルダウンより選択してください",申込書!$C$72&lt;&gt;""),申込書!$AC$22,""),"-"))</f>
        <v/>
      </c>
      <c r="GT434" s="369"/>
      <c r="GU434" s="369"/>
      <c r="GV434" s="370" t="str">
        <f>IF(AND(申込書!$C$72&lt;&gt;"▼プルダウンより選択してください",申込書!$C$72&lt;&gt;"",$G434&lt;&gt;"",申込書!$V$72="特定学年のみ"),"申し込みする","")</f>
        <v/>
      </c>
      <c r="GW434" s="371"/>
      <c r="GX434" s="372"/>
      <c r="GY434" s="373" t="str">
        <f>IF(AND(申込書!$C$73&lt;&gt;"▼プルダウンより選択してください",申込書!$C$73&lt;&gt;"",申込書!$K$22&lt;&gt;"YYYY/MM/DD",$G434&lt;&gt;""),申込書!$K$22,"")</f>
        <v/>
      </c>
      <c r="GZ434" s="369" t="str">
        <f>IF(GY434="","",IF(INDEX('コンテンツ＆備考マスタ'!$H:$J,MATCH(学校情報!GY$3,'コンテンツ＆備考マスタ'!$H:$H,0),3)="●",IF(AND(GY434&lt;&gt;"",ISNUMBER(申込書!$AC$22)=TRUE,申込書!$C$73&lt;&gt;"▼プルダウンより選択してください",申込書!$C$73&lt;&gt;""),申込書!$AC$22,""),"-"))</f>
        <v/>
      </c>
      <c r="HA434" s="369"/>
      <c r="HB434" s="369"/>
      <c r="HC434" s="370" t="str">
        <f>IF(AND(申込書!$C$73&lt;&gt;"▼プルダウンより選択してください",申込書!$C$73&lt;&gt;"",$G434&lt;&gt;"",申込書!$V$73="特定学年のみ"),"申し込みする","")</f>
        <v/>
      </c>
      <c r="HD434" s="371"/>
      <c r="HE434" s="372"/>
      <c r="HF434" s="373" t="str">
        <f>IF(AND(申込書!$C$74&lt;&gt;"▼プルダウンより選択してください",申込書!$C$74&lt;&gt;"",申込書!$K$22&lt;&gt;"YYYY/MM/DD",$G434&lt;&gt;""),申込書!$K$22,"")</f>
        <v/>
      </c>
      <c r="HG434" s="369" t="str">
        <f>IF(HF434="","",IF(INDEX('コンテンツ＆備考マスタ'!$H:$J,MATCH(学校情報!HF$3,'コンテンツ＆備考マスタ'!$H:$H,0),3)="●",IF(AND(HF434&lt;&gt;"",ISNUMBER(申込書!$AC$22)=TRUE,申込書!$C$74&lt;&gt;"▼プルダウンより選択してください",申込書!$C$74&lt;&gt;""),申込書!$AC$22,""),"-"))</f>
        <v/>
      </c>
      <c r="HH434" s="369"/>
      <c r="HI434" s="369"/>
      <c r="HJ434" s="370" t="str">
        <f>IF(AND(申込書!$C$74&lt;&gt;"▼プルダウンより選択してください",申込書!$C$74&lt;&gt;"",$G434&lt;&gt;"",申込書!$V$74="特定学年のみ"),"申し込みする","")</f>
        <v/>
      </c>
      <c r="HK434" s="371"/>
      <c r="HL434" s="372"/>
      <c r="HM434" s="373" t="str">
        <f>IF(AND(申込書!$C$75&lt;&gt;"▼プルダウンより選択してください",申込書!$C$75&lt;&gt;"",申込書!$K$22&lt;&gt;"YYYY/MM/DD",$G434&lt;&gt;""),申込書!$K$22,"")</f>
        <v/>
      </c>
      <c r="HN434" s="369" t="str">
        <f>IF(HM434="","",IF(INDEX('コンテンツ＆備考マスタ'!$H:$J,MATCH(学校情報!HM$3,'コンテンツ＆備考マスタ'!$H:$H,0),3)="●",IF(AND(HM434&lt;&gt;"",ISNUMBER(申込書!$AC$22)=TRUE,申込書!$C$75&lt;&gt;"▼プルダウンより選択してください",申込書!$C$75&lt;&gt;""),申込書!$AC$22,""),"-"))</f>
        <v/>
      </c>
      <c r="HO434" s="369"/>
      <c r="HP434" s="369"/>
      <c r="HQ434" s="370" t="str">
        <f>IF(AND(申込書!$C$75&lt;&gt;"▼プルダウンより選択してください",申込書!$C$75&lt;&gt;"",$G434&lt;&gt;"",申込書!$V$75="特定学年のみ"),"申し込みする","")</f>
        <v/>
      </c>
      <c r="HR434" s="371"/>
      <c r="HS434" s="371"/>
      <c r="HT434" s="374" t="str">
        <f>IF(AND(申込書!$C$76&lt;&gt;"▼プルダウンより選択してください",申込書!$C$76&lt;&gt;"",申込書!$K$22&lt;&gt;"YYYY/MM/DD",$G434&lt;&gt;""),申込書!$K$22,"")</f>
        <v/>
      </c>
      <c r="HU434" s="369" t="str">
        <f>IF(HT434="","",IF(INDEX('コンテンツ＆備考マスタ'!$H:$J,MATCH(学校情報!HT$3,'コンテンツ＆備考マスタ'!$H:$H,0),3)="●",IF(AND(HT434&lt;&gt;"",ISNUMBER(申込書!$AC$22)=TRUE,申込書!$C$76&lt;&gt;"▼プルダウンより選択してください",申込書!$C$76&lt;&gt;""),申込書!$AC$22,""),"-"))</f>
        <v/>
      </c>
      <c r="HV434" s="369"/>
      <c r="HW434" s="369"/>
      <c r="HX434" s="370" t="str">
        <f>IF(AND(申込書!$C$76&lt;&gt;"▼プルダウンより選択してください",申込書!$C$76&lt;&gt;"",$G434&lt;&gt;"",申込書!$V$76="特定学年のみ"),"申し込みする","")</f>
        <v/>
      </c>
      <c r="HY434" s="371"/>
      <c r="HZ434" s="372"/>
      <c r="IA434" s="69"/>
    </row>
    <row r="435" spans="2:235" ht="26.85" hidden="1" customHeight="1" outlineLevel="1">
      <c r="B435" s="365">
        <f t="shared" si="18"/>
        <v>430</v>
      </c>
      <c r="C435" s="55"/>
      <c r="D435" s="56"/>
      <c r="E435" s="154"/>
      <c r="F435" s="57"/>
      <c r="G435" s="58"/>
      <c r="H435" s="59"/>
      <c r="I435" s="60"/>
      <c r="J435" s="61"/>
      <c r="K435" s="366" t="str">
        <f t="shared" si="19"/>
        <v/>
      </c>
      <c r="L435" s="62"/>
      <c r="M435" s="322"/>
      <c r="N435" s="63"/>
      <c r="O435" s="64"/>
      <c r="P435" s="367" t="str">
        <f t="shared" si="20"/>
        <v/>
      </c>
      <c r="Q435" s="65"/>
      <c r="R435" s="66"/>
      <c r="S435" s="67"/>
      <c r="T435" s="68"/>
      <c r="U435" s="68"/>
      <c r="V435" s="68"/>
      <c r="W435" s="66"/>
      <c r="X435" s="281"/>
      <c r="Y435" s="368" t="str">
        <f>IF(AND(申込書!$C$47&lt;&gt;"▼プルダウンより選択してください",申込書!$C$47&lt;&gt;"",申込書!$K$22&lt;&gt;"YYYY/MM/DD",$G435&lt;&gt;""),申込書!$K$22,"")</f>
        <v/>
      </c>
      <c r="Z435" s="369" t="str">
        <f>IF(Y435="","",IF(INDEX('コンテンツ＆備考マスタ'!$H:$J,MATCH(学校情報!Y$3,'コンテンツ＆備考マスタ'!$H:$H,0),3)="●",IF(AND(Y435&lt;&gt;"",ISNUMBER(申込書!$AC$22)=TRUE,申込書!$C$47&lt;&gt;"▼プルダウンより選択してください",申込書!$C$47&lt;&gt;""),申込書!$AC$22,""),"-"))</f>
        <v/>
      </c>
      <c r="AA435" s="369"/>
      <c r="AB435" s="369"/>
      <c r="AC435" s="370" t="str">
        <f>IF(AND(申込書!$C$47&lt;&gt;"▼プルダウンより選択してください",申込書!$C$47&lt;&gt;"",$G435&lt;&gt;"",申込書!$V$47="特定学年のみ"),"申し込みする","")</f>
        <v/>
      </c>
      <c r="AD435" s="371"/>
      <c r="AE435" s="372"/>
      <c r="AF435" s="373" t="str">
        <f>IF(AND(申込書!$C$48&lt;&gt;"▼プルダウンより選択してください",申込書!$C$48&lt;&gt;"",申込書!$K$22&lt;&gt;"YYYY/MM/DD",$G435&lt;&gt;""),申込書!$K$22,"")</f>
        <v/>
      </c>
      <c r="AG435" s="369" t="str">
        <f>IF(AF435="","",IF(INDEX('コンテンツ＆備考マスタ'!$H:$J,MATCH(学校情報!AF$3,'コンテンツ＆備考マスタ'!$H:$H,0),3)="●",IF(AND(AF435&lt;&gt;"",ISNUMBER(申込書!$AC$22)=TRUE,申込書!$C$48&lt;&gt;"▼プルダウンより選択してください",申込書!$C$48&lt;&gt;""),申込書!$AC$22,""),"-"))</f>
        <v/>
      </c>
      <c r="AH435" s="369"/>
      <c r="AI435" s="369"/>
      <c r="AJ435" s="370" t="str">
        <f>IF(AND(申込書!$C$48&lt;&gt;"▼プルダウンより選択してください",申込書!$C$48&lt;&gt;"",$G435&lt;&gt;"",申込書!$V$48="特定学年のみ"),"申し込みする","")</f>
        <v/>
      </c>
      <c r="AK435" s="371"/>
      <c r="AL435" s="372"/>
      <c r="AM435" s="373" t="str">
        <f>IF(AND(申込書!$C$49&lt;&gt;"▼プルダウンより選択してください",申込書!$C$49&lt;&gt;"",申込書!$K$22&lt;&gt;"YYYY/MM/DD",$G435&lt;&gt;""),申込書!$K$22,"")</f>
        <v/>
      </c>
      <c r="AN435" s="369" t="str">
        <f>IF(AM435="","",IF(INDEX('コンテンツ＆備考マスタ'!$H:$J,MATCH(学校情報!AM$3,'コンテンツ＆備考マスタ'!$H:$H,0),3)="●",IF(AND(AM435&lt;&gt;"",ISNUMBER(申込書!$AC$22)=TRUE,申込書!$C$49&lt;&gt;"▼プルダウンより選択してください",申込書!$C$49&lt;&gt;""),申込書!$AC$22,""),"-"))</f>
        <v/>
      </c>
      <c r="AO435" s="369"/>
      <c r="AP435" s="369"/>
      <c r="AQ435" s="370" t="str">
        <f>IF(AND(申込書!$C$49&lt;&gt;"▼プルダウンより選択してください",申込書!$C$49&lt;&gt;"",$G435&lt;&gt;"",申込書!$V$49="特定学年のみ"),"申し込みする","")</f>
        <v/>
      </c>
      <c r="AR435" s="371"/>
      <c r="AS435" s="372"/>
      <c r="AT435" s="373" t="str">
        <f>IF(AND(申込書!$C$50&lt;&gt;"▼プルダウンより選択してください",申込書!$C$50&lt;&gt;"",申込書!$K$22&lt;&gt;"YYYY/MM/DD",$G435&lt;&gt;""),申込書!$K$22,"")</f>
        <v/>
      </c>
      <c r="AU435" s="369" t="str">
        <f>IF(AT435="","",IF(INDEX('コンテンツ＆備考マスタ'!$H:$J,MATCH(学校情報!AT$3,'コンテンツ＆備考マスタ'!$H:$H,0),3)="●",IF(AND(AT435&lt;&gt;"",ISNUMBER(申込書!$AC$22)=TRUE,申込書!$C$50&lt;&gt;"▼プルダウンより選択してください",申込書!$C$50&lt;&gt;""),申込書!$AC$22,""),"-"))</f>
        <v/>
      </c>
      <c r="AV435" s="369"/>
      <c r="AW435" s="369"/>
      <c r="AX435" s="370" t="str">
        <f>IF(AND(申込書!$C$50&lt;&gt;"▼プルダウンより選択してください",申込書!$C$50&lt;&gt;"",$G435&lt;&gt;"",申込書!$V$50="特定学年のみ"),"申し込みする","")</f>
        <v/>
      </c>
      <c r="AY435" s="371"/>
      <c r="AZ435" s="372"/>
      <c r="BA435" s="373" t="str">
        <f>IF(AND(申込書!$C$51&lt;&gt;"▼プルダウンより選択してください",申込書!$C$51&lt;&gt;"",申込書!$K$22&lt;&gt;"YYYY/MM/DD",$G435&lt;&gt;""),申込書!$K$22,"")</f>
        <v/>
      </c>
      <c r="BB435" s="369" t="str">
        <f>IF(BA435="","",IF(INDEX('コンテンツ＆備考マスタ'!$H:$J,MATCH(学校情報!BA$3,'コンテンツ＆備考マスタ'!$H:$H,0),3)="●",IF(AND(BA435&lt;&gt;"",ISNUMBER(申込書!$AC$22)=TRUE,申込書!$C$51&lt;&gt;"▼プルダウンより選択してください",申込書!$C$51&lt;&gt;""),申込書!$AC$22,""),"-"))</f>
        <v/>
      </c>
      <c r="BC435" s="369"/>
      <c r="BD435" s="369"/>
      <c r="BE435" s="370" t="str">
        <f>IF(AND(申込書!$C$51&lt;&gt;"▼プルダウンより選択してください",申込書!$C$51&lt;&gt;"",$G435&lt;&gt;"",申込書!$V$51="特定学年のみ"),"申し込みする","")</f>
        <v/>
      </c>
      <c r="BF435" s="371"/>
      <c r="BG435" s="372"/>
      <c r="BH435" s="373" t="str">
        <f>IF(AND(申込書!$C$52&lt;&gt;"▼プルダウンより選択してください",申込書!$C$52&lt;&gt;"",申込書!$K$22&lt;&gt;"YYYY/MM/DD",$G435&lt;&gt;""),申込書!$K$22,"")</f>
        <v/>
      </c>
      <c r="BI435" s="369" t="str">
        <f>IF(BH435="","",IF(INDEX('コンテンツ＆備考マスタ'!$H:$J,MATCH(学校情報!BH$3,'コンテンツ＆備考マスタ'!$H:$H,0),3)="●",IF(AND(BH435&lt;&gt;"",ISNUMBER(申込書!$AC$22)=TRUE,申込書!$C$52&lt;&gt;"▼プルダウンより選択してください",申込書!$C$52&lt;&gt;""),申込書!$AC$22,""),"-"))</f>
        <v/>
      </c>
      <c r="BJ435" s="369"/>
      <c r="BK435" s="369"/>
      <c r="BL435" s="370" t="str">
        <f>IF(AND(申込書!$C$52&lt;&gt;"▼プルダウンより選択してください",申込書!$C$52&lt;&gt;"",$G435&lt;&gt;"",申込書!$V$52="特定学年のみ"),"申し込みする","")</f>
        <v/>
      </c>
      <c r="BM435" s="371"/>
      <c r="BN435" s="372"/>
      <c r="BO435" s="373" t="str">
        <f>IF(AND(申込書!$C$53&lt;&gt;"▼プルダウンより選択してください",申込書!$C$53&lt;&gt;"",申込書!$K$22&lt;&gt;"YYYY/MM/DD",$G435&lt;&gt;""),申込書!$K$22,"")</f>
        <v/>
      </c>
      <c r="BP435" s="369" t="str">
        <f>IF(BO435="","",IF(INDEX('コンテンツ＆備考マスタ'!$H:$J,MATCH(学校情報!BO$3,'コンテンツ＆備考マスタ'!$H:$H,0),3)="●",IF(AND(BO435&lt;&gt;"",ISNUMBER(申込書!$AC$22)=TRUE,申込書!$C$53&lt;&gt;"▼プルダウンより選択してください",申込書!$C$53&lt;&gt;""),申込書!$AC$22,""),"-"))</f>
        <v/>
      </c>
      <c r="BQ435" s="369"/>
      <c r="BR435" s="369"/>
      <c r="BS435" s="370" t="str">
        <f>IF(AND(申込書!$C$53&lt;&gt;"▼プルダウンより選択してください",申込書!$C$53&lt;&gt;"",$G435&lt;&gt;"",申込書!$V$53="特定学年のみ"),"申し込みする","")</f>
        <v/>
      </c>
      <c r="BT435" s="371"/>
      <c r="BU435" s="372"/>
      <c r="BV435" s="373" t="str">
        <f>IF(AND(申込書!$C$54&lt;&gt;"▼プルダウンより選択してください",申込書!$C$54&lt;&gt;"",申込書!$K$22&lt;&gt;"YYYY/MM/DD",$G435&lt;&gt;""),申込書!$K$22,"")</f>
        <v/>
      </c>
      <c r="BW435" s="369" t="str">
        <f>IF(BV435="","",IF(INDEX('コンテンツ＆備考マスタ'!$H:$J,MATCH(学校情報!BV$3,'コンテンツ＆備考マスタ'!$H:$H,0),3)="●",IF(AND(BV435&lt;&gt;"",ISNUMBER(申込書!$AC$22)=TRUE,申込書!$C$54&lt;&gt;"▼プルダウンより選択してください",申込書!$C$54&lt;&gt;""),申込書!$AC$22,""),"-"))</f>
        <v/>
      </c>
      <c r="BX435" s="369"/>
      <c r="BY435" s="369"/>
      <c r="BZ435" s="370" t="str">
        <f>IF(AND(申込書!$C$54&lt;&gt;"▼プルダウンより選択してください",申込書!$C$54&lt;&gt;"",$G435&lt;&gt;"",申込書!$V$54="特定学年のみ"),"申し込みする","")</f>
        <v/>
      </c>
      <c r="CA435" s="371"/>
      <c r="CB435" s="372"/>
      <c r="CC435" s="373" t="str">
        <f>IF(AND(申込書!$C$55&lt;&gt;"▼プルダウンより選択してください",申込書!$C$55&lt;&gt;"",申込書!$K$22&lt;&gt;"YYYY/MM/DD",$G435&lt;&gt;""),申込書!$K$22,"")</f>
        <v/>
      </c>
      <c r="CD435" s="369" t="str">
        <f>IF(CC435="","",IF(INDEX('コンテンツ＆備考マスタ'!$H:$J,MATCH(学校情報!CC$3,'コンテンツ＆備考マスタ'!$H:$H,0),3)="●",IF(AND(CC435&lt;&gt;"",ISNUMBER(申込書!$AC$22)=TRUE,申込書!$C$55&lt;&gt;"▼プルダウンより選択してください",申込書!$C$55&lt;&gt;""),申込書!$AC$22,""),"-"))</f>
        <v/>
      </c>
      <c r="CE435" s="369"/>
      <c r="CF435" s="369"/>
      <c r="CG435" s="370" t="str">
        <f>IF(AND(申込書!$C$55&lt;&gt;"▼プルダウンより選択してください",申込書!$C$55&lt;&gt;"",$G435&lt;&gt;"",申込書!$V$55="特定学年のみ"),"申し込みする","")</f>
        <v/>
      </c>
      <c r="CH435" s="371"/>
      <c r="CI435" s="372"/>
      <c r="CJ435" s="373" t="str">
        <f>IF(AND(申込書!$C$56&lt;&gt;"▼プルダウンより選択してください",申込書!$C$56&lt;&gt;"",申込書!$K$22&lt;&gt;"YYYY/MM/DD",$G435&lt;&gt;""),申込書!$K$22,"")</f>
        <v/>
      </c>
      <c r="CK435" s="369" t="str">
        <f>IF(CJ435="","",IF(INDEX('コンテンツ＆備考マスタ'!$H:$J,MATCH(学校情報!CJ$3,'コンテンツ＆備考マスタ'!$H:$H,0),3)="●",IF(AND(CJ435&lt;&gt;"",ISNUMBER(申込書!$AC$22)=TRUE,申込書!$C$56&lt;&gt;"▼プルダウンより選択してください",申込書!$C$56&lt;&gt;""),申込書!$AC$22,""),"-"))</f>
        <v/>
      </c>
      <c r="CL435" s="369"/>
      <c r="CM435" s="369"/>
      <c r="CN435" s="370" t="str">
        <f>IF(AND(申込書!$C$56&lt;&gt;"▼プルダウンより選択してください",申込書!$C$56&lt;&gt;"",$G435&lt;&gt;"",申込書!$V$56="特定学年のみ"),"申し込みする","")</f>
        <v/>
      </c>
      <c r="CO435" s="371"/>
      <c r="CP435" s="372"/>
      <c r="CQ435" s="373" t="str">
        <f>IF(AND(申込書!$C$57&lt;&gt;"▼プルダウンより選択してください",申込書!$C$57&lt;&gt;"",申込書!$K$22&lt;&gt;"YYYY/MM/DD",$G435&lt;&gt;""),申込書!$K$22,"")</f>
        <v/>
      </c>
      <c r="CR435" s="369" t="str">
        <f>IF(CQ435="","",IF(INDEX('コンテンツ＆備考マスタ'!$H:$J,MATCH(学校情報!CQ$3,'コンテンツ＆備考マスタ'!$H:$H,0),3)="●",IF(AND(CQ435&lt;&gt;"",ISNUMBER(申込書!$AC$22)=TRUE,申込書!$C$57&lt;&gt;"▼プルダウンより選択してください",申込書!$C$57&lt;&gt;""),申込書!$AC$22,""),"-"))</f>
        <v/>
      </c>
      <c r="CS435" s="369"/>
      <c r="CT435" s="369"/>
      <c r="CU435" s="369" t="str">
        <f>IF(AND(申込書!$C$57&lt;&gt;"▼プルダウンより選択してください",申込書!$C$57&lt;&gt;"",$G435&lt;&gt;"",申込書!$V$57="特定学年のみ"),"申し込みする","")</f>
        <v/>
      </c>
      <c r="CV435" s="371"/>
      <c r="CW435" s="372"/>
      <c r="CX435" s="373" t="str">
        <f>IF(AND(申込書!$C$58&lt;&gt;"▼プルダウンより選択してください",申込書!$C$58&lt;&gt;"",申込書!$K$22&lt;&gt;"YYYY/MM/DD",$G435&lt;&gt;""),申込書!$K$22,"")</f>
        <v/>
      </c>
      <c r="CY435" s="369" t="str">
        <f>IF(CX435="","",IF(INDEX('コンテンツ＆備考マスタ'!$H:$J,MATCH(学校情報!CX$3,'コンテンツ＆備考マスタ'!$H:$H,0),3)="●",IF(AND(CX435&lt;&gt;"",ISNUMBER(申込書!$AC$22)=TRUE,申込書!$C$58&lt;&gt;"▼プルダウンより選択してください",申込書!$C$58&lt;&gt;""),申込書!$AC$22,""),"-"))</f>
        <v/>
      </c>
      <c r="CZ435" s="369"/>
      <c r="DA435" s="369"/>
      <c r="DB435" s="369" t="str">
        <f>IF(AND(申込書!$C$58&lt;&gt;"▼プルダウンより選択してください",申込書!$C$58&lt;&gt;"",$G435&lt;&gt;"",申込書!$V$58="特定学年のみ"),"申し込みする","")</f>
        <v/>
      </c>
      <c r="DC435" s="371"/>
      <c r="DD435" s="372"/>
      <c r="DE435" s="373" t="str">
        <f>IF(AND(申込書!$C$59&lt;&gt;"▼プルダウンより選択してください",申込書!$C$59&lt;&gt;"",申込書!$K$22&lt;&gt;"YYYY/MM/DD",$G435&lt;&gt;""),申込書!$K$22,"")</f>
        <v/>
      </c>
      <c r="DF435" s="369" t="str">
        <f>IF(DE435="","",IF(INDEX('コンテンツ＆備考マスタ'!$H:$J,MATCH(学校情報!DE$3,'コンテンツ＆備考マスタ'!$H:$H,0),3)="●",IF(AND(DE435&lt;&gt;"",ISNUMBER(申込書!$AC$22)=TRUE,申込書!$C$59&lt;&gt;"▼プルダウンより選択してください",申込書!$C$59&lt;&gt;""),申込書!$AC$22,""),"-"))</f>
        <v/>
      </c>
      <c r="DG435" s="369"/>
      <c r="DH435" s="369"/>
      <c r="DI435" s="369" t="str">
        <f>IF(AND(申込書!$C$59&lt;&gt;"▼プルダウンより選択してください",申込書!$C$59&lt;&gt;"",$G435&lt;&gt;"",申込書!$V$59="特定学年のみ"),"申し込みする","")</f>
        <v/>
      </c>
      <c r="DJ435" s="371"/>
      <c r="DK435" s="372"/>
      <c r="DL435" s="373" t="str">
        <f>IF(AND(申込書!$C$60&lt;&gt;"▼プルダウンより選択してください",申込書!$C$60&lt;&gt;"",申込書!$K$22&lt;&gt;"YYYY/MM/DD",$G435&lt;&gt;""),申込書!$K$22,"")</f>
        <v/>
      </c>
      <c r="DM435" s="369" t="str">
        <f>IF(DL435="","",IF(INDEX('コンテンツ＆備考マスタ'!$H:$J,MATCH(学校情報!DL$3,'コンテンツ＆備考マスタ'!$H:$H,0),3)="●",IF(AND(DL435&lt;&gt;"",ISNUMBER(申込書!$AC$22)=TRUE,申込書!$C$60&lt;&gt;"▼プルダウンより選択してください",申込書!$C$60&lt;&gt;""),申込書!$AC$22,""),"-"))</f>
        <v/>
      </c>
      <c r="DN435" s="369"/>
      <c r="DO435" s="369"/>
      <c r="DP435" s="369" t="str">
        <f>IF(AND(申込書!$C$60&lt;&gt;"▼プルダウンより選択してください",申込書!$C$60&lt;&gt;"",$G435&lt;&gt;"",申込書!$V$60="特定学年のみ"),"申し込みする","")</f>
        <v/>
      </c>
      <c r="DQ435" s="371"/>
      <c r="DR435" s="372"/>
      <c r="DS435" s="373" t="str">
        <f>IF(AND(申込書!$C$61&lt;&gt;"▼プルダウンより選択してください",申込書!$C$61&lt;&gt;"",申込書!$K$22&lt;&gt;"YYYY/MM/DD",$G435&lt;&gt;""),申込書!$K$22,"")</f>
        <v/>
      </c>
      <c r="DT435" s="369" t="str">
        <f>IF(DS435="","",IF(INDEX('コンテンツ＆備考マスタ'!$H:$J,MATCH(学校情報!DS$3,'コンテンツ＆備考マスタ'!$H:$H,0),3)="●",IF(AND(DS435&lt;&gt;"",ISNUMBER(申込書!$AC$22)=TRUE,申込書!$C$61&lt;&gt;"▼プルダウンより選択してください",申込書!$C$61&lt;&gt;""),申込書!$AC$22,""),"-"))</f>
        <v/>
      </c>
      <c r="DU435" s="369"/>
      <c r="DV435" s="369"/>
      <c r="DW435" s="369" t="str">
        <f>IF(AND(申込書!$C$61&lt;&gt;"▼プルダウンより選択してください",申込書!$C$61&lt;&gt;"",$G435&lt;&gt;"",申込書!$V$61="特定学年のみ"),"申し込みする","")</f>
        <v/>
      </c>
      <c r="DX435" s="371"/>
      <c r="DY435" s="372"/>
      <c r="DZ435" s="373" t="str">
        <f>IF(AND(申込書!$C$62&lt;&gt;"▼プルダウンより選択してください",申込書!$C$62&lt;&gt;"",申込書!$K$22&lt;&gt;"YYYY/MM/DD",$G435&lt;&gt;""),申込書!$K$22,"")</f>
        <v/>
      </c>
      <c r="EA435" s="369" t="str">
        <f>IF(DZ435="","",IF(INDEX('コンテンツ＆備考マスタ'!$H:$J,MATCH(学校情報!DZ$3,'コンテンツ＆備考マスタ'!$H:$H,0),3)="●",IF(AND(DZ435&lt;&gt;"",ISNUMBER(申込書!$AC$22)=TRUE,申込書!$C$62&lt;&gt;"▼プルダウンより選択してください",申込書!$C$62&lt;&gt;""),申込書!$AC$22,""),"-"))</f>
        <v/>
      </c>
      <c r="EB435" s="369"/>
      <c r="EC435" s="369"/>
      <c r="ED435" s="370" t="str">
        <f>IF(AND(申込書!$C$62&lt;&gt;"▼プルダウンより選択してください",申込書!$C$62&lt;&gt;"",$G435&lt;&gt;"",申込書!$V$62="特定学年のみ"),"申し込みする","")</f>
        <v/>
      </c>
      <c r="EE435" s="371"/>
      <c r="EF435" s="372"/>
      <c r="EG435" s="373" t="str">
        <f>IF(AND(申込書!$C$63&lt;&gt;"▼プルダウンより選択してください",申込書!$C$63&lt;&gt;"",申込書!$K$22&lt;&gt;"YYYY/MM/DD",$G435&lt;&gt;""),申込書!$K$22,"")</f>
        <v/>
      </c>
      <c r="EH435" s="369" t="str">
        <f>IF(EG435="","",IF(INDEX('コンテンツ＆備考マスタ'!$H:$J,MATCH(学校情報!EG$3,'コンテンツ＆備考マスタ'!$H:$H,0),3)="●",IF(AND(EG435&lt;&gt;"",ISNUMBER(申込書!$AC$22)=TRUE,申込書!$C$63&lt;&gt;"▼プルダウンより選択してください",申込書!$C$63&lt;&gt;""),申込書!$AC$22,""),"-"))</f>
        <v/>
      </c>
      <c r="EI435" s="369"/>
      <c r="EJ435" s="369"/>
      <c r="EK435" s="370" t="str">
        <f>IF(AND(申込書!$C$63&lt;&gt;"▼プルダウンより選択してください",申込書!$C$63&lt;&gt;"",$G435&lt;&gt;"",申込書!$V$63="特定学年のみ"),"申し込みする","")</f>
        <v/>
      </c>
      <c r="EL435" s="371"/>
      <c r="EM435" s="372"/>
      <c r="EN435" s="373" t="str">
        <f>IF(AND(申込書!$C$64&lt;&gt;"▼プルダウンより選択してください",申込書!$C$64&lt;&gt;"",申込書!$K$22&lt;&gt;"YYYY/MM/DD",$G435&lt;&gt;""),申込書!$K$22,"")</f>
        <v/>
      </c>
      <c r="EO435" s="369" t="str">
        <f>IF(EN435="","",IF(INDEX('コンテンツ＆備考マスタ'!$H:$J,MATCH(学校情報!EN$3,'コンテンツ＆備考マスタ'!$H:$H,0),3)="●",IF(AND(EN435&lt;&gt;"",ISNUMBER(申込書!$AC$22)=TRUE,申込書!$C$64&lt;&gt;"▼プルダウンより選択してください",申込書!$C$64&lt;&gt;""),申込書!$AC$22,""),"-"))</f>
        <v/>
      </c>
      <c r="EP435" s="369"/>
      <c r="EQ435" s="369"/>
      <c r="ER435" s="370" t="str">
        <f>IF(AND(申込書!$C$64&lt;&gt;"▼プルダウンより選択してください",申込書!$C$64&lt;&gt;"",$G435&lt;&gt;"",申込書!$V$64="特定学年のみ"),"申し込みする","")</f>
        <v/>
      </c>
      <c r="ES435" s="371"/>
      <c r="ET435" s="372"/>
      <c r="EU435" s="373" t="str">
        <f>IF(AND(申込書!$C$65&lt;&gt;"▼プルダウンより選択してください",申込書!$C$65&lt;&gt;"",申込書!$K$22&lt;&gt;"YYYY/MM/DD",$G435&lt;&gt;""),申込書!$K$22,"")</f>
        <v/>
      </c>
      <c r="EV435" s="369" t="str">
        <f>IF(EU435="","",IF(INDEX('コンテンツ＆備考マスタ'!$H:$J,MATCH(学校情報!EU$3,'コンテンツ＆備考マスタ'!$H:$H,0),3)="●",IF(AND(EU435&lt;&gt;"",ISNUMBER(申込書!$AC$22)=TRUE,申込書!$C$65&lt;&gt;"▼プルダウンより選択してください",申込書!$C$65&lt;&gt;""),申込書!$AC$22,""),"-"))</f>
        <v/>
      </c>
      <c r="EW435" s="369"/>
      <c r="EX435" s="369"/>
      <c r="EY435" s="370" t="str">
        <f>IF(AND(申込書!$C$65&lt;&gt;"▼プルダウンより選択してください",申込書!$C$65&lt;&gt;"",$G435&lt;&gt;"",申込書!$V$65="特定学年のみ"),"申し込みする","")</f>
        <v/>
      </c>
      <c r="EZ435" s="371"/>
      <c r="FA435" s="372"/>
      <c r="FB435" s="373" t="str">
        <f>IF(AND(申込書!$C$66&lt;&gt;"▼プルダウンより選択してください",申込書!$C$66&lt;&gt;"",申込書!$K$22&lt;&gt;"YYYY/MM/DD",$G435&lt;&gt;""),申込書!$K$22,"")</f>
        <v/>
      </c>
      <c r="FC435" s="369" t="str">
        <f>IF(FB435="","",IF(INDEX('コンテンツ＆備考マスタ'!$H:$J,MATCH(学校情報!FB$3,'コンテンツ＆備考マスタ'!$H:$H,0),3)="●",IF(AND(FB435&lt;&gt;"",ISNUMBER(申込書!$AC$22)=TRUE,申込書!$C$66&lt;&gt;"▼プルダウンより選択してください",申込書!$C$66&lt;&gt;""),申込書!$AC$22,""),"-"))</f>
        <v/>
      </c>
      <c r="FD435" s="369"/>
      <c r="FE435" s="369"/>
      <c r="FF435" s="370" t="str">
        <f>IF(AND(申込書!$C$66&lt;&gt;"▼プルダウンより選択してください",申込書!$C$66&lt;&gt;"",$G435&lt;&gt;"",申込書!$V$66="特定学年のみ"),"申し込みする","")</f>
        <v/>
      </c>
      <c r="FG435" s="371"/>
      <c r="FH435" s="372"/>
      <c r="FI435" s="373" t="str">
        <f>IF(AND(申込書!$C$67&lt;&gt;"▼プルダウンより選択してください",申込書!$C$67&lt;&gt;"",申込書!$K$22&lt;&gt;"YYYY/MM/DD",$G435&lt;&gt;""),申込書!$K$22,"")</f>
        <v/>
      </c>
      <c r="FJ435" s="369" t="str">
        <f>IF(FI435="","",IF(INDEX('コンテンツ＆備考マスタ'!$H:$J,MATCH(学校情報!FI$3,'コンテンツ＆備考マスタ'!$H:$H,0),3)="●",IF(AND(FI435&lt;&gt;"",ISNUMBER(申込書!$AC$22)=TRUE,申込書!$C$67&lt;&gt;"▼プルダウンより選択してください",申込書!$C$67&lt;&gt;""),申込書!$AC$22,""),"-"))</f>
        <v/>
      </c>
      <c r="FK435" s="369"/>
      <c r="FL435" s="369"/>
      <c r="FM435" s="370" t="str">
        <f>IF(AND(申込書!$C$67&lt;&gt;"▼プルダウンより選択してください",申込書!$C$67&lt;&gt;"",$G435&lt;&gt;"",申込書!$V$67="特定学年のみ"),"申し込みする","")</f>
        <v/>
      </c>
      <c r="FN435" s="371"/>
      <c r="FO435" s="372"/>
      <c r="FP435" s="373" t="str">
        <f>IF(AND(申込書!$C$68&lt;&gt;"▼プルダウンより選択してください",申込書!$C$68&lt;&gt;"",申込書!$K$22&lt;&gt;"YYYY/MM/DD",$G435&lt;&gt;""),申込書!$K$22,"")</f>
        <v/>
      </c>
      <c r="FQ435" s="369" t="str">
        <f>IF(FP435="","",IF(INDEX('コンテンツ＆備考マスタ'!$H:$J,MATCH(学校情報!FP$3,'コンテンツ＆備考マスタ'!$H:$H,0),3)="●",IF(AND(FP435&lt;&gt;"",ISNUMBER(申込書!$AC$22)=TRUE,申込書!$C$68&lt;&gt;"▼プルダウンより選択してください",申込書!$C$68&lt;&gt;""),申込書!$AC$22,""),"-"))</f>
        <v/>
      </c>
      <c r="FR435" s="369"/>
      <c r="FS435" s="369"/>
      <c r="FT435" s="370" t="str">
        <f>IF(AND(申込書!$C$68&lt;&gt;"▼プルダウンより選択してください",申込書!$C$68&lt;&gt;"",$G435&lt;&gt;"",申込書!$V$68="特定学年のみ"),"申し込みする","")</f>
        <v/>
      </c>
      <c r="FU435" s="371"/>
      <c r="FV435" s="372"/>
      <c r="FW435" s="373" t="str">
        <f>IF(AND(申込書!$C$69&lt;&gt;"▼プルダウンより選択してください",申込書!$C$69&lt;&gt;"",申込書!$K$22&lt;&gt;"YYYY/MM/DD",$G435&lt;&gt;""),申込書!$K$22,"")</f>
        <v/>
      </c>
      <c r="FX435" s="369" t="str">
        <f>IF(FW435="","",IF(INDEX('コンテンツ＆備考マスタ'!$H:$J,MATCH(学校情報!FW$3,'コンテンツ＆備考マスタ'!$H:$H,0),3)="●",IF(AND(FW435&lt;&gt;"",ISNUMBER(申込書!$AC$22)=TRUE,申込書!$C$69&lt;&gt;"▼プルダウンより選択してください",申込書!$C$69&lt;&gt;""),申込書!$AC$22,""),"-"))</f>
        <v/>
      </c>
      <c r="FY435" s="369"/>
      <c r="FZ435" s="369"/>
      <c r="GA435" s="370" t="str">
        <f>IF(AND(申込書!$C$69&lt;&gt;"▼プルダウンより選択してください",申込書!$C$69&lt;&gt;"",$G435&lt;&gt;"",申込書!$V$69="特定学年のみ"),"申し込みする","")</f>
        <v/>
      </c>
      <c r="GB435" s="371"/>
      <c r="GC435" s="372"/>
      <c r="GD435" s="373" t="str">
        <f>IF(AND(申込書!$C$70&lt;&gt;"▼プルダウンより選択してください",申込書!$C$70&lt;&gt;"",申込書!$K$22&lt;&gt;"YYYY/MM/DD",$G435&lt;&gt;""),申込書!$K$22,"")</f>
        <v/>
      </c>
      <c r="GE435" s="369" t="str">
        <f>IF(GD435="","",IF(INDEX('コンテンツ＆備考マスタ'!$H:$J,MATCH(学校情報!GD$3,'コンテンツ＆備考マスタ'!$H:$H,0),3)="●",IF(AND(GD435&lt;&gt;"",ISNUMBER(申込書!$AC$22)=TRUE,申込書!$C$70&lt;&gt;"▼プルダウンより選択してください",申込書!$C$70&lt;&gt;""),申込書!$AC$22,""),"-"))</f>
        <v/>
      </c>
      <c r="GF435" s="369"/>
      <c r="GG435" s="369"/>
      <c r="GH435" s="370" t="str">
        <f>IF(AND(申込書!$C$70&lt;&gt;"▼プルダウンより選択してください",申込書!$C$70&lt;&gt;"",$G435&lt;&gt;"",申込書!$V$70="特定学年のみ"),"申し込みする","")</f>
        <v/>
      </c>
      <c r="GI435" s="371"/>
      <c r="GJ435" s="372"/>
      <c r="GK435" s="373" t="str">
        <f>IF(AND(申込書!$C$71&lt;&gt;"▼プルダウンより選択してください",申込書!$C$71&lt;&gt;"",申込書!$K$22&lt;&gt;"YYYY/MM/DD",$G435&lt;&gt;""),申込書!$K$22,"")</f>
        <v/>
      </c>
      <c r="GL435" s="369" t="str">
        <f>IF(GK435="","",IF(INDEX('コンテンツ＆備考マスタ'!$H:$J,MATCH(学校情報!GK$3,'コンテンツ＆備考マスタ'!$H:$H,0),3)="●",IF(AND(GK435&lt;&gt;"",ISNUMBER(申込書!$AC$22)=TRUE,申込書!$C$71&lt;&gt;"▼プルダウンより選択してください",申込書!$C$71&lt;&gt;""),申込書!$AC$22,""),"-"))</f>
        <v/>
      </c>
      <c r="GM435" s="369"/>
      <c r="GN435" s="369"/>
      <c r="GO435" s="370" t="str">
        <f>IF(AND(申込書!$C$71&lt;&gt;"▼プルダウンより選択してください",申込書!$C$71&lt;&gt;"",$G435&lt;&gt;"",申込書!$V$71="特定学年のみ"),"申し込みする","")</f>
        <v/>
      </c>
      <c r="GP435" s="371"/>
      <c r="GQ435" s="372"/>
      <c r="GR435" s="373" t="str">
        <f>IF(AND(申込書!$C$72&lt;&gt;"▼プルダウンより選択してください",申込書!$C$72&lt;&gt;"",申込書!$K$22&lt;&gt;"YYYY/MM/DD",$G435&lt;&gt;""),申込書!$K$22,"")</f>
        <v/>
      </c>
      <c r="GS435" s="369" t="str">
        <f>IF(GR435="","",IF(INDEX('コンテンツ＆備考マスタ'!$H:$J,MATCH(学校情報!GR$3,'コンテンツ＆備考マスタ'!$H:$H,0),3)="●",IF(AND(GR435&lt;&gt;"",ISNUMBER(申込書!$AC$22)=TRUE,申込書!$C$72&lt;&gt;"▼プルダウンより選択してください",申込書!$C$72&lt;&gt;""),申込書!$AC$22,""),"-"))</f>
        <v/>
      </c>
      <c r="GT435" s="369"/>
      <c r="GU435" s="369"/>
      <c r="GV435" s="370" t="str">
        <f>IF(AND(申込書!$C$72&lt;&gt;"▼プルダウンより選択してください",申込書!$C$72&lt;&gt;"",$G435&lt;&gt;"",申込書!$V$72="特定学年のみ"),"申し込みする","")</f>
        <v/>
      </c>
      <c r="GW435" s="371"/>
      <c r="GX435" s="372"/>
      <c r="GY435" s="373" t="str">
        <f>IF(AND(申込書!$C$73&lt;&gt;"▼プルダウンより選択してください",申込書!$C$73&lt;&gt;"",申込書!$K$22&lt;&gt;"YYYY/MM/DD",$G435&lt;&gt;""),申込書!$K$22,"")</f>
        <v/>
      </c>
      <c r="GZ435" s="369" t="str">
        <f>IF(GY435="","",IF(INDEX('コンテンツ＆備考マスタ'!$H:$J,MATCH(学校情報!GY$3,'コンテンツ＆備考マスタ'!$H:$H,0),3)="●",IF(AND(GY435&lt;&gt;"",ISNUMBER(申込書!$AC$22)=TRUE,申込書!$C$73&lt;&gt;"▼プルダウンより選択してください",申込書!$C$73&lt;&gt;""),申込書!$AC$22,""),"-"))</f>
        <v/>
      </c>
      <c r="HA435" s="369"/>
      <c r="HB435" s="369"/>
      <c r="HC435" s="370" t="str">
        <f>IF(AND(申込書!$C$73&lt;&gt;"▼プルダウンより選択してください",申込書!$C$73&lt;&gt;"",$G435&lt;&gt;"",申込書!$V$73="特定学年のみ"),"申し込みする","")</f>
        <v/>
      </c>
      <c r="HD435" s="371"/>
      <c r="HE435" s="372"/>
      <c r="HF435" s="373" t="str">
        <f>IF(AND(申込書!$C$74&lt;&gt;"▼プルダウンより選択してください",申込書!$C$74&lt;&gt;"",申込書!$K$22&lt;&gt;"YYYY/MM/DD",$G435&lt;&gt;""),申込書!$K$22,"")</f>
        <v/>
      </c>
      <c r="HG435" s="369" t="str">
        <f>IF(HF435="","",IF(INDEX('コンテンツ＆備考マスタ'!$H:$J,MATCH(学校情報!HF$3,'コンテンツ＆備考マスタ'!$H:$H,0),3)="●",IF(AND(HF435&lt;&gt;"",ISNUMBER(申込書!$AC$22)=TRUE,申込書!$C$74&lt;&gt;"▼プルダウンより選択してください",申込書!$C$74&lt;&gt;""),申込書!$AC$22,""),"-"))</f>
        <v/>
      </c>
      <c r="HH435" s="369"/>
      <c r="HI435" s="369"/>
      <c r="HJ435" s="370" t="str">
        <f>IF(AND(申込書!$C$74&lt;&gt;"▼プルダウンより選択してください",申込書!$C$74&lt;&gt;"",$G435&lt;&gt;"",申込書!$V$74="特定学年のみ"),"申し込みする","")</f>
        <v/>
      </c>
      <c r="HK435" s="371"/>
      <c r="HL435" s="372"/>
      <c r="HM435" s="373" t="str">
        <f>IF(AND(申込書!$C$75&lt;&gt;"▼プルダウンより選択してください",申込書!$C$75&lt;&gt;"",申込書!$K$22&lt;&gt;"YYYY/MM/DD",$G435&lt;&gt;""),申込書!$K$22,"")</f>
        <v/>
      </c>
      <c r="HN435" s="369" t="str">
        <f>IF(HM435="","",IF(INDEX('コンテンツ＆備考マスタ'!$H:$J,MATCH(学校情報!HM$3,'コンテンツ＆備考マスタ'!$H:$H,0),3)="●",IF(AND(HM435&lt;&gt;"",ISNUMBER(申込書!$AC$22)=TRUE,申込書!$C$75&lt;&gt;"▼プルダウンより選択してください",申込書!$C$75&lt;&gt;""),申込書!$AC$22,""),"-"))</f>
        <v/>
      </c>
      <c r="HO435" s="369"/>
      <c r="HP435" s="369"/>
      <c r="HQ435" s="370" t="str">
        <f>IF(AND(申込書!$C$75&lt;&gt;"▼プルダウンより選択してください",申込書!$C$75&lt;&gt;"",$G435&lt;&gt;"",申込書!$V$75="特定学年のみ"),"申し込みする","")</f>
        <v/>
      </c>
      <c r="HR435" s="371"/>
      <c r="HS435" s="371"/>
      <c r="HT435" s="374" t="str">
        <f>IF(AND(申込書!$C$76&lt;&gt;"▼プルダウンより選択してください",申込書!$C$76&lt;&gt;"",申込書!$K$22&lt;&gt;"YYYY/MM/DD",$G435&lt;&gt;""),申込書!$K$22,"")</f>
        <v/>
      </c>
      <c r="HU435" s="369" t="str">
        <f>IF(HT435="","",IF(INDEX('コンテンツ＆備考マスタ'!$H:$J,MATCH(学校情報!HT$3,'コンテンツ＆備考マスタ'!$H:$H,0),3)="●",IF(AND(HT435&lt;&gt;"",ISNUMBER(申込書!$AC$22)=TRUE,申込書!$C$76&lt;&gt;"▼プルダウンより選択してください",申込書!$C$76&lt;&gt;""),申込書!$AC$22,""),"-"))</f>
        <v/>
      </c>
      <c r="HV435" s="369"/>
      <c r="HW435" s="369"/>
      <c r="HX435" s="370" t="str">
        <f>IF(AND(申込書!$C$76&lt;&gt;"▼プルダウンより選択してください",申込書!$C$76&lt;&gt;"",$G435&lt;&gt;"",申込書!$V$76="特定学年のみ"),"申し込みする","")</f>
        <v/>
      </c>
      <c r="HY435" s="371"/>
      <c r="HZ435" s="372"/>
      <c r="IA435" s="69"/>
    </row>
    <row r="436" spans="2:235" ht="26.85" hidden="1" customHeight="1" outlineLevel="1">
      <c r="B436" s="365">
        <f t="shared" si="18"/>
        <v>431</v>
      </c>
      <c r="C436" s="55"/>
      <c r="D436" s="56"/>
      <c r="E436" s="154"/>
      <c r="F436" s="57"/>
      <c r="G436" s="58"/>
      <c r="H436" s="59"/>
      <c r="I436" s="60"/>
      <c r="J436" s="61"/>
      <c r="K436" s="366" t="str">
        <f t="shared" si="19"/>
        <v/>
      </c>
      <c r="L436" s="62"/>
      <c r="M436" s="322"/>
      <c r="N436" s="63"/>
      <c r="O436" s="64"/>
      <c r="P436" s="367" t="str">
        <f t="shared" si="20"/>
        <v/>
      </c>
      <c r="Q436" s="65"/>
      <c r="R436" s="66"/>
      <c r="S436" s="67"/>
      <c r="T436" s="68"/>
      <c r="U436" s="68"/>
      <c r="V436" s="68"/>
      <c r="W436" s="66"/>
      <c r="X436" s="281"/>
      <c r="Y436" s="368" t="str">
        <f>IF(AND(申込書!$C$47&lt;&gt;"▼プルダウンより選択してください",申込書!$C$47&lt;&gt;"",申込書!$K$22&lt;&gt;"YYYY/MM/DD",$G436&lt;&gt;""),申込書!$K$22,"")</f>
        <v/>
      </c>
      <c r="Z436" s="369" t="str">
        <f>IF(Y436="","",IF(INDEX('コンテンツ＆備考マスタ'!$H:$J,MATCH(学校情報!Y$3,'コンテンツ＆備考マスタ'!$H:$H,0),3)="●",IF(AND(Y436&lt;&gt;"",ISNUMBER(申込書!$AC$22)=TRUE,申込書!$C$47&lt;&gt;"▼プルダウンより選択してください",申込書!$C$47&lt;&gt;""),申込書!$AC$22,""),"-"))</f>
        <v/>
      </c>
      <c r="AA436" s="369"/>
      <c r="AB436" s="369"/>
      <c r="AC436" s="370" t="str">
        <f>IF(AND(申込書!$C$47&lt;&gt;"▼プルダウンより選択してください",申込書!$C$47&lt;&gt;"",$G436&lt;&gt;"",申込書!$V$47="特定学年のみ"),"申し込みする","")</f>
        <v/>
      </c>
      <c r="AD436" s="371"/>
      <c r="AE436" s="372"/>
      <c r="AF436" s="373" t="str">
        <f>IF(AND(申込書!$C$48&lt;&gt;"▼プルダウンより選択してください",申込書!$C$48&lt;&gt;"",申込書!$K$22&lt;&gt;"YYYY/MM/DD",$G436&lt;&gt;""),申込書!$K$22,"")</f>
        <v/>
      </c>
      <c r="AG436" s="369" t="str">
        <f>IF(AF436="","",IF(INDEX('コンテンツ＆備考マスタ'!$H:$J,MATCH(学校情報!AF$3,'コンテンツ＆備考マスタ'!$H:$H,0),3)="●",IF(AND(AF436&lt;&gt;"",ISNUMBER(申込書!$AC$22)=TRUE,申込書!$C$48&lt;&gt;"▼プルダウンより選択してください",申込書!$C$48&lt;&gt;""),申込書!$AC$22,""),"-"))</f>
        <v/>
      </c>
      <c r="AH436" s="369"/>
      <c r="AI436" s="369"/>
      <c r="AJ436" s="370" t="str">
        <f>IF(AND(申込書!$C$48&lt;&gt;"▼プルダウンより選択してください",申込書!$C$48&lt;&gt;"",$G436&lt;&gt;"",申込書!$V$48="特定学年のみ"),"申し込みする","")</f>
        <v/>
      </c>
      <c r="AK436" s="371"/>
      <c r="AL436" s="372"/>
      <c r="AM436" s="373" t="str">
        <f>IF(AND(申込書!$C$49&lt;&gt;"▼プルダウンより選択してください",申込書!$C$49&lt;&gt;"",申込書!$K$22&lt;&gt;"YYYY/MM/DD",$G436&lt;&gt;""),申込書!$K$22,"")</f>
        <v/>
      </c>
      <c r="AN436" s="369" t="str">
        <f>IF(AM436="","",IF(INDEX('コンテンツ＆備考マスタ'!$H:$J,MATCH(学校情報!AM$3,'コンテンツ＆備考マスタ'!$H:$H,0),3)="●",IF(AND(AM436&lt;&gt;"",ISNUMBER(申込書!$AC$22)=TRUE,申込書!$C$49&lt;&gt;"▼プルダウンより選択してください",申込書!$C$49&lt;&gt;""),申込書!$AC$22,""),"-"))</f>
        <v/>
      </c>
      <c r="AO436" s="369"/>
      <c r="AP436" s="369"/>
      <c r="AQ436" s="370" t="str">
        <f>IF(AND(申込書!$C$49&lt;&gt;"▼プルダウンより選択してください",申込書!$C$49&lt;&gt;"",$G436&lt;&gt;"",申込書!$V$49="特定学年のみ"),"申し込みする","")</f>
        <v/>
      </c>
      <c r="AR436" s="371"/>
      <c r="AS436" s="372"/>
      <c r="AT436" s="373" t="str">
        <f>IF(AND(申込書!$C$50&lt;&gt;"▼プルダウンより選択してください",申込書!$C$50&lt;&gt;"",申込書!$K$22&lt;&gt;"YYYY/MM/DD",$G436&lt;&gt;""),申込書!$K$22,"")</f>
        <v/>
      </c>
      <c r="AU436" s="369" t="str">
        <f>IF(AT436="","",IF(INDEX('コンテンツ＆備考マスタ'!$H:$J,MATCH(学校情報!AT$3,'コンテンツ＆備考マスタ'!$H:$H,0),3)="●",IF(AND(AT436&lt;&gt;"",ISNUMBER(申込書!$AC$22)=TRUE,申込書!$C$50&lt;&gt;"▼プルダウンより選択してください",申込書!$C$50&lt;&gt;""),申込書!$AC$22,""),"-"))</f>
        <v/>
      </c>
      <c r="AV436" s="369"/>
      <c r="AW436" s="369"/>
      <c r="AX436" s="370" t="str">
        <f>IF(AND(申込書!$C$50&lt;&gt;"▼プルダウンより選択してください",申込書!$C$50&lt;&gt;"",$G436&lt;&gt;"",申込書!$V$50="特定学年のみ"),"申し込みする","")</f>
        <v/>
      </c>
      <c r="AY436" s="371"/>
      <c r="AZ436" s="372"/>
      <c r="BA436" s="373" t="str">
        <f>IF(AND(申込書!$C$51&lt;&gt;"▼プルダウンより選択してください",申込書!$C$51&lt;&gt;"",申込書!$K$22&lt;&gt;"YYYY/MM/DD",$G436&lt;&gt;""),申込書!$K$22,"")</f>
        <v/>
      </c>
      <c r="BB436" s="369" t="str">
        <f>IF(BA436="","",IF(INDEX('コンテンツ＆備考マスタ'!$H:$J,MATCH(学校情報!BA$3,'コンテンツ＆備考マスタ'!$H:$H,0),3)="●",IF(AND(BA436&lt;&gt;"",ISNUMBER(申込書!$AC$22)=TRUE,申込書!$C$51&lt;&gt;"▼プルダウンより選択してください",申込書!$C$51&lt;&gt;""),申込書!$AC$22,""),"-"))</f>
        <v/>
      </c>
      <c r="BC436" s="369"/>
      <c r="BD436" s="369"/>
      <c r="BE436" s="370" t="str">
        <f>IF(AND(申込書!$C$51&lt;&gt;"▼プルダウンより選択してください",申込書!$C$51&lt;&gt;"",$G436&lt;&gt;"",申込書!$V$51="特定学年のみ"),"申し込みする","")</f>
        <v/>
      </c>
      <c r="BF436" s="371"/>
      <c r="BG436" s="372"/>
      <c r="BH436" s="373" t="str">
        <f>IF(AND(申込書!$C$52&lt;&gt;"▼プルダウンより選択してください",申込書!$C$52&lt;&gt;"",申込書!$K$22&lt;&gt;"YYYY/MM/DD",$G436&lt;&gt;""),申込書!$K$22,"")</f>
        <v/>
      </c>
      <c r="BI436" s="369" t="str">
        <f>IF(BH436="","",IF(INDEX('コンテンツ＆備考マスタ'!$H:$J,MATCH(学校情報!BH$3,'コンテンツ＆備考マスタ'!$H:$H,0),3)="●",IF(AND(BH436&lt;&gt;"",ISNUMBER(申込書!$AC$22)=TRUE,申込書!$C$52&lt;&gt;"▼プルダウンより選択してください",申込書!$C$52&lt;&gt;""),申込書!$AC$22,""),"-"))</f>
        <v/>
      </c>
      <c r="BJ436" s="369"/>
      <c r="BK436" s="369"/>
      <c r="BL436" s="370" t="str">
        <f>IF(AND(申込書!$C$52&lt;&gt;"▼プルダウンより選択してください",申込書!$C$52&lt;&gt;"",$G436&lt;&gt;"",申込書!$V$52="特定学年のみ"),"申し込みする","")</f>
        <v/>
      </c>
      <c r="BM436" s="371"/>
      <c r="BN436" s="372"/>
      <c r="BO436" s="373" t="str">
        <f>IF(AND(申込書!$C$53&lt;&gt;"▼プルダウンより選択してください",申込書!$C$53&lt;&gt;"",申込書!$K$22&lt;&gt;"YYYY/MM/DD",$G436&lt;&gt;""),申込書!$K$22,"")</f>
        <v/>
      </c>
      <c r="BP436" s="369" t="str">
        <f>IF(BO436="","",IF(INDEX('コンテンツ＆備考マスタ'!$H:$J,MATCH(学校情報!BO$3,'コンテンツ＆備考マスタ'!$H:$H,0),3)="●",IF(AND(BO436&lt;&gt;"",ISNUMBER(申込書!$AC$22)=TRUE,申込書!$C$53&lt;&gt;"▼プルダウンより選択してください",申込書!$C$53&lt;&gt;""),申込書!$AC$22,""),"-"))</f>
        <v/>
      </c>
      <c r="BQ436" s="369"/>
      <c r="BR436" s="369"/>
      <c r="BS436" s="370" t="str">
        <f>IF(AND(申込書!$C$53&lt;&gt;"▼プルダウンより選択してください",申込書!$C$53&lt;&gt;"",$G436&lt;&gt;"",申込書!$V$53="特定学年のみ"),"申し込みする","")</f>
        <v/>
      </c>
      <c r="BT436" s="371"/>
      <c r="BU436" s="372"/>
      <c r="BV436" s="373" t="str">
        <f>IF(AND(申込書!$C$54&lt;&gt;"▼プルダウンより選択してください",申込書!$C$54&lt;&gt;"",申込書!$K$22&lt;&gt;"YYYY/MM/DD",$G436&lt;&gt;""),申込書!$K$22,"")</f>
        <v/>
      </c>
      <c r="BW436" s="369" t="str">
        <f>IF(BV436="","",IF(INDEX('コンテンツ＆備考マスタ'!$H:$J,MATCH(学校情報!BV$3,'コンテンツ＆備考マスタ'!$H:$H,0),3)="●",IF(AND(BV436&lt;&gt;"",ISNUMBER(申込書!$AC$22)=TRUE,申込書!$C$54&lt;&gt;"▼プルダウンより選択してください",申込書!$C$54&lt;&gt;""),申込書!$AC$22,""),"-"))</f>
        <v/>
      </c>
      <c r="BX436" s="369"/>
      <c r="BY436" s="369"/>
      <c r="BZ436" s="370" t="str">
        <f>IF(AND(申込書!$C$54&lt;&gt;"▼プルダウンより選択してください",申込書!$C$54&lt;&gt;"",$G436&lt;&gt;"",申込書!$V$54="特定学年のみ"),"申し込みする","")</f>
        <v/>
      </c>
      <c r="CA436" s="371"/>
      <c r="CB436" s="372"/>
      <c r="CC436" s="373" t="str">
        <f>IF(AND(申込書!$C$55&lt;&gt;"▼プルダウンより選択してください",申込書!$C$55&lt;&gt;"",申込書!$K$22&lt;&gt;"YYYY/MM/DD",$G436&lt;&gt;""),申込書!$K$22,"")</f>
        <v/>
      </c>
      <c r="CD436" s="369" t="str">
        <f>IF(CC436="","",IF(INDEX('コンテンツ＆備考マスタ'!$H:$J,MATCH(学校情報!CC$3,'コンテンツ＆備考マスタ'!$H:$H,0),3)="●",IF(AND(CC436&lt;&gt;"",ISNUMBER(申込書!$AC$22)=TRUE,申込書!$C$55&lt;&gt;"▼プルダウンより選択してください",申込書!$C$55&lt;&gt;""),申込書!$AC$22,""),"-"))</f>
        <v/>
      </c>
      <c r="CE436" s="369"/>
      <c r="CF436" s="369"/>
      <c r="CG436" s="370" t="str">
        <f>IF(AND(申込書!$C$55&lt;&gt;"▼プルダウンより選択してください",申込書!$C$55&lt;&gt;"",$G436&lt;&gt;"",申込書!$V$55="特定学年のみ"),"申し込みする","")</f>
        <v/>
      </c>
      <c r="CH436" s="371"/>
      <c r="CI436" s="372"/>
      <c r="CJ436" s="373" t="str">
        <f>IF(AND(申込書!$C$56&lt;&gt;"▼プルダウンより選択してください",申込書!$C$56&lt;&gt;"",申込書!$K$22&lt;&gt;"YYYY/MM/DD",$G436&lt;&gt;""),申込書!$K$22,"")</f>
        <v/>
      </c>
      <c r="CK436" s="369" t="str">
        <f>IF(CJ436="","",IF(INDEX('コンテンツ＆備考マスタ'!$H:$J,MATCH(学校情報!CJ$3,'コンテンツ＆備考マスタ'!$H:$H,0),3)="●",IF(AND(CJ436&lt;&gt;"",ISNUMBER(申込書!$AC$22)=TRUE,申込書!$C$56&lt;&gt;"▼プルダウンより選択してください",申込書!$C$56&lt;&gt;""),申込書!$AC$22,""),"-"))</f>
        <v/>
      </c>
      <c r="CL436" s="369"/>
      <c r="CM436" s="369"/>
      <c r="CN436" s="370" t="str">
        <f>IF(AND(申込書!$C$56&lt;&gt;"▼プルダウンより選択してください",申込書!$C$56&lt;&gt;"",$G436&lt;&gt;"",申込書!$V$56="特定学年のみ"),"申し込みする","")</f>
        <v/>
      </c>
      <c r="CO436" s="371"/>
      <c r="CP436" s="372"/>
      <c r="CQ436" s="373" t="str">
        <f>IF(AND(申込書!$C$57&lt;&gt;"▼プルダウンより選択してください",申込書!$C$57&lt;&gt;"",申込書!$K$22&lt;&gt;"YYYY/MM/DD",$G436&lt;&gt;""),申込書!$K$22,"")</f>
        <v/>
      </c>
      <c r="CR436" s="369" t="str">
        <f>IF(CQ436="","",IF(INDEX('コンテンツ＆備考マスタ'!$H:$J,MATCH(学校情報!CQ$3,'コンテンツ＆備考マスタ'!$H:$H,0),3)="●",IF(AND(CQ436&lt;&gt;"",ISNUMBER(申込書!$AC$22)=TRUE,申込書!$C$57&lt;&gt;"▼プルダウンより選択してください",申込書!$C$57&lt;&gt;""),申込書!$AC$22,""),"-"))</f>
        <v/>
      </c>
      <c r="CS436" s="369"/>
      <c r="CT436" s="369"/>
      <c r="CU436" s="369" t="str">
        <f>IF(AND(申込書!$C$57&lt;&gt;"▼プルダウンより選択してください",申込書!$C$57&lt;&gt;"",$G436&lt;&gt;"",申込書!$V$57="特定学年のみ"),"申し込みする","")</f>
        <v/>
      </c>
      <c r="CV436" s="371"/>
      <c r="CW436" s="372"/>
      <c r="CX436" s="373" t="str">
        <f>IF(AND(申込書!$C$58&lt;&gt;"▼プルダウンより選択してください",申込書!$C$58&lt;&gt;"",申込書!$K$22&lt;&gt;"YYYY/MM/DD",$G436&lt;&gt;""),申込書!$K$22,"")</f>
        <v/>
      </c>
      <c r="CY436" s="369" t="str">
        <f>IF(CX436="","",IF(INDEX('コンテンツ＆備考マスタ'!$H:$J,MATCH(学校情報!CX$3,'コンテンツ＆備考マスタ'!$H:$H,0),3)="●",IF(AND(CX436&lt;&gt;"",ISNUMBER(申込書!$AC$22)=TRUE,申込書!$C$58&lt;&gt;"▼プルダウンより選択してください",申込書!$C$58&lt;&gt;""),申込書!$AC$22,""),"-"))</f>
        <v/>
      </c>
      <c r="CZ436" s="369"/>
      <c r="DA436" s="369"/>
      <c r="DB436" s="369" t="str">
        <f>IF(AND(申込書!$C$58&lt;&gt;"▼プルダウンより選択してください",申込書!$C$58&lt;&gt;"",$G436&lt;&gt;"",申込書!$V$58="特定学年のみ"),"申し込みする","")</f>
        <v/>
      </c>
      <c r="DC436" s="371"/>
      <c r="DD436" s="372"/>
      <c r="DE436" s="373" t="str">
        <f>IF(AND(申込書!$C$59&lt;&gt;"▼プルダウンより選択してください",申込書!$C$59&lt;&gt;"",申込書!$K$22&lt;&gt;"YYYY/MM/DD",$G436&lt;&gt;""),申込書!$K$22,"")</f>
        <v/>
      </c>
      <c r="DF436" s="369" t="str">
        <f>IF(DE436="","",IF(INDEX('コンテンツ＆備考マスタ'!$H:$J,MATCH(学校情報!DE$3,'コンテンツ＆備考マスタ'!$H:$H,0),3)="●",IF(AND(DE436&lt;&gt;"",ISNUMBER(申込書!$AC$22)=TRUE,申込書!$C$59&lt;&gt;"▼プルダウンより選択してください",申込書!$C$59&lt;&gt;""),申込書!$AC$22,""),"-"))</f>
        <v/>
      </c>
      <c r="DG436" s="369"/>
      <c r="DH436" s="369"/>
      <c r="DI436" s="369" t="str">
        <f>IF(AND(申込書!$C$59&lt;&gt;"▼プルダウンより選択してください",申込書!$C$59&lt;&gt;"",$G436&lt;&gt;"",申込書!$V$59="特定学年のみ"),"申し込みする","")</f>
        <v/>
      </c>
      <c r="DJ436" s="371"/>
      <c r="DK436" s="372"/>
      <c r="DL436" s="373" t="str">
        <f>IF(AND(申込書!$C$60&lt;&gt;"▼プルダウンより選択してください",申込書!$C$60&lt;&gt;"",申込書!$K$22&lt;&gt;"YYYY/MM/DD",$G436&lt;&gt;""),申込書!$K$22,"")</f>
        <v/>
      </c>
      <c r="DM436" s="369" t="str">
        <f>IF(DL436="","",IF(INDEX('コンテンツ＆備考マスタ'!$H:$J,MATCH(学校情報!DL$3,'コンテンツ＆備考マスタ'!$H:$H,0),3)="●",IF(AND(DL436&lt;&gt;"",ISNUMBER(申込書!$AC$22)=TRUE,申込書!$C$60&lt;&gt;"▼プルダウンより選択してください",申込書!$C$60&lt;&gt;""),申込書!$AC$22,""),"-"))</f>
        <v/>
      </c>
      <c r="DN436" s="369"/>
      <c r="DO436" s="369"/>
      <c r="DP436" s="369" t="str">
        <f>IF(AND(申込書!$C$60&lt;&gt;"▼プルダウンより選択してください",申込書!$C$60&lt;&gt;"",$G436&lt;&gt;"",申込書!$V$60="特定学年のみ"),"申し込みする","")</f>
        <v/>
      </c>
      <c r="DQ436" s="371"/>
      <c r="DR436" s="372"/>
      <c r="DS436" s="373" t="str">
        <f>IF(AND(申込書!$C$61&lt;&gt;"▼プルダウンより選択してください",申込書!$C$61&lt;&gt;"",申込書!$K$22&lt;&gt;"YYYY/MM/DD",$G436&lt;&gt;""),申込書!$K$22,"")</f>
        <v/>
      </c>
      <c r="DT436" s="369" t="str">
        <f>IF(DS436="","",IF(INDEX('コンテンツ＆備考マスタ'!$H:$J,MATCH(学校情報!DS$3,'コンテンツ＆備考マスタ'!$H:$H,0),3)="●",IF(AND(DS436&lt;&gt;"",ISNUMBER(申込書!$AC$22)=TRUE,申込書!$C$61&lt;&gt;"▼プルダウンより選択してください",申込書!$C$61&lt;&gt;""),申込書!$AC$22,""),"-"))</f>
        <v/>
      </c>
      <c r="DU436" s="369"/>
      <c r="DV436" s="369"/>
      <c r="DW436" s="369" t="str">
        <f>IF(AND(申込書!$C$61&lt;&gt;"▼プルダウンより選択してください",申込書!$C$61&lt;&gt;"",$G436&lt;&gt;"",申込書!$V$61="特定学年のみ"),"申し込みする","")</f>
        <v/>
      </c>
      <c r="DX436" s="371"/>
      <c r="DY436" s="372"/>
      <c r="DZ436" s="373" t="str">
        <f>IF(AND(申込書!$C$62&lt;&gt;"▼プルダウンより選択してください",申込書!$C$62&lt;&gt;"",申込書!$K$22&lt;&gt;"YYYY/MM/DD",$G436&lt;&gt;""),申込書!$K$22,"")</f>
        <v/>
      </c>
      <c r="EA436" s="369" t="str">
        <f>IF(DZ436="","",IF(INDEX('コンテンツ＆備考マスタ'!$H:$J,MATCH(学校情報!DZ$3,'コンテンツ＆備考マスタ'!$H:$H,0),3)="●",IF(AND(DZ436&lt;&gt;"",ISNUMBER(申込書!$AC$22)=TRUE,申込書!$C$62&lt;&gt;"▼プルダウンより選択してください",申込書!$C$62&lt;&gt;""),申込書!$AC$22,""),"-"))</f>
        <v/>
      </c>
      <c r="EB436" s="369"/>
      <c r="EC436" s="369"/>
      <c r="ED436" s="370" t="str">
        <f>IF(AND(申込書!$C$62&lt;&gt;"▼プルダウンより選択してください",申込書!$C$62&lt;&gt;"",$G436&lt;&gt;"",申込書!$V$62="特定学年のみ"),"申し込みする","")</f>
        <v/>
      </c>
      <c r="EE436" s="371"/>
      <c r="EF436" s="372"/>
      <c r="EG436" s="373" t="str">
        <f>IF(AND(申込書!$C$63&lt;&gt;"▼プルダウンより選択してください",申込書!$C$63&lt;&gt;"",申込書!$K$22&lt;&gt;"YYYY/MM/DD",$G436&lt;&gt;""),申込書!$K$22,"")</f>
        <v/>
      </c>
      <c r="EH436" s="369" t="str">
        <f>IF(EG436="","",IF(INDEX('コンテンツ＆備考マスタ'!$H:$J,MATCH(学校情報!EG$3,'コンテンツ＆備考マスタ'!$H:$H,0),3)="●",IF(AND(EG436&lt;&gt;"",ISNUMBER(申込書!$AC$22)=TRUE,申込書!$C$63&lt;&gt;"▼プルダウンより選択してください",申込書!$C$63&lt;&gt;""),申込書!$AC$22,""),"-"))</f>
        <v/>
      </c>
      <c r="EI436" s="369"/>
      <c r="EJ436" s="369"/>
      <c r="EK436" s="370" t="str">
        <f>IF(AND(申込書!$C$63&lt;&gt;"▼プルダウンより選択してください",申込書!$C$63&lt;&gt;"",$G436&lt;&gt;"",申込書!$V$63="特定学年のみ"),"申し込みする","")</f>
        <v/>
      </c>
      <c r="EL436" s="371"/>
      <c r="EM436" s="372"/>
      <c r="EN436" s="373" t="str">
        <f>IF(AND(申込書!$C$64&lt;&gt;"▼プルダウンより選択してください",申込書!$C$64&lt;&gt;"",申込書!$K$22&lt;&gt;"YYYY/MM/DD",$G436&lt;&gt;""),申込書!$K$22,"")</f>
        <v/>
      </c>
      <c r="EO436" s="369" t="str">
        <f>IF(EN436="","",IF(INDEX('コンテンツ＆備考マスタ'!$H:$J,MATCH(学校情報!EN$3,'コンテンツ＆備考マスタ'!$H:$H,0),3)="●",IF(AND(EN436&lt;&gt;"",ISNUMBER(申込書!$AC$22)=TRUE,申込書!$C$64&lt;&gt;"▼プルダウンより選択してください",申込書!$C$64&lt;&gt;""),申込書!$AC$22,""),"-"))</f>
        <v/>
      </c>
      <c r="EP436" s="369"/>
      <c r="EQ436" s="369"/>
      <c r="ER436" s="370" t="str">
        <f>IF(AND(申込書!$C$64&lt;&gt;"▼プルダウンより選択してください",申込書!$C$64&lt;&gt;"",$G436&lt;&gt;"",申込書!$V$64="特定学年のみ"),"申し込みする","")</f>
        <v/>
      </c>
      <c r="ES436" s="371"/>
      <c r="ET436" s="372"/>
      <c r="EU436" s="373" t="str">
        <f>IF(AND(申込書!$C$65&lt;&gt;"▼プルダウンより選択してください",申込書!$C$65&lt;&gt;"",申込書!$K$22&lt;&gt;"YYYY/MM/DD",$G436&lt;&gt;""),申込書!$K$22,"")</f>
        <v/>
      </c>
      <c r="EV436" s="369" t="str">
        <f>IF(EU436="","",IF(INDEX('コンテンツ＆備考マスタ'!$H:$J,MATCH(学校情報!EU$3,'コンテンツ＆備考マスタ'!$H:$H,0),3)="●",IF(AND(EU436&lt;&gt;"",ISNUMBER(申込書!$AC$22)=TRUE,申込書!$C$65&lt;&gt;"▼プルダウンより選択してください",申込書!$C$65&lt;&gt;""),申込書!$AC$22,""),"-"))</f>
        <v/>
      </c>
      <c r="EW436" s="369"/>
      <c r="EX436" s="369"/>
      <c r="EY436" s="370" t="str">
        <f>IF(AND(申込書!$C$65&lt;&gt;"▼プルダウンより選択してください",申込書!$C$65&lt;&gt;"",$G436&lt;&gt;"",申込書!$V$65="特定学年のみ"),"申し込みする","")</f>
        <v/>
      </c>
      <c r="EZ436" s="371"/>
      <c r="FA436" s="372"/>
      <c r="FB436" s="373" t="str">
        <f>IF(AND(申込書!$C$66&lt;&gt;"▼プルダウンより選択してください",申込書!$C$66&lt;&gt;"",申込書!$K$22&lt;&gt;"YYYY/MM/DD",$G436&lt;&gt;""),申込書!$K$22,"")</f>
        <v/>
      </c>
      <c r="FC436" s="369" t="str">
        <f>IF(FB436="","",IF(INDEX('コンテンツ＆備考マスタ'!$H:$J,MATCH(学校情報!FB$3,'コンテンツ＆備考マスタ'!$H:$H,0),3)="●",IF(AND(FB436&lt;&gt;"",ISNUMBER(申込書!$AC$22)=TRUE,申込書!$C$66&lt;&gt;"▼プルダウンより選択してください",申込書!$C$66&lt;&gt;""),申込書!$AC$22,""),"-"))</f>
        <v/>
      </c>
      <c r="FD436" s="369"/>
      <c r="FE436" s="369"/>
      <c r="FF436" s="370" t="str">
        <f>IF(AND(申込書!$C$66&lt;&gt;"▼プルダウンより選択してください",申込書!$C$66&lt;&gt;"",$G436&lt;&gt;"",申込書!$V$66="特定学年のみ"),"申し込みする","")</f>
        <v/>
      </c>
      <c r="FG436" s="371"/>
      <c r="FH436" s="372"/>
      <c r="FI436" s="373" t="str">
        <f>IF(AND(申込書!$C$67&lt;&gt;"▼プルダウンより選択してください",申込書!$C$67&lt;&gt;"",申込書!$K$22&lt;&gt;"YYYY/MM/DD",$G436&lt;&gt;""),申込書!$K$22,"")</f>
        <v/>
      </c>
      <c r="FJ436" s="369" t="str">
        <f>IF(FI436="","",IF(INDEX('コンテンツ＆備考マスタ'!$H:$J,MATCH(学校情報!FI$3,'コンテンツ＆備考マスタ'!$H:$H,0),3)="●",IF(AND(FI436&lt;&gt;"",ISNUMBER(申込書!$AC$22)=TRUE,申込書!$C$67&lt;&gt;"▼プルダウンより選択してください",申込書!$C$67&lt;&gt;""),申込書!$AC$22,""),"-"))</f>
        <v/>
      </c>
      <c r="FK436" s="369"/>
      <c r="FL436" s="369"/>
      <c r="FM436" s="370" t="str">
        <f>IF(AND(申込書!$C$67&lt;&gt;"▼プルダウンより選択してください",申込書!$C$67&lt;&gt;"",$G436&lt;&gt;"",申込書!$V$67="特定学年のみ"),"申し込みする","")</f>
        <v/>
      </c>
      <c r="FN436" s="371"/>
      <c r="FO436" s="372"/>
      <c r="FP436" s="373" t="str">
        <f>IF(AND(申込書!$C$68&lt;&gt;"▼プルダウンより選択してください",申込書!$C$68&lt;&gt;"",申込書!$K$22&lt;&gt;"YYYY/MM/DD",$G436&lt;&gt;""),申込書!$K$22,"")</f>
        <v/>
      </c>
      <c r="FQ436" s="369" t="str">
        <f>IF(FP436="","",IF(INDEX('コンテンツ＆備考マスタ'!$H:$J,MATCH(学校情報!FP$3,'コンテンツ＆備考マスタ'!$H:$H,0),3)="●",IF(AND(FP436&lt;&gt;"",ISNUMBER(申込書!$AC$22)=TRUE,申込書!$C$68&lt;&gt;"▼プルダウンより選択してください",申込書!$C$68&lt;&gt;""),申込書!$AC$22,""),"-"))</f>
        <v/>
      </c>
      <c r="FR436" s="369"/>
      <c r="FS436" s="369"/>
      <c r="FT436" s="370" t="str">
        <f>IF(AND(申込書!$C$68&lt;&gt;"▼プルダウンより選択してください",申込書!$C$68&lt;&gt;"",$G436&lt;&gt;"",申込書!$V$68="特定学年のみ"),"申し込みする","")</f>
        <v/>
      </c>
      <c r="FU436" s="371"/>
      <c r="FV436" s="372"/>
      <c r="FW436" s="373" t="str">
        <f>IF(AND(申込書!$C$69&lt;&gt;"▼プルダウンより選択してください",申込書!$C$69&lt;&gt;"",申込書!$K$22&lt;&gt;"YYYY/MM/DD",$G436&lt;&gt;""),申込書!$K$22,"")</f>
        <v/>
      </c>
      <c r="FX436" s="369" t="str">
        <f>IF(FW436="","",IF(INDEX('コンテンツ＆備考マスタ'!$H:$J,MATCH(学校情報!FW$3,'コンテンツ＆備考マスタ'!$H:$H,0),3)="●",IF(AND(FW436&lt;&gt;"",ISNUMBER(申込書!$AC$22)=TRUE,申込書!$C$69&lt;&gt;"▼プルダウンより選択してください",申込書!$C$69&lt;&gt;""),申込書!$AC$22,""),"-"))</f>
        <v/>
      </c>
      <c r="FY436" s="369"/>
      <c r="FZ436" s="369"/>
      <c r="GA436" s="370" t="str">
        <f>IF(AND(申込書!$C$69&lt;&gt;"▼プルダウンより選択してください",申込書!$C$69&lt;&gt;"",$G436&lt;&gt;"",申込書!$V$69="特定学年のみ"),"申し込みする","")</f>
        <v/>
      </c>
      <c r="GB436" s="371"/>
      <c r="GC436" s="372"/>
      <c r="GD436" s="373" t="str">
        <f>IF(AND(申込書!$C$70&lt;&gt;"▼プルダウンより選択してください",申込書!$C$70&lt;&gt;"",申込書!$K$22&lt;&gt;"YYYY/MM/DD",$G436&lt;&gt;""),申込書!$K$22,"")</f>
        <v/>
      </c>
      <c r="GE436" s="369" t="str">
        <f>IF(GD436="","",IF(INDEX('コンテンツ＆備考マスタ'!$H:$J,MATCH(学校情報!GD$3,'コンテンツ＆備考マスタ'!$H:$H,0),3)="●",IF(AND(GD436&lt;&gt;"",ISNUMBER(申込書!$AC$22)=TRUE,申込書!$C$70&lt;&gt;"▼プルダウンより選択してください",申込書!$C$70&lt;&gt;""),申込書!$AC$22,""),"-"))</f>
        <v/>
      </c>
      <c r="GF436" s="369"/>
      <c r="GG436" s="369"/>
      <c r="GH436" s="370" t="str">
        <f>IF(AND(申込書!$C$70&lt;&gt;"▼プルダウンより選択してください",申込書!$C$70&lt;&gt;"",$G436&lt;&gt;"",申込書!$V$70="特定学年のみ"),"申し込みする","")</f>
        <v/>
      </c>
      <c r="GI436" s="371"/>
      <c r="GJ436" s="372"/>
      <c r="GK436" s="373" t="str">
        <f>IF(AND(申込書!$C$71&lt;&gt;"▼プルダウンより選択してください",申込書!$C$71&lt;&gt;"",申込書!$K$22&lt;&gt;"YYYY/MM/DD",$G436&lt;&gt;""),申込書!$K$22,"")</f>
        <v/>
      </c>
      <c r="GL436" s="369" t="str">
        <f>IF(GK436="","",IF(INDEX('コンテンツ＆備考マスタ'!$H:$J,MATCH(学校情報!GK$3,'コンテンツ＆備考マスタ'!$H:$H,0),3)="●",IF(AND(GK436&lt;&gt;"",ISNUMBER(申込書!$AC$22)=TRUE,申込書!$C$71&lt;&gt;"▼プルダウンより選択してください",申込書!$C$71&lt;&gt;""),申込書!$AC$22,""),"-"))</f>
        <v/>
      </c>
      <c r="GM436" s="369"/>
      <c r="GN436" s="369"/>
      <c r="GO436" s="370" t="str">
        <f>IF(AND(申込書!$C$71&lt;&gt;"▼プルダウンより選択してください",申込書!$C$71&lt;&gt;"",$G436&lt;&gt;"",申込書!$V$71="特定学年のみ"),"申し込みする","")</f>
        <v/>
      </c>
      <c r="GP436" s="371"/>
      <c r="GQ436" s="372"/>
      <c r="GR436" s="373" t="str">
        <f>IF(AND(申込書!$C$72&lt;&gt;"▼プルダウンより選択してください",申込書!$C$72&lt;&gt;"",申込書!$K$22&lt;&gt;"YYYY/MM/DD",$G436&lt;&gt;""),申込書!$K$22,"")</f>
        <v/>
      </c>
      <c r="GS436" s="369" t="str">
        <f>IF(GR436="","",IF(INDEX('コンテンツ＆備考マスタ'!$H:$J,MATCH(学校情報!GR$3,'コンテンツ＆備考マスタ'!$H:$H,0),3)="●",IF(AND(GR436&lt;&gt;"",ISNUMBER(申込書!$AC$22)=TRUE,申込書!$C$72&lt;&gt;"▼プルダウンより選択してください",申込書!$C$72&lt;&gt;""),申込書!$AC$22,""),"-"))</f>
        <v/>
      </c>
      <c r="GT436" s="369"/>
      <c r="GU436" s="369"/>
      <c r="GV436" s="370" t="str">
        <f>IF(AND(申込書!$C$72&lt;&gt;"▼プルダウンより選択してください",申込書!$C$72&lt;&gt;"",$G436&lt;&gt;"",申込書!$V$72="特定学年のみ"),"申し込みする","")</f>
        <v/>
      </c>
      <c r="GW436" s="371"/>
      <c r="GX436" s="372"/>
      <c r="GY436" s="373" t="str">
        <f>IF(AND(申込書!$C$73&lt;&gt;"▼プルダウンより選択してください",申込書!$C$73&lt;&gt;"",申込書!$K$22&lt;&gt;"YYYY/MM/DD",$G436&lt;&gt;""),申込書!$K$22,"")</f>
        <v/>
      </c>
      <c r="GZ436" s="369" t="str">
        <f>IF(GY436="","",IF(INDEX('コンテンツ＆備考マスタ'!$H:$J,MATCH(学校情報!GY$3,'コンテンツ＆備考マスタ'!$H:$H,0),3)="●",IF(AND(GY436&lt;&gt;"",ISNUMBER(申込書!$AC$22)=TRUE,申込書!$C$73&lt;&gt;"▼プルダウンより選択してください",申込書!$C$73&lt;&gt;""),申込書!$AC$22,""),"-"))</f>
        <v/>
      </c>
      <c r="HA436" s="369"/>
      <c r="HB436" s="369"/>
      <c r="HC436" s="370" t="str">
        <f>IF(AND(申込書!$C$73&lt;&gt;"▼プルダウンより選択してください",申込書!$C$73&lt;&gt;"",$G436&lt;&gt;"",申込書!$V$73="特定学年のみ"),"申し込みする","")</f>
        <v/>
      </c>
      <c r="HD436" s="371"/>
      <c r="HE436" s="372"/>
      <c r="HF436" s="373" t="str">
        <f>IF(AND(申込書!$C$74&lt;&gt;"▼プルダウンより選択してください",申込書!$C$74&lt;&gt;"",申込書!$K$22&lt;&gt;"YYYY/MM/DD",$G436&lt;&gt;""),申込書!$K$22,"")</f>
        <v/>
      </c>
      <c r="HG436" s="369" t="str">
        <f>IF(HF436="","",IF(INDEX('コンテンツ＆備考マスタ'!$H:$J,MATCH(学校情報!HF$3,'コンテンツ＆備考マスタ'!$H:$H,0),3)="●",IF(AND(HF436&lt;&gt;"",ISNUMBER(申込書!$AC$22)=TRUE,申込書!$C$74&lt;&gt;"▼プルダウンより選択してください",申込書!$C$74&lt;&gt;""),申込書!$AC$22,""),"-"))</f>
        <v/>
      </c>
      <c r="HH436" s="369"/>
      <c r="HI436" s="369"/>
      <c r="HJ436" s="370" t="str">
        <f>IF(AND(申込書!$C$74&lt;&gt;"▼プルダウンより選択してください",申込書!$C$74&lt;&gt;"",$G436&lt;&gt;"",申込書!$V$74="特定学年のみ"),"申し込みする","")</f>
        <v/>
      </c>
      <c r="HK436" s="371"/>
      <c r="HL436" s="372"/>
      <c r="HM436" s="373" t="str">
        <f>IF(AND(申込書!$C$75&lt;&gt;"▼プルダウンより選択してください",申込書!$C$75&lt;&gt;"",申込書!$K$22&lt;&gt;"YYYY/MM/DD",$G436&lt;&gt;""),申込書!$K$22,"")</f>
        <v/>
      </c>
      <c r="HN436" s="369" t="str">
        <f>IF(HM436="","",IF(INDEX('コンテンツ＆備考マスタ'!$H:$J,MATCH(学校情報!HM$3,'コンテンツ＆備考マスタ'!$H:$H,0),3)="●",IF(AND(HM436&lt;&gt;"",ISNUMBER(申込書!$AC$22)=TRUE,申込書!$C$75&lt;&gt;"▼プルダウンより選択してください",申込書!$C$75&lt;&gt;""),申込書!$AC$22,""),"-"))</f>
        <v/>
      </c>
      <c r="HO436" s="369"/>
      <c r="HP436" s="369"/>
      <c r="HQ436" s="370" t="str">
        <f>IF(AND(申込書!$C$75&lt;&gt;"▼プルダウンより選択してください",申込書!$C$75&lt;&gt;"",$G436&lt;&gt;"",申込書!$V$75="特定学年のみ"),"申し込みする","")</f>
        <v/>
      </c>
      <c r="HR436" s="371"/>
      <c r="HS436" s="371"/>
      <c r="HT436" s="374" t="str">
        <f>IF(AND(申込書!$C$76&lt;&gt;"▼プルダウンより選択してください",申込書!$C$76&lt;&gt;"",申込書!$K$22&lt;&gt;"YYYY/MM/DD",$G436&lt;&gt;""),申込書!$K$22,"")</f>
        <v/>
      </c>
      <c r="HU436" s="369" t="str">
        <f>IF(HT436="","",IF(INDEX('コンテンツ＆備考マスタ'!$H:$J,MATCH(学校情報!HT$3,'コンテンツ＆備考マスタ'!$H:$H,0),3)="●",IF(AND(HT436&lt;&gt;"",ISNUMBER(申込書!$AC$22)=TRUE,申込書!$C$76&lt;&gt;"▼プルダウンより選択してください",申込書!$C$76&lt;&gt;""),申込書!$AC$22,""),"-"))</f>
        <v/>
      </c>
      <c r="HV436" s="369"/>
      <c r="HW436" s="369"/>
      <c r="HX436" s="370" t="str">
        <f>IF(AND(申込書!$C$76&lt;&gt;"▼プルダウンより選択してください",申込書!$C$76&lt;&gt;"",$G436&lt;&gt;"",申込書!$V$76="特定学年のみ"),"申し込みする","")</f>
        <v/>
      </c>
      <c r="HY436" s="371"/>
      <c r="HZ436" s="372"/>
      <c r="IA436" s="69"/>
    </row>
    <row r="437" spans="2:235" ht="26.85" hidden="1" customHeight="1" outlineLevel="1">
      <c r="B437" s="365">
        <f t="shared" si="18"/>
        <v>432</v>
      </c>
      <c r="C437" s="55"/>
      <c r="D437" s="56"/>
      <c r="E437" s="154"/>
      <c r="F437" s="57"/>
      <c r="G437" s="58"/>
      <c r="H437" s="59"/>
      <c r="I437" s="60"/>
      <c r="J437" s="61"/>
      <c r="K437" s="366" t="str">
        <f t="shared" si="19"/>
        <v/>
      </c>
      <c r="L437" s="62"/>
      <c r="M437" s="322"/>
      <c r="N437" s="63"/>
      <c r="O437" s="64"/>
      <c r="P437" s="367" t="str">
        <f t="shared" si="20"/>
        <v/>
      </c>
      <c r="Q437" s="65"/>
      <c r="R437" s="66"/>
      <c r="S437" s="67"/>
      <c r="T437" s="68"/>
      <c r="U437" s="68"/>
      <c r="V437" s="68"/>
      <c r="W437" s="66"/>
      <c r="X437" s="281"/>
      <c r="Y437" s="368" t="str">
        <f>IF(AND(申込書!$C$47&lt;&gt;"▼プルダウンより選択してください",申込書!$C$47&lt;&gt;"",申込書!$K$22&lt;&gt;"YYYY/MM/DD",$G437&lt;&gt;""),申込書!$K$22,"")</f>
        <v/>
      </c>
      <c r="Z437" s="369" t="str">
        <f>IF(Y437="","",IF(INDEX('コンテンツ＆備考マスタ'!$H:$J,MATCH(学校情報!Y$3,'コンテンツ＆備考マスタ'!$H:$H,0),3)="●",IF(AND(Y437&lt;&gt;"",ISNUMBER(申込書!$AC$22)=TRUE,申込書!$C$47&lt;&gt;"▼プルダウンより選択してください",申込書!$C$47&lt;&gt;""),申込書!$AC$22,""),"-"))</f>
        <v/>
      </c>
      <c r="AA437" s="369"/>
      <c r="AB437" s="369"/>
      <c r="AC437" s="370" t="str">
        <f>IF(AND(申込書!$C$47&lt;&gt;"▼プルダウンより選択してください",申込書!$C$47&lt;&gt;"",$G437&lt;&gt;"",申込書!$V$47="特定学年のみ"),"申し込みする","")</f>
        <v/>
      </c>
      <c r="AD437" s="371"/>
      <c r="AE437" s="372"/>
      <c r="AF437" s="373" t="str">
        <f>IF(AND(申込書!$C$48&lt;&gt;"▼プルダウンより選択してください",申込書!$C$48&lt;&gt;"",申込書!$K$22&lt;&gt;"YYYY/MM/DD",$G437&lt;&gt;""),申込書!$K$22,"")</f>
        <v/>
      </c>
      <c r="AG437" s="369" t="str">
        <f>IF(AF437="","",IF(INDEX('コンテンツ＆備考マスタ'!$H:$J,MATCH(学校情報!AF$3,'コンテンツ＆備考マスタ'!$H:$H,0),3)="●",IF(AND(AF437&lt;&gt;"",ISNUMBER(申込書!$AC$22)=TRUE,申込書!$C$48&lt;&gt;"▼プルダウンより選択してください",申込書!$C$48&lt;&gt;""),申込書!$AC$22,""),"-"))</f>
        <v/>
      </c>
      <c r="AH437" s="369"/>
      <c r="AI437" s="369"/>
      <c r="AJ437" s="370" t="str">
        <f>IF(AND(申込書!$C$48&lt;&gt;"▼プルダウンより選択してください",申込書!$C$48&lt;&gt;"",$G437&lt;&gt;"",申込書!$V$48="特定学年のみ"),"申し込みする","")</f>
        <v/>
      </c>
      <c r="AK437" s="371"/>
      <c r="AL437" s="372"/>
      <c r="AM437" s="373" t="str">
        <f>IF(AND(申込書!$C$49&lt;&gt;"▼プルダウンより選択してください",申込書!$C$49&lt;&gt;"",申込書!$K$22&lt;&gt;"YYYY/MM/DD",$G437&lt;&gt;""),申込書!$K$22,"")</f>
        <v/>
      </c>
      <c r="AN437" s="369" t="str">
        <f>IF(AM437="","",IF(INDEX('コンテンツ＆備考マスタ'!$H:$J,MATCH(学校情報!AM$3,'コンテンツ＆備考マスタ'!$H:$H,0),3)="●",IF(AND(AM437&lt;&gt;"",ISNUMBER(申込書!$AC$22)=TRUE,申込書!$C$49&lt;&gt;"▼プルダウンより選択してください",申込書!$C$49&lt;&gt;""),申込書!$AC$22,""),"-"))</f>
        <v/>
      </c>
      <c r="AO437" s="369"/>
      <c r="AP437" s="369"/>
      <c r="AQ437" s="370" t="str">
        <f>IF(AND(申込書!$C$49&lt;&gt;"▼プルダウンより選択してください",申込書!$C$49&lt;&gt;"",$G437&lt;&gt;"",申込書!$V$49="特定学年のみ"),"申し込みする","")</f>
        <v/>
      </c>
      <c r="AR437" s="371"/>
      <c r="AS437" s="372"/>
      <c r="AT437" s="373" t="str">
        <f>IF(AND(申込書!$C$50&lt;&gt;"▼プルダウンより選択してください",申込書!$C$50&lt;&gt;"",申込書!$K$22&lt;&gt;"YYYY/MM/DD",$G437&lt;&gt;""),申込書!$K$22,"")</f>
        <v/>
      </c>
      <c r="AU437" s="369" t="str">
        <f>IF(AT437="","",IF(INDEX('コンテンツ＆備考マスタ'!$H:$J,MATCH(学校情報!AT$3,'コンテンツ＆備考マスタ'!$H:$H,0),3)="●",IF(AND(AT437&lt;&gt;"",ISNUMBER(申込書!$AC$22)=TRUE,申込書!$C$50&lt;&gt;"▼プルダウンより選択してください",申込書!$C$50&lt;&gt;""),申込書!$AC$22,""),"-"))</f>
        <v/>
      </c>
      <c r="AV437" s="369"/>
      <c r="AW437" s="369"/>
      <c r="AX437" s="370" t="str">
        <f>IF(AND(申込書!$C$50&lt;&gt;"▼プルダウンより選択してください",申込書!$C$50&lt;&gt;"",$G437&lt;&gt;"",申込書!$V$50="特定学年のみ"),"申し込みする","")</f>
        <v/>
      </c>
      <c r="AY437" s="371"/>
      <c r="AZ437" s="372"/>
      <c r="BA437" s="373" t="str">
        <f>IF(AND(申込書!$C$51&lt;&gt;"▼プルダウンより選択してください",申込書!$C$51&lt;&gt;"",申込書!$K$22&lt;&gt;"YYYY/MM/DD",$G437&lt;&gt;""),申込書!$K$22,"")</f>
        <v/>
      </c>
      <c r="BB437" s="369" t="str">
        <f>IF(BA437="","",IF(INDEX('コンテンツ＆備考マスタ'!$H:$J,MATCH(学校情報!BA$3,'コンテンツ＆備考マスタ'!$H:$H,0),3)="●",IF(AND(BA437&lt;&gt;"",ISNUMBER(申込書!$AC$22)=TRUE,申込書!$C$51&lt;&gt;"▼プルダウンより選択してください",申込書!$C$51&lt;&gt;""),申込書!$AC$22,""),"-"))</f>
        <v/>
      </c>
      <c r="BC437" s="369"/>
      <c r="BD437" s="369"/>
      <c r="BE437" s="370" t="str">
        <f>IF(AND(申込書!$C$51&lt;&gt;"▼プルダウンより選択してください",申込書!$C$51&lt;&gt;"",$G437&lt;&gt;"",申込書!$V$51="特定学年のみ"),"申し込みする","")</f>
        <v/>
      </c>
      <c r="BF437" s="371"/>
      <c r="BG437" s="372"/>
      <c r="BH437" s="373" t="str">
        <f>IF(AND(申込書!$C$52&lt;&gt;"▼プルダウンより選択してください",申込書!$C$52&lt;&gt;"",申込書!$K$22&lt;&gt;"YYYY/MM/DD",$G437&lt;&gt;""),申込書!$K$22,"")</f>
        <v/>
      </c>
      <c r="BI437" s="369" t="str">
        <f>IF(BH437="","",IF(INDEX('コンテンツ＆備考マスタ'!$H:$J,MATCH(学校情報!BH$3,'コンテンツ＆備考マスタ'!$H:$H,0),3)="●",IF(AND(BH437&lt;&gt;"",ISNUMBER(申込書!$AC$22)=TRUE,申込書!$C$52&lt;&gt;"▼プルダウンより選択してください",申込書!$C$52&lt;&gt;""),申込書!$AC$22,""),"-"))</f>
        <v/>
      </c>
      <c r="BJ437" s="369"/>
      <c r="BK437" s="369"/>
      <c r="BL437" s="370" t="str">
        <f>IF(AND(申込書!$C$52&lt;&gt;"▼プルダウンより選択してください",申込書!$C$52&lt;&gt;"",$G437&lt;&gt;"",申込書!$V$52="特定学年のみ"),"申し込みする","")</f>
        <v/>
      </c>
      <c r="BM437" s="371"/>
      <c r="BN437" s="372"/>
      <c r="BO437" s="373" t="str">
        <f>IF(AND(申込書!$C$53&lt;&gt;"▼プルダウンより選択してください",申込書!$C$53&lt;&gt;"",申込書!$K$22&lt;&gt;"YYYY/MM/DD",$G437&lt;&gt;""),申込書!$K$22,"")</f>
        <v/>
      </c>
      <c r="BP437" s="369" t="str">
        <f>IF(BO437="","",IF(INDEX('コンテンツ＆備考マスタ'!$H:$J,MATCH(学校情報!BO$3,'コンテンツ＆備考マスタ'!$H:$H,0),3)="●",IF(AND(BO437&lt;&gt;"",ISNUMBER(申込書!$AC$22)=TRUE,申込書!$C$53&lt;&gt;"▼プルダウンより選択してください",申込書!$C$53&lt;&gt;""),申込書!$AC$22,""),"-"))</f>
        <v/>
      </c>
      <c r="BQ437" s="369"/>
      <c r="BR437" s="369"/>
      <c r="BS437" s="370" t="str">
        <f>IF(AND(申込書!$C$53&lt;&gt;"▼プルダウンより選択してください",申込書!$C$53&lt;&gt;"",$G437&lt;&gt;"",申込書!$V$53="特定学年のみ"),"申し込みする","")</f>
        <v/>
      </c>
      <c r="BT437" s="371"/>
      <c r="BU437" s="372"/>
      <c r="BV437" s="373" t="str">
        <f>IF(AND(申込書!$C$54&lt;&gt;"▼プルダウンより選択してください",申込書!$C$54&lt;&gt;"",申込書!$K$22&lt;&gt;"YYYY/MM/DD",$G437&lt;&gt;""),申込書!$K$22,"")</f>
        <v/>
      </c>
      <c r="BW437" s="369" t="str">
        <f>IF(BV437="","",IF(INDEX('コンテンツ＆備考マスタ'!$H:$J,MATCH(学校情報!BV$3,'コンテンツ＆備考マスタ'!$H:$H,0),3)="●",IF(AND(BV437&lt;&gt;"",ISNUMBER(申込書!$AC$22)=TRUE,申込書!$C$54&lt;&gt;"▼プルダウンより選択してください",申込書!$C$54&lt;&gt;""),申込書!$AC$22,""),"-"))</f>
        <v/>
      </c>
      <c r="BX437" s="369"/>
      <c r="BY437" s="369"/>
      <c r="BZ437" s="370" t="str">
        <f>IF(AND(申込書!$C$54&lt;&gt;"▼プルダウンより選択してください",申込書!$C$54&lt;&gt;"",$G437&lt;&gt;"",申込書!$V$54="特定学年のみ"),"申し込みする","")</f>
        <v/>
      </c>
      <c r="CA437" s="371"/>
      <c r="CB437" s="372"/>
      <c r="CC437" s="373" t="str">
        <f>IF(AND(申込書!$C$55&lt;&gt;"▼プルダウンより選択してください",申込書!$C$55&lt;&gt;"",申込書!$K$22&lt;&gt;"YYYY/MM/DD",$G437&lt;&gt;""),申込書!$K$22,"")</f>
        <v/>
      </c>
      <c r="CD437" s="369" t="str">
        <f>IF(CC437="","",IF(INDEX('コンテンツ＆備考マスタ'!$H:$J,MATCH(学校情報!CC$3,'コンテンツ＆備考マスタ'!$H:$H,0),3)="●",IF(AND(CC437&lt;&gt;"",ISNUMBER(申込書!$AC$22)=TRUE,申込書!$C$55&lt;&gt;"▼プルダウンより選択してください",申込書!$C$55&lt;&gt;""),申込書!$AC$22,""),"-"))</f>
        <v/>
      </c>
      <c r="CE437" s="369"/>
      <c r="CF437" s="369"/>
      <c r="CG437" s="370" t="str">
        <f>IF(AND(申込書!$C$55&lt;&gt;"▼プルダウンより選択してください",申込書!$C$55&lt;&gt;"",$G437&lt;&gt;"",申込書!$V$55="特定学年のみ"),"申し込みする","")</f>
        <v/>
      </c>
      <c r="CH437" s="371"/>
      <c r="CI437" s="372"/>
      <c r="CJ437" s="373" t="str">
        <f>IF(AND(申込書!$C$56&lt;&gt;"▼プルダウンより選択してください",申込書!$C$56&lt;&gt;"",申込書!$K$22&lt;&gt;"YYYY/MM/DD",$G437&lt;&gt;""),申込書!$K$22,"")</f>
        <v/>
      </c>
      <c r="CK437" s="369" t="str">
        <f>IF(CJ437="","",IF(INDEX('コンテンツ＆備考マスタ'!$H:$J,MATCH(学校情報!CJ$3,'コンテンツ＆備考マスタ'!$H:$H,0),3)="●",IF(AND(CJ437&lt;&gt;"",ISNUMBER(申込書!$AC$22)=TRUE,申込書!$C$56&lt;&gt;"▼プルダウンより選択してください",申込書!$C$56&lt;&gt;""),申込書!$AC$22,""),"-"))</f>
        <v/>
      </c>
      <c r="CL437" s="369"/>
      <c r="CM437" s="369"/>
      <c r="CN437" s="370" t="str">
        <f>IF(AND(申込書!$C$56&lt;&gt;"▼プルダウンより選択してください",申込書!$C$56&lt;&gt;"",$G437&lt;&gt;"",申込書!$V$56="特定学年のみ"),"申し込みする","")</f>
        <v/>
      </c>
      <c r="CO437" s="371"/>
      <c r="CP437" s="372"/>
      <c r="CQ437" s="373" t="str">
        <f>IF(AND(申込書!$C$57&lt;&gt;"▼プルダウンより選択してください",申込書!$C$57&lt;&gt;"",申込書!$K$22&lt;&gt;"YYYY/MM/DD",$G437&lt;&gt;""),申込書!$K$22,"")</f>
        <v/>
      </c>
      <c r="CR437" s="369" t="str">
        <f>IF(CQ437="","",IF(INDEX('コンテンツ＆備考マスタ'!$H:$J,MATCH(学校情報!CQ$3,'コンテンツ＆備考マスタ'!$H:$H,0),3)="●",IF(AND(CQ437&lt;&gt;"",ISNUMBER(申込書!$AC$22)=TRUE,申込書!$C$57&lt;&gt;"▼プルダウンより選択してください",申込書!$C$57&lt;&gt;""),申込書!$AC$22,""),"-"))</f>
        <v/>
      </c>
      <c r="CS437" s="369"/>
      <c r="CT437" s="369"/>
      <c r="CU437" s="369" t="str">
        <f>IF(AND(申込書!$C$57&lt;&gt;"▼プルダウンより選択してください",申込書!$C$57&lt;&gt;"",$G437&lt;&gt;"",申込書!$V$57="特定学年のみ"),"申し込みする","")</f>
        <v/>
      </c>
      <c r="CV437" s="371"/>
      <c r="CW437" s="372"/>
      <c r="CX437" s="373" t="str">
        <f>IF(AND(申込書!$C$58&lt;&gt;"▼プルダウンより選択してください",申込書!$C$58&lt;&gt;"",申込書!$K$22&lt;&gt;"YYYY/MM/DD",$G437&lt;&gt;""),申込書!$K$22,"")</f>
        <v/>
      </c>
      <c r="CY437" s="369" t="str">
        <f>IF(CX437="","",IF(INDEX('コンテンツ＆備考マスタ'!$H:$J,MATCH(学校情報!CX$3,'コンテンツ＆備考マスタ'!$H:$H,0),3)="●",IF(AND(CX437&lt;&gt;"",ISNUMBER(申込書!$AC$22)=TRUE,申込書!$C$58&lt;&gt;"▼プルダウンより選択してください",申込書!$C$58&lt;&gt;""),申込書!$AC$22,""),"-"))</f>
        <v/>
      </c>
      <c r="CZ437" s="369"/>
      <c r="DA437" s="369"/>
      <c r="DB437" s="369" t="str">
        <f>IF(AND(申込書!$C$58&lt;&gt;"▼プルダウンより選択してください",申込書!$C$58&lt;&gt;"",$G437&lt;&gt;"",申込書!$V$58="特定学年のみ"),"申し込みする","")</f>
        <v/>
      </c>
      <c r="DC437" s="371"/>
      <c r="DD437" s="372"/>
      <c r="DE437" s="373" t="str">
        <f>IF(AND(申込書!$C$59&lt;&gt;"▼プルダウンより選択してください",申込書!$C$59&lt;&gt;"",申込書!$K$22&lt;&gt;"YYYY/MM/DD",$G437&lt;&gt;""),申込書!$K$22,"")</f>
        <v/>
      </c>
      <c r="DF437" s="369" t="str">
        <f>IF(DE437="","",IF(INDEX('コンテンツ＆備考マスタ'!$H:$J,MATCH(学校情報!DE$3,'コンテンツ＆備考マスタ'!$H:$H,0),3)="●",IF(AND(DE437&lt;&gt;"",ISNUMBER(申込書!$AC$22)=TRUE,申込書!$C$59&lt;&gt;"▼プルダウンより選択してください",申込書!$C$59&lt;&gt;""),申込書!$AC$22,""),"-"))</f>
        <v/>
      </c>
      <c r="DG437" s="369"/>
      <c r="DH437" s="369"/>
      <c r="DI437" s="369" t="str">
        <f>IF(AND(申込書!$C$59&lt;&gt;"▼プルダウンより選択してください",申込書!$C$59&lt;&gt;"",$G437&lt;&gt;"",申込書!$V$59="特定学年のみ"),"申し込みする","")</f>
        <v/>
      </c>
      <c r="DJ437" s="371"/>
      <c r="DK437" s="372"/>
      <c r="DL437" s="373" t="str">
        <f>IF(AND(申込書!$C$60&lt;&gt;"▼プルダウンより選択してください",申込書!$C$60&lt;&gt;"",申込書!$K$22&lt;&gt;"YYYY/MM/DD",$G437&lt;&gt;""),申込書!$K$22,"")</f>
        <v/>
      </c>
      <c r="DM437" s="369" t="str">
        <f>IF(DL437="","",IF(INDEX('コンテンツ＆備考マスタ'!$H:$J,MATCH(学校情報!DL$3,'コンテンツ＆備考マスタ'!$H:$H,0),3)="●",IF(AND(DL437&lt;&gt;"",ISNUMBER(申込書!$AC$22)=TRUE,申込書!$C$60&lt;&gt;"▼プルダウンより選択してください",申込書!$C$60&lt;&gt;""),申込書!$AC$22,""),"-"))</f>
        <v/>
      </c>
      <c r="DN437" s="369"/>
      <c r="DO437" s="369"/>
      <c r="DP437" s="369" t="str">
        <f>IF(AND(申込書!$C$60&lt;&gt;"▼プルダウンより選択してください",申込書!$C$60&lt;&gt;"",$G437&lt;&gt;"",申込書!$V$60="特定学年のみ"),"申し込みする","")</f>
        <v/>
      </c>
      <c r="DQ437" s="371"/>
      <c r="DR437" s="372"/>
      <c r="DS437" s="373" t="str">
        <f>IF(AND(申込書!$C$61&lt;&gt;"▼プルダウンより選択してください",申込書!$C$61&lt;&gt;"",申込書!$K$22&lt;&gt;"YYYY/MM/DD",$G437&lt;&gt;""),申込書!$K$22,"")</f>
        <v/>
      </c>
      <c r="DT437" s="369" t="str">
        <f>IF(DS437="","",IF(INDEX('コンテンツ＆備考マスタ'!$H:$J,MATCH(学校情報!DS$3,'コンテンツ＆備考マスタ'!$H:$H,0),3)="●",IF(AND(DS437&lt;&gt;"",ISNUMBER(申込書!$AC$22)=TRUE,申込書!$C$61&lt;&gt;"▼プルダウンより選択してください",申込書!$C$61&lt;&gt;""),申込書!$AC$22,""),"-"))</f>
        <v/>
      </c>
      <c r="DU437" s="369"/>
      <c r="DV437" s="369"/>
      <c r="DW437" s="369" t="str">
        <f>IF(AND(申込書!$C$61&lt;&gt;"▼プルダウンより選択してください",申込書!$C$61&lt;&gt;"",$G437&lt;&gt;"",申込書!$V$61="特定学年のみ"),"申し込みする","")</f>
        <v/>
      </c>
      <c r="DX437" s="371"/>
      <c r="DY437" s="372"/>
      <c r="DZ437" s="373" t="str">
        <f>IF(AND(申込書!$C$62&lt;&gt;"▼プルダウンより選択してください",申込書!$C$62&lt;&gt;"",申込書!$K$22&lt;&gt;"YYYY/MM/DD",$G437&lt;&gt;""),申込書!$K$22,"")</f>
        <v/>
      </c>
      <c r="EA437" s="369" t="str">
        <f>IF(DZ437="","",IF(INDEX('コンテンツ＆備考マスタ'!$H:$J,MATCH(学校情報!DZ$3,'コンテンツ＆備考マスタ'!$H:$H,0),3)="●",IF(AND(DZ437&lt;&gt;"",ISNUMBER(申込書!$AC$22)=TRUE,申込書!$C$62&lt;&gt;"▼プルダウンより選択してください",申込書!$C$62&lt;&gt;""),申込書!$AC$22,""),"-"))</f>
        <v/>
      </c>
      <c r="EB437" s="369"/>
      <c r="EC437" s="369"/>
      <c r="ED437" s="370" t="str">
        <f>IF(AND(申込書!$C$62&lt;&gt;"▼プルダウンより選択してください",申込書!$C$62&lt;&gt;"",$G437&lt;&gt;"",申込書!$V$62="特定学年のみ"),"申し込みする","")</f>
        <v/>
      </c>
      <c r="EE437" s="371"/>
      <c r="EF437" s="372"/>
      <c r="EG437" s="373" t="str">
        <f>IF(AND(申込書!$C$63&lt;&gt;"▼プルダウンより選択してください",申込書!$C$63&lt;&gt;"",申込書!$K$22&lt;&gt;"YYYY/MM/DD",$G437&lt;&gt;""),申込書!$K$22,"")</f>
        <v/>
      </c>
      <c r="EH437" s="369" t="str">
        <f>IF(EG437="","",IF(INDEX('コンテンツ＆備考マスタ'!$H:$J,MATCH(学校情報!EG$3,'コンテンツ＆備考マスタ'!$H:$H,0),3)="●",IF(AND(EG437&lt;&gt;"",ISNUMBER(申込書!$AC$22)=TRUE,申込書!$C$63&lt;&gt;"▼プルダウンより選択してください",申込書!$C$63&lt;&gt;""),申込書!$AC$22,""),"-"))</f>
        <v/>
      </c>
      <c r="EI437" s="369"/>
      <c r="EJ437" s="369"/>
      <c r="EK437" s="370" t="str">
        <f>IF(AND(申込書!$C$63&lt;&gt;"▼プルダウンより選択してください",申込書!$C$63&lt;&gt;"",$G437&lt;&gt;"",申込書!$V$63="特定学年のみ"),"申し込みする","")</f>
        <v/>
      </c>
      <c r="EL437" s="371"/>
      <c r="EM437" s="372"/>
      <c r="EN437" s="373" t="str">
        <f>IF(AND(申込書!$C$64&lt;&gt;"▼プルダウンより選択してください",申込書!$C$64&lt;&gt;"",申込書!$K$22&lt;&gt;"YYYY/MM/DD",$G437&lt;&gt;""),申込書!$K$22,"")</f>
        <v/>
      </c>
      <c r="EO437" s="369" t="str">
        <f>IF(EN437="","",IF(INDEX('コンテンツ＆備考マスタ'!$H:$J,MATCH(学校情報!EN$3,'コンテンツ＆備考マスタ'!$H:$H,0),3)="●",IF(AND(EN437&lt;&gt;"",ISNUMBER(申込書!$AC$22)=TRUE,申込書!$C$64&lt;&gt;"▼プルダウンより選択してください",申込書!$C$64&lt;&gt;""),申込書!$AC$22,""),"-"))</f>
        <v/>
      </c>
      <c r="EP437" s="369"/>
      <c r="EQ437" s="369"/>
      <c r="ER437" s="370" t="str">
        <f>IF(AND(申込書!$C$64&lt;&gt;"▼プルダウンより選択してください",申込書!$C$64&lt;&gt;"",$G437&lt;&gt;"",申込書!$V$64="特定学年のみ"),"申し込みする","")</f>
        <v/>
      </c>
      <c r="ES437" s="371"/>
      <c r="ET437" s="372"/>
      <c r="EU437" s="373" t="str">
        <f>IF(AND(申込書!$C$65&lt;&gt;"▼プルダウンより選択してください",申込書!$C$65&lt;&gt;"",申込書!$K$22&lt;&gt;"YYYY/MM/DD",$G437&lt;&gt;""),申込書!$K$22,"")</f>
        <v/>
      </c>
      <c r="EV437" s="369" t="str">
        <f>IF(EU437="","",IF(INDEX('コンテンツ＆備考マスタ'!$H:$J,MATCH(学校情報!EU$3,'コンテンツ＆備考マスタ'!$H:$H,0),3)="●",IF(AND(EU437&lt;&gt;"",ISNUMBER(申込書!$AC$22)=TRUE,申込書!$C$65&lt;&gt;"▼プルダウンより選択してください",申込書!$C$65&lt;&gt;""),申込書!$AC$22,""),"-"))</f>
        <v/>
      </c>
      <c r="EW437" s="369"/>
      <c r="EX437" s="369"/>
      <c r="EY437" s="370" t="str">
        <f>IF(AND(申込書!$C$65&lt;&gt;"▼プルダウンより選択してください",申込書!$C$65&lt;&gt;"",$G437&lt;&gt;"",申込書!$V$65="特定学年のみ"),"申し込みする","")</f>
        <v/>
      </c>
      <c r="EZ437" s="371"/>
      <c r="FA437" s="372"/>
      <c r="FB437" s="373" t="str">
        <f>IF(AND(申込書!$C$66&lt;&gt;"▼プルダウンより選択してください",申込書!$C$66&lt;&gt;"",申込書!$K$22&lt;&gt;"YYYY/MM/DD",$G437&lt;&gt;""),申込書!$K$22,"")</f>
        <v/>
      </c>
      <c r="FC437" s="369" t="str">
        <f>IF(FB437="","",IF(INDEX('コンテンツ＆備考マスタ'!$H:$J,MATCH(学校情報!FB$3,'コンテンツ＆備考マスタ'!$H:$H,0),3)="●",IF(AND(FB437&lt;&gt;"",ISNUMBER(申込書!$AC$22)=TRUE,申込書!$C$66&lt;&gt;"▼プルダウンより選択してください",申込書!$C$66&lt;&gt;""),申込書!$AC$22,""),"-"))</f>
        <v/>
      </c>
      <c r="FD437" s="369"/>
      <c r="FE437" s="369"/>
      <c r="FF437" s="370" t="str">
        <f>IF(AND(申込書!$C$66&lt;&gt;"▼プルダウンより選択してください",申込書!$C$66&lt;&gt;"",$G437&lt;&gt;"",申込書!$V$66="特定学年のみ"),"申し込みする","")</f>
        <v/>
      </c>
      <c r="FG437" s="371"/>
      <c r="FH437" s="372"/>
      <c r="FI437" s="373" t="str">
        <f>IF(AND(申込書!$C$67&lt;&gt;"▼プルダウンより選択してください",申込書!$C$67&lt;&gt;"",申込書!$K$22&lt;&gt;"YYYY/MM/DD",$G437&lt;&gt;""),申込書!$K$22,"")</f>
        <v/>
      </c>
      <c r="FJ437" s="369" t="str">
        <f>IF(FI437="","",IF(INDEX('コンテンツ＆備考マスタ'!$H:$J,MATCH(学校情報!FI$3,'コンテンツ＆備考マスタ'!$H:$H,0),3)="●",IF(AND(FI437&lt;&gt;"",ISNUMBER(申込書!$AC$22)=TRUE,申込書!$C$67&lt;&gt;"▼プルダウンより選択してください",申込書!$C$67&lt;&gt;""),申込書!$AC$22,""),"-"))</f>
        <v/>
      </c>
      <c r="FK437" s="369"/>
      <c r="FL437" s="369"/>
      <c r="FM437" s="370" t="str">
        <f>IF(AND(申込書!$C$67&lt;&gt;"▼プルダウンより選択してください",申込書!$C$67&lt;&gt;"",$G437&lt;&gt;"",申込書!$V$67="特定学年のみ"),"申し込みする","")</f>
        <v/>
      </c>
      <c r="FN437" s="371"/>
      <c r="FO437" s="372"/>
      <c r="FP437" s="373" t="str">
        <f>IF(AND(申込書!$C$68&lt;&gt;"▼プルダウンより選択してください",申込書!$C$68&lt;&gt;"",申込書!$K$22&lt;&gt;"YYYY/MM/DD",$G437&lt;&gt;""),申込書!$K$22,"")</f>
        <v/>
      </c>
      <c r="FQ437" s="369" t="str">
        <f>IF(FP437="","",IF(INDEX('コンテンツ＆備考マスタ'!$H:$J,MATCH(学校情報!FP$3,'コンテンツ＆備考マスタ'!$H:$H,0),3)="●",IF(AND(FP437&lt;&gt;"",ISNUMBER(申込書!$AC$22)=TRUE,申込書!$C$68&lt;&gt;"▼プルダウンより選択してください",申込書!$C$68&lt;&gt;""),申込書!$AC$22,""),"-"))</f>
        <v/>
      </c>
      <c r="FR437" s="369"/>
      <c r="FS437" s="369"/>
      <c r="FT437" s="370" t="str">
        <f>IF(AND(申込書!$C$68&lt;&gt;"▼プルダウンより選択してください",申込書!$C$68&lt;&gt;"",$G437&lt;&gt;"",申込書!$V$68="特定学年のみ"),"申し込みする","")</f>
        <v/>
      </c>
      <c r="FU437" s="371"/>
      <c r="FV437" s="372"/>
      <c r="FW437" s="373" t="str">
        <f>IF(AND(申込書!$C$69&lt;&gt;"▼プルダウンより選択してください",申込書!$C$69&lt;&gt;"",申込書!$K$22&lt;&gt;"YYYY/MM/DD",$G437&lt;&gt;""),申込書!$K$22,"")</f>
        <v/>
      </c>
      <c r="FX437" s="369" t="str">
        <f>IF(FW437="","",IF(INDEX('コンテンツ＆備考マスタ'!$H:$J,MATCH(学校情報!FW$3,'コンテンツ＆備考マスタ'!$H:$H,0),3)="●",IF(AND(FW437&lt;&gt;"",ISNUMBER(申込書!$AC$22)=TRUE,申込書!$C$69&lt;&gt;"▼プルダウンより選択してください",申込書!$C$69&lt;&gt;""),申込書!$AC$22,""),"-"))</f>
        <v/>
      </c>
      <c r="FY437" s="369"/>
      <c r="FZ437" s="369"/>
      <c r="GA437" s="370" t="str">
        <f>IF(AND(申込書!$C$69&lt;&gt;"▼プルダウンより選択してください",申込書!$C$69&lt;&gt;"",$G437&lt;&gt;"",申込書!$V$69="特定学年のみ"),"申し込みする","")</f>
        <v/>
      </c>
      <c r="GB437" s="371"/>
      <c r="GC437" s="372"/>
      <c r="GD437" s="373" t="str">
        <f>IF(AND(申込書!$C$70&lt;&gt;"▼プルダウンより選択してください",申込書!$C$70&lt;&gt;"",申込書!$K$22&lt;&gt;"YYYY/MM/DD",$G437&lt;&gt;""),申込書!$K$22,"")</f>
        <v/>
      </c>
      <c r="GE437" s="369" t="str">
        <f>IF(GD437="","",IF(INDEX('コンテンツ＆備考マスタ'!$H:$J,MATCH(学校情報!GD$3,'コンテンツ＆備考マスタ'!$H:$H,0),3)="●",IF(AND(GD437&lt;&gt;"",ISNUMBER(申込書!$AC$22)=TRUE,申込書!$C$70&lt;&gt;"▼プルダウンより選択してください",申込書!$C$70&lt;&gt;""),申込書!$AC$22,""),"-"))</f>
        <v/>
      </c>
      <c r="GF437" s="369"/>
      <c r="GG437" s="369"/>
      <c r="GH437" s="370" t="str">
        <f>IF(AND(申込書!$C$70&lt;&gt;"▼プルダウンより選択してください",申込書!$C$70&lt;&gt;"",$G437&lt;&gt;"",申込書!$V$70="特定学年のみ"),"申し込みする","")</f>
        <v/>
      </c>
      <c r="GI437" s="371"/>
      <c r="GJ437" s="372"/>
      <c r="GK437" s="373" t="str">
        <f>IF(AND(申込書!$C$71&lt;&gt;"▼プルダウンより選択してください",申込書!$C$71&lt;&gt;"",申込書!$K$22&lt;&gt;"YYYY/MM/DD",$G437&lt;&gt;""),申込書!$K$22,"")</f>
        <v/>
      </c>
      <c r="GL437" s="369" t="str">
        <f>IF(GK437="","",IF(INDEX('コンテンツ＆備考マスタ'!$H:$J,MATCH(学校情報!GK$3,'コンテンツ＆備考マスタ'!$H:$H,0),3)="●",IF(AND(GK437&lt;&gt;"",ISNUMBER(申込書!$AC$22)=TRUE,申込書!$C$71&lt;&gt;"▼プルダウンより選択してください",申込書!$C$71&lt;&gt;""),申込書!$AC$22,""),"-"))</f>
        <v/>
      </c>
      <c r="GM437" s="369"/>
      <c r="GN437" s="369"/>
      <c r="GO437" s="370" t="str">
        <f>IF(AND(申込書!$C$71&lt;&gt;"▼プルダウンより選択してください",申込書!$C$71&lt;&gt;"",$G437&lt;&gt;"",申込書!$V$71="特定学年のみ"),"申し込みする","")</f>
        <v/>
      </c>
      <c r="GP437" s="371"/>
      <c r="GQ437" s="372"/>
      <c r="GR437" s="373" t="str">
        <f>IF(AND(申込書!$C$72&lt;&gt;"▼プルダウンより選択してください",申込書!$C$72&lt;&gt;"",申込書!$K$22&lt;&gt;"YYYY/MM/DD",$G437&lt;&gt;""),申込書!$K$22,"")</f>
        <v/>
      </c>
      <c r="GS437" s="369" t="str">
        <f>IF(GR437="","",IF(INDEX('コンテンツ＆備考マスタ'!$H:$J,MATCH(学校情報!GR$3,'コンテンツ＆備考マスタ'!$H:$H,0),3)="●",IF(AND(GR437&lt;&gt;"",ISNUMBER(申込書!$AC$22)=TRUE,申込書!$C$72&lt;&gt;"▼プルダウンより選択してください",申込書!$C$72&lt;&gt;""),申込書!$AC$22,""),"-"))</f>
        <v/>
      </c>
      <c r="GT437" s="369"/>
      <c r="GU437" s="369"/>
      <c r="GV437" s="370" t="str">
        <f>IF(AND(申込書!$C$72&lt;&gt;"▼プルダウンより選択してください",申込書!$C$72&lt;&gt;"",$G437&lt;&gt;"",申込書!$V$72="特定学年のみ"),"申し込みする","")</f>
        <v/>
      </c>
      <c r="GW437" s="371"/>
      <c r="GX437" s="372"/>
      <c r="GY437" s="373" t="str">
        <f>IF(AND(申込書!$C$73&lt;&gt;"▼プルダウンより選択してください",申込書!$C$73&lt;&gt;"",申込書!$K$22&lt;&gt;"YYYY/MM/DD",$G437&lt;&gt;""),申込書!$K$22,"")</f>
        <v/>
      </c>
      <c r="GZ437" s="369" t="str">
        <f>IF(GY437="","",IF(INDEX('コンテンツ＆備考マスタ'!$H:$J,MATCH(学校情報!GY$3,'コンテンツ＆備考マスタ'!$H:$H,0),3)="●",IF(AND(GY437&lt;&gt;"",ISNUMBER(申込書!$AC$22)=TRUE,申込書!$C$73&lt;&gt;"▼プルダウンより選択してください",申込書!$C$73&lt;&gt;""),申込書!$AC$22,""),"-"))</f>
        <v/>
      </c>
      <c r="HA437" s="369"/>
      <c r="HB437" s="369"/>
      <c r="HC437" s="370" t="str">
        <f>IF(AND(申込書!$C$73&lt;&gt;"▼プルダウンより選択してください",申込書!$C$73&lt;&gt;"",$G437&lt;&gt;"",申込書!$V$73="特定学年のみ"),"申し込みする","")</f>
        <v/>
      </c>
      <c r="HD437" s="371"/>
      <c r="HE437" s="372"/>
      <c r="HF437" s="373" t="str">
        <f>IF(AND(申込書!$C$74&lt;&gt;"▼プルダウンより選択してください",申込書!$C$74&lt;&gt;"",申込書!$K$22&lt;&gt;"YYYY/MM/DD",$G437&lt;&gt;""),申込書!$K$22,"")</f>
        <v/>
      </c>
      <c r="HG437" s="369" t="str">
        <f>IF(HF437="","",IF(INDEX('コンテンツ＆備考マスタ'!$H:$J,MATCH(学校情報!HF$3,'コンテンツ＆備考マスタ'!$H:$H,0),3)="●",IF(AND(HF437&lt;&gt;"",ISNUMBER(申込書!$AC$22)=TRUE,申込書!$C$74&lt;&gt;"▼プルダウンより選択してください",申込書!$C$74&lt;&gt;""),申込書!$AC$22,""),"-"))</f>
        <v/>
      </c>
      <c r="HH437" s="369"/>
      <c r="HI437" s="369"/>
      <c r="HJ437" s="370" t="str">
        <f>IF(AND(申込書!$C$74&lt;&gt;"▼プルダウンより選択してください",申込書!$C$74&lt;&gt;"",$G437&lt;&gt;"",申込書!$V$74="特定学年のみ"),"申し込みする","")</f>
        <v/>
      </c>
      <c r="HK437" s="371"/>
      <c r="HL437" s="372"/>
      <c r="HM437" s="373" t="str">
        <f>IF(AND(申込書!$C$75&lt;&gt;"▼プルダウンより選択してください",申込書!$C$75&lt;&gt;"",申込書!$K$22&lt;&gt;"YYYY/MM/DD",$G437&lt;&gt;""),申込書!$K$22,"")</f>
        <v/>
      </c>
      <c r="HN437" s="369" t="str">
        <f>IF(HM437="","",IF(INDEX('コンテンツ＆備考マスタ'!$H:$J,MATCH(学校情報!HM$3,'コンテンツ＆備考マスタ'!$H:$H,0),3)="●",IF(AND(HM437&lt;&gt;"",ISNUMBER(申込書!$AC$22)=TRUE,申込書!$C$75&lt;&gt;"▼プルダウンより選択してください",申込書!$C$75&lt;&gt;""),申込書!$AC$22,""),"-"))</f>
        <v/>
      </c>
      <c r="HO437" s="369"/>
      <c r="HP437" s="369"/>
      <c r="HQ437" s="370" t="str">
        <f>IF(AND(申込書!$C$75&lt;&gt;"▼プルダウンより選択してください",申込書!$C$75&lt;&gt;"",$G437&lt;&gt;"",申込書!$V$75="特定学年のみ"),"申し込みする","")</f>
        <v/>
      </c>
      <c r="HR437" s="371"/>
      <c r="HS437" s="371"/>
      <c r="HT437" s="374" t="str">
        <f>IF(AND(申込書!$C$76&lt;&gt;"▼プルダウンより選択してください",申込書!$C$76&lt;&gt;"",申込書!$K$22&lt;&gt;"YYYY/MM/DD",$G437&lt;&gt;""),申込書!$K$22,"")</f>
        <v/>
      </c>
      <c r="HU437" s="369" t="str">
        <f>IF(HT437="","",IF(INDEX('コンテンツ＆備考マスタ'!$H:$J,MATCH(学校情報!HT$3,'コンテンツ＆備考マスタ'!$H:$H,0),3)="●",IF(AND(HT437&lt;&gt;"",ISNUMBER(申込書!$AC$22)=TRUE,申込書!$C$76&lt;&gt;"▼プルダウンより選択してください",申込書!$C$76&lt;&gt;""),申込書!$AC$22,""),"-"))</f>
        <v/>
      </c>
      <c r="HV437" s="369"/>
      <c r="HW437" s="369"/>
      <c r="HX437" s="370" t="str">
        <f>IF(AND(申込書!$C$76&lt;&gt;"▼プルダウンより選択してください",申込書!$C$76&lt;&gt;"",$G437&lt;&gt;"",申込書!$V$76="特定学年のみ"),"申し込みする","")</f>
        <v/>
      </c>
      <c r="HY437" s="371"/>
      <c r="HZ437" s="372"/>
      <c r="IA437" s="69"/>
    </row>
    <row r="438" spans="2:235" ht="26.85" hidden="1" customHeight="1" outlineLevel="1">
      <c r="B438" s="365">
        <f t="shared" si="18"/>
        <v>433</v>
      </c>
      <c r="C438" s="55"/>
      <c r="D438" s="56"/>
      <c r="E438" s="154"/>
      <c r="F438" s="57"/>
      <c r="G438" s="58"/>
      <c r="H438" s="59"/>
      <c r="I438" s="60"/>
      <c r="J438" s="61"/>
      <c r="K438" s="366" t="str">
        <f t="shared" si="19"/>
        <v/>
      </c>
      <c r="L438" s="62"/>
      <c r="M438" s="322"/>
      <c r="N438" s="63"/>
      <c r="O438" s="64"/>
      <c r="P438" s="367" t="str">
        <f t="shared" si="20"/>
        <v/>
      </c>
      <c r="Q438" s="65"/>
      <c r="R438" s="66"/>
      <c r="S438" s="67"/>
      <c r="T438" s="68"/>
      <c r="U438" s="68"/>
      <c r="V438" s="68"/>
      <c r="W438" s="66"/>
      <c r="X438" s="281"/>
      <c r="Y438" s="368" t="str">
        <f>IF(AND(申込書!$C$47&lt;&gt;"▼プルダウンより選択してください",申込書!$C$47&lt;&gt;"",申込書!$K$22&lt;&gt;"YYYY/MM/DD",$G438&lt;&gt;""),申込書!$K$22,"")</f>
        <v/>
      </c>
      <c r="Z438" s="369" t="str">
        <f>IF(Y438="","",IF(INDEX('コンテンツ＆備考マスタ'!$H:$J,MATCH(学校情報!Y$3,'コンテンツ＆備考マスタ'!$H:$H,0),3)="●",IF(AND(Y438&lt;&gt;"",ISNUMBER(申込書!$AC$22)=TRUE,申込書!$C$47&lt;&gt;"▼プルダウンより選択してください",申込書!$C$47&lt;&gt;""),申込書!$AC$22,""),"-"))</f>
        <v/>
      </c>
      <c r="AA438" s="369"/>
      <c r="AB438" s="369"/>
      <c r="AC438" s="370" t="str">
        <f>IF(AND(申込書!$C$47&lt;&gt;"▼プルダウンより選択してください",申込書!$C$47&lt;&gt;"",$G438&lt;&gt;"",申込書!$V$47="特定学年のみ"),"申し込みする","")</f>
        <v/>
      </c>
      <c r="AD438" s="371"/>
      <c r="AE438" s="372"/>
      <c r="AF438" s="373" t="str">
        <f>IF(AND(申込書!$C$48&lt;&gt;"▼プルダウンより選択してください",申込書!$C$48&lt;&gt;"",申込書!$K$22&lt;&gt;"YYYY/MM/DD",$G438&lt;&gt;""),申込書!$K$22,"")</f>
        <v/>
      </c>
      <c r="AG438" s="369" t="str">
        <f>IF(AF438="","",IF(INDEX('コンテンツ＆備考マスタ'!$H:$J,MATCH(学校情報!AF$3,'コンテンツ＆備考マスタ'!$H:$H,0),3)="●",IF(AND(AF438&lt;&gt;"",ISNUMBER(申込書!$AC$22)=TRUE,申込書!$C$48&lt;&gt;"▼プルダウンより選択してください",申込書!$C$48&lt;&gt;""),申込書!$AC$22,""),"-"))</f>
        <v/>
      </c>
      <c r="AH438" s="369"/>
      <c r="AI438" s="369"/>
      <c r="AJ438" s="370" t="str">
        <f>IF(AND(申込書!$C$48&lt;&gt;"▼プルダウンより選択してください",申込書!$C$48&lt;&gt;"",$G438&lt;&gt;"",申込書!$V$48="特定学年のみ"),"申し込みする","")</f>
        <v/>
      </c>
      <c r="AK438" s="371"/>
      <c r="AL438" s="372"/>
      <c r="AM438" s="373" t="str">
        <f>IF(AND(申込書!$C$49&lt;&gt;"▼プルダウンより選択してください",申込書!$C$49&lt;&gt;"",申込書!$K$22&lt;&gt;"YYYY/MM/DD",$G438&lt;&gt;""),申込書!$K$22,"")</f>
        <v/>
      </c>
      <c r="AN438" s="369" t="str">
        <f>IF(AM438="","",IF(INDEX('コンテンツ＆備考マスタ'!$H:$J,MATCH(学校情報!AM$3,'コンテンツ＆備考マスタ'!$H:$H,0),3)="●",IF(AND(AM438&lt;&gt;"",ISNUMBER(申込書!$AC$22)=TRUE,申込書!$C$49&lt;&gt;"▼プルダウンより選択してください",申込書!$C$49&lt;&gt;""),申込書!$AC$22,""),"-"))</f>
        <v/>
      </c>
      <c r="AO438" s="369"/>
      <c r="AP438" s="369"/>
      <c r="AQ438" s="370" t="str">
        <f>IF(AND(申込書!$C$49&lt;&gt;"▼プルダウンより選択してください",申込書!$C$49&lt;&gt;"",$G438&lt;&gt;"",申込書!$V$49="特定学年のみ"),"申し込みする","")</f>
        <v/>
      </c>
      <c r="AR438" s="371"/>
      <c r="AS438" s="372"/>
      <c r="AT438" s="373" t="str">
        <f>IF(AND(申込書!$C$50&lt;&gt;"▼プルダウンより選択してください",申込書!$C$50&lt;&gt;"",申込書!$K$22&lt;&gt;"YYYY/MM/DD",$G438&lt;&gt;""),申込書!$K$22,"")</f>
        <v/>
      </c>
      <c r="AU438" s="369" t="str">
        <f>IF(AT438="","",IF(INDEX('コンテンツ＆備考マスタ'!$H:$J,MATCH(学校情報!AT$3,'コンテンツ＆備考マスタ'!$H:$H,0),3)="●",IF(AND(AT438&lt;&gt;"",ISNUMBER(申込書!$AC$22)=TRUE,申込書!$C$50&lt;&gt;"▼プルダウンより選択してください",申込書!$C$50&lt;&gt;""),申込書!$AC$22,""),"-"))</f>
        <v/>
      </c>
      <c r="AV438" s="369"/>
      <c r="AW438" s="369"/>
      <c r="AX438" s="370" t="str">
        <f>IF(AND(申込書!$C$50&lt;&gt;"▼プルダウンより選択してください",申込書!$C$50&lt;&gt;"",$G438&lt;&gt;"",申込書!$V$50="特定学年のみ"),"申し込みする","")</f>
        <v/>
      </c>
      <c r="AY438" s="371"/>
      <c r="AZ438" s="372"/>
      <c r="BA438" s="373" t="str">
        <f>IF(AND(申込書!$C$51&lt;&gt;"▼プルダウンより選択してください",申込書!$C$51&lt;&gt;"",申込書!$K$22&lt;&gt;"YYYY/MM/DD",$G438&lt;&gt;""),申込書!$K$22,"")</f>
        <v/>
      </c>
      <c r="BB438" s="369" t="str">
        <f>IF(BA438="","",IF(INDEX('コンテンツ＆備考マスタ'!$H:$J,MATCH(学校情報!BA$3,'コンテンツ＆備考マスタ'!$H:$H,0),3)="●",IF(AND(BA438&lt;&gt;"",ISNUMBER(申込書!$AC$22)=TRUE,申込書!$C$51&lt;&gt;"▼プルダウンより選択してください",申込書!$C$51&lt;&gt;""),申込書!$AC$22,""),"-"))</f>
        <v/>
      </c>
      <c r="BC438" s="369"/>
      <c r="BD438" s="369"/>
      <c r="BE438" s="370" t="str">
        <f>IF(AND(申込書!$C$51&lt;&gt;"▼プルダウンより選択してください",申込書!$C$51&lt;&gt;"",$G438&lt;&gt;"",申込書!$V$51="特定学年のみ"),"申し込みする","")</f>
        <v/>
      </c>
      <c r="BF438" s="371"/>
      <c r="BG438" s="372"/>
      <c r="BH438" s="373" t="str">
        <f>IF(AND(申込書!$C$52&lt;&gt;"▼プルダウンより選択してください",申込書!$C$52&lt;&gt;"",申込書!$K$22&lt;&gt;"YYYY/MM/DD",$G438&lt;&gt;""),申込書!$K$22,"")</f>
        <v/>
      </c>
      <c r="BI438" s="369" t="str">
        <f>IF(BH438="","",IF(INDEX('コンテンツ＆備考マスタ'!$H:$J,MATCH(学校情報!BH$3,'コンテンツ＆備考マスタ'!$H:$H,0),3)="●",IF(AND(BH438&lt;&gt;"",ISNUMBER(申込書!$AC$22)=TRUE,申込書!$C$52&lt;&gt;"▼プルダウンより選択してください",申込書!$C$52&lt;&gt;""),申込書!$AC$22,""),"-"))</f>
        <v/>
      </c>
      <c r="BJ438" s="369"/>
      <c r="BK438" s="369"/>
      <c r="BL438" s="370" t="str">
        <f>IF(AND(申込書!$C$52&lt;&gt;"▼プルダウンより選択してください",申込書!$C$52&lt;&gt;"",$G438&lt;&gt;"",申込書!$V$52="特定学年のみ"),"申し込みする","")</f>
        <v/>
      </c>
      <c r="BM438" s="371"/>
      <c r="BN438" s="372"/>
      <c r="BO438" s="373" t="str">
        <f>IF(AND(申込書!$C$53&lt;&gt;"▼プルダウンより選択してください",申込書!$C$53&lt;&gt;"",申込書!$K$22&lt;&gt;"YYYY/MM/DD",$G438&lt;&gt;""),申込書!$K$22,"")</f>
        <v/>
      </c>
      <c r="BP438" s="369" t="str">
        <f>IF(BO438="","",IF(INDEX('コンテンツ＆備考マスタ'!$H:$J,MATCH(学校情報!BO$3,'コンテンツ＆備考マスタ'!$H:$H,0),3)="●",IF(AND(BO438&lt;&gt;"",ISNUMBER(申込書!$AC$22)=TRUE,申込書!$C$53&lt;&gt;"▼プルダウンより選択してください",申込書!$C$53&lt;&gt;""),申込書!$AC$22,""),"-"))</f>
        <v/>
      </c>
      <c r="BQ438" s="369"/>
      <c r="BR438" s="369"/>
      <c r="BS438" s="370" t="str">
        <f>IF(AND(申込書!$C$53&lt;&gt;"▼プルダウンより選択してください",申込書!$C$53&lt;&gt;"",$G438&lt;&gt;"",申込書!$V$53="特定学年のみ"),"申し込みする","")</f>
        <v/>
      </c>
      <c r="BT438" s="371"/>
      <c r="BU438" s="372"/>
      <c r="BV438" s="373" t="str">
        <f>IF(AND(申込書!$C$54&lt;&gt;"▼プルダウンより選択してください",申込書!$C$54&lt;&gt;"",申込書!$K$22&lt;&gt;"YYYY/MM/DD",$G438&lt;&gt;""),申込書!$K$22,"")</f>
        <v/>
      </c>
      <c r="BW438" s="369" t="str">
        <f>IF(BV438="","",IF(INDEX('コンテンツ＆備考マスタ'!$H:$J,MATCH(学校情報!BV$3,'コンテンツ＆備考マスタ'!$H:$H,0),3)="●",IF(AND(BV438&lt;&gt;"",ISNUMBER(申込書!$AC$22)=TRUE,申込書!$C$54&lt;&gt;"▼プルダウンより選択してください",申込書!$C$54&lt;&gt;""),申込書!$AC$22,""),"-"))</f>
        <v/>
      </c>
      <c r="BX438" s="369"/>
      <c r="BY438" s="369"/>
      <c r="BZ438" s="370" t="str">
        <f>IF(AND(申込書!$C$54&lt;&gt;"▼プルダウンより選択してください",申込書!$C$54&lt;&gt;"",$G438&lt;&gt;"",申込書!$V$54="特定学年のみ"),"申し込みする","")</f>
        <v/>
      </c>
      <c r="CA438" s="371"/>
      <c r="CB438" s="372"/>
      <c r="CC438" s="373" t="str">
        <f>IF(AND(申込書!$C$55&lt;&gt;"▼プルダウンより選択してください",申込書!$C$55&lt;&gt;"",申込書!$K$22&lt;&gt;"YYYY/MM/DD",$G438&lt;&gt;""),申込書!$K$22,"")</f>
        <v/>
      </c>
      <c r="CD438" s="369" t="str">
        <f>IF(CC438="","",IF(INDEX('コンテンツ＆備考マスタ'!$H:$J,MATCH(学校情報!CC$3,'コンテンツ＆備考マスタ'!$H:$H,0),3)="●",IF(AND(CC438&lt;&gt;"",ISNUMBER(申込書!$AC$22)=TRUE,申込書!$C$55&lt;&gt;"▼プルダウンより選択してください",申込書!$C$55&lt;&gt;""),申込書!$AC$22,""),"-"))</f>
        <v/>
      </c>
      <c r="CE438" s="369"/>
      <c r="CF438" s="369"/>
      <c r="CG438" s="370" t="str">
        <f>IF(AND(申込書!$C$55&lt;&gt;"▼プルダウンより選択してください",申込書!$C$55&lt;&gt;"",$G438&lt;&gt;"",申込書!$V$55="特定学年のみ"),"申し込みする","")</f>
        <v/>
      </c>
      <c r="CH438" s="371"/>
      <c r="CI438" s="372"/>
      <c r="CJ438" s="373" t="str">
        <f>IF(AND(申込書!$C$56&lt;&gt;"▼プルダウンより選択してください",申込書!$C$56&lt;&gt;"",申込書!$K$22&lt;&gt;"YYYY/MM/DD",$G438&lt;&gt;""),申込書!$K$22,"")</f>
        <v/>
      </c>
      <c r="CK438" s="369" t="str">
        <f>IF(CJ438="","",IF(INDEX('コンテンツ＆備考マスタ'!$H:$J,MATCH(学校情報!CJ$3,'コンテンツ＆備考マスタ'!$H:$H,0),3)="●",IF(AND(CJ438&lt;&gt;"",ISNUMBER(申込書!$AC$22)=TRUE,申込書!$C$56&lt;&gt;"▼プルダウンより選択してください",申込書!$C$56&lt;&gt;""),申込書!$AC$22,""),"-"))</f>
        <v/>
      </c>
      <c r="CL438" s="369"/>
      <c r="CM438" s="369"/>
      <c r="CN438" s="370" t="str">
        <f>IF(AND(申込書!$C$56&lt;&gt;"▼プルダウンより選択してください",申込書!$C$56&lt;&gt;"",$G438&lt;&gt;"",申込書!$V$56="特定学年のみ"),"申し込みする","")</f>
        <v/>
      </c>
      <c r="CO438" s="371"/>
      <c r="CP438" s="372"/>
      <c r="CQ438" s="373" t="str">
        <f>IF(AND(申込書!$C$57&lt;&gt;"▼プルダウンより選択してください",申込書!$C$57&lt;&gt;"",申込書!$K$22&lt;&gt;"YYYY/MM/DD",$G438&lt;&gt;""),申込書!$K$22,"")</f>
        <v/>
      </c>
      <c r="CR438" s="369" t="str">
        <f>IF(CQ438="","",IF(INDEX('コンテンツ＆備考マスタ'!$H:$J,MATCH(学校情報!CQ$3,'コンテンツ＆備考マスタ'!$H:$H,0),3)="●",IF(AND(CQ438&lt;&gt;"",ISNUMBER(申込書!$AC$22)=TRUE,申込書!$C$57&lt;&gt;"▼プルダウンより選択してください",申込書!$C$57&lt;&gt;""),申込書!$AC$22,""),"-"))</f>
        <v/>
      </c>
      <c r="CS438" s="369"/>
      <c r="CT438" s="369"/>
      <c r="CU438" s="369" t="str">
        <f>IF(AND(申込書!$C$57&lt;&gt;"▼プルダウンより選択してください",申込書!$C$57&lt;&gt;"",$G438&lt;&gt;"",申込書!$V$57="特定学年のみ"),"申し込みする","")</f>
        <v/>
      </c>
      <c r="CV438" s="371"/>
      <c r="CW438" s="372"/>
      <c r="CX438" s="373" t="str">
        <f>IF(AND(申込書!$C$58&lt;&gt;"▼プルダウンより選択してください",申込書!$C$58&lt;&gt;"",申込書!$K$22&lt;&gt;"YYYY/MM/DD",$G438&lt;&gt;""),申込書!$K$22,"")</f>
        <v/>
      </c>
      <c r="CY438" s="369" t="str">
        <f>IF(CX438="","",IF(INDEX('コンテンツ＆備考マスタ'!$H:$J,MATCH(学校情報!CX$3,'コンテンツ＆備考マスタ'!$H:$H,0),3)="●",IF(AND(CX438&lt;&gt;"",ISNUMBER(申込書!$AC$22)=TRUE,申込書!$C$58&lt;&gt;"▼プルダウンより選択してください",申込書!$C$58&lt;&gt;""),申込書!$AC$22,""),"-"))</f>
        <v/>
      </c>
      <c r="CZ438" s="369"/>
      <c r="DA438" s="369"/>
      <c r="DB438" s="369" t="str">
        <f>IF(AND(申込書!$C$58&lt;&gt;"▼プルダウンより選択してください",申込書!$C$58&lt;&gt;"",$G438&lt;&gt;"",申込書!$V$58="特定学年のみ"),"申し込みする","")</f>
        <v/>
      </c>
      <c r="DC438" s="371"/>
      <c r="DD438" s="372"/>
      <c r="DE438" s="373" t="str">
        <f>IF(AND(申込書!$C$59&lt;&gt;"▼プルダウンより選択してください",申込書!$C$59&lt;&gt;"",申込書!$K$22&lt;&gt;"YYYY/MM/DD",$G438&lt;&gt;""),申込書!$K$22,"")</f>
        <v/>
      </c>
      <c r="DF438" s="369" t="str">
        <f>IF(DE438="","",IF(INDEX('コンテンツ＆備考マスタ'!$H:$J,MATCH(学校情報!DE$3,'コンテンツ＆備考マスタ'!$H:$H,0),3)="●",IF(AND(DE438&lt;&gt;"",ISNUMBER(申込書!$AC$22)=TRUE,申込書!$C$59&lt;&gt;"▼プルダウンより選択してください",申込書!$C$59&lt;&gt;""),申込書!$AC$22,""),"-"))</f>
        <v/>
      </c>
      <c r="DG438" s="369"/>
      <c r="DH438" s="369"/>
      <c r="DI438" s="369" t="str">
        <f>IF(AND(申込書!$C$59&lt;&gt;"▼プルダウンより選択してください",申込書!$C$59&lt;&gt;"",$G438&lt;&gt;"",申込書!$V$59="特定学年のみ"),"申し込みする","")</f>
        <v/>
      </c>
      <c r="DJ438" s="371"/>
      <c r="DK438" s="372"/>
      <c r="DL438" s="373" t="str">
        <f>IF(AND(申込書!$C$60&lt;&gt;"▼プルダウンより選択してください",申込書!$C$60&lt;&gt;"",申込書!$K$22&lt;&gt;"YYYY/MM/DD",$G438&lt;&gt;""),申込書!$K$22,"")</f>
        <v/>
      </c>
      <c r="DM438" s="369" t="str">
        <f>IF(DL438="","",IF(INDEX('コンテンツ＆備考マスタ'!$H:$J,MATCH(学校情報!DL$3,'コンテンツ＆備考マスタ'!$H:$H,0),3)="●",IF(AND(DL438&lt;&gt;"",ISNUMBER(申込書!$AC$22)=TRUE,申込書!$C$60&lt;&gt;"▼プルダウンより選択してください",申込書!$C$60&lt;&gt;""),申込書!$AC$22,""),"-"))</f>
        <v/>
      </c>
      <c r="DN438" s="369"/>
      <c r="DO438" s="369"/>
      <c r="DP438" s="369" t="str">
        <f>IF(AND(申込書!$C$60&lt;&gt;"▼プルダウンより選択してください",申込書!$C$60&lt;&gt;"",$G438&lt;&gt;"",申込書!$V$60="特定学年のみ"),"申し込みする","")</f>
        <v/>
      </c>
      <c r="DQ438" s="371"/>
      <c r="DR438" s="372"/>
      <c r="DS438" s="373" t="str">
        <f>IF(AND(申込書!$C$61&lt;&gt;"▼プルダウンより選択してください",申込書!$C$61&lt;&gt;"",申込書!$K$22&lt;&gt;"YYYY/MM/DD",$G438&lt;&gt;""),申込書!$K$22,"")</f>
        <v/>
      </c>
      <c r="DT438" s="369" t="str">
        <f>IF(DS438="","",IF(INDEX('コンテンツ＆備考マスタ'!$H:$J,MATCH(学校情報!DS$3,'コンテンツ＆備考マスタ'!$H:$H,0),3)="●",IF(AND(DS438&lt;&gt;"",ISNUMBER(申込書!$AC$22)=TRUE,申込書!$C$61&lt;&gt;"▼プルダウンより選択してください",申込書!$C$61&lt;&gt;""),申込書!$AC$22,""),"-"))</f>
        <v/>
      </c>
      <c r="DU438" s="369"/>
      <c r="DV438" s="369"/>
      <c r="DW438" s="369" t="str">
        <f>IF(AND(申込書!$C$61&lt;&gt;"▼プルダウンより選択してください",申込書!$C$61&lt;&gt;"",$G438&lt;&gt;"",申込書!$V$61="特定学年のみ"),"申し込みする","")</f>
        <v/>
      </c>
      <c r="DX438" s="371"/>
      <c r="DY438" s="372"/>
      <c r="DZ438" s="373" t="str">
        <f>IF(AND(申込書!$C$62&lt;&gt;"▼プルダウンより選択してください",申込書!$C$62&lt;&gt;"",申込書!$K$22&lt;&gt;"YYYY/MM/DD",$G438&lt;&gt;""),申込書!$K$22,"")</f>
        <v/>
      </c>
      <c r="EA438" s="369" t="str">
        <f>IF(DZ438="","",IF(INDEX('コンテンツ＆備考マスタ'!$H:$J,MATCH(学校情報!DZ$3,'コンテンツ＆備考マスタ'!$H:$H,0),3)="●",IF(AND(DZ438&lt;&gt;"",ISNUMBER(申込書!$AC$22)=TRUE,申込書!$C$62&lt;&gt;"▼プルダウンより選択してください",申込書!$C$62&lt;&gt;""),申込書!$AC$22,""),"-"))</f>
        <v/>
      </c>
      <c r="EB438" s="369"/>
      <c r="EC438" s="369"/>
      <c r="ED438" s="370" t="str">
        <f>IF(AND(申込書!$C$62&lt;&gt;"▼プルダウンより選択してください",申込書!$C$62&lt;&gt;"",$G438&lt;&gt;"",申込書!$V$62="特定学年のみ"),"申し込みする","")</f>
        <v/>
      </c>
      <c r="EE438" s="371"/>
      <c r="EF438" s="372"/>
      <c r="EG438" s="373" t="str">
        <f>IF(AND(申込書!$C$63&lt;&gt;"▼プルダウンより選択してください",申込書!$C$63&lt;&gt;"",申込書!$K$22&lt;&gt;"YYYY/MM/DD",$G438&lt;&gt;""),申込書!$K$22,"")</f>
        <v/>
      </c>
      <c r="EH438" s="369" t="str">
        <f>IF(EG438="","",IF(INDEX('コンテンツ＆備考マスタ'!$H:$J,MATCH(学校情報!EG$3,'コンテンツ＆備考マスタ'!$H:$H,0),3)="●",IF(AND(EG438&lt;&gt;"",ISNUMBER(申込書!$AC$22)=TRUE,申込書!$C$63&lt;&gt;"▼プルダウンより選択してください",申込書!$C$63&lt;&gt;""),申込書!$AC$22,""),"-"))</f>
        <v/>
      </c>
      <c r="EI438" s="369"/>
      <c r="EJ438" s="369"/>
      <c r="EK438" s="370" t="str">
        <f>IF(AND(申込書!$C$63&lt;&gt;"▼プルダウンより選択してください",申込書!$C$63&lt;&gt;"",$G438&lt;&gt;"",申込書!$V$63="特定学年のみ"),"申し込みする","")</f>
        <v/>
      </c>
      <c r="EL438" s="371"/>
      <c r="EM438" s="372"/>
      <c r="EN438" s="373" t="str">
        <f>IF(AND(申込書!$C$64&lt;&gt;"▼プルダウンより選択してください",申込書!$C$64&lt;&gt;"",申込書!$K$22&lt;&gt;"YYYY/MM/DD",$G438&lt;&gt;""),申込書!$K$22,"")</f>
        <v/>
      </c>
      <c r="EO438" s="369" t="str">
        <f>IF(EN438="","",IF(INDEX('コンテンツ＆備考マスタ'!$H:$J,MATCH(学校情報!EN$3,'コンテンツ＆備考マスタ'!$H:$H,0),3)="●",IF(AND(EN438&lt;&gt;"",ISNUMBER(申込書!$AC$22)=TRUE,申込書!$C$64&lt;&gt;"▼プルダウンより選択してください",申込書!$C$64&lt;&gt;""),申込書!$AC$22,""),"-"))</f>
        <v/>
      </c>
      <c r="EP438" s="369"/>
      <c r="EQ438" s="369"/>
      <c r="ER438" s="370" t="str">
        <f>IF(AND(申込書!$C$64&lt;&gt;"▼プルダウンより選択してください",申込書!$C$64&lt;&gt;"",$G438&lt;&gt;"",申込書!$V$64="特定学年のみ"),"申し込みする","")</f>
        <v/>
      </c>
      <c r="ES438" s="371"/>
      <c r="ET438" s="372"/>
      <c r="EU438" s="373" t="str">
        <f>IF(AND(申込書!$C$65&lt;&gt;"▼プルダウンより選択してください",申込書!$C$65&lt;&gt;"",申込書!$K$22&lt;&gt;"YYYY/MM/DD",$G438&lt;&gt;""),申込書!$K$22,"")</f>
        <v/>
      </c>
      <c r="EV438" s="369" t="str">
        <f>IF(EU438="","",IF(INDEX('コンテンツ＆備考マスタ'!$H:$J,MATCH(学校情報!EU$3,'コンテンツ＆備考マスタ'!$H:$H,0),3)="●",IF(AND(EU438&lt;&gt;"",ISNUMBER(申込書!$AC$22)=TRUE,申込書!$C$65&lt;&gt;"▼プルダウンより選択してください",申込書!$C$65&lt;&gt;""),申込書!$AC$22,""),"-"))</f>
        <v/>
      </c>
      <c r="EW438" s="369"/>
      <c r="EX438" s="369"/>
      <c r="EY438" s="370" t="str">
        <f>IF(AND(申込書!$C$65&lt;&gt;"▼プルダウンより選択してください",申込書!$C$65&lt;&gt;"",$G438&lt;&gt;"",申込書!$V$65="特定学年のみ"),"申し込みする","")</f>
        <v/>
      </c>
      <c r="EZ438" s="371"/>
      <c r="FA438" s="372"/>
      <c r="FB438" s="373" t="str">
        <f>IF(AND(申込書!$C$66&lt;&gt;"▼プルダウンより選択してください",申込書!$C$66&lt;&gt;"",申込書!$K$22&lt;&gt;"YYYY/MM/DD",$G438&lt;&gt;""),申込書!$K$22,"")</f>
        <v/>
      </c>
      <c r="FC438" s="369" t="str">
        <f>IF(FB438="","",IF(INDEX('コンテンツ＆備考マスタ'!$H:$J,MATCH(学校情報!FB$3,'コンテンツ＆備考マスタ'!$H:$H,0),3)="●",IF(AND(FB438&lt;&gt;"",ISNUMBER(申込書!$AC$22)=TRUE,申込書!$C$66&lt;&gt;"▼プルダウンより選択してください",申込書!$C$66&lt;&gt;""),申込書!$AC$22,""),"-"))</f>
        <v/>
      </c>
      <c r="FD438" s="369"/>
      <c r="FE438" s="369"/>
      <c r="FF438" s="370" t="str">
        <f>IF(AND(申込書!$C$66&lt;&gt;"▼プルダウンより選択してください",申込書!$C$66&lt;&gt;"",$G438&lt;&gt;"",申込書!$V$66="特定学年のみ"),"申し込みする","")</f>
        <v/>
      </c>
      <c r="FG438" s="371"/>
      <c r="FH438" s="372"/>
      <c r="FI438" s="373" t="str">
        <f>IF(AND(申込書!$C$67&lt;&gt;"▼プルダウンより選択してください",申込書!$C$67&lt;&gt;"",申込書!$K$22&lt;&gt;"YYYY/MM/DD",$G438&lt;&gt;""),申込書!$K$22,"")</f>
        <v/>
      </c>
      <c r="FJ438" s="369" t="str">
        <f>IF(FI438="","",IF(INDEX('コンテンツ＆備考マスタ'!$H:$J,MATCH(学校情報!FI$3,'コンテンツ＆備考マスタ'!$H:$H,0),3)="●",IF(AND(FI438&lt;&gt;"",ISNUMBER(申込書!$AC$22)=TRUE,申込書!$C$67&lt;&gt;"▼プルダウンより選択してください",申込書!$C$67&lt;&gt;""),申込書!$AC$22,""),"-"))</f>
        <v/>
      </c>
      <c r="FK438" s="369"/>
      <c r="FL438" s="369"/>
      <c r="FM438" s="370" t="str">
        <f>IF(AND(申込書!$C$67&lt;&gt;"▼プルダウンより選択してください",申込書!$C$67&lt;&gt;"",$G438&lt;&gt;"",申込書!$V$67="特定学年のみ"),"申し込みする","")</f>
        <v/>
      </c>
      <c r="FN438" s="371"/>
      <c r="FO438" s="372"/>
      <c r="FP438" s="373" t="str">
        <f>IF(AND(申込書!$C$68&lt;&gt;"▼プルダウンより選択してください",申込書!$C$68&lt;&gt;"",申込書!$K$22&lt;&gt;"YYYY/MM/DD",$G438&lt;&gt;""),申込書!$K$22,"")</f>
        <v/>
      </c>
      <c r="FQ438" s="369" t="str">
        <f>IF(FP438="","",IF(INDEX('コンテンツ＆備考マスタ'!$H:$J,MATCH(学校情報!FP$3,'コンテンツ＆備考マスタ'!$H:$H,0),3)="●",IF(AND(FP438&lt;&gt;"",ISNUMBER(申込書!$AC$22)=TRUE,申込書!$C$68&lt;&gt;"▼プルダウンより選択してください",申込書!$C$68&lt;&gt;""),申込書!$AC$22,""),"-"))</f>
        <v/>
      </c>
      <c r="FR438" s="369"/>
      <c r="FS438" s="369"/>
      <c r="FT438" s="370" t="str">
        <f>IF(AND(申込書!$C$68&lt;&gt;"▼プルダウンより選択してください",申込書!$C$68&lt;&gt;"",$G438&lt;&gt;"",申込書!$V$68="特定学年のみ"),"申し込みする","")</f>
        <v/>
      </c>
      <c r="FU438" s="371"/>
      <c r="FV438" s="372"/>
      <c r="FW438" s="373" t="str">
        <f>IF(AND(申込書!$C$69&lt;&gt;"▼プルダウンより選択してください",申込書!$C$69&lt;&gt;"",申込書!$K$22&lt;&gt;"YYYY/MM/DD",$G438&lt;&gt;""),申込書!$K$22,"")</f>
        <v/>
      </c>
      <c r="FX438" s="369" t="str">
        <f>IF(FW438="","",IF(INDEX('コンテンツ＆備考マスタ'!$H:$J,MATCH(学校情報!FW$3,'コンテンツ＆備考マスタ'!$H:$H,0),3)="●",IF(AND(FW438&lt;&gt;"",ISNUMBER(申込書!$AC$22)=TRUE,申込書!$C$69&lt;&gt;"▼プルダウンより選択してください",申込書!$C$69&lt;&gt;""),申込書!$AC$22,""),"-"))</f>
        <v/>
      </c>
      <c r="FY438" s="369"/>
      <c r="FZ438" s="369"/>
      <c r="GA438" s="370" t="str">
        <f>IF(AND(申込書!$C$69&lt;&gt;"▼プルダウンより選択してください",申込書!$C$69&lt;&gt;"",$G438&lt;&gt;"",申込書!$V$69="特定学年のみ"),"申し込みする","")</f>
        <v/>
      </c>
      <c r="GB438" s="371"/>
      <c r="GC438" s="372"/>
      <c r="GD438" s="373" t="str">
        <f>IF(AND(申込書!$C$70&lt;&gt;"▼プルダウンより選択してください",申込書!$C$70&lt;&gt;"",申込書!$K$22&lt;&gt;"YYYY/MM/DD",$G438&lt;&gt;""),申込書!$K$22,"")</f>
        <v/>
      </c>
      <c r="GE438" s="369" t="str">
        <f>IF(GD438="","",IF(INDEX('コンテンツ＆備考マスタ'!$H:$J,MATCH(学校情報!GD$3,'コンテンツ＆備考マスタ'!$H:$H,0),3)="●",IF(AND(GD438&lt;&gt;"",ISNUMBER(申込書!$AC$22)=TRUE,申込書!$C$70&lt;&gt;"▼プルダウンより選択してください",申込書!$C$70&lt;&gt;""),申込書!$AC$22,""),"-"))</f>
        <v/>
      </c>
      <c r="GF438" s="369"/>
      <c r="GG438" s="369"/>
      <c r="GH438" s="370" t="str">
        <f>IF(AND(申込書!$C$70&lt;&gt;"▼プルダウンより選択してください",申込書!$C$70&lt;&gt;"",$G438&lt;&gt;"",申込書!$V$70="特定学年のみ"),"申し込みする","")</f>
        <v/>
      </c>
      <c r="GI438" s="371"/>
      <c r="GJ438" s="372"/>
      <c r="GK438" s="373" t="str">
        <f>IF(AND(申込書!$C$71&lt;&gt;"▼プルダウンより選択してください",申込書!$C$71&lt;&gt;"",申込書!$K$22&lt;&gt;"YYYY/MM/DD",$G438&lt;&gt;""),申込書!$K$22,"")</f>
        <v/>
      </c>
      <c r="GL438" s="369" t="str">
        <f>IF(GK438="","",IF(INDEX('コンテンツ＆備考マスタ'!$H:$J,MATCH(学校情報!GK$3,'コンテンツ＆備考マスタ'!$H:$H,0),3)="●",IF(AND(GK438&lt;&gt;"",ISNUMBER(申込書!$AC$22)=TRUE,申込書!$C$71&lt;&gt;"▼プルダウンより選択してください",申込書!$C$71&lt;&gt;""),申込書!$AC$22,""),"-"))</f>
        <v/>
      </c>
      <c r="GM438" s="369"/>
      <c r="GN438" s="369"/>
      <c r="GO438" s="370" t="str">
        <f>IF(AND(申込書!$C$71&lt;&gt;"▼プルダウンより選択してください",申込書!$C$71&lt;&gt;"",$G438&lt;&gt;"",申込書!$V$71="特定学年のみ"),"申し込みする","")</f>
        <v/>
      </c>
      <c r="GP438" s="371"/>
      <c r="GQ438" s="372"/>
      <c r="GR438" s="373" t="str">
        <f>IF(AND(申込書!$C$72&lt;&gt;"▼プルダウンより選択してください",申込書!$C$72&lt;&gt;"",申込書!$K$22&lt;&gt;"YYYY/MM/DD",$G438&lt;&gt;""),申込書!$K$22,"")</f>
        <v/>
      </c>
      <c r="GS438" s="369" t="str">
        <f>IF(GR438="","",IF(INDEX('コンテンツ＆備考マスタ'!$H:$J,MATCH(学校情報!GR$3,'コンテンツ＆備考マスタ'!$H:$H,0),3)="●",IF(AND(GR438&lt;&gt;"",ISNUMBER(申込書!$AC$22)=TRUE,申込書!$C$72&lt;&gt;"▼プルダウンより選択してください",申込書!$C$72&lt;&gt;""),申込書!$AC$22,""),"-"))</f>
        <v/>
      </c>
      <c r="GT438" s="369"/>
      <c r="GU438" s="369"/>
      <c r="GV438" s="370" t="str">
        <f>IF(AND(申込書!$C$72&lt;&gt;"▼プルダウンより選択してください",申込書!$C$72&lt;&gt;"",$G438&lt;&gt;"",申込書!$V$72="特定学年のみ"),"申し込みする","")</f>
        <v/>
      </c>
      <c r="GW438" s="371"/>
      <c r="GX438" s="372"/>
      <c r="GY438" s="373" t="str">
        <f>IF(AND(申込書!$C$73&lt;&gt;"▼プルダウンより選択してください",申込書!$C$73&lt;&gt;"",申込書!$K$22&lt;&gt;"YYYY/MM/DD",$G438&lt;&gt;""),申込書!$K$22,"")</f>
        <v/>
      </c>
      <c r="GZ438" s="369" t="str">
        <f>IF(GY438="","",IF(INDEX('コンテンツ＆備考マスタ'!$H:$J,MATCH(学校情報!GY$3,'コンテンツ＆備考マスタ'!$H:$H,0),3)="●",IF(AND(GY438&lt;&gt;"",ISNUMBER(申込書!$AC$22)=TRUE,申込書!$C$73&lt;&gt;"▼プルダウンより選択してください",申込書!$C$73&lt;&gt;""),申込書!$AC$22,""),"-"))</f>
        <v/>
      </c>
      <c r="HA438" s="369"/>
      <c r="HB438" s="369"/>
      <c r="HC438" s="370" t="str">
        <f>IF(AND(申込書!$C$73&lt;&gt;"▼プルダウンより選択してください",申込書!$C$73&lt;&gt;"",$G438&lt;&gt;"",申込書!$V$73="特定学年のみ"),"申し込みする","")</f>
        <v/>
      </c>
      <c r="HD438" s="371"/>
      <c r="HE438" s="372"/>
      <c r="HF438" s="373" t="str">
        <f>IF(AND(申込書!$C$74&lt;&gt;"▼プルダウンより選択してください",申込書!$C$74&lt;&gt;"",申込書!$K$22&lt;&gt;"YYYY/MM/DD",$G438&lt;&gt;""),申込書!$K$22,"")</f>
        <v/>
      </c>
      <c r="HG438" s="369" t="str">
        <f>IF(HF438="","",IF(INDEX('コンテンツ＆備考マスタ'!$H:$J,MATCH(学校情報!HF$3,'コンテンツ＆備考マスタ'!$H:$H,0),3)="●",IF(AND(HF438&lt;&gt;"",ISNUMBER(申込書!$AC$22)=TRUE,申込書!$C$74&lt;&gt;"▼プルダウンより選択してください",申込書!$C$74&lt;&gt;""),申込書!$AC$22,""),"-"))</f>
        <v/>
      </c>
      <c r="HH438" s="369"/>
      <c r="HI438" s="369"/>
      <c r="HJ438" s="370" t="str">
        <f>IF(AND(申込書!$C$74&lt;&gt;"▼プルダウンより選択してください",申込書!$C$74&lt;&gt;"",$G438&lt;&gt;"",申込書!$V$74="特定学年のみ"),"申し込みする","")</f>
        <v/>
      </c>
      <c r="HK438" s="371"/>
      <c r="HL438" s="372"/>
      <c r="HM438" s="373" t="str">
        <f>IF(AND(申込書!$C$75&lt;&gt;"▼プルダウンより選択してください",申込書!$C$75&lt;&gt;"",申込書!$K$22&lt;&gt;"YYYY/MM/DD",$G438&lt;&gt;""),申込書!$K$22,"")</f>
        <v/>
      </c>
      <c r="HN438" s="369" t="str">
        <f>IF(HM438="","",IF(INDEX('コンテンツ＆備考マスタ'!$H:$J,MATCH(学校情報!HM$3,'コンテンツ＆備考マスタ'!$H:$H,0),3)="●",IF(AND(HM438&lt;&gt;"",ISNUMBER(申込書!$AC$22)=TRUE,申込書!$C$75&lt;&gt;"▼プルダウンより選択してください",申込書!$C$75&lt;&gt;""),申込書!$AC$22,""),"-"))</f>
        <v/>
      </c>
      <c r="HO438" s="369"/>
      <c r="HP438" s="369"/>
      <c r="HQ438" s="370" t="str">
        <f>IF(AND(申込書!$C$75&lt;&gt;"▼プルダウンより選択してください",申込書!$C$75&lt;&gt;"",$G438&lt;&gt;"",申込書!$V$75="特定学年のみ"),"申し込みする","")</f>
        <v/>
      </c>
      <c r="HR438" s="371"/>
      <c r="HS438" s="371"/>
      <c r="HT438" s="374" t="str">
        <f>IF(AND(申込書!$C$76&lt;&gt;"▼プルダウンより選択してください",申込書!$C$76&lt;&gt;"",申込書!$K$22&lt;&gt;"YYYY/MM/DD",$G438&lt;&gt;""),申込書!$K$22,"")</f>
        <v/>
      </c>
      <c r="HU438" s="369" t="str">
        <f>IF(HT438="","",IF(INDEX('コンテンツ＆備考マスタ'!$H:$J,MATCH(学校情報!HT$3,'コンテンツ＆備考マスタ'!$H:$H,0),3)="●",IF(AND(HT438&lt;&gt;"",ISNUMBER(申込書!$AC$22)=TRUE,申込書!$C$76&lt;&gt;"▼プルダウンより選択してください",申込書!$C$76&lt;&gt;""),申込書!$AC$22,""),"-"))</f>
        <v/>
      </c>
      <c r="HV438" s="369"/>
      <c r="HW438" s="369"/>
      <c r="HX438" s="370" t="str">
        <f>IF(AND(申込書!$C$76&lt;&gt;"▼プルダウンより選択してください",申込書!$C$76&lt;&gt;"",$G438&lt;&gt;"",申込書!$V$76="特定学年のみ"),"申し込みする","")</f>
        <v/>
      </c>
      <c r="HY438" s="371"/>
      <c r="HZ438" s="372"/>
      <c r="IA438" s="69"/>
    </row>
    <row r="439" spans="2:235" ht="26.85" hidden="1" customHeight="1" outlineLevel="1">
      <c r="B439" s="365">
        <f t="shared" si="18"/>
        <v>434</v>
      </c>
      <c r="C439" s="55"/>
      <c r="D439" s="56"/>
      <c r="E439" s="154"/>
      <c r="F439" s="57"/>
      <c r="G439" s="58"/>
      <c r="H439" s="59"/>
      <c r="I439" s="60"/>
      <c r="J439" s="61"/>
      <c r="K439" s="366" t="str">
        <f t="shared" si="19"/>
        <v/>
      </c>
      <c r="L439" s="62"/>
      <c r="M439" s="322"/>
      <c r="N439" s="63"/>
      <c r="O439" s="64"/>
      <c r="P439" s="367" t="str">
        <f t="shared" si="20"/>
        <v/>
      </c>
      <c r="Q439" s="65"/>
      <c r="R439" s="66"/>
      <c r="S439" s="67"/>
      <c r="T439" s="68"/>
      <c r="U439" s="68"/>
      <c r="V439" s="68"/>
      <c r="W439" s="66"/>
      <c r="X439" s="281"/>
      <c r="Y439" s="368" t="str">
        <f>IF(AND(申込書!$C$47&lt;&gt;"▼プルダウンより選択してください",申込書!$C$47&lt;&gt;"",申込書!$K$22&lt;&gt;"YYYY/MM/DD",$G439&lt;&gt;""),申込書!$K$22,"")</f>
        <v/>
      </c>
      <c r="Z439" s="369" t="str">
        <f>IF(Y439="","",IF(INDEX('コンテンツ＆備考マスタ'!$H:$J,MATCH(学校情報!Y$3,'コンテンツ＆備考マスタ'!$H:$H,0),3)="●",IF(AND(Y439&lt;&gt;"",ISNUMBER(申込書!$AC$22)=TRUE,申込書!$C$47&lt;&gt;"▼プルダウンより選択してください",申込書!$C$47&lt;&gt;""),申込書!$AC$22,""),"-"))</f>
        <v/>
      </c>
      <c r="AA439" s="369"/>
      <c r="AB439" s="369"/>
      <c r="AC439" s="370" t="str">
        <f>IF(AND(申込書!$C$47&lt;&gt;"▼プルダウンより選択してください",申込書!$C$47&lt;&gt;"",$G439&lt;&gt;"",申込書!$V$47="特定学年のみ"),"申し込みする","")</f>
        <v/>
      </c>
      <c r="AD439" s="371"/>
      <c r="AE439" s="372"/>
      <c r="AF439" s="373" t="str">
        <f>IF(AND(申込書!$C$48&lt;&gt;"▼プルダウンより選択してください",申込書!$C$48&lt;&gt;"",申込書!$K$22&lt;&gt;"YYYY/MM/DD",$G439&lt;&gt;""),申込書!$K$22,"")</f>
        <v/>
      </c>
      <c r="AG439" s="369" t="str">
        <f>IF(AF439="","",IF(INDEX('コンテンツ＆備考マスタ'!$H:$J,MATCH(学校情報!AF$3,'コンテンツ＆備考マスタ'!$H:$H,0),3)="●",IF(AND(AF439&lt;&gt;"",ISNUMBER(申込書!$AC$22)=TRUE,申込書!$C$48&lt;&gt;"▼プルダウンより選択してください",申込書!$C$48&lt;&gt;""),申込書!$AC$22,""),"-"))</f>
        <v/>
      </c>
      <c r="AH439" s="369"/>
      <c r="AI439" s="369"/>
      <c r="AJ439" s="370" t="str">
        <f>IF(AND(申込書!$C$48&lt;&gt;"▼プルダウンより選択してください",申込書!$C$48&lt;&gt;"",$G439&lt;&gt;"",申込書!$V$48="特定学年のみ"),"申し込みする","")</f>
        <v/>
      </c>
      <c r="AK439" s="371"/>
      <c r="AL439" s="372"/>
      <c r="AM439" s="373" t="str">
        <f>IF(AND(申込書!$C$49&lt;&gt;"▼プルダウンより選択してください",申込書!$C$49&lt;&gt;"",申込書!$K$22&lt;&gt;"YYYY/MM/DD",$G439&lt;&gt;""),申込書!$K$22,"")</f>
        <v/>
      </c>
      <c r="AN439" s="369" t="str">
        <f>IF(AM439="","",IF(INDEX('コンテンツ＆備考マスタ'!$H:$J,MATCH(学校情報!AM$3,'コンテンツ＆備考マスタ'!$H:$H,0),3)="●",IF(AND(AM439&lt;&gt;"",ISNUMBER(申込書!$AC$22)=TRUE,申込書!$C$49&lt;&gt;"▼プルダウンより選択してください",申込書!$C$49&lt;&gt;""),申込書!$AC$22,""),"-"))</f>
        <v/>
      </c>
      <c r="AO439" s="369"/>
      <c r="AP439" s="369"/>
      <c r="AQ439" s="370" t="str">
        <f>IF(AND(申込書!$C$49&lt;&gt;"▼プルダウンより選択してください",申込書!$C$49&lt;&gt;"",$G439&lt;&gt;"",申込書!$V$49="特定学年のみ"),"申し込みする","")</f>
        <v/>
      </c>
      <c r="AR439" s="371"/>
      <c r="AS439" s="372"/>
      <c r="AT439" s="373" t="str">
        <f>IF(AND(申込書!$C$50&lt;&gt;"▼プルダウンより選択してください",申込書!$C$50&lt;&gt;"",申込書!$K$22&lt;&gt;"YYYY/MM/DD",$G439&lt;&gt;""),申込書!$K$22,"")</f>
        <v/>
      </c>
      <c r="AU439" s="369" t="str">
        <f>IF(AT439="","",IF(INDEX('コンテンツ＆備考マスタ'!$H:$J,MATCH(学校情報!AT$3,'コンテンツ＆備考マスタ'!$H:$H,0),3)="●",IF(AND(AT439&lt;&gt;"",ISNUMBER(申込書!$AC$22)=TRUE,申込書!$C$50&lt;&gt;"▼プルダウンより選択してください",申込書!$C$50&lt;&gt;""),申込書!$AC$22,""),"-"))</f>
        <v/>
      </c>
      <c r="AV439" s="369"/>
      <c r="AW439" s="369"/>
      <c r="AX439" s="370" t="str">
        <f>IF(AND(申込書!$C$50&lt;&gt;"▼プルダウンより選択してください",申込書!$C$50&lt;&gt;"",$G439&lt;&gt;"",申込書!$V$50="特定学年のみ"),"申し込みする","")</f>
        <v/>
      </c>
      <c r="AY439" s="371"/>
      <c r="AZ439" s="372"/>
      <c r="BA439" s="373" t="str">
        <f>IF(AND(申込書!$C$51&lt;&gt;"▼プルダウンより選択してください",申込書!$C$51&lt;&gt;"",申込書!$K$22&lt;&gt;"YYYY/MM/DD",$G439&lt;&gt;""),申込書!$K$22,"")</f>
        <v/>
      </c>
      <c r="BB439" s="369" t="str">
        <f>IF(BA439="","",IF(INDEX('コンテンツ＆備考マスタ'!$H:$J,MATCH(学校情報!BA$3,'コンテンツ＆備考マスタ'!$H:$H,0),3)="●",IF(AND(BA439&lt;&gt;"",ISNUMBER(申込書!$AC$22)=TRUE,申込書!$C$51&lt;&gt;"▼プルダウンより選択してください",申込書!$C$51&lt;&gt;""),申込書!$AC$22,""),"-"))</f>
        <v/>
      </c>
      <c r="BC439" s="369"/>
      <c r="BD439" s="369"/>
      <c r="BE439" s="370" t="str">
        <f>IF(AND(申込書!$C$51&lt;&gt;"▼プルダウンより選択してください",申込書!$C$51&lt;&gt;"",$G439&lt;&gt;"",申込書!$V$51="特定学年のみ"),"申し込みする","")</f>
        <v/>
      </c>
      <c r="BF439" s="371"/>
      <c r="BG439" s="372"/>
      <c r="BH439" s="373" t="str">
        <f>IF(AND(申込書!$C$52&lt;&gt;"▼プルダウンより選択してください",申込書!$C$52&lt;&gt;"",申込書!$K$22&lt;&gt;"YYYY/MM/DD",$G439&lt;&gt;""),申込書!$K$22,"")</f>
        <v/>
      </c>
      <c r="BI439" s="369" t="str">
        <f>IF(BH439="","",IF(INDEX('コンテンツ＆備考マスタ'!$H:$J,MATCH(学校情報!BH$3,'コンテンツ＆備考マスタ'!$H:$H,0),3)="●",IF(AND(BH439&lt;&gt;"",ISNUMBER(申込書!$AC$22)=TRUE,申込書!$C$52&lt;&gt;"▼プルダウンより選択してください",申込書!$C$52&lt;&gt;""),申込書!$AC$22,""),"-"))</f>
        <v/>
      </c>
      <c r="BJ439" s="369"/>
      <c r="BK439" s="369"/>
      <c r="BL439" s="370" t="str">
        <f>IF(AND(申込書!$C$52&lt;&gt;"▼プルダウンより選択してください",申込書!$C$52&lt;&gt;"",$G439&lt;&gt;"",申込書!$V$52="特定学年のみ"),"申し込みする","")</f>
        <v/>
      </c>
      <c r="BM439" s="371"/>
      <c r="BN439" s="372"/>
      <c r="BO439" s="373" t="str">
        <f>IF(AND(申込書!$C$53&lt;&gt;"▼プルダウンより選択してください",申込書!$C$53&lt;&gt;"",申込書!$K$22&lt;&gt;"YYYY/MM/DD",$G439&lt;&gt;""),申込書!$K$22,"")</f>
        <v/>
      </c>
      <c r="BP439" s="369" t="str">
        <f>IF(BO439="","",IF(INDEX('コンテンツ＆備考マスタ'!$H:$J,MATCH(学校情報!BO$3,'コンテンツ＆備考マスタ'!$H:$H,0),3)="●",IF(AND(BO439&lt;&gt;"",ISNUMBER(申込書!$AC$22)=TRUE,申込書!$C$53&lt;&gt;"▼プルダウンより選択してください",申込書!$C$53&lt;&gt;""),申込書!$AC$22,""),"-"))</f>
        <v/>
      </c>
      <c r="BQ439" s="369"/>
      <c r="BR439" s="369"/>
      <c r="BS439" s="370" t="str">
        <f>IF(AND(申込書!$C$53&lt;&gt;"▼プルダウンより選択してください",申込書!$C$53&lt;&gt;"",$G439&lt;&gt;"",申込書!$V$53="特定学年のみ"),"申し込みする","")</f>
        <v/>
      </c>
      <c r="BT439" s="371"/>
      <c r="BU439" s="372"/>
      <c r="BV439" s="373" t="str">
        <f>IF(AND(申込書!$C$54&lt;&gt;"▼プルダウンより選択してください",申込書!$C$54&lt;&gt;"",申込書!$K$22&lt;&gt;"YYYY/MM/DD",$G439&lt;&gt;""),申込書!$K$22,"")</f>
        <v/>
      </c>
      <c r="BW439" s="369" t="str">
        <f>IF(BV439="","",IF(INDEX('コンテンツ＆備考マスタ'!$H:$J,MATCH(学校情報!BV$3,'コンテンツ＆備考マスタ'!$H:$H,0),3)="●",IF(AND(BV439&lt;&gt;"",ISNUMBER(申込書!$AC$22)=TRUE,申込書!$C$54&lt;&gt;"▼プルダウンより選択してください",申込書!$C$54&lt;&gt;""),申込書!$AC$22,""),"-"))</f>
        <v/>
      </c>
      <c r="BX439" s="369"/>
      <c r="BY439" s="369"/>
      <c r="BZ439" s="370" t="str">
        <f>IF(AND(申込書!$C$54&lt;&gt;"▼プルダウンより選択してください",申込書!$C$54&lt;&gt;"",$G439&lt;&gt;"",申込書!$V$54="特定学年のみ"),"申し込みする","")</f>
        <v/>
      </c>
      <c r="CA439" s="371"/>
      <c r="CB439" s="372"/>
      <c r="CC439" s="373" t="str">
        <f>IF(AND(申込書!$C$55&lt;&gt;"▼プルダウンより選択してください",申込書!$C$55&lt;&gt;"",申込書!$K$22&lt;&gt;"YYYY/MM/DD",$G439&lt;&gt;""),申込書!$K$22,"")</f>
        <v/>
      </c>
      <c r="CD439" s="369" t="str">
        <f>IF(CC439="","",IF(INDEX('コンテンツ＆備考マスタ'!$H:$J,MATCH(学校情報!CC$3,'コンテンツ＆備考マスタ'!$H:$H,0),3)="●",IF(AND(CC439&lt;&gt;"",ISNUMBER(申込書!$AC$22)=TRUE,申込書!$C$55&lt;&gt;"▼プルダウンより選択してください",申込書!$C$55&lt;&gt;""),申込書!$AC$22,""),"-"))</f>
        <v/>
      </c>
      <c r="CE439" s="369"/>
      <c r="CF439" s="369"/>
      <c r="CG439" s="370" t="str">
        <f>IF(AND(申込書!$C$55&lt;&gt;"▼プルダウンより選択してください",申込書!$C$55&lt;&gt;"",$G439&lt;&gt;"",申込書!$V$55="特定学年のみ"),"申し込みする","")</f>
        <v/>
      </c>
      <c r="CH439" s="371"/>
      <c r="CI439" s="372"/>
      <c r="CJ439" s="373" t="str">
        <f>IF(AND(申込書!$C$56&lt;&gt;"▼プルダウンより選択してください",申込書!$C$56&lt;&gt;"",申込書!$K$22&lt;&gt;"YYYY/MM/DD",$G439&lt;&gt;""),申込書!$K$22,"")</f>
        <v/>
      </c>
      <c r="CK439" s="369" t="str">
        <f>IF(CJ439="","",IF(INDEX('コンテンツ＆備考マスタ'!$H:$J,MATCH(学校情報!CJ$3,'コンテンツ＆備考マスタ'!$H:$H,0),3)="●",IF(AND(CJ439&lt;&gt;"",ISNUMBER(申込書!$AC$22)=TRUE,申込書!$C$56&lt;&gt;"▼プルダウンより選択してください",申込書!$C$56&lt;&gt;""),申込書!$AC$22,""),"-"))</f>
        <v/>
      </c>
      <c r="CL439" s="369"/>
      <c r="CM439" s="369"/>
      <c r="CN439" s="370" t="str">
        <f>IF(AND(申込書!$C$56&lt;&gt;"▼プルダウンより選択してください",申込書!$C$56&lt;&gt;"",$G439&lt;&gt;"",申込書!$V$56="特定学年のみ"),"申し込みする","")</f>
        <v/>
      </c>
      <c r="CO439" s="371"/>
      <c r="CP439" s="372"/>
      <c r="CQ439" s="373" t="str">
        <f>IF(AND(申込書!$C$57&lt;&gt;"▼プルダウンより選択してください",申込書!$C$57&lt;&gt;"",申込書!$K$22&lt;&gt;"YYYY/MM/DD",$G439&lt;&gt;""),申込書!$K$22,"")</f>
        <v/>
      </c>
      <c r="CR439" s="369" t="str">
        <f>IF(CQ439="","",IF(INDEX('コンテンツ＆備考マスタ'!$H:$J,MATCH(学校情報!CQ$3,'コンテンツ＆備考マスタ'!$H:$H,0),3)="●",IF(AND(CQ439&lt;&gt;"",ISNUMBER(申込書!$AC$22)=TRUE,申込書!$C$57&lt;&gt;"▼プルダウンより選択してください",申込書!$C$57&lt;&gt;""),申込書!$AC$22,""),"-"))</f>
        <v/>
      </c>
      <c r="CS439" s="369"/>
      <c r="CT439" s="369"/>
      <c r="CU439" s="369" t="str">
        <f>IF(AND(申込書!$C$57&lt;&gt;"▼プルダウンより選択してください",申込書!$C$57&lt;&gt;"",$G439&lt;&gt;"",申込書!$V$57="特定学年のみ"),"申し込みする","")</f>
        <v/>
      </c>
      <c r="CV439" s="371"/>
      <c r="CW439" s="372"/>
      <c r="CX439" s="373" t="str">
        <f>IF(AND(申込書!$C$58&lt;&gt;"▼プルダウンより選択してください",申込書!$C$58&lt;&gt;"",申込書!$K$22&lt;&gt;"YYYY/MM/DD",$G439&lt;&gt;""),申込書!$K$22,"")</f>
        <v/>
      </c>
      <c r="CY439" s="369" t="str">
        <f>IF(CX439="","",IF(INDEX('コンテンツ＆備考マスタ'!$H:$J,MATCH(学校情報!CX$3,'コンテンツ＆備考マスタ'!$H:$H,0),3)="●",IF(AND(CX439&lt;&gt;"",ISNUMBER(申込書!$AC$22)=TRUE,申込書!$C$58&lt;&gt;"▼プルダウンより選択してください",申込書!$C$58&lt;&gt;""),申込書!$AC$22,""),"-"))</f>
        <v/>
      </c>
      <c r="CZ439" s="369"/>
      <c r="DA439" s="369"/>
      <c r="DB439" s="369" t="str">
        <f>IF(AND(申込書!$C$58&lt;&gt;"▼プルダウンより選択してください",申込書!$C$58&lt;&gt;"",$G439&lt;&gt;"",申込書!$V$58="特定学年のみ"),"申し込みする","")</f>
        <v/>
      </c>
      <c r="DC439" s="371"/>
      <c r="DD439" s="372"/>
      <c r="DE439" s="373" t="str">
        <f>IF(AND(申込書!$C$59&lt;&gt;"▼プルダウンより選択してください",申込書!$C$59&lt;&gt;"",申込書!$K$22&lt;&gt;"YYYY/MM/DD",$G439&lt;&gt;""),申込書!$K$22,"")</f>
        <v/>
      </c>
      <c r="DF439" s="369" t="str">
        <f>IF(DE439="","",IF(INDEX('コンテンツ＆備考マスタ'!$H:$J,MATCH(学校情報!DE$3,'コンテンツ＆備考マスタ'!$H:$H,0),3)="●",IF(AND(DE439&lt;&gt;"",ISNUMBER(申込書!$AC$22)=TRUE,申込書!$C$59&lt;&gt;"▼プルダウンより選択してください",申込書!$C$59&lt;&gt;""),申込書!$AC$22,""),"-"))</f>
        <v/>
      </c>
      <c r="DG439" s="369"/>
      <c r="DH439" s="369"/>
      <c r="DI439" s="369" t="str">
        <f>IF(AND(申込書!$C$59&lt;&gt;"▼プルダウンより選択してください",申込書!$C$59&lt;&gt;"",$G439&lt;&gt;"",申込書!$V$59="特定学年のみ"),"申し込みする","")</f>
        <v/>
      </c>
      <c r="DJ439" s="371"/>
      <c r="DK439" s="372"/>
      <c r="DL439" s="373" t="str">
        <f>IF(AND(申込書!$C$60&lt;&gt;"▼プルダウンより選択してください",申込書!$C$60&lt;&gt;"",申込書!$K$22&lt;&gt;"YYYY/MM/DD",$G439&lt;&gt;""),申込書!$K$22,"")</f>
        <v/>
      </c>
      <c r="DM439" s="369" t="str">
        <f>IF(DL439="","",IF(INDEX('コンテンツ＆備考マスタ'!$H:$J,MATCH(学校情報!DL$3,'コンテンツ＆備考マスタ'!$H:$H,0),3)="●",IF(AND(DL439&lt;&gt;"",ISNUMBER(申込書!$AC$22)=TRUE,申込書!$C$60&lt;&gt;"▼プルダウンより選択してください",申込書!$C$60&lt;&gt;""),申込書!$AC$22,""),"-"))</f>
        <v/>
      </c>
      <c r="DN439" s="369"/>
      <c r="DO439" s="369"/>
      <c r="DP439" s="369" t="str">
        <f>IF(AND(申込書!$C$60&lt;&gt;"▼プルダウンより選択してください",申込書!$C$60&lt;&gt;"",$G439&lt;&gt;"",申込書!$V$60="特定学年のみ"),"申し込みする","")</f>
        <v/>
      </c>
      <c r="DQ439" s="371"/>
      <c r="DR439" s="372"/>
      <c r="DS439" s="373" t="str">
        <f>IF(AND(申込書!$C$61&lt;&gt;"▼プルダウンより選択してください",申込書!$C$61&lt;&gt;"",申込書!$K$22&lt;&gt;"YYYY/MM/DD",$G439&lt;&gt;""),申込書!$K$22,"")</f>
        <v/>
      </c>
      <c r="DT439" s="369" t="str">
        <f>IF(DS439="","",IF(INDEX('コンテンツ＆備考マスタ'!$H:$J,MATCH(学校情報!DS$3,'コンテンツ＆備考マスタ'!$H:$H,0),3)="●",IF(AND(DS439&lt;&gt;"",ISNUMBER(申込書!$AC$22)=TRUE,申込書!$C$61&lt;&gt;"▼プルダウンより選択してください",申込書!$C$61&lt;&gt;""),申込書!$AC$22,""),"-"))</f>
        <v/>
      </c>
      <c r="DU439" s="369"/>
      <c r="DV439" s="369"/>
      <c r="DW439" s="369" t="str">
        <f>IF(AND(申込書!$C$61&lt;&gt;"▼プルダウンより選択してください",申込書!$C$61&lt;&gt;"",$G439&lt;&gt;"",申込書!$V$61="特定学年のみ"),"申し込みする","")</f>
        <v/>
      </c>
      <c r="DX439" s="371"/>
      <c r="DY439" s="372"/>
      <c r="DZ439" s="373" t="str">
        <f>IF(AND(申込書!$C$62&lt;&gt;"▼プルダウンより選択してください",申込書!$C$62&lt;&gt;"",申込書!$K$22&lt;&gt;"YYYY/MM/DD",$G439&lt;&gt;""),申込書!$K$22,"")</f>
        <v/>
      </c>
      <c r="EA439" s="369" t="str">
        <f>IF(DZ439="","",IF(INDEX('コンテンツ＆備考マスタ'!$H:$J,MATCH(学校情報!DZ$3,'コンテンツ＆備考マスタ'!$H:$H,0),3)="●",IF(AND(DZ439&lt;&gt;"",ISNUMBER(申込書!$AC$22)=TRUE,申込書!$C$62&lt;&gt;"▼プルダウンより選択してください",申込書!$C$62&lt;&gt;""),申込書!$AC$22,""),"-"))</f>
        <v/>
      </c>
      <c r="EB439" s="369"/>
      <c r="EC439" s="369"/>
      <c r="ED439" s="370" t="str">
        <f>IF(AND(申込書!$C$62&lt;&gt;"▼プルダウンより選択してください",申込書!$C$62&lt;&gt;"",$G439&lt;&gt;"",申込書!$V$62="特定学年のみ"),"申し込みする","")</f>
        <v/>
      </c>
      <c r="EE439" s="371"/>
      <c r="EF439" s="372"/>
      <c r="EG439" s="373" t="str">
        <f>IF(AND(申込書!$C$63&lt;&gt;"▼プルダウンより選択してください",申込書!$C$63&lt;&gt;"",申込書!$K$22&lt;&gt;"YYYY/MM/DD",$G439&lt;&gt;""),申込書!$K$22,"")</f>
        <v/>
      </c>
      <c r="EH439" s="369" t="str">
        <f>IF(EG439="","",IF(INDEX('コンテンツ＆備考マスタ'!$H:$J,MATCH(学校情報!EG$3,'コンテンツ＆備考マスタ'!$H:$H,0),3)="●",IF(AND(EG439&lt;&gt;"",ISNUMBER(申込書!$AC$22)=TRUE,申込書!$C$63&lt;&gt;"▼プルダウンより選択してください",申込書!$C$63&lt;&gt;""),申込書!$AC$22,""),"-"))</f>
        <v/>
      </c>
      <c r="EI439" s="369"/>
      <c r="EJ439" s="369"/>
      <c r="EK439" s="370" t="str">
        <f>IF(AND(申込書!$C$63&lt;&gt;"▼プルダウンより選択してください",申込書!$C$63&lt;&gt;"",$G439&lt;&gt;"",申込書!$V$63="特定学年のみ"),"申し込みする","")</f>
        <v/>
      </c>
      <c r="EL439" s="371"/>
      <c r="EM439" s="372"/>
      <c r="EN439" s="373" t="str">
        <f>IF(AND(申込書!$C$64&lt;&gt;"▼プルダウンより選択してください",申込書!$C$64&lt;&gt;"",申込書!$K$22&lt;&gt;"YYYY/MM/DD",$G439&lt;&gt;""),申込書!$K$22,"")</f>
        <v/>
      </c>
      <c r="EO439" s="369" t="str">
        <f>IF(EN439="","",IF(INDEX('コンテンツ＆備考マスタ'!$H:$J,MATCH(学校情報!EN$3,'コンテンツ＆備考マスタ'!$H:$H,0),3)="●",IF(AND(EN439&lt;&gt;"",ISNUMBER(申込書!$AC$22)=TRUE,申込書!$C$64&lt;&gt;"▼プルダウンより選択してください",申込書!$C$64&lt;&gt;""),申込書!$AC$22,""),"-"))</f>
        <v/>
      </c>
      <c r="EP439" s="369"/>
      <c r="EQ439" s="369"/>
      <c r="ER439" s="370" t="str">
        <f>IF(AND(申込書!$C$64&lt;&gt;"▼プルダウンより選択してください",申込書!$C$64&lt;&gt;"",$G439&lt;&gt;"",申込書!$V$64="特定学年のみ"),"申し込みする","")</f>
        <v/>
      </c>
      <c r="ES439" s="371"/>
      <c r="ET439" s="372"/>
      <c r="EU439" s="373" t="str">
        <f>IF(AND(申込書!$C$65&lt;&gt;"▼プルダウンより選択してください",申込書!$C$65&lt;&gt;"",申込書!$K$22&lt;&gt;"YYYY/MM/DD",$G439&lt;&gt;""),申込書!$K$22,"")</f>
        <v/>
      </c>
      <c r="EV439" s="369" t="str">
        <f>IF(EU439="","",IF(INDEX('コンテンツ＆備考マスタ'!$H:$J,MATCH(学校情報!EU$3,'コンテンツ＆備考マスタ'!$H:$H,0),3)="●",IF(AND(EU439&lt;&gt;"",ISNUMBER(申込書!$AC$22)=TRUE,申込書!$C$65&lt;&gt;"▼プルダウンより選択してください",申込書!$C$65&lt;&gt;""),申込書!$AC$22,""),"-"))</f>
        <v/>
      </c>
      <c r="EW439" s="369"/>
      <c r="EX439" s="369"/>
      <c r="EY439" s="370" t="str">
        <f>IF(AND(申込書!$C$65&lt;&gt;"▼プルダウンより選択してください",申込書!$C$65&lt;&gt;"",$G439&lt;&gt;"",申込書!$V$65="特定学年のみ"),"申し込みする","")</f>
        <v/>
      </c>
      <c r="EZ439" s="371"/>
      <c r="FA439" s="372"/>
      <c r="FB439" s="373" t="str">
        <f>IF(AND(申込書!$C$66&lt;&gt;"▼プルダウンより選択してください",申込書!$C$66&lt;&gt;"",申込書!$K$22&lt;&gt;"YYYY/MM/DD",$G439&lt;&gt;""),申込書!$K$22,"")</f>
        <v/>
      </c>
      <c r="FC439" s="369" t="str">
        <f>IF(FB439="","",IF(INDEX('コンテンツ＆備考マスタ'!$H:$J,MATCH(学校情報!FB$3,'コンテンツ＆備考マスタ'!$H:$H,0),3)="●",IF(AND(FB439&lt;&gt;"",ISNUMBER(申込書!$AC$22)=TRUE,申込書!$C$66&lt;&gt;"▼プルダウンより選択してください",申込書!$C$66&lt;&gt;""),申込書!$AC$22,""),"-"))</f>
        <v/>
      </c>
      <c r="FD439" s="369"/>
      <c r="FE439" s="369"/>
      <c r="FF439" s="370" t="str">
        <f>IF(AND(申込書!$C$66&lt;&gt;"▼プルダウンより選択してください",申込書!$C$66&lt;&gt;"",$G439&lt;&gt;"",申込書!$V$66="特定学年のみ"),"申し込みする","")</f>
        <v/>
      </c>
      <c r="FG439" s="371"/>
      <c r="FH439" s="372"/>
      <c r="FI439" s="373" t="str">
        <f>IF(AND(申込書!$C$67&lt;&gt;"▼プルダウンより選択してください",申込書!$C$67&lt;&gt;"",申込書!$K$22&lt;&gt;"YYYY/MM/DD",$G439&lt;&gt;""),申込書!$K$22,"")</f>
        <v/>
      </c>
      <c r="FJ439" s="369" t="str">
        <f>IF(FI439="","",IF(INDEX('コンテンツ＆備考マスタ'!$H:$J,MATCH(学校情報!FI$3,'コンテンツ＆備考マスタ'!$H:$H,0),3)="●",IF(AND(FI439&lt;&gt;"",ISNUMBER(申込書!$AC$22)=TRUE,申込書!$C$67&lt;&gt;"▼プルダウンより選択してください",申込書!$C$67&lt;&gt;""),申込書!$AC$22,""),"-"))</f>
        <v/>
      </c>
      <c r="FK439" s="369"/>
      <c r="FL439" s="369"/>
      <c r="FM439" s="370" t="str">
        <f>IF(AND(申込書!$C$67&lt;&gt;"▼プルダウンより選択してください",申込書!$C$67&lt;&gt;"",$G439&lt;&gt;"",申込書!$V$67="特定学年のみ"),"申し込みする","")</f>
        <v/>
      </c>
      <c r="FN439" s="371"/>
      <c r="FO439" s="372"/>
      <c r="FP439" s="373" t="str">
        <f>IF(AND(申込書!$C$68&lt;&gt;"▼プルダウンより選択してください",申込書!$C$68&lt;&gt;"",申込書!$K$22&lt;&gt;"YYYY/MM/DD",$G439&lt;&gt;""),申込書!$K$22,"")</f>
        <v/>
      </c>
      <c r="FQ439" s="369" t="str">
        <f>IF(FP439="","",IF(INDEX('コンテンツ＆備考マスタ'!$H:$J,MATCH(学校情報!FP$3,'コンテンツ＆備考マスタ'!$H:$H,0),3)="●",IF(AND(FP439&lt;&gt;"",ISNUMBER(申込書!$AC$22)=TRUE,申込書!$C$68&lt;&gt;"▼プルダウンより選択してください",申込書!$C$68&lt;&gt;""),申込書!$AC$22,""),"-"))</f>
        <v/>
      </c>
      <c r="FR439" s="369"/>
      <c r="FS439" s="369"/>
      <c r="FT439" s="370" t="str">
        <f>IF(AND(申込書!$C$68&lt;&gt;"▼プルダウンより選択してください",申込書!$C$68&lt;&gt;"",$G439&lt;&gt;"",申込書!$V$68="特定学年のみ"),"申し込みする","")</f>
        <v/>
      </c>
      <c r="FU439" s="371"/>
      <c r="FV439" s="372"/>
      <c r="FW439" s="373" t="str">
        <f>IF(AND(申込書!$C$69&lt;&gt;"▼プルダウンより選択してください",申込書!$C$69&lt;&gt;"",申込書!$K$22&lt;&gt;"YYYY/MM/DD",$G439&lt;&gt;""),申込書!$K$22,"")</f>
        <v/>
      </c>
      <c r="FX439" s="369" t="str">
        <f>IF(FW439="","",IF(INDEX('コンテンツ＆備考マスタ'!$H:$J,MATCH(学校情報!FW$3,'コンテンツ＆備考マスタ'!$H:$H,0),3)="●",IF(AND(FW439&lt;&gt;"",ISNUMBER(申込書!$AC$22)=TRUE,申込書!$C$69&lt;&gt;"▼プルダウンより選択してください",申込書!$C$69&lt;&gt;""),申込書!$AC$22,""),"-"))</f>
        <v/>
      </c>
      <c r="FY439" s="369"/>
      <c r="FZ439" s="369"/>
      <c r="GA439" s="370" t="str">
        <f>IF(AND(申込書!$C$69&lt;&gt;"▼プルダウンより選択してください",申込書!$C$69&lt;&gt;"",$G439&lt;&gt;"",申込書!$V$69="特定学年のみ"),"申し込みする","")</f>
        <v/>
      </c>
      <c r="GB439" s="371"/>
      <c r="GC439" s="372"/>
      <c r="GD439" s="373" t="str">
        <f>IF(AND(申込書!$C$70&lt;&gt;"▼プルダウンより選択してください",申込書!$C$70&lt;&gt;"",申込書!$K$22&lt;&gt;"YYYY/MM/DD",$G439&lt;&gt;""),申込書!$K$22,"")</f>
        <v/>
      </c>
      <c r="GE439" s="369" t="str">
        <f>IF(GD439="","",IF(INDEX('コンテンツ＆備考マスタ'!$H:$J,MATCH(学校情報!GD$3,'コンテンツ＆備考マスタ'!$H:$H,0),3)="●",IF(AND(GD439&lt;&gt;"",ISNUMBER(申込書!$AC$22)=TRUE,申込書!$C$70&lt;&gt;"▼プルダウンより選択してください",申込書!$C$70&lt;&gt;""),申込書!$AC$22,""),"-"))</f>
        <v/>
      </c>
      <c r="GF439" s="369"/>
      <c r="GG439" s="369"/>
      <c r="GH439" s="370" t="str">
        <f>IF(AND(申込書!$C$70&lt;&gt;"▼プルダウンより選択してください",申込書!$C$70&lt;&gt;"",$G439&lt;&gt;"",申込書!$V$70="特定学年のみ"),"申し込みする","")</f>
        <v/>
      </c>
      <c r="GI439" s="371"/>
      <c r="GJ439" s="372"/>
      <c r="GK439" s="373" t="str">
        <f>IF(AND(申込書!$C$71&lt;&gt;"▼プルダウンより選択してください",申込書!$C$71&lt;&gt;"",申込書!$K$22&lt;&gt;"YYYY/MM/DD",$G439&lt;&gt;""),申込書!$K$22,"")</f>
        <v/>
      </c>
      <c r="GL439" s="369" t="str">
        <f>IF(GK439="","",IF(INDEX('コンテンツ＆備考マスタ'!$H:$J,MATCH(学校情報!GK$3,'コンテンツ＆備考マスタ'!$H:$H,0),3)="●",IF(AND(GK439&lt;&gt;"",ISNUMBER(申込書!$AC$22)=TRUE,申込書!$C$71&lt;&gt;"▼プルダウンより選択してください",申込書!$C$71&lt;&gt;""),申込書!$AC$22,""),"-"))</f>
        <v/>
      </c>
      <c r="GM439" s="369"/>
      <c r="GN439" s="369"/>
      <c r="GO439" s="370" t="str">
        <f>IF(AND(申込書!$C$71&lt;&gt;"▼プルダウンより選択してください",申込書!$C$71&lt;&gt;"",$G439&lt;&gt;"",申込書!$V$71="特定学年のみ"),"申し込みする","")</f>
        <v/>
      </c>
      <c r="GP439" s="371"/>
      <c r="GQ439" s="372"/>
      <c r="GR439" s="373" t="str">
        <f>IF(AND(申込書!$C$72&lt;&gt;"▼プルダウンより選択してください",申込書!$C$72&lt;&gt;"",申込書!$K$22&lt;&gt;"YYYY/MM/DD",$G439&lt;&gt;""),申込書!$K$22,"")</f>
        <v/>
      </c>
      <c r="GS439" s="369" t="str">
        <f>IF(GR439="","",IF(INDEX('コンテンツ＆備考マスタ'!$H:$J,MATCH(学校情報!GR$3,'コンテンツ＆備考マスタ'!$H:$H,0),3)="●",IF(AND(GR439&lt;&gt;"",ISNUMBER(申込書!$AC$22)=TRUE,申込書!$C$72&lt;&gt;"▼プルダウンより選択してください",申込書!$C$72&lt;&gt;""),申込書!$AC$22,""),"-"))</f>
        <v/>
      </c>
      <c r="GT439" s="369"/>
      <c r="GU439" s="369"/>
      <c r="GV439" s="370" t="str">
        <f>IF(AND(申込書!$C$72&lt;&gt;"▼プルダウンより選択してください",申込書!$C$72&lt;&gt;"",$G439&lt;&gt;"",申込書!$V$72="特定学年のみ"),"申し込みする","")</f>
        <v/>
      </c>
      <c r="GW439" s="371"/>
      <c r="GX439" s="372"/>
      <c r="GY439" s="373" t="str">
        <f>IF(AND(申込書!$C$73&lt;&gt;"▼プルダウンより選択してください",申込書!$C$73&lt;&gt;"",申込書!$K$22&lt;&gt;"YYYY/MM/DD",$G439&lt;&gt;""),申込書!$K$22,"")</f>
        <v/>
      </c>
      <c r="GZ439" s="369" t="str">
        <f>IF(GY439="","",IF(INDEX('コンテンツ＆備考マスタ'!$H:$J,MATCH(学校情報!GY$3,'コンテンツ＆備考マスタ'!$H:$H,0),3)="●",IF(AND(GY439&lt;&gt;"",ISNUMBER(申込書!$AC$22)=TRUE,申込書!$C$73&lt;&gt;"▼プルダウンより選択してください",申込書!$C$73&lt;&gt;""),申込書!$AC$22,""),"-"))</f>
        <v/>
      </c>
      <c r="HA439" s="369"/>
      <c r="HB439" s="369"/>
      <c r="HC439" s="370" t="str">
        <f>IF(AND(申込書!$C$73&lt;&gt;"▼プルダウンより選択してください",申込書!$C$73&lt;&gt;"",$G439&lt;&gt;"",申込書!$V$73="特定学年のみ"),"申し込みする","")</f>
        <v/>
      </c>
      <c r="HD439" s="371"/>
      <c r="HE439" s="372"/>
      <c r="HF439" s="373" t="str">
        <f>IF(AND(申込書!$C$74&lt;&gt;"▼プルダウンより選択してください",申込書!$C$74&lt;&gt;"",申込書!$K$22&lt;&gt;"YYYY/MM/DD",$G439&lt;&gt;""),申込書!$K$22,"")</f>
        <v/>
      </c>
      <c r="HG439" s="369" t="str">
        <f>IF(HF439="","",IF(INDEX('コンテンツ＆備考マスタ'!$H:$J,MATCH(学校情報!HF$3,'コンテンツ＆備考マスタ'!$H:$H,0),3)="●",IF(AND(HF439&lt;&gt;"",ISNUMBER(申込書!$AC$22)=TRUE,申込書!$C$74&lt;&gt;"▼プルダウンより選択してください",申込書!$C$74&lt;&gt;""),申込書!$AC$22,""),"-"))</f>
        <v/>
      </c>
      <c r="HH439" s="369"/>
      <c r="HI439" s="369"/>
      <c r="HJ439" s="370" t="str">
        <f>IF(AND(申込書!$C$74&lt;&gt;"▼プルダウンより選択してください",申込書!$C$74&lt;&gt;"",$G439&lt;&gt;"",申込書!$V$74="特定学年のみ"),"申し込みする","")</f>
        <v/>
      </c>
      <c r="HK439" s="371"/>
      <c r="HL439" s="372"/>
      <c r="HM439" s="373" t="str">
        <f>IF(AND(申込書!$C$75&lt;&gt;"▼プルダウンより選択してください",申込書!$C$75&lt;&gt;"",申込書!$K$22&lt;&gt;"YYYY/MM/DD",$G439&lt;&gt;""),申込書!$K$22,"")</f>
        <v/>
      </c>
      <c r="HN439" s="369" t="str">
        <f>IF(HM439="","",IF(INDEX('コンテンツ＆備考マスタ'!$H:$J,MATCH(学校情報!HM$3,'コンテンツ＆備考マスタ'!$H:$H,0),3)="●",IF(AND(HM439&lt;&gt;"",ISNUMBER(申込書!$AC$22)=TRUE,申込書!$C$75&lt;&gt;"▼プルダウンより選択してください",申込書!$C$75&lt;&gt;""),申込書!$AC$22,""),"-"))</f>
        <v/>
      </c>
      <c r="HO439" s="369"/>
      <c r="HP439" s="369"/>
      <c r="HQ439" s="370" t="str">
        <f>IF(AND(申込書!$C$75&lt;&gt;"▼プルダウンより選択してください",申込書!$C$75&lt;&gt;"",$G439&lt;&gt;"",申込書!$V$75="特定学年のみ"),"申し込みする","")</f>
        <v/>
      </c>
      <c r="HR439" s="371"/>
      <c r="HS439" s="371"/>
      <c r="HT439" s="374" t="str">
        <f>IF(AND(申込書!$C$76&lt;&gt;"▼プルダウンより選択してください",申込書!$C$76&lt;&gt;"",申込書!$K$22&lt;&gt;"YYYY/MM/DD",$G439&lt;&gt;""),申込書!$K$22,"")</f>
        <v/>
      </c>
      <c r="HU439" s="369" t="str">
        <f>IF(HT439="","",IF(INDEX('コンテンツ＆備考マスタ'!$H:$J,MATCH(学校情報!HT$3,'コンテンツ＆備考マスタ'!$H:$H,0),3)="●",IF(AND(HT439&lt;&gt;"",ISNUMBER(申込書!$AC$22)=TRUE,申込書!$C$76&lt;&gt;"▼プルダウンより選択してください",申込書!$C$76&lt;&gt;""),申込書!$AC$22,""),"-"))</f>
        <v/>
      </c>
      <c r="HV439" s="369"/>
      <c r="HW439" s="369"/>
      <c r="HX439" s="370" t="str">
        <f>IF(AND(申込書!$C$76&lt;&gt;"▼プルダウンより選択してください",申込書!$C$76&lt;&gt;"",$G439&lt;&gt;"",申込書!$V$76="特定学年のみ"),"申し込みする","")</f>
        <v/>
      </c>
      <c r="HY439" s="371"/>
      <c r="HZ439" s="372"/>
      <c r="IA439" s="69"/>
    </row>
    <row r="440" spans="2:235" ht="26.85" hidden="1" customHeight="1" outlineLevel="1">
      <c r="B440" s="365">
        <f t="shared" si="18"/>
        <v>435</v>
      </c>
      <c r="C440" s="55"/>
      <c r="D440" s="56"/>
      <c r="E440" s="154"/>
      <c r="F440" s="57"/>
      <c r="G440" s="58"/>
      <c r="H440" s="59"/>
      <c r="I440" s="60"/>
      <c r="J440" s="61"/>
      <c r="K440" s="366" t="str">
        <f t="shared" si="19"/>
        <v/>
      </c>
      <c r="L440" s="62"/>
      <c r="M440" s="322"/>
      <c r="N440" s="63"/>
      <c r="O440" s="64"/>
      <c r="P440" s="367" t="str">
        <f t="shared" si="20"/>
        <v/>
      </c>
      <c r="Q440" s="65"/>
      <c r="R440" s="66"/>
      <c r="S440" s="67"/>
      <c r="T440" s="68"/>
      <c r="U440" s="68"/>
      <c r="V440" s="68"/>
      <c r="W440" s="66"/>
      <c r="X440" s="281"/>
      <c r="Y440" s="368" t="str">
        <f>IF(AND(申込書!$C$47&lt;&gt;"▼プルダウンより選択してください",申込書!$C$47&lt;&gt;"",申込書!$K$22&lt;&gt;"YYYY/MM/DD",$G440&lt;&gt;""),申込書!$K$22,"")</f>
        <v/>
      </c>
      <c r="Z440" s="369" t="str">
        <f>IF(Y440="","",IF(INDEX('コンテンツ＆備考マスタ'!$H:$J,MATCH(学校情報!Y$3,'コンテンツ＆備考マスタ'!$H:$H,0),3)="●",IF(AND(Y440&lt;&gt;"",ISNUMBER(申込書!$AC$22)=TRUE,申込書!$C$47&lt;&gt;"▼プルダウンより選択してください",申込書!$C$47&lt;&gt;""),申込書!$AC$22,""),"-"))</f>
        <v/>
      </c>
      <c r="AA440" s="369"/>
      <c r="AB440" s="369"/>
      <c r="AC440" s="370" t="str">
        <f>IF(AND(申込書!$C$47&lt;&gt;"▼プルダウンより選択してください",申込書!$C$47&lt;&gt;"",$G440&lt;&gt;"",申込書!$V$47="特定学年のみ"),"申し込みする","")</f>
        <v/>
      </c>
      <c r="AD440" s="371"/>
      <c r="AE440" s="372"/>
      <c r="AF440" s="373" t="str">
        <f>IF(AND(申込書!$C$48&lt;&gt;"▼プルダウンより選択してください",申込書!$C$48&lt;&gt;"",申込書!$K$22&lt;&gt;"YYYY/MM/DD",$G440&lt;&gt;""),申込書!$K$22,"")</f>
        <v/>
      </c>
      <c r="AG440" s="369" t="str">
        <f>IF(AF440="","",IF(INDEX('コンテンツ＆備考マスタ'!$H:$J,MATCH(学校情報!AF$3,'コンテンツ＆備考マスタ'!$H:$H,0),3)="●",IF(AND(AF440&lt;&gt;"",ISNUMBER(申込書!$AC$22)=TRUE,申込書!$C$48&lt;&gt;"▼プルダウンより選択してください",申込書!$C$48&lt;&gt;""),申込書!$AC$22,""),"-"))</f>
        <v/>
      </c>
      <c r="AH440" s="369"/>
      <c r="AI440" s="369"/>
      <c r="AJ440" s="370" t="str">
        <f>IF(AND(申込書!$C$48&lt;&gt;"▼プルダウンより選択してください",申込書!$C$48&lt;&gt;"",$G440&lt;&gt;"",申込書!$V$48="特定学年のみ"),"申し込みする","")</f>
        <v/>
      </c>
      <c r="AK440" s="371"/>
      <c r="AL440" s="372"/>
      <c r="AM440" s="373" t="str">
        <f>IF(AND(申込書!$C$49&lt;&gt;"▼プルダウンより選択してください",申込書!$C$49&lt;&gt;"",申込書!$K$22&lt;&gt;"YYYY/MM/DD",$G440&lt;&gt;""),申込書!$K$22,"")</f>
        <v/>
      </c>
      <c r="AN440" s="369" t="str">
        <f>IF(AM440="","",IF(INDEX('コンテンツ＆備考マスタ'!$H:$J,MATCH(学校情報!AM$3,'コンテンツ＆備考マスタ'!$H:$H,0),3)="●",IF(AND(AM440&lt;&gt;"",ISNUMBER(申込書!$AC$22)=TRUE,申込書!$C$49&lt;&gt;"▼プルダウンより選択してください",申込書!$C$49&lt;&gt;""),申込書!$AC$22,""),"-"))</f>
        <v/>
      </c>
      <c r="AO440" s="369"/>
      <c r="AP440" s="369"/>
      <c r="AQ440" s="370" t="str">
        <f>IF(AND(申込書!$C$49&lt;&gt;"▼プルダウンより選択してください",申込書!$C$49&lt;&gt;"",$G440&lt;&gt;"",申込書!$V$49="特定学年のみ"),"申し込みする","")</f>
        <v/>
      </c>
      <c r="AR440" s="371"/>
      <c r="AS440" s="372"/>
      <c r="AT440" s="373" t="str">
        <f>IF(AND(申込書!$C$50&lt;&gt;"▼プルダウンより選択してください",申込書!$C$50&lt;&gt;"",申込書!$K$22&lt;&gt;"YYYY/MM/DD",$G440&lt;&gt;""),申込書!$K$22,"")</f>
        <v/>
      </c>
      <c r="AU440" s="369" t="str">
        <f>IF(AT440="","",IF(INDEX('コンテンツ＆備考マスタ'!$H:$J,MATCH(学校情報!AT$3,'コンテンツ＆備考マスタ'!$H:$H,0),3)="●",IF(AND(AT440&lt;&gt;"",ISNUMBER(申込書!$AC$22)=TRUE,申込書!$C$50&lt;&gt;"▼プルダウンより選択してください",申込書!$C$50&lt;&gt;""),申込書!$AC$22,""),"-"))</f>
        <v/>
      </c>
      <c r="AV440" s="369"/>
      <c r="AW440" s="369"/>
      <c r="AX440" s="370" t="str">
        <f>IF(AND(申込書!$C$50&lt;&gt;"▼プルダウンより選択してください",申込書!$C$50&lt;&gt;"",$G440&lt;&gt;"",申込書!$V$50="特定学年のみ"),"申し込みする","")</f>
        <v/>
      </c>
      <c r="AY440" s="371"/>
      <c r="AZ440" s="372"/>
      <c r="BA440" s="373" t="str">
        <f>IF(AND(申込書!$C$51&lt;&gt;"▼プルダウンより選択してください",申込書!$C$51&lt;&gt;"",申込書!$K$22&lt;&gt;"YYYY/MM/DD",$G440&lt;&gt;""),申込書!$K$22,"")</f>
        <v/>
      </c>
      <c r="BB440" s="369" t="str">
        <f>IF(BA440="","",IF(INDEX('コンテンツ＆備考マスタ'!$H:$J,MATCH(学校情報!BA$3,'コンテンツ＆備考マスタ'!$H:$H,0),3)="●",IF(AND(BA440&lt;&gt;"",ISNUMBER(申込書!$AC$22)=TRUE,申込書!$C$51&lt;&gt;"▼プルダウンより選択してください",申込書!$C$51&lt;&gt;""),申込書!$AC$22,""),"-"))</f>
        <v/>
      </c>
      <c r="BC440" s="369"/>
      <c r="BD440" s="369"/>
      <c r="BE440" s="370" t="str">
        <f>IF(AND(申込書!$C$51&lt;&gt;"▼プルダウンより選択してください",申込書!$C$51&lt;&gt;"",$G440&lt;&gt;"",申込書!$V$51="特定学年のみ"),"申し込みする","")</f>
        <v/>
      </c>
      <c r="BF440" s="371"/>
      <c r="BG440" s="372"/>
      <c r="BH440" s="373" t="str">
        <f>IF(AND(申込書!$C$52&lt;&gt;"▼プルダウンより選択してください",申込書!$C$52&lt;&gt;"",申込書!$K$22&lt;&gt;"YYYY/MM/DD",$G440&lt;&gt;""),申込書!$K$22,"")</f>
        <v/>
      </c>
      <c r="BI440" s="369" t="str">
        <f>IF(BH440="","",IF(INDEX('コンテンツ＆備考マスタ'!$H:$J,MATCH(学校情報!BH$3,'コンテンツ＆備考マスタ'!$H:$H,0),3)="●",IF(AND(BH440&lt;&gt;"",ISNUMBER(申込書!$AC$22)=TRUE,申込書!$C$52&lt;&gt;"▼プルダウンより選択してください",申込書!$C$52&lt;&gt;""),申込書!$AC$22,""),"-"))</f>
        <v/>
      </c>
      <c r="BJ440" s="369"/>
      <c r="BK440" s="369"/>
      <c r="BL440" s="370" t="str">
        <f>IF(AND(申込書!$C$52&lt;&gt;"▼プルダウンより選択してください",申込書!$C$52&lt;&gt;"",$G440&lt;&gt;"",申込書!$V$52="特定学年のみ"),"申し込みする","")</f>
        <v/>
      </c>
      <c r="BM440" s="371"/>
      <c r="BN440" s="372"/>
      <c r="BO440" s="373" t="str">
        <f>IF(AND(申込書!$C$53&lt;&gt;"▼プルダウンより選択してください",申込書!$C$53&lt;&gt;"",申込書!$K$22&lt;&gt;"YYYY/MM/DD",$G440&lt;&gt;""),申込書!$K$22,"")</f>
        <v/>
      </c>
      <c r="BP440" s="369" t="str">
        <f>IF(BO440="","",IF(INDEX('コンテンツ＆備考マスタ'!$H:$J,MATCH(学校情報!BO$3,'コンテンツ＆備考マスタ'!$H:$H,0),3)="●",IF(AND(BO440&lt;&gt;"",ISNUMBER(申込書!$AC$22)=TRUE,申込書!$C$53&lt;&gt;"▼プルダウンより選択してください",申込書!$C$53&lt;&gt;""),申込書!$AC$22,""),"-"))</f>
        <v/>
      </c>
      <c r="BQ440" s="369"/>
      <c r="BR440" s="369"/>
      <c r="BS440" s="370" t="str">
        <f>IF(AND(申込書!$C$53&lt;&gt;"▼プルダウンより選択してください",申込書!$C$53&lt;&gt;"",$G440&lt;&gt;"",申込書!$V$53="特定学年のみ"),"申し込みする","")</f>
        <v/>
      </c>
      <c r="BT440" s="371"/>
      <c r="BU440" s="372"/>
      <c r="BV440" s="373" t="str">
        <f>IF(AND(申込書!$C$54&lt;&gt;"▼プルダウンより選択してください",申込書!$C$54&lt;&gt;"",申込書!$K$22&lt;&gt;"YYYY/MM/DD",$G440&lt;&gt;""),申込書!$K$22,"")</f>
        <v/>
      </c>
      <c r="BW440" s="369" t="str">
        <f>IF(BV440="","",IF(INDEX('コンテンツ＆備考マスタ'!$H:$J,MATCH(学校情報!BV$3,'コンテンツ＆備考マスタ'!$H:$H,0),3)="●",IF(AND(BV440&lt;&gt;"",ISNUMBER(申込書!$AC$22)=TRUE,申込書!$C$54&lt;&gt;"▼プルダウンより選択してください",申込書!$C$54&lt;&gt;""),申込書!$AC$22,""),"-"))</f>
        <v/>
      </c>
      <c r="BX440" s="369"/>
      <c r="BY440" s="369"/>
      <c r="BZ440" s="370" t="str">
        <f>IF(AND(申込書!$C$54&lt;&gt;"▼プルダウンより選択してください",申込書!$C$54&lt;&gt;"",$G440&lt;&gt;"",申込書!$V$54="特定学年のみ"),"申し込みする","")</f>
        <v/>
      </c>
      <c r="CA440" s="371"/>
      <c r="CB440" s="372"/>
      <c r="CC440" s="373" t="str">
        <f>IF(AND(申込書!$C$55&lt;&gt;"▼プルダウンより選択してください",申込書!$C$55&lt;&gt;"",申込書!$K$22&lt;&gt;"YYYY/MM/DD",$G440&lt;&gt;""),申込書!$K$22,"")</f>
        <v/>
      </c>
      <c r="CD440" s="369" t="str">
        <f>IF(CC440="","",IF(INDEX('コンテンツ＆備考マスタ'!$H:$J,MATCH(学校情報!CC$3,'コンテンツ＆備考マスタ'!$H:$H,0),3)="●",IF(AND(CC440&lt;&gt;"",ISNUMBER(申込書!$AC$22)=TRUE,申込書!$C$55&lt;&gt;"▼プルダウンより選択してください",申込書!$C$55&lt;&gt;""),申込書!$AC$22,""),"-"))</f>
        <v/>
      </c>
      <c r="CE440" s="369"/>
      <c r="CF440" s="369"/>
      <c r="CG440" s="370" t="str">
        <f>IF(AND(申込書!$C$55&lt;&gt;"▼プルダウンより選択してください",申込書!$C$55&lt;&gt;"",$G440&lt;&gt;"",申込書!$V$55="特定学年のみ"),"申し込みする","")</f>
        <v/>
      </c>
      <c r="CH440" s="371"/>
      <c r="CI440" s="372"/>
      <c r="CJ440" s="373" t="str">
        <f>IF(AND(申込書!$C$56&lt;&gt;"▼プルダウンより選択してください",申込書!$C$56&lt;&gt;"",申込書!$K$22&lt;&gt;"YYYY/MM/DD",$G440&lt;&gt;""),申込書!$K$22,"")</f>
        <v/>
      </c>
      <c r="CK440" s="369" t="str">
        <f>IF(CJ440="","",IF(INDEX('コンテンツ＆備考マスタ'!$H:$J,MATCH(学校情報!CJ$3,'コンテンツ＆備考マスタ'!$H:$H,0),3)="●",IF(AND(CJ440&lt;&gt;"",ISNUMBER(申込書!$AC$22)=TRUE,申込書!$C$56&lt;&gt;"▼プルダウンより選択してください",申込書!$C$56&lt;&gt;""),申込書!$AC$22,""),"-"))</f>
        <v/>
      </c>
      <c r="CL440" s="369"/>
      <c r="CM440" s="369"/>
      <c r="CN440" s="370" t="str">
        <f>IF(AND(申込書!$C$56&lt;&gt;"▼プルダウンより選択してください",申込書!$C$56&lt;&gt;"",$G440&lt;&gt;"",申込書!$V$56="特定学年のみ"),"申し込みする","")</f>
        <v/>
      </c>
      <c r="CO440" s="371"/>
      <c r="CP440" s="372"/>
      <c r="CQ440" s="373" t="str">
        <f>IF(AND(申込書!$C$57&lt;&gt;"▼プルダウンより選択してください",申込書!$C$57&lt;&gt;"",申込書!$K$22&lt;&gt;"YYYY/MM/DD",$G440&lt;&gt;""),申込書!$K$22,"")</f>
        <v/>
      </c>
      <c r="CR440" s="369" t="str">
        <f>IF(CQ440="","",IF(INDEX('コンテンツ＆備考マスタ'!$H:$J,MATCH(学校情報!CQ$3,'コンテンツ＆備考マスタ'!$H:$H,0),3)="●",IF(AND(CQ440&lt;&gt;"",ISNUMBER(申込書!$AC$22)=TRUE,申込書!$C$57&lt;&gt;"▼プルダウンより選択してください",申込書!$C$57&lt;&gt;""),申込書!$AC$22,""),"-"))</f>
        <v/>
      </c>
      <c r="CS440" s="369"/>
      <c r="CT440" s="369"/>
      <c r="CU440" s="369" t="str">
        <f>IF(AND(申込書!$C$57&lt;&gt;"▼プルダウンより選択してください",申込書!$C$57&lt;&gt;"",$G440&lt;&gt;"",申込書!$V$57="特定学年のみ"),"申し込みする","")</f>
        <v/>
      </c>
      <c r="CV440" s="371"/>
      <c r="CW440" s="372"/>
      <c r="CX440" s="373" t="str">
        <f>IF(AND(申込書!$C$58&lt;&gt;"▼プルダウンより選択してください",申込書!$C$58&lt;&gt;"",申込書!$K$22&lt;&gt;"YYYY/MM/DD",$G440&lt;&gt;""),申込書!$K$22,"")</f>
        <v/>
      </c>
      <c r="CY440" s="369" t="str">
        <f>IF(CX440="","",IF(INDEX('コンテンツ＆備考マスタ'!$H:$J,MATCH(学校情報!CX$3,'コンテンツ＆備考マスタ'!$H:$H,0),3)="●",IF(AND(CX440&lt;&gt;"",ISNUMBER(申込書!$AC$22)=TRUE,申込書!$C$58&lt;&gt;"▼プルダウンより選択してください",申込書!$C$58&lt;&gt;""),申込書!$AC$22,""),"-"))</f>
        <v/>
      </c>
      <c r="CZ440" s="369"/>
      <c r="DA440" s="369"/>
      <c r="DB440" s="369" t="str">
        <f>IF(AND(申込書!$C$58&lt;&gt;"▼プルダウンより選択してください",申込書!$C$58&lt;&gt;"",$G440&lt;&gt;"",申込書!$V$58="特定学年のみ"),"申し込みする","")</f>
        <v/>
      </c>
      <c r="DC440" s="371"/>
      <c r="DD440" s="372"/>
      <c r="DE440" s="373" t="str">
        <f>IF(AND(申込書!$C$59&lt;&gt;"▼プルダウンより選択してください",申込書!$C$59&lt;&gt;"",申込書!$K$22&lt;&gt;"YYYY/MM/DD",$G440&lt;&gt;""),申込書!$K$22,"")</f>
        <v/>
      </c>
      <c r="DF440" s="369" t="str">
        <f>IF(DE440="","",IF(INDEX('コンテンツ＆備考マスタ'!$H:$J,MATCH(学校情報!DE$3,'コンテンツ＆備考マスタ'!$H:$H,0),3)="●",IF(AND(DE440&lt;&gt;"",ISNUMBER(申込書!$AC$22)=TRUE,申込書!$C$59&lt;&gt;"▼プルダウンより選択してください",申込書!$C$59&lt;&gt;""),申込書!$AC$22,""),"-"))</f>
        <v/>
      </c>
      <c r="DG440" s="369"/>
      <c r="DH440" s="369"/>
      <c r="DI440" s="369" t="str">
        <f>IF(AND(申込書!$C$59&lt;&gt;"▼プルダウンより選択してください",申込書!$C$59&lt;&gt;"",$G440&lt;&gt;"",申込書!$V$59="特定学年のみ"),"申し込みする","")</f>
        <v/>
      </c>
      <c r="DJ440" s="371"/>
      <c r="DK440" s="372"/>
      <c r="DL440" s="373" t="str">
        <f>IF(AND(申込書!$C$60&lt;&gt;"▼プルダウンより選択してください",申込書!$C$60&lt;&gt;"",申込書!$K$22&lt;&gt;"YYYY/MM/DD",$G440&lt;&gt;""),申込書!$K$22,"")</f>
        <v/>
      </c>
      <c r="DM440" s="369" t="str">
        <f>IF(DL440="","",IF(INDEX('コンテンツ＆備考マスタ'!$H:$J,MATCH(学校情報!DL$3,'コンテンツ＆備考マスタ'!$H:$H,0),3)="●",IF(AND(DL440&lt;&gt;"",ISNUMBER(申込書!$AC$22)=TRUE,申込書!$C$60&lt;&gt;"▼プルダウンより選択してください",申込書!$C$60&lt;&gt;""),申込書!$AC$22,""),"-"))</f>
        <v/>
      </c>
      <c r="DN440" s="369"/>
      <c r="DO440" s="369"/>
      <c r="DP440" s="369" t="str">
        <f>IF(AND(申込書!$C$60&lt;&gt;"▼プルダウンより選択してください",申込書!$C$60&lt;&gt;"",$G440&lt;&gt;"",申込書!$V$60="特定学年のみ"),"申し込みする","")</f>
        <v/>
      </c>
      <c r="DQ440" s="371"/>
      <c r="DR440" s="372"/>
      <c r="DS440" s="373" t="str">
        <f>IF(AND(申込書!$C$61&lt;&gt;"▼プルダウンより選択してください",申込書!$C$61&lt;&gt;"",申込書!$K$22&lt;&gt;"YYYY/MM/DD",$G440&lt;&gt;""),申込書!$K$22,"")</f>
        <v/>
      </c>
      <c r="DT440" s="369" t="str">
        <f>IF(DS440="","",IF(INDEX('コンテンツ＆備考マスタ'!$H:$J,MATCH(学校情報!DS$3,'コンテンツ＆備考マスタ'!$H:$H,0),3)="●",IF(AND(DS440&lt;&gt;"",ISNUMBER(申込書!$AC$22)=TRUE,申込書!$C$61&lt;&gt;"▼プルダウンより選択してください",申込書!$C$61&lt;&gt;""),申込書!$AC$22,""),"-"))</f>
        <v/>
      </c>
      <c r="DU440" s="369"/>
      <c r="DV440" s="369"/>
      <c r="DW440" s="369" t="str">
        <f>IF(AND(申込書!$C$61&lt;&gt;"▼プルダウンより選択してください",申込書!$C$61&lt;&gt;"",$G440&lt;&gt;"",申込書!$V$61="特定学年のみ"),"申し込みする","")</f>
        <v/>
      </c>
      <c r="DX440" s="371"/>
      <c r="DY440" s="372"/>
      <c r="DZ440" s="373" t="str">
        <f>IF(AND(申込書!$C$62&lt;&gt;"▼プルダウンより選択してください",申込書!$C$62&lt;&gt;"",申込書!$K$22&lt;&gt;"YYYY/MM/DD",$G440&lt;&gt;""),申込書!$K$22,"")</f>
        <v/>
      </c>
      <c r="EA440" s="369" t="str">
        <f>IF(DZ440="","",IF(INDEX('コンテンツ＆備考マスタ'!$H:$J,MATCH(学校情報!DZ$3,'コンテンツ＆備考マスタ'!$H:$H,0),3)="●",IF(AND(DZ440&lt;&gt;"",ISNUMBER(申込書!$AC$22)=TRUE,申込書!$C$62&lt;&gt;"▼プルダウンより選択してください",申込書!$C$62&lt;&gt;""),申込書!$AC$22,""),"-"))</f>
        <v/>
      </c>
      <c r="EB440" s="369"/>
      <c r="EC440" s="369"/>
      <c r="ED440" s="370" t="str">
        <f>IF(AND(申込書!$C$62&lt;&gt;"▼プルダウンより選択してください",申込書!$C$62&lt;&gt;"",$G440&lt;&gt;"",申込書!$V$62="特定学年のみ"),"申し込みする","")</f>
        <v/>
      </c>
      <c r="EE440" s="371"/>
      <c r="EF440" s="372"/>
      <c r="EG440" s="373" t="str">
        <f>IF(AND(申込書!$C$63&lt;&gt;"▼プルダウンより選択してください",申込書!$C$63&lt;&gt;"",申込書!$K$22&lt;&gt;"YYYY/MM/DD",$G440&lt;&gt;""),申込書!$K$22,"")</f>
        <v/>
      </c>
      <c r="EH440" s="369" t="str">
        <f>IF(EG440="","",IF(INDEX('コンテンツ＆備考マスタ'!$H:$J,MATCH(学校情報!EG$3,'コンテンツ＆備考マスタ'!$H:$H,0),3)="●",IF(AND(EG440&lt;&gt;"",ISNUMBER(申込書!$AC$22)=TRUE,申込書!$C$63&lt;&gt;"▼プルダウンより選択してください",申込書!$C$63&lt;&gt;""),申込書!$AC$22,""),"-"))</f>
        <v/>
      </c>
      <c r="EI440" s="369"/>
      <c r="EJ440" s="369"/>
      <c r="EK440" s="370" t="str">
        <f>IF(AND(申込書!$C$63&lt;&gt;"▼プルダウンより選択してください",申込書!$C$63&lt;&gt;"",$G440&lt;&gt;"",申込書!$V$63="特定学年のみ"),"申し込みする","")</f>
        <v/>
      </c>
      <c r="EL440" s="371"/>
      <c r="EM440" s="372"/>
      <c r="EN440" s="373" t="str">
        <f>IF(AND(申込書!$C$64&lt;&gt;"▼プルダウンより選択してください",申込書!$C$64&lt;&gt;"",申込書!$K$22&lt;&gt;"YYYY/MM/DD",$G440&lt;&gt;""),申込書!$K$22,"")</f>
        <v/>
      </c>
      <c r="EO440" s="369" t="str">
        <f>IF(EN440="","",IF(INDEX('コンテンツ＆備考マスタ'!$H:$J,MATCH(学校情報!EN$3,'コンテンツ＆備考マスタ'!$H:$H,0),3)="●",IF(AND(EN440&lt;&gt;"",ISNUMBER(申込書!$AC$22)=TRUE,申込書!$C$64&lt;&gt;"▼プルダウンより選択してください",申込書!$C$64&lt;&gt;""),申込書!$AC$22,""),"-"))</f>
        <v/>
      </c>
      <c r="EP440" s="369"/>
      <c r="EQ440" s="369"/>
      <c r="ER440" s="370" t="str">
        <f>IF(AND(申込書!$C$64&lt;&gt;"▼プルダウンより選択してください",申込書!$C$64&lt;&gt;"",$G440&lt;&gt;"",申込書!$V$64="特定学年のみ"),"申し込みする","")</f>
        <v/>
      </c>
      <c r="ES440" s="371"/>
      <c r="ET440" s="372"/>
      <c r="EU440" s="373" t="str">
        <f>IF(AND(申込書!$C$65&lt;&gt;"▼プルダウンより選択してください",申込書!$C$65&lt;&gt;"",申込書!$K$22&lt;&gt;"YYYY/MM/DD",$G440&lt;&gt;""),申込書!$K$22,"")</f>
        <v/>
      </c>
      <c r="EV440" s="369" t="str">
        <f>IF(EU440="","",IF(INDEX('コンテンツ＆備考マスタ'!$H:$J,MATCH(学校情報!EU$3,'コンテンツ＆備考マスタ'!$H:$H,0),3)="●",IF(AND(EU440&lt;&gt;"",ISNUMBER(申込書!$AC$22)=TRUE,申込書!$C$65&lt;&gt;"▼プルダウンより選択してください",申込書!$C$65&lt;&gt;""),申込書!$AC$22,""),"-"))</f>
        <v/>
      </c>
      <c r="EW440" s="369"/>
      <c r="EX440" s="369"/>
      <c r="EY440" s="370" t="str">
        <f>IF(AND(申込書!$C$65&lt;&gt;"▼プルダウンより選択してください",申込書!$C$65&lt;&gt;"",$G440&lt;&gt;"",申込書!$V$65="特定学年のみ"),"申し込みする","")</f>
        <v/>
      </c>
      <c r="EZ440" s="371"/>
      <c r="FA440" s="372"/>
      <c r="FB440" s="373" t="str">
        <f>IF(AND(申込書!$C$66&lt;&gt;"▼プルダウンより選択してください",申込書!$C$66&lt;&gt;"",申込書!$K$22&lt;&gt;"YYYY/MM/DD",$G440&lt;&gt;""),申込書!$K$22,"")</f>
        <v/>
      </c>
      <c r="FC440" s="369" t="str">
        <f>IF(FB440="","",IF(INDEX('コンテンツ＆備考マスタ'!$H:$J,MATCH(学校情報!FB$3,'コンテンツ＆備考マスタ'!$H:$H,0),3)="●",IF(AND(FB440&lt;&gt;"",ISNUMBER(申込書!$AC$22)=TRUE,申込書!$C$66&lt;&gt;"▼プルダウンより選択してください",申込書!$C$66&lt;&gt;""),申込書!$AC$22,""),"-"))</f>
        <v/>
      </c>
      <c r="FD440" s="369"/>
      <c r="FE440" s="369"/>
      <c r="FF440" s="370" t="str">
        <f>IF(AND(申込書!$C$66&lt;&gt;"▼プルダウンより選択してください",申込書!$C$66&lt;&gt;"",$G440&lt;&gt;"",申込書!$V$66="特定学年のみ"),"申し込みする","")</f>
        <v/>
      </c>
      <c r="FG440" s="371"/>
      <c r="FH440" s="372"/>
      <c r="FI440" s="373" t="str">
        <f>IF(AND(申込書!$C$67&lt;&gt;"▼プルダウンより選択してください",申込書!$C$67&lt;&gt;"",申込書!$K$22&lt;&gt;"YYYY/MM/DD",$G440&lt;&gt;""),申込書!$K$22,"")</f>
        <v/>
      </c>
      <c r="FJ440" s="369" t="str">
        <f>IF(FI440="","",IF(INDEX('コンテンツ＆備考マスタ'!$H:$J,MATCH(学校情報!FI$3,'コンテンツ＆備考マスタ'!$H:$H,0),3)="●",IF(AND(FI440&lt;&gt;"",ISNUMBER(申込書!$AC$22)=TRUE,申込書!$C$67&lt;&gt;"▼プルダウンより選択してください",申込書!$C$67&lt;&gt;""),申込書!$AC$22,""),"-"))</f>
        <v/>
      </c>
      <c r="FK440" s="369"/>
      <c r="FL440" s="369"/>
      <c r="FM440" s="370" t="str">
        <f>IF(AND(申込書!$C$67&lt;&gt;"▼プルダウンより選択してください",申込書!$C$67&lt;&gt;"",$G440&lt;&gt;"",申込書!$V$67="特定学年のみ"),"申し込みする","")</f>
        <v/>
      </c>
      <c r="FN440" s="371"/>
      <c r="FO440" s="372"/>
      <c r="FP440" s="373" t="str">
        <f>IF(AND(申込書!$C$68&lt;&gt;"▼プルダウンより選択してください",申込書!$C$68&lt;&gt;"",申込書!$K$22&lt;&gt;"YYYY/MM/DD",$G440&lt;&gt;""),申込書!$K$22,"")</f>
        <v/>
      </c>
      <c r="FQ440" s="369" t="str">
        <f>IF(FP440="","",IF(INDEX('コンテンツ＆備考マスタ'!$H:$J,MATCH(学校情報!FP$3,'コンテンツ＆備考マスタ'!$H:$H,0),3)="●",IF(AND(FP440&lt;&gt;"",ISNUMBER(申込書!$AC$22)=TRUE,申込書!$C$68&lt;&gt;"▼プルダウンより選択してください",申込書!$C$68&lt;&gt;""),申込書!$AC$22,""),"-"))</f>
        <v/>
      </c>
      <c r="FR440" s="369"/>
      <c r="FS440" s="369"/>
      <c r="FT440" s="370" t="str">
        <f>IF(AND(申込書!$C$68&lt;&gt;"▼プルダウンより選択してください",申込書!$C$68&lt;&gt;"",$G440&lt;&gt;"",申込書!$V$68="特定学年のみ"),"申し込みする","")</f>
        <v/>
      </c>
      <c r="FU440" s="371"/>
      <c r="FV440" s="372"/>
      <c r="FW440" s="373" t="str">
        <f>IF(AND(申込書!$C$69&lt;&gt;"▼プルダウンより選択してください",申込書!$C$69&lt;&gt;"",申込書!$K$22&lt;&gt;"YYYY/MM/DD",$G440&lt;&gt;""),申込書!$K$22,"")</f>
        <v/>
      </c>
      <c r="FX440" s="369" t="str">
        <f>IF(FW440="","",IF(INDEX('コンテンツ＆備考マスタ'!$H:$J,MATCH(学校情報!FW$3,'コンテンツ＆備考マスタ'!$H:$H,0),3)="●",IF(AND(FW440&lt;&gt;"",ISNUMBER(申込書!$AC$22)=TRUE,申込書!$C$69&lt;&gt;"▼プルダウンより選択してください",申込書!$C$69&lt;&gt;""),申込書!$AC$22,""),"-"))</f>
        <v/>
      </c>
      <c r="FY440" s="369"/>
      <c r="FZ440" s="369"/>
      <c r="GA440" s="370" t="str">
        <f>IF(AND(申込書!$C$69&lt;&gt;"▼プルダウンより選択してください",申込書!$C$69&lt;&gt;"",$G440&lt;&gt;"",申込書!$V$69="特定学年のみ"),"申し込みする","")</f>
        <v/>
      </c>
      <c r="GB440" s="371"/>
      <c r="GC440" s="372"/>
      <c r="GD440" s="373" t="str">
        <f>IF(AND(申込書!$C$70&lt;&gt;"▼プルダウンより選択してください",申込書!$C$70&lt;&gt;"",申込書!$K$22&lt;&gt;"YYYY/MM/DD",$G440&lt;&gt;""),申込書!$K$22,"")</f>
        <v/>
      </c>
      <c r="GE440" s="369" t="str">
        <f>IF(GD440="","",IF(INDEX('コンテンツ＆備考マスタ'!$H:$J,MATCH(学校情報!GD$3,'コンテンツ＆備考マスタ'!$H:$H,0),3)="●",IF(AND(GD440&lt;&gt;"",ISNUMBER(申込書!$AC$22)=TRUE,申込書!$C$70&lt;&gt;"▼プルダウンより選択してください",申込書!$C$70&lt;&gt;""),申込書!$AC$22,""),"-"))</f>
        <v/>
      </c>
      <c r="GF440" s="369"/>
      <c r="GG440" s="369"/>
      <c r="GH440" s="370" t="str">
        <f>IF(AND(申込書!$C$70&lt;&gt;"▼プルダウンより選択してください",申込書!$C$70&lt;&gt;"",$G440&lt;&gt;"",申込書!$V$70="特定学年のみ"),"申し込みする","")</f>
        <v/>
      </c>
      <c r="GI440" s="371"/>
      <c r="GJ440" s="372"/>
      <c r="GK440" s="373" t="str">
        <f>IF(AND(申込書!$C$71&lt;&gt;"▼プルダウンより選択してください",申込書!$C$71&lt;&gt;"",申込書!$K$22&lt;&gt;"YYYY/MM/DD",$G440&lt;&gt;""),申込書!$K$22,"")</f>
        <v/>
      </c>
      <c r="GL440" s="369" t="str">
        <f>IF(GK440="","",IF(INDEX('コンテンツ＆備考マスタ'!$H:$J,MATCH(学校情報!GK$3,'コンテンツ＆備考マスタ'!$H:$H,0),3)="●",IF(AND(GK440&lt;&gt;"",ISNUMBER(申込書!$AC$22)=TRUE,申込書!$C$71&lt;&gt;"▼プルダウンより選択してください",申込書!$C$71&lt;&gt;""),申込書!$AC$22,""),"-"))</f>
        <v/>
      </c>
      <c r="GM440" s="369"/>
      <c r="GN440" s="369"/>
      <c r="GO440" s="370" t="str">
        <f>IF(AND(申込書!$C$71&lt;&gt;"▼プルダウンより選択してください",申込書!$C$71&lt;&gt;"",$G440&lt;&gt;"",申込書!$V$71="特定学年のみ"),"申し込みする","")</f>
        <v/>
      </c>
      <c r="GP440" s="371"/>
      <c r="GQ440" s="372"/>
      <c r="GR440" s="373" t="str">
        <f>IF(AND(申込書!$C$72&lt;&gt;"▼プルダウンより選択してください",申込書!$C$72&lt;&gt;"",申込書!$K$22&lt;&gt;"YYYY/MM/DD",$G440&lt;&gt;""),申込書!$K$22,"")</f>
        <v/>
      </c>
      <c r="GS440" s="369" t="str">
        <f>IF(GR440="","",IF(INDEX('コンテンツ＆備考マスタ'!$H:$J,MATCH(学校情報!GR$3,'コンテンツ＆備考マスタ'!$H:$H,0),3)="●",IF(AND(GR440&lt;&gt;"",ISNUMBER(申込書!$AC$22)=TRUE,申込書!$C$72&lt;&gt;"▼プルダウンより選択してください",申込書!$C$72&lt;&gt;""),申込書!$AC$22,""),"-"))</f>
        <v/>
      </c>
      <c r="GT440" s="369"/>
      <c r="GU440" s="369"/>
      <c r="GV440" s="370" t="str">
        <f>IF(AND(申込書!$C$72&lt;&gt;"▼プルダウンより選択してください",申込書!$C$72&lt;&gt;"",$G440&lt;&gt;"",申込書!$V$72="特定学年のみ"),"申し込みする","")</f>
        <v/>
      </c>
      <c r="GW440" s="371"/>
      <c r="GX440" s="372"/>
      <c r="GY440" s="373" t="str">
        <f>IF(AND(申込書!$C$73&lt;&gt;"▼プルダウンより選択してください",申込書!$C$73&lt;&gt;"",申込書!$K$22&lt;&gt;"YYYY/MM/DD",$G440&lt;&gt;""),申込書!$K$22,"")</f>
        <v/>
      </c>
      <c r="GZ440" s="369" t="str">
        <f>IF(GY440="","",IF(INDEX('コンテンツ＆備考マスタ'!$H:$J,MATCH(学校情報!GY$3,'コンテンツ＆備考マスタ'!$H:$H,0),3)="●",IF(AND(GY440&lt;&gt;"",ISNUMBER(申込書!$AC$22)=TRUE,申込書!$C$73&lt;&gt;"▼プルダウンより選択してください",申込書!$C$73&lt;&gt;""),申込書!$AC$22,""),"-"))</f>
        <v/>
      </c>
      <c r="HA440" s="369"/>
      <c r="HB440" s="369"/>
      <c r="HC440" s="370" t="str">
        <f>IF(AND(申込書!$C$73&lt;&gt;"▼プルダウンより選択してください",申込書!$C$73&lt;&gt;"",$G440&lt;&gt;"",申込書!$V$73="特定学年のみ"),"申し込みする","")</f>
        <v/>
      </c>
      <c r="HD440" s="371"/>
      <c r="HE440" s="372"/>
      <c r="HF440" s="373" t="str">
        <f>IF(AND(申込書!$C$74&lt;&gt;"▼プルダウンより選択してください",申込書!$C$74&lt;&gt;"",申込書!$K$22&lt;&gt;"YYYY/MM/DD",$G440&lt;&gt;""),申込書!$K$22,"")</f>
        <v/>
      </c>
      <c r="HG440" s="369" t="str">
        <f>IF(HF440="","",IF(INDEX('コンテンツ＆備考マスタ'!$H:$J,MATCH(学校情報!HF$3,'コンテンツ＆備考マスタ'!$H:$H,0),3)="●",IF(AND(HF440&lt;&gt;"",ISNUMBER(申込書!$AC$22)=TRUE,申込書!$C$74&lt;&gt;"▼プルダウンより選択してください",申込書!$C$74&lt;&gt;""),申込書!$AC$22,""),"-"))</f>
        <v/>
      </c>
      <c r="HH440" s="369"/>
      <c r="HI440" s="369"/>
      <c r="HJ440" s="370" t="str">
        <f>IF(AND(申込書!$C$74&lt;&gt;"▼プルダウンより選択してください",申込書!$C$74&lt;&gt;"",$G440&lt;&gt;"",申込書!$V$74="特定学年のみ"),"申し込みする","")</f>
        <v/>
      </c>
      <c r="HK440" s="371"/>
      <c r="HL440" s="372"/>
      <c r="HM440" s="373" t="str">
        <f>IF(AND(申込書!$C$75&lt;&gt;"▼プルダウンより選択してください",申込書!$C$75&lt;&gt;"",申込書!$K$22&lt;&gt;"YYYY/MM/DD",$G440&lt;&gt;""),申込書!$K$22,"")</f>
        <v/>
      </c>
      <c r="HN440" s="369" t="str">
        <f>IF(HM440="","",IF(INDEX('コンテンツ＆備考マスタ'!$H:$J,MATCH(学校情報!HM$3,'コンテンツ＆備考マスタ'!$H:$H,0),3)="●",IF(AND(HM440&lt;&gt;"",ISNUMBER(申込書!$AC$22)=TRUE,申込書!$C$75&lt;&gt;"▼プルダウンより選択してください",申込書!$C$75&lt;&gt;""),申込書!$AC$22,""),"-"))</f>
        <v/>
      </c>
      <c r="HO440" s="369"/>
      <c r="HP440" s="369"/>
      <c r="HQ440" s="370" t="str">
        <f>IF(AND(申込書!$C$75&lt;&gt;"▼プルダウンより選択してください",申込書!$C$75&lt;&gt;"",$G440&lt;&gt;"",申込書!$V$75="特定学年のみ"),"申し込みする","")</f>
        <v/>
      </c>
      <c r="HR440" s="371"/>
      <c r="HS440" s="371"/>
      <c r="HT440" s="374" t="str">
        <f>IF(AND(申込書!$C$76&lt;&gt;"▼プルダウンより選択してください",申込書!$C$76&lt;&gt;"",申込書!$K$22&lt;&gt;"YYYY/MM/DD",$G440&lt;&gt;""),申込書!$K$22,"")</f>
        <v/>
      </c>
      <c r="HU440" s="369" t="str">
        <f>IF(HT440="","",IF(INDEX('コンテンツ＆備考マスタ'!$H:$J,MATCH(学校情報!HT$3,'コンテンツ＆備考マスタ'!$H:$H,0),3)="●",IF(AND(HT440&lt;&gt;"",ISNUMBER(申込書!$AC$22)=TRUE,申込書!$C$76&lt;&gt;"▼プルダウンより選択してください",申込書!$C$76&lt;&gt;""),申込書!$AC$22,""),"-"))</f>
        <v/>
      </c>
      <c r="HV440" s="369"/>
      <c r="HW440" s="369"/>
      <c r="HX440" s="370" t="str">
        <f>IF(AND(申込書!$C$76&lt;&gt;"▼プルダウンより選択してください",申込書!$C$76&lt;&gt;"",$G440&lt;&gt;"",申込書!$V$76="特定学年のみ"),"申し込みする","")</f>
        <v/>
      </c>
      <c r="HY440" s="371"/>
      <c r="HZ440" s="372"/>
      <c r="IA440" s="69"/>
    </row>
    <row r="441" spans="2:235" ht="26.85" hidden="1" customHeight="1" outlineLevel="1">
      <c r="B441" s="365">
        <f t="shared" si="18"/>
        <v>436</v>
      </c>
      <c r="C441" s="55"/>
      <c r="D441" s="56"/>
      <c r="E441" s="154"/>
      <c r="F441" s="57"/>
      <c r="G441" s="58"/>
      <c r="H441" s="59"/>
      <c r="I441" s="60"/>
      <c r="J441" s="61"/>
      <c r="K441" s="366" t="str">
        <f t="shared" si="19"/>
        <v/>
      </c>
      <c r="L441" s="62"/>
      <c r="M441" s="322"/>
      <c r="N441" s="63"/>
      <c r="O441" s="64"/>
      <c r="P441" s="367" t="str">
        <f t="shared" si="20"/>
        <v/>
      </c>
      <c r="Q441" s="65"/>
      <c r="R441" s="66"/>
      <c r="S441" s="67"/>
      <c r="T441" s="68"/>
      <c r="U441" s="68"/>
      <c r="V441" s="68"/>
      <c r="W441" s="66"/>
      <c r="X441" s="281"/>
      <c r="Y441" s="368" t="str">
        <f>IF(AND(申込書!$C$47&lt;&gt;"▼プルダウンより選択してください",申込書!$C$47&lt;&gt;"",申込書!$K$22&lt;&gt;"YYYY/MM/DD",$G441&lt;&gt;""),申込書!$K$22,"")</f>
        <v/>
      </c>
      <c r="Z441" s="369" t="str">
        <f>IF(Y441="","",IF(INDEX('コンテンツ＆備考マスタ'!$H:$J,MATCH(学校情報!Y$3,'コンテンツ＆備考マスタ'!$H:$H,0),3)="●",IF(AND(Y441&lt;&gt;"",ISNUMBER(申込書!$AC$22)=TRUE,申込書!$C$47&lt;&gt;"▼プルダウンより選択してください",申込書!$C$47&lt;&gt;""),申込書!$AC$22,""),"-"))</f>
        <v/>
      </c>
      <c r="AA441" s="369"/>
      <c r="AB441" s="369"/>
      <c r="AC441" s="370" t="str">
        <f>IF(AND(申込書!$C$47&lt;&gt;"▼プルダウンより選択してください",申込書!$C$47&lt;&gt;"",$G441&lt;&gt;"",申込書!$V$47="特定学年のみ"),"申し込みする","")</f>
        <v/>
      </c>
      <c r="AD441" s="371"/>
      <c r="AE441" s="372"/>
      <c r="AF441" s="373" t="str">
        <f>IF(AND(申込書!$C$48&lt;&gt;"▼プルダウンより選択してください",申込書!$C$48&lt;&gt;"",申込書!$K$22&lt;&gt;"YYYY/MM/DD",$G441&lt;&gt;""),申込書!$K$22,"")</f>
        <v/>
      </c>
      <c r="AG441" s="369" t="str">
        <f>IF(AF441="","",IF(INDEX('コンテンツ＆備考マスタ'!$H:$J,MATCH(学校情報!AF$3,'コンテンツ＆備考マスタ'!$H:$H,0),3)="●",IF(AND(AF441&lt;&gt;"",ISNUMBER(申込書!$AC$22)=TRUE,申込書!$C$48&lt;&gt;"▼プルダウンより選択してください",申込書!$C$48&lt;&gt;""),申込書!$AC$22,""),"-"))</f>
        <v/>
      </c>
      <c r="AH441" s="369"/>
      <c r="AI441" s="369"/>
      <c r="AJ441" s="370" t="str">
        <f>IF(AND(申込書!$C$48&lt;&gt;"▼プルダウンより選択してください",申込書!$C$48&lt;&gt;"",$G441&lt;&gt;"",申込書!$V$48="特定学年のみ"),"申し込みする","")</f>
        <v/>
      </c>
      <c r="AK441" s="371"/>
      <c r="AL441" s="372"/>
      <c r="AM441" s="373" t="str">
        <f>IF(AND(申込書!$C$49&lt;&gt;"▼プルダウンより選択してください",申込書!$C$49&lt;&gt;"",申込書!$K$22&lt;&gt;"YYYY/MM/DD",$G441&lt;&gt;""),申込書!$K$22,"")</f>
        <v/>
      </c>
      <c r="AN441" s="369" t="str">
        <f>IF(AM441="","",IF(INDEX('コンテンツ＆備考マスタ'!$H:$J,MATCH(学校情報!AM$3,'コンテンツ＆備考マスタ'!$H:$H,0),3)="●",IF(AND(AM441&lt;&gt;"",ISNUMBER(申込書!$AC$22)=TRUE,申込書!$C$49&lt;&gt;"▼プルダウンより選択してください",申込書!$C$49&lt;&gt;""),申込書!$AC$22,""),"-"))</f>
        <v/>
      </c>
      <c r="AO441" s="369"/>
      <c r="AP441" s="369"/>
      <c r="AQ441" s="370" t="str">
        <f>IF(AND(申込書!$C$49&lt;&gt;"▼プルダウンより選択してください",申込書!$C$49&lt;&gt;"",$G441&lt;&gt;"",申込書!$V$49="特定学年のみ"),"申し込みする","")</f>
        <v/>
      </c>
      <c r="AR441" s="371"/>
      <c r="AS441" s="372"/>
      <c r="AT441" s="373" t="str">
        <f>IF(AND(申込書!$C$50&lt;&gt;"▼プルダウンより選択してください",申込書!$C$50&lt;&gt;"",申込書!$K$22&lt;&gt;"YYYY/MM/DD",$G441&lt;&gt;""),申込書!$K$22,"")</f>
        <v/>
      </c>
      <c r="AU441" s="369" t="str">
        <f>IF(AT441="","",IF(INDEX('コンテンツ＆備考マスタ'!$H:$J,MATCH(学校情報!AT$3,'コンテンツ＆備考マスタ'!$H:$H,0),3)="●",IF(AND(AT441&lt;&gt;"",ISNUMBER(申込書!$AC$22)=TRUE,申込書!$C$50&lt;&gt;"▼プルダウンより選択してください",申込書!$C$50&lt;&gt;""),申込書!$AC$22,""),"-"))</f>
        <v/>
      </c>
      <c r="AV441" s="369"/>
      <c r="AW441" s="369"/>
      <c r="AX441" s="370" t="str">
        <f>IF(AND(申込書!$C$50&lt;&gt;"▼プルダウンより選択してください",申込書!$C$50&lt;&gt;"",$G441&lt;&gt;"",申込書!$V$50="特定学年のみ"),"申し込みする","")</f>
        <v/>
      </c>
      <c r="AY441" s="371"/>
      <c r="AZ441" s="372"/>
      <c r="BA441" s="373" t="str">
        <f>IF(AND(申込書!$C$51&lt;&gt;"▼プルダウンより選択してください",申込書!$C$51&lt;&gt;"",申込書!$K$22&lt;&gt;"YYYY/MM/DD",$G441&lt;&gt;""),申込書!$K$22,"")</f>
        <v/>
      </c>
      <c r="BB441" s="369" t="str">
        <f>IF(BA441="","",IF(INDEX('コンテンツ＆備考マスタ'!$H:$J,MATCH(学校情報!BA$3,'コンテンツ＆備考マスタ'!$H:$H,0),3)="●",IF(AND(BA441&lt;&gt;"",ISNUMBER(申込書!$AC$22)=TRUE,申込書!$C$51&lt;&gt;"▼プルダウンより選択してください",申込書!$C$51&lt;&gt;""),申込書!$AC$22,""),"-"))</f>
        <v/>
      </c>
      <c r="BC441" s="369"/>
      <c r="BD441" s="369"/>
      <c r="BE441" s="370" t="str">
        <f>IF(AND(申込書!$C$51&lt;&gt;"▼プルダウンより選択してください",申込書!$C$51&lt;&gt;"",$G441&lt;&gt;"",申込書!$V$51="特定学年のみ"),"申し込みする","")</f>
        <v/>
      </c>
      <c r="BF441" s="371"/>
      <c r="BG441" s="372"/>
      <c r="BH441" s="373" t="str">
        <f>IF(AND(申込書!$C$52&lt;&gt;"▼プルダウンより選択してください",申込書!$C$52&lt;&gt;"",申込書!$K$22&lt;&gt;"YYYY/MM/DD",$G441&lt;&gt;""),申込書!$K$22,"")</f>
        <v/>
      </c>
      <c r="BI441" s="369" t="str">
        <f>IF(BH441="","",IF(INDEX('コンテンツ＆備考マスタ'!$H:$J,MATCH(学校情報!BH$3,'コンテンツ＆備考マスタ'!$H:$H,0),3)="●",IF(AND(BH441&lt;&gt;"",ISNUMBER(申込書!$AC$22)=TRUE,申込書!$C$52&lt;&gt;"▼プルダウンより選択してください",申込書!$C$52&lt;&gt;""),申込書!$AC$22,""),"-"))</f>
        <v/>
      </c>
      <c r="BJ441" s="369"/>
      <c r="BK441" s="369"/>
      <c r="BL441" s="370" t="str">
        <f>IF(AND(申込書!$C$52&lt;&gt;"▼プルダウンより選択してください",申込書!$C$52&lt;&gt;"",$G441&lt;&gt;"",申込書!$V$52="特定学年のみ"),"申し込みする","")</f>
        <v/>
      </c>
      <c r="BM441" s="371"/>
      <c r="BN441" s="372"/>
      <c r="BO441" s="373" t="str">
        <f>IF(AND(申込書!$C$53&lt;&gt;"▼プルダウンより選択してください",申込書!$C$53&lt;&gt;"",申込書!$K$22&lt;&gt;"YYYY/MM/DD",$G441&lt;&gt;""),申込書!$K$22,"")</f>
        <v/>
      </c>
      <c r="BP441" s="369" t="str">
        <f>IF(BO441="","",IF(INDEX('コンテンツ＆備考マスタ'!$H:$J,MATCH(学校情報!BO$3,'コンテンツ＆備考マスタ'!$H:$H,0),3)="●",IF(AND(BO441&lt;&gt;"",ISNUMBER(申込書!$AC$22)=TRUE,申込書!$C$53&lt;&gt;"▼プルダウンより選択してください",申込書!$C$53&lt;&gt;""),申込書!$AC$22,""),"-"))</f>
        <v/>
      </c>
      <c r="BQ441" s="369"/>
      <c r="BR441" s="369"/>
      <c r="BS441" s="370" t="str">
        <f>IF(AND(申込書!$C$53&lt;&gt;"▼プルダウンより選択してください",申込書!$C$53&lt;&gt;"",$G441&lt;&gt;"",申込書!$V$53="特定学年のみ"),"申し込みする","")</f>
        <v/>
      </c>
      <c r="BT441" s="371"/>
      <c r="BU441" s="372"/>
      <c r="BV441" s="373" t="str">
        <f>IF(AND(申込書!$C$54&lt;&gt;"▼プルダウンより選択してください",申込書!$C$54&lt;&gt;"",申込書!$K$22&lt;&gt;"YYYY/MM/DD",$G441&lt;&gt;""),申込書!$K$22,"")</f>
        <v/>
      </c>
      <c r="BW441" s="369" t="str">
        <f>IF(BV441="","",IF(INDEX('コンテンツ＆備考マスタ'!$H:$J,MATCH(学校情報!BV$3,'コンテンツ＆備考マスタ'!$H:$H,0),3)="●",IF(AND(BV441&lt;&gt;"",ISNUMBER(申込書!$AC$22)=TRUE,申込書!$C$54&lt;&gt;"▼プルダウンより選択してください",申込書!$C$54&lt;&gt;""),申込書!$AC$22,""),"-"))</f>
        <v/>
      </c>
      <c r="BX441" s="369"/>
      <c r="BY441" s="369"/>
      <c r="BZ441" s="370" t="str">
        <f>IF(AND(申込書!$C$54&lt;&gt;"▼プルダウンより選択してください",申込書!$C$54&lt;&gt;"",$G441&lt;&gt;"",申込書!$V$54="特定学年のみ"),"申し込みする","")</f>
        <v/>
      </c>
      <c r="CA441" s="371"/>
      <c r="CB441" s="372"/>
      <c r="CC441" s="373" t="str">
        <f>IF(AND(申込書!$C$55&lt;&gt;"▼プルダウンより選択してください",申込書!$C$55&lt;&gt;"",申込書!$K$22&lt;&gt;"YYYY/MM/DD",$G441&lt;&gt;""),申込書!$K$22,"")</f>
        <v/>
      </c>
      <c r="CD441" s="369" t="str">
        <f>IF(CC441="","",IF(INDEX('コンテンツ＆備考マスタ'!$H:$J,MATCH(学校情報!CC$3,'コンテンツ＆備考マスタ'!$H:$H,0),3)="●",IF(AND(CC441&lt;&gt;"",ISNUMBER(申込書!$AC$22)=TRUE,申込書!$C$55&lt;&gt;"▼プルダウンより選択してください",申込書!$C$55&lt;&gt;""),申込書!$AC$22,""),"-"))</f>
        <v/>
      </c>
      <c r="CE441" s="369"/>
      <c r="CF441" s="369"/>
      <c r="CG441" s="370" t="str">
        <f>IF(AND(申込書!$C$55&lt;&gt;"▼プルダウンより選択してください",申込書!$C$55&lt;&gt;"",$G441&lt;&gt;"",申込書!$V$55="特定学年のみ"),"申し込みする","")</f>
        <v/>
      </c>
      <c r="CH441" s="371"/>
      <c r="CI441" s="372"/>
      <c r="CJ441" s="373" t="str">
        <f>IF(AND(申込書!$C$56&lt;&gt;"▼プルダウンより選択してください",申込書!$C$56&lt;&gt;"",申込書!$K$22&lt;&gt;"YYYY/MM/DD",$G441&lt;&gt;""),申込書!$K$22,"")</f>
        <v/>
      </c>
      <c r="CK441" s="369" t="str">
        <f>IF(CJ441="","",IF(INDEX('コンテンツ＆備考マスタ'!$H:$J,MATCH(学校情報!CJ$3,'コンテンツ＆備考マスタ'!$H:$H,0),3)="●",IF(AND(CJ441&lt;&gt;"",ISNUMBER(申込書!$AC$22)=TRUE,申込書!$C$56&lt;&gt;"▼プルダウンより選択してください",申込書!$C$56&lt;&gt;""),申込書!$AC$22,""),"-"))</f>
        <v/>
      </c>
      <c r="CL441" s="369"/>
      <c r="CM441" s="369"/>
      <c r="CN441" s="370" t="str">
        <f>IF(AND(申込書!$C$56&lt;&gt;"▼プルダウンより選択してください",申込書!$C$56&lt;&gt;"",$G441&lt;&gt;"",申込書!$V$56="特定学年のみ"),"申し込みする","")</f>
        <v/>
      </c>
      <c r="CO441" s="371"/>
      <c r="CP441" s="372"/>
      <c r="CQ441" s="373" t="str">
        <f>IF(AND(申込書!$C$57&lt;&gt;"▼プルダウンより選択してください",申込書!$C$57&lt;&gt;"",申込書!$K$22&lt;&gt;"YYYY/MM/DD",$G441&lt;&gt;""),申込書!$K$22,"")</f>
        <v/>
      </c>
      <c r="CR441" s="369" t="str">
        <f>IF(CQ441="","",IF(INDEX('コンテンツ＆備考マスタ'!$H:$J,MATCH(学校情報!CQ$3,'コンテンツ＆備考マスタ'!$H:$H,0),3)="●",IF(AND(CQ441&lt;&gt;"",ISNUMBER(申込書!$AC$22)=TRUE,申込書!$C$57&lt;&gt;"▼プルダウンより選択してください",申込書!$C$57&lt;&gt;""),申込書!$AC$22,""),"-"))</f>
        <v/>
      </c>
      <c r="CS441" s="369"/>
      <c r="CT441" s="369"/>
      <c r="CU441" s="369" t="str">
        <f>IF(AND(申込書!$C$57&lt;&gt;"▼プルダウンより選択してください",申込書!$C$57&lt;&gt;"",$G441&lt;&gt;"",申込書!$V$57="特定学年のみ"),"申し込みする","")</f>
        <v/>
      </c>
      <c r="CV441" s="371"/>
      <c r="CW441" s="372"/>
      <c r="CX441" s="373" t="str">
        <f>IF(AND(申込書!$C$58&lt;&gt;"▼プルダウンより選択してください",申込書!$C$58&lt;&gt;"",申込書!$K$22&lt;&gt;"YYYY/MM/DD",$G441&lt;&gt;""),申込書!$K$22,"")</f>
        <v/>
      </c>
      <c r="CY441" s="369" t="str">
        <f>IF(CX441="","",IF(INDEX('コンテンツ＆備考マスタ'!$H:$J,MATCH(学校情報!CX$3,'コンテンツ＆備考マスタ'!$H:$H,0),3)="●",IF(AND(CX441&lt;&gt;"",ISNUMBER(申込書!$AC$22)=TRUE,申込書!$C$58&lt;&gt;"▼プルダウンより選択してください",申込書!$C$58&lt;&gt;""),申込書!$AC$22,""),"-"))</f>
        <v/>
      </c>
      <c r="CZ441" s="369"/>
      <c r="DA441" s="369"/>
      <c r="DB441" s="369" t="str">
        <f>IF(AND(申込書!$C$58&lt;&gt;"▼プルダウンより選択してください",申込書!$C$58&lt;&gt;"",$G441&lt;&gt;"",申込書!$V$58="特定学年のみ"),"申し込みする","")</f>
        <v/>
      </c>
      <c r="DC441" s="371"/>
      <c r="DD441" s="372"/>
      <c r="DE441" s="373" t="str">
        <f>IF(AND(申込書!$C$59&lt;&gt;"▼プルダウンより選択してください",申込書!$C$59&lt;&gt;"",申込書!$K$22&lt;&gt;"YYYY/MM/DD",$G441&lt;&gt;""),申込書!$K$22,"")</f>
        <v/>
      </c>
      <c r="DF441" s="369" t="str">
        <f>IF(DE441="","",IF(INDEX('コンテンツ＆備考マスタ'!$H:$J,MATCH(学校情報!DE$3,'コンテンツ＆備考マスタ'!$H:$H,0),3)="●",IF(AND(DE441&lt;&gt;"",ISNUMBER(申込書!$AC$22)=TRUE,申込書!$C$59&lt;&gt;"▼プルダウンより選択してください",申込書!$C$59&lt;&gt;""),申込書!$AC$22,""),"-"))</f>
        <v/>
      </c>
      <c r="DG441" s="369"/>
      <c r="DH441" s="369"/>
      <c r="DI441" s="369" t="str">
        <f>IF(AND(申込書!$C$59&lt;&gt;"▼プルダウンより選択してください",申込書!$C$59&lt;&gt;"",$G441&lt;&gt;"",申込書!$V$59="特定学年のみ"),"申し込みする","")</f>
        <v/>
      </c>
      <c r="DJ441" s="371"/>
      <c r="DK441" s="372"/>
      <c r="DL441" s="373" t="str">
        <f>IF(AND(申込書!$C$60&lt;&gt;"▼プルダウンより選択してください",申込書!$C$60&lt;&gt;"",申込書!$K$22&lt;&gt;"YYYY/MM/DD",$G441&lt;&gt;""),申込書!$K$22,"")</f>
        <v/>
      </c>
      <c r="DM441" s="369" t="str">
        <f>IF(DL441="","",IF(INDEX('コンテンツ＆備考マスタ'!$H:$J,MATCH(学校情報!DL$3,'コンテンツ＆備考マスタ'!$H:$H,0),3)="●",IF(AND(DL441&lt;&gt;"",ISNUMBER(申込書!$AC$22)=TRUE,申込書!$C$60&lt;&gt;"▼プルダウンより選択してください",申込書!$C$60&lt;&gt;""),申込書!$AC$22,""),"-"))</f>
        <v/>
      </c>
      <c r="DN441" s="369"/>
      <c r="DO441" s="369"/>
      <c r="DP441" s="369" t="str">
        <f>IF(AND(申込書!$C$60&lt;&gt;"▼プルダウンより選択してください",申込書!$C$60&lt;&gt;"",$G441&lt;&gt;"",申込書!$V$60="特定学年のみ"),"申し込みする","")</f>
        <v/>
      </c>
      <c r="DQ441" s="371"/>
      <c r="DR441" s="372"/>
      <c r="DS441" s="373" t="str">
        <f>IF(AND(申込書!$C$61&lt;&gt;"▼プルダウンより選択してください",申込書!$C$61&lt;&gt;"",申込書!$K$22&lt;&gt;"YYYY/MM/DD",$G441&lt;&gt;""),申込書!$K$22,"")</f>
        <v/>
      </c>
      <c r="DT441" s="369" t="str">
        <f>IF(DS441="","",IF(INDEX('コンテンツ＆備考マスタ'!$H:$J,MATCH(学校情報!DS$3,'コンテンツ＆備考マスタ'!$H:$H,0),3)="●",IF(AND(DS441&lt;&gt;"",ISNUMBER(申込書!$AC$22)=TRUE,申込書!$C$61&lt;&gt;"▼プルダウンより選択してください",申込書!$C$61&lt;&gt;""),申込書!$AC$22,""),"-"))</f>
        <v/>
      </c>
      <c r="DU441" s="369"/>
      <c r="DV441" s="369"/>
      <c r="DW441" s="369" t="str">
        <f>IF(AND(申込書!$C$61&lt;&gt;"▼プルダウンより選択してください",申込書!$C$61&lt;&gt;"",$G441&lt;&gt;"",申込書!$V$61="特定学年のみ"),"申し込みする","")</f>
        <v/>
      </c>
      <c r="DX441" s="371"/>
      <c r="DY441" s="372"/>
      <c r="DZ441" s="373" t="str">
        <f>IF(AND(申込書!$C$62&lt;&gt;"▼プルダウンより選択してください",申込書!$C$62&lt;&gt;"",申込書!$K$22&lt;&gt;"YYYY/MM/DD",$G441&lt;&gt;""),申込書!$K$22,"")</f>
        <v/>
      </c>
      <c r="EA441" s="369" t="str">
        <f>IF(DZ441="","",IF(INDEX('コンテンツ＆備考マスタ'!$H:$J,MATCH(学校情報!DZ$3,'コンテンツ＆備考マスタ'!$H:$H,0),3)="●",IF(AND(DZ441&lt;&gt;"",ISNUMBER(申込書!$AC$22)=TRUE,申込書!$C$62&lt;&gt;"▼プルダウンより選択してください",申込書!$C$62&lt;&gt;""),申込書!$AC$22,""),"-"))</f>
        <v/>
      </c>
      <c r="EB441" s="369"/>
      <c r="EC441" s="369"/>
      <c r="ED441" s="370" t="str">
        <f>IF(AND(申込書!$C$62&lt;&gt;"▼プルダウンより選択してください",申込書!$C$62&lt;&gt;"",$G441&lt;&gt;"",申込書!$V$62="特定学年のみ"),"申し込みする","")</f>
        <v/>
      </c>
      <c r="EE441" s="371"/>
      <c r="EF441" s="372"/>
      <c r="EG441" s="373" t="str">
        <f>IF(AND(申込書!$C$63&lt;&gt;"▼プルダウンより選択してください",申込書!$C$63&lt;&gt;"",申込書!$K$22&lt;&gt;"YYYY/MM/DD",$G441&lt;&gt;""),申込書!$K$22,"")</f>
        <v/>
      </c>
      <c r="EH441" s="369" t="str">
        <f>IF(EG441="","",IF(INDEX('コンテンツ＆備考マスタ'!$H:$J,MATCH(学校情報!EG$3,'コンテンツ＆備考マスタ'!$H:$H,0),3)="●",IF(AND(EG441&lt;&gt;"",ISNUMBER(申込書!$AC$22)=TRUE,申込書!$C$63&lt;&gt;"▼プルダウンより選択してください",申込書!$C$63&lt;&gt;""),申込書!$AC$22,""),"-"))</f>
        <v/>
      </c>
      <c r="EI441" s="369"/>
      <c r="EJ441" s="369"/>
      <c r="EK441" s="370" t="str">
        <f>IF(AND(申込書!$C$63&lt;&gt;"▼プルダウンより選択してください",申込書!$C$63&lt;&gt;"",$G441&lt;&gt;"",申込書!$V$63="特定学年のみ"),"申し込みする","")</f>
        <v/>
      </c>
      <c r="EL441" s="371"/>
      <c r="EM441" s="372"/>
      <c r="EN441" s="373" t="str">
        <f>IF(AND(申込書!$C$64&lt;&gt;"▼プルダウンより選択してください",申込書!$C$64&lt;&gt;"",申込書!$K$22&lt;&gt;"YYYY/MM/DD",$G441&lt;&gt;""),申込書!$K$22,"")</f>
        <v/>
      </c>
      <c r="EO441" s="369" t="str">
        <f>IF(EN441="","",IF(INDEX('コンテンツ＆備考マスタ'!$H:$J,MATCH(学校情報!EN$3,'コンテンツ＆備考マスタ'!$H:$H,0),3)="●",IF(AND(EN441&lt;&gt;"",ISNUMBER(申込書!$AC$22)=TRUE,申込書!$C$64&lt;&gt;"▼プルダウンより選択してください",申込書!$C$64&lt;&gt;""),申込書!$AC$22,""),"-"))</f>
        <v/>
      </c>
      <c r="EP441" s="369"/>
      <c r="EQ441" s="369"/>
      <c r="ER441" s="370" t="str">
        <f>IF(AND(申込書!$C$64&lt;&gt;"▼プルダウンより選択してください",申込書!$C$64&lt;&gt;"",$G441&lt;&gt;"",申込書!$V$64="特定学年のみ"),"申し込みする","")</f>
        <v/>
      </c>
      <c r="ES441" s="371"/>
      <c r="ET441" s="372"/>
      <c r="EU441" s="373" t="str">
        <f>IF(AND(申込書!$C$65&lt;&gt;"▼プルダウンより選択してください",申込書!$C$65&lt;&gt;"",申込書!$K$22&lt;&gt;"YYYY/MM/DD",$G441&lt;&gt;""),申込書!$K$22,"")</f>
        <v/>
      </c>
      <c r="EV441" s="369" t="str">
        <f>IF(EU441="","",IF(INDEX('コンテンツ＆備考マスタ'!$H:$J,MATCH(学校情報!EU$3,'コンテンツ＆備考マスタ'!$H:$H,0),3)="●",IF(AND(EU441&lt;&gt;"",ISNUMBER(申込書!$AC$22)=TRUE,申込書!$C$65&lt;&gt;"▼プルダウンより選択してください",申込書!$C$65&lt;&gt;""),申込書!$AC$22,""),"-"))</f>
        <v/>
      </c>
      <c r="EW441" s="369"/>
      <c r="EX441" s="369"/>
      <c r="EY441" s="370" t="str">
        <f>IF(AND(申込書!$C$65&lt;&gt;"▼プルダウンより選択してください",申込書!$C$65&lt;&gt;"",$G441&lt;&gt;"",申込書!$V$65="特定学年のみ"),"申し込みする","")</f>
        <v/>
      </c>
      <c r="EZ441" s="371"/>
      <c r="FA441" s="372"/>
      <c r="FB441" s="373" t="str">
        <f>IF(AND(申込書!$C$66&lt;&gt;"▼プルダウンより選択してください",申込書!$C$66&lt;&gt;"",申込書!$K$22&lt;&gt;"YYYY/MM/DD",$G441&lt;&gt;""),申込書!$K$22,"")</f>
        <v/>
      </c>
      <c r="FC441" s="369" t="str">
        <f>IF(FB441="","",IF(INDEX('コンテンツ＆備考マスタ'!$H:$J,MATCH(学校情報!FB$3,'コンテンツ＆備考マスタ'!$H:$H,0),3)="●",IF(AND(FB441&lt;&gt;"",ISNUMBER(申込書!$AC$22)=TRUE,申込書!$C$66&lt;&gt;"▼プルダウンより選択してください",申込書!$C$66&lt;&gt;""),申込書!$AC$22,""),"-"))</f>
        <v/>
      </c>
      <c r="FD441" s="369"/>
      <c r="FE441" s="369"/>
      <c r="FF441" s="370" t="str">
        <f>IF(AND(申込書!$C$66&lt;&gt;"▼プルダウンより選択してください",申込書!$C$66&lt;&gt;"",$G441&lt;&gt;"",申込書!$V$66="特定学年のみ"),"申し込みする","")</f>
        <v/>
      </c>
      <c r="FG441" s="371"/>
      <c r="FH441" s="372"/>
      <c r="FI441" s="373" t="str">
        <f>IF(AND(申込書!$C$67&lt;&gt;"▼プルダウンより選択してください",申込書!$C$67&lt;&gt;"",申込書!$K$22&lt;&gt;"YYYY/MM/DD",$G441&lt;&gt;""),申込書!$K$22,"")</f>
        <v/>
      </c>
      <c r="FJ441" s="369" t="str">
        <f>IF(FI441="","",IF(INDEX('コンテンツ＆備考マスタ'!$H:$J,MATCH(学校情報!FI$3,'コンテンツ＆備考マスタ'!$H:$H,0),3)="●",IF(AND(FI441&lt;&gt;"",ISNUMBER(申込書!$AC$22)=TRUE,申込書!$C$67&lt;&gt;"▼プルダウンより選択してください",申込書!$C$67&lt;&gt;""),申込書!$AC$22,""),"-"))</f>
        <v/>
      </c>
      <c r="FK441" s="369"/>
      <c r="FL441" s="369"/>
      <c r="FM441" s="370" t="str">
        <f>IF(AND(申込書!$C$67&lt;&gt;"▼プルダウンより選択してください",申込書!$C$67&lt;&gt;"",$G441&lt;&gt;"",申込書!$V$67="特定学年のみ"),"申し込みする","")</f>
        <v/>
      </c>
      <c r="FN441" s="371"/>
      <c r="FO441" s="372"/>
      <c r="FP441" s="373" t="str">
        <f>IF(AND(申込書!$C$68&lt;&gt;"▼プルダウンより選択してください",申込書!$C$68&lt;&gt;"",申込書!$K$22&lt;&gt;"YYYY/MM/DD",$G441&lt;&gt;""),申込書!$K$22,"")</f>
        <v/>
      </c>
      <c r="FQ441" s="369" t="str">
        <f>IF(FP441="","",IF(INDEX('コンテンツ＆備考マスタ'!$H:$J,MATCH(学校情報!FP$3,'コンテンツ＆備考マスタ'!$H:$H,0),3)="●",IF(AND(FP441&lt;&gt;"",ISNUMBER(申込書!$AC$22)=TRUE,申込書!$C$68&lt;&gt;"▼プルダウンより選択してください",申込書!$C$68&lt;&gt;""),申込書!$AC$22,""),"-"))</f>
        <v/>
      </c>
      <c r="FR441" s="369"/>
      <c r="FS441" s="369"/>
      <c r="FT441" s="370" t="str">
        <f>IF(AND(申込書!$C$68&lt;&gt;"▼プルダウンより選択してください",申込書!$C$68&lt;&gt;"",$G441&lt;&gt;"",申込書!$V$68="特定学年のみ"),"申し込みする","")</f>
        <v/>
      </c>
      <c r="FU441" s="371"/>
      <c r="FV441" s="372"/>
      <c r="FW441" s="373" t="str">
        <f>IF(AND(申込書!$C$69&lt;&gt;"▼プルダウンより選択してください",申込書!$C$69&lt;&gt;"",申込書!$K$22&lt;&gt;"YYYY/MM/DD",$G441&lt;&gt;""),申込書!$K$22,"")</f>
        <v/>
      </c>
      <c r="FX441" s="369" t="str">
        <f>IF(FW441="","",IF(INDEX('コンテンツ＆備考マスタ'!$H:$J,MATCH(学校情報!FW$3,'コンテンツ＆備考マスタ'!$H:$H,0),3)="●",IF(AND(FW441&lt;&gt;"",ISNUMBER(申込書!$AC$22)=TRUE,申込書!$C$69&lt;&gt;"▼プルダウンより選択してください",申込書!$C$69&lt;&gt;""),申込書!$AC$22,""),"-"))</f>
        <v/>
      </c>
      <c r="FY441" s="369"/>
      <c r="FZ441" s="369"/>
      <c r="GA441" s="370" t="str">
        <f>IF(AND(申込書!$C$69&lt;&gt;"▼プルダウンより選択してください",申込書!$C$69&lt;&gt;"",$G441&lt;&gt;"",申込書!$V$69="特定学年のみ"),"申し込みする","")</f>
        <v/>
      </c>
      <c r="GB441" s="371"/>
      <c r="GC441" s="372"/>
      <c r="GD441" s="373" t="str">
        <f>IF(AND(申込書!$C$70&lt;&gt;"▼プルダウンより選択してください",申込書!$C$70&lt;&gt;"",申込書!$K$22&lt;&gt;"YYYY/MM/DD",$G441&lt;&gt;""),申込書!$K$22,"")</f>
        <v/>
      </c>
      <c r="GE441" s="369" t="str">
        <f>IF(GD441="","",IF(INDEX('コンテンツ＆備考マスタ'!$H:$J,MATCH(学校情報!GD$3,'コンテンツ＆備考マスタ'!$H:$H,0),3)="●",IF(AND(GD441&lt;&gt;"",ISNUMBER(申込書!$AC$22)=TRUE,申込書!$C$70&lt;&gt;"▼プルダウンより選択してください",申込書!$C$70&lt;&gt;""),申込書!$AC$22,""),"-"))</f>
        <v/>
      </c>
      <c r="GF441" s="369"/>
      <c r="GG441" s="369"/>
      <c r="GH441" s="370" t="str">
        <f>IF(AND(申込書!$C$70&lt;&gt;"▼プルダウンより選択してください",申込書!$C$70&lt;&gt;"",$G441&lt;&gt;"",申込書!$V$70="特定学年のみ"),"申し込みする","")</f>
        <v/>
      </c>
      <c r="GI441" s="371"/>
      <c r="GJ441" s="372"/>
      <c r="GK441" s="373" t="str">
        <f>IF(AND(申込書!$C$71&lt;&gt;"▼プルダウンより選択してください",申込書!$C$71&lt;&gt;"",申込書!$K$22&lt;&gt;"YYYY/MM/DD",$G441&lt;&gt;""),申込書!$K$22,"")</f>
        <v/>
      </c>
      <c r="GL441" s="369" t="str">
        <f>IF(GK441="","",IF(INDEX('コンテンツ＆備考マスタ'!$H:$J,MATCH(学校情報!GK$3,'コンテンツ＆備考マスタ'!$H:$H,0),3)="●",IF(AND(GK441&lt;&gt;"",ISNUMBER(申込書!$AC$22)=TRUE,申込書!$C$71&lt;&gt;"▼プルダウンより選択してください",申込書!$C$71&lt;&gt;""),申込書!$AC$22,""),"-"))</f>
        <v/>
      </c>
      <c r="GM441" s="369"/>
      <c r="GN441" s="369"/>
      <c r="GO441" s="370" t="str">
        <f>IF(AND(申込書!$C$71&lt;&gt;"▼プルダウンより選択してください",申込書!$C$71&lt;&gt;"",$G441&lt;&gt;"",申込書!$V$71="特定学年のみ"),"申し込みする","")</f>
        <v/>
      </c>
      <c r="GP441" s="371"/>
      <c r="GQ441" s="372"/>
      <c r="GR441" s="373" t="str">
        <f>IF(AND(申込書!$C$72&lt;&gt;"▼プルダウンより選択してください",申込書!$C$72&lt;&gt;"",申込書!$K$22&lt;&gt;"YYYY/MM/DD",$G441&lt;&gt;""),申込書!$K$22,"")</f>
        <v/>
      </c>
      <c r="GS441" s="369" t="str">
        <f>IF(GR441="","",IF(INDEX('コンテンツ＆備考マスタ'!$H:$J,MATCH(学校情報!GR$3,'コンテンツ＆備考マスタ'!$H:$H,0),3)="●",IF(AND(GR441&lt;&gt;"",ISNUMBER(申込書!$AC$22)=TRUE,申込書!$C$72&lt;&gt;"▼プルダウンより選択してください",申込書!$C$72&lt;&gt;""),申込書!$AC$22,""),"-"))</f>
        <v/>
      </c>
      <c r="GT441" s="369"/>
      <c r="GU441" s="369"/>
      <c r="GV441" s="370" t="str">
        <f>IF(AND(申込書!$C$72&lt;&gt;"▼プルダウンより選択してください",申込書!$C$72&lt;&gt;"",$G441&lt;&gt;"",申込書!$V$72="特定学年のみ"),"申し込みする","")</f>
        <v/>
      </c>
      <c r="GW441" s="371"/>
      <c r="GX441" s="372"/>
      <c r="GY441" s="373" t="str">
        <f>IF(AND(申込書!$C$73&lt;&gt;"▼プルダウンより選択してください",申込書!$C$73&lt;&gt;"",申込書!$K$22&lt;&gt;"YYYY/MM/DD",$G441&lt;&gt;""),申込書!$K$22,"")</f>
        <v/>
      </c>
      <c r="GZ441" s="369" t="str">
        <f>IF(GY441="","",IF(INDEX('コンテンツ＆備考マスタ'!$H:$J,MATCH(学校情報!GY$3,'コンテンツ＆備考マスタ'!$H:$H,0),3)="●",IF(AND(GY441&lt;&gt;"",ISNUMBER(申込書!$AC$22)=TRUE,申込書!$C$73&lt;&gt;"▼プルダウンより選択してください",申込書!$C$73&lt;&gt;""),申込書!$AC$22,""),"-"))</f>
        <v/>
      </c>
      <c r="HA441" s="369"/>
      <c r="HB441" s="369"/>
      <c r="HC441" s="370" t="str">
        <f>IF(AND(申込書!$C$73&lt;&gt;"▼プルダウンより選択してください",申込書!$C$73&lt;&gt;"",$G441&lt;&gt;"",申込書!$V$73="特定学年のみ"),"申し込みする","")</f>
        <v/>
      </c>
      <c r="HD441" s="371"/>
      <c r="HE441" s="372"/>
      <c r="HF441" s="373" t="str">
        <f>IF(AND(申込書!$C$74&lt;&gt;"▼プルダウンより選択してください",申込書!$C$74&lt;&gt;"",申込書!$K$22&lt;&gt;"YYYY/MM/DD",$G441&lt;&gt;""),申込書!$K$22,"")</f>
        <v/>
      </c>
      <c r="HG441" s="369" t="str">
        <f>IF(HF441="","",IF(INDEX('コンテンツ＆備考マスタ'!$H:$J,MATCH(学校情報!HF$3,'コンテンツ＆備考マスタ'!$H:$H,0),3)="●",IF(AND(HF441&lt;&gt;"",ISNUMBER(申込書!$AC$22)=TRUE,申込書!$C$74&lt;&gt;"▼プルダウンより選択してください",申込書!$C$74&lt;&gt;""),申込書!$AC$22,""),"-"))</f>
        <v/>
      </c>
      <c r="HH441" s="369"/>
      <c r="HI441" s="369"/>
      <c r="HJ441" s="370" t="str">
        <f>IF(AND(申込書!$C$74&lt;&gt;"▼プルダウンより選択してください",申込書!$C$74&lt;&gt;"",$G441&lt;&gt;"",申込書!$V$74="特定学年のみ"),"申し込みする","")</f>
        <v/>
      </c>
      <c r="HK441" s="371"/>
      <c r="HL441" s="372"/>
      <c r="HM441" s="373" t="str">
        <f>IF(AND(申込書!$C$75&lt;&gt;"▼プルダウンより選択してください",申込書!$C$75&lt;&gt;"",申込書!$K$22&lt;&gt;"YYYY/MM/DD",$G441&lt;&gt;""),申込書!$K$22,"")</f>
        <v/>
      </c>
      <c r="HN441" s="369" t="str">
        <f>IF(HM441="","",IF(INDEX('コンテンツ＆備考マスタ'!$H:$J,MATCH(学校情報!HM$3,'コンテンツ＆備考マスタ'!$H:$H,0),3)="●",IF(AND(HM441&lt;&gt;"",ISNUMBER(申込書!$AC$22)=TRUE,申込書!$C$75&lt;&gt;"▼プルダウンより選択してください",申込書!$C$75&lt;&gt;""),申込書!$AC$22,""),"-"))</f>
        <v/>
      </c>
      <c r="HO441" s="369"/>
      <c r="HP441" s="369"/>
      <c r="HQ441" s="370" t="str">
        <f>IF(AND(申込書!$C$75&lt;&gt;"▼プルダウンより選択してください",申込書!$C$75&lt;&gt;"",$G441&lt;&gt;"",申込書!$V$75="特定学年のみ"),"申し込みする","")</f>
        <v/>
      </c>
      <c r="HR441" s="371"/>
      <c r="HS441" s="371"/>
      <c r="HT441" s="374" t="str">
        <f>IF(AND(申込書!$C$76&lt;&gt;"▼プルダウンより選択してください",申込書!$C$76&lt;&gt;"",申込書!$K$22&lt;&gt;"YYYY/MM/DD",$G441&lt;&gt;""),申込書!$K$22,"")</f>
        <v/>
      </c>
      <c r="HU441" s="369" t="str">
        <f>IF(HT441="","",IF(INDEX('コンテンツ＆備考マスタ'!$H:$J,MATCH(学校情報!HT$3,'コンテンツ＆備考マスタ'!$H:$H,0),3)="●",IF(AND(HT441&lt;&gt;"",ISNUMBER(申込書!$AC$22)=TRUE,申込書!$C$76&lt;&gt;"▼プルダウンより選択してください",申込書!$C$76&lt;&gt;""),申込書!$AC$22,""),"-"))</f>
        <v/>
      </c>
      <c r="HV441" s="369"/>
      <c r="HW441" s="369"/>
      <c r="HX441" s="370" t="str">
        <f>IF(AND(申込書!$C$76&lt;&gt;"▼プルダウンより選択してください",申込書!$C$76&lt;&gt;"",$G441&lt;&gt;"",申込書!$V$76="特定学年のみ"),"申し込みする","")</f>
        <v/>
      </c>
      <c r="HY441" s="371"/>
      <c r="HZ441" s="372"/>
      <c r="IA441" s="69"/>
    </row>
    <row r="442" spans="2:235" ht="26.85" hidden="1" customHeight="1" outlineLevel="1">
      <c r="B442" s="365">
        <f t="shared" si="18"/>
        <v>437</v>
      </c>
      <c r="C442" s="55"/>
      <c r="D442" s="56"/>
      <c r="E442" s="154"/>
      <c r="F442" s="57"/>
      <c r="G442" s="58"/>
      <c r="H442" s="59"/>
      <c r="I442" s="60"/>
      <c r="J442" s="61"/>
      <c r="K442" s="366" t="str">
        <f t="shared" si="19"/>
        <v/>
      </c>
      <c r="L442" s="62"/>
      <c r="M442" s="322"/>
      <c r="N442" s="63"/>
      <c r="O442" s="64"/>
      <c r="P442" s="367" t="str">
        <f t="shared" si="20"/>
        <v/>
      </c>
      <c r="Q442" s="65"/>
      <c r="R442" s="66"/>
      <c r="S442" s="67"/>
      <c r="T442" s="68"/>
      <c r="U442" s="68"/>
      <c r="V442" s="68"/>
      <c r="W442" s="66"/>
      <c r="X442" s="281"/>
      <c r="Y442" s="368" t="str">
        <f>IF(AND(申込書!$C$47&lt;&gt;"▼プルダウンより選択してください",申込書!$C$47&lt;&gt;"",申込書!$K$22&lt;&gt;"YYYY/MM/DD",$G442&lt;&gt;""),申込書!$K$22,"")</f>
        <v/>
      </c>
      <c r="Z442" s="369" t="str">
        <f>IF(Y442="","",IF(INDEX('コンテンツ＆備考マスタ'!$H:$J,MATCH(学校情報!Y$3,'コンテンツ＆備考マスタ'!$H:$H,0),3)="●",IF(AND(Y442&lt;&gt;"",ISNUMBER(申込書!$AC$22)=TRUE,申込書!$C$47&lt;&gt;"▼プルダウンより選択してください",申込書!$C$47&lt;&gt;""),申込書!$AC$22,""),"-"))</f>
        <v/>
      </c>
      <c r="AA442" s="369"/>
      <c r="AB442" s="369"/>
      <c r="AC442" s="370" t="str">
        <f>IF(AND(申込書!$C$47&lt;&gt;"▼プルダウンより選択してください",申込書!$C$47&lt;&gt;"",$G442&lt;&gt;"",申込書!$V$47="特定学年のみ"),"申し込みする","")</f>
        <v/>
      </c>
      <c r="AD442" s="371"/>
      <c r="AE442" s="372"/>
      <c r="AF442" s="373" t="str">
        <f>IF(AND(申込書!$C$48&lt;&gt;"▼プルダウンより選択してください",申込書!$C$48&lt;&gt;"",申込書!$K$22&lt;&gt;"YYYY/MM/DD",$G442&lt;&gt;""),申込書!$K$22,"")</f>
        <v/>
      </c>
      <c r="AG442" s="369" t="str">
        <f>IF(AF442="","",IF(INDEX('コンテンツ＆備考マスタ'!$H:$J,MATCH(学校情報!AF$3,'コンテンツ＆備考マスタ'!$H:$H,0),3)="●",IF(AND(AF442&lt;&gt;"",ISNUMBER(申込書!$AC$22)=TRUE,申込書!$C$48&lt;&gt;"▼プルダウンより選択してください",申込書!$C$48&lt;&gt;""),申込書!$AC$22,""),"-"))</f>
        <v/>
      </c>
      <c r="AH442" s="369"/>
      <c r="AI442" s="369"/>
      <c r="AJ442" s="370" t="str">
        <f>IF(AND(申込書!$C$48&lt;&gt;"▼プルダウンより選択してください",申込書!$C$48&lt;&gt;"",$G442&lt;&gt;"",申込書!$V$48="特定学年のみ"),"申し込みする","")</f>
        <v/>
      </c>
      <c r="AK442" s="371"/>
      <c r="AL442" s="372"/>
      <c r="AM442" s="373" t="str">
        <f>IF(AND(申込書!$C$49&lt;&gt;"▼プルダウンより選択してください",申込書!$C$49&lt;&gt;"",申込書!$K$22&lt;&gt;"YYYY/MM/DD",$G442&lt;&gt;""),申込書!$K$22,"")</f>
        <v/>
      </c>
      <c r="AN442" s="369" t="str">
        <f>IF(AM442="","",IF(INDEX('コンテンツ＆備考マスタ'!$H:$J,MATCH(学校情報!AM$3,'コンテンツ＆備考マスタ'!$H:$H,0),3)="●",IF(AND(AM442&lt;&gt;"",ISNUMBER(申込書!$AC$22)=TRUE,申込書!$C$49&lt;&gt;"▼プルダウンより選択してください",申込書!$C$49&lt;&gt;""),申込書!$AC$22,""),"-"))</f>
        <v/>
      </c>
      <c r="AO442" s="369"/>
      <c r="AP442" s="369"/>
      <c r="AQ442" s="370" t="str">
        <f>IF(AND(申込書!$C$49&lt;&gt;"▼プルダウンより選択してください",申込書!$C$49&lt;&gt;"",$G442&lt;&gt;"",申込書!$V$49="特定学年のみ"),"申し込みする","")</f>
        <v/>
      </c>
      <c r="AR442" s="371"/>
      <c r="AS442" s="372"/>
      <c r="AT442" s="373" t="str">
        <f>IF(AND(申込書!$C$50&lt;&gt;"▼プルダウンより選択してください",申込書!$C$50&lt;&gt;"",申込書!$K$22&lt;&gt;"YYYY/MM/DD",$G442&lt;&gt;""),申込書!$K$22,"")</f>
        <v/>
      </c>
      <c r="AU442" s="369" t="str">
        <f>IF(AT442="","",IF(INDEX('コンテンツ＆備考マスタ'!$H:$J,MATCH(学校情報!AT$3,'コンテンツ＆備考マスタ'!$H:$H,0),3)="●",IF(AND(AT442&lt;&gt;"",ISNUMBER(申込書!$AC$22)=TRUE,申込書!$C$50&lt;&gt;"▼プルダウンより選択してください",申込書!$C$50&lt;&gt;""),申込書!$AC$22,""),"-"))</f>
        <v/>
      </c>
      <c r="AV442" s="369"/>
      <c r="AW442" s="369"/>
      <c r="AX442" s="370" t="str">
        <f>IF(AND(申込書!$C$50&lt;&gt;"▼プルダウンより選択してください",申込書!$C$50&lt;&gt;"",$G442&lt;&gt;"",申込書!$V$50="特定学年のみ"),"申し込みする","")</f>
        <v/>
      </c>
      <c r="AY442" s="371"/>
      <c r="AZ442" s="372"/>
      <c r="BA442" s="373" t="str">
        <f>IF(AND(申込書!$C$51&lt;&gt;"▼プルダウンより選択してください",申込書!$C$51&lt;&gt;"",申込書!$K$22&lt;&gt;"YYYY/MM/DD",$G442&lt;&gt;""),申込書!$K$22,"")</f>
        <v/>
      </c>
      <c r="BB442" s="369" t="str">
        <f>IF(BA442="","",IF(INDEX('コンテンツ＆備考マスタ'!$H:$J,MATCH(学校情報!BA$3,'コンテンツ＆備考マスタ'!$H:$H,0),3)="●",IF(AND(BA442&lt;&gt;"",ISNUMBER(申込書!$AC$22)=TRUE,申込書!$C$51&lt;&gt;"▼プルダウンより選択してください",申込書!$C$51&lt;&gt;""),申込書!$AC$22,""),"-"))</f>
        <v/>
      </c>
      <c r="BC442" s="369"/>
      <c r="BD442" s="369"/>
      <c r="BE442" s="370" t="str">
        <f>IF(AND(申込書!$C$51&lt;&gt;"▼プルダウンより選択してください",申込書!$C$51&lt;&gt;"",$G442&lt;&gt;"",申込書!$V$51="特定学年のみ"),"申し込みする","")</f>
        <v/>
      </c>
      <c r="BF442" s="371"/>
      <c r="BG442" s="372"/>
      <c r="BH442" s="373" t="str">
        <f>IF(AND(申込書!$C$52&lt;&gt;"▼プルダウンより選択してください",申込書!$C$52&lt;&gt;"",申込書!$K$22&lt;&gt;"YYYY/MM/DD",$G442&lt;&gt;""),申込書!$K$22,"")</f>
        <v/>
      </c>
      <c r="BI442" s="369" t="str">
        <f>IF(BH442="","",IF(INDEX('コンテンツ＆備考マスタ'!$H:$J,MATCH(学校情報!BH$3,'コンテンツ＆備考マスタ'!$H:$H,0),3)="●",IF(AND(BH442&lt;&gt;"",ISNUMBER(申込書!$AC$22)=TRUE,申込書!$C$52&lt;&gt;"▼プルダウンより選択してください",申込書!$C$52&lt;&gt;""),申込書!$AC$22,""),"-"))</f>
        <v/>
      </c>
      <c r="BJ442" s="369"/>
      <c r="BK442" s="369"/>
      <c r="BL442" s="370" t="str">
        <f>IF(AND(申込書!$C$52&lt;&gt;"▼プルダウンより選択してください",申込書!$C$52&lt;&gt;"",$G442&lt;&gt;"",申込書!$V$52="特定学年のみ"),"申し込みする","")</f>
        <v/>
      </c>
      <c r="BM442" s="371"/>
      <c r="BN442" s="372"/>
      <c r="BO442" s="373" t="str">
        <f>IF(AND(申込書!$C$53&lt;&gt;"▼プルダウンより選択してください",申込書!$C$53&lt;&gt;"",申込書!$K$22&lt;&gt;"YYYY/MM/DD",$G442&lt;&gt;""),申込書!$K$22,"")</f>
        <v/>
      </c>
      <c r="BP442" s="369" t="str">
        <f>IF(BO442="","",IF(INDEX('コンテンツ＆備考マスタ'!$H:$J,MATCH(学校情報!BO$3,'コンテンツ＆備考マスタ'!$H:$H,0),3)="●",IF(AND(BO442&lt;&gt;"",ISNUMBER(申込書!$AC$22)=TRUE,申込書!$C$53&lt;&gt;"▼プルダウンより選択してください",申込書!$C$53&lt;&gt;""),申込書!$AC$22,""),"-"))</f>
        <v/>
      </c>
      <c r="BQ442" s="369"/>
      <c r="BR442" s="369"/>
      <c r="BS442" s="370" t="str">
        <f>IF(AND(申込書!$C$53&lt;&gt;"▼プルダウンより選択してください",申込書!$C$53&lt;&gt;"",$G442&lt;&gt;"",申込書!$V$53="特定学年のみ"),"申し込みする","")</f>
        <v/>
      </c>
      <c r="BT442" s="371"/>
      <c r="BU442" s="372"/>
      <c r="BV442" s="373" t="str">
        <f>IF(AND(申込書!$C$54&lt;&gt;"▼プルダウンより選択してください",申込書!$C$54&lt;&gt;"",申込書!$K$22&lt;&gt;"YYYY/MM/DD",$G442&lt;&gt;""),申込書!$K$22,"")</f>
        <v/>
      </c>
      <c r="BW442" s="369" t="str">
        <f>IF(BV442="","",IF(INDEX('コンテンツ＆備考マスタ'!$H:$J,MATCH(学校情報!BV$3,'コンテンツ＆備考マスタ'!$H:$H,0),3)="●",IF(AND(BV442&lt;&gt;"",ISNUMBER(申込書!$AC$22)=TRUE,申込書!$C$54&lt;&gt;"▼プルダウンより選択してください",申込書!$C$54&lt;&gt;""),申込書!$AC$22,""),"-"))</f>
        <v/>
      </c>
      <c r="BX442" s="369"/>
      <c r="BY442" s="369"/>
      <c r="BZ442" s="370" t="str">
        <f>IF(AND(申込書!$C$54&lt;&gt;"▼プルダウンより選択してください",申込書!$C$54&lt;&gt;"",$G442&lt;&gt;"",申込書!$V$54="特定学年のみ"),"申し込みする","")</f>
        <v/>
      </c>
      <c r="CA442" s="371"/>
      <c r="CB442" s="372"/>
      <c r="CC442" s="373" t="str">
        <f>IF(AND(申込書!$C$55&lt;&gt;"▼プルダウンより選択してください",申込書!$C$55&lt;&gt;"",申込書!$K$22&lt;&gt;"YYYY/MM/DD",$G442&lt;&gt;""),申込書!$K$22,"")</f>
        <v/>
      </c>
      <c r="CD442" s="369" t="str">
        <f>IF(CC442="","",IF(INDEX('コンテンツ＆備考マスタ'!$H:$J,MATCH(学校情報!CC$3,'コンテンツ＆備考マスタ'!$H:$H,0),3)="●",IF(AND(CC442&lt;&gt;"",ISNUMBER(申込書!$AC$22)=TRUE,申込書!$C$55&lt;&gt;"▼プルダウンより選択してください",申込書!$C$55&lt;&gt;""),申込書!$AC$22,""),"-"))</f>
        <v/>
      </c>
      <c r="CE442" s="369"/>
      <c r="CF442" s="369"/>
      <c r="CG442" s="370" t="str">
        <f>IF(AND(申込書!$C$55&lt;&gt;"▼プルダウンより選択してください",申込書!$C$55&lt;&gt;"",$G442&lt;&gt;"",申込書!$V$55="特定学年のみ"),"申し込みする","")</f>
        <v/>
      </c>
      <c r="CH442" s="371"/>
      <c r="CI442" s="372"/>
      <c r="CJ442" s="373" t="str">
        <f>IF(AND(申込書!$C$56&lt;&gt;"▼プルダウンより選択してください",申込書!$C$56&lt;&gt;"",申込書!$K$22&lt;&gt;"YYYY/MM/DD",$G442&lt;&gt;""),申込書!$K$22,"")</f>
        <v/>
      </c>
      <c r="CK442" s="369" t="str">
        <f>IF(CJ442="","",IF(INDEX('コンテンツ＆備考マスタ'!$H:$J,MATCH(学校情報!CJ$3,'コンテンツ＆備考マスタ'!$H:$H,0),3)="●",IF(AND(CJ442&lt;&gt;"",ISNUMBER(申込書!$AC$22)=TRUE,申込書!$C$56&lt;&gt;"▼プルダウンより選択してください",申込書!$C$56&lt;&gt;""),申込書!$AC$22,""),"-"))</f>
        <v/>
      </c>
      <c r="CL442" s="369"/>
      <c r="CM442" s="369"/>
      <c r="CN442" s="370" t="str">
        <f>IF(AND(申込書!$C$56&lt;&gt;"▼プルダウンより選択してください",申込書!$C$56&lt;&gt;"",$G442&lt;&gt;"",申込書!$V$56="特定学年のみ"),"申し込みする","")</f>
        <v/>
      </c>
      <c r="CO442" s="371"/>
      <c r="CP442" s="372"/>
      <c r="CQ442" s="373" t="str">
        <f>IF(AND(申込書!$C$57&lt;&gt;"▼プルダウンより選択してください",申込書!$C$57&lt;&gt;"",申込書!$K$22&lt;&gt;"YYYY/MM/DD",$G442&lt;&gt;""),申込書!$K$22,"")</f>
        <v/>
      </c>
      <c r="CR442" s="369" t="str">
        <f>IF(CQ442="","",IF(INDEX('コンテンツ＆備考マスタ'!$H:$J,MATCH(学校情報!CQ$3,'コンテンツ＆備考マスタ'!$H:$H,0),3)="●",IF(AND(CQ442&lt;&gt;"",ISNUMBER(申込書!$AC$22)=TRUE,申込書!$C$57&lt;&gt;"▼プルダウンより選択してください",申込書!$C$57&lt;&gt;""),申込書!$AC$22,""),"-"))</f>
        <v/>
      </c>
      <c r="CS442" s="369"/>
      <c r="CT442" s="369"/>
      <c r="CU442" s="369" t="str">
        <f>IF(AND(申込書!$C$57&lt;&gt;"▼プルダウンより選択してください",申込書!$C$57&lt;&gt;"",$G442&lt;&gt;"",申込書!$V$57="特定学年のみ"),"申し込みする","")</f>
        <v/>
      </c>
      <c r="CV442" s="371"/>
      <c r="CW442" s="372"/>
      <c r="CX442" s="373" t="str">
        <f>IF(AND(申込書!$C$58&lt;&gt;"▼プルダウンより選択してください",申込書!$C$58&lt;&gt;"",申込書!$K$22&lt;&gt;"YYYY/MM/DD",$G442&lt;&gt;""),申込書!$K$22,"")</f>
        <v/>
      </c>
      <c r="CY442" s="369" t="str">
        <f>IF(CX442="","",IF(INDEX('コンテンツ＆備考マスタ'!$H:$J,MATCH(学校情報!CX$3,'コンテンツ＆備考マスタ'!$H:$H,0),3)="●",IF(AND(CX442&lt;&gt;"",ISNUMBER(申込書!$AC$22)=TRUE,申込書!$C$58&lt;&gt;"▼プルダウンより選択してください",申込書!$C$58&lt;&gt;""),申込書!$AC$22,""),"-"))</f>
        <v/>
      </c>
      <c r="CZ442" s="369"/>
      <c r="DA442" s="369"/>
      <c r="DB442" s="369" t="str">
        <f>IF(AND(申込書!$C$58&lt;&gt;"▼プルダウンより選択してください",申込書!$C$58&lt;&gt;"",$G442&lt;&gt;"",申込書!$V$58="特定学年のみ"),"申し込みする","")</f>
        <v/>
      </c>
      <c r="DC442" s="371"/>
      <c r="DD442" s="372"/>
      <c r="DE442" s="373" t="str">
        <f>IF(AND(申込書!$C$59&lt;&gt;"▼プルダウンより選択してください",申込書!$C$59&lt;&gt;"",申込書!$K$22&lt;&gt;"YYYY/MM/DD",$G442&lt;&gt;""),申込書!$K$22,"")</f>
        <v/>
      </c>
      <c r="DF442" s="369" t="str">
        <f>IF(DE442="","",IF(INDEX('コンテンツ＆備考マスタ'!$H:$J,MATCH(学校情報!DE$3,'コンテンツ＆備考マスタ'!$H:$H,0),3)="●",IF(AND(DE442&lt;&gt;"",ISNUMBER(申込書!$AC$22)=TRUE,申込書!$C$59&lt;&gt;"▼プルダウンより選択してください",申込書!$C$59&lt;&gt;""),申込書!$AC$22,""),"-"))</f>
        <v/>
      </c>
      <c r="DG442" s="369"/>
      <c r="DH442" s="369"/>
      <c r="DI442" s="369" t="str">
        <f>IF(AND(申込書!$C$59&lt;&gt;"▼プルダウンより選択してください",申込書!$C$59&lt;&gt;"",$G442&lt;&gt;"",申込書!$V$59="特定学年のみ"),"申し込みする","")</f>
        <v/>
      </c>
      <c r="DJ442" s="371"/>
      <c r="DK442" s="372"/>
      <c r="DL442" s="373" t="str">
        <f>IF(AND(申込書!$C$60&lt;&gt;"▼プルダウンより選択してください",申込書!$C$60&lt;&gt;"",申込書!$K$22&lt;&gt;"YYYY/MM/DD",$G442&lt;&gt;""),申込書!$K$22,"")</f>
        <v/>
      </c>
      <c r="DM442" s="369" t="str">
        <f>IF(DL442="","",IF(INDEX('コンテンツ＆備考マスタ'!$H:$J,MATCH(学校情報!DL$3,'コンテンツ＆備考マスタ'!$H:$H,0),3)="●",IF(AND(DL442&lt;&gt;"",ISNUMBER(申込書!$AC$22)=TRUE,申込書!$C$60&lt;&gt;"▼プルダウンより選択してください",申込書!$C$60&lt;&gt;""),申込書!$AC$22,""),"-"))</f>
        <v/>
      </c>
      <c r="DN442" s="369"/>
      <c r="DO442" s="369"/>
      <c r="DP442" s="369" t="str">
        <f>IF(AND(申込書!$C$60&lt;&gt;"▼プルダウンより選択してください",申込書!$C$60&lt;&gt;"",$G442&lt;&gt;"",申込書!$V$60="特定学年のみ"),"申し込みする","")</f>
        <v/>
      </c>
      <c r="DQ442" s="371"/>
      <c r="DR442" s="372"/>
      <c r="DS442" s="373" t="str">
        <f>IF(AND(申込書!$C$61&lt;&gt;"▼プルダウンより選択してください",申込書!$C$61&lt;&gt;"",申込書!$K$22&lt;&gt;"YYYY/MM/DD",$G442&lt;&gt;""),申込書!$K$22,"")</f>
        <v/>
      </c>
      <c r="DT442" s="369" t="str">
        <f>IF(DS442="","",IF(INDEX('コンテンツ＆備考マスタ'!$H:$J,MATCH(学校情報!DS$3,'コンテンツ＆備考マスタ'!$H:$H,0),3)="●",IF(AND(DS442&lt;&gt;"",ISNUMBER(申込書!$AC$22)=TRUE,申込書!$C$61&lt;&gt;"▼プルダウンより選択してください",申込書!$C$61&lt;&gt;""),申込書!$AC$22,""),"-"))</f>
        <v/>
      </c>
      <c r="DU442" s="369"/>
      <c r="DV442" s="369"/>
      <c r="DW442" s="369" t="str">
        <f>IF(AND(申込書!$C$61&lt;&gt;"▼プルダウンより選択してください",申込書!$C$61&lt;&gt;"",$G442&lt;&gt;"",申込書!$V$61="特定学年のみ"),"申し込みする","")</f>
        <v/>
      </c>
      <c r="DX442" s="371"/>
      <c r="DY442" s="372"/>
      <c r="DZ442" s="373" t="str">
        <f>IF(AND(申込書!$C$62&lt;&gt;"▼プルダウンより選択してください",申込書!$C$62&lt;&gt;"",申込書!$K$22&lt;&gt;"YYYY/MM/DD",$G442&lt;&gt;""),申込書!$K$22,"")</f>
        <v/>
      </c>
      <c r="EA442" s="369" t="str">
        <f>IF(DZ442="","",IF(INDEX('コンテンツ＆備考マスタ'!$H:$J,MATCH(学校情報!DZ$3,'コンテンツ＆備考マスタ'!$H:$H,0),3)="●",IF(AND(DZ442&lt;&gt;"",ISNUMBER(申込書!$AC$22)=TRUE,申込書!$C$62&lt;&gt;"▼プルダウンより選択してください",申込書!$C$62&lt;&gt;""),申込書!$AC$22,""),"-"))</f>
        <v/>
      </c>
      <c r="EB442" s="369"/>
      <c r="EC442" s="369"/>
      <c r="ED442" s="370" t="str">
        <f>IF(AND(申込書!$C$62&lt;&gt;"▼プルダウンより選択してください",申込書!$C$62&lt;&gt;"",$G442&lt;&gt;"",申込書!$V$62="特定学年のみ"),"申し込みする","")</f>
        <v/>
      </c>
      <c r="EE442" s="371"/>
      <c r="EF442" s="372"/>
      <c r="EG442" s="373" t="str">
        <f>IF(AND(申込書!$C$63&lt;&gt;"▼プルダウンより選択してください",申込書!$C$63&lt;&gt;"",申込書!$K$22&lt;&gt;"YYYY/MM/DD",$G442&lt;&gt;""),申込書!$K$22,"")</f>
        <v/>
      </c>
      <c r="EH442" s="369" t="str">
        <f>IF(EG442="","",IF(INDEX('コンテンツ＆備考マスタ'!$H:$J,MATCH(学校情報!EG$3,'コンテンツ＆備考マスタ'!$H:$H,0),3)="●",IF(AND(EG442&lt;&gt;"",ISNUMBER(申込書!$AC$22)=TRUE,申込書!$C$63&lt;&gt;"▼プルダウンより選択してください",申込書!$C$63&lt;&gt;""),申込書!$AC$22,""),"-"))</f>
        <v/>
      </c>
      <c r="EI442" s="369"/>
      <c r="EJ442" s="369"/>
      <c r="EK442" s="370" t="str">
        <f>IF(AND(申込書!$C$63&lt;&gt;"▼プルダウンより選択してください",申込書!$C$63&lt;&gt;"",$G442&lt;&gt;"",申込書!$V$63="特定学年のみ"),"申し込みする","")</f>
        <v/>
      </c>
      <c r="EL442" s="371"/>
      <c r="EM442" s="372"/>
      <c r="EN442" s="373" t="str">
        <f>IF(AND(申込書!$C$64&lt;&gt;"▼プルダウンより選択してください",申込書!$C$64&lt;&gt;"",申込書!$K$22&lt;&gt;"YYYY/MM/DD",$G442&lt;&gt;""),申込書!$K$22,"")</f>
        <v/>
      </c>
      <c r="EO442" s="369" t="str">
        <f>IF(EN442="","",IF(INDEX('コンテンツ＆備考マスタ'!$H:$J,MATCH(学校情報!EN$3,'コンテンツ＆備考マスタ'!$H:$H,0),3)="●",IF(AND(EN442&lt;&gt;"",ISNUMBER(申込書!$AC$22)=TRUE,申込書!$C$64&lt;&gt;"▼プルダウンより選択してください",申込書!$C$64&lt;&gt;""),申込書!$AC$22,""),"-"))</f>
        <v/>
      </c>
      <c r="EP442" s="369"/>
      <c r="EQ442" s="369"/>
      <c r="ER442" s="370" t="str">
        <f>IF(AND(申込書!$C$64&lt;&gt;"▼プルダウンより選択してください",申込書!$C$64&lt;&gt;"",$G442&lt;&gt;"",申込書!$V$64="特定学年のみ"),"申し込みする","")</f>
        <v/>
      </c>
      <c r="ES442" s="371"/>
      <c r="ET442" s="372"/>
      <c r="EU442" s="373" t="str">
        <f>IF(AND(申込書!$C$65&lt;&gt;"▼プルダウンより選択してください",申込書!$C$65&lt;&gt;"",申込書!$K$22&lt;&gt;"YYYY/MM/DD",$G442&lt;&gt;""),申込書!$K$22,"")</f>
        <v/>
      </c>
      <c r="EV442" s="369" t="str">
        <f>IF(EU442="","",IF(INDEX('コンテンツ＆備考マスタ'!$H:$J,MATCH(学校情報!EU$3,'コンテンツ＆備考マスタ'!$H:$H,0),3)="●",IF(AND(EU442&lt;&gt;"",ISNUMBER(申込書!$AC$22)=TRUE,申込書!$C$65&lt;&gt;"▼プルダウンより選択してください",申込書!$C$65&lt;&gt;""),申込書!$AC$22,""),"-"))</f>
        <v/>
      </c>
      <c r="EW442" s="369"/>
      <c r="EX442" s="369"/>
      <c r="EY442" s="370" t="str">
        <f>IF(AND(申込書!$C$65&lt;&gt;"▼プルダウンより選択してください",申込書!$C$65&lt;&gt;"",$G442&lt;&gt;"",申込書!$V$65="特定学年のみ"),"申し込みする","")</f>
        <v/>
      </c>
      <c r="EZ442" s="371"/>
      <c r="FA442" s="372"/>
      <c r="FB442" s="373" t="str">
        <f>IF(AND(申込書!$C$66&lt;&gt;"▼プルダウンより選択してください",申込書!$C$66&lt;&gt;"",申込書!$K$22&lt;&gt;"YYYY/MM/DD",$G442&lt;&gt;""),申込書!$K$22,"")</f>
        <v/>
      </c>
      <c r="FC442" s="369" t="str">
        <f>IF(FB442="","",IF(INDEX('コンテンツ＆備考マスタ'!$H:$J,MATCH(学校情報!FB$3,'コンテンツ＆備考マスタ'!$H:$H,0),3)="●",IF(AND(FB442&lt;&gt;"",ISNUMBER(申込書!$AC$22)=TRUE,申込書!$C$66&lt;&gt;"▼プルダウンより選択してください",申込書!$C$66&lt;&gt;""),申込書!$AC$22,""),"-"))</f>
        <v/>
      </c>
      <c r="FD442" s="369"/>
      <c r="FE442" s="369"/>
      <c r="FF442" s="370" t="str">
        <f>IF(AND(申込書!$C$66&lt;&gt;"▼プルダウンより選択してください",申込書!$C$66&lt;&gt;"",$G442&lt;&gt;"",申込書!$V$66="特定学年のみ"),"申し込みする","")</f>
        <v/>
      </c>
      <c r="FG442" s="371"/>
      <c r="FH442" s="372"/>
      <c r="FI442" s="373" t="str">
        <f>IF(AND(申込書!$C$67&lt;&gt;"▼プルダウンより選択してください",申込書!$C$67&lt;&gt;"",申込書!$K$22&lt;&gt;"YYYY/MM/DD",$G442&lt;&gt;""),申込書!$K$22,"")</f>
        <v/>
      </c>
      <c r="FJ442" s="369" t="str">
        <f>IF(FI442="","",IF(INDEX('コンテンツ＆備考マスタ'!$H:$J,MATCH(学校情報!FI$3,'コンテンツ＆備考マスタ'!$H:$H,0),3)="●",IF(AND(FI442&lt;&gt;"",ISNUMBER(申込書!$AC$22)=TRUE,申込書!$C$67&lt;&gt;"▼プルダウンより選択してください",申込書!$C$67&lt;&gt;""),申込書!$AC$22,""),"-"))</f>
        <v/>
      </c>
      <c r="FK442" s="369"/>
      <c r="FL442" s="369"/>
      <c r="FM442" s="370" t="str">
        <f>IF(AND(申込書!$C$67&lt;&gt;"▼プルダウンより選択してください",申込書!$C$67&lt;&gt;"",$G442&lt;&gt;"",申込書!$V$67="特定学年のみ"),"申し込みする","")</f>
        <v/>
      </c>
      <c r="FN442" s="371"/>
      <c r="FO442" s="372"/>
      <c r="FP442" s="373" t="str">
        <f>IF(AND(申込書!$C$68&lt;&gt;"▼プルダウンより選択してください",申込書!$C$68&lt;&gt;"",申込書!$K$22&lt;&gt;"YYYY/MM/DD",$G442&lt;&gt;""),申込書!$K$22,"")</f>
        <v/>
      </c>
      <c r="FQ442" s="369" t="str">
        <f>IF(FP442="","",IF(INDEX('コンテンツ＆備考マスタ'!$H:$J,MATCH(学校情報!FP$3,'コンテンツ＆備考マスタ'!$H:$H,0),3)="●",IF(AND(FP442&lt;&gt;"",ISNUMBER(申込書!$AC$22)=TRUE,申込書!$C$68&lt;&gt;"▼プルダウンより選択してください",申込書!$C$68&lt;&gt;""),申込書!$AC$22,""),"-"))</f>
        <v/>
      </c>
      <c r="FR442" s="369"/>
      <c r="FS442" s="369"/>
      <c r="FT442" s="370" t="str">
        <f>IF(AND(申込書!$C$68&lt;&gt;"▼プルダウンより選択してください",申込書!$C$68&lt;&gt;"",$G442&lt;&gt;"",申込書!$V$68="特定学年のみ"),"申し込みする","")</f>
        <v/>
      </c>
      <c r="FU442" s="371"/>
      <c r="FV442" s="372"/>
      <c r="FW442" s="373" t="str">
        <f>IF(AND(申込書!$C$69&lt;&gt;"▼プルダウンより選択してください",申込書!$C$69&lt;&gt;"",申込書!$K$22&lt;&gt;"YYYY/MM/DD",$G442&lt;&gt;""),申込書!$K$22,"")</f>
        <v/>
      </c>
      <c r="FX442" s="369" t="str">
        <f>IF(FW442="","",IF(INDEX('コンテンツ＆備考マスタ'!$H:$J,MATCH(学校情報!FW$3,'コンテンツ＆備考マスタ'!$H:$H,0),3)="●",IF(AND(FW442&lt;&gt;"",ISNUMBER(申込書!$AC$22)=TRUE,申込書!$C$69&lt;&gt;"▼プルダウンより選択してください",申込書!$C$69&lt;&gt;""),申込書!$AC$22,""),"-"))</f>
        <v/>
      </c>
      <c r="FY442" s="369"/>
      <c r="FZ442" s="369"/>
      <c r="GA442" s="370" t="str">
        <f>IF(AND(申込書!$C$69&lt;&gt;"▼プルダウンより選択してください",申込書!$C$69&lt;&gt;"",$G442&lt;&gt;"",申込書!$V$69="特定学年のみ"),"申し込みする","")</f>
        <v/>
      </c>
      <c r="GB442" s="371"/>
      <c r="GC442" s="372"/>
      <c r="GD442" s="373" t="str">
        <f>IF(AND(申込書!$C$70&lt;&gt;"▼プルダウンより選択してください",申込書!$C$70&lt;&gt;"",申込書!$K$22&lt;&gt;"YYYY/MM/DD",$G442&lt;&gt;""),申込書!$K$22,"")</f>
        <v/>
      </c>
      <c r="GE442" s="369" t="str">
        <f>IF(GD442="","",IF(INDEX('コンテンツ＆備考マスタ'!$H:$J,MATCH(学校情報!GD$3,'コンテンツ＆備考マスタ'!$H:$H,0),3)="●",IF(AND(GD442&lt;&gt;"",ISNUMBER(申込書!$AC$22)=TRUE,申込書!$C$70&lt;&gt;"▼プルダウンより選択してください",申込書!$C$70&lt;&gt;""),申込書!$AC$22,""),"-"))</f>
        <v/>
      </c>
      <c r="GF442" s="369"/>
      <c r="GG442" s="369"/>
      <c r="GH442" s="370" t="str">
        <f>IF(AND(申込書!$C$70&lt;&gt;"▼プルダウンより選択してください",申込書!$C$70&lt;&gt;"",$G442&lt;&gt;"",申込書!$V$70="特定学年のみ"),"申し込みする","")</f>
        <v/>
      </c>
      <c r="GI442" s="371"/>
      <c r="GJ442" s="372"/>
      <c r="GK442" s="373" t="str">
        <f>IF(AND(申込書!$C$71&lt;&gt;"▼プルダウンより選択してください",申込書!$C$71&lt;&gt;"",申込書!$K$22&lt;&gt;"YYYY/MM/DD",$G442&lt;&gt;""),申込書!$K$22,"")</f>
        <v/>
      </c>
      <c r="GL442" s="369" t="str">
        <f>IF(GK442="","",IF(INDEX('コンテンツ＆備考マスタ'!$H:$J,MATCH(学校情報!GK$3,'コンテンツ＆備考マスタ'!$H:$H,0),3)="●",IF(AND(GK442&lt;&gt;"",ISNUMBER(申込書!$AC$22)=TRUE,申込書!$C$71&lt;&gt;"▼プルダウンより選択してください",申込書!$C$71&lt;&gt;""),申込書!$AC$22,""),"-"))</f>
        <v/>
      </c>
      <c r="GM442" s="369"/>
      <c r="GN442" s="369"/>
      <c r="GO442" s="370" t="str">
        <f>IF(AND(申込書!$C$71&lt;&gt;"▼プルダウンより選択してください",申込書!$C$71&lt;&gt;"",$G442&lt;&gt;"",申込書!$V$71="特定学年のみ"),"申し込みする","")</f>
        <v/>
      </c>
      <c r="GP442" s="371"/>
      <c r="GQ442" s="372"/>
      <c r="GR442" s="373" t="str">
        <f>IF(AND(申込書!$C$72&lt;&gt;"▼プルダウンより選択してください",申込書!$C$72&lt;&gt;"",申込書!$K$22&lt;&gt;"YYYY/MM/DD",$G442&lt;&gt;""),申込書!$K$22,"")</f>
        <v/>
      </c>
      <c r="GS442" s="369" t="str">
        <f>IF(GR442="","",IF(INDEX('コンテンツ＆備考マスタ'!$H:$J,MATCH(学校情報!GR$3,'コンテンツ＆備考マスタ'!$H:$H,0),3)="●",IF(AND(GR442&lt;&gt;"",ISNUMBER(申込書!$AC$22)=TRUE,申込書!$C$72&lt;&gt;"▼プルダウンより選択してください",申込書!$C$72&lt;&gt;""),申込書!$AC$22,""),"-"))</f>
        <v/>
      </c>
      <c r="GT442" s="369"/>
      <c r="GU442" s="369"/>
      <c r="GV442" s="370" t="str">
        <f>IF(AND(申込書!$C$72&lt;&gt;"▼プルダウンより選択してください",申込書!$C$72&lt;&gt;"",$G442&lt;&gt;"",申込書!$V$72="特定学年のみ"),"申し込みする","")</f>
        <v/>
      </c>
      <c r="GW442" s="371"/>
      <c r="GX442" s="372"/>
      <c r="GY442" s="373" t="str">
        <f>IF(AND(申込書!$C$73&lt;&gt;"▼プルダウンより選択してください",申込書!$C$73&lt;&gt;"",申込書!$K$22&lt;&gt;"YYYY/MM/DD",$G442&lt;&gt;""),申込書!$K$22,"")</f>
        <v/>
      </c>
      <c r="GZ442" s="369" t="str">
        <f>IF(GY442="","",IF(INDEX('コンテンツ＆備考マスタ'!$H:$J,MATCH(学校情報!GY$3,'コンテンツ＆備考マスタ'!$H:$H,0),3)="●",IF(AND(GY442&lt;&gt;"",ISNUMBER(申込書!$AC$22)=TRUE,申込書!$C$73&lt;&gt;"▼プルダウンより選択してください",申込書!$C$73&lt;&gt;""),申込書!$AC$22,""),"-"))</f>
        <v/>
      </c>
      <c r="HA442" s="369"/>
      <c r="HB442" s="369"/>
      <c r="HC442" s="370" t="str">
        <f>IF(AND(申込書!$C$73&lt;&gt;"▼プルダウンより選択してください",申込書!$C$73&lt;&gt;"",$G442&lt;&gt;"",申込書!$V$73="特定学年のみ"),"申し込みする","")</f>
        <v/>
      </c>
      <c r="HD442" s="371"/>
      <c r="HE442" s="372"/>
      <c r="HF442" s="373" t="str">
        <f>IF(AND(申込書!$C$74&lt;&gt;"▼プルダウンより選択してください",申込書!$C$74&lt;&gt;"",申込書!$K$22&lt;&gt;"YYYY/MM/DD",$G442&lt;&gt;""),申込書!$K$22,"")</f>
        <v/>
      </c>
      <c r="HG442" s="369" t="str">
        <f>IF(HF442="","",IF(INDEX('コンテンツ＆備考マスタ'!$H:$J,MATCH(学校情報!HF$3,'コンテンツ＆備考マスタ'!$H:$H,0),3)="●",IF(AND(HF442&lt;&gt;"",ISNUMBER(申込書!$AC$22)=TRUE,申込書!$C$74&lt;&gt;"▼プルダウンより選択してください",申込書!$C$74&lt;&gt;""),申込書!$AC$22,""),"-"))</f>
        <v/>
      </c>
      <c r="HH442" s="369"/>
      <c r="HI442" s="369"/>
      <c r="HJ442" s="370" t="str">
        <f>IF(AND(申込書!$C$74&lt;&gt;"▼プルダウンより選択してください",申込書!$C$74&lt;&gt;"",$G442&lt;&gt;"",申込書!$V$74="特定学年のみ"),"申し込みする","")</f>
        <v/>
      </c>
      <c r="HK442" s="371"/>
      <c r="HL442" s="372"/>
      <c r="HM442" s="373" t="str">
        <f>IF(AND(申込書!$C$75&lt;&gt;"▼プルダウンより選択してください",申込書!$C$75&lt;&gt;"",申込書!$K$22&lt;&gt;"YYYY/MM/DD",$G442&lt;&gt;""),申込書!$K$22,"")</f>
        <v/>
      </c>
      <c r="HN442" s="369" t="str">
        <f>IF(HM442="","",IF(INDEX('コンテンツ＆備考マスタ'!$H:$J,MATCH(学校情報!HM$3,'コンテンツ＆備考マスタ'!$H:$H,0),3)="●",IF(AND(HM442&lt;&gt;"",ISNUMBER(申込書!$AC$22)=TRUE,申込書!$C$75&lt;&gt;"▼プルダウンより選択してください",申込書!$C$75&lt;&gt;""),申込書!$AC$22,""),"-"))</f>
        <v/>
      </c>
      <c r="HO442" s="369"/>
      <c r="HP442" s="369"/>
      <c r="HQ442" s="370" t="str">
        <f>IF(AND(申込書!$C$75&lt;&gt;"▼プルダウンより選択してください",申込書!$C$75&lt;&gt;"",$G442&lt;&gt;"",申込書!$V$75="特定学年のみ"),"申し込みする","")</f>
        <v/>
      </c>
      <c r="HR442" s="371"/>
      <c r="HS442" s="371"/>
      <c r="HT442" s="374" t="str">
        <f>IF(AND(申込書!$C$76&lt;&gt;"▼プルダウンより選択してください",申込書!$C$76&lt;&gt;"",申込書!$K$22&lt;&gt;"YYYY/MM/DD",$G442&lt;&gt;""),申込書!$K$22,"")</f>
        <v/>
      </c>
      <c r="HU442" s="369" t="str">
        <f>IF(HT442="","",IF(INDEX('コンテンツ＆備考マスタ'!$H:$J,MATCH(学校情報!HT$3,'コンテンツ＆備考マスタ'!$H:$H,0),3)="●",IF(AND(HT442&lt;&gt;"",ISNUMBER(申込書!$AC$22)=TRUE,申込書!$C$76&lt;&gt;"▼プルダウンより選択してください",申込書!$C$76&lt;&gt;""),申込書!$AC$22,""),"-"))</f>
        <v/>
      </c>
      <c r="HV442" s="369"/>
      <c r="HW442" s="369"/>
      <c r="HX442" s="370" t="str">
        <f>IF(AND(申込書!$C$76&lt;&gt;"▼プルダウンより選択してください",申込書!$C$76&lt;&gt;"",$G442&lt;&gt;"",申込書!$V$76="特定学年のみ"),"申し込みする","")</f>
        <v/>
      </c>
      <c r="HY442" s="371"/>
      <c r="HZ442" s="372"/>
      <c r="IA442" s="69"/>
    </row>
    <row r="443" spans="2:235" ht="26.85" hidden="1" customHeight="1" outlineLevel="1">
      <c r="B443" s="365">
        <f t="shared" si="18"/>
        <v>438</v>
      </c>
      <c r="C443" s="55"/>
      <c r="D443" s="56"/>
      <c r="E443" s="154"/>
      <c r="F443" s="57"/>
      <c r="G443" s="58"/>
      <c r="H443" s="59"/>
      <c r="I443" s="60"/>
      <c r="J443" s="61"/>
      <c r="K443" s="366" t="str">
        <f t="shared" si="19"/>
        <v/>
      </c>
      <c r="L443" s="62"/>
      <c r="M443" s="322"/>
      <c r="N443" s="63"/>
      <c r="O443" s="64"/>
      <c r="P443" s="367" t="str">
        <f t="shared" si="20"/>
        <v/>
      </c>
      <c r="Q443" s="65"/>
      <c r="R443" s="66"/>
      <c r="S443" s="67"/>
      <c r="T443" s="68"/>
      <c r="U443" s="68"/>
      <c r="V443" s="68"/>
      <c r="W443" s="66"/>
      <c r="X443" s="281"/>
      <c r="Y443" s="368" t="str">
        <f>IF(AND(申込書!$C$47&lt;&gt;"▼プルダウンより選択してください",申込書!$C$47&lt;&gt;"",申込書!$K$22&lt;&gt;"YYYY/MM/DD",$G443&lt;&gt;""),申込書!$K$22,"")</f>
        <v/>
      </c>
      <c r="Z443" s="369" t="str">
        <f>IF(Y443="","",IF(INDEX('コンテンツ＆備考マスタ'!$H:$J,MATCH(学校情報!Y$3,'コンテンツ＆備考マスタ'!$H:$H,0),3)="●",IF(AND(Y443&lt;&gt;"",ISNUMBER(申込書!$AC$22)=TRUE,申込書!$C$47&lt;&gt;"▼プルダウンより選択してください",申込書!$C$47&lt;&gt;""),申込書!$AC$22,""),"-"))</f>
        <v/>
      </c>
      <c r="AA443" s="369"/>
      <c r="AB443" s="369"/>
      <c r="AC443" s="370" t="str">
        <f>IF(AND(申込書!$C$47&lt;&gt;"▼プルダウンより選択してください",申込書!$C$47&lt;&gt;"",$G443&lt;&gt;"",申込書!$V$47="特定学年のみ"),"申し込みする","")</f>
        <v/>
      </c>
      <c r="AD443" s="371"/>
      <c r="AE443" s="372"/>
      <c r="AF443" s="373" t="str">
        <f>IF(AND(申込書!$C$48&lt;&gt;"▼プルダウンより選択してください",申込書!$C$48&lt;&gt;"",申込書!$K$22&lt;&gt;"YYYY/MM/DD",$G443&lt;&gt;""),申込書!$K$22,"")</f>
        <v/>
      </c>
      <c r="AG443" s="369" t="str">
        <f>IF(AF443="","",IF(INDEX('コンテンツ＆備考マスタ'!$H:$J,MATCH(学校情報!AF$3,'コンテンツ＆備考マスタ'!$H:$H,0),3)="●",IF(AND(AF443&lt;&gt;"",ISNUMBER(申込書!$AC$22)=TRUE,申込書!$C$48&lt;&gt;"▼プルダウンより選択してください",申込書!$C$48&lt;&gt;""),申込書!$AC$22,""),"-"))</f>
        <v/>
      </c>
      <c r="AH443" s="369"/>
      <c r="AI443" s="369"/>
      <c r="AJ443" s="370" t="str">
        <f>IF(AND(申込書!$C$48&lt;&gt;"▼プルダウンより選択してください",申込書!$C$48&lt;&gt;"",$G443&lt;&gt;"",申込書!$V$48="特定学年のみ"),"申し込みする","")</f>
        <v/>
      </c>
      <c r="AK443" s="371"/>
      <c r="AL443" s="372"/>
      <c r="AM443" s="373" t="str">
        <f>IF(AND(申込書!$C$49&lt;&gt;"▼プルダウンより選択してください",申込書!$C$49&lt;&gt;"",申込書!$K$22&lt;&gt;"YYYY/MM/DD",$G443&lt;&gt;""),申込書!$K$22,"")</f>
        <v/>
      </c>
      <c r="AN443" s="369" t="str">
        <f>IF(AM443="","",IF(INDEX('コンテンツ＆備考マスタ'!$H:$J,MATCH(学校情報!AM$3,'コンテンツ＆備考マスタ'!$H:$H,0),3)="●",IF(AND(AM443&lt;&gt;"",ISNUMBER(申込書!$AC$22)=TRUE,申込書!$C$49&lt;&gt;"▼プルダウンより選択してください",申込書!$C$49&lt;&gt;""),申込書!$AC$22,""),"-"))</f>
        <v/>
      </c>
      <c r="AO443" s="369"/>
      <c r="AP443" s="369"/>
      <c r="AQ443" s="370" t="str">
        <f>IF(AND(申込書!$C$49&lt;&gt;"▼プルダウンより選択してください",申込書!$C$49&lt;&gt;"",$G443&lt;&gt;"",申込書!$V$49="特定学年のみ"),"申し込みする","")</f>
        <v/>
      </c>
      <c r="AR443" s="371"/>
      <c r="AS443" s="372"/>
      <c r="AT443" s="373" t="str">
        <f>IF(AND(申込書!$C$50&lt;&gt;"▼プルダウンより選択してください",申込書!$C$50&lt;&gt;"",申込書!$K$22&lt;&gt;"YYYY/MM/DD",$G443&lt;&gt;""),申込書!$K$22,"")</f>
        <v/>
      </c>
      <c r="AU443" s="369" t="str">
        <f>IF(AT443="","",IF(INDEX('コンテンツ＆備考マスタ'!$H:$J,MATCH(学校情報!AT$3,'コンテンツ＆備考マスタ'!$H:$H,0),3)="●",IF(AND(AT443&lt;&gt;"",ISNUMBER(申込書!$AC$22)=TRUE,申込書!$C$50&lt;&gt;"▼プルダウンより選択してください",申込書!$C$50&lt;&gt;""),申込書!$AC$22,""),"-"))</f>
        <v/>
      </c>
      <c r="AV443" s="369"/>
      <c r="AW443" s="369"/>
      <c r="AX443" s="370" t="str">
        <f>IF(AND(申込書!$C$50&lt;&gt;"▼プルダウンより選択してください",申込書!$C$50&lt;&gt;"",$G443&lt;&gt;"",申込書!$V$50="特定学年のみ"),"申し込みする","")</f>
        <v/>
      </c>
      <c r="AY443" s="371"/>
      <c r="AZ443" s="372"/>
      <c r="BA443" s="373" t="str">
        <f>IF(AND(申込書!$C$51&lt;&gt;"▼プルダウンより選択してください",申込書!$C$51&lt;&gt;"",申込書!$K$22&lt;&gt;"YYYY/MM/DD",$G443&lt;&gt;""),申込書!$K$22,"")</f>
        <v/>
      </c>
      <c r="BB443" s="369" t="str">
        <f>IF(BA443="","",IF(INDEX('コンテンツ＆備考マスタ'!$H:$J,MATCH(学校情報!BA$3,'コンテンツ＆備考マスタ'!$H:$H,0),3)="●",IF(AND(BA443&lt;&gt;"",ISNUMBER(申込書!$AC$22)=TRUE,申込書!$C$51&lt;&gt;"▼プルダウンより選択してください",申込書!$C$51&lt;&gt;""),申込書!$AC$22,""),"-"))</f>
        <v/>
      </c>
      <c r="BC443" s="369"/>
      <c r="BD443" s="369"/>
      <c r="BE443" s="370" t="str">
        <f>IF(AND(申込書!$C$51&lt;&gt;"▼プルダウンより選択してください",申込書!$C$51&lt;&gt;"",$G443&lt;&gt;"",申込書!$V$51="特定学年のみ"),"申し込みする","")</f>
        <v/>
      </c>
      <c r="BF443" s="371"/>
      <c r="BG443" s="372"/>
      <c r="BH443" s="373" t="str">
        <f>IF(AND(申込書!$C$52&lt;&gt;"▼プルダウンより選択してください",申込書!$C$52&lt;&gt;"",申込書!$K$22&lt;&gt;"YYYY/MM/DD",$G443&lt;&gt;""),申込書!$K$22,"")</f>
        <v/>
      </c>
      <c r="BI443" s="369" t="str">
        <f>IF(BH443="","",IF(INDEX('コンテンツ＆備考マスタ'!$H:$J,MATCH(学校情報!BH$3,'コンテンツ＆備考マスタ'!$H:$H,0),3)="●",IF(AND(BH443&lt;&gt;"",ISNUMBER(申込書!$AC$22)=TRUE,申込書!$C$52&lt;&gt;"▼プルダウンより選択してください",申込書!$C$52&lt;&gt;""),申込書!$AC$22,""),"-"))</f>
        <v/>
      </c>
      <c r="BJ443" s="369"/>
      <c r="BK443" s="369"/>
      <c r="BL443" s="370" t="str">
        <f>IF(AND(申込書!$C$52&lt;&gt;"▼プルダウンより選択してください",申込書!$C$52&lt;&gt;"",$G443&lt;&gt;"",申込書!$V$52="特定学年のみ"),"申し込みする","")</f>
        <v/>
      </c>
      <c r="BM443" s="371"/>
      <c r="BN443" s="372"/>
      <c r="BO443" s="373" t="str">
        <f>IF(AND(申込書!$C$53&lt;&gt;"▼プルダウンより選択してください",申込書!$C$53&lt;&gt;"",申込書!$K$22&lt;&gt;"YYYY/MM/DD",$G443&lt;&gt;""),申込書!$K$22,"")</f>
        <v/>
      </c>
      <c r="BP443" s="369" t="str">
        <f>IF(BO443="","",IF(INDEX('コンテンツ＆備考マスタ'!$H:$J,MATCH(学校情報!BO$3,'コンテンツ＆備考マスタ'!$H:$H,0),3)="●",IF(AND(BO443&lt;&gt;"",ISNUMBER(申込書!$AC$22)=TRUE,申込書!$C$53&lt;&gt;"▼プルダウンより選択してください",申込書!$C$53&lt;&gt;""),申込書!$AC$22,""),"-"))</f>
        <v/>
      </c>
      <c r="BQ443" s="369"/>
      <c r="BR443" s="369"/>
      <c r="BS443" s="370" t="str">
        <f>IF(AND(申込書!$C$53&lt;&gt;"▼プルダウンより選択してください",申込書!$C$53&lt;&gt;"",$G443&lt;&gt;"",申込書!$V$53="特定学年のみ"),"申し込みする","")</f>
        <v/>
      </c>
      <c r="BT443" s="371"/>
      <c r="BU443" s="372"/>
      <c r="BV443" s="373" t="str">
        <f>IF(AND(申込書!$C$54&lt;&gt;"▼プルダウンより選択してください",申込書!$C$54&lt;&gt;"",申込書!$K$22&lt;&gt;"YYYY/MM/DD",$G443&lt;&gt;""),申込書!$K$22,"")</f>
        <v/>
      </c>
      <c r="BW443" s="369" t="str">
        <f>IF(BV443="","",IF(INDEX('コンテンツ＆備考マスタ'!$H:$J,MATCH(学校情報!BV$3,'コンテンツ＆備考マスタ'!$H:$H,0),3)="●",IF(AND(BV443&lt;&gt;"",ISNUMBER(申込書!$AC$22)=TRUE,申込書!$C$54&lt;&gt;"▼プルダウンより選択してください",申込書!$C$54&lt;&gt;""),申込書!$AC$22,""),"-"))</f>
        <v/>
      </c>
      <c r="BX443" s="369"/>
      <c r="BY443" s="369"/>
      <c r="BZ443" s="370" t="str">
        <f>IF(AND(申込書!$C$54&lt;&gt;"▼プルダウンより選択してください",申込書!$C$54&lt;&gt;"",$G443&lt;&gt;"",申込書!$V$54="特定学年のみ"),"申し込みする","")</f>
        <v/>
      </c>
      <c r="CA443" s="371"/>
      <c r="CB443" s="372"/>
      <c r="CC443" s="373" t="str">
        <f>IF(AND(申込書!$C$55&lt;&gt;"▼プルダウンより選択してください",申込書!$C$55&lt;&gt;"",申込書!$K$22&lt;&gt;"YYYY/MM/DD",$G443&lt;&gt;""),申込書!$K$22,"")</f>
        <v/>
      </c>
      <c r="CD443" s="369" t="str">
        <f>IF(CC443="","",IF(INDEX('コンテンツ＆備考マスタ'!$H:$J,MATCH(学校情報!CC$3,'コンテンツ＆備考マスタ'!$H:$H,0),3)="●",IF(AND(CC443&lt;&gt;"",ISNUMBER(申込書!$AC$22)=TRUE,申込書!$C$55&lt;&gt;"▼プルダウンより選択してください",申込書!$C$55&lt;&gt;""),申込書!$AC$22,""),"-"))</f>
        <v/>
      </c>
      <c r="CE443" s="369"/>
      <c r="CF443" s="369"/>
      <c r="CG443" s="370" t="str">
        <f>IF(AND(申込書!$C$55&lt;&gt;"▼プルダウンより選択してください",申込書!$C$55&lt;&gt;"",$G443&lt;&gt;"",申込書!$V$55="特定学年のみ"),"申し込みする","")</f>
        <v/>
      </c>
      <c r="CH443" s="371"/>
      <c r="CI443" s="372"/>
      <c r="CJ443" s="373" t="str">
        <f>IF(AND(申込書!$C$56&lt;&gt;"▼プルダウンより選択してください",申込書!$C$56&lt;&gt;"",申込書!$K$22&lt;&gt;"YYYY/MM/DD",$G443&lt;&gt;""),申込書!$K$22,"")</f>
        <v/>
      </c>
      <c r="CK443" s="369" t="str">
        <f>IF(CJ443="","",IF(INDEX('コンテンツ＆備考マスタ'!$H:$J,MATCH(学校情報!CJ$3,'コンテンツ＆備考マスタ'!$H:$H,0),3)="●",IF(AND(CJ443&lt;&gt;"",ISNUMBER(申込書!$AC$22)=TRUE,申込書!$C$56&lt;&gt;"▼プルダウンより選択してください",申込書!$C$56&lt;&gt;""),申込書!$AC$22,""),"-"))</f>
        <v/>
      </c>
      <c r="CL443" s="369"/>
      <c r="CM443" s="369"/>
      <c r="CN443" s="370" t="str">
        <f>IF(AND(申込書!$C$56&lt;&gt;"▼プルダウンより選択してください",申込書!$C$56&lt;&gt;"",$G443&lt;&gt;"",申込書!$V$56="特定学年のみ"),"申し込みする","")</f>
        <v/>
      </c>
      <c r="CO443" s="371"/>
      <c r="CP443" s="372"/>
      <c r="CQ443" s="373" t="str">
        <f>IF(AND(申込書!$C$57&lt;&gt;"▼プルダウンより選択してください",申込書!$C$57&lt;&gt;"",申込書!$K$22&lt;&gt;"YYYY/MM/DD",$G443&lt;&gt;""),申込書!$K$22,"")</f>
        <v/>
      </c>
      <c r="CR443" s="369" t="str">
        <f>IF(CQ443="","",IF(INDEX('コンテンツ＆備考マスタ'!$H:$J,MATCH(学校情報!CQ$3,'コンテンツ＆備考マスタ'!$H:$H,0),3)="●",IF(AND(CQ443&lt;&gt;"",ISNUMBER(申込書!$AC$22)=TRUE,申込書!$C$57&lt;&gt;"▼プルダウンより選択してください",申込書!$C$57&lt;&gt;""),申込書!$AC$22,""),"-"))</f>
        <v/>
      </c>
      <c r="CS443" s="369"/>
      <c r="CT443" s="369"/>
      <c r="CU443" s="369" t="str">
        <f>IF(AND(申込書!$C$57&lt;&gt;"▼プルダウンより選択してください",申込書!$C$57&lt;&gt;"",$G443&lt;&gt;"",申込書!$V$57="特定学年のみ"),"申し込みする","")</f>
        <v/>
      </c>
      <c r="CV443" s="371"/>
      <c r="CW443" s="372"/>
      <c r="CX443" s="373" t="str">
        <f>IF(AND(申込書!$C$58&lt;&gt;"▼プルダウンより選択してください",申込書!$C$58&lt;&gt;"",申込書!$K$22&lt;&gt;"YYYY/MM/DD",$G443&lt;&gt;""),申込書!$K$22,"")</f>
        <v/>
      </c>
      <c r="CY443" s="369" t="str">
        <f>IF(CX443="","",IF(INDEX('コンテンツ＆備考マスタ'!$H:$J,MATCH(学校情報!CX$3,'コンテンツ＆備考マスタ'!$H:$H,0),3)="●",IF(AND(CX443&lt;&gt;"",ISNUMBER(申込書!$AC$22)=TRUE,申込書!$C$58&lt;&gt;"▼プルダウンより選択してください",申込書!$C$58&lt;&gt;""),申込書!$AC$22,""),"-"))</f>
        <v/>
      </c>
      <c r="CZ443" s="369"/>
      <c r="DA443" s="369"/>
      <c r="DB443" s="369" t="str">
        <f>IF(AND(申込書!$C$58&lt;&gt;"▼プルダウンより選択してください",申込書!$C$58&lt;&gt;"",$G443&lt;&gt;"",申込書!$V$58="特定学年のみ"),"申し込みする","")</f>
        <v/>
      </c>
      <c r="DC443" s="371"/>
      <c r="DD443" s="372"/>
      <c r="DE443" s="373" t="str">
        <f>IF(AND(申込書!$C$59&lt;&gt;"▼プルダウンより選択してください",申込書!$C$59&lt;&gt;"",申込書!$K$22&lt;&gt;"YYYY/MM/DD",$G443&lt;&gt;""),申込書!$K$22,"")</f>
        <v/>
      </c>
      <c r="DF443" s="369" t="str">
        <f>IF(DE443="","",IF(INDEX('コンテンツ＆備考マスタ'!$H:$J,MATCH(学校情報!DE$3,'コンテンツ＆備考マスタ'!$H:$H,0),3)="●",IF(AND(DE443&lt;&gt;"",ISNUMBER(申込書!$AC$22)=TRUE,申込書!$C$59&lt;&gt;"▼プルダウンより選択してください",申込書!$C$59&lt;&gt;""),申込書!$AC$22,""),"-"))</f>
        <v/>
      </c>
      <c r="DG443" s="369"/>
      <c r="DH443" s="369"/>
      <c r="DI443" s="369" t="str">
        <f>IF(AND(申込書!$C$59&lt;&gt;"▼プルダウンより選択してください",申込書!$C$59&lt;&gt;"",$G443&lt;&gt;"",申込書!$V$59="特定学年のみ"),"申し込みする","")</f>
        <v/>
      </c>
      <c r="DJ443" s="371"/>
      <c r="DK443" s="372"/>
      <c r="DL443" s="373" t="str">
        <f>IF(AND(申込書!$C$60&lt;&gt;"▼プルダウンより選択してください",申込書!$C$60&lt;&gt;"",申込書!$K$22&lt;&gt;"YYYY/MM/DD",$G443&lt;&gt;""),申込書!$K$22,"")</f>
        <v/>
      </c>
      <c r="DM443" s="369" t="str">
        <f>IF(DL443="","",IF(INDEX('コンテンツ＆備考マスタ'!$H:$J,MATCH(学校情報!DL$3,'コンテンツ＆備考マスタ'!$H:$H,0),3)="●",IF(AND(DL443&lt;&gt;"",ISNUMBER(申込書!$AC$22)=TRUE,申込書!$C$60&lt;&gt;"▼プルダウンより選択してください",申込書!$C$60&lt;&gt;""),申込書!$AC$22,""),"-"))</f>
        <v/>
      </c>
      <c r="DN443" s="369"/>
      <c r="DO443" s="369"/>
      <c r="DP443" s="369" t="str">
        <f>IF(AND(申込書!$C$60&lt;&gt;"▼プルダウンより選択してください",申込書!$C$60&lt;&gt;"",$G443&lt;&gt;"",申込書!$V$60="特定学年のみ"),"申し込みする","")</f>
        <v/>
      </c>
      <c r="DQ443" s="371"/>
      <c r="DR443" s="372"/>
      <c r="DS443" s="373" t="str">
        <f>IF(AND(申込書!$C$61&lt;&gt;"▼プルダウンより選択してください",申込書!$C$61&lt;&gt;"",申込書!$K$22&lt;&gt;"YYYY/MM/DD",$G443&lt;&gt;""),申込書!$K$22,"")</f>
        <v/>
      </c>
      <c r="DT443" s="369" t="str">
        <f>IF(DS443="","",IF(INDEX('コンテンツ＆備考マスタ'!$H:$J,MATCH(学校情報!DS$3,'コンテンツ＆備考マスタ'!$H:$H,0),3)="●",IF(AND(DS443&lt;&gt;"",ISNUMBER(申込書!$AC$22)=TRUE,申込書!$C$61&lt;&gt;"▼プルダウンより選択してください",申込書!$C$61&lt;&gt;""),申込書!$AC$22,""),"-"))</f>
        <v/>
      </c>
      <c r="DU443" s="369"/>
      <c r="DV443" s="369"/>
      <c r="DW443" s="369" t="str">
        <f>IF(AND(申込書!$C$61&lt;&gt;"▼プルダウンより選択してください",申込書!$C$61&lt;&gt;"",$G443&lt;&gt;"",申込書!$V$61="特定学年のみ"),"申し込みする","")</f>
        <v/>
      </c>
      <c r="DX443" s="371"/>
      <c r="DY443" s="372"/>
      <c r="DZ443" s="373" t="str">
        <f>IF(AND(申込書!$C$62&lt;&gt;"▼プルダウンより選択してください",申込書!$C$62&lt;&gt;"",申込書!$K$22&lt;&gt;"YYYY/MM/DD",$G443&lt;&gt;""),申込書!$K$22,"")</f>
        <v/>
      </c>
      <c r="EA443" s="369" t="str">
        <f>IF(DZ443="","",IF(INDEX('コンテンツ＆備考マスタ'!$H:$J,MATCH(学校情報!DZ$3,'コンテンツ＆備考マスタ'!$H:$H,0),3)="●",IF(AND(DZ443&lt;&gt;"",ISNUMBER(申込書!$AC$22)=TRUE,申込書!$C$62&lt;&gt;"▼プルダウンより選択してください",申込書!$C$62&lt;&gt;""),申込書!$AC$22,""),"-"))</f>
        <v/>
      </c>
      <c r="EB443" s="369"/>
      <c r="EC443" s="369"/>
      <c r="ED443" s="370" t="str">
        <f>IF(AND(申込書!$C$62&lt;&gt;"▼プルダウンより選択してください",申込書!$C$62&lt;&gt;"",$G443&lt;&gt;"",申込書!$V$62="特定学年のみ"),"申し込みする","")</f>
        <v/>
      </c>
      <c r="EE443" s="371"/>
      <c r="EF443" s="372"/>
      <c r="EG443" s="373" t="str">
        <f>IF(AND(申込書!$C$63&lt;&gt;"▼プルダウンより選択してください",申込書!$C$63&lt;&gt;"",申込書!$K$22&lt;&gt;"YYYY/MM/DD",$G443&lt;&gt;""),申込書!$K$22,"")</f>
        <v/>
      </c>
      <c r="EH443" s="369" t="str">
        <f>IF(EG443="","",IF(INDEX('コンテンツ＆備考マスタ'!$H:$J,MATCH(学校情報!EG$3,'コンテンツ＆備考マスタ'!$H:$H,0),3)="●",IF(AND(EG443&lt;&gt;"",ISNUMBER(申込書!$AC$22)=TRUE,申込書!$C$63&lt;&gt;"▼プルダウンより選択してください",申込書!$C$63&lt;&gt;""),申込書!$AC$22,""),"-"))</f>
        <v/>
      </c>
      <c r="EI443" s="369"/>
      <c r="EJ443" s="369"/>
      <c r="EK443" s="370" t="str">
        <f>IF(AND(申込書!$C$63&lt;&gt;"▼プルダウンより選択してください",申込書!$C$63&lt;&gt;"",$G443&lt;&gt;"",申込書!$V$63="特定学年のみ"),"申し込みする","")</f>
        <v/>
      </c>
      <c r="EL443" s="371"/>
      <c r="EM443" s="372"/>
      <c r="EN443" s="373" t="str">
        <f>IF(AND(申込書!$C$64&lt;&gt;"▼プルダウンより選択してください",申込書!$C$64&lt;&gt;"",申込書!$K$22&lt;&gt;"YYYY/MM/DD",$G443&lt;&gt;""),申込書!$K$22,"")</f>
        <v/>
      </c>
      <c r="EO443" s="369" t="str">
        <f>IF(EN443="","",IF(INDEX('コンテンツ＆備考マスタ'!$H:$J,MATCH(学校情報!EN$3,'コンテンツ＆備考マスタ'!$H:$H,0),3)="●",IF(AND(EN443&lt;&gt;"",ISNUMBER(申込書!$AC$22)=TRUE,申込書!$C$64&lt;&gt;"▼プルダウンより選択してください",申込書!$C$64&lt;&gt;""),申込書!$AC$22,""),"-"))</f>
        <v/>
      </c>
      <c r="EP443" s="369"/>
      <c r="EQ443" s="369"/>
      <c r="ER443" s="370" t="str">
        <f>IF(AND(申込書!$C$64&lt;&gt;"▼プルダウンより選択してください",申込書!$C$64&lt;&gt;"",$G443&lt;&gt;"",申込書!$V$64="特定学年のみ"),"申し込みする","")</f>
        <v/>
      </c>
      <c r="ES443" s="371"/>
      <c r="ET443" s="372"/>
      <c r="EU443" s="373" t="str">
        <f>IF(AND(申込書!$C$65&lt;&gt;"▼プルダウンより選択してください",申込書!$C$65&lt;&gt;"",申込書!$K$22&lt;&gt;"YYYY/MM/DD",$G443&lt;&gt;""),申込書!$K$22,"")</f>
        <v/>
      </c>
      <c r="EV443" s="369" t="str">
        <f>IF(EU443="","",IF(INDEX('コンテンツ＆備考マスタ'!$H:$J,MATCH(学校情報!EU$3,'コンテンツ＆備考マスタ'!$H:$H,0),3)="●",IF(AND(EU443&lt;&gt;"",ISNUMBER(申込書!$AC$22)=TRUE,申込書!$C$65&lt;&gt;"▼プルダウンより選択してください",申込書!$C$65&lt;&gt;""),申込書!$AC$22,""),"-"))</f>
        <v/>
      </c>
      <c r="EW443" s="369"/>
      <c r="EX443" s="369"/>
      <c r="EY443" s="370" t="str">
        <f>IF(AND(申込書!$C$65&lt;&gt;"▼プルダウンより選択してください",申込書!$C$65&lt;&gt;"",$G443&lt;&gt;"",申込書!$V$65="特定学年のみ"),"申し込みする","")</f>
        <v/>
      </c>
      <c r="EZ443" s="371"/>
      <c r="FA443" s="372"/>
      <c r="FB443" s="373" t="str">
        <f>IF(AND(申込書!$C$66&lt;&gt;"▼プルダウンより選択してください",申込書!$C$66&lt;&gt;"",申込書!$K$22&lt;&gt;"YYYY/MM/DD",$G443&lt;&gt;""),申込書!$K$22,"")</f>
        <v/>
      </c>
      <c r="FC443" s="369" t="str">
        <f>IF(FB443="","",IF(INDEX('コンテンツ＆備考マスタ'!$H:$J,MATCH(学校情報!FB$3,'コンテンツ＆備考マスタ'!$H:$H,0),3)="●",IF(AND(FB443&lt;&gt;"",ISNUMBER(申込書!$AC$22)=TRUE,申込書!$C$66&lt;&gt;"▼プルダウンより選択してください",申込書!$C$66&lt;&gt;""),申込書!$AC$22,""),"-"))</f>
        <v/>
      </c>
      <c r="FD443" s="369"/>
      <c r="FE443" s="369"/>
      <c r="FF443" s="370" t="str">
        <f>IF(AND(申込書!$C$66&lt;&gt;"▼プルダウンより選択してください",申込書!$C$66&lt;&gt;"",$G443&lt;&gt;"",申込書!$V$66="特定学年のみ"),"申し込みする","")</f>
        <v/>
      </c>
      <c r="FG443" s="371"/>
      <c r="FH443" s="372"/>
      <c r="FI443" s="373" t="str">
        <f>IF(AND(申込書!$C$67&lt;&gt;"▼プルダウンより選択してください",申込書!$C$67&lt;&gt;"",申込書!$K$22&lt;&gt;"YYYY/MM/DD",$G443&lt;&gt;""),申込書!$K$22,"")</f>
        <v/>
      </c>
      <c r="FJ443" s="369" t="str">
        <f>IF(FI443="","",IF(INDEX('コンテンツ＆備考マスタ'!$H:$J,MATCH(学校情報!FI$3,'コンテンツ＆備考マスタ'!$H:$H,0),3)="●",IF(AND(FI443&lt;&gt;"",ISNUMBER(申込書!$AC$22)=TRUE,申込書!$C$67&lt;&gt;"▼プルダウンより選択してください",申込書!$C$67&lt;&gt;""),申込書!$AC$22,""),"-"))</f>
        <v/>
      </c>
      <c r="FK443" s="369"/>
      <c r="FL443" s="369"/>
      <c r="FM443" s="370" t="str">
        <f>IF(AND(申込書!$C$67&lt;&gt;"▼プルダウンより選択してください",申込書!$C$67&lt;&gt;"",$G443&lt;&gt;"",申込書!$V$67="特定学年のみ"),"申し込みする","")</f>
        <v/>
      </c>
      <c r="FN443" s="371"/>
      <c r="FO443" s="372"/>
      <c r="FP443" s="373" t="str">
        <f>IF(AND(申込書!$C$68&lt;&gt;"▼プルダウンより選択してください",申込書!$C$68&lt;&gt;"",申込書!$K$22&lt;&gt;"YYYY/MM/DD",$G443&lt;&gt;""),申込書!$K$22,"")</f>
        <v/>
      </c>
      <c r="FQ443" s="369" t="str">
        <f>IF(FP443="","",IF(INDEX('コンテンツ＆備考マスタ'!$H:$J,MATCH(学校情報!FP$3,'コンテンツ＆備考マスタ'!$H:$H,0),3)="●",IF(AND(FP443&lt;&gt;"",ISNUMBER(申込書!$AC$22)=TRUE,申込書!$C$68&lt;&gt;"▼プルダウンより選択してください",申込書!$C$68&lt;&gt;""),申込書!$AC$22,""),"-"))</f>
        <v/>
      </c>
      <c r="FR443" s="369"/>
      <c r="FS443" s="369"/>
      <c r="FT443" s="370" t="str">
        <f>IF(AND(申込書!$C$68&lt;&gt;"▼プルダウンより選択してください",申込書!$C$68&lt;&gt;"",$G443&lt;&gt;"",申込書!$V$68="特定学年のみ"),"申し込みする","")</f>
        <v/>
      </c>
      <c r="FU443" s="371"/>
      <c r="FV443" s="372"/>
      <c r="FW443" s="373" t="str">
        <f>IF(AND(申込書!$C$69&lt;&gt;"▼プルダウンより選択してください",申込書!$C$69&lt;&gt;"",申込書!$K$22&lt;&gt;"YYYY/MM/DD",$G443&lt;&gt;""),申込書!$K$22,"")</f>
        <v/>
      </c>
      <c r="FX443" s="369" t="str">
        <f>IF(FW443="","",IF(INDEX('コンテンツ＆備考マスタ'!$H:$J,MATCH(学校情報!FW$3,'コンテンツ＆備考マスタ'!$H:$H,0),3)="●",IF(AND(FW443&lt;&gt;"",ISNUMBER(申込書!$AC$22)=TRUE,申込書!$C$69&lt;&gt;"▼プルダウンより選択してください",申込書!$C$69&lt;&gt;""),申込書!$AC$22,""),"-"))</f>
        <v/>
      </c>
      <c r="FY443" s="369"/>
      <c r="FZ443" s="369"/>
      <c r="GA443" s="370" t="str">
        <f>IF(AND(申込書!$C$69&lt;&gt;"▼プルダウンより選択してください",申込書!$C$69&lt;&gt;"",$G443&lt;&gt;"",申込書!$V$69="特定学年のみ"),"申し込みする","")</f>
        <v/>
      </c>
      <c r="GB443" s="371"/>
      <c r="GC443" s="372"/>
      <c r="GD443" s="373" t="str">
        <f>IF(AND(申込書!$C$70&lt;&gt;"▼プルダウンより選択してください",申込書!$C$70&lt;&gt;"",申込書!$K$22&lt;&gt;"YYYY/MM/DD",$G443&lt;&gt;""),申込書!$K$22,"")</f>
        <v/>
      </c>
      <c r="GE443" s="369" t="str">
        <f>IF(GD443="","",IF(INDEX('コンテンツ＆備考マスタ'!$H:$J,MATCH(学校情報!GD$3,'コンテンツ＆備考マスタ'!$H:$H,0),3)="●",IF(AND(GD443&lt;&gt;"",ISNUMBER(申込書!$AC$22)=TRUE,申込書!$C$70&lt;&gt;"▼プルダウンより選択してください",申込書!$C$70&lt;&gt;""),申込書!$AC$22,""),"-"))</f>
        <v/>
      </c>
      <c r="GF443" s="369"/>
      <c r="GG443" s="369"/>
      <c r="GH443" s="370" t="str">
        <f>IF(AND(申込書!$C$70&lt;&gt;"▼プルダウンより選択してください",申込書!$C$70&lt;&gt;"",$G443&lt;&gt;"",申込書!$V$70="特定学年のみ"),"申し込みする","")</f>
        <v/>
      </c>
      <c r="GI443" s="371"/>
      <c r="GJ443" s="372"/>
      <c r="GK443" s="373" t="str">
        <f>IF(AND(申込書!$C$71&lt;&gt;"▼プルダウンより選択してください",申込書!$C$71&lt;&gt;"",申込書!$K$22&lt;&gt;"YYYY/MM/DD",$G443&lt;&gt;""),申込書!$K$22,"")</f>
        <v/>
      </c>
      <c r="GL443" s="369" t="str">
        <f>IF(GK443="","",IF(INDEX('コンテンツ＆備考マスタ'!$H:$J,MATCH(学校情報!GK$3,'コンテンツ＆備考マスタ'!$H:$H,0),3)="●",IF(AND(GK443&lt;&gt;"",ISNUMBER(申込書!$AC$22)=TRUE,申込書!$C$71&lt;&gt;"▼プルダウンより選択してください",申込書!$C$71&lt;&gt;""),申込書!$AC$22,""),"-"))</f>
        <v/>
      </c>
      <c r="GM443" s="369"/>
      <c r="GN443" s="369"/>
      <c r="GO443" s="370" t="str">
        <f>IF(AND(申込書!$C$71&lt;&gt;"▼プルダウンより選択してください",申込書!$C$71&lt;&gt;"",$G443&lt;&gt;"",申込書!$V$71="特定学年のみ"),"申し込みする","")</f>
        <v/>
      </c>
      <c r="GP443" s="371"/>
      <c r="GQ443" s="372"/>
      <c r="GR443" s="373" t="str">
        <f>IF(AND(申込書!$C$72&lt;&gt;"▼プルダウンより選択してください",申込書!$C$72&lt;&gt;"",申込書!$K$22&lt;&gt;"YYYY/MM/DD",$G443&lt;&gt;""),申込書!$K$22,"")</f>
        <v/>
      </c>
      <c r="GS443" s="369" t="str">
        <f>IF(GR443="","",IF(INDEX('コンテンツ＆備考マスタ'!$H:$J,MATCH(学校情報!GR$3,'コンテンツ＆備考マスタ'!$H:$H,0),3)="●",IF(AND(GR443&lt;&gt;"",ISNUMBER(申込書!$AC$22)=TRUE,申込書!$C$72&lt;&gt;"▼プルダウンより選択してください",申込書!$C$72&lt;&gt;""),申込書!$AC$22,""),"-"))</f>
        <v/>
      </c>
      <c r="GT443" s="369"/>
      <c r="GU443" s="369"/>
      <c r="GV443" s="370" t="str">
        <f>IF(AND(申込書!$C$72&lt;&gt;"▼プルダウンより選択してください",申込書!$C$72&lt;&gt;"",$G443&lt;&gt;"",申込書!$V$72="特定学年のみ"),"申し込みする","")</f>
        <v/>
      </c>
      <c r="GW443" s="371"/>
      <c r="GX443" s="372"/>
      <c r="GY443" s="373" t="str">
        <f>IF(AND(申込書!$C$73&lt;&gt;"▼プルダウンより選択してください",申込書!$C$73&lt;&gt;"",申込書!$K$22&lt;&gt;"YYYY/MM/DD",$G443&lt;&gt;""),申込書!$K$22,"")</f>
        <v/>
      </c>
      <c r="GZ443" s="369" t="str">
        <f>IF(GY443="","",IF(INDEX('コンテンツ＆備考マスタ'!$H:$J,MATCH(学校情報!GY$3,'コンテンツ＆備考マスタ'!$H:$H,0),3)="●",IF(AND(GY443&lt;&gt;"",ISNUMBER(申込書!$AC$22)=TRUE,申込書!$C$73&lt;&gt;"▼プルダウンより選択してください",申込書!$C$73&lt;&gt;""),申込書!$AC$22,""),"-"))</f>
        <v/>
      </c>
      <c r="HA443" s="369"/>
      <c r="HB443" s="369"/>
      <c r="HC443" s="370" t="str">
        <f>IF(AND(申込書!$C$73&lt;&gt;"▼プルダウンより選択してください",申込書!$C$73&lt;&gt;"",$G443&lt;&gt;"",申込書!$V$73="特定学年のみ"),"申し込みする","")</f>
        <v/>
      </c>
      <c r="HD443" s="371"/>
      <c r="HE443" s="372"/>
      <c r="HF443" s="373" t="str">
        <f>IF(AND(申込書!$C$74&lt;&gt;"▼プルダウンより選択してください",申込書!$C$74&lt;&gt;"",申込書!$K$22&lt;&gt;"YYYY/MM/DD",$G443&lt;&gt;""),申込書!$K$22,"")</f>
        <v/>
      </c>
      <c r="HG443" s="369" t="str">
        <f>IF(HF443="","",IF(INDEX('コンテンツ＆備考マスタ'!$H:$J,MATCH(学校情報!HF$3,'コンテンツ＆備考マスタ'!$H:$H,0),3)="●",IF(AND(HF443&lt;&gt;"",ISNUMBER(申込書!$AC$22)=TRUE,申込書!$C$74&lt;&gt;"▼プルダウンより選択してください",申込書!$C$74&lt;&gt;""),申込書!$AC$22,""),"-"))</f>
        <v/>
      </c>
      <c r="HH443" s="369"/>
      <c r="HI443" s="369"/>
      <c r="HJ443" s="370" t="str">
        <f>IF(AND(申込書!$C$74&lt;&gt;"▼プルダウンより選択してください",申込書!$C$74&lt;&gt;"",$G443&lt;&gt;"",申込書!$V$74="特定学年のみ"),"申し込みする","")</f>
        <v/>
      </c>
      <c r="HK443" s="371"/>
      <c r="HL443" s="372"/>
      <c r="HM443" s="373" t="str">
        <f>IF(AND(申込書!$C$75&lt;&gt;"▼プルダウンより選択してください",申込書!$C$75&lt;&gt;"",申込書!$K$22&lt;&gt;"YYYY/MM/DD",$G443&lt;&gt;""),申込書!$K$22,"")</f>
        <v/>
      </c>
      <c r="HN443" s="369" t="str">
        <f>IF(HM443="","",IF(INDEX('コンテンツ＆備考マスタ'!$H:$J,MATCH(学校情報!HM$3,'コンテンツ＆備考マスタ'!$H:$H,0),3)="●",IF(AND(HM443&lt;&gt;"",ISNUMBER(申込書!$AC$22)=TRUE,申込書!$C$75&lt;&gt;"▼プルダウンより選択してください",申込書!$C$75&lt;&gt;""),申込書!$AC$22,""),"-"))</f>
        <v/>
      </c>
      <c r="HO443" s="369"/>
      <c r="HP443" s="369"/>
      <c r="HQ443" s="370" t="str">
        <f>IF(AND(申込書!$C$75&lt;&gt;"▼プルダウンより選択してください",申込書!$C$75&lt;&gt;"",$G443&lt;&gt;"",申込書!$V$75="特定学年のみ"),"申し込みする","")</f>
        <v/>
      </c>
      <c r="HR443" s="371"/>
      <c r="HS443" s="371"/>
      <c r="HT443" s="374" t="str">
        <f>IF(AND(申込書!$C$76&lt;&gt;"▼プルダウンより選択してください",申込書!$C$76&lt;&gt;"",申込書!$K$22&lt;&gt;"YYYY/MM/DD",$G443&lt;&gt;""),申込書!$K$22,"")</f>
        <v/>
      </c>
      <c r="HU443" s="369" t="str">
        <f>IF(HT443="","",IF(INDEX('コンテンツ＆備考マスタ'!$H:$J,MATCH(学校情報!HT$3,'コンテンツ＆備考マスタ'!$H:$H,0),3)="●",IF(AND(HT443&lt;&gt;"",ISNUMBER(申込書!$AC$22)=TRUE,申込書!$C$76&lt;&gt;"▼プルダウンより選択してください",申込書!$C$76&lt;&gt;""),申込書!$AC$22,""),"-"))</f>
        <v/>
      </c>
      <c r="HV443" s="369"/>
      <c r="HW443" s="369"/>
      <c r="HX443" s="370" t="str">
        <f>IF(AND(申込書!$C$76&lt;&gt;"▼プルダウンより選択してください",申込書!$C$76&lt;&gt;"",$G443&lt;&gt;"",申込書!$V$76="特定学年のみ"),"申し込みする","")</f>
        <v/>
      </c>
      <c r="HY443" s="371"/>
      <c r="HZ443" s="372"/>
      <c r="IA443" s="69"/>
    </row>
    <row r="444" spans="2:235" ht="26.85" hidden="1" customHeight="1" outlineLevel="1">
      <c r="B444" s="365">
        <f t="shared" si="18"/>
        <v>439</v>
      </c>
      <c r="C444" s="55"/>
      <c r="D444" s="56"/>
      <c r="E444" s="154"/>
      <c r="F444" s="57"/>
      <c r="G444" s="58"/>
      <c r="H444" s="59"/>
      <c r="I444" s="60"/>
      <c r="J444" s="61"/>
      <c r="K444" s="366" t="str">
        <f t="shared" si="19"/>
        <v/>
      </c>
      <c r="L444" s="62"/>
      <c r="M444" s="322"/>
      <c r="N444" s="63"/>
      <c r="O444" s="64"/>
      <c r="P444" s="367" t="str">
        <f t="shared" si="20"/>
        <v/>
      </c>
      <c r="Q444" s="65"/>
      <c r="R444" s="66"/>
      <c r="S444" s="67"/>
      <c r="T444" s="68"/>
      <c r="U444" s="68"/>
      <c r="V444" s="68"/>
      <c r="W444" s="66"/>
      <c r="X444" s="281"/>
      <c r="Y444" s="368" t="str">
        <f>IF(AND(申込書!$C$47&lt;&gt;"▼プルダウンより選択してください",申込書!$C$47&lt;&gt;"",申込書!$K$22&lt;&gt;"YYYY/MM/DD",$G444&lt;&gt;""),申込書!$K$22,"")</f>
        <v/>
      </c>
      <c r="Z444" s="369" t="str">
        <f>IF(Y444="","",IF(INDEX('コンテンツ＆備考マスタ'!$H:$J,MATCH(学校情報!Y$3,'コンテンツ＆備考マスタ'!$H:$H,0),3)="●",IF(AND(Y444&lt;&gt;"",ISNUMBER(申込書!$AC$22)=TRUE,申込書!$C$47&lt;&gt;"▼プルダウンより選択してください",申込書!$C$47&lt;&gt;""),申込書!$AC$22,""),"-"))</f>
        <v/>
      </c>
      <c r="AA444" s="369"/>
      <c r="AB444" s="369"/>
      <c r="AC444" s="370" t="str">
        <f>IF(AND(申込書!$C$47&lt;&gt;"▼プルダウンより選択してください",申込書!$C$47&lt;&gt;"",$G444&lt;&gt;"",申込書!$V$47="特定学年のみ"),"申し込みする","")</f>
        <v/>
      </c>
      <c r="AD444" s="371"/>
      <c r="AE444" s="372"/>
      <c r="AF444" s="373" t="str">
        <f>IF(AND(申込書!$C$48&lt;&gt;"▼プルダウンより選択してください",申込書!$C$48&lt;&gt;"",申込書!$K$22&lt;&gt;"YYYY/MM/DD",$G444&lt;&gt;""),申込書!$K$22,"")</f>
        <v/>
      </c>
      <c r="AG444" s="369" t="str">
        <f>IF(AF444="","",IF(INDEX('コンテンツ＆備考マスタ'!$H:$J,MATCH(学校情報!AF$3,'コンテンツ＆備考マスタ'!$H:$H,0),3)="●",IF(AND(AF444&lt;&gt;"",ISNUMBER(申込書!$AC$22)=TRUE,申込書!$C$48&lt;&gt;"▼プルダウンより選択してください",申込書!$C$48&lt;&gt;""),申込書!$AC$22,""),"-"))</f>
        <v/>
      </c>
      <c r="AH444" s="369"/>
      <c r="AI444" s="369"/>
      <c r="AJ444" s="370" t="str">
        <f>IF(AND(申込書!$C$48&lt;&gt;"▼プルダウンより選択してください",申込書!$C$48&lt;&gt;"",$G444&lt;&gt;"",申込書!$V$48="特定学年のみ"),"申し込みする","")</f>
        <v/>
      </c>
      <c r="AK444" s="371"/>
      <c r="AL444" s="372"/>
      <c r="AM444" s="373" t="str">
        <f>IF(AND(申込書!$C$49&lt;&gt;"▼プルダウンより選択してください",申込書!$C$49&lt;&gt;"",申込書!$K$22&lt;&gt;"YYYY/MM/DD",$G444&lt;&gt;""),申込書!$K$22,"")</f>
        <v/>
      </c>
      <c r="AN444" s="369" t="str">
        <f>IF(AM444="","",IF(INDEX('コンテンツ＆備考マスタ'!$H:$J,MATCH(学校情報!AM$3,'コンテンツ＆備考マスタ'!$H:$H,0),3)="●",IF(AND(AM444&lt;&gt;"",ISNUMBER(申込書!$AC$22)=TRUE,申込書!$C$49&lt;&gt;"▼プルダウンより選択してください",申込書!$C$49&lt;&gt;""),申込書!$AC$22,""),"-"))</f>
        <v/>
      </c>
      <c r="AO444" s="369"/>
      <c r="AP444" s="369"/>
      <c r="AQ444" s="370" t="str">
        <f>IF(AND(申込書!$C$49&lt;&gt;"▼プルダウンより選択してください",申込書!$C$49&lt;&gt;"",$G444&lt;&gt;"",申込書!$V$49="特定学年のみ"),"申し込みする","")</f>
        <v/>
      </c>
      <c r="AR444" s="371"/>
      <c r="AS444" s="372"/>
      <c r="AT444" s="373" t="str">
        <f>IF(AND(申込書!$C$50&lt;&gt;"▼プルダウンより選択してください",申込書!$C$50&lt;&gt;"",申込書!$K$22&lt;&gt;"YYYY/MM/DD",$G444&lt;&gt;""),申込書!$K$22,"")</f>
        <v/>
      </c>
      <c r="AU444" s="369" t="str">
        <f>IF(AT444="","",IF(INDEX('コンテンツ＆備考マスタ'!$H:$J,MATCH(学校情報!AT$3,'コンテンツ＆備考マスタ'!$H:$H,0),3)="●",IF(AND(AT444&lt;&gt;"",ISNUMBER(申込書!$AC$22)=TRUE,申込書!$C$50&lt;&gt;"▼プルダウンより選択してください",申込書!$C$50&lt;&gt;""),申込書!$AC$22,""),"-"))</f>
        <v/>
      </c>
      <c r="AV444" s="369"/>
      <c r="AW444" s="369"/>
      <c r="AX444" s="370" t="str">
        <f>IF(AND(申込書!$C$50&lt;&gt;"▼プルダウンより選択してください",申込書!$C$50&lt;&gt;"",$G444&lt;&gt;"",申込書!$V$50="特定学年のみ"),"申し込みする","")</f>
        <v/>
      </c>
      <c r="AY444" s="371"/>
      <c r="AZ444" s="372"/>
      <c r="BA444" s="373" t="str">
        <f>IF(AND(申込書!$C$51&lt;&gt;"▼プルダウンより選択してください",申込書!$C$51&lt;&gt;"",申込書!$K$22&lt;&gt;"YYYY/MM/DD",$G444&lt;&gt;""),申込書!$K$22,"")</f>
        <v/>
      </c>
      <c r="BB444" s="369" t="str">
        <f>IF(BA444="","",IF(INDEX('コンテンツ＆備考マスタ'!$H:$J,MATCH(学校情報!BA$3,'コンテンツ＆備考マスタ'!$H:$H,0),3)="●",IF(AND(BA444&lt;&gt;"",ISNUMBER(申込書!$AC$22)=TRUE,申込書!$C$51&lt;&gt;"▼プルダウンより選択してください",申込書!$C$51&lt;&gt;""),申込書!$AC$22,""),"-"))</f>
        <v/>
      </c>
      <c r="BC444" s="369"/>
      <c r="BD444" s="369"/>
      <c r="BE444" s="370" t="str">
        <f>IF(AND(申込書!$C$51&lt;&gt;"▼プルダウンより選択してください",申込書!$C$51&lt;&gt;"",$G444&lt;&gt;"",申込書!$V$51="特定学年のみ"),"申し込みする","")</f>
        <v/>
      </c>
      <c r="BF444" s="371"/>
      <c r="BG444" s="372"/>
      <c r="BH444" s="373" t="str">
        <f>IF(AND(申込書!$C$52&lt;&gt;"▼プルダウンより選択してください",申込書!$C$52&lt;&gt;"",申込書!$K$22&lt;&gt;"YYYY/MM/DD",$G444&lt;&gt;""),申込書!$K$22,"")</f>
        <v/>
      </c>
      <c r="BI444" s="369" t="str">
        <f>IF(BH444="","",IF(INDEX('コンテンツ＆備考マスタ'!$H:$J,MATCH(学校情報!BH$3,'コンテンツ＆備考マスタ'!$H:$H,0),3)="●",IF(AND(BH444&lt;&gt;"",ISNUMBER(申込書!$AC$22)=TRUE,申込書!$C$52&lt;&gt;"▼プルダウンより選択してください",申込書!$C$52&lt;&gt;""),申込書!$AC$22,""),"-"))</f>
        <v/>
      </c>
      <c r="BJ444" s="369"/>
      <c r="BK444" s="369"/>
      <c r="BL444" s="370" t="str">
        <f>IF(AND(申込書!$C$52&lt;&gt;"▼プルダウンより選択してください",申込書!$C$52&lt;&gt;"",$G444&lt;&gt;"",申込書!$V$52="特定学年のみ"),"申し込みする","")</f>
        <v/>
      </c>
      <c r="BM444" s="371"/>
      <c r="BN444" s="372"/>
      <c r="BO444" s="373" t="str">
        <f>IF(AND(申込書!$C$53&lt;&gt;"▼プルダウンより選択してください",申込書!$C$53&lt;&gt;"",申込書!$K$22&lt;&gt;"YYYY/MM/DD",$G444&lt;&gt;""),申込書!$K$22,"")</f>
        <v/>
      </c>
      <c r="BP444" s="369" t="str">
        <f>IF(BO444="","",IF(INDEX('コンテンツ＆備考マスタ'!$H:$J,MATCH(学校情報!BO$3,'コンテンツ＆備考マスタ'!$H:$H,0),3)="●",IF(AND(BO444&lt;&gt;"",ISNUMBER(申込書!$AC$22)=TRUE,申込書!$C$53&lt;&gt;"▼プルダウンより選択してください",申込書!$C$53&lt;&gt;""),申込書!$AC$22,""),"-"))</f>
        <v/>
      </c>
      <c r="BQ444" s="369"/>
      <c r="BR444" s="369"/>
      <c r="BS444" s="370" t="str">
        <f>IF(AND(申込書!$C$53&lt;&gt;"▼プルダウンより選択してください",申込書!$C$53&lt;&gt;"",$G444&lt;&gt;"",申込書!$V$53="特定学年のみ"),"申し込みする","")</f>
        <v/>
      </c>
      <c r="BT444" s="371"/>
      <c r="BU444" s="372"/>
      <c r="BV444" s="373" t="str">
        <f>IF(AND(申込書!$C$54&lt;&gt;"▼プルダウンより選択してください",申込書!$C$54&lt;&gt;"",申込書!$K$22&lt;&gt;"YYYY/MM/DD",$G444&lt;&gt;""),申込書!$K$22,"")</f>
        <v/>
      </c>
      <c r="BW444" s="369" t="str">
        <f>IF(BV444="","",IF(INDEX('コンテンツ＆備考マスタ'!$H:$J,MATCH(学校情報!BV$3,'コンテンツ＆備考マスタ'!$H:$H,0),3)="●",IF(AND(BV444&lt;&gt;"",ISNUMBER(申込書!$AC$22)=TRUE,申込書!$C$54&lt;&gt;"▼プルダウンより選択してください",申込書!$C$54&lt;&gt;""),申込書!$AC$22,""),"-"))</f>
        <v/>
      </c>
      <c r="BX444" s="369"/>
      <c r="BY444" s="369"/>
      <c r="BZ444" s="370" t="str">
        <f>IF(AND(申込書!$C$54&lt;&gt;"▼プルダウンより選択してください",申込書!$C$54&lt;&gt;"",$G444&lt;&gt;"",申込書!$V$54="特定学年のみ"),"申し込みする","")</f>
        <v/>
      </c>
      <c r="CA444" s="371"/>
      <c r="CB444" s="372"/>
      <c r="CC444" s="373" t="str">
        <f>IF(AND(申込書!$C$55&lt;&gt;"▼プルダウンより選択してください",申込書!$C$55&lt;&gt;"",申込書!$K$22&lt;&gt;"YYYY/MM/DD",$G444&lt;&gt;""),申込書!$K$22,"")</f>
        <v/>
      </c>
      <c r="CD444" s="369" t="str">
        <f>IF(CC444="","",IF(INDEX('コンテンツ＆備考マスタ'!$H:$J,MATCH(学校情報!CC$3,'コンテンツ＆備考マスタ'!$H:$H,0),3)="●",IF(AND(CC444&lt;&gt;"",ISNUMBER(申込書!$AC$22)=TRUE,申込書!$C$55&lt;&gt;"▼プルダウンより選択してください",申込書!$C$55&lt;&gt;""),申込書!$AC$22,""),"-"))</f>
        <v/>
      </c>
      <c r="CE444" s="369"/>
      <c r="CF444" s="369"/>
      <c r="CG444" s="370" t="str">
        <f>IF(AND(申込書!$C$55&lt;&gt;"▼プルダウンより選択してください",申込書!$C$55&lt;&gt;"",$G444&lt;&gt;"",申込書!$V$55="特定学年のみ"),"申し込みする","")</f>
        <v/>
      </c>
      <c r="CH444" s="371"/>
      <c r="CI444" s="372"/>
      <c r="CJ444" s="373" t="str">
        <f>IF(AND(申込書!$C$56&lt;&gt;"▼プルダウンより選択してください",申込書!$C$56&lt;&gt;"",申込書!$K$22&lt;&gt;"YYYY/MM/DD",$G444&lt;&gt;""),申込書!$K$22,"")</f>
        <v/>
      </c>
      <c r="CK444" s="369" t="str">
        <f>IF(CJ444="","",IF(INDEX('コンテンツ＆備考マスタ'!$H:$J,MATCH(学校情報!CJ$3,'コンテンツ＆備考マスタ'!$H:$H,0),3)="●",IF(AND(CJ444&lt;&gt;"",ISNUMBER(申込書!$AC$22)=TRUE,申込書!$C$56&lt;&gt;"▼プルダウンより選択してください",申込書!$C$56&lt;&gt;""),申込書!$AC$22,""),"-"))</f>
        <v/>
      </c>
      <c r="CL444" s="369"/>
      <c r="CM444" s="369"/>
      <c r="CN444" s="370" t="str">
        <f>IF(AND(申込書!$C$56&lt;&gt;"▼プルダウンより選択してください",申込書!$C$56&lt;&gt;"",$G444&lt;&gt;"",申込書!$V$56="特定学年のみ"),"申し込みする","")</f>
        <v/>
      </c>
      <c r="CO444" s="371"/>
      <c r="CP444" s="372"/>
      <c r="CQ444" s="373" t="str">
        <f>IF(AND(申込書!$C$57&lt;&gt;"▼プルダウンより選択してください",申込書!$C$57&lt;&gt;"",申込書!$K$22&lt;&gt;"YYYY/MM/DD",$G444&lt;&gt;""),申込書!$K$22,"")</f>
        <v/>
      </c>
      <c r="CR444" s="369" t="str">
        <f>IF(CQ444="","",IF(INDEX('コンテンツ＆備考マスタ'!$H:$J,MATCH(学校情報!CQ$3,'コンテンツ＆備考マスタ'!$H:$H,0),3)="●",IF(AND(CQ444&lt;&gt;"",ISNUMBER(申込書!$AC$22)=TRUE,申込書!$C$57&lt;&gt;"▼プルダウンより選択してください",申込書!$C$57&lt;&gt;""),申込書!$AC$22,""),"-"))</f>
        <v/>
      </c>
      <c r="CS444" s="369"/>
      <c r="CT444" s="369"/>
      <c r="CU444" s="369" t="str">
        <f>IF(AND(申込書!$C$57&lt;&gt;"▼プルダウンより選択してください",申込書!$C$57&lt;&gt;"",$G444&lt;&gt;"",申込書!$V$57="特定学年のみ"),"申し込みする","")</f>
        <v/>
      </c>
      <c r="CV444" s="371"/>
      <c r="CW444" s="372"/>
      <c r="CX444" s="373" t="str">
        <f>IF(AND(申込書!$C$58&lt;&gt;"▼プルダウンより選択してください",申込書!$C$58&lt;&gt;"",申込書!$K$22&lt;&gt;"YYYY/MM/DD",$G444&lt;&gt;""),申込書!$K$22,"")</f>
        <v/>
      </c>
      <c r="CY444" s="369" t="str">
        <f>IF(CX444="","",IF(INDEX('コンテンツ＆備考マスタ'!$H:$J,MATCH(学校情報!CX$3,'コンテンツ＆備考マスタ'!$H:$H,0),3)="●",IF(AND(CX444&lt;&gt;"",ISNUMBER(申込書!$AC$22)=TRUE,申込書!$C$58&lt;&gt;"▼プルダウンより選択してください",申込書!$C$58&lt;&gt;""),申込書!$AC$22,""),"-"))</f>
        <v/>
      </c>
      <c r="CZ444" s="369"/>
      <c r="DA444" s="369"/>
      <c r="DB444" s="369" t="str">
        <f>IF(AND(申込書!$C$58&lt;&gt;"▼プルダウンより選択してください",申込書!$C$58&lt;&gt;"",$G444&lt;&gt;"",申込書!$V$58="特定学年のみ"),"申し込みする","")</f>
        <v/>
      </c>
      <c r="DC444" s="371"/>
      <c r="DD444" s="372"/>
      <c r="DE444" s="373" t="str">
        <f>IF(AND(申込書!$C$59&lt;&gt;"▼プルダウンより選択してください",申込書!$C$59&lt;&gt;"",申込書!$K$22&lt;&gt;"YYYY/MM/DD",$G444&lt;&gt;""),申込書!$K$22,"")</f>
        <v/>
      </c>
      <c r="DF444" s="369" t="str">
        <f>IF(DE444="","",IF(INDEX('コンテンツ＆備考マスタ'!$H:$J,MATCH(学校情報!DE$3,'コンテンツ＆備考マスタ'!$H:$H,0),3)="●",IF(AND(DE444&lt;&gt;"",ISNUMBER(申込書!$AC$22)=TRUE,申込書!$C$59&lt;&gt;"▼プルダウンより選択してください",申込書!$C$59&lt;&gt;""),申込書!$AC$22,""),"-"))</f>
        <v/>
      </c>
      <c r="DG444" s="369"/>
      <c r="DH444" s="369"/>
      <c r="DI444" s="369" t="str">
        <f>IF(AND(申込書!$C$59&lt;&gt;"▼プルダウンより選択してください",申込書!$C$59&lt;&gt;"",$G444&lt;&gt;"",申込書!$V$59="特定学年のみ"),"申し込みする","")</f>
        <v/>
      </c>
      <c r="DJ444" s="371"/>
      <c r="DK444" s="372"/>
      <c r="DL444" s="373" t="str">
        <f>IF(AND(申込書!$C$60&lt;&gt;"▼プルダウンより選択してください",申込書!$C$60&lt;&gt;"",申込書!$K$22&lt;&gt;"YYYY/MM/DD",$G444&lt;&gt;""),申込書!$K$22,"")</f>
        <v/>
      </c>
      <c r="DM444" s="369" t="str">
        <f>IF(DL444="","",IF(INDEX('コンテンツ＆備考マスタ'!$H:$J,MATCH(学校情報!DL$3,'コンテンツ＆備考マスタ'!$H:$H,0),3)="●",IF(AND(DL444&lt;&gt;"",ISNUMBER(申込書!$AC$22)=TRUE,申込書!$C$60&lt;&gt;"▼プルダウンより選択してください",申込書!$C$60&lt;&gt;""),申込書!$AC$22,""),"-"))</f>
        <v/>
      </c>
      <c r="DN444" s="369"/>
      <c r="DO444" s="369"/>
      <c r="DP444" s="369" t="str">
        <f>IF(AND(申込書!$C$60&lt;&gt;"▼プルダウンより選択してください",申込書!$C$60&lt;&gt;"",$G444&lt;&gt;"",申込書!$V$60="特定学年のみ"),"申し込みする","")</f>
        <v/>
      </c>
      <c r="DQ444" s="371"/>
      <c r="DR444" s="372"/>
      <c r="DS444" s="373" t="str">
        <f>IF(AND(申込書!$C$61&lt;&gt;"▼プルダウンより選択してください",申込書!$C$61&lt;&gt;"",申込書!$K$22&lt;&gt;"YYYY/MM/DD",$G444&lt;&gt;""),申込書!$K$22,"")</f>
        <v/>
      </c>
      <c r="DT444" s="369" t="str">
        <f>IF(DS444="","",IF(INDEX('コンテンツ＆備考マスタ'!$H:$J,MATCH(学校情報!DS$3,'コンテンツ＆備考マスタ'!$H:$H,0),3)="●",IF(AND(DS444&lt;&gt;"",ISNUMBER(申込書!$AC$22)=TRUE,申込書!$C$61&lt;&gt;"▼プルダウンより選択してください",申込書!$C$61&lt;&gt;""),申込書!$AC$22,""),"-"))</f>
        <v/>
      </c>
      <c r="DU444" s="369"/>
      <c r="DV444" s="369"/>
      <c r="DW444" s="369" t="str">
        <f>IF(AND(申込書!$C$61&lt;&gt;"▼プルダウンより選択してください",申込書!$C$61&lt;&gt;"",$G444&lt;&gt;"",申込書!$V$61="特定学年のみ"),"申し込みする","")</f>
        <v/>
      </c>
      <c r="DX444" s="371"/>
      <c r="DY444" s="372"/>
      <c r="DZ444" s="373" t="str">
        <f>IF(AND(申込書!$C$62&lt;&gt;"▼プルダウンより選択してください",申込書!$C$62&lt;&gt;"",申込書!$K$22&lt;&gt;"YYYY/MM/DD",$G444&lt;&gt;""),申込書!$K$22,"")</f>
        <v/>
      </c>
      <c r="EA444" s="369" t="str">
        <f>IF(DZ444="","",IF(INDEX('コンテンツ＆備考マスタ'!$H:$J,MATCH(学校情報!DZ$3,'コンテンツ＆備考マスタ'!$H:$H,0),3)="●",IF(AND(DZ444&lt;&gt;"",ISNUMBER(申込書!$AC$22)=TRUE,申込書!$C$62&lt;&gt;"▼プルダウンより選択してください",申込書!$C$62&lt;&gt;""),申込書!$AC$22,""),"-"))</f>
        <v/>
      </c>
      <c r="EB444" s="369"/>
      <c r="EC444" s="369"/>
      <c r="ED444" s="370" t="str">
        <f>IF(AND(申込書!$C$62&lt;&gt;"▼プルダウンより選択してください",申込書!$C$62&lt;&gt;"",$G444&lt;&gt;"",申込書!$V$62="特定学年のみ"),"申し込みする","")</f>
        <v/>
      </c>
      <c r="EE444" s="371"/>
      <c r="EF444" s="372"/>
      <c r="EG444" s="373" t="str">
        <f>IF(AND(申込書!$C$63&lt;&gt;"▼プルダウンより選択してください",申込書!$C$63&lt;&gt;"",申込書!$K$22&lt;&gt;"YYYY/MM/DD",$G444&lt;&gt;""),申込書!$K$22,"")</f>
        <v/>
      </c>
      <c r="EH444" s="369" t="str">
        <f>IF(EG444="","",IF(INDEX('コンテンツ＆備考マスタ'!$H:$J,MATCH(学校情報!EG$3,'コンテンツ＆備考マスタ'!$H:$H,0),3)="●",IF(AND(EG444&lt;&gt;"",ISNUMBER(申込書!$AC$22)=TRUE,申込書!$C$63&lt;&gt;"▼プルダウンより選択してください",申込書!$C$63&lt;&gt;""),申込書!$AC$22,""),"-"))</f>
        <v/>
      </c>
      <c r="EI444" s="369"/>
      <c r="EJ444" s="369"/>
      <c r="EK444" s="370" t="str">
        <f>IF(AND(申込書!$C$63&lt;&gt;"▼プルダウンより選択してください",申込書!$C$63&lt;&gt;"",$G444&lt;&gt;"",申込書!$V$63="特定学年のみ"),"申し込みする","")</f>
        <v/>
      </c>
      <c r="EL444" s="371"/>
      <c r="EM444" s="372"/>
      <c r="EN444" s="373" t="str">
        <f>IF(AND(申込書!$C$64&lt;&gt;"▼プルダウンより選択してください",申込書!$C$64&lt;&gt;"",申込書!$K$22&lt;&gt;"YYYY/MM/DD",$G444&lt;&gt;""),申込書!$K$22,"")</f>
        <v/>
      </c>
      <c r="EO444" s="369" t="str">
        <f>IF(EN444="","",IF(INDEX('コンテンツ＆備考マスタ'!$H:$J,MATCH(学校情報!EN$3,'コンテンツ＆備考マスタ'!$H:$H,0),3)="●",IF(AND(EN444&lt;&gt;"",ISNUMBER(申込書!$AC$22)=TRUE,申込書!$C$64&lt;&gt;"▼プルダウンより選択してください",申込書!$C$64&lt;&gt;""),申込書!$AC$22,""),"-"))</f>
        <v/>
      </c>
      <c r="EP444" s="369"/>
      <c r="EQ444" s="369"/>
      <c r="ER444" s="370" t="str">
        <f>IF(AND(申込書!$C$64&lt;&gt;"▼プルダウンより選択してください",申込書!$C$64&lt;&gt;"",$G444&lt;&gt;"",申込書!$V$64="特定学年のみ"),"申し込みする","")</f>
        <v/>
      </c>
      <c r="ES444" s="371"/>
      <c r="ET444" s="372"/>
      <c r="EU444" s="373" t="str">
        <f>IF(AND(申込書!$C$65&lt;&gt;"▼プルダウンより選択してください",申込書!$C$65&lt;&gt;"",申込書!$K$22&lt;&gt;"YYYY/MM/DD",$G444&lt;&gt;""),申込書!$K$22,"")</f>
        <v/>
      </c>
      <c r="EV444" s="369" t="str">
        <f>IF(EU444="","",IF(INDEX('コンテンツ＆備考マスタ'!$H:$J,MATCH(学校情報!EU$3,'コンテンツ＆備考マスタ'!$H:$H,0),3)="●",IF(AND(EU444&lt;&gt;"",ISNUMBER(申込書!$AC$22)=TRUE,申込書!$C$65&lt;&gt;"▼プルダウンより選択してください",申込書!$C$65&lt;&gt;""),申込書!$AC$22,""),"-"))</f>
        <v/>
      </c>
      <c r="EW444" s="369"/>
      <c r="EX444" s="369"/>
      <c r="EY444" s="370" t="str">
        <f>IF(AND(申込書!$C$65&lt;&gt;"▼プルダウンより選択してください",申込書!$C$65&lt;&gt;"",$G444&lt;&gt;"",申込書!$V$65="特定学年のみ"),"申し込みする","")</f>
        <v/>
      </c>
      <c r="EZ444" s="371"/>
      <c r="FA444" s="372"/>
      <c r="FB444" s="373" t="str">
        <f>IF(AND(申込書!$C$66&lt;&gt;"▼プルダウンより選択してください",申込書!$C$66&lt;&gt;"",申込書!$K$22&lt;&gt;"YYYY/MM/DD",$G444&lt;&gt;""),申込書!$K$22,"")</f>
        <v/>
      </c>
      <c r="FC444" s="369" t="str">
        <f>IF(FB444="","",IF(INDEX('コンテンツ＆備考マスタ'!$H:$J,MATCH(学校情報!FB$3,'コンテンツ＆備考マスタ'!$H:$H,0),3)="●",IF(AND(FB444&lt;&gt;"",ISNUMBER(申込書!$AC$22)=TRUE,申込書!$C$66&lt;&gt;"▼プルダウンより選択してください",申込書!$C$66&lt;&gt;""),申込書!$AC$22,""),"-"))</f>
        <v/>
      </c>
      <c r="FD444" s="369"/>
      <c r="FE444" s="369"/>
      <c r="FF444" s="370" t="str">
        <f>IF(AND(申込書!$C$66&lt;&gt;"▼プルダウンより選択してください",申込書!$C$66&lt;&gt;"",$G444&lt;&gt;"",申込書!$V$66="特定学年のみ"),"申し込みする","")</f>
        <v/>
      </c>
      <c r="FG444" s="371"/>
      <c r="FH444" s="372"/>
      <c r="FI444" s="373" t="str">
        <f>IF(AND(申込書!$C$67&lt;&gt;"▼プルダウンより選択してください",申込書!$C$67&lt;&gt;"",申込書!$K$22&lt;&gt;"YYYY/MM/DD",$G444&lt;&gt;""),申込書!$K$22,"")</f>
        <v/>
      </c>
      <c r="FJ444" s="369" t="str">
        <f>IF(FI444="","",IF(INDEX('コンテンツ＆備考マスタ'!$H:$J,MATCH(学校情報!FI$3,'コンテンツ＆備考マスタ'!$H:$H,0),3)="●",IF(AND(FI444&lt;&gt;"",ISNUMBER(申込書!$AC$22)=TRUE,申込書!$C$67&lt;&gt;"▼プルダウンより選択してください",申込書!$C$67&lt;&gt;""),申込書!$AC$22,""),"-"))</f>
        <v/>
      </c>
      <c r="FK444" s="369"/>
      <c r="FL444" s="369"/>
      <c r="FM444" s="370" t="str">
        <f>IF(AND(申込書!$C$67&lt;&gt;"▼プルダウンより選択してください",申込書!$C$67&lt;&gt;"",$G444&lt;&gt;"",申込書!$V$67="特定学年のみ"),"申し込みする","")</f>
        <v/>
      </c>
      <c r="FN444" s="371"/>
      <c r="FO444" s="372"/>
      <c r="FP444" s="373" t="str">
        <f>IF(AND(申込書!$C$68&lt;&gt;"▼プルダウンより選択してください",申込書!$C$68&lt;&gt;"",申込書!$K$22&lt;&gt;"YYYY/MM/DD",$G444&lt;&gt;""),申込書!$K$22,"")</f>
        <v/>
      </c>
      <c r="FQ444" s="369" t="str">
        <f>IF(FP444="","",IF(INDEX('コンテンツ＆備考マスタ'!$H:$J,MATCH(学校情報!FP$3,'コンテンツ＆備考マスタ'!$H:$H,0),3)="●",IF(AND(FP444&lt;&gt;"",ISNUMBER(申込書!$AC$22)=TRUE,申込書!$C$68&lt;&gt;"▼プルダウンより選択してください",申込書!$C$68&lt;&gt;""),申込書!$AC$22,""),"-"))</f>
        <v/>
      </c>
      <c r="FR444" s="369"/>
      <c r="FS444" s="369"/>
      <c r="FT444" s="370" t="str">
        <f>IF(AND(申込書!$C$68&lt;&gt;"▼プルダウンより選択してください",申込書!$C$68&lt;&gt;"",$G444&lt;&gt;"",申込書!$V$68="特定学年のみ"),"申し込みする","")</f>
        <v/>
      </c>
      <c r="FU444" s="371"/>
      <c r="FV444" s="372"/>
      <c r="FW444" s="373" t="str">
        <f>IF(AND(申込書!$C$69&lt;&gt;"▼プルダウンより選択してください",申込書!$C$69&lt;&gt;"",申込書!$K$22&lt;&gt;"YYYY/MM/DD",$G444&lt;&gt;""),申込書!$K$22,"")</f>
        <v/>
      </c>
      <c r="FX444" s="369" t="str">
        <f>IF(FW444="","",IF(INDEX('コンテンツ＆備考マスタ'!$H:$J,MATCH(学校情報!FW$3,'コンテンツ＆備考マスタ'!$H:$H,0),3)="●",IF(AND(FW444&lt;&gt;"",ISNUMBER(申込書!$AC$22)=TRUE,申込書!$C$69&lt;&gt;"▼プルダウンより選択してください",申込書!$C$69&lt;&gt;""),申込書!$AC$22,""),"-"))</f>
        <v/>
      </c>
      <c r="FY444" s="369"/>
      <c r="FZ444" s="369"/>
      <c r="GA444" s="370" t="str">
        <f>IF(AND(申込書!$C$69&lt;&gt;"▼プルダウンより選択してください",申込書!$C$69&lt;&gt;"",$G444&lt;&gt;"",申込書!$V$69="特定学年のみ"),"申し込みする","")</f>
        <v/>
      </c>
      <c r="GB444" s="371"/>
      <c r="GC444" s="372"/>
      <c r="GD444" s="373" t="str">
        <f>IF(AND(申込書!$C$70&lt;&gt;"▼プルダウンより選択してください",申込書!$C$70&lt;&gt;"",申込書!$K$22&lt;&gt;"YYYY/MM/DD",$G444&lt;&gt;""),申込書!$K$22,"")</f>
        <v/>
      </c>
      <c r="GE444" s="369" t="str">
        <f>IF(GD444="","",IF(INDEX('コンテンツ＆備考マスタ'!$H:$J,MATCH(学校情報!GD$3,'コンテンツ＆備考マスタ'!$H:$H,0),3)="●",IF(AND(GD444&lt;&gt;"",ISNUMBER(申込書!$AC$22)=TRUE,申込書!$C$70&lt;&gt;"▼プルダウンより選択してください",申込書!$C$70&lt;&gt;""),申込書!$AC$22,""),"-"))</f>
        <v/>
      </c>
      <c r="GF444" s="369"/>
      <c r="GG444" s="369"/>
      <c r="GH444" s="370" t="str">
        <f>IF(AND(申込書!$C$70&lt;&gt;"▼プルダウンより選択してください",申込書!$C$70&lt;&gt;"",$G444&lt;&gt;"",申込書!$V$70="特定学年のみ"),"申し込みする","")</f>
        <v/>
      </c>
      <c r="GI444" s="371"/>
      <c r="GJ444" s="372"/>
      <c r="GK444" s="373" t="str">
        <f>IF(AND(申込書!$C$71&lt;&gt;"▼プルダウンより選択してください",申込書!$C$71&lt;&gt;"",申込書!$K$22&lt;&gt;"YYYY/MM/DD",$G444&lt;&gt;""),申込書!$K$22,"")</f>
        <v/>
      </c>
      <c r="GL444" s="369" t="str">
        <f>IF(GK444="","",IF(INDEX('コンテンツ＆備考マスタ'!$H:$J,MATCH(学校情報!GK$3,'コンテンツ＆備考マスタ'!$H:$H,0),3)="●",IF(AND(GK444&lt;&gt;"",ISNUMBER(申込書!$AC$22)=TRUE,申込書!$C$71&lt;&gt;"▼プルダウンより選択してください",申込書!$C$71&lt;&gt;""),申込書!$AC$22,""),"-"))</f>
        <v/>
      </c>
      <c r="GM444" s="369"/>
      <c r="GN444" s="369"/>
      <c r="GO444" s="370" t="str">
        <f>IF(AND(申込書!$C$71&lt;&gt;"▼プルダウンより選択してください",申込書!$C$71&lt;&gt;"",$G444&lt;&gt;"",申込書!$V$71="特定学年のみ"),"申し込みする","")</f>
        <v/>
      </c>
      <c r="GP444" s="371"/>
      <c r="GQ444" s="372"/>
      <c r="GR444" s="373" t="str">
        <f>IF(AND(申込書!$C$72&lt;&gt;"▼プルダウンより選択してください",申込書!$C$72&lt;&gt;"",申込書!$K$22&lt;&gt;"YYYY/MM/DD",$G444&lt;&gt;""),申込書!$K$22,"")</f>
        <v/>
      </c>
      <c r="GS444" s="369" t="str">
        <f>IF(GR444="","",IF(INDEX('コンテンツ＆備考マスタ'!$H:$J,MATCH(学校情報!GR$3,'コンテンツ＆備考マスタ'!$H:$H,0),3)="●",IF(AND(GR444&lt;&gt;"",ISNUMBER(申込書!$AC$22)=TRUE,申込書!$C$72&lt;&gt;"▼プルダウンより選択してください",申込書!$C$72&lt;&gt;""),申込書!$AC$22,""),"-"))</f>
        <v/>
      </c>
      <c r="GT444" s="369"/>
      <c r="GU444" s="369"/>
      <c r="GV444" s="370" t="str">
        <f>IF(AND(申込書!$C$72&lt;&gt;"▼プルダウンより選択してください",申込書!$C$72&lt;&gt;"",$G444&lt;&gt;"",申込書!$V$72="特定学年のみ"),"申し込みする","")</f>
        <v/>
      </c>
      <c r="GW444" s="371"/>
      <c r="GX444" s="372"/>
      <c r="GY444" s="373" t="str">
        <f>IF(AND(申込書!$C$73&lt;&gt;"▼プルダウンより選択してください",申込書!$C$73&lt;&gt;"",申込書!$K$22&lt;&gt;"YYYY/MM/DD",$G444&lt;&gt;""),申込書!$K$22,"")</f>
        <v/>
      </c>
      <c r="GZ444" s="369" t="str">
        <f>IF(GY444="","",IF(INDEX('コンテンツ＆備考マスタ'!$H:$J,MATCH(学校情報!GY$3,'コンテンツ＆備考マスタ'!$H:$H,0),3)="●",IF(AND(GY444&lt;&gt;"",ISNUMBER(申込書!$AC$22)=TRUE,申込書!$C$73&lt;&gt;"▼プルダウンより選択してください",申込書!$C$73&lt;&gt;""),申込書!$AC$22,""),"-"))</f>
        <v/>
      </c>
      <c r="HA444" s="369"/>
      <c r="HB444" s="369"/>
      <c r="HC444" s="370" t="str">
        <f>IF(AND(申込書!$C$73&lt;&gt;"▼プルダウンより選択してください",申込書!$C$73&lt;&gt;"",$G444&lt;&gt;"",申込書!$V$73="特定学年のみ"),"申し込みする","")</f>
        <v/>
      </c>
      <c r="HD444" s="371"/>
      <c r="HE444" s="372"/>
      <c r="HF444" s="373" t="str">
        <f>IF(AND(申込書!$C$74&lt;&gt;"▼プルダウンより選択してください",申込書!$C$74&lt;&gt;"",申込書!$K$22&lt;&gt;"YYYY/MM/DD",$G444&lt;&gt;""),申込書!$K$22,"")</f>
        <v/>
      </c>
      <c r="HG444" s="369" t="str">
        <f>IF(HF444="","",IF(INDEX('コンテンツ＆備考マスタ'!$H:$J,MATCH(学校情報!HF$3,'コンテンツ＆備考マスタ'!$H:$H,0),3)="●",IF(AND(HF444&lt;&gt;"",ISNUMBER(申込書!$AC$22)=TRUE,申込書!$C$74&lt;&gt;"▼プルダウンより選択してください",申込書!$C$74&lt;&gt;""),申込書!$AC$22,""),"-"))</f>
        <v/>
      </c>
      <c r="HH444" s="369"/>
      <c r="HI444" s="369"/>
      <c r="HJ444" s="370" t="str">
        <f>IF(AND(申込書!$C$74&lt;&gt;"▼プルダウンより選択してください",申込書!$C$74&lt;&gt;"",$G444&lt;&gt;"",申込書!$V$74="特定学年のみ"),"申し込みする","")</f>
        <v/>
      </c>
      <c r="HK444" s="371"/>
      <c r="HL444" s="372"/>
      <c r="HM444" s="373" t="str">
        <f>IF(AND(申込書!$C$75&lt;&gt;"▼プルダウンより選択してください",申込書!$C$75&lt;&gt;"",申込書!$K$22&lt;&gt;"YYYY/MM/DD",$G444&lt;&gt;""),申込書!$K$22,"")</f>
        <v/>
      </c>
      <c r="HN444" s="369" t="str">
        <f>IF(HM444="","",IF(INDEX('コンテンツ＆備考マスタ'!$H:$J,MATCH(学校情報!HM$3,'コンテンツ＆備考マスタ'!$H:$H,0),3)="●",IF(AND(HM444&lt;&gt;"",ISNUMBER(申込書!$AC$22)=TRUE,申込書!$C$75&lt;&gt;"▼プルダウンより選択してください",申込書!$C$75&lt;&gt;""),申込書!$AC$22,""),"-"))</f>
        <v/>
      </c>
      <c r="HO444" s="369"/>
      <c r="HP444" s="369"/>
      <c r="HQ444" s="370" t="str">
        <f>IF(AND(申込書!$C$75&lt;&gt;"▼プルダウンより選択してください",申込書!$C$75&lt;&gt;"",$G444&lt;&gt;"",申込書!$V$75="特定学年のみ"),"申し込みする","")</f>
        <v/>
      </c>
      <c r="HR444" s="371"/>
      <c r="HS444" s="371"/>
      <c r="HT444" s="374" t="str">
        <f>IF(AND(申込書!$C$76&lt;&gt;"▼プルダウンより選択してください",申込書!$C$76&lt;&gt;"",申込書!$K$22&lt;&gt;"YYYY/MM/DD",$G444&lt;&gt;""),申込書!$K$22,"")</f>
        <v/>
      </c>
      <c r="HU444" s="369" t="str">
        <f>IF(HT444="","",IF(INDEX('コンテンツ＆備考マスタ'!$H:$J,MATCH(学校情報!HT$3,'コンテンツ＆備考マスタ'!$H:$H,0),3)="●",IF(AND(HT444&lt;&gt;"",ISNUMBER(申込書!$AC$22)=TRUE,申込書!$C$76&lt;&gt;"▼プルダウンより選択してください",申込書!$C$76&lt;&gt;""),申込書!$AC$22,""),"-"))</f>
        <v/>
      </c>
      <c r="HV444" s="369"/>
      <c r="HW444" s="369"/>
      <c r="HX444" s="370" t="str">
        <f>IF(AND(申込書!$C$76&lt;&gt;"▼プルダウンより選択してください",申込書!$C$76&lt;&gt;"",$G444&lt;&gt;"",申込書!$V$76="特定学年のみ"),"申し込みする","")</f>
        <v/>
      </c>
      <c r="HY444" s="371"/>
      <c r="HZ444" s="372"/>
      <c r="IA444" s="69"/>
    </row>
    <row r="445" spans="2:235" ht="26.85" hidden="1" customHeight="1" outlineLevel="1">
      <c r="B445" s="365">
        <f t="shared" si="18"/>
        <v>440</v>
      </c>
      <c r="C445" s="55"/>
      <c r="D445" s="56"/>
      <c r="E445" s="154"/>
      <c r="F445" s="57"/>
      <c r="G445" s="58"/>
      <c r="H445" s="59"/>
      <c r="I445" s="60"/>
      <c r="J445" s="61"/>
      <c r="K445" s="366" t="str">
        <f t="shared" si="19"/>
        <v/>
      </c>
      <c r="L445" s="62"/>
      <c r="M445" s="322"/>
      <c r="N445" s="63"/>
      <c r="O445" s="64"/>
      <c r="P445" s="367" t="str">
        <f t="shared" si="20"/>
        <v/>
      </c>
      <c r="Q445" s="65"/>
      <c r="R445" s="66"/>
      <c r="S445" s="67"/>
      <c r="T445" s="68"/>
      <c r="U445" s="68"/>
      <c r="V445" s="68"/>
      <c r="W445" s="66"/>
      <c r="X445" s="281"/>
      <c r="Y445" s="368" t="str">
        <f>IF(AND(申込書!$C$47&lt;&gt;"▼プルダウンより選択してください",申込書!$C$47&lt;&gt;"",申込書!$K$22&lt;&gt;"YYYY/MM/DD",$G445&lt;&gt;""),申込書!$K$22,"")</f>
        <v/>
      </c>
      <c r="Z445" s="369" t="str">
        <f>IF(Y445="","",IF(INDEX('コンテンツ＆備考マスタ'!$H:$J,MATCH(学校情報!Y$3,'コンテンツ＆備考マスタ'!$H:$H,0),3)="●",IF(AND(Y445&lt;&gt;"",ISNUMBER(申込書!$AC$22)=TRUE,申込書!$C$47&lt;&gt;"▼プルダウンより選択してください",申込書!$C$47&lt;&gt;""),申込書!$AC$22,""),"-"))</f>
        <v/>
      </c>
      <c r="AA445" s="369"/>
      <c r="AB445" s="369"/>
      <c r="AC445" s="370" t="str">
        <f>IF(AND(申込書!$C$47&lt;&gt;"▼プルダウンより選択してください",申込書!$C$47&lt;&gt;"",$G445&lt;&gt;"",申込書!$V$47="特定学年のみ"),"申し込みする","")</f>
        <v/>
      </c>
      <c r="AD445" s="371"/>
      <c r="AE445" s="372"/>
      <c r="AF445" s="373" t="str">
        <f>IF(AND(申込書!$C$48&lt;&gt;"▼プルダウンより選択してください",申込書!$C$48&lt;&gt;"",申込書!$K$22&lt;&gt;"YYYY/MM/DD",$G445&lt;&gt;""),申込書!$K$22,"")</f>
        <v/>
      </c>
      <c r="AG445" s="369" t="str">
        <f>IF(AF445="","",IF(INDEX('コンテンツ＆備考マスタ'!$H:$J,MATCH(学校情報!AF$3,'コンテンツ＆備考マスタ'!$H:$H,0),3)="●",IF(AND(AF445&lt;&gt;"",ISNUMBER(申込書!$AC$22)=TRUE,申込書!$C$48&lt;&gt;"▼プルダウンより選択してください",申込書!$C$48&lt;&gt;""),申込書!$AC$22,""),"-"))</f>
        <v/>
      </c>
      <c r="AH445" s="369"/>
      <c r="AI445" s="369"/>
      <c r="AJ445" s="370" t="str">
        <f>IF(AND(申込書!$C$48&lt;&gt;"▼プルダウンより選択してください",申込書!$C$48&lt;&gt;"",$G445&lt;&gt;"",申込書!$V$48="特定学年のみ"),"申し込みする","")</f>
        <v/>
      </c>
      <c r="AK445" s="371"/>
      <c r="AL445" s="372"/>
      <c r="AM445" s="373" t="str">
        <f>IF(AND(申込書!$C$49&lt;&gt;"▼プルダウンより選択してください",申込書!$C$49&lt;&gt;"",申込書!$K$22&lt;&gt;"YYYY/MM/DD",$G445&lt;&gt;""),申込書!$K$22,"")</f>
        <v/>
      </c>
      <c r="AN445" s="369" t="str">
        <f>IF(AM445="","",IF(INDEX('コンテンツ＆備考マスタ'!$H:$J,MATCH(学校情報!AM$3,'コンテンツ＆備考マスタ'!$H:$H,0),3)="●",IF(AND(AM445&lt;&gt;"",ISNUMBER(申込書!$AC$22)=TRUE,申込書!$C$49&lt;&gt;"▼プルダウンより選択してください",申込書!$C$49&lt;&gt;""),申込書!$AC$22,""),"-"))</f>
        <v/>
      </c>
      <c r="AO445" s="369"/>
      <c r="AP445" s="369"/>
      <c r="AQ445" s="370" t="str">
        <f>IF(AND(申込書!$C$49&lt;&gt;"▼プルダウンより選択してください",申込書!$C$49&lt;&gt;"",$G445&lt;&gt;"",申込書!$V$49="特定学年のみ"),"申し込みする","")</f>
        <v/>
      </c>
      <c r="AR445" s="371"/>
      <c r="AS445" s="372"/>
      <c r="AT445" s="373" t="str">
        <f>IF(AND(申込書!$C$50&lt;&gt;"▼プルダウンより選択してください",申込書!$C$50&lt;&gt;"",申込書!$K$22&lt;&gt;"YYYY/MM/DD",$G445&lt;&gt;""),申込書!$K$22,"")</f>
        <v/>
      </c>
      <c r="AU445" s="369" t="str">
        <f>IF(AT445="","",IF(INDEX('コンテンツ＆備考マスタ'!$H:$J,MATCH(学校情報!AT$3,'コンテンツ＆備考マスタ'!$H:$H,0),3)="●",IF(AND(AT445&lt;&gt;"",ISNUMBER(申込書!$AC$22)=TRUE,申込書!$C$50&lt;&gt;"▼プルダウンより選択してください",申込書!$C$50&lt;&gt;""),申込書!$AC$22,""),"-"))</f>
        <v/>
      </c>
      <c r="AV445" s="369"/>
      <c r="AW445" s="369"/>
      <c r="AX445" s="370" t="str">
        <f>IF(AND(申込書!$C$50&lt;&gt;"▼プルダウンより選択してください",申込書!$C$50&lt;&gt;"",$G445&lt;&gt;"",申込書!$V$50="特定学年のみ"),"申し込みする","")</f>
        <v/>
      </c>
      <c r="AY445" s="371"/>
      <c r="AZ445" s="372"/>
      <c r="BA445" s="373" t="str">
        <f>IF(AND(申込書!$C$51&lt;&gt;"▼プルダウンより選択してください",申込書!$C$51&lt;&gt;"",申込書!$K$22&lt;&gt;"YYYY/MM/DD",$G445&lt;&gt;""),申込書!$K$22,"")</f>
        <v/>
      </c>
      <c r="BB445" s="369" t="str">
        <f>IF(BA445="","",IF(INDEX('コンテンツ＆備考マスタ'!$H:$J,MATCH(学校情報!BA$3,'コンテンツ＆備考マスタ'!$H:$H,0),3)="●",IF(AND(BA445&lt;&gt;"",ISNUMBER(申込書!$AC$22)=TRUE,申込書!$C$51&lt;&gt;"▼プルダウンより選択してください",申込書!$C$51&lt;&gt;""),申込書!$AC$22,""),"-"))</f>
        <v/>
      </c>
      <c r="BC445" s="369"/>
      <c r="BD445" s="369"/>
      <c r="BE445" s="370" t="str">
        <f>IF(AND(申込書!$C$51&lt;&gt;"▼プルダウンより選択してください",申込書!$C$51&lt;&gt;"",$G445&lt;&gt;"",申込書!$V$51="特定学年のみ"),"申し込みする","")</f>
        <v/>
      </c>
      <c r="BF445" s="371"/>
      <c r="BG445" s="372"/>
      <c r="BH445" s="373" t="str">
        <f>IF(AND(申込書!$C$52&lt;&gt;"▼プルダウンより選択してください",申込書!$C$52&lt;&gt;"",申込書!$K$22&lt;&gt;"YYYY/MM/DD",$G445&lt;&gt;""),申込書!$K$22,"")</f>
        <v/>
      </c>
      <c r="BI445" s="369" t="str">
        <f>IF(BH445="","",IF(INDEX('コンテンツ＆備考マスタ'!$H:$J,MATCH(学校情報!BH$3,'コンテンツ＆備考マスタ'!$H:$H,0),3)="●",IF(AND(BH445&lt;&gt;"",ISNUMBER(申込書!$AC$22)=TRUE,申込書!$C$52&lt;&gt;"▼プルダウンより選択してください",申込書!$C$52&lt;&gt;""),申込書!$AC$22,""),"-"))</f>
        <v/>
      </c>
      <c r="BJ445" s="369"/>
      <c r="BK445" s="369"/>
      <c r="BL445" s="370" t="str">
        <f>IF(AND(申込書!$C$52&lt;&gt;"▼プルダウンより選択してください",申込書!$C$52&lt;&gt;"",$G445&lt;&gt;"",申込書!$V$52="特定学年のみ"),"申し込みする","")</f>
        <v/>
      </c>
      <c r="BM445" s="371"/>
      <c r="BN445" s="372"/>
      <c r="BO445" s="373" t="str">
        <f>IF(AND(申込書!$C$53&lt;&gt;"▼プルダウンより選択してください",申込書!$C$53&lt;&gt;"",申込書!$K$22&lt;&gt;"YYYY/MM/DD",$G445&lt;&gt;""),申込書!$K$22,"")</f>
        <v/>
      </c>
      <c r="BP445" s="369" t="str">
        <f>IF(BO445="","",IF(INDEX('コンテンツ＆備考マスタ'!$H:$J,MATCH(学校情報!BO$3,'コンテンツ＆備考マスタ'!$H:$H,0),3)="●",IF(AND(BO445&lt;&gt;"",ISNUMBER(申込書!$AC$22)=TRUE,申込書!$C$53&lt;&gt;"▼プルダウンより選択してください",申込書!$C$53&lt;&gt;""),申込書!$AC$22,""),"-"))</f>
        <v/>
      </c>
      <c r="BQ445" s="369"/>
      <c r="BR445" s="369"/>
      <c r="BS445" s="370" t="str">
        <f>IF(AND(申込書!$C$53&lt;&gt;"▼プルダウンより選択してください",申込書!$C$53&lt;&gt;"",$G445&lt;&gt;"",申込書!$V$53="特定学年のみ"),"申し込みする","")</f>
        <v/>
      </c>
      <c r="BT445" s="371"/>
      <c r="BU445" s="372"/>
      <c r="BV445" s="373" t="str">
        <f>IF(AND(申込書!$C$54&lt;&gt;"▼プルダウンより選択してください",申込書!$C$54&lt;&gt;"",申込書!$K$22&lt;&gt;"YYYY/MM/DD",$G445&lt;&gt;""),申込書!$K$22,"")</f>
        <v/>
      </c>
      <c r="BW445" s="369" t="str">
        <f>IF(BV445="","",IF(INDEX('コンテンツ＆備考マスタ'!$H:$J,MATCH(学校情報!BV$3,'コンテンツ＆備考マスタ'!$H:$H,0),3)="●",IF(AND(BV445&lt;&gt;"",ISNUMBER(申込書!$AC$22)=TRUE,申込書!$C$54&lt;&gt;"▼プルダウンより選択してください",申込書!$C$54&lt;&gt;""),申込書!$AC$22,""),"-"))</f>
        <v/>
      </c>
      <c r="BX445" s="369"/>
      <c r="BY445" s="369"/>
      <c r="BZ445" s="370" t="str">
        <f>IF(AND(申込書!$C$54&lt;&gt;"▼プルダウンより選択してください",申込書!$C$54&lt;&gt;"",$G445&lt;&gt;"",申込書!$V$54="特定学年のみ"),"申し込みする","")</f>
        <v/>
      </c>
      <c r="CA445" s="371"/>
      <c r="CB445" s="372"/>
      <c r="CC445" s="373" t="str">
        <f>IF(AND(申込書!$C$55&lt;&gt;"▼プルダウンより選択してください",申込書!$C$55&lt;&gt;"",申込書!$K$22&lt;&gt;"YYYY/MM/DD",$G445&lt;&gt;""),申込書!$K$22,"")</f>
        <v/>
      </c>
      <c r="CD445" s="369" t="str">
        <f>IF(CC445="","",IF(INDEX('コンテンツ＆備考マスタ'!$H:$J,MATCH(学校情報!CC$3,'コンテンツ＆備考マスタ'!$H:$H,0),3)="●",IF(AND(CC445&lt;&gt;"",ISNUMBER(申込書!$AC$22)=TRUE,申込書!$C$55&lt;&gt;"▼プルダウンより選択してください",申込書!$C$55&lt;&gt;""),申込書!$AC$22,""),"-"))</f>
        <v/>
      </c>
      <c r="CE445" s="369"/>
      <c r="CF445" s="369"/>
      <c r="CG445" s="370" t="str">
        <f>IF(AND(申込書!$C$55&lt;&gt;"▼プルダウンより選択してください",申込書!$C$55&lt;&gt;"",$G445&lt;&gt;"",申込書!$V$55="特定学年のみ"),"申し込みする","")</f>
        <v/>
      </c>
      <c r="CH445" s="371"/>
      <c r="CI445" s="372"/>
      <c r="CJ445" s="373" t="str">
        <f>IF(AND(申込書!$C$56&lt;&gt;"▼プルダウンより選択してください",申込書!$C$56&lt;&gt;"",申込書!$K$22&lt;&gt;"YYYY/MM/DD",$G445&lt;&gt;""),申込書!$K$22,"")</f>
        <v/>
      </c>
      <c r="CK445" s="369" t="str">
        <f>IF(CJ445="","",IF(INDEX('コンテンツ＆備考マスタ'!$H:$J,MATCH(学校情報!CJ$3,'コンテンツ＆備考マスタ'!$H:$H,0),3)="●",IF(AND(CJ445&lt;&gt;"",ISNUMBER(申込書!$AC$22)=TRUE,申込書!$C$56&lt;&gt;"▼プルダウンより選択してください",申込書!$C$56&lt;&gt;""),申込書!$AC$22,""),"-"))</f>
        <v/>
      </c>
      <c r="CL445" s="369"/>
      <c r="CM445" s="369"/>
      <c r="CN445" s="370" t="str">
        <f>IF(AND(申込書!$C$56&lt;&gt;"▼プルダウンより選択してください",申込書!$C$56&lt;&gt;"",$G445&lt;&gt;"",申込書!$V$56="特定学年のみ"),"申し込みする","")</f>
        <v/>
      </c>
      <c r="CO445" s="371"/>
      <c r="CP445" s="372"/>
      <c r="CQ445" s="373" t="str">
        <f>IF(AND(申込書!$C$57&lt;&gt;"▼プルダウンより選択してください",申込書!$C$57&lt;&gt;"",申込書!$K$22&lt;&gt;"YYYY/MM/DD",$G445&lt;&gt;""),申込書!$K$22,"")</f>
        <v/>
      </c>
      <c r="CR445" s="369" t="str">
        <f>IF(CQ445="","",IF(INDEX('コンテンツ＆備考マスタ'!$H:$J,MATCH(学校情報!CQ$3,'コンテンツ＆備考マスタ'!$H:$H,0),3)="●",IF(AND(CQ445&lt;&gt;"",ISNUMBER(申込書!$AC$22)=TRUE,申込書!$C$57&lt;&gt;"▼プルダウンより選択してください",申込書!$C$57&lt;&gt;""),申込書!$AC$22,""),"-"))</f>
        <v/>
      </c>
      <c r="CS445" s="369"/>
      <c r="CT445" s="369"/>
      <c r="CU445" s="369" t="str">
        <f>IF(AND(申込書!$C$57&lt;&gt;"▼プルダウンより選択してください",申込書!$C$57&lt;&gt;"",$G445&lt;&gt;"",申込書!$V$57="特定学年のみ"),"申し込みする","")</f>
        <v/>
      </c>
      <c r="CV445" s="371"/>
      <c r="CW445" s="372"/>
      <c r="CX445" s="373" t="str">
        <f>IF(AND(申込書!$C$58&lt;&gt;"▼プルダウンより選択してください",申込書!$C$58&lt;&gt;"",申込書!$K$22&lt;&gt;"YYYY/MM/DD",$G445&lt;&gt;""),申込書!$K$22,"")</f>
        <v/>
      </c>
      <c r="CY445" s="369" t="str">
        <f>IF(CX445="","",IF(INDEX('コンテンツ＆備考マスタ'!$H:$J,MATCH(学校情報!CX$3,'コンテンツ＆備考マスタ'!$H:$H,0),3)="●",IF(AND(CX445&lt;&gt;"",ISNUMBER(申込書!$AC$22)=TRUE,申込書!$C$58&lt;&gt;"▼プルダウンより選択してください",申込書!$C$58&lt;&gt;""),申込書!$AC$22,""),"-"))</f>
        <v/>
      </c>
      <c r="CZ445" s="369"/>
      <c r="DA445" s="369"/>
      <c r="DB445" s="369" t="str">
        <f>IF(AND(申込書!$C$58&lt;&gt;"▼プルダウンより選択してください",申込書!$C$58&lt;&gt;"",$G445&lt;&gt;"",申込書!$V$58="特定学年のみ"),"申し込みする","")</f>
        <v/>
      </c>
      <c r="DC445" s="371"/>
      <c r="DD445" s="372"/>
      <c r="DE445" s="373" t="str">
        <f>IF(AND(申込書!$C$59&lt;&gt;"▼プルダウンより選択してください",申込書!$C$59&lt;&gt;"",申込書!$K$22&lt;&gt;"YYYY/MM/DD",$G445&lt;&gt;""),申込書!$K$22,"")</f>
        <v/>
      </c>
      <c r="DF445" s="369" t="str">
        <f>IF(DE445="","",IF(INDEX('コンテンツ＆備考マスタ'!$H:$J,MATCH(学校情報!DE$3,'コンテンツ＆備考マスタ'!$H:$H,0),3)="●",IF(AND(DE445&lt;&gt;"",ISNUMBER(申込書!$AC$22)=TRUE,申込書!$C$59&lt;&gt;"▼プルダウンより選択してください",申込書!$C$59&lt;&gt;""),申込書!$AC$22,""),"-"))</f>
        <v/>
      </c>
      <c r="DG445" s="369"/>
      <c r="DH445" s="369"/>
      <c r="DI445" s="369" t="str">
        <f>IF(AND(申込書!$C$59&lt;&gt;"▼プルダウンより選択してください",申込書!$C$59&lt;&gt;"",$G445&lt;&gt;"",申込書!$V$59="特定学年のみ"),"申し込みする","")</f>
        <v/>
      </c>
      <c r="DJ445" s="371"/>
      <c r="DK445" s="372"/>
      <c r="DL445" s="373" t="str">
        <f>IF(AND(申込書!$C$60&lt;&gt;"▼プルダウンより選択してください",申込書!$C$60&lt;&gt;"",申込書!$K$22&lt;&gt;"YYYY/MM/DD",$G445&lt;&gt;""),申込書!$K$22,"")</f>
        <v/>
      </c>
      <c r="DM445" s="369" t="str">
        <f>IF(DL445="","",IF(INDEX('コンテンツ＆備考マスタ'!$H:$J,MATCH(学校情報!DL$3,'コンテンツ＆備考マスタ'!$H:$H,0),3)="●",IF(AND(DL445&lt;&gt;"",ISNUMBER(申込書!$AC$22)=TRUE,申込書!$C$60&lt;&gt;"▼プルダウンより選択してください",申込書!$C$60&lt;&gt;""),申込書!$AC$22,""),"-"))</f>
        <v/>
      </c>
      <c r="DN445" s="369"/>
      <c r="DO445" s="369"/>
      <c r="DP445" s="369" t="str">
        <f>IF(AND(申込書!$C$60&lt;&gt;"▼プルダウンより選択してください",申込書!$C$60&lt;&gt;"",$G445&lt;&gt;"",申込書!$V$60="特定学年のみ"),"申し込みする","")</f>
        <v/>
      </c>
      <c r="DQ445" s="371"/>
      <c r="DR445" s="372"/>
      <c r="DS445" s="373" t="str">
        <f>IF(AND(申込書!$C$61&lt;&gt;"▼プルダウンより選択してください",申込書!$C$61&lt;&gt;"",申込書!$K$22&lt;&gt;"YYYY/MM/DD",$G445&lt;&gt;""),申込書!$K$22,"")</f>
        <v/>
      </c>
      <c r="DT445" s="369" t="str">
        <f>IF(DS445="","",IF(INDEX('コンテンツ＆備考マスタ'!$H:$J,MATCH(学校情報!DS$3,'コンテンツ＆備考マスタ'!$H:$H,0),3)="●",IF(AND(DS445&lt;&gt;"",ISNUMBER(申込書!$AC$22)=TRUE,申込書!$C$61&lt;&gt;"▼プルダウンより選択してください",申込書!$C$61&lt;&gt;""),申込書!$AC$22,""),"-"))</f>
        <v/>
      </c>
      <c r="DU445" s="369"/>
      <c r="DV445" s="369"/>
      <c r="DW445" s="369" t="str">
        <f>IF(AND(申込書!$C$61&lt;&gt;"▼プルダウンより選択してください",申込書!$C$61&lt;&gt;"",$G445&lt;&gt;"",申込書!$V$61="特定学年のみ"),"申し込みする","")</f>
        <v/>
      </c>
      <c r="DX445" s="371"/>
      <c r="DY445" s="372"/>
      <c r="DZ445" s="373" t="str">
        <f>IF(AND(申込書!$C$62&lt;&gt;"▼プルダウンより選択してください",申込書!$C$62&lt;&gt;"",申込書!$K$22&lt;&gt;"YYYY/MM/DD",$G445&lt;&gt;""),申込書!$K$22,"")</f>
        <v/>
      </c>
      <c r="EA445" s="369" t="str">
        <f>IF(DZ445="","",IF(INDEX('コンテンツ＆備考マスタ'!$H:$J,MATCH(学校情報!DZ$3,'コンテンツ＆備考マスタ'!$H:$H,0),3)="●",IF(AND(DZ445&lt;&gt;"",ISNUMBER(申込書!$AC$22)=TRUE,申込書!$C$62&lt;&gt;"▼プルダウンより選択してください",申込書!$C$62&lt;&gt;""),申込書!$AC$22,""),"-"))</f>
        <v/>
      </c>
      <c r="EB445" s="369"/>
      <c r="EC445" s="369"/>
      <c r="ED445" s="370" t="str">
        <f>IF(AND(申込書!$C$62&lt;&gt;"▼プルダウンより選択してください",申込書!$C$62&lt;&gt;"",$G445&lt;&gt;"",申込書!$V$62="特定学年のみ"),"申し込みする","")</f>
        <v/>
      </c>
      <c r="EE445" s="371"/>
      <c r="EF445" s="372"/>
      <c r="EG445" s="373" t="str">
        <f>IF(AND(申込書!$C$63&lt;&gt;"▼プルダウンより選択してください",申込書!$C$63&lt;&gt;"",申込書!$K$22&lt;&gt;"YYYY/MM/DD",$G445&lt;&gt;""),申込書!$K$22,"")</f>
        <v/>
      </c>
      <c r="EH445" s="369" t="str">
        <f>IF(EG445="","",IF(INDEX('コンテンツ＆備考マスタ'!$H:$J,MATCH(学校情報!EG$3,'コンテンツ＆備考マスタ'!$H:$H,0),3)="●",IF(AND(EG445&lt;&gt;"",ISNUMBER(申込書!$AC$22)=TRUE,申込書!$C$63&lt;&gt;"▼プルダウンより選択してください",申込書!$C$63&lt;&gt;""),申込書!$AC$22,""),"-"))</f>
        <v/>
      </c>
      <c r="EI445" s="369"/>
      <c r="EJ445" s="369"/>
      <c r="EK445" s="370" t="str">
        <f>IF(AND(申込書!$C$63&lt;&gt;"▼プルダウンより選択してください",申込書!$C$63&lt;&gt;"",$G445&lt;&gt;"",申込書!$V$63="特定学年のみ"),"申し込みする","")</f>
        <v/>
      </c>
      <c r="EL445" s="371"/>
      <c r="EM445" s="372"/>
      <c r="EN445" s="373" t="str">
        <f>IF(AND(申込書!$C$64&lt;&gt;"▼プルダウンより選択してください",申込書!$C$64&lt;&gt;"",申込書!$K$22&lt;&gt;"YYYY/MM/DD",$G445&lt;&gt;""),申込書!$K$22,"")</f>
        <v/>
      </c>
      <c r="EO445" s="369" t="str">
        <f>IF(EN445="","",IF(INDEX('コンテンツ＆備考マスタ'!$H:$J,MATCH(学校情報!EN$3,'コンテンツ＆備考マスタ'!$H:$H,0),3)="●",IF(AND(EN445&lt;&gt;"",ISNUMBER(申込書!$AC$22)=TRUE,申込書!$C$64&lt;&gt;"▼プルダウンより選択してください",申込書!$C$64&lt;&gt;""),申込書!$AC$22,""),"-"))</f>
        <v/>
      </c>
      <c r="EP445" s="369"/>
      <c r="EQ445" s="369"/>
      <c r="ER445" s="370" t="str">
        <f>IF(AND(申込書!$C$64&lt;&gt;"▼プルダウンより選択してください",申込書!$C$64&lt;&gt;"",$G445&lt;&gt;"",申込書!$V$64="特定学年のみ"),"申し込みする","")</f>
        <v/>
      </c>
      <c r="ES445" s="371"/>
      <c r="ET445" s="372"/>
      <c r="EU445" s="373" t="str">
        <f>IF(AND(申込書!$C$65&lt;&gt;"▼プルダウンより選択してください",申込書!$C$65&lt;&gt;"",申込書!$K$22&lt;&gt;"YYYY/MM/DD",$G445&lt;&gt;""),申込書!$K$22,"")</f>
        <v/>
      </c>
      <c r="EV445" s="369" t="str">
        <f>IF(EU445="","",IF(INDEX('コンテンツ＆備考マスタ'!$H:$J,MATCH(学校情報!EU$3,'コンテンツ＆備考マスタ'!$H:$H,0),3)="●",IF(AND(EU445&lt;&gt;"",ISNUMBER(申込書!$AC$22)=TRUE,申込書!$C$65&lt;&gt;"▼プルダウンより選択してください",申込書!$C$65&lt;&gt;""),申込書!$AC$22,""),"-"))</f>
        <v/>
      </c>
      <c r="EW445" s="369"/>
      <c r="EX445" s="369"/>
      <c r="EY445" s="370" t="str">
        <f>IF(AND(申込書!$C$65&lt;&gt;"▼プルダウンより選択してください",申込書!$C$65&lt;&gt;"",$G445&lt;&gt;"",申込書!$V$65="特定学年のみ"),"申し込みする","")</f>
        <v/>
      </c>
      <c r="EZ445" s="371"/>
      <c r="FA445" s="372"/>
      <c r="FB445" s="373" t="str">
        <f>IF(AND(申込書!$C$66&lt;&gt;"▼プルダウンより選択してください",申込書!$C$66&lt;&gt;"",申込書!$K$22&lt;&gt;"YYYY/MM/DD",$G445&lt;&gt;""),申込書!$K$22,"")</f>
        <v/>
      </c>
      <c r="FC445" s="369" t="str">
        <f>IF(FB445="","",IF(INDEX('コンテンツ＆備考マスタ'!$H:$J,MATCH(学校情報!FB$3,'コンテンツ＆備考マスタ'!$H:$H,0),3)="●",IF(AND(FB445&lt;&gt;"",ISNUMBER(申込書!$AC$22)=TRUE,申込書!$C$66&lt;&gt;"▼プルダウンより選択してください",申込書!$C$66&lt;&gt;""),申込書!$AC$22,""),"-"))</f>
        <v/>
      </c>
      <c r="FD445" s="369"/>
      <c r="FE445" s="369"/>
      <c r="FF445" s="370" t="str">
        <f>IF(AND(申込書!$C$66&lt;&gt;"▼プルダウンより選択してください",申込書!$C$66&lt;&gt;"",$G445&lt;&gt;"",申込書!$V$66="特定学年のみ"),"申し込みする","")</f>
        <v/>
      </c>
      <c r="FG445" s="371"/>
      <c r="FH445" s="372"/>
      <c r="FI445" s="373" t="str">
        <f>IF(AND(申込書!$C$67&lt;&gt;"▼プルダウンより選択してください",申込書!$C$67&lt;&gt;"",申込書!$K$22&lt;&gt;"YYYY/MM/DD",$G445&lt;&gt;""),申込書!$K$22,"")</f>
        <v/>
      </c>
      <c r="FJ445" s="369" t="str">
        <f>IF(FI445="","",IF(INDEX('コンテンツ＆備考マスタ'!$H:$J,MATCH(学校情報!FI$3,'コンテンツ＆備考マスタ'!$H:$H,0),3)="●",IF(AND(FI445&lt;&gt;"",ISNUMBER(申込書!$AC$22)=TRUE,申込書!$C$67&lt;&gt;"▼プルダウンより選択してください",申込書!$C$67&lt;&gt;""),申込書!$AC$22,""),"-"))</f>
        <v/>
      </c>
      <c r="FK445" s="369"/>
      <c r="FL445" s="369"/>
      <c r="FM445" s="370" t="str">
        <f>IF(AND(申込書!$C$67&lt;&gt;"▼プルダウンより選択してください",申込書!$C$67&lt;&gt;"",$G445&lt;&gt;"",申込書!$V$67="特定学年のみ"),"申し込みする","")</f>
        <v/>
      </c>
      <c r="FN445" s="371"/>
      <c r="FO445" s="372"/>
      <c r="FP445" s="373" t="str">
        <f>IF(AND(申込書!$C$68&lt;&gt;"▼プルダウンより選択してください",申込書!$C$68&lt;&gt;"",申込書!$K$22&lt;&gt;"YYYY/MM/DD",$G445&lt;&gt;""),申込書!$K$22,"")</f>
        <v/>
      </c>
      <c r="FQ445" s="369" t="str">
        <f>IF(FP445="","",IF(INDEX('コンテンツ＆備考マスタ'!$H:$J,MATCH(学校情報!FP$3,'コンテンツ＆備考マスタ'!$H:$H,0),3)="●",IF(AND(FP445&lt;&gt;"",ISNUMBER(申込書!$AC$22)=TRUE,申込書!$C$68&lt;&gt;"▼プルダウンより選択してください",申込書!$C$68&lt;&gt;""),申込書!$AC$22,""),"-"))</f>
        <v/>
      </c>
      <c r="FR445" s="369"/>
      <c r="FS445" s="369"/>
      <c r="FT445" s="370" t="str">
        <f>IF(AND(申込書!$C$68&lt;&gt;"▼プルダウンより選択してください",申込書!$C$68&lt;&gt;"",$G445&lt;&gt;"",申込書!$V$68="特定学年のみ"),"申し込みする","")</f>
        <v/>
      </c>
      <c r="FU445" s="371"/>
      <c r="FV445" s="372"/>
      <c r="FW445" s="373" t="str">
        <f>IF(AND(申込書!$C$69&lt;&gt;"▼プルダウンより選択してください",申込書!$C$69&lt;&gt;"",申込書!$K$22&lt;&gt;"YYYY/MM/DD",$G445&lt;&gt;""),申込書!$K$22,"")</f>
        <v/>
      </c>
      <c r="FX445" s="369" t="str">
        <f>IF(FW445="","",IF(INDEX('コンテンツ＆備考マスタ'!$H:$J,MATCH(学校情報!FW$3,'コンテンツ＆備考マスタ'!$H:$H,0),3)="●",IF(AND(FW445&lt;&gt;"",ISNUMBER(申込書!$AC$22)=TRUE,申込書!$C$69&lt;&gt;"▼プルダウンより選択してください",申込書!$C$69&lt;&gt;""),申込書!$AC$22,""),"-"))</f>
        <v/>
      </c>
      <c r="FY445" s="369"/>
      <c r="FZ445" s="369"/>
      <c r="GA445" s="370" t="str">
        <f>IF(AND(申込書!$C$69&lt;&gt;"▼プルダウンより選択してください",申込書!$C$69&lt;&gt;"",$G445&lt;&gt;"",申込書!$V$69="特定学年のみ"),"申し込みする","")</f>
        <v/>
      </c>
      <c r="GB445" s="371"/>
      <c r="GC445" s="372"/>
      <c r="GD445" s="373" t="str">
        <f>IF(AND(申込書!$C$70&lt;&gt;"▼プルダウンより選択してください",申込書!$C$70&lt;&gt;"",申込書!$K$22&lt;&gt;"YYYY/MM/DD",$G445&lt;&gt;""),申込書!$K$22,"")</f>
        <v/>
      </c>
      <c r="GE445" s="369" t="str">
        <f>IF(GD445="","",IF(INDEX('コンテンツ＆備考マスタ'!$H:$J,MATCH(学校情報!GD$3,'コンテンツ＆備考マスタ'!$H:$H,0),3)="●",IF(AND(GD445&lt;&gt;"",ISNUMBER(申込書!$AC$22)=TRUE,申込書!$C$70&lt;&gt;"▼プルダウンより選択してください",申込書!$C$70&lt;&gt;""),申込書!$AC$22,""),"-"))</f>
        <v/>
      </c>
      <c r="GF445" s="369"/>
      <c r="GG445" s="369"/>
      <c r="GH445" s="370" t="str">
        <f>IF(AND(申込書!$C$70&lt;&gt;"▼プルダウンより選択してください",申込書!$C$70&lt;&gt;"",$G445&lt;&gt;"",申込書!$V$70="特定学年のみ"),"申し込みする","")</f>
        <v/>
      </c>
      <c r="GI445" s="371"/>
      <c r="GJ445" s="372"/>
      <c r="GK445" s="373" t="str">
        <f>IF(AND(申込書!$C$71&lt;&gt;"▼プルダウンより選択してください",申込書!$C$71&lt;&gt;"",申込書!$K$22&lt;&gt;"YYYY/MM/DD",$G445&lt;&gt;""),申込書!$K$22,"")</f>
        <v/>
      </c>
      <c r="GL445" s="369" t="str">
        <f>IF(GK445="","",IF(INDEX('コンテンツ＆備考マスタ'!$H:$J,MATCH(学校情報!GK$3,'コンテンツ＆備考マスタ'!$H:$H,0),3)="●",IF(AND(GK445&lt;&gt;"",ISNUMBER(申込書!$AC$22)=TRUE,申込書!$C$71&lt;&gt;"▼プルダウンより選択してください",申込書!$C$71&lt;&gt;""),申込書!$AC$22,""),"-"))</f>
        <v/>
      </c>
      <c r="GM445" s="369"/>
      <c r="GN445" s="369"/>
      <c r="GO445" s="370" t="str">
        <f>IF(AND(申込書!$C$71&lt;&gt;"▼プルダウンより選択してください",申込書!$C$71&lt;&gt;"",$G445&lt;&gt;"",申込書!$V$71="特定学年のみ"),"申し込みする","")</f>
        <v/>
      </c>
      <c r="GP445" s="371"/>
      <c r="GQ445" s="372"/>
      <c r="GR445" s="373" t="str">
        <f>IF(AND(申込書!$C$72&lt;&gt;"▼プルダウンより選択してください",申込書!$C$72&lt;&gt;"",申込書!$K$22&lt;&gt;"YYYY/MM/DD",$G445&lt;&gt;""),申込書!$K$22,"")</f>
        <v/>
      </c>
      <c r="GS445" s="369" t="str">
        <f>IF(GR445="","",IF(INDEX('コンテンツ＆備考マスタ'!$H:$J,MATCH(学校情報!GR$3,'コンテンツ＆備考マスタ'!$H:$H,0),3)="●",IF(AND(GR445&lt;&gt;"",ISNUMBER(申込書!$AC$22)=TRUE,申込書!$C$72&lt;&gt;"▼プルダウンより選択してください",申込書!$C$72&lt;&gt;""),申込書!$AC$22,""),"-"))</f>
        <v/>
      </c>
      <c r="GT445" s="369"/>
      <c r="GU445" s="369"/>
      <c r="GV445" s="370" t="str">
        <f>IF(AND(申込書!$C$72&lt;&gt;"▼プルダウンより選択してください",申込書!$C$72&lt;&gt;"",$G445&lt;&gt;"",申込書!$V$72="特定学年のみ"),"申し込みする","")</f>
        <v/>
      </c>
      <c r="GW445" s="371"/>
      <c r="GX445" s="372"/>
      <c r="GY445" s="373" t="str">
        <f>IF(AND(申込書!$C$73&lt;&gt;"▼プルダウンより選択してください",申込書!$C$73&lt;&gt;"",申込書!$K$22&lt;&gt;"YYYY/MM/DD",$G445&lt;&gt;""),申込書!$K$22,"")</f>
        <v/>
      </c>
      <c r="GZ445" s="369" t="str">
        <f>IF(GY445="","",IF(INDEX('コンテンツ＆備考マスタ'!$H:$J,MATCH(学校情報!GY$3,'コンテンツ＆備考マスタ'!$H:$H,0),3)="●",IF(AND(GY445&lt;&gt;"",ISNUMBER(申込書!$AC$22)=TRUE,申込書!$C$73&lt;&gt;"▼プルダウンより選択してください",申込書!$C$73&lt;&gt;""),申込書!$AC$22,""),"-"))</f>
        <v/>
      </c>
      <c r="HA445" s="369"/>
      <c r="HB445" s="369"/>
      <c r="HC445" s="370" t="str">
        <f>IF(AND(申込書!$C$73&lt;&gt;"▼プルダウンより選択してください",申込書!$C$73&lt;&gt;"",$G445&lt;&gt;"",申込書!$V$73="特定学年のみ"),"申し込みする","")</f>
        <v/>
      </c>
      <c r="HD445" s="371"/>
      <c r="HE445" s="372"/>
      <c r="HF445" s="373" t="str">
        <f>IF(AND(申込書!$C$74&lt;&gt;"▼プルダウンより選択してください",申込書!$C$74&lt;&gt;"",申込書!$K$22&lt;&gt;"YYYY/MM/DD",$G445&lt;&gt;""),申込書!$K$22,"")</f>
        <v/>
      </c>
      <c r="HG445" s="369" t="str">
        <f>IF(HF445="","",IF(INDEX('コンテンツ＆備考マスタ'!$H:$J,MATCH(学校情報!HF$3,'コンテンツ＆備考マスタ'!$H:$H,0),3)="●",IF(AND(HF445&lt;&gt;"",ISNUMBER(申込書!$AC$22)=TRUE,申込書!$C$74&lt;&gt;"▼プルダウンより選択してください",申込書!$C$74&lt;&gt;""),申込書!$AC$22,""),"-"))</f>
        <v/>
      </c>
      <c r="HH445" s="369"/>
      <c r="HI445" s="369"/>
      <c r="HJ445" s="370" t="str">
        <f>IF(AND(申込書!$C$74&lt;&gt;"▼プルダウンより選択してください",申込書!$C$74&lt;&gt;"",$G445&lt;&gt;"",申込書!$V$74="特定学年のみ"),"申し込みする","")</f>
        <v/>
      </c>
      <c r="HK445" s="371"/>
      <c r="HL445" s="372"/>
      <c r="HM445" s="373" t="str">
        <f>IF(AND(申込書!$C$75&lt;&gt;"▼プルダウンより選択してください",申込書!$C$75&lt;&gt;"",申込書!$K$22&lt;&gt;"YYYY/MM/DD",$G445&lt;&gt;""),申込書!$K$22,"")</f>
        <v/>
      </c>
      <c r="HN445" s="369" t="str">
        <f>IF(HM445="","",IF(INDEX('コンテンツ＆備考マスタ'!$H:$J,MATCH(学校情報!HM$3,'コンテンツ＆備考マスタ'!$H:$H,0),3)="●",IF(AND(HM445&lt;&gt;"",ISNUMBER(申込書!$AC$22)=TRUE,申込書!$C$75&lt;&gt;"▼プルダウンより選択してください",申込書!$C$75&lt;&gt;""),申込書!$AC$22,""),"-"))</f>
        <v/>
      </c>
      <c r="HO445" s="369"/>
      <c r="HP445" s="369"/>
      <c r="HQ445" s="370" t="str">
        <f>IF(AND(申込書!$C$75&lt;&gt;"▼プルダウンより選択してください",申込書!$C$75&lt;&gt;"",$G445&lt;&gt;"",申込書!$V$75="特定学年のみ"),"申し込みする","")</f>
        <v/>
      </c>
      <c r="HR445" s="371"/>
      <c r="HS445" s="371"/>
      <c r="HT445" s="374" t="str">
        <f>IF(AND(申込書!$C$76&lt;&gt;"▼プルダウンより選択してください",申込書!$C$76&lt;&gt;"",申込書!$K$22&lt;&gt;"YYYY/MM/DD",$G445&lt;&gt;""),申込書!$K$22,"")</f>
        <v/>
      </c>
      <c r="HU445" s="369" t="str">
        <f>IF(HT445="","",IF(INDEX('コンテンツ＆備考マスタ'!$H:$J,MATCH(学校情報!HT$3,'コンテンツ＆備考マスタ'!$H:$H,0),3)="●",IF(AND(HT445&lt;&gt;"",ISNUMBER(申込書!$AC$22)=TRUE,申込書!$C$76&lt;&gt;"▼プルダウンより選択してください",申込書!$C$76&lt;&gt;""),申込書!$AC$22,""),"-"))</f>
        <v/>
      </c>
      <c r="HV445" s="369"/>
      <c r="HW445" s="369"/>
      <c r="HX445" s="370" t="str">
        <f>IF(AND(申込書!$C$76&lt;&gt;"▼プルダウンより選択してください",申込書!$C$76&lt;&gt;"",$G445&lt;&gt;"",申込書!$V$76="特定学年のみ"),"申し込みする","")</f>
        <v/>
      </c>
      <c r="HY445" s="371"/>
      <c r="HZ445" s="372"/>
      <c r="IA445" s="69"/>
    </row>
    <row r="446" spans="2:235" ht="26.85" hidden="1" customHeight="1" outlineLevel="1">
      <c r="B446" s="365">
        <f t="shared" si="18"/>
        <v>441</v>
      </c>
      <c r="C446" s="55"/>
      <c r="D446" s="56"/>
      <c r="E446" s="154"/>
      <c r="F446" s="57"/>
      <c r="G446" s="58"/>
      <c r="H446" s="59"/>
      <c r="I446" s="60"/>
      <c r="J446" s="61"/>
      <c r="K446" s="366" t="str">
        <f t="shared" si="19"/>
        <v/>
      </c>
      <c r="L446" s="62"/>
      <c r="M446" s="322"/>
      <c r="N446" s="63"/>
      <c r="O446" s="64"/>
      <c r="P446" s="367" t="str">
        <f t="shared" si="20"/>
        <v/>
      </c>
      <c r="Q446" s="65"/>
      <c r="R446" s="66"/>
      <c r="S446" s="67"/>
      <c r="T446" s="68"/>
      <c r="U446" s="68"/>
      <c r="V446" s="68"/>
      <c r="W446" s="66"/>
      <c r="X446" s="281"/>
      <c r="Y446" s="368" t="str">
        <f>IF(AND(申込書!$C$47&lt;&gt;"▼プルダウンより選択してください",申込書!$C$47&lt;&gt;"",申込書!$K$22&lt;&gt;"YYYY/MM/DD",$G446&lt;&gt;""),申込書!$K$22,"")</f>
        <v/>
      </c>
      <c r="Z446" s="369" t="str">
        <f>IF(Y446="","",IF(INDEX('コンテンツ＆備考マスタ'!$H:$J,MATCH(学校情報!Y$3,'コンテンツ＆備考マスタ'!$H:$H,0),3)="●",IF(AND(Y446&lt;&gt;"",ISNUMBER(申込書!$AC$22)=TRUE,申込書!$C$47&lt;&gt;"▼プルダウンより選択してください",申込書!$C$47&lt;&gt;""),申込書!$AC$22,""),"-"))</f>
        <v/>
      </c>
      <c r="AA446" s="369"/>
      <c r="AB446" s="369"/>
      <c r="AC446" s="370" t="str">
        <f>IF(AND(申込書!$C$47&lt;&gt;"▼プルダウンより選択してください",申込書!$C$47&lt;&gt;"",$G446&lt;&gt;"",申込書!$V$47="特定学年のみ"),"申し込みする","")</f>
        <v/>
      </c>
      <c r="AD446" s="371"/>
      <c r="AE446" s="372"/>
      <c r="AF446" s="373" t="str">
        <f>IF(AND(申込書!$C$48&lt;&gt;"▼プルダウンより選択してください",申込書!$C$48&lt;&gt;"",申込書!$K$22&lt;&gt;"YYYY/MM/DD",$G446&lt;&gt;""),申込書!$K$22,"")</f>
        <v/>
      </c>
      <c r="AG446" s="369" t="str">
        <f>IF(AF446="","",IF(INDEX('コンテンツ＆備考マスタ'!$H:$J,MATCH(学校情報!AF$3,'コンテンツ＆備考マスタ'!$H:$H,0),3)="●",IF(AND(AF446&lt;&gt;"",ISNUMBER(申込書!$AC$22)=TRUE,申込書!$C$48&lt;&gt;"▼プルダウンより選択してください",申込書!$C$48&lt;&gt;""),申込書!$AC$22,""),"-"))</f>
        <v/>
      </c>
      <c r="AH446" s="369"/>
      <c r="AI446" s="369"/>
      <c r="AJ446" s="370" t="str">
        <f>IF(AND(申込書!$C$48&lt;&gt;"▼プルダウンより選択してください",申込書!$C$48&lt;&gt;"",$G446&lt;&gt;"",申込書!$V$48="特定学年のみ"),"申し込みする","")</f>
        <v/>
      </c>
      <c r="AK446" s="371"/>
      <c r="AL446" s="372"/>
      <c r="AM446" s="373" t="str">
        <f>IF(AND(申込書!$C$49&lt;&gt;"▼プルダウンより選択してください",申込書!$C$49&lt;&gt;"",申込書!$K$22&lt;&gt;"YYYY/MM/DD",$G446&lt;&gt;""),申込書!$K$22,"")</f>
        <v/>
      </c>
      <c r="AN446" s="369" t="str">
        <f>IF(AM446="","",IF(INDEX('コンテンツ＆備考マスタ'!$H:$J,MATCH(学校情報!AM$3,'コンテンツ＆備考マスタ'!$H:$H,0),3)="●",IF(AND(AM446&lt;&gt;"",ISNUMBER(申込書!$AC$22)=TRUE,申込書!$C$49&lt;&gt;"▼プルダウンより選択してください",申込書!$C$49&lt;&gt;""),申込書!$AC$22,""),"-"))</f>
        <v/>
      </c>
      <c r="AO446" s="369"/>
      <c r="AP446" s="369"/>
      <c r="AQ446" s="370" t="str">
        <f>IF(AND(申込書!$C$49&lt;&gt;"▼プルダウンより選択してください",申込書!$C$49&lt;&gt;"",$G446&lt;&gt;"",申込書!$V$49="特定学年のみ"),"申し込みする","")</f>
        <v/>
      </c>
      <c r="AR446" s="371"/>
      <c r="AS446" s="372"/>
      <c r="AT446" s="373" t="str">
        <f>IF(AND(申込書!$C$50&lt;&gt;"▼プルダウンより選択してください",申込書!$C$50&lt;&gt;"",申込書!$K$22&lt;&gt;"YYYY/MM/DD",$G446&lt;&gt;""),申込書!$K$22,"")</f>
        <v/>
      </c>
      <c r="AU446" s="369" t="str">
        <f>IF(AT446="","",IF(INDEX('コンテンツ＆備考マスタ'!$H:$J,MATCH(学校情報!AT$3,'コンテンツ＆備考マスタ'!$H:$H,0),3)="●",IF(AND(AT446&lt;&gt;"",ISNUMBER(申込書!$AC$22)=TRUE,申込書!$C$50&lt;&gt;"▼プルダウンより選択してください",申込書!$C$50&lt;&gt;""),申込書!$AC$22,""),"-"))</f>
        <v/>
      </c>
      <c r="AV446" s="369"/>
      <c r="AW446" s="369"/>
      <c r="AX446" s="370" t="str">
        <f>IF(AND(申込書!$C$50&lt;&gt;"▼プルダウンより選択してください",申込書!$C$50&lt;&gt;"",$G446&lt;&gt;"",申込書!$V$50="特定学年のみ"),"申し込みする","")</f>
        <v/>
      </c>
      <c r="AY446" s="371"/>
      <c r="AZ446" s="372"/>
      <c r="BA446" s="373" t="str">
        <f>IF(AND(申込書!$C$51&lt;&gt;"▼プルダウンより選択してください",申込書!$C$51&lt;&gt;"",申込書!$K$22&lt;&gt;"YYYY/MM/DD",$G446&lt;&gt;""),申込書!$K$22,"")</f>
        <v/>
      </c>
      <c r="BB446" s="369" t="str">
        <f>IF(BA446="","",IF(INDEX('コンテンツ＆備考マスタ'!$H:$J,MATCH(学校情報!BA$3,'コンテンツ＆備考マスタ'!$H:$H,0),3)="●",IF(AND(BA446&lt;&gt;"",ISNUMBER(申込書!$AC$22)=TRUE,申込書!$C$51&lt;&gt;"▼プルダウンより選択してください",申込書!$C$51&lt;&gt;""),申込書!$AC$22,""),"-"))</f>
        <v/>
      </c>
      <c r="BC446" s="369"/>
      <c r="BD446" s="369"/>
      <c r="BE446" s="370" t="str">
        <f>IF(AND(申込書!$C$51&lt;&gt;"▼プルダウンより選択してください",申込書!$C$51&lt;&gt;"",$G446&lt;&gt;"",申込書!$V$51="特定学年のみ"),"申し込みする","")</f>
        <v/>
      </c>
      <c r="BF446" s="371"/>
      <c r="BG446" s="372"/>
      <c r="BH446" s="373" t="str">
        <f>IF(AND(申込書!$C$52&lt;&gt;"▼プルダウンより選択してください",申込書!$C$52&lt;&gt;"",申込書!$K$22&lt;&gt;"YYYY/MM/DD",$G446&lt;&gt;""),申込書!$K$22,"")</f>
        <v/>
      </c>
      <c r="BI446" s="369" t="str">
        <f>IF(BH446="","",IF(INDEX('コンテンツ＆備考マスタ'!$H:$J,MATCH(学校情報!BH$3,'コンテンツ＆備考マスタ'!$H:$H,0),3)="●",IF(AND(BH446&lt;&gt;"",ISNUMBER(申込書!$AC$22)=TRUE,申込書!$C$52&lt;&gt;"▼プルダウンより選択してください",申込書!$C$52&lt;&gt;""),申込書!$AC$22,""),"-"))</f>
        <v/>
      </c>
      <c r="BJ446" s="369"/>
      <c r="BK446" s="369"/>
      <c r="BL446" s="370" t="str">
        <f>IF(AND(申込書!$C$52&lt;&gt;"▼プルダウンより選択してください",申込書!$C$52&lt;&gt;"",$G446&lt;&gt;"",申込書!$V$52="特定学年のみ"),"申し込みする","")</f>
        <v/>
      </c>
      <c r="BM446" s="371"/>
      <c r="BN446" s="372"/>
      <c r="BO446" s="373" t="str">
        <f>IF(AND(申込書!$C$53&lt;&gt;"▼プルダウンより選択してください",申込書!$C$53&lt;&gt;"",申込書!$K$22&lt;&gt;"YYYY/MM/DD",$G446&lt;&gt;""),申込書!$K$22,"")</f>
        <v/>
      </c>
      <c r="BP446" s="369" t="str">
        <f>IF(BO446="","",IF(INDEX('コンテンツ＆備考マスタ'!$H:$J,MATCH(学校情報!BO$3,'コンテンツ＆備考マスタ'!$H:$H,0),3)="●",IF(AND(BO446&lt;&gt;"",ISNUMBER(申込書!$AC$22)=TRUE,申込書!$C$53&lt;&gt;"▼プルダウンより選択してください",申込書!$C$53&lt;&gt;""),申込書!$AC$22,""),"-"))</f>
        <v/>
      </c>
      <c r="BQ446" s="369"/>
      <c r="BR446" s="369"/>
      <c r="BS446" s="370" t="str">
        <f>IF(AND(申込書!$C$53&lt;&gt;"▼プルダウンより選択してください",申込書!$C$53&lt;&gt;"",$G446&lt;&gt;"",申込書!$V$53="特定学年のみ"),"申し込みする","")</f>
        <v/>
      </c>
      <c r="BT446" s="371"/>
      <c r="BU446" s="372"/>
      <c r="BV446" s="373" t="str">
        <f>IF(AND(申込書!$C$54&lt;&gt;"▼プルダウンより選択してください",申込書!$C$54&lt;&gt;"",申込書!$K$22&lt;&gt;"YYYY/MM/DD",$G446&lt;&gt;""),申込書!$K$22,"")</f>
        <v/>
      </c>
      <c r="BW446" s="369" t="str">
        <f>IF(BV446="","",IF(INDEX('コンテンツ＆備考マスタ'!$H:$J,MATCH(学校情報!BV$3,'コンテンツ＆備考マスタ'!$H:$H,0),3)="●",IF(AND(BV446&lt;&gt;"",ISNUMBER(申込書!$AC$22)=TRUE,申込書!$C$54&lt;&gt;"▼プルダウンより選択してください",申込書!$C$54&lt;&gt;""),申込書!$AC$22,""),"-"))</f>
        <v/>
      </c>
      <c r="BX446" s="369"/>
      <c r="BY446" s="369"/>
      <c r="BZ446" s="370" t="str">
        <f>IF(AND(申込書!$C$54&lt;&gt;"▼プルダウンより選択してください",申込書!$C$54&lt;&gt;"",$G446&lt;&gt;"",申込書!$V$54="特定学年のみ"),"申し込みする","")</f>
        <v/>
      </c>
      <c r="CA446" s="371"/>
      <c r="CB446" s="372"/>
      <c r="CC446" s="373" t="str">
        <f>IF(AND(申込書!$C$55&lt;&gt;"▼プルダウンより選択してください",申込書!$C$55&lt;&gt;"",申込書!$K$22&lt;&gt;"YYYY/MM/DD",$G446&lt;&gt;""),申込書!$K$22,"")</f>
        <v/>
      </c>
      <c r="CD446" s="369" t="str">
        <f>IF(CC446="","",IF(INDEX('コンテンツ＆備考マスタ'!$H:$J,MATCH(学校情報!CC$3,'コンテンツ＆備考マスタ'!$H:$H,0),3)="●",IF(AND(CC446&lt;&gt;"",ISNUMBER(申込書!$AC$22)=TRUE,申込書!$C$55&lt;&gt;"▼プルダウンより選択してください",申込書!$C$55&lt;&gt;""),申込書!$AC$22,""),"-"))</f>
        <v/>
      </c>
      <c r="CE446" s="369"/>
      <c r="CF446" s="369"/>
      <c r="CG446" s="370" t="str">
        <f>IF(AND(申込書!$C$55&lt;&gt;"▼プルダウンより選択してください",申込書!$C$55&lt;&gt;"",$G446&lt;&gt;"",申込書!$V$55="特定学年のみ"),"申し込みする","")</f>
        <v/>
      </c>
      <c r="CH446" s="371"/>
      <c r="CI446" s="372"/>
      <c r="CJ446" s="373" t="str">
        <f>IF(AND(申込書!$C$56&lt;&gt;"▼プルダウンより選択してください",申込書!$C$56&lt;&gt;"",申込書!$K$22&lt;&gt;"YYYY/MM/DD",$G446&lt;&gt;""),申込書!$K$22,"")</f>
        <v/>
      </c>
      <c r="CK446" s="369" t="str">
        <f>IF(CJ446="","",IF(INDEX('コンテンツ＆備考マスタ'!$H:$J,MATCH(学校情報!CJ$3,'コンテンツ＆備考マスタ'!$H:$H,0),3)="●",IF(AND(CJ446&lt;&gt;"",ISNUMBER(申込書!$AC$22)=TRUE,申込書!$C$56&lt;&gt;"▼プルダウンより選択してください",申込書!$C$56&lt;&gt;""),申込書!$AC$22,""),"-"))</f>
        <v/>
      </c>
      <c r="CL446" s="369"/>
      <c r="CM446" s="369"/>
      <c r="CN446" s="370" t="str">
        <f>IF(AND(申込書!$C$56&lt;&gt;"▼プルダウンより選択してください",申込書!$C$56&lt;&gt;"",$G446&lt;&gt;"",申込書!$V$56="特定学年のみ"),"申し込みする","")</f>
        <v/>
      </c>
      <c r="CO446" s="371"/>
      <c r="CP446" s="372"/>
      <c r="CQ446" s="373" t="str">
        <f>IF(AND(申込書!$C$57&lt;&gt;"▼プルダウンより選択してください",申込書!$C$57&lt;&gt;"",申込書!$K$22&lt;&gt;"YYYY/MM/DD",$G446&lt;&gt;""),申込書!$K$22,"")</f>
        <v/>
      </c>
      <c r="CR446" s="369" t="str">
        <f>IF(CQ446="","",IF(INDEX('コンテンツ＆備考マスタ'!$H:$J,MATCH(学校情報!CQ$3,'コンテンツ＆備考マスタ'!$H:$H,0),3)="●",IF(AND(CQ446&lt;&gt;"",ISNUMBER(申込書!$AC$22)=TRUE,申込書!$C$57&lt;&gt;"▼プルダウンより選択してください",申込書!$C$57&lt;&gt;""),申込書!$AC$22,""),"-"))</f>
        <v/>
      </c>
      <c r="CS446" s="369"/>
      <c r="CT446" s="369"/>
      <c r="CU446" s="369" t="str">
        <f>IF(AND(申込書!$C$57&lt;&gt;"▼プルダウンより選択してください",申込書!$C$57&lt;&gt;"",$G446&lt;&gt;"",申込書!$V$57="特定学年のみ"),"申し込みする","")</f>
        <v/>
      </c>
      <c r="CV446" s="371"/>
      <c r="CW446" s="372"/>
      <c r="CX446" s="373" t="str">
        <f>IF(AND(申込書!$C$58&lt;&gt;"▼プルダウンより選択してください",申込書!$C$58&lt;&gt;"",申込書!$K$22&lt;&gt;"YYYY/MM/DD",$G446&lt;&gt;""),申込書!$K$22,"")</f>
        <v/>
      </c>
      <c r="CY446" s="369" t="str">
        <f>IF(CX446="","",IF(INDEX('コンテンツ＆備考マスタ'!$H:$J,MATCH(学校情報!CX$3,'コンテンツ＆備考マスタ'!$H:$H,0),3)="●",IF(AND(CX446&lt;&gt;"",ISNUMBER(申込書!$AC$22)=TRUE,申込書!$C$58&lt;&gt;"▼プルダウンより選択してください",申込書!$C$58&lt;&gt;""),申込書!$AC$22,""),"-"))</f>
        <v/>
      </c>
      <c r="CZ446" s="369"/>
      <c r="DA446" s="369"/>
      <c r="DB446" s="369" t="str">
        <f>IF(AND(申込書!$C$58&lt;&gt;"▼プルダウンより選択してください",申込書!$C$58&lt;&gt;"",$G446&lt;&gt;"",申込書!$V$58="特定学年のみ"),"申し込みする","")</f>
        <v/>
      </c>
      <c r="DC446" s="371"/>
      <c r="DD446" s="372"/>
      <c r="DE446" s="373" t="str">
        <f>IF(AND(申込書!$C$59&lt;&gt;"▼プルダウンより選択してください",申込書!$C$59&lt;&gt;"",申込書!$K$22&lt;&gt;"YYYY/MM/DD",$G446&lt;&gt;""),申込書!$K$22,"")</f>
        <v/>
      </c>
      <c r="DF446" s="369" t="str">
        <f>IF(DE446="","",IF(INDEX('コンテンツ＆備考マスタ'!$H:$J,MATCH(学校情報!DE$3,'コンテンツ＆備考マスタ'!$H:$H,0),3)="●",IF(AND(DE446&lt;&gt;"",ISNUMBER(申込書!$AC$22)=TRUE,申込書!$C$59&lt;&gt;"▼プルダウンより選択してください",申込書!$C$59&lt;&gt;""),申込書!$AC$22,""),"-"))</f>
        <v/>
      </c>
      <c r="DG446" s="369"/>
      <c r="DH446" s="369"/>
      <c r="DI446" s="369" t="str">
        <f>IF(AND(申込書!$C$59&lt;&gt;"▼プルダウンより選択してください",申込書!$C$59&lt;&gt;"",$G446&lt;&gt;"",申込書!$V$59="特定学年のみ"),"申し込みする","")</f>
        <v/>
      </c>
      <c r="DJ446" s="371"/>
      <c r="DK446" s="372"/>
      <c r="DL446" s="373" t="str">
        <f>IF(AND(申込書!$C$60&lt;&gt;"▼プルダウンより選択してください",申込書!$C$60&lt;&gt;"",申込書!$K$22&lt;&gt;"YYYY/MM/DD",$G446&lt;&gt;""),申込書!$K$22,"")</f>
        <v/>
      </c>
      <c r="DM446" s="369" t="str">
        <f>IF(DL446="","",IF(INDEX('コンテンツ＆備考マスタ'!$H:$J,MATCH(学校情報!DL$3,'コンテンツ＆備考マスタ'!$H:$H,0),3)="●",IF(AND(DL446&lt;&gt;"",ISNUMBER(申込書!$AC$22)=TRUE,申込書!$C$60&lt;&gt;"▼プルダウンより選択してください",申込書!$C$60&lt;&gt;""),申込書!$AC$22,""),"-"))</f>
        <v/>
      </c>
      <c r="DN446" s="369"/>
      <c r="DO446" s="369"/>
      <c r="DP446" s="369" t="str">
        <f>IF(AND(申込書!$C$60&lt;&gt;"▼プルダウンより選択してください",申込書!$C$60&lt;&gt;"",$G446&lt;&gt;"",申込書!$V$60="特定学年のみ"),"申し込みする","")</f>
        <v/>
      </c>
      <c r="DQ446" s="371"/>
      <c r="DR446" s="372"/>
      <c r="DS446" s="373" t="str">
        <f>IF(AND(申込書!$C$61&lt;&gt;"▼プルダウンより選択してください",申込書!$C$61&lt;&gt;"",申込書!$K$22&lt;&gt;"YYYY/MM/DD",$G446&lt;&gt;""),申込書!$K$22,"")</f>
        <v/>
      </c>
      <c r="DT446" s="369" t="str">
        <f>IF(DS446="","",IF(INDEX('コンテンツ＆備考マスタ'!$H:$J,MATCH(学校情報!DS$3,'コンテンツ＆備考マスタ'!$H:$H,0),3)="●",IF(AND(DS446&lt;&gt;"",ISNUMBER(申込書!$AC$22)=TRUE,申込書!$C$61&lt;&gt;"▼プルダウンより選択してください",申込書!$C$61&lt;&gt;""),申込書!$AC$22,""),"-"))</f>
        <v/>
      </c>
      <c r="DU446" s="369"/>
      <c r="DV446" s="369"/>
      <c r="DW446" s="369" t="str">
        <f>IF(AND(申込書!$C$61&lt;&gt;"▼プルダウンより選択してください",申込書!$C$61&lt;&gt;"",$G446&lt;&gt;"",申込書!$V$61="特定学年のみ"),"申し込みする","")</f>
        <v/>
      </c>
      <c r="DX446" s="371"/>
      <c r="DY446" s="372"/>
      <c r="DZ446" s="373" t="str">
        <f>IF(AND(申込書!$C$62&lt;&gt;"▼プルダウンより選択してください",申込書!$C$62&lt;&gt;"",申込書!$K$22&lt;&gt;"YYYY/MM/DD",$G446&lt;&gt;""),申込書!$K$22,"")</f>
        <v/>
      </c>
      <c r="EA446" s="369" t="str">
        <f>IF(DZ446="","",IF(INDEX('コンテンツ＆備考マスタ'!$H:$J,MATCH(学校情報!DZ$3,'コンテンツ＆備考マスタ'!$H:$H,0),3)="●",IF(AND(DZ446&lt;&gt;"",ISNUMBER(申込書!$AC$22)=TRUE,申込書!$C$62&lt;&gt;"▼プルダウンより選択してください",申込書!$C$62&lt;&gt;""),申込書!$AC$22,""),"-"))</f>
        <v/>
      </c>
      <c r="EB446" s="369"/>
      <c r="EC446" s="369"/>
      <c r="ED446" s="370" t="str">
        <f>IF(AND(申込書!$C$62&lt;&gt;"▼プルダウンより選択してください",申込書!$C$62&lt;&gt;"",$G446&lt;&gt;"",申込書!$V$62="特定学年のみ"),"申し込みする","")</f>
        <v/>
      </c>
      <c r="EE446" s="371"/>
      <c r="EF446" s="372"/>
      <c r="EG446" s="373" t="str">
        <f>IF(AND(申込書!$C$63&lt;&gt;"▼プルダウンより選択してください",申込書!$C$63&lt;&gt;"",申込書!$K$22&lt;&gt;"YYYY/MM/DD",$G446&lt;&gt;""),申込書!$K$22,"")</f>
        <v/>
      </c>
      <c r="EH446" s="369" t="str">
        <f>IF(EG446="","",IF(INDEX('コンテンツ＆備考マスタ'!$H:$J,MATCH(学校情報!EG$3,'コンテンツ＆備考マスタ'!$H:$H,0),3)="●",IF(AND(EG446&lt;&gt;"",ISNUMBER(申込書!$AC$22)=TRUE,申込書!$C$63&lt;&gt;"▼プルダウンより選択してください",申込書!$C$63&lt;&gt;""),申込書!$AC$22,""),"-"))</f>
        <v/>
      </c>
      <c r="EI446" s="369"/>
      <c r="EJ446" s="369"/>
      <c r="EK446" s="370" t="str">
        <f>IF(AND(申込書!$C$63&lt;&gt;"▼プルダウンより選択してください",申込書!$C$63&lt;&gt;"",$G446&lt;&gt;"",申込書!$V$63="特定学年のみ"),"申し込みする","")</f>
        <v/>
      </c>
      <c r="EL446" s="371"/>
      <c r="EM446" s="372"/>
      <c r="EN446" s="373" t="str">
        <f>IF(AND(申込書!$C$64&lt;&gt;"▼プルダウンより選択してください",申込書!$C$64&lt;&gt;"",申込書!$K$22&lt;&gt;"YYYY/MM/DD",$G446&lt;&gt;""),申込書!$K$22,"")</f>
        <v/>
      </c>
      <c r="EO446" s="369" t="str">
        <f>IF(EN446="","",IF(INDEX('コンテンツ＆備考マスタ'!$H:$J,MATCH(学校情報!EN$3,'コンテンツ＆備考マスタ'!$H:$H,0),3)="●",IF(AND(EN446&lt;&gt;"",ISNUMBER(申込書!$AC$22)=TRUE,申込書!$C$64&lt;&gt;"▼プルダウンより選択してください",申込書!$C$64&lt;&gt;""),申込書!$AC$22,""),"-"))</f>
        <v/>
      </c>
      <c r="EP446" s="369"/>
      <c r="EQ446" s="369"/>
      <c r="ER446" s="370" t="str">
        <f>IF(AND(申込書!$C$64&lt;&gt;"▼プルダウンより選択してください",申込書!$C$64&lt;&gt;"",$G446&lt;&gt;"",申込書!$V$64="特定学年のみ"),"申し込みする","")</f>
        <v/>
      </c>
      <c r="ES446" s="371"/>
      <c r="ET446" s="372"/>
      <c r="EU446" s="373" t="str">
        <f>IF(AND(申込書!$C$65&lt;&gt;"▼プルダウンより選択してください",申込書!$C$65&lt;&gt;"",申込書!$K$22&lt;&gt;"YYYY/MM/DD",$G446&lt;&gt;""),申込書!$K$22,"")</f>
        <v/>
      </c>
      <c r="EV446" s="369" t="str">
        <f>IF(EU446="","",IF(INDEX('コンテンツ＆備考マスタ'!$H:$J,MATCH(学校情報!EU$3,'コンテンツ＆備考マスタ'!$H:$H,0),3)="●",IF(AND(EU446&lt;&gt;"",ISNUMBER(申込書!$AC$22)=TRUE,申込書!$C$65&lt;&gt;"▼プルダウンより選択してください",申込書!$C$65&lt;&gt;""),申込書!$AC$22,""),"-"))</f>
        <v/>
      </c>
      <c r="EW446" s="369"/>
      <c r="EX446" s="369"/>
      <c r="EY446" s="370" t="str">
        <f>IF(AND(申込書!$C$65&lt;&gt;"▼プルダウンより選択してください",申込書!$C$65&lt;&gt;"",$G446&lt;&gt;"",申込書!$V$65="特定学年のみ"),"申し込みする","")</f>
        <v/>
      </c>
      <c r="EZ446" s="371"/>
      <c r="FA446" s="372"/>
      <c r="FB446" s="373" t="str">
        <f>IF(AND(申込書!$C$66&lt;&gt;"▼プルダウンより選択してください",申込書!$C$66&lt;&gt;"",申込書!$K$22&lt;&gt;"YYYY/MM/DD",$G446&lt;&gt;""),申込書!$K$22,"")</f>
        <v/>
      </c>
      <c r="FC446" s="369" t="str">
        <f>IF(FB446="","",IF(INDEX('コンテンツ＆備考マスタ'!$H:$J,MATCH(学校情報!FB$3,'コンテンツ＆備考マスタ'!$H:$H,0),3)="●",IF(AND(FB446&lt;&gt;"",ISNUMBER(申込書!$AC$22)=TRUE,申込書!$C$66&lt;&gt;"▼プルダウンより選択してください",申込書!$C$66&lt;&gt;""),申込書!$AC$22,""),"-"))</f>
        <v/>
      </c>
      <c r="FD446" s="369"/>
      <c r="FE446" s="369"/>
      <c r="FF446" s="370" t="str">
        <f>IF(AND(申込書!$C$66&lt;&gt;"▼プルダウンより選択してください",申込書!$C$66&lt;&gt;"",$G446&lt;&gt;"",申込書!$V$66="特定学年のみ"),"申し込みする","")</f>
        <v/>
      </c>
      <c r="FG446" s="371"/>
      <c r="FH446" s="372"/>
      <c r="FI446" s="373" t="str">
        <f>IF(AND(申込書!$C$67&lt;&gt;"▼プルダウンより選択してください",申込書!$C$67&lt;&gt;"",申込書!$K$22&lt;&gt;"YYYY/MM/DD",$G446&lt;&gt;""),申込書!$K$22,"")</f>
        <v/>
      </c>
      <c r="FJ446" s="369" t="str">
        <f>IF(FI446="","",IF(INDEX('コンテンツ＆備考マスタ'!$H:$J,MATCH(学校情報!FI$3,'コンテンツ＆備考マスタ'!$H:$H,0),3)="●",IF(AND(FI446&lt;&gt;"",ISNUMBER(申込書!$AC$22)=TRUE,申込書!$C$67&lt;&gt;"▼プルダウンより選択してください",申込書!$C$67&lt;&gt;""),申込書!$AC$22,""),"-"))</f>
        <v/>
      </c>
      <c r="FK446" s="369"/>
      <c r="FL446" s="369"/>
      <c r="FM446" s="370" t="str">
        <f>IF(AND(申込書!$C$67&lt;&gt;"▼プルダウンより選択してください",申込書!$C$67&lt;&gt;"",$G446&lt;&gt;"",申込書!$V$67="特定学年のみ"),"申し込みする","")</f>
        <v/>
      </c>
      <c r="FN446" s="371"/>
      <c r="FO446" s="372"/>
      <c r="FP446" s="373" t="str">
        <f>IF(AND(申込書!$C$68&lt;&gt;"▼プルダウンより選択してください",申込書!$C$68&lt;&gt;"",申込書!$K$22&lt;&gt;"YYYY/MM/DD",$G446&lt;&gt;""),申込書!$K$22,"")</f>
        <v/>
      </c>
      <c r="FQ446" s="369" t="str">
        <f>IF(FP446="","",IF(INDEX('コンテンツ＆備考マスタ'!$H:$J,MATCH(学校情報!FP$3,'コンテンツ＆備考マスタ'!$H:$H,0),3)="●",IF(AND(FP446&lt;&gt;"",ISNUMBER(申込書!$AC$22)=TRUE,申込書!$C$68&lt;&gt;"▼プルダウンより選択してください",申込書!$C$68&lt;&gt;""),申込書!$AC$22,""),"-"))</f>
        <v/>
      </c>
      <c r="FR446" s="369"/>
      <c r="FS446" s="369"/>
      <c r="FT446" s="370" t="str">
        <f>IF(AND(申込書!$C$68&lt;&gt;"▼プルダウンより選択してください",申込書!$C$68&lt;&gt;"",$G446&lt;&gt;"",申込書!$V$68="特定学年のみ"),"申し込みする","")</f>
        <v/>
      </c>
      <c r="FU446" s="371"/>
      <c r="FV446" s="372"/>
      <c r="FW446" s="373" t="str">
        <f>IF(AND(申込書!$C$69&lt;&gt;"▼プルダウンより選択してください",申込書!$C$69&lt;&gt;"",申込書!$K$22&lt;&gt;"YYYY/MM/DD",$G446&lt;&gt;""),申込書!$K$22,"")</f>
        <v/>
      </c>
      <c r="FX446" s="369" t="str">
        <f>IF(FW446="","",IF(INDEX('コンテンツ＆備考マスタ'!$H:$J,MATCH(学校情報!FW$3,'コンテンツ＆備考マスタ'!$H:$H,0),3)="●",IF(AND(FW446&lt;&gt;"",ISNUMBER(申込書!$AC$22)=TRUE,申込書!$C$69&lt;&gt;"▼プルダウンより選択してください",申込書!$C$69&lt;&gt;""),申込書!$AC$22,""),"-"))</f>
        <v/>
      </c>
      <c r="FY446" s="369"/>
      <c r="FZ446" s="369"/>
      <c r="GA446" s="370" t="str">
        <f>IF(AND(申込書!$C$69&lt;&gt;"▼プルダウンより選択してください",申込書!$C$69&lt;&gt;"",$G446&lt;&gt;"",申込書!$V$69="特定学年のみ"),"申し込みする","")</f>
        <v/>
      </c>
      <c r="GB446" s="371"/>
      <c r="GC446" s="372"/>
      <c r="GD446" s="373" t="str">
        <f>IF(AND(申込書!$C$70&lt;&gt;"▼プルダウンより選択してください",申込書!$C$70&lt;&gt;"",申込書!$K$22&lt;&gt;"YYYY/MM/DD",$G446&lt;&gt;""),申込書!$K$22,"")</f>
        <v/>
      </c>
      <c r="GE446" s="369" t="str">
        <f>IF(GD446="","",IF(INDEX('コンテンツ＆備考マスタ'!$H:$J,MATCH(学校情報!GD$3,'コンテンツ＆備考マスタ'!$H:$H,0),3)="●",IF(AND(GD446&lt;&gt;"",ISNUMBER(申込書!$AC$22)=TRUE,申込書!$C$70&lt;&gt;"▼プルダウンより選択してください",申込書!$C$70&lt;&gt;""),申込書!$AC$22,""),"-"))</f>
        <v/>
      </c>
      <c r="GF446" s="369"/>
      <c r="GG446" s="369"/>
      <c r="GH446" s="370" t="str">
        <f>IF(AND(申込書!$C$70&lt;&gt;"▼プルダウンより選択してください",申込書!$C$70&lt;&gt;"",$G446&lt;&gt;"",申込書!$V$70="特定学年のみ"),"申し込みする","")</f>
        <v/>
      </c>
      <c r="GI446" s="371"/>
      <c r="GJ446" s="372"/>
      <c r="GK446" s="373" t="str">
        <f>IF(AND(申込書!$C$71&lt;&gt;"▼プルダウンより選択してください",申込書!$C$71&lt;&gt;"",申込書!$K$22&lt;&gt;"YYYY/MM/DD",$G446&lt;&gt;""),申込書!$K$22,"")</f>
        <v/>
      </c>
      <c r="GL446" s="369" t="str">
        <f>IF(GK446="","",IF(INDEX('コンテンツ＆備考マスタ'!$H:$J,MATCH(学校情報!GK$3,'コンテンツ＆備考マスタ'!$H:$H,0),3)="●",IF(AND(GK446&lt;&gt;"",ISNUMBER(申込書!$AC$22)=TRUE,申込書!$C$71&lt;&gt;"▼プルダウンより選択してください",申込書!$C$71&lt;&gt;""),申込書!$AC$22,""),"-"))</f>
        <v/>
      </c>
      <c r="GM446" s="369"/>
      <c r="GN446" s="369"/>
      <c r="GO446" s="370" t="str">
        <f>IF(AND(申込書!$C$71&lt;&gt;"▼プルダウンより選択してください",申込書!$C$71&lt;&gt;"",$G446&lt;&gt;"",申込書!$V$71="特定学年のみ"),"申し込みする","")</f>
        <v/>
      </c>
      <c r="GP446" s="371"/>
      <c r="GQ446" s="372"/>
      <c r="GR446" s="373" t="str">
        <f>IF(AND(申込書!$C$72&lt;&gt;"▼プルダウンより選択してください",申込書!$C$72&lt;&gt;"",申込書!$K$22&lt;&gt;"YYYY/MM/DD",$G446&lt;&gt;""),申込書!$K$22,"")</f>
        <v/>
      </c>
      <c r="GS446" s="369" t="str">
        <f>IF(GR446="","",IF(INDEX('コンテンツ＆備考マスタ'!$H:$J,MATCH(学校情報!GR$3,'コンテンツ＆備考マスタ'!$H:$H,0),3)="●",IF(AND(GR446&lt;&gt;"",ISNUMBER(申込書!$AC$22)=TRUE,申込書!$C$72&lt;&gt;"▼プルダウンより選択してください",申込書!$C$72&lt;&gt;""),申込書!$AC$22,""),"-"))</f>
        <v/>
      </c>
      <c r="GT446" s="369"/>
      <c r="GU446" s="369"/>
      <c r="GV446" s="370" t="str">
        <f>IF(AND(申込書!$C$72&lt;&gt;"▼プルダウンより選択してください",申込書!$C$72&lt;&gt;"",$G446&lt;&gt;"",申込書!$V$72="特定学年のみ"),"申し込みする","")</f>
        <v/>
      </c>
      <c r="GW446" s="371"/>
      <c r="GX446" s="372"/>
      <c r="GY446" s="373" t="str">
        <f>IF(AND(申込書!$C$73&lt;&gt;"▼プルダウンより選択してください",申込書!$C$73&lt;&gt;"",申込書!$K$22&lt;&gt;"YYYY/MM/DD",$G446&lt;&gt;""),申込書!$K$22,"")</f>
        <v/>
      </c>
      <c r="GZ446" s="369" t="str">
        <f>IF(GY446="","",IF(INDEX('コンテンツ＆備考マスタ'!$H:$J,MATCH(学校情報!GY$3,'コンテンツ＆備考マスタ'!$H:$H,0),3)="●",IF(AND(GY446&lt;&gt;"",ISNUMBER(申込書!$AC$22)=TRUE,申込書!$C$73&lt;&gt;"▼プルダウンより選択してください",申込書!$C$73&lt;&gt;""),申込書!$AC$22,""),"-"))</f>
        <v/>
      </c>
      <c r="HA446" s="369"/>
      <c r="HB446" s="369"/>
      <c r="HC446" s="370" t="str">
        <f>IF(AND(申込書!$C$73&lt;&gt;"▼プルダウンより選択してください",申込書!$C$73&lt;&gt;"",$G446&lt;&gt;"",申込書!$V$73="特定学年のみ"),"申し込みする","")</f>
        <v/>
      </c>
      <c r="HD446" s="371"/>
      <c r="HE446" s="372"/>
      <c r="HF446" s="373" t="str">
        <f>IF(AND(申込書!$C$74&lt;&gt;"▼プルダウンより選択してください",申込書!$C$74&lt;&gt;"",申込書!$K$22&lt;&gt;"YYYY/MM/DD",$G446&lt;&gt;""),申込書!$K$22,"")</f>
        <v/>
      </c>
      <c r="HG446" s="369" t="str">
        <f>IF(HF446="","",IF(INDEX('コンテンツ＆備考マスタ'!$H:$J,MATCH(学校情報!HF$3,'コンテンツ＆備考マスタ'!$H:$H,0),3)="●",IF(AND(HF446&lt;&gt;"",ISNUMBER(申込書!$AC$22)=TRUE,申込書!$C$74&lt;&gt;"▼プルダウンより選択してください",申込書!$C$74&lt;&gt;""),申込書!$AC$22,""),"-"))</f>
        <v/>
      </c>
      <c r="HH446" s="369"/>
      <c r="HI446" s="369"/>
      <c r="HJ446" s="370" t="str">
        <f>IF(AND(申込書!$C$74&lt;&gt;"▼プルダウンより選択してください",申込書!$C$74&lt;&gt;"",$G446&lt;&gt;"",申込書!$V$74="特定学年のみ"),"申し込みする","")</f>
        <v/>
      </c>
      <c r="HK446" s="371"/>
      <c r="HL446" s="372"/>
      <c r="HM446" s="373" t="str">
        <f>IF(AND(申込書!$C$75&lt;&gt;"▼プルダウンより選択してください",申込書!$C$75&lt;&gt;"",申込書!$K$22&lt;&gt;"YYYY/MM/DD",$G446&lt;&gt;""),申込書!$K$22,"")</f>
        <v/>
      </c>
      <c r="HN446" s="369" t="str">
        <f>IF(HM446="","",IF(INDEX('コンテンツ＆備考マスタ'!$H:$J,MATCH(学校情報!HM$3,'コンテンツ＆備考マスタ'!$H:$H,0),3)="●",IF(AND(HM446&lt;&gt;"",ISNUMBER(申込書!$AC$22)=TRUE,申込書!$C$75&lt;&gt;"▼プルダウンより選択してください",申込書!$C$75&lt;&gt;""),申込書!$AC$22,""),"-"))</f>
        <v/>
      </c>
      <c r="HO446" s="369"/>
      <c r="HP446" s="369"/>
      <c r="HQ446" s="370" t="str">
        <f>IF(AND(申込書!$C$75&lt;&gt;"▼プルダウンより選択してください",申込書!$C$75&lt;&gt;"",$G446&lt;&gt;"",申込書!$V$75="特定学年のみ"),"申し込みする","")</f>
        <v/>
      </c>
      <c r="HR446" s="371"/>
      <c r="HS446" s="371"/>
      <c r="HT446" s="374" t="str">
        <f>IF(AND(申込書!$C$76&lt;&gt;"▼プルダウンより選択してください",申込書!$C$76&lt;&gt;"",申込書!$K$22&lt;&gt;"YYYY/MM/DD",$G446&lt;&gt;""),申込書!$K$22,"")</f>
        <v/>
      </c>
      <c r="HU446" s="369" t="str">
        <f>IF(HT446="","",IF(INDEX('コンテンツ＆備考マスタ'!$H:$J,MATCH(学校情報!HT$3,'コンテンツ＆備考マスタ'!$H:$H,0),3)="●",IF(AND(HT446&lt;&gt;"",ISNUMBER(申込書!$AC$22)=TRUE,申込書!$C$76&lt;&gt;"▼プルダウンより選択してください",申込書!$C$76&lt;&gt;""),申込書!$AC$22,""),"-"))</f>
        <v/>
      </c>
      <c r="HV446" s="369"/>
      <c r="HW446" s="369"/>
      <c r="HX446" s="370" t="str">
        <f>IF(AND(申込書!$C$76&lt;&gt;"▼プルダウンより選択してください",申込書!$C$76&lt;&gt;"",$G446&lt;&gt;"",申込書!$V$76="特定学年のみ"),"申し込みする","")</f>
        <v/>
      </c>
      <c r="HY446" s="371"/>
      <c r="HZ446" s="372"/>
      <c r="IA446" s="69"/>
    </row>
    <row r="447" spans="2:235" ht="26.85" hidden="1" customHeight="1" outlineLevel="1">
      <c r="B447" s="365">
        <f t="shared" si="18"/>
        <v>442</v>
      </c>
      <c r="C447" s="55"/>
      <c r="D447" s="56"/>
      <c r="E447" s="154"/>
      <c r="F447" s="57"/>
      <c r="G447" s="58"/>
      <c r="H447" s="59"/>
      <c r="I447" s="60"/>
      <c r="J447" s="61"/>
      <c r="K447" s="366" t="str">
        <f t="shared" si="19"/>
        <v/>
      </c>
      <c r="L447" s="62"/>
      <c r="M447" s="322"/>
      <c r="N447" s="63"/>
      <c r="O447" s="64"/>
      <c r="P447" s="367" t="str">
        <f t="shared" si="20"/>
        <v/>
      </c>
      <c r="Q447" s="65"/>
      <c r="R447" s="66"/>
      <c r="S447" s="67"/>
      <c r="T447" s="68"/>
      <c r="U447" s="68"/>
      <c r="V447" s="68"/>
      <c r="W447" s="66"/>
      <c r="X447" s="281"/>
      <c r="Y447" s="368" t="str">
        <f>IF(AND(申込書!$C$47&lt;&gt;"▼プルダウンより選択してください",申込書!$C$47&lt;&gt;"",申込書!$K$22&lt;&gt;"YYYY/MM/DD",$G447&lt;&gt;""),申込書!$K$22,"")</f>
        <v/>
      </c>
      <c r="Z447" s="369" t="str">
        <f>IF(Y447="","",IF(INDEX('コンテンツ＆備考マスタ'!$H:$J,MATCH(学校情報!Y$3,'コンテンツ＆備考マスタ'!$H:$H,0),3)="●",IF(AND(Y447&lt;&gt;"",ISNUMBER(申込書!$AC$22)=TRUE,申込書!$C$47&lt;&gt;"▼プルダウンより選択してください",申込書!$C$47&lt;&gt;""),申込書!$AC$22,""),"-"))</f>
        <v/>
      </c>
      <c r="AA447" s="369"/>
      <c r="AB447" s="369"/>
      <c r="AC447" s="370" t="str">
        <f>IF(AND(申込書!$C$47&lt;&gt;"▼プルダウンより選択してください",申込書!$C$47&lt;&gt;"",$G447&lt;&gt;"",申込書!$V$47="特定学年のみ"),"申し込みする","")</f>
        <v/>
      </c>
      <c r="AD447" s="371"/>
      <c r="AE447" s="372"/>
      <c r="AF447" s="373" t="str">
        <f>IF(AND(申込書!$C$48&lt;&gt;"▼プルダウンより選択してください",申込書!$C$48&lt;&gt;"",申込書!$K$22&lt;&gt;"YYYY/MM/DD",$G447&lt;&gt;""),申込書!$K$22,"")</f>
        <v/>
      </c>
      <c r="AG447" s="369" t="str">
        <f>IF(AF447="","",IF(INDEX('コンテンツ＆備考マスタ'!$H:$J,MATCH(学校情報!AF$3,'コンテンツ＆備考マスタ'!$H:$H,0),3)="●",IF(AND(AF447&lt;&gt;"",ISNUMBER(申込書!$AC$22)=TRUE,申込書!$C$48&lt;&gt;"▼プルダウンより選択してください",申込書!$C$48&lt;&gt;""),申込書!$AC$22,""),"-"))</f>
        <v/>
      </c>
      <c r="AH447" s="369"/>
      <c r="AI447" s="369"/>
      <c r="AJ447" s="370" t="str">
        <f>IF(AND(申込書!$C$48&lt;&gt;"▼プルダウンより選択してください",申込書!$C$48&lt;&gt;"",$G447&lt;&gt;"",申込書!$V$48="特定学年のみ"),"申し込みする","")</f>
        <v/>
      </c>
      <c r="AK447" s="371"/>
      <c r="AL447" s="372"/>
      <c r="AM447" s="373" t="str">
        <f>IF(AND(申込書!$C$49&lt;&gt;"▼プルダウンより選択してください",申込書!$C$49&lt;&gt;"",申込書!$K$22&lt;&gt;"YYYY/MM/DD",$G447&lt;&gt;""),申込書!$K$22,"")</f>
        <v/>
      </c>
      <c r="AN447" s="369" t="str">
        <f>IF(AM447="","",IF(INDEX('コンテンツ＆備考マスタ'!$H:$J,MATCH(学校情報!AM$3,'コンテンツ＆備考マスタ'!$H:$H,0),3)="●",IF(AND(AM447&lt;&gt;"",ISNUMBER(申込書!$AC$22)=TRUE,申込書!$C$49&lt;&gt;"▼プルダウンより選択してください",申込書!$C$49&lt;&gt;""),申込書!$AC$22,""),"-"))</f>
        <v/>
      </c>
      <c r="AO447" s="369"/>
      <c r="AP447" s="369"/>
      <c r="AQ447" s="370" t="str">
        <f>IF(AND(申込書!$C$49&lt;&gt;"▼プルダウンより選択してください",申込書!$C$49&lt;&gt;"",$G447&lt;&gt;"",申込書!$V$49="特定学年のみ"),"申し込みする","")</f>
        <v/>
      </c>
      <c r="AR447" s="371"/>
      <c r="AS447" s="372"/>
      <c r="AT447" s="373" t="str">
        <f>IF(AND(申込書!$C$50&lt;&gt;"▼プルダウンより選択してください",申込書!$C$50&lt;&gt;"",申込書!$K$22&lt;&gt;"YYYY/MM/DD",$G447&lt;&gt;""),申込書!$K$22,"")</f>
        <v/>
      </c>
      <c r="AU447" s="369" t="str">
        <f>IF(AT447="","",IF(INDEX('コンテンツ＆備考マスタ'!$H:$J,MATCH(学校情報!AT$3,'コンテンツ＆備考マスタ'!$H:$H,0),3)="●",IF(AND(AT447&lt;&gt;"",ISNUMBER(申込書!$AC$22)=TRUE,申込書!$C$50&lt;&gt;"▼プルダウンより選択してください",申込書!$C$50&lt;&gt;""),申込書!$AC$22,""),"-"))</f>
        <v/>
      </c>
      <c r="AV447" s="369"/>
      <c r="AW447" s="369"/>
      <c r="AX447" s="370" t="str">
        <f>IF(AND(申込書!$C$50&lt;&gt;"▼プルダウンより選択してください",申込書!$C$50&lt;&gt;"",$G447&lt;&gt;"",申込書!$V$50="特定学年のみ"),"申し込みする","")</f>
        <v/>
      </c>
      <c r="AY447" s="371"/>
      <c r="AZ447" s="372"/>
      <c r="BA447" s="373" t="str">
        <f>IF(AND(申込書!$C$51&lt;&gt;"▼プルダウンより選択してください",申込書!$C$51&lt;&gt;"",申込書!$K$22&lt;&gt;"YYYY/MM/DD",$G447&lt;&gt;""),申込書!$K$22,"")</f>
        <v/>
      </c>
      <c r="BB447" s="369" t="str">
        <f>IF(BA447="","",IF(INDEX('コンテンツ＆備考マスタ'!$H:$J,MATCH(学校情報!BA$3,'コンテンツ＆備考マスタ'!$H:$H,0),3)="●",IF(AND(BA447&lt;&gt;"",ISNUMBER(申込書!$AC$22)=TRUE,申込書!$C$51&lt;&gt;"▼プルダウンより選択してください",申込書!$C$51&lt;&gt;""),申込書!$AC$22,""),"-"))</f>
        <v/>
      </c>
      <c r="BC447" s="369"/>
      <c r="BD447" s="369"/>
      <c r="BE447" s="370" t="str">
        <f>IF(AND(申込書!$C$51&lt;&gt;"▼プルダウンより選択してください",申込書!$C$51&lt;&gt;"",$G447&lt;&gt;"",申込書!$V$51="特定学年のみ"),"申し込みする","")</f>
        <v/>
      </c>
      <c r="BF447" s="371"/>
      <c r="BG447" s="372"/>
      <c r="BH447" s="373" t="str">
        <f>IF(AND(申込書!$C$52&lt;&gt;"▼プルダウンより選択してください",申込書!$C$52&lt;&gt;"",申込書!$K$22&lt;&gt;"YYYY/MM/DD",$G447&lt;&gt;""),申込書!$K$22,"")</f>
        <v/>
      </c>
      <c r="BI447" s="369" t="str">
        <f>IF(BH447="","",IF(INDEX('コンテンツ＆備考マスタ'!$H:$J,MATCH(学校情報!BH$3,'コンテンツ＆備考マスタ'!$H:$H,0),3)="●",IF(AND(BH447&lt;&gt;"",ISNUMBER(申込書!$AC$22)=TRUE,申込書!$C$52&lt;&gt;"▼プルダウンより選択してください",申込書!$C$52&lt;&gt;""),申込書!$AC$22,""),"-"))</f>
        <v/>
      </c>
      <c r="BJ447" s="369"/>
      <c r="BK447" s="369"/>
      <c r="BL447" s="370" t="str">
        <f>IF(AND(申込書!$C$52&lt;&gt;"▼プルダウンより選択してください",申込書!$C$52&lt;&gt;"",$G447&lt;&gt;"",申込書!$V$52="特定学年のみ"),"申し込みする","")</f>
        <v/>
      </c>
      <c r="BM447" s="371"/>
      <c r="BN447" s="372"/>
      <c r="BO447" s="373" t="str">
        <f>IF(AND(申込書!$C$53&lt;&gt;"▼プルダウンより選択してください",申込書!$C$53&lt;&gt;"",申込書!$K$22&lt;&gt;"YYYY/MM/DD",$G447&lt;&gt;""),申込書!$K$22,"")</f>
        <v/>
      </c>
      <c r="BP447" s="369" t="str">
        <f>IF(BO447="","",IF(INDEX('コンテンツ＆備考マスタ'!$H:$J,MATCH(学校情報!BO$3,'コンテンツ＆備考マスタ'!$H:$H,0),3)="●",IF(AND(BO447&lt;&gt;"",ISNUMBER(申込書!$AC$22)=TRUE,申込書!$C$53&lt;&gt;"▼プルダウンより選択してください",申込書!$C$53&lt;&gt;""),申込書!$AC$22,""),"-"))</f>
        <v/>
      </c>
      <c r="BQ447" s="369"/>
      <c r="BR447" s="369"/>
      <c r="BS447" s="370" t="str">
        <f>IF(AND(申込書!$C$53&lt;&gt;"▼プルダウンより選択してください",申込書!$C$53&lt;&gt;"",$G447&lt;&gt;"",申込書!$V$53="特定学年のみ"),"申し込みする","")</f>
        <v/>
      </c>
      <c r="BT447" s="371"/>
      <c r="BU447" s="372"/>
      <c r="BV447" s="373" t="str">
        <f>IF(AND(申込書!$C$54&lt;&gt;"▼プルダウンより選択してください",申込書!$C$54&lt;&gt;"",申込書!$K$22&lt;&gt;"YYYY/MM/DD",$G447&lt;&gt;""),申込書!$K$22,"")</f>
        <v/>
      </c>
      <c r="BW447" s="369" t="str">
        <f>IF(BV447="","",IF(INDEX('コンテンツ＆備考マスタ'!$H:$J,MATCH(学校情報!BV$3,'コンテンツ＆備考マスタ'!$H:$H,0),3)="●",IF(AND(BV447&lt;&gt;"",ISNUMBER(申込書!$AC$22)=TRUE,申込書!$C$54&lt;&gt;"▼プルダウンより選択してください",申込書!$C$54&lt;&gt;""),申込書!$AC$22,""),"-"))</f>
        <v/>
      </c>
      <c r="BX447" s="369"/>
      <c r="BY447" s="369"/>
      <c r="BZ447" s="370" t="str">
        <f>IF(AND(申込書!$C$54&lt;&gt;"▼プルダウンより選択してください",申込書!$C$54&lt;&gt;"",$G447&lt;&gt;"",申込書!$V$54="特定学年のみ"),"申し込みする","")</f>
        <v/>
      </c>
      <c r="CA447" s="371"/>
      <c r="CB447" s="372"/>
      <c r="CC447" s="373" t="str">
        <f>IF(AND(申込書!$C$55&lt;&gt;"▼プルダウンより選択してください",申込書!$C$55&lt;&gt;"",申込書!$K$22&lt;&gt;"YYYY/MM/DD",$G447&lt;&gt;""),申込書!$K$22,"")</f>
        <v/>
      </c>
      <c r="CD447" s="369" t="str">
        <f>IF(CC447="","",IF(INDEX('コンテンツ＆備考マスタ'!$H:$J,MATCH(学校情報!CC$3,'コンテンツ＆備考マスタ'!$H:$H,0),3)="●",IF(AND(CC447&lt;&gt;"",ISNUMBER(申込書!$AC$22)=TRUE,申込書!$C$55&lt;&gt;"▼プルダウンより選択してください",申込書!$C$55&lt;&gt;""),申込書!$AC$22,""),"-"))</f>
        <v/>
      </c>
      <c r="CE447" s="369"/>
      <c r="CF447" s="369"/>
      <c r="CG447" s="370" t="str">
        <f>IF(AND(申込書!$C$55&lt;&gt;"▼プルダウンより選択してください",申込書!$C$55&lt;&gt;"",$G447&lt;&gt;"",申込書!$V$55="特定学年のみ"),"申し込みする","")</f>
        <v/>
      </c>
      <c r="CH447" s="371"/>
      <c r="CI447" s="372"/>
      <c r="CJ447" s="373" t="str">
        <f>IF(AND(申込書!$C$56&lt;&gt;"▼プルダウンより選択してください",申込書!$C$56&lt;&gt;"",申込書!$K$22&lt;&gt;"YYYY/MM/DD",$G447&lt;&gt;""),申込書!$K$22,"")</f>
        <v/>
      </c>
      <c r="CK447" s="369" t="str">
        <f>IF(CJ447="","",IF(INDEX('コンテンツ＆備考マスタ'!$H:$J,MATCH(学校情報!CJ$3,'コンテンツ＆備考マスタ'!$H:$H,0),3)="●",IF(AND(CJ447&lt;&gt;"",ISNUMBER(申込書!$AC$22)=TRUE,申込書!$C$56&lt;&gt;"▼プルダウンより選択してください",申込書!$C$56&lt;&gt;""),申込書!$AC$22,""),"-"))</f>
        <v/>
      </c>
      <c r="CL447" s="369"/>
      <c r="CM447" s="369"/>
      <c r="CN447" s="370" t="str">
        <f>IF(AND(申込書!$C$56&lt;&gt;"▼プルダウンより選択してください",申込書!$C$56&lt;&gt;"",$G447&lt;&gt;"",申込書!$V$56="特定学年のみ"),"申し込みする","")</f>
        <v/>
      </c>
      <c r="CO447" s="371"/>
      <c r="CP447" s="372"/>
      <c r="CQ447" s="373" t="str">
        <f>IF(AND(申込書!$C$57&lt;&gt;"▼プルダウンより選択してください",申込書!$C$57&lt;&gt;"",申込書!$K$22&lt;&gt;"YYYY/MM/DD",$G447&lt;&gt;""),申込書!$K$22,"")</f>
        <v/>
      </c>
      <c r="CR447" s="369" t="str">
        <f>IF(CQ447="","",IF(INDEX('コンテンツ＆備考マスタ'!$H:$J,MATCH(学校情報!CQ$3,'コンテンツ＆備考マスタ'!$H:$H,0),3)="●",IF(AND(CQ447&lt;&gt;"",ISNUMBER(申込書!$AC$22)=TRUE,申込書!$C$57&lt;&gt;"▼プルダウンより選択してください",申込書!$C$57&lt;&gt;""),申込書!$AC$22,""),"-"))</f>
        <v/>
      </c>
      <c r="CS447" s="369"/>
      <c r="CT447" s="369"/>
      <c r="CU447" s="369" t="str">
        <f>IF(AND(申込書!$C$57&lt;&gt;"▼プルダウンより選択してください",申込書!$C$57&lt;&gt;"",$G447&lt;&gt;"",申込書!$V$57="特定学年のみ"),"申し込みする","")</f>
        <v/>
      </c>
      <c r="CV447" s="371"/>
      <c r="CW447" s="372"/>
      <c r="CX447" s="373" t="str">
        <f>IF(AND(申込書!$C$58&lt;&gt;"▼プルダウンより選択してください",申込書!$C$58&lt;&gt;"",申込書!$K$22&lt;&gt;"YYYY/MM/DD",$G447&lt;&gt;""),申込書!$K$22,"")</f>
        <v/>
      </c>
      <c r="CY447" s="369" t="str">
        <f>IF(CX447="","",IF(INDEX('コンテンツ＆備考マスタ'!$H:$J,MATCH(学校情報!CX$3,'コンテンツ＆備考マスタ'!$H:$H,0),3)="●",IF(AND(CX447&lt;&gt;"",ISNUMBER(申込書!$AC$22)=TRUE,申込書!$C$58&lt;&gt;"▼プルダウンより選択してください",申込書!$C$58&lt;&gt;""),申込書!$AC$22,""),"-"))</f>
        <v/>
      </c>
      <c r="CZ447" s="369"/>
      <c r="DA447" s="369"/>
      <c r="DB447" s="369" t="str">
        <f>IF(AND(申込書!$C$58&lt;&gt;"▼プルダウンより選択してください",申込書!$C$58&lt;&gt;"",$G447&lt;&gt;"",申込書!$V$58="特定学年のみ"),"申し込みする","")</f>
        <v/>
      </c>
      <c r="DC447" s="371"/>
      <c r="DD447" s="372"/>
      <c r="DE447" s="373" t="str">
        <f>IF(AND(申込書!$C$59&lt;&gt;"▼プルダウンより選択してください",申込書!$C$59&lt;&gt;"",申込書!$K$22&lt;&gt;"YYYY/MM/DD",$G447&lt;&gt;""),申込書!$K$22,"")</f>
        <v/>
      </c>
      <c r="DF447" s="369" t="str">
        <f>IF(DE447="","",IF(INDEX('コンテンツ＆備考マスタ'!$H:$J,MATCH(学校情報!DE$3,'コンテンツ＆備考マスタ'!$H:$H,0),3)="●",IF(AND(DE447&lt;&gt;"",ISNUMBER(申込書!$AC$22)=TRUE,申込書!$C$59&lt;&gt;"▼プルダウンより選択してください",申込書!$C$59&lt;&gt;""),申込書!$AC$22,""),"-"))</f>
        <v/>
      </c>
      <c r="DG447" s="369"/>
      <c r="DH447" s="369"/>
      <c r="DI447" s="369" t="str">
        <f>IF(AND(申込書!$C$59&lt;&gt;"▼プルダウンより選択してください",申込書!$C$59&lt;&gt;"",$G447&lt;&gt;"",申込書!$V$59="特定学年のみ"),"申し込みする","")</f>
        <v/>
      </c>
      <c r="DJ447" s="371"/>
      <c r="DK447" s="372"/>
      <c r="DL447" s="373" t="str">
        <f>IF(AND(申込書!$C$60&lt;&gt;"▼プルダウンより選択してください",申込書!$C$60&lt;&gt;"",申込書!$K$22&lt;&gt;"YYYY/MM/DD",$G447&lt;&gt;""),申込書!$K$22,"")</f>
        <v/>
      </c>
      <c r="DM447" s="369" t="str">
        <f>IF(DL447="","",IF(INDEX('コンテンツ＆備考マスタ'!$H:$J,MATCH(学校情報!DL$3,'コンテンツ＆備考マスタ'!$H:$H,0),3)="●",IF(AND(DL447&lt;&gt;"",ISNUMBER(申込書!$AC$22)=TRUE,申込書!$C$60&lt;&gt;"▼プルダウンより選択してください",申込書!$C$60&lt;&gt;""),申込書!$AC$22,""),"-"))</f>
        <v/>
      </c>
      <c r="DN447" s="369"/>
      <c r="DO447" s="369"/>
      <c r="DP447" s="369" t="str">
        <f>IF(AND(申込書!$C$60&lt;&gt;"▼プルダウンより選択してください",申込書!$C$60&lt;&gt;"",$G447&lt;&gt;"",申込書!$V$60="特定学年のみ"),"申し込みする","")</f>
        <v/>
      </c>
      <c r="DQ447" s="371"/>
      <c r="DR447" s="372"/>
      <c r="DS447" s="373" t="str">
        <f>IF(AND(申込書!$C$61&lt;&gt;"▼プルダウンより選択してください",申込書!$C$61&lt;&gt;"",申込書!$K$22&lt;&gt;"YYYY/MM/DD",$G447&lt;&gt;""),申込書!$K$22,"")</f>
        <v/>
      </c>
      <c r="DT447" s="369" t="str">
        <f>IF(DS447="","",IF(INDEX('コンテンツ＆備考マスタ'!$H:$J,MATCH(学校情報!DS$3,'コンテンツ＆備考マスタ'!$H:$H,0),3)="●",IF(AND(DS447&lt;&gt;"",ISNUMBER(申込書!$AC$22)=TRUE,申込書!$C$61&lt;&gt;"▼プルダウンより選択してください",申込書!$C$61&lt;&gt;""),申込書!$AC$22,""),"-"))</f>
        <v/>
      </c>
      <c r="DU447" s="369"/>
      <c r="DV447" s="369"/>
      <c r="DW447" s="369" t="str">
        <f>IF(AND(申込書!$C$61&lt;&gt;"▼プルダウンより選択してください",申込書!$C$61&lt;&gt;"",$G447&lt;&gt;"",申込書!$V$61="特定学年のみ"),"申し込みする","")</f>
        <v/>
      </c>
      <c r="DX447" s="371"/>
      <c r="DY447" s="372"/>
      <c r="DZ447" s="373" t="str">
        <f>IF(AND(申込書!$C$62&lt;&gt;"▼プルダウンより選択してください",申込書!$C$62&lt;&gt;"",申込書!$K$22&lt;&gt;"YYYY/MM/DD",$G447&lt;&gt;""),申込書!$K$22,"")</f>
        <v/>
      </c>
      <c r="EA447" s="369" t="str">
        <f>IF(DZ447="","",IF(INDEX('コンテンツ＆備考マスタ'!$H:$J,MATCH(学校情報!DZ$3,'コンテンツ＆備考マスタ'!$H:$H,0),3)="●",IF(AND(DZ447&lt;&gt;"",ISNUMBER(申込書!$AC$22)=TRUE,申込書!$C$62&lt;&gt;"▼プルダウンより選択してください",申込書!$C$62&lt;&gt;""),申込書!$AC$22,""),"-"))</f>
        <v/>
      </c>
      <c r="EB447" s="369"/>
      <c r="EC447" s="369"/>
      <c r="ED447" s="370" t="str">
        <f>IF(AND(申込書!$C$62&lt;&gt;"▼プルダウンより選択してください",申込書!$C$62&lt;&gt;"",$G447&lt;&gt;"",申込書!$V$62="特定学年のみ"),"申し込みする","")</f>
        <v/>
      </c>
      <c r="EE447" s="371"/>
      <c r="EF447" s="372"/>
      <c r="EG447" s="373" t="str">
        <f>IF(AND(申込書!$C$63&lt;&gt;"▼プルダウンより選択してください",申込書!$C$63&lt;&gt;"",申込書!$K$22&lt;&gt;"YYYY/MM/DD",$G447&lt;&gt;""),申込書!$K$22,"")</f>
        <v/>
      </c>
      <c r="EH447" s="369" t="str">
        <f>IF(EG447="","",IF(INDEX('コンテンツ＆備考マスタ'!$H:$J,MATCH(学校情報!EG$3,'コンテンツ＆備考マスタ'!$H:$H,0),3)="●",IF(AND(EG447&lt;&gt;"",ISNUMBER(申込書!$AC$22)=TRUE,申込書!$C$63&lt;&gt;"▼プルダウンより選択してください",申込書!$C$63&lt;&gt;""),申込書!$AC$22,""),"-"))</f>
        <v/>
      </c>
      <c r="EI447" s="369"/>
      <c r="EJ447" s="369"/>
      <c r="EK447" s="370" t="str">
        <f>IF(AND(申込書!$C$63&lt;&gt;"▼プルダウンより選択してください",申込書!$C$63&lt;&gt;"",$G447&lt;&gt;"",申込書!$V$63="特定学年のみ"),"申し込みする","")</f>
        <v/>
      </c>
      <c r="EL447" s="371"/>
      <c r="EM447" s="372"/>
      <c r="EN447" s="373" t="str">
        <f>IF(AND(申込書!$C$64&lt;&gt;"▼プルダウンより選択してください",申込書!$C$64&lt;&gt;"",申込書!$K$22&lt;&gt;"YYYY/MM/DD",$G447&lt;&gt;""),申込書!$K$22,"")</f>
        <v/>
      </c>
      <c r="EO447" s="369" t="str">
        <f>IF(EN447="","",IF(INDEX('コンテンツ＆備考マスタ'!$H:$J,MATCH(学校情報!EN$3,'コンテンツ＆備考マスタ'!$H:$H,0),3)="●",IF(AND(EN447&lt;&gt;"",ISNUMBER(申込書!$AC$22)=TRUE,申込書!$C$64&lt;&gt;"▼プルダウンより選択してください",申込書!$C$64&lt;&gt;""),申込書!$AC$22,""),"-"))</f>
        <v/>
      </c>
      <c r="EP447" s="369"/>
      <c r="EQ447" s="369"/>
      <c r="ER447" s="370" t="str">
        <f>IF(AND(申込書!$C$64&lt;&gt;"▼プルダウンより選択してください",申込書!$C$64&lt;&gt;"",$G447&lt;&gt;"",申込書!$V$64="特定学年のみ"),"申し込みする","")</f>
        <v/>
      </c>
      <c r="ES447" s="371"/>
      <c r="ET447" s="372"/>
      <c r="EU447" s="373" t="str">
        <f>IF(AND(申込書!$C$65&lt;&gt;"▼プルダウンより選択してください",申込書!$C$65&lt;&gt;"",申込書!$K$22&lt;&gt;"YYYY/MM/DD",$G447&lt;&gt;""),申込書!$K$22,"")</f>
        <v/>
      </c>
      <c r="EV447" s="369" t="str">
        <f>IF(EU447="","",IF(INDEX('コンテンツ＆備考マスタ'!$H:$J,MATCH(学校情報!EU$3,'コンテンツ＆備考マスタ'!$H:$H,0),3)="●",IF(AND(EU447&lt;&gt;"",ISNUMBER(申込書!$AC$22)=TRUE,申込書!$C$65&lt;&gt;"▼プルダウンより選択してください",申込書!$C$65&lt;&gt;""),申込書!$AC$22,""),"-"))</f>
        <v/>
      </c>
      <c r="EW447" s="369"/>
      <c r="EX447" s="369"/>
      <c r="EY447" s="370" t="str">
        <f>IF(AND(申込書!$C$65&lt;&gt;"▼プルダウンより選択してください",申込書!$C$65&lt;&gt;"",$G447&lt;&gt;"",申込書!$V$65="特定学年のみ"),"申し込みする","")</f>
        <v/>
      </c>
      <c r="EZ447" s="371"/>
      <c r="FA447" s="372"/>
      <c r="FB447" s="373" t="str">
        <f>IF(AND(申込書!$C$66&lt;&gt;"▼プルダウンより選択してください",申込書!$C$66&lt;&gt;"",申込書!$K$22&lt;&gt;"YYYY/MM/DD",$G447&lt;&gt;""),申込書!$K$22,"")</f>
        <v/>
      </c>
      <c r="FC447" s="369" t="str">
        <f>IF(FB447="","",IF(INDEX('コンテンツ＆備考マスタ'!$H:$J,MATCH(学校情報!FB$3,'コンテンツ＆備考マスタ'!$H:$H,0),3)="●",IF(AND(FB447&lt;&gt;"",ISNUMBER(申込書!$AC$22)=TRUE,申込書!$C$66&lt;&gt;"▼プルダウンより選択してください",申込書!$C$66&lt;&gt;""),申込書!$AC$22,""),"-"))</f>
        <v/>
      </c>
      <c r="FD447" s="369"/>
      <c r="FE447" s="369"/>
      <c r="FF447" s="370" t="str">
        <f>IF(AND(申込書!$C$66&lt;&gt;"▼プルダウンより選択してください",申込書!$C$66&lt;&gt;"",$G447&lt;&gt;"",申込書!$V$66="特定学年のみ"),"申し込みする","")</f>
        <v/>
      </c>
      <c r="FG447" s="371"/>
      <c r="FH447" s="372"/>
      <c r="FI447" s="373" t="str">
        <f>IF(AND(申込書!$C$67&lt;&gt;"▼プルダウンより選択してください",申込書!$C$67&lt;&gt;"",申込書!$K$22&lt;&gt;"YYYY/MM/DD",$G447&lt;&gt;""),申込書!$K$22,"")</f>
        <v/>
      </c>
      <c r="FJ447" s="369" t="str">
        <f>IF(FI447="","",IF(INDEX('コンテンツ＆備考マスタ'!$H:$J,MATCH(学校情報!FI$3,'コンテンツ＆備考マスタ'!$H:$H,0),3)="●",IF(AND(FI447&lt;&gt;"",ISNUMBER(申込書!$AC$22)=TRUE,申込書!$C$67&lt;&gt;"▼プルダウンより選択してください",申込書!$C$67&lt;&gt;""),申込書!$AC$22,""),"-"))</f>
        <v/>
      </c>
      <c r="FK447" s="369"/>
      <c r="FL447" s="369"/>
      <c r="FM447" s="370" t="str">
        <f>IF(AND(申込書!$C$67&lt;&gt;"▼プルダウンより選択してください",申込書!$C$67&lt;&gt;"",$G447&lt;&gt;"",申込書!$V$67="特定学年のみ"),"申し込みする","")</f>
        <v/>
      </c>
      <c r="FN447" s="371"/>
      <c r="FO447" s="372"/>
      <c r="FP447" s="373" t="str">
        <f>IF(AND(申込書!$C$68&lt;&gt;"▼プルダウンより選択してください",申込書!$C$68&lt;&gt;"",申込書!$K$22&lt;&gt;"YYYY/MM/DD",$G447&lt;&gt;""),申込書!$K$22,"")</f>
        <v/>
      </c>
      <c r="FQ447" s="369" t="str">
        <f>IF(FP447="","",IF(INDEX('コンテンツ＆備考マスタ'!$H:$J,MATCH(学校情報!FP$3,'コンテンツ＆備考マスタ'!$H:$H,0),3)="●",IF(AND(FP447&lt;&gt;"",ISNUMBER(申込書!$AC$22)=TRUE,申込書!$C$68&lt;&gt;"▼プルダウンより選択してください",申込書!$C$68&lt;&gt;""),申込書!$AC$22,""),"-"))</f>
        <v/>
      </c>
      <c r="FR447" s="369"/>
      <c r="FS447" s="369"/>
      <c r="FT447" s="370" t="str">
        <f>IF(AND(申込書!$C$68&lt;&gt;"▼プルダウンより選択してください",申込書!$C$68&lt;&gt;"",$G447&lt;&gt;"",申込書!$V$68="特定学年のみ"),"申し込みする","")</f>
        <v/>
      </c>
      <c r="FU447" s="371"/>
      <c r="FV447" s="372"/>
      <c r="FW447" s="373" t="str">
        <f>IF(AND(申込書!$C$69&lt;&gt;"▼プルダウンより選択してください",申込書!$C$69&lt;&gt;"",申込書!$K$22&lt;&gt;"YYYY/MM/DD",$G447&lt;&gt;""),申込書!$K$22,"")</f>
        <v/>
      </c>
      <c r="FX447" s="369" t="str">
        <f>IF(FW447="","",IF(INDEX('コンテンツ＆備考マスタ'!$H:$J,MATCH(学校情報!FW$3,'コンテンツ＆備考マスタ'!$H:$H,0),3)="●",IF(AND(FW447&lt;&gt;"",ISNUMBER(申込書!$AC$22)=TRUE,申込書!$C$69&lt;&gt;"▼プルダウンより選択してください",申込書!$C$69&lt;&gt;""),申込書!$AC$22,""),"-"))</f>
        <v/>
      </c>
      <c r="FY447" s="369"/>
      <c r="FZ447" s="369"/>
      <c r="GA447" s="370" t="str">
        <f>IF(AND(申込書!$C$69&lt;&gt;"▼プルダウンより選択してください",申込書!$C$69&lt;&gt;"",$G447&lt;&gt;"",申込書!$V$69="特定学年のみ"),"申し込みする","")</f>
        <v/>
      </c>
      <c r="GB447" s="371"/>
      <c r="GC447" s="372"/>
      <c r="GD447" s="373" t="str">
        <f>IF(AND(申込書!$C$70&lt;&gt;"▼プルダウンより選択してください",申込書!$C$70&lt;&gt;"",申込書!$K$22&lt;&gt;"YYYY/MM/DD",$G447&lt;&gt;""),申込書!$K$22,"")</f>
        <v/>
      </c>
      <c r="GE447" s="369" t="str">
        <f>IF(GD447="","",IF(INDEX('コンテンツ＆備考マスタ'!$H:$J,MATCH(学校情報!GD$3,'コンテンツ＆備考マスタ'!$H:$H,0),3)="●",IF(AND(GD447&lt;&gt;"",ISNUMBER(申込書!$AC$22)=TRUE,申込書!$C$70&lt;&gt;"▼プルダウンより選択してください",申込書!$C$70&lt;&gt;""),申込書!$AC$22,""),"-"))</f>
        <v/>
      </c>
      <c r="GF447" s="369"/>
      <c r="GG447" s="369"/>
      <c r="GH447" s="370" t="str">
        <f>IF(AND(申込書!$C$70&lt;&gt;"▼プルダウンより選択してください",申込書!$C$70&lt;&gt;"",$G447&lt;&gt;"",申込書!$V$70="特定学年のみ"),"申し込みする","")</f>
        <v/>
      </c>
      <c r="GI447" s="371"/>
      <c r="GJ447" s="372"/>
      <c r="GK447" s="373" t="str">
        <f>IF(AND(申込書!$C$71&lt;&gt;"▼プルダウンより選択してください",申込書!$C$71&lt;&gt;"",申込書!$K$22&lt;&gt;"YYYY/MM/DD",$G447&lt;&gt;""),申込書!$K$22,"")</f>
        <v/>
      </c>
      <c r="GL447" s="369" t="str">
        <f>IF(GK447="","",IF(INDEX('コンテンツ＆備考マスタ'!$H:$J,MATCH(学校情報!GK$3,'コンテンツ＆備考マスタ'!$H:$H,0),3)="●",IF(AND(GK447&lt;&gt;"",ISNUMBER(申込書!$AC$22)=TRUE,申込書!$C$71&lt;&gt;"▼プルダウンより選択してください",申込書!$C$71&lt;&gt;""),申込書!$AC$22,""),"-"))</f>
        <v/>
      </c>
      <c r="GM447" s="369"/>
      <c r="GN447" s="369"/>
      <c r="GO447" s="370" t="str">
        <f>IF(AND(申込書!$C$71&lt;&gt;"▼プルダウンより選択してください",申込書!$C$71&lt;&gt;"",$G447&lt;&gt;"",申込書!$V$71="特定学年のみ"),"申し込みする","")</f>
        <v/>
      </c>
      <c r="GP447" s="371"/>
      <c r="GQ447" s="372"/>
      <c r="GR447" s="373" t="str">
        <f>IF(AND(申込書!$C$72&lt;&gt;"▼プルダウンより選択してください",申込書!$C$72&lt;&gt;"",申込書!$K$22&lt;&gt;"YYYY/MM/DD",$G447&lt;&gt;""),申込書!$K$22,"")</f>
        <v/>
      </c>
      <c r="GS447" s="369" t="str">
        <f>IF(GR447="","",IF(INDEX('コンテンツ＆備考マスタ'!$H:$J,MATCH(学校情報!GR$3,'コンテンツ＆備考マスタ'!$H:$H,0),3)="●",IF(AND(GR447&lt;&gt;"",ISNUMBER(申込書!$AC$22)=TRUE,申込書!$C$72&lt;&gt;"▼プルダウンより選択してください",申込書!$C$72&lt;&gt;""),申込書!$AC$22,""),"-"))</f>
        <v/>
      </c>
      <c r="GT447" s="369"/>
      <c r="GU447" s="369"/>
      <c r="GV447" s="370" t="str">
        <f>IF(AND(申込書!$C$72&lt;&gt;"▼プルダウンより選択してください",申込書!$C$72&lt;&gt;"",$G447&lt;&gt;"",申込書!$V$72="特定学年のみ"),"申し込みする","")</f>
        <v/>
      </c>
      <c r="GW447" s="371"/>
      <c r="GX447" s="372"/>
      <c r="GY447" s="373" t="str">
        <f>IF(AND(申込書!$C$73&lt;&gt;"▼プルダウンより選択してください",申込書!$C$73&lt;&gt;"",申込書!$K$22&lt;&gt;"YYYY/MM/DD",$G447&lt;&gt;""),申込書!$K$22,"")</f>
        <v/>
      </c>
      <c r="GZ447" s="369" t="str">
        <f>IF(GY447="","",IF(INDEX('コンテンツ＆備考マスタ'!$H:$J,MATCH(学校情報!GY$3,'コンテンツ＆備考マスタ'!$H:$H,0),3)="●",IF(AND(GY447&lt;&gt;"",ISNUMBER(申込書!$AC$22)=TRUE,申込書!$C$73&lt;&gt;"▼プルダウンより選択してください",申込書!$C$73&lt;&gt;""),申込書!$AC$22,""),"-"))</f>
        <v/>
      </c>
      <c r="HA447" s="369"/>
      <c r="HB447" s="369"/>
      <c r="HC447" s="370" t="str">
        <f>IF(AND(申込書!$C$73&lt;&gt;"▼プルダウンより選択してください",申込書!$C$73&lt;&gt;"",$G447&lt;&gt;"",申込書!$V$73="特定学年のみ"),"申し込みする","")</f>
        <v/>
      </c>
      <c r="HD447" s="371"/>
      <c r="HE447" s="372"/>
      <c r="HF447" s="373" t="str">
        <f>IF(AND(申込書!$C$74&lt;&gt;"▼プルダウンより選択してください",申込書!$C$74&lt;&gt;"",申込書!$K$22&lt;&gt;"YYYY/MM/DD",$G447&lt;&gt;""),申込書!$K$22,"")</f>
        <v/>
      </c>
      <c r="HG447" s="369" t="str">
        <f>IF(HF447="","",IF(INDEX('コンテンツ＆備考マスタ'!$H:$J,MATCH(学校情報!HF$3,'コンテンツ＆備考マスタ'!$H:$H,0),3)="●",IF(AND(HF447&lt;&gt;"",ISNUMBER(申込書!$AC$22)=TRUE,申込書!$C$74&lt;&gt;"▼プルダウンより選択してください",申込書!$C$74&lt;&gt;""),申込書!$AC$22,""),"-"))</f>
        <v/>
      </c>
      <c r="HH447" s="369"/>
      <c r="HI447" s="369"/>
      <c r="HJ447" s="370" t="str">
        <f>IF(AND(申込書!$C$74&lt;&gt;"▼プルダウンより選択してください",申込書!$C$74&lt;&gt;"",$G447&lt;&gt;"",申込書!$V$74="特定学年のみ"),"申し込みする","")</f>
        <v/>
      </c>
      <c r="HK447" s="371"/>
      <c r="HL447" s="372"/>
      <c r="HM447" s="373" t="str">
        <f>IF(AND(申込書!$C$75&lt;&gt;"▼プルダウンより選択してください",申込書!$C$75&lt;&gt;"",申込書!$K$22&lt;&gt;"YYYY/MM/DD",$G447&lt;&gt;""),申込書!$K$22,"")</f>
        <v/>
      </c>
      <c r="HN447" s="369" t="str">
        <f>IF(HM447="","",IF(INDEX('コンテンツ＆備考マスタ'!$H:$J,MATCH(学校情報!HM$3,'コンテンツ＆備考マスタ'!$H:$H,0),3)="●",IF(AND(HM447&lt;&gt;"",ISNUMBER(申込書!$AC$22)=TRUE,申込書!$C$75&lt;&gt;"▼プルダウンより選択してください",申込書!$C$75&lt;&gt;""),申込書!$AC$22,""),"-"))</f>
        <v/>
      </c>
      <c r="HO447" s="369"/>
      <c r="HP447" s="369"/>
      <c r="HQ447" s="370" t="str">
        <f>IF(AND(申込書!$C$75&lt;&gt;"▼プルダウンより選択してください",申込書!$C$75&lt;&gt;"",$G447&lt;&gt;"",申込書!$V$75="特定学年のみ"),"申し込みする","")</f>
        <v/>
      </c>
      <c r="HR447" s="371"/>
      <c r="HS447" s="371"/>
      <c r="HT447" s="374" t="str">
        <f>IF(AND(申込書!$C$76&lt;&gt;"▼プルダウンより選択してください",申込書!$C$76&lt;&gt;"",申込書!$K$22&lt;&gt;"YYYY/MM/DD",$G447&lt;&gt;""),申込書!$K$22,"")</f>
        <v/>
      </c>
      <c r="HU447" s="369" t="str">
        <f>IF(HT447="","",IF(INDEX('コンテンツ＆備考マスタ'!$H:$J,MATCH(学校情報!HT$3,'コンテンツ＆備考マスタ'!$H:$H,0),3)="●",IF(AND(HT447&lt;&gt;"",ISNUMBER(申込書!$AC$22)=TRUE,申込書!$C$76&lt;&gt;"▼プルダウンより選択してください",申込書!$C$76&lt;&gt;""),申込書!$AC$22,""),"-"))</f>
        <v/>
      </c>
      <c r="HV447" s="369"/>
      <c r="HW447" s="369"/>
      <c r="HX447" s="370" t="str">
        <f>IF(AND(申込書!$C$76&lt;&gt;"▼プルダウンより選択してください",申込書!$C$76&lt;&gt;"",$G447&lt;&gt;"",申込書!$V$76="特定学年のみ"),"申し込みする","")</f>
        <v/>
      </c>
      <c r="HY447" s="371"/>
      <c r="HZ447" s="372"/>
      <c r="IA447" s="69"/>
    </row>
    <row r="448" spans="2:235" ht="26.85" hidden="1" customHeight="1" outlineLevel="1">
      <c r="B448" s="365">
        <f t="shared" si="18"/>
        <v>443</v>
      </c>
      <c r="C448" s="55"/>
      <c r="D448" s="56"/>
      <c r="E448" s="154"/>
      <c r="F448" s="57"/>
      <c r="G448" s="58"/>
      <c r="H448" s="59"/>
      <c r="I448" s="60"/>
      <c r="J448" s="61"/>
      <c r="K448" s="366" t="str">
        <f t="shared" si="19"/>
        <v/>
      </c>
      <c r="L448" s="62"/>
      <c r="M448" s="322"/>
      <c r="N448" s="63"/>
      <c r="O448" s="64"/>
      <c r="P448" s="367" t="str">
        <f t="shared" si="20"/>
        <v/>
      </c>
      <c r="Q448" s="65"/>
      <c r="R448" s="66"/>
      <c r="S448" s="67"/>
      <c r="T448" s="68"/>
      <c r="U448" s="68"/>
      <c r="V448" s="68"/>
      <c r="W448" s="66"/>
      <c r="X448" s="281"/>
      <c r="Y448" s="368" t="str">
        <f>IF(AND(申込書!$C$47&lt;&gt;"▼プルダウンより選択してください",申込書!$C$47&lt;&gt;"",申込書!$K$22&lt;&gt;"YYYY/MM/DD",$G448&lt;&gt;""),申込書!$K$22,"")</f>
        <v/>
      </c>
      <c r="Z448" s="369" t="str">
        <f>IF(Y448="","",IF(INDEX('コンテンツ＆備考マスタ'!$H:$J,MATCH(学校情報!Y$3,'コンテンツ＆備考マスタ'!$H:$H,0),3)="●",IF(AND(Y448&lt;&gt;"",ISNUMBER(申込書!$AC$22)=TRUE,申込書!$C$47&lt;&gt;"▼プルダウンより選択してください",申込書!$C$47&lt;&gt;""),申込書!$AC$22,""),"-"))</f>
        <v/>
      </c>
      <c r="AA448" s="369"/>
      <c r="AB448" s="369"/>
      <c r="AC448" s="370" t="str">
        <f>IF(AND(申込書!$C$47&lt;&gt;"▼プルダウンより選択してください",申込書!$C$47&lt;&gt;"",$G448&lt;&gt;"",申込書!$V$47="特定学年のみ"),"申し込みする","")</f>
        <v/>
      </c>
      <c r="AD448" s="371"/>
      <c r="AE448" s="372"/>
      <c r="AF448" s="373" t="str">
        <f>IF(AND(申込書!$C$48&lt;&gt;"▼プルダウンより選択してください",申込書!$C$48&lt;&gt;"",申込書!$K$22&lt;&gt;"YYYY/MM/DD",$G448&lt;&gt;""),申込書!$K$22,"")</f>
        <v/>
      </c>
      <c r="AG448" s="369" t="str">
        <f>IF(AF448="","",IF(INDEX('コンテンツ＆備考マスタ'!$H:$J,MATCH(学校情報!AF$3,'コンテンツ＆備考マスタ'!$H:$H,0),3)="●",IF(AND(AF448&lt;&gt;"",ISNUMBER(申込書!$AC$22)=TRUE,申込書!$C$48&lt;&gt;"▼プルダウンより選択してください",申込書!$C$48&lt;&gt;""),申込書!$AC$22,""),"-"))</f>
        <v/>
      </c>
      <c r="AH448" s="369"/>
      <c r="AI448" s="369"/>
      <c r="AJ448" s="370" t="str">
        <f>IF(AND(申込書!$C$48&lt;&gt;"▼プルダウンより選択してください",申込書!$C$48&lt;&gt;"",$G448&lt;&gt;"",申込書!$V$48="特定学年のみ"),"申し込みする","")</f>
        <v/>
      </c>
      <c r="AK448" s="371"/>
      <c r="AL448" s="372"/>
      <c r="AM448" s="373" t="str">
        <f>IF(AND(申込書!$C$49&lt;&gt;"▼プルダウンより選択してください",申込書!$C$49&lt;&gt;"",申込書!$K$22&lt;&gt;"YYYY/MM/DD",$G448&lt;&gt;""),申込書!$K$22,"")</f>
        <v/>
      </c>
      <c r="AN448" s="369" t="str">
        <f>IF(AM448="","",IF(INDEX('コンテンツ＆備考マスタ'!$H:$J,MATCH(学校情報!AM$3,'コンテンツ＆備考マスタ'!$H:$H,0),3)="●",IF(AND(AM448&lt;&gt;"",ISNUMBER(申込書!$AC$22)=TRUE,申込書!$C$49&lt;&gt;"▼プルダウンより選択してください",申込書!$C$49&lt;&gt;""),申込書!$AC$22,""),"-"))</f>
        <v/>
      </c>
      <c r="AO448" s="369"/>
      <c r="AP448" s="369"/>
      <c r="AQ448" s="370" t="str">
        <f>IF(AND(申込書!$C$49&lt;&gt;"▼プルダウンより選択してください",申込書!$C$49&lt;&gt;"",$G448&lt;&gt;"",申込書!$V$49="特定学年のみ"),"申し込みする","")</f>
        <v/>
      </c>
      <c r="AR448" s="371"/>
      <c r="AS448" s="372"/>
      <c r="AT448" s="373" t="str">
        <f>IF(AND(申込書!$C$50&lt;&gt;"▼プルダウンより選択してください",申込書!$C$50&lt;&gt;"",申込書!$K$22&lt;&gt;"YYYY/MM/DD",$G448&lt;&gt;""),申込書!$K$22,"")</f>
        <v/>
      </c>
      <c r="AU448" s="369" t="str">
        <f>IF(AT448="","",IF(INDEX('コンテンツ＆備考マスタ'!$H:$J,MATCH(学校情報!AT$3,'コンテンツ＆備考マスタ'!$H:$H,0),3)="●",IF(AND(AT448&lt;&gt;"",ISNUMBER(申込書!$AC$22)=TRUE,申込書!$C$50&lt;&gt;"▼プルダウンより選択してください",申込書!$C$50&lt;&gt;""),申込書!$AC$22,""),"-"))</f>
        <v/>
      </c>
      <c r="AV448" s="369"/>
      <c r="AW448" s="369"/>
      <c r="AX448" s="370" t="str">
        <f>IF(AND(申込書!$C$50&lt;&gt;"▼プルダウンより選択してください",申込書!$C$50&lt;&gt;"",$G448&lt;&gt;"",申込書!$V$50="特定学年のみ"),"申し込みする","")</f>
        <v/>
      </c>
      <c r="AY448" s="371"/>
      <c r="AZ448" s="372"/>
      <c r="BA448" s="373" t="str">
        <f>IF(AND(申込書!$C$51&lt;&gt;"▼プルダウンより選択してください",申込書!$C$51&lt;&gt;"",申込書!$K$22&lt;&gt;"YYYY/MM/DD",$G448&lt;&gt;""),申込書!$K$22,"")</f>
        <v/>
      </c>
      <c r="BB448" s="369" t="str">
        <f>IF(BA448="","",IF(INDEX('コンテンツ＆備考マスタ'!$H:$J,MATCH(学校情報!BA$3,'コンテンツ＆備考マスタ'!$H:$H,0),3)="●",IF(AND(BA448&lt;&gt;"",ISNUMBER(申込書!$AC$22)=TRUE,申込書!$C$51&lt;&gt;"▼プルダウンより選択してください",申込書!$C$51&lt;&gt;""),申込書!$AC$22,""),"-"))</f>
        <v/>
      </c>
      <c r="BC448" s="369"/>
      <c r="BD448" s="369"/>
      <c r="BE448" s="370" t="str">
        <f>IF(AND(申込書!$C$51&lt;&gt;"▼プルダウンより選択してください",申込書!$C$51&lt;&gt;"",$G448&lt;&gt;"",申込書!$V$51="特定学年のみ"),"申し込みする","")</f>
        <v/>
      </c>
      <c r="BF448" s="371"/>
      <c r="BG448" s="372"/>
      <c r="BH448" s="373" t="str">
        <f>IF(AND(申込書!$C$52&lt;&gt;"▼プルダウンより選択してください",申込書!$C$52&lt;&gt;"",申込書!$K$22&lt;&gt;"YYYY/MM/DD",$G448&lt;&gt;""),申込書!$K$22,"")</f>
        <v/>
      </c>
      <c r="BI448" s="369" t="str">
        <f>IF(BH448="","",IF(INDEX('コンテンツ＆備考マスタ'!$H:$J,MATCH(学校情報!BH$3,'コンテンツ＆備考マスタ'!$H:$H,0),3)="●",IF(AND(BH448&lt;&gt;"",ISNUMBER(申込書!$AC$22)=TRUE,申込書!$C$52&lt;&gt;"▼プルダウンより選択してください",申込書!$C$52&lt;&gt;""),申込書!$AC$22,""),"-"))</f>
        <v/>
      </c>
      <c r="BJ448" s="369"/>
      <c r="BK448" s="369"/>
      <c r="BL448" s="370" t="str">
        <f>IF(AND(申込書!$C$52&lt;&gt;"▼プルダウンより選択してください",申込書!$C$52&lt;&gt;"",$G448&lt;&gt;"",申込書!$V$52="特定学年のみ"),"申し込みする","")</f>
        <v/>
      </c>
      <c r="BM448" s="371"/>
      <c r="BN448" s="372"/>
      <c r="BO448" s="373" t="str">
        <f>IF(AND(申込書!$C$53&lt;&gt;"▼プルダウンより選択してください",申込書!$C$53&lt;&gt;"",申込書!$K$22&lt;&gt;"YYYY/MM/DD",$G448&lt;&gt;""),申込書!$K$22,"")</f>
        <v/>
      </c>
      <c r="BP448" s="369" t="str">
        <f>IF(BO448="","",IF(INDEX('コンテンツ＆備考マスタ'!$H:$J,MATCH(学校情報!BO$3,'コンテンツ＆備考マスタ'!$H:$H,0),3)="●",IF(AND(BO448&lt;&gt;"",ISNUMBER(申込書!$AC$22)=TRUE,申込書!$C$53&lt;&gt;"▼プルダウンより選択してください",申込書!$C$53&lt;&gt;""),申込書!$AC$22,""),"-"))</f>
        <v/>
      </c>
      <c r="BQ448" s="369"/>
      <c r="BR448" s="369"/>
      <c r="BS448" s="370" t="str">
        <f>IF(AND(申込書!$C$53&lt;&gt;"▼プルダウンより選択してください",申込書!$C$53&lt;&gt;"",$G448&lt;&gt;"",申込書!$V$53="特定学年のみ"),"申し込みする","")</f>
        <v/>
      </c>
      <c r="BT448" s="371"/>
      <c r="BU448" s="372"/>
      <c r="BV448" s="373" t="str">
        <f>IF(AND(申込書!$C$54&lt;&gt;"▼プルダウンより選択してください",申込書!$C$54&lt;&gt;"",申込書!$K$22&lt;&gt;"YYYY/MM/DD",$G448&lt;&gt;""),申込書!$K$22,"")</f>
        <v/>
      </c>
      <c r="BW448" s="369" t="str">
        <f>IF(BV448="","",IF(INDEX('コンテンツ＆備考マスタ'!$H:$J,MATCH(学校情報!BV$3,'コンテンツ＆備考マスタ'!$H:$H,0),3)="●",IF(AND(BV448&lt;&gt;"",ISNUMBER(申込書!$AC$22)=TRUE,申込書!$C$54&lt;&gt;"▼プルダウンより選択してください",申込書!$C$54&lt;&gt;""),申込書!$AC$22,""),"-"))</f>
        <v/>
      </c>
      <c r="BX448" s="369"/>
      <c r="BY448" s="369"/>
      <c r="BZ448" s="370" t="str">
        <f>IF(AND(申込書!$C$54&lt;&gt;"▼プルダウンより選択してください",申込書!$C$54&lt;&gt;"",$G448&lt;&gt;"",申込書!$V$54="特定学年のみ"),"申し込みする","")</f>
        <v/>
      </c>
      <c r="CA448" s="371"/>
      <c r="CB448" s="372"/>
      <c r="CC448" s="373" t="str">
        <f>IF(AND(申込書!$C$55&lt;&gt;"▼プルダウンより選択してください",申込書!$C$55&lt;&gt;"",申込書!$K$22&lt;&gt;"YYYY/MM/DD",$G448&lt;&gt;""),申込書!$K$22,"")</f>
        <v/>
      </c>
      <c r="CD448" s="369" t="str">
        <f>IF(CC448="","",IF(INDEX('コンテンツ＆備考マスタ'!$H:$J,MATCH(学校情報!CC$3,'コンテンツ＆備考マスタ'!$H:$H,0),3)="●",IF(AND(CC448&lt;&gt;"",ISNUMBER(申込書!$AC$22)=TRUE,申込書!$C$55&lt;&gt;"▼プルダウンより選択してください",申込書!$C$55&lt;&gt;""),申込書!$AC$22,""),"-"))</f>
        <v/>
      </c>
      <c r="CE448" s="369"/>
      <c r="CF448" s="369"/>
      <c r="CG448" s="370" t="str">
        <f>IF(AND(申込書!$C$55&lt;&gt;"▼プルダウンより選択してください",申込書!$C$55&lt;&gt;"",$G448&lt;&gt;"",申込書!$V$55="特定学年のみ"),"申し込みする","")</f>
        <v/>
      </c>
      <c r="CH448" s="371"/>
      <c r="CI448" s="372"/>
      <c r="CJ448" s="373" t="str">
        <f>IF(AND(申込書!$C$56&lt;&gt;"▼プルダウンより選択してください",申込書!$C$56&lt;&gt;"",申込書!$K$22&lt;&gt;"YYYY/MM/DD",$G448&lt;&gt;""),申込書!$K$22,"")</f>
        <v/>
      </c>
      <c r="CK448" s="369" t="str">
        <f>IF(CJ448="","",IF(INDEX('コンテンツ＆備考マスタ'!$H:$J,MATCH(学校情報!CJ$3,'コンテンツ＆備考マスタ'!$H:$H,0),3)="●",IF(AND(CJ448&lt;&gt;"",ISNUMBER(申込書!$AC$22)=TRUE,申込書!$C$56&lt;&gt;"▼プルダウンより選択してください",申込書!$C$56&lt;&gt;""),申込書!$AC$22,""),"-"))</f>
        <v/>
      </c>
      <c r="CL448" s="369"/>
      <c r="CM448" s="369"/>
      <c r="CN448" s="370" t="str">
        <f>IF(AND(申込書!$C$56&lt;&gt;"▼プルダウンより選択してください",申込書!$C$56&lt;&gt;"",$G448&lt;&gt;"",申込書!$V$56="特定学年のみ"),"申し込みする","")</f>
        <v/>
      </c>
      <c r="CO448" s="371"/>
      <c r="CP448" s="372"/>
      <c r="CQ448" s="373" t="str">
        <f>IF(AND(申込書!$C$57&lt;&gt;"▼プルダウンより選択してください",申込書!$C$57&lt;&gt;"",申込書!$K$22&lt;&gt;"YYYY/MM/DD",$G448&lt;&gt;""),申込書!$K$22,"")</f>
        <v/>
      </c>
      <c r="CR448" s="369" t="str">
        <f>IF(CQ448="","",IF(INDEX('コンテンツ＆備考マスタ'!$H:$J,MATCH(学校情報!CQ$3,'コンテンツ＆備考マスタ'!$H:$H,0),3)="●",IF(AND(CQ448&lt;&gt;"",ISNUMBER(申込書!$AC$22)=TRUE,申込書!$C$57&lt;&gt;"▼プルダウンより選択してください",申込書!$C$57&lt;&gt;""),申込書!$AC$22,""),"-"))</f>
        <v/>
      </c>
      <c r="CS448" s="369"/>
      <c r="CT448" s="369"/>
      <c r="CU448" s="369" t="str">
        <f>IF(AND(申込書!$C$57&lt;&gt;"▼プルダウンより選択してください",申込書!$C$57&lt;&gt;"",$G448&lt;&gt;"",申込書!$V$57="特定学年のみ"),"申し込みする","")</f>
        <v/>
      </c>
      <c r="CV448" s="371"/>
      <c r="CW448" s="372"/>
      <c r="CX448" s="373" t="str">
        <f>IF(AND(申込書!$C$58&lt;&gt;"▼プルダウンより選択してください",申込書!$C$58&lt;&gt;"",申込書!$K$22&lt;&gt;"YYYY/MM/DD",$G448&lt;&gt;""),申込書!$K$22,"")</f>
        <v/>
      </c>
      <c r="CY448" s="369" t="str">
        <f>IF(CX448="","",IF(INDEX('コンテンツ＆備考マスタ'!$H:$J,MATCH(学校情報!CX$3,'コンテンツ＆備考マスタ'!$H:$H,0),3)="●",IF(AND(CX448&lt;&gt;"",ISNUMBER(申込書!$AC$22)=TRUE,申込書!$C$58&lt;&gt;"▼プルダウンより選択してください",申込書!$C$58&lt;&gt;""),申込書!$AC$22,""),"-"))</f>
        <v/>
      </c>
      <c r="CZ448" s="369"/>
      <c r="DA448" s="369"/>
      <c r="DB448" s="369" t="str">
        <f>IF(AND(申込書!$C$58&lt;&gt;"▼プルダウンより選択してください",申込書!$C$58&lt;&gt;"",$G448&lt;&gt;"",申込書!$V$58="特定学年のみ"),"申し込みする","")</f>
        <v/>
      </c>
      <c r="DC448" s="371"/>
      <c r="DD448" s="372"/>
      <c r="DE448" s="373" t="str">
        <f>IF(AND(申込書!$C$59&lt;&gt;"▼プルダウンより選択してください",申込書!$C$59&lt;&gt;"",申込書!$K$22&lt;&gt;"YYYY/MM/DD",$G448&lt;&gt;""),申込書!$K$22,"")</f>
        <v/>
      </c>
      <c r="DF448" s="369" t="str">
        <f>IF(DE448="","",IF(INDEX('コンテンツ＆備考マスタ'!$H:$J,MATCH(学校情報!DE$3,'コンテンツ＆備考マスタ'!$H:$H,0),3)="●",IF(AND(DE448&lt;&gt;"",ISNUMBER(申込書!$AC$22)=TRUE,申込書!$C$59&lt;&gt;"▼プルダウンより選択してください",申込書!$C$59&lt;&gt;""),申込書!$AC$22,""),"-"))</f>
        <v/>
      </c>
      <c r="DG448" s="369"/>
      <c r="DH448" s="369"/>
      <c r="DI448" s="369" t="str">
        <f>IF(AND(申込書!$C$59&lt;&gt;"▼プルダウンより選択してください",申込書!$C$59&lt;&gt;"",$G448&lt;&gt;"",申込書!$V$59="特定学年のみ"),"申し込みする","")</f>
        <v/>
      </c>
      <c r="DJ448" s="371"/>
      <c r="DK448" s="372"/>
      <c r="DL448" s="373" t="str">
        <f>IF(AND(申込書!$C$60&lt;&gt;"▼プルダウンより選択してください",申込書!$C$60&lt;&gt;"",申込書!$K$22&lt;&gt;"YYYY/MM/DD",$G448&lt;&gt;""),申込書!$K$22,"")</f>
        <v/>
      </c>
      <c r="DM448" s="369" t="str">
        <f>IF(DL448="","",IF(INDEX('コンテンツ＆備考マスタ'!$H:$J,MATCH(学校情報!DL$3,'コンテンツ＆備考マスタ'!$H:$H,0),3)="●",IF(AND(DL448&lt;&gt;"",ISNUMBER(申込書!$AC$22)=TRUE,申込書!$C$60&lt;&gt;"▼プルダウンより選択してください",申込書!$C$60&lt;&gt;""),申込書!$AC$22,""),"-"))</f>
        <v/>
      </c>
      <c r="DN448" s="369"/>
      <c r="DO448" s="369"/>
      <c r="DP448" s="369" t="str">
        <f>IF(AND(申込書!$C$60&lt;&gt;"▼プルダウンより選択してください",申込書!$C$60&lt;&gt;"",$G448&lt;&gt;"",申込書!$V$60="特定学年のみ"),"申し込みする","")</f>
        <v/>
      </c>
      <c r="DQ448" s="371"/>
      <c r="DR448" s="372"/>
      <c r="DS448" s="373" t="str">
        <f>IF(AND(申込書!$C$61&lt;&gt;"▼プルダウンより選択してください",申込書!$C$61&lt;&gt;"",申込書!$K$22&lt;&gt;"YYYY/MM/DD",$G448&lt;&gt;""),申込書!$K$22,"")</f>
        <v/>
      </c>
      <c r="DT448" s="369" t="str">
        <f>IF(DS448="","",IF(INDEX('コンテンツ＆備考マスタ'!$H:$J,MATCH(学校情報!DS$3,'コンテンツ＆備考マスタ'!$H:$H,0),3)="●",IF(AND(DS448&lt;&gt;"",ISNUMBER(申込書!$AC$22)=TRUE,申込書!$C$61&lt;&gt;"▼プルダウンより選択してください",申込書!$C$61&lt;&gt;""),申込書!$AC$22,""),"-"))</f>
        <v/>
      </c>
      <c r="DU448" s="369"/>
      <c r="DV448" s="369"/>
      <c r="DW448" s="369" t="str">
        <f>IF(AND(申込書!$C$61&lt;&gt;"▼プルダウンより選択してください",申込書!$C$61&lt;&gt;"",$G448&lt;&gt;"",申込書!$V$61="特定学年のみ"),"申し込みする","")</f>
        <v/>
      </c>
      <c r="DX448" s="371"/>
      <c r="DY448" s="372"/>
      <c r="DZ448" s="373" t="str">
        <f>IF(AND(申込書!$C$62&lt;&gt;"▼プルダウンより選択してください",申込書!$C$62&lt;&gt;"",申込書!$K$22&lt;&gt;"YYYY/MM/DD",$G448&lt;&gt;""),申込書!$K$22,"")</f>
        <v/>
      </c>
      <c r="EA448" s="369" t="str">
        <f>IF(DZ448="","",IF(INDEX('コンテンツ＆備考マスタ'!$H:$J,MATCH(学校情報!DZ$3,'コンテンツ＆備考マスタ'!$H:$H,0),3)="●",IF(AND(DZ448&lt;&gt;"",ISNUMBER(申込書!$AC$22)=TRUE,申込書!$C$62&lt;&gt;"▼プルダウンより選択してください",申込書!$C$62&lt;&gt;""),申込書!$AC$22,""),"-"))</f>
        <v/>
      </c>
      <c r="EB448" s="369"/>
      <c r="EC448" s="369"/>
      <c r="ED448" s="370" t="str">
        <f>IF(AND(申込書!$C$62&lt;&gt;"▼プルダウンより選択してください",申込書!$C$62&lt;&gt;"",$G448&lt;&gt;"",申込書!$V$62="特定学年のみ"),"申し込みする","")</f>
        <v/>
      </c>
      <c r="EE448" s="371"/>
      <c r="EF448" s="372"/>
      <c r="EG448" s="373" t="str">
        <f>IF(AND(申込書!$C$63&lt;&gt;"▼プルダウンより選択してください",申込書!$C$63&lt;&gt;"",申込書!$K$22&lt;&gt;"YYYY/MM/DD",$G448&lt;&gt;""),申込書!$K$22,"")</f>
        <v/>
      </c>
      <c r="EH448" s="369" t="str">
        <f>IF(EG448="","",IF(INDEX('コンテンツ＆備考マスタ'!$H:$J,MATCH(学校情報!EG$3,'コンテンツ＆備考マスタ'!$H:$H,0),3)="●",IF(AND(EG448&lt;&gt;"",ISNUMBER(申込書!$AC$22)=TRUE,申込書!$C$63&lt;&gt;"▼プルダウンより選択してください",申込書!$C$63&lt;&gt;""),申込書!$AC$22,""),"-"))</f>
        <v/>
      </c>
      <c r="EI448" s="369"/>
      <c r="EJ448" s="369"/>
      <c r="EK448" s="370" t="str">
        <f>IF(AND(申込書!$C$63&lt;&gt;"▼プルダウンより選択してください",申込書!$C$63&lt;&gt;"",$G448&lt;&gt;"",申込書!$V$63="特定学年のみ"),"申し込みする","")</f>
        <v/>
      </c>
      <c r="EL448" s="371"/>
      <c r="EM448" s="372"/>
      <c r="EN448" s="373" t="str">
        <f>IF(AND(申込書!$C$64&lt;&gt;"▼プルダウンより選択してください",申込書!$C$64&lt;&gt;"",申込書!$K$22&lt;&gt;"YYYY/MM/DD",$G448&lt;&gt;""),申込書!$K$22,"")</f>
        <v/>
      </c>
      <c r="EO448" s="369" t="str">
        <f>IF(EN448="","",IF(INDEX('コンテンツ＆備考マスタ'!$H:$J,MATCH(学校情報!EN$3,'コンテンツ＆備考マスタ'!$H:$H,0),3)="●",IF(AND(EN448&lt;&gt;"",ISNUMBER(申込書!$AC$22)=TRUE,申込書!$C$64&lt;&gt;"▼プルダウンより選択してください",申込書!$C$64&lt;&gt;""),申込書!$AC$22,""),"-"))</f>
        <v/>
      </c>
      <c r="EP448" s="369"/>
      <c r="EQ448" s="369"/>
      <c r="ER448" s="370" t="str">
        <f>IF(AND(申込書!$C$64&lt;&gt;"▼プルダウンより選択してください",申込書!$C$64&lt;&gt;"",$G448&lt;&gt;"",申込書!$V$64="特定学年のみ"),"申し込みする","")</f>
        <v/>
      </c>
      <c r="ES448" s="371"/>
      <c r="ET448" s="372"/>
      <c r="EU448" s="373" t="str">
        <f>IF(AND(申込書!$C$65&lt;&gt;"▼プルダウンより選択してください",申込書!$C$65&lt;&gt;"",申込書!$K$22&lt;&gt;"YYYY/MM/DD",$G448&lt;&gt;""),申込書!$K$22,"")</f>
        <v/>
      </c>
      <c r="EV448" s="369" t="str">
        <f>IF(EU448="","",IF(INDEX('コンテンツ＆備考マスタ'!$H:$J,MATCH(学校情報!EU$3,'コンテンツ＆備考マスタ'!$H:$H,0),3)="●",IF(AND(EU448&lt;&gt;"",ISNUMBER(申込書!$AC$22)=TRUE,申込書!$C$65&lt;&gt;"▼プルダウンより選択してください",申込書!$C$65&lt;&gt;""),申込書!$AC$22,""),"-"))</f>
        <v/>
      </c>
      <c r="EW448" s="369"/>
      <c r="EX448" s="369"/>
      <c r="EY448" s="370" t="str">
        <f>IF(AND(申込書!$C$65&lt;&gt;"▼プルダウンより選択してください",申込書!$C$65&lt;&gt;"",$G448&lt;&gt;"",申込書!$V$65="特定学年のみ"),"申し込みする","")</f>
        <v/>
      </c>
      <c r="EZ448" s="371"/>
      <c r="FA448" s="372"/>
      <c r="FB448" s="373" t="str">
        <f>IF(AND(申込書!$C$66&lt;&gt;"▼プルダウンより選択してください",申込書!$C$66&lt;&gt;"",申込書!$K$22&lt;&gt;"YYYY/MM/DD",$G448&lt;&gt;""),申込書!$K$22,"")</f>
        <v/>
      </c>
      <c r="FC448" s="369" t="str">
        <f>IF(FB448="","",IF(INDEX('コンテンツ＆備考マスタ'!$H:$J,MATCH(学校情報!FB$3,'コンテンツ＆備考マスタ'!$H:$H,0),3)="●",IF(AND(FB448&lt;&gt;"",ISNUMBER(申込書!$AC$22)=TRUE,申込書!$C$66&lt;&gt;"▼プルダウンより選択してください",申込書!$C$66&lt;&gt;""),申込書!$AC$22,""),"-"))</f>
        <v/>
      </c>
      <c r="FD448" s="369"/>
      <c r="FE448" s="369"/>
      <c r="FF448" s="370" t="str">
        <f>IF(AND(申込書!$C$66&lt;&gt;"▼プルダウンより選択してください",申込書!$C$66&lt;&gt;"",$G448&lt;&gt;"",申込書!$V$66="特定学年のみ"),"申し込みする","")</f>
        <v/>
      </c>
      <c r="FG448" s="371"/>
      <c r="FH448" s="372"/>
      <c r="FI448" s="373" t="str">
        <f>IF(AND(申込書!$C$67&lt;&gt;"▼プルダウンより選択してください",申込書!$C$67&lt;&gt;"",申込書!$K$22&lt;&gt;"YYYY/MM/DD",$G448&lt;&gt;""),申込書!$K$22,"")</f>
        <v/>
      </c>
      <c r="FJ448" s="369" t="str">
        <f>IF(FI448="","",IF(INDEX('コンテンツ＆備考マスタ'!$H:$J,MATCH(学校情報!FI$3,'コンテンツ＆備考マスタ'!$H:$H,0),3)="●",IF(AND(FI448&lt;&gt;"",ISNUMBER(申込書!$AC$22)=TRUE,申込書!$C$67&lt;&gt;"▼プルダウンより選択してください",申込書!$C$67&lt;&gt;""),申込書!$AC$22,""),"-"))</f>
        <v/>
      </c>
      <c r="FK448" s="369"/>
      <c r="FL448" s="369"/>
      <c r="FM448" s="370" t="str">
        <f>IF(AND(申込書!$C$67&lt;&gt;"▼プルダウンより選択してください",申込書!$C$67&lt;&gt;"",$G448&lt;&gt;"",申込書!$V$67="特定学年のみ"),"申し込みする","")</f>
        <v/>
      </c>
      <c r="FN448" s="371"/>
      <c r="FO448" s="372"/>
      <c r="FP448" s="373" t="str">
        <f>IF(AND(申込書!$C$68&lt;&gt;"▼プルダウンより選択してください",申込書!$C$68&lt;&gt;"",申込書!$K$22&lt;&gt;"YYYY/MM/DD",$G448&lt;&gt;""),申込書!$K$22,"")</f>
        <v/>
      </c>
      <c r="FQ448" s="369" t="str">
        <f>IF(FP448="","",IF(INDEX('コンテンツ＆備考マスタ'!$H:$J,MATCH(学校情報!FP$3,'コンテンツ＆備考マスタ'!$H:$H,0),3)="●",IF(AND(FP448&lt;&gt;"",ISNUMBER(申込書!$AC$22)=TRUE,申込書!$C$68&lt;&gt;"▼プルダウンより選択してください",申込書!$C$68&lt;&gt;""),申込書!$AC$22,""),"-"))</f>
        <v/>
      </c>
      <c r="FR448" s="369"/>
      <c r="FS448" s="369"/>
      <c r="FT448" s="370" t="str">
        <f>IF(AND(申込書!$C$68&lt;&gt;"▼プルダウンより選択してください",申込書!$C$68&lt;&gt;"",$G448&lt;&gt;"",申込書!$V$68="特定学年のみ"),"申し込みする","")</f>
        <v/>
      </c>
      <c r="FU448" s="371"/>
      <c r="FV448" s="372"/>
      <c r="FW448" s="373" t="str">
        <f>IF(AND(申込書!$C$69&lt;&gt;"▼プルダウンより選択してください",申込書!$C$69&lt;&gt;"",申込書!$K$22&lt;&gt;"YYYY/MM/DD",$G448&lt;&gt;""),申込書!$K$22,"")</f>
        <v/>
      </c>
      <c r="FX448" s="369" t="str">
        <f>IF(FW448="","",IF(INDEX('コンテンツ＆備考マスタ'!$H:$J,MATCH(学校情報!FW$3,'コンテンツ＆備考マスタ'!$H:$H,0),3)="●",IF(AND(FW448&lt;&gt;"",ISNUMBER(申込書!$AC$22)=TRUE,申込書!$C$69&lt;&gt;"▼プルダウンより選択してください",申込書!$C$69&lt;&gt;""),申込書!$AC$22,""),"-"))</f>
        <v/>
      </c>
      <c r="FY448" s="369"/>
      <c r="FZ448" s="369"/>
      <c r="GA448" s="370" t="str">
        <f>IF(AND(申込書!$C$69&lt;&gt;"▼プルダウンより選択してください",申込書!$C$69&lt;&gt;"",$G448&lt;&gt;"",申込書!$V$69="特定学年のみ"),"申し込みする","")</f>
        <v/>
      </c>
      <c r="GB448" s="371"/>
      <c r="GC448" s="372"/>
      <c r="GD448" s="373" t="str">
        <f>IF(AND(申込書!$C$70&lt;&gt;"▼プルダウンより選択してください",申込書!$C$70&lt;&gt;"",申込書!$K$22&lt;&gt;"YYYY/MM/DD",$G448&lt;&gt;""),申込書!$K$22,"")</f>
        <v/>
      </c>
      <c r="GE448" s="369" t="str">
        <f>IF(GD448="","",IF(INDEX('コンテンツ＆備考マスタ'!$H:$J,MATCH(学校情報!GD$3,'コンテンツ＆備考マスタ'!$H:$H,0),3)="●",IF(AND(GD448&lt;&gt;"",ISNUMBER(申込書!$AC$22)=TRUE,申込書!$C$70&lt;&gt;"▼プルダウンより選択してください",申込書!$C$70&lt;&gt;""),申込書!$AC$22,""),"-"))</f>
        <v/>
      </c>
      <c r="GF448" s="369"/>
      <c r="GG448" s="369"/>
      <c r="GH448" s="370" t="str">
        <f>IF(AND(申込書!$C$70&lt;&gt;"▼プルダウンより選択してください",申込書!$C$70&lt;&gt;"",$G448&lt;&gt;"",申込書!$V$70="特定学年のみ"),"申し込みする","")</f>
        <v/>
      </c>
      <c r="GI448" s="371"/>
      <c r="GJ448" s="372"/>
      <c r="GK448" s="373" t="str">
        <f>IF(AND(申込書!$C$71&lt;&gt;"▼プルダウンより選択してください",申込書!$C$71&lt;&gt;"",申込書!$K$22&lt;&gt;"YYYY/MM/DD",$G448&lt;&gt;""),申込書!$K$22,"")</f>
        <v/>
      </c>
      <c r="GL448" s="369" t="str">
        <f>IF(GK448="","",IF(INDEX('コンテンツ＆備考マスタ'!$H:$J,MATCH(学校情報!GK$3,'コンテンツ＆備考マスタ'!$H:$H,0),3)="●",IF(AND(GK448&lt;&gt;"",ISNUMBER(申込書!$AC$22)=TRUE,申込書!$C$71&lt;&gt;"▼プルダウンより選択してください",申込書!$C$71&lt;&gt;""),申込書!$AC$22,""),"-"))</f>
        <v/>
      </c>
      <c r="GM448" s="369"/>
      <c r="GN448" s="369"/>
      <c r="GO448" s="370" t="str">
        <f>IF(AND(申込書!$C$71&lt;&gt;"▼プルダウンより選択してください",申込書!$C$71&lt;&gt;"",$G448&lt;&gt;"",申込書!$V$71="特定学年のみ"),"申し込みする","")</f>
        <v/>
      </c>
      <c r="GP448" s="371"/>
      <c r="GQ448" s="372"/>
      <c r="GR448" s="373" t="str">
        <f>IF(AND(申込書!$C$72&lt;&gt;"▼プルダウンより選択してください",申込書!$C$72&lt;&gt;"",申込書!$K$22&lt;&gt;"YYYY/MM/DD",$G448&lt;&gt;""),申込書!$K$22,"")</f>
        <v/>
      </c>
      <c r="GS448" s="369" t="str">
        <f>IF(GR448="","",IF(INDEX('コンテンツ＆備考マスタ'!$H:$J,MATCH(学校情報!GR$3,'コンテンツ＆備考マスタ'!$H:$H,0),3)="●",IF(AND(GR448&lt;&gt;"",ISNUMBER(申込書!$AC$22)=TRUE,申込書!$C$72&lt;&gt;"▼プルダウンより選択してください",申込書!$C$72&lt;&gt;""),申込書!$AC$22,""),"-"))</f>
        <v/>
      </c>
      <c r="GT448" s="369"/>
      <c r="GU448" s="369"/>
      <c r="GV448" s="370" t="str">
        <f>IF(AND(申込書!$C$72&lt;&gt;"▼プルダウンより選択してください",申込書!$C$72&lt;&gt;"",$G448&lt;&gt;"",申込書!$V$72="特定学年のみ"),"申し込みする","")</f>
        <v/>
      </c>
      <c r="GW448" s="371"/>
      <c r="GX448" s="372"/>
      <c r="GY448" s="373" t="str">
        <f>IF(AND(申込書!$C$73&lt;&gt;"▼プルダウンより選択してください",申込書!$C$73&lt;&gt;"",申込書!$K$22&lt;&gt;"YYYY/MM/DD",$G448&lt;&gt;""),申込書!$K$22,"")</f>
        <v/>
      </c>
      <c r="GZ448" s="369" t="str">
        <f>IF(GY448="","",IF(INDEX('コンテンツ＆備考マスタ'!$H:$J,MATCH(学校情報!GY$3,'コンテンツ＆備考マスタ'!$H:$H,0),3)="●",IF(AND(GY448&lt;&gt;"",ISNUMBER(申込書!$AC$22)=TRUE,申込書!$C$73&lt;&gt;"▼プルダウンより選択してください",申込書!$C$73&lt;&gt;""),申込書!$AC$22,""),"-"))</f>
        <v/>
      </c>
      <c r="HA448" s="369"/>
      <c r="HB448" s="369"/>
      <c r="HC448" s="370" t="str">
        <f>IF(AND(申込書!$C$73&lt;&gt;"▼プルダウンより選択してください",申込書!$C$73&lt;&gt;"",$G448&lt;&gt;"",申込書!$V$73="特定学年のみ"),"申し込みする","")</f>
        <v/>
      </c>
      <c r="HD448" s="371"/>
      <c r="HE448" s="372"/>
      <c r="HF448" s="373" t="str">
        <f>IF(AND(申込書!$C$74&lt;&gt;"▼プルダウンより選択してください",申込書!$C$74&lt;&gt;"",申込書!$K$22&lt;&gt;"YYYY/MM/DD",$G448&lt;&gt;""),申込書!$K$22,"")</f>
        <v/>
      </c>
      <c r="HG448" s="369" t="str">
        <f>IF(HF448="","",IF(INDEX('コンテンツ＆備考マスタ'!$H:$J,MATCH(学校情報!HF$3,'コンテンツ＆備考マスタ'!$H:$H,0),3)="●",IF(AND(HF448&lt;&gt;"",ISNUMBER(申込書!$AC$22)=TRUE,申込書!$C$74&lt;&gt;"▼プルダウンより選択してください",申込書!$C$74&lt;&gt;""),申込書!$AC$22,""),"-"))</f>
        <v/>
      </c>
      <c r="HH448" s="369"/>
      <c r="HI448" s="369"/>
      <c r="HJ448" s="370" t="str">
        <f>IF(AND(申込書!$C$74&lt;&gt;"▼プルダウンより選択してください",申込書!$C$74&lt;&gt;"",$G448&lt;&gt;"",申込書!$V$74="特定学年のみ"),"申し込みする","")</f>
        <v/>
      </c>
      <c r="HK448" s="371"/>
      <c r="HL448" s="372"/>
      <c r="HM448" s="373" t="str">
        <f>IF(AND(申込書!$C$75&lt;&gt;"▼プルダウンより選択してください",申込書!$C$75&lt;&gt;"",申込書!$K$22&lt;&gt;"YYYY/MM/DD",$G448&lt;&gt;""),申込書!$K$22,"")</f>
        <v/>
      </c>
      <c r="HN448" s="369" t="str">
        <f>IF(HM448="","",IF(INDEX('コンテンツ＆備考マスタ'!$H:$J,MATCH(学校情報!HM$3,'コンテンツ＆備考マスタ'!$H:$H,0),3)="●",IF(AND(HM448&lt;&gt;"",ISNUMBER(申込書!$AC$22)=TRUE,申込書!$C$75&lt;&gt;"▼プルダウンより選択してください",申込書!$C$75&lt;&gt;""),申込書!$AC$22,""),"-"))</f>
        <v/>
      </c>
      <c r="HO448" s="369"/>
      <c r="HP448" s="369"/>
      <c r="HQ448" s="370" t="str">
        <f>IF(AND(申込書!$C$75&lt;&gt;"▼プルダウンより選択してください",申込書!$C$75&lt;&gt;"",$G448&lt;&gt;"",申込書!$V$75="特定学年のみ"),"申し込みする","")</f>
        <v/>
      </c>
      <c r="HR448" s="371"/>
      <c r="HS448" s="371"/>
      <c r="HT448" s="374" t="str">
        <f>IF(AND(申込書!$C$76&lt;&gt;"▼プルダウンより選択してください",申込書!$C$76&lt;&gt;"",申込書!$K$22&lt;&gt;"YYYY/MM/DD",$G448&lt;&gt;""),申込書!$K$22,"")</f>
        <v/>
      </c>
      <c r="HU448" s="369" t="str">
        <f>IF(HT448="","",IF(INDEX('コンテンツ＆備考マスタ'!$H:$J,MATCH(学校情報!HT$3,'コンテンツ＆備考マスタ'!$H:$H,0),3)="●",IF(AND(HT448&lt;&gt;"",ISNUMBER(申込書!$AC$22)=TRUE,申込書!$C$76&lt;&gt;"▼プルダウンより選択してください",申込書!$C$76&lt;&gt;""),申込書!$AC$22,""),"-"))</f>
        <v/>
      </c>
      <c r="HV448" s="369"/>
      <c r="HW448" s="369"/>
      <c r="HX448" s="370" t="str">
        <f>IF(AND(申込書!$C$76&lt;&gt;"▼プルダウンより選択してください",申込書!$C$76&lt;&gt;"",$G448&lt;&gt;"",申込書!$V$76="特定学年のみ"),"申し込みする","")</f>
        <v/>
      </c>
      <c r="HY448" s="371"/>
      <c r="HZ448" s="372"/>
      <c r="IA448" s="69"/>
    </row>
    <row r="449" spans="2:235" ht="26.85" hidden="1" customHeight="1" outlineLevel="1">
      <c r="B449" s="365">
        <f t="shared" si="18"/>
        <v>444</v>
      </c>
      <c r="C449" s="55"/>
      <c r="D449" s="56"/>
      <c r="E449" s="154"/>
      <c r="F449" s="57"/>
      <c r="G449" s="58"/>
      <c r="H449" s="59"/>
      <c r="I449" s="60"/>
      <c r="J449" s="61"/>
      <c r="K449" s="366" t="str">
        <f t="shared" si="19"/>
        <v/>
      </c>
      <c r="L449" s="62"/>
      <c r="M449" s="322"/>
      <c r="N449" s="63"/>
      <c r="O449" s="64"/>
      <c r="P449" s="367" t="str">
        <f t="shared" si="20"/>
        <v/>
      </c>
      <c r="Q449" s="65"/>
      <c r="R449" s="66"/>
      <c r="S449" s="67"/>
      <c r="T449" s="68"/>
      <c r="U449" s="68"/>
      <c r="V449" s="68"/>
      <c r="W449" s="66"/>
      <c r="X449" s="281"/>
      <c r="Y449" s="368" t="str">
        <f>IF(AND(申込書!$C$47&lt;&gt;"▼プルダウンより選択してください",申込書!$C$47&lt;&gt;"",申込書!$K$22&lt;&gt;"YYYY/MM/DD",$G449&lt;&gt;""),申込書!$K$22,"")</f>
        <v/>
      </c>
      <c r="Z449" s="369" t="str">
        <f>IF(Y449="","",IF(INDEX('コンテンツ＆備考マスタ'!$H:$J,MATCH(学校情報!Y$3,'コンテンツ＆備考マスタ'!$H:$H,0),3)="●",IF(AND(Y449&lt;&gt;"",ISNUMBER(申込書!$AC$22)=TRUE,申込書!$C$47&lt;&gt;"▼プルダウンより選択してください",申込書!$C$47&lt;&gt;""),申込書!$AC$22,""),"-"))</f>
        <v/>
      </c>
      <c r="AA449" s="369"/>
      <c r="AB449" s="369"/>
      <c r="AC449" s="370" t="str">
        <f>IF(AND(申込書!$C$47&lt;&gt;"▼プルダウンより選択してください",申込書!$C$47&lt;&gt;"",$G449&lt;&gt;"",申込書!$V$47="特定学年のみ"),"申し込みする","")</f>
        <v/>
      </c>
      <c r="AD449" s="371"/>
      <c r="AE449" s="372"/>
      <c r="AF449" s="373" t="str">
        <f>IF(AND(申込書!$C$48&lt;&gt;"▼プルダウンより選択してください",申込書!$C$48&lt;&gt;"",申込書!$K$22&lt;&gt;"YYYY/MM/DD",$G449&lt;&gt;""),申込書!$K$22,"")</f>
        <v/>
      </c>
      <c r="AG449" s="369" t="str">
        <f>IF(AF449="","",IF(INDEX('コンテンツ＆備考マスタ'!$H:$J,MATCH(学校情報!AF$3,'コンテンツ＆備考マスタ'!$H:$H,0),3)="●",IF(AND(AF449&lt;&gt;"",ISNUMBER(申込書!$AC$22)=TRUE,申込書!$C$48&lt;&gt;"▼プルダウンより選択してください",申込書!$C$48&lt;&gt;""),申込書!$AC$22,""),"-"))</f>
        <v/>
      </c>
      <c r="AH449" s="369"/>
      <c r="AI449" s="369"/>
      <c r="AJ449" s="370" t="str">
        <f>IF(AND(申込書!$C$48&lt;&gt;"▼プルダウンより選択してください",申込書!$C$48&lt;&gt;"",$G449&lt;&gt;"",申込書!$V$48="特定学年のみ"),"申し込みする","")</f>
        <v/>
      </c>
      <c r="AK449" s="371"/>
      <c r="AL449" s="372"/>
      <c r="AM449" s="373" t="str">
        <f>IF(AND(申込書!$C$49&lt;&gt;"▼プルダウンより選択してください",申込書!$C$49&lt;&gt;"",申込書!$K$22&lt;&gt;"YYYY/MM/DD",$G449&lt;&gt;""),申込書!$K$22,"")</f>
        <v/>
      </c>
      <c r="AN449" s="369" t="str">
        <f>IF(AM449="","",IF(INDEX('コンテンツ＆備考マスタ'!$H:$J,MATCH(学校情報!AM$3,'コンテンツ＆備考マスタ'!$H:$H,0),3)="●",IF(AND(AM449&lt;&gt;"",ISNUMBER(申込書!$AC$22)=TRUE,申込書!$C$49&lt;&gt;"▼プルダウンより選択してください",申込書!$C$49&lt;&gt;""),申込書!$AC$22,""),"-"))</f>
        <v/>
      </c>
      <c r="AO449" s="369"/>
      <c r="AP449" s="369"/>
      <c r="AQ449" s="370" t="str">
        <f>IF(AND(申込書!$C$49&lt;&gt;"▼プルダウンより選択してください",申込書!$C$49&lt;&gt;"",$G449&lt;&gt;"",申込書!$V$49="特定学年のみ"),"申し込みする","")</f>
        <v/>
      </c>
      <c r="AR449" s="371"/>
      <c r="AS449" s="372"/>
      <c r="AT449" s="373" t="str">
        <f>IF(AND(申込書!$C$50&lt;&gt;"▼プルダウンより選択してください",申込書!$C$50&lt;&gt;"",申込書!$K$22&lt;&gt;"YYYY/MM/DD",$G449&lt;&gt;""),申込書!$K$22,"")</f>
        <v/>
      </c>
      <c r="AU449" s="369" t="str">
        <f>IF(AT449="","",IF(INDEX('コンテンツ＆備考マスタ'!$H:$J,MATCH(学校情報!AT$3,'コンテンツ＆備考マスタ'!$H:$H,0),3)="●",IF(AND(AT449&lt;&gt;"",ISNUMBER(申込書!$AC$22)=TRUE,申込書!$C$50&lt;&gt;"▼プルダウンより選択してください",申込書!$C$50&lt;&gt;""),申込書!$AC$22,""),"-"))</f>
        <v/>
      </c>
      <c r="AV449" s="369"/>
      <c r="AW449" s="369"/>
      <c r="AX449" s="370" t="str">
        <f>IF(AND(申込書!$C$50&lt;&gt;"▼プルダウンより選択してください",申込書!$C$50&lt;&gt;"",$G449&lt;&gt;"",申込書!$V$50="特定学年のみ"),"申し込みする","")</f>
        <v/>
      </c>
      <c r="AY449" s="371"/>
      <c r="AZ449" s="372"/>
      <c r="BA449" s="373" t="str">
        <f>IF(AND(申込書!$C$51&lt;&gt;"▼プルダウンより選択してください",申込書!$C$51&lt;&gt;"",申込書!$K$22&lt;&gt;"YYYY/MM/DD",$G449&lt;&gt;""),申込書!$K$22,"")</f>
        <v/>
      </c>
      <c r="BB449" s="369" t="str">
        <f>IF(BA449="","",IF(INDEX('コンテンツ＆備考マスタ'!$H:$J,MATCH(学校情報!BA$3,'コンテンツ＆備考マスタ'!$H:$H,0),3)="●",IF(AND(BA449&lt;&gt;"",ISNUMBER(申込書!$AC$22)=TRUE,申込書!$C$51&lt;&gt;"▼プルダウンより選択してください",申込書!$C$51&lt;&gt;""),申込書!$AC$22,""),"-"))</f>
        <v/>
      </c>
      <c r="BC449" s="369"/>
      <c r="BD449" s="369"/>
      <c r="BE449" s="370" t="str">
        <f>IF(AND(申込書!$C$51&lt;&gt;"▼プルダウンより選択してください",申込書!$C$51&lt;&gt;"",$G449&lt;&gt;"",申込書!$V$51="特定学年のみ"),"申し込みする","")</f>
        <v/>
      </c>
      <c r="BF449" s="371"/>
      <c r="BG449" s="372"/>
      <c r="BH449" s="373" t="str">
        <f>IF(AND(申込書!$C$52&lt;&gt;"▼プルダウンより選択してください",申込書!$C$52&lt;&gt;"",申込書!$K$22&lt;&gt;"YYYY/MM/DD",$G449&lt;&gt;""),申込書!$K$22,"")</f>
        <v/>
      </c>
      <c r="BI449" s="369" t="str">
        <f>IF(BH449="","",IF(INDEX('コンテンツ＆備考マスタ'!$H:$J,MATCH(学校情報!BH$3,'コンテンツ＆備考マスタ'!$H:$H,0),3)="●",IF(AND(BH449&lt;&gt;"",ISNUMBER(申込書!$AC$22)=TRUE,申込書!$C$52&lt;&gt;"▼プルダウンより選択してください",申込書!$C$52&lt;&gt;""),申込書!$AC$22,""),"-"))</f>
        <v/>
      </c>
      <c r="BJ449" s="369"/>
      <c r="BK449" s="369"/>
      <c r="BL449" s="370" t="str">
        <f>IF(AND(申込書!$C$52&lt;&gt;"▼プルダウンより選択してください",申込書!$C$52&lt;&gt;"",$G449&lt;&gt;"",申込書!$V$52="特定学年のみ"),"申し込みする","")</f>
        <v/>
      </c>
      <c r="BM449" s="371"/>
      <c r="BN449" s="372"/>
      <c r="BO449" s="373" t="str">
        <f>IF(AND(申込書!$C$53&lt;&gt;"▼プルダウンより選択してください",申込書!$C$53&lt;&gt;"",申込書!$K$22&lt;&gt;"YYYY/MM/DD",$G449&lt;&gt;""),申込書!$K$22,"")</f>
        <v/>
      </c>
      <c r="BP449" s="369" t="str">
        <f>IF(BO449="","",IF(INDEX('コンテンツ＆備考マスタ'!$H:$J,MATCH(学校情報!BO$3,'コンテンツ＆備考マスタ'!$H:$H,0),3)="●",IF(AND(BO449&lt;&gt;"",ISNUMBER(申込書!$AC$22)=TRUE,申込書!$C$53&lt;&gt;"▼プルダウンより選択してください",申込書!$C$53&lt;&gt;""),申込書!$AC$22,""),"-"))</f>
        <v/>
      </c>
      <c r="BQ449" s="369"/>
      <c r="BR449" s="369"/>
      <c r="BS449" s="370" t="str">
        <f>IF(AND(申込書!$C$53&lt;&gt;"▼プルダウンより選択してください",申込書!$C$53&lt;&gt;"",$G449&lt;&gt;"",申込書!$V$53="特定学年のみ"),"申し込みする","")</f>
        <v/>
      </c>
      <c r="BT449" s="371"/>
      <c r="BU449" s="372"/>
      <c r="BV449" s="373" t="str">
        <f>IF(AND(申込書!$C$54&lt;&gt;"▼プルダウンより選択してください",申込書!$C$54&lt;&gt;"",申込書!$K$22&lt;&gt;"YYYY/MM/DD",$G449&lt;&gt;""),申込書!$K$22,"")</f>
        <v/>
      </c>
      <c r="BW449" s="369" t="str">
        <f>IF(BV449="","",IF(INDEX('コンテンツ＆備考マスタ'!$H:$J,MATCH(学校情報!BV$3,'コンテンツ＆備考マスタ'!$H:$H,0),3)="●",IF(AND(BV449&lt;&gt;"",ISNUMBER(申込書!$AC$22)=TRUE,申込書!$C$54&lt;&gt;"▼プルダウンより選択してください",申込書!$C$54&lt;&gt;""),申込書!$AC$22,""),"-"))</f>
        <v/>
      </c>
      <c r="BX449" s="369"/>
      <c r="BY449" s="369"/>
      <c r="BZ449" s="370" t="str">
        <f>IF(AND(申込書!$C$54&lt;&gt;"▼プルダウンより選択してください",申込書!$C$54&lt;&gt;"",$G449&lt;&gt;"",申込書!$V$54="特定学年のみ"),"申し込みする","")</f>
        <v/>
      </c>
      <c r="CA449" s="371"/>
      <c r="CB449" s="372"/>
      <c r="CC449" s="373" t="str">
        <f>IF(AND(申込書!$C$55&lt;&gt;"▼プルダウンより選択してください",申込書!$C$55&lt;&gt;"",申込書!$K$22&lt;&gt;"YYYY/MM/DD",$G449&lt;&gt;""),申込書!$K$22,"")</f>
        <v/>
      </c>
      <c r="CD449" s="369" t="str">
        <f>IF(CC449="","",IF(INDEX('コンテンツ＆備考マスタ'!$H:$J,MATCH(学校情報!CC$3,'コンテンツ＆備考マスタ'!$H:$H,0),3)="●",IF(AND(CC449&lt;&gt;"",ISNUMBER(申込書!$AC$22)=TRUE,申込書!$C$55&lt;&gt;"▼プルダウンより選択してください",申込書!$C$55&lt;&gt;""),申込書!$AC$22,""),"-"))</f>
        <v/>
      </c>
      <c r="CE449" s="369"/>
      <c r="CF449" s="369"/>
      <c r="CG449" s="370" t="str">
        <f>IF(AND(申込書!$C$55&lt;&gt;"▼プルダウンより選択してください",申込書!$C$55&lt;&gt;"",$G449&lt;&gt;"",申込書!$V$55="特定学年のみ"),"申し込みする","")</f>
        <v/>
      </c>
      <c r="CH449" s="371"/>
      <c r="CI449" s="372"/>
      <c r="CJ449" s="373" t="str">
        <f>IF(AND(申込書!$C$56&lt;&gt;"▼プルダウンより選択してください",申込書!$C$56&lt;&gt;"",申込書!$K$22&lt;&gt;"YYYY/MM/DD",$G449&lt;&gt;""),申込書!$K$22,"")</f>
        <v/>
      </c>
      <c r="CK449" s="369" t="str">
        <f>IF(CJ449="","",IF(INDEX('コンテンツ＆備考マスタ'!$H:$J,MATCH(学校情報!CJ$3,'コンテンツ＆備考マスタ'!$H:$H,0),3)="●",IF(AND(CJ449&lt;&gt;"",ISNUMBER(申込書!$AC$22)=TRUE,申込書!$C$56&lt;&gt;"▼プルダウンより選択してください",申込書!$C$56&lt;&gt;""),申込書!$AC$22,""),"-"))</f>
        <v/>
      </c>
      <c r="CL449" s="369"/>
      <c r="CM449" s="369"/>
      <c r="CN449" s="370" t="str">
        <f>IF(AND(申込書!$C$56&lt;&gt;"▼プルダウンより選択してください",申込書!$C$56&lt;&gt;"",$G449&lt;&gt;"",申込書!$V$56="特定学年のみ"),"申し込みする","")</f>
        <v/>
      </c>
      <c r="CO449" s="371"/>
      <c r="CP449" s="372"/>
      <c r="CQ449" s="373" t="str">
        <f>IF(AND(申込書!$C$57&lt;&gt;"▼プルダウンより選択してください",申込書!$C$57&lt;&gt;"",申込書!$K$22&lt;&gt;"YYYY/MM/DD",$G449&lt;&gt;""),申込書!$K$22,"")</f>
        <v/>
      </c>
      <c r="CR449" s="369" t="str">
        <f>IF(CQ449="","",IF(INDEX('コンテンツ＆備考マスタ'!$H:$J,MATCH(学校情報!CQ$3,'コンテンツ＆備考マスタ'!$H:$H,0),3)="●",IF(AND(CQ449&lt;&gt;"",ISNUMBER(申込書!$AC$22)=TRUE,申込書!$C$57&lt;&gt;"▼プルダウンより選択してください",申込書!$C$57&lt;&gt;""),申込書!$AC$22,""),"-"))</f>
        <v/>
      </c>
      <c r="CS449" s="369"/>
      <c r="CT449" s="369"/>
      <c r="CU449" s="369" t="str">
        <f>IF(AND(申込書!$C$57&lt;&gt;"▼プルダウンより選択してください",申込書!$C$57&lt;&gt;"",$G449&lt;&gt;"",申込書!$V$57="特定学年のみ"),"申し込みする","")</f>
        <v/>
      </c>
      <c r="CV449" s="371"/>
      <c r="CW449" s="372"/>
      <c r="CX449" s="373" t="str">
        <f>IF(AND(申込書!$C$58&lt;&gt;"▼プルダウンより選択してください",申込書!$C$58&lt;&gt;"",申込書!$K$22&lt;&gt;"YYYY/MM/DD",$G449&lt;&gt;""),申込書!$K$22,"")</f>
        <v/>
      </c>
      <c r="CY449" s="369" t="str">
        <f>IF(CX449="","",IF(INDEX('コンテンツ＆備考マスタ'!$H:$J,MATCH(学校情報!CX$3,'コンテンツ＆備考マスタ'!$H:$H,0),3)="●",IF(AND(CX449&lt;&gt;"",ISNUMBER(申込書!$AC$22)=TRUE,申込書!$C$58&lt;&gt;"▼プルダウンより選択してください",申込書!$C$58&lt;&gt;""),申込書!$AC$22,""),"-"))</f>
        <v/>
      </c>
      <c r="CZ449" s="369"/>
      <c r="DA449" s="369"/>
      <c r="DB449" s="369" t="str">
        <f>IF(AND(申込書!$C$58&lt;&gt;"▼プルダウンより選択してください",申込書!$C$58&lt;&gt;"",$G449&lt;&gt;"",申込書!$V$58="特定学年のみ"),"申し込みする","")</f>
        <v/>
      </c>
      <c r="DC449" s="371"/>
      <c r="DD449" s="372"/>
      <c r="DE449" s="373" t="str">
        <f>IF(AND(申込書!$C$59&lt;&gt;"▼プルダウンより選択してください",申込書!$C$59&lt;&gt;"",申込書!$K$22&lt;&gt;"YYYY/MM/DD",$G449&lt;&gt;""),申込書!$K$22,"")</f>
        <v/>
      </c>
      <c r="DF449" s="369" t="str">
        <f>IF(DE449="","",IF(INDEX('コンテンツ＆備考マスタ'!$H:$J,MATCH(学校情報!DE$3,'コンテンツ＆備考マスタ'!$H:$H,0),3)="●",IF(AND(DE449&lt;&gt;"",ISNUMBER(申込書!$AC$22)=TRUE,申込書!$C$59&lt;&gt;"▼プルダウンより選択してください",申込書!$C$59&lt;&gt;""),申込書!$AC$22,""),"-"))</f>
        <v/>
      </c>
      <c r="DG449" s="369"/>
      <c r="DH449" s="369"/>
      <c r="DI449" s="369" t="str">
        <f>IF(AND(申込書!$C$59&lt;&gt;"▼プルダウンより選択してください",申込書!$C$59&lt;&gt;"",$G449&lt;&gt;"",申込書!$V$59="特定学年のみ"),"申し込みする","")</f>
        <v/>
      </c>
      <c r="DJ449" s="371"/>
      <c r="DK449" s="372"/>
      <c r="DL449" s="373" t="str">
        <f>IF(AND(申込書!$C$60&lt;&gt;"▼プルダウンより選択してください",申込書!$C$60&lt;&gt;"",申込書!$K$22&lt;&gt;"YYYY/MM/DD",$G449&lt;&gt;""),申込書!$K$22,"")</f>
        <v/>
      </c>
      <c r="DM449" s="369" t="str">
        <f>IF(DL449="","",IF(INDEX('コンテンツ＆備考マスタ'!$H:$J,MATCH(学校情報!DL$3,'コンテンツ＆備考マスタ'!$H:$H,0),3)="●",IF(AND(DL449&lt;&gt;"",ISNUMBER(申込書!$AC$22)=TRUE,申込書!$C$60&lt;&gt;"▼プルダウンより選択してください",申込書!$C$60&lt;&gt;""),申込書!$AC$22,""),"-"))</f>
        <v/>
      </c>
      <c r="DN449" s="369"/>
      <c r="DO449" s="369"/>
      <c r="DP449" s="369" t="str">
        <f>IF(AND(申込書!$C$60&lt;&gt;"▼プルダウンより選択してください",申込書!$C$60&lt;&gt;"",$G449&lt;&gt;"",申込書!$V$60="特定学年のみ"),"申し込みする","")</f>
        <v/>
      </c>
      <c r="DQ449" s="371"/>
      <c r="DR449" s="372"/>
      <c r="DS449" s="373" t="str">
        <f>IF(AND(申込書!$C$61&lt;&gt;"▼プルダウンより選択してください",申込書!$C$61&lt;&gt;"",申込書!$K$22&lt;&gt;"YYYY/MM/DD",$G449&lt;&gt;""),申込書!$K$22,"")</f>
        <v/>
      </c>
      <c r="DT449" s="369" t="str">
        <f>IF(DS449="","",IF(INDEX('コンテンツ＆備考マスタ'!$H:$J,MATCH(学校情報!DS$3,'コンテンツ＆備考マスタ'!$H:$H,0),3)="●",IF(AND(DS449&lt;&gt;"",ISNUMBER(申込書!$AC$22)=TRUE,申込書!$C$61&lt;&gt;"▼プルダウンより選択してください",申込書!$C$61&lt;&gt;""),申込書!$AC$22,""),"-"))</f>
        <v/>
      </c>
      <c r="DU449" s="369"/>
      <c r="DV449" s="369"/>
      <c r="DW449" s="369" t="str">
        <f>IF(AND(申込書!$C$61&lt;&gt;"▼プルダウンより選択してください",申込書!$C$61&lt;&gt;"",$G449&lt;&gt;"",申込書!$V$61="特定学年のみ"),"申し込みする","")</f>
        <v/>
      </c>
      <c r="DX449" s="371"/>
      <c r="DY449" s="372"/>
      <c r="DZ449" s="373" t="str">
        <f>IF(AND(申込書!$C$62&lt;&gt;"▼プルダウンより選択してください",申込書!$C$62&lt;&gt;"",申込書!$K$22&lt;&gt;"YYYY/MM/DD",$G449&lt;&gt;""),申込書!$K$22,"")</f>
        <v/>
      </c>
      <c r="EA449" s="369" t="str">
        <f>IF(DZ449="","",IF(INDEX('コンテンツ＆備考マスタ'!$H:$J,MATCH(学校情報!DZ$3,'コンテンツ＆備考マスタ'!$H:$H,0),3)="●",IF(AND(DZ449&lt;&gt;"",ISNUMBER(申込書!$AC$22)=TRUE,申込書!$C$62&lt;&gt;"▼プルダウンより選択してください",申込書!$C$62&lt;&gt;""),申込書!$AC$22,""),"-"))</f>
        <v/>
      </c>
      <c r="EB449" s="369"/>
      <c r="EC449" s="369"/>
      <c r="ED449" s="370" t="str">
        <f>IF(AND(申込書!$C$62&lt;&gt;"▼プルダウンより選択してください",申込書!$C$62&lt;&gt;"",$G449&lt;&gt;"",申込書!$V$62="特定学年のみ"),"申し込みする","")</f>
        <v/>
      </c>
      <c r="EE449" s="371"/>
      <c r="EF449" s="372"/>
      <c r="EG449" s="373" t="str">
        <f>IF(AND(申込書!$C$63&lt;&gt;"▼プルダウンより選択してください",申込書!$C$63&lt;&gt;"",申込書!$K$22&lt;&gt;"YYYY/MM/DD",$G449&lt;&gt;""),申込書!$K$22,"")</f>
        <v/>
      </c>
      <c r="EH449" s="369" t="str">
        <f>IF(EG449="","",IF(INDEX('コンテンツ＆備考マスタ'!$H:$J,MATCH(学校情報!EG$3,'コンテンツ＆備考マスタ'!$H:$H,0),3)="●",IF(AND(EG449&lt;&gt;"",ISNUMBER(申込書!$AC$22)=TRUE,申込書!$C$63&lt;&gt;"▼プルダウンより選択してください",申込書!$C$63&lt;&gt;""),申込書!$AC$22,""),"-"))</f>
        <v/>
      </c>
      <c r="EI449" s="369"/>
      <c r="EJ449" s="369"/>
      <c r="EK449" s="370" t="str">
        <f>IF(AND(申込書!$C$63&lt;&gt;"▼プルダウンより選択してください",申込書!$C$63&lt;&gt;"",$G449&lt;&gt;"",申込書!$V$63="特定学年のみ"),"申し込みする","")</f>
        <v/>
      </c>
      <c r="EL449" s="371"/>
      <c r="EM449" s="372"/>
      <c r="EN449" s="373" t="str">
        <f>IF(AND(申込書!$C$64&lt;&gt;"▼プルダウンより選択してください",申込書!$C$64&lt;&gt;"",申込書!$K$22&lt;&gt;"YYYY/MM/DD",$G449&lt;&gt;""),申込書!$K$22,"")</f>
        <v/>
      </c>
      <c r="EO449" s="369" t="str">
        <f>IF(EN449="","",IF(INDEX('コンテンツ＆備考マスタ'!$H:$J,MATCH(学校情報!EN$3,'コンテンツ＆備考マスタ'!$H:$H,0),3)="●",IF(AND(EN449&lt;&gt;"",ISNUMBER(申込書!$AC$22)=TRUE,申込書!$C$64&lt;&gt;"▼プルダウンより選択してください",申込書!$C$64&lt;&gt;""),申込書!$AC$22,""),"-"))</f>
        <v/>
      </c>
      <c r="EP449" s="369"/>
      <c r="EQ449" s="369"/>
      <c r="ER449" s="370" t="str">
        <f>IF(AND(申込書!$C$64&lt;&gt;"▼プルダウンより選択してください",申込書!$C$64&lt;&gt;"",$G449&lt;&gt;"",申込書!$V$64="特定学年のみ"),"申し込みする","")</f>
        <v/>
      </c>
      <c r="ES449" s="371"/>
      <c r="ET449" s="372"/>
      <c r="EU449" s="373" t="str">
        <f>IF(AND(申込書!$C$65&lt;&gt;"▼プルダウンより選択してください",申込書!$C$65&lt;&gt;"",申込書!$K$22&lt;&gt;"YYYY/MM/DD",$G449&lt;&gt;""),申込書!$K$22,"")</f>
        <v/>
      </c>
      <c r="EV449" s="369" t="str">
        <f>IF(EU449="","",IF(INDEX('コンテンツ＆備考マスタ'!$H:$J,MATCH(学校情報!EU$3,'コンテンツ＆備考マスタ'!$H:$H,0),3)="●",IF(AND(EU449&lt;&gt;"",ISNUMBER(申込書!$AC$22)=TRUE,申込書!$C$65&lt;&gt;"▼プルダウンより選択してください",申込書!$C$65&lt;&gt;""),申込書!$AC$22,""),"-"))</f>
        <v/>
      </c>
      <c r="EW449" s="369"/>
      <c r="EX449" s="369"/>
      <c r="EY449" s="370" t="str">
        <f>IF(AND(申込書!$C$65&lt;&gt;"▼プルダウンより選択してください",申込書!$C$65&lt;&gt;"",$G449&lt;&gt;"",申込書!$V$65="特定学年のみ"),"申し込みする","")</f>
        <v/>
      </c>
      <c r="EZ449" s="371"/>
      <c r="FA449" s="372"/>
      <c r="FB449" s="373" t="str">
        <f>IF(AND(申込書!$C$66&lt;&gt;"▼プルダウンより選択してください",申込書!$C$66&lt;&gt;"",申込書!$K$22&lt;&gt;"YYYY/MM/DD",$G449&lt;&gt;""),申込書!$K$22,"")</f>
        <v/>
      </c>
      <c r="FC449" s="369" t="str">
        <f>IF(FB449="","",IF(INDEX('コンテンツ＆備考マスタ'!$H:$J,MATCH(学校情報!FB$3,'コンテンツ＆備考マスタ'!$H:$H,0),3)="●",IF(AND(FB449&lt;&gt;"",ISNUMBER(申込書!$AC$22)=TRUE,申込書!$C$66&lt;&gt;"▼プルダウンより選択してください",申込書!$C$66&lt;&gt;""),申込書!$AC$22,""),"-"))</f>
        <v/>
      </c>
      <c r="FD449" s="369"/>
      <c r="FE449" s="369"/>
      <c r="FF449" s="370" t="str">
        <f>IF(AND(申込書!$C$66&lt;&gt;"▼プルダウンより選択してください",申込書!$C$66&lt;&gt;"",$G449&lt;&gt;"",申込書!$V$66="特定学年のみ"),"申し込みする","")</f>
        <v/>
      </c>
      <c r="FG449" s="371"/>
      <c r="FH449" s="372"/>
      <c r="FI449" s="373" t="str">
        <f>IF(AND(申込書!$C$67&lt;&gt;"▼プルダウンより選択してください",申込書!$C$67&lt;&gt;"",申込書!$K$22&lt;&gt;"YYYY/MM/DD",$G449&lt;&gt;""),申込書!$K$22,"")</f>
        <v/>
      </c>
      <c r="FJ449" s="369" t="str">
        <f>IF(FI449="","",IF(INDEX('コンテンツ＆備考マスタ'!$H:$J,MATCH(学校情報!FI$3,'コンテンツ＆備考マスタ'!$H:$H,0),3)="●",IF(AND(FI449&lt;&gt;"",ISNUMBER(申込書!$AC$22)=TRUE,申込書!$C$67&lt;&gt;"▼プルダウンより選択してください",申込書!$C$67&lt;&gt;""),申込書!$AC$22,""),"-"))</f>
        <v/>
      </c>
      <c r="FK449" s="369"/>
      <c r="FL449" s="369"/>
      <c r="FM449" s="370" t="str">
        <f>IF(AND(申込書!$C$67&lt;&gt;"▼プルダウンより選択してください",申込書!$C$67&lt;&gt;"",$G449&lt;&gt;"",申込書!$V$67="特定学年のみ"),"申し込みする","")</f>
        <v/>
      </c>
      <c r="FN449" s="371"/>
      <c r="FO449" s="372"/>
      <c r="FP449" s="373" t="str">
        <f>IF(AND(申込書!$C$68&lt;&gt;"▼プルダウンより選択してください",申込書!$C$68&lt;&gt;"",申込書!$K$22&lt;&gt;"YYYY/MM/DD",$G449&lt;&gt;""),申込書!$K$22,"")</f>
        <v/>
      </c>
      <c r="FQ449" s="369" t="str">
        <f>IF(FP449="","",IF(INDEX('コンテンツ＆備考マスタ'!$H:$J,MATCH(学校情報!FP$3,'コンテンツ＆備考マスタ'!$H:$H,0),3)="●",IF(AND(FP449&lt;&gt;"",ISNUMBER(申込書!$AC$22)=TRUE,申込書!$C$68&lt;&gt;"▼プルダウンより選択してください",申込書!$C$68&lt;&gt;""),申込書!$AC$22,""),"-"))</f>
        <v/>
      </c>
      <c r="FR449" s="369"/>
      <c r="FS449" s="369"/>
      <c r="FT449" s="370" t="str">
        <f>IF(AND(申込書!$C$68&lt;&gt;"▼プルダウンより選択してください",申込書!$C$68&lt;&gt;"",$G449&lt;&gt;"",申込書!$V$68="特定学年のみ"),"申し込みする","")</f>
        <v/>
      </c>
      <c r="FU449" s="371"/>
      <c r="FV449" s="372"/>
      <c r="FW449" s="373" t="str">
        <f>IF(AND(申込書!$C$69&lt;&gt;"▼プルダウンより選択してください",申込書!$C$69&lt;&gt;"",申込書!$K$22&lt;&gt;"YYYY/MM/DD",$G449&lt;&gt;""),申込書!$K$22,"")</f>
        <v/>
      </c>
      <c r="FX449" s="369" t="str">
        <f>IF(FW449="","",IF(INDEX('コンテンツ＆備考マスタ'!$H:$J,MATCH(学校情報!FW$3,'コンテンツ＆備考マスタ'!$H:$H,0),3)="●",IF(AND(FW449&lt;&gt;"",ISNUMBER(申込書!$AC$22)=TRUE,申込書!$C$69&lt;&gt;"▼プルダウンより選択してください",申込書!$C$69&lt;&gt;""),申込書!$AC$22,""),"-"))</f>
        <v/>
      </c>
      <c r="FY449" s="369"/>
      <c r="FZ449" s="369"/>
      <c r="GA449" s="370" t="str">
        <f>IF(AND(申込書!$C$69&lt;&gt;"▼プルダウンより選択してください",申込書!$C$69&lt;&gt;"",$G449&lt;&gt;"",申込書!$V$69="特定学年のみ"),"申し込みする","")</f>
        <v/>
      </c>
      <c r="GB449" s="371"/>
      <c r="GC449" s="372"/>
      <c r="GD449" s="373" t="str">
        <f>IF(AND(申込書!$C$70&lt;&gt;"▼プルダウンより選択してください",申込書!$C$70&lt;&gt;"",申込書!$K$22&lt;&gt;"YYYY/MM/DD",$G449&lt;&gt;""),申込書!$K$22,"")</f>
        <v/>
      </c>
      <c r="GE449" s="369" t="str">
        <f>IF(GD449="","",IF(INDEX('コンテンツ＆備考マスタ'!$H:$J,MATCH(学校情報!GD$3,'コンテンツ＆備考マスタ'!$H:$H,0),3)="●",IF(AND(GD449&lt;&gt;"",ISNUMBER(申込書!$AC$22)=TRUE,申込書!$C$70&lt;&gt;"▼プルダウンより選択してください",申込書!$C$70&lt;&gt;""),申込書!$AC$22,""),"-"))</f>
        <v/>
      </c>
      <c r="GF449" s="369"/>
      <c r="GG449" s="369"/>
      <c r="GH449" s="370" t="str">
        <f>IF(AND(申込書!$C$70&lt;&gt;"▼プルダウンより選択してください",申込書!$C$70&lt;&gt;"",$G449&lt;&gt;"",申込書!$V$70="特定学年のみ"),"申し込みする","")</f>
        <v/>
      </c>
      <c r="GI449" s="371"/>
      <c r="GJ449" s="372"/>
      <c r="GK449" s="373" t="str">
        <f>IF(AND(申込書!$C$71&lt;&gt;"▼プルダウンより選択してください",申込書!$C$71&lt;&gt;"",申込書!$K$22&lt;&gt;"YYYY/MM/DD",$G449&lt;&gt;""),申込書!$K$22,"")</f>
        <v/>
      </c>
      <c r="GL449" s="369" t="str">
        <f>IF(GK449="","",IF(INDEX('コンテンツ＆備考マスタ'!$H:$J,MATCH(学校情報!GK$3,'コンテンツ＆備考マスタ'!$H:$H,0),3)="●",IF(AND(GK449&lt;&gt;"",ISNUMBER(申込書!$AC$22)=TRUE,申込書!$C$71&lt;&gt;"▼プルダウンより選択してください",申込書!$C$71&lt;&gt;""),申込書!$AC$22,""),"-"))</f>
        <v/>
      </c>
      <c r="GM449" s="369"/>
      <c r="GN449" s="369"/>
      <c r="GO449" s="370" t="str">
        <f>IF(AND(申込書!$C$71&lt;&gt;"▼プルダウンより選択してください",申込書!$C$71&lt;&gt;"",$G449&lt;&gt;"",申込書!$V$71="特定学年のみ"),"申し込みする","")</f>
        <v/>
      </c>
      <c r="GP449" s="371"/>
      <c r="GQ449" s="372"/>
      <c r="GR449" s="373" t="str">
        <f>IF(AND(申込書!$C$72&lt;&gt;"▼プルダウンより選択してください",申込書!$C$72&lt;&gt;"",申込書!$K$22&lt;&gt;"YYYY/MM/DD",$G449&lt;&gt;""),申込書!$K$22,"")</f>
        <v/>
      </c>
      <c r="GS449" s="369" t="str">
        <f>IF(GR449="","",IF(INDEX('コンテンツ＆備考マスタ'!$H:$J,MATCH(学校情報!GR$3,'コンテンツ＆備考マスタ'!$H:$H,0),3)="●",IF(AND(GR449&lt;&gt;"",ISNUMBER(申込書!$AC$22)=TRUE,申込書!$C$72&lt;&gt;"▼プルダウンより選択してください",申込書!$C$72&lt;&gt;""),申込書!$AC$22,""),"-"))</f>
        <v/>
      </c>
      <c r="GT449" s="369"/>
      <c r="GU449" s="369"/>
      <c r="GV449" s="370" t="str">
        <f>IF(AND(申込書!$C$72&lt;&gt;"▼プルダウンより選択してください",申込書!$C$72&lt;&gt;"",$G449&lt;&gt;"",申込書!$V$72="特定学年のみ"),"申し込みする","")</f>
        <v/>
      </c>
      <c r="GW449" s="371"/>
      <c r="GX449" s="372"/>
      <c r="GY449" s="373" t="str">
        <f>IF(AND(申込書!$C$73&lt;&gt;"▼プルダウンより選択してください",申込書!$C$73&lt;&gt;"",申込書!$K$22&lt;&gt;"YYYY/MM/DD",$G449&lt;&gt;""),申込書!$K$22,"")</f>
        <v/>
      </c>
      <c r="GZ449" s="369" t="str">
        <f>IF(GY449="","",IF(INDEX('コンテンツ＆備考マスタ'!$H:$J,MATCH(学校情報!GY$3,'コンテンツ＆備考マスタ'!$H:$H,0),3)="●",IF(AND(GY449&lt;&gt;"",ISNUMBER(申込書!$AC$22)=TRUE,申込書!$C$73&lt;&gt;"▼プルダウンより選択してください",申込書!$C$73&lt;&gt;""),申込書!$AC$22,""),"-"))</f>
        <v/>
      </c>
      <c r="HA449" s="369"/>
      <c r="HB449" s="369"/>
      <c r="HC449" s="370" t="str">
        <f>IF(AND(申込書!$C$73&lt;&gt;"▼プルダウンより選択してください",申込書!$C$73&lt;&gt;"",$G449&lt;&gt;"",申込書!$V$73="特定学年のみ"),"申し込みする","")</f>
        <v/>
      </c>
      <c r="HD449" s="371"/>
      <c r="HE449" s="372"/>
      <c r="HF449" s="373" t="str">
        <f>IF(AND(申込書!$C$74&lt;&gt;"▼プルダウンより選択してください",申込書!$C$74&lt;&gt;"",申込書!$K$22&lt;&gt;"YYYY/MM/DD",$G449&lt;&gt;""),申込書!$K$22,"")</f>
        <v/>
      </c>
      <c r="HG449" s="369" t="str">
        <f>IF(HF449="","",IF(INDEX('コンテンツ＆備考マスタ'!$H:$J,MATCH(学校情報!HF$3,'コンテンツ＆備考マスタ'!$H:$H,0),3)="●",IF(AND(HF449&lt;&gt;"",ISNUMBER(申込書!$AC$22)=TRUE,申込書!$C$74&lt;&gt;"▼プルダウンより選択してください",申込書!$C$74&lt;&gt;""),申込書!$AC$22,""),"-"))</f>
        <v/>
      </c>
      <c r="HH449" s="369"/>
      <c r="HI449" s="369"/>
      <c r="HJ449" s="370" t="str">
        <f>IF(AND(申込書!$C$74&lt;&gt;"▼プルダウンより選択してください",申込書!$C$74&lt;&gt;"",$G449&lt;&gt;"",申込書!$V$74="特定学年のみ"),"申し込みする","")</f>
        <v/>
      </c>
      <c r="HK449" s="371"/>
      <c r="HL449" s="372"/>
      <c r="HM449" s="373" t="str">
        <f>IF(AND(申込書!$C$75&lt;&gt;"▼プルダウンより選択してください",申込書!$C$75&lt;&gt;"",申込書!$K$22&lt;&gt;"YYYY/MM/DD",$G449&lt;&gt;""),申込書!$K$22,"")</f>
        <v/>
      </c>
      <c r="HN449" s="369" t="str">
        <f>IF(HM449="","",IF(INDEX('コンテンツ＆備考マスタ'!$H:$J,MATCH(学校情報!HM$3,'コンテンツ＆備考マスタ'!$H:$H,0),3)="●",IF(AND(HM449&lt;&gt;"",ISNUMBER(申込書!$AC$22)=TRUE,申込書!$C$75&lt;&gt;"▼プルダウンより選択してください",申込書!$C$75&lt;&gt;""),申込書!$AC$22,""),"-"))</f>
        <v/>
      </c>
      <c r="HO449" s="369"/>
      <c r="HP449" s="369"/>
      <c r="HQ449" s="370" t="str">
        <f>IF(AND(申込書!$C$75&lt;&gt;"▼プルダウンより選択してください",申込書!$C$75&lt;&gt;"",$G449&lt;&gt;"",申込書!$V$75="特定学年のみ"),"申し込みする","")</f>
        <v/>
      </c>
      <c r="HR449" s="371"/>
      <c r="HS449" s="371"/>
      <c r="HT449" s="374" t="str">
        <f>IF(AND(申込書!$C$76&lt;&gt;"▼プルダウンより選択してください",申込書!$C$76&lt;&gt;"",申込書!$K$22&lt;&gt;"YYYY/MM/DD",$G449&lt;&gt;""),申込書!$K$22,"")</f>
        <v/>
      </c>
      <c r="HU449" s="369" t="str">
        <f>IF(HT449="","",IF(INDEX('コンテンツ＆備考マスタ'!$H:$J,MATCH(学校情報!HT$3,'コンテンツ＆備考マスタ'!$H:$H,0),3)="●",IF(AND(HT449&lt;&gt;"",ISNUMBER(申込書!$AC$22)=TRUE,申込書!$C$76&lt;&gt;"▼プルダウンより選択してください",申込書!$C$76&lt;&gt;""),申込書!$AC$22,""),"-"))</f>
        <v/>
      </c>
      <c r="HV449" s="369"/>
      <c r="HW449" s="369"/>
      <c r="HX449" s="370" t="str">
        <f>IF(AND(申込書!$C$76&lt;&gt;"▼プルダウンより選択してください",申込書!$C$76&lt;&gt;"",$G449&lt;&gt;"",申込書!$V$76="特定学年のみ"),"申し込みする","")</f>
        <v/>
      </c>
      <c r="HY449" s="371"/>
      <c r="HZ449" s="372"/>
      <c r="IA449" s="69"/>
    </row>
    <row r="450" spans="2:235" ht="26.85" hidden="1" customHeight="1" outlineLevel="1">
      <c r="B450" s="365">
        <f t="shared" si="18"/>
        <v>445</v>
      </c>
      <c r="C450" s="55"/>
      <c r="D450" s="56"/>
      <c r="E450" s="154"/>
      <c r="F450" s="57"/>
      <c r="G450" s="58"/>
      <c r="H450" s="59"/>
      <c r="I450" s="60"/>
      <c r="J450" s="61"/>
      <c r="K450" s="366" t="str">
        <f t="shared" si="19"/>
        <v/>
      </c>
      <c r="L450" s="62"/>
      <c r="M450" s="322"/>
      <c r="N450" s="63"/>
      <c r="O450" s="64"/>
      <c r="P450" s="367" t="str">
        <f t="shared" si="20"/>
        <v/>
      </c>
      <c r="Q450" s="65"/>
      <c r="R450" s="66"/>
      <c r="S450" s="67"/>
      <c r="T450" s="68"/>
      <c r="U450" s="68"/>
      <c r="V450" s="68"/>
      <c r="W450" s="66"/>
      <c r="X450" s="281"/>
      <c r="Y450" s="368" t="str">
        <f>IF(AND(申込書!$C$47&lt;&gt;"▼プルダウンより選択してください",申込書!$C$47&lt;&gt;"",申込書!$K$22&lt;&gt;"YYYY/MM/DD",$G450&lt;&gt;""),申込書!$K$22,"")</f>
        <v/>
      </c>
      <c r="Z450" s="369" t="str">
        <f>IF(Y450="","",IF(INDEX('コンテンツ＆備考マスタ'!$H:$J,MATCH(学校情報!Y$3,'コンテンツ＆備考マスタ'!$H:$H,0),3)="●",IF(AND(Y450&lt;&gt;"",ISNUMBER(申込書!$AC$22)=TRUE,申込書!$C$47&lt;&gt;"▼プルダウンより選択してください",申込書!$C$47&lt;&gt;""),申込書!$AC$22,""),"-"))</f>
        <v/>
      </c>
      <c r="AA450" s="369"/>
      <c r="AB450" s="369"/>
      <c r="AC450" s="370" t="str">
        <f>IF(AND(申込書!$C$47&lt;&gt;"▼プルダウンより選択してください",申込書!$C$47&lt;&gt;"",$G450&lt;&gt;"",申込書!$V$47="特定学年のみ"),"申し込みする","")</f>
        <v/>
      </c>
      <c r="AD450" s="371"/>
      <c r="AE450" s="372"/>
      <c r="AF450" s="373" t="str">
        <f>IF(AND(申込書!$C$48&lt;&gt;"▼プルダウンより選択してください",申込書!$C$48&lt;&gt;"",申込書!$K$22&lt;&gt;"YYYY/MM/DD",$G450&lt;&gt;""),申込書!$K$22,"")</f>
        <v/>
      </c>
      <c r="AG450" s="369" t="str">
        <f>IF(AF450="","",IF(INDEX('コンテンツ＆備考マスタ'!$H:$J,MATCH(学校情報!AF$3,'コンテンツ＆備考マスタ'!$H:$H,0),3)="●",IF(AND(AF450&lt;&gt;"",ISNUMBER(申込書!$AC$22)=TRUE,申込書!$C$48&lt;&gt;"▼プルダウンより選択してください",申込書!$C$48&lt;&gt;""),申込書!$AC$22,""),"-"))</f>
        <v/>
      </c>
      <c r="AH450" s="369"/>
      <c r="AI450" s="369"/>
      <c r="AJ450" s="370" t="str">
        <f>IF(AND(申込書!$C$48&lt;&gt;"▼プルダウンより選択してください",申込書!$C$48&lt;&gt;"",$G450&lt;&gt;"",申込書!$V$48="特定学年のみ"),"申し込みする","")</f>
        <v/>
      </c>
      <c r="AK450" s="371"/>
      <c r="AL450" s="372"/>
      <c r="AM450" s="373" t="str">
        <f>IF(AND(申込書!$C$49&lt;&gt;"▼プルダウンより選択してください",申込書!$C$49&lt;&gt;"",申込書!$K$22&lt;&gt;"YYYY/MM/DD",$G450&lt;&gt;""),申込書!$K$22,"")</f>
        <v/>
      </c>
      <c r="AN450" s="369" t="str">
        <f>IF(AM450="","",IF(INDEX('コンテンツ＆備考マスタ'!$H:$J,MATCH(学校情報!AM$3,'コンテンツ＆備考マスタ'!$H:$H,0),3)="●",IF(AND(AM450&lt;&gt;"",ISNUMBER(申込書!$AC$22)=TRUE,申込書!$C$49&lt;&gt;"▼プルダウンより選択してください",申込書!$C$49&lt;&gt;""),申込書!$AC$22,""),"-"))</f>
        <v/>
      </c>
      <c r="AO450" s="369"/>
      <c r="AP450" s="369"/>
      <c r="AQ450" s="370" t="str">
        <f>IF(AND(申込書!$C$49&lt;&gt;"▼プルダウンより選択してください",申込書!$C$49&lt;&gt;"",$G450&lt;&gt;"",申込書!$V$49="特定学年のみ"),"申し込みする","")</f>
        <v/>
      </c>
      <c r="AR450" s="371"/>
      <c r="AS450" s="372"/>
      <c r="AT450" s="373" t="str">
        <f>IF(AND(申込書!$C$50&lt;&gt;"▼プルダウンより選択してください",申込書!$C$50&lt;&gt;"",申込書!$K$22&lt;&gt;"YYYY/MM/DD",$G450&lt;&gt;""),申込書!$K$22,"")</f>
        <v/>
      </c>
      <c r="AU450" s="369" t="str">
        <f>IF(AT450="","",IF(INDEX('コンテンツ＆備考マスタ'!$H:$J,MATCH(学校情報!AT$3,'コンテンツ＆備考マスタ'!$H:$H,0),3)="●",IF(AND(AT450&lt;&gt;"",ISNUMBER(申込書!$AC$22)=TRUE,申込書!$C$50&lt;&gt;"▼プルダウンより選択してください",申込書!$C$50&lt;&gt;""),申込書!$AC$22,""),"-"))</f>
        <v/>
      </c>
      <c r="AV450" s="369"/>
      <c r="AW450" s="369"/>
      <c r="AX450" s="370" t="str">
        <f>IF(AND(申込書!$C$50&lt;&gt;"▼プルダウンより選択してください",申込書!$C$50&lt;&gt;"",$G450&lt;&gt;"",申込書!$V$50="特定学年のみ"),"申し込みする","")</f>
        <v/>
      </c>
      <c r="AY450" s="371"/>
      <c r="AZ450" s="372"/>
      <c r="BA450" s="373" t="str">
        <f>IF(AND(申込書!$C$51&lt;&gt;"▼プルダウンより選択してください",申込書!$C$51&lt;&gt;"",申込書!$K$22&lt;&gt;"YYYY/MM/DD",$G450&lt;&gt;""),申込書!$K$22,"")</f>
        <v/>
      </c>
      <c r="BB450" s="369" t="str">
        <f>IF(BA450="","",IF(INDEX('コンテンツ＆備考マスタ'!$H:$J,MATCH(学校情報!BA$3,'コンテンツ＆備考マスタ'!$H:$H,0),3)="●",IF(AND(BA450&lt;&gt;"",ISNUMBER(申込書!$AC$22)=TRUE,申込書!$C$51&lt;&gt;"▼プルダウンより選択してください",申込書!$C$51&lt;&gt;""),申込書!$AC$22,""),"-"))</f>
        <v/>
      </c>
      <c r="BC450" s="369"/>
      <c r="BD450" s="369"/>
      <c r="BE450" s="370" t="str">
        <f>IF(AND(申込書!$C$51&lt;&gt;"▼プルダウンより選択してください",申込書!$C$51&lt;&gt;"",$G450&lt;&gt;"",申込書!$V$51="特定学年のみ"),"申し込みする","")</f>
        <v/>
      </c>
      <c r="BF450" s="371"/>
      <c r="BG450" s="372"/>
      <c r="BH450" s="373" t="str">
        <f>IF(AND(申込書!$C$52&lt;&gt;"▼プルダウンより選択してください",申込書!$C$52&lt;&gt;"",申込書!$K$22&lt;&gt;"YYYY/MM/DD",$G450&lt;&gt;""),申込書!$K$22,"")</f>
        <v/>
      </c>
      <c r="BI450" s="369" t="str">
        <f>IF(BH450="","",IF(INDEX('コンテンツ＆備考マスタ'!$H:$J,MATCH(学校情報!BH$3,'コンテンツ＆備考マスタ'!$H:$H,0),3)="●",IF(AND(BH450&lt;&gt;"",ISNUMBER(申込書!$AC$22)=TRUE,申込書!$C$52&lt;&gt;"▼プルダウンより選択してください",申込書!$C$52&lt;&gt;""),申込書!$AC$22,""),"-"))</f>
        <v/>
      </c>
      <c r="BJ450" s="369"/>
      <c r="BK450" s="369"/>
      <c r="BL450" s="370" t="str">
        <f>IF(AND(申込書!$C$52&lt;&gt;"▼プルダウンより選択してください",申込書!$C$52&lt;&gt;"",$G450&lt;&gt;"",申込書!$V$52="特定学年のみ"),"申し込みする","")</f>
        <v/>
      </c>
      <c r="BM450" s="371"/>
      <c r="BN450" s="372"/>
      <c r="BO450" s="373" t="str">
        <f>IF(AND(申込書!$C$53&lt;&gt;"▼プルダウンより選択してください",申込書!$C$53&lt;&gt;"",申込書!$K$22&lt;&gt;"YYYY/MM/DD",$G450&lt;&gt;""),申込書!$K$22,"")</f>
        <v/>
      </c>
      <c r="BP450" s="369" t="str">
        <f>IF(BO450="","",IF(INDEX('コンテンツ＆備考マスタ'!$H:$J,MATCH(学校情報!BO$3,'コンテンツ＆備考マスタ'!$H:$H,0),3)="●",IF(AND(BO450&lt;&gt;"",ISNUMBER(申込書!$AC$22)=TRUE,申込書!$C$53&lt;&gt;"▼プルダウンより選択してください",申込書!$C$53&lt;&gt;""),申込書!$AC$22,""),"-"))</f>
        <v/>
      </c>
      <c r="BQ450" s="369"/>
      <c r="BR450" s="369"/>
      <c r="BS450" s="370" t="str">
        <f>IF(AND(申込書!$C$53&lt;&gt;"▼プルダウンより選択してください",申込書!$C$53&lt;&gt;"",$G450&lt;&gt;"",申込書!$V$53="特定学年のみ"),"申し込みする","")</f>
        <v/>
      </c>
      <c r="BT450" s="371"/>
      <c r="BU450" s="372"/>
      <c r="BV450" s="373" t="str">
        <f>IF(AND(申込書!$C$54&lt;&gt;"▼プルダウンより選択してください",申込書!$C$54&lt;&gt;"",申込書!$K$22&lt;&gt;"YYYY/MM/DD",$G450&lt;&gt;""),申込書!$K$22,"")</f>
        <v/>
      </c>
      <c r="BW450" s="369" t="str">
        <f>IF(BV450="","",IF(INDEX('コンテンツ＆備考マスタ'!$H:$J,MATCH(学校情報!BV$3,'コンテンツ＆備考マスタ'!$H:$H,0),3)="●",IF(AND(BV450&lt;&gt;"",ISNUMBER(申込書!$AC$22)=TRUE,申込書!$C$54&lt;&gt;"▼プルダウンより選択してください",申込書!$C$54&lt;&gt;""),申込書!$AC$22,""),"-"))</f>
        <v/>
      </c>
      <c r="BX450" s="369"/>
      <c r="BY450" s="369"/>
      <c r="BZ450" s="370" t="str">
        <f>IF(AND(申込書!$C$54&lt;&gt;"▼プルダウンより選択してください",申込書!$C$54&lt;&gt;"",$G450&lt;&gt;"",申込書!$V$54="特定学年のみ"),"申し込みする","")</f>
        <v/>
      </c>
      <c r="CA450" s="371"/>
      <c r="CB450" s="372"/>
      <c r="CC450" s="373" t="str">
        <f>IF(AND(申込書!$C$55&lt;&gt;"▼プルダウンより選択してください",申込書!$C$55&lt;&gt;"",申込書!$K$22&lt;&gt;"YYYY/MM/DD",$G450&lt;&gt;""),申込書!$K$22,"")</f>
        <v/>
      </c>
      <c r="CD450" s="369" t="str">
        <f>IF(CC450="","",IF(INDEX('コンテンツ＆備考マスタ'!$H:$J,MATCH(学校情報!CC$3,'コンテンツ＆備考マスタ'!$H:$H,0),3)="●",IF(AND(CC450&lt;&gt;"",ISNUMBER(申込書!$AC$22)=TRUE,申込書!$C$55&lt;&gt;"▼プルダウンより選択してください",申込書!$C$55&lt;&gt;""),申込書!$AC$22,""),"-"))</f>
        <v/>
      </c>
      <c r="CE450" s="369"/>
      <c r="CF450" s="369"/>
      <c r="CG450" s="370" t="str">
        <f>IF(AND(申込書!$C$55&lt;&gt;"▼プルダウンより選択してください",申込書!$C$55&lt;&gt;"",$G450&lt;&gt;"",申込書!$V$55="特定学年のみ"),"申し込みする","")</f>
        <v/>
      </c>
      <c r="CH450" s="371"/>
      <c r="CI450" s="372"/>
      <c r="CJ450" s="373" t="str">
        <f>IF(AND(申込書!$C$56&lt;&gt;"▼プルダウンより選択してください",申込書!$C$56&lt;&gt;"",申込書!$K$22&lt;&gt;"YYYY/MM/DD",$G450&lt;&gt;""),申込書!$K$22,"")</f>
        <v/>
      </c>
      <c r="CK450" s="369" t="str">
        <f>IF(CJ450="","",IF(INDEX('コンテンツ＆備考マスタ'!$H:$J,MATCH(学校情報!CJ$3,'コンテンツ＆備考マスタ'!$H:$H,0),3)="●",IF(AND(CJ450&lt;&gt;"",ISNUMBER(申込書!$AC$22)=TRUE,申込書!$C$56&lt;&gt;"▼プルダウンより選択してください",申込書!$C$56&lt;&gt;""),申込書!$AC$22,""),"-"))</f>
        <v/>
      </c>
      <c r="CL450" s="369"/>
      <c r="CM450" s="369"/>
      <c r="CN450" s="370" t="str">
        <f>IF(AND(申込書!$C$56&lt;&gt;"▼プルダウンより選択してください",申込書!$C$56&lt;&gt;"",$G450&lt;&gt;"",申込書!$V$56="特定学年のみ"),"申し込みする","")</f>
        <v/>
      </c>
      <c r="CO450" s="371"/>
      <c r="CP450" s="372"/>
      <c r="CQ450" s="373" t="str">
        <f>IF(AND(申込書!$C$57&lt;&gt;"▼プルダウンより選択してください",申込書!$C$57&lt;&gt;"",申込書!$K$22&lt;&gt;"YYYY/MM/DD",$G450&lt;&gt;""),申込書!$K$22,"")</f>
        <v/>
      </c>
      <c r="CR450" s="369" t="str">
        <f>IF(CQ450="","",IF(INDEX('コンテンツ＆備考マスタ'!$H:$J,MATCH(学校情報!CQ$3,'コンテンツ＆備考マスタ'!$H:$H,0),3)="●",IF(AND(CQ450&lt;&gt;"",ISNUMBER(申込書!$AC$22)=TRUE,申込書!$C$57&lt;&gt;"▼プルダウンより選択してください",申込書!$C$57&lt;&gt;""),申込書!$AC$22,""),"-"))</f>
        <v/>
      </c>
      <c r="CS450" s="369"/>
      <c r="CT450" s="369"/>
      <c r="CU450" s="369" t="str">
        <f>IF(AND(申込書!$C$57&lt;&gt;"▼プルダウンより選択してください",申込書!$C$57&lt;&gt;"",$G450&lt;&gt;"",申込書!$V$57="特定学年のみ"),"申し込みする","")</f>
        <v/>
      </c>
      <c r="CV450" s="371"/>
      <c r="CW450" s="372"/>
      <c r="CX450" s="373" t="str">
        <f>IF(AND(申込書!$C$58&lt;&gt;"▼プルダウンより選択してください",申込書!$C$58&lt;&gt;"",申込書!$K$22&lt;&gt;"YYYY/MM/DD",$G450&lt;&gt;""),申込書!$K$22,"")</f>
        <v/>
      </c>
      <c r="CY450" s="369" t="str">
        <f>IF(CX450="","",IF(INDEX('コンテンツ＆備考マスタ'!$H:$J,MATCH(学校情報!CX$3,'コンテンツ＆備考マスタ'!$H:$H,0),3)="●",IF(AND(CX450&lt;&gt;"",ISNUMBER(申込書!$AC$22)=TRUE,申込書!$C$58&lt;&gt;"▼プルダウンより選択してください",申込書!$C$58&lt;&gt;""),申込書!$AC$22,""),"-"))</f>
        <v/>
      </c>
      <c r="CZ450" s="369"/>
      <c r="DA450" s="369"/>
      <c r="DB450" s="369" t="str">
        <f>IF(AND(申込書!$C$58&lt;&gt;"▼プルダウンより選択してください",申込書!$C$58&lt;&gt;"",$G450&lt;&gt;"",申込書!$V$58="特定学年のみ"),"申し込みする","")</f>
        <v/>
      </c>
      <c r="DC450" s="371"/>
      <c r="DD450" s="372"/>
      <c r="DE450" s="373" t="str">
        <f>IF(AND(申込書!$C$59&lt;&gt;"▼プルダウンより選択してください",申込書!$C$59&lt;&gt;"",申込書!$K$22&lt;&gt;"YYYY/MM/DD",$G450&lt;&gt;""),申込書!$K$22,"")</f>
        <v/>
      </c>
      <c r="DF450" s="369" t="str">
        <f>IF(DE450="","",IF(INDEX('コンテンツ＆備考マスタ'!$H:$J,MATCH(学校情報!DE$3,'コンテンツ＆備考マスタ'!$H:$H,0),3)="●",IF(AND(DE450&lt;&gt;"",ISNUMBER(申込書!$AC$22)=TRUE,申込書!$C$59&lt;&gt;"▼プルダウンより選択してください",申込書!$C$59&lt;&gt;""),申込書!$AC$22,""),"-"))</f>
        <v/>
      </c>
      <c r="DG450" s="369"/>
      <c r="DH450" s="369"/>
      <c r="DI450" s="369" t="str">
        <f>IF(AND(申込書!$C$59&lt;&gt;"▼プルダウンより選択してください",申込書!$C$59&lt;&gt;"",$G450&lt;&gt;"",申込書!$V$59="特定学年のみ"),"申し込みする","")</f>
        <v/>
      </c>
      <c r="DJ450" s="371"/>
      <c r="DK450" s="372"/>
      <c r="DL450" s="373" t="str">
        <f>IF(AND(申込書!$C$60&lt;&gt;"▼プルダウンより選択してください",申込書!$C$60&lt;&gt;"",申込書!$K$22&lt;&gt;"YYYY/MM/DD",$G450&lt;&gt;""),申込書!$K$22,"")</f>
        <v/>
      </c>
      <c r="DM450" s="369" t="str">
        <f>IF(DL450="","",IF(INDEX('コンテンツ＆備考マスタ'!$H:$J,MATCH(学校情報!DL$3,'コンテンツ＆備考マスタ'!$H:$H,0),3)="●",IF(AND(DL450&lt;&gt;"",ISNUMBER(申込書!$AC$22)=TRUE,申込書!$C$60&lt;&gt;"▼プルダウンより選択してください",申込書!$C$60&lt;&gt;""),申込書!$AC$22,""),"-"))</f>
        <v/>
      </c>
      <c r="DN450" s="369"/>
      <c r="DO450" s="369"/>
      <c r="DP450" s="369" t="str">
        <f>IF(AND(申込書!$C$60&lt;&gt;"▼プルダウンより選択してください",申込書!$C$60&lt;&gt;"",$G450&lt;&gt;"",申込書!$V$60="特定学年のみ"),"申し込みする","")</f>
        <v/>
      </c>
      <c r="DQ450" s="371"/>
      <c r="DR450" s="372"/>
      <c r="DS450" s="373" t="str">
        <f>IF(AND(申込書!$C$61&lt;&gt;"▼プルダウンより選択してください",申込書!$C$61&lt;&gt;"",申込書!$K$22&lt;&gt;"YYYY/MM/DD",$G450&lt;&gt;""),申込書!$K$22,"")</f>
        <v/>
      </c>
      <c r="DT450" s="369" t="str">
        <f>IF(DS450="","",IF(INDEX('コンテンツ＆備考マスタ'!$H:$J,MATCH(学校情報!DS$3,'コンテンツ＆備考マスタ'!$H:$H,0),3)="●",IF(AND(DS450&lt;&gt;"",ISNUMBER(申込書!$AC$22)=TRUE,申込書!$C$61&lt;&gt;"▼プルダウンより選択してください",申込書!$C$61&lt;&gt;""),申込書!$AC$22,""),"-"))</f>
        <v/>
      </c>
      <c r="DU450" s="369"/>
      <c r="DV450" s="369"/>
      <c r="DW450" s="369" t="str">
        <f>IF(AND(申込書!$C$61&lt;&gt;"▼プルダウンより選択してください",申込書!$C$61&lt;&gt;"",$G450&lt;&gt;"",申込書!$V$61="特定学年のみ"),"申し込みする","")</f>
        <v/>
      </c>
      <c r="DX450" s="371"/>
      <c r="DY450" s="372"/>
      <c r="DZ450" s="373" t="str">
        <f>IF(AND(申込書!$C$62&lt;&gt;"▼プルダウンより選択してください",申込書!$C$62&lt;&gt;"",申込書!$K$22&lt;&gt;"YYYY/MM/DD",$G450&lt;&gt;""),申込書!$K$22,"")</f>
        <v/>
      </c>
      <c r="EA450" s="369" t="str">
        <f>IF(DZ450="","",IF(INDEX('コンテンツ＆備考マスタ'!$H:$J,MATCH(学校情報!DZ$3,'コンテンツ＆備考マスタ'!$H:$H,0),3)="●",IF(AND(DZ450&lt;&gt;"",ISNUMBER(申込書!$AC$22)=TRUE,申込書!$C$62&lt;&gt;"▼プルダウンより選択してください",申込書!$C$62&lt;&gt;""),申込書!$AC$22,""),"-"))</f>
        <v/>
      </c>
      <c r="EB450" s="369"/>
      <c r="EC450" s="369"/>
      <c r="ED450" s="370" t="str">
        <f>IF(AND(申込書!$C$62&lt;&gt;"▼プルダウンより選択してください",申込書!$C$62&lt;&gt;"",$G450&lt;&gt;"",申込書!$V$62="特定学年のみ"),"申し込みする","")</f>
        <v/>
      </c>
      <c r="EE450" s="371"/>
      <c r="EF450" s="372"/>
      <c r="EG450" s="373" t="str">
        <f>IF(AND(申込書!$C$63&lt;&gt;"▼プルダウンより選択してください",申込書!$C$63&lt;&gt;"",申込書!$K$22&lt;&gt;"YYYY/MM/DD",$G450&lt;&gt;""),申込書!$K$22,"")</f>
        <v/>
      </c>
      <c r="EH450" s="369" t="str">
        <f>IF(EG450="","",IF(INDEX('コンテンツ＆備考マスタ'!$H:$J,MATCH(学校情報!EG$3,'コンテンツ＆備考マスタ'!$H:$H,0),3)="●",IF(AND(EG450&lt;&gt;"",ISNUMBER(申込書!$AC$22)=TRUE,申込書!$C$63&lt;&gt;"▼プルダウンより選択してください",申込書!$C$63&lt;&gt;""),申込書!$AC$22,""),"-"))</f>
        <v/>
      </c>
      <c r="EI450" s="369"/>
      <c r="EJ450" s="369"/>
      <c r="EK450" s="370" t="str">
        <f>IF(AND(申込書!$C$63&lt;&gt;"▼プルダウンより選択してください",申込書!$C$63&lt;&gt;"",$G450&lt;&gt;"",申込書!$V$63="特定学年のみ"),"申し込みする","")</f>
        <v/>
      </c>
      <c r="EL450" s="371"/>
      <c r="EM450" s="372"/>
      <c r="EN450" s="373" t="str">
        <f>IF(AND(申込書!$C$64&lt;&gt;"▼プルダウンより選択してください",申込書!$C$64&lt;&gt;"",申込書!$K$22&lt;&gt;"YYYY/MM/DD",$G450&lt;&gt;""),申込書!$K$22,"")</f>
        <v/>
      </c>
      <c r="EO450" s="369" t="str">
        <f>IF(EN450="","",IF(INDEX('コンテンツ＆備考マスタ'!$H:$J,MATCH(学校情報!EN$3,'コンテンツ＆備考マスタ'!$H:$H,0),3)="●",IF(AND(EN450&lt;&gt;"",ISNUMBER(申込書!$AC$22)=TRUE,申込書!$C$64&lt;&gt;"▼プルダウンより選択してください",申込書!$C$64&lt;&gt;""),申込書!$AC$22,""),"-"))</f>
        <v/>
      </c>
      <c r="EP450" s="369"/>
      <c r="EQ450" s="369"/>
      <c r="ER450" s="370" t="str">
        <f>IF(AND(申込書!$C$64&lt;&gt;"▼プルダウンより選択してください",申込書!$C$64&lt;&gt;"",$G450&lt;&gt;"",申込書!$V$64="特定学年のみ"),"申し込みする","")</f>
        <v/>
      </c>
      <c r="ES450" s="371"/>
      <c r="ET450" s="372"/>
      <c r="EU450" s="373" t="str">
        <f>IF(AND(申込書!$C$65&lt;&gt;"▼プルダウンより選択してください",申込書!$C$65&lt;&gt;"",申込書!$K$22&lt;&gt;"YYYY/MM/DD",$G450&lt;&gt;""),申込書!$K$22,"")</f>
        <v/>
      </c>
      <c r="EV450" s="369" t="str">
        <f>IF(EU450="","",IF(INDEX('コンテンツ＆備考マスタ'!$H:$J,MATCH(学校情報!EU$3,'コンテンツ＆備考マスタ'!$H:$H,0),3)="●",IF(AND(EU450&lt;&gt;"",ISNUMBER(申込書!$AC$22)=TRUE,申込書!$C$65&lt;&gt;"▼プルダウンより選択してください",申込書!$C$65&lt;&gt;""),申込書!$AC$22,""),"-"))</f>
        <v/>
      </c>
      <c r="EW450" s="369"/>
      <c r="EX450" s="369"/>
      <c r="EY450" s="370" t="str">
        <f>IF(AND(申込書!$C$65&lt;&gt;"▼プルダウンより選択してください",申込書!$C$65&lt;&gt;"",$G450&lt;&gt;"",申込書!$V$65="特定学年のみ"),"申し込みする","")</f>
        <v/>
      </c>
      <c r="EZ450" s="371"/>
      <c r="FA450" s="372"/>
      <c r="FB450" s="373" t="str">
        <f>IF(AND(申込書!$C$66&lt;&gt;"▼プルダウンより選択してください",申込書!$C$66&lt;&gt;"",申込書!$K$22&lt;&gt;"YYYY/MM/DD",$G450&lt;&gt;""),申込書!$K$22,"")</f>
        <v/>
      </c>
      <c r="FC450" s="369" t="str">
        <f>IF(FB450="","",IF(INDEX('コンテンツ＆備考マスタ'!$H:$J,MATCH(学校情報!FB$3,'コンテンツ＆備考マスタ'!$H:$H,0),3)="●",IF(AND(FB450&lt;&gt;"",ISNUMBER(申込書!$AC$22)=TRUE,申込書!$C$66&lt;&gt;"▼プルダウンより選択してください",申込書!$C$66&lt;&gt;""),申込書!$AC$22,""),"-"))</f>
        <v/>
      </c>
      <c r="FD450" s="369"/>
      <c r="FE450" s="369"/>
      <c r="FF450" s="370" t="str">
        <f>IF(AND(申込書!$C$66&lt;&gt;"▼プルダウンより選択してください",申込書!$C$66&lt;&gt;"",$G450&lt;&gt;"",申込書!$V$66="特定学年のみ"),"申し込みする","")</f>
        <v/>
      </c>
      <c r="FG450" s="371"/>
      <c r="FH450" s="372"/>
      <c r="FI450" s="373" t="str">
        <f>IF(AND(申込書!$C$67&lt;&gt;"▼プルダウンより選択してください",申込書!$C$67&lt;&gt;"",申込書!$K$22&lt;&gt;"YYYY/MM/DD",$G450&lt;&gt;""),申込書!$K$22,"")</f>
        <v/>
      </c>
      <c r="FJ450" s="369" t="str">
        <f>IF(FI450="","",IF(INDEX('コンテンツ＆備考マスタ'!$H:$J,MATCH(学校情報!FI$3,'コンテンツ＆備考マスタ'!$H:$H,0),3)="●",IF(AND(FI450&lt;&gt;"",ISNUMBER(申込書!$AC$22)=TRUE,申込書!$C$67&lt;&gt;"▼プルダウンより選択してください",申込書!$C$67&lt;&gt;""),申込書!$AC$22,""),"-"))</f>
        <v/>
      </c>
      <c r="FK450" s="369"/>
      <c r="FL450" s="369"/>
      <c r="FM450" s="370" t="str">
        <f>IF(AND(申込書!$C$67&lt;&gt;"▼プルダウンより選択してください",申込書!$C$67&lt;&gt;"",$G450&lt;&gt;"",申込書!$V$67="特定学年のみ"),"申し込みする","")</f>
        <v/>
      </c>
      <c r="FN450" s="371"/>
      <c r="FO450" s="372"/>
      <c r="FP450" s="373" t="str">
        <f>IF(AND(申込書!$C$68&lt;&gt;"▼プルダウンより選択してください",申込書!$C$68&lt;&gt;"",申込書!$K$22&lt;&gt;"YYYY/MM/DD",$G450&lt;&gt;""),申込書!$K$22,"")</f>
        <v/>
      </c>
      <c r="FQ450" s="369" t="str">
        <f>IF(FP450="","",IF(INDEX('コンテンツ＆備考マスタ'!$H:$J,MATCH(学校情報!FP$3,'コンテンツ＆備考マスタ'!$H:$H,0),3)="●",IF(AND(FP450&lt;&gt;"",ISNUMBER(申込書!$AC$22)=TRUE,申込書!$C$68&lt;&gt;"▼プルダウンより選択してください",申込書!$C$68&lt;&gt;""),申込書!$AC$22,""),"-"))</f>
        <v/>
      </c>
      <c r="FR450" s="369"/>
      <c r="FS450" s="369"/>
      <c r="FT450" s="370" t="str">
        <f>IF(AND(申込書!$C$68&lt;&gt;"▼プルダウンより選択してください",申込書!$C$68&lt;&gt;"",$G450&lt;&gt;"",申込書!$V$68="特定学年のみ"),"申し込みする","")</f>
        <v/>
      </c>
      <c r="FU450" s="371"/>
      <c r="FV450" s="372"/>
      <c r="FW450" s="373" t="str">
        <f>IF(AND(申込書!$C$69&lt;&gt;"▼プルダウンより選択してください",申込書!$C$69&lt;&gt;"",申込書!$K$22&lt;&gt;"YYYY/MM/DD",$G450&lt;&gt;""),申込書!$K$22,"")</f>
        <v/>
      </c>
      <c r="FX450" s="369" t="str">
        <f>IF(FW450="","",IF(INDEX('コンテンツ＆備考マスタ'!$H:$J,MATCH(学校情報!FW$3,'コンテンツ＆備考マスタ'!$H:$H,0),3)="●",IF(AND(FW450&lt;&gt;"",ISNUMBER(申込書!$AC$22)=TRUE,申込書!$C$69&lt;&gt;"▼プルダウンより選択してください",申込書!$C$69&lt;&gt;""),申込書!$AC$22,""),"-"))</f>
        <v/>
      </c>
      <c r="FY450" s="369"/>
      <c r="FZ450" s="369"/>
      <c r="GA450" s="370" t="str">
        <f>IF(AND(申込書!$C$69&lt;&gt;"▼プルダウンより選択してください",申込書!$C$69&lt;&gt;"",$G450&lt;&gt;"",申込書!$V$69="特定学年のみ"),"申し込みする","")</f>
        <v/>
      </c>
      <c r="GB450" s="371"/>
      <c r="GC450" s="372"/>
      <c r="GD450" s="373" t="str">
        <f>IF(AND(申込書!$C$70&lt;&gt;"▼プルダウンより選択してください",申込書!$C$70&lt;&gt;"",申込書!$K$22&lt;&gt;"YYYY/MM/DD",$G450&lt;&gt;""),申込書!$K$22,"")</f>
        <v/>
      </c>
      <c r="GE450" s="369" t="str">
        <f>IF(GD450="","",IF(INDEX('コンテンツ＆備考マスタ'!$H:$J,MATCH(学校情報!GD$3,'コンテンツ＆備考マスタ'!$H:$H,0),3)="●",IF(AND(GD450&lt;&gt;"",ISNUMBER(申込書!$AC$22)=TRUE,申込書!$C$70&lt;&gt;"▼プルダウンより選択してください",申込書!$C$70&lt;&gt;""),申込書!$AC$22,""),"-"))</f>
        <v/>
      </c>
      <c r="GF450" s="369"/>
      <c r="GG450" s="369"/>
      <c r="GH450" s="370" t="str">
        <f>IF(AND(申込書!$C$70&lt;&gt;"▼プルダウンより選択してください",申込書!$C$70&lt;&gt;"",$G450&lt;&gt;"",申込書!$V$70="特定学年のみ"),"申し込みする","")</f>
        <v/>
      </c>
      <c r="GI450" s="371"/>
      <c r="GJ450" s="372"/>
      <c r="GK450" s="373" t="str">
        <f>IF(AND(申込書!$C$71&lt;&gt;"▼プルダウンより選択してください",申込書!$C$71&lt;&gt;"",申込書!$K$22&lt;&gt;"YYYY/MM/DD",$G450&lt;&gt;""),申込書!$K$22,"")</f>
        <v/>
      </c>
      <c r="GL450" s="369" t="str">
        <f>IF(GK450="","",IF(INDEX('コンテンツ＆備考マスタ'!$H:$J,MATCH(学校情報!GK$3,'コンテンツ＆備考マスタ'!$H:$H,0),3)="●",IF(AND(GK450&lt;&gt;"",ISNUMBER(申込書!$AC$22)=TRUE,申込書!$C$71&lt;&gt;"▼プルダウンより選択してください",申込書!$C$71&lt;&gt;""),申込書!$AC$22,""),"-"))</f>
        <v/>
      </c>
      <c r="GM450" s="369"/>
      <c r="GN450" s="369"/>
      <c r="GO450" s="370" t="str">
        <f>IF(AND(申込書!$C$71&lt;&gt;"▼プルダウンより選択してください",申込書!$C$71&lt;&gt;"",$G450&lt;&gt;"",申込書!$V$71="特定学年のみ"),"申し込みする","")</f>
        <v/>
      </c>
      <c r="GP450" s="371"/>
      <c r="GQ450" s="372"/>
      <c r="GR450" s="373" t="str">
        <f>IF(AND(申込書!$C$72&lt;&gt;"▼プルダウンより選択してください",申込書!$C$72&lt;&gt;"",申込書!$K$22&lt;&gt;"YYYY/MM/DD",$G450&lt;&gt;""),申込書!$K$22,"")</f>
        <v/>
      </c>
      <c r="GS450" s="369" t="str">
        <f>IF(GR450="","",IF(INDEX('コンテンツ＆備考マスタ'!$H:$J,MATCH(学校情報!GR$3,'コンテンツ＆備考マスタ'!$H:$H,0),3)="●",IF(AND(GR450&lt;&gt;"",ISNUMBER(申込書!$AC$22)=TRUE,申込書!$C$72&lt;&gt;"▼プルダウンより選択してください",申込書!$C$72&lt;&gt;""),申込書!$AC$22,""),"-"))</f>
        <v/>
      </c>
      <c r="GT450" s="369"/>
      <c r="GU450" s="369"/>
      <c r="GV450" s="370" t="str">
        <f>IF(AND(申込書!$C$72&lt;&gt;"▼プルダウンより選択してください",申込書!$C$72&lt;&gt;"",$G450&lt;&gt;"",申込書!$V$72="特定学年のみ"),"申し込みする","")</f>
        <v/>
      </c>
      <c r="GW450" s="371"/>
      <c r="GX450" s="372"/>
      <c r="GY450" s="373" t="str">
        <f>IF(AND(申込書!$C$73&lt;&gt;"▼プルダウンより選択してください",申込書!$C$73&lt;&gt;"",申込書!$K$22&lt;&gt;"YYYY/MM/DD",$G450&lt;&gt;""),申込書!$K$22,"")</f>
        <v/>
      </c>
      <c r="GZ450" s="369" t="str">
        <f>IF(GY450="","",IF(INDEX('コンテンツ＆備考マスタ'!$H:$J,MATCH(学校情報!GY$3,'コンテンツ＆備考マスタ'!$H:$H,0),3)="●",IF(AND(GY450&lt;&gt;"",ISNUMBER(申込書!$AC$22)=TRUE,申込書!$C$73&lt;&gt;"▼プルダウンより選択してください",申込書!$C$73&lt;&gt;""),申込書!$AC$22,""),"-"))</f>
        <v/>
      </c>
      <c r="HA450" s="369"/>
      <c r="HB450" s="369"/>
      <c r="HC450" s="370" t="str">
        <f>IF(AND(申込書!$C$73&lt;&gt;"▼プルダウンより選択してください",申込書!$C$73&lt;&gt;"",$G450&lt;&gt;"",申込書!$V$73="特定学年のみ"),"申し込みする","")</f>
        <v/>
      </c>
      <c r="HD450" s="371"/>
      <c r="HE450" s="372"/>
      <c r="HF450" s="373" t="str">
        <f>IF(AND(申込書!$C$74&lt;&gt;"▼プルダウンより選択してください",申込書!$C$74&lt;&gt;"",申込書!$K$22&lt;&gt;"YYYY/MM/DD",$G450&lt;&gt;""),申込書!$K$22,"")</f>
        <v/>
      </c>
      <c r="HG450" s="369" t="str">
        <f>IF(HF450="","",IF(INDEX('コンテンツ＆備考マスタ'!$H:$J,MATCH(学校情報!HF$3,'コンテンツ＆備考マスタ'!$H:$H,0),3)="●",IF(AND(HF450&lt;&gt;"",ISNUMBER(申込書!$AC$22)=TRUE,申込書!$C$74&lt;&gt;"▼プルダウンより選択してください",申込書!$C$74&lt;&gt;""),申込書!$AC$22,""),"-"))</f>
        <v/>
      </c>
      <c r="HH450" s="369"/>
      <c r="HI450" s="369"/>
      <c r="HJ450" s="370" t="str">
        <f>IF(AND(申込書!$C$74&lt;&gt;"▼プルダウンより選択してください",申込書!$C$74&lt;&gt;"",$G450&lt;&gt;"",申込書!$V$74="特定学年のみ"),"申し込みする","")</f>
        <v/>
      </c>
      <c r="HK450" s="371"/>
      <c r="HL450" s="372"/>
      <c r="HM450" s="373" t="str">
        <f>IF(AND(申込書!$C$75&lt;&gt;"▼プルダウンより選択してください",申込書!$C$75&lt;&gt;"",申込書!$K$22&lt;&gt;"YYYY/MM/DD",$G450&lt;&gt;""),申込書!$K$22,"")</f>
        <v/>
      </c>
      <c r="HN450" s="369" t="str">
        <f>IF(HM450="","",IF(INDEX('コンテンツ＆備考マスタ'!$H:$J,MATCH(学校情報!HM$3,'コンテンツ＆備考マスタ'!$H:$H,0),3)="●",IF(AND(HM450&lt;&gt;"",ISNUMBER(申込書!$AC$22)=TRUE,申込書!$C$75&lt;&gt;"▼プルダウンより選択してください",申込書!$C$75&lt;&gt;""),申込書!$AC$22,""),"-"))</f>
        <v/>
      </c>
      <c r="HO450" s="369"/>
      <c r="HP450" s="369"/>
      <c r="HQ450" s="370" t="str">
        <f>IF(AND(申込書!$C$75&lt;&gt;"▼プルダウンより選択してください",申込書!$C$75&lt;&gt;"",$G450&lt;&gt;"",申込書!$V$75="特定学年のみ"),"申し込みする","")</f>
        <v/>
      </c>
      <c r="HR450" s="371"/>
      <c r="HS450" s="371"/>
      <c r="HT450" s="374" t="str">
        <f>IF(AND(申込書!$C$76&lt;&gt;"▼プルダウンより選択してください",申込書!$C$76&lt;&gt;"",申込書!$K$22&lt;&gt;"YYYY/MM/DD",$G450&lt;&gt;""),申込書!$K$22,"")</f>
        <v/>
      </c>
      <c r="HU450" s="369" t="str">
        <f>IF(HT450="","",IF(INDEX('コンテンツ＆備考マスタ'!$H:$J,MATCH(学校情報!HT$3,'コンテンツ＆備考マスタ'!$H:$H,0),3)="●",IF(AND(HT450&lt;&gt;"",ISNUMBER(申込書!$AC$22)=TRUE,申込書!$C$76&lt;&gt;"▼プルダウンより選択してください",申込書!$C$76&lt;&gt;""),申込書!$AC$22,""),"-"))</f>
        <v/>
      </c>
      <c r="HV450" s="369"/>
      <c r="HW450" s="369"/>
      <c r="HX450" s="370" t="str">
        <f>IF(AND(申込書!$C$76&lt;&gt;"▼プルダウンより選択してください",申込書!$C$76&lt;&gt;"",$G450&lt;&gt;"",申込書!$V$76="特定学年のみ"),"申し込みする","")</f>
        <v/>
      </c>
      <c r="HY450" s="371"/>
      <c r="HZ450" s="372"/>
      <c r="IA450" s="69"/>
    </row>
    <row r="451" spans="2:235" ht="26.85" hidden="1" customHeight="1" outlineLevel="1">
      <c r="B451" s="365">
        <f t="shared" si="18"/>
        <v>446</v>
      </c>
      <c r="C451" s="55"/>
      <c r="D451" s="56"/>
      <c r="E451" s="154"/>
      <c r="F451" s="57"/>
      <c r="G451" s="58"/>
      <c r="H451" s="59"/>
      <c r="I451" s="60"/>
      <c r="J451" s="61"/>
      <c r="K451" s="366" t="str">
        <f t="shared" si="19"/>
        <v/>
      </c>
      <c r="L451" s="62"/>
      <c r="M451" s="322"/>
      <c r="N451" s="63"/>
      <c r="O451" s="64"/>
      <c r="P451" s="367" t="str">
        <f t="shared" si="20"/>
        <v/>
      </c>
      <c r="Q451" s="65"/>
      <c r="R451" s="66"/>
      <c r="S451" s="67"/>
      <c r="T451" s="68"/>
      <c r="U451" s="68"/>
      <c r="V451" s="68"/>
      <c r="W451" s="66"/>
      <c r="X451" s="281"/>
      <c r="Y451" s="368" t="str">
        <f>IF(AND(申込書!$C$47&lt;&gt;"▼プルダウンより選択してください",申込書!$C$47&lt;&gt;"",申込書!$K$22&lt;&gt;"YYYY/MM/DD",$G451&lt;&gt;""),申込書!$K$22,"")</f>
        <v/>
      </c>
      <c r="Z451" s="369" t="str">
        <f>IF(Y451="","",IF(INDEX('コンテンツ＆備考マスタ'!$H:$J,MATCH(学校情報!Y$3,'コンテンツ＆備考マスタ'!$H:$H,0),3)="●",IF(AND(Y451&lt;&gt;"",ISNUMBER(申込書!$AC$22)=TRUE,申込書!$C$47&lt;&gt;"▼プルダウンより選択してください",申込書!$C$47&lt;&gt;""),申込書!$AC$22,""),"-"))</f>
        <v/>
      </c>
      <c r="AA451" s="369"/>
      <c r="AB451" s="369"/>
      <c r="AC451" s="370" t="str">
        <f>IF(AND(申込書!$C$47&lt;&gt;"▼プルダウンより選択してください",申込書!$C$47&lt;&gt;"",$G451&lt;&gt;"",申込書!$V$47="特定学年のみ"),"申し込みする","")</f>
        <v/>
      </c>
      <c r="AD451" s="371"/>
      <c r="AE451" s="372"/>
      <c r="AF451" s="373" t="str">
        <f>IF(AND(申込書!$C$48&lt;&gt;"▼プルダウンより選択してください",申込書!$C$48&lt;&gt;"",申込書!$K$22&lt;&gt;"YYYY/MM/DD",$G451&lt;&gt;""),申込書!$K$22,"")</f>
        <v/>
      </c>
      <c r="AG451" s="369" t="str">
        <f>IF(AF451="","",IF(INDEX('コンテンツ＆備考マスタ'!$H:$J,MATCH(学校情報!AF$3,'コンテンツ＆備考マスタ'!$H:$H,0),3)="●",IF(AND(AF451&lt;&gt;"",ISNUMBER(申込書!$AC$22)=TRUE,申込書!$C$48&lt;&gt;"▼プルダウンより選択してください",申込書!$C$48&lt;&gt;""),申込書!$AC$22,""),"-"))</f>
        <v/>
      </c>
      <c r="AH451" s="369"/>
      <c r="AI451" s="369"/>
      <c r="AJ451" s="370" t="str">
        <f>IF(AND(申込書!$C$48&lt;&gt;"▼プルダウンより選択してください",申込書!$C$48&lt;&gt;"",$G451&lt;&gt;"",申込書!$V$48="特定学年のみ"),"申し込みする","")</f>
        <v/>
      </c>
      <c r="AK451" s="371"/>
      <c r="AL451" s="372"/>
      <c r="AM451" s="373" t="str">
        <f>IF(AND(申込書!$C$49&lt;&gt;"▼プルダウンより選択してください",申込書!$C$49&lt;&gt;"",申込書!$K$22&lt;&gt;"YYYY/MM/DD",$G451&lt;&gt;""),申込書!$K$22,"")</f>
        <v/>
      </c>
      <c r="AN451" s="369" t="str">
        <f>IF(AM451="","",IF(INDEX('コンテンツ＆備考マスタ'!$H:$J,MATCH(学校情報!AM$3,'コンテンツ＆備考マスタ'!$H:$H,0),3)="●",IF(AND(AM451&lt;&gt;"",ISNUMBER(申込書!$AC$22)=TRUE,申込書!$C$49&lt;&gt;"▼プルダウンより選択してください",申込書!$C$49&lt;&gt;""),申込書!$AC$22,""),"-"))</f>
        <v/>
      </c>
      <c r="AO451" s="369"/>
      <c r="AP451" s="369"/>
      <c r="AQ451" s="370" t="str">
        <f>IF(AND(申込書!$C$49&lt;&gt;"▼プルダウンより選択してください",申込書!$C$49&lt;&gt;"",$G451&lt;&gt;"",申込書!$V$49="特定学年のみ"),"申し込みする","")</f>
        <v/>
      </c>
      <c r="AR451" s="371"/>
      <c r="AS451" s="372"/>
      <c r="AT451" s="373" t="str">
        <f>IF(AND(申込書!$C$50&lt;&gt;"▼プルダウンより選択してください",申込書!$C$50&lt;&gt;"",申込書!$K$22&lt;&gt;"YYYY/MM/DD",$G451&lt;&gt;""),申込書!$K$22,"")</f>
        <v/>
      </c>
      <c r="AU451" s="369" t="str">
        <f>IF(AT451="","",IF(INDEX('コンテンツ＆備考マスタ'!$H:$J,MATCH(学校情報!AT$3,'コンテンツ＆備考マスタ'!$H:$H,0),3)="●",IF(AND(AT451&lt;&gt;"",ISNUMBER(申込書!$AC$22)=TRUE,申込書!$C$50&lt;&gt;"▼プルダウンより選択してください",申込書!$C$50&lt;&gt;""),申込書!$AC$22,""),"-"))</f>
        <v/>
      </c>
      <c r="AV451" s="369"/>
      <c r="AW451" s="369"/>
      <c r="AX451" s="370" t="str">
        <f>IF(AND(申込書!$C$50&lt;&gt;"▼プルダウンより選択してください",申込書!$C$50&lt;&gt;"",$G451&lt;&gt;"",申込書!$V$50="特定学年のみ"),"申し込みする","")</f>
        <v/>
      </c>
      <c r="AY451" s="371"/>
      <c r="AZ451" s="372"/>
      <c r="BA451" s="373" t="str">
        <f>IF(AND(申込書!$C$51&lt;&gt;"▼プルダウンより選択してください",申込書!$C$51&lt;&gt;"",申込書!$K$22&lt;&gt;"YYYY/MM/DD",$G451&lt;&gt;""),申込書!$K$22,"")</f>
        <v/>
      </c>
      <c r="BB451" s="369" t="str">
        <f>IF(BA451="","",IF(INDEX('コンテンツ＆備考マスタ'!$H:$J,MATCH(学校情報!BA$3,'コンテンツ＆備考マスタ'!$H:$H,0),3)="●",IF(AND(BA451&lt;&gt;"",ISNUMBER(申込書!$AC$22)=TRUE,申込書!$C$51&lt;&gt;"▼プルダウンより選択してください",申込書!$C$51&lt;&gt;""),申込書!$AC$22,""),"-"))</f>
        <v/>
      </c>
      <c r="BC451" s="369"/>
      <c r="BD451" s="369"/>
      <c r="BE451" s="370" t="str">
        <f>IF(AND(申込書!$C$51&lt;&gt;"▼プルダウンより選択してください",申込書!$C$51&lt;&gt;"",$G451&lt;&gt;"",申込書!$V$51="特定学年のみ"),"申し込みする","")</f>
        <v/>
      </c>
      <c r="BF451" s="371"/>
      <c r="BG451" s="372"/>
      <c r="BH451" s="373" t="str">
        <f>IF(AND(申込書!$C$52&lt;&gt;"▼プルダウンより選択してください",申込書!$C$52&lt;&gt;"",申込書!$K$22&lt;&gt;"YYYY/MM/DD",$G451&lt;&gt;""),申込書!$K$22,"")</f>
        <v/>
      </c>
      <c r="BI451" s="369" t="str">
        <f>IF(BH451="","",IF(INDEX('コンテンツ＆備考マスタ'!$H:$J,MATCH(学校情報!BH$3,'コンテンツ＆備考マスタ'!$H:$H,0),3)="●",IF(AND(BH451&lt;&gt;"",ISNUMBER(申込書!$AC$22)=TRUE,申込書!$C$52&lt;&gt;"▼プルダウンより選択してください",申込書!$C$52&lt;&gt;""),申込書!$AC$22,""),"-"))</f>
        <v/>
      </c>
      <c r="BJ451" s="369"/>
      <c r="BK451" s="369"/>
      <c r="BL451" s="370" t="str">
        <f>IF(AND(申込書!$C$52&lt;&gt;"▼プルダウンより選択してください",申込書!$C$52&lt;&gt;"",$G451&lt;&gt;"",申込書!$V$52="特定学年のみ"),"申し込みする","")</f>
        <v/>
      </c>
      <c r="BM451" s="371"/>
      <c r="BN451" s="372"/>
      <c r="BO451" s="373" t="str">
        <f>IF(AND(申込書!$C$53&lt;&gt;"▼プルダウンより選択してください",申込書!$C$53&lt;&gt;"",申込書!$K$22&lt;&gt;"YYYY/MM/DD",$G451&lt;&gt;""),申込書!$K$22,"")</f>
        <v/>
      </c>
      <c r="BP451" s="369" t="str">
        <f>IF(BO451="","",IF(INDEX('コンテンツ＆備考マスタ'!$H:$J,MATCH(学校情報!BO$3,'コンテンツ＆備考マスタ'!$H:$H,0),3)="●",IF(AND(BO451&lt;&gt;"",ISNUMBER(申込書!$AC$22)=TRUE,申込書!$C$53&lt;&gt;"▼プルダウンより選択してください",申込書!$C$53&lt;&gt;""),申込書!$AC$22,""),"-"))</f>
        <v/>
      </c>
      <c r="BQ451" s="369"/>
      <c r="BR451" s="369"/>
      <c r="BS451" s="370" t="str">
        <f>IF(AND(申込書!$C$53&lt;&gt;"▼プルダウンより選択してください",申込書!$C$53&lt;&gt;"",$G451&lt;&gt;"",申込書!$V$53="特定学年のみ"),"申し込みする","")</f>
        <v/>
      </c>
      <c r="BT451" s="371"/>
      <c r="BU451" s="372"/>
      <c r="BV451" s="373" t="str">
        <f>IF(AND(申込書!$C$54&lt;&gt;"▼プルダウンより選択してください",申込書!$C$54&lt;&gt;"",申込書!$K$22&lt;&gt;"YYYY/MM/DD",$G451&lt;&gt;""),申込書!$K$22,"")</f>
        <v/>
      </c>
      <c r="BW451" s="369" t="str">
        <f>IF(BV451="","",IF(INDEX('コンテンツ＆備考マスタ'!$H:$J,MATCH(学校情報!BV$3,'コンテンツ＆備考マスタ'!$H:$H,0),3)="●",IF(AND(BV451&lt;&gt;"",ISNUMBER(申込書!$AC$22)=TRUE,申込書!$C$54&lt;&gt;"▼プルダウンより選択してください",申込書!$C$54&lt;&gt;""),申込書!$AC$22,""),"-"))</f>
        <v/>
      </c>
      <c r="BX451" s="369"/>
      <c r="BY451" s="369"/>
      <c r="BZ451" s="370" t="str">
        <f>IF(AND(申込書!$C$54&lt;&gt;"▼プルダウンより選択してください",申込書!$C$54&lt;&gt;"",$G451&lt;&gt;"",申込書!$V$54="特定学年のみ"),"申し込みする","")</f>
        <v/>
      </c>
      <c r="CA451" s="371"/>
      <c r="CB451" s="372"/>
      <c r="CC451" s="373" t="str">
        <f>IF(AND(申込書!$C$55&lt;&gt;"▼プルダウンより選択してください",申込書!$C$55&lt;&gt;"",申込書!$K$22&lt;&gt;"YYYY/MM/DD",$G451&lt;&gt;""),申込書!$K$22,"")</f>
        <v/>
      </c>
      <c r="CD451" s="369" t="str">
        <f>IF(CC451="","",IF(INDEX('コンテンツ＆備考マスタ'!$H:$J,MATCH(学校情報!CC$3,'コンテンツ＆備考マスタ'!$H:$H,0),3)="●",IF(AND(CC451&lt;&gt;"",ISNUMBER(申込書!$AC$22)=TRUE,申込書!$C$55&lt;&gt;"▼プルダウンより選択してください",申込書!$C$55&lt;&gt;""),申込書!$AC$22,""),"-"))</f>
        <v/>
      </c>
      <c r="CE451" s="369"/>
      <c r="CF451" s="369"/>
      <c r="CG451" s="370" t="str">
        <f>IF(AND(申込書!$C$55&lt;&gt;"▼プルダウンより選択してください",申込書!$C$55&lt;&gt;"",$G451&lt;&gt;"",申込書!$V$55="特定学年のみ"),"申し込みする","")</f>
        <v/>
      </c>
      <c r="CH451" s="371"/>
      <c r="CI451" s="372"/>
      <c r="CJ451" s="373" t="str">
        <f>IF(AND(申込書!$C$56&lt;&gt;"▼プルダウンより選択してください",申込書!$C$56&lt;&gt;"",申込書!$K$22&lt;&gt;"YYYY/MM/DD",$G451&lt;&gt;""),申込書!$K$22,"")</f>
        <v/>
      </c>
      <c r="CK451" s="369" t="str">
        <f>IF(CJ451="","",IF(INDEX('コンテンツ＆備考マスタ'!$H:$J,MATCH(学校情報!CJ$3,'コンテンツ＆備考マスタ'!$H:$H,0),3)="●",IF(AND(CJ451&lt;&gt;"",ISNUMBER(申込書!$AC$22)=TRUE,申込書!$C$56&lt;&gt;"▼プルダウンより選択してください",申込書!$C$56&lt;&gt;""),申込書!$AC$22,""),"-"))</f>
        <v/>
      </c>
      <c r="CL451" s="369"/>
      <c r="CM451" s="369"/>
      <c r="CN451" s="370" t="str">
        <f>IF(AND(申込書!$C$56&lt;&gt;"▼プルダウンより選択してください",申込書!$C$56&lt;&gt;"",$G451&lt;&gt;"",申込書!$V$56="特定学年のみ"),"申し込みする","")</f>
        <v/>
      </c>
      <c r="CO451" s="371"/>
      <c r="CP451" s="372"/>
      <c r="CQ451" s="373" t="str">
        <f>IF(AND(申込書!$C$57&lt;&gt;"▼プルダウンより選択してください",申込書!$C$57&lt;&gt;"",申込書!$K$22&lt;&gt;"YYYY/MM/DD",$G451&lt;&gt;""),申込書!$K$22,"")</f>
        <v/>
      </c>
      <c r="CR451" s="369" t="str">
        <f>IF(CQ451="","",IF(INDEX('コンテンツ＆備考マスタ'!$H:$J,MATCH(学校情報!CQ$3,'コンテンツ＆備考マスタ'!$H:$H,0),3)="●",IF(AND(CQ451&lt;&gt;"",ISNUMBER(申込書!$AC$22)=TRUE,申込書!$C$57&lt;&gt;"▼プルダウンより選択してください",申込書!$C$57&lt;&gt;""),申込書!$AC$22,""),"-"))</f>
        <v/>
      </c>
      <c r="CS451" s="369"/>
      <c r="CT451" s="369"/>
      <c r="CU451" s="369" t="str">
        <f>IF(AND(申込書!$C$57&lt;&gt;"▼プルダウンより選択してください",申込書!$C$57&lt;&gt;"",$G451&lt;&gt;"",申込書!$V$57="特定学年のみ"),"申し込みする","")</f>
        <v/>
      </c>
      <c r="CV451" s="371"/>
      <c r="CW451" s="372"/>
      <c r="CX451" s="373" t="str">
        <f>IF(AND(申込書!$C$58&lt;&gt;"▼プルダウンより選択してください",申込書!$C$58&lt;&gt;"",申込書!$K$22&lt;&gt;"YYYY/MM/DD",$G451&lt;&gt;""),申込書!$K$22,"")</f>
        <v/>
      </c>
      <c r="CY451" s="369" t="str">
        <f>IF(CX451="","",IF(INDEX('コンテンツ＆備考マスタ'!$H:$J,MATCH(学校情報!CX$3,'コンテンツ＆備考マスタ'!$H:$H,0),3)="●",IF(AND(CX451&lt;&gt;"",ISNUMBER(申込書!$AC$22)=TRUE,申込書!$C$58&lt;&gt;"▼プルダウンより選択してください",申込書!$C$58&lt;&gt;""),申込書!$AC$22,""),"-"))</f>
        <v/>
      </c>
      <c r="CZ451" s="369"/>
      <c r="DA451" s="369"/>
      <c r="DB451" s="369" t="str">
        <f>IF(AND(申込書!$C$58&lt;&gt;"▼プルダウンより選択してください",申込書!$C$58&lt;&gt;"",$G451&lt;&gt;"",申込書!$V$58="特定学年のみ"),"申し込みする","")</f>
        <v/>
      </c>
      <c r="DC451" s="371"/>
      <c r="DD451" s="372"/>
      <c r="DE451" s="373" t="str">
        <f>IF(AND(申込書!$C$59&lt;&gt;"▼プルダウンより選択してください",申込書!$C$59&lt;&gt;"",申込書!$K$22&lt;&gt;"YYYY/MM/DD",$G451&lt;&gt;""),申込書!$K$22,"")</f>
        <v/>
      </c>
      <c r="DF451" s="369" t="str">
        <f>IF(DE451="","",IF(INDEX('コンテンツ＆備考マスタ'!$H:$J,MATCH(学校情報!DE$3,'コンテンツ＆備考マスタ'!$H:$H,0),3)="●",IF(AND(DE451&lt;&gt;"",ISNUMBER(申込書!$AC$22)=TRUE,申込書!$C$59&lt;&gt;"▼プルダウンより選択してください",申込書!$C$59&lt;&gt;""),申込書!$AC$22,""),"-"))</f>
        <v/>
      </c>
      <c r="DG451" s="369"/>
      <c r="DH451" s="369"/>
      <c r="DI451" s="369" t="str">
        <f>IF(AND(申込書!$C$59&lt;&gt;"▼プルダウンより選択してください",申込書!$C$59&lt;&gt;"",$G451&lt;&gt;"",申込書!$V$59="特定学年のみ"),"申し込みする","")</f>
        <v/>
      </c>
      <c r="DJ451" s="371"/>
      <c r="DK451" s="372"/>
      <c r="DL451" s="373" t="str">
        <f>IF(AND(申込書!$C$60&lt;&gt;"▼プルダウンより選択してください",申込書!$C$60&lt;&gt;"",申込書!$K$22&lt;&gt;"YYYY/MM/DD",$G451&lt;&gt;""),申込書!$K$22,"")</f>
        <v/>
      </c>
      <c r="DM451" s="369" t="str">
        <f>IF(DL451="","",IF(INDEX('コンテンツ＆備考マスタ'!$H:$J,MATCH(学校情報!DL$3,'コンテンツ＆備考マスタ'!$H:$H,0),3)="●",IF(AND(DL451&lt;&gt;"",ISNUMBER(申込書!$AC$22)=TRUE,申込書!$C$60&lt;&gt;"▼プルダウンより選択してください",申込書!$C$60&lt;&gt;""),申込書!$AC$22,""),"-"))</f>
        <v/>
      </c>
      <c r="DN451" s="369"/>
      <c r="DO451" s="369"/>
      <c r="DP451" s="369" t="str">
        <f>IF(AND(申込書!$C$60&lt;&gt;"▼プルダウンより選択してください",申込書!$C$60&lt;&gt;"",$G451&lt;&gt;"",申込書!$V$60="特定学年のみ"),"申し込みする","")</f>
        <v/>
      </c>
      <c r="DQ451" s="371"/>
      <c r="DR451" s="372"/>
      <c r="DS451" s="373" t="str">
        <f>IF(AND(申込書!$C$61&lt;&gt;"▼プルダウンより選択してください",申込書!$C$61&lt;&gt;"",申込書!$K$22&lt;&gt;"YYYY/MM/DD",$G451&lt;&gt;""),申込書!$K$22,"")</f>
        <v/>
      </c>
      <c r="DT451" s="369" t="str">
        <f>IF(DS451="","",IF(INDEX('コンテンツ＆備考マスタ'!$H:$J,MATCH(学校情報!DS$3,'コンテンツ＆備考マスタ'!$H:$H,0),3)="●",IF(AND(DS451&lt;&gt;"",ISNUMBER(申込書!$AC$22)=TRUE,申込書!$C$61&lt;&gt;"▼プルダウンより選択してください",申込書!$C$61&lt;&gt;""),申込書!$AC$22,""),"-"))</f>
        <v/>
      </c>
      <c r="DU451" s="369"/>
      <c r="DV451" s="369"/>
      <c r="DW451" s="369" t="str">
        <f>IF(AND(申込書!$C$61&lt;&gt;"▼プルダウンより選択してください",申込書!$C$61&lt;&gt;"",$G451&lt;&gt;"",申込書!$V$61="特定学年のみ"),"申し込みする","")</f>
        <v/>
      </c>
      <c r="DX451" s="371"/>
      <c r="DY451" s="372"/>
      <c r="DZ451" s="373" t="str">
        <f>IF(AND(申込書!$C$62&lt;&gt;"▼プルダウンより選択してください",申込書!$C$62&lt;&gt;"",申込書!$K$22&lt;&gt;"YYYY/MM/DD",$G451&lt;&gt;""),申込書!$K$22,"")</f>
        <v/>
      </c>
      <c r="EA451" s="369" t="str">
        <f>IF(DZ451="","",IF(INDEX('コンテンツ＆備考マスタ'!$H:$J,MATCH(学校情報!DZ$3,'コンテンツ＆備考マスタ'!$H:$H,0),3)="●",IF(AND(DZ451&lt;&gt;"",ISNUMBER(申込書!$AC$22)=TRUE,申込書!$C$62&lt;&gt;"▼プルダウンより選択してください",申込書!$C$62&lt;&gt;""),申込書!$AC$22,""),"-"))</f>
        <v/>
      </c>
      <c r="EB451" s="369"/>
      <c r="EC451" s="369"/>
      <c r="ED451" s="370" t="str">
        <f>IF(AND(申込書!$C$62&lt;&gt;"▼プルダウンより選択してください",申込書!$C$62&lt;&gt;"",$G451&lt;&gt;"",申込書!$V$62="特定学年のみ"),"申し込みする","")</f>
        <v/>
      </c>
      <c r="EE451" s="371"/>
      <c r="EF451" s="372"/>
      <c r="EG451" s="373" t="str">
        <f>IF(AND(申込書!$C$63&lt;&gt;"▼プルダウンより選択してください",申込書!$C$63&lt;&gt;"",申込書!$K$22&lt;&gt;"YYYY/MM/DD",$G451&lt;&gt;""),申込書!$K$22,"")</f>
        <v/>
      </c>
      <c r="EH451" s="369" t="str">
        <f>IF(EG451="","",IF(INDEX('コンテンツ＆備考マスタ'!$H:$J,MATCH(学校情報!EG$3,'コンテンツ＆備考マスタ'!$H:$H,0),3)="●",IF(AND(EG451&lt;&gt;"",ISNUMBER(申込書!$AC$22)=TRUE,申込書!$C$63&lt;&gt;"▼プルダウンより選択してください",申込書!$C$63&lt;&gt;""),申込書!$AC$22,""),"-"))</f>
        <v/>
      </c>
      <c r="EI451" s="369"/>
      <c r="EJ451" s="369"/>
      <c r="EK451" s="370" t="str">
        <f>IF(AND(申込書!$C$63&lt;&gt;"▼プルダウンより選択してください",申込書!$C$63&lt;&gt;"",$G451&lt;&gt;"",申込書!$V$63="特定学年のみ"),"申し込みする","")</f>
        <v/>
      </c>
      <c r="EL451" s="371"/>
      <c r="EM451" s="372"/>
      <c r="EN451" s="373" t="str">
        <f>IF(AND(申込書!$C$64&lt;&gt;"▼プルダウンより選択してください",申込書!$C$64&lt;&gt;"",申込書!$K$22&lt;&gt;"YYYY/MM/DD",$G451&lt;&gt;""),申込書!$K$22,"")</f>
        <v/>
      </c>
      <c r="EO451" s="369" t="str">
        <f>IF(EN451="","",IF(INDEX('コンテンツ＆備考マスタ'!$H:$J,MATCH(学校情報!EN$3,'コンテンツ＆備考マスタ'!$H:$H,0),3)="●",IF(AND(EN451&lt;&gt;"",ISNUMBER(申込書!$AC$22)=TRUE,申込書!$C$64&lt;&gt;"▼プルダウンより選択してください",申込書!$C$64&lt;&gt;""),申込書!$AC$22,""),"-"))</f>
        <v/>
      </c>
      <c r="EP451" s="369"/>
      <c r="EQ451" s="369"/>
      <c r="ER451" s="370" t="str">
        <f>IF(AND(申込書!$C$64&lt;&gt;"▼プルダウンより選択してください",申込書!$C$64&lt;&gt;"",$G451&lt;&gt;"",申込書!$V$64="特定学年のみ"),"申し込みする","")</f>
        <v/>
      </c>
      <c r="ES451" s="371"/>
      <c r="ET451" s="372"/>
      <c r="EU451" s="373" t="str">
        <f>IF(AND(申込書!$C$65&lt;&gt;"▼プルダウンより選択してください",申込書!$C$65&lt;&gt;"",申込書!$K$22&lt;&gt;"YYYY/MM/DD",$G451&lt;&gt;""),申込書!$K$22,"")</f>
        <v/>
      </c>
      <c r="EV451" s="369" t="str">
        <f>IF(EU451="","",IF(INDEX('コンテンツ＆備考マスタ'!$H:$J,MATCH(学校情報!EU$3,'コンテンツ＆備考マスタ'!$H:$H,0),3)="●",IF(AND(EU451&lt;&gt;"",ISNUMBER(申込書!$AC$22)=TRUE,申込書!$C$65&lt;&gt;"▼プルダウンより選択してください",申込書!$C$65&lt;&gt;""),申込書!$AC$22,""),"-"))</f>
        <v/>
      </c>
      <c r="EW451" s="369"/>
      <c r="EX451" s="369"/>
      <c r="EY451" s="370" t="str">
        <f>IF(AND(申込書!$C$65&lt;&gt;"▼プルダウンより選択してください",申込書!$C$65&lt;&gt;"",$G451&lt;&gt;"",申込書!$V$65="特定学年のみ"),"申し込みする","")</f>
        <v/>
      </c>
      <c r="EZ451" s="371"/>
      <c r="FA451" s="372"/>
      <c r="FB451" s="373" t="str">
        <f>IF(AND(申込書!$C$66&lt;&gt;"▼プルダウンより選択してください",申込書!$C$66&lt;&gt;"",申込書!$K$22&lt;&gt;"YYYY/MM/DD",$G451&lt;&gt;""),申込書!$K$22,"")</f>
        <v/>
      </c>
      <c r="FC451" s="369" t="str">
        <f>IF(FB451="","",IF(INDEX('コンテンツ＆備考マスタ'!$H:$J,MATCH(学校情報!FB$3,'コンテンツ＆備考マスタ'!$H:$H,0),3)="●",IF(AND(FB451&lt;&gt;"",ISNUMBER(申込書!$AC$22)=TRUE,申込書!$C$66&lt;&gt;"▼プルダウンより選択してください",申込書!$C$66&lt;&gt;""),申込書!$AC$22,""),"-"))</f>
        <v/>
      </c>
      <c r="FD451" s="369"/>
      <c r="FE451" s="369"/>
      <c r="FF451" s="370" t="str">
        <f>IF(AND(申込書!$C$66&lt;&gt;"▼プルダウンより選択してください",申込書!$C$66&lt;&gt;"",$G451&lt;&gt;"",申込書!$V$66="特定学年のみ"),"申し込みする","")</f>
        <v/>
      </c>
      <c r="FG451" s="371"/>
      <c r="FH451" s="372"/>
      <c r="FI451" s="373" t="str">
        <f>IF(AND(申込書!$C$67&lt;&gt;"▼プルダウンより選択してください",申込書!$C$67&lt;&gt;"",申込書!$K$22&lt;&gt;"YYYY/MM/DD",$G451&lt;&gt;""),申込書!$K$22,"")</f>
        <v/>
      </c>
      <c r="FJ451" s="369" t="str">
        <f>IF(FI451="","",IF(INDEX('コンテンツ＆備考マスタ'!$H:$J,MATCH(学校情報!FI$3,'コンテンツ＆備考マスタ'!$H:$H,0),3)="●",IF(AND(FI451&lt;&gt;"",ISNUMBER(申込書!$AC$22)=TRUE,申込書!$C$67&lt;&gt;"▼プルダウンより選択してください",申込書!$C$67&lt;&gt;""),申込書!$AC$22,""),"-"))</f>
        <v/>
      </c>
      <c r="FK451" s="369"/>
      <c r="FL451" s="369"/>
      <c r="FM451" s="370" t="str">
        <f>IF(AND(申込書!$C$67&lt;&gt;"▼プルダウンより選択してください",申込書!$C$67&lt;&gt;"",$G451&lt;&gt;"",申込書!$V$67="特定学年のみ"),"申し込みする","")</f>
        <v/>
      </c>
      <c r="FN451" s="371"/>
      <c r="FO451" s="372"/>
      <c r="FP451" s="373" t="str">
        <f>IF(AND(申込書!$C$68&lt;&gt;"▼プルダウンより選択してください",申込書!$C$68&lt;&gt;"",申込書!$K$22&lt;&gt;"YYYY/MM/DD",$G451&lt;&gt;""),申込書!$K$22,"")</f>
        <v/>
      </c>
      <c r="FQ451" s="369" t="str">
        <f>IF(FP451="","",IF(INDEX('コンテンツ＆備考マスタ'!$H:$J,MATCH(学校情報!FP$3,'コンテンツ＆備考マスタ'!$H:$H,0),3)="●",IF(AND(FP451&lt;&gt;"",ISNUMBER(申込書!$AC$22)=TRUE,申込書!$C$68&lt;&gt;"▼プルダウンより選択してください",申込書!$C$68&lt;&gt;""),申込書!$AC$22,""),"-"))</f>
        <v/>
      </c>
      <c r="FR451" s="369"/>
      <c r="FS451" s="369"/>
      <c r="FT451" s="370" t="str">
        <f>IF(AND(申込書!$C$68&lt;&gt;"▼プルダウンより選択してください",申込書!$C$68&lt;&gt;"",$G451&lt;&gt;"",申込書!$V$68="特定学年のみ"),"申し込みする","")</f>
        <v/>
      </c>
      <c r="FU451" s="371"/>
      <c r="FV451" s="372"/>
      <c r="FW451" s="373" t="str">
        <f>IF(AND(申込書!$C$69&lt;&gt;"▼プルダウンより選択してください",申込書!$C$69&lt;&gt;"",申込書!$K$22&lt;&gt;"YYYY/MM/DD",$G451&lt;&gt;""),申込書!$K$22,"")</f>
        <v/>
      </c>
      <c r="FX451" s="369" t="str">
        <f>IF(FW451="","",IF(INDEX('コンテンツ＆備考マスタ'!$H:$J,MATCH(学校情報!FW$3,'コンテンツ＆備考マスタ'!$H:$H,0),3)="●",IF(AND(FW451&lt;&gt;"",ISNUMBER(申込書!$AC$22)=TRUE,申込書!$C$69&lt;&gt;"▼プルダウンより選択してください",申込書!$C$69&lt;&gt;""),申込書!$AC$22,""),"-"))</f>
        <v/>
      </c>
      <c r="FY451" s="369"/>
      <c r="FZ451" s="369"/>
      <c r="GA451" s="370" t="str">
        <f>IF(AND(申込書!$C$69&lt;&gt;"▼プルダウンより選択してください",申込書!$C$69&lt;&gt;"",$G451&lt;&gt;"",申込書!$V$69="特定学年のみ"),"申し込みする","")</f>
        <v/>
      </c>
      <c r="GB451" s="371"/>
      <c r="GC451" s="372"/>
      <c r="GD451" s="373" t="str">
        <f>IF(AND(申込書!$C$70&lt;&gt;"▼プルダウンより選択してください",申込書!$C$70&lt;&gt;"",申込書!$K$22&lt;&gt;"YYYY/MM/DD",$G451&lt;&gt;""),申込書!$K$22,"")</f>
        <v/>
      </c>
      <c r="GE451" s="369" t="str">
        <f>IF(GD451="","",IF(INDEX('コンテンツ＆備考マスタ'!$H:$J,MATCH(学校情報!GD$3,'コンテンツ＆備考マスタ'!$H:$H,0),3)="●",IF(AND(GD451&lt;&gt;"",ISNUMBER(申込書!$AC$22)=TRUE,申込書!$C$70&lt;&gt;"▼プルダウンより選択してください",申込書!$C$70&lt;&gt;""),申込書!$AC$22,""),"-"))</f>
        <v/>
      </c>
      <c r="GF451" s="369"/>
      <c r="GG451" s="369"/>
      <c r="GH451" s="370" t="str">
        <f>IF(AND(申込書!$C$70&lt;&gt;"▼プルダウンより選択してください",申込書!$C$70&lt;&gt;"",$G451&lt;&gt;"",申込書!$V$70="特定学年のみ"),"申し込みする","")</f>
        <v/>
      </c>
      <c r="GI451" s="371"/>
      <c r="GJ451" s="372"/>
      <c r="GK451" s="373" t="str">
        <f>IF(AND(申込書!$C$71&lt;&gt;"▼プルダウンより選択してください",申込書!$C$71&lt;&gt;"",申込書!$K$22&lt;&gt;"YYYY/MM/DD",$G451&lt;&gt;""),申込書!$K$22,"")</f>
        <v/>
      </c>
      <c r="GL451" s="369" t="str">
        <f>IF(GK451="","",IF(INDEX('コンテンツ＆備考マスタ'!$H:$J,MATCH(学校情報!GK$3,'コンテンツ＆備考マスタ'!$H:$H,0),3)="●",IF(AND(GK451&lt;&gt;"",ISNUMBER(申込書!$AC$22)=TRUE,申込書!$C$71&lt;&gt;"▼プルダウンより選択してください",申込書!$C$71&lt;&gt;""),申込書!$AC$22,""),"-"))</f>
        <v/>
      </c>
      <c r="GM451" s="369"/>
      <c r="GN451" s="369"/>
      <c r="GO451" s="370" t="str">
        <f>IF(AND(申込書!$C$71&lt;&gt;"▼プルダウンより選択してください",申込書!$C$71&lt;&gt;"",$G451&lt;&gt;"",申込書!$V$71="特定学年のみ"),"申し込みする","")</f>
        <v/>
      </c>
      <c r="GP451" s="371"/>
      <c r="GQ451" s="372"/>
      <c r="GR451" s="373" t="str">
        <f>IF(AND(申込書!$C$72&lt;&gt;"▼プルダウンより選択してください",申込書!$C$72&lt;&gt;"",申込書!$K$22&lt;&gt;"YYYY/MM/DD",$G451&lt;&gt;""),申込書!$K$22,"")</f>
        <v/>
      </c>
      <c r="GS451" s="369" t="str">
        <f>IF(GR451="","",IF(INDEX('コンテンツ＆備考マスタ'!$H:$J,MATCH(学校情報!GR$3,'コンテンツ＆備考マスタ'!$H:$H,0),3)="●",IF(AND(GR451&lt;&gt;"",ISNUMBER(申込書!$AC$22)=TRUE,申込書!$C$72&lt;&gt;"▼プルダウンより選択してください",申込書!$C$72&lt;&gt;""),申込書!$AC$22,""),"-"))</f>
        <v/>
      </c>
      <c r="GT451" s="369"/>
      <c r="GU451" s="369"/>
      <c r="GV451" s="370" t="str">
        <f>IF(AND(申込書!$C$72&lt;&gt;"▼プルダウンより選択してください",申込書!$C$72&lt;&gt;"",$G451&lt;&gt;"",申込書!$V$72="特定学年のみ"),"申し込みする","")</f>
        <v/>
      </c>
      <c r="GW451" s="371"/>
      <c r="GX451" s="372"/>
      <c r="GY451" s="373" t="str">
        <f>IF(AND(申込書!$C$73&lt;&gt;"▼プルダウンより選択してください",申込書!$C$73&lt;&gt;"",申込書!$K$22&lt;&gt;"YYYY/MM/DD",$G451&lt;&gt;""),申込書!$K$22,"")</f>
        <v/>
      </c>
      <c r="GZ451" s="369" t="str">
        <f>IF(GY451="","",IF(INDEX('コンテンツ＆備考マスタ'!$H:$J,MATCH(学校情報!GY$3,'コンテンツ＆備考マスタ'!$H:$H,0),3)="●",IF(AND(GY451&lt;&gt;"",ISNUMBER(申込書!$AC$22)=TRUE,申込書!$C$73&lt;&gt;"▼プルダウンより選択してください",申込書!$C$73&lt;&gt;""),申込書!$AC$22,""),"-"))</f>
        <v/>
      </c>
      <c r="HA451" s="369"/>
      <c r="HB451" s="369"/>
      <c r="HC451" s="370" t="str">
        <f>IF(AND(申込書!$C$73&lt;&gt;"▼プルダウンより選択してください",申込書!$C$73&lt;&gt;"",$G451&lt;&gt;"",申込書!$V$73="特定学年のみ"),"申し込みする","")</f>
        <v/>
      </c>
      <c r="HD451" s="371"/>
      <c r="HE451" s="372"/>
      <c r="HF451" s="373" t="str">
        <f>IF(AND(申込書!$C$74&lt;&gt;"▼プルダウンより選択してください",申込書!$C$74&lt;&gt;"",申込書!$K$22&lt;&gt;"YYYY/MM/DD",$G451&lt;&gt;""),申込書!$K$22,"")</f>
        <v/>
      </c>
      <c r="HG451" s="369" t="str">
        <f>IF(HF451="","",IF(INDEX('コンテンツ＆備考マスタ'!$H:$J,MATCH(学校情報!HF$3,'コンテンツ＆備考マスタ'!$H:$H,0),3)="●",IF(AND(HF451&lt;&gt;"",ISNUMBER(申込書!$AC$22)=TRUE,申込書!$C$74&lt;&gt;"▼プルダウンより選択してください",申込書!$C$74&lt;&gt;""),申込書!$AC$22,""),"-"))</f>
        <v/>
      </c>
      <c r="HH451" s="369"/>
      <c r="HI451" s="369"/>
      <c r="HJ451" s="370" t="str">
        <f>IF(AND(申込書!$C$74&lt;&gt;"▼プルダウンより選択してください",申込書!$C$74&lt;&gt;"",$G451&lt;&gt;"",申込書!$V$74="特定学年のみ"),"申し込みする","")</f>
        <v/>
      </c>
      <c r="HK451" s="371"/>
      <c r="HL451" s="372"/>
      <c r="HM451" s="373" t="str">
        <f>IF(AND(申込書!$C$75&lt;&gt;"▼プルダウンより選択してください",申込書!$C$75&lt;&gt;"",申込書!$K$22&lt;&gt;"YYYY/MM/DD",$G451&lt;&gt;""),申込書!$K$22,"")</f>
        <v/>
      </c>
      <c r="HN451" s="369" t="str">
        <f>IF(HM451="","",IF(INDEX('コンテンツ＆備考マスタ'!$H:$J,MATCH(学校情報!HM$3,'コンテンツ＆備考マスタ'!$H:$H,0),3)="●",IF(AND(HM451&lt;&gt;"",ISNUMBER(申込書!$AC$22)=TRUE,申込書!$C$75&lt;&gt;"▼プルダウンより選択してください",申込書!$C$75&lt;&gt;""),申込書!$AC$22,""),"-"))</f>
        <v/>
      </c>
      <c r="HO451" s="369"/>
      <c r="HP451" s="369"/>
      <c r="HQ451" s="370" t="str">
        <f>IF(AND(申込書!$C$75&lt;&gt;"▼プルダウンより選択してください",申込書!$C$75&lt;&gt;"",$G451&lt;&gt;"",申込書!$V$75="特定学年のみ"),"申し込みする","")</f>
        <v/>
      </c>
      <c r="HR451" s="371"/>
      <c r="HS451" s="371"/>
      <c r="HT451" s="374" t="str">
        <f>IF(AND(申込書!$C$76&lt;&gt;"▼プルダウンより選択してください",申込書!$C$76&lt;&gt;"",申込書!$K$22&lt;&gt;"YYYY/MM/DD",$G451&lt;&gt;""),申込書!$K$22,"")</f>
        <v/>
      </c>
      <c r="HU451" s="369" t="str">
        <f>IF(HT451="","",IF(INDEX('コンテンツ＆備考マスタ'!$H:$J,MATCH(学校情報!HT$3,'コンテンツ＆備考マスタ'!$H:$H,0),3)="●",IF(AND(HT451&lt;&gt;"",ISNUMBER(申込書!$AC$22)=TRUE,申込書!$C$76&lt;&gt;"▼プルダウンより選択してください",申込書!$C$76&lt;&gt;""),申込書!$AC$22,""),"-"))</f>
        <v/>
      </c>
      <c r="HV451" s="369"/>
      <c r="HW451" s="369"/>
      <c r="HX451" s="370" t="str">
        <f>IF(AND(申込書!$C$76&lt;&gt;"▼プルダウンより選択してください",申込書!$C$76&lt;&gt;"",$G451&lt;&gt;"",申込書!$V$76="特定学年のみ"),"申し込みする","")</f>
        <v/>
      </c>
      <c r="HY451" s="371"/>
      <c r="HZ451" s="372"/>
      <c r="IA451" s="69"/>
    </row>
    <row r="452" spans="2:235" ht="26.85" hidden="1" customHeight="1" outlineLevel="1">
      <c r="B452" s="365">
        <f t="shared" si="18"/>
        <v>447</v>
      </c>
      <c r="C452" s="55"/>
      <c r="D452" s="56"/>
      <c r="E452" s="154"/>
      <c r="F452" s="57"/>
      <c r="G452" s="58"/>
      <c r="H452" s="59"/>
      <c r="I452" s="60"/>
      <c r="J452" s="61"/>
      <c r="K452" s="366" t="str">
        <f t="shared" si="19"/>
        <v/>
      </c>
      <c r="L452" s="62"/>
      <c r="M452" s="322"/>
      <c r="N452" s="63"/>
      <c r="O452" s="64"/>
      <c r="P452" s="367" t="str">
        <f t="shared" si="20"/>
        <v/>
      </c>
      <c r="Q452" s="65"/>
      <c r="R452" s="66"/>
      <c r="S452" s="67"/>
      <c r="T452" s="68"/>
      <c r="U452" s="68"/>
      <c r="V452" s="68"/>
      <c r="W452" s="66"/>
      <c r="X452" s="281"/>
      <c r="Y452" s="368" t="str">
        <f>IF(AND(申込書!$C$47&lt;&gt;"▼プルダウンより選択してください",申込書!$C$47&lt;&gt;"",申込書!$K$22&lt;&gt;"YYYY/MM/DD",$G452&lt;&gt;""),申込書!$K$22,"")</f>
        <v/>
      </c>
      <c r="Z452" s="369" t="str">
        <f>IF(Y452="","",IF(INDEX('コンテンツ＆備考マスタ'!$H:$J,MATCH(学校情報!Y$3,'コンテンツ＆備考マスタ'!$H:$H,0),3)="●",IF(AND(Y452&lt;&gt;"",ISNUMBER(申込書!$AC$22)=TRUE,申込書!$C$47&lt;&gt;"▼プルダウンより選択してください",申込書!$C$47&lt;&gt;""),申込書!$AC$22,""),"-"))</f>
        <v/>
      </c>
      <c r="AA452" s="369"/>
      <c r="AB452" s="369"/>
      <c r="AC452" s="370" t="str">
        <f>IF(AND(申込書!$C$47&lt;&gt;"▼プルダウンより選択してください",申込書!$C$47&lt;&gt;"",$G452&lt;&gt;"",申込書!$V$47="特定学年のみ"),"申し込みする","")</f>
        <v/>
      </c>
      <c r="AD452" s="371"/>
      <c r="AE452" s="372"/>
      <c r="AF452" s="373" t="str">
        <f>IF(AND(申込書!$C$48&lt;&gt;"▼プルダウンより選択してください",申込書!$C$48&lt;&gt;"",申込書!$K$22&lt;&gt;"YYYY/MM/DD",$G452&lt;&gt;""),申込書!$K$22,"")</f>
        <v/>
      </c>
      <c r="AG452" s="369" t="str">
        <f>IF(AF452="","",IF(INDEX('コンテンツ＆備考マスタ'!$H:$J,MATCH(学校情報!AF$3,'コンテンツ＆備考マスタ'!$H:$H,0),3)="●",IF(AND(AF452&lt;&gt;"",ISNUMBER(申込書!$AC$22)=TRUE,申込書!$C$48&lt;&gt;"▼プルダウンより選択してください",申込書!$C$48&lt;&gt;""),申込書!$AC$22,""),"-"))</f>
        <v/>
      </c>
      <c r="AH452" s="369"/>
      <c r="AI452" s="369"/>
      <c r="AJ452" s="370" t="str">
        <f>IF(AND(申込書!$C$48&lt;&gt;"▼プルダウンより選択してください",申込書!$C$48&lt;&gt;"",$G452&lt;&gt;"",申込書!$V$48="特定学年のみ"),"申し込みする","")</f>
        <v/>
      </c>
      <c r="AK452" s="371"/>
      <c r="AL452" s="372"/>
      <c r="AM452" s="373" t="str">
        <f>IF(AND(申込書!$C$49&lt;&gt;"▼プルダウンより選択してください",申込書!$C$49&lt;&gt;"",申込書!$K$22&lt;&gt;"YYYY/MM/DD",$G452&lt;&gt;""),申込書!$K$22,"")</f>
        <v/>
      </c>
      <c r="AN452" s="369" t="str">
        <f>IF(AM452="","",IF(INDEX('コンテンツ＆備考マスタ'!$H:$J,MATCH(学校情報!AM$3,'コンテンツ＆備考マスタ'!$H:$H,0),3)="●",IF(AND(AM452&lt;&gt;"",ISNUMBER(申込書!$AC$22)=TRUE,申込書!$C$49&lt;&gt;"▼プルダウンより選択してください",申込書!$C$49&lt;&gt;""),申込書!$AC$22,""),"-"))</f>
        <v/>
      </c>
      <c r="AO452" s="369"/>
      <c r="AP452" s="369"/>
      <c r="AQ452" s="370" t="str">
        <f>IF(AND(申込書!$C$49&lt;&gt;"▼プルダウンより選択してください",申込書!$C$49&lt;&gt;"",$G452&lt;&gt;"",申込書!$V$49="特定学年のみ"),"申し込みする","")</f>
        <v/>
      </c>
      <c r="AR452" s="371"/>
      <c r="AS452" s="372"/>
      <c r="AT452" s="373" t="str">
        <f>IF(AND(申込書!$C$50&lt;&gt;"▼プルダウンより選択してください",申込書!$C$50&lt;&gt;"",申込書!$K$22&lt;&gt;"YYYY/MM/DD",$G452&lt;&gt;""),申込書!$K$22,"")</f>
        <v/>
      </c>
      <c r="AU452" s="369" t="str">
        <f>IF(AT452="","",IF(INDEX('コンテンツ＆備考マスタ'!$H:$J,MATCH(学校情報!AT$3,'コンテンツ＆備考マスタ'!$H:$H,0),3)="●",IF(AND(AT452&lt;&gt;"",ISNUMBER(申込書!$AC$22)=TRUE,申込書!$C$50&lt;&gt;"▼プルダウンより選択してください",申込書!$C$50&lt;&gt;""),申込書!$AC$22,""),"-"))</f>
        <v/>
      </c>
      <c r="AV452" s="369"/>
      <c r="AW452" s="369"/>
      <c r="AX452" s="370" t="str">
        <f>IF(AND(申込書!$C$50&lt;&gt;"▼プルダウンより選択してください",申込書!$C$50&lt;&gt;"",$G452&lt;&gt;"",申込書!$V$50="特定学年のみ"),"申し込みする","")</f>
        <v/>
      </c>
      <c r="AY452" s="371"/>
      <c r="AZ452" s="372"/>
      <c r="BA452" s="373" t="str">
        <f>IF(AND(申込書!$C$51&lt;&gt;"▼プルダウンより選択してください",申込書!$C$51&lt;&gt;"",申込書!$K$22&lt;&gt;"YYYY/MM/DD",$G452&lt;&gt;""),申込書!$K$22,"")</f>
        <v/>
      </c>
      <c r="BB452" s="369" t="str">
        <f>IF(BA452="","",IF(INDEX('コンテンツ＆備考マスタ'!$H:$J,MATCH(学校情報!BA$3,'コンテンツ＆備考マスタ'!$H:$H,0),3)="●",IF(AND(BA452&lt;&gt;"",ISNUMBER(申込書!$AC$22)=TRUE,申込書!$C$51&lt;&gt;"▼プルダウンより選択してください",申込書!$C$51&lt;&gt;""),申込書!$AC$22,""),"-"))</f>
        <v/>
      </c>
      <c r="BC452" s="369"/>
      <c r="BD452" s="369"/>
      <c r="BE452" s="370" t="str">
        <f>IF(AND(申込書!$C$51&lt;&gt;"▼プルダウンより選択してください",申込書!$C$51&lt;&gt;"",$G452&lt;&gt;"",申込書!$V$51="特定学年のみ"),"申し込みする","")</f>
        <v/>
      </c>
      <c r="BF452" s="371"/>
      <c r="BG452" s="372"/>
      <c r="BH452" s="373" t="str">
        <f>IF(AND(申込書!$C$52&lt;&gt;"▼プルダウンより選択してください",申込書!$C$52&lt;&gt;"",申込書!$K$22&lt;&gt;"YYYY/MM/DD",$G452&lt;&gt;""),申込書!$K$22,"")</f>
        <v/>
      </c>
      <c r="BI452" s="369" t="str">
        <f>IF(BH452="","",IF(INDEX('コンテンツ＆備考マスタ'!$H:$J,MATCH(学校情報!BH$3,'コンテンツ＆備考マスタ'!$H:$H,0),3)="●",IF(AND(BH452&lt;&gt;"",ISNUMBER(申込書!$AC$22)=TRUE,申込書!$C$52&lt;&gt;"▼プルダウンより選択してください",申込書!$C$52&lt;&gt;""),申込書!$AC$22,""),"-"))</f>
        <v/>
      </c>
      <c r="BJ452" s="369"/>
      <c r="BK452" s="369"/>
      <c r="BL452" s="370" t="str">
        <f>IF(AND(申込書!$C$52&lt;&gt;"▼プルダウンより選択してください",申込書!$C$52&lt;&gt;"",$G452&lt;&gt;"",申込書!$V$52="特定学年のみ"),"申し込みする","")</f>
        <v/>
      </c>
      <c r="BM452" s="371"/>
      <c r="BN452" s="372"/>
      <c r="BO452" s="373" t="str">
        <f>IF(AND(申込書!$C$53&lt;&gt;"▼プルダウンより選択してください",申込書!$C$53&lt;&gt;"",申込書!$K$22&lt;&gt;"YYYY/MM/DD",$G452&lt;&gt;""),申込書!$K$22,"")</f>
        <v/>
      </c>
      <c r="BP452" s="369" t="str">
        <f>IF(BO452="","",IF(INDEX('コンテンツ＆備考マスタ'!$H:$J,MATCH(学校情報!BO$3,'コンテンツ＆備考マスタ'!$H:$H,0),3)="●",IF(AND(BO452&lt;&gt;"",ISNUMBER(申込書!$AC$22)=TRUE,申込書!$C$53&lt;&gt;"▼プルダウンより選択してください",申込書!$C$53&lt;&gt;""),申込書!$AC$22,""),"-"))</f>
        <v/>
      </c>
      <c r="BQ452" s="369"/>
      <c r="BR452" s="369"/>
      <c r="BS452" s="370" t="str">
        <f>IF(AND(申込書!$C$53&lt;&gt;"▼プルダウンより選択してください",申込書!$C$53&lt;&gt;"",$G452&lt;&gt;"",申込書!$V$53="特定学年のみ"),"申し込みする","")</f>
        <v/>
      </c>
      <c r="BT452" s="371"/>
      <c r="BU452" s="372"/>
      <c r="BV452" s="373" t="str">
        <f>IF(AND(申込書!$C$54&lt;&gt;"▼プルダウンより選択してください",申込書!$C$54&lt;&gt;"",申込書!$K$22&lt;&gt;"YYYY/MM/DD",$G452&lt;&gt;""),申込書!$K$22,"")</f>
        <v/>
      </c>
      <c r="BW452" s="369" t="str">
        <f>IF(BV452="","",IF(INDEX('コンテンツ＆備考マスタ'!$H:$J,MATCH(学校情報!BV$3,'コンテンツ＆備考マスタ'!$H:$H,0),3)="●",IF(AND(BV452&lt;&gt;"",ISNUMBER(申込書!$AC$22)=TRUE,申込書!$C$54&lt;&gt;"▼プルダウンより選択してください",申込書!$C$54&lt;&gt;""),申込書!$AC$22,""),"-"))</f>
        <v/>
      </c>
      <c r="BX452" s="369"/>
      <c r="BY452" s="369"/>
      <c r="BZ452" s="370" t="str">
        <f>IF(AND(申込書!$C$54&lt;&gt;"▼プルダウンより選択してください",申込書!$C$54&lt;&gt;"",$G452&lt;&gt;"",申込書!$V$54="特定学年のみ"),"申し込みする","")</f>
        <v/>
      </c>
      <c r="CA452" s="371"/>
      <c r="CB452" s="372"/>
      <c r="CC452" s="373" t="str">
        <f>IF(AND(申込書!$C$55&lt;&gt;"▼プルダウンより選択してください",申込書!$C$55&lt;&gt;"",申込書!$K$22&lt;&gt;"YYYY/MM/DD",$G452&lt;&gt;""),申込書!$K$22,"")</f>
        <v/>
      </c>
      <c r="CD452" s="369" t="str">
        <f>IF(CC452="","",IF(INDEX('コンテンツ＆備考マスタ'!$H:$J,MATCH(学校情報!CC$3,'コンテンツ＆備考マスタ'!$H:$H,0),3)="●",IF(AND(CC452&lt;&gt;"",ISNUMBER(申込書!$AC$22)=TRUE,申込書!$C$55&lt;&gt;"▼プルダウンより選択してください",申込書!$C$55&lt;&gt;""),申込書!$AC$22,""),"-"))</f>
        <v/>
      </c>
      <c r="CE452" s="369"/>
      <c r="CF452" s="369"/>
      <c r="CG452" s="370" t="str">
        <f>IF(AND(申込書!$C$55&lt;&gt;"▼プルダウンより選択してください",申込書!$C$55&lt;&gt;"",$G452&lt;&gt;"",申込書!$V$55="特定学年のみ"),"申し込みする","")</f>
        <v/>
      </c>
      <c r="CH452" s="371"/>
      <c r="CI452" s="372"/>
      <c r="CJ452" s="373" t="str">
        <f>IF(AND(申込書!$C$56&lt;&gt;"▼プルダウンより選択してください",申込書!$C$56&lt;&gt;"",申込書!$K$22&lt;&gt;"YYYY/MM/DD",$G452&lt;&gt;""),申込書!$K$22,"")</f>
        <v/>
      </c>
      <c r="CK452" s="369" t="str">
        <f>IF(CJ452="","",IF(INDEX('コンテンツ＆備考マスタ'!$H:$J,MATCH(学校情報!CJ$3,'コンテンツ＆備考マスタ'!$H:$H,0),3)="●",IF(AND(CJ452&lt;&gt;"",ISNUMBER(申込書!$AC$22)=TRUE,申込書!$C$56&lt;&gt;"▼プルダウンより選択してください",申込書!$C$56&lt;&gt;""),申込書!$AC$22,""),"-"))</f>
        <v/>
      </c>
      <c r="CL452" s="369"/>
      <c r="CM452" s="369"/>
      <c r="CN452" s="370" t="str">
        <f>IF(AND(申込書!$C$56&lt;&gt;"▼プルダウンより選択してください",申込書!$C$56&lt;&gt;"",$G452&lt;&gt;"",申込書!$V$56="特定学年のみ"),"申し込みする","")</f>
        <v/>
      </c>
      <c r="CO452" s="371"/>
      <c r="CP452" s="372"/>
      <c r="CQ452" s="373" t="str">
        <f>IF(AND(申込書!$C$57&lt;&gt;"▼プルダウンより選択してください",申込書!$C$57&lt;&gt;"",申込書!$K$22&lt;&gt;"YYYY/MM/DD",$G452&lt;&gt;""),申込書!$K$22,"")</f>
        <v/>
      </c>
      <c r="CR452" s="369" t="str">
        <f>IF(CQ452="","",IF(INDEX('コンテンツ＆備考マスタ'!$H:$J,MATCH(学校情報!CQ$3,'コンテンツ＆備考マスタ'!$H:$H,0),3)="●",IF(AND(CQ452&lt;&gt;"",ISNUMBER(申込書!$AC$22)=TRUE,申込書!$C$57&lt;&gt;"▼プルダウンより選択してください",申込書!$C$57&lt;&gt;""),申込書!$AC$22,""),"-"))</f>
        <v/>
      </c>
      <c r="CS452" s="369"/>
      <c r="CT452" s="369"/>
      <c r="CU452" s="369" t="str">
        <f>IF(AND(申込書!$C$57&lt;&gt;"▼プルダウンより選択してください",申込書!$C$57&lt;&gt;"",$G452&lt;&gt;"",申込書!$V$57="特定学年のみ"),"申し込みする","")</f>
        <v/>
      </c>
      <c r="CV452" s="371"/>
      <c r="CW452" s="372"/>
      <c r="CX452" s="373" t="str">
        <f>IF(AND(申込書!$C$58&lt;&gt;"▼プルダウンより選択してください",申込書!$C$58&lt;&gt;"",申込書!$K$22&lt;&gt;"YYYY/MM/DD",$G452&lt;&gt;""),申込書!$K$22,"")</f>
        <v/>
      </c>
      <c r="CY452" s="369" t="str">
        <f>IF(CX452="","",IF(INDEX('コンテンツ＆備考マスタ'!$H:$J,MATCH(学校情報!CX$3,'コンテンツ＆備考マスタ'!$H:$H,0),3)="●",IF(AND(CX452&lt;&gt;"",ISNUMBER(申込書!$AC$22)=TRUE,申込書!$C$58&lt;&gt;"▼プルダウンより選択してください",申込書!$C$58&lt;&gt;""),申込書!$AC$22,""),"-"))</f>
        <v/>
      </c>
      <c r="CZ452" s="369"/>
      <c r="DA452" s="369"/>
      <c r="DB452" s="369" t="str">
        <f>IF(AND(申込書!$C$58&lt;&gt;"▼プルダウンより選択してください",申込書!$C$58&lt;&gt;"",$G452&lt;&gt;"",申込書!$V$58="特定学年のみ"),"申し込みする","")</f>
        <v/>
      </c>
      <c r="DC452" s="371"/>
      <c r="DD452" s="372"/>
      <c r="DE452" s="373" t="str">
        <f>IF(AND(申込書!$C$59&lt;&gt;"▼プルダウンより選択してください",申込書!$C$59&lt;&gt;"",申込書!$K$22&lt;&gt;"YYYY/MM/DD",$G452&lt;&gt;""),申込書!$K$22,"")</f>
        <v/>
      </c>
      <c r="DF452" s="369" t="str">
        <f>IF(DE452="","",IF(INDEX('コンテンツ＆備考マスタ'!$H:$J,MATCH(学校情報!DE$3,'コンテンツ＆備考マスタ'!$H:$H,0),3)="●",IF(AND(DE452&lt;&gt;"",ISNUMBER(申込書!$AC$22)=TRUE,申込書!$C$59&lt;&gt;"▼プルダウンより選択してください",申込書!$C$59&lt;&gt;""),申込書!$AC$22,""),"-"))</f>
        <v/>
      </c>
      <c r="DG452" s="369"/>
      <c r="DH452" s="369"/>
      <c r="DI452" s="369" t="str">
        <f>IF(AND(申込書!$C$59&lt;&gt;"▼プルダウンより選択してください",申込書!$C$59&lt;&gt;"",$G452&lt;&gt;"",申込書!$V$59="特定学年のみ"),"申し込みする","")</f>
        <v/>
      </c>
      <c r="DJ452" s="371"/>
      <c r="DK452" s="372"/>
      <c r="DL452" s="373" t="str">
        <f>IF(AND(申込書!$C$60&lt;&gt;"▼プルダウンより選択してください",申込書!$C$60&lt;&gt;"",申込書!$K$22&lt;&gt;"YYYY/MM/DD",$G452&lt;&gt;""),申込書!$K$22,"")</f>
        <v/>
      </c>
      <c r="DM452" s="369" t="str">
        <f>IF(DL452="","",IF(INDEX('コンテンツ＆備考マスタ'!$H:$J,MATCH(学校情報!DL$3,'コンテンツ＆備考マスタ'!$H:$H,0),3)="●",IF(AND(DL452&lt;&gt;"",ISNUMBER(申込書!$AC$22)=TRUE,申込書!$C$60&lt;&gt;"▼プルダウンより選択してください",申込書!$C$60&lt;&gt;""),申込書!$AC$22,""),"-"))</f>
        <v/>
      </c>
      <c r="DN452" s="369"/>
      <c r="DO452" s="369"/>
      <c r="DP452" s="369" t="str">
        <f>IF(AND(申込書!$C$60&lt;&gt;"▼プルダウンより選択してください",申込書!$C$60&lt;&gt;"",$G452&lt;&gt;"",申込書!$V$60="特定学年のみ"),"申し込みする","")</f>
        <v/>
      </c>
      <c r="DQ452" s="371"/>
      <c r="DR452" s="372"/>
      <c r="DS452" s="373" t="str">
        <f>IF(AND(申込書!$C$61&lt;&gt;"▼プルダウンより選択してください",申込書!$C$61&lt;&gt;"",申込書!$K$22&lt;&gt;"YYYY/MM/DD",$G452&lt;&gt;""),申込書!$K$22,"")</f>
        <v/>
      </c>
      <c r="DT452" s="369" t="str">
        <f>IF(DS452="","",IF(INDEX('コンテンツ＆備考マスタ'!$H:$J,MATCH(学校情報!DS$3,'コンテンツ＆備考マスタ'!$H:$H,0),3)="●",IF(AND(DS452&lt;&gt;"",ISNUMBER(申込書!$AC$22)=TRUE,申込書!$C$61&lt;&gt;"▼プルダウンより選択してください",申込書!$C$61&lt;&gt;""),申込書!$AC$22,""),"-"))</f>
        <v/>
      </c>
      <c r="DU452" s="369"/>
      <c r="DV452" s="369"/>
      <c r="DW452" s="369" t="str">
        <f>IF(AND(申込書!$C$61&lt;&gt;"▼プルダウンより選択してください",申込書!$C$61&lt;&gt;"",$G452&lt;&gt;"",申込書!$V$61="特定学年のみ"),"申し込みする","")</f>
        <v/>
      </c>
      <c r="DX452" s="371"/>
      <c r="DY452" s="372"/>
      <c r="DZ452" s="373" t="str">
        <f>IF(AND(申込書!$C$62&lt;&gt;"▼プルダウンより選択してください",申込書!$C$62&lt;&gt;"",申込書!$K$22&lt;&gt;"YYYY/MM/DD",$G452&lt;&gt;""),申込書!$K$22,"")</f>
        <v/>
      </c>
      <c r="EA452" s="369" t="str">
        <f>IF(DZ452="","",IF(INDEX('コンテンツ＆備考マスタ'!$H:$J,MATCH(学校情報!DZ$3,'コンテンツ＆備考マスタ'!$H:$H,0),3)="●",IF(AND(DZ452&lt;&gt;"",ISNUMBER(申込書!$AC$22)=TRUE,申込書!$C$62&lt;&gt;"▼プルダウンより選択してください",申込書!$C$62&lt;&gt;""),申込書!$AC$22,""),"-"))</f>
        <v/>
      </c>
      <c r="EB452" s="369"/>
      <c r="EC452" s="369"/>
      <c r="ED452" s="370" t="str">
        <f>IF(AND(申込書!$C$62&lt;&gt;"▼プルダウンより選択してください",申込書!$C$62&lt;&gt;"",$G452&lt;&gt;"",申込書!$V$62="特定学年のみ"),"申し込みする","")</f>
        <v/>
      </c>
      <c r="EE452" s="371"/>
      <c r="EF452" s="372"/>
      <c r="EG452" s="373" t="str">
        <f>IF(AND(申込書!$C$63&lt;&gt;"▼プルダウンより選択してください",申込書!$C$63&lt;&gt;"",申込書!$K$22&lt;&gt;"YYYY/MM/DD",$G452&lt;&gt;""),申込書!$K$22,"")</f>
        <v/>
      </c>
      <c r="EH452" s="369" t="str">
        <f>IF(EG452="","",IF(INDEX('コンテンツ＆備考マスタ'!$H:$J,MATCH(学校情報!EG$3,'コンテンツ＆備考マスタ'!$H:$H,0),3)="●",IF(AND(EG452&lt;&gt;"",ISNUMBER(申込書!$AC$22)=TRUE,申込書!$C$63&lt;&gt;"▼プルダウンより選択してください",申込書!$C$63&lt;&gt;""),申込書!$AC$22,""),"-"))</f>
        <v/>
      </c>
      <c r="EI452" s="369"/>
      <c r="EJ452" s="369"/>
      <c r="EK452" s="370" t="str">
        <f>IF(AND(申込書!$C$63&lt;&gt;"▼プルダウンより選択してください",申込書!$C$63&lt;&gt;"",$G452&lt;&gt;"",申込書!$V$63="特定学年のみ"),"申し込みする","")</f>
        <v/>
      </c>
      <c r="EL452" s="371"/>
      <c r="EM452" s="372"/>
      <c r="EN452" s="373" t="str">
        <f>IF(AND(申込書!$C$64&lt;&gt;"▼プルダウンより選択してください",申込書!$C$64&lt;&gt;"",申込書!$K$22&lt;&gt;"YYYY/MM/DD",$G452&lt;&gt;""),申込書!$K$22,"")</f>
        <v/>
      </c>
      <c r="EO452" s="369" t="str">
        <f>IF(EN452="","",IF(INDEX('コンテンツ＆備考マスタ'!$H:$J,MATCH(学校情報!EN$3,'コンテンツ＆備考マスタ'!$H:$H,0),3)="●",IF(AND(EN452&lt;&gt;"",ISNUMBER(申込書!$AC$22)=TRUE,申込書!$C$64&lt;&gt;"▼プルダウンより選択してください",申込書!$C$64&lt;&gt;""),申込書!$AC$22,""),"-"))</f>
        <v/>
      </c>
      <c r="EP452" s="369"/>
      <c r="EQ452" s="369"/>
      <c r="ER452" s="370" t="str">
        <f>IF(AND(申込書!$C$64&lt;&gt;"▼プルダウンより選択してください",申込書!$C$64&lt;&gt;"",$G452&lt;&gt;"",申込書!$V$64="特定学年のみ"),"申し込みする","")</f>
        <v/>
      </c>
      <c r="ES452" s="371"/>
      <c r="ET452" s="372"/>
      <c r="EU452" s="373" t="str">
        <f>IF(AND(申込書!$C$65&lt;&gt;"▼プルダウンより選択してください",申込書!$C$65&lt;&gt;"",申込書!$K$22&lt;&gt;"YYYY/MM/DD",$G452&lt;&gt;""),申込書!$K$22,"")</f>
        <v/>
      </c>
      <c r="EV452" s="369" t="str">
        <f>IF(EU452="","",IF(INDEX('コンテンツ＆備考マスタ'!$H:$J,MATCH(学校情報!EU$3,'コンテンツ＆備考マスタ'!$H:$H,0),3)="●",IF(AND(EU452&lt;&gt;"",ISNUMBER(申込書!$AC$22)=TRUE,申込書!$C$65&lt;&gt;"▼プルダウンより選択してください",申込書!$C$65&lt;&gt;""),申込書!$AC$22,""),"-"))</f>
        <v/>
      </c>
      <c r="EW452" s="369"/>
      <c r="EX452" s="369"/>
      <c r="EY452" s="370" t="str">
        <f>IF(AND(申込書!$C$65&lt;&gt;"▼プルダウンより選択してください",申込書!$C$65&lt;&gt;"",$G452&lt;&gt;"",申込書!$V$65="特定学年のみ"),"申し込みする","")</f>
        <v/>
      </c>
      <c r="EZ452" s="371"/>
      <c r="FA452" s="372"/>
      <c r="FB452" s="373" t="str">
        <f>IF(AND(申込書!$C$66&lt;&gt;"▼プルダウンより選択してください",申込書!$C$66&lt;&gt;"",申込書!$K$22&lt;&gt;"YYYY/MM/DD",$G452&lt;&gt;""),申込書!$K$22,"")</f>
        <v/>
      </c>
      <c r="FC452" s="369" t="str">
        <f>IF(FB452="","",IF(INDEX('コンテンツ＆備考マスタ'!$H:$J,MATCH(学校情報!FB$3,'コンテンツ＆備考マスタ'!$H:$H,0),3)="●",IF(AND(FB452&lt;&gt;"",ISNUMBER(申込書!$AC$22)=TRUE,申込書!$C$66&lt;&gt;"▼プルダウンより選択してください",申込書!$C$66&lt;&gt;""),申込書!$AC$22,""),"-"))</f>
        <v/>
      </c>
      <c r="FD452" s="369"/>
      <c r="FE452" s="369"/>
      <c r="FF452" s="370" t="str">
        <f>IF(AND(申込書!$C$66&lt;&gt;"▼プルダウンより選択してください",申込書!$C$66&lt;&gt;"",$G452&lt;&gt;"",申込書!$V$66="特定学年のみ"),"申し込みする","")</f>
        <v/>
      </c>
      <c r="FG452" s="371"/>
      <c r="FH452" s="372"/>
      <c r="FI452" s="373" t="str">
        <f>IF(AND(申込書!$C$67&lt;&gt;"▼プルダウンより選択してください",申込書!$C$67&lt;&gt;"",申込書!$K$22&lt;&gt;"YYYY/MM/DD",$G452&lt;&gt;""),申込書!$K$22,"")</f>
        <v/>
      </c>
      <c r="FJ452" s="369" t="str">
        <f>IF(FI452="","",IF(INDEX('コンテンツ＆備考マスタ'!$H:$J,MATCH(学校情報!FI$3,'コンテンツ＆備考マスタ'!$H:$H,0),3)="●",IF(AND(FI452&lt;&gt;"",ISNUMBER(申込書!$AC$22)=TRUE,申込書!$C$67&lt;&gt;"▼プルダウンより選択してください",申込書!$C$67&lt;&gt;""),申込書!$AC$22,""),"-"))</f>
        <v/>
      </c>
      <c r="FK452" s="369"/>
      <c r="FL452" s="369"/>
      <c r="FM452" s="370" t="str">
        <f>IF(AND(申込書!$C$67&lt;&gt;"▼プルダウンより選択してください",申込書!$C$67&lt;&gt;"",$G452&lt;&gt;"",申込書!$V$67="特定学年のみ"),"申し込みする","")</f>
        <v/>
      </c>
      <c r="FN452" s="371"/>
      <c r="FO452" s="372"/>
      <c r="FP452" s="373" t="str">
        <f>IF(AND(申込書!$C$68&lt;&gt;"▼プルダウンより選択してください",申込書!$C$68&lt;&gt;"",申込書!$K$22&lt;&gt;"YYYY/MM/DD",$G452&lt;&gt;""),申込書!$K$22,"")</f>
        <v/>
      </c>
      <c r="FQ452" s="369" t="str">
        <f>IF(FP452="","",IF(INDEX('コンテンツ＆備考マスタ'!$H:$J,MATCH(学校情報!FP$3,'コンテンツ＆備考マスタ'!$H:$H,0),3)="●",IF(AND(FP452&lt;&gt;"",ISNUMBER(申込書!$AC$22)=TRUE,申込書!$C$68&lt;&gt;"▼プルダウンより選択してください",申込書!$C$68&lt;&gt;""),申込書!$AC$22,""),"-"))</f>
        <v/>
      </c>
      <c r="FR452" s="369"/>
      <c r="FS452" s="369"/>
      <c r="FT452" s="370" t="str">
        <f>IF(AND(申込書!$C$68&lt;&gt;"▼プルダウンより選択してください",申込書!$C$68&lt;&gt;"",$G452&lt;&gt;"",申込書!$V$68="特定学年のみ"),"申し込みする","")</f>
        <v/>
      </c>
      <c r="FU452" s="371"/>
      <c r="FV452" s="372"/>
      <c r="FW452" s="373" t="str">
        <f>IF(AND(申込書!$C$69&lt;&gt;"▼プルダウンより選択してください",申込書!$C$69&lt;&gt;"",申込書!$K$22&lt;&gt;"YYYY/MM/DD",$G452&lt;&gt;""),申込書!$K$22,"")</f>
        <v/>
      </c>
      <c r="FX452" s="369" t="str">
        <f>IF(FW452="","",IF(INDEX('コンテンツ＆備考マスタ'!$H:$J,MATCH(学校情報!FW$3,'コンテンツ＆備考マスタ'!$H:$H,0),3)="●",IF(AND(FW452&lt;&gt;"",ISNUMBER(申込書!$AC$22)=TRUE,申込書!$C$69&lt;&gt;"▼プルダウンより選択してください",申込書!$C$69&lt;&gt;""),申込書!$AC$22,""),"-"))</f>
        <v/>
      </c>
      <c r="FY452" s="369"/>
      <c r="FZ452" s="369"/>
      <c r="GA452" s="370" t="str">
        <f>IF(AND(申込書!$C$69&lt;&gt;"▼プルダウンより選択してください",申込書!$C$69&lt;&gt;"",$G452&lt;&gt;"",申込書!$V$69="特定学年のみ"),"申し込みする","")</f>
        <v/>
      </c>
      <c r="GB452" s="371"/>
      <c r="GC452" s="372"/>
      <c r="GD452" s="373" t="str">
        <f>IF(AND(申込書!$C$70&lt;&gt;"▼プルダウンより選択してください",申込書!$C$70&lt;&gt;"",申込書!$K$22&lt;&gt;"YYYY/MM/DD",$G452&lt;&gt;""),申込書!$K$22,"")</f>
        <v/>
      </c>
      <c r="GE452" s="369" t="str">
        <f>IF(GD452="","",IF(INDEX('コンテンツ＆備考マスタ'!$H:$J,MATCH(学校情報!GD$3,'コンテンツ＆備考マスタ'!$H:$H,0),3)="●",IF(AND(GD452&lt;&gt;"",ISNUMBER(申込書!$AC$22)=TRUE,申込書!$C$70&lt;&gt;"▼プルダウンより選択してください",申込書!$C$70&lt;&gt;""),申込書!$AC$22,""),"-"))</f>
        <v/>
      </c>
      <c r="GF452" s="369"/>
      <c r="GG452" s="369"/>
      <c r="GH452" s="370" t="str">
        <f>IF(AND(申込書!$C$70&lt;&gt;"▼プルダウンより選択してください",申込書!$C$70&lt;&gt;"",$G452&lt;&gt;"",申込書!$V$70="特定学年のみ"),"申し込みする","")</f>
        <v/>
      </c>
      <c r="GI452" s="371"/>
      <c r="GJ452" s="372"/>
      <c r="GK452" s="373" t="str">
        <f>IF(AND(申込書!$C$71&lt;&gt;"▼プルダウンより選択してください",申込書!$C$71&lt;&gt;"",申込書!$K$22&lt;&gt;"YYYY/MM/DD",$G452&lt;&gt;""),申込書!$K$22,"")</f>
        <v/>
      </c>
      <c r="GL452" s="369" t="str">
        <f>IF(GK452="","",IF(INDEX('コンテンツ＆備考マスタ'!$H:$J,MATCH(学校情報!GK$3,'コンテンツ＆備考マスタ'!$H:$H,0),3)="●",IF(AND(GK452&lt;&gt;"",ISNUMBER(申込書!$AC$22)=TRUE,申込書!$C$71&lt;&gt;"▼プルダウンより選択してください",申込書!$C$71&lt;&gt;""),申込書!$AC$22,""),"-"))</f>
        <v/>
      </c>
      <c r="GM452" s="369"/>
      <c r="GN452" s="369"/>
      <c r="GO452" s="370" t="str">
        <f>IF(AND(申込書!$C$71&lt;&gt;"▼プルダウンより選択してください",申込書!$C$71&lt;&gt;"",$G452&lt;&gt;"",申込書!$V$71="特定学年のみ"),"申し込みする","")</f>
        <v/>
      </c>
      <c r="GP452" s="371"/>
      <c r="GQ452" s="372"/>
      <c r="GR452" s="373" t="str">
        <f>IF(AND(申込書!$C$72&lt;&gt;"▼プルダウンより選択してください",申込書!$C$72&lt;&gt;"",申込書!$K$22&lt;&gt;"YYYY/MM/DD",$G452&lt;&gt;""),申込書!$K$22,"")</f>
        <v/>
      </c>
      <c r="GS452" s="369" t="str">
        <f>IF(GR452="","",IF(INDEX('コンテンツ＆備考マスタ'!$H:$J,MATCH(学校情報!GR$3,'コンテンツ＆備考マスタ'!$H:$H,0),3)="●",IF(AND(GR452&lt;&gt;"",ISNUMBER(申込書!$AC$22)=TRUE,申込書!$C$72&lt;&gt;"▼プルダウンより選択してください",申込書!$C$72&lt;&gt;""),申込書!$AC$22,""),"-"))</f>
        <v/>
      </c>
      <c r="GT452" s="369"/>
      <c r="GU452" s="369"/>
      <c r="GV452" s="370" t="str">
        <f>IF(AND(申込書!$C$72&lt;&gt;"▼プルダウンより選択してください",申込書!$C$72&lt;&gt;"",$G452&lt;&gt;"",申込書!$V$72="特定学年のみ"),"申し込みする","")</f>
        <v/>
      </c>
      <c r="GW452" s="371"/>
      <c r="GX452" s="372"/>
      <c r="GY452" s="373" t="str">
        <f>IF(AND(申込書!$C$73&lt;&gt;"▼プルダウンより選択してください",申込書!$C$73&lt;&gt;"",申込書!$K$22&lt;&gt;"YYYY/MM/DD",$G452&lt;&gt;""),申込書!$K$22,"")</f>
        <v/>
      </c>
      <c r="GZ452" s="369" t="str">
        <f>IF(GY452="","",IF(INDEX('コンテンツ＆備考マスタ'!$H:$J,MATCH(学校情報!GY$3,'コンテンツ＆備考マスタ'!$H:$H,0),3)="●",IF(AND(GY452&lt;&gt;"",ISNUMBER(申込書!$AC$22)=TRUE,申込書!$C$73&lt;&gt;"▼プルダウンより選択してください",申込書!$C$73&lt;&gt;""),申込書!$AC$22,""),"-"))</f>
        <v/>
      </c>
      <c r="HA452" s="369"/>
      <c r="HB452" s="369"/>
      <c r="HC452" s="370" t="str">
        <f>IF(AND(申込書!$C$73&lt;&gt;"▼プルダウンより選択してください",申込書!$C$73&lt;&gt;"",$G452&lt;&gt;"",申込書!$V$73="特定学年のみ"),"申し込みする","")</f>
        <v/>
      </c>
      <c r="HD452" s="371"/>
      <c r="HE452" s="372"/>
      <c r="HF452" s="373" t="str">
        <f>IF(AND(申込書!$C$74&lt;&gt;"▼プルダウンより選択してください",申込書!$C$74&lt;&gt;"",申込書!$K$22&lt;&gt;"YYYY/MM/DD",$G452&lt;&gt;""),申込書!$K$22,"")</f>
        <v/>
      </c>
      <c r="HG452" s="369" t="str">
        <f>IF(HF452="","",IF(INDEX('コンテンツ＆備考マスタ'!$H:$J,MATCH(学校情報!HF$3,'コンテンツ＆備考マスタ'!$H:$H,0),3)="●",IF(AND(HF452&lt;&gt;"",ISNUMBER(申込書!$AC$22)=TRUE,申込書!$C$74&lt;&gt;"▼プルダウンより選択してください",申込書!$C$74&lt;&gt;""),申込書!$AC$22,""),"-"))</f>
        <v/>
      </c>
      <c r="HH452" s="369"/>
      <c r="HI452" s="369"/>
      <c r="HJ452" s="370" t="str">
        <f>IF(AND(申込書!$C$74&lt;&gt;"▼プルダウンより選択してください",申込書!$C$74&lt;&gt;"",$G452&lt;&gt;"",申込書!$V$74="特定学年のみ"),"申し込みする","")</f>
        <v/>
      </c>
      <c r="HK452" s="371"/>
      <c r="HL452" s="372"/>
      <c r="HM452" s="373" t="str">
        <f>IF(AND(申込書!$C$75&lt;&gt;"▼プルダウンより選択してください",申込書!$C$75&lt;&gt;"",申込書!$K$22&lt;&gt;"YYYY/MM/DD",$G452&lt;&gt;""),申込書!$K$22,"")</f>
        <v/>
      </c>
      <c r="HN452" s="369" t="str">
        <f>IF(HM452="","",IF(INDEX('コンテンツ＆備考マスタ'!$H:$J,MATCH(学校情報!HM$3,'コンテンツ＆備考マスタ'!$H:$H,0),3)="●",IF(AND(HM452&lt;&gt;"",ISNUMBER(申込書!$AC$22)=TRUE,申込書!$C$75&lt;&gt;"▼プルダウンより選択してください",申込書!$C$75&lt;&gt;""),申込書!$AC$22,""),"-"))</f>
        <v/>
      </c>
      <c r="HO452" s="369"/>
      <c r="HP452" s="369"/>
      <c r="HQ452" s="370" t="str">
        <f>IF(AND(申込書!$C$75&lt;&gt;"▼プルダウンより選択してください",申込書!$C$75&lt;&gt;"",$G452&lt;&gt;"",申込書!$V$75="特定学年のみ"),"申し込みする","")</f>
        <v/>
      </c>
      <c r="HR452" s="371"/>
      <c r="HS452" s="371"/>
      <c r="HT452" s="374" t="str">
        <f>IF(AND(申込書!$C$76&lt;&gt;"▼プルダウンより選択してください",申込書!$C$76&lt;&gt;"",申込書!$K$22&lt;&gt;"YYYY/MM/DD",$G452&lt;&gt;""),申込書!$K$22,"")</f>
        <v/>
      </c>
      <c r="HU452" s="369" t="str">
        <f>IF(HT452="","",IF(INDEX('コンテンツ＆備考マスタ'!$H:$J,MATCH(学校情報!HT$3,'コンテンツ＆備考マスタ'!$H:$H,0),3)="●",IF(AND(HT452&lt;&gt;"",ISNUMBER(申込書!$AC$22)=TRUE,申込書!$C$76&lt;&gt;"▼プルダウンより選択してください",申込書!$C$76&lt;&gt;""),申込書!$AC$22,""),"-"))</f>
        <v/>
      </c>
      <c r="HV452" s="369"/>
      <c r="HW452" s="369"/>
      <c r="HX452" s="370" t="str">
        <f>IF(AND(申込書!$C$76&lt;&gt;"▼プルダウンより選択してください",申込書!$C$76&lt;&gt;"",$G452&lt;&gt;"",申込書!$V$76="特定学年のみ"),"申し込みする","")</f>
        <v/>
      </c>
      <c r="HY452" s="371"/>
      <c r="HZ452" s="372"/>
      <c r="IA452" s="69"/>
    </row>
    <row r="453" spans="2:235" ht="26.85" hidden="1" customHeight="1" outlineLevel="1">
      <c r="B453" s="365">
        <f t="shared" si="18"/>
        <v>448</v>
      </c>
      <c r="C453" s="55"/>
      <c r="D453" s="56"/>
      <c r="E453" s="154"/>
      <c r="F453" s="57"/>
      <c r="G453" s="58"/>
      <c r="H453" s="59"/>
      <c r="I453" s="60"/>
      <c r="J453" s="61"/>
      <c r="K453" s="366" t="str">
        <f t="shared" si="19"/>
        <v/>
      </c>
      <c r="L453" s="62"/>
      <c r="M453" s="322"/>
      <c r="N453" s="63"/>
      <c r="O453" s="64"/>
      <c r="P453" s="367" t="str">
        <f t="shared" si="20"/>
        <v/>
      </c>
      <c r="Q453" s="65"/>
      <c r="R453" s="66"/>
      <c r="S453" s="67"/>
      <c r="T453" s="68"/>
      <c r="U453" s="68"/>
      <c r="V453" s="68"/>
      <c r="W453" s="66"/>
      <c r="X453" s="281"/>
      <c r="Y453" s="368" t="str">
        <f>IF(AND(申込書!$C$47&lt;&gt;"▼プルダウンより選択してください",申込書!$C$47&lt;&gt;"",申込書!$K$22&lt;&gt;"YYYY/MM/DD",$G453&lt;&gt;""),申込書!$K$22,"")</f>
        <v/>
      </c>
      <c r="Z453" s="369" t="str">
        <f>IF(Y453="","",IF(INDEX('コンテンツ＆備考マスタ'!$H:$J,MATCH(学校情報!Y$3,'コンテンツ＆備考マスタ'!$H:$H,0),3)="●",IF(AND(Y453&lt;&gt;"",ISNUMBER(申込書!$AC$22)=TRUE,申込書!$C$47&lt;&gt;"▼プルダウンより選択してください",申込書!$C$47&lt;&gt;""),申込書!$AC$22,""),"-"))</f>
        <v/>
      </c>
      <c r="AA453" s="369"/>
      <c r="AB453" s="369"/>
      <c r="AC453" s="370" t="str">
        <f>IF(AND(申込書!$C$47&lt;&gt;"▼プルダウンより選択してください",申込書!$C$47&lt;&gt;"",$G453&lt;&gt;"",申込書!$V$47="特定学年のみ"),"申し込みする","")</f>
        <v/>
      </c>
      <c r="AD453" s="371"/>
      <c r="AE453" s="372"/>
      <c r="AF453" s="373" t="str">
        <f>IF(AND(申込書!$C$48&lt;&gt;"▼プルダウンより選択してください",申込書!$C$48&lt;&gt;"",申込書!$K$22&lt;&gt;"YYYY/MM/DD",$G453&lt;&gt;""),申込書!$K$22,"")</f>
        <v/>
      </c>
      <c r="AG453" s="369" t="str">
        <f>IF(AF453="","",IF(INDEX('コンテンツ＆備考マスタ'!$H:$J,MATCH(学校情報!AF$3,'コンテンツ＆備考マスタ'!$H:$H,0),3)="●",IF(AND(AF453&lt;&gt;"",ISNUMBER(申込書!$AC$22)=TRUE,申込書!$C$48&lt;&gt;"▼プルダウンより選択してください",申込書!$C$48&lt;&gt;""),申込書!$AC$22,""),"-"))</f>
        <v/>
      </c>
      <c r="AH453" s="369"/>
      <c r="AI453" s="369"/>
      <c r="AJ453" s="370" t="str">
        <f>IF(AND(申込書!$C$48&lt;&gt;"▼プルダウンより選択してください",申込書!$C$48&lt;&gt;"",$G453&lt;&gt;"",申込書!$V$48="特定学年のみ"),"申し込みする","")</f>
        <v/>
      </c>
      <c r="AK453" s="371"/>
      <c r="AL453" s="372"/>
      <c r="AM453" s="373" t="str">
        <f>IF(AND(申込書!$C$49&lt;&gt;"▼プルダウンより選択してください",申込書!$C$49&lt;&gt;"",申込書!$K$22&lt;&gt;"YYYY/MM/DD",$G453&lt;&gt;""),申込書!$K$22,"")</f>
        <v/>
      </c>
      <c r="AN453" s="369" t="str">
        <f>IF(AM453="","",IF(INDEX('コンテンツ＆備考マスタ'!$H:$J,MATCH(学校情報!AM$3,'コンテンツ＆備考マスタ'!$H:$H,0),3)="●",IF(AND(AM453&lt;&gt;"",ISNUMBER(申込書!$AC$22)=TRUE,申込書!$C$49&lt;&gt;"▼プルダウンより選択してください",申込書!$C$49&lt;&gt;""),申込書!$AC$22,""),"-"))</f>
        <v/>
      </c>
      <c r="AO453" s="369"/>
      <c r="AP453" s="369"/>
      <c r="AQ453" s="370" t="str">
        <f>IF(AND(申込書!$C$49&lt;&gt;"▼プルダウンより選択してください",申込書!$C$49&lt;&gt;"",$G453&lt;&gt;"",申込書!$V$49="特定学年のみ"),"申し込みする","")</f>
        <v/>
      </c>
      <c r="AR453" s="371"/>
      <c r="AS453" s="372"/>
      <c r="AT453" s="373" t="str">
        <f>IF(AND(申込書!$C$50&lt;&gt;"▼プルダウンより選択してください",申込書!$C$50&lt;&gt;"",申込書!$K$22&lt;&gt;"YYYY/MM/DD",$G453&lt;&gt;""),申込書!$K$22,"")</f>
        <v/>
      </c>
      <c r="AU453" s="369" t="str">
        <f>IF(AT453="","",IF(INDEX('コンテンツ＆備考マスタ'!$H:$J,MATCH(学校情報!AT$3,'コンテンツ＆備考マスタ'!$H:$H,0),3)="●",IF(AND(AT453&lt;&gt;"",ISNUMBER(申込書!$AC$22)=TRUE,申込書!$C$50&lt;&gt;"▼プルダウンより選択してください",申込書!$C$50&lt;&gt;""),申込書!$AC$22,""),"-"))</f>
        <v/>
      </c>
      <c r="AV453" s="369"/>
      <c r="AW453" s="369"/>
      <c r="AX453" s="370" t="str">
        <f>IF(AND(申込書!$C$50&lt;&gt;"▼プルダウンより選択してください",申込書!$C$50&lt;&gt;"",$G453&lt;&gt;"",申込書!$V$50="特定学年のみ"),"申し込みする","")</f>
        <v/>
      </c>
      <c r="AY453" s="371"/>
      <c r="AZ453" s="372"/>
      <c r="BA453" s="373" t="str">
        <f>IF(AND(申込書!$C$51&lt;&gt;"▼プルダウンより選択してください",申込書!$C$51&lt;&gt;"",申込書!$K$22&lt;&gt;"YYYY/MM/DD",$G453&lt;&gt;""),申込書!$K$22,"")</f>
        <v/>
      </c>
      <c r="BB453" s="369" t="str">
        <f>IF(BA453="","",IF(INDEX('コンテンツ＆備考マスタ'!$H:$J,MATCH(学校情報!BA$3,'コンテンツ＆備考マスタ'!$H:$H,0),3)="●",IF(AND(BA453&lt;&gt;"",ISNUMBER(申込書!$AC$22)=TRUE,申込書!$C$51&lt;&gt;"▼プルダウンより選択してください",申込書!$C$51&lt;&gt;""),申込書!$AC$22,""),"-"))</f>
        <v/>
      </c>
      <c r="BC453" s="369"/>
      <c r="BD453" s="369"/>
      <c r="BE453" s="370" t="str">
        <f>IF(AND(申込書!$C$51&lt;&gt;"▼プルダウンより選択してください",申込書!$C$51&lt;&gt;"",$G453&lt;&gt;"",申込書!$V$51="特定学年のみ"),"申し込みする","")</f>
        <v/>
      </c>
      <c r="BF453" s="371"/>
      <c r="BG453" s="372"/>
      <c r="BH453" s="373" t="str">
        <f>IF(AND(申込書!$C$52&lt;&gt;"▼プルダウンより選択してください",申込書!$C$52&lt;&gt;"",申込書!$K$22&lt;&gt;"YYYY/MM/DD",$G453&lt;&gt;""),申込書!$K$22,"")</f>
        <v/>
      </c>
      <c r="BI453" s="369" t="str">
        <f>IF(BH453="","",IF(INDEX('コンテンツ＆備考マスタ'!$H:$J,MATCH(学校情報!BH$3,'コンテンツ＆備考マスタ'!$H:$H,0),3)="●",IF(AND(BH453&lt;&gt;"",ISNUMBER(申込書!$AC$22)=TRUE,申込書!$C$52&lt;&gt;"▼プルダウンより選択してください",申込書!$C$52&lt;&gt;""),申込書!$AC$22,""),"-"))</f>
        <v/>
      </c>
      <c r="BJ453" s="369"/>
      <c r="BK453" s="369"/>
      <c r="BL453" s="370" t="str">
        <f>IF(AND(申込書!$C$52&lt;&gt;"▼プルダウンより選択してください",申込書!$C$52&lt;&gt;"",$G453&lt;&gt;"",申込書!$V$52="特定学年のみ"),"申し込みする","")</f>
        <v/>
      </c>
      <c r="BM453" s="371"/>
      <c r="BN453" s="372"/>
      <c r="BO453" s="373" t="str">
        <f>IF(AND(申込書!$C$53&lt;&gt;"▼プルダウンより選択してください",申込書!$C$53&lt;&gt;"",申込書!$K$22&lt;&gt;"YYYY/MM/DD",$G453&lt;&gt;""),申込書!$K$22,"")</f>
        <v/>
      </c>
      <c r="BP453" s="369" t="str">
        <f>IF(BO453="","",IF(INDEX('コンテンツ＆備考マスタ'!$H:$J,MATCH(学校情報!BO$3,'コンテンツ＆備考マスタ'!$H:$H,0),3)="●",IF(AND(BO453&lt;&gt;"",ISNUMBER(申込書!$AC$22)=TRUE,申込書!$C$53&lt;&gt;"▼プルダウンより選択してください",申込書!$C$53&lt;&gt;""),申込書!$AC$22,""),"-"))</f>
        <v/>
      </c>
      <c r="BQ453" s="369"/>
      <c r="BR453" s="369"/>
      <c r="BS453" s="370" t="str">
        <f>IF(AND(申込書!$C$53&lt;&gt;"▼プルダウンより選択してください",申込書!$C$53&lt;&gt;"",$G453&lt;&gt;"",申込書!$V$53="特定学年のみ"),"申し込みする","")</f>
        <v/>
      </c>
      <c r="BT453" s="371"/>
      <c r="BU453" s="372"/>
      <c r="BV453" s="373" t="str">
        <f>IF(AND(申込書!$C$54&lt;&gt;"▼プルダウンより選択してください",申込書!$C$54&lt;&gt;"",申込書!$K$22&lt;&gt;"YYYY/MM/DD",$G453&lt;&gt;""),申込書!$K$22,"")</f>
        <v/>
      </c>
      <c r="BW453" s="369" t="str">
        <f>IF(BV453="","",IF(INDEX('コンテンツ＆備考マスタ'!$H:$J,MATCH(学校情報!BV$3,'コンテンツ＆備考マスタ'!$H:$H,0),3)="●",IF(AND(BV453&lt;&gt;"",ISNUMBER(申込書!$AC$22)=TRUE,申込書!$C$54&lt;&gt;"▼プルダウンより選択してください",申込書!$C$54&lt;&gt;""),申込書!$AC$22,""),"-"))</f>
        <v/>
      </c>
      <c r="BX453" s="369"/>
      <c r="BY453" s="369"/>
      <c r="BZ453" s="370" t="str">
        <f>IF(AND(申込書!$C$54&lt;&gt;"▼プルダウンより選択してください",申込書!$C$54&lt;&gt;"",$G453&lt;&gt;"",申込書!$V$54="特定学年のみ"),"申し込みする","")</f>
        <v/>
      </c>
      <c r="CA453" s="371"/>
      <c r="CB453" s="372"/>
      <c r="CC453" s="373" t="str">
        <f>IF(AND(申込書!$C$55&lt;&gt;"▼プルダウンより選択してください",申込書!$C$55&lt;&gt;"",申込書!$K$22&lt;&gt;"YYYY/MM/DD",$G453&lt;&gt;""),申込書!$K$22,"")</f>
        <v/>
      </c>
      <c r="CD453" s="369" t="str">
        <f>IF(CC453="","",IF(INDEX('コンテンツ＆備考マスタ'!$H:$J,MATCH(学校情報!CC$3,'コンテンツ＆備考マスタ'!$H:$H,0),3)="●",IF(AND(CC453&lt;&gt;"",ISNUMBER(申込書!$AC$22)=TRUE,申込書!$C$55&lt;&gt;"▼プルダウンより選択してください",申込書!$C$55&lt;&gt;""),申込書!$AC$22,""),"-"))</f>
        <v/>
      </c>
      <c r="CE453" s="369"/>
      <c r="CF453" s="369"/>
      <c r="CG453" s="370" t="str">
        <f>IF(AND(申込書!$C$55&lt;&gt;"▼プルダウンより選択してください",申込書!$C$55&lt;&gt;"",$G453&lt;&gt;"",申込書!$V$55="特定学年のみ"),"申し込みする","")</f>
        <v/>
      </c>
      <c r="CH453" s="371"/>
      <c r="CI453" s="372"/>
      <c r="CJ453" s="373" t="str">
        <f>IF(AND(申込書!$C$56&lt;&gt;"▼プルダウンより選択してください",申込書!$C$56&lt;&gt;"",申込書!$K$22&lt;&gt;"YYYY/MM/DD",$G453&lt;&gt;""),申込書!$K$22,"")</f>
        <v/>
      </c>
      <c r="CK453" s="369" t="str">
        <f>IF(CJ453="","",IF(INDEX('コンテンツ＆備考マスタ'!$H:$J,MATCH(学校情報!CJ$3,'コンテンツ＆備考マスタ'!$H:$H,0),3)="●",IF(AND(CJ453&lt;&gt;"",ISNUMBER(申込書!$AC$22)=TRUE,申込書!$C$56&lt;&gt;"▼プルダウンより選択してください",申込書!$C$56&lt;&gt;""),申込書!$AC$22,""),"-"))</f>
        <v/>
      </c>
      <c r="CL453" s="369"/>
      <c r="CM453" s="369"/>
      <c r="CN453" s="370" t="str">
        <f>IF(AND(申込書!$C$56&lt;&gt;"▼プルダウンより選択してください",申込書!$C$56&lt;&gt;"",$G453&lt;&gt;"",申込書!$V$56="特定学年のみ"),"申し込みする","")</f>
        <v/>
      </c>
      <c r="CO453" s="371"/>
      <c r="CP453" s="372"/>
      <c r="CQ453" s="373" t="str">
        <f>IF(AND(申込書!$C$57&lt;&gt;"▼プルダウンより選択してください",申込書!$C$57&lt;&gt;"",申込書!$K$22&lt;&gt;"YYYY/MM/DD",$G453&lt;&gt;""),申込書!$K$22,"")</f>
        <v/>
      </c>
      <c r="CR453" s="369" t="str">
        <f>IF(CQ453="","",IF(INDEX('コンテンツ＆備考マスタ'!$H:$J,MATCH(学校情報!CQ$3,'コンテンツ＆備考マスタ'!$H:$H,0),3)="●",IF(AND(CQ453&lt;&gt;"",ISNUMBER(申込書!$AC$22)=TRUE,申込書!$C$57&lt;&gt;"▼プルダウンより選択してください",申込書!$C$57&lt;&gt;""),申込書!$AC$22,""),"-"))</f>
        <v/>
      </c>
      <c r="CS453" s="369"/>
      <c r="CT453" s="369"/>
      <c r="CU453" s="369" t="str">
        <f>IF(AND(申込書!$C$57&lt;&gt;"▼プルダウンより選択してください",申込書!$C$57&lt;&gt;"",$G453&lt;&gt;"",申込書!$V$57="特定学年のみ"),"申し込みする","")</f>
        <v/>
      </c>
      <c r="CV453" s="371"/>
      <c r="CW453" s="372"/>
      <c r="CX453" s="373" t="str">
        <f>IF(AND(申込書!$C$58&lt;&gt;"▼プルダウンより選択してください",申込書!$C$58&lt;&gt;"",申込書!$K$22&lt;&gt;"YYYY/MM/DD",$G453&lt;&gt;""),申込書!$K$22,"")</f>
        <v/>
      </c>
      <c r="CY453" s="369" t="str">
        <f>IF(CX453="","",IF(INDEX('コンテンツ＆備考マスタ'!$H:$J,MATCH(学校情報!CX$3,'コンテンツ＆備考マスタ'!$H:$H,0),3)="●",IF(AND(CX453&lt;&gt;"",ISNUMBER(申込書!$AC$22)=TRUE,申込書!$C$58&lt;&gt;"▼プルダウンより選択してください",申込書!$C$58&lt;&gt;""),申込書!$AC$22,""),"-"))</f>
        <v/>
      </c>
      <c r="CZ453" s="369"/>
      <c r="DA453" s="369"/>
      <c r="DB453" s="369" t="str">
        <f>IF(AND(申込書!$C$58&lt;&gt;"▼プルダウンより選択してください",申込書!$C$58&lt;&gt;"",$G453&lt;&gt;"",申込書!$V$58="特定学年のみ"),"申し込みする","")</f>
        <v/>
      </c>
      <c r="DC453" s="371"/>
      <c r="DD453" s="372"/>
      <c r="DE453" s="373" t="str">
        <f>IF(AND(申込書!$C$59&lt;&gt;"▼プルダウンより選択してください",申込書!$C$59&lt;&gt;"",申込書!$K$22&lt;&gt;"YYYY/MM/DD",$G453&lt;&gt;""),申込書!$K$22,"")</f>
        <v/>
      </c>
      <c r="DF453" s="369" t="str">
        <f>IF(DE453="","",IF(INDEX('コンテンツ＆備考マスタ'!$H:$J,MATCH(学校情報!DE$3,'コンテンツ＆備考マスタ'!$H:$H,0),3)="●",IF(AND(DE453&lt;&gt;"",ISNUMBER(申込書!$AC$22)=TRUE,申込書!$C$59&lt;&gt;"▼プルダウンより選択してください",申込書!$C$59&lt;&gt;""),申込書!$AC$22,""),"-"))</f>
        <v/>
      </c>
      <c r="DG453" s="369"/>
      <c r="DH453" s="369"/>
      <c r="DI453" s="369" t="str">
        <f>IF(AND(申込書!$C$59&lt;&gt;"▼プルダウンより選択してください",申込書!$C$59&lt;&gt;"",$G453&lt;&gt;"",申込書!$V$59="特定学年のみ"),"申し込みする","")</f>
        <v/>
      </c>
      <c r="DJ453" s="371"/>
      <c r="DK453" s="372"/>
      <c r="DL453" s="373" t="str">
        <f>IF(AND(申込書!$C$60&lt;&gt;"▼プルダウンより選択してください",申込書!$C$60&lt;&gt;"",申込書!$K$22&lt;&gt;"YYYY/MM/DD",$G453&lt;&gt;""),申込書!$K$22,"")</f>
        <v/>
      </c>
      <c r="DM453" s="369" t="str">
        <f>IF(DL453="","",IF(INDEX('コンテンツ＆備考マスタ'!$H:$J,MATCH(学校情報!DL$3,'コンテンツ＆備考マスタ'!$H:$H,0),3)="●",IF(AND(DL453&lt;&gt;"",ISNUMBER(申込書!$AC$22)=TRUE,申込書!$C$60&lt;&gt;"▼プルダウンより選択してください",申込書!$C$60&lt;&gt;""),申込書!$AC$22,""),"-"))</f>
        <v/>
      </c>
      <c r="DN453" s="369"/>
      <c r="DO453" s="369"/>
      <c r="DP453" s="369" t="str">
        <f>IF(AND(申込書!$C$60&lt;&gt;"▼プルダウンより選択してください",申込書!$C$60&lt;&gt;"",$G453&lt;&gt;"",申込書!$V$60="特定学年のみ"),"申し込みする","")</f>
        <v/>
      </c>
      <c r="DQ453" s="371"/>
      <c r="DR453" s="372"/>
      <c r="DS453" s="373" t="str">
        <f>IF(AND(申込書!$C$61&lt;&gt;"▼プルダウンより選択してください",申込書!$C$61&lt;&gt;"",申込書!$K$22&lt;&gt;"YYYY/MM/DD",$G453&lt;&gt;""),申込書!$K$22,"")</f>
        <v/>
      </c>
      <c r="DT453" s="369" t="str">
        <f>IF(DS453="","",IF(INDEX('コンテンツ＆備考マスタ'!$H:$J,MATCH(学校情報!DS$3,'コンテンツ＆備考マスタ'!$H:$H,0),3)="●",IF(AND(DS453&lt;&gt;"",ISNUMBER(申込書!$AC$22)=TRUE,申込書!$C$61&lt;&gt;"▼プルダウンより選択してください",申込書!$C$61&lt;&gt;""),申込書!$AC$22,""),"-"))</f>
        <v/>
      </c>
      <c r="DU453" s="369"/>
      <c r="DV453" s="369"/>
      <c r="DW453" s="369" t="str">
        <f>IF(AND(申込書!$C$61&lt;&gt;"▼プルダウンより選択してください",申込書!$C$61&lt;&gt;"",$G453&lt;&gt;"",申込書!$V$61="特定学年のみ"),"申し込みする","")</f>
        <v/>
      </c>
      <c r="DX453" s="371"/>
      <c r="DY453" s="372"/>
      <c r="DZ453" s="373" t="str">
        <f>IF(AND(申込書!$C$62&lt;&gt;"▼プルダウンより選択してください",申込書!$C$62&lt;&gt;"",申込書!$K$22&lt;&gt;"YYYY/MM/DD",$G453&lt;&gt;""),申込書!$K$22,"")</f>
        <v/>
      </c>
      <c r="EA453" s="369" t="str">
        <f>IF(DZ453="","",IF(INDEX('コンテンツ＆備考マスタ'!$H:$J,MATCH(学校情報!DZ$3,'コンテンツ＆備考マスタ'!$H:$H,0),3)="●",IF(AND(DZ453&lt;&gt;"",ISNUMBER(申込書!$AC$22)=TRUE,申込書!$C$62&lt;&gt;"▼プルダウンより選択してください",申込書!$C$62&lt;&gt;""),申込書!$AC$22,""),"-"))</f>
        <v/>
      </c>
      <c r="EB453" s="369"/>
      <c r="EC453" s="369"/>
      <c r="ED453" s="370" t="str">
        <f>IF(AND(申込書!$C$62&lt;&gt;"▼プルダウンより選択してください",申込書!$C$62&lt;&gt;"",$G453&lt;&gt;"",申込書!$V$62="特定学年のみ"),"申し込みする","")</f>
        <v/>
      </c>
      <c r="EE453" s="371"/>
      <c r="EF453" s="372"/>
      <c r="EG453" s="373" t="str">
        <f>IF(AND(申込書!$C$63&lt;&gt;"▼プルダウンより選択してください",申込書!$C$63&lt;&gt;"",申込書!$K$22&lt;&gt;"YYYY/MM/DD",$G453&lt;&gt;""),申込書!$K$22,"")</f>
        <v/>
      </c>
      <c r="EH453" s="369" t="str">
        <f>IF(EG453="","",IF(INDEX('コンテンツ＆備考マスタ'!$H:$J,MATCH(学校情報!EG$3,'コンテンツ＆備考マスタ'!$H:$H,0),3)="●",IF(AND(EG453&lt;&gt;"",ISNUMBER(申込書!$AC$22)=TRUE,申込書!$C$63&lt;&gt;"▼プルダウンより選択してください",申込書!$C$63&lt;&gt;""),申込書!$AC$22,""),"-"))</f>
        <v/>
      </c>
      <c r="EI453" s="369"/>
      <c r="EJ453" s="369"/>
      <c r="EK453" s="370" t="str">
        <f>IF(AND(申込書!$C$63&lt;&gt;"▼プルダウンより選択してください",申込書!$C$63&lt;&gt;"",$G453&lt;&gt;"",申込書!$V$63="特定学年のみ"),"申し込みする","")</f>
        <v/>
      </c>
      <c r="EL453" s="371"/>
      <c r="EM453" s="372"/>
      <c r="EN453" s="373" t="str">
        <f>IF(AND(申込書!$C$64&lt;&gt;"▼プルダウンより選択してください",申込書!$C$64&lt;&gt;"",申込書!$K$22&lt;&gt;"YYYY/MM/DD",$G453&lt;&gt;""),申込書!$K$22,"")</f>
        <v/>
      </c>
      <c r="EO453" s="369" t="str">
        <f>IF(EN453="","",IF(INDEX('コンテンツ＆備考マスタ'!$H:$J,MATCH(学校情報!EN$3,'コンテンツ＆備考マスタ'!$H:$H,0),3)="●",IF(AND(EN453&lt;&gt;"",ISNUMBER(申込書!$AC$22)=TRUE,申込書!$C$64&lt;&gt;"▼プルダウンより選択してください",申込書!$C$64&lt;&gt;""),申込書!$AC$22,""),"-"))</f>
        <v/>
      </c>
      <c r="EP453" s="369"/>
      <c r="EQ453" s="369"/>
      <c r="ER453" s="370" t="str">
        <f>IF(AND(申込書!$C$64&lt;&gt;"▼プルダウンより選択してください",申込書!$C$64&lt;&gt;"",$G453&lt;&gt;"",申込書!$V$64="特定学年のみ"),"申し込みする","")</f>
        <v/>
      </c>
      <c r="ES453" s="371"/>
      <c r="ET453" s="372"/>
      <c r="EU453" s="373" t="str">
        <f>IF(AND(申込書!$C$65&lt;&gt;"▼プルダウンより選択してください",申込書!$C$65&lt;&gt;"",申込書!$K$22&lt;&gt;"YYYY/MM/DD",$G453&lt;&gt;""),申込書!$K$22,"")</f>
        <v/>
      </c>
      <c r="EV453" s="369" t="str">
        <f>IF(EU453="","",IF(INDEX('コンテンツ＆備考マスタ'!$H:$J,MATCH(学校情報!EU$3,'コンテンツ＆備考マスタ'!$H:$H,0),3)="●",IF(AND(EU453&lt;&gt;"",ISNUMBER(申込書!$AC$22)=TRUE,申込書!$C$65&lt;&gt;"▼プルダウンより選択してください",申込書!$C$65&lt;&gt;""),申込書!$AC$22,""),"-"))</f>
        <v/>
      </c>
      <c r="EW453" s="369"/>
      <c r="EX453" s="369"/>
      <c r="EY453" s="370" t="str">
        <f>IF(AND(申込書!$C$65&lt;&gt;"▼プルダウンより選択してください",申込書!$C$65&lt;&gt;"",$G453&lt;&gt;"",申込書!$V$65="特定学年のみ"),"申し込みする","")</f>
        <v/>
      </c>
      <c r="EZ453" s="371"/>
      <c r="FA453" s="372"/>
      <c r="FB453" s="373" t="str">
        <f>IF(AND(申込書!$C$66&lt;&gt;"▼プルダウンより選択してください",申込書!$C$66&lt;&gt;"",申込書!$K$22&lt;&gt;"YYYY/MM/DD",$G453&lt;&gt;""),申込書!$K$22,"")</f>
        <v/>
      </c>
      <c r="FC453" s="369" t="str">
        <f>IF(FB453="","",IF(INDEX('コンテンツ＆備考マスタ'!$H:$J,MATCH(学校情報!FB$3,'コンテンツ＆備考マスタ'!$H:$H,0),3)="●",IF(AND(FB453&lt;&gt;"",ISNUMBER(申込書!$AC$22)=TRUE,申込書!$C$66&lt;&gt;"▼プルダウンより選択してください",申込書!$C$66&lt;&gt;""),申込書!$AC$22,""),"-"))</f>
        <v/>
      </c>
      <c r="FD453" s="369"/>
      <c r="FE453" s="369"/>
      <c r="FF453" s="370" t="str">
        <f>IF(AND(申込書!$C$66&lt;&gt;"▼プルダウンより選択してください",申込書!$C$66&lt;&gt;"",$G453&lt;&gt;"",申込書!$V$66="特定学年のみ"),"申し込みする","")</f>
        <v/>
      </c>
      <c r="FG453" s="371"/>
      <c r="FH453" s="372"/>
      <c r="FI453" s="373" t="str">
        <f>IF(AND(申込書!$C$67&lt;&gt;"▼プルダウンより選択してください",申込書!$C$67&lt;&gt;"",申込書!$K$22&lt;&gt;"YYYY/MM/DD",$G453&lt;&gt;""),申込書!$K$22,"")</f>
        <v/>
      </c>
      <c r="FJ453" s="369" t="str">
        <f>IF(FI453="","",IF(INDEX('コンテンツ＆備考マスタ'!$H:$J,MATCH(学校情報!FI$3,'コンテンツ＆備考マスタ'!$H:$H,0),3)="●",IF(AND(FI453&lt;&gt;"",ISNUMBER(申込書!$AC$22)=TRUE,申込書!$C$67&lt;&gt;"▼プルダウンより選択してください",申込書!$C$67&lt;&gt;""),申込書!$AC$22,""),"-"))</f>
        <v/>
      </c>
      <c r="FK453" s="369"/>
      <c r="FL453" s="369"/>
      <c r="FM453" s="370" t="str">
        <f>IF(AND(申込書!$C$67&lt;&gt;"▼プルダウンより選択してください",申込書!$C$67&lt;&gt;"",$G453&lt;&gt;"",申込書!$V$67="特定学年のみ"),"申し込みする","")</f>
        <v/>
      </c>
      <c r="FN453" s="371"/>
      <c r="FO453" s="372"/>
      <c r="FP453" s="373" t="str">
        <f>IF(AND(申込書!$C$68&lt;&gt;"▼プルダウンより選択してください",申込書!$C$68&lt;&gt;"",申込書!$K$22&lt;&gt;"YYYY/MM/DD",$G453&lt;&gt;""),申込書!$K$22,"")</f>
        <v/>
      </c>
      <c r="FQ453" s="369" t="str">
        <f>IF(FP453="","",IF(INDEX('コンテンツ＆備考マスタ'!$H:$J,MATCH(学校情報!FP$3,'コンテンツ＆備考マスタ'!$H:$H,0),3)="●",IF(AND(FP453&lt;&gt;"",ISNUMBER(申込書!$AC$22)=TRUE,申込書!$C$68&lt;&gt;"▼プルダウンより選択してください",申込書!$C$68&lt;&gt;""),申込書!$AC$22,""),"-"))</f>
        <v/>
      </c>
      <c r="FR453" s="369"/>
      <c r="FS453" s="369"/>
      <c r="FT453" s="370" t="str">
        <f>IF(AND(申込書!$C$68&lt;&gt;"▼プルダウンより選択してください",申込書!$C$68&lt;&gt;"",$G453&lt;&gt;"",申込書!$V$68="特定学年のみ"),"申し込みする","")</f>
        <v/>
      </c>
      <c r="FU453" s="371"/>
      <c r="FV453" s="372"/>
      <c r="FW453" s="373" t="str">
        <f>IF(AND(申込書!$C$69&lt;&gt;"▼プルダウンより選択してください",申込書!$C$69&lt;&gt;"",申込書!$K$22&lt;&gt;"YYYY/MM/DD",$G453&lt;&gt;""),申込書!$K$22,"")</f>
        <v/>
      </c>
      <c r="FX453" s="369" t="str">
        <f>IF(FW453="","",IF(INDEX('コンテンツ＆備考マスタ'!$H:$J,MATCH(学校情報!FW$3,'コンテンツ＆備考マスタ'!$H:$H,0),3)="●",IF(AND(FW453&lt;&gt;"",ISNUMBER(申込書!$AC$22)=TRUE,申込書!$C$69&lt;&gt;"▼プルダウンより選択してください",申込書!$C$69&lt;&gt;""),申込書!$AC$22,""),"-"))</f>
        <v/>
      </c>
      <c r="FY453" s="369"/>
      <c r="FZ453" s="369"/>
      <c r="GA453" s="370" t="str">
        <f>IF(AND(申込書!$C$69&lt;&gt;"▼プルダウンより選択してください",申込書!$C$69&lt;&gt;"",$G453&lt;&gt;"",申込書!$V$69="特定学年のみ"),"申し込みする","")</f>
        <v/>
      </c>
      <c r="GB453" s="371"/>
      <c r="GC453" s="372"/>
      <c r="GD453" s="373" t="str">
        <f>IF(AND(申込書!$C$70&lt;&gt;"▼プルダウンより選択してください",申込書!$C$70&lt;&gt;"",申込書!$K$22&lt;&gt;"YYYY/MM/DD",$G453&lt;&gt;""),申込書!$K$22,"")</f>
        <v/>
      </c>
      <c r="GE453" s="369" t="str">
        <f>IF(GD453="","",IF(INDEX('コンテンツ＆備考マスタ'!$H:$J,MATCH(学校情報!GD$3,'コンテンツ＆備考マスタ'!$H:$H,0),3)="●",IF(AND(GD453&lt;&gt;"",ISNUMBER(申込書!$AC$22)=TRUE,申込書!$C$70&lt;&gt;"▼プルダウンより選択してください",申込書!$C$70&lt;&gt;""),申込書!$AC$22,""),"-"))</f>
        <v/>
      </c>
      <c r="GF453" s="369"/>
      <c r="GG453" s="369"/>
      <c r="GH453" s="370" t="str">
        <f>IF(AND(申込書!$C$70&lt;&gt;"▼プルダウンより選択してください",申込書!$C$70&lt;&gt;"",$G453&lt;&gt;"",申込書!$V$70="特定学年のみ"),"申し込みする","")</f>
        <v/>
      </c>
      <c r="GI453" s="371"/>
      <c r="GJ453" s="372"/>
      <c r="GK453" s="373" t="str">
        <f>IF(AND(申込書!$C$71&lt;&gt;"▼プルダウンより選択してください",申込書!$C$71&lt;&gt;"",申込書!$K$22&lt;&gt;"YYYY/MM/DD",$G453&lt;&gt;""),申込書!$K$22,"")</f>
        <v/>
      </c>
      <c r="GL453" s="369" t="str">
        <f>IF(GK453="","",IF(INDEX('コンテンツ＆備考マスタ'!$H:$J,MATCH(学校情報!GK$3,'コンテンツ＆備考マスタ'!$H:$H,0),3)="●",IF(AND(GK453&lt;&gt;"",ISNUMBER(申込書!$AC$22)=TRUE,申込書!$C$71&lt;&gt;"▼プルダウンより選択してください",申込書!$C$71&lt;&gt;""),申込書!$AC$22,""),"-"))</f>
        <v/>
      </c>
      <c r="GM453" s="369"/>
      <c r="GN453" s="369"/>
      <c r="GO453" s="370" t="str">
        <f>IF(AND(申込書!$C$71&lt;&gt;"▼プルダウンより選択してください",申込書!$C$71&lt;&gt;"",$G453&lt;&gt;"",申込書!$V$71="特定学年のみ"),"申し込みする","")</f>
        <v/>
      </c>
      <c r="GP453" s="371"/>
      <c r="GQ453" s="372"/>
      <c r="GR453" s="373" t="str">
        <f>IF(AND(申込書!$C$72&lt;&gt;"▼プルダウンより選択してください",申込書!$C$72&lt;&gt;"",申込書!$K$22&lt;&gt;"YYYY/MM/DD",$G453&lt;&gt;""),申込書!$K$22,"")</f>
        <v/>
      </c>
      <c r="GS453" s="369" t="str">
        <f>IF(GR453="","",IF(INDEX('コンテンツ＆備考マスタ'!$H:$J,MATCH(学校情報!GR$3,'コンテンツ＆備考マスタ'!$H:$H,0),3)="●",IF(AND(GR453&lt;&gt;"",ISNUMBER(申込書!$AC$22)=TRUE,申込書!$C$72&lt;&gt;"▼プルダウンより選択してください",申込書!$C$72&lt;&gt;""),申込書!$AC$22,""),"-"))</f>
        <v/>
      </c>
      <c r="GT453" s="369"/>
      <c r="GU453" s="369"/>
      <c r="GV453" s="370" t="str">
        <f>IF(AND(申込書!$C$72&lt;&gt;"▼プルダウンより選択してください",申込書!$C$72&lt;&gt;"",$G453&lt;&gt;"",申込書!$V$72="特定学年のみ"),"申し込みする","")</f>
        <v/>
      </c>
      <c r="GW453" s="371"/>
      <c r="GX453" s="372"/>
      <c r="GY453" s="373" t="str">
        <f>IF(AND(申込書!$C$73&lt;&gt;"▼プルダウンより選択してください",申込書!$C$73&lt;&gt;"",申込書!$K$22&lt;&gt;"YYYY/MM/DD",$G453&lt;&gt;""),申込書!$K$22,"")</f>
        <v/>
      </c>
      <c r="GZ453" s="369" t="str">
        <f>IF(GY453="","",IF(INDEX('コンテンツ＆備考マスタ'!$H:$J,MATCH(学校情報!GY$3,'コンテンツ＆備考マスタ'!$H:$H,0),3)="●",IF(AND(GY453&lt;&gt;"",ISNUMBER(申込書!$AC$22)=TRUE,申込書!$C$73&lt;&gt;"▼プルダウンより選択してください",申込書!$C$73&lt;&gt;""),申込書!$AC$22,""),"-"))</f>
        <v/>
      </c>
      <c r="HA453" s="369"/>
      <c r="HB453" s="369"/>
      <c r="HC453" s="370" t="str">
        <f>IF(AND(申込書!$C$73&lt;&gt;"▼プルダウンより選択してください",申込書!$C$73&lt;&gt;"",$G453&lt;&gt;"",申込書!$V$73="特定学年のみ"),"申し込みする","")</f>
        <v/>
      </c>
      <c r="HD453" s="371"/>
      <c r="HE453" s="372"/>
      <c r="HF453" s="373" t="str">
        <f>IF(AND(申込書!$C$74&lt;&gt;"▼プルダウンより選択してください",申込書!$C$74&lt;&gt;"",申込書!$K$22&lt;&gt;"YYYY/MM/DD",$G453&lt;&gt;""),申込書!$K$22,"")</f>
        <v/>
      </c>
      <c r="HG453" s="369" t="str">
        <f>IF(HF453="","",IF(INDEX('コンテンツ＆備考マスタ'!$H:$J,MATCH(学校情報!HF$3,'コンテンツ＆備考マスタ'!$H:$H,0),3)="●",IF(AND(HF453&lt;&gt;"",ISNUMBER(申込書!$AC$22)=TRUE,申込書!$C$74&lt;&gt;"▼プルダウンより選択してください",申込書!$C$74&lt;&gt;""),申込書!$AC$22,""),"-"))</f>
        <v/>
      </c>
      <c r="HH453" s="369"/>
      <c r="HI453" s="369"/>
      <c r="HJ453" s="370" t="str">
        <f>IF(AND(申込書!$C$74&lt;&gt;"▼プルダウンより選択してください",申込書!$C$74&lt;&gt;"",$G453&lt;&gt;"",申込書!$V$74="特定学年のみ"),"申し込みする","")</f>
        <v/>
      </c>
      <c r="HK453" s="371"/>
      <c r="HL453" s="372"/>
      <c r="HM453" s="373" t="str">
        <f>IF(AND(申込書!$C$75&lt;&gt;"▼プルダウンより選択してください",申込書!$C$75&lt;&gt;"",申込書!$K$22&lt;&gt;"YYYY/MM/DD",$G453&lt;&gt;""),申込書!$K$22,"")</f>
        <v/>
      </c>
      <c r="HN453" s="369" t="str">
        <f>IF(HM453="","",IF(INDEX('コンテンツ＆備考マスタ'!$H:$J,MATCH(学校情報!HM$3,'コンテンツ＆備考マスタ'!$H:$H,0),3)="●",IF(AND(HM453&lt;&gt;"",ISNUMBER(申込書!$AC$22)=TRUE,申込書!$C$75&lt;&gt;"▼プルダウンより選択してください",申込書!$C$75&lt;&gt;""),申込書!$AC$22,""),"-"))</f>
        <v/>
      </c>
      <c r="HO453" s="369"/>
      <c r="HP453" s="369"/>
      <c r="HQ453" s="370" t="str">
        <f>IF(AND(申込書!$C$75&lt;&gt;"▼プルダウンより選択してください",申込書!$C$75&lt;&gt;"",$G453&lt;&gt;"",申込書!$V$75="特定学年のみ"),"申し込みする","")</f>
        <v/>
      </c>
      <c r="HR453" s="371"/>
      <c r="HS453" s="371"/>
      <c r="HT453" s="374" t="str">
        <f>IF(AND(申込書!$C$76&lt;&gt;"▼プルダウンより選択してください",申込書!$C$76&lt;&gt;"",申込書!$K$22&lt;&gt;"YYYY/MM/DD",$G453&lt;&gt;""),申込書!$K$22,"")</f>
        <v/>
      </c>
      <c r="HU453" s="369" t="str">
        <f>IF(HT453="","",IF(INDEX('コンテンツ＆備考マスタ'!$H:$J,MATCH(学校情報!HT$3,'コンテンツ＆備考マスタ'!$H:$H,0),3)="●",IF(AND(HT453&lt;&gt;"",ISNUMBER(申込書!$AC$22)=TRUE,申込書!$C$76&lt;&gt;"▼プルダウンより選択してください",申込書!$C$76&lt;&gt;""),申込書!$AC$22,""),"-"))</f>
        <v/>
      </c>
      <c r="HV453" s="369"/>
      <c r="HW453" s="369"/>
      <c r="HX453" s="370" t="str">
        <f>IF(AND(申込書!$C$76&lt;&gt;"▼プルダウンより選択してください",申込書!$C$76&lt;&gt;"",$G453&lt;&gt;"",申込書!$V$76="特定学年のみ"),"申し込みする","")</f>
        <v/>
      </c>
      <c r="HY453" s="371"/>
      <c r="HZ453" s="372"/>
      <c r="IA453" s="69"/>
    </row>
    <row r="454" spans="2:235" ht="26.85" hidden="1" customHeight="1" outlineLevel="1">
      <c r="B454" s="365">
        <f t="shared" si="18"/>
        <v>449</v>
      </c>
      <c r="C454" s="55"/>
      <c r="D454" s="56"/>
      <c r="E454" s="154"/>
      <c r="F454" s="57"/>
      <c r="G454" s="58"/>
      <c r="H454" s="59"/>
      <c r="I454" s="60"/>
      <c r="J454" s="61"/>
      <c r="K454" s="366" t="str">
        <f t="shared" si="19"/>
        <v/>
      </c>
      <c r="L454" s="62"/>
      <c r="M454" s="322"/>
      <c r="N454" s="63"/>
      <c r="O454" s="64"/>
      <c r="P454" s="367" t="str">
        <f t="shared" si="20"/>
        <v/>
      </c>
      <c r="Q454" s="65"/>
      <c r="R454" s="66"/>
      <c r="S454" s="67"/>
      <c r="T454" s="68"/>
      <c r="U454" s="68"/>
      <c r="V454" s="68"/>
      <c r="W454" s="66"/>
      <c r="X454" s="281"/>
      <c r="Y454" s="368" t="str">
        <f>IF(AND(申込書!$C$47&lt;&gt;"▼プルダウンより選択してください",申込書!$C$47&lt;&gt;"",申込書!$K$22&lt;&gt;"YYYY/MM/DD",$G454&lt;&gt;""),申込書!$K$22,"")</f>
        <v/>
      </c>
      <c r="Z454" s="369" t="str">
        <f>IF(Y454="","",IF(INDEX('コンテンツ＆備考マスタ'!$H:$J,MATCH(学校情報!Y$3,'コンテンツ＆備考マスタ'!$H:$H,0),3)="●",IF(AND(Y454&lt;&gt;"",ISNUMBER(申込書!$AC$22)=TRUE,申込書!$C$47&lt;&gt;"▼プルダウンより選択してください",申込書!$C$47&lt;&gt;""),申込書!$AC$22,""),"-"))</f>
        <v/>
      </c>
      <c r="AA454" s="369"/>
      <c r="AB454" s="369"/>
      <c r="AC454" s="370" t="str">
        <f>IF(AND(申込書!$C$47&lt;&gt;"▼プルダウンより選択してください",申込書!$C$47&lt;&gt;"",$G454&lt;&gt;"",申込書!$V$47="特定学年のみ"),"申し込みする","")</f>
        <v/>
      </c>
      <c r="AD454" s="371"/>
      <c r="AE454" s="372"/>
      <c r="AF454" s="373" t="str">
        <f>IF(AND(申込書!$C$48&lt;&gt;"▼プルダウンより選択してください",申込書!$C$48&lt;&gt;"",申込書!$K$22&lt;&gt;"YYYY/MM/DD",$G454&lt;&gt;""),申込書!$K$22,"")</f>
        <v/>
      </c>
      <c r="AG454" s="369" t="str">
        <f>IF(AF454="","",IF(INDEX('コンテンツ＆備考マスタ'!$H:$J,MATCH(学校情報!AF$3,'コンテンツ＆備考マスタ'!$H:$H,0),3)="●",IF(AND(AF454&lt;&gt;"",ISNUMBER(申込書!$AC$22)=TRUE,申込書!$C$48&lt;&gt;"▼プルダウンより選択してください",申込書!$C$48&lt;&gt;""),申込書!$AC$22,""),"-"))</f>
        <v/>
      </c>
      <c r="AH454" s="369"/>
      <c r="AI454" s="369"/>
      <c r="AJ454" s="370" t="str">
        <f>IF(AND(申込書!$C$48&lt;&gt;"▼プルダウンより選択してください",申込書!$C$48&lt;&gt;"",$G454&lt;&gt;"",申込書!$V$48="特定学年のみ"),"申し込みする","")</f>
        <v/>
      </c>
      <c r="AK454" s="371"/>
      <c r="AL454" s="372"/>
      <c r="AM454" s="373" t="str">
        <f>IF(AND(申込書!$C$49&lt;&gt;"▼プルダウンより選択してください",申込書!$C$49&lt;&gt;"",申込書!$K$22&lt;&gt;"YYYY/MM/DD",$G454&lt;&gt;""),申込書!$K$22,"")</f>
        <v/>
      </c>
      <c r="AN454" s="369" t="str">
        <f>IF(AM454="","",IF(INDEX('コンテンツ＆備考マスタ'!$H:$J,MATCH(学校情報!AM$3,'コンテンツ＆備考マスタ'!$H:$H,0),3)="●",IF(AND(AM454&lt;&gt;"",ISNUMBER(申込書!$AC$22)=TRUE,申込書!$C$49&lt;&gt;"▼プルダウンより選択してください",申込書!$C$49&lt;&gt;""),申込書!$AC$22,""),"-"))</f>
        <v/>
      </c>
      <c r="AO454" s="369"/>
      <c r="AP454" s="369"/>
      <c r="AQ454" s="370" t="str">
        <f>IF(AND(申込書!$C$49&lt;&gt;"▼プルダウンより選択してください",申込書!$C$49&lt;&gt;"",$G454&lt;&gt;"",申込書!$V$49="特定学年のみ"),"申し込みする","")</f>
        <v/>
      </c>
      <c r="AR454" s="371"/>
      <c r="AS454" s="372"/>
      <c r="AT454" s="373" t="str">
        <f>IF(AND(申込書!$C$50&lt;&gt;"▼プルダウンより選択してください",申込書!$C$50&lt;&gt;"",申込書!$K$22&lt;&gt;"YYYY/MM/DD",$G454&lt;&gt;""),申込書!$K$22,"")</f>
        <v/>
      </c>
      <c r="AU454" s="369" t="str">
        <f>IF(AT454="","",IF(INDEX('コンテンツ＆備考マスタ'!$H:$J,MATCH(学校情報!AT$3,'コンテンツ＆備考マスタ'!$H:$H,0),3)="●",IF(AND(AT454&lt;&gt;"",ISNUMBER(申込書!$AC$22)=TRUE,申込書!$C$50&lt;&gt;"▼プルダウンより選択してください",申込書!$C$50&lt;&gt;""),申込書!$AC$22,""),"-"))</f>
        <v/>
      </c>
      <c r="AV454" s="369"/>
      <c r="AW454" s="369"/>
      <c r="AX454" s="370" t="str">
        <f>IF(AND(申込書!$C$50&lt;&gt;"▼プルダウンより選択してください",申込書!$C$50&lt;&gt;"",$G454&lt;&gt;"",申込書!$V$50="特定学年のみ"),"申し込みする","")</f>
        <v/>
      </c>
      <c r="AY454" s="371"/>
      <c r="AZ454" s="372"/>
      <c r="BA454" s="373" t="str">
        <f>IF(AND(申込書!$C$51&lt;&gt;"▼プルダウンより選択してください",申込書!$C$51&lt;&gt;"",申込書!$K$22&lt;&gt;"YYYY/MM/DD",$G454&lt;&gt;""),申込書!$K$22,"")</f>
        <v/>
      </c>
      <c r="BB454" s="369" t="str">
        <f>IF(BA454="","",IF(INDEX('コンテンツ＆備考マスタ'!$H:$J,MATCH(学校情報!BA$3,'コンテンツ＆備考マスタ'!$H:$H,0),3)="●",IF(AND(BA454&lt;&gt;"",ISNUMBER(申込書!$AC$22)=TRUE,申込書!$C$51&lt;&gt;"▼プルダウンより選択してください",申込書!$C$51&lt;&gt;""),申込書!$AC$22,""),"-"))</f>
        <v/>
      </c>
      <c r="BC454" s="369"/>
      <c r="BD454" s="369"/>
      <c r="BE454" s="370" t="str">
        <f>IF(AND(申込書!$C$51&lt;&gt;"▼プルダウンより選択してください",申込書!$C$51&lt;&gt;"",$G454&lt;&gt;"",申込書!$V$51="特定学年のみ"),"申し込みする","")</f>
        <v/>
      </c>
      <c r="BF454" s="371"/>
      <c r="BG454" s="372"/>
      <c r="BH454" s="373" t="str">
        <f>IF(AND(申込書!$C$52&lt;&gt;"▼プルダウンより選択してください",申込書!$C$52&lt;&gt;"",申込書!$K$22&lt;&gt;"YYYY/MM/DD",$G454&lt;&gt;""),申込書!$K$22,"")</f>
        <v/>
      </c>
      <c r="BI454" s="369" t="str">
        <f>IF(BH454="","",IF(INDEX('コンテンツ＆備考マスタ'!$H:$J,MATCH(学校情報!BH$3,'コンテンツ＆備考マスタ'!$H:$H,0),3)="●",IF(AND(BH454&lt;&gt;"",ISNUMBER(申込書!$AC$22)=TRUE,申込書!$C$52&lt;&gt;"▼プルダウンより選択してください",申込書!$C$52&lt;&gt;""),申込書!$AC$22,""),"-"))</f>
        <v/>
      </c>
      <c r="BJ454" s="369"/>
      <c r="BK454" s="369"/>
      <c r="BL454" s="370" t="str">
        <f>IF(AND(申込書!$C$52&lt;&gt;"▼プルダウンより選択してください",申込書!$C$52&lt;&gt;"",$G454&lt;&gt;"",申込書!$V$52="特定学年のみ"),"申し込みする","")</f>
        <v/>
      </c>
      <c r="BM454" s="371"/>
      <c r="BN454" s="372"/>
      <c r="BO454" s="373" t="str">
        <f>IF(AND(申込書!$C$53&lt;&gt;"▼プルダウンより選択してください",申込書!$C$53&lt;&gt;"",申込書!$K$22&lt;&gt;"YYYY/MM/DD",$G454&lt;&gt;""),申込書!$K$22,"")</f>
        <v/>
      </c>
      <c r="BP454" s="369" t="str">
        <f>IF(BO454="","",IF(INDEX('コンテンツ＆備考マスタ'!$H:$J,MATCH(学校情報!BO$3,'コンテンツ＆備考マスタ'!$H:$H,0),3)="●",IF(AND(BO454&lt;&gt;"",ISNUMBER(申込書!$AC$22)=TRUE,申込書!$C$53&lt;&gt;"▼プルダウンより選択してください",申込書!$C$53&lt;&gt;""),申込書!$AC$22,""),"-"))</f>
        <v/>
      </c>
      <c r="BQ454" s="369"/>
      <c r="BR454" s="369"/>
      <c r="BS454" s="370" t="str">
        <f>IF(AND(申込書!$C$53&lt;&gt;"▼プルダウンより選択してください",申込書!$C$53&lt;&gt;"",$G454&lt;&gt;"",申込書!$V$53="特定学年のみ"),"申し込みする","")</f>
        <v/>
      </c>
      <c r="BT454" s="371"/>
      <c r="BU454" s="372"/>
      <c r="BV454" s="373" t="str">
        <f>IF(AND(申込書!$C$54&lt;&gt;"▼プルダウンより選択してください",申込書!$C$54&lt;&gt;"",申込書!$K$22&lt;&gt;"YYYY/MM/DD",$G454&lt;&gt;""),申込書!$K$22,"")</f>
        <v/>
      </c>
      <c r="BW454" s="369" t="str">
        <f>IF(BV454="","",IF(INDEX('コンテンツ＆備考マスタ'!$H:$J,MATCH(学校情報!BV$3,'コンテンツ＆備考マスタ'!$H:$H,0),3)="●",IF(AND(BV454&lt;&gt;"",ISNUMBER(申込書!$AC$22)=TRUE,申込書!$C$54&lt;&gt;"▼プルダウンより選択してください",申込書!$C$54&lt;&gt;""),申込書!$AC$22,""),"-"))</f>
        <v/>
      </c>
      <c r="BX454" s="369"/>
      <c r="BY454" s="369"/>
      <c r="BZ454" s="370" t="str">
        <f>IF(AND(申込書!$C$54&lt;&gt;"▼プルダウンより選択してください",申込書!$C$54&lt;&gt;"",$G454&lt;&gt;"",申込書!$V$54="特定学年のみ"),"申し込みする","")</f>
        <v/>
      </c>
      <c r="CA454" s="371"/>
      <c r="CB454" s="372"/>
      <c r="CC454" s="373" t="str">
        <f>IF(AND(申込書!$C$55&lt;&gt;"▼プルダウンより選択してください",申込書!$C$55&lt;&gt;"",申込書!$K$22&lt;&gt;"YYYY/MM/DD",$G454&lt;&gt;""),申込書!$K$22,"")</f>
        <v/>
      </c>
      <c r="CD454" s="369" t="str">
        <f>IF(CC454="","",IF(INDEX('コンテンツ＆備考マスタ'!$H:$J,MATCH(学校情報!CC$3,'コンテンツ＆備考マスタ'!$H:$H,0),3)="●",IF(AND(CC454&lt;&gt;"",ISNUMBER(申込書!$AC$22)=TRUE,申込書!$C$55&lt;&gt;"▼プルダウンより選択してください",申込書!$C$55&lt;&gt;""),申込書!$AC$22,""),"-"))</f>
        <v/>
      </c>
      <c r="CE454" s="369"/>
      <c r="CF454" s="369"/>
      <c r="CG454" s="370" t="str">
        <f>IF(AND(申込書!$C$55&lt;&gt;"▼プルダウンより選択してください",申込書!$C$55&lt;&gt;"",$G454&lt;&gt;"",申込書!$V$55="特定学年のみ"),"申し込みする","")</f>
        <v/>
      </c>
      <c r="CH454" s="371"/>
      <c r="CI454" s="372"/>
      <c r="CJ454" s="373" t="str">
        <f>IF(AND(申込書!$C$56&lt;&gt;"▼プルダウンより選択してください",申込書!$C$56&lt;&gt;"",申込書!$K$22&lt;&gt;"YYYY/MM/DD",$G454&lt;&gt;""),申込書!$K$22,"")</f>
        <v/>
      </c>
      <c r="CK454" s="369" t="str">
        <f>IF(CJ454="","",IF(INDEX('コンテンツ＆備考マスタ'!$H:$J,MATCH(学校情報!CJ$3,'コンテンツ＆備考マスタ'!$H:$H,0),3)="●",IF(AND(CJ454&lt;&gt;"",ISNUMBER(申込書!$AC$22)=TRUE,申込書!$C$56&lt;&gt;"▼プルダウンより選択してください",申込書!$C$56&lt;&gt;""),申込書!$AC$22,""),"-"))</f>
        <v/>
      </c>
      <c r="CL454" s="369"/>
      <c r="CM454" s="369"/>
      <c r="CN454" s="370" t="str">
        <f>IF(AND(申込書!$C$56&lt;&gt;"▼プルダウンより選択してください",申込書!$C$56&lt;&gt;"",$G454&lt;&gt;"",申込書!$V$56="特定学年のみ"),"申し込みする","")</f>
        <v/>
      </c>
      <c r="CO454" s="371"/>
      <c r="CP454" s="372"/>
      <c r="CQ454" s="373" t="str">
        <f>IF(AND(申込書!$C$57&lt;&gt;"▼プルダウンより選択してください",申込書!$C$57&lt;&gt;"",申込書!$K$22&lt;&gt;"YYYY/MM/DD",$G454&lt;&gt;""),申込書!$K$22,"")</f>
        <v/>
      </c>
      <c r="CR454" s="369" t="str">
        <f>IF(CQ454="","",IF(INDEX('コンテンツ＆備考マスタ'!$H:$J,MATCH(学校情報!CQ$3,'コンテンツ＆備考マスタ'!$H:$H,0),3)="●",IF(AND(CQ454&lt;&gt;"",ISNUMBER(申込書!$AC$22)=TRUE,申込書!$C$57&lt;&gt;"▼プルダウンより選択してください",申込書!$C$57&lt;&gt;""),申込書!$AC$22,""),"-"))</f>
        <v/>
      </c>
      <c r="CS454" s="369"/>
      <c r="CT454" s="369"/>
      <c r="CU454" s="369" t="str">
        <f>IF(AND(申込書!$C$57&lt;&gt;"▼プルダウンより選択してください",申込書!$C$57&lt;&gt;"",$G454&lt;&gt;"",申込書!$V$57="特定学年のみ"),"申し込みする","")</f>
        <v/>
      </c>
      <c r="CV454" s="371"/>
      <c r="CW454" s="372"/>
      <c r="CX454" s="373" t="str">
        <f>IF(AND(申込書!$C$58&lt;&gt;"▼プルダウンより選択してください",申込書!$C$58&lt;&gt;"",申込書!$K$22&lt;&gt;"YYYY/MM/DD",$G454&lt;&gt;""),申込書!$K$22,"")</f>
        <v/>
      </c>
      <c r="CY454" s="369" t="str">
        <f>IF(CX454="","",IF(INDEX('コンテンツ＆備考マスタ'!$H:$J,MATCH(学校情報!CX$3,'コンテンツ＆備考マスタ'!$H:$H,0),3)="●",IF(AND(CX454&lt;&gt;"",ISNUMBER(申込書!$AC$22)=TRUE,申込書!$C$58&lt;&gt;"▼プルダウンより選択してください",申込書!$C$58&lt;&gt;""),申込書!$AC$22,""),"-"))</f>
        <v/>
      </c>
      <c r="CZ454" s="369"/>
      <c r="DA454" s="369"/>
      <c r="DB454" s="369" t="str">
        <f>IF(AND(申込書!$C$58&lt;&gt;"▼プルダウンより選択してください",申込書!$C$58&lt;&gt;"",$G454&lt;&gt;"",申込書!$V$58="特定学年のみ"),"申し込みする","")</f>
        <v/>
      </c>
      <c r="DC454" s="371"/>
      <c r="DD454" s="372"/>
      <c r="DE454" s="373" t="str">
        <f>IF(AND(申込書!$C$59&lt;&gt;"▼プルダウンより選択してください",申込書!$C$59&lt;&gt;"",申込書!$K$22&lt;&gt;"YYYY/MM/DD",$G454&lt;&gt;""),申込書!$K$22,"")</f>
        <v/>
      </c>
      <c r="DF454" s="369" t="str">
        <f>IF(DE454="","",IF(INDEX('コンテンツ＆備考マスタ'!$H:$J,MATCH(学校情報!DE$3,'コンテンツ＆備考マスタ'!$H:$H,0),3)="●",IF(AND(DE454&lt;&gt;"",ISNUMBER(申込書!$AC$22)=TRUE,申込書!$C$59&lt;&gt;"▼プルダウンより選択してください",申込書!$C$59&lt;&gt;""),申込書!$AC$22,""),"-"))</f>
        <v/>
      </c>
      <c r="DG454" s="369"/>
      <c r="DH454" s="369"/>
      <c r="DI454" s="369" t="str">
        <f>IF(AND(申込書!$C$59&lt;&gt;"▼プルダウンより選択してください",申込書!$C$59&lt;&gt;"",$G454&lt;&gt;"",申込書!$V$59="特定学年のみ"),"申し込みする","")</f>
        <v/>
      </c>
      <c r="DJ454" s="371"/>
      <c r="DK454" s="372"/>
      <c r="DL454" s="373" t="str">
        <f>IF(AND(申込書!$C$60&lt;&gt;"▼プルダウンより選択してください",申込書!$C$60&lt;&gt;"",申込書!$K$22&lt;&gt;"YYYY/MM/DD",$G454&lt;&gt;""),申込書!$K$22,"")</f>
        <v/>
      </c>
      <c r="DM454" s="369" t="str">
        <f>IF(DL454="","",IF(INDEX('コンテンツ＆備考マスタ'!$H:$J,MATCH(学校情報!DL$3,'コンテンツ＆備考マスタ'!$H:$H,0),3)="●",IF(AND(DL454&lt;&gt;"",ISNUMBER(申込書!$AC$22)=TRUE,申込書!$C$60&lt;&gt;"▼プルダウンより選択してください",申込書!$C$60&lt;&gt;""),申込書!$AC$22,""),"-"))</f>
        <v/>
      </c>
      <c r="DN454" s="369"/>
      <c r="DO454" s="369"/>
      <c r="DP454" s="369" t="str">
        <f>IF(AND(申込書!$C$60&lt;&gt;"▼プルダウンより選択してください",申込書!$C$60&lt;&gt;"",$G454&lt;&gt;"",申込書!$V$60="特定学年のみ"),"申し込みする","")</f>
        <v/>
      </c>
      <c r="DQ454" s="371"/>
      <c r="DR454" s="372"/>
      <c r="DS454" s="373" t="str">
        <f>IF(AND(申込書!$C$61&lt;&gt;"▼プルダウンより選択してください",申込書!$C$61&lt;&gt;"",申込書!$K$22&lt;&gt;"YYYY/MM/DD",$G454&lt;&gt;""),申込書!$K$22,"")</f>
        <v/>
      </c>
      <c r="DT454" s="369" t="str">
        <f>IF(DS454="","",IF(INDEX('コンテンツ＆備考マスタ'!$H:$J,MATCH(学校情報!DS$3,'コンテンツ＆備考マスタ'!$H:$H,0),3)="●",IF(AND(DS454&lt;&gt;"",ISNUMBER(申込書!$AC$22)=TRUE,申込書!$C$61&lt;&gt;"▼プルダウンより選択してください",申込書!$C$61&lt;&gt;""),申込書!$AC$22,""),"-"))</f>
        <v/>
      </c>
      <c r="DU454" s="369"/>
      <c r="DV454" s="369"/>
      <c r="DW454" s="369" t="str">
        <f>IF(AND(申込書!$C$61&lt;&gt;"▼プルダウンより選択してください",申込書!$C$61&lt;&gt;"",$G454&lt;&gt;"",申込書!$V$61="特定学年のみ"),"申し込みする","")</f>
        <v/>
      </c>
      <c r="DX454" s="371"/>
      <c r="DY454" s="372"/>
      <c r="DZ454" s="373" t="str">
        <f>IF(AND(申込書!$C$62&lt;&gt;"▼プルダウンより選択してください",申込書!$C$62&lt;&gt;"",申込書!$K$22&lt;&gt;"YYYY/MM/DD",$G454&lt;&gt;""),申込書!$K$22,"")</f>
        <v/>
      </c>
      <c r="EA454" s="369" t="str">
        <f>IF(DZ454="","",IF(INDEX('コンテンツ＆備考マスタ'!$H:$J,MATCH(学校情報!DZ$3,'コンテンツ＆備考マスタ'!$H:$H,0),3)="●",IF(AND(DZ454&lt;&gt;"",ISNUMBER(申込書!$AC$22)=TRUE,申込書!$C$62&lt;&gt;"▼プルダウンより選択してください",申込書!$C$62&lt;&gt;""),申込書!$AC$22,""),"-"))</f>
        <v/>
      </c>
      <c r="EB454" s="369"/>
      <c r="EC454" s="369"/>
      <c r="ED454" s="370" t="str">
        <f>IF(AND(申込書!$C$62&lt;&gt;"▼プルダウンより選択してください",申込書!$C$62&lt;&gt;"",$G454&lt;&gt;"",申込書!$V$62="特定学年のみ"),"申し込みする","")</f>
        <v/>
      </c>
      <c r="EE454" s="371"/>
      <c r="EF454" s="372"/>
      <c r="EG454" s="373" t="str">
        <f>IF(AND(申込書!$C$63&lt;&gt;"▼プルダウンより選択してください",申込書!$C$63&lt;&gt;"",申込書!$K$22&lt;&gt;"YYYY/MM/DD",$G454&lt;&gt;""),申込書!$K$22,"")</f>
        <v/>
      </c>
      <c r="EH454" s="369" t="str">
        <f>IF(EG454="","",IF(INDEX('コンテンツ＆備考マスタ'!$H:$J,MATCH(学校情報!EG$3,'コンテンツ＆備考マスタ'!$H:$H,0),3)="●",IF(AND(EG454&lt;&gt;"",ISNUMBER(申込書!$AC$22)=TRUE,申込書!$C$63&lt;&gt;"▼プルダウンより選択してください",申込書!$C$63&lt;&gt;""),申込書!$AC$22,""),"-"))</f>
        <v/>
      </c>
      <c r="EI454" s="369"/>
      <c r="EJ454" s="369"/>
      <c r="EK454" s="370" t="str">
        <f>IF(AND(申込書!$C$63&lt;&gt;"▼プルダウンより選択してください",申込書!$C$63&lt;&gt;"",$G454&lt;&gt;"",申込書!$V$63="特定学年のみ"),"申し込みする","")</f>
        <v/>
      </c>
      <c r="EL454" s="371"/>
      <c r="EM454" s="372"/>
      <c r="EN454" s="373" t="str">
        <f>IF(AND(申込書!$C$64&lt;&gt;"▼プルダウンより選択してください",申込書!$C$64&lt;&gt;"",申込書!$K$22&lt;&gt;"YYYY/MM/DD",$G454&lt;&gt;""),申込書!$K$22,"")</f>
        <v/>
      </c>
      <c r="EO454" s="369" t="str">
        <f>IF(EN454="","",IF(INDEX('コンテンツ＆備考マスタ'!$H:$J,MATCH(学校情報!EN$3,'コンテンツ＆備考マスタ'!$H:$H,0),3)="●",IF(AND(EN454&lt;&gt;"",ISNUMBER(申込書!$AC$22)=TRUE,申込書!$C$64&lt;&gt;"▼プルダウンより選択してください",申込書!$C$64&lt;&gt;""),申込書!$AC$22,""),"-"))</f>
        <v/>
      </c>
      <c r="EP454" s="369"/>
      <c r="EQ454" s="369"/>
      <c r="ER454" s="370" t="str">
        <f>IF(AND(申込書!$C$64&lt;&gt;"▼プルダウンより選択してください",申込書!$C$64&lt;&gt;"",$G454&lt;&gt;"",申込書!$V$64="特定学年のみ"),"申し込みする","")</f>
        <v/>
      </c>
      <c r="ES454" s="371"/>
      <c r="ET454" s="372"/>
      <c r="EU454" s="373" t="str">
        <f>IF(AND(申込書!$C$65&lt;&gt;"▼プルダウンより選択してください",申込書!$C$65&lt;&gt;"",申込書!$K$22&lt;&gt;"YYYY/MM/DD",$G454&lt;&gt;""),申込書!$K$22,"")</f>
        <v/>
      </c>
      <c r="EV454" s="369" t="str">
        <f>IF(EU454="","",IF(INDEX('コンテンツ＆備考マスタ'!$H:$J,MATCH(学校情報!EU$3,'コンテンツ＆備考マスタ'!$H:$H,0),3)="●",IF(AND(EU454&lt;&gt;"",ISNUMBER(申込書!$AC$22)=TRUE,申込書!$C$65&lt;&gt;"▼プルダウンより選択してください",申込書!$C$65&lt;&gt;""),申込書!$AC$22,""),"-"))</f>
        <v/>
      </c>
      <c r="EW454" s="369"/>
      <c r="EX454" s="369"/>
      <c r="EY454" s="370" t="str">
        <f>IF(AND(申込書!$C$65&lt;&gt;"▼プルダウンより選択してください",申込書!$C$65&lt;&gt;"",$G454&lt;&gt;"",申込書!$V$65="特定学年のみ"),"申し込みする","")</f>
        <v/>
      </c>
      <c r="EZ454" s="371"/>
      <c r="FA454" s="372"/>
      <c r="FB454" s="373" t="str">
        <f>IF(AND(申込書!$C$66&lt;&gt;"▼プルダウンより選択してください",申込書!$C$66&lt;&gt;"",申込書!$K$22&lt;&gt;"YYYY/MM/DD",$G454&lt;&gt;""),申込書!$K$22,"")</f>
        <v/>
      </c>
      <c r="FC454" s="369" t="str">
        <f>IF(FB454="","",IF(INDEX('コンテンツ＆備考マスタ'!$H:$J,MATCH(学校情報!FB$3,'コンテンツ＆備考マスタ'!$H:$H,0),3)="●",IF(AND(FB454&lt;&gt;"",ISNUMBER(申込書!$AC$22)=TRUE,申込書!$C$66&lt;&gt;"▼プルダウンより選択してください",申込書!$C$66&lt;&gt;""),申込書!$AC$22,""),"-"))</f>
        <v/>
      </c>
      <c r="FD454" s="369"/>
      <c r="FE454" s="369"/>
      <c r="FF454" s="370" t="str">
        <f>IF(AND(申込書!$C$66&lt;&gt;"▼プルダウンより選択してください",申込書!$C$66&lt;&gt;"",$G454&lt;&gt;"",申込書!$V$66="特定学年のみ"),"申し込みする","")</f>
        <v/>
      </c>
      <c r="FG454" s="371"/>
      <c r="FH454" s="372"/>
      <c r="FI454" s="373" t="str">
        <f>IF(AND(申込書!$C$67&lt;&gt;"▼プルダウンより選択してください",申込書!$C$67&lt;&gt;"",申込書!$K$22&lt;&gt;"YYYY/MM/DD",$G454&lt;&gt;""),申込書!$K$22,"")</f>
        <v/>
      </c>
      <c r="FJ454" s="369" t="str">
        <f>IF(FI454="","",IF(INDEX('コンテンツ＆備考マスタ'!$H:$J,MATCH(学校情報!FI$3,'コンテンツ＆備考マスタ'!$H:$H,0),3)="●",IF(AND(FI454&lt;&gt;"",ISNUMBER(申込書!$AC$22)=TRUE,申込書!$C$67&lt;&gt;"▼プルダウンより選択してください",申込書!$C$67&lt;&gt;""),申込書!$AC$22,""),"-"))</f>
        <v/>
      </c>
      <c r="FK454" s="369"/>
      <c r="FL454" s="369"/>
      <c r="FM454" s="370" t="str">
        <f>IF(AND(申込書!$C$67&lt;&gt;"▼プルダウンより選択してください",申込書!$C$67&lt;&gt;"",$G454&lt;&gt;"",申込書!$V$67="特定学年のみ"),"申し込みする","")</f>
        <v/>
      </c>
      <c r="FN454" s="371"/>
      <c r="FO454" s="372"/>
      <c r="FP454" s="373" t="str">
        <f>IF(AND(申込書!$C$68&lt;&gt;"▼プルダウンより選択してください",申込書!$C$68&lt;&gt;"",申込書!$K$22&lt;&gt;"YYYY/MM/DD",$G454&lt;&gt;""),申込書!$K$22,"")</f>
        <v/>
      </c>
      <c r="FQ454" s="369" t="str">
        <f>IF(FP454="","",IF(INDEX('コンテンツ＆備考マスタ'!$H:$J,MATCH(学校情報!FP$3,'コンテンツ＆備考マスタ'!$H:$H,0),3)="●",IF(AND(FP454&lt;&gt;"",ISNUMBER(申込書!$AC$22)=TRUE,申込書!$C$68&lt;&gt;"▼プルダウンより選択してください",申込書!$C$68&lt;&gt;""),申込書!$AC$22,""),"-"))</f>
        <v/>
      </c>
      <c r="FR454" s="369"/>
      <c r="FS454" s="369"/>
      <c r="FT454" s="370" t="str">
        <f>IF(AND(申込書!$C$68&lt;&gt;"▼プルダウンより選択してください",申込書!$C$68&lt;&gt;"",$G454&lt;&gt;"",申込書!$V$68="特定学年のみ"),"申し込みする","")</f>
        <v/>
      </c>
      <c r="FU454" s="371"/>
      <c r="FV454" s="372"/>
      <c r="FW454" s="373" t="str">
        <f>IF(AND(申込書!$C$69&lt;&gt;"▼プルダウンより選択してください",申込書!$C$69&lt;&gt;"",申込書!$K$22&lt;&gt;"YYYY/MM/DD",$G454&lt;&gt;""),申込書!$K$22,"")</f>
        <v/>
      </c>
      <c r="FX454" s="369" t="str">
        <f>IF(FW454="","",IF(INDEX('コンテンツ＆備考マスタ'!$H:$J,MATCH(学校情報!FW$3,'コンテンツ＆備考マスタ'!$H:$H,0),3)="●",IF(AND(FW454&lt;&gt;"",ISNUMBER(申込書!$AC$22)=TRUE,申込書!$C$69&lt;&gt;"▼プルダウンより選択してください",申込書!$C$69&lt;&gt;""),申込書!$AC$22,""),"-"))</f>
        <v/>
      </c>
      <c r="FY454" s="369"/>
      <c r="FZ454" s="369"/>
      <c r="GA454" s="370" t="str">
        <f>IF(AND(申込書!$C$69&lt;&gt;"▼プルダウンより選択してください",申込書!$C$69&lt;&gt;"",$G454&lt;&gt;"",申込書!$V$69="特定学年のみ"),"申し込みする","")</f>
        <v/>
      </c>
      <c r="GB454" s="371"/>
      <c r="GC454" s="372"/>
      <c r="GD454" s="373" t="str">
        <f>IF(AND(申込書!$C$70&lt;&gt;"▼プルダウンより選択してください",申込書!$C$70&lt;&gt;"",申込書!$K$22&lt;&gt;"YYYY/MM/DD",$G454&lt;&gt;""),申込書!$K$22,"")</f>
        <v/>
      </c>
      <c r="GE454" s="369" t="str">
        <f>IF(GD454="","",IF(INDEX('コンテンツ＆備考マスタ'!$H:$J,MATCH(学校情報!GD$3,'コンテンツ＆備考マスタ'!$H:$H,0),3)="●",IF(AND(GD454&lt;&gt;"",ISNUMBER(申込書!$AC$22)=TRUE,申込書!$C$70&lt;&gt;"▼プルダウンより選択してください",申込書!$C$70&lt;&gt;""),申込書!$AC$22,""),"-"))</f>
        <v/>
      </c>
      <c r="GF454" s="369"/>
      <c r="GG454" s="369"/>
      <c r="GH454" s="370" t="str">
        <f>IF(AND(申込書!$C$70&lt;&gt;"▼プルダウンより選択してください",申込書!$C$70&lt;&gt;"",$G454&lt;&gt;"",申込書!$V$70="特定学年のみ"),"申し込みする","")</f>
        <v/>
      </c>
      <c r="GI454" s="371"/>
      <c r="GJ454" s="372"/>
      <c r="GK454" s="373" t="str">
        <f>IF(AND(申込書!$C$71&lt;&gt;"▼プルダウンより選択してください",申込書!$C$71&lt;&gt;"",申込書!$K$22&lt;&gt;"YYYY/MM/DD",$G454&lt;&gt;""),申込書!$K$22,"")</f>
        <v/>
      </c>
      <c r="GL454" s="369" t="str">
        <f>IF(GK454="","",IF(INDEX('コンテンツ＆備考マスタ'!$H:$J,MATCH(学校情報!GK$3,'コンテンツ＆備考マスタ'!$H:$H,0),3)="●",IF(AND(GK454&lt;&gt;"",ISNUMBER(申込書!$AC$22)=TRUE,申込書!$C$71&lt;&gt;"▼プルダウンより選択してください",申込書!$C$71&lt;&gt;""),申込書!$AC$22,""),"-"))</f>
        <v/>
      </c>
      <c r="GM454" s="369"/>
      <c r="GN454" s="369"/>
      <c r="GO454" s="370" t="str">
        <f>IF(AND(申込書!$C$71&lt;&gt;"▼プルダウンより選択してください",申込書!$C$71&lt;&gt;"",$G454&lt;&gt;"",申込書!$V$71="特定学年のみ"),"申し込みする","")</f>
        <v/>
      </c>
      <c r="GP454" s="371"/>
      <c r="GQ454" s="372"/>
      <c r="GR454" s="373" t="str">
        <f>IF(AND(申込書!$C$72&lt;&gt;"▼プルダウンより選択してください",申込書!$C$72&lt;&gt;"",申込書!$K$22&lt;&gt;"YYYY/MM/DD",$G454&lt;&gt;""),申込書!$K$22,"")</f>
        <v/>
      </c>
      <c r="GS454" s="369" t="str">
        <f>IF(GR454="","",IF(INDEX('コンテンツ＆備考マスタ'!$H:$J,MATCH(学校情報!GR$3,'コンテンツ＆備考マスタ'!$H:$H,0),3)="●",IF(AND(GR454&lt;&gt;"",ISNUMBER(申込書!$AC$22)=TRUE,申込書!$C$72&lt;&gt;"▼プルダウンより選択してください",申込書!$C$72&lt;&gt;""),申込書!$AC$22,""),"-"))</f>
        <v/>
      </c>
      <c r="GT454" s="369"/>
      <c r="GU454" s="369"/>
      <c r="GV454" s="370" t="str">
        <f>IF(AND(申込書!$C$72&lt;&gt;"▼プルダウンより選択してください",申込書!$C$72&lt;&gt;"",$G454&lt;&gt;"",申込書!$V$72="特定学年のみ"),"申し込みする","")</f>
        <v/>
      </c>
      <c r="GW454" s="371"/>
      <c r="GX454" s="372"/>
      <c r="GY454" s="373" t="str">
        <f>IF(AND(申込書!$C$73&lt;&gt;"▼プルダウンより選択してください",申込書!$C$73&lt;&gt;"",申込書!$K$22&lt;&gt;"YYYY/MM/DD",$G454&lt;&gt;""),申込書!$K$22,"")</f>
        <v/>
      </c>
      <c r="GZ454" s="369" t="str">
        <f>IF(GY454="","",IF(INDEX('コンテンツ＆備考マスタ'!$H:$J,MATCH(学校情報!GY$3,'コンテンツ＆備考マスタ'!$H:$H,0),3)="●",IF(AND(GY454&lt;&gt;"",ISNUMBER(申込書!$AC$22)=TRUE,申込書!$C$73&lt;&gt;"▼プルダウンより選択してください",申込書!$C$73&lt;&gt;""),申込書!$AC$22,""),"-"))</f>
        <v/>
      </c>
      <c r="HA454" s="369"/>
      <c r="HB454" s="369"/>
      <c r="HC454" s="370" t="str">
        <f>IF(AND(申込書!$C$73&lt;&gt;"▼プルダウンより選択してください",申込書!$C$73&lt;&gt;"",$G454&lt;&gt;"",申込書!$V$73="特定学年のみ"),"申し込みする","")</f>
        <v/>
      </c>
      <c r="HD454" s="371"/>
      <c r="HE454" s="372"/>
      <c r="HF454" s="373" t="str">
        <f>IF(AND(申込書!$C$74&lt;&gt;"▼プルダウンより選択してください",申込書!$C$74&lt;&gt;"",申込書!$K$22&lt;&gt;"YYYY/MM/DD",$G454&lt;&gt;""),申込書!$K$22,"")</f>
        <v/>
      </c>
      <c r="HG454" s="369" t="str">
        <f>IF(HF454="","",IF(INDEX('コンテンツ＆備考マスタ'!$H:$J,MATCH(学校情報!HF$3,'コンテンツ＆備考マスタ'!$H:$H,0),3)="●",IF(AND(HF454&lt;&gt;"",ISNUMBER(申込書!$AC$22)=TRUE,申込書!$C$74&lt;&gt;"▼プルダウンより選択してください",申込書!$C$74&lt;&gt;""),申込書!$AC$22,""),"-"))</f>
        <v/>
      </c>
      <c r="HH454" s="369"/>
      <c r="HI454" s="369"/>
      <c r="HJ454" s="370" t="str">
        <f>IF(AND(申込書!$C$74&lt;&gt;"▼プルダウンより選択してください",申込書!$C$74&lt;&gt;"",$G454&lt;&gt;"",申込書!$V$74="特定学年のみ"),"申し込みする","")</f>
        <v/>
      </c>
      <c r="HK454" s="371"/>
      <c r="HL454" s="372"/>
      <c r="HM454" s="373" t="str">
        <f>IF(AND(申込書!$C$75&lt;&gt;"▼プルダウンより選択してください",申込書!$C$75&lt;&gt;"",申込書!$K$22&lt;&gt;"YYYY/MM/DD",$G454&lt;&gt;""),申込書!$K$22,"")</f>
        <v/>
      </c>
      <c r="HN454" s="369" t="str">
        <f>IF(HM454="","",IF(INDEX('コンテンツ＆備考マスタ'!$H:$J,MATCH(学校情報!HM$3,'コンテンツ＆備考マスタ'!$H:$H,0),3)="●",IF(AND(HM454&lt;&gt;"",ISNUMBER(申込書!$AC$22)=TRUE,申込書!$C$75&lt;&gt;"▼プルダウンより選択してください",申込書!$C$75&lt;&gt;""),申込書!$AC$22,""),"-"))</f>
        <v/>
      </c>
      <c r="HO454" s="369"/>
      <c r="HP454" s="369"/>
      <c r="HQ454" s="370" t="str">
        <f>IF(AND(申込書!$C$75&lt;&gt;"▼プルダウンより選択してください",申込書!$C$75&lt;&gt;"",$G454&lt;&gt;"",申込書!$V$75="特定学年のみ"),"申し込みする","")</f>
        <v/>
      </c>
      <c r="HR454" s="371"/>
      <c r="HS454" s="371"/>
      <c r="HT454" s="374" t="str">
        <f>IF(AND(申込書!$C$76&lt;&gt;"▼プルダウンより選択してください",申込書!$C$76&lt;&gt;"",申込書!$K$22&lt;&gt;"YYYY/MM/DD",$G454&lt;&gt;""),申込書!$K$22,"")</f>
        <v/>
      </c>
      <c r="HU454" s="369" t="str">
        <f>IF(HT454="","",IF(INDEX('コンテンツ＆備考マスタ'!$H:$J,MATCH(学校情報!HT$3,'コンテンツ＆備考マスタ'!$H:$H,0),3)="●",IF(AND(HT454&lt;&gt;"",ISNUMBER(申込書!$AC$22)=TRUE,申込書!$C$76&lt;&gt;"▼プルダウンより選択してください",申込書!$C$76&lt;&gt;""),申込書!$AC$22,""),"-"))</f>
        <v/>
      </c>
      <c r="HV454" s="369"/>
      <c r="HW454" s="369"/>
      <c r="HX454" s="370" t="str">
        <f>IF(AND(申込書!$C$76&lt;&gt;"▼プルダウンより選択してください",申込書!$C$76&lt;&gt;"",$G454&lt;&gt;"",申込書!$V$76="特定学年のみ"),"申し込みする","")</f>
        <v/>
      </c>
      <c r="HY454" s="371"/>
      <c r="HZ454" s="372"/>
      <c r="IA454" s="69"/>
    </row>
    <row r="455" spans="2:235" ht="26.85" hidden="1" customHeight="1" outlineLevel="1">
      <c r="B455" s="365">
        <f t="shared" ref="B455:B505" si="21">ROW()-5</f>
        <v>450</v>
      </c>
      <c r="C455" s="55"/>
      <c r="D455" s="56"/>
      <c r="E455" s="154"/>
      <c r="F455" s="57"/>
      <c r="G455" s="58"/>
      <c r="H455" s="59"/>
      <c r="I455" s="60"/>
      <c r="J455" s="61"/>
      <c r="K455" s="366" t="str">
        <f t="shared" ref="K455:K505" si="22">IF(AND(OR($C455="既存環境あり",$C455="既存環境あり（住所変更）"),$G455&lt;&gt;""),"現設定を継続する",IF(AND($C455="既存環境なし",$G455&lt;&gt;""),"選択してください",""))</f>
        <v/>
      </c>
      <c r="L455" s="62"/>
      <c r="M455" s="322"/>
      <c r="N455" s="63"/>
      <c r="O455" s="64"/>
      <c r="P455" s="367" t="str">
        <f t="shared" ref="P455:P505" si="23">IF(AND(OR($C455="既存環境あり",$C455="既存環境あり（住所変更）"),$G455&lt;&gt;""),"現設定を継続する",IF(AND($C455="既存環境なし",$G455&lt;&gt;""),"選択してください",""))</f>
        <v/>
      </c>
      <c r="Q455" s="65"/>
      <c r="R455" s="66"/>
      <c r="S455" s="67"/>
      <c r="T455" s="68"/>
      <c r="U455" s="68"/>
      <c r="V455" s="68"/>
      <c r="W455" s="66"/>
      <c r="X455" s="281"/>
      <c r="Y455" s="368" t="str">
        <f>IF(AND(申込書!$C$47&lt;&gt;"▼プルダウンより選択してください",申込書!$C$47&lt;&gt;"",申込書!$K$22&lt;&gt;"YYYY/MM/DD",$G455&lt;&gt;""),申込書!$K$22,"")</f>
        <v/>
      </c>
      <c r="Z455" s="369" t="str">
        <f>IF(Y455="","",IF(INDEX('コンテンツ＆備考マスタ'!$H:$J,MATCH(学校情報!Y$3,'コンテンツ＆備考マスタ'!$H:$H,0),3)="●",IF(AND(Y455&lt;&gt;"",ISNUMBER(申込書!$AC$22)=TRUE,申込書!$C$47&lt;&gt;"▼プルダウンより選択してください",申込書!$C$47&lt;&gt;""),申込書!$AC$22,""),"-"))</f>
        <v/>
      </c>
      <c r="AA455" s="369"/>
      <c r="AB455" s="369"/>
      <c r="AC455" s="370" t="str">
        <f>IF(AND(申込書!$C$47&lt;&gt;"▼プルダウンより選択してください",申込書!$C$47&lt;&gt;"",$G455&lt;&gt;"",申込書!$V$47="特定学年のみ"),"申し込みする","")</f>
        <v/>
      </c>
      <c r="AD455" s="371"/>
      <c r="AE455" s="372"/>
      <c r="AF455" s="373" t="str">
        <f>IF(AND(申込書!$C$48&lt;&gt;"▼プルダウンより選択してください",申込書!$C$48&lt;&gt;"",申込書!$K$22&lt;&gt;"YYYY/MM/DD",$G455&lt;&gt;""),申込書!$K$22,"")</f>
        <v/>
      </c>
      <c r="AG455" s="369" t="str">
        <f>IF(AF455="","",IF(INDEX('コンテンツ＆備考マスタ'!$H:$J,MATCH(学校情報!AF$3,'コンテンツ＆備考マスタ'!$H:$H,0),3)="●",IF(AND(AF455&lt;&gt;"",ISNUMBER(申込書!$AC$22)=TRUE,申込書!$C$48&lt;&gt;"▼プルダウンより選択してください",申込書!$C$48&lt;&gt;""),申込書!$AC$22,""),"-"))</f>
        <v/>
      </c>
      <c r="AH455" s="369"/>
      <c r="AI455" s="369"/>
      <c r="AJ455" s="370" t="str">
        <f>IF(AND(申込書!$C$48&lt;&gt;"▼プルダウンより選択してください",申込書!$C$48&lt;&gt;"",$G455&lt;&gt;"",申込書!$V$48="特定学年のみ"),"申し込みする","")</f>
        <v/>
      </c>
      <c r="AK455" s="371"/>
      <c r="AL455" s="372"/>
      <c r="AM455" s="373" t="str">
        <f>IF(AND(申込書!$C$49&lt;&gt;"▼プルダウンより選択してください",申込書!$C$49&lt;&gt;"",申込書!$K$22&lt;&gt;"YYYY/MM/DD",$G455&lt;&gt;""),申込書!$K$22,"")</f>
        <v/>
      </c>
      <c r="AN455" s="369" t="str">
        <f>IF(AM455="","",IF(INDEX('コンテンツ＆備考マスタ'!$H:$J,MATCH(学校情報!AM$3,'コンテンツ＆備考マスタ'!$H:$H,0),3)="●",IF(AND(AM455&lt;&gt;"",ISNUMBER(申込書!$AC$22)=TRUE,申込書!$C$49&lt;&gt;"▼プルダウンより選択してください",申込書!$C$49&lt;&gt;""),申込書!$AC$22,""),"-"))</f>
        <v/>
      </c>
      <c r="AO455" s="369"/>
      <c r="AP455" s="369"/>
      <c r="AQ455" s="370" t="str">
        <f>IF(AND(申込書!$C$49&lt;&gt;"▼プルダウンより選択してください",申込書!$C$49&lt;&gt;"",$G455&lt;&gt;"",申込書!$V$49="特定学年のみ"),"申し込みする","")</f>
        <v/>
      </c>
      <c r="AR455" s="371"/>
      <c r="AS455" s="372"/>
      <c r="AT455" s="373" t="str">
        <f>IF(AND(申込書!$C$50&lt;&gt;"▼プルダウンより選択してください",申込書!$C$50&lt;&gt;"",申込書!$K$22&lt;&gt;"YYYY/MM/DD",$G455&lt;&gt;""),申込書!$K$22,"")</f>
        <v/>
      </c>
      <c r="AU455" s="369" t="str">
        <f>IF(AT455="","",IF(INDEX('コンテンツ＆備考マスタ'!$H:$J,MATCH(学校情報!AT$3,'コンテンツ＆備考マスタ'!$H:$H,0),3)="●",IF(AND(AT455&lt;&gt;"",ISNUMBER(申込書!$AC$22)=TRUE,申込書!$C$50&lt;&gt;"▼プルダウンより選択してください",申込書!$C$50&lt;&gt;""),申込書!$AC$22,""),"-"))</f>
        <v/>
      </c>
      <c r="AV455" s="369"/>
      <c r="AW455" s="369"/>
      <c r="AX455" s="370" t="str">
        <f>IF(AND(申込書!$C$50&lt;&gt;"▼プルダウンより選択してください",申込書!$C$50&lt;&gt;"",$G455&lt;&gt;"",申込書!$V$50="特定学年のみ"),"申し込みする","")</f>
        <v/>
      </c>
      <c r="AY455" s="371"/>
      <c r="AZ455" s="372"/>
      <c r="BA455" s="373" t="str">
        <f>IF(AND(申込書!$C$51&lt;&gt;"▼プルダウンより選択してください",申込書!$C$51&lt;&gt;"",申込書!$K$22&lt;&gt;"YYYY/MM/DD",$G455&lt;&gt;""),申込書!$K$22,"")</f>
        <v/>
      </c>
      <c r="BB455" s="369" t="str">
        <f>IF(BA455="","",IF(INDEX('コンテンツ＆備考マスタ'!$H:$J,MATCH(学校情報!BA$3,'コンテンツ＆備考マスタ'!$H:$H,0),3)="●",IF(AND(BA455&lt;&gt;"",ISNUMBER(申込書!$AC$22)=TRUE,申込書!$C$51&lt;&gt;"▼プルダウンより選択してください",申込書!$C$51&lt;&gt;""),申込書!$AC$22,""),"-"))</f>
        <v/>
      </c>
      <c r="BC455" s="369"/>
      <c r="BD455" s="369"/>
      <c r="BE455" s="370" t="str">
        <f>IF(AND(申込書!$C$51&lt;&gt;"▼プルダウンより選択してください",申込書!$C$51&lt;&gt;"",$G455&lt;&gt;"",申込書!$V$51="特定学年のみ"),"申し込みする","")</f>
        <v/>
      </c>
      <c r="BF455" s="371"/>
      <c r="BG455" s="372"/>
      <c r="BH455" s="373" t="str">
        <f>IF(AND(申込書!$C$52&lt;&gt;"▼プルダウンより選択してください",申込書!$C$52&lt;&gt;"",申込書!$K$22&lt;&gt;"YYYY/MM/DD",$G455&lt;&gt;""),申込書!$K$22,"")</f>
        <v/>
      </c>
      <c r="BI455" s="369" t="str">
        <f>IF(BH455="","",IF(INDEX('コンテンツ＆備考マスタ'!$H:$J,MATCH(学校情報!BH$3,'コンテンツ＆備考マスタ'!$H:$H,0),3)="●",IF(AND(BH455&lt;&gt;"",ISNUMBER(申込書!$AC$22)=TRUE,申込書!$C$52&lt;&gt;"▼プルダウンより選択してください",申込書!$C$52&lt;&gt;""),申込書!$AC$22,""),"-"))</f>
        <v/>
      </c>
      <c r="BJ455" s="369"/>
      <c r="BK455" s="369"/>
      <c r="BL455" s="370" t="str">
        <f>IF(AND(申込書!$C$52&lt;&gt;"▼プルダウンより選択してください",申込書!$C$52&lt;&gt;"",$G455&lt;&gt;"",申込書!$V$52="特定学年のみ"),"申し込みする","")</f>
        <v/>
      </c>
      <c r="BM455" s="371"/>
      <c r="BN455" s="372"/>
      <c r="BO455" s="373" t="str">
        <f>IF(AND(申込書!$C$53&lt;&gt;"▼プルダウンより選択してください",申込書!$C$53&lt;&gt;"",申込書!$K$22&lt;&gt;"YYYY/MM/DD",$G455&lt;&gt;""),申込書!$K$22,"")</f>
        <v/>
      </c>
      <c r="BP455" s="369" t="str">
        <f>IF(BO455="","",IF(INDEX('コンテンツ＆備考マスタ'!$H:$J,MATCH(学校情報!BO$3,'コンテンツ＆備考マスタ'!$H:$H,0),3)="●",IF(AND(BO455&lt;&gt;"",ISNUMBER(申込書!$AC$22)=TRUE,申込書!$C$53&lt;&gt;"▼プルダウンより選択してください",申込書!$C$53&lt;&gt;""),申込書!$AC$22,""),"-"))</f>
        <v/>
      </c>
      <c r="BQ455" s="369"/>
      <c r="BR455" s="369"/>
      <c r="BS455" s="370" t="str">
        <f>IF(AND(申込書!$C$53&lt;&gt;"▼プルダウンより選択してください",申込書!$C$53&lt;&gt;"",$G455&lt;&gt;"",申込書!$V$53="特定学年のみ"),"申し込みする","")</f>
        <v/>
      </c>
      <c r="BT455" s="371"/>
      <c r="BU455" s="372"/>
      <c r="BV455" s="373" t="str">
        <f>IF(AND(申込書!$C$54&lt;&gt;"▼プルダウンより選択してください",申込書!$C$54&lt;&gt;"",申込書!$K$22&lt;&gt;"YYYY/MM/DD",$G455&lt;&gt;""),申込書!$K$22,"")</f>
        <v/>
      </c>
      <c r="BW455" s="369" t="str">
        <f>IF(BV455="","",IF(INDEX('コンテンツ＆備考マスタ'!$H:$J,MATCH(学校情報!BV$3,'コンテンツ＆備考マスタ'!$H:$H,0),3)="●",IF(AND(BV455&lt;&gt;"",ISNUMBER(申込書!$AC$22)=TRUE,申込書!$C$54&lt;&gt;"▼プルダウンより選択してください",申込書!$C$54&lt;&gt;""),申込書!$AC$22,""),"-"))</f>
        <v/>
      </c>
      <c r="BX455" s="369"/>
      <c r="BY455" s="369"/>
      <c r="BZ455" s="370" t="str">
        <f>IF(AND(申込書!$C$54&lt;&gt;"▼プルダウンより選択してください",申込書!$C$54&lt;&gt;"",$G455&lt;&gt;"",申込書!$V$54="特定学年のみ"),"申し込みする","")</f>
        <v/>
      </c>
      <c r="CA455" s="371"/>
      <c r="CB455" s="372"/>
      <c r="CC455" s="373" t="str">
        <f>IF(AND(申込書!$C$55&lt;&gt;"▼プルダウンより選択してください",申込書!$C$55&lt;&gt;"",申込書!$K$22&lt;&gt;"YYYY/MM/DD",$G455&lt;&gt;""),申込書!$K$22,"")</f>
        <v/>
      </c>
      <c r="CD455" s="369" t="str">
        <f>IF(CC455="","",IF(INDEX('コンテンツ＆備考マスタ'!$H:$J,MATCH(学校情報!CC$3,'コンテンツ＆備考マスタ'!$H:$H,0),3)="●",IF(AND(CC455&lt;&gt;"",ISNUMBER(申込書!$AC$22)=TRUE,申込書!$C$55&lt;&gt;"▼プルダウンより選択してください",申込書!$C$55&lt;&gt;""),申込書!$AC$22,""),"-"))</f>
        <v/>
      </c>
      <c r="CE455" s="369"/>
      <c r="CF455" s="369"/>
      <c r="CG455" s="370" t="str">
        <f>IF(AND(申込書!$C$55&lt;&gt;"▼プルダウンより選択してください",申込書!$C$55&lt;&gt;"",$G455&lt;&gt;"",申込書!$V$55="特定学年のみ"),"申し込みする","")</f>
        <v/>
      </c>
      <c r="CH455" s="371"/>
      <c r="CI455" s="372"/>
      <c r="CJ455" s="373" t="str">
        <f>IF(AND(申込書!$C$56&lt;&gt;"▼プルダウンより選択してください",申込書!$C$56&lt;&gt;"",申込書!$K$22&lt;&gt;"YYYY/MM/DD",$G455&lt;&gt;""),申込書!$K$22,"")</f>
        <v/>
      </c>
      <c r="CK455" s="369" t="str">
        <f>IF(CJ455="","",IF(INDEX('コンテンツ＆備考マスタ'!$H:$J,MATCH(学校情報!CJ$3,'コンテンツ＆備考マスタ'!$H:$H,0),3)="●",IF(AND(CJ455&lt;&gt;"",ISNUMBER(申込書!$AC$22)=TRUE,申込書!$C$56&lt;&gt;"▼プルダウンより選択してください",申込書!$C$56&lt;&gt;""),申込書!$AC$22,""),"-"))</f>
        <v/>
      </c>
      <c r="CL455" s="369"/>
      <c r="CM455" s="369"/>
      <c r="CN455" s="370" t="str">
        <f>IF(AND(申込書!$C$56&lt;&gt;"▼プルダウンより選択してください",申込書!$C$56&lt;&gt;"",$G455&lt;&gt;"",申込書!$V$56="特定学年のみ"),"申し込みする","")</f>
        <v/>
      </c>
      <c r="CO455" s="371"/>
      <c r="CP455" s="372"/>
      <c r="CQ455" s="373" t="str">
        <f>IF(AND(申込書!$C$57&lt;&gt;"▼プルダウンより選択してください",申込書!$C$57&lt;&gt;"",申込書!$K$22&lt;&gt;"YYYY/MM/DD",$G455&lt;&gt;""),申込書!$K$22,"")</f>
        <v/>
      </c>
      <c r="CR455" s="369" t="str">
        <f>IF(CQ455="","",IF(INDEX('コンテンツ＆備考マスタ'!$H:$J,MATCH(学校情報!CQ$3,'コンテンツ＆備考マスタ'!$H:$H,0),3)="●",IF(AND(CQ455&lt;&gt;"",ISNUMBER(申込書!$AC$22)=TRUE,申込書!$C$57&lt;&gt;"▼プルダウンより選択してください",申込書!$C$57&lt;&gt;""),申込書!$AC$22,""),"-"))</f>
        <v/>
      </c>
      <c r="CS455" s="369"/>
      <c r="CT455" s="369"/>
      <c r="CU455" s="369" t="str">
        <f>IF(AND(申込書!$C$57&lt;&gt;"▼プルダウンより選択してください",申込書!$C$57&lt;&gt;"",$G455&lt;&gt;"",申込書!$V$57="特定学年のみ"),"申し込みする","")</f>
        <v/>
      </c>
      <c r="CV455" s="371"/>
      <c r="CW455" s="372"/>
      <c r="CX455" s="373" t="str">
        <f>IF(AND(申込書!$C$58&lt;&gt;"▼プルダウンより選択してください",申込書!$C$58&lt;&gt;"",申込書!$K$22&lt;&gt;"YYYY/MM/DD",$G455&lt;&gt;""),申込書!$K$22,"")</f>
        <v/>
      </c>
      <c r="CY455" s="369" t="str">
        <f>IF(CX455="","",IF(INDEX('コンテンツ＆備考マスタ'!$H:$J,MATCH(学校情報!CX$3,'コンテンツ＆備考マスタ'!$H:$H,0),3)="●",IF(AND(CX455&lt;&gt;"",ISNUMBER(申込書!$AC$22)=TRUE,申込書!$C$58&lt;&gt;"▼プルダウンより選択してください",申込書!$C$58&lt;&gt;""),申込書!$AC$22,""),"-"))</f>
        <v/>
      </c>
      <c r="CZ455" s="369"/>
      <c r="DA455" s="369"/>
      <c r="DB455" s="369" t="str">
        <f>IF(AND(申込書!$C$58&lt;&gt;"▼プルダウンより選択してください",申込書!$C$58&lt;&gt;"",$G455&lt;&gt;"",申込書!$V$58="特定学年のみ"),"申し込みする","")</f>
        <v/>
      </c>
      <c r="DC455" s="371"/>
      <c r="DD455" s="372"/>
      <c r="DE455" s="373" t="str">
        <f>IF(AND(申込書!$C$59&lt;&gt;"▼プルダウンより選択してください",申込書!$C$59&lt;&gt;"",申込書!$K$22&lt;&gt;"YYYY/MM/DD",$G455&lt;&gt;""),申込書!$K$22,"")</f>
        <v/>
      </c>
      <c r="DF455" s="369" t="str">
        <f>IF(DE455="","",IF(INDEX('コンテンツ＆備考マスタ'!$H:$J,MATCH(学校情報!DE$3,'コンテンツ＆備考マスタ'!$H:$H,0),3)="●",IF(AND(DE455&lt;&gt;"",ISNUMBER(申込書!$AC$22)=TRUE,申込書!$C$59&lt;&gt;"▼プルダウンより選択してください",申込書!$C$59&lt;&gt;""),申込書!$AC$22,""),"-"))</f>
        <v/>
      </c>
      <c r="DG455" s="369"/>
      <c r="DH455" s="369"/>
      <c r="DI455" s="369" t="str">
        <f>IF(AND(申込書!$C$59&lt;&gt;"▼プルダウンより選択してください",申込書!$C$59&lt;&gt;"",$G455&lt;&gt;"",申込書!$V$59="特定学年のみ"),"申し込みする","")</f>
        <v/>
      </c>
      <c r="DJ455" s="371"/>
      <c r="DK455" s="372"/>
      <c r="DL455" s="373" t="str">
        <f>IF(AND(申込書!$C$60&lt;&gt;"▼プルダウンより選択してください",申込書!$C$60&lt;&gt;"",申込書!$K$22&lt;&gt;"YYYY/MM/DD",$G455&lt;&gt;""),申込書!$K$22,"")</f>
        <v/>
      </c>
      <c r="DM455" s="369" t="str">
        <f>IF(DL455="","",IF(INDEX('コンテンツ＆備考マスタ'!$H:$J,MATCH(学校情報!DL$3,'コンテンツ＆備考マスタ'!$H:$H,0),3)="●",IF(AND(DL455&lt;&gt;"",ISNUMBER(申込書!$AC$22)=TRUE,申込書!$C$60&lt;&gt;"▼プルダウンより選択してください",申込書!$C$60&lt;&gt;""),申込書!$AC$22,""),"-"))</f>
        <v/>
      </c>
      <c r="DN455" s="369"/>
      <c r="DO455" s="369"/>
      <c r="DP455" s="369" t="str">
        <f>IF(AND(申込書!$C$60&lt;&gt;"▼プルダウンより選択してください",申込書!$C$60&lt;&gt;"",$G455&lt;&gt;"",申込書!$V$60="特定学年のみ"),"申し込みする","")</f>
        <v/>
      </c>
      <c r="DQ455" s="371"/>
      <c r="DR455" s="372"/>
      <c r="DS455" s="373" t="str">
        <f>IF(AND(申込書!$C$61&lt;&gt;"▼プルダウンより選択してください",申込書!$C$61&lt;&gt;"",申込書!$K$22&lt;&gt;"YYYY/MM/DD",$G455&lt;&gt;""),申込書!$K$22,"")</f>
        <v/>
      </c>
      <c r="DT455" s="369" t="str">
        <f>IF(DS455="","",IF(INDEX('コンテンツ＆備考マスタ'!$H:$J,MATCH(学校情報!DS$3,'コンテンツ＆備考マスタ'!$H:$H,0),3)="●",IF(AND(DS455&lt;&gt;"",ISNUMBER(申込書!$AC$22)=TRUE,申込書!$C$61&lt;&gt;"▼プルダウンより選択してください",申込書!$C$61&lt;&gt;""),申込書!$AC$22,""),"-"))</f>
        <v/>
      </c>
      <c r="DU455" s="369"/>
      <c r="DV455" s="369"/>
      <c r="DW455" s="369" t="str">
        <f>IF(AND(申込書!$C$61&lt;&gt;"▼プルダウンより選択してください",申込書!$C$61&lt;&gt;"",$G455&lt;&gt;"",申込書!$V$61="特定学年のみ"),"申し込みする","")</f>
        <v/>
      </c>
      <c r="DX455" s="371"/>
      <c r="DY455" s="372"/>
      <c r="DZ455" s="373" t="str">
        <f>IF(AND(申込書!$C$62&lt;&gt;"▼プルダウンより選択してください",申込書!$C$62&lt;&gt;"",申込書!$K$22&lt;&gt;"YYYY/MM/DD",$G455&lt;&gt;""),申込書!$K$22,"")</f>
        <v/>
      </c>
      <c r="EA455" s="369" t="str">
        <f>IF(DZ455="","",IF(INDEX('コンテンツ＆備考マスタ'!$H:$J,MATCH(学校情報!DZ$3,'コンテンツ＆備考マスタ'!$H:$H,0),3)="●",IF(AND(DZ455&lt;&gt;"",ISNUMBER(申込書!$AC$22)=TRUE,申込書!$C$62&lt;&gt;"▼プルダウンより選択してください",申込書!$C$62&lt;&gt;""),申込書!$AC$22,""),"-"))</f>
        <v/>
      </c>
      <c r="EB455" s="369"/>
      <c r="EC455" s="369"/>
      <c r="ED455" s="370" t="str">
        <f>IF(AND(申込書!$C$62&lt;&gt;"▼プルダウンより選択してください",申込書!$C$62&lt;&gt;"",$G455&lt;&gt;"",申込書!$V$62="特定学年のみ"),"申し込みする","")</f>
        <v/>
      </c>
      <c r="EE455" s="371"/>
      <c r="EF455" s="372"/>
      <c r="EG455" s="373" t="str">
        <f>IF(AND(申込書!$C$63&lt;&gt;"▼プルダウンより選択してください",申込書!$C$63&lt;&gt;"",申込書!$K$22&lt;&gt;"YYYY/MM/DD",$G455&lt;&gt;""),申込書!$K$22,"")</f>
        <v/>
      </c>
      <c r="EH455" s="369" t="str">
        <f>IF(EG455="","",IF(INDEX('コンテンツ＆備考マスタ'!$H:$J,MATCH(学校情報!EG$3,'コンテンツ＆備考マスタ'!$H:$H,0),3)="●",IF(AND(EG455&lt;&gt;"",ISNUMBER(申込書!$AC$22)=TRUE,申込書!$C$63&lt;&gt;"▼プルダウンより選択してください",申込書!$C$63&lt;&gt;""),申込書!$AC$22,""),"-"))</f>
        <v/>
      </c>
      <c r="EI455" s="369"/>
      <c r="EJ455" s="369"/>
      <c r="EK455" s="370" t="str">
        <f>IF(AND(申込書!$C$63&lt;&gt;"▼プルダウンより選択してください",申込書!$C$63&lt;&gt;"",$G455&lt;&gt;"",申込書!$V$63="特定学年のみ"),"申し込みする","")</f>
        <v/>
      </c>
      <c r="EL455" s="371"/>
      <c r="EM455" s="372"/>
      <c r="EN455" s="373" t="str">
        <f>IF(AND(申込書!$C$64&lt;&gt;"▼プルダウンより選択してください",申込書!$C$64&lt;&gt;"",申込書!$K$22&lt;&gt;"YYYY/MM/DD",$G455&lt;&gt;""),申込書!$K$22,"")</f>
        <v/>
      </c>
      <c r="EO455" s="369" t="str">
        <f>IF(EN455="","",IF(INDEX('コンテンツ＆備考マスタ'!$H:$J,MATCH(学校情報!EN$3,'コンテンツ＆備考マスタ'!$H:$H,0),3)="●",IF(AND(EN455&lt;&gt;"",ISNUMBER(申込書!$AC$22)=TRUE,申込書!$C$64&lt;&gt;"▼プルダウンより選択してください",申込書!$C$64&lt;&gt;""),申込書!$AC$22,""),"-"))</f>
        <v/>
      </c>
      <c r="EP455" s="369"/>
      <c r="EQ455" s="369"/>
      <c r="ER455" s="370" t="str">
        <f>IF(AND(申込書!$C$64&lt;&gt;"▼プルダウンより選択してください",申込書!$C$64&lt;&gt;"",$G455&lt;&gt;"",申込書!$V$64="特定学年のみ"),"申し込みする","")</f>
        <v/>
      </c>
      <c r="ES455" s="371"/>
      <c r="ET455" s="372"/>
      <c r="EU455" s="373" t="str">
        <f>IF(AND(申込書!$C$65&lt;&gt;"▼プルダウンより選択してください",申込書!$C$65&lt;&gt;"",申込書!$K$22&lt;&gt;"YYYY/MM/DD",$G455&lt;&gt;""),申込書!$K$22,"")</f>
        <v/>
      </c>
      <c r="EV455" s="369" t="str">
        <f>IF(EU455="","",IF(INDEX('コンテンツ＆備考マスタ'!$H:$J,MATCH(学校情報!EU$3,'コンテンツ＆備考マスタ'!$H:$H,0),3)="●",IF(AND(EU455&lt;&gt;"",ISNUMBER(申込書!$AC$22)=TRUE,申込書!$C$65&lt;&gt;"▼プルダウンより選択してください",申込書!$C$65&lt;&gt;""),申込書!$AC$22,""),"-"))</f>
        <v/>
      </c>
      <c r="EW455" s="369"/>
      <c r="EX455" s="369"/>
      <c r="EY455" s="370" t="str">
        <f>IF(AND(申込書!$C$65&lt;&gt;"▼プルダウンより選択してください",申込書!$C$65&lt;&gt;"",$G455&lt;&gt;"",申込書!$V$65="特定学年のみ"),"申し込みする","")</f>
        <v/>
      </c>
      <c r="EZ455" s="371"/>
      <c r="FA455" s="372"/>
      <c r="FB455" s="373" t="str">
        <f>IF(AND(申込書!$C$66&lt;&gt;"▼プルダウンより選択してください",申込書!$C$66&lt;&gt;"",申込書!$K$22&lt;&gt;"YYYY/MM/DD",$G455&lt;&gt;""),申込書!$K$22,"")</f>
        <v/>
      </c>
      <c r="FC455" s="369" t="str">
        <f>IF(FB455="","",IF(INDEX('コンテンツ＆備考マスタ'!$H:$J,MATCH(学校情報!FB$3,'コンテンツ＆備考マスタ'!$H:$H,0),3)="●",IF(AND(FB455&lt;&gt;"",ISNUMBER(申込書!$AC$22)=TRUE,申込書!$C$66&lt;&gt;"▼プルダウンより選択してください",申込書!$C$66&lt;&gt;""),申込書!$AC$22,""),"-"))</f>
        <v/>
      </c>
      <c r="FD455" s="369"/>
      <c r="FE455" s="369"/>
      <c r="FF455" s="370" t="str">
        <f>IF(AND(申込書!$C$66&lt;&gt;"▼プルダウンより選択してください",申込書!$C$66&lt;&gt;"",$G455&lt;&gt;"",申込書!$V$66="特定学年のみ"),"申し込みする","")</f>
        <v/>
      </c>
      <c r="FG455" s="371"/>
      <c r="FH455" s="372"/>
      <c r="FI455" s="373" t="str">
        <f>IF(AND(申込書!$C$67&lt;&gt;"▼プルダウンより選択してください",申込書!$C$67&lt;&gt;"",申込書!$K$22&lt;&gt;"YYYY/MM/DD",$G455&lt;&gt;""),申込書!$K$22,"")</f>
        <v/>
      </c>
      <c r="FJ455" s="369" t="str">
        <f>IF(FI455="","",IF(INDEX('コンテンツ＆備考マスタ'!$H:$J,MATCH(学校情報!FI$3,'コンテンツ＆備考マスタ'!$H:$H,0),3)="●",IF(AND(FI455&lt;&gt;"",ISNUMBER(申込書!$AC$22)=TRUE,申込書!$C$67&lt;&gt;"▼プルダウンより選択してください",申込書!$C$67&lt;&gt;""),申込書!$AC$22,""),"-"))</f>
        <v/>
      </c>
      <c r="FK455" s="369"/>
      <c r="FL455" s="369"/>
      <c r="FM455" s="370" t="str">
        <f>IF(AND(申込書!$C$67&lt;&gt;"▼プルダウンより選択してください",申込書!$C$67&lt;&gt;"",$G455&lt;&gt;"",申込書!$V$67="特定学年のみ"),"申し込みする","")</f>
        <v/>
      </c>
      <c r="FN455" s="371"/>
      <c r="FO455" s="372"/>
      <c r="FP455" s="373" t="str">
        <f>IF(AND(申込書!$C$68&lt;&gt;"▼プルダウンより選択してください",申込書!$C$68&lt;&gt;"",申込書!$K$22&lt;&gt;"YYYY/MM/DD",$G455&lt;&gt;""),申込書!$K$22,"")</f>
        <v/>
      </c>
      <c r="FQ455" s="369" t="str">
        <f>IF(FP455="","",IF(INDEX('コンテンツ＆備考マスタ'!$H:$J,MATCH(学校情報!FP$3,'コンテンツ＆備考マスタ'!$H:$H,0),3)="●",IF(AND(FP455&lt;&gt;"",ISNUMBER(申込書!$AC$22)=TRUE,申込書!$C$68&lt;&gt;"▼プルダウンより選択してください",申込書!$C$68&lt;&gt;""),申込書!$AC$22,""),"-"))</f>
        <v/>
      </c>
      <c r="FR455" s="369"/>
      <c r="FS455" s="369"/>
      <c r="FT455" s="370" t="str">
        <f>IF(AND(申込書!$C$68&lt;&gt;"▼プルダウンより選択してください",申込書!$C$68&lt;&gt;"",$G455&lt;&gt;"",申込書!$V$68="特定学年のみ"),"申し込みする","")</f>
        <v/>
      </c>
      <c r="FU455" s="371"/>
      <c r="FV455" s="372"/>
      <c r="FW455" s="373" t="str">
        <f>IF(AND(申込書!$C$69&lt;&gt;"▼プルダウンより選択してください",申込書!$C$69&lt;&gt;"",申込書!$K$22&lt;&gt;"YYYY/MM/DD",$G455&lt;&gt;""),申込書!$K$22,"")</f>
        <v/>
      </c>
      <c r="FX455" s="369" t="str">
        <f>IF(FW455="","",IF(INDEX('コンテンツ＆備考マスタ'!$H:$J,MATCH(学校情報!FW$3,'コンテンツ＆備考マスタ'!$H:$H,0),3)="●",IF(AND(FW455&lt;&gt;"",ISNUMBER(申込書!$AC$22)=TRUE,申込書!$C$69&lt;&gt;"▼プルダウンより選択してください",申込書!$C$69&lt;&gt;""),申込書!$AC$22,""),"-"))</f>
        <v/>
      </c>
      <c r="FY455" s="369"/>
      <c r="FZ455" s="369"/>
      <c r="GA455" s="370" t="str">
        <f>IF(AND(申込書!$C$69&lt;&gt;"▼プルダウンより選択してください",申込書!$C$69&lt;&gt;"",$G455&lt;&gt;"",申込書!$V$69="特定学年のみ"),"申し込みする","")</f>
        <v/>
      </c>
      <c r="GB455" s="371"/>
      <c r="GC455" s="372"/>
      <c r="GD455" s="373" t="str">
        <f>IF(AND(申込書!$C$70&lt;&gt;"▼プルダウンより選択してください",申込書!$C$70&lt;&gt;"",申込書!$K$22&lt;&gt;"YYYY/MM/DD",$G455&lt;&gt;""),申込書!$K$22,"")</f>
        <v/>
      </c>
      <c r="GE455" s="369" t="str">
        <f>IF(GD455="","",IF(INDEX('コンテンツ＆備考マスタ'!$H:$J,MATCH(学校情報!GD$3,'コンテンツ＆備考マスタ'!$H:$H,0),3)="●",IF(AND(GD455&lt;&gt;"",ISNUMBER(申込書!$AC$22)=TRUE,申込書!$C$70&lt;&gt;"▼プルダウンより選択してください",申込書!$C$70&lt;&gt;""),申込書!$AC$22,""),"-"))</f>
        <v/>
      </c>
      <c r="GF455" s="369"/>
      <c r="GG455" s="369"/>
      <c r="GH455" s="370" t="str">
        <f>IF(AND(申込書!$C$70&lt;&gt;"▼プルダウンより選択してください",申込書!$C$70&lt;&gt;"",$G455&lt;&gt;"",申込書!$V$70="特定学年のみ"),"申し込みする","")</f>
        <v/>
      </c>
      <c r="GI455" s="371"/>
      <c r="GJ455" s="372"/>
      <c r="GK455" s="373" t="str">
        <f>IF(AND(申込書!$C$71&lt;&gt;"▼プルダウンより選択してください",申込書!$C$71&lt;&gt;"",申込書!$K$22&lt;&gt;"YYYY/MM/DD",$G455&lt;&gt;""),申込書!$K$22,"")</f>
        <v/>
      </c>
      <c r="GL455" s="369" t="str">
        <f>IF(GK455="","",IF(INDEX('コンテンツ＆備考マスタ'!$H:$J,MATCH(学校情報!GK$3,'コンテンツ＆備考マスタ'!$H:$H,0),3)="●",IF(AND(GK455&lt;&gt;"",ISNUMBER(申込書!$AC$22)=TRUE,申込書!$C$71&lt;&gt;"▼プルダウンより選択してください",申込書!$C$71&lt;&gt;""),申込書!$AC$22,""),"-"))</f>
        <v/>
      </c>
      <c r="GM455" s="369"/>
      <c r="GN455" s="369"/>
      <c r="GO455" s="370" t="str">
        <f>IF(AND(申込書!$C$71&lt;&gt;"▼プルダウンより選択してください",申込書!$C$71&lt;&gt;"",$G455&lt;&gt;"",申込書!$V$71="特定学年のみ"),"申し込みする","")</f>
        <v/>
      </c>
      <c r="GP455" s="371"/>
      <c r="GQ455" s="372"/>
      <c r="GR455" s="373" t="str">
        <f>IF(AND(申込書!$C$72&lt;&gt;"▼プルダウンより選択してください",申込書!$C$72&lt;&gt;"",申込書!$K$22&lt;&gt;"YYYY/MM/DD",$G455&lt;&gt;""),申込書!$K$22,"")</f>
        <v/>
      </c>
      <c r="GS455" s="369" t="str">
        <f>IF(GR455="","",IF(INDEX('コンテンツ＆備考マスタ'!$H:$J,MATCH(学校情報!GR$3,'コンテンツ＆備考マスタ'!$H:$H,0),3)="●",IF(AND(GR455&lt;&gt;"",ISNUMBER(申込書!$AC$22)=TRUE,申込書!$C$72&lt;&gt;"▼プルダウンより選択してください",申込書!$C$72&lt;&gt;""),申込書!$AC$22,""),"-"))</f>
        <v/>
      </c>
      <c r="GT455" s="369"/>
      <c r="GU455" s="369"/>
      <c r="GV455" s="370" t="str">
        <f>IF(AND(申込書!$C$72&lt;&gt;"▼プルダウンより選択してください",申込書!$C$72&lt;&gt;"",$G455&lt;&gt;"",申込書!$V$72="特定学年のみ"),"申し込みする","")</f>
        <v/>
      </c>
      <c r="GW455" s="371"/>
      <c r="GX455" s="372"/>
      <c r="GY455" s="373" t="str">
        <f>IF(AND(申込書!$C$73&lt;&gt;"▼プルダウンより選択してください",申込書!$C$73&lt;&gt;"",申込書!$K$22&lt;&gt;"YYYY/MM/DD",$G455&lt;&gt;""),申込書!$K$22,"")</f>
        <v/>
      </c>
      <c r="GZ455" s="369" t="str">
        <f>IF(GY455="","",IF(INDEX('コンテンツ＆備考マスタ'!$H:$J,MATCH(学校情報!GY$3,'コンテンツ＆備考マスタ'!$H:$H,0),3)="●",IF(AND(GY455&lt;&gt;"",ISNUMBER(申込書!$AC$22)=TRUE,申込書!$C$73&lt;&gt;"▼プルダウンより選択してください",申込書!$C$73&lt;&gt;""),申込書!$AC$22,""),"-"))</f>
        <v/>
      </c>
      <c r="HA455" s="369"/>
      <c r="HB455" s="369"/>
      <c r="HC455" s="370" t="str">
        <f>IF(AND(申込書!$C$73&lt;&gt;"▼プルダウンより選択してください",申込書!$C$73&lt;&gt;"",$G455&lt;&gt;"",申込書!$V$73="特定学年のみ"),"申し込みする","")</f>
        <v/>
      </c>
      <c r="HD455" s="371"/>
      <c r="HE455" s="372"/>
      <c r="HF455" s="373" t="str">
        <f>IF(AND(申込書!$C$74&lt;&gt;"▼プルダウンより選択してください",申込書!$C$74&lt;&gt;"",申込書!$K$22&lt;&gt;"YYYY/MM/DD",$G455&lt;&gt;""),申込書!$K$22,"")</f>
        <v/>
      </c>
      <c r="HG455" s="369" t="str">
        <f>IF(HF455="","",IF(INDEX('コンテンツ＆備考マスタ'!$H:$J,MATCH(学校情報!HF$3,'コンテンツ＆備考マスタ'!$H:$H,0),3)="●",IF(AND(HF455&lt;&gt;"",ISNUMBER(申込書!$AC$22)=TRUE,申込書!$C$74&lt;&gt;"▼プルダウンより選択してください",申込書!$C$74&lt;&gt;""),申込書!$AC$22,""),"-"))</f>
        <v/>
      </c>
      <c r="HH455" s="369"/>
      <c r="HI455" s="369"/>
      <c r="HJ455" s="370" t="str">
        <f>IF(AND(申込書!$C$74&lt;&gt;"▼プルダウンより選択してください",申込書!$C$74&lt;&gt;"",$G455&lt;&gt;"",申込書!$V$74="特定学年のみ"),"申し込みする","")</f>
        <v/>
      </c>
      <c r="HK455" s="371"/>
      <c r="HL455" s="372"/>
      <c r="HM455" s="373" t="str">
        <f>IF(AND(申込書!$C$75&lt;&gt;"▼プルダウンより選択してください",申込書!$C$75&lt;&gt;"",申込書!$K$22&lt;&gt;"YYYY/MM/DD",$G455&lt;&gt;""),申込書!$K$22,"")</f>
        <v/>
      </c>
      <c r="HN455" s="369" t="str">
        <f>IF(HM455="","",IF(INDEX('コンテンツ＆備考マスタ'!$H:$J,MATCH(学校情報!HM$3,'コンテンツ＆備考マスタ'!$H:$H,0),3)="●",IF(AND(HM455&lt;&gt;"",ISNUMBER(申込書!$AC$22)=TRUE,申込書!$C$75&lt;&gt;"▼プルダウンより選択してください",申込書!$C$75&lt;&gt;""),申込書!$AC$22,""),"-"))</f>
        <v/>
      </c>
      <c r="HO455" s="369"/>
      <c r="HP455" s="369"/>
      <c r="HQ455" s="370" t="str">
        <f>IF(AND(申込書!$C$75&lt;&gt;"▼プルダウンより選択してください",申込書!$C$75&lt;&gt;"",$G455&lt;&gt;"",申込書!$V$75="特定学年のみ"),"申し込みする","")</f>
        <v/>
      </c>
      <c r="HR455" s="371"/>
      <c r="HS455" s="371"/>
      <c r="HT455" s="374" t="str">
        <f>IF(AND(申込書!$C$76&lt;&gt;"▼プルダウンより選択してください",申込書!$C$76&lt;&gt;"",申込書!$K$22&lt;&gt;"YYYY/MM/DD",$G455&lt;&gt;""),申込書!$K$22,"")</f>
        <v/>
      </c>
      <c r="HU455" s="369" t="str">
        <f>IF(HT455="","",IF(INDEX('コンテンツ＆備考マスタ'!$H:$J,MATCH(学校情報!HT$3,'コンテンツ＆備考マスタ'!$H:$H,0),3)="●",IF(AND(HT455&lt;&gt;"",ISNUMBER(申込書!$AC$22)=TRUE,申込書!$C$76&lt;&gt;"▼プルダウンより選択してください",申込書!$C$76&lt;&gt;""),申込書!$AC$22,""),"-"))</f>
        <v/>
      </c>
      <c r="HV455" s="369"/>
      <c r="HW455" s="369"/>
      <c r="HX455" s="370" t="str">
        <f>IF(AND(申込書!$C$76&lt;&gt;"▼プルダウンより選択してください",申込書!$C$76&lt;&gt;"",$G455&lt;&gt;"",申込書!$V$76="特定学年のみ"),"申し込みする","")</f>
        <v/>
      </c>
      <c r="HY455" s="371"/>
      <c r="HZ455" s="372"/>
      <c r="IA455" s="69"/>
    </row>
    <row r="456" spans="2:235" ht="26.85" hidden="1" customHeight="1" outlineLevel="1">
      <c r="B456" s="365">
        <f t="shared" si="21"/>
        <v>451</v>
      </c>
      <c r="C456" s="55"/>
      <c r="D456" s="56"/>
      <c r="E456" s="154"/>
      <c r="F456" s="57"/>
      <c r="G456" s="58"/>
      <c r="H456" s="59"/>
      <c r="I456" s="60"/>
      <c r="J456" s="61"/>
      <c r="K456" s="366" t="str">
        <f t="shared" si="22"/>
        <v/>
      </c>
      <c r="L456" s="62"/>
      <c r="M456" s="322"/>
      <c r="N456" s="63"/>
      <c r="O456" s="64"/>
      <c r="P456" s="367" t="str">
        <f t="shared" si="23"/>
        <v/>
      </c>
      <c r="Q456" s="65"/>
      <c r="R456" s="66"/>
      <c r="S456" s="67"/>
      <c r="T456" s="68"/>
      <c r="U456" s="68"/>
      <c r="V456" s="68"/>
      <c r="W456" s="66"/>
      <c r="X456" s="281"/>
      <c r="Y456" s="368" t="str">
        <f>IF(AND(申込書!$C$47&lt;&gt;"▼プルダウンより選択してください",申込書!$C$47&lt;&gt;"",申込書!$K$22&lt;&gt;"YYYY/MM/DD",$G456&lt;&gt;""),申込書!$K$22,"")</f>
        <v/>
      </c>
      <c r="Z456" s="369" t="str">
        <f>IF(Y456="","",IF(INDEX('コンテンツ＆備考マスタ'!$H:$J,MATCH(学校情報!Y$3,'コンテンツ＆備考マスタ'!$H:$H,0),3)="●",IF(AND(Y456&lt;&gt;"",ISNUMBER(申込書!$AC$22)=TRUE,申込書!$C$47&lt;&gt;"▼プルダウンより選択してください",申込書!$C$47&lt;&gt;""),申込書!$AC$22,""),"-"))</f>
        <v/>
      </c>
      <c r="AA456" s="369"/>
      <c r="AB456" s="369"/>
      <c r="AC456" s="370" t="str">
        <f>IF(AND(申込書!$C$47&lt;&gt;"▼プルダウンより選択してください",申込書!$C$47&lt;&gt;"",$G456&lt;&gt;"",申込書!$V$47="特定学年のみ"),"申し込みする","")</f>
        <v/>
      </c>
      <c r="AD456" s="371"/>
      <c r="AE456" s="372"/>
      <c r="AF456" s="373" t="str">
        <f>IF(AND(申込書!$C$48&lt;&gt;"▼プルダウンより選択してください",申込書!$C$48&lt;&gt;"",申込書!$K$22&lt;&gt;"YYYY/MM/DD",$G456&lt;&gt;""),申込書!$K$22,"")</f>
        <v/>
      </c>
      <c r="AG456" s="369" t="str">
        <f>IF(AF456="","",IF(INDEX('コンテンツ＆備考マスタ'!$H:$J,MATCH(学校情報!AF$3,'コンテンツ＆備考マスタ'!$H:$H,0),3)="●",IF(AND(AF456&lt;&gt;"",ISNUMBER(申込書!$AC$22)=TRUE,申込書!$C$48&lt;&gt;"▼プルダウンより選択してください",申込書!$C$48&lt;&gt;""),申込書!$AC$22,""),"-"))</f>
        <v/>
      </c>
      <c r="AH456" s="369"/>
      <c r="AI456" s="369"/>
      <c r="AJ456" s="370" t="str">
        <f>IF(AND(申込書!$C$48&lt;&gt;"▼プルダウンより選択してください",申込書!$C$48&lt;&gt;"",$G456&lt;&gt;"",申込書!$V$48="特定学年のみ"),"申し込みする","")</f>
        <v/>
      </c>
      <c r="AK456" s="371"/>
      <c r="AL456" s="372"/>
      <c r="AM456" s="373" t="str">
        <f>IF(AND(申込書!$C$49&lt;&gt;"▼プルダウンより選択してください",申込書!$C$49&lt;&gt;"",申込書!$K$22&lt;&gt;"YYYY/MM/DD",$G456&lt;&gt;""),申込書!$K$22,"")</f>
        <v/>
      </c>
      <c r="AN456" s="369" t="str">
        <f>IF(AM456="","",IF(INDEX('コンテンツ＆備考マスタ'!$H:$J,MATCH(学校情報!AM$3,'コンテンツ＆備考マスタ'!$H:$H,0),3)="●",IF(AND(AM456&lt;&gt;"",ISNUMBER(申込書!$AC$22)=TRUE,申込書!$C$49&lt;&gt;"▼プルダウンより選択してください",申込書!$C$49&lt;&gt;""),申込書!$AC$22,""),"-"))</f>
        <v/>
      </c>
      <c r="AO456" s="369"/>
      <c r="AP456" s="369"/>
      <c r="AQ456" s="370" t="str">
        <f>IF(AND(申込書!$C$49&lt;&gt;"▼プルダウンより選択してください",申込書!$C$49&lt;&gt;"",$G456&lt;&gt;"",申込書!$V$49="特定学年のみ"),"申し込みする","")</f>
        <v/>
      </c>
      <c r="AR456" s="371"/>
      <c r="AS456" s="372"/>
      <c r="AT456" s="373" t="str">
        <f>IF(AND(申込書!$C$50&lt;&gt;"▼プルダウンより選択してください",申込書!$C$50&lt;&gt;"",申込書!$K$22&lt;&gt;"YYYY/MM/DD",$G456&lt;&gt;""),申込書!$K$22,"")</f>
        <v/>
      </c>
      <c r="AU456" s="369" t="str">
        <f>IF(AT456="","",IF(INDEX('コンテンツ＆備考マスタ'!$H:$J,MATCH(学校情報!AT$3,'コンテンツ＆備考マスタ'!$H:$H,0),3)="●",IF(AND(AT456&lt;&gt;"",ISNUMBER(申込書!$AC$22)=TRUE,申込書!$C$50&lt;&gt;"▼プルダウンより選択してください",申込書!$C$50&lt;&gt;""),申込書!$AC$22,""),"-"))</f>
        <v/>
      </c>
      <c r="AV456" s="369"/>
      <c r="AW456" s="369"/>
      <c r="AX456" s="370" t="str">
        <f>IF(AND(申込書!$C$50&lt;&gt;"▼プルダウンより選択してください",申込書!$C$50&lt;&gt;"",$G456&lt;&gt;"",申込書!$V$50="特定学年のみ"),"申し込みする","")</f>
        <v/>
      </c>
      <c r="AY456" s="371"/>
      <c r="AZ456" s="372"/>
      <c r="BA456" s="373" t="str">
        <f>IF(AND(申込書!$C$51&lt;&gt;"▼プルダウンより選択してください",申込書!$C$51&lt;&gt;"",申込書!$K$22&lt;&gt;"YYYY/MM/DD",$G456&lt;&gt;""),申込書!$K$22,"")</f>
        <v/>
      </c>
      <c r="BB456" s="369" t="str">
        <f>IF(BA456="","",IF(INDEX('コンテンツ＆備考マスタ'!$H:$J,MATCH(学校情報!BA$3,'コンテンツ＆備考マスタ'!$H:$H,0),3)="●",IF(AND(BA456&lt;&gt;"",ISNUMBER(申込書!$AC$22)=TRUE,申込書!$C$51&lt;&gt;"▼プルダウンより選択してください",申込書!$C$51&lt;&gt;""),申込書!$AC$22,""),"-"))</f>
        <v/>
      </c>
      <c r="BC456" s="369"/>
      <c r="BD456" s="369"/>
      <c r="BE456" s="370" t="str">
        <f>IF(AND(申込書!$C$51&lt;&gt;"▼プルダウンより選択してください",申込書!$C$51&lt;&gt;"",$G456&lt;&gt;"",申込書!$V$51="特定学年のみ"),"申し込みする","")</f>
        <v/>
      </c>
      <c r="BF456" s="371"/>
      <c r="BG456" s="372"/>
      <c r="BH456" s="373" t="str">
        <f>IF(AND(申込書!$C$52&lt;&gt;"▼プルダウンより選択してください",申込書!$C$52&lt;&gt;"",申込書!$K$22&lt;&gt;"YYYY/MM/DD",$G456&lt;&gt;""),申込書!$K$22,"")</f>
        <v/>
      </c>
      <c r="BI456" s="369" t="str">
        <f>IF(BH456="","",IF(INDEX('コンテンツ＆備考マスタ'!$H:$J,MATCH(学校情報!BH$3,'コンテンツ＆備考マスタ'!$H:$H,0),3)="●",IF(AND(BH456&lt;&gt;"",ISNUMBER(申込書!$AC$22)=TRUE,申込書!$C$52&lt;&gt;"▼プルダウンより選択してください",申込書!$C$52&lt;&gt;""),申込書!$AC$22,""),"-"))</f>
        <v/>
      </c>
      <c r="BJ456" s="369"/>
      <c r="BK456" s="369"/>
      <c r="BL456" s="370" t="str">
        <f>IF(AND(申込書!$C$52&lt;&gt;"▼プルダウンより選択してください",申込書!$C$52&lt;&gt;"",$G456&lt;&gt;"",申込書!$V$52="特定学年のみ"),"申し込みする","")</f>
        <v/>
      </c>
      <c r="BM456" s="371"/>
      <c r="BN456" s="372"/>
      <c r="BO456" s="373" t="str">
        <f>IF(AND(申込書!$C$53&lt;&gt;"▼プルダウンより選択してください",申込書!$C$53&lt;&gt;"",申込書!$K$22&lt;&gt;"YYYY/MM/DD",$G456&lt;&gt;""),申込書!$K$22,"")</f>
        <v/>
      </c>
      <c r="BP456" s="369" t="str">
        <f>IF(BO456="","",IF(INDEX('コンテンツ＆備考マスタ'!$H:$J,MATCH(学校情報!BO$3,'コンテンツ＆備考マスタ'!$H:$H,0),3)="●",IF(AND(BO456&lt;&gt;"",ISNUMBER(申込書!$AC$22)=TRUE,申込書!$C$53&lt;&gt;"▼プルダウンより選択してください",申込書!$C$53&lt;&gt;""),申込書!$AC$22,""),"-"))</f>
        <v/>
      </c>
      <c r="BQ456" s="369"/>
      <c r="BR456" s="369"/>
      <c r="BS456" s="370" t="str">
        <f>IF(AND(申込書!$C$53&lt;&gt;"▼プルダウンより選択してください",申込書!$C$53&lt;&gt;"",$G456&lt;&gt;"",申込書!$V$53="特定学年のみ"),"申し込みする","")</f>
        <v/>
      </c>
      <c r="BT456" s="371"/>
      <c r="BU456" s="372"/>
      <c r="BV456" s="373" t="str">
        <f>IF(AND(申込書!$C$54&lt;&gt;"▼プルダウンより選択してください",申込書!$C$54&lt;&gt;"",申込書!$K$22&lt;&gt;"YYYY/MM/DD",$G456&lt;&gt;""),申込書!$K$22,"")</f>
        <v/>
      </c>
      <c r="BW456" s="369" t="str">
        <f>IF(BV456="","",IF(INDEX('コンテンツ＆備考マスタ'!$H:$J,MATCH(学校情報!BV$3,'コンテンツ＆備考マスタ'!$H:$H,0),3)="●",IF(AND(BV456&lt;&gt;"",ISNUMBER(申込書!$AC$22)=TRUE,申込書!$C$54&lt;&gt;"▼プルダウンより選択してください",申込書!$C$54&lt;&gt;""),申込書!$AC$22,""),"-"))</f>
        <v/>
      </c>
      <c r="BX456" s="369"/>
      <c r="BY456" s="369"/>
      <c r="BZ456" s="370" t="str">
        <f>IF(AND(申込書!$C$54&lt;&gt;"▼プルダウンより選択してください",申込書!$C$54&lt;&gt;"",$G456&lt;&gt;"",申込書!$V$54="特定学年のみ"),"申し込みする","")</f>
        <v/>
      </c>
      <c r="CA456" s="371"/>
      <c r="CB456" s="372"/>
      <c r="CC456" s="373" t="str">
        <f>IF(AND(申込書!$C$55&lt;&gt;"▼プルダウンより選択してください",申込書!$C$55&lt;&gt;"",申込書!$K$22&lt;&gt;"YYYY/MM/DD",$G456&lt;&gt;""),申込書!$K$22,"")</f>
        <v/>
      </c>
      <c r="CD456" s="369" t="str">
        <f>IF(CC456="","",IF(INDEX('コンテンツ＆備考マスタ'!$H:$J,MATCH(学校情報!CC$3,'コンテンツ＆備考マスタ'!$H:$H,0),3)="●",IF(AND(CC456&lt;&gt;"",ISNUMBER(申込書!$AC$22)=TRUE,申込書!$C$55&lt;&gt;"▼プルダウンより選択してください",申込書!$C$55&lt;&gt;""),申込書!$AC$22,""),"-"))</f>
        <v/>
      </c>
      <c r="CE456" s="369"/>
      <c r="CF456" s="369"/>
      <c r="CG456" s="370" t="str">
        <f>IF(AND(申込書!$C$55&lt;&gt;"▼プルダウンより選択してください",申込書!$C$55&lt;&gt;"",$G456&lt;&gt;"",申込書!$V$55="特定学年のみ"),"申し込みする","")</f>
        <v/>
      </c>
      <c r="CH456" s="371"/>
      <c r="CI456" s="372"/>
      <c r="CJ456" s="373" t="str">
        <f>IF(AND(申込書!$C$56&lt;&gt;"▼プルダウンより選択してください",申込書!$C$56&lt;&gt;"",申込書!$K$22&lt;&gt;"YYYY/MM/DD",$G456&lt;&gt;""),申込書!$K$22,"")</f>
        <v/>
      </c>
      <c r="CK456" s="369" t="str">
        <f>IF(CJ456="","",IF(INDEX('コンテンツ＆備考マスタ'!$H:$J,MATCH(学校情報!CJ$3,'コンテンツ＆備考マスタ'!$H:$H,0),3)="●",IF(AND(CJ456&lt;&gt;"",ISNUMBER(申込書!$AC$22)=TRUE,申込書!$C$56&lt;&gt;"▼プルダウンより選択してください",申込書!$C$56&lt;&gt;""),申込書!$AC$22,""),"-"))</f>
        <v/>
      </c>
      <c r="CL456" s="369"/>
      <c r="CM456" s="369"/>
      <c r="CN456" s="370" t="str">
        <f>IF(AND(申込書!$C$56&lt;&gt;"▼プルダウンより選択してください",申込書!$C$56&lt;&gt;"",$G456&lt;&gt;"",申込書!$V$56="特定学年のみ"),"申し込みする","")</f>
        <v/>
      </c>
      <c r="CO456" s="371"/>
      <c r="CP456" s="372"/>
      <c r="CQ456" s="373" t="str">
        <f>IF(AND(申込書!$C$57&lt;&gt;"▼プルダウンより選択してください",申込書!$C$57&lt;&gt;"",申込書!$K$22&lt;&gt;"YYYY/MM/DD",$G456&lt;&gt;""),申込書!$K$22,"")</f>
        <v/>
      </c>
      <c r="CR456" s="369" t="str">
        <f>IF(CQ456="","",IF(INDEX('コンテンツ＆備考マスタ'!$H:$J,MATCH(学校情報!CQ$3,'コンテンツ＆備考マスタ'!$H:$H,0),3)="●",IF(AND(CQ456&lt;&gt;"",ISNUMBER(申込書!$AC$22)=TRUE,申込書!$C$57&lt;&gt;"▼プルダウンより選択してください",申込書!$C$57&lt;&gt;""),申込書!$AC$22,""),"-"))</f>
        <v/>
      </c>
      <c r="CS456" s="369"/>
      <c r="CT456" s="369"/>
      <c r="CU456" s="369" t="str">
        <f>IF(AND(申込書!$C$57&lt;&gt;"▼プルダウンより選択してください",申込書!$C$57&lt;&gt;"",$G456&lt;&gt;"",申込書!$V$57="特定学年のみ"),"申し込みする","")</f>
        <v/>
      </c>
      <c r="CV456" s="371"/>
      <c r="CW456" s="372"/>
      <c r="CX456" s="373" t="str">
        <f>IF(AND(申込書!$C$58&lt;&gt;"▼プルダウンより選択してください",申込書!$C$58&lt;&gt;"",申込書!$K$22&lt;&gt;"YYYY/MM/DD",$G456&lt;&gt;""),申込書!$K$22,"")</f>
        <v/>
      </c>
      <c r="CY456" s="369" t="str">
        <f>IF(CX456="","",IF(INDEX('コンテンツ＆備考マスタ'!$H:$J,MATCH(学校情報!CX$3,'コンテンツ＆備考マスタ'!$H:$H,0),3)="●",IF(AND(CX456&lt;&gt;"",ISNUMBER(申込書!$AC$22)=TRUE,申込書!$C$58&lt;&gt;"▼プルダウンより選択してください",申込書!$C$58&lt;&gt;""),申込書!$AC$22,""),"-"))</f>
        <v/>
      </c>
      <c r="CZ456" s="369"/>
      <c r="DA456" s="369"/>
      <c r="DB456" s="369" t="str">
        <f>IF(AND(申込書!$C$58&lt;&gt;"▼プルダウンより選択してください",申込書!$C$58&lt;&gt;"",$G456&lt;&gt;"",申込書!$V$58="特定学年のみ"),"申し込みする","")</f>
        <v/>
      </c>
      <c r="DC456" s="371"/>
      <c r="DD456" s="372"/>
      <c r="DE456" s="373" t="str">
        <f>IF(AND(申込書!$C$59&lt;&gt;"▼プルダウンより選択してください",申込書!$C$59&lt;&gt;"",申込書!$K$22&lt;&gt;"YYYY/MM/DD",$G456&lt;&gt;""),申込書!$K$22,"")</f>
        <v/>
      </c>
      <c r="DF456" s="369" t="str">
        <f>IF(DE456="","",IF(INDEX('コンテンツ＆備考マスタ'!$H:$J,MATCH(学校情報!DE$3,'コンテンツ＆備考マスタ'!$H:$H,0),3)="●",IF(AND(DE456&lt;&gt;"",ISNUMBER(申込書!$AC$22)=TRUE,申込書!$C$59&lt;&gt;"▼プルダウンより選択してください",申込書!$C$59&lt;&gt;""),申込書!$AC$22,""),"-"))</f>
        <v/>
      </c>
      <c r="DG456" s="369"/>
      <c r="DH456" s="369"/>
      <c r="DI456" s="369" t="str">
        <f>IF(AND(申込書!$C$59&lt;&gt;"▼プルダウンより選択してください",申込書!$C$59&lt;&gt;"",$G456&lt;&gt;"",申込書!$V$59="特定学年のみ"),"申し込みする","")</f>
        <v/>
      </c>
      <c r="DJ456" s="371"/>
      <c r="DK456" s="372"/>
      <c r="DL456" s="373" t="str">
        <f>IF(AND(申込書!$C$60&lt;&gt;"▼プルダウンより選択してください",申込書!$C$60&lt;&gt;"",申込書!$K$22&lt;&gt;"YYYY/MM/DD",$G456&lt;&gt;""),申込書!$K$22,"")</f>
        <v/>
      </c>
      <c r="DM456" s="369" t="str">
        <f>IF(DL456="","",IF(INDEX('コンテンツ＆備考マスタ'!$H:$J,MATCH(学校情報!DL$3,'コンテンツ＆備考マスタ'!$H:$H,0),3)="●",IF(AND(DL456&lt;&gt;"",ISNUMBER(申込書!$AC$22)=TRUE,申込書!$C$60&lt;&gt;"▼プルダウンより選択してください",申込書!$C$60&lt;&gt;""),申込書!$AC$22,""),"-"))</f>
        <v/>
      </c>
      <c r="DN456" s="369"/>
      <c r="DO456" s="369"/>
      <c r="DP456" s="369" t="str">
        <f>IF(AND(申込書!$C$60&lt;&gt;"▼プルダウンより選択してください",申込書!$C$60&lt;&gt;"",$G456&lt;&gt;"",申込書!$V$60="特定学年のみ"),"申し込みする","")</f>
        <v/>
      </c>
      <c r="DQ456" s="371"/>
      <c r="DR456" s="372"/>
      <c r="DS456" s="373" t="str">
        <f>IF(AND(申込書!$C$61&lt;&gt;"▼プルダウンより選択してください",申込書!$C$61&lt;&gt;"",申込書!$K$22&lt;&gt;"YYYY/MM/DD",$G456&lt;&gt;""),申込書!$K$22,"")</f>
        <v/>
      </c>
      <c r="DT456" s="369" t="str">
        <f>IF(DS456="","",IF(INDEX('コンテンツ＆備考マスタ'!$H:$J,MATCH(学校情報!DS$3,'コンテンツ＆備考マスタ'!$H:$H,0),3)="●",IF(AND(DS456&lt;&gt;"",ISNUMBER(申込書!$AC$22)=TRUE,申込書!$C$61&lt;&gt;"▼プルダウンより選択してください",申込書!$C$61&lt;&gt;""),申込書!$AC$22,""),"-"))</f>
        <v/>
      </c>
      <c r="DU456" s="369"/>
      <c r="DV456" s="369"/>
      <c r="DW456" s="369" t="str">
        <f>IF(AND(申込書!$C$61&lt;&gt;"▼プルダウンより選択してください",申込書!$C$61&lt;&gt;"",$G456&lt;&gt;"",申込書!$V$61="特定学年のみ"),"申し込みする","")</f>
        <v/>
      </c>
      <c r="DX456" s="371"/>
      <c r="DY456" s="372"/>
      <c r="DZ456" s="373" t="str">
        <f>IF(AND(申込書!$C$62&lt;&gt;"▼プルダウンより選択してください",申込書!$C$62&lt;&gt;"",申込書!$K$22&lt;&gt;"YYYY/MM/DD",$G456&lt;&gt;""),申込書!$K$22,"")</f>
        <v/>
      </c>
      <c r="EA456" s="369" t="str">
        <f>IF(DZ456="","",IF(INDEX('コンテンツ＆備考マスタ'!$H:$J,MATCH(学校情報!DZ$3,'コンテンツ＆備考マスタ'!$H:$H,0),3)="●",IF(AND(DZ456&lt;&gt;"",ISNUMBER(申込書!$AC$22)=TRUE,申込書!$C$62&lt;&gt;"▼プルダウンより選択してください",申込書!$C$62&lt;&gt;""),申込書!$AC$22,""),"-"))</f>
        <v/>
      </c>
      <c r="EB456" s="369"/>
      <c r="EC456" s="369"/>
      <c r="ED456" s="370" t="str">
        <f>IF(AND(申込書!$C$62&lt;&gt;"▼プルダウンより選択してください",申込書!$C$62&lt;&gt;"",$G456&lt;&gt;"",申込書!$V$62="特定学年のみ"),"申し込みする","")</f>
        <v/>
      </c>
      <c r="EE456" s="371"/>
      <c r="EF456" s="372"/>
      <c r="EG456" s="373" t="str">
        <f>IF(AND(申込書!$C$63&lt;&gt;"▼プルダウンより選択してください",申込書!$C$63&lt;&gt;"",申込書!$K$22&lt;&gt;"YYYY/MM/DD",$G456&lt;&gt;""),申込書!$K$22,"")</f>
        <v/>
      </c>
      <c r="EH456" s="369" t="str">
        <f>IF(EG456="","",IF(INDEX('コンテンツ＆備考マスタ'!$H:$J,MATCH(学校情報!EG$3,'コンテンツ＆備考マスタ'!$H:$H,0),3)="●",IF(AND(EG456&lt;&gt;"",ISNUMBER(申込書!$AC$22)=TRUE,申込書!$C$63&lt;&gt;"▼プルダウンより選択してください",申込書!$C$63&lt;&gt;""),申込書!$AC$22,""),"-"))</f>
        <v/>
      </c>
      <c r="EI456" s="369"/>
      <c r="EJ456" s="369"/>
      <c r="EK456" s="370" t="str">
        <f>IF(AND(申込書!$C$63&lt;&gt;"▼プルダウンより選択してください",申込書!$C$63&lt;&gt;"",$G456&lt;&gt;"",申込書!$V$63="特定学年のみ"),"申し込みする","")</f>
        <v/>
      </c>
      <c r="EL456" s="371"/>
      <c r="EM456" s="372"/>
      <c r="EN456" s="373" t="str">
        <f>IF(AND(申込書!$C$64&lt;&gt;"▼プルダウンより選択してください",申込書!$C$64&lt;&gt;"",申込書!$K$22&lt;&gt;"YYYY/MM/DD",$G456&lt;&gt;""),申込書!$K$22,"")</f>
        <v/>
      </c>
      <c r="EO456" s="369" t="str">
        <f>IF(EN456="","",IF(INDEX('コンテンツ＆備考マスタ'!$H:$J,MATCH(学校情報!EN$3,'コンテンツ＆備考マスタ'!$H:$H,0),3)="●",IF(AND(EN456&lt;&gt;"",ISNUMBER(申込書!$AC$22)=TRUE,申込書!$C$64&lt;&gt;"▼プルダウンより選択してください",申込書!$C$64&lt;&gt;""),申込書!$AC$22,""),"-"))</f>
        <v/>
      </c>
      <c r="EP456" s="369"/>
      <c r="EQ456" s="369"/>
      <c r="ER456" s="370" t="str">
        <f>IF(AND(申込書!$C$64&lt;&gt;"▼プルダウンより選択してください",申込書!$C$64&lt;&gt;"",$G456&lt;&gt;"",申込書!$V$64="特定学年のみ"),"申し込みする","")</f>
        <v/>
      </c>
      <c r="ES456" s="371"/>
      <c r="ET456" s="372"/>
      <c r="EU456" s="373" t="str">
        <f>IF(AND(申込書!$C$65&lt;&gt;"▼プルダウンより選択してください",申込書!$C$65&lt;&gt;"",申込書!$K$22&lt;&gt;"YYYY/MM/DD",$G456&lt;&gt;""),申込書!$K$22,"")</f>
        <v/>
      </c>
      <c r="EV456" s="369" t="str">
        <f>IF(EU456="","",IF(INDEX('コンテンツ＆備考マスタ'!$H:$J,MATCH(学校情報!EU$3,'コンテンツ＆備考マスタ'!$H:$H,0),3)="●",IF(AND(EU456&lt;&gt;"",ISNUMBER(申込書!$AC$22)=TRUE,申込書!$C$65&lt;&gt;"▼プルダウンより選択してください",申込書!$C$65&lt;&gt;""),申込書!$AC$22,""),"-"))</f>
        <v/>
      </c>
      <c r="EW456" s="369"/>
      <c r="EX456" s="369"/>
      <c r="EY456" s="370" t="str">
        <f>IF(AND(申込書!$C$65&lt;&gt;"▼プルダウンより選択してください",申込書!$C$65&lt;&gt;"",$G456&lt;&gt;"",申込書!$V$65="特定学年のみ"),"申し込みする","")</f>
        <v/>
      </c>
      <c r="EZ456" s="371"/>
      <c r="FA456" s="372"/>
      <c r="FB456" s="373" t="str">
        <f>IF(AND(申込書!$C$66&lt;&gt;"▼プルダウンより選択してください",申込書!$C$66&lt;&gt;"",申込書!$K$22&lt;&gt;"YYYY/MM/DD",$G456&lt;&gt;""),申込書!$K$22,"")</f>
        <v/>
      </c>
      <c r="FC456" s="369" t="str">
        <f>IF(FB456="","",IF(INDEX('コンテンツ＆備考マスタ'!$H:$J,MATCH(学校情報!FB$3,'コンテンツ＆備考マスタ'!$H:$H,0),3)="●",IF(AND(FB456&lt;&gt;"",ISNUMBER(申込書!$AC$22)=TRUE,申込書!$C$66&lt;&gt;"▼プルダウンより選択してください",申込書!$C$66&lt;&gt;""),申込書!$AC$22,""),"-"))</f>
        <v/>
      </c>
      <c r="FD456" s="369"/>
      <c r="FE456" s="369"/>
      <c r="FF456" s="370" t="str">
        <f>IF(AND(申込書!$C$66&lt;&gt;"▼プルダウンより選択してください",申込書!$C$66&lt;&gt;"",$G456&lt;&gt;"",申込書!$V$66="特定学年のみ"),"申し込みする","")</f>
        <v/>
      </c>
      <c r="FG456" s="371"/>
      <c r="FH456" s="372"/>
      <c r="FI456" s="373" t="str">
        <f>IF(AND(申込書!$C$67&lt;&gt;"▼プルダウンより選択してください",申込書!$C$67&lt;&gt;"",申込書!$K$22&lt;&gt;"YYYY/MM/DD",$G456&lt;&gt;""),申込書!$K$22,"")</f>
        <v/>
      </c>
      <c r="FJ456" s="369" t="str">
        <f>IF(FI456="","",IF(INDEX('コンテンツ＆備考マスタ'!$H:$J,MATCH(学校情報!FI$3,'コンテンツ＆備考マスタ'!$H:$H,0),3)="●",IF(AND(FI456&lt;&gt;"",ISNUMBER(申込書!$AC$22)=TRUE,申込書!$C$67&lt;&gt;"▼プルダウンより選択してください",申込書!$C$67&lt;&gt;""),申込書!$AC$22,""),"-"))</f>
        <v/>
      </c>
      <c r="FK456" s="369"/>
      <c r="FL456" s="369"/>
      <c r="FM456" s="370" t="str">
        <f>IF(AND(申込書!$C$67&lt;&gt;"▼プルダウンより選択してください",申込書!$C$67&lt;&gt;"",$G456&lt;&gt;"",申込書!$V$67="特定学年のみ"),"申し込みする","")</f>
        <v/>
      </c>
      <c r="FN456" s="371"/>
      <c r="FO456" s="372"/>
      <c r="FP456" s="373" t="str">
        <f>IF(AND(申込書!$C$68&lt;&gt;"▼プルダウンより選択してください",申込書!$C$68&lt;&gt;"",申込書!$K$22&lt;&gt;"YYYY/MM/DD",$G456&lt;&gt;""),申込書!$K$22,"")</f>
        <v/>
      </c>
      <c r="FQ456" s="369" t="str">
        <f>IF(FP456="","",IF(INDEX('コンテンツ＆備考マスタ'!$H:$J,MATCH(学校情報!FP$3,'コンテンツ＆備考マスタ'!$H:$H,0),3)="●",IF(AND(FP456&lt;&gt;"",ISNUMBER(申込書!$AC$22)=TRUE,申込書!$C$68&lt;&gt;"▼プルダウンより選択してください",申込書!$C$68&lt;&gt;""),申込書!$AC$22,""),"-"))</f>
        <v/>
      </c>
      <c r="FR456" s="369"/>
      <c r="FS456" s="369"/>
      <c r="FT456" s="370" t="str">
        <f>IF(AND(申込書!$C$68&lt;&gt;"▼プルダウンより選択してください",申込書!$C$68&lt;&gt;"",$G456&lt;&gt;"",申込書!$V$68="特定学年のみ"),"申し込みする","")</f>
        <v/>
      </c>
      <c r="FU456" s="371"/>
      <c r="FV456" s="372"/>
      <c r="FW456" s="373" t="str">
        <f>IF(AND(申込書!$C$69&lt;&gt;"▼プルダウンより選択してください",申込書!$C$69&lt;&gt;"",申込書!$K$22&lt;&gt;"YYYY/MM/DD",$G456&lt;&gt;""),申込書!$K$22,"")</f>
        <v/>
      </c>
      <c r="FX456" s="369" t="str">
        <f>IF(FW456="","",IF(INDEX('コンテンツ＆備考マスタ'!$H:$J,MATCH(学校情報!FW$3,'コンテンツ＆備考マスタ'!$H:$H,0),3)="●",IF(AND(FW456&lt;&gt;"",ISNUMBER(申込書!$AC$22)=TRUE,申込書!$C$69&lt;&gt;"▼プルダウンより選択してください",申込書!$C$69&lt;&gt;""),申込書!$AC$22,""),"-"))</f>
        <v/>
      </c>
      <c r="FY456" s="369"/>
      <c r="FZ456" s="369"/>
      <c r="GA456" s="370" t="str">
        <f>IF(AND(申込書!$C$69&lt;&gt;"▼プルダウンより選択してください",申込書!$C$69&lt;&gt;"",$G456&lt;&gt;"",申込書!$V$69="特定学年のみ"),"申し込みする","")</f>
        <v/>
      </c>
      <c r="GB456" s="371"/>
      <c r="GC456" s="372"/>
      <c r="GD456" s="373" t="str">
        <f>IF(AND(申込書!$C$70&lt;&gt;"▼プルダウンより選択してください",申込書!$C$70&lt;&gt;"",申込書!$K$22&lt;&gt;"YYYY/MM/DD",$G456&lt;&gt;""),申込書!$K$22,"")</f>
        <v/>
      </c>
      <c r="GE456" s="369" t="str">
        <f>IF(GD456="","",IF(INDEX('コンテンツ＆備考マスタ'!$H:$J,MATCH(学校情報!GD$3,'コンテンツ＆備考マスタ'!$H:$H,0),3)="●",IF(AND(GD456&lt;&gt;"",ISNUMBER(申込書!$AC$22)=TRUE,申込書!$C$70&lt;&gt;"▼プルダウンより選択してください",申込書!$C$70&lt;&gt;""),申込書!$AC$22,""),"-"))</f>
        <v/>
      </c>
      <c r="GF456" s="369"/>
      <c r="GG456" s="369"/>
      <c r="GH456" s="370" t="str">
        <f>IF(AND(申込書!$C$70&lt;&gt;"▼プルダウンより選択してください",申込書!$C$70&lt;&gt;"",$G456&lt;&gt;"",申込書!$V$70="特定学年のみ"),"申し込みする","")</f>
        <v/>
      </c>
      <c r="GI456" s="371"/>
      <c r="GJ456" s="372"/>
      <c r="GK456" s="373" t="str">
        <f>IF(AND(申込書!$C$71&lt;&gt;"▼プルダウンより選択してください",申込書!$C$71&lt;&gt;"",申込書!$K$22&lt;&gt;"YYYY/MM/DD",$G456&lt;&gt;""),申込書!$K$22,"")</f>
        <v/>
      </c>
      <c r="GL456" s="369" t="str">
        <f>IF(GK456="","",IF(INDEX('コンテンツ＆備考マスタ'!$H:$J,MATCH(学校情報!GK$3,'コンテンツ＆備考マスタ'!$H:$H,0),3)="●",IF(AND(GK456&lt;&gt;"",ISNUMBER(申込書!$AC$22)=TRUE,申込書!$C$71&lt;&gt;"▼プルダウンより選択してください",申込書!$C$71&lt;&gt;""),申込書!$AC$22,""),"-"))</f>
        <v/>
      </c>
      <c r="GM456" s="369"/>
      <c r="GN456" s="369"/>
      <c r="GO456" s="370" t="str">
        <f>IF(AND(申込書!$C$71&lt;&gt;"▼プルダウンより選択してください",申込書!$C$71&lt;&gt;"",$G456&lt;&gt;"",申込書!$V$71="特定学年のみ"),"申し込みする","")</f>
        <v/>
      </c>
      <c r="GP456" s="371"/>
      <c r="GQ456" s="372"/>
      <c r="GR456" s="373" t="str">
        <f>IF(AND(申込書!$C$72&lt;&gt;"▼プルダウンより選択してください",申込書!$C$72&lt;&gt;"",申込書!$K$22&lt;&gt;"YYYY/MM/DD",$G456&lt;&gt;""),申込書!$K$22,"")</f>
        <v/>
      </c>
      <c r="GS456" s="369" t="str">
        <f>IF(GR456="","",IF(INDEX('コンテンツ＆備考マスタ'!$H:$J,MATCH(学校情報!GR$3,'コンテンツ＆備考マスタ'!$H:$H,0),3)="●",IF(AND(GR456&lt;&gt;"",ISNUMBER(申込書!$AC$22)=TRUE,申込書!$C$72&lt;&gt;"▼プルダウンより選択してください",申込書!$C$72&lt;&gt;""),申込書!$AC$22,""),"-"))</f>
        <v/>
      </c>
      <c r="GT456" s="369"/>
      <c r="GU456" s="369"/>
      <c r="GV456" s="370" t="str">
        <f>IF(AND(申込書!$C$72&lt;&gt;"▼プルダウンより選択してください",申込書!$C$72&lt;&gt;"",$G456&lt;&gt;"",申込書!$V$72="特定学年のみ"),"申し込みする","")</f>
        <v/>
      </c>
      <c r="GW456" s="371"/>
      <c r="GX456" s="372"/>
      <c r="GY456" s="373" t="str">
        <f>IF(AND(申込書!$C$73&lt;&gt;"▼プルダウンより選択してください",申込書!$C$73&lt;&gt;"",申込書!$K$22&lt;&gt;"YYYY/MM/DD",$G456&lt;&gt;""),申込書!$K$22,"")</f>
        <v/>
      </c>
      <c r="GZ456" s="369" t="str">
        <f>IF(GY456="","",IF(INDEX('コンテンツ＆備考マスタ'!$H:$J,MATCH(学校情報!GY$3,'コンテンツ＆備考マスタ'!$H:$H,0),3)="●",IF(AND(GY456&lt;&gt;"",ISNUMBER(申込書!$AC$22)=TRUE,申込書!$C$73&lt;&gt;"▼プルダウンより選択してください",申込書!$C$73&lt;&gt;""),申込書!$AC$22,""),"-"))</f>
        <v/>
      </c>
      <c r="HA456" s="369"/>
      <c r="HB456" s="369"/>
      <c r="HC456" s="370" t="str">
        <f>IF(AND(申込書!$C$73&lt;&gt;"▼プルダウンより選択してください",申込書!$C$73&lt;&gt;"",$G456&lt;&gt;"",申込書!$V$73="特定学年のみ"),"申し込みする","")</f>
        <v/>
      </c>
      <c r="HD456" s="371"/>
      <c r="HE456" s="372"/>
      <c r="HF456" s="373" t="str">
        <f>IF(AND(申込書!$C$74&lt;&gt;"▼プルダウンより選択してください",申込書!$C$74&lt;&gt;"",申込書!$K$22&lt;&gt;"YYYY/MM/DD",$G456&lt;&gt;""),申込書!$K$22,"")</f>
        <v/>
      </c>
      <c r="HG456" s="369" t="str">
        <f>IF(HF456="","",IF(INDEX('コンテンツ＆備考マスタ'!$H:$J,MATCH(学校情報!HF$3,'コンテンツ＆備考マスタ'!$H:$H,0),3)="●",IF(AND(HF456&lt;&gt;"",ISNUMBER(申込書!$AC$22)=TRUE,申込書!$C$74&lt;&gt;"▼プルダウンより選択してください",申込書!$C$74&lt;&gt;""),申込書!$AC$22,""),"-"))</f>
        <v/>
      </c>
      <c r="HH456" s="369"/>
      <c r="HI456" s="369"/>
      <c r="HJ456" s="370" t="str">
        <f>IF(AND(申込書!$C$74&lt;&gt;"▼プルダウンより選択してください",申込書!$C$74&lt;&gt;"",$G456&lt;&gt;"",申込書!$V$74="特定学年のみ"),"申し込みする","")</f>
        <v/>
      </c>
      <c r="HK456" s="371"/>
      <c r="HL456" s="372"/>
      <c r="HM456" s="373" t="str">
        <f>IF(AND(申込書!$C$75&lt;&gt;"▼プルダウンより選択してください",申込書!$C$75&lt;&gt;"",申込書!$K$22&lt;&gt;"YYYY/MM/DD",$G456&lt;&gt;""),申込書!$K$22,"")</f>
        <v/>
      </c>
      <c r="HN456" s="369" t="str">
        <f>IF(HM456="","",IF(INDEX('コンテンツ＆備考マスタ'!$H:$J,MATCH(学校情報!HM$3,'コンテンツ＆備考マスタ'!$H:$H,0),3)="●",IF(AND(HM456&lt;&gt;"",ISNUMBER(申込書!$AC$22)=TRUE,申込書!$C$75&lt;&gt;"▼プルダウンより選択してください",申込書!$C$75&lt;&gt;""),申込書!$AC$22,""),"-"))</f>
        <v/>
      </c>
      <c r="HO456" s="369"/>
      <c r="HP456" s="369"/>
      <c r="HQ456" s="370" t="str">
        <f>IF(AND(申込書!$C$75&lt;&gt;"▼プルダウンより選択してください",申込書!$C$75&lt;&gt;"",$G456&lt;&gt;"",申込書!$V$75="特定学年のみ"),"申し込みする","")</f>
        <v/>
      </c>
      <c r="HR456" s="371"/>
      <c r="HS456" s="371"/>
      <c r="HT456" s="374" t="str">
        <f>IF(AND(申込書!$C$76&lt;&gt;"▼プルダウンより選択してください",申込書!$C$76&lt;&gt;"",申込書!$K$22&lt;&gt;"YYYY/MM/DD",$G456&lt;&gt;""),申込書!$K$22,"")</f>
        <v/>
      </c>
      <c r="HU456" s="369" t="str">
        <f>IF(HT456="","",IF(INDEX('コンテンツ＆備考マスタ'!$H:$J,MATCH(学校情報!HT$3,'コンテンツ＆備考マスタ'!$H:$H,0),3)="●",IF(AND(HT456&lt;&gt;"",ISNUMBER(申込書!$AC$22)=TRUE,申込書!$C$76&lt;&gt;"▼プルダウンより選択してください",申込書!$C$76&lt;&gt;""),申込書!$AC$22,""),"-"))</f>
        <v/>
      </c>
      <c r="HV456" s="369"/>
      <c r="HW456" s="369"/>
      <c r="HX456" s="370" t="str">
        <f>IF(AND(申込書!$C$76&lt;&gt;"▼プルダウンより選択してください",申込書!$C$76&lt;&gt;"",$G456&lt;&gt;"",申込書!$V$76="特定学年のみ"),"申し込みする","")</f>
        <v/>
      </c>
      <c r="HY456" s="371"/>
      <c r="HZ456" s="372"/>
      <c r="IA456" s="69"/>
    </row>
    <row r="457" spans="2:235" ht="26.85" hidden="1" customHeight="1" outlineLevel="1">
      <c r="B457" s="365">
        <f t="shared" si="21"/>
        <v>452</v>
      </c>
      <c r="C457" s="55"/>
      <c r="D457" s="56"/>
      <c r="E457" s="154"/>
      <c r="F457" s="57"/>
      <c r="G457" s="58"/>
      <c r="H457" s="59"/>
      <c r="I457" s="60"/>
      <c r="J457" s="61"/>
      <c r="K457" s="366" t="str">
        <f t="shared" si="22"/>
        <v/>
      </c>
      <c r="L457" s="62"/>
      <c r="M457" s="322"/>
      <c r="N457" s="63"/>
      <c r="O457" s="64"/>
      <c r="P457" s="367" t="str">
        <f t="shared" si="23"/>
        <v/>
      </c>
      <c r="Q457" s="65"/>
      <c r="R457" s="66"/>
      <c r="S457" s="67"/>
      <c r="T457" s="68"/>
      <c r="U457" s="68"/>
      <c r="V457" s="68"/>
      <c r="W457" s="66"/>
      <c r="X457" s="281"/>
      <c r="Y457" s="368" t="str">
        <f>IF(AND(申込書!$C$47&lt;&gt;"▼プルダウンより選択してください",申込書!$C$47&lt;&gt;"",申込書!$K$22&lt;&gt;"YYYY/MM/DD",$G457&lt;&gt;""),申込書!$K$22,"")</f>
        <v/>
      </c>
      <c r="Z457" s="369" t="str">
        <f>IF(Y457="","",IF(INDEX('コンテンツ＆備考マスタ'!$H:$J,MATCH(学校情報!Y$3,'コンテンツ＆備考マスタ'!$H:$H,0),3)="●",IF(AND(Y457&lt;&gt;"",ISNUMBER(申込書!$AC$22)=TRUE,申込書!$C$47&lt;&gt;"▼プルダウンより選択してください",申込書!$C$47&lt;&gt;""),申込書!$AC$22,""),"-"))</f>
        <v/>
      </c>
      <c r="AA457" s="369"/>
      <c r="AB457" s="369"/>
      <c r="AC457" s="370" t="str">
        <f>IF(AND(申込書!$C$47&lt;&gt;"▼プルダウンより選択してください",申込書!$C$47&lt;&gt;"",$G457&lt;&gt;"",申込書!$V$47="特定学年のみ"),"申し込みする","")</f>
        <v/>
      </c>
      <c r="AD457" s="371"/>
      <c r="AE457" s="372"/>
      <c r="AF457" s="373" t="str">
        <f>IF(AND(申込書!$C$48&lt;&gt;"▼プルダウンより選択してください",申込書!$C$48&lt;&gt;"",申込書!$K$22&lt;&gt;"YYYY/MM/DD",$G457&lt;&gt;""),申込書!$K$22,"")</f>
        <v/>
      </c>
      <c r="AG457" s="369" t="str">
        <f>IF(AF457="","",IF(INDEX('コンテンツ＆備考マスタ'!$H:$J,MATCH(学校情報!AF$3,'コンテンツ＆備考マスタ'!$H:$H,0),3)="●",IF(AND(AF457&lt;&gt;"",ISNUMBER(申込書!$AC$22)=TRUE,申込書!$C$48&lt;&gt;"▼プルダウンより選択してください",申込書!$C$48&lt;&gt;""),申込書!$AC$22,""),"-"))</f>
        <v/>
      </c>
      <c r="AH457" s="369"/>
      <c r="AI457" s="369"/>
      <c r="AJ457" s="370" t="str">
        <f>IF(AND(申込書!$C$48&lt;&gt;"▼プルダウンより選択してください",申込書!$C$48&lt;&gt;"",$G457&lt;&gt;"",申込書!$V$48="特定学年のみ"),"申し込みする","")</f>
        <v/>
      </c>
      <c r="AK457" s="371"/>
      <c r="AL457" s="372"/>
      <c r="AM457" s="373" t="str">
        <f>IF(AND(申込書!$C$49&lt;&gt;"▼プルダウンより選択してください",申込書!$C$49&lt;&gt;"",申込書!$K$22&lt;&gt;"YYYY/MM/DD",$G457&lt;&gt;""),申込書!$K$22,"")</f>
        <v/>
      </c>
      <c r="AN457" s="369" t="str">
        <f>IF(AM457="","",IF(INDEX('コンテンツ＆備考マスタ'!$H:$J,MATCH(学校情報!AM$3,'コンテンツ＆備考マスタ'!$H:$H,0),3)="●",IF(AND(AM457&lt;&gt;"",ISNUMBER(申込書!$AC$22)=TRUE,申込書!$C$49&lt;&gt;"▼プルダウンより選択してください",申込書!$C$49&lt;&gt;""),申込書!$AC$22,""),"-"))</f>
        <v/>
      </c>
      <c r="AO457" s="369"/>
      <c r="AP457" s="369"/>
      <c r="AQ457" s="370" t="str">
        <f>IF(AND(申込書!$C$49&lt;&gt;"▼プルダウンより選択してください",申込書!$C$49&lt;&gt;"",$G457&lt;&gt;"",申込書!$V$49="特定学年のみ"),"申し込みする","")</f>
        <v/>
      </c>
      <c r="AR457" s="371"/>
      <c r="AS457" s="372"/>
      <c r="AT457" s="373" t="str">
        <f>IF(AND(申込書!$C$50&lt;&gt;"▼プルダウンより選択してください",申込書!$C$50&lt;&gt;"",申込書!$K$22&lt;&gt;"YYYY/MM/DD",$G457&lt;&gt;""),申込書!$K$22,"")</f>
        <v/>
      </c>
      <c r="AU457" s="369" t="str">
        <f>IF(AT457="","",IF(INDEX('コンテンツ＆備考マスタ'!$H:$J,MATCH(学校情報!AT$3,'コンテンツ＆備考マスタ'!$H:$H,0),3)="●",IF(AND(AT457&lt;&gt;"",ISNUMBER(申込書!$AC$22)=TRUE,申込書!$C$50&lt;&gt;"▼プルダウンより選択してください",申込書!$C$50&lt;&gt;""),申込書!$AC$22,""),"-"))</f>
        <v/>
      </c>
      <c r="AV457" s="369"/>
      <c r="AW457" s="369"/>
      <c r="AX457" s="370" t="str">
        <f>IF(AND(申込書!$C$50&lt;&gt;"▼プルダウンより選択してください",申込書!$C$50&lt;&gt;"",$G457&lt;&gt;"",申込書!$V$50="特定学年のみ"),"申し込みする","")</f>
        <v/>
      </c>
      <c r="AY457" s="371"/>
      <c r="AZ457" s="372"/>
      <c r="BA457" s="373" t="str">
        <f>IF(AND(申込書!$C$51&lt;&gt;"▼プルダウンより選択してください",申込書!$C$51&lt;&gt;"",申込書!$K$22&lt;&gt;"YYYY/MM/DD",$G457&lt;&gt;""),申込書!$K$22,"")</f>
        <v/>
      </c>
      <c r="BB457" s="369" t="str">
        <f>IF(BA457="","",IF(INDEX('コンテンツ＆備考マスタ'!$H:$J,MATCH(学校情報!BA$3,'コンテンツ＆備考マスタ'!$H:$H,0),3)="●",IF(AND(BA457&lt;&gt;"",ISNUMBER(申込書!$AC$22)=TRUE,申込書!$C$51&lt;&gt;"▼プルダウンより選択してください",申込書!$C$51&lt;&gt;""),申込書!$AC$22,""),"-"))</f>
        <v/>
      </c>
      <c r="BC457" s="369"/>
      <c r="BD457" s="369"/>
      <c r="BE457" s="370" t="str">
        <f>IF(AND(申込書!$C$51&lt;&gt;"▼プルダウンより選択してください",申込書!$C$51&lt;&gt;"",$G457&lt;&gt;"",申込書!$V$51="特定学年のみ"),"申し込みする","")</f>
        <v/>
      </c>
      <c r="BF457" s="371"/>
      <c r="BG457" s="372"/>
      <c r="BH457" s="373" t="str">
        <f>IF(AND(申込書!$C$52&lt;&gt;"▼プルダウンより選択してください",申込書!$C$52&lt;&gt;"",申込書!$K$22&lt;&gt;"YYYY/MM/DD",$G457&lt;&gt;""),申込書!$K$22,"")</f>
        <v/>
      </c>
      <c r="BI457" s="369" t="str">
        <f>IF(BH457="","",IF(INDEX('コンテンツ＆備考マスタ'!$H:$J,MATCH(学校情報!BH$3,'コンテンツ＆備考マスタ'!$H:$H,0),3)="●",IF(AND(BH457&lt;&gt;"",ISNUMBER(申込書!$AC$22)=TRUE,申込書!$C$52&lt;&gt;"▼プルダウンより選択してください",申込書!$C$52&lt;&gt;""),申込書!$AC$22,""),"-"))</f>
        <v/>
      </c>
      <c r="BJ457" s="369"/>
      <c r="BK457" s="369"/>
      <c r="BL457" s="370" t="str">
        <f>IF(AND(申込書!$C$52&lt;&gt;"▼プルダウンより選択してください",申込書!$C$52&lt;&gt;"",$G457&lt;&gt;"",申込書!$V$52="特定学年のみ"),"申し込みする","")</f>
        <v/>
      </c>
      <c r="BM457" s="371"/>
      <c r="BN457" s="372"/>
      <c r="BO457" s="373" t="str">
        <f>IF(AND(申込書!$C$53&lt;&gt;"▼プルダウンより選択してください",申込書!$C$53&lt;&gt;"",申込書!$K$22&lt;&gt;"YYYY/MM/DD",$G457&lt;&gt;""),申込書!$K$22,"")</f>
        <v/>
      </c>
      <c r="BP457" s="369" t="str">
        <f>IF(BO457="","",IF(INDEX('コンテンツ＆備考マスタ'!$H:$J,MATCH(学校情報!BO$3,'コンテンツ＆備考マスタ'!$H:$H,0),3)="●",IF(AND(BO457&lt;&gt;"",ISNUMBER(申込書!$AC$22)=TRUE,申込書!$C$53&lt;&gt;"▼プルダウンより選択してください",申込書!$C$53&lt;&gt;""),申込書!$AC$22,""),"-"))</f>
        <v/>
      </c>
      <c r="BQ457" s="369"/>
      <c r="BR457" s="369"/>
      <c r="BS457" s="370" t="str">
        <f>IF(AND(申込書!$C$53&lt;&gt;"▼プルダウンより選択してください",申込書!$C$53&lt;&gt;"",$G457&lt;&gt;"",申込書!$V$53="特定学年のみ"),"申し込みする","")</f>
        <v/>
      </c>
      <c r="BT457" s="371"/>
      <c r="BU457" s="372"/>
      <c r="BV457" s="373" t="str">
        <f>IF(AND(申込書!$C$54&lt;&gt;"▼プルダウンより選択してください",申込書!$C$54&lt;&gt;"",申込書!$K$22&lt;&gt;"YYYY/MM/DD",$G457&lt;&gt;""),申込書!$K$22,"")</f>
        <v/>
      </c>
      <c r="BW457" s="369" t="str">
        <f>IF(BV457="","",IF(INDEX('コンテンツ＆備考マスタ'!$H:$J,MATCH(学校情報!BV$3,'コンテンツ＆備考マスタ'!$H:$H,0),3)="●",IF(AND(BV457&lt;&gt;"",ISNUMBER(申込書!$AC$22)=TRUE,申込書!$C$54&lt;&gt;"▼プルダウンより選択してください",申込書!$C$54&lt;&gt;""),申込書!$AC$22,""),"-"))</f>
        <v/>
      </c>
      <c r="BX457" s="369"/>
      <c r="BY457" s="369"/>
      <c r="BZ457" s="370" t="str">
        <f>IF(AND(申込書!$C$54&lt;&gt;"▼プルダウンより選択してください",申込書!$C$54&lt;&gt;"",$G457&lt;&gt;"",申込書!$V$54="特定学年のみ"),"申し込みする","")</f>
        <v/>
      </c>
      <c r="CA457" s="371"/>
      <c r="CB457" s="372"/>
      <c r="CC457" s="373" t="str">
        <f>IF(AND(申込書!$C$55&lt;&gt;"▼プルダウンより選択してください",申込書!$C$55&lt;&gt;"",申込書!$K$22&lt;&gt;"YYYY/MM/DD",$G457&lt;&gt;""),申込書!$K$22,"")</f>
        <v/>
      </c>
      <c r="CD457" s="369" t="str">
        <f>IF(CC457="","",IF(INDEX('コンテンツ＆備考マスタ'!$H:$J,MATCH(学校情報!CC$3,'コンテンツ＆備考マスタ'!$H:$H,0),3)="●",IF(AND(CC457&lt;&gt;"",ISNUMBER(申込書!$AC$22)=TRUE,申込書!$C$55&lt;&gt;"▼プルダウンより選択してください",申込書!$C$55&lt;&gt;""),申込書!$AC$22,""),"-"))</f>
        <v/>
      </c>
      <c r="CE457" s="369"/>
      <c r="CF457" s="369"/>
      <c r="CG457" s="370" t="str">
        <f>IF(AND(申込書!$C$55&lt;&gt;"▼プルダウンより選択してください",申込書!$C$55&lt;&gt;"",$G457&lt;&gt;"",申込書!$V$55="特定学年のみ"),"申し込みする","")</f>
        <v/>
      </c>
      <c r="CH457" s="371"/>
      <c r="CI457" s="372"/>
      <c r="CJ457" s="373" t="str">
        <f>IF(AND(申込書!$C$56&lt;&gt;"▼プルダウンより選択してください",申込書!$C$56&lt;&gt;"",申込書!$K$22&lt;&gt;"YYYY/MM/DD",$G457&lt;&gt;""),申込書!$K$22,"")</f>
        <v/>
      </c>
      <c r="CK457" s="369" t="str">
        <f>IF(CJ457="","",IF(INDEX('コンテンツ＆備考マスタ'!$H:$J,MATCH(学校情報!CJ$3,'コンテンツ＆備考マスタ'!$H:$H,0),3)="●",IF(AND(CJ457&lt;&gt;"",ISNUMBER(申込書!$AC$22)=TRUE,申込書!$C$56&lt;&gt;"▼プルダウンより選択してください",申込書!$C$56&lt;&gt;""),申込書!$AC$22,""),"-"))</f>
        <v/>
      </c>
      <c r="CL457" s="369"/>
      <c r="CM457" s="369"/>
      <c r="CN457" s="370" t="str">
        <f>IF(AND(申込書!$C$56&lt;&gt;"▼プルダウンより選択してください",申込書!$C$56&lt;&gt;"",$G457&lt;&gt;"",申込書!$V$56="特定学年のみ"),"申し込みする","")</f>
        <v/>
      </c>
      <c r="CO457" s="371"/>
      <c r="CP457" s="372"/>
      <c r="CQ457" s="373" t="str">
        <f>IF(AND(申込書!$C$57&lt;&gt;"▼プルダウンより選択してください",申込書!$C$57&lt;&gt;"",申込書!$K$22&lt;&gt;"YYYY/MM/DD",$G457&lt;&gt;""),申込書!$K$22,"")</f>
        <v/>
      </c>
      <c r="CR457" s="369" t="str">
        <f>IF(CQ457="","",IF(INDEX('コンテンツ＆備考マスタ'!$H:$J,MATCH(学校情報!CQ$3,'コンテンツ＆備考マスタ'!$H:$H,0),3)="●",IF(AND(CQ457&lt;&gt;"",ISNUMBER(申込書!$AC$22)=TRUE,申込書!$C$57&lt;&gt;"▼プルダウンより選択してください",申込書!$C$57&lt;&gt;""),申込書!$AC$22,""),"-"))</f>
        <v/>
      </c>
      <c r="CS457" s="369"/>
      <c r="CT457" s="369"/>
      <c r="CU457" s="369" t="str">
        <f>IF(AND(申込書!$C$57&lt;&gt;"▼プルダウンより選択してください",申込書!$C$57&lt;&gt;"",$G457&lt;&gt;"",申込書!$V$57="特定学年のみ"),"申し込みする","")</f>
        <v/>
      </c>
      <c r="CV457" s="371"/>
      <c r="CW457" s="372"/>
      <c r="CX457" s="373" t="str">
        <f>IF(AND(申込書!$C$58&lt;&gt;"▼プルダウンより選択してください",申込書!$C$58&lt;&gt;"",申込書!$K$22&lt;&gt;"YYYY/MM/DD",$G457&lt;&gt;""),申込書!$K$22,"")</f>
        <v/>
      </c>
      <c r="CY457" s="369" t="str">
        <f>IF(CX457="","",IF(INDEX('コンテンツ＆備考マスタ'!$H:$J,MATCH(学校情報!CX$3,'コンテンツ＆備考マスタ'!$H:$H,0),3)="●",IF(AND(CX457&lt;&gt;"",ISNUMBER(申込書!$AC$22)=TRUE,申込書!$C$58&lt;&gt;"▼プルダウンより選択してください",申込書!$C$58&lt;&gt;""),申込書!$AC$22,""),"-"))</f>
        <v/>
      </c>
      <c r="CZ457" s="369"/>
      <c r="DA457" s="369"/>
      <c r="DB457" s="369" t="str">
        <f>IF(AND(申込書!$C$58&lt;&gt;"▼プルダウンより選択してください",申込書!$C$58&lt;&gt;"",$G457&lt;&gt;"",申込書!$V$58="特定学年のみ"),"申し込みする","")</f>
        <v/>
      </c>
      <c r="DC457" s="371"/>
      <c r="DD457" s="372"/>
      <c r="DE457" s="373" t="str">
        <f>IF(AND(申込書!$C$59&lt;&gt;"▼プルダウンより選択してください",申込書!$C$59&lt;&gt;"",申込書!$K$22&lt;&gt;"YYYY/MM/DD",$G457&lt;&gt;""),申込書!$K$22,"")</f>
        <v/>
      </c>
      <c r="DF457" s="369" t="str">
        <f>IF(DE457="","",IF(INDEX('コンテンツ＆備考マスタ'!$H:$J,MATCH(学校情報!DE$3,'コンテンツ＆備考マスタ'!$H:$H,0),3)="●",IF(AND(DE457&lt;&gt;"",ISNUMBER(申込書!$AC$22)=TRUE,申込書!$C$59&lt;&gt;"▼プルダウンより選択してください",申込書!$C$59&lt;&gt;""),申込書!$AC$22,""),"-"))</f>
        <v/>
      </c>
      <c r="DG457" s="369"/>
      <c r="DH457" s="369"/>
      <c r="DI457" s="369" t="str">
        <f>IF(AND(申込書!$C$59&lt;&gt;"▼プルダウンより選択してください",申込書!$C$59&lt;&gt;"",$G457&lt;&gt;"",申込書!$V$59="特定学年のみ"),"申し込みする","")</f>
        <v/>
      </c>
      <c r="DJ457" s="371"/>
      <c r="DK457" s="372"/>
      <c r="DL457" s="373" t="str">
        <f>IF(AND(申込書!$C$60&lt;&gt;"▼プルダウンより選択してください",申込書!$C$60&lt;&gt;"",申込書!$K$22&lt;&gt;"YYYY/MM/DD",$G457&lt;&gt;""),申込書!$K$22,"")</f>
        <v/>
      </c>
      <c r="DM457" s="369" t="str">
        <f>IF(DL457="","",IF(INDEX('コンテンツ＆備考マスタ'!$H:$J,MATCH(学校情報!DL$3,'コンテンツ＆備考マスタ'!$H:$H,0),3)="●",IF(AND(DL457&lt;&gt;"",ISNUMBER(申込書!$AC$22)=TRUE,申込書!$C$60&lt;&gt;"▼プルダウンより選択してください",申込書!$C$60&lt;&gt;""),申込書!$AC$22,""),"-"))</f>
        <v/>
      </c>
      <c r="DN457" s="369"/>
      <c r="DO457" s="369"/>
      <c r="DP457" s="369" t="str">
        <f>IF(AND(申込書!$C$60&lt;&gt;"▼プルダウンより選択してください",申込書!$C$60&lt;&gt;"",$G457&lt;&gt;"",申込書!$V$60="特定学年のみ"),"申し込みする","")</f>
        <v/>
      </c>
      <c r="DQ457" s="371"/>
      <c r="DR457" s="372"/>
      <c r="DS457" s="373" t="str">
        <f>IF(AND(申込書!$C$61&lt;&gt;"▼プルダウンより選択してください",申込書!$C$61&lt;&gt;"",申込書!$K$22&lt;&gt;"YYYY/MM/DD",$G457&lt;&gt;""),申込書!$K$22,"")</f>
        <v/>
      </c>
      <c r="DT457" s="369" t="str">
        <f>IF(DS457="","",IF(INDEX('コンテンツ＆備考マスタ'!$H:$J,MATCH(学校情報!DS$3,'コンテンツ＆備考マスタ'!$H:$H,0),3)="●",IF(AND(DS457&lt;&gt;"",ISNUMBER(申込書!$AC$22)=TRUE,申込書!$C$61&lt;&gt;"▼プルダウンより選択してください",申込書!$C$61&lt;&gt;""),申込書!$AC$22,""),"-"))</f>
        <v/>
      </c>
      <c r="DU457" s="369"/>
      <c r="DV457" s="369"/>
      <c r="DW457" s="369" t="str">
        <f>IF(AND(申込書!$C$61&lt;&gt;"▼プルダウンより選択してください",申込書!$C$61&lt;&gt;"",$G457&lt;&gt;"",申込書!$V$61="特定学年のみ"),"申し込みする","")</f>
        <v/>
      </c>
      <c r="DX457" s="371"/>
      <c r="DY457" s="372"/>
      <c r="DZ457" s="373" t="str">
        <f>IF(AND(申込書!$C$62&lt;&gt;"▼プルダウンより選択してください",申込書!$C$62&lt;&gt;"",申込書!$K$22&lt;&gt;"YYYY/MM/DD",$G457&lt;&gt;""),申込書!$K$22,"")</f>
        <v/>
      </c>
      <c r="EA457" s="369" t="str">
        <f>IF(DZ457="","",IF(INDEX('コンテンツ＆備考マスタ'!$H:$J,MATCH(学校情報!DZ$3,'コンテンツ＆備考マスタ'!$H:$H,0),3)="●",IF(AND(DZ457&lt;&gt;"",ISNUMBER(申込書!$AC$22)=TRUE,申込書!$C$62&lt;&gt;"▼プルダウンより選択してください",申込書!$C$62&lt;&gt;""),申込書!$AC$22,""),"-"))</f>
        <v/>
      </c>
      <c r="EB457" s="369"/>
      <c r="EC457" s="369"/>
      <c r="ED457" s="370" t="str">
        <f>IF(AND(申込書!$C$62&lt;&gt;"▼プルダウンより選択してください",申込書!$C$62&lt;&gt;"",$G457&lt;&gt;"",申込書!$V$62="特定学年のみ"),"申し込みする","")</f>
        <v/>
      </c>
      <c r="EE457" s="371"/>
      <c r="EF457" s="372"/>
      <c r="EG457" s="373" t="str">
        <f>IF(AND(申込書!$C$63&lt;&gt;"▼プルダウンより選択してください",申込書!$C$63&lt;&gt;"",申込書!$K$22&lt;&gt;"YYYY/MM/DD",$G457&lt;&gt;""),申込書!$K$22,"")</f>
        <v/>
      </c>
      <c r="EH457" s="369" t="str">
        <f>IF(EG457="","",IF(INDEX('コンテンツ＆備考マスタ'!$H:$J,MATCH(学校情報!EG$3,'コンテンツ＆備考マスタ'!$H:$H,0),3)="●",IF(AND(EG457&lt;&gt;"",ISNUMBER(申込書!$AC$22)=TRUE,申込書!$C$63&lt;&gt;"▼プルダウンより選択してください",申込書!$C$63&lt;&gt;""),申込書!$AC$22,""),"-"))</f>
        <v/>
      </c>
      <c r="EI457" s="369"/>
      <c r="EJ457" s="369"/>
      <c r="EK457" s="370" t="str">
        <f>IF(AND(申込書!$C$63&lt;&gt;"▼プルダウンより選択してください",申込書!$C$63&lt;&gt;"",$G457&lt;&gt;"",申込書!$V$63="特定学年のみ"),"申し込みする","")</f>
        <v/>
      </c>
      <c r="EL457" s="371"/>
      <c r="EM457" s="372"/>
      <c r="EN457" s="373" t="str">
        <f>IF(AND(申込書!$C$64&lt;&gt;"▼プルダウンより選択してください",申込書!$C$64&lt;&gt;"",申込書!$K$22&lt;&gt;"YYYY/MM/DD",$G457&lt;&gt;""),申込書!$K$22,"")</f>
        <v/>
      </c>
      <c r="EO457" s="369" t="str">
        <f>IF(EN457="","",IF(INDEX('コンテンツ＆備考マスタ'!$H:$J,MATCH(学校情報!EN$3,'コンテンツ＆備考マスタ'!$H:$H,0),3)="●",IF(AND(EN457&lt;&gt;"",ISNUMBER(申込書!$AC$22)=TRUE,申込書!$C$64&lt;&gt;"▼プルダウンより選択してください",申込書!$C$64&lt;&gt;""),申込書!$AC$22,""),"-"))</f>
        <v/>
      </c>
      <c r="EP457" s="369"/>
      <c r="EQ457" s="369"/>
      <c r="ER457" s="370" t="str">
        <f>IF(AND(申込書!$C$64&lt;&gt;"▼プルダウンより選択してください",申込書!$C$64&lt;&gt;"",$G457&lt;&gt;"",申込書!$V$64="特定学年のみ"),"申し込みする","")</f>
        <v/>
      </c>
      <c r="ES457" s="371"/>
      <c r="ET457" s="372"/>
      <c r="EU457" s="373" t="str">
        <f>IF(AND(申込書!$C$65&lt;&gt;"▼プルダウンより選択してください",申込書!$C$65&lt;&gt;"",申込書!$K$22&lt;&gt;"YYYY/MM/DD",$G457&lt;&gt;""),申込書!$K$22,"")</f>
        <v/>
      </c>
      <c r="EV457" s="369" t="str">
        <f>IF(EU457="","",IF(INDEX('コンテンツ＆備考マスタ'!$H:$J,MATCH(学校情報!EU$3,'コンテンツ＆備考マスタ'!$H:$H,0),3)="●",IF(AND(EU457&lt;&gt;"",ISNUMBER(申込書!$AC$22)=TRUE,申込書!$C$65&lt;&gt;"▼プルダウンより選択してください",申込書!$C$65&lt;&gt;""),申込書!$AC$22,""),"-"))</f>
        <v/>
      </c>
      <c r="EW457" s="369"/>
      <c r="EX457" s="369"/>
      <c r="EY457" s="370" t="str">
        <f>IF(AND(申込書!$C$65&lt;&gt;"▼プルダウンより選択してください",申込書!$C$65&lt;&gt;"",$G457&lt;&gt;"",申込書!$V$65="特定学年のみ"),"申し込みする","")</f>
        <v/>
      </c>
      <c r="EZ457" s="371"/>
      <c r="FA457" s="372"/>
      <c r="FB457" s="373" t="str">
        <f>IF(AND(申込書!$C$66&lt;&gt;"▼プルダウンより選択してください",申込書!$C$66&lt;&gt;"",申込書!$K$22&lt;&gt;"YYYY/MM/DD",$G457&lt;&gt;""),申込書!$K$22,"")</f>
        <v/>
      </c>
      <c r="FC457" s="369" t="str">
        <f>IF(FB457="","",IF(INDEX('コンテンツ＆備考マスタ'!$H:$J,MATCH(学校情報!FB$3,'コンテンツ＆備考マスタ'!$H:$H,0),3)="●",IF(AND(FB457&lt;&gt;"",ISNUMBER(申込書!$AC$22)=TRUE,申込書!$C$66&lt;&gt;"▼プルダウンより選択してください",申込書!$C$66&lt;&gt;""),申込書!$AC$22,""),"-"))</f>
        <v/>
      </c>
      <c r="FD457" s="369"/>
      <c r="FE457" s="369"/>
      <c r="FF457" s="370" t="str">
        <f>IF(AND(申込書!$C$66&lt;&gt;"▼プルダウンより選択してください",申込書!$C$66&lt;&gt;"",$G457&lt;&gt;"",申込書!$V$66="特定学年のみ"),"申し込みする","")</f>
        <v/>
      </c>
      <c r="FG457" s="371"/>
      <c r="FH457" s="372"/>
      <c r="FI457" s="373" t="str">
        <f>IF(AND(申込書!$C$67&lt;&gt;"▼プルダウンより選択してください",申込書!$C$67&lt;&gt;"",申込書!$K$22&lt;&gt;"YYYY/MM/DD",$G457&lt;&gt;""),申込書!$K$22,"")</f>
        <v/>
      </c>
      <c r="FJ457" s="369" t="str">
        <f>IF(FI457="","",IF(INDEX('コンテンツ＆備考マスタ'!$H:$J,MATCH(学校情報!FI$3,'コンテンツ＆備考マスタ'!$H:$H,0),3)="●",IF(AND(FI457&lt;&gt;"",ISNUMBER(申込書!$AC$22)=TRUE,申込書!$C$67&lt;&gt;"▼プルダウンより選択してください",申込書!$C$67&lt;&gt;""),申込書!$AC$22,""),"-"))</f>
        <v/>
      </c>
      <c r="FK457" s="369"/>
      <c r="FL457" s="369"/>
      <c r="FM457" s="370" t="str">
        <f>IF(AND(申込書!$C$67&lt;&gt;"▼プルダウンより選択してください",申込書!$C$67&lt;&gt;"",$G457&lt;&gt;"",申込書!$V$67="特定学年のみ"),"申し込みする","")</f>
        <v/>
      </c>
      <c r="FN457" s="371"/>
      <c r="FO457" s="372"/>
      <c r="FP457" s="373" t="str">
        <f>IF(AND(申込書!$C$68&lt;&gt;"▼プルダウンより選択してください",申込書!$C$68&lt;&gt;"",申込書!$K$22&lt;&gt;"YYYY/MM/DD",$G457&lt;&gt;""),申込書!$K$22,"")</f>
        <v/>
      </c>
      <c r="FQ457" s="369" t="str">
        <f>IF(FP457="","",IF(INDEX('コンテンツ＆備考マスタ'!$H:$J,MATCH(学校情報!FP$3,'コンテンツ＆備考マスタ'!$H:$H,0),3)="●",IF(AND(FP457&lt;&gt;"",ISNUMBER(申込書!$AC$22)=TRUE,申込書!$C$68&lt;&gt;"▼プルダウンより選択してください",申込書!$C$68&lt;&gt;""),申込書!$AC$22,""),"-"))</f>
        <v/>
      </c>
      <c r="FR457" s="369"/>
      <c r="FS457" s="369"/>
      <c r="FT457" s="370" t="str">
        <f>IF(AND(申込書!$C$68&lt;&gt;"▼プルダウンより選択してください",申込書!$C$68&lt;&gt;"",$G457&lt;&gt;"",申込書!$V$68="特定学年のみ"),"申し込みする","")</f>
        <v/>
      </c>
      <c r="FU457" s="371"/>
      <c r="FV457" s="372"/>
      <c r="FW457" s="373" t="str">
        <f>IF(AND(申込書!$C$69&lt;&gt;"▼プルダウンより選択してください",申込書!$C$69&lt;&gt;"",申込書!$K$22&lt;&gt;"YYYY/MM/DD",$G457&lt;&gt;""),申込書!$K$22,"")</f>
        <v/>
      </c>
      <c r="FX457" s="369" t="str">
        <f>IF(FW457="","",IF(INDEX('コンテンツ＆備考マスタ'!$H:$J,MATCH(学校情報!FW$3,'コンテンツ＆備考マスタ'!$H:$H,0),3)="●",IF(AND(FW457&lt;&gt;"",ISNUMBER(申込書!$AC$22)=TRUE,申込書!$C$69&lt;&gt;"▼プルダウンより選択してください",申込書!$C$69&lt;&gt;""),申込書!$AC$22,""),"-"))</f>
        <v/>
      </c>
      <c r="FY457" s="369"/>
      <c r="FZ457" s="369"/>
      <c r="GA457" s="370" t="str">
        <f>IF(AND(申込書!$C$69&lt;&gt;"▼プルダウンより選択してください",申込書!$C$69&lt;&gt;"",$G457&lt;&gt;"",申込書!$V$69="特定学年のみ"),"申し込みする","")</f>
        <v/>
      </c>
      <c r="GB457" s="371"/>
      <c r="GC457" s="372"/>
      <c r="GD457" s="373" t="str">
        <f>IF(AND(申込書!$C$70&lt;&gt;"▼プルダウンより選択してください",申込書!$C$70&lt;&gt;"",申込書!$K$22&lt;&gt;"YYYY/MM/DD",$G457&lt;&gt;""),申込書!$K$22,"")</f>
        <v/>
      </c>
      <c r="GE457" s="369" t="str">
        <f>IF(GD457="","",IF(INDEX('コンテンツ＆備考マスタ'!$H:$J,MATCH(学校情報!GD$3,'コンテンツ＆備考マスタ'!$H:$H,0),3)="●",IF(AND(GD457&lt;&gt;"",ISNUMBER(申込書!$AC$22)=TRUE,申込書!$C$70&lt;&gt;"▼プルダウンより選択してください",申込書!$C$70&lt;&gt;""),申込書!$AC$22,""),"-"))</f>
        <v/>
      </c>
      <c r="GF457" s="369"/>
      <c r="GG457" s="369"/>
      <c r="GH457" s="370" t="str">
        <f>IF(AND(申込書!$C$70&lt;&gt;"▼プルダウンより選択してください",申込書!$C$70&lt;&gt;"",$G457&lt;&gt;"",申込書!$V$70="特定学年のみ"),"申し込みする","")</f>
        <v/>
      </c>
      <c r="GI457" s="371"/>
      <c r="GJ457" s="372"/>
      <c r="GK457" s="373" t="str">
        <f>IF(AND(申込書!$C$71&lt;&gt;"▼プルダウンより選択してください",申込書!$C$71&lt;&gt;"",申込書!$K$22&lt;&gt;"YYYY/MM/DD",$G457&lt;&gt;""),申込書!$K$22,"")</f>
        <v/>
      </c>
      <c r="GL457" s="369" t="str">
        <f>IF(GK457="","",IF(INDEX('コンテンツ＆備考マスタ'!$H:$J,MATCH(学校情報!GK$3,'コンテンツ＆備考マスタ'!$H:$H,0),3)="●",IF(AND(GK457&lt;&gt;"",ISNUMBER(申込書!$AC$22)=TRUE,申込書!$C$71&lt;&gt;"▼プルダウンより選択してください",申込書!$C$71&lt;&gt;""),申込書!$AC$22,""),"-"))</f>
        <v/>
      </c>
      <c r="GM457" s="369"/>
      <c r="GN457" s="369"/>
      <c r="GO457" s="370" t="str">
        <f>IF(AND(申込書!$C$71&lt;&gt;"▼プルダウンより選択してください",申込書!$C$71&lt;&gt;"",$G457&lt;&gt;"",申込書!$V$71="特定学年のみ"),"申し込みする","")</f>
        <v/>
      </c>
      <c r="GP457" s="371"/>
      <c r="GQ457" s="372"/>
      <c r="GR457" s="373" t="str">
        <f>IF(AND(申込書!$C$72&lt;&gt;"▼プルダウンより選択してください",申込書!$C$72&lt;&gt;"",申込書!$K$22&lt;&gt;"YYYY/MM/DD",$G457&lt;&gt;""),申込書!$K$22,"")</f>
        <v/>
      </c>
      <c r="GS457" s="369" t="str">
        <f>IF(GR457="","",IF(INDEX('コンテンツ＆備考マスタ'!$H:$J,MATCH(学校情報!GR$3,'コンテンツ＆備考マスタ'!$H:$H,0),3)="●",IF(AND(GR457&lt;&gt;"",ISNUMBER(申込書!$AC$22)=TRUE,申込書!$C$72&lt;&gt;"▼プルダウンより選択してください",申込書!$C$72&lt;&gt;""),申込書!$AC$22,""),"-"))</f>
        <v/>
      </c>
      <c r="GT457" s="369"/>
      <c r="GU457" s="369"/>
      <c r="GV457" s="370" t="str">
        <f>IF(AND(申込書!$C$72&lt;&gt;"▼プルダウンより選択してください",申込書!$C$72&lt;&gt;"",$G457&lt;&gt;"",申込書!$V$72="特定学年のみ"),"申し込みする","")</f>
        <v/>
      </c>
      <c r="GW457" s="371"/>
      <c r="GX457" s="372"/>
      <c r="GY457" s="373" t="str">
        <f>IF(AND(申込書!$C$73&lt;&gt;"▼プルダウンより選択してください",申込書!$C$73&lt;&gt;"",申込書!$K$22&lt;&gt;"YYYY/MM/DD",$G457&lt;&gt;""),申込書!$K$22,"")</f>
        <v/>
      </c>
      <c r="GZ457" s="369" t="str">
        <f>IF(GY457="","",IF(INDEX('コンテンツ＆備考マスタ'!$H:$J,MATCH(学校情報!GY$3,'コンテンツ＆備考マスタ'!$H:$H,0),3)="●",IF(AND(GY457&lt;&gt;"",ISNUMBER(申込書!$AC$22)=TRUE,申込書!$C$73&lt;&gt;"▼プルダウンより選択してください",申込書!$C$73&lt;&gt;""),申込書!$AC$22,""),"-"))</f>
        <v/>
      </c>
      <c r="HA457" s="369"/>
      <c r="HB457" s="369"/>
      <c r="HC457" s="370" t="str">
        <f>IF(AND(申込書!$C$73&lt;&gt;"▼プルダウンより選択してください",申込書!$C$73&lt;&gt;"",$G457&lt;&gt;"",申込書!$V$73="特定学年のみ"),"申し込みする","")</f>
        <v/>
      </c>
      <c r="HD457" s="371"/>
      <c r="HE457" s="372"/>
      <c r="HF457" s="373" t="str">
        <f>IF(AND(申込書!$C$74&lt;&gt;"▼プルダウンより選択してください",申込書!$C$74&lt;&gt;"",申込書!$K$22&lt;&gt;"YYYY/MM/DD",$G457&lt;&gt;""),申込書!$K$22,"")</f>
        <v/>
      </c>
      <c r="HG457" s="369" t="str">
        <f>IF(HF457="","",IF(INDEX('コンテンツ＆備考マスタ'!$H:$J,MATCH(学校情報!HF$3,'コンテンツ＆備考マスタ'!$H:$H,0),3)="●",IF(AND(HF457&lt;&gt;"",ISNUMBER(申込書!$AC$22)=TRUE,申込書!$C$74&lt;&gt;"▼プルダウンより選択してください",申込書!$C$74&lt;&gt;""),申込書!$AC$22,""),"-"))</f>
        <v/>
      </c>
      <c r="HH457" s="369"/>
      <c r="HI457" s="369"/>
      <c r="HJ457" s="370" t="str">
        <f>IF(AND(申込書!$C$74&lt;&gt;"▼プルダウンより選択してください",申込書!$C$74&lt;&gt;"",$G457&lt;&gt;"",申込書!$V$74="特定学年のみ"),"申し込みする","")</f>
        <v/>
      </c>
      <c r="HK457" s="371"/>
      <c r="HL457" s="372"/>
      <c r="HM457" s="373" t="str">
        <f>IF(AND(申込書!$C$75&lt;&gt;"▼プルダウンより選択してください",申込書!$C$75&lt;&gt;"",申込書!$K$22&lt;&gt;"YYYY/MM/DD",$G457&lt;&gt;""),申込書!$K$22,"")</f>
        <v/>
      </c>
      <c r="HN457" s="369" t="str">
        <f>IF(HM457="","",IF(INDEX('コンテンツ＆備考マスタ'!$H:$J,MATCH(学校情報!HM$3,'コンテンツ＆備考マスタ'!$H:$H,0),3)="●",IF(AND(HM457&lt;&gt;"",ISNUMBER(申込書!$AC$22)=TRUE,申込書!$C$75&lt;&gt;"▼プルダウンより選択してください",申込書!$C$75&lt;&gt;""),申込書!$AC$22,""),"-"))</f>
        <v/>
      </c>
      <c r="HO457" s="369"/>
      <c r="HP457" s="369"/>
      <c r="HQ457" s="370" t="str">
        <f>IF(AND(申込書!$C$75&lt;&gt;"▼プルダウンより選択してください",申込書!$C$75&lt;&gt;"",$G457&lt;&gt;"",申込書!$V$75="特定学年のみ"),"申し込みする","")</f>
        <v/>
      </c>
      <c r="HR457" s="371"/>
      <c r="HS457" s="371"/>
      <c r="HT457" s="374" t="str">
        <f>IF(AND(申込書!$C$76&lt;&gt;"▼プルダウンより選択してください",申込書!$C$76&lt;&gt;"",申込書!$K$22&lt;&gt;"YYYY/MM/DD",$G457&lt;&gt;""),申込書!$K$22,"")</f>
        <v/>
      </c>
      <c r="HU457" s="369" t="str">
        <f>IF(HT457="","",IF(INDEX('コンテンツ＆備考マスタ'!$H:$J,MATCH(学校情報!HT$3,'コンテンツ＆備考マスタ'!$H:$H,0),3)="●",IF(AND(HT457&lt;&gt;"",ISNUMBER(申込書!$AC$22)=TRUE,申込書!$C$76&lt;&gt;"▼プルダウンより選択してください",申込書!$C$76&lt;&gt;""),申込書!$AC$22,""),"-"))</f>
        <v/>
      </c>
      <c r="HV457" s="369"/>
      <c r="HW457" s="369"/>
      <c r="HX457" s="370" t="str">
        <f>IF(AND(申込書!$C$76&lt;&gt;"▼プルダウンより選択してください",申込書!$C$76&lt;&gt;"",$G457&lt;&gt;"",申込書!$V$76="特定学年のみ"),"申し込みする","")</f>
        <v/>
      </c>
      <c r="HY457" s="371"/>
      <c r="HZ457" s="372"/>
      <c r="IA457" s="69"/>
    </row>
    <row r="458" spans="2:235" ht="26.85" hidden="1" customHeight="1" outlineLevel="1">
      <c r="B458" s="365">
        <f t="shared" si="21"/>
        <v>453</v>
      </c>
      <c r="C458" s="55"/>
      <c r="D458" s="56"/>
      <c r="E458" s="154"/>
      <c r="F458" s="57"/>
      <c r="G458" s="58"/>
      <c r="H458" s="59"/>
      <c r="I458" s="60"/>
      <c r="J458" s="61"/>
      <c r="K458" s="366" t="str">
        <f t="shared" si="22"/>
        <v/>
      </c>
      <c r="L458" s="62"/>
      <c r="M458" s="322"/>
      <c r="N458" s="63"/>
      <c r="O458" s="64"/>
      <c r="P458" s="367" t="str">
        <f t="shared" si="23"/>
        <v/>
      </c>
      <c r="Q458" s="65"/>
      <c r="R458" s="66"/>
      <c r="S458" s="67"/>
      <c r="T458" s="68"/>
      <c r="U458" s="68"/>
      <c r="V458" s="68"/>
      <c r="W458" s="66"/>
      <c r="X458" s="281"/>
      <c r="Y458" s="368" t="str">
        <f>IF(AND(申込書!$C$47&lt;&gt;"▼プルダウンより選択してください",申込書!$C$47&lt;&gt;"",申込書!$K$22&lt;&gt;"YYYY/MM/DD",$G458&lt;&gt;""),申込書!$K$22,"")</f>
        <v/>
      </c>
      <c r="Z458" s="369" t="str">
        <f>IF(Y458="","",IF(INDEX('コンテンツ＆備考マスタ'!$H:$J,MATCH(学校情報!Y$3,'コンテンツ＆備考マスタ'!$H:$H,0),3)="●",IF(AND(Y458&lt;&gt;"",ISNUMBER(申込書!$AC$22)=TRUE,申込書!$C$47&lt;&gt;"▼プルダウンより選択してください",申込書!$C$47&lt;&gt;""),申込書!$AC$22,""),"-"))</f>
        <v/>
      </c>
      <c r="AA458" s="369"/>
      <c r="AB458" s="369"/>
      <c r="AC458" s="370" t="str">
        <f>IF(AND(申込書!$C$47&lt;&gt;"▼プルダウンより選択してください",申込書!$C$47&lt;&gt;"",$G458&lt;&gt;"",申込書!$V$47="特定学年のみ"),"申し込みする","")</f>
        <v/>
      </c>
      <c r="AD458" s="371"/>
      <c r="AE458" s="372"/>
      <c r="AF458" s="373" t="str">
        <f>IF(AND(申込書!$C$48&lt;&gt;"▼プルダウンより選択してください",申込書!$C$48&lt;&gt;"",申込書!$K$22&lt;&gt;"YYYY/MM/DD",$G458&lt;&gt;""),申込書!$K$22,"")</f>
        <v/>
      </c>
      <c r="AG458" s="369" t="str">
        <f>IF(AF458="","",IF(INDEX('コンテンツ＆備考マスタ'!$H:$J,MATCH(学校情報!AF$3,'コンテンツ＆備考マスタ'!$H:$H,0),3)="●",IF(AND(AF458&lt;&gt;"",ISNUMBER(申込書!$AC$22)=TRUE,申込書!$C$48&lt;&gt;"▼プルダウンより選択してください",申込書!$C$48&lt;&gt;""),申込書!$AC$22,""),"-"))</f>
        <v/>
      </c>
      <c r="AH458" s="369"/>
      <c r="AI458" s="369"/>
      <c r="AJ458" s="370" t="str">
        <f>IF(AND(申込書!$C$48&lt;&gt;"▼プルダウンより選択してください",申込書!$C$48&lt;&gt;"",$G458&lt;&gt;"",申込書!$V$48="特定学年のみ"),"申し込みする","")</f>
        <v/>
      </c>
      <c r="AK458" s="371"/>
      <c r="AL458" s="372"/>
      <c r="AM458" s="373" t="str">
        <f>IF(AND(申込書!$C$49&lt;&gt;"▼プルダウンより選択してください",申込書!$C$49&lt;&gt;"",申込書!$K$22&lt;&gt;"YYYY/MM/DD",$G458&lt;&gt;""),申込書!$K$22,"")</f>
        <v/>
      </c>
      <c r="AN458" s="369" t="str">
        <f>IF(AM458="","",IF(INDEX('コンテンツ＆備考マスタ'!$H:$J,MATCH(学校情報!AM$3,'コンテンツ＆備考マスタ'!$H:$H,0),3)="●",IF(AND(AM458&lt;&gt;"",ISNUMBER(申込書!$AC$22)=TRUE,申込書!$C$49&lt;&gt;"▼プルダウンより選択してください",申込書!$C$49&lt;&gt;""),申込書!$AC$22,""),"-"))</f>
        <v/>
      </c>
      <c r="AO458" s="369"/>
      <c r="AP458" s="369"/>
      <c r="AQ458" s="370" t="str">
        <f>IF(AND(申込書!$C$49&lt;&gt;"▼プルダウンより選択してください",申込書!$C$49&lt;&gt;"",$G458&lt;&gt;"",申込書!$V$49="特定学年のみ"),"申し込みする","")</f>
        <v/>
      </c>
      <c r="AR458" s="371"/>
      <c r="AS458" s="372"/>
      <c r="AT458" s="373" t="str">
        <f>IF(AND(申込書!$C$50&lt;&gt;"▼プルダウンより選択してください",申込書!$C$50&lt;&gt;"",申込書!$K$22&lt;&gt;"YYYY/MM/DD",$G458&lt;&gt;""),申込書!$K$22,"")</f>
        <v/>
      </c>
      <c r="AU458" s="369" t="str">
        <f>IF(AT458="","",IF(INDEX('コンテンツ＆備考マスタ'!$H:$J,MATCH(学校情報!AT$3,'コンテンツ＆備考マスタ'!$H:$H,0),3)="●",IF(AND(AT458&lt;&gt;"",ISNUMBER(申込書!$AC$22)=TRUE,申込書!$C$50&lt;&gt;"▼プルダウンより選択してください",申込書!$C$50&lt;&gt;""),申込書!$AC$22,""),"-"))</f>
        <v/>
      </c>
      <c r="AV458" s="369"/>
      <c r="AW458" s="369"/>
      <c r="AX458" s="370" t="str">
        <f>IF(AND(申込書!$C$50&lt;&gt;"▼プルダウンより選択してください",申込書!$C$50&lt;&gt;"",$G458&lt;&gt;"",申込書!$V$50="特定学年のみ"),"申し込みする","")</f>
        <v/>
      </c>
      <c r="AY458" s="371"/>
      <c r="AZ458" s="372"/>
      <c r="BA458" s="373" t="str">
        <f>IF(AND(申込書!$C$51&lt;&gt;"▼プルダウンより選択してください",申込書!$C$51&lt;&gt;"",申込書!$K$22&lt;&gt;"YYYY/MM/DD",$G458&lt;&gt;""),申込書!$K$22,"")</f>
        <v/>
      </c>
      <c r="BB458" s="369" t="str">
        <f>IF(BA458="","",IF(INDEX('コンテンツ＆備考マスタ'!$H:$J,MATCH(学校情報!BA$3,'コンテンツ＆備考マスタ'!$H:$H,0),3)="●",IF(AND(BA458&lt;&gt;"",ISNUMBER(申込書!$AC$22)=TRUE,申込書!$C$51&lt;&gt;"▼プルダウンより選択してください",申込書!$C$51&lt;&gt;""),申込書!$AC$22,""),"-"))</f>
        <v/>
      </c>
      <c r="BC458" s="369"/>
      <c r="BD458" s="369"/>
      <c r="BE458" s="370" t="str">
        <f>IF(AND(申込書!$C$51&lt;&gt;"▼プルダウンより選択してください",申込書!$C$51&lt;&gt;"",$G458&lt;&gt;"",申込書!$V$51="特定学年のみ"),"申し込みする","")</f>
        <v/>
      </c>
      <c r="BF458" s="371"/>
      <c r="BG458" s="372"/>
      <c r="BH458" s="373" t="str">
        <f>IF(AND(申込書!$C$52&lt;&gt;"▼プルダウンより選択してください",申込書!$C$52&lt;&gt;"",申込書!$K$22&lt;&gt;"YYYY/MM/DD",$G458&lt;&gt;""),申込書!$K$22,"")</f>
        <v/>
      </c>
      <c r="BI458" s="369" t="str">
        <f>IF(BH458="","",IF(INDEX('コンテンツ＆備考マスタ'!$H:$J,MATCH(学校情報!BH$3,'コンテンツ＆備考マスタ'!$H:$H,0),3)="●",IF(AND(BH458&lt;&gt;"",ISNUMBER(申込書!$AC$22)=TRUE,申込書!$C$52&lt;&gt;"▼プルダウンより選択してください",申込書!$C$52&lt;&gt;""),申込書!$AC$22,""),"-"))</f>
        <v/>
      </c>
      <c r="BJ458" s="369"/>
      <c r="BK458" s="369"/>
      <c r="BL458" s="370" t="str">
        <f>IF(AND(申込書!$C$52&lt;&gt;"▼プルダウンより選択してください",申込書!$C$52&lt;&gt;"",$G458&lt;&gt;"",申込書!$V$52="特定学年のみ"),"申し込みする","")</f>
        <v/>
      </c>
      <c r="BM458" s="371"/>
      <c r="BN458" s="372"/>
      <c r="BO458" s="373" t="str">
        <f>IF(AND(申込書!$C$53&lt;&gt;"▼プルダウンより選択してください",申込書!$C$53&lt;&gt;"",申込書!$K$22&lt;&gt;"YYYY/MM/DD",$G458&lt;&gt;""),申込書!$K$22,"")</f>
        <v/>
      </c>
      <c r="BP458" s="369" t="str">
        <f>IF(BO458="","",IF(INDEX('コンテンツ＆備考マスタ'!$H:$J,MATCH(学校情報!BO$3,'コンテンツ＆備考マスタ'!$H:$H,0),3)="●",IF(AND(BO458&lt;&gt;"",ISNUMBER(申込書!$AC$22)=TRUE,申込書!$C$53&lt;&gt;"▼プルダウンより選択してください",申込書!$C$53&lt;&gt;""),申込書!$AC$22,""),"-"))</f>
        <v/>
      </c>
      <c r="BQ458" s="369"/>
      <c r="BR458" s="369"/>
      <c r="BS458" s="370" t="str">
        <f>IF(AND(申込書!$C$53&lt;&gt;"▼プルダウンより選択してください",申込書!$C$53&lt;&gt;"",$G458&lt;&gt;"",申込書!$V$53="特定学年のみ"),"申し込みする","")</f>
        <v/>
      </c>
      <c r="BT458" s="371"/>
      <c r="BU458" s="372"/>
      <c r="BV458" s="373" t="str">
        <f>IF(AND(申込書!$C$54&lt;&gt;"▼プルダウンより選択してください",申込書!$C$54&lt;&gt;"",申込書!$K$22&lt;&gt;"YYYY/MM/DD",$G458&lt;&gt;""),申込書!$K$22,"")</f>
        <v/>
      </c>
      <c r="BW458" s="369" t="str">
        <f>IF(BV458="","",IF(INDEX('コンテンツ＆備考マスタ'!$H:$J,MATCH(学校情報!BV$3,'コンテンツ＆備考マスタ'!$H:$H,0),3)="●",IF(AND(BV458&lt;&gt;"",ISNUMBER(申込書!$AC$22)=TRUE,申込書!$C$54&lt;&gt;"▼プルダウンより選択してください",申込書!$C$54&lt;&gt;""),申込書!$AC$22,""),"-"))</f>
        <v/>
      </c>
      <c r="BX458" s="369"/>
      <c r="BY458" s="369"/>
      <c r="BZ458" s="370" t="str">
        <f>IF(AND(申込書!$C$54&lt;&gt;"▼プルダウンより選択してください",申込書!$C$54&lt;&gt;"",$G458&lt;&gt;"",申込書!$V$54="特定学年のみ"),"申し込みする","")</f>
        <v/>
      </c>
      <c r="CA458" s="371"/>
      <c r="CB458" s="372"/>
      <c r="CC458" s="373" t="str">
        <f>IF(AND(申込書!$C$55&lt;&gt;"▼プルダウンより選択してください",申込書!$C$55&lt;&gt;"",申込書!$K$22&lt;&gt;"YYYY/MM/DD",$G458&lt;&gt;""),申込書!$K$22,"")</f>
        <v/>
      </c>
      <c r="CD458" s="369" t="str">
        <f>IF(CC458="","",IF(INDEX('コンテンツ＆備考マスタ'!$H:$J,MATCH(学校情報!CC$3,'コンテンツ＆備考マスタ'!$H:$H,0),3)="●",IF(AND(CC458&lt;&gt;"",ISNUMBER(申込書!$AC$22)=TRUE,申込書!$C$55&lt;&gt;"▼プルダウンより選択してください",申込書!$C$55&lt;&gt;""),申込書!$AC$22,""),"-"))</f>
        <v/>
      </c>
      <c r="CE458" s="369"/>
      <c r="CF458" s="369"/>
      <c r="CG458" s="370" t="str">
        <f>IF(AND(申込書!$C$55&lt;&gt;"▼プルダウンより選択してください",申込書!$C$55&lt;&gt;"",$G458&lt;&gt;"",申込書!$V$55="特定学年のみ"),"申し込みする","")</f>
        <v/>
      </c>
      <c r="CH458" s="371"/>
      <c r="CI458" s="372"/>
      <c r="CJ458" s="373" t="str">
        <f>IF(AND(申込書!$C$56&lt;&gt;"▼プルダウンより選択してください",申込書!$C$56&lt;&gt;"",申込書!$K$22&lt;&gt;"YYYY/MM/DD",$G458&lt;&gt;""),申込書!$K$22,"")</f>
        <v/>
      </c>
      <c r="CK458" s="369" t="str">
        <f>IF(CJ458="","",IF(INDEX('コンテンツ＆備考マスタ'!$H:$J,MATCH(学校情報!CJ$3,'コンテンツ＆備考マスタ'!$H:$H,0),3)="●",IF(AND(CJ458&lt;&gt;"",ISNUMBER(申込書!$AC$22)=TRUE,申込書!$C$56&lt;&gt;"▼プルダウンより選択してください",申込書!$C$56&lt;&gt;""),申込書!$AC$22,""),"-"))</f>
        <v/>
      </c>
      <c r="CL458" s="369"/>
      <c r="CM458" s="369"/>
      <c r="CN458" s="370" t="str">
        <f>IF(AND(申込書!$C$56&lt;&gt;"▼プルダウンより選択してください",申込書!$C$56&lt;&gt;"",$G458&lt;&gt;"",申込書!$V$56="特定学年のみ"),"申し込みする","")</f>
        <v/>
      </c>
      <c r="CO458" s="371"/>
      <c r="CP458" s="372"/>
      <c r="CQ458" s="373" t="str">
        <f>IF(AND(申込書!$C$57&lt;&gt;"▼プルダウンより選択してください",申込書!$C$57&lt;&gt;"",申込書!$K$22&lt;&gt;"YYYY/MM/DD",$G458&lt;&gt;""),申込書!$K$22,"")</f>
        <v/>
      </c>
      <c r="CR458" s="369" t="str">
        <f>IF(CQ458="","",IF(INDEX('コンテンツ＆備考マスタ'!$H:$J,MATCH(学校情報!CQ$3,'コンテンツ＆備考マスタ'!$H:$H,0),3)="●",IF(AND(CQ458&lt;&gt;"",ISNUMBER(申込書!$AC$22)=TRUE,申込書!$C$57&lt;&gt;"▼プルダウンより選択してください",申込書!$C$57&lt;&gt;""),申込書!$AC$22,""),"-"))</f>
        <v/>
      </c>
      <c r="CS458" s="369"/>
      <c r="CT458" s="369"/>
      <c r="CU458" s="369" t="str">
        <f>IF(AND(申込書!$C$57&lt;&gt;"▼プルダウンより選択してください",申込書!$C$57&lt;&gt;"",$G458&lt;&gt;"",申込書!$V$57="特定学年のみ"),"申し込みする","")</f>
        <v/>
      </c>
      <c r="CV458" s="371"/>
      <c r="CW458" s="372"/>
      <c r="CX458" s="373" t="str">
        <f>IF(AND(申込書!$C$58&lt;&gt;"▼プルダウンより選択してください",申込書!$C$58&lt;&gt;"",申込書!$K$22&lt;&gt;"YYYY/MM/DD",$G458&lt;&gt;""),申込書!$K$22,"")</f>
        <v/>
      </c>
      <c r="CY458" s="369" t="str">
        <f>IF(CX458="","",IF(INDEX('コンテンツ＆備考マスタ'!$H:$J,MATCH(学校情報!CX$3,'コンテンツ＆備考マスタ'!$H:$H,0),3)="●",IF(AND(CX458&lt;&gt;"",ISNUMBER(申込書!$AC$22)=TRUE,申込書!$C$58&lt;&gt;"▼プルダウンより選択してください",申込書!$C$58&lt;&gt;""),申込書!$AC$22,""),"-"))</f>
        <v/>
      </c>
      <c r="CZ458" s="369"/>
      <c r="DA458" s="369"/>
      <c r="DB458" s="369" t="str">
        <f>IF(AND(申込書!$C$58&lt;&gt;"▼プルダウンより選択してください",申込書!$C$58&lt;&gt;"",$G458&lt;&gt;"",申込書!$V$58="特定学年のみ"),"申し込みする","")</f>
        <v/>
      </c>
      <c r="DC458" s="371"/>
      <c r="DD458" s="372"/>
      <c r="DE458" s="373" t="str">
        <f>IF(AND(申込書!$C$59&lt;&gt;"▼プルダウンより選択してください",申込書!$C$59&lt;&gt;"",申込書!$K$22&lt;&gt;"YYYY/MM/DD",$G458&lt;&gt;""),申込書!$K$22,"")</f>
        <v/>
      </c>
      <c r="DF458" s="369" t="str">
        <f>IF(DE458="","",IF(INDEX('コンテンツ＆備考マスタ'!$H:$J,MATCH(学校情報!DE$3,'コンテンツ＆備考マスタ'!$H:$H,0),3)="●",IF(AND(DE458&lt;&gt;"",ISNUMBER(申込書!$AC$22)=TRUE,申込書!$C$59&lt;&gt;"▼プルダウンより選択してください",申込書!$C$59&lt;&gt;""),申込書!$AC$22,""),"-"))</f>
        <v/>
      </c>
      <c r="DG458" s="369"/>
      <c r="DH458" s="369"/>
      <c r="DI458" s="369" t="str">
        <f>IF(AND(申込書!$C$59&lt;&gt;"▼プルダウンより選択してください",申込書!$C$59&lt;&gt;"",$G458&lt;&gt;"",申込書!$V$59="特定学年のみ"),"申し込みする","")</f>
        <v/>
      </c>
      <c r="DJ458" s="371"/>
      <c r="DK458" s="372"/>
      <c r="DL458" s="373" t="str">
        <f>IF(AND(申込書!$C$60&lt;&gt;"▼プルダウンより選択してください",申込書!$C$60&lt;&gt;"",申込書!$K$22&lt;&gt;"YYYY/MM/DD",$G458&lt;&gt;""),申込書!$K$22,"")</f>
        <v/>
      </c>
      <c r="DM458" s="369" t="str">
        <f>IF(DL458="","",IF(INDEX('コンテンツ＆備考マスタ'!$H:$J,MATCH(学校情報!DL$3,'コンテンツ＆備考マスタ'!$H:$H,0),3)="●",IF(AND(DL458&lt;&gt;"",ISNUMBER(申込書!$AC$22)=TRUE,申込書!$C$60&lt;&gt;"▼プルダウンより選択してください",申込書!$C$60&lt;&gt;""),申込書!$AC$22,""),"-"))</f>
        <v/>
      </c>
      <c r="DN458" s="369"/>
      <c r="DO458" s="369"/>
      <c r="DP458" s="369" t="str">
        <f>IF(AND(申込書!$C$60&lt;&gt;"▼プルダウンより選択してください",申込書!$C$60&lt;&gt;"",$G458&lt;&gt;"",申込書!$V$60="特定学年のみ"),"申し込みする","")</f>
        <v/>
      </c>
      <c r="DQ458" s="371"/>
      <c r="DR458" s="372"/>
      <c r="DS458" s="373" t="str">
        <f>IF(AND(申込書!$C$61&lt;&gt;"▼プルダウンより選択してください",申込書!$C$61&lt;&gt;"",申込書!$K$22&lt;&gt;"YYYY/MM/DD",$G458&lt;&gt;""),申込書!$K$22,"")</f>
        <v/>
      </c>
      <c r="DT458" s="369" t="str">
        <f>IF(DS458="","",IF(INDEX('コンテンツ＆備考マスタ'!$H:$J,MATCH(学校情報!DS$3,'コンテンツ＆備考マスタ'!$H:$H,0),3)="●",IF(AND(DS458&lt;&gt;"",ISNUMBER(申込書!$AC$22)=TRUE,申込書!$C$61&lt;&gt;"▼プルダウンより選択してください",申込書!$C$61&lt;&gt;""),申込書!$AC$22,""),"-"))</f>
        <v/>
      </c>
      <c r="DU458" s="369"/>
      <c r="DV458" s="369"/>
      <c r="DW458" s="369" t="str">
        <f>IF(AND(申込書!$C$61&lt;&gt;"▼プルダウンより選択してください",申込書!$C$61&lt;&gt;"",$G458&lt;&gt;"",申込書!$V$61="特定学年のみ"),"申し込みする","")</f>
        <v/>
      </c>
      <c r="DX458" s="371"/>
      <c r="DY458" s="372"/>
      <c r="DZ458" s="373" t="str">
        <f>IF(AND(申込書!$C$62&lt;&gt;"▼プルダウンより選択してください",申込書!$C$62&lt;&gt;"",申込書!$K$22&lt;&gt;"YYYY/MM/DD",$G458&lt;&gt;""),申込書!$K$22,"")</f>
        <v/>
      </c>
      <c r="EA458" s="369" t="str">
        <f>IF(DZ458="","",IF(INDEX('コンテンツ＆備考マスタ'!$H:$J,MATCH(学校情報!DZ$3,'コンテンツ＆備考マスタ'!$H:$H,0),3)="●",IF(AND(DZ458&lt;&gt;"",ISNUMBER(申込書!$AC$22)=TRUE,申込書!$C$62&lt;&gt;"▼プルダウンより選択してください",申込書!$C$62&lt;&gt;""),申込書!$AC$22,""),"-"))</f>
        <v/>
      </c>
      <c r="EB458" s="369"/>
      <c r="EC458" s="369"/>
      <c r="ED458" s="370" t="str">
        <f>IF(AND(申込書!$C$62&lt;&gt;"▼プルダウンより選択してください",申込書!$C$62&lt;&gt;"",$G458&lt;&gt;"",申込書!$V$62="特定学年のみ"),"申し込みする","")</f>
        <v/>
      </c>
      <c r="EE458" s="371"/>
      <c r="EF458" s="372"/>
      <c r="EG458" s="373" t="str">
        <f>IF(AND(申込書!$C$63&lt;&gt;"▼プルダウンより選択してください",申込書!$C$63&lt;&gt;"",申込書!$K$22&lt;&gt;"YYYY/MM/DD",$G458&lt;&gt;""),申込書!$K$22,"")</f>
        <v/>
      </c>
      <c r="EH458" s="369" t="str">
        <f>IF(EG458="","",IF(INDEX('コンテンツ＆備考マスタ'!$H:$J,MATCH(学校情報!EG$3,'コンテンツ＆備考マスタ'!$H:$H,0),3)="●",IF(AND(EG458&lt;&gt;"",ISNUMBER(申込書!$AC$22)=TRUE,申込書!$C$63&lt;&gt;"▼プルダウンより選択してください",申込書!$C$63&lt;&gt;""),申込書!$AC$22,""),"-"))</f>
        <v/>
      </c>
      <c r="EI458" s="369"/>
      <c r="EJ458" s="369"/>
      <c r="EK458" s="370" t="str">
        <f>IF(AND(申込書!$C$63&lt;&gt;"▼プルダウンより選択してください",申込書!$C$63&lt;&gt;"",$G458&lt;&gt;"",申込書!$V$63="特定学年のみ"),"申し込みする","")</f>
        <v/>
      </c>
      <c r="EL458" s="371"/>
      <c r="EM458" s="372"/>
      <c r="EN458" s="373" t="str">
        <f>IF(AND(申込書!$C$64&lt;&gt;"▼プルダウンより選択してください",申込書!$C$64&lt;&gt;"",申込書!$K$22&lt;&gt;"YYYY/MM/DD",$G458&lt;&gt;""),申込書!$K$22,"")</f>
        <v/>
      </c>
      <c r="EO458" s="369" t="str">
        <f>IF(EN458="","",IF(INDEX('コンテンツ＆備考マスタ'!$H:$J,MATCH(学校情報!EN$3,'コンテンツ＆備考マスタ'!$H:$H,0),3)="●",IF(AND(EN458&lt;&gt;"",ISNUMBER(申込書!$AC$22)=TRUE,申込書!$C$64&lt;&gt;"▼プルダウンより選択してください",申込書!$C$64&lt;&gt;""),申込書!$AC$22,""),"-"))</f>
        <v/>
      </c>
      <c r="EP458" s="369"/>
      <c r="EQ458" s="369"/>
      <c r="ER458" s="370" t="str">
        <f>IF(AND(申込書!$C$64&lt;&gt;"▼プルダウンより選択してください",申込書!$C$64&lt;&gt;"",$G458&lt;&gt;"",申込書!$V$64="特定学年のみ"),"申し込みする","")</f>
        <v/>
      </c>
      <c r="ES458" s="371"/>
      <c r="ET458" s="372"/>
      <c r="EU458" s="373" t="str">
        <f>IF(AND(申込書!$C$65&lt;&gt;"▼プルダウンより選択してください",申込書!$C$65&lt;&gt;"",申込書!$K$22&lt;&gt;"YYYY/MM/DD",$G458&lt;&gt;""),申込書!$K$22,"")</f>
        <v/>
      </c>
      <c r="EV458" s="369" t="str">
        <f>IF(EU458="","",IF(INDEX('コンテンツ＆備考マスタ'!$H:$J,MATCH(学校情報!EU$3,'コンテンツ＆備考マスタ'!$H:$H,0),3)="●",IF(AND(EU458&lt;&gt;"",ISNUMBER(申込書!$AC$22)=TRUE,申込書!$C$65&lt;&gt;"▼プルダウンより選択してください",申込書!$C$65&lt;&gt;""),申込書!$AC$22,""),"-"))</f>
        <v/>
      </c>
      <c r="EW458" s="369"/>
      <c r="EX458" s="369"/>
      <c r="EY458" s="370" t="str">
        <f>IF(AND(申込書!$C$65&lt;&gt;"▼プルダウンより選択してください",申込書!$C$65&lt;&gt;"",$G458&lt;&gt;"",申込書!$V$65="特定学年のみ"),"申し込みする","")</f>
        <v/>
      </c>
      <c r="EZ458" s="371"/>
      <c r="FA458" s="372"/>
      <c r="FB458" s="373" t="str">
        <f>IF(AND(申込書!$C$66&lt;&gt;"▼プルダウンより選択してください",申込書!$C$66&lt;&gt;"",申込書!$K$22&lt;&gt;"YYYY/MM/DD",$G458&lt;&gt;""),申込書!$K$22,"")</f>
        <v/>
      </c>
      <c r="FC458" s="369" t="str">
        <f>IF(FB458="","",IF(INDEX('コンテンツ＆備考マスタ'!$H:$J,MATCH(学校情報!FB$3,'コンテンツ＆備考マスタ'!$H:$H,0),3)="●",IF(AND(FB458&lt;&gt;"",ISNUMBER(申込書!$AC$22)=TRUE,申込書!$C$66&lt;&gt;"▼プルダウンより選択してください",申込書!$C$66&lt;&gt;""),申込書!$AC$22,""),"-"))</f>
        <v/>
      </c>
      <c r="FD458" s="369"/>
      <c r="FE458" s="369"/>
      <c r="FF458" s="370" t="str">
        <f>IF(AND(申込書!$C$66&lt;&gt;"▼プルダウンより選択してください",申込書!$C$66&lt;&gt;"",$G458&lt;&gt;"",申込書!$V$66="特定学年のみ"),"申し込みする","")</f>
        <v/>
      </c>
      <c r="FG458" s="371"/>
      <c r="FH458" s="372"/>
      <c r="FI458" s="373" t="str">
        <f>IF(AND(申込書!$C$67&lt;&gt;"▼プルダウンより選択してください",申込書!$C$67&lt;&gt;"",申込書!$K$22&lt;&gt;"YYYY/MM/DD",$G458&lt;&gt;""),申込書!$K$22,"")</f>
        <v/>
      </c>
      <c r="FJ458" s="369" t="str">
        <f>IF(FI458="","",IF(INDEX('コンテンツ＆備考マスタ'!$H:$J,MATCH(学校情報!FI$3,'コンテンツ＆備考マスタ'!$H:$H,0),3)="●",IF(AND(FI458&lt;&gt;"",ISNUMBER(申込書!$AC$22)=TRUE,申込書!$C$67&lt;&gt;"▼プルダウンより選択してください",申込書!$C$67&lt;&gt;""),申込書!$AC$22,""),"-"))</f>
        <v/>
      </c>
      <c r="FK458" s="369"/>
      <c r="FL458" s="369"/>
      <c r="FM458" s="370" t="str">
        <f>IF(AND(申込書!$C$67&lt;&gt;"▼プルダウンより選択してください",申込書!$C$67&lt;&gt;"",$G458&lt;&gt;"",申込書!$V$67="特定学年のみ"),"申し込みする","")</f>
        <v/>
      </c>
      <c r="FN458" s="371"/>
      <c r="FO458" s="372"/>
      <c r="FP458" s="373" t="str">
        <f>IF(AND(申込書!$C$68&lt;&gt;"▼プルダウンより選択してください",申込書!$C$68&lt;&gt;"",申込書!$K$22&lt;&gt;"YYYY/MM/DD",$G458&lt;&gt;""),申込書!$K$22,"")</f>
        <v/>
      </c>
      <c r="FQ458" s="369" t="str">
        <f>IF(FP458="","",IF(INDEX('コンテンツ＆備考マスタ'!$H:$J,MATCH(学校情報!FP$3,'コンテンツ＆備考マスタ'!$H:$H,0),3)="●",IF(AND(FP458&lt;&gt;"",ISNUMBER(申込書!$AC$22)=TRUE,申込書!$C$68&lt;&gt;"▼プルダウンより選択してください",申込書!$C$68&lt;&gt;""),申込書!$AC$22,""),"-"))</f>
        <v/>
      </c>
      <c r="FR458" s="369"/>
      <c r="FS458" s="369"/>
      <c r="FT458" s="370" t="str">
        <f>IF(AND(申込書!$C$68&lt;&gt;"▼プルダウンより選択してください",申込書!$C$68&lt;&gt;"",$G458&lt;&gt;"",申込書!$V$68="特定学年のみ"),"申し込みする","")</f>
        <v/>
      </c>
      <c r="FU458" s="371"/>
      <c r="FV458" s="372"/>
      <c r="FW458" s="373" t="str">
        <f>IF(AND(申込書!$C$69&lt;&gt;"▼プルダウンより選択してください",申込書!$C$69&lt;&gt;"",申込書!$K$22&lt;&gt;"YYYY/MM/DD",$G458&lt;&gt;""),申込書!$K$22,"")</f>
        <v/>
      </c>
      <c r="FX458" s="369" t="str">
        <f>IF(FW458="","",IF(INDEX('コンテンツ＆備考マスタ'!$H:$J,MATCH(学校情報!FW$3,'コンテンツ＆備考マスタ'!$H:$H,0),3)="●",IF(AND(FW458&lt;&gt;"",ISNUMBER(申込書!$AC$22)=TRUE,申込書!$C$69&lt;&gt;"▼プルダウンより選択してください",申込書!$C$69&lt;&gt;""),申込書!$AC$22,""),"-"))</f>
        <v/>
      </c>
      <c r="FY458" s="369"/>
      <c r="FZ458" s="369"/>
      <c r="GA458" s="370" t="str">
        <f>IF(AND(申込書!$C$69&lt;&gt;"▼プルダウンより選択してください",申込書!$C$69&lt;&gt;"",$G458&lt;&gt;"",申込書!$V$69="特定学年のみ"),"申し込みする","")</f>
        <v/>
      </c>
      <c r="GB458" s="371"/>
      <c r="GC458" s="372"/>
      <c r="GD458" s="373" t="str">
        <f>IF(AND(申込書!$C$70&lt;&gt;"▼プルダウンより選択してください",申込書!$C$70&lt;&gt;"",申込書!$K$22&lt;&gt;"YYYY/MM/DD",$G458&lt;&gt;""),申込書!$K$22,"")</f>
        <v/>
      </c>
      <c r="GE458" s="369" t="str">
        <f>IF(GD458="","",IF(INDEX('コンテンツ＆備考マスタ'!$H:$J,MATCH(学校情報!GD$3,'コンテンツ＆備考マスタ'!$H:$H,0),3)="●",IF(AND(GD458&lt;&gt;"",ISNUMBER(申込書!$AC$22)=TRUE,申込書!$C$70&lt;&gt;"▼プルダウンより選択してください",申込書!$C$70&lt;&gt;""),申込書!$AC$22,""),"-"))</f>
        <v/>
      </c>
      <c r="GF458" s="369"/>
      <c r="GG458" s="369"/>
      <c r="GH458" s="370" t="str">
        <f>IF(AND(申込書!$C$70&lt;&gt;"▼プルダウンより選択してください",申込書!$C$70&lt;&gt;"",$G458&lt;&gt;"",申込書!$V$70="特定学年のみ"),"申し込みする","")</f>
        <v/>
      </c>
      <c r="GI458" s="371"/>
      <c r="GJ458" s="372"/>
      <c r="GK458" s="373" t="str">
        <f>IF(AND(申込書!$C$71&lt;&gt;"▼プルダウンより選択してください",申込書!$C$71&lt;&gt;"",申込書!$K$22&lt;&gt;"YYYY/MM/DD",$G458&lt;&gt;""),申込書!$K$22,"")</f>
        <v/>
      </c>
      <c r="GL458" s="369" t="str">
        <f>IF(GK458="","",IF(INDEX('コンテンツ＆備考マスタ'!$H:$J,MATCH(学校情報!GK$3,'コンテンツ＆備考マスタ'!$H:$H,0),3)="●",IF(AND(GK458&lt;&gt;"",ISNUMBER(申込書!$AC$22)=TRUE,申込書!$C$71&lt;&gt;"▼プルダウンより選択してください",申込書!$C$71&lt;&gt;""),申込書!$AC$22,""),"-"))</f>
        <v/>
      </c>
      <c r="GM458" s="369"/>
      <c r="GN458" s="369"/>
      <c r="GO458" s="370" t="str">
        <f>IF(AND(申込書!$C$71&lt;&gt;"▼プルダウンより選択してください",申込書!$C$71&lt;&gt;"",$G458&lt;&gt;"",申込書!$V$71="特定学年のみ"),"申し込みする","")</f>
        <v/>
      </c>
      <c r="GP458" s="371"/>
      <c r="GQ458" s="372"/>
      <c r="GR458" s="373" t="str">
        <f>IF(AND(申込書!$C$72&lt;&gt;"▼プルダウンより選択してください",申込書!$C$72&lt;&gt;"",申込書!$K$22&lt;&gt;"YYYY/MM/DD",$G458&lt;&gt;""),申込書!$K$22,"")</f>
        <v/>
      </c>
      <c r="GS458" s="369" t="str">
        <f>IF(GR458="","",IF(INDEX('コンテンツ＆備考マスタ'!$H:$J,MATCH(学校情報!GR$3,'コンテンツ＆備考マスタ'!$H:$H,0),3)="●",IF(AND(GR458&lt;&gt;"",ISNUMBER(申込書!$AC$22)=TRUE,申込書!$C$72&lt;&gt;"▼プルダウンより選択してください",申込書!$C$72&lt;&gt;""),申込書!$AC$22,""),"-"))</f>
        <v/>
      </c>
      <c r="GT458" s="369"/>
      <c r="GU458" s="369"/>
      <c r="GV458" s="370" t="str">
        <f>IF(AND(申込書!$C$72&lt;&gt;"▼プルダウンより選択してください",申込書!$C$72&lt;&gt;"",$G458&lt;&gt;"",申込書!$V$72="特定学年のみ"),"申し込みする","")</f>
        <v/>
      </c>
      <c r="GW458" s="371"/>
      <c r="GX458" s="372"/>
      <c r="GY458" s="373" t="str">
        <f>IF(AND(申込書!$C$73&lt;&gt;"▼プルダウンより選択してください",申込書!$C$73&lt;&gt;"",申込書!$K$22&lt;&gt;"YYYY/MM/DD",$G458&lt;&gt;""),申込書!$K$22,"")</f>
        <v/>
      </c>
      <c r="GZ458" s="369" t="str">
        <f>IF(GY458="","",IF(INDEX('コンテンツ＆備考マスタ'!$H:$J,MATCH(学校情報!GY$3,'コンテンツ＆備考マスタ'!$H:$H,0),3)="●",IF(AND(GY458&lt;&gt;"",ISNUMBER(申込書!$AC$22)=TRUE,申込書!$C$73&lt;&gt;"▼プルダウンより選択してください",申込書!$C$73&lt;&gt;""),申込書!$AC$22,""),"-"))</f>
        <v/>
      </c>
      <c r="HA458" s="369"/>
      <c r="HB458" s="369"/>
      <c r="HC458" s="370" t="str">
        <f>IF(AND(申込書!$C$73&lt;&gt;"▼プルダウンより選択してください",申込書!$C$73&lt;&gt;"",$G458&lt;&gt;"",申込書!$V$73="特定学年のみ"),"申し込みする","")</f>
        <v/>
      </c>
      <c r="HD458" s="371"/>
      <c r="HE458" s="372"/>
      <c r="HF458" s="373" t="str">
        <f>IF(AND(申込書!$C$74&lt;&gt;"▼プルダウンより選択してください",申込書!$C$74&lt;&gt;"",申込書!$K$22&lt;&gt;"YYYY/MM/DD",$G458&lt;&gt;""),申込書!$K$22,"")</f>
        <v/>
      </c>
      <c r="HG458" s="369" t="str">
        <f>IF(HF458="","",IF(INDEX('コンテンツ＆備考マスタ'!$H:$J,MATCH(学校情報!HF$3,'コンテンツ＆備考マスタ'!$H:$H,0),3)="●",IF(AND(HF458&lt;&gt;"",ISNUMBER(申込書!$AC$22)=TRUE,申込書!$C$74&lt;&gt;"▼プルダウンより選択してください",申込書!$C$74&lt;&gt;""),申込書!$AC$22,""),"-"))</f>
        <v/>
      </c>
      <c r="HH458" s="369"/>
      <c r="HI458" s="369"/>
      <c r="HJ458" s="370" t="str">
        <f>IF(AND(申込書!$C$74&lt;&gt;"▼プルダウンより選択してください",申込書!$C$74&lt;&gt;"",$G458&lt;&gt;"",申込書!$V$74="特定学年のみ"),"申し込みする","")</f>
        <v/>
      </c>
      <c r="HK458" s="371"/>
      <c r="HL458" s="372"/>
      <c r="HM458" s="373" t="str">
        <f>IF(AND(申込書!$C$75&lt;&gt;"▼プルダウンより選択してください",申込書!$C$75&lt;&gt;"",申込書!$K$22&lt;&gt;"YYYY/MM/DD",$G458&lt;&gt;""),申込書!$K$22,"")</f>
        <v/>
      </c>
      <c r="HN458" s="369" t="str">
        <f>IF(HM458="","",IF(INDEX('コンテンツ＆備考マスタ'!$H:$J,MATCH(学校情報!HM$3,'コンテンツ＆備考マスタ'!$H:$H,0),3)="●",IF(AND(HM458&lt;&gt;"",ISNUMBER(申込書!$AC$22)=TRUE,申込書!$C$75&lt;&gt;"▼プルダウンより選択してください",申込書!$C$75&lt;&gt;""),申込書!$AC$22,""),"-"))</f>
        <v/>
      </c>
      <c r="HO458" s="369"/>
      <c r="HP458" s="369"/>
      <c r="HQ458" s="370" t="str">
        <f>IF(AND(申込書!$C$75&lt;&gt;"▼プルダウンより選択してください",申込書!$C$75&lt;&gt;"",$G458&lt;&gt;"",申込書!$V$75="特定学年のみ"),"申し込みする","")</f>
        <v/>
      </c>
      <c r="HR458" s="371"/>
      <c r="HS458" s="371"/>
      <c r="HT458" s="374" t="str">
        <f>IF(AND(申込書!$C$76&lt;&gt;"▼プルダウンより選択してください",申込書!$C$76&lt;&gt;"",申込書!$K$22&lt;&gt;"YYYY/MM/DD",$G458&lt;&gt;""),申込書!$K$22,"")</f>
        <v/>
      </c>
      <c r="HU458" s="369" t="str">
        <f>IF(HT458="","",IF(INDEX('コンテンツ＆備考マスタ'!$H:$J,MATCH(学校情報!HT$3,'コンテンツ＆備考マスタ'!$H:$H,0),3)="●",IF(AND(HT458&lt;&gt;"",ISNUMBER(申込書!$AC$22)=TRUE,申込書!$C$76&lt;&gt;"▼プルダウンより選択してください",申込書!$C$76&lt;&gt;""),申込書!$AC$22,""),"-"))</f>
        <v/>
      </c>
      <c r="HV458" s="369"/>
      <c r="HW458" s="369"/>
      <c r="HX458" s="370" t="str">
        <f>IF(AND(申込書!$C$76&lt;&gt;"▼プルダウンより選択してください",申込書!$C$76&lt;&gt;"",$G458&lt;&gt;"",申込書!$V$76="特定学年のみ"),"申し込みする","")</f>
        <v/>
      </c>
      <c r="HY458" s="371"/>
      <c r="HZ458" s="372"/>
      <c r="IA458" s="69"/>
    </row>
    <row r="459" spans="2:235" ht="26.85" hidden="1" customHeight="1" outlineLevel="1">
      <c r="B459" s="365">
        <f t="shared" si="21"/>
        <v>454</v>
      </c>
      <c r="C459" s="55"/>
      <c r="D459" s="56"/>
      <c r="E459" s="154"/>
      <c r="F459" s="57"/>
      <c r="G459" s="58"/>
      <c r="H459" s="59"/>
      <c r="I459" s="60"/>
      <c r="J459" s="61"/>
      <c r="K459" s="366" t="str">
        <f t="shared" si="22"/>
        <v/>
      </c>
      <c r="L459" s="62"/>
      <c r="M459" s="322"/>
      <c r="N459" s="63"/>
      <c r="O459" s="64"/>
      <c r="P459" s="367" t="str">
        <f t="shared" si="23"/>
        <v/>
      </c>
      <c r="Q459" s="65"/>
      <c r="R459" s="66"/>
      <c r="S459" s="67"/>
      <c r="T459" s="68"/>
      <c r="U459" s="68"/>
      <c r="V459" s="68"/>
      <c r="W459" s="66"/>
      <c r="X459" s="281"/>
      <c r="Y459" s="368" t="str">
        <f>IF(AND(申込書!$C$47&lt;&gt;"▼プルダウンより選択してください",申込書!$C$47&lt;&gt;"",申込書!$K$22&lt;&gt;"YYYY/MM/DD",$G459&lt;&gt;""),申込書!$K$22,"")</f>
        <v/>
      </c>
      <c r="Z459" s="369" t="str">
        <f>IF(Y459="","",IF(INDEX('コンテンツ＆備考マスタ'!$H:$J,MATCH(学校情報!Y$3,'コンテンツ＆備考マスタ'!$H:$H,0),3)="●",IF(AND(Y459&lt;&gt;"",ISNUMBER(申込書!$AC$22)=TRUE,申込書!$C$47&lt;&gt;"▼プルダウンより選択してください",申込書!$C$47&lt;&gt;""),申込書!$AC$22,""),"-"))</f>
        <v/>
      </c>
      <c r="AA459" s="369"/>
      <c r="AB459" s="369"/>
      <c r="AC459" s="370" t="str">
        <f>IF(AND(申込書!$C$47&lt;&gt;"▼プルダウンより選択してください",申込書!$C$47&lt;&gt;"",$G459&lt;&gt;"",申込書!$V$47="特定学年のみ"),"申し込みする","")</f>
        <v/>
      </c>
      <c r="AD459" s="371"/>
      <c r="AE459" s="372"/>
      <c r="AF459" s="373" t="str">
        <f>IF(AND(申込書!$C$48&lt;&gt;"▼プルダウンより選択してください",申込書!$C$48&lt;&gt;"",申込書!$K$22&lt;&gt;"YYYY/MM/DD",$G459&lt;&gt;""),申込書!$K$22,"")</f>
        <v/>
      </c>
      <c r="AG459" s="369" t="str">
        <f>IF(AF459="","",IF(INDEX('コンテンツ＆備考マスタ'!$H:$J,MATCH(学校情報!AF$3,'コンテンツ＆備考マスタ'!$H:$H,0),3)="●",IF(AND(AF459&lt;&gt;"",ISNUMBER(申込書!$AC$22)=TRUE,申込書!$C$48&lt;&gt;"▼プルダウンより選択してください",申込書!$C$48&lt;&gt;""),申込書!$AC$22,""),"-"))</f>
        <v/>
      </c>
      <c r="AH459" s="369"/>
      <c r="AI459" s="369"/>
      <c r="AJ459" s="370" t="str">
        <f>IF(AND(申込書!$C$48&lt;&gt;"▼プルダウンより選択してください",申込書!$C$48&lt;&gt;"",$G459&lt;&gt;"",申込書!$V$48="特定学年のみ"),"申し込みする","")</f>
        <v/>
      </c>
      <c r="AK459" s="371"/>
      <c r="AL459" s="372"/>
      <c r="AM459" s="373" t="str">
        <f>IF(AND(申込書!$C$49&lt;&gt;"▼プルダウンより選択してください",申込書!$C$49&lt;&gt;"",申込書!$K$22&lt;&gt;"YYYY/MM/DD",$G459&lt;&gt;""),申込書!$K$22,"")</f>
        <v/>
      </c>
      <c r="AN459" s="369" t="str">
        <f>IF(AM459="","",IF(INDEX('コンテンツ＆備考マスタ'!$H:$J,MATCH(学校情報!AM$3,'コンテンツ＆備考マスタ'!$H:$H,0),3)="●",IF(AND(AM459&lt;&gt;"",ISNUMBER(申込書!$AC$22)=TRUE,申込書!$C$49&lt;&gt;"▼プルダウンより選択してください",申込書!$C$49&lt;&gt;""),申込書!$AC$22,""),"-"))</f>
        <v/>
      </c>
      <c r="AO459" s="369"/>
      <c r="AP459" s="369"/>
      <c r="AQ459" s="370" t="str">
        <f>IF(AND(申込書!$C$49&lt;&gt;"▼プルダウンより選択してください",申込書!$C$49&lt;&gt;"",$G459&lt;&gt;"",申込書!$V$49="特定学年のみ"),"申し込みする","")</f>
        <v/>
      </c>
      <c r="AR459" s="371"/>
      <c r="AS459" s="372"/>
      <c r="AT459" s="373" t="str">
        <f>IF(AND(申込書!$C$50&lt;&gt;"▼プルダウンより選択してください",申込書!$C$50&lt;&gt;"",申込書!$K$22&lt;&gt;"YYYY/MM/DD",$G459&lt;&gt;""),申込書!$K$22,"")</f>
        <v/>
      </c>
      <c r="AU459" s="369" t="str">
        <f>IF(AT459="","",IF(INDEX('コンテンツ＆備考マスタ'!$H:$J,MATCH(学校情報!AT$3,'コンテンツ＆備考マスタ'!$H:$H,0),3)="●",IF(AND(AT459&lt;&gt;"",ISNUMBER(申込書!$AC$22)=TRUE,申込書!$C$50&lt;&gt;"▼プルダウンより選択してください",申込書!$C$50&lt;&gt;""),申込書!$AC$22,""),"-"))</f>
        <v/>
      </c>
      <c r="AV459" s="369"/>
      <c r="AW459" s="369"/>
      <c r="AX459" s="370" t="str">
        <f>IF(AND(申込書!$C$50&lt;&gt;"▼プルダウンより選択してください",申込書!$C$50&lt;&gt;"",$G459&lt;&gt;"",申込書!$V$50="特定学年のみ"),"申し込みする","")</f>
        <v/>
      </c>
      <c r="AY459" s="371"/>
      <c r="AZ459" s="372"/>
      <c r="BA459" s="373" t="str">
        <f>IF(AND(申込書!$C$51&lt;&gt;"▼プルダウンより選択してください",申込書!$C$51&lt;&gt;"",申込書!$K$22&lt;&gt;"YYYY/MM/DD",$G459&lt;&gt;""),申込書!$K$22,"")</f>
        <v/>
      </c>
      <c r="BB459" s="369" t="str">
        <f>IF(BA459="","",IF(INDEX('コンテンツ＆備考マスタ'!$H:$J,MATCH(学校情報!BA$3,'コンテンツ＆備考マスタ'!$H:$H,0),3)="●",IF(AND(BA459&lt;&gt;"",ISNUMBER(申込書!$AC$22)=TRUE,申込書!$C$51&lt;&gt;"▼プルダウンより選択してください",申込書!$C$51&lt;&gt;""),申込書!$AC$22,""),"-"))</f>
        <v/>
      </c>
      <c r="BC459" s="369"/>
      <c r="BD459" s="369"/>
      <c r="BE459" s="370" t="str">
        <f>IF(AND(申込書!$C$51&lt;&gt;"▼プルダウンより選択してください",申込書!$C$51&lt;&gt;"",$G459&lt;&gt;"",申込書!$V$51="特定学年のみ"),"申し込みする","")</f>
        <v/>
      </c>
      <c r="BF459" s="371"/>
      <c r="BG459" s="372"/>
      <c r="BH459" s="373" t="str">
        <f>IF(AND(申込書!$C$52&lt;&gt;"▼プルダウンより選択してください",申込書!$C$52&lt;&gt;"",申込書!$K$22&lt;&gt;"YYYY/MM/DD",$G459&lt;&gt;""),申込書!$K$22,"")</f>
        <v/>
      </c>
      <c r="BI459" s="369" t="str">
        <f>IF(BH459="","",IF(INDEX('コンテンツ＆備考マスタ'!$H:$J,MATCH(学校情報!BH$3,'コンテンツ＆備考マスタ'!$H:$H,0),3)="●",IF(AND(BH459&lt;&gt;"",ISNUMBER(申込書!$AC$22)=TRUE,申込書!$C$52&lt;&gt;"▼プルダウンより選択してください",申込書!$C$52&lt;&gt;""),申込書!$AC$22,""),"-"))</f>
        <v/>
      </c>
      <c r="BJ459" s="369"/>
      <c r="BK459" s="369"/>
      <c r="BL459" s="370" t="str">
        <f>IF(AND(申込書!$C$52&lt;&gt;"▼プルダウンより選択してください",申込書!$C$52&lt;&gt;"",$G459&lt;&gt;"",申込書!$V$52="特定学年のみ"),"申し込みする","")</f>
        <v/>
      </c>
      <c r="BM459" s="371"/>
      <c r="BN459" s="372"/>
      <c r="BO459" s="373" t="str">
        <f>IF(AND(申込書!$C$53&lt;&gt;"▼プルダウンより選択してください",申込書!$C$53&lt;&gt;"",申込書!$K$22&lt;&gt;"YYYY/MM/DD",$G459&lt;&gt;""),申込書!$K$22,"")</f>
        <v/>
      </c>
      <c r="BP459" s="369" t="str">
        <f>IF(BO459="","",IF(INDEX('コンテンツ＆備考マスタ'!$H:$J,MATCH(学校情報!BO$3,'コンテンツ＆備考マスタ'!$H:$H,0),3)="●",IF(AND(BO459&lt;&gt;"",ISNUMBER(申込書!$AC$22)=TRUE,申込書!$C$53&lt;&gt;"▼プルダウンより選択してください",申込書!$C$53&lt;&gt;""),申込書!$AC$22,""),"-"))</f>
        <v/>
      </c>
      <c r="BQ459" s="369"/>
      <c r="BR459" s="369"/>
      <c r="BS459" s="370" t="str">
        <f>IF(AND(申込書!$C$53&lt;&gt;"▼プルダウンより選択してください",申込書!$C$53&lt;&gt;"",$G459&lt;&gt;"",申込書!$V$53="特定学年のみ"),"申し込みする","")</f>
        <v/>
      </c>
      <c r="BT459" s="371"/>
      <c r="BU459" s="372"/>
      <c r="BV459" s="373" t="str">
        <f>IF(AND(申込書!$C$54&lt;&gt;"▼プルダウンより選択してください",申込書!$C$54&lt;&gt;"",申込書!$K$22&lt;&gt;"YYYY/MM/DD",$G459&lt;&gt;""),申込書!$K$22,"")</f>
        <v/>
      </c>
      <c r="BW459" s="369" t="str">
        <f>IF(BV459="","",IF(INDEX('コンテンツ＆備考マスタ'!$H:$J,MATCH(学校情報!BV$3,'コンテンツ＆備考マスタ'!$H:$H,0),3)="●",IF(AND(BV459&lt;&gt;"",ISNUMBER(申込書!$AC$22)=TRUE,申込書!$C$54&lt;&gt;"▼プルダウンより選択してください",申込書!$C$54&lt;&gt;""),申込書!$AC$22,""),"-"))</f>
        <v/>
      </c>
      <c r="BX459" s="369"/>
      <c r="BY459" s="369"/>
      <c r="BZ459" s="370" t="str">
        <f>IF(AND(申込書!$C$54&lt;&gt;"▼プルダウンより選択してください",申込書!$C$54&lt;&gt;"",$G459&lt;&gt;"",申込書!$V$54="特定学年のみ"),"申し込みする","")</f>
        <v/>
      </c>
      <c r="CA459" s="371"/>
      <c r="CB459" s="372"/>
      <c r="CC459" s="373" t="str">
        <f>IF(AND(申込書!$C$55&lt;&gt;"▼プルダウンより選択してください",申込書!$C$55&lt;&gt;"",申込書!$K$22&lt;&gt;"YYYY/MM/DD",$G459&lt;&gt;""),申込書!$K$22,"")</f>
        <v/>
      </c>
      <c r="CD459" s="369" t="str">
        <f>IF(CC459="","",IF(INDEX('コンテンツ＆備考マスタ'!$H:$J,MATCH(学校情報!CC$3,'コンテンツ＆備考マスタ'!$H:$H,0),3)="●",IF(AND(CC459&lt;&gt;"",ISNUMBER(申込書!$AC$22)=TRUE,申込書!$C$55&lt;&gt;"▼プルダウンより選択してください",申込書!$C$55&lt;&gt;""),申込書!$AC$22,""),"-"))</f>
        <v/>
      </c>
      <c r="CE459" s="369"/>
      <c r="CF459" s="369"/>
      <c r="CG459" s="370" t="str">
        <f>IF(AND(申込書!$C$55&lt;&gt;"▼プルダウンより選択してください",申込書!$C$55&lt;&gt;"",$G459&lt;&gt;"",申込書!$V$55="特定学年のみ"),"申し込みする","")</f>
        <v/>
      </c>
      <c r="CH459" s="371"/>
      <c r="CI459" s="372"/>
      <c r="CJ459" s="373" t="str">
        <f>IF(AND(申込書!$C$56&lt;&gt;"▼プルダウンより選択してください",申込書!$C$56&lt;&gt;"",申込書!$K$22&lt;&gt;"YYYY/MM/DD",$G459&lt;&gt;""),申込書!$K$22,"")</f>
        <v/>
      </c>
      <c r="CK459" s="369" t="str">
        <f>IF(CJ459="","",IF(INDEX('コンテンツ＆備考マスタ'!$H:$J,MATCH(学校情報!CJ$3,'コンテンツ＆備考マスタ'!$H:$H,0),3)="●",IF(AND(CJ459&lt;&gt;"",ISNUMBER(申込書!$AC$22)=TRUE,申込書!$C$56&lt;&gt;"▼プルダウンより選択してください",申込書!$C$56&lt;&gt;""),申込書!$AC$22,""),"-"))</f>
        <v/>
      </c>
      <c r="CL459" s="369"/>
      <c r="CM459" s="369"/>
      <c r="CN459" s="370" t="str">
        <f>IF(AND(申込書!$C$56&lt;&gt;"▼プルダウンより選択してください",申込書!$C$56&lt;&gt;"",$G459&lt;&gt;"",申込書!$V$56="特定学年のみ"),"申し込みする","")</f>
        <v/>
      </c>
      <c r="CO459" s="371"/>
      <c r="CP459" s="372"/>
      <c r="CQ459" s="373" t="str">
        <f>IF(AND(申込書!$C$57&lt;&gt;"▼プルダウンより選択してください",申込書!$C$57&lt;&gt;"",申込書!$K$22&lt;&gt;"YYYY/MM/DD",$G459&lt;&gt;""),申込書!$K$22,"")</f>
        <v/>
      </c>
      <c r="CR459" s="369" t="str">
        <f>IF(CQ459="","",IF(INDEX('コンテンツ＆備考マスタ'!$H:$J,MATCH(学校情報!CQ$3,'コンテンツ＆備考マスタ'!$H:$H,0),3)="●",IF(AND(CQ459&lt;&gt;"",ISNUMBER(申込書!$AC$22)=TRUE,申込書!$C$57&lt;&gt;"▼プルダウンより選択してください",申込書!$C$57&lt;&gt;""),申込書!$AC$22,""),"-"))</f>
        <v/>
      </c>
      <c r="CS459" s="369"/>
      <c r="CT459" s="369"/>
      <c r="CU459" s="369" t="str">
        <f>IF(AND(申込書!$C$57&lt;&gt;"▼プルダウンより選択してください",申込書!$C$57&lt;&gt;"",$G459&lt;&gt;"",申込書!$V$57="特定学年のみ"),"申し込みする","")</f>
        <v/>
      </c>
      <c r="CV459" s="371"/>
      <c r="CW459" s="372"/>
      <c r="CX459" s="373" t="str">
        <f>IF(AND(申込書!$C$58&lt;&gt;"▼プルダウンより選択してください",申込書!$C$58&lt;&gt;"",申込書!$K$22&lt;&gt;"YYYY/MM/DD",$G459&lt;&gt;""),申込書!$K$22,"")</f>
        <v/>
      </c>
      <c r="CY459" s="369" t="str">
        <f>IF(CX459="","",IF(INDEX('コンテンツ＆備考マスタ'!$H:$J,MATCH(学校情報!CX$3,'コンテンツ＆備考マスタ'!$H:$H,0),3)="●",IF(AND(CX459&lt;&gt;"",ISNUMBER(申込書!$AC$22)=TRUE,申込書!$C$58&lt;&gt;"▼プルダウンより選択してください",申込書!$C$58&lt;&gt;""),申込書!$AC$22,""),"-"))</f>
        <v/>
      </c>
      <c r="CZ459" s="369"/>
      <c r="DA459" s="369"/>
      <c r="DB459" s="369" t="str">
        <f>IF(AND(申込書!$C$58&lt;&gt;"▼プルダウンより選択してください",申込書!$C$58&lt;&gt;"",$G459&lt;&gt;"",申込書!$V$58="特定学年のみ"),"申し込みする","")</f>
        <v/>
      </c>
      <c r="DC459" s="371"/>
      <c r="DD459" s="372"/>
      <c r="DE459" s="373" t="str">
        <f>IF(AND(申込書!$C$59&lt;&gt;"▼プルダウンより選択してください",申込書!$C$59&lt;&gt;"",申込書!$K$22&lt;&gt;"YYYY/MM/DD",$G459&lt;&gt;""),申込書!$K$22,"")</f>
        <v/>
      </c>
      <c r="DF459" s="369" t="str">
        <f>IF(DE459="","",IF(INDEX('コンテンツ＆備考マスタ'!$H:$J,MATCH(学校情報!DE$3,'コンテンツ＆備考マスタ'!$H:$H,0),3)="●",IF(AND(DE459&lt;&gt;"",ISNUMBER(申込書!$AC$22)=TRUE,申込書!$C$59&lt;&gt;"▼プルダウンより選択してください",申込書!$C$59&lt;&gt;""),申込書!$AC$22,""),"-"))</f>
        <v/>
      </c>
      <c r="DG459" s="369"/>
      <c r="DH459" s="369"/>
      <c r="DI459" s="369" t="str">
        <f>IF(AND(申込書!$C$59&lt;&gt;"▼プルダウンより選択してください",申込書!$C$59&lt;&gt;"",$G459&lt;&gt;"",申込書!$V$59="特定学年のみ"),"申し込みする","")</f>
        <v/>
      </c>
      <c r="DJ459" s="371"/>
      <c r="DK459" s="372"/>
      <c r="DL459" s="373" t="str">
        <f>IF(AND(申込書!$C$60&lt;&gt;"▼プルダウンより選択してください",申込書!$C$60&lt;&gt;"",申込書!$K$22&lt;&gt;"YYYY/MM/DD",$G459&lt;&gt;""),申込書!$K$22,"")</f>
        <v/>
      </c>
      <c r="DM459" s="369" t="str">
        <f>IF(DL459="","",IF(INDEX('コンテンツ＆備考マスタ'!$H:$J,MATCH(学校情報!DL$3,'コンテンツ＆備考マスタ'!$H:$H,0),3)="●",IF(AND(DL459&lt;&gt;"",ISNUMBER(申込書!$AC$22)=TRUE,申込書!$C$60&lt;&gt;"▼プルダウンより選択してください",申込書!$C$60&lt;&gt;""),申込書!$AC$22,""),"-"))</f>
        <v/>
      </c>
      <c r="DN459" s="369"/>
      <c r="DO459" s="369"/>
      <c r="DP459" s="369" t="str">
        <f>IF(AND(申込書!$C$60&lt;&gt;"▼プルダウンより選択してください",申込書!$C$60&lt;&gt;"",$G459&lt;&gt;"",申込書!$V$60="特定学年のみ"),"申し込みする","")</f>
        <v/>
      </c>
      <c r="DQ459" s="371"/>
      <c r="DR459" s="372"/>
      <c r="DS459" s="373" t="str">
        <f>IF(AND(申込書!$C$61&lt;&gt;"▼プルダウンより選択してください",申込書!$C$61&lt;&gt;"",申込書!$K$22&lt;&gt;"YYYY/MM/DD",$G459&lt;&gt;""),申込書!$K$22,"")</f>
        <v/>
      </c>
      <c r="DT459" s="369" t="str">
        <f>IF(DS459="","",IF(INDEX('コンテンツ＆備考マスタ'!$H:$J,MATCH(学校情報!DS$3,'コンテンツ＆備考マスタ'!$H:$H,0),3)="●",IF(AND(DS459&lt;&gt;"",ISNUMBER(申込書!$AC$22)=TRUE,申込書!$C$61&lt;&gt;"▼プルダウンより選択してください",申込書!$C$61&lt;&gt;""),申込書!$AC$22,""),"-"))</f>
        <v/>
      </c>
      <c r="DU459" s="369"/>
      <c r="DV459" s="369"/>
      <c r="DW459" s="369" t="str">
        <f>IF(AND(申込書!$C$61&lt;&gt;"▼プルダウンより選択してください",申込書!$C$61&lt;&gt;"",$G459&lt;&gt;"",申込書!$V$61="特定学年のみ"),"申し込みする","")</f>
        <v/>
      </c>
      <c r="DX459" s="371"/>
      <c r="DY459" s="372"/>
      <c r="DZ459" s="373" t="str">
        <f>IF(AND(申込書!$C$62&lt;&gt;"▼プルダウンより選択してください",申込書!$C$62&lt;&gt;"",申込書!$K$22&lt;&gt;"YYYY/MM/DD",$G459&lt;&gt;""),申込書!$K$22,"")</f>
        <v/>
      </c>
      <c r="EA459" s="369" t="str">
        <f>IF(DZ459="","",IF(INDEX('コンテンツ＆備考マスタ'!$H:$J,MATCH(学校情報!DZ$3,'コンテンツ＆備考マスタ'!$H:$H,0),3)="●",IF(AND(DZ459&lt;&gt;"",ISNUMBER(申込書!$AC$22)=TRUE,申込書!$C$62&lt;&gt;"▼プルダウンより選択してください",申込書!$C$62&lt;&gt;""),申込書!$AC$22,""),"-"))</f>
        <v/>
      </c>
      <c r="EB459" s="369"/>
      <c r="EC459" s="369"/>
      <c r="ED459" s="370" t="str">
        <f>IF(AND(申込書!$C$62&lt;&gt;"▼プルダウンより選択してください",申込書!$C$62&lt;&gt;"",$G459&lt;&gt;"",申込書!$V$62="特定学年のみ"),"申し込みする","")</f>
        <v/>
      </c>
      <c r="EE459" s="371"/>
      <c r="EF459" s="372"/>
      <c r="EG459" s="373" t="str">
        <f>IF(AND(申込書!$C$63&lt;&gt;"▼プルダウンより選択してください",申込書!$C$63&lt;&gt;"",申込書!$K$22&lt;&gt;"YYYY/MM/DD",$G459&lt;&gt;""),申込書!$K$22,"")</f>
        <v/>
      </c>
      <c r="EH459" s="369" t="str">
        <f>IF(EG459="","",IF(INDEX('コンテンツ＆備考マスタ'!$H:$J,MATCH(学校情報!EG$3,'コンテンツ＆備考マスタ'!$H:$H,0),3)="●",IF(AND(EG459&lt;&gt;"",ISNUMBER(申込書!$AC$22)=TRUE,申込書!$C$63&lt;&gt;"▼プルダウンより選択してください",申込書!$C$63&lt;&gt;""),申込書!$AC$22,""),"-"))</f>
        <v/>
      </c>
      <c r="EI459" s="369"/>
      <c r="EJ459" s="369"/>
      <c r="EK459" s="370" t="str">
        <f>IF(AND(申込書!$C$63&lt;&gt;"▼プルダウンより選択してください",申込書!$C$63&lt;&gt;"",$G459&lt;&gt;"",申込書!$V$63="特定学年のみ"),"申し込みする","")</f>
        <v/>
      </c>
      <c r="EL459" s="371"/>
      <c r="EM459" s="372"/>
      <c r="EN459" s="373" t="str">
        <f>IF(AND(申込書!$C$64&lt;&gt;"▼プルダウンより選択してください",申込書!$C$64&lt;&gt;"",申込書!$K$22&lt;&gt;"YYYY/MM/DD",$G459&lt;&gt;""),申込書!$K$22,"")</f>
        <v/>
      </c>
      <c r="EO459" s="369" t="str">
        <f>IF(EN459="","",IF(INDEX('コンテンツ＆備考マスタ'!$H:$J,MATCH(学校情報!EN$3,'コンテンツ＆備考マスタ'!$H:$H,0),3)="●",IF(AND(EN459&lt;&gt;"",ISNUMBER(申込書!$AC$22)=TRUE,申込書!$C$64&lt;&gt;"▼プルダウンより選択してください",申込書!$C$64&lt;&gt;""),申込書!$AC$22,""),"-"))</f>
        <v/>
      </c>
      <c r="EP459" s="369"/>
      <c r="EQ459" s="369"/>
      <c r="ER459" s="370" t="str">
        <f>IF(AND(申込書!$C$64&lt;&gt;"▼プルダウンより選択してください",申込書!$C$64&lt;&gt;"",$G459&lt;&gt;"",申込書!$V$64="特定学年のみ"),"申し込みする","")</f>
        <v/>
      </c>
      <c r="ES459" s="371"/>
      <c r="ET459" s="372"/>
      <c r="EU459" s="373" t="str">
        <f>IF(AND(申込書!$C$65&lt;&gt;"▼プルダウンより選択してください",申込書!$C$65&lt;&gt;"",申込書!$K$22&lt;&gt;"YYYY/MM/DD",$G459&lt;&gt;""),申込書!$K$22,"")</f>
        <v/>
      </c>
      <c r="EV459" s="369" t="str">
        <f>IF(EU459="","",IF(INDEX('コンテンツ＆備考マスタ'!$H:$J,MATCH(学校情報!EU$3,'コンテンツ＆備考マスタ'!$H:$H,0),3)="●",IF(AND(EU459&lt;&gt;"",ISNUMBER(申込書!$AC$22)=TRUE,申込書!$C$65&lt;&gt;"▼プルダウンより選択してください",申込書!$C$65&lt;&gt;""),申込書!$AC$22,""),"-"))</f>
        <v/>
      </c>
      <c r="EW459" s="369"/>
      <c r="EX459" s="369"/>
      <c r="EY459" s="370" t="str">
        <f>IF(AND(申込書!$C$65&lt;&gt;"▼プルダウンより選択してください",申込書!$C$65&lt;&gt;"",$G459&lt;&gt;"",申込書!$V$65="特定学年のみ"),"申し込みする","")</f>
        <v/>
      </c>
      <c r="EZ459" s="371"/>
      <c r="FA459" s="372"/>
      <c r="FB459" s="373" t="str">
        <f>IF(AND(申込書!$C$66&lt;&gt;"▼プルダウンより選択してください",申込書!$C$66&lt;&gt;"",申込書!$K$22&lt;&gt;"YYYY/MM/DD",$G459&lt;&gt;""),申込書!$K$22,"")</f>
        <v/>
      </c>
      <c r="FC459" s="369" t="str">
        <f>IF(FB459="","",IF(INDEX('コンテンツ＆備考マスタ'!$H:$J,MATCH(学校情報!FB$3,'コンテンツ＆備考マスタ'!$H:$H,0),3)="●",IF(AND(FB459&lt;&gt;"",ISNUMBER(申込書!$AC$22)=TRUE,申込書!$C$66&lt;&gt;"▼プルダウンより選択してください",申込書!$C$66&lt;&gt;""),申込書!$AC$22,""),"-"))</f>
        <v/>
      </c>
      <c r="FD459" s="369"/>
      <c r="FE459" s="369"/>
      <c r="FF459" s="370" t="str">
        <f>IF(AND(申込書!$C$66&lt;&gt;"▼プルダウンより選択してください",申込書!$C$66&lt;&gt;"",$G459&lt;&gt;"",申込書!$V$66="特定学年のみ"),"申し込みする","")</f>
        <v/>
      </c>
      <c r="FG459" s="371"/>
      <c r="FH459" s="372"/>
      <c r="FI459" s="373" t="str">
        <f>IF(AND(申込書!$C$67&lt;&gt;"▼プルダウンより選択してください",申込書!$C$67&lt;&gt;"",申込書!$K$22&lt;&gt;"YYYY/MM/DD",$G459&lt;&gt;""),申込書!$K$22,"")</f>
        <v/>
      </c>
      <c r="FJ459" s="369" t="str">
        <f>IF(FI459="","",IF(INDEX('コンテンツ＆備考マスタ'!$H:$J,MATCH(学校情報!FI$3,'コンテンツ＆備考マスタ'!$H:$H,0),3)="●",IF(AND(FI459&lt;&gt;"",ISNUMBER(申込書!$AC$22)=TRUE,申込書!$C$67&lt;&gt;"▼プルダウンより選択してください",申込書!$C$67&lt;&gt;""),申込書!$AC$22,""),"-"))</f>
        <v/>
      </c>
      <c r="FK459" s="369"/>
      <c r="FL459" s="369"/>
      <c r="FM459" s="370" t="str">
        <f>IF(AND(申込書!$C$67&lt;&gt;"▼プルダウンより選択してください",申込書!$C$67&lt;&gt;"",$G459&lt;&gt;"",申込書!$V$67="特定学年のみ"),"申し込みする","")</f>
        <v/>
      </c>
      <c r="FN459" s="371"/>
      <c r="FO459" s="372"/>
      <c r="FP459" s="373" t="str">
        <f>IF(AND(申込書!$C$68&lt;&gt;"▼プルダウンより選択してください",申込書!$C$68&lt;&gt;"",申込書!$K$22&lt;&gt;"YYYY/MM/DD",$G459&lt;&gt;""),申込書!$K$22,"")</f>
        <v/>
      </c>
      <c r="FQ459" s="369" t="str">
        <f>IF(FP459="","",IF(INDEX('コンテンツ＆備考マスタ'!$H:$J,MATCH(学校情報!FP$3,'コンテンツ＆備考マスタ'!$H:$H,0),3)="●",IF(AND(FP459&lt;&gt;"",ISNUMBER(申込書!$AC$22)=TRUE,申込書!$C$68&lt;&gt;"▼プルダウンより選択してください",申込書!$C$68&lt;&gt;""),申込書!$AC$22,""),"-"))</f>
        <v/>
      </c>
      <c r="FR459" s="369"/>
      <c r="FS459" s="369"/>
      <c r="FT459" s="370" t="str">
        <f>IF(AND(申込書!$C$68&lt;&gt;"▼プルダウンより選択してください",申込書!$C$68&lt;&gt;"",$G459&lt;&gt;"",申込書!$V$68="特定学年のみ"),"申し込みする","")</f>
        <v/>
      </c>
      <c r="FU459" s="371"/>
      <c r="FV459" s="372"/>
      <c r="FW459" s="373" t="str">
        <f>IF(AND(申込書!$C$69&lt;&gt;"▼プルダウンより選択してください",申込書!$C$69&lt;&gt;"",申込書!$K$22&lt;&gt;"YYYY/MM/DD",$G459&lt;&gt;""),申込書!$K$22,"")</f>
        <v/>
      </c>
      <c r="FX459" s="369" t="str">
        <f>IF(FW459="","",IF(INDEX('コンテンツ＆備考マスタ'!$H:$J,MATCH(学校情報!FW$3,'コンテンツ＆備考マスタ'!$H:$H,0),3)="●",IF(AND(FW459&lt;&gt;"",ISNUMBER(申込書!$AC$22)=TRUE,申込書!$C$69&lt;&gt;"▼プルダウンより選択してください",申込書!$C$69&lt;&gt;""),申込書!$AC$22,""),"-"))</f>
        <v/>
      </c>
      <c r="FY459" s="369"/>
      <c r="FZ459" s="369"/>
      <c r="GA459" s="370" t="str">
        <f>IF(AND(申込書!$C$69&lt;&gt;"▼プルダウンより選択してください",申込書!$C$69&lt;&gt;"",$G459&lt;&gt;"",申込書!$V$69="特定学年のみ"),"申し込みする","")</f>
        <v/>
      </c>
      <c r="GB459" s="371"/>
      <c r="GC459" s="372"/>
      <c r="GD459" s="373" t="str">
        <f>IF(AND(申込書!$C$70&lt;&gt;"▼プルダウンより選択してください",申込書!$C$70&lt;&gt;"",申込書!$K$22&lt;&gt;"YYYY/MM/DD",$G459&lt;&gt;""),申込書!$K$22,"")</f>
        <v/>
      </c>
      <c r="GE459" s="369" t="str">
        <f>IF(GD459="","",IF(INDEX('コンテンツ＆備考マスタ'!$H:$J,MATCH(学校情報!GD$3,'コンテンツ＆備考マスタ'!$H:$H,0),3)="●",IF(AND(GD459&lt;&gt;"",ISNUMBER(申込書!$AC$22)=TRUE,申込書!$C$70&lt;&gt;"▼プルダウンより選択してください",申込書!$C$70&lt;&gt;""),申込書!$AC$22,""),"-"))</f>
        <v/>
      </c>
      <c r="GF459" s="369"/>
      <c r="GG459" s="369"/>
      <c r="GH459" s="370" t="str">
        <f>IF(AND(申込書!$C$70&lt;&gt;"▼プルダウンより選択してください",申込書!$C$70&lt;&gt;"",$G459&lt;&gt;"",申込書!$V$70="特定学年のみ"),"申し込みする","")</f>
        <v/>
      </c>
      <c r="GI459" s="371"/>
      <c r="GJ459" s="372"/>
      <c r="GK459" s="373" t="str">
        <f>IF(AND(申込書!$C$71&lt;&gt;"▼プルダウンより選択してください",申込書!$C$71&lt;&gt;"",申込書!$K$22&lt;&gt;"YYYY/MM/DD",$G459&lt;&gt;""),申込書!$K$22,"")</f>
        <v/>
      </c>
      <c r="GL459" s="369" t="str">
        <f>IF(GK459="","",IF(INDEX('コンテンツ＆備考マスタ'!$H:$J,MATCH(学校情報!GK$3,'コンテンツ＆備考マスタ'!$H:$H,0),3)="●",IF(AND(GK459&lt;&gt;"",ISNUMBER(申込書!$AC$22)=TRUE,申込書!$C$71&lt;&gt;"▼プルダウンより選択してください",申込書!$C$71&lt;&gt;""),申込書!$AC$22,""),"-"))</f>
        <v/>
      </c>
      <c r="GM459" s="369"/>
      <c r="GN459" s="369"/>
      <c r="GO459" s="370" t="str">
        <f>IF(AND(申込書!$C$71&lt;&gt;"▼プルダウンより選択してください",申込書!$C$71&lt;&gt;"",$G459&lt;&gt;"",申込書!$V$71="特定学年のみ"),"申し込みする","")</f>
        <v/>
      </c>
      <c r="GP459" s="371"/>
      <c r="GQ459" s="372"/>
      <c r="GR459" s="373" t="str">
        <f>IF(AND(申込書!$C$72&lt;&gt;"▼プルダウンより選択してください",申込書!$C$72&lt;&gt;"",申込書!$K$22&lt;&gt;"YYYY/MM/DD",$G459&lt;&gt;""),申込書!$K$22,"")</f>
        <v/>
      </c>
      <c r="GS459" s="369" t="str">
        <f>IF(GR459="","",IF(INDEX('コンテンツ＆備考マスタ'!$H:$J,MATCH(学校情報!GR$3,'コンテンツ＆備考マスタ'!$H:$H,0),3)="●",IF(AND(GR459&lt;&gt;"",ISNUMBER(申込書!$AC$22)=TRUE,申込書!$C$72&lt;&gt;"▼プルダウンより選択してください",申込書!$C$72&lt;&gt;""),申込書!$AC$22,""),"-"))</f>
        <v/>
      </c>
      <c r="GT459" s="369"/>
      <c r="GU459" s="369"/>
      <c r="GV459" s="370" t="str">
        <f>IF(AND(申込書!$C$72&lt;&gt;"▼プルダウンより選択してください",申込書!$C$72&lt;&gt;"",$G459&lt;&gt;"",申込書!$V$72="特定学年のみ"),"申し込みする","")</f>
        <v/>
      </c>
      <c r="GW459" s="371"/>
      <c r="GX459" s="372"/>
      <c r="GY459" s="373" t="str">
        <f>IF(AND(申込書!$C$73&lt;&gt;"▼プルダウンより選択してください",申込書!$C$73&lt;&gt;"",申込書!$K$22&lt;&gt;"YYYY/MM/DD",$G459&lt;&gt;""),申込書!$K$22,"")</f>
        <v/>
      </c>
      <c r="GZ459" s="369" t="str">
        <f>IF(GY459="","",IF(INDEX('コンテンツ＆備考マスタ'!$H:$J,MATCH(学校情報!GY$3,'コンテンツ＆備考マスタ'!$H:$H,0),3)="●",IF(AND(GY459&lt;&gt;"",ISNUMBER(申込書!$AC$22)=TRUE,申込書!$C$73&lt;&gt;"▼プルダウンより選択してください",申込書!$C$73&lt;&gt;""),申込書!$AC$22,""),"-"))</f>
        <v/>
      </c>
      <c r="HA459" s="369"/>
      <c r="HB459" s="369"/>
      <c r="HC459" s="370" t="str">
        <f>IF(AND(申込書!$C$73&lt;&gt;"▼プルダウンより選択してください",申込書!$C$73&lt;&gt;"",$G459&lt;&gt;"",申込書!$V$73="特定学年のみ"),"申し込みする","")</f>
        <v/>
      </c>
      <c r="HD459" s="371"/>
      <c r="HE459" s="372"/>
      <c r="HF459" s="373" t="str">
        <f>IF(AND(申込書!$C$74&lt;&gt;"▼プルダウンより選択してください",申込書!$C$74&lt;&gt;"",申込書!$K$22&lt;&gt;"YYYY/MM/DD",$G459&lt;&gt;""),申込書!$K$22,"")</f>
        <v/>
      </c>
      <c r="HG459" s="369" t="str">
        <f>IF(HF459="","",IF(INDEX('コンテンツ＆備考マスタ'!$H:$J,MATCH(学校情報!HF$3,'コンテンツ＆備考マスタ'!$H:$H,0),3)="●",IF(AND(HF459&lt;&gt;"",ISNUMBER(申込書!$AC$22)=TRUE,申込書!$C$74&lt;&gt;"▼プルダウンより選択してください",申込書!$C$74&lt;&gt;""),申込書!$AC$22,""),"-"))</f>
        <v/>
      </c>
      <c r="HH459" s="369"/>
      <c r="HI459" s="369"/>
      <c r="HJ459" s="370" t="str">
        <f>IF(AND(申込書!$C$74&lt;&gt;"▼プルダウンより選択してください",申込書!$C$74&lt;&gt;"",$G459&lt;&gt;"",申込書!$V$74="特定学年のみ"),"申し込みする","")</f>
        <v/>
      </c>
      <c r="HK459" s="371"/>
      <c r="HL459" s="372"/>
      <c r="HM459" s="373" t="str">
        <f>IF(AND(申込書!$C$75&lt;&gt;"▼プルダウンより選択してください",申込書!$C$75&lt;&gt;"",申込書!$K$22&lt;&gt;"YYYY/MM/DD",$G459&lt;&gt;""),申込書!$K$22,"")</f>
        <v/>
      </c>
      <c r="HN459" s="369" t="str">
        <f>IF(HM459="","",IF(INDEX('コンテンツ＆備考マスタ'!$H:$J,MATCH(学校情報!HM$3,'コンテンツ＆備考マスタ'!$H:$H,0),3)="●",IF(AND(HM459&lt;&gt;"",ISNUMBER(申込書!$AC$22)=TRUE,申込書!$C$75&lt;&gt;"▼プルダウンより選択してください",申込書!$C$75&lt;&gt;""),申込書!$AC$22,""),"-"))</f>
        <v/>
      </c>
      <c r="HO459" s="369"/>
      <c r="HP459" s="369"/>
      <c r="HQ459" s="370" t="str">
        <f>IF(AND(申込書!$C$75&lt;&gt;"▼プルダウンより選択してください",申込書!$C$75&lt;&gt;"",$G459&lt;&gt;"",申込書!$V$75="特定学年のみ"),"申し込みする","")</f>
        <v/>
      </c>
      <c r="HR459" s="371"/>
      <c r="HS459" s="371"/>
      <c r="HT459" s="374" t="str">
        <f>IF(AND(申込書!$C$76&lt;&gt;"▼プルダウンより選択してください",申込書!$C$76&lt;&gt;"",申込書!$K$22&lt;&gt;"YYYY/MM/DD",$G459&lt;&gt;""),申込書!$K$22,"")</f>
        <v/>
      </c>
      <c r="HU459" s="369" t="str">
        <f>IF(HT459="","",IF(INDEX('コンテンツ＆備考マスタ'!$H:$J,MATCH(学校情報!HT$3,'コンテンツ＆備考マスタ'!$H:$H,0),3)="●",IF(AND(HT459&lt;&gt;"",ISNUMBER(申込書!$AC$22)=TRUE,申込書!$C$76&lt;&gt;"▼プルダウンより選択してください",申込書!$C$76&lt;&gt;""),申込書!$AC$22,""),"-"))</f>
        <v/>
      </c>
      <c r="HV459" s="369"/>
      <c r="HW459" s="369"/>
      <c r="HX459" s="370" t="str">
        <f>IF(AND(申込書!$C$76&lt;&gt;"▼プルダウンより選択してください",申込書!$C$76&lt;&gt;"",$G459&lt;&gt;"",申込書!$V$76="特定学年のみ"),"申し込みする","")</f>
        <v/>
      </c>
      <c r="HY459" s="371"/>
      <c r="HZ459" s="372"/>
      <c r="IA459" s="69"/>
    </row>
    <row r="460" spans="2:235" ht="26.85" hidden="1" customHeight="1" outlineLevel="1">
      <c r="B460" s="365">
        <f t="shared" si="21"/>
        <v>455</v>
      </c>
      <c r="C460" s="55"/>
      <c r="D460" s="56"/>
      <c r="E460" s="154"/>
      <c r="F460" s="57"/>
      <c r="G460" s="58"/>
      <c r="H460" s="59"/>
      <c r="I460" s="60"/>
      <c r="J460" s="61"/>
      <c r="K460" s="366" t="str">
        <f t="shared" si="22"/>
        <v/>
      </c>
      <c r="L460" s="62"/>
      <c r="M460" s="322"/>
      <c r="N460" s="63"/>
      <c r="O460" s="64"/>
      <c r="P460" s="367" t="str">
        <f t="shared" si="23"/>
        <v/>
      </c>
      <c r="Q460" s="65"/>
      <c r="R460" s="66"/>
      <c r="S460" s="67"/>
      <c r="T460" s="68"/>
      <c r="U460" s="68"/>
      <c r="V460" s="68"/>
      <c r="W460" s="66"/>
      <c r="X460" s="281"/>
      <c r="Y460" s="368" t="str">
        <f>IF(AND(申込書!$C$47&lt;&gt;"▼プルダウンより選択してください",申込書!$C$47&lt;&gt;"",申込書!$K$22&lt;&gt;"YYYY/MM/DD",$G460&lt;&gt;""),申込書!$K$22,"")</f>
        <v/>
      </c>
      <c r="Z460" s="369" t="str">
        <f>IF(Y460="","",IF(INDEX('コンテンツ＆備考マスタ'!$H:$J,MATCH(学校情報!Y$3,'コンテンツ＆備考マスタ'!$H:$H,0),3)="●",IF(AND(Y460&lt;&gt;"",ISNUMBER(申込書!$AC$22)=TRUE,申込書!$C$47&lt;&gt;"▼プルダウンより選択してください",申込書!$C$47&lt;&gt;""),申込書!$AC$22,""),"-"))</f>
        <v/>
      </c>
      <c r="AA460" s="369"/>
      <c r="AB460" s="369"/>
      <c r="AC460" s="370" t="str">
        <f>IF(AND(申込書!$C$47&lt;&gt;"▼プルダウンより選択してください",申込書!$C$47&lt;&gt;"",$G460&lt;&gt;"",申込書!$V$47="特定学年のみ"),"申し込みする","")</f>
        <v/>
      </c>
      <c r="AD460" s="371"/>
      <c r="AE460" s="372"/>
      <c r="AF460" s="373" t="str">
        <f>IF(AND(申込書!$C$48&lt;&gt;"▼プルダウンより選択してください",申込書!$C$48&lt;&gt;"",申込書!$K$22&lt;&gt;"YYYY/MM/DD",$G460&lt;&gt;""),申込書!$K$22,"")</f>
        <v/>
      </c>
      <c r="AG460" s="369" t="str">
        <f>IF(AF460="","",IF(INDEX('コンテンツ＆備考マスタ'!$H:$J,MATCH(学校情報!AF$3,'コンテンツ＆備考マスタ'!$H:$H,0),3)="●",IF(AND(AF460&lt;&gt;"",ISNUMBER(申込書!$AC$22)=TRUE,申込書!$C$48&lt;&gt;"▼プルダウンより選択してください",申込書!$C$48&lt;&gt;""),申込書!$AC$22,""),"-"))</f>
        <v/>
      </c>
      <c r="AH460" s="369"/>
      <c r="AI460" s="369"/>
      <c r="AJ460" s="370" t="str">
        <f>IF(AND(申込書!$C$48&lt;&gt;"▼プルダウンより選択してください",申込書!$C$48&lt;&gt;"",$G460&lt;&gt;"",申込書!$V$48="特定学年のみ"),"申し込みする","")</f>
        <v/>
      </c>
      <c r="AK460" s="371"/>
      <c r="AL460" s="372"/>
      <c r="AM460" s="373" t="str">
        <f>IF(AND(申込書!$C$49&lt;&gt;"▼プルダウンより選択してください",申込書!$C$49&lt;&gt;"",申込書!$K$22&lt;&gt;"YYYY/MM/DD",$G460&lt;&gt;""),申込書!$K$22,"")</f>
        <v/>
      </c>
      <c r="AN460" s="369" t="str">
        <f>IF(AM460="","",IF(INDEX('コンテンツ＆備考マスタ'!$H:$J,MATCH(学校情報!AM$3,'コンテンツ＆備考マスタ'!$H:$H,0),3)="●",IF(AND(AM460&lt;&gt;"",ISNUMBER(申込書!$AC$22)=TRUE,申込書!$C$49&lt;&gt;"▼プルダウンより選択してください",申込書!$C$49&lt;&gt;""),申込書!$AC$22,""),"-"))</f>
        <v/>
      </c>
      <c r="AO460" s="369"/>
      <c r="AP460" s="369"/>
      <c r="AQ460" s="370" t="str">
        <f>IF(AND(申込書!$C$49&lt;&gt;"▼プルダウンより選択してください",申込書!$C$49&lt;&gt;"",$G460&lt;&gt;"",申込書!$V$49="特定学年のみ"),"申し込みする","")</f>
        <v/>
      </c>
      <c r="AR460" s="371"/>
      <c r="AS460" s="372"/>
      <c r="AT460" s="373" t="str">
        <f>IF(AND(申込書!$C$50&lt;&gt;"▼プルダウンより選択してください",申込書!$C$50&lt;&gt;"",申込書!$K$22&lt;&gt;"YYYY/MM/DD",$G460&lt;&gt;""),申込書!$K$22,"")</f>
        <v/>
      </c>
      <c r="AU460" s="369" t="str">
        <f>IF(AT460="","",IF(INDEX('コンテンツ＆備考マスタ'!$H:$J,MATCH(学校情報!AT$3,'コンテンツ＆備考マスタ'!$H:$H,0),3)="●",IF(AND(AT460&lt;&gt;"",ISNUMBER(申込書!$AC$22)=TRUE,申込書!$C$50&lt;&gt;"▼プルダウンより選択してください",申込書!$C$50&lt;&gt;""),申込書!$AC$22,""),"-"))</f>
        <v/>
      </c>
      <c r="AV460" s="369"/>
      <c r="AW460" s="369"/>
      <c r="AX460" s="370" t="str">
        <f>IF(AND(申込書!$C$50&lt;&gt;"▼プルダウンより選択してください",申込書!$C$50&lt;&gt;"",$G460&lt;&gt;"",申込書!$V$50="特定学年のみ"),"申し込みする","")</f>
        <v/>
      </c>
      <c r="AY460" s="371"/>
      <c r="AZ460" s="372"/>
      <c r="BA460" s="373" t="str">
        <f>IF(AND(申込書!$C$51&lt;&gt;"▼プルダウンより選択してください",申込書!$C$51&lt;&gt;"",申込書!$K$22&lt;&gt;"YYYY/MM/DD",$G460&lt;&gt;""),申込書!$K$22,"")</f>
        <v/>
      </c>
      <c r="BB460" s="369" t="str">
        <f>IF(BA460="","",IF(INDEX('コンテンツ＆備考マスタ'!$H:$J,MATCH(学校情報!BA$3,'コンテンツ＆備考マスタ'!$H:$H,0),3)="●",IF(AND(BA460&lt;&gt;"",ISNUMBER(申込書!$AC$22)=TRUE,申込書!$C$51&lt;&gt;"▼プルダウンより選択してください",申込書!$C$51&lt;&gt;""),申込書!$AC$22,""),"-"))</f>
        <v/>
      </c>
      <c r="BC460" s="369"/>
      <c r="BD460" s="369"/>
      <c r="BE460" s="370" t="str">
        <f>IF(AND(申込書!$C$51&lt;&gt;"▼プルダウンより選択してください",申込書!$C$51&lt;&gt;"",$G460&lt;&gt;"",申込書!$V$51="特定学年のみ"),"申し込みする","")</f>
        <v/>
      </c>
      <c r="BF460" s="371"/>
      <c r="BG460" s="372"/>
      <c r="BH460" s="373" t="str">
        <f>IF(AND(申込書!$C$52&lt;&gt;"▼プルダウンより選択してください",申込書!$C$52&lt;&gt;"",申込書!$K$22&lt;&gt;"YYYY/MM/DD",$G460&lt;&gt;""),申込書!$K$22,"")</f>
        <v/>
      </c>
      <c r="BI460" s="369" t="str">
        <f>IF(BH460="","",IF(INDEX('コンテンツ＆備考マスタ'!$H:$J,MATCH(学校情報!BH$3,'コンテンツ＆備考マスタ'!$H:$H,0),3)="●",IF(AND(BH460&lt;&gt;"",ISNUMBER(申込書!$AC$22)=TRUE,申込書!$C$52&lt;&gt;"▼プルダウンより選択してください",申込書!$C$52&lt;&gt;""),申込書!$AC$22,""),"-"))</f>
        <v/>
      </c>
      <c r="BJ460" s="369"/>
      <c r="BK460" s="369"/>
      <c r="BL460" s="370" t="str">
        <f>IF(AND(申込書!$C$52&lt;&gt;"▼プルダウンより選択してください",申込書!$C$52&lt;&gt;"",$G460&lt;&gt;"",申込書!$V$52="特定学年のみ"),"申し込みする","")</f>
        <v/>
      </c>
      <c r="BM460" s="371"/>
      <c r="BN460" s="372"/>
      <c r="BO460" s="373" t="str">
        <f>IF(AND(申込書!$C$53&lt;&gt;"▼プルダウンより選択してください",申込書!$C$53&lt;&gt;"",申込書!$K$22&lt;&gt;"YYYY/MM/DD",$G460&lt;&gt;""),申込書!$K$22,"")</f>
        <v/>
      </c>
      <c r="BP460" s="369" t="str">
        <f>IF(BO460="","",IF(INDEX('コンテンツ＆備考マスタ'!$H:$J,MATCH(学校情報!BO$3,'コンテンツ＆備考マスタ'!$H:$H,0),3)="●",IF(AND(BO460&lt;&gt;"",ISNUMBER(申込書!$AC$22)=TRUE,申込書!$C$53&lt;&gt;"▼プルダウンより選択してください",申込書!$C$53&lt;&gt;""),申込書!$AC$22,""),"-"))</f>
        <v/>
      </c>
      <c r="BQ460" s="369"/>
      <c r="BR460" s="369"/>
      <c r="BS460" s="370" t="str">
        <f>IF(AND(申込書!$C$53&lt;&gt;"▼プルダウンより選択してください",申込書!$C$53&lt;&gt;"",$G460&lt;&gt;"",申込書!$V$53="特定学年のみ"),"申し込みする","")</f>
        <v/>
      </c>
      <c r="BT460" s="371"/>
      <c r="BU460" s="372"/>
      <c r="BV460" s="373" t="str">
        <f>IF(AND(申込書!$C$54&lt;&gt;"▼プルダウンより選択してください",申込書!$C$54&lt;&gt;"",申込書!$K$22&lt;&gt;"YYYY/MM/DD",$G460&lt;&gt;""),申込書!$K$22,"")</f>
        <v/>
      </c>
      <c r="BW460" s="369" t="str">
        <f>IF(BV460="","",IF(INDEX('コンテンツ＆備考マスタ'!$H:$J,MATCH(学校情報!BV$3,'コンテンツ＆備考マスタ'!$H:$H,0),3)="●",IF(AND(BV460&lt;&gt;"",ISNUMBER(申込書!$AC$22)=TRUE,申込書!$C$54&lt;&gt;"▼プルダウンより選択してください",申込書!$C$54&lt;&gt;""),申込書!$AC$22,""),"-"))</f>
        <v/>
      </c>
      <c r="BX460" s="369"/>
      <c r="BY460" s="369"/>
      <c r="BZ460" s="370" t="str">
        <f>IF(AND(申込書!$C$54&lt;&gt;"▼プルダウンより選択してください",申込書!$C$54&lt;&gt;"",$G460&lt;&gt;"",申込書!$V$54="特定学年のみ"),"申し込みする","")</f>
        <v/>
      </c>
      <c r="CA460" s="371"/>
      <c r="CB460" s="372"/>
      <c r="CC460" s="373" t="str">
        <f>IF(AND(申込書!$C$55&lt;&gt;"▼プルダウンより選択してください",申込書!$C$55&lt;&gt;"",申込書!$K$22&lt;&gt;"YYYY/MM/DD",$G460&lt;&gt;""),申込書!$K$22,"")</f>
        <v/>
      </c>
      <c r="CD460" s="369" t="str">
        <f>IF(CC460="","",IF(INDEX('コンテンツ＆備考マスタ'!$H:$J,MATCH(学校情報!CC$3,'コンテンツ＆備考マスタ'!$H:$H,0),3)="●",IF(AND(CC460&lt;&gt;"",ISNUMBER(申込書!$AC$22)=TRUE,申込書!$C$55&lt;&gt;"▼プルダウンより選択してください",申込書!$C$55&lt;&gt;""),申込書!$AC$22,""),"-"))</f>
        <v/>
      </c>
      <c r="CE460" s="369"/>
      <c r="CF460" s="369"/>
      <c r="CG460" s="370" t="str">
        <f>IF(AND(申込書!$C$55&lt;&gt;"▼プルダウンより選択してください",申込書!$C$55&lt;&gt;"",$G460&lt;&gt;"",申込書!$V$55="特定学年のみ"),"申し込みする","")</f>
        <v/>
      </c>
      <c r="CH460" s="371"/>
      <c r="CI460" s="372"/>
      <c r="CJ460" s="373" t="str">
        <f>IF(AND(申込書!$C$56&lt;&gt;"▼プルダウンより選択してください",申込書!$C$56&lt;&gt;"",申込書!$K$22&lt;&gt;"YYYY/MM/DD",$G460&lt;&gt;""),申込書!$K$22,"")</f>
        <v/>
      </c>
      <c r="CK460" s="369" t="str">
        <f>IF(CJ460="","",IF(INDEX('コンテンツ＆備考マスタ'!$H:$J,MATCH(学校情報!CJ$3,'コンテンツ＆備考マスタ'!$H:$H,0),3)="●",IF(AND(CJ460&lt;&gt;"",ISNUMBER(申込書!$AC$22)=TRUE,申込書!$C$56&lt;&gt;"▼プルダウンより選択してください",申込書!$C$56&lt;&gt;""),申込書!$AC$22,""),"-"))</f>
        <v/>
      </c>
      <c r="CL460" s="369"/>
      <c r="CM460" s="369"/>
      <c r="CN460" s="370" t="str">
        <f>IF(AND(申込書!$C$56&lt;&gt;"▼プルダウンより選択してください",申込書!$C$56&lt;&gt;"",$G460&lt;&gt;"",申込書!$V$56="特定学年のみ"),"申し込みする","")</f>
        <v/>
      </c>
      <c r="CO460" s="371"/>
      <c r="CP460" s="372"/>
      <c r="CQ460" s="373" t="str">
        <f>IF(AND(申込書!$C$57&lt;&gt;"▼プルダウンより選択してください",申込書!$C$57&lt;&gt;"",申込書!$K$22&lt;&gt;"YYYY/MM/DD",$G460&lt;&gt;""),申込書!$K$22,"")</f>
        <v/>
      </c>
      <c r="CR460" s="369" t="str">
        <f>IF(CQ460="","",IF(INDEX('コンテンツ＆備考マスタ'!$H:$J,MATCH(学校情報!CQ$3,'コンテンツ＆備考マスタ'!$H:$H,0),3)="●",IF(AND(CQ460&lt;&gt;"",ISNUMBER(申込書!$AC$22)=TRUE,申込書!$C$57&lt;&gt;"▼プルダウンより選択してください",申込書!$C$57&lt;&gt;""),申込書!$AC$22,""),"-"))</f>
        <v/>
      </c>
      <c r="CS460" s="369"/>
      <c r="CT460" s="369"/>
      <c r="CU460" s="369" t="str">
        <f>IF(AND(申込書!$C$57&lt;&gt;"▼プルダウンより選択してください",申込書!$C$57&lt;&gt;"",$G460&lt;&gt;"",申込書!$V$57="特定学年のみ"),"申し込みする","")</f>
        <v/>
      </c>
      <c r="CV460" s="371"/>
      <c r="CW460" s="372"/>
      <c r="CX460" s="373" t="str">
        <f>IF(AND(申込書!$C$58&lt;&gt;"▼プルダウンより選択してください",申込書!$C$58&lt;&gt;"",申込書!$K$22&lt;&gt;"YYYY/MM/DD",$G460&lt;&gt;""),申込書!$K$22,"")</f>
        <v/>
      </c>
      <c r="CY460" s="369" t="str">
        <f>IF(CX460="","",IF(INDEX('コンテンツ＆備考マスタ'!$H:$J,MATCH(学校情報!CX$3,'コンテンツ＆備考マスタ'!$H:$H,0),3)="●",IF(AND(CX460&lt;&gt;"",ISNUMBER(申込書!$AC$22)=TRUE,申込書!$C$58&lt;&gt;"▼プルダウンより選択してください",申込書!$C$58&lt;&gt;""),申込書!$AC$22,""),"-"))</f>
        <v/>
      </c>
      <c r="CZ460" s="369"/>
      <c r="DA460" s="369"/>
      <c r="DB460" s="369" t="str">
        <f>IF(AND(申込書!$C$58&lt;&gt;"▼プルダウンより選択してください",申込書!$C$58&lt;&gt;"",$G460&lt;&gt;"",申込書!$V$58="特定学年のみ"),"申し込みする","")</f>
        <v/>
      </c>
      <c r="DC460" s="371"/>
      <c r="DD460" s="372"/>
      <c r="DE460" s="373" t="str">
        <f>IF(AND(申込書!$C$59&lt;&gt;"▼プルダウンより選択してください",申込書!$C$59&lt;&gt;"",申込書!$K$22&lt;&gt;"YYYY/MM/DD",$G460&lt;&gt;""),申込書!$K$22,"")</f>
        <v/>
      </c>
      <c r="DF460" s="369" t="str">
        <f>IF(DE460="","",IF(INDEX('コンテンツ＆備考マスタ'!$H:$J,MATCH(学校情報!DE$3,'コンテンツ＆備考マスタ'!$H:$H,0),3)="●",IF(AND(DE460&lt;&gt;"",ISNUMBER(申込書!$AC$22)=TRUE,申込書!$C$59&lt;&gt;"▼プルダウンより選択してください",申込書!$C$59&lt;&gt;""),申込書!$AC$22,""),"-"))</f>
        <v/>
      </c>
      <c r="DG460" s="369"/>
      <c r="DH460" s="369"/>
      <c r="DI460" s="369" t="str">
        <f>IF(AND(申込書!$C$59&lt;&gt;"▼プルダウンより選択してください",申込書!$C$59&lt;&gt;"",$G460&lt;&gt;"",申込書!$V$59="特定学年のみ"),"申し込みする","")</f>
        <v/>
      </c>
      <c r="DJ460" s="371"/>
      <c r="DK460" s="372"/>
      <c r="DL460" s="373" t="str">
        <f>IF(AND(申込書!$C$60&lt;&gt;"▼プルダウンより選択してください",申込書!$C$60&lt;&gt;"",申込書!$K$22&lt;&gt;"YYYY/MM/DD",$G460&lt;&gt;""),申込書!$K$22,"")</f>
        <v/>
      </c>
      <c r="DM460" s="369" t="str">
        <f>IF(DL460="","",IF(INDEX('コンテンツ＆備考マスタ'!$H:$J,MATCH(学校情報!DL$3,'コンテンツ＆備考マスタ'!$H:$H,0),3)="●",IF(AND(DL460&lt;&gt;"",ISNUMBER(申込書!$AC$22)=TRUE,申込書!$C$60&lt;&gt;"▼プルダウンより選択してください",申込書!$C$60&lt;&gt;""),申込書!$AC$22,""),"-"))</f>
        <v/>
      </c>
      <c r="DN460" s="369"/>
      <c r="DO460" s="369"/>
      <c r="DP460" s="369" t="str">
        <f>IF(AND(申込書!$C$60&lt;&gt;"▼プルダウンより選択してください",申込書!$C$60&lt;&gt;"",$G460&lt;&gt;"",申込書!$V$60="特定学年のみ"),"申し込みする","")</f>
        <v/>
      </c>
      <c r="DQ460" s="371"/>
      <c r="DR460" s="372"/>
      <c r="DS460" s="373" t="str">
        <f>IF(AND(申込書!$C$61&lt;&gt;"▼プルダウンより選択してください",申込書!$C$61&lt;&gt;"",申込書!$K$22&lt;&gt;"YYYY/MM/DD",$G460&lt;&gt;""),申込書!$K$22,"")</f>
        <v/>
      </c>
      <c r="DT460" s="369" t="str">
        <f>IF(DS460="","",IF(INDEX('コンテンツ＆備考マスタ'!$H:$J,MATCH(学校情報!DS$3,'コンテンツ＆備考マスタ'!$H:$H,0),3)="●",IF(AND(DS460&lt;&gt;"",ISNUMBER(申込書!$AC$22)=TRUE,申込書!$C$61&lt;&gt;"▼プルダウンより選択してください",申込書!$C$61&lt;&gt;""),申込書!$AC$22,""),"-"))</f>
        <v/>
      </c>
      <c r="DU460" s="369"/>
      <c r="DV460" s="369"/>
      <c r="DW460" s="369" t="str">
        <f>IF(AND(申込書!$C$61&lt;&gt;"▼プルダウンより選択してください",申込書!$C$61&lt;&gt;"",$G460&lt;&gt;"",申込書!$V$61="特定学年のみ"),"申し込みする","")</f>
        <v/>
      </c>
      <c r="DX460" s="371"/>
      <c r="DY460" s="372"/>
      <c r="DZ460" s="373" t="str">
        <f>IF(AND(申込書!$C$62&lt;&gt;"▼プルダウンより選択してください",申込書!$C$62&lt;&gt;"",申込書!$K$22&lt;&gt;"YYYY/MM/DD",$G460&lt;&gt;""),申込書!$K$22,"")</f>
        <v/>
      </c>
      <c r="EA460" s="369" t="str">
        <f>IF(DZ460="","",IF(INDEX('コンテンツ＆備考マスタ'!$H:$J,MATCH(学校情報!DZ$3,'コンテンツ＆備考マスタ'!$H:$H,0),3)="●",IF(AND(DZ460&lt;&gt;"",ISNUMBER(申込書!$AC$22)=TRUE,申込書!$C$62&lt;&gt;"▼プルダウンより選択してください",申込書!$C$62&lt;&gt;""),申込書!$AC$22,""),"-"))</f>
        <v/>
      </c>
      <c r="EB460" s="369"/>
      <c r="EC460" s="369"/>
      <c r="ED460" s="370" t="str">
        <f>IF(AND(申込書!$C$62&lt;&gt;"▼プルダウンより選択してください",申込書!$C$62&lt;&gt;"",$G460&lt;&gt;"",申込書!$V$62="特定学年のみ"),"申し込みする","")</f>
        <v/>
      </c>
      <c r="EE460" s="371"/>
      <c r="EF460" s="372"/>
      <c r="EG460" s="373" t="str">
        <f>IF(AND(申込書!$C$63&lt;&gt;"▼プルダウンより選択してください",申込書!$C$63&lt;&gt;"",申込書!$K$22&lt;&gt;"YYYY/MM/DD",$G460&lt;&gt;""),申込書!$K$22,"")</f>
        <v/>
      </c>
      <c r="EH460" s="369" t="str">
        <f>IF(EG460="","",IF(INDEX('コンテンツ＆備考マスタ'!$H:$J,MATCH(学校情報!EG$3,'コンテンツ＆備考マスタ'!$H:$H,0),3)="●",IF(AND(EG460&lt;&gt;"",ISNUMBER(申込書!$AC$22)=TRUE,申込書!$C$63&lt;&gt;"▼プルダウンより選択してください",申込書!$C$63&lt;&gt;""),申込書!$AC$22,""),"-"))</f>
        <v/>
      </c>
      <c r="EI460" s="369"/>
      <c r="EJ460" s="369"/>
      <c r="EK460" s="370" t="str">
        <f>IF(AND(申込書!$C$63&lt;&gt;"▼プルダウンより選択してください",申込書!$C$63&lt;&gt;"",$G460&lt;&gt;"",申込書!$V$63="特定学年のみ"),"申し込みする","")</f>
        <v/>
      </c>
      <c r="EL460" s="371"/>
      <c r="EM460" s="372"/>
      <c r="EN460" s="373" t="str">
        <f>IF(AND(申込書!$C$64&lt;&gt;"▼プルダウンより選択してください",申込書!$C$64&lt;&gt;"",申込書!$K$22&lt;&gt;"YYYY/MM/DD",$G460&lt;&gt;""),申込書!$K$22,"")</f>
        <v/>
      </c>
      <c r="EO460" s="369" t="str">
        <f>IF(EN460="","",IF(INDEX('コンテンツ＆備考マスタ'!$H:$J,MATCH(学校情報!EN$3,'コンテンツ＆備考マスタ'!$H:$H,0),3)="●",IF(AND(EN460&lt;&gt;"",ISNUMBER(申込書!$AC$22)=TRUE,申込書!$C$64&lt;&gt;"▼プルダウンより選択してください",申込書!$C$64&lt;&gt;""),申込書!$AC$22,""),"-"))</f>
        <v/>
      </c>
      <c r="EP460" s="369"/>
      <c r="EQ460" s="369"/>
      <c r="ER460" s="370" t="str">
        <f>IF(AND(申込書!$C$64&lt;&gt;"▼プルダウンより選択してください",申込書!$C$64&lt;&gt;"",$G460&lt;&gt;"",申込書!$V$64="特定学年のみ"),"申し込みする","")</f>
        <v/>
      </c>
      <c r="ES460" s="371"/>
      <c r="ET460" s="372"/>
      <c r="EU460" s="373" t="str">
        <f>IF(AND(申込書!$C$65&lt;&gt;"▼プルダウンより選択してください",申込書!$C$65&lt;&gt;"",申込書!$K$22&lt;&gt;"YYYY/MM/DD",$G460&lt;&gt;""),申込書!$K$22,"")</f>
        <v/>
      </c>
      <c r="EV460" s="369" t="str">
        <f>IF(EU460="","",IF(INDEX('コンテンツ＆備考マスタ'!$H:$J,MATCH(学校情報!EU$3,'コンテンツ＆備考マスタ'!$H:$H,0),3)="●",IF(AND(EU460&lt;&gt;"",ISNUMBER(申込書!$AC$22)=TRUE,申込書!$C$65&lt;&gt;"▼プルダウンより選択してください",申込書!$C$65&lt;&gt;""),申込書!$AC$22,""),"-"))</f>
        <v/>
      </c>
      <c r="EW460" s="369"/>
      <c r="EX460" s="369"/>
      <c r="EY460" s="370" t="str">
        <f>IF(AND(申込書!$C$65&lt;&gt;"▼プルダウンより選択してください",申込書!$C$65&lt;&gt;"",$G460&lt;&gt;"",申込書!$V$65="特定学年のみ"),"申し込みする","")</f>
        <v/>
      </c>
      <c r="EZ460" s="371"/>
      <c r="FA460" s="372"/>
      <c r="FB460" s="373" t="str">
        <f>IF(AND(申込書!$C$66&lt;&gt;"▼プルダウンより選択してください",申込書!$C$66&lt;&gt;"",申込書!$K$22&lt;&gt;"YYYY/MM/DD",$G460&lt;&gt;""),申込書!$K$22,"")</f>
        <v/>
      </c>
      <c r="FC460" s="369" t="str">
        <f>IF(FB460="","",IF(INDEX('コンテンツ＆備考マスタ'!$H:$J,MATCH(学校情報!FB$3,'コンテンツ＆備考マスタ'!$H:$H,0),3)="●",IF(AND(FB460&lt;&gt;"",ISNUMBER(申込書!$AC$22)=TRUE,申込書!$C$66&lt;&gt;"▼プルダウンより選択してください",申込書!$C$66&lt;&gt;""),申込書!$AC$22,""),"-"))</f>
        <v/>
      </c>
      <c r="FD460" s="369"/>
      <c r="FE460" s="369"/>
      <c r="FF460" s="370" t="str">
        <f>IF(AND(申込書!$C$66&lt;&gt;"▼プルダウンより選択してください",申込書!$C$66&lt;&gt;"",$G460&lt;&gt;"",申込書!$V$66="特定学年のみ"),"申し込みする","")</f>
        <v/>
      </c>
      <c r="FG460" s="371"/>
      <c r="FH460" s="372"/>
      <c r="FI460" s="373" t="str">
        <f>IF(AND(申込書!$C$67&lt;&gt;"▼プルダウンより選択してください",申込書!$C$67&lt;&gt;"",申込書!$K$22&lt;&gt;"YYYY/MM/DD",$G460&lt;&gt;""),申込書!$K$22,"")</f>
        <v/>
      </c>
      <c r="FJ460" s="369" t="str">
        <f>IF(FI460="","",IF(INDEX('コンテンツ＆備考マスタ'!$H:$J,MATCH(学校情報!FI$3,'コンテンツ＆備考マスタ'!$H:$H,0),3)="●",IF(AND(FI460&lt;&gt;"",ISNUMBER(申込書!$AC$22)=TRUE,申込書!$C$67&lt;&gt;"▼プルダウンより選択してください",申込書!$C$67&lt;&gt;""),申込書!$AC$22,""),"-"))</f>
        <v/>
      </c>
      <c r="FK460" s="369"/>
      <c r="FL460" s="369"/>
      <c r="FM460" s="370" t="str">
        <f>IF(AND(申込書!$C$67&lt;&gt;"▼プルダウンより選択してください",申込書!$C$67&lt;&gt;"",$G460&lt;&gt;"",申込書!$V$67="特定学年のみ"),"申し込みする","")</f>
        <v/>
      </c>
      <c r="FN460" s="371"/>
      <c r="FO460" s="372"/>
      <c r="FP460" s="373" t="str">
        <f>IF(AND(申込書!$C$68&lt;&gt;"▼プルダウンより選択してください",申込書!$C$68&lt;&gt;"",申込書!$K$22&lt;&gt;"YYYY/MM/DD",$G460&lt;&gt;""),申込書!$K$22,"")</f>
        <v/>
      </c>
      <c r="FQ460" s="369" t="str">
        <f>IF(FP460="","",IF(INDEX('コンテンツ＆備考マスタ'!$H:$J,MATCH(学校情報!FP$3,'コンテンツ＆備考マスタ'!$H:$H,0),3)="●",IF(AND(FP460&lt;&gt;"",ISNUMBER(申込書!$AC$22)=TRUE,申込書!$C$68&lt;&gt;"▼プルダウンより選択してください",申込書!$C$68&lt;&gt;""),申込書!$AC$22,""),"-"))</f>
        <v/>
      </c>
      <c r="FR460" s="369"/>
      <c r="FS460" s="369"/>
      <c r="FT460" s="370" t="str">
        <f>IF(AND(申込書!$C$68&lt;&gt;"▼プルダウンより選択してください",申込書!$C$68&lt;&gt;"",$G460&lt;&gt;"",申込書!$V$68="特定学年のみ"),"申し込みする","")</f>
        <v/>
      </c>
      <c r="FU460" s="371"/>
      <c r="FV460" s="372"/>
      <c r="FW460" s="373" t="str">
        <f>IF(AND(申込書!$C$69&lt;&gt;"▼プルダウンより選択してください",申込書!$C$69&lt;&gt;"",申込書!$K$22&lt;&gt;"YYYY/MM/DD",$G460&lt;&gt;""),申込書!$K$22,"")</f>
        <v/>
      </c>
      <c r="FX460" s="369" t="str">
        <f>IF(FW460="","",IF(INDEX('コンテンツ＆備考マスタ'!$H:$J,MATCH(学校情報!FW$3,'コンテンツ＆備考マスタ'!$H:$H,0),3)="●",IF(AND(FW460&lt;&gt;"",ISNUMBER(申込書!$AC$22)=TRUE,申込書!$C$69&lt;&gt;"▼プルダウンより選択してください",申込書!$C$69&lt;&gt;""),申込書!$AC$22,""),"-"))</f>
        <v/>
      </c>
      <c r="FY460" s="369"/>
      <c r="FZ460" s="369"/>
      <c r="GA460" s="370" t="str">
        <f>IF(AND(申込書!$C$69&lt;&gt;"▼プルダウンより選択してください",申込書!$C$69&lt;&gt;"",$G460&lt;&gt;"",申込書!$V$69="特定学年のみ"),"申し込みする","")</f>
        <v/>
      </c>
      <c r="GB460" s="371"/>
      <c r="GC460" s="372"/>
      <c r="GD460" s="373" t="str">
        <f>IF(AND(申込書!$C$70&lt;&gt;"▼プルダウンより選択してください",申込書!$C$70&lt;&gt;"",申込書!$K$22&lt;&gt;"YYYY/MM/DD",$G460&lt;&gt;""),申込書!$K$22,"")</f>
        <v/>
      </c>
      <c r="GE460" s="369" t="str">
        <f>IF(GD460="","",IF(INDEX('コンテンツ＆備考マスタ'!$H:$J,MATCH(学校情報!GD$3,'コンテンツ＆備考マスタ'!$H:$H,0),3)="●",IF(AND(GD460&lt;&gt;"",ISNUMBER(申込書!$AC$22)=TRUE,申込書!$C$70&lt;&gt;"▼プルダウンより選択してください",申込書!$C$70&lt;&gt;""),申込書!$AC$22,""),"-"))</f>
        <v/>
      </c>
      <c r="GF460" s="369"/>
      <c r="GG460" s="369"/>
      <c r="GH460" s="370" t="str">
        <f>IF(AND(申込書!$C$70&lt;&gt;"▼プルダウンより選択してください",申込書!$C$70&lt;&gt;"",$G460&lt;&gt;"",申込書!$V$70="特定学年のみ"),"申し込みする","")</f>
        <v/>
      </c>
      <c r="GI460" s="371"/>
      <c r="GJ460" s="372"/>
      <c r="GK460" s="373" t="str">
        <f>IF(AND(申込書!$C$71&lt;&gt;"▼プルダウンより選択してください",申込書!$C$71&lt;&gt;"",申込書!$K$22&lt;&gt;"YYYY/MM/DD",$G460&lt;&gt;""),申込書!$K$22,"")</f>
        <v/>
      </c>
      <c r="GL460" s="369" t="str">
        <f>IF(GK460="","",IF(INDEX('コンテンツ＆備考マスタ'!$H:$J,MATCH(学校情報!GK$3,'コンテンツ＆備考マスタ'!$H:$H,0),3)="●",IF(AND(GK460&lt;&gt;"",ISNUMBER(申込書!$AC$22)=TRUE,申込書!$C$71&lt;&gt;"▼プルダウンより選択してください",申込書!$C$71&lt;&gt;""),申込書!$AC$22,""),"-"))</f>
        <v/>
      </c>
      <c r="GM460" s="369"/>
      <c r="GN460" s="369"/>
      <c r="GO460" s="370" t="str">
        <f>IF(AND(申込書!$C$71&lt;&gt;"▼プルダウンより選択してください",申込書!$C$71&lt;&gt;"",$G460&lt;&gt;"",申込書!$V$71="特定学年のみ"),"申し込みする","")</f>
        <v/>
      </c>
      <c r="GP460" s="371"/>
      <c r="GQ460" s="372"/>
      <c r="GR460" s="373" t="str">
        <f>IF(AND(申込書!$C$72&lt;&gt;"▼プルダウンより選択してください",申込書!$C$72&lt;&gt;"",申込書!$K$22&lt;&gt;"YYYY/MM/DD",$G460&lt;&gt;""),申込書!$K$22,"")</f>
        <v/>
      </c>
      <c r="GS460" s="369" t="str">
        <f>IF(GR460="","",IF(INDEX('コンテンツ＆備考マスタ'!$H:$J,MATCH(学校情報!GR$3,'コンテンツ＆備考マスタ'!$H:$H,0),3)="●",IF(AND(GR460&lt;&gt;"",ISNUMBER(申込書!$AC$22)=TRUE,申込書!$C$72&lt;&gt;"▼プルダウンより選択してください",申込書!$C$72&lt;&gt;""),申込書!$AC$22,""),"-"))</f>
        <v/>
      </c>
      <c r="GT460" s="369"/>
      <c r="GU460" s="369"/>
      <c r="GV460" s="370" t="str">
        <f>IF(AND(申込書!$C$72&lt;&gt;"▼プルダウンより選択してください",申込書!$C$72&lt;&gt;"",$G460&lt;&gt;"",申込書!$V$72="特定学年のみ"),"申し込みする","")</f>
        <v/>
      </c>
      <c r="GW460" s="371"/>
      <c r="GX460" s="372"/>
      <c r="GY460" s="373" t="str">
        <f>IF(AND(申込書!$C$73&lt;&gt;"▼プルダウンより選択してください",申込書!$C$73&lt;&gt;"",申込書!$K$22&lt;&gt;"YYYY/MM/DD",$G460&lt;&gt;""),申込書!$K$22,"")</f>
        <v/>
      </c>
      <c r="GZ460" s="369" t="str">
        <f>IF(GY460="","",IF(INDEX('コンテンツ＆備考マスタ'!$H:$J,MATCH(学校情報!GY$3,'コンテンツ＆備考マスタ'!$H:$H,0),3)="●",IF(AND(GY460&lt;&gt;"",ISNUMBER(申込書!$AC$22)=TRUE,申込書!$C$73&lt;&gt;"▼プルダウンより選択してください",申込書!$C$73&lt;&gt;""),申込書!$AC$22,""),"-"))</f>
        <v/>
      </c>
      <c r="HA460" s="369"/>
      <c r="HB460" s="369"/>
      <c r="HC460" s="370" t="str">
        <f>IF(AND(申込書!$C$73&lt;&gt;"▼プルダウンより選択してください",申込書!$C$73&lt;&gt;"",$G460&lt;&gt;"",申込書!$V$73="特定学年のみ"),"申し込みする","")</f>
        <v/>
      </c>
      <c r="HD460" s="371"/>
      <c r="HE460" s="372"/>
      <c r="HF460" s="373" t="str">
        <f>IF(AND(申込書!$C$74&lt;&gt;"▼プルダウンより選択してください",申込書!$C$74&lt;&gt;"",申込書!$K$22&lt;&gt;"YYYY/MM/DD",$G460&lt;&gt;""),申込書!$K$22,"")</f>
        <v/>
      </c>
      <c r="HG460" s="369" t="str">
        <f>IF(HF460="","",IF(INDEX('コンテンツ＆備考マスタ'!$H:$J,MATCH(学校情報!HF$3,'コンテンツ＆備考マスタ'!$H:$H,0),3)="●",IF(AND(HF460&lt;&gt;"",ISNUMBER(申込書!$AC$22)=TRUE,申込書!$C$74&lt;&gt;"▼プルダウンより選択してください",申込書!$C$74&lt;&gt;""),申込書!$AC$22,""),"-"))</f>
        <v/>
      </c>
      <c r="HH460" s="369"/>
      <c r="HI460" s="369"/>
      <c r="HJ460" s="370" t="str">
        <f>IF(AND(申込書!$C$74&lt;&gt;"▼プルダウンより選択してください",申込書!$C$74&lt;&gt;"",$G460&lt;&gt;"",申込書!$V$74="特定学年のみ"),"申し込みする","")</f>
        <v/>
      </c>
      <c r="HK460" s="371"/>
      <c r="HL460" s="372"/>
      <c r="HM460" s="373" t="str">
        <f>IF(AND(申込書!$C$75&lt;&gt;"▼プルダウンより選択してください",申込書!$C$75&lt;&gt;"",申込書!$K$22&lt;&gt;"YYYY/MM/DD",$G460&lt;&gt;""),申込書!$K$22,"")</f>
        <v/>
      </c>
      <c r="HN460" s="369" t="str">
        <f>IF(HM460="","",IF(INDEX('コンテンツ＆備考マスタ'!$H:$J,MATCH(学校情報!HM$3,'コンテンツ＆備考マスタ'!$H:$H,0),3)="●",IF(AND(HM460&lt;&gt;"",ISNUMBER(申込書!$AC$22)=TRUE,申込書!$C$75&lt;&gt;"▼プルダウンより選択してください",申込書!$C$75&lt;&gt;""),申込書!$AC$22,""),"-"))</f>
        <v/>
      </c>
      <c r="HO460" s="369"/>
      <c r="HP460" s="369"/>
      <c r="HQ460" s="370" t="str">
        <f>IF(AND(申込書!$C$75&lt;&gt;"▼プルダウンより選択してください",申込書!$C$75&lt;&gt;"",$G460&lt;&gt;"",申込書!$V$75="特定学年のみ"),"申し込みする","")</f>
        <v/>
      </c>
      <c r="HR460" s="371"/>
      <c r="HS460" s="371"/>
      <c r="HT460" s="374" t="str">
        <f>IF(AND(申込書!$C$76&lt;&gt;"▼プルダウンより選択してください",申込書!$C$76&lt;&gt;"",申込書!$K$22&lt;&gt;"YYYY/MM/DD",$G460&lt;&gt;""),申込書!$K$22,"")</f>
        <v/>
      </c>
      <c r="HU460" s="369" t="str">
        <f>IF(HT460="","",IF(INDEX('コンテンツ＆備考マスタ'!$H:$J,MATCH(学校情報!HT$3,'コンテンツ＆備考マスタ'!$H:$H,0),3)="●",IF(AND(HT460&lt;&gt;"",ISNUMBER(申込書!$AC$22)=TRUE,申込書!$C$76&lt;&gt;"▼プルダウンより選択してください",申込書!$C$76&lt;&gt;""),申込書!$AC$22,""),"-"))</f>
        <v/>
      </c>
      <c r="HV460" s="369"/>
      <c r="HW460" s="369"/>
      <c r="HX460" s="370" t="str">
        <f>IF(AND(申込書!$C$76&lt;&gt;"▼プルダウンより選択してください",申込書!$C$76&lt;&gt;"",$G460&lt;&gt;"",申込書!$V$76="特定学年のみ"),"申し込みする","")</f>
        <v/>
      </c>
      <c r="HY460" s="371"/>
      <c r="HZ460" s="372"/>
      <c r="IA460" s="69"/>
    </row>
    <row r="461" spans="2:235" ht="26.85" hidden="1" customHeight="1" outlineLevel="1">
      <c r="B461" s="365">
        <f t="shared" si="21"/>
        <v>456</v>
      </c>
      <c r="C461" s="55"/>
      <c r="D461" s="56"/>
      <c r="E461" s="154"/>
      <c r="F461" s="57"/>
      <c r="G461" s="58"/>
      <c r="H461" s="59"/>
      <c r="I461" s="60"/>
      <c r="J461" s="61"/>
      <c r="K461" s="366" t="str">
        <f t="shared" si="22"/>
        <v/>
      </c>
      <c r="L461" s="62"/>
      <c r="M461" s="322"/>
      <c r="N461" s="63"/>
      <c r="O461" s="64"/>
      <c r="P461" s="367" t="str">
        <f t="shared" si="23"/>
        <v/>
      </c>
      <c r="Q461" s="65"/>
      <c r="R461" s="66"/>
      <c r="S461" s="67"/>
      <c r="T461" s="68"/>
      <c r="U461" s="68"/>
      <c r="V461" s="68"/>
      <c r="W461" s="66"/>
      <c r="X461" s="281"/>
      <c r="Y461" s="368" t="str">
        <f>IF(AND(申込書!$C$47&lt;&gt;"▼プルダウンより選択してください",申込書!$C$47&lt;&gt;"",申込書!$K$22&lt;&gt;"YYYY/MM/DD",$G461&lt;&gt;""),申込書!$K$22,"")</f>
        <v/>
      </c>
      <c r="Z461" s="369" t="str">
        <f>IF(Y461="","",IF(INDEX('コンテンツ＆備考マスタ'!$H:$J,MATCH(学校情報!Y$3,'コンテンツ＆備考マスタ'!$H:$H,0),3)="●",IF(AND(Y461&lt;&gt;"",ISNUMBER(申込書!$AC$22)=TRUE,申込書!$C$47&lt;&gt;"▼プルダウンより選択してください",申込書!$C$47&lt;&gt;""),申込書!$AC$22,""),"-"))</f>
        <v/>
      </c>
      <c r="AA461" s="369"/>
      <c r="AB461" s="369"/>
      <c r="AC461" s="370" t="str">
        <f>IF(AND(申込書!$C$47&lt;&gt;"▼プルダウンより選択してください",申込書!$C$47&lt;&gt;"",$G461&lt;&gt;"",申込書!$V$47="特定学年のみ"),"申し込みする","")</f>
        <v/>
      </c>
      <c r="AD461" s="371"/>
      <c r="AE461" s="372"/>
      <c r="AF461" s="373" t="str">
        <f>IF(AND(申込書!$C$48&lt;&gt;"▼プルダウンより選択してください",申込書!$C$48&lt;&gt;"",申込書!$K$22&lt;&gt;"YYYY/MM/DD",$G461&lt;&gt;""),申込書!$K$22,"")</f>
        <v/>
      </c>
      <c r="AG461" s="369" t="str">
        <f>IF(AF461="","",IF(INDEX('コンテンツ＆備考マスタ'!$H:$J,MATCH(学校情報!AF$3,'コンテンツ＆備考マスタ'!$H:$H,0),3)="●",IF(AND(AF461&lt;&gt;"",ISNUMBER(申込書!$AC$22)=TRUE,申込書!$C$48&lt;&gt;"▼プルダウンより選択してください",申込書!$C$48&lt;&gt;""),申込書!$AC$22,""),"-"))</f>
        <v/>
      </c>
      <c r="AH461" s="369"/>
      <c r="AI461" s="369"/>
      <c r="AJ461" s="370" t="str">
        <f>IF(AND(申込書!$C$48&lt;&gt;"▼プルダウンより選択してください",申込書!$C$48&lt;&gt;"",$G461&lt;&gt;"",申込書!$V$48="特定学年のみ"),"申し込みする","")</f>
        <v/>
      </c>
      <c r="AK461" s="371"/>
      <c r="AL461" s="372"/>
      <c r="AM461" s="373" t="str">
        <f>IF(AND(申込書!$C$49&lt;&gt;"▼プルダウンより選択してください",申込書!$C$49&lt;&gt;"",申込書!$K$22&lt;&gt;"YYYY/MM/DD",$G461&lt;&gt;""),申込書!$K$22,"")</f>
        <v/>
      </c>
      <c r="AN461" s="369" t="str">
        <f>IF(AM461="","",IF(INDEX('コンテンツ＆備考マスタ'!$H:$J,MATCH(学校情報!AM$3,'コンテンツ＆備考マスタ'!$H:$H,0),3)="●",IF(AND(AM461&lt;&gt;"",ISNUMBER(申込書!$AC$22)=TRUE,申込書!$C$49&lt;&gt;"▼プルダウンより選択してください",申込書!$C$49&lt;&gt;""),申込書!$AC$22,""),"-"))</f>
        <v/>
      </c>
      <c r="AO461" s="369"/>
      <c r="AP461" s="369"/>
      <c r="AQ461" s="370" t="str">
        <f>IF(AND(申込書!$C$49&lt;&gt;"▼プルダウンより選択してください",申込書!$C$49&lt;&gt;"",$G461&lt;&gt;"",申込書!$V$49="特定学年のみ"),"申し込みする","")</f>
        <v/>
      </c>
      <c r="AR461" s="371"/>
      <c r="AS461" s="372"/>
      <c r="AT461" s="373" t="str">
        <f>IF(AND(申込書!$C$50&lt;&gt;"▼プルダウンより選択してください",申込書!$C$50&lt;&gt;"",申込書!$K$22&lt;&gt;"YYYY/MM/DD",$G461&lt;&gt;""),申込書!$K$22,"")</f>
        <v/>
      </c>
      <c r="AU461" s="369" t="str">
        <f>IF(AT461="","",IF(INDEX('コンテンツ＆備考マスタ'!$H:$J,MATCH(学校情報!AT$3,'コンテンツ＆備考マスタ'!$H:$H,0),3)="●",IF(AND(AT461&lt;&gt;"",ISNUMBER(申込書!$AC$22)=TRUE,申込書!$C$50&lt;&gt;"▼プルダウンより選択してください",申込書!$C$50&lt;&gt;""),申込書!$AC$22,""),"-"))</f>
        <v/>
      </c>
      <c r="AV461" s="369"/>
      <c r="AW461" s="369"/>
      <c r="AX461" s="370" t="str">
        <f>IF(AND(申込書!$C$50&lt;&gt;"▼プルダウンより選択してください",申込書!$C$50&lt;&gt;"",$G461&lt;&gt;"",申込書!$V$50="特定学年のみ"),"申し込みする","")</f>
        <v/>
      </c>
      <c r="AY461" s="371"/>
      <c r="AZ461" s="372"/>
      <c r="BA461" s="373" t="str">
        <f>IF(AND(申込書!$C$51&lt;&gt;"▼プルダウンより選択してください",申込書!$C$51&lt;&gt;"",申込書!$K$22&lt;&gt;"YYYY/MM/DD",$G461&lt;&gt;""),申込書!$K$22,"")</f>
        <v/>
      </c>
      <c r="BB461" s="369" t="str">
        <f>IF(BA461="","",IF(INDEX('コンテンツ＆備考マスタ'!$H:$J,MATCH(学校情報!BA$3,'コンテンツ＆備考マスタ'!$H:$H,0),3)="●",IF(AND(BA461&lt;&gt;"",ISNUMBER(申込書!$AC$22)=TRUE,申込書!$C$51&lt;&gt;"▼プルダウンより選択してください",申込書!$C$51&lt;&gt;""),申込書!$AC$22,""),"-"))</f>
        <v/>
      </c>
      <c r="BC461" s="369"/>
      <c r="BD461" s="369"/>
      <c r="BE461" s="370" t="str">
        <f>IF(AND(申込書!$C$51&lt;&gt;"▼プルダウンより選択してください",申込書!$C$51&lt;&gt;"",$G461&lt;&gt;"",申込書!$V$51="特定学年のみ"),"申し込みする","")</f>
        <v/>
      </c>
      <c r="BF461" s="371"/>
      <c r="BG461" s="372"/>
      <c r="BH461" s="373" t="str">
        <f>IF(AND(申込書!$C$52&lt;&gt;"▼プルダウンより選択してください",申込書!$C$52&lt;&gt;"",申込書!$K$22&lt;&gt;"YYYY/MM/DD",$G461&lt;&gt;""),申込書!$K$22,"")</f>
        <v/>
      </c>
      <c r="BI461" s="369" t="str">
        <f>IF(BH461="","",IF(INDEX('コンテンツ＆備考マスタ'!$H:$J,MATCH(学校情報!BH$3,'コンテンツ＆備考マスタ'!$H:$H,0),3)="●",IF(AND(BH461&lt;&gt;"",ISNUMBER(申込書!$AC$22)=TRUE,申込書!$C$52&lt;&gt;"▼プルダウンより選択してください",申込書!$C$52&lt;&gt;""),申込書!$AC$22,""),"-"))</f>
        <v/>
      </c>
      <c r="BJ461" s="369"/>
      <c r="BK461" s="369"/>
      <c r="BL461" s="370" t="str">
        <f>IF(AND(申込書!$C$52&lt;&gt;"▼プルダウンより選択してください",申込書!$C$52&lt;&gt;"",$G461&lt;&gt;"",申込書!$V$52="特定学年のみ"),"申し込みする","")</f>
        <v/>
      </c>
      <c r="BM461" s="371"/>
      <c r="BN461" s="372"/>
      <c r="BO461" s="373" t="str">
        <f>IF(AND(申込書!$C$53&lt;&gt;"▼プルダウンより選択してください",申込書!$C$53&lt;&gt;"",申込書!$K$22&lt;&gt;"YYYY/MM/DD",$G461&lt;&gt;""),申込書!$K$22,"")</f>
        <v/>
      </c>
      <c r="BP461" s="369" t="str">
        <f>IF(BO461="","",IF(INDEX('コンテンツ＆備考マスタ'!$H:$J,MATCH(学校情報!BO$3,'コンテンツ＆備考マスタ'!$H:$H,0),3)="●",IF(AND(BO461&lt;&gt;"",ISNUMBER(申込書!$AC$22)=TRUE,申込書!$C$53&lt;&gt;"▼プルダウンより選択してください",申込書!$C$53&lt;&gt;""),申込書!$AC$22,""),"-"))</f>
        <v/>
      </c>
      <c r="BQ461" s="369"/>
      <c r="BR461" s="369"/>
      <c r="BS461" s="370" t="str">
        <f>IF(AND(申込書!$C$53&lt;&gt;"▼プルダウンより選択してください",申込書!$C$53&lt;&gt;"",$G461&lt;&gt;"",申込書!$V$53="特定学年のみ"),"申し込みする","")</f>
        <v/>
      </c>
      <c r="BT461" s="371"/>
      <c r="BU461" s="372"/>
      <c r="BV461" s="373" t="str">
        <f>IF(AND(申込書!$C$54&lt;&gt;"▼プルダウンより選択してください",申込書!$C$54&lt;&gt;"",申込書!$K$22&lt;&gt;"YYYY/MM/DD",$G461&lt;&gt;""),申込書!$K$22,"")</f>
        <v/>
      </c>
      <c r="BW461" s="369" t="str">
        <f>IF(BV461="","",IF(INDEX('コンテンツ＆備考マスタ'!$H:$J,MATCH(学校情報!BV$3,'コンテンツ＆備考マスタ'!$H:$H,0),3)="●",IF(AND(BV461&lt;&gt;"",ISNUMBER(申込書!$AC$22)=TRUE,申込書!$C$54&lt;&gt;"▼プルダウンより選択してください",申込書!$C$54&lt;&gt;""),申込書!$AC$22,""),"-"))</f>
        <v/>
      </c>
      <c r="BX461" s="369"/>
      <c r="BY461" s="369"/>
      <c r="BZ461" s="370" t="str">
        <f>IF(AND(申込書!$C$54&lt;&gt;"▼プルダウンより選択してください",申込書!$C$54&lt;&gt;"",$G461&lt;&gt;"",申込書!$V$54="特定学年のみ"),"申し込みする","")</f>
        <v/>
      </c>
      <c r="CA461" s="371"/>
      <c r="CB461" s="372"/>
      <c r="CC461" s="373" t="str">
        <f>IF(AND(申込書!$C$55&lt;&gt;"▼プルダウンより選択してください",申込書!$C$55&lt;&gt;"",申込書!$K$22&lt;&gt;"YYYY/MM/DD",$G461&lt;&gt;""),申込書!$K$22,"")</f>
        <v/>
      </c>
      <c r="CD461" s="369" t="str">
        <f>IF(CC461="","",IF(INDEX('コンテンツ＆備考マスタ'!$H:$J,MATCH(学校情報!CC$3,'コンテンツ＆備考マスタ'!$H:$H,0),3)="●",IF(AND(CC461&lt;&gt;"",ISNUMBER(申込書!$AC$22)=TRUE,申込書!$C$55&lt;&gt;"▼プルダウンより選択してください",申込書!$C$55&lt;&gt;""),申込書!$AC$22,""),"-"))</f>
        <v/>
      </c>
      <c r="CE461" s="369"/>
      <c r="CF461" s="369"/>
      <c r="CG461" s="370" t="str">
        <f>IF(AND(申込書!$C$55&lt;&gt;"▼プルダウンより選択してください",申込書!$C$55&lt;&gt;"",$G461&lt;&gt;"",申込書!$V$55="特定学年のみ"),"申し込みする","")</f>
        <v/>
      </c>
      <c r="CH461" s="371"/>
      <c r="CI461" s="372"/>
      <c r="CJ461" s="373" t="str">
        <f>IF(AND(申込書!$C$56&lt;&gt;"▼プルダウンより選択してください",申込書!$C$56&lt;&gt;"",申込書!$K$22&lt;&gt;"YYYY/MM/DD",$G461&lt;&gt;""),申込書!$K$22,"")</f>
        <v/>
      </c>
      <c r="CK461" s="369" t="str">
        <f>IF(CJ461="","",IF(INDEX('コンテンツ＆備考マスタ'!$H:$J,MATCH(学校情報!CJ$3,'コンテンツ＆備考マスタ'!$H:$H,0),3)="●",IF(AND(CJ461&lt;&gt;"",ISNUMBER(申込書!$AC$22)=TRUE,申込書!$C$56&lt;&gt;"▼プルダウンより選択してください",申込書!$C$56&lt;&gt;""),申込書!$AC$22,""),"-"))</f>
        <v/>
      </c>
      <c r="CL461" s="369"/>
      <c r="CM461" s="369"/>
      <c r="CN461" s="370" t="str">
        <f>IF(AND(申込書!$C$56&lt;&gt;"▼プルダウンより選択してください",申込書!$C$56&lt;&gt;"",$G461&lt;&gt;"",申込書!$V$56="特定学年のみ"),"申し込みする","")</f>
        <v/>
      </c>
      <c r="CO461" s="371"/>
      <c r="CP461" s="372"/>
      <c r="CQ461" s="373" t="str">
        <f>IF(AND(申込書!$C$57&lt;&gt;"▼プルダウンより選択してください",申込書!$C$57&lt;&gt;"",申込書!$K$22&lt;&gt;"YYYY/MM/DD",$G461&lt;&gt;""),申込書!$K$22,"")</f>
        <v/>
      </c>
      <c r="CR461" s="369" t="str">
        <f>IF(CQ461="","",IF(INDEX('コンテンツ＆備考マスタ'!$H:$J,MATCH(学校情報!CQ$3,'コンテンツ＆備考マスタ'!$H:$H,0),3)="●",IF(AND(CQ461&lt;&gt;"",ISNUMBER(申込書!$AC$22)=TRUE,申込書!$C$57&lt;&gt;"▼プルダウンより選択してください",申込書!$C$57&lt;&gt;""),申込書!$AC$22,""),"-"))</f>
        <v/>
      </c>
      <c r="CS461" s="369"/>
      <c r="CT461" s="369"/>
      <c r="CU461" s="369" t="str">
        <f>IF(AND(申込書!$C$57&lt;&gt;"▼プルダウンより選択してください",申込書!$C$57&lt;&gt;"",$G461&lt;&gt;"",申込書!$V$57="特定学年のみ"),"申し込みする","")</f>
        <v/>
      </c>
      <c r="CV461" s="371"/>
      <c r="CW461" s="372"/>
      <c r="CX461" s="373" t="str">
        <f>IF(AND(申込書!$C$58&lt;&gt;"▼プルダウンより選択してください",申込書!$C$58&lt;&gt;"",申込書!$K$22&lt;&gt;"YYYY/MM/DD",$G461&lt;&gt;""),申込書!$K$22,"")</f>
        <v/>
      </c>
      <c r="CY461" s="369" t="str">
        <f>IF(CX461="","",IF(INDEX('コンテンツ＆備考マスタ'!$H:$J,MATCH(学校情報!CX$3,'コンテンツ＆備考マスタ'!$H:$H,0),3)="●",IF(AND(CX461&lt;&gt;"",ISNUMBER(申込書!$AC$22)=TRUE,申込書!$C$58&lt;&gt;"▼プルダウンより選択してください",申込書!$C$58&lt;&gt;""),申込書!$AC$22,""),"-"))</f>
        <v/>
      </c>
      <c r="CZ461" s="369"/>
      <c r="DA461" s="369"/>
      <c r="DB461" s="369" t="str">
        <f>IF(AND(申込書!$C$58&lt;&gt;"▼プルダウンより選択してください",申込書!$C$58&lt;&gt;"",$G461&lt;&gt;"",申込書!$V$58="特定学年のみ"),"申し込みする","")</f>
        <v/>
      </c>
      <c r="DC461" s="371"/>
      <c r="DD461" s="372"/>
      <c r="DE461" s="373" t="str">
        <f>IF(AND(申込書!$C$59&lt;&gt;"▼プルダウンより選択してください",申込書!$C$59&lt;&gt;"",申込書!$K$22&lt;&gt;"YYYY/MM/DD",$G461&lt;&gt;""),申込書!$K$22,"")</f>
        <v/>
      </c>
      <c r="DF461" s="369" t="str">
        <f>IF(DE461="","",IF(INDEX('コンテンツ＆備考マスタ'!$H:$J,MATCH(学校情報!DE$3,'コンテンツ＆備考マスタ'!$H:$H,0),3)="●",IF(AND(DE461&lt;&gt;"",ISNUMBER(申込書!$AC$22)=TRUE,申込書!$C$59&lt;&gt;"▼プルダウンより選択してください",申込書!$C$59&lt;&gt;""),申込書!$AC$22,""),"-"))</f>
        <v/>
      </c>
      <c r="DG461" s="369"/>
      <c r="DH461" s="369"/>
      <c r="DI461" s="369" t="str">
        <f>IF(AND(申込書!$C$59&lt;&gt;"▼プルダウンより選択してください",申込書!$C$59&lt;&gt;"",$G461&lt;&gt;"",申込書!$V$59="特定学年のみ"),"申し込みする","")</f>
        <v/>
      </c>
      <c r="DJ461" s="371"/>
      <c r="DK461" s="372"/>
      <c r="DL461" s="373" t="str">
        <f>IF(AND(申込書!$C$60&lt;&gt;"▼プルダウンより選択してください",申込書!$C$60&lt;&gt;"",申込書!$K$22&lt;&gt;"YYYY/MM/DD",$G461&lt;&gt;""),申込書!$K$22,"")</f>
        <v/>
      </c>
      <c r="DM461" s="369" t="str">
        <f>IF(DL461="","",IF(INDEX('コンテンツ＆備考マスタ'!$H:$J,MATCH(学校情報!DL$3,'コンテンツ＆備考マスタ'!$H:$H,0),3)="●",IF(AND(DL461&lt;&gt;"",ISNUMBER(申込書!$AC$22)=TRUE,申込書!$C$60&lt;&gt;"▼プルダウンより選択してください",申込書!$C$60&lt;&gt;""),申込書!$AC$22,""),"-"))</f>
        <v/>
      </c>
      <c r="DN461" s="369"/>
      <c r="DO461" s="369"/>
      <c r="DP461" s="369" t="str">
        <f>IF(AND(申込書!$C$60&lt;&gt;"▼プルダウンより選択してください",申込書!$C$60&lt;&gt;"",$G461&lt;&gt;"",申込書!$V$60="特定学年のみ"),"申し込みする","")</f>
        <v/>
      </c>
      <c r="DQ461" s="371"/>
      <c r="DR461" s="372"/>
      <c r="DS461" s="373" t="str">
        <f>IF(AND(申込書!$C$61&lt;&gt;"▼プルダウンより選択してください",申込書!$C$61&lt;&gt;"",申込書!$K$22&lt;&gt;"YYYY/MM/DD",$G461&lt;&gt;""),申込書!$K$22,"")</f>
        <v/>
      </c>
      <c r="DT461" s="369" t="str">
        <f>IF(DS461="","",IF(INDEX('コンテンツ＆備考マスタ'!$H:$J,MATCH(学校情報!DS$3,'コンテンツ＆備考マスタ'!$H:$H,0),3)="●",IF(AND(DS461&lt;&gt;"",ISNUMBER(申込書!$AC$22)=TRUE,申込書!$C$61&lt;&gt;"▼プルダウンより選択してください",申込書!$C$61&lt;&gt;""),申込書!$AC$22,""),"-"))</f>
        <v/>
      </c>
      <c r="DU461" s="369"/>
      <c r="DV461" s="369"/>
      <c r="DW461" s="369" t="str">
        <f>IF(AND(申込書!$C$61&lt;&gt;"▼プルダウンより選択してください",申込書!$C$61&lt;&gt;"",$G461&lt;&gt;"",申込書!$V$61="特定学年のみ"),"申し込みする","")</f>
        <v/>
      </c>
      <c r="DX461" s="371"/>
      <c r="DY461" s="372"/>
      <c r="DZ461" s="373" t="str">
        <f>IF(AND(申込書!$C$62&lt;&gt;"▼プルダウンより選択してください",申込書!$C$62&lt;&gt;"",申込書!$K$22&lt;&gt;"YYYY/MM/DD",$G461&lt;&gt;""),申込書!$K$22,"")</f>
        <v/>
      </c>
      <c r="EA461" s="369" t="str">
        <f>IF(DZ461="","",IF(INDEX('コンテンツ＆備考マスタ'!$H:$J,MATCH(学校情報!DZ$3,'コンテンツ＆備考マスタ'!$H:$H,0),3)="●",IF(AND(DZ461&lt;&gt;"",ISNUMBER(申込書!$AC$22)=TRUE,申込書!$C$62&lt;&gt;"▼プルダウンより選択してください",申込書!$C$62&lt;&gt;""),申込書!$AC$22,""),"-"))</f>
        <v/>
      </c>
      <c r="EB461" s="369"/>
      <c r="EC461" s="369"/>
      <c r="ED461" s="370" t="str">
        <f>IF(AND(申込書!$C$62&lt;&gt;"▼プルダウンより選択してください",申込書!$C$62&lt;&gt;"",$G461&lt;&gt;"",申込書!$V$62="特定学年のみ"),"申し込みする","")</f>
        <v/>
      </c>
      <c r="EE461" s="371"/>
      <c r="EF461" s="372"/>
      <c r="EG461" s="373" t="str">
        <f>IF(AND(申込書!$C$63&lt;&gt;"▼プルダウンより選択してください",申込書!$C$63&lt;&gt;"",申込書!$K$22&lt;&gt;"YYYY/MM/DD",$G461&lt;&gt;""),申込書!$K$22,"")</f>
        <v/>
      </c>
      <c r="EH461" s="369" t="str">
        <f>IF(EG461="","",IF(INDEX('コンテンツ＆備考マスタ'!$H:$J,MATCH(学校情報!EG$3,'コンテンツ＆備考マスタ'!$H:$H,0),3)="●",IF(AND(EG461&lt;&gt;"",ISNUMBER(申込書!$AC$22)=TRUE,申込書!$C$63&lt;&gt;"▼プルダウンより選択してください",申込書!$C$63&lt;&gt;""),申込書!$AC$22,""),"-"))</f>
        <v/>
      </c>
      <c r="EI461" s="369"/>
      <c r="EJ461" s="369"/>
      <c r="EK461" s="370" t="str">
        <f>IF(AND(申込書!$C$63&lt;&gt;"▼プルダウンより選択してください",申込書!$C$63&lt;&gt;"",$G461&lt;&gt;"",申込書!$V$63="特定学年のみ"),"申し込みする","")</f>
        <v/>
      </c>
      <c r="EL461" s="371"/>
      <c r="EM461" s="372"/>
      <c r="EN461" s="373" t="str">
        <f>IF(AND(申込書!$C$64&lt;&gt;"▼プルダウンより選択してください",申込書!$C$64&lt;&gt;"",申込書!$K$22&lt;&gt;"YYYY/MM/DD",$G461&lt;&gt;""),申込書!$K$22,"")</f>
        <v/>
      </c>
      <c r="EO461" s="369" t="str">
        <f>IF(EN461="","",IF(INDEX('コンテンツ＆備考マスタ'!$H:$J,MATCH(学校情報!EN$3,'コンテンツ＆備考マスタ'!$H:$H,0),3)="●",IF(AND(EN461&lt;&gt;"",ISNUMBER(申込書!$AC$22)=TRUE,申込書!$C$64&lt;&gt;"▼プルダウンより選択してください",申込書!$C$64&lt;&gt;""),申込書!$AC$22,""),"-"))</f>
        <v/>
      </c>
      <c r="EP461" s="369"/>
      <c r="EQ461" s="369"/>
      <c r="ER461" s="370" t="str">
        <f>IF(AND(申込書!$C$64&lt;&gt;"▼プルダウンより選択してください",申込書!$C$64&lt;&gt;"",$G461&lt;&gt;"",申込書!$V$64="特定学年のみ"),"申し込みする","")</f>
        <v/>
      </c>
      <c r="ES461" s="371"/>
      <c r="ET461" s="372"/>
      <c r="EU461" s="373" t="str">
        <f>IF(AND(申込書!$C$65&lt;&gt;"▼プルダウンより選択してください",申込書!$C$65&lt;&gt;"",申込書!$K$22&lt;&gt;"YYYY/MM/DD",$G461&lt;&gt;""),申込書!$K$22,"")</f>
        <v/>
      </c>
      <c r="EV461" s="369" t="str">
        <f>IF(EU461="","",IF(INDEX('コンテンツ＆備考マスタ'!$H:$J,MATCH(学校情報!EU$3,'コンテンツ＆備考マスタ'!$H:$H,0),3)="●",IF(AND(EU461&lt;&gt;"",ISNUMBER(申込書!$AC$22)=TRUE,申込書!$C$65&lt;&gt;"▼プルダウンより選択してください",申込書!$C$65&lt;&gt;""),申込書!$AC$22,""),"-"))</f>
        <v/>
      </c>
      <c r="EW461" s="369"/>
      <c r="EX461" s="369"/>
      <c r="EY461" s="370" t="str">
        <f>IF(AND(申込書!$C$65&lt;&gt;"▼プルダウンより選択してください",申込書!$C$65&lt;&gt;"",$G461&lt;&gt;"",申込書!$V$65="特定学年のみ"),"申し込みする","")</f>
        <v/>
      </c>
      <c r="EZ461" s="371"/>
      <c r="FA461" s="372"/>
      <c r="FB461" s="373" t="str">
        <f>IF(AND(申込書!$C$66&lt;&gt;"▼プルダウンより選択してください",申込書!$C$66&lt;&gt;"",申込書!$K$22&lt;&gt;"YYYY/MM/DD",$G461&lt;&gt;""),申込書!$K$22,"")</f>
        <v/>
      </c>
      <c r="FC461" s="369" t="str">
        <f>IF(FB461="","",IF(INDEX('コンテンツ＆備考マスタ'!$H:$J,MATCH(学校情報!FB$3,'コンテンツ＆備考マスタ'!$H:$H,0),3)="●",IF(AND(FB461&lt;&gt;"",ISNUMBER(申込書!$AC$22)=TRUE,申込書!$C$66&lt;&gt;"▼プルダウンより選択してください",申込書!$C$66&lt;&gt;""),申込書!$AC$22,""),"-"))</f>
        <v/>
      </c>
      <c r="FD461" s="369"/>
      <c r="FE461" s="369"/>
      <c r="FF461" s="370" t="str">
        <f>IF(AND(申込書!$C$66&lt;&gt;"▼プルダウンより選択してください",申込書!$C$66&lt;&gt;"",$G461&lt;&gt;"",申込書!$V$66="特定学年のみ"),"申し込みする","")</f>
        <v/>
      </c>
      <c r="FG461" s="371"/>
      <c r="FH461" s="372"/>
      <c r="FI461" s="373" t="str">
        <f>IF(AND(申込書!$C$67&lt;&gt;"▼プルダウンより選択してください",申込書!$C$67&lt;&gt;"",申込書!$K$22&lt;&gt;"YYYY/MM/DD",$G461&lt;&gt;""),申込書!$K$22,"")</f>
        <v/>
      </c>
      <c r="FJ461" s="369" t="str">
        <f>IF(FI461="","",IF(INDEX('コンテンツ＆備考マスタ'!$H:$J,MATCH(学校情報!FI$3,'コンテンツ＆備考マスタ'!$H:$H,0),3)="●",IF(AND(FI461&lt;&gt;"",ISNUMBER(申込書!$AC$22)=TRUE,申込書!$C$67&lt;&gt;"▼プルダウンより選択してください",申込書!$C$67&lt;&gt;""),申込書!$AC$22,""),"-"))</f>
        <v/>
      </c>
      <c r="FK461" s="369"/>
      <c r="FL461" s="369"/>
      <c r="FM461" s="370" t="str">
        <f>IF(AND(申込書!$C$67&lt;&gt;"▼プルダウンより選択してください",申込書!$C$67&lt;&gt;"",$G461&lt;&gt;"",申込書!$V$67="特定学年のみ"),"申し込みする","")</f>
        <v/>
      </c>
      <c r="FN461" s="371"/>
      <c r="FO461" s="372"/>
      <c r="FP461" s="373" t="str">
        <f>IF(AND(申込書!$C$68&lt;&gt;"▼プルダウンより選択してください",申込書!$C$68&lt;&gt;"",申込書!$K$22&lt;&gt;"YYYY/MM/DD",$G461&lt;&gt;""),申込書!$K$22,"")</f>
        <v/>
      </c>
      <c r="FQ461" s="369" t="str">
        <f>IF(FP461="","",IF(INDEX('コンテンツ＆備考マスタ'!$H:$J,MATCH(学校情報!FP$3,'コンテンツ＆備考マスタ'!$H:$H,0),3)="●",IF(AND(FP461&lt;&gt;"",ISNUMBER(申込書!$AC$22)=TRUE,申込書!$C$68&lt;&gt;"▼プルダウンより選択してください",申込書!$C$68&lt;&gt;""),申込書!$AC$22,""),"-"))</f>
        <v/>
      </c>
      <c r="FR461" s="369"/>
      <c r="FS461" s="369"/>
      <c r="FT461" s="370" t="str">
        <f>IF(AND(申込書!$C$68&lt;&gt;"▼プルダウンより選択してください",申込書!$C$68&lt;&gt;"",$G461&lt;&gt;"",申込書!$V$68="特定学年のみ"),"申し込みする","")</f>
        <v/>
      </c>
      <c r="FU461" s="371"/>
      <c r="FV461" s="372"/>
      <c r="FW461" s="373" t="str">
        <f>IF(AND(申込書!$C$69&lt;&gt;"▼プルダウンより選択してください",申込書!$C$69&lt;&gt;"",申込書!$K$22&lt;&gt;"YYYY/MM/DD",$G461&lt;&gt;""),申込書!$K$22,"")</f>
        <v/>
      </c>
      <c r="FX461" s="369" t="str">
        <f>IF(FW461="","",IF(INDEX('コンテンツ＆備考マスタ'!$H:$J,MATCH(学校情報!FW$3,'コンテンツ＆備考マスタ'!$H:$H,0),3)="●",IF(AND(FW461&lt;&gt;"",ISNUMBER(申込書!$AC$22)=TRUE,申込書!$C$69&lt;&gt;"▼プルダウンより選択してください",申込書!$C$69&lt;&gt;""),申込書!$AC$22,""),"-"))</f>
        <v/>
      </c>
      <c r="FY461" s="369"/>
      <c r="FZ461" s="369"/>
      <c r="GA461" s="370" t="str">
        <f>IF(AND(申込書!$C$69&lt;&gt;"▼プルダウンより選択してください",申込書!$C$69&lt;&gt;"",$G461&lt;&gt;"",申込書!$V$69="特定学年のみ"),"申し込みする","")</f>
        <v/>
      </c>
      <c r="GB461" s="371"/>
      <c r="GC461" s="372"/>
      <c r="GD461" s="373" t="str">
        <f>IF(AND(申込書!$C$70&lt;&gt;"▼プルダウンより選択してください",申込書!$C$70&lt;&gt;"",申込書!$K$22&lt;&gt;"YYYY/MM/DD",$G461&lt;&gt;""),申込書!$K$22,"")</f>
        <v/>
      </c>
      <c r="GE461" s="369" t="str">
        <f>IF(GD461="","",IF(INDEX('コンテンツ＆備考マスタ'!$H:$J,MATCH(学校情報!GD$3,'コンテンツ＆備考マスタ'!$H:$H,0),3)="●",IF(AND(GD461&lt;&gt;"",ISNUMBER(申込書!$AC$22)=TRUE,申込書!$C$70&lt;&gt;"▼プルダウンより選択してください",申込書!$C$70&lt;&gt;""),申込書!$AC$22,""),"-"))</f>
        <v/>
      </c>
      <c r="GF461" s="369"/>
      <c r="GG461" s="369"/>
      <c r="GH461" s="370" t="str">
        <f>IF(AND(申込書!$C$70&lt;&gt;"▼プルダウンより選択してください",申込書!$C$70&lt;&gt;"",$G461&lt;&gt;"",申込書!$V$70="特定学年のみ"),"申し込みする","")</f>
        <v/>
      </c>
      <c r="GI461" s="371"/>
      <c r="GJ461" s="372"/>
      <c r="GK461" s="373" t="str">
        <f>IF(AND(申込書!$C$71&lt;&gt;"▼プルダウンより選択してください",申込書!$C$71&lt;&gt;"",申込書!$K$22&lt;&gt;"YYYY/MM/DD",$G461&lt;&gt;""),申込書!$K$22,"")</f>
        <v/>
      </c>
      <c r="GL461" s="369" t="str">
        <f>IF(GK461="","",IF(INDEX('コンテンツ＆備考マスタ'!$H:$J,MATCH(学校情報!GK$3,'コンテンツ＆備考マスタ'!$H:$H,0),3)="●",IF(AND(GK461&lt;&gt;"",ISNUMBER(申込書!$AC$22)=TRUE,申込書!$C$71&lt;&gt;"▼プルダウンより選択してください",申込書!$C$71&lt;&gt;""),申込書!$AC$22,""),"-"))</f>
        <v/>
      </c>
      <c r="GM461" s="369"/>
      <c r="GN461" s="369"/>
      <c r="GO461" s="370" t="str">
        <f>IF(AND(申込書!$C$71&lt;&gt;"▼プルダウンより選択してください",申込書!$C$71&lt;&gt;"",$G461&lt;&gt;"",申込書!$V$71="特定学年のみ"),"申し込みする","")</f>
        <v/>
      </c>
      <c r="GP461" s="371"/>
      <c r="GQ461" s="372"/>
      <c r="GR461" s="373" t="str">
        <f>IF(AND(申込書!$C$72&lt;&gt;"▼プルダウンより選択してください",申込書!$C$72&lt;&gt;"",申込書!$K$22&lt;&gt;"YYYY/MM/DD",$G461&lt;&gt;""),申込書!$K$22,"")</f>
        <v/>
      </c>
      <c r="GS461" s="369" t="str">
        <f>IF(GR461="","",IF(INDEX('コンテンツ＆備考マスタ'!$H:$J,MATCH(学校情報!GR$3,'コンテンツ＆備考マスタ'!$H:$H,0),3)="●",IF(AND(GR461&lt;&gt;"",ISNUMBER(申込書!$AC$22)=TRUE,申込書!$C$72&lt;&gt;"▼プルダウンより選択してください",申込書!$C$72&lt;&gt;""),申込書!$AC$22,""),"-"))</f>
        <v/>
      </c>
      <c r="GT461" s="369"/>
      <c r="GU461" s="369"/>
      <c r="GV461" s="370" t="str">
        <f>IF(AND(申込書!$C$72&lt;&gt;"▼プルダウンより選択してください",申込書!$C$72&lt;&gt;"",$G461&lt;&gt;"",申込書!$V$72="特定学年のみ"),"申し込みする","")</f>
        <v/>
      </c>
      <c r="GW461" s="371"/>
      <c r="GX461" s="372"/>
      <c r="GY461" s="373" t="str">
        <f>IF(AND(申込書!$C$73&lt;&gt;"▼プルダウンより選択してください",申込書!$C$73&lt;&gt;"",申込書!$K$22&lt;&gt;"YYYY/MM/DD",$G461&lt;&gt;""),申込書!$K$22,"")</f>
        <v/>
      </c>
      <c r="GZ461" s="369" t="str">
        <f>IF(GY461="","",IF(INDEX('コンテンツ＆備考マスタ'!$H:$J,MATCH(学校情報!GY$3,'コンテンツ＆備考マスタ'!$H:$H,0),3)="●",IF(AND(GY461&lt;&gt;"",ISNUMBER(申込書!$AC$22)=TRUE,申込書!$C$73&lt;&gt;"▼プルダウンより選択してください",申込書!$C$73&lt;&gt;""),申込書!$AC$22,""),"-"))</f>
        <v/>
      </c>
      <c r="HA461" s="369"/>
      <c r="HB461" s="369"/>
      <c r="HC461" s="370" t="str">
        <f>IF(AND(申込書!$C$73&lt;&gt;"▼プルダウンより選択してください",申込書!$C$73&lt;&gt;"",$G461&lt;&gt;"",申込書!$V$73="特定学年のみ"),"申し込みする","")</f>
        <v/>
      </c>
      <c r="HD461" s="371"/>
      <c r="HE461" s="372"/>
      <c r="HF461" s="373" t="str">
        <f>IF(AND(申込書!$C$74&lt;&gt;"▼プルダウンより選択してください",申込書!$C$74&lt;&gt;"",申込書!$K$22&lt;&gt;"YYYY/MM/DD",$G461&lt;&gt;""),申込書!$K$22,"")</f>
        <v/>
      </c>
      <c r="HG461" s="369" t="str">
        <f>IF(HF461="","",IF(INDEX('コンテンツ＆備考マスタ'!$H:$J,MATCH(学校情報!HF$3,'コンテンツ＆備考マスタ'!$H:$H,0),3)="●",IF(AND(HF461&lt;&gt;"",ISNUMBER(申込書!$AC$22)=TRUE,申込書!$C$74&lt;&gt;"▼プルダウンより選択してください",申込書!$C$74&lt;&gt;""),申込書!$AC$22,""),"-"))</f>
        <v/>
      </c>
      <c r="HH461" s="369"/>
      <c r="HI461" s="369"/>
      <c r="HJ461" s="370" t="str">
        <f>IF(AND(申込書!$C$74&lt;&gt;"▼プルダウンより選択してください",申込書!$C$74&lt;&gt;"",$G461&lt;&gt;"",申込書!$V$74="特定学年のみ"),"申し込みする","")</f>
        <v/>
      </c>
      <c r="HK461" s="371"/>
      <c r="HL461" s="372"/>
      <c r="HM461" s="373" t="str">
        <f>IF(AND(申込書!$C$75&lt;&gt;"▼プルダウンより選択してください",申込書!$C$75&lt;&gt;"",申込書!$K$22&lt;&gt;"YYYY/MM/DD",$G461&lt;&gt;""),申込書!$K$22,"")</f>
        <v/>
      </c>
      <c r="HN461" s="369" t="str">
        <f>IF(HM461="","",IF(INDEX('コンテンツ＆備考マスタ'!$H:$J,MATCH(学校情報!HM$3,'コンテンツ＆備考マスタ'!$H:$H,0),3)="●",IF(AND(HM461&lt;&gt;"",ISNUMBER(申込書!$AC$22)=TRUE,申込書!$C$75&lt;&gt;"▼プルダウンより選択してください",申込書!$C$75&lt;&gt;""),申込書!$AC$22,""),"-"))</f>
        <v/>
      </c>
      <c r="HO461" s="369"/>
      <c r="HP461" s="369"/>
      <c r="HQ461" s="370" t="str">
        <f>IF(AND(申込書!$C$75&lt;&gt;"▼プルダウンより選択してください",申込書!$C$75&lt;&gt;"",$G461&lt;&gt;"",申込書!$V$75="特定学年のみ"),"申し込みする","")</f>
        <v/>
      </c>
      <c r="HR461" s="371"/>
      <c r="HS461" s="371"/>
      <c r="HT461" s="374" t="str">
        <f>IF(AND(申込書!$C$76&lt;&gt;"▼プルダウンより選択してください",申込書!$C$76&lt;&gt;"",申込書!$K$22&lt;&gt;"YYYY/MM/DD",$G461&lt;&gt;""),申込書!$K$22,"")</f>
        <v/>
      </c>
      <c r="HU461" s="369" t="str">
        <f>IF(HT461="","",IF(INDEX('コンテンツ＆備考マスタ'!$H:$J,MATCH(学校情報!HT$3,'コンテンツ＆備考マスタ'!$H:$H,0),3)="●",IF(AND(HT461&lt;&gt;"",ISNUMBER(申込書!$AC$22)=TRUE,申込書!$C$76&lt;&gt;"▼プルダウンより選択してください",申込書!$C$76&lt;&gt;""),申込書!$AC$22,""),"-"))</f>
        <v/>
      </c>
      <c r="HV461" s="369"/>
      <c r="HW461" s="369"/>
      <c r="HX461" s="370" t="str">
        <f>IF(AND(申込書!$C$76&lt;&gt;"▼プルダウンより選択してください",申込書!$C$76&lt;&gt;"",$G461&lt;&gt;"",申込書!$V$76="特定学年のみ"),"申し込みする","")</f>
        <v/>
      </c>
      <c r="HY461" s="371"/>
      <c r="HZ461" s="372"/>
      <c r="IA461" s="69"/>
    </row>
    <row r="462" spans="2:235" ht="26.85" hidden="1" customHeight="1" outlineLevel="1">
      <c r="B462" s="365">
        <f t="shared" si="21"/>
        <v>457</v>
      </c>
      <c r="C462" s="55"/>
      <c r="D462" s="56"/>
      <c r="E462" s="154"/>
      <c r="F462" s="57"/>
      <c r="G462" s="58"/>
      <c r="H462" s="59"/>
      <c r="I462" s="60"/>
      <c r="J462" s="61"/>
      <c r="K462" s="366" t="str">
        <f t="shared" si="22"/>
        <v/>
      </c>
      <c r="L462" s="62"/>
      <c r="M462" s="322"/>
      <c r="N462" s="63"/>
      <c r="O462" s="64"/>
      <c r="P462" s="367" t="str">
        <f t="shared" si="23"/>
        <v/>
      </c>
      <c r="Q462" s="65"/>
      <c r="R462" s="66"/>
      <c r="S462" s="67"/>
      <c r="T462" s="68"/>
      <c r="U462" s="68"/>
      <c r="V462" s="68"/>
      <c r="W462" s="66"/>
      <c r="X462" s="281"/>
      <c r="Y462" s="368" t="str">
        <f>IF(AND(申込書!$C$47&lt;&gt;"▼プルダウンより選択してください",申込書!$C$47&lt;&gt;"",申込書!$K$22&lt;&gt;"YYYY/MM/DD",$G462&lt;&gt;""),申込書!$K$22,"")</f>
        <v/>
      </c>
      <c r="Z462" s="369" t="str">
        <f>IF(Y462="","",IF(INDEX('コンテンツ＆備考マスタ'!$H:$J,MATCH(学校情報!Y$3,'コンテンツ＆備考マスタ'!$H:$H,0),3)="●",IF(AND(Y462&lt;&gt;"",ISNUMBER(申込書!$AC$22)=TRUE,申込書!$C$47&lt;&gt;"▼プルダウンより選択してください",申込書!$C$47&lt;&gt;""),申込書!$AC$22,""),"-"))</f>
        <v/>
      </c>
      <c r="AA462" s="369"/>
      <c r="AB462" s="369"/>
      <c r="AC462" s="370" t="str">
        <f>IF(AND(申込書!$C$47&lt;&gt;"▼プルダウンより選択してください",申込書!$C$47&lt;&gt;"",$G462&lt;&gt;"",申込書!$V$47="特定学年のみ"),"申し込みする","")</f>
        <v/>
      </c>
      <c r="AD462" s="371"/>
      <c r="AE462" s="372"/>
      <c r="AF462" s="373" t="str">
        <f>IF(AND(申込書!$C$48&lt;&gt;"▼プルダウンより選択してください",申込書!$C$48&lt;&gt;"",申込書!$K$22&lt;&gt;"YYYY/MM/DD",$G462&lt;&gt;""),申込書!$K$22,"")</f>
        <v/>
      </c>
      <c r="AG462" s="369" t="str">
        <f>IF(AF462="","",IF(INDEX('コンテンツ＆備考マスタ'!$H:$J,MATCH(学校情報!AF$3,'コンテンツ＆備考マスタ'!$H:$H,0),3)="●",IF(AND(AF462&lt;&gt;"",ISNUMBER(申込書!$AC$22)=TRUE,申込書!$C$48&lt;&gt;"▼プルダウンより選択してください",申込書!$C$48&lt;&gt;""),申込書!$AC$22,""),"-"))</f>
        <v/>
      </c>
      <c r="AH462" s="369"/>
      <c r="AI462" s="369"/>
      <c r="AJ462" s="370" t="str">
        <f>IF(AND(申込書!$C$48&lt;&gt;"▼プルダウンより選択してください",申込書!$C$48&lt;&gt;"",$G462&lt;&gt;"",申込書!$V$48="特定学年のみ"),"申し込みする","")</f>
        <v/>
      </c>
      <c r="AK462" s="371"/>
      <c r="AL462" s="372"/>
      <c r="AM462" s="373" t="str">
        <f>IF(AND(申込書!$C$49&lt;&gt;"▼プルダウンより選択してください",申込書!$C$49&lt;&gt;"",申込書!$K$22&lt;&gt;"YYYY/MM/DD",$G462&lt;&gt;""),申込書!$K$22,"")</f>
        <v/>
      </c>
      <c r="AN462" s="369" t="str">
        <f>IF(AM462="","",IF(INDEX('コンテンツ＆備考マスタ'!$H:$J,MATCH(学校情報!AM$3,'コンテンツ＆備考マスタ'!$H:$H,0),3)="●",IF(AND(AM462&lt;&gt;"",ISNUMBER(申込書!$AC$22)=TRUE,申込書!$C$49&lt;&gt;"▼プルダウンより選択してください",申込書!$C$49&lt;&gt;""),申込書!$AC$22,""),"-"))</f>
        <v/>
      </c>
      <c r="AO462" s="369"/>
      <c r="AP462" s="369"/>
      <c r="AQ462" s="370" t="str">
        <f>IF(AND(申込書!$C$49&lt;&gt;"▼プルダウンより選択してください",申込書!$C$49&lt;&gt;"",$G462&lt;&gt;"",申込書!$V$49="特定学年のみ"),"申し込みする","")</f>
        <v/>
      </c>
      <c r="AR462" s="371"/>
      <c r="AS462" s="372"/>
      <c r="AT462" s="373" t="str">
        <f>IF(AND(申込書!$C$50&lt;&gt;"▼プルダウンより選択してください",申込書!$C$50&lt;&gt;"",申込書!$K$22&lt;&gt;"YYYY/MM/DD",$G462&lt;&gt;""),申込書!$K$22,"")</f>
        <v/>
      </c>
      <c r="AU462" s="369" t="str">
        <f>IF(AT462="","",IF(INDEX('コンテンツ＆備考マスタ'!$H:$J,MATCH(学校情報!AT$3,'コンテンツ＆備考マスタ'!$H:$H,0),3)="●",IF(AND(AT462&lt;&gt;"",ISNUMBER(申込書!$AC$22)=TRUE,申込書!$C$50&lt;&gt;"▼プルダウンより選択してください",申込書!$C$50&lt;&gt;""),申込書!$AC$22,""),"-"))</f>
        <v/>
      </c>
      <c r="AV462" s="369"/>
      <c r="AW462" s="369"/>
      <c r="AX462" s="370" t="str">
        <f>IF(AND(申込書!$C$50&lt;&gt;"▼プルダウンより選択してください",申込書!$C$50&lt;&gt;"",$G462&lt;&gt;"",申込書!$V$50="特定学年のみ"),"申し込みする","")</f>
        <v/>
      </c>
      <c r="AY462" s="371"/>
      <c r="AZ462" s="372"/>
      <c r="BA462" s="373" t="str">
        <f>IF(AND(申込書!$C$51&lt;&gt;"▼プルダウンより選択してください",申込書!$C$51&lt;&gt;"",申込書!$K$22&lt;&gt;"YYYY/MM/DD",$G462&lt;&gt;""),申込書!$K$22,"")</f>
        <v/>
      </c>
      <c r="BB462" s="369" t="str">
        <f>IF(BA462="","",IF(INDEX('コンテンツ＆備考マスタ'!$H:$J,MATCH(学校情報!BA$3,'コンテンツ＆備考マスタ'!$H:$H,0),3)="●",IF(AND(BA462&lt;&gt;"",ISNUMBER(申込書!$AC$22)=TRUE,申込書!$C$51&lt;&gt;"▼プルダウンより選択してください",申込書!$C$51&lt;&gt;""),申込書!$AC$22,""),"-"))</f>
        <v/>
      </c>
      <c r="BC462" s="369"/>
      <c r="BD462" s="369"/>
      <c r="BE462" s="370" t="str">
        <f>IF(AND(申込書!$C$51&lt;&gt;"▼プルダウンより選択してください",申込書!$C$51&lt;&gt;"",$G462&lt;&gt;"",申込書!$V$51="特定学年のみ"),"申し込みする","")</f>
        <v/>
      </c>
      <c r="BF462" s="371"/>
      <c r="BG462" s="372"/>
      <c r="BH462" s="373" t="str">
        <f>IF(AND(申込書!$C$52&lt;&gt;"▼プルダウンより選択してください",申込書!$C$52&lt;&gt;"",申込書!$K$22&lt;&gt;"YYYY/MM/DD",$G462&lt;&gt;""),申込書!$K$22,"")</f>
        <v/>
      </c>
      <c r="BI462" s="369" t="str">
        <f>IF(BH462="","",IF(INDEX('コンテンツ＆備考マスタ'!$H:$J,MATCH(学校情報!BH$3,'コンテンツ＆備考マスタ'!$H:$H,0),3)="●",IF(AND(BH462&lt;&gt;"",ISNUMBER(申込書!$AC$22)=TRUE,申込書!$C$52&lt;&gt;"▼プルダウンより選択してください",申込書!$C$52&lt;&gt;""),申込書!$AC$22,""),"-"))</f>
        <v/>
      </c>
      <c r="BJ462" s="369"/>
      <c r="BK462" s="369"/>
      <c r="BL462" s="370" t="str">
        <f>IF(AND(申込書!$C$52&lt;&gt;"▼プルダウンより選択してください",申込書!$C$52&lt;&gt;"",$G462&lt;&gt;"",申込書!$V$52="特定学年のみ"),"申し込みする","")</f>
        <v/>
      </c>
      <c r="BM462" s="371"/>
      <c r="BN462" s="372"/>
      <c r="BO462" s="373" t="str">
        <f>IF(AND(申込書!$C$53&lt;&gt;"▼プルダウンより選択してください",申込書!$C$53&lt;&gt;"",申込書!$K$22&lt;&gt;"YYYY/MM/DD",$G462&lt;&gt;""),申込書!$K$22,"")</f>
        <v/>
      </c>
      <c r="BP462" s="369" t="str">
        <f>IF(BO462="","",IF(INDEX('コンテンツ＆備考マスタ'!$H:$J,MATCH(学校情報!BO$3,'コンテンツ＆備考マスタ'!$H:$H,0),3)="●",IF(AND(BO462&lt;&gt;"",ISNUMBER(申込書!$AC$22)=TRUE,申込書!$C$53&lt;&gt;"▼プルダウンより選択してください",申込書!$C$53&lt;&gt;""),申込書!$AC$22,""),"-"))</f>
        <v/>
      </c>
      <c r="BQ462" s="369"/>
      <c r="BR462" s="369"/>
      <c r="BS462" s="370" t="str">
        <f>IF(AND(申込書!$C$53&lt;&gt;"▼プルダウンより選択してください",申込書!$C$53&lt;&gt;"",$G462&lt;&gt;"",申込書!$V$53="特定学年のみ"),"申し込みする","")</f>
        <v/>
      </c>
      <c r="BT462" s="371"/>
      <c r="BU462" s="372"/>
      <c r="BV462" s="373" t="str">
        <f>IF(AND(申込書!$C$54&lt;&gt;"▼プルダウンより選択してください",申込書!$C$54&lt;&gt;"",申込書!$K$22&lt;&gt;"YYYY/MM/DD",$G462&lt;&gt;""),申込書!$K$22,"")</f>
        <v/>
      </c>
      <c r="BW462" s="369" t="str">
        <f>IF(BV462="","",IF(INDEX('コンテンツ＆備考マスタ'!$H:$J,MATCH(学校情報!BV$3,'コンテンツ＆備考マスタ'!$H:$H,0),3)="●",IF(AND(BV462&lt;&gt;"",ISNUMBER(申込書!$AC$22)=TRUE,申込書!$C$54&lt;&gt;"▼プルダウンより選択してください",申込書!$C$54&lt;&gt;""),申込書!$AC$22,""),"-"))</f>
        <v/>
      </c>
      <c r="BX462" s="369"/>
      <c r="BY462" s="369"/>
      <c r="BZ462" s="370" t="str">
        <f>IF(AND(申込書!$C$54&lt;&gt;"▼プルダウンより選択してください",申込書!$C$54&lt;&gt;"",$G462&lt;&gt;"",申込書!$V$54="特定学年のみ"),"申し込みする","")</f>
        <v/>
      </c>
      <c r="CA462" s="371"/>
      <c r="CB462" s="372"/>
      <c r="CC462" s="373" t="str">
        <f>IF(AND(申込書!$C$55&lt;&gt;"▼プルダウンより選択してください",申込書!$C$55&lt;&gt;"",申込書!$K$22&lt;&gt;"YYYY/MM/DD",$G462&lt;&gt;""),申込書!$K$22,"")</f>
        <v/>
      </c>
      <c r="CD462" s="369" t="str">
        <f>IF(CC462="","",IF(INDEX('コンテンツ＆備考マスタ'!$H:$J,MATCH(学校情報!CC$3,'コンテンツ＆備考マスタ'!$H:$H,0),3)="●",IF(AND(CC462&lt;&gt;"",ISNUMBER(申込書!$AC$22)=TRUE,申込書!$C$55&lt;&gt;"▼プルダウンより選択してください",申込書!$C$55&lt;&gt;""),申込書!$AC$22,""),"-"))</f>
        <v/>
      </c>
      <c r="CE462" s="369"/>
      <c r="CF462" s="369"/>
      <c r="CG462" s="370" t="str">
        <f>IF(AND(申込書!$C$55&lt;&gt;"▼プルダウンより選択してください",申込書!$C$55&lt;&gt;"",$G462&lt;&gt;"",申込書!$V$55="特定学年のみ"),"申し込みする","")</f>
        <v/>
      </c>
      <c r="CH462" s="371"/>
      <c r="CI462" s="372"/>
      <c r="CJ462" s="373" t="str">
        <f>IF(AND(申込書!$C$56&lt;&gt;"▼プルダウンより選択してください",申込書!$C$56&lt;&gt;"",申込書!$K$22&lt;&gt;"YYYY/MM/DD",$G462&lt;&gt;""),申込書!$K$22,"")</f>
        <v/>
      </c>
      <c r="CK462" s="369" t="str">
        <f>IF(CJ462="","",IF(INDEX('コンテンツ＆備考マスタ'!$H:$J,MATCH(学校情報!CJ$3,'コンテンツ＆備考マスタ'!$H:$H,0),3)="●",IF(AND(CJ462&lt;&gt;"",ISNUMBER(申込書!$AC$22)=TRUE,申込書!$C$56&lt;&gt;"▼プルダウンより選択してください",申込書!$C$56&lt;&gt;""),申込書!$AC$22,""),"-"))</f>
        <v/>
      </c>
      <c r="CL462" s="369"/>
      <c r="CM462" s="369"/>
      <c r="CN462" s="370" t="str">
        <f>IF(AND(申込書!$C$56&lt;&gt;"▼プルダウンより選択してください",申込書!$C$56&lt;&gt;"",$G462&lt;&gt;"",申込書!$V$56="特定学年のみ"),"申し込みする","")</f>
        <v/>
      </c>
      <c r="CO462" s="371"/>
      <c r="CP462" s="372"/>
      <c r="CQ462" s="373" t="str">
        <f>IF(AND(申込書!$C$57&lt;&gt;"▼プルダウンより選択してください",申込書!$C$57&lt;&gt;"",申込書!$K$22&lt;&gt;"YYYY/MM/DD",$G462&lt;&gt;""),申込書!$K$22,"")</f>
        <v/>
      </c>
      <c r="CR462" s="369" t="str">
        <f>IF(CQ462="","",IF(INDEX('コンテンツ＆備考マスタ'!$H:$J,MATCH(学校情報!CQ$3,'コンテンツ＆備考マスタ'!$H:$H,0),3)="●",IF(AND(CQ462&lt;&gt;"",ISNUMBER(申込書!$AC$22)=TRUE,申込書!$C$57&lt;&gt;"▼プルダウンより選択してください",申込書!$C$57&lt;&gt;""),申込書!$AC$22,""),"-"))</f>
        <v/>
      </c>
      <c r="CS462" s="369"/>
      <c r="CT462" s="369"/>
      <c r="CU462" s="369" t="str">
        <f>IF(AND(申込書!$C$57&lt;&gt;"▼プルダウンより選択してください",申込書!$C$57&lt;&gt;"",$G462&lt;&gt;"",申込書!$V$57="特定学年のみ"),"申し込みする","")</f>
        <v/>
      </c>
      <c r="CV462" s="371"/>
      <c r="CW462" s="372"/>
      <c r="CX462" s="373" t="str">
        <f>IF(AND(申込書!$C$58&lt;&gt;"▼プルダウンより選択してください",申込書!$C$58&lt;&gt;"",申込書!$K$22&lt;&gt;"YYYY/MM/DD",$G462&lt;&gt;""),申込書!$K$22,"")</f>
        <v/>
      </c>
      <c r="CY462" s="369" t="str">
        <f>IF(CX462="","",IF(INDEX('コンテンツ＆備考マスタ'!$H:$J,MATCH(学校情報!CX$3,'コンテンツ＆備考マスタ'!$H:$H,0),3)="●",IF(AND(CX462&lt;&gt;"",ISNUMBER(申込書!$AC$22)=TRUE,申込書!$C$58&lt;&gt;"▼プルダウンより選択してください",申込書!$C$58&lt;&gt;""),申込書!$AC$22,""),"-"))</f>
        <v/>
      </c>
      <c r="CZ462" s="369"/>
      <c r="DA462" s="369"/>
      <c r="DB462" s="369" t="str">
        <f>IF(AND(申込書!$C$58&lt;&gt;"▼プルダウンより選択してください",申込書!$C$58&lt;&gt;"",$G462&lt;&gt;"",申込書!$V$58="特定学年のみ"),"申し込みする","")</f>
        <v/>
      </c>
      <c r="DC462" s="371"/>
      <c r="DD462" s="372"/>
      <c r="DE462" s="373" t="str">
        <f>IF(AND(申込書!$C$59&lt;&gt;"▼プルダウンより選択してください",申込書!$C$59&lt;&gt;"",申込書!$K$22&lt;&gt;"YYYY/MM/DD",$G462&lt;&gt;""),申込書!$K$22,"")</f>
        <v/>
      </c>
      <c r="DF462" s="369" t="str">
        <f>IF(DE462="","",IF(INDEX('コンテンツ＆備考マスタ'!$H:$J,MATCH(学校情報!DE$3,'コンテンツ＆備考マスタ'!$H:$H,0),3)="●",IF(AND(DE462&lt;&gt;"",ISNUMBER(申込書!$AC$22)=TRUE,申込書!$C$59&lt;&gt;"▼プルダウンより選択してください",申込書!$C$59&lt;&gt;""),申込書!$AC$22,""),"-"))</f>
        <v/>
      </c>
      <c r="DG462" s="369"/>
      <c r="DH462" s="369"/>
      <c r="DI462" s="369" t="str">
        <f>IF(AND(申込書!$C$59&lt;&gt;"▼プルダウンより選択してください",申込書!$C$59&lt;&gt;"",$G462&lt;&gt;"",申込書!$V$59="特定学年のみ"),"申し込みする","")</f>
        <v/>
      </c>
      <c r="DJ462" s="371"/>
      <c r="DK462" s="372"/>
      <c r="DL462" s="373" t="str">
        <f>IF(AND(申込書!$C$60&lt;&gt;"▼プルダウンより選択してください",申込書!$C$60&lt;&gt;"",申込書!$K$22&lt;&gt;"YYYY/MM/DD",$G462&lt;&gt;""),申込書!$K$22,"")</f>
        <v/>
      </c>
      <c r="DM462" s="369" t="str">
        <f>IF(DL462="","",IF(INDEX('コンテンツ＆備考マスタ'!$H:$J,MATCH(学校情報!DL$3,'コンテンツ＆備考マスタ'!$H:$H,0),3)="●",IF(AND(DL462&lt;&gt;"",ISNUMBER(申込書!$AC$22)=TRUE,申込書!$C$60&lt;&gt;"▼プルダウンより選択してください",申込書!$C$60&lt;&gt;""),申込書!$AC$22,""),"-"))</f>
        <v/>
      </c>
      <c r="DN462" s="369"/>
      <c r="DO462" s="369"/>
      <c r="DP462" s="369" t="str">
        <f>IF(AND(申込書!$C$60&lt;&gt;"▼プルダウンより選択してください",申込書!$C$60&lt;&gt;"",$G462&lt;&gt;"",申込書!$V$60="特定学年のみ"),"申し込みする","")</f>
        <v/>
      </c>
      <c r="DQ462" s="371"/>
      <c r="DR462" s="372"/>
      <c r="DS462" s="373" t="str">
        <f>IF(AND(申込書!$C$61&lt;&gt;"▼プルダウンより選択してください",申込書!$C$61&lt;&gt;"",申込書!$K$22&lt;&gt;"YYYY/MM/DD",$G462&lt;&gt;""),申込書!$K$22,"")</f>
        <v/>
      </c>
      <c r="DT462" s="369" t="str">
        <f>IF(DS462="","",IF(INDEX('コンテンツ＆備考マスタ'!$H:$J,MATCH(学校情報!DS$3,'コンテンツ＆備考マスタ'!$H:$H,0),3)="●",IF(AND(DS462&lt;&gt;"",ISNUMBER(申込書!$AC$22)=TRUE,申込書!$C$61&lt;&gt;"▼プルダウンより選択してください",申込書!$C$61&lt;&gt;""),申込書!$AC$22,""),"-"))</f>
        <v/>
      </c>
      <c r="DU462" s="369"/>
      <c r="DV462" s="369"/>
      <c r="DW462" s="369" t="str">
        <f>IF(AND(申込書!$C$61&lt;&gt;"▼プルダウンより選択してください",申込書!$C$61&lt;&gt;"",$G462&lt;&gt;"",申込書!$V$61="特定学年のみ"),"申し込みする","")</f>
        <v/>
      </c>
      <c r="DX462" s="371"/>
      <c r="DY462" s="372"/>
      <c r="DZ462" s="373" t="str">
        <f>IF(AND(申込書!$C$62&lt;&gt;"▼プルダウンより選択してください",申込書!$C$62&lt;&gt;"",申込書!$K$22&lt;&gt;"YYYY/MM/DD",$G462&lt;&gt;""),申込書!$K$22,"")</f>
        <v/>
      </c>
      <c r="EA462" s="369" t="str">
        <f>IF(DZ462="","",IF(INDEX('コンテンツ＆備考マスタ'!$H:$J,MATCH(学校情報!DZ$3,'コンテンツ＆備考マスタ'!$H:$H,0),3)="●",IF(AND(DZ462&lt;&gt;"",ISNUMBER(申込書!$AC$22)=TRUE,申込書!$C$62&lt;&gt;"▼プルダウンより選択してください",申込書!$C$62&lt;&gt;""),申込書!$AC$22,""),"-"))</f>
        <v/>
      </c>
      <c r="EB462" s="369"/>
      <c r="EC462" s="369"/>
      <c r="ED462" s="370" t="str">
        <f>IF(AND(申込書!$C$62&lt;&gt;"▼プルダウンより選択してください",申込書!$C$62&lt;&gt;"",$G462&lt;&gt;"",申込書!$V$62="特定学年のみ"),"申し込みする","")</f>
        <v/>
      </c>
      <c r="EE462" s="371"/>
      <c r="EF462" s="372"/>
      <c r="EG462" s="373" t="str">
        <f>IF(AND(申込書!$C$63&lt;&gt;"▼プルダウンより選択してください",申込書!$C$63&lt;&gt;"",申込書!$K$22&lt;&gt;"YYYY/MM/DD",$G462&lt;&gt;""),申込書!$K$22,"")</f>
        <v/>
      </c>
      <c r="EH462" s="369" t="str">
        <f>IF(EG462="","",IF(INDEX('コンテンツ＆備考マスタ'!$H:$J,MATCH(学校情報!EG$3,'コンテンツ＆備考マスタ'!$H:$H,0),3)="●",IF(AND(EG462&lt;&gt;"",ISNUMBER(申込書!$AC$22)=TRUE,申込書!$C$63&lt;&gt;"▼プルダウンより選択してください",申込書!$C$63&lt;&gt;""),申込書!$AC$22,""),"-"))</f>
        <v/>
      </c>
      <c r="EI462" s="369"/>
      <c r="EJ462" s="369"/>
      <c r="EK462" s="370" t="str">
        <f>IF(AND(申込書!$C$63&lt;&gt;"▼プルダウンより選択してください",申込書!$C$63&lt;&gt;"",$G462&lt;&gt;"",申込書!$V$63="特定学年のみ"),"申し込みする","")</f>
        <v/>
      </c>
      <c r="EL462" s="371"/>
      <c r="EM462" s="372"/>
      <c r="EN462" s="373" t="str">
        <f>IF(AND(申込書!$C$64&lt;&gt;"▼プルダウンより選択してください",申込書!$C$64&lt;&gt;"",申込書!$K$22&lt;&gt;"YYYY/MM/DD",$G462&lt;&gt;""),申込書!$K$22,"")</f>
        <v/>
      </c>
      <c r="EO462" s="369" t="str">
        <f>IF(EN462="","",IF(INDEX('コンテンツ＆備考マスタ'!$H:$J,MATCH(学校情報!EN$3,'コンテンツ＆備考マスタ'!$H:$H,0),3)="●",IF(AND(EN462&lt;&gt;"",ISNUMBER(申込書!$AC$22)=TRUE,申込書!$C$64&lt;&gt;"▼プルダウンより選択してください",申込書!$C$64&lt;&gt;""),申込書!$AC$22,""),"-"))</f>
        <v/>
      </c>
      <c r="EP462" s="369"/>
      <c r="EQ462" s="369"/>
      <c r="ER462" s="370" t="str">
        <f>IF(AND(申込書!$C$64&lt;&gt;"▼プルダウンより選択してください",申込書!$C$64&lt;&gt;"",$G462&lt;&gt;"",申込書!$V$64="特定学年のみ"),"申し込みする","")</f>
        <v/>
      </c>
      <c r="ES462" s="371"/>
      <c r="ET462" s="372"/>
      <c r="EU462" s="373" t="str">
        <f>IF(AND(申込書!$C$65&lt;&gt;"▼プルダウンより選択してください",申込書!$C$65&lt;&gt;"",申込書!$K$22&lt;&gt;"YYYY/MM/DD",$G462&lt;&gt;""),申込書!$K$22,"")</f>
        <v/>
      </c>
      <c r="EV462" s="369" t="str">
        <f>IF(EU462="","",IF(INDEX('コンテンツ＆備考マスタ'!$H:$J,MATCH(学校情報!EU$3,'コンテンツ＆備考マスタ'!$H:$H,0),3)="●",IF(AND(EU462&lt;&gt;"",ISNUMBER(申込書!$AC$22)=TRUE,申込書!$C$65&lt;&gt;"▼プルダウンより選択してください",申込書!$C$65&lt;&gt;""),申込書!$AC$22,""),"-"))</f>
        <v/>
      </c>
      <c r="EW462" s="369"/>
      <c r="EX462" s="369"/>
      <c r="EY462" s="370" t="str">
        <f>IF(AND(申込書!$C$65&lt;&gt;"▼プルダウンより選択してください",申込書!$C$65&lt;&gt;"",$G462&lt;&gt;"",申込書!$V$65="特定学年のみ"),"申し込みする","")</f>
        <v/>
      </c>
      <c r="EZ462" s="371"/>
      <c r="FA462" s="372"/>
      <c r="FB462" s="373" t="str">
        <f>IF(AND(申込書!$C$66&lt;&gt;"▼プルダウンより選択してください",申込書!$C$66&lt;&gt;"",申込書!$K$22&lt;&gt;"YYYY/MM/DD",$G462&lt;&gt;""),申込書!$K$22,"")</f>
        <v/>
      </c>
      <c r="FC462" s="369" t="str">
        <f>IF(FB462="","",IF(INDEX('コンテンツ＆備考マスタ'!$H:$J,MATCH(学校情報!FB$3,'コンテンツ＆備考マスタ'!$H:$H,0),3)="●",IF(AND(FB462&lt;&gt;"",ISNUMBER(申込書!$AC$22)=TRUE,申込書!$C$66&lt;&gt;"▼プルダウンより選択してください",申込書!$C$66&lt;&gt;""),申込書!$AC$22,""),"-"))</f>
        <v/>
      </c>
      <c r="FD462" s="369"/>
      <c r="FE462" s="369"/>
      <c r="FF462" s="370" t="str">
        <f>IF(AND(申込書!$C$66&lt;&gt;"▼プルダウンより選択してください",申込書!$C$66&lt;&gt;"",$G462&lt;&gt;"",申込書!$V$66="特定学年のみ"),"申し込みする","")</f>
        <v/>
      </c>
      <c r="FG462" s="371"/>
      <c r="FH462" s="372"/>
      <c r="FI462" s="373" t="str">
        <f>IF(AND(申込書!$C$67&lt;&gt;"▼プルダウンより選択してください",申込書!$C$67&lt;&gt;"",申込書!$K$22&lt;&gt;"YYYY/MM/DD",$G462&lt;&gt;""),申込書!$K$22,"")</f>
        <v/>
      </c>
      <c r="FJ462" s="369" t="str">
        <f>IF(FI462="","",IF(INDEX('コンテンツ＆備考マスタ'!$H:$J,MATCH(学校情報!FI$3,'コンテンツ＆備考マスタ'!$H:$H,0),3)="●",IF(AND(FI462&lt;&gt;"",ISNUMBER(申込書!$AC$22)=TRUE,申込書!$C$67&lt;&gt;"▼プルダウンより選択してください",申込書!$C$67&lt;&gt;""),申込書!$AC$22,""),"-"))</f>
        <v/>
      </c>
      <c r="FK462" s="369"/>
      <c r="FL462" s="369"/>
      <c r="FM462" s="370" t="str">
        <f>IF(AND(申込書!$C$67&lt;&gt;"▼プルダウンより選択してください",申込書!$C$67&lt;&gt;"",$G462&lt;&gt;"",申込書!$V$67="特定学年のみ"),"申し込みする","")</f>
        <v/>
      </c>
      <c r="FN462" s="371"/>
      <c r="FO462" s="372"/>
      <c r="FP462" s="373" t="str">
        <f>IF(AND(申込書!$C$68&lt;&gt;"▼プルダウンより選択してください",申込書!$C$68&lt;&gt;"",申込書!$K$22&lt;&gt;"YYYY/MM/DD",$G462&lt;&gt;""),申込書!$K$22,"")</f>
        <v/>
      </c>
      <c r="FQ462" s="369" t="str">
        <f>IF(FP462="","",IF(INDEX('コンテンツ＆備考マスタ'!$H:$J,MATCH(学校情報!FP$3,'コンテンツ＆備考マスタ'!$H:$H,0),3)="●",IF(AND(FP462&lt;&gt;"",ISNUMBER(申込書!$AC$22)=TRUE,申込書!$C$68&lt;&gt;"▼プルダウンより選択してください",申込書!$C$68&lt;&gt;""),申込書!$AC$22,""),"-"))</f>
        <v/>
      </c>
      <c r="FR462" s="369"/>
      <c r="FS462" s="369"/>
      <c r="FT462" s="370" t="str">
        <f>IF(AND(申込書!$C$68&lt;&gt;"▼プルダウンより選択してください",申込書!$C$68&lt;&gt;"",$G462&lt;&gt;"",申込書!$V$68="特定学年のみ"),"申し込みする","")</f>
        <v/>
      </c>
      <c r="FU462" s="371"/>
      <c r="FV462" s="372"/>
      <c r="FW462" s="373" t="str">
        <f>IF(AND(申込書!$C$69&lt;&gt;"▼プルダウンより選択してください",申込書!$C$69&lt;&gt;"",申込書!$K$22&lt;&gt;"YYYY/MM/DD",$G462&lt;&gt;""),申込書!$K$22,"")</f>
        <v/>
      </c>
      <c r="FX462" s="369" t="str">
        <f>IF(FW462="","",IF(INDEX('コンテンツ＆備考マスタ'!$H:$J,MATCH(学校情報!FW$3,'コンテンツ＆備考マスタ'!$H:$H,0),3)="●",IF(AND(FW462&lt;&gt;"",ISNUMBER(申込書!$AC$22)=TRUE,申込書!$C$69&lt;&gt;"▼プルダウンより選択してください",申込書!$C$69&lt;&gt;""),申込書!$AC$22,""),"-"))</f>
        <v/>
      </c>
      <c r="FY462" s="369"/>
      <c r="FZ462" s="369"/>
      <c r="GA462" s="370" t="str">
        <f>IF(AND(申込書!$C$69&lt;&gt;"▼プルダウンより選択してください",申込書!$C$69&lt;&gt;"",$G462&lt;&gt;"",申込書!$V$69="特定学年のみ"),"申し込みする","")</f>
        <v/>
      </c>
      <c r="GB462" s="371"/>
      <c r="GC462" s="372"/>
      <c r="GD462" s="373" t="str">
        <f>IF(AND(申込書!$C$70&lt;&gt;"▼プルダウンより選択してください",申込書!$C$70&lt;&gt;"",申込書!$K$22&lt;&gt;"YYYY/MM/DD",$G462&lt;&gt;""),申込書!$K$22,"")</f>
        <v/>
      </c>
      <c r="GE462" s="369" t="str">
        <f>IF(GD462="","",IF(INDEX('コンテンツ＆備考マスタ'!$H:$J,MATCH(学校情報!GD$3,'コンテンツ＆備考マスタ'!$H:$H,0),3)="●",IF(AND(GD462&lt;&gt;"",ISNUMBER(申込書!$AC$22)=TRUE,申込書!$C$70&lt;&gt;"▼プルダウンより選択してください",申込書!$C$70&lt;&gt;""),申込書!$AC$22,""),"-"))</f>
        <v/>
      </c>
      <c r="GF462" s="369"/>
      <c r="GG462" s="369"/>
      <c r="GH462" s="370" t="str">
        <f>IF(AND(申込書!$C$70&lt;&gt;"▼プルダウンより選択してください",申込書!$C$70&lt;&gt;"",$G462&lt;&gt;"",申込書!$V$70="特定学年のみ"),"申し込みする","")</f>
        <v/>
      </c>
      <c r="GI462" s="371"/>
      <c r="GJ462" s="372"/>
      <c r="GK462" s="373" t="str">
        <f>IF(AND(申込書!$C$71&lt;&gt;"▼プルダウンより選択してください",申込書!$C$71&lt;&gt;"",申込書!$K$22&lt;&gt;"YYYY/MM/DD",$G462&lt;&gt;""),申込書!$K$22,"")</f>
        <v/>
      </c>
      <c r="GL462" s="369" t="str">
        <f>IF(GK462="","",IF(INDEX('コンテンツ＆備考マスタ'!$H:$J,MATCH(学校情報!GK$3,'コンテンツ＆備考マスタ'!$H:$H,0),3)="●",IF(AND(GK462&lt;&gt;"",ISNUMBER(申込書!$AC$22)=TRUE,申込書!$C$71&lt;&gt;"▼プルダウンより選択してください",申込書!$C$71&lt;&gt;""),申込書!$AC$22,""),"-"))</f>
        <v/>
      </c>
      <c r="GM462" s="369"/>
      <c r="GN462" s="369"/>
      <c r="GO462" s="370" t="str">
        <f>IF(AND(申込書!$C$71&lt;&gt;"▼プルダウンより選択してください",申込書!$C$71&lt;&gt;"",$G462&lt;&gt;"",申込書!$V$71="特定学年のみ"),"申し込みする","")</f>
        <v/>
      </c>
      <c r="GP462" s="371"/>
      <c r="GQ462" s="372"/>
      <c r="GR462" s="373" t="str">
        <f>IF(AND(申込書!$C$72&lt;&gt;"▼プルダウンより選択してください",申込書!$C$72&lt;&gt;"",申込書!$K$22&lt;&gt;"YYYY/MM/DD",$G462&lt;&gt;""),申込書!$K$22,"")</f>
        <v/>
      </c>
      <c r="GS462" s="369" t="str">
        <f>IF(GR462="","",IF(INDEX('コンテンツ＆備考マスタ'!$H:$J,MATCH(学校情報!GR$3,'コンテンツ＆備考マスタ'!$H:$H,0),3)="●",IF(AND(GR462&lt;&gt;"",ISNUMBER(申込書!$AC$22)=TRUE,申込書!$C$72&lt;&gt;"▼プルダウンより選択してください",申込書!$C$72&lt;&gt;""),申込書!$AC$22,""),"-"))</f>
        <v/>
      </c>
      <c r="GT462" s="369"/>
      <c r="GU462" s="369"/>
      <c r="GV462" s="370" t="str">
        <f>IF(AND(申込書!$C$72&lt;&gt;"▼プルダウンより選択してください",申込書!$C$72&lt;&gt;"",$G462&lt;&gt;"",申込書!$V$72="特定学年のみ"),"申し込みする","")</f>
        <v/>
      </c>
      <c r="GW462" s="371"/>
      <c r="GX462" s="372"/>
      <c r="GY462" s="373" t="str">
        <f>IF(AND(申込書!$C$73&lt;&gt;"▼プルダウンより選択してください",申込書!$C$73&lt;&gt;"",申込書!$K$22&lt;&gt;"YYYY/MM/DD",$G462&lt;&gt;""),申込書!$K$22,"")</f>
        <v/>
      </c>
      <c r="GZ462" s="369" t="str">
        <f>IF(GY462="","",IF(INDEX('コンテンツ＆備考マスタ'!$H:$J,MATCH(学校情報!GY$3,'コンテンツ＆備考マスタ'!$H:$H,0),3)="●",IF(AND(GY462&lt;&gt;"",ISNUMBER(申込書!$AC$22)=TRUE,申込書!$C$73&lt;&gt;"▼プルダウンより選択してください",申込書!$C$73&lt;&gt;""),申込書!$AC$22,""),"-"))</f>
        <v/>
      </c>
      <c r="HA462" s="369"/>
      <c r="HB462" s="369"/>
      <c r="HC462" s="370" t="str">
        <f>IF(AND(申込書!$C$73&lt;&gt;"▼プルダウンより選択してください",申込書!$C$73&lt;&gt;"",$G462&lt;&gt;"",申込書!$V$73="特定学年のみ"),"申し込みする","")</f>
        <v/>
      </c>
      <c r="HD462" s="371"/>
      <c r="HE462" s="372"/>
      <c r="HF462" s="373" t="str">
        <f>IF(AND(申込書!$C$74&lt;&gt;"▼プルダウンより選択してください",申込書!$C$74&lt;&gt;"",申込書!$K$22&lt;&gt;"YYYY/MM/DD",$G462&lt;&gt;""),申込書!$K$22,"")</f>
        <v/>
      </c>
      <c r="HG462" s="369" t="str">
        <f>IF(HF462="","",IF(INDEX('コンテンツ＆備考マスタ'!$H:$J,MATCH(学校情報!HF$3,'コンテンツ＆備考マスタ'!$H:$H,0),3)="●",IF(AND(HF462&lt;&gt;"",ISNUMBER(申込書!$AC$22)=TRUE,申込書!$C$74&lt;&gt;"▼プルダウンより選択してください",申込書!$C$74&lt;&gt;""),申込書!$AC$22,""),"-"))</f>
        <v/>
      </c>
      <c r="HH462" s="369"/>
      <c r="HI462" s="369"/>
      <c r="HJ462" s="370" t="str">
        <f>IF(AND(申込書!$C$74&lt;&gt;"▼プルダウンより選択してください",申込書!$C$74&lt;&gt;"",$G462&lt;&gt;"",申込書!$V$74="特定学年のみ"),"申し込みする","")</f>
        <v/>
      </c>
      <c r="HK462" s="371"/>
      <c r="HL462" s="372"/>
      <c r="HM462" s="373" t="str">
        <f>IF(AND(申込書!$C$75&lt;&gt;"▼プルダウンより選択してください",申込書!$C$75&lt;&gt;"",申込書!$K$22&lt;&gt;"YYYY/MM/DD",$G462&lt;&gt;""),申込書!$K$22,"")</f>
        <v/>
      </c>
      <c r="HN462" s="369" t="str">
        <f>IF(HM462="","",IF(INDEX('コンテンツ＆備考マスタ'!$H:$J,MATCH(学校情報!HM$3,'コンテンツ＆備考マスタ'!$H:$H,0),3)="●",IF(AND(HM462&lt;&gt;"",ISNUMBER(申込書!$AC$22)=TRUE,申込書!$C$75&lt;&gt;"▼プルダウンより選択してください",申込書!$C$75&lt;&gt;""),申込書!$AC$22,""),"-"))</f>
        <v/>
      </c>
      <c r="HO462" s="369"/>
      <c r="HP462" s="369"/>
      <c r="HQ462" s="370" t="str">
        <f>IF(AND(申込書!$C$75&lt;&gt;"▼プルダウンより選択してください",申込書!$C$75&lt;&gt;"",$G462&lt;&gt;"",申込書!$V$75="特定学年のみ"),"申し込みする","")</f>
        <v/>
      </c>
      <c r="HR462" s="371"/>
      <c r="HS462" s="371"/>
      <c r="HT462" s="374" t="str">
        <f>IF(AND(申込書!$C$76&lt;&gt;"▼プルダウンより選択してください",申込書!$C$76&lt;&gt;"",申込書!$K$22&lt;&gt;"YYYY/MM/DD",$G462&lt;&gt;""),申込書!$K$22,"")</f>
        <v/>
      </c>
      <c r="HU462" s="369" t="str">
        <f>IF(HT462="","",IF(INDEX('コンテンツ＆備考マスタ'!$H:$J,MATCH(学校情報!HT$3,'コンテンツ＆備考マスタ'!$H:$H,0),3)="●",IF(AND(HT462&lt;&gt;"",ISNUMBER(申込書!$AC$22)=TRUE,申込書!$C$76&lt;&gt;"▼プルダウンより選択してください",申込書!$C$76&lt;&gt;""),申込書!$AC$22,""),"-"))</f>
        <v/>
      </c>
      <c r="HV462" s="369"/>
      <c r="HW462" s="369"/>
      <c r="HX462" s="370" t="str">
        <f>IF(AND(申込書!$C$76&lt;&gt;"▼プルダウンより選択してください",申込書!$C$76&lt;&gt;"",$G462&lt;&gt;"",申込書!$V$76="特定学年のみ"),"申し込みする","")</f>
        <v/>
      </c>
      <c r="HY462" s="371"/>
      <c r="HZ462" s="372"/>
      <c r="IA462" s="69"/>
    </row>
    <row r="463" spans="2:235" ht="26.85" hidden="1" customHeight="1" outlineLevel="1">
      <c r="B463" s="365">
        <f t="shared" si="21"/>
        <v>458</v>
      </c>
      <c r="C463" s="55"/>
      <c r="D463" s="56"/>
      <c r="E463" s="154"/>
      <c r="F463" s="57"/>
      <c r="G463" s="58"/>
      <c r="H463" s="59"/>
      <c r="I463" s="60"/>
      <c r="J463" s="61"/>
      <c r="K463" s="366" t="str">
        <f t="shared" si="22"/>
        <v/>
      </c>
      <c r="L463" s="62"/>
      <c r="M463" s="322"/>
      <c r="N463" s="63"/>
      <c r="O463" s="64"/>
      <c r="P463" s="367" t="str">
        <f t="shared" si="23"/>
        <v/>
      </c>
      <c r="Q463" s="65"/>
      <c r="R463" s="66"/>
      <c r="S463" s="67"/>
      <c r="T463" s="68"/>
      <c r="U463" s="68"/>
      <c r="V463" s="68"/>
      <c r="W463" s="66"/>
      <c r="X463" s="281"/>
      <c r="Y463" s="368" t="str">
        <f>IF(AND(申込書!$C$47&lt;&gt;"▼プルダウンより選択してください",申込書!$C$47&lt;&gt;"",申込書!$K$22&lt;&gt;"YYYY/MM/DD",$G463&lt;&gt;""),申込書!$K$22,"")</f>
        <v/>
      </c>
      <c r="Z463" s="369" t="str">
        <f>IF(Y463="","",IF(INDEX('コンテンツ＆備考マスタ'!$H:$J,MATCH(学校情報!Y$3,'コンテンツ＆備考マスタ'!$H:$H,0),3)="●",IF(AND(Y463&lt;&gt;"",ISNUMBER(申込書!$AC$22)=TRUE,申込書!$C$47&lt;&gt;"▼プルダウンより選択してください",申込書!$C$47&lt;&gt;""),申込書!$AC$22,""),"-"))</f>
        <v/>
      </c>
      <c r="AA463" s="369"/>
      <c r="AB463" s="369"/>
      <c r="AC463" s="370" t="str">
        <f>IF(AND(申込書!$C$47&lt;&gt;"▼プルダウンより選択してください",申込書!$C$47&lt;&gt;"",$G463&lt;&gt;"",申込書!$V$47="特定学年のみ"),"申し込みする","")</f>
        <v/>
      </c>
      <c r="AD463" s="371"/>
      <c r="AE463" s="372"/>
      <c r="AF463" s="373" t="str">
        <f>IF(AND(申込書!$C$48&lt;&gt;"▼プルダウンより選択してください",申込書!$C$48&lt;&gt;"",申込書!$K$22&lt;&gt;"YYYY/MM/DD",$G463&lt;&gt;""),申込書!$K$22,"")</f>
        <v/>
      </c>
      <c r="AG463" s="369" t="str">
        <f>IF(AF463="","",IF(INDEX('コンテンツ＆備考マスタ'!$H:$J,MATCH(学校情報!AF$3,'コンテンツ＆備考マスタ'!$H:$H,0),3)="●",IF(AND(AF463&lt;&gt;"",ISNUMBER(申込書!$AC$22)=TRUE,申込書!$C$48&lt;&gt;"▼プルダウンより選択してください",申込書!$C$48&lt;&gt;""),申込書!$AC$22,""),"-"))</f>
        <v/>
      </c>
      <c r="AH463" s="369"/>
      <c r="AI463" s="369"/>
      <c r="AJ463" s="370" t="str">
        <f>IF(AND(申込書!$C$48&lt;&gt;"▼プルダウンより選択してください",申込書!$C$48&lt;&gt;"",$G463&lt;&gt;"",申込書!$V$48="特定学年のみ"),"申し込みする","")</f>
        <v/>
      </c>
      <c r="AK463" s="371"/>
      <c r="AL463" s="372"/>
      <c r="AM463" s="373" t="str">
        <f>IF(AND(申込書!$C$49&lt;&gt;"▼プルダウンより選択してください",申込書!$C$49&lt;&gt;"",申込書!$K$22&lt;&gt;"YYYY/MM/DD",$G463&lt;&gt;""),申込書!$K$22,"")</f>
        <v/>
      </c>
      <c r="AN463" s="369" t="str">
        <f>IF(AM463="","",IF(INDEX('コンテンツ＆備考マスタ'!$H:$J,MATCH(学校情報!AM$3,'コンテンツ＆備考マスタ'!$H:$H,0),3)="●",IF(AND(AM463&lt;&gt;"",ISNUMBER(申込書!$AC$22)=TRUE,申込書!$C$49&lt;&gt;"▼プルダウンより選択してください",申込書!$C$49&lt;&gt;""),申込書!$AC$22,""),"-"))</f>
        <v/>
      </c>
      <c r="AO463" s="369"/>
      <c r="AP463" s="369"/>
      <c r="AQ463" s="370" t="str">
        <f>IF(AND(申込書!$C$49&lt;&gt;"▼プルダウンより選択してください",申込書!$C$49&lt;&gt;"",$G463&lt;&gt;"",申込書!$V$49="特定学年のみ"),"申し込みする","")</f>
        <v/>
      </c>
      <c r="AR463" s="371"/>
      <c r="AS463" s="372"/>
      <c r="AT463" s="373" t="str">
        <f>IF(AND(申込書!$C$50&lt;&gt;"▼プルダウンより選択してください",申込書!$C$50&lt;&gt;"",申込書!$K$22&lt;&gt;"YYYY/MM/DD",$G463&lt;&gt;""),申込書!$K$22,"")</f>
        <v/>
      </c>
      <c r="AU463" s="369" t="str">
        <f>IF(AT463="","",IF(INDEX('コンテンツ＆備考マスタ'!$H:$J,MATCH(学校情報!AT$3,'コンテンツ＆備考マスタ'!$H:$H,0),3)="●",IF(AND(AT463&lt;&gt;"",ISNUMBER(申込書!$AC$22)=TRUE,申込書!$C$50&lt;&gt;"▼プルダウンより選択してください",申込書!$C$50&lt;&gt;""),申込書!$AC$22,""),"-"))</f>
        <v/>
      </c>
      <c r="AV463" s="369"/>
      <c r="AW463" s="369"/>
      <c r="AX463" s="370" t="str">
        <f>IF(AND(申込書!$C$50&lt;&gt;"▼プルダウンより選択してください",申込書!$C$50&lt;&gt;"",$G463&lt;&gt;"",申込書!$V$50="特定学年のみ"),"申し込みする","")</f>
        <v/>
      </c>
      <c r="AY463" s="371"/>
      <c r="AZ463" s="372"/>
      <c r="BA463" s="373" t="str">
        <f>IF(AND(申込書!$C$51&lt;&gt;"▼プルダウンより選択してください",申込書!$C$51&lt;&gt;"",申込書!$K$22&lt;&gt;"YYYY/MM/DD",$G463&lt;&gt;""),申込書!$K$22,"")</f>
        <v/>
      </c>
      <c r="BB463" s="369" t="str">
        <f>IF(BA463="","",IF(INDEX('コンテンツ＆備考マスタ'!$H:$J,MATCH(学校情報!BA$3,'コンテンツ＆備考マスタ'!$H:$H,0),3)="●",IF(AND(BA463&lt;&gt;"",ISNUMBER(申込書!$AC$22)=TRUE,申込書!$C$51&lt;&gt;"▼プルダウンより選択してください",申込書!$C$51&lt;&gt;""),申込書!$AC$22,""),"-"))</f>
        <v/>
      </c>
      <c r="BC463" s="369"/>
      <c r="BD463" s="369"/>
      <c r="BE463" s="370" t="str">
        <f>IF(AND(申込書!$C$51&lt;&gt;"▼プルダウンより選択してください",申込書!$C$51&lt;&gt;"",$G463&lt;&gt;"",申込書!$V$51="特定学年のみ"),"申し込みする","")</f>
        <v/>
      </c>
      <c r="BF463" s="371"/>
      <c r="BG463" s="372"/>
      <c r="BH463" s="373" t="str">
        <f>IF(AND(申込書!$C$52&lt;&gt;"▼プルダウンより選択してください",申込書!$C$52&lt;&gt;"",申込書!$K$22&lt;&gt;"YYYY/MM/DD",$G463&lt;&gt;""),申込書!$K$22,"")</f>
        <v/>
      </c>
      <c r="BI463" s="369" t="str">
        <f>IF(BH463="","",IF(INDEX('コンテンツ＆備考マスタ'!$H:$J,MATCH(学校情報!BH$3,'コンテンツ＆備考マスタ'!$H:$H,0),3)="●",IF(AND(BH463&lt;&gt;"",ISNUMBER(申込書!$AC$22)=TRUE,申込書!$C$52&lt;&gt;"▼プルダウンより選択してください",申込書!$C$52&lt;&gt;""),申込書!$AC$22,""),"-"))</f>
        <v/>
      </c>
      <c r="BJ463" s="369"/>
      <c r="BK463" s="369"/>
      <c r="BL463" s="370" t="str">
        <f>IF(AND(申込書!$C$52&lt;&gt;"▼プルダウンより選択してください",申込書!$C$52&lt;&gt;"",$G463&lt;&gt;"",申込書!$V$52="特定学年のみ"),"申し込みする","")</f>
        <v/>
      </c>
      <c r="BM463" s="371"/>
      <c r="BN463" s="372"/>
      <c r="BO463" s="373" t="str">
        <f>IF(AND(申込書!$C$53&lt;&gt;"▼プルダウンより選択してください",申込書!$C$53&lt;&gt;"",申込書!$K$22&lt;&gt;"YYYY/MM/DD",$G463&lt;&gt;""),申込書!$K$22,"")</f>
        <v/>
      </c>
      <c r="BP463" s="369" t="str">
        <f>IF(BO463="","",IF(INDEX('コンテンツ＆備考マスタ'!$H:$J,MATCH(学校情報!BO$3,'コンテンツ＆備考マスタ'!$H:$H,0),3)="●",IF(AND(BO463&lt;&gt;"",ISNUMBER(申込書!$AC$22)=TRUE,申込書!$C$53&lt;&gt;"▼プルダウンより選択してください",申込書!$C$53&lt;&gt;""),申込書!$AC$22,""),"-"))</f>
        <v/>
      </c>
      <c r="BQ463" s="369"/>
      <c r="BR463" s="369"/>
      <c r="BS463" s="370" t="str">
        <f>IF(AND(申込書!$C$53&lt;&gt;"▼プルダウンより選択してください",申込書!$C$53&lt;&gt;"",$G463&lt;&gt;"",申込書!$V$53="特定学年のみ"),"申し込みする","")</f>
        <v/>
      </c>
      <c r="BT463" s="371"/>
      <c r="BU463" s="372"/>
      <c r="BV463" s="373" t="str">
        <f>IF(AND(申込書!$C$54&lt;&gt;"▼プルダウンより選択してください",申込書!$C$54&lt;&gt;"",申込書!$K$22&lt;&gt;"YYYY/MM/DD",$G463&lt;&gt;""),申込書!$K$22,"")</f>
        <v/>
      </c>
      <c r="BW463" s="369" t="str">
        <f>IF(BV463="","",IF(INDEX('コンテンツ＆備考マスタ'!$H:$J,MATCH(学校情報!BV$3,'コンテンツ＆備考マスタ'!$H:$H,0),3)="●",IF(AND(BV463&lt;&gt;"",ISNUMBER(申込書!$AC$22)=TRUE,申込書!$C$54&lt;&gt;"▼プルダウンより選択してください",申込書!$C$54&lt;&gt;""),申込書!$AC$22,""),"-"))</f>
        <v/>
      </c>
      <c r="BX463" s="369"/>
      <c r="BY463" s="369"/>
      <c r="BZ463" s="370" t="str">
        <f>IF(AND(申込書!$C$54&lt;&gt;"▼プルダウンより選択してください",申込書!$C$54&lt;&gt;"",$G463&lt;&gt;"",申込書!$V$54="特定学年のみ"),"申し込みする","")</f>
        <v/>
      </c>
      <c r="CA463" s="371"/>
      <c r="CB463" s="372"/>
      <c r="CC463" s="373" t="str">
        <f>IF(AND(申込書!$C$55&lt;&gt;"▼プルダウンより選択してください",申込書!$C$55&lt;&gt;"",申込書!$K$22&lt;&gt;"YYYY/MM/DD",$G463&lt;&gt;""),申込書!$K$22,"")</f>
        <v/>
      </c>
      <c r="CD463" s="369" t="str">
        <f>IF(CC463="","",IF(INDEX('コンテンツ＆備考マスタ'!$H:$J,MATCH(学校情報!CC$3,'コンテンツ＆備考マスタ'!$H:$H,0),3)="●",IF(AND(CC463&lt;&gt;"",ISNUMBER(申込書!$AC$22)=TRUE,申込書!$C$55&lt;&gt;"▼プルダウンより選択してください",申込書!$C$55&lt;&gt;""),申込書!$AC$22,""),"-"))</f>
        <v/>
      </c>
      <c r="CE463" s="369"/>
      <c r="CF463" s="369"/>
      <c r="CG463" s="370" t="str">
        <f>IF(AND(申込書!$C$55&lt;&gt;"▼プルダウンより選択してください",申込書!$C$55&lt;&gt;"",$G463&lt;&gt;"",申込書!$V$55="特定学年のみ"),"申し込みする","")</f>
        <v/>
      </c>
      <c r="CH463" s="371"/>
      <c r="CI463" s="372"/>
      <c r="CJ463" s="373" t="str">
        <f>IF(AND(申込書!$C$56&lt;&gt;"▼プルダウンより選択してください",申込書!$C$56&lt;&gt;"",申込書!$K$22&lt;&gt;"YYYY/MM/DD",$G463&lt;&gt;""),申込書!$K$22,"")</f>
        <v/>
      </c>
      <c r="CK463" s="369" t="str">
        <f>IF(CJ463="","",IF(INDEX('コンテンツ＆備考マスタ'!$H:$J,MATCH(学校情報!CJ$3,'コンテンツ＆備考マスタ'!$H:$H,0),3)="●",IF(AND(CJ463&lt;&gt;"",ISNUMBER(申込書!$AC$22)=TRUE,申込書!$C$56&lt;&gt;"▼プルダウンより選択してください",申込書!$C$56&lt;&gt;""),申込書!$AC$22,""),"-"))</f>
        <v/>
      </c>
      <c r="CL463" s="369"/>
      <c r="CM463" s="369"/>
      <c r="CN463" s="370" t="str">
        <f>IF(AND(申込書!$C$56&lt;&gt;"▼プルダウンより選択してください",申込書!$C$56&lt;&gt;"",$G463&lt;&gt;"",申込書!$V$56="特定学年のみ"),"申し込みする","")</f>
        <v/>
      </c>
      <c r="CO463" s="371"/>
      <c r="CP463" s="372"/>
      <c r="CQ463" s="373" t="str">
        <f>IF(AND(申込書!$C$57&lt;&gt;"▼プルダウンより選択してください",申込書!$C$57&lt;&gt;"",申込書!$K$22&lt;&gt;"YYYY/MM/DD",$G463&lt;&gt;""),申込書!$K$22,"")</f>
        <v/>
      </c>
      <c r="CR463" s="369" t="str">
        <f>IF(CQ463="","",IF(INDEX('コンテンツ＆備考マスタ'!$H:$J,MATCH(学校情報!CQ$3,'コンテンツ＆備考マスタ'!$H:$H,0),3)="●",IF(AND(CQ463&lt;&gt;"",ISNUMBER(申込書!$AC$22)=TRUE,申込書!$C$57&lt;&gt;"▼プルダウンより選択してください",申込書!$C$57&lt;&gt;""),申込書!$AC$22,""),"-"))</f>
        <v/>
      </c>
      <c r="CS463" s="369"/>
      <c r="CT463" s="369"/>
      <c r="CU463" s="369" t="str">
        <f>IF(AND(申込書!$C$57&lt;&gt;"▼プルダウンより選択してください",申込書!$C$57&lt;&gt;"",$G463&lt;&gt;"",申込書!$V$57="特定学年のみ"),"申し込みする","")</f>
        <v/>
      </c>
      <c r="CV463" s="371"/>
      <c r="CW463" s="372"/>
      <c r="CX463" s="373" t="str">
        <f>IF(AND(申込書!$C$58&lt;&gt;"▼プルダウンより選択してください",申込書!$C$58&lt;&gt;"",申込書!$K$22&lt;&gt;"YYYY/MM/DD",$G463&lt;&gt;""),申込書!$K$22,"")</f>
        <v/>
      </c>
      <c r="CY463" s="369" t="str">
        <f>IF(CX463="","",IF(INDEX('コンテンツ＆備考マスタ'!$H:$J,MATCH(学校情報!CX$3,'コンテンツ＆備考マスタ'!$H:$H,0),3)="●",IF(AND(CX463&lt;&gt;"",ISNUMBER(申込書!$AC$22)=TRUE,申込書!$C$58&lt;&gt;"▼プルダウンより選択してください",申込書!$C$58&lt;&gt;""),申込書!$AC$22,""),"-"))</f>
        <v/>
      </c>
      <c r="CZ463" s="369"/>
      <c r="DA463" s="369"/>
      <c r="DB463" s="369" t="str">
        <f>IF(AND(申込書!$C$58&lt;&gt;"▼プルダウンより選択してください",申込書!$C$58&lt;&gt;"",$G463&lt;&gt;"",申込書!$V$58="特定学年のみ"),"申し込みする","")</f>
        <v/>
      </c>
      <c r="DC463" s="371"/>
      <c r="DD463" s="372"/>
      <c r="DE463" s="373" t="str">
        <f>IF(AND(申込書!$C$59&lt;&gt;"▼プルダウンより選択してください",申込書!$C$59&lt;&gt;"",申込書!$K$22&lt;&gt;"YYYY/MM/DD",$G463&lt;&gt;""),申込書!$K$22,"")</f>
        <v/>
      </c>
      <c r="DF463" s="369" t="str">
        <f>IF(DE463="","",IF(INDEX('コンテンツ＆備考マスタ'!$H:$J,MATCH(学校情報!DE$3,'コンテンツ＆備考マスタ'!$H:$H,0),3)="●",IF(AND(DE463&lt;&gt;"",ISNUMBER(申込書!$AC$22)=TRUE,申込書!$C$59&lt;&gt;"▼プルダウンより選択してください",申込書!$C$59&lt;&gt;""),申込書!$AC$22,""),"-"))</f>
        <v/>
      </c>
      <c r="DG463" s="369"/>
      <c r="DH463" s="369"/>
      <c r="DI463" s="369" t="str">
        <f>IF(AND(申込書!$C$59&lt;&gt;"▼プルダウンより選択してください",申込書!$C$59&lt;&gt;"",$G463&lt;&gt;"",申込書!$V$59="特定学年のみ"),"申し込みする","")</f>
        <v/>
      </c>
      <c r="DJ463" s="371"/>
      <c r="DK463" s="372"/>
      <c r="DL463" s="373" t="str">
        <f>IF(AND(申込書!$C$60&lt;&gt;"▼プルダウンより選択してください",申込書!$C$60&lt;&gt;"",申込書!$K$22&lt;&gt;"YYYY/MM/DD",$G463&lt;&gt;""),申込書!$K$22,"")</f>
        <v/>
      </c>
      <c r="DM463" s="369" t="str">
        <f>IF(DL463="","",IF(INDEX('コンテンツ＆備考マスタ'!$H:$J,MATCH(学校情報!DL$3,'コンテンツ＆備考マスタ'!$H:$H,0),3)="●",IF(AND(DL463&lt;&gt;"",ISNUMBER(申込書!$AC$22)=TRUE,申込書!$C$60&lt;&gt;"▼プルダウンより選択してください",申込書!$C$60&lt;&gt;""),申込書!$AC$22,""),"-"))</f>
        <v/>
      </c>
      <c r="DN463" s="369"/>
      <c r="DO463" s="369"/>
      <c r="DP463" s="369" t="str">
        <f>IF(AND(申込書!$C$60&lt;&gt;"▼プルダウンより選択してください",申込書!$C$60&lt;&gt;"",$G463&lt;&gt;"",申込書!$V$60="特定学年のみ"),"申し込みする","")</f>
        <v/>
      </c>
      <c r="DQ463" s="371"/>
      <c r="DR463" s="372"/>
      <c r="DS463" s="373" t="str">
        <f>IF(AND(申込書!$C$61&lt;&gt;"▼プルダウンより選択してください",申込書!$C$61&lt;&gt;"",申込書!$K$22&lt;&gt;"YYYY/MM/DD",$G463&lt;&gt;""),申込書!$K$22,"")</f>
        <v/>
      </c>
      <c r="DT463" s="369" t="str">
        <f>IF(DS463="","",IF(INDEX('コンテンツ＆備考マスタ'!$H:$J,MATCH(学校情報!DS$3,'コンテンツ＆備考マスタ'!$H:$H,0),3)="●",IF(AND(DS463&lt;&gt;"",ISNUMBER(申込書!$AC$22)=TRUE,申込書!$C$61&lt;&gt;"▼プルダウンより選択してください",申込書!$C$61&lt;&gt;""),申込書!$AC$22,""),"-"))</f>
        <v/>
      </c>
      <c r="DU463" s="369"/>
      <c r="DV463" s="369"/>
      <c r="DW463" s="369" t="str">
        <f>IF(AND(申込書!$C$61&lt;&gt;"▼プルダウンより選択してください",申込書!$C$61&lt;&gt;"",$G463&lt;&gt;"",申込書!$V$61="特定学年のみ"),"申し込みする","")</f>
        <v/>
      </c>
      <c r="DX463" s="371"/>
      <c r="DY463" s="372"/>
      <c r="DZ463" s="373" t="str">
        <f>IF(AND(申込書!$C$62&lt;&gt;"▼プルダウンより選択してください",申込書!$C$62&lt;&gt;"",申込書!$K$22&lt;&gt;"YYYY/MM/DD",$G463&lt;&gt;""),申込書!$K$22,"")</f>
        <v/>
      </c>
      <c r="EA463" s="369" t="str">
        <f>IF(DZ463="","",IF(INDEX('コンテンツ＆備考マスタ'!$H:$J,MATCH(学校情報!DZ$3,'コンテンツ＆備考マスタ'!$H:$H,0),3)="●",IF(AND(DZ463&lt;&gt;"",ISNUMBER(申込書!$AC$22)=TRUE,申込書!$C$62&lt;&gt;"▼プルダウンより選択してください",申込書!$C$62&lt;&gt;""),申込書!$AC$22,""),"-"))</f>
        <v/>
      </c>
      <c r="EB463" s="369"/>
      <c r="EC463" s="369"/>
      <c r="ED463" s="370" t="str">
        <f>IF(AND(申込書!$C$62&lt;&gt;"▼プルダウンより選択してください",申込書!$C$62&lt;&gt;"",$G463&lt;&gt;"",申込書!$V$62="特定学年のみ"),"申し込みする","")</f>
        <v/>
      </c>
      <c r="EE463" s="371"/>
      <c r="EF463" s="372"/>
      <c r="EG463" s="373" t="str">
        <f>IF(AND(申込書!$C$63&lt;&gt;"▼プルダウンより選択してください",申込書!$C$63&lt;&gt;"",申込書!$K$22&lt;&gt;"YYYY/MM/DD",$G463&lt;&gt;""),申込書!$K$22,"")</f>
        <v/>
      </c>
      <c r="EH463" s="369" t="str">
        <f>IF(EG463="","",IF(INDEX('コンテンツ＆備考マスタ'!$H:$J,MATCH(学校情報!EG$3,'コンテンツ＆備考マスタ'!$H:$H,0),3)="●",IF(AND(EG463&lt;&gt;"",ISNUMBER(申込書!$AC$22)=TRUE,申込書!$C$63&lt;&gt;"▼プルダウンより選択してください",申込書!$C$63&lt;&gt;""),申込書!$AC$22,""),"-"))</f>
        <v/>
      </c>
      <c r="EI463" s="369"/>
      <c r="EJ463" s="369"/>
      <c r="EK463" s="370" t="str">
        <f>IF(AND(申込書!$C$63&lt;&gt;"▼プルダウンより選択してください",申込書!$C$63&lt;&gt;"",$G463&lt;&gt;"",申込書!$V$63="特定学年のみ"),"申し込みする","")</f>
        <v/>
      </c>
      <c r="EL463" s="371"/>
      <c r="EM463" s="372"/>
      <c r="EN463" s="373" t="str">
        <f>IF(AND(申込書!$C$64&lt;&gt;"▼プルダウンより選択してください",申込書!$C$64&lt;&gt;"",申込書!$K$22&lt;&gt;"YYYY/MM/DD",$G463&lt;&gt;""),申込書!$K$22,"")</f>
        <v/>
      </c>
      <c r="EO463" s="369" t="str">
        <f>IF(EN463="","",IF(INDEX('コンテンツ＆備考マスタ'!$H:$J,MATCH(学校情報!EN$3,'コンテンツ＆備考マスタ'!$H:$H,0),3)="●",IF(AND(EN463&lt;&gt;"",ISNUMBER(申込書!$AC$22)=TRUE,申込書!$C$64&lt;&gt;"▼プルダウンより選択してください",申込書!$C$64&lt;&gt;""),申込書!$AC$22,""),"-"))</f>
        <v/>
      </c>
      <c r="EP463" s="369"/>
      <c r="EQ463" s="369"/>
      <c r="ER463" s="370" t="str">
        <f>IF(AND(申込書!$C$64&lt;&gt;"▼プルダウンより選択してください",申込書!$C$64&lt;&gt;"",$G463&lt;&gt;"",申込書!$V$64="特定学年のみ"),"申し込みする","")</f>
        <v/>
      </c>
      <c r="ES463" s="371"/>
      <c r="ET463" s="372"/>
      <c r="EU463" s="373" t="str">
        <f>IF(AND(申込書!$C$65&lt;&gt;"▼プルダウンより選択してください",申込書!$C$65&lt;&gt;"",申込書!$K$22&lt;&gt;"YYYY/MM/DD",$G463&lt;&gt;""),申込書!$K$22,"")</f>
        <v/>
      </c>
      <c r="EV463" s="369" t="str">
        <f>IF(EU463="","",IF(INDEX('コンテンツ＆備考マスタ'!$H:$J,MATCH(学校情報!EU$3,'コンテンツ＆備考マスタ'!$H:$H,0),3)="●",IF(AND(EU463&lt;&gt;"",ISNUMBER(申込書!$AC$22)=TRUE,申込書!$C$65&lt;&gt;"▼プルダウンより選択してください",申込書!$C$65&lt;&gt;""),申込書!$AC$22,""),"-"))</f>
        <v/>
      </c>
      <c r="EW463" s="369"/>
      <c r="EX463" s="369"/>
      <c r="EY463" s="370" t="str">
        <f>IF(AND(申込書!$C$65&lt;&gt;"▼プルダウンより選択してください",申込書!$C$65&lt;&gt;"",$G463&lt;&gt;"",申込書!$V$65="特定学年のみ"),"申し込みする","")</f>
        <v/>
      </c>
      <c r="EZ463" s="371"/>
      <c r="FA463" s="372"/>
      <c r="FB463" s="373" t="str">
        <f>IF(AND(申込書!$C$66&lt;&gt;"▼プルダウンより選択してください",申込書!$C$66&lt;&gt;"",申込書!$K$22&lt;&gt;"YYYY/MM/DD",$G463&lt;&gt;""),申込書!$K$22,"")</f>
        <v/>
      </c>
      <c r="FC463" s="369" t="str">
        <f>IF(FB463="","",IF(INDEX('コンテンツ＆備考マスタ'!$H:$J,MATCH(学校情報!FB$3,'コンテンツ＆備考マスタ'!$H:$H,0),3)="●",IF(AND(FB463&lt;&gt;"",ISNUMBER(申込書!$AC$22)=TRUE,申込書!$C$66&lt;&gt;"▼プルダウンより選択してください",申込書!$C$66&lt;&gt;""),申込書!$AC$22,""),"-"))</f>
        <v/>
      </c>
      <c r="FD463" s="369"/>
      <c r="FE463" s="369"/>
      <c r="FF463" s="370" t="str">
        <f>IF(AND(申込書!$C$66&lt;&gt;"▼プルダウンより選択してください",申込書!$C$66&lt;&gt;"",$G463&lt;&gt;"",申込書!$V$66="特定学年のみ"),"申し込みする","")</f>
        <v/>
      </c>
      <c r="FG463" s="371"/>
      <c r="FH463" s="372"/>
      <c r="FI463" s="373" t="str">
        <f>IF(AND(申込書!$C$67&lt;&gt;"▼プルダウンより選択してください",申込書!$C$67&lt;&gt;"",申込書!$K$22&lt;&gt;"YYYY/MM/DD",$G463&lt;&gt;""),申込書!$K$22,"")</f>
        <v/>
      </c>
      <c r="FJ463" s="369" t="str">
        <f>IF(FI463="","",IF(INDEX('コンテンツ＆備考マスタ'!$H:$J,MATCH(学校情報!FI$3,'コンテンツ＆備考マスタ'!$H:$H,0),3)="●",IF(AND(FI463&lt;&gt;"",ISNUMBER(申込書!$AC$22)=TRUE,申込書!$C$67&lt;&gt;"▼プルダウンより選択してください",申込書!$C$67&lt;&gt;""),申込書!$AC$22,""),"-"))</f>
        <v/>
      </c>
      <c r="FK463" s="369"/>
      <c r="FL463" s="369"/>
      <c r="FM463" s="370" t="str">
        <f>IF(AND(申込書!$C$67&lt;&gt;"▼プルダウンより選択してください",申込書!$C$67&lt;&gt;"",$G463&lt;&gt;"",申込書!$V$67="特定学年のみ"),"申し込みする","")</f>
        <v/>
      </c>
      <c r="FN463" s="371"/>
      <c r="FO463" s="372"/>
      <c r="FP463" s="373" t="str">
        <f>IF(AND(申込書!$C$68&lt;&gt;"▼プルダウンより選択してください",申込書!$C$68&lt;&gt;"",申込書!$K$22&lt;&gt;"YYYY/MM/DD",$G463&lt;&gt;""),申込書!$K$22,"")</f>
        <v/>
      </c>
      <c r="FQ463" s="369" t="str">
        <f>IF(FP463="","",IF(INDEX('コンテンツ＆備考マスタ'!$H:$J,MATCH(学校情報!FP$3,'コンテンツ＆備考マスタ'!$H:$H,0),3)="●",IF(AND(FP463&lt;&gt;"",ISNUMBER(申込書!$AC$22)=TRUE,申込書!$C$68&lt;&gt;"▼プルダウンより選択してください",申込書!$C$68&lt;&gt;""),申込書!$AC$22,""),"-"))</f>
        <v/>
      </c>
      <c r="FR463" s="369"/>
      <c r="FS463" s="369"/>
      <c r="FT463" s="370" t="str">
        <f>IF(AND(申込書!$C$68&lt;&gt;"▼プルダウンより選択してください",申込書!$C$68&lt;&gt;"",$G463&lt;&gt;"",申込書!$V$68="特定学年のみ"),"申し込みする","")</f>
        <v/>
      </c>
      <c r="FU463" s="371"/>
      <c r="FV463" s="372"/>
      <c r="FW463" s="373" t="str">
        <f>IF(AND(申込書!$C$69&lt;&gt;"▼プルダウンより選択してください",申込書!$C$69&lt;&gt;"",申込書!$K$22&lt;&gt;"YYYY/MM/DD",$G463&lt;&gt;""),申込書!$K$22,"")</f>
        <v/>
      </c>
      <c r="FX463" s="369" t="str">
        <f>IF(FW463="","",IF(INDEX('コンテンツ＆備考マスタ'!$H:$J,MATCH(学校情報!FW$3,'コンテンツ＆備考マスタ'!$H:$H,0),3)="●",IF(AND(FW463&lt;&gt;"",ISNUMBER(申込書!$AC$22)=TRUE,申込書!$C$69&lt;&gt;"▼プルダウンより選択してください",申込書!$C$69&lt;&gt;""),申込書!$AC$22,""),"-"))</f>
        <v/>
      </c>
      <c r="FY463" s="369"/>
      <c r="FZ463" s="369"/>
      <c r="GA463" s="370" t="str">
        <f>IF(AND(申込書!$C$69&lt;&gt;"▼プルダウンより選択してください",申込書!$C$69&lt;&gt;"",$G463&lt;&gt;"",申込書!$V$69="特定学年のみ"),"申し込みする","")</f>
        <v/>
      </c>
      <c r="GB463" s="371"/>
      <c r="GC463" s="372"/>
      <c r="GD463" s="373" t="str">
        <f>IF(AND(申込書!$C$70&lt;&gt;"▼プルダウンより選択してください",申込書!$C$70&lt;&gt;"",申込書!$K$22&lt;&gt;"YYYY/MM/DD",$G463&lt;&gt;""),申込書!$K$22,"")</f>
        <v/>
      </c>
      <c r="GE463" s="369" t="str">
        <f>IF(GD463="","",IF(INDEX('コンテンツ＆備考マスタ'!$H:$J,MATCH(学校情報!GD$3,'コンテンツ＆備考マスタ'!$H:$H,0),3)="●",IF(AND(GD463&lt;&gt;"",ISNUMBER(申込書!$AC$22)=TRUE,申込書!$C$70&lt;&gt;"▼プルダウンより選択してください",申込書!$C$70&lt;&gt;""),申込書!$AC$22,""),"-"))</f>
        <v/>
      </c>
      <c r="GF463" s="369"/>
      <c r="GG463" s="369"/>
      <c r="GH463" s="370" t="str">
        <f>IF(AND(申込書!$C$70&lt;&gt;"▼プルダウンより選択してください",申込書!$C$70&lt;&gt;"",$G463&lt;&gt;"",申込書!$V$70="特定学年のみ"),"申し込みする","")</f>
        <v/>
      </c>
      <c r="GI463" s="371"/>
      <c r="GJ463" s="372"/>
      <c r="GK463" s="373" t="str">
        <f>IF(AND(申込書!$C$71&lt;&gt;"▼プルダウンより選択してください",申込書!$C$71&lt;&gt;"",申込書!$K$22&lt;&gt;"YYYY/MM/DD",$G463&lt;&gt;""),申込書!$K$22,"")</f>
        <v/>
      </c>
      <c r="GL463" s="369" t="str">
        <f>IF(GK463="","",IF(INDEX('コンテンツ＆備考マスタ'!$H:$J,MATCH(学校情報!GK$3,'コンテンツ＆備考マスタ'!$H:$H,0),3)="●",IF(AND(GK463&lt;&gt;"",ISNUMBER(申込書!$AC$22)=TRUE,申込書!$C$71&lt;&gt;"▼プルダウンより選択してください",申込書!$C$71&lt;&gt;""),申込書!$AC$22,""),"-"))</f>
        <v/>
      </c>
      <c r="GM463" s="369"/>
      <c r="GN463" s="369"/>
      <c r="GO463" s="370" t="str">
        <f>IF(AND(申込書!$C$71&lt;&gt;"▼プルダウンより選択してください",申込書!$C$71&lt;&gt;"",$G463&lt;&gt;"",申込書!$V$71="特定学年のみ"),"申し込みする","")</f>
        <v/>
      </c>
      <c r="GP463" s="371"/>
      <c r="GQ463" s="372"/>
      <c r="GR463" s="373" t="str">
        <f>IF(AND(申込書!$C$72&lt;&gt;"▼プルダウンより選択してください",申込書!$C$72&lt;&gt;"",申込書!$K$22&lt;&gt;"YYYY/MM/DD",$G463&lt;&gt;""),申込書!$K$22,"")</f>
        <v/>
      </c>
      <c r="GS463" s="369" t="str">
        <f>IF(GR463="","",IF(INDEX('コンテンツ＆備考マスタ'!$H:$J,MATCH(学校情報!GR$3,'コンテンツ＆備考マスタ'!$H:$H,0),3)="●",IF(AND(GR463&lt;&gt;"",ISNUMBER(申込書!$AC$22)=TRUE,申込書!$C$72&lt;&gt;"▼プルダウンより選択してください",申込書!$C$72&lt;&gt;""),申込書!$AC$22,""),"-"))</f>
        <v/>
      </c>
      <c r="GT463" s="369"/>
      <c r="GU463" s="369"/>
      <c r="GV463" s="370" t="str">
        <f>IF(AND(申込書!$C$72&lt;&gt;"▼プルダウンより選択してください",申込書!$C$72&lt;&gt;"",$G463&lt;&gt;"",申込書!$V$72="特定学年のみ"),"申し込みする","")</f>
        <v/>
      </c>
      <c r="GW463" s="371"/>
      <c r="GX463" s="372"/>
      <c r="GY463" s="373" t="str">
        <f>IF(AND(申込書!$C$73&lt;&gt;"▼プルダウンより選択してください",申込書!$C$73&lt;&gt;"",申込書!$K$22&lt;&gt;"YYYY/MM/DD",$G463&lt;&gt;""),申込書!$K$22,"")</f>
        <v/>
      </c>
      <c r="GZ463" s="369" t="str">
        <f>IF(GY463="","",IF(INDEX('コンテンツ＆備考マスタ'!$H:$J,MATCH(学校情報!GY$3,'コンテンツ＆備考マスタ'!$H:$H,0),3)="●",IF(AND(GY463&lt;&gt;"",ISNUMBER(申込書!$AC$22)=TRUE,申込書!$C$73&lt;&gt;"▼プルダウンより選択してください",申込書!$C$73&lt;&gt;""),申込書!$AC$22,""),"-"))</f>
        <v/>
      </c>
      <c r="HA463" s="369"/>
      <c r="HB463" s="369"/>
      <c r="HC463" s="370" t="str">
        <f>IF(AND(申込書!$C$73&lt;&gt;"▼プルダウンより選択してください",申込書!$C$73&lt;&gt;"",$G463&lt;&gt;"",申込書!$V$73="特定学年のみ"),"申し込みする","")</f>
        <v/>
      </c>
      <c r="HD463" s="371"/>
      <c r="HE463" s="372"/>
      <c r="HF463" s="373" t="str">
        <f>IF(AND(申込書!$C$74&lt;&gt;"▼プルダウンより選択してください",申込書!$C$74&lt;&gt;"",申込書!$K$22&lt;&gt;"YYYY/MM/DD",$G463&lt;&gt;""),申込書!$K$22,"")</f>
        <v/>
      </c>
      <c r="HG463" s="369" t="str">
        <f>IF(HF463="","",IF(INDEX('コンテンツ＆備考マスタ'!$H:$J,MATCH(学校情報!HF$3,'コンテンツ＆備考マスタ'!$H:$H,0),3)="●",IF(AND(HF463&lt;&gt;"",ISNUMBER(申込書!$AC$22)=TRUE,申込書!$C$74&lt;&gt;"▼プルダウンより選択してください",申込書!$C$74&lt;&gt;""),申込書!$AC$22,""),"-"))</f>
        <v/>
      </c>
      <c r="HH463" s="369"/>
      <c r="HI463" s="369"/>
      <c r="HJ463" s="370" t="str">
        <f>IF(AND(申込書!$C$74&lt;&gt;"▼プルダウンより選択してください",申込書!$C$74&lt;&gt;"",$G463&lt;&gt;"",申込書!$V$74="特定学年のみ"),"申し込みする","")</f>
        <v/>
      </c>
      <c r="HK463" s="371"/>
      <c r="HL463" s="372"/>
      <c r="HM463" s="373" t="str">
        <f>IF(AND(申込書!$C$75&lt;&gt;"▼プルダウンより選択してください",申込書!$C$75&lt;&gt;"",申込書!$K$22&lt;&gt;"YYYY/MM/DD",$G463&lt;&gt;""),申込書!$K$22,"")</f>
        <v/>
      </c>
      <c r="HN463" s="369" t="str">
        <f>IF(HM463="","",IF(INDEX('コンテンツ＆備考マスタ'!$H:$J,MATCH(学校情報!HM$3,'コンテンツ＆備考マスタ'!$H:$H,0),3)="●",IF(AND(HM463&lt;&gt;"",ISNUMBER(申込書!$AC$22)=TRUE,申込書!$C$75&lt;&gt;"▼プルダウンより選択してください",申込書!$C$75&lt;&gt;""),申込書!$AC$22,""),"-"))</f>
        <v/>
      </c>
      <c r="HO463" s="369"/>
      <c r="HP463" s="369"/>
      <c r="HQ463" s="370" t="str">
        <f>IF(AND(申込書!$C$75&lt;&gt;"▼プルダウンより選択してください",申込書!$C$75&lt;&gt;"",$G463&lt;&gt;"",申込書!$V$75="特定学年のみ"),"申し込みする","")</f>
        <v/>
      </c>
      <c r="HR463" s="371"/>
      <c r="HS463" s="371"/>
      <c r="HT463" s="374" t="str">
        <f>IF(AND(申込書!$C$76&lt;&gt;"▼プルダウンより選択してください",申込書!$C$76&lt;&gt;"",申込書!$K$22&lt;&gt;"YYYY/MM/DD",$G463&lt;&gt;""),申込書!$K$22,"")</f>
        <v/>
      </c>
      <c r="HU463" s="369" t="str">
        <f>IF(HT463="","",IF(INDEX('コンテンツ＆備考マスタ'!$H:$J,MATCH(学校情報!HT$3,'コンテンツ＆備考マスタ'!$H:$H,0),3)="●",IF(AND(HT463&lt;&gt;"",ISNUMBER(申込書!$AC$22)=TRUE,申込書!$C$76&lt;&gt;"▼プルダウンより選択してください",申込書!$C$76&lt;&gt;""),申込書!$AC$22,""),"-"))</f>
        <v/>
      </c>
      <c r="HV463" s="369"/>
      <c r="HW463" s="369"/>
      <c r="HX463" s="370" t="str">
        <f>IF(AND(申込書!$C$76&lt;&gt;"▼プルダウンより選択してください",申込書!$C$76&lt;&gt;"",$G463&lt;&gt;"",申込書!$V$76="特定学年のみ"),"申し込みする","")</f>
        <v/>
      </c>
      <c r="HY463" s="371"/>
      <c r="HZ463" s="372"/>
      <c r="IA463" s="69"/>
    </row>
    <row r="464" spans="2:235" ht="26.85" hidden="1" customHeight="1" outlineLevel="1">
      <c r="B464" s="365">
        <f t="shared" si="21"/>
        <v>459</v>
      </c>
      <c r="C464" s="55"/>
      <c r="D464" s="56"/>
      <c r="E464" s="154"/>
      <c r="F464" s="57"/>
      <c r="G464" s="58"/>
      <c r="H464" s="59"/>
      <c r="I464" s="60"/>
      <c r="J464" s="61"/>
      <c r="K464" s="366" t="str">
        <f t="shared" si="22"/>
        <v/>
      </c>
      <c r="L464" s="62"/>
      <c r="M464" s="322"/>
      <c r="N464" s="63"/>
      <c r="O464" s="64"/>
      <c r="P464" s="367" t="str">
        <f t="shared" si="23"/>
        <v/>
      </c>
      <c r="Q464" s="65"/>
      <c r="R464" s="66"/>
      <c r="S464" s="67"/>
      <c r="T464" s="68"/>
      <c r="U464" s="68"/>
      <c r="V464" s="68"/>
      <c r="W464" s="66"/>
      <c r="X464" s="281"/>
      <c r="Y464" s="368" t="str">
        <f>IF(AND(申込書!$C$47&lt;&gt;"▼プルダウンより選択してください",申込書!$C$47&lt;&gt;"",申込書!$K$22&lt;&gt;"YYYY/MM/DD",$G464&lt;&gt;""),申込書!$K$22,"")</f>
        <v/>
      </c>
      <c r="Z464" s="369" t="str">
        <f>IF(Y464="","",IF(INDEX('コンテンツ＆備考マスタ'!$H:$J,MATCH(学校情報!Y$3,'コンテンツ＆備考マスタ'!$H:$H,0),3)="●",IF(AND(Y464&lt;&gt;"",ISNUMBER(申込書!$AC$22)=TRUE,申込書!$C$47&lt;&gt;"▼プルダウンより選択してください",申込書!$C$47&lt;&gt;""),申込書!$AC$22,""),"-"))</f>
        <v/>
      </c>
      <c r="AA464" s="369"/>
      <c r="AB464" s="369"/>
      <c r="AC464" s="370" t="str">
        <f>IF(AND(申込書!$C$47&lt;&gt;"▼プルダウンより選択してください",申込書!$C$47&lt;&gt;"",$G464&lt;&gt;"",申込書!$V$47="特定学年のみ"),"申し込みする","")</f>
        <v/>
      </c>
      <c r="AD464" s="371"/>
      <c r="AE464" s="372"/>
      <c r="AF464" s="373" t="str">
        <f>IF(AND(申込書!$C$48&lt;&gt;"▼プルダウンより選択してください",申込書!$C$48&lt;&gt;"",申込書!$K$22&lt;&gt;"YYYY/MM/DD",$G464&lt;&gt;""),申込書!$K$22,"")</f>
        <v/>
      </c>
      <c r="AG464" s="369" t="str">
        <f>IF(AF464="","",IF(INDEX('コンテンツ＆備考マスタ'!$H:$J,MATCH(学校情報!AF$3,'コンテンツ＆備考マスタ'!$H:$H,0),3)="●",IF(AND(AF464&lt;&gt;"",ISNUMBER(申込書!$AC$22)=TRUE,申込書!$C$48&lt;&gt;"▼プルダウンより選択してください",申込書!$C$48&lt;&gt;""),申込書!$AC$22,""),"-"))</f>
        <v/>
      </c>
      <c r="AH464" s="369"/>
      <c r="AI464" s="369"/>
      <c r="AJ464" s="370" t="str">
        <f>IF(AND(申込書!$C$48&lt;&gt;"▼プルダウンより選択してください",申込書!$C$48&lt;&gt;"",$G464&lt;&gt;"",申込書!$V$48="特定学年のみ"),"申し込みする","")</f>
        <v/>
      </c>
      <c r="AK464" s="371"/>
      <c r="AL464" s="372"/>
      <c r="AM464" s="373" t="str">
        <f>IF(AND(申込書!$C$49&lt;&gt;"▼プルダウンより選択してください",申込書!$C$49&lt;&gt;"",申込書!$K$22&lt;&gt;"YYYY/MM/DD",$G464&lt;&gt;""),申込書!$K$22,"")</f>
        <v/>
      </c>
      <c r="AN464" s="369" t="str">
        <f>IF(AM464="","",IF(INDEX('コンテンツ＆備考マスタ'!$H:$J,MATCH(学校情報!AM$3,'コンテンツ＆備考マスタ'!$H:$H,0),3)="●",IF(AND(AM464&lt;&gt;"",ISNUMBER(申込書!$AC$22)=TRUE,申込書!$C$49&lt;&gt;"▼プルダウンより選択してください",申込書!$C$49&lt;&gt;""),申込書!$AC$22,""),"-"))</f>
        <v/>
      </c>
      <c r="AO464" s="369"/>
      <c r="AP464" s="369"/>
      <c r="AQ464" s="370" t="str">
        <f>IF(AND(申込書!$C$49&lt;&gt;"▼プルダウンより選択してください",申込書!$C$49&lt;&gt;"",$G464&lt;&gt;"",申込書!$V$49="特定学年のみ"),"申し込みする","")</f>
        <v/>
      </c>
      <c r="AR464" s="371"/>
      <c r="AS464" s="372"/>
      <c r="AT464" s="373" t="str">
        <f>IF(AND(申込書!$C$50&lt;&gt;"▼プルダウンより選択してください",申込書!$C$50&lt;&gt;"",申込書!$K$22&lt;&gt;"YYYY/MM/DD",$G464&lt;&gt;""),申込書!$K$22,"")</f>
        <v/>
      </c>
      <c r="AU464" s="369" t="str">
        <f>IF(AT464="","",IF(INDEX('コンテンツ＆備考マスタ'!$H:$J,MATCH(学校情報!AT$3,'コンテンツ＆備考マスタ'!$H:$H,0),3)="●",IF(AND(AT464&lt;&gt;"",ISNUMBER(申込書!$AC$22)=TRUE,申込書!$C$50&lt;&gt;"▼プルダウンより選択してください",申込書!$C$50&lt;&gt;""),申込書!$AC$22,""),"-"))</f>
        <v/>
      </c>
      <c r="AV464" s="369"/>
      <c r="AW464" s="369"/>
      <c r="AX464" s="370" t="str">
        <f>IF(AND(申込書!$C$50&lt;&gt;"▼プルダウンより選択してください",申込書!$C$50&lt;&gt;"",$G464&lt;&gt;"",申込書!$V$50="特定学年のみ"),"申し込みする","")</f>
        <v/>
      </c>
      <c r="AY464" s="371"/>
      <c r="AZ464" s="372"/>
      <c r="BA464" s="373" t="str">
        <f>IF(AND(申込書!$C$51&lt;&gt;"▼プルダウンより選択してください",申込書!$C$51&lt;&gt;"",申込書!$K$22&lt;&gt;"YYYY/MM/DD",$G464&lt;&gt;""),申込書!$K$22,"")</f>
        <v/>
      </c>
      <c r="BB464" s="369" t="str">
        <f>IF(BA464="","",IF(INDEX('コンテンツ＆備考マスタ'!$H:$J,MATCH(学校情報!BA$3,'コンテンツ＆備考マスタ'!$H:$H,0),3)="●",IF(AND(BA464&lt;&gt;"",ISNUMBER(申込書!$AC$22)=TRUE,申込書!$C$51&lt;&gt;"▼プルダウンより選択してください",申込書!$C$51&lt;&gt;""),申込書!$AC$22,""),"-"))</f>
        <v/>
      </c>
      <c r="BC464" s="369"/>
      <c r="BD464" s="369"/>
      <c r="BE464" s="370" t="str">
        <f>IF(AND(申込書!$C$51&lt;&gt;"▼プルダウンより選択してください",申込書!$C$51&lt;&gt;"",$G464&lt;&gt;"",申込書!$V$51="特定学年のみ"),"申し込みする","")</f>
        <v/>
      </c>
      <c r="BF464" s="371"/>
      <c r="BG464" s="372"/>
      <c r="BH464" s="373" t="str">
        <f>IF(AND(申込書!$C$52&lt;&gt;"▼プルダウンより選択してください",申込書!$C$52&lt;&gt;"",申込書!$K$22&lt;&gt;"YYYY/MM/DD",$G464&lt;&gt;""),申込書!$K$22,"")</f>
        <v/>
      </c>
      <c r="BI464" s="369" t="str">
        <f>IF(BH464="","",IF(INDEX('コンテンツ＆備考マスタ'!$H:$J,MATCH(学校情報!BH$3,'コンテンツ＆備考マスタ'!$H:$H,0),3)="●",IF(AND(BH464&lt;&gt;"",ISNUMBER(申込書!$AC$22)=TRUE,申込書!$C$52&lt;&gt;"▼プルダウンより選択してください",申込書!$C$52&lt;&gt;""),申込書!$AC$22,""),"-"))</f>
        <v/>
      </c>
      <c r="BJ464" s="369"/>
      <c r="BK464" s="369"/>
      <c r="BL464" s="370" t="str">
        <f>IF(AND(申込書!$C$52&lt;&gt;"▼プルダウンより選択してください",申込書!$C$52&lt;&gt;"",$G464&lt;&gt;"",申込書!$V$52="特定学年のみ"),"申し込みする","")</f>
        <v/>
      </c>
      <c r="BM464" s="371"/>
      <c r="BN464" s="372"/>
      <c r="BO464" s="373" t="str">
        <f>IF(AND(申込書!$C$53&lt;&gt;"▼プルダウンより選択してください",申込書!$C$53&lt;&gt;"",申込書!$K$22&lt;&gt;"YYYY/MM/DD",$G464&lt;&gt;""),申込書!$K$22,"")</f>
        <v/>
      </c>
      <c r="BP464" s="369" t="str">
        <f>IF(BO464="","",IF(INDEX('コンテンツ＆備考マスタ'!$H:$J,MATCH(学校情報!BO$3,'コンテンツ＆備考マスタ'!$H:$H,0),3)="●",IF(AND(BO464&lt;&gt;"",ISNUMBER(申込書!$AC$22)=TRUE,申込書!$C$53&lt;&gt;"▼プルダウンより選択してください",申込書!$C$53&lt;&gt;""),申込書!$AC$22,""),"-"))</f>
        <v/>
      </c>
      <c r="BQ464" s="369"/>
      <c r="BR464" s="369"/>
      <c r="BS464" s="370" t="str">
        <f>IF(AND(申込書!$C$53&lt;&gt;"▼プルダウンより選択してください",申込書!$C$53&lt;&gt;"",$G464&lt;&gt;"",申込書!$V$53="特定学年のみ"),"申し込みする","")</f>
        <v/>
      </c>
      <c r="BT464" s="371"/>
      <c r="BU464" s="372"/>
      <c r="BV464" s="373" t="str">
        <f>IF(AND(申込書!$C$54&lt;&gt;"▼プルダウンより選択してください",申込書!$C$54&lt;&gt;"",申込書!$K$22&lt;&gt;"YYYY/MM/DD",$G464&lt;&gt;""),申込書!$K$22,"")</f>
        <v/>
      </c>
      <c r="BW464" s="369" t="str">
        <f>IF(BV464="","",IF(INDEX('コンテンツ＆備考マスタ'!$H:$J,MATCH(学校情報!BV$3,'コンテンツ＆備考マスタ'!$H:$H,0),3)="●",IF(AND(BV464&lt;&gt;"",ISNUMBER(申込書!$AC$22)=TRUE,申込書!$C$54&lt;&gt;"▼プルダウンより選択してください",申込書!$C$54&lt;&gt;""),申込書!$AC$22,""),"-"))</f>
        <v/>
      </c>
      <c r="BX464" s="369"/>
      <c r="BY464" s="369"/>
      <c r="BZ464" s="370" t="str">
        <f>IF(AND(申込書!$C$54&lt;&gt;"▼プルダウンより選択してください",申込書!$C$54&lt;&gt;"",$G464&lt;&gt;"",申込書!$V$54="特定学年のみ"),"申し込みする","")</f>
        <v/>
      </c>
      <c r="CA464" s="371"/>
      <c r="CB464" s="372"/>
      <c r="CC464" s="373" t="str">
        <f>IF(AND(申込書!$C$55&lt;&gt;"▼プルダウンより選択してください",申込書!$C$55&lt;&gt;"",申込書!$K$22&lt;&gt;"YYYY/MM/DD",$G464&lt;&gt;""),申込書!$K$22,"")</f>
        <v/>
      </c>
      <c r="CD464" s="369" t="str">
        <f>IF(CC464="","",IF(INDEX('コンテンツ＆備考マスタ'!$H:$J,MATCH(学校情報!CC$3,'コンテンツ＆備考マスタ'!$H:$H,0),3)="●",IF(AND(CC464&lt;&gt;"",ISNUMBER(申込書!$AC$22)=TRUE,申込書!$C$55&lt;&gt;"▼プルダウンより選択してください",申込書!$C$55&lt;&gt;""),申込書!$AC$22,""),"-"))</f>
        <v/>
      </c>
      <c r="CE464" s="369"/>
      <c r="CF464" s="369"/>
      <c r="CG464" s="370" t="str">
        <f>IF(AND(申込書!$C$55&lt;&gt;"▼プルダウンより選択してください",申込書!$C$55&lt;&gt;"",$G464&lt;&gt;"",申込書!$V$55="特定学年のみ"),"申し込みする","")</f>
        <v/>
      </c>
      <c r="CH464" s="371"/>
      <c r="CI464" s="372"/>
      <c r="CJ464" s="373" t="str">
        <f>IF(AND(申込書!$C$56&lt;&gt;"▼プルダウンより選択してください",申込書!$C$56&lt;&gt;"",申込書!$K$22&lt;&gt;"YYYY/MM/DD",$G464&lt;&gt;""),申込書!$K$22,"")</f>
        <v/>
      </c>
      <c r="CK464" s="369" t="str">
        <f>IF(CJ464="","",IF(INDEX('コンテンツ＆備考マスタ'!$H:$J,MATCH(学校情報!CJ$3,'コンテンツ＆備考マスタ'!$H:$H,0),3)="●",IF(AND(CJ464&lt;&gt;"",ISNUMBER(申込書!$AC$22)=TRUE,申込書!$C$56&lt;&gt;"▼プルダウンより選択してください",申込書!$C$56&lt;&gt;""),申込書!$AC$22,""),"-"))</f>
        <v/>
      </c>
      <c r="CL464" s="369"/>
      <c r="CM464" s="369"/>
      <c r="CN464" s="370" t="str">
        <f>IF(AND(申込書!$C$56&lt;&gt;"▼プルダウンより選択してください",申込書!$C$56&lt;&gt;"",$G464&lt;&gt;"",申込書!$V$56="特定学年のみ"),"申し込みする","")</f>
        <v/>
      </c>
      <c r="CO464" s="371"/>
      <c r="CP464" s="372"/>
      <c r="CQ464" s="373" t="str">
        <f>IF(AND(申込書!$C$57&lt;&gt;"▼プルダウンより選択してください",申込書!$C$57&lt;&gt;"",申込書!$K$22&lt;&gt;"YYYY/MM/DD",$G464&lt;&gt;""),申込書!$K$22,"")</f>
        <v/>
      </c>
      <c r="CR464" s="369" t="str">
        <f>IF(CQ464="","",IF(INDEX('コンテンツ＆備考マスタ'!$H:$J,MATCH(学校情報!CQ$3,'コンテンツ＆備考マスタ'!$H:$H,0),3)="●",IF(AND(CQ464&lt;&gt;"",ISNUMBER(申込書!$AC$22)=TRUE,申込書!$C$57&lt;&gt;"▼プルダウンより選択してください",申込書!$C$57&lt;&gt;""),申込書!$AC$22,""),"-"))</f>
        <v/>
      </c>
      <c r="CS464" s="369"/>
      <c r="CT464" s="369"/>
      <c r="CU464" s="369" t="str">
        <f>IF(AND(申込書!$C$57&lt;&gt;"▼プルダウンより選択してください",申込書!$C$57&lt;&gt;"",$G464&lt;&gt;"",申込書!$V$57="特定学年のみ"),"申し込みする","")</f>
        <v/>
      </c>
      <c r="CV464" s="371"/>
      <c r="CW464" s="372"/>
      <c r="CX464" s="373" t="str">
        <f>IF(AND(申込書!$C$58&lt;&gt;"▼プルダウンより選択してください",申込書!$C$58&lt;&gt;"",申込書!$K$22&lt;&gt;"YYYY/MM/DD",$G464&lt;&gt;""),申込書!$K$22,"")</f>
        <v/>
      </c>
      <c r="CY464" s="369" t="str">
        <f>IF(CX464="","",IF(INDEX('コンテンツ＆備考マスタ'!$H:$J,MATCH(学校情報!CX$3,'コンテンツ＆備考マスタ'!$H:$H,0),3)="●",IF(AND(CX464&lt;&gt;"",ISNUMBER(申込書!$AC$22)=TRUE,申込書!$C$58&lt;&gt;"▼プルダウンより選択してください",申込書!$C$58&lt;&gt;""),申込書!$AC$22,""),"-"))</f>
        <v/>
      </c>
      <c r="CZ464" s="369"/>
      <c r="DA464" s="369"/>
      <c r="DB464" s="369" t="str">
        <f>IF(AND(申込書!$C$58&lt;&gt;"▼プルダウンより選択してください",申込書!$C$58&lt;&gt;"",$G464&lt;&gt;"",申込書!$V$58="特定学年のみ"),"申し込みする","")</f>
        <v/>
      </c>
      <c r="DC464" s="371"/>
      <c r="DD464" s="372"/>
      <c r="DE464" s="373" t="str">
        <f>IF(AND(申込書!$C$59&lt;&gt;"▼プルダウンより選択してください",申込書!$C$59&lt;&gt;"",申込書!$K$22&lt;&gt;"YYYY/MM/DD",$G464&lt;&gt;""),申込書!$K$22,"")</f>
        <v/>
      </c>
      <c r="DF464" s="369" t="str">
        <f>IF(DE464="","",IF(INDEX('コンテンツ＆備考マスタ'!$H:$J,MATCH(学校情報!DE$3,'コンテンツ＆備考マスタ'!$H:$H,0),3)="●",IF(AND(DE464&lt;&gt;"",ISNUMBER(申込書!$AC$22)=TRUE,申込書!$C$59&lt;&gt;"▼プルダウンより選択してください",申込書!$C$59&lt;&gt;""),申込書!$AC$22,""),"-"))</f>
        <v/>
      </c>
      <c r="DG464" s="369"/>
      <c r="DH464" s="369"/>
      <c r="DI464" s="369" t="str">
        <f>IF(AND(申込書!$C$59&lt;&gt;"▼プルダウンより選択してください",申込書!$C$59&lt;&gt;"",$G464&lt;&gt;"",申込書!$V$59="特定学年のみ"),"申し込みする","")</f>
        <v/>
      </c>
      <c r="DJ464" s="371"/>
      <c r="DK464" s="372"/>
      <c r="DL464" s="373" t="str">
        <f>IF(AND(申込書!$C$60&lt;&gt;"▼プルダウンより選択してください",申込書!$C$60&lt;&gt;"",申込書!$K$22&lt;&gt;"YYYY/MM/DD",$G464&lt;&gt;""),申込書!$K$22,"")</f>
        <v/>
      </c>
      <c r="DM464" s="369" t="str">
        <f>IF(DL464="","",IF(INDEX('コンテンツ＆備考マスタ'!$H:$J,MATCH(学校情報!DL$3,'コンテンツ＆備考マスタ'!$H:$H,0),3)="●",IF(AND(DL464&lt;&gt;"",ISNUMBER(申込書!$AC$22)=TRUE,申込書!$C$60&lt;&gt;"▼プルダウンより選択してください",申込書!$C$60&lt;&gt;""),申込書!$AC$22,""),"-"))</f>
        <v/>
      </c>
      <c r="DN464" s="369"/>
      <c r="DO464" s="369"/>
      <c r="DP464" s="369" t="str">
        <f>IF(AND(申込書!$C$60&lt;&gt;"▼プルダウンより選択してください",申込書!$C$60&lt;&gt;"",$G464&lt;&gt;"",申込書!$V$60="特定学年のみ"),"申し込みする","")</f>
        <v/>
      </c>
      <c r="DQ464" s="371"/>
      <c r="DR464" s="372"/>
      <c r="DS464" s="373" t="str">
        <f>IF(AND(申込書!$C$61&lt;&gt;"▼プルダウンより選択してください",申込書!$C$61&lt;&gt;"",申込書!$K$22&lt;&gt;"YYYY/MM/DD",$G464&lt;&gt;""),申込書!$K$22,"")</f>
        <v/>
      </c>
      <c r="DT464" s="369" t="str">
        <f>IF(DS464="","",IF(INDEX('コンテンツ＆備考マスタ'!$H:$J,MATCH(学校情報!DS$3,'コンテンツ＆備考マスタ'!$H:$H,0),3)="●",IF(AND(DS464&lt;&gt;"",ISNUMBER(申込書!$AC$22)=TRUE,申込書!$C$61&lt;&gt;"▼プルダウンより選択してください",申込書!$C$61&lt;&gt;""),申込書!$AC$22,""),"-"))</f>
        <v/>
      </c>
      <c r="DU464" s="369"/>
      <c r="DV464" s="369"/>
      <c r="DW464" s="369" t="str">
        <f>IF(AND(申込書!$C$61&lt;&gt;"▼プルダウンより選択してください",申込書!$C$61&lt;&gt;"",$G464&lt;&gt;"",申込書!$V$61="特定学年のみ"),"申し込みする","")</f>
        <v/>
      </c>
      <c r="DX464" s="371"/>
      <c r="DY464" s="372"/>
      <c r="DZ464" s="373" t="str">
        <f>IF(AND(申込書!$C$62&lt;&gt;"▼プルダウンより選択してください",申込書!$C$62&lt;&gt;"",申込書!$K$22&lt;&gt;"YYYY/MM/DD",$G464&lt;&gt;""),申込書!$K$22,"")</f>
        <v/>
      </c>
      <c r="EA464" s="369" t="str">
        <f>IF(DZ464="","",IF(INDEX('コンテンツ＆備考マスタ'!$H:$J,MATCH(学校情報!DZ$3,'コンテンツ＆備考マスタ'!$H:$H,0),3)="●",IF(AND(DZ464&lt;&gt;"",ISNUMBER(申込書!$AC$22)=TRUE,申込書!$C$62&lt;&gt;"▼プルダウンより選択してください",申込書!$C$62&lt;&gt;""),申込書!$AC$22,""),"-"))</f>
        <v/>
      </c>
      <c r="EB464" s="369"/>
      <c r="EC464" s="369"/>
      <c r="ED464" s="370" t="str">
        <f>IF(AND(申込書!$C$62&lt;&gt;"▼プルダウンより選択してください",申込書!$C$62&lt;&gt;"",$G464&lt;&gt;"",申込書!$V$62="特定学年のみ"),"申し込みする","")</f>
        <v/>
      </c>
      <c r="EE464" s="371"/>
      <c r="EF464" s="372"/>
      <c r="EG464" s="373" t="str">
        <f>IF(AND(申込書!$C$63&lt;&gt;"▼プルダウンより選択してください",申込書!$C$63&lt;&gt;"",申込書!$K$22&lt;&gt;"YYYY/MM/DD",$G464&lt;&gt;""),申込書!$K$22,"")</f>
        <v/>
      </c>
      <c r="EH464" s="369" t="str">
        <f>IF(EG464="","",IF(INDEX('コンテンツ＆備考マスタ'!$H:$J,MATCH(学校情報!EG$3,'コンテンツ＆備考マスタ'!$H:$H,0),3)="●",IF(AND(EG464&lt;&gt;"",ISNUMBER(申込書!$AC$22)=TRUE,申込書!$C$63&lt;&gt;"▼プルダウンより選択してください",申込書!$C$63&lt;&gt;""),申込書!$AC$22,""),"-"))</f>
        <v/>
      </c>
      <c r="EI464" s="369"/>
      <c r="EJ464" s="369"/>
      <c r="EK464" s="370" t="str">
        <f>IF(AND(申込書!$C$63&lt;&gt;"▼プルダウンより選択してください",申込書!$C$63&lt;&gt;"",$G464&lt;&gt;"",申込書!$V$63="特定学年のみ"),"申し込みする","")</f>
        <v/>
      </c>
      <c r="EL464" s="371"/>
      <c r="EM464" s="372"/>
      <c r="EN464" s="373" t="str">
        <f>IF(AND(申込書!$C$64&lt;&gt;"▼プルダウンより選択してください",申込書!$C$64&lt;&gt;"",申込書!$K$22&lt;&gt;"YYYY/MM/DD",$G464&lt;&gt;""),申込書!$K$22,"")</f>
        <v/>
      </c>
      <c r="EO464" s="369" t="str">
        <f>IF(EN464="","",IF(INDEX('コンテンツ＆備考マスタ'!$H:$J,MATCH(学校情報!EN$3,'コンテンツ＆備考マスタ'!$H:$H,0),3)="●",IF(AND(EN464&lt;&gt;"",ISNUMBER(申込書!$AC$22)=TRUE,申込書!$C$64&lt;&gt;"▼プルダウンより選択してください",申込書!$C$64&lt;&gt;""),申込書!$AC$22,""),"-"))</f>
        <v/>
      </c>
      <c r="EP464" s="369"/>
      <c r="EQ464" s="369"/>
      <c r="ER464" s="370" t="str">
        <f>IF(AND(申込書!$C$64&lt;&gt;"▼プルダウンより選択してください",申込書!$C$64&lt;&gt;"",$G464&lt;&gt;"",申込書!$V$64="特定学年のみ"),"申し込みする","")</f>
        <v/>
      </c>
      <c r="ES464" s="371"/>
      <c r="ET464" s="372"/>
      <c r="EU464" s="373" t="str">
        <f>IF(AND(申込書!$C$65&lt;&gt;"▼プルダウンより選択してください",申込書!$C$65&lt;&gt;"",申込書!$K$22&lt;&gt;"YYYY/MM/DD",$G464&lt;&gt;""),申込書!$K$22,"")</f>
        <v/>
      </c>
      <c r="EV464" s="369" t="str">
        <f>IF(EU464="","",IF(INDEX('コンテンツ＆備考マスタ'!$H:$J,MATCH(学校情報!EU$3,'コンテンツ＆備考マスタ'!$H:$H,0),3)="●",IF(AND(EU464&lt;&gt;"",ISNUMBER(申込書!$AC$22)=TRUE,申込書!$C$65&lt;&gt;"▼プルダウンより選択してください",申込書!$C$65&lt;&gt;""),申込書!$AC$22,""),"-"))</f>
        <v/>
      </c>
      <c r="EW464" s="369"/>
      <c r="EX464" s="369"/>
      <c r="EY464" s="370" t="str">
        <f>IF(AND(申込書!$C$65&lt;&gt;"▼プルダウンより選択してください",申込書!$C$65&lt;&gt;"",$G464&lt;&gt;"",申込書!$V$65="特定学年のみ"),"申し込みする","")</f>
        <v/>
      </c>
      <c r="EZ464" s="371"/>
      <c r="FA464" s="372"/>
      <c r="FB464" s="373" t="str">
        <f>IF(AND(申込書!$C$66&lt;&gt;"▼プルダウンより選択してください",申込書!$C$66&lt;&gt;"",申込書!$K$22&lt;&gt;"YYYY/MM/DD",$G464&lt;&gt;""),申込書!$K$22,"")</f>
        <v/>
      </c>
      <c r="FC464" s="369" t="str">
        <f>IF(FB464="","",IF(INDEX('コンテンツ＆備考マスタ'!$H:$J,MATCH(学校情報!FB$3,'コンテンツ＆備考マスタ'!$H:$H,0),3)="●",IF(AND(FB464&lt;&gt;"",ISNUMBER(申込書!$AC$22)=TRUE,申込書!$C$66&lt;&gt;"▼プルダウンより選択してください",申込書!$C$66&lt;&gt;""),申込書!$AC$22,""),"-"))</f>
        <v/>
      </c>
      <c r="FD464" s="369"/>
      <c r="FE464" s="369"/>
      <c r="FF464" s="370" t="str">
        <f>IF(AND(申込書!$C$66&lt;&gt;"▼プルダウンより選択してください",申込書!$C$66&lt;&gt;"",$G464&lt;&gt;"",申込書!$V$66="特定学年のみ"),"申し込みする","")</f>
        <v/>
      </c>
      <c r="FG464" s="371"/>
      <c r="FH464" s="372"/>
      <c r="FI464" s="373" t="str">
        <f>IF(AND(申込書!$C$67&lt;&gt;"▼プルダウンより選択してください",申込書!$C$67&lt;&gt;"",申込書!$K$22&lt;&gt;"YYYY/MM/DD",$G464&lt;&gt;""),申込書!$K$22,"")</f>
        <v/>
      </c>
      <c r="FJ464" s="369" t="str">
        <f>IF(FI464="","",IF(INDEX('コンテンツ＆備考マスタ'!$H:$J,MATCH(学校情報!FI$3,'コンテンツ＆備考マスタ'!$H:$H,0),3)="●",IF(AND(FI464&lt;&gt;"",ISNUMBER(申込書!$AC$22)=TRUE,申込書!$C$67&lt;&gt;"▼プルダウンより選択してください",申込書!$C$67&lt;&gt;""),申込書!$AC$22,""),"-"))</f>
        <v/>
      </c>
      <c r="FK464" s="369"/>
      <c r="FL464" s="369"/>
      <c r="FM464" s="370" t="str">
        <f>IF(AND(申込書!$C$67&lt;&gt;"▼プルダウンより選択してください",申込書!$C$67&lt;&gt;"",$G464&lt;&gt;"",申込書!$V$67="特定学年のみ"),"申し込みする","")</f>
        <v/>
      </c>
      <c r="FN464" s="371"/>
      <c r="FO464" s="372"/>
      <c r="FP464" s="373" t="str">
        <f>IF(AND(申込書!$C$68&lt;&gt;"▼プルダウンより選択してください",申込書!$C$68&lt;&gt;"",申込書!$K$22&lt;&gt;"YYYY/MM/DD",$G464&lt;&gt;""),申込書!$K$22,"")</f>
        <v/>
      </c>
      <c r="FQ464" s="369" t="str">
        <f>IF(FP464="","",IF(INDEX('コンテンツ＆備考マスタ'!$H:$J,MATCH(学校情報!FP$3,'コンテンツ＆備考マスタ'!$H:$H,0),3)="●",IF(AND(FP464&lt;&gt;"",ISNUMBER(申込書!$AC$22)=TRUE,申込書!$C$68&lt;&gt;"▼プルダウンより選択してください",申込書!$C$68&lt;&gt;""),申込書!$AC$22,""),"-"))</f>
        <v/>
      </c>
      <c r="FR464" s="369"/>
      <c r="FS464" s="369"/>
      <c r="FT464" s="370" t="str">
        <f>IF(AND(申込書!$C$68&lt;&gt;"▼プルダウンより選択してください",申込書!$C$68&lt;&gt;"",$G464&lt;&gt;"",申込書!$V$68="特定学年のみ"),"申し込みする","")</f>
        <v/>
      </c>
      <c r="FU464" s="371"/>
      <c r="FV464" s="372"/>
      <c r="FW464" s="373" t="str">
        <f>IF(AND(申込書!$C$69&lt;&gt;"▼プルダウンより選択してください",申込書!$C$69&lt;&gt;"",申込書!$K$22&lt;&gt;"YYYY/MM/DD",$G464&lt;&gt;""),申込書!$K$22,"")</f>
        <v/>
      </c>
      <c r="FX464" s="369" t="str">
        <f>IF(FW464="","",IF(INDEX('コンテンツ＆備考マスタ'!$H:$J,MATCH(学校情報!FW$3,'コンテンツ＆備考マスタ'!$H:$H,0),3)="●",IF(AND(FW464&lt;&gt;"",ISNUMBER(申込書!$AC$22)=TRUE,申込書!$C$69&lt;&gt;"▼プルダウンより選択してください",申込書!$C$69&lt;&gt;""),申込書!$AC$22,""),"-"))</f>
        <v/>
      </c>
      <c r="FY464" s="369"/>
      <c r="FZ464" s="369"/>
      <c r="GA464" s="370" t="str">
        <f>IF(AND(申込書!$C$69&lt;&gt;"▼プルダウンより選択してください",申込書!$C$69&lt;&gt;"",$G464&lt;&gt;"",申込書!$V$69="特定学年のみ"),"申し込みする","")</f>
        <v/>
      </c>
      <c r="GB464" s="371"/>
      <c r="GC464" s="372"/>
      <c r="GD464" s="373" t="str">
        <f>IF(AND(申込書!$C$70&lt;&gt;"▼プルダウンより選択してください",申込書!$C$70&lt;&gt;"",申込書!$K$22&lt;&gt;"YYYY/MM/DD",$G464&lt;&gt;""),申込書!$K$22,"")</f>
        <v/>
      </c>
      <c r="GE464" s="369" t="str">
        <f>IF(GD464="","",IF(INDEX('コンテンツ＆備考マスタ'!$H:$J,MATCH(学校情報!GD$3,'コンテンツ＆備考マスタ'!$H:$H,0),3)="●",IF(AND(GD464&lt;&gt;"",ISNUMBER(申込書!$AC$22)=TRUE,申込書!$C$70&lt;&gt;"▼プルダウンより選択してください",申込書!$C$70&lt;&gt;""),申込書!$AC$22,""),"-"))</f>
        <v/>
      </c>
      <c r="GF464" s="369"/>
      <c r="GG464" s="369"/>
      <c r="GH464" s="370" t="str">
        <f>IF(AND(申込書!$C$70&lt;&gt;"▼プルダウンより選択してください",申込書!$C$70&lt;&gt;"",$G464&lt;&gt;"",申込書!$V$70="特定学年のみ"),"申し込みする","")</f>
        <v/>
      </c>
      <c r="GI464" s="371"/>
      <c r="GJ464" s="372"/>
      <c r="GK464" s="373" t="str">
        <f>IF(AND(申込書!$C$71&lt;&gt;"▼プルダウンより選択してください",申込書!$C$71&lt;&gt;"",申込書!$K$22&lt;&gt;"YYYY/MM/DD",$G464&lt;&gt;""),申込書!$K$22,"")</f>
        <v/>
      </c>
      <c r="GL464" s="369" t="str">
        <f>IF(GK464="","",IF(INDEX('コンテンツ＆備考マスタ'!$H:$J,MATCH(学校情報!GK$3,'コンテンツ＆備考マスタ'!$H:$H,0),3)="●",IF(AND(GK464&lt;&gt;"",ISNUMBER(申込書!$AC$22)=TRUE,申込書!$C$71&lt;&gt;"▼プルダウンより選択してください",申込書!$C$71&lt;&gt;""),申込書!$AC$22,""),"-"))</f>
        <v/>
      </c>
      <c r="GM464" s="369"/>
      <c r="GN464" s="369"/>
      <c r="GO464" s="370" t="str">
        <f>IF(AND(申込書!$C$71&lt;&gt;"▼プルダウンより選択してください",申込書!$C$71&lt;&gt;"",$G464&lt;&gt;"",申込書!$V$71="特定学年のみ"),"申し込みする","")</f>
        <v/>
      </c>
      <c r="GP464" s="371"/>
      <c r="GQ464" s="372"/>
      <c r="GR464" s="373" t="str">
        <f>IF(AND(申込書!$C$72&lt;&gt;"▼プルダウンより選択してください",申込書!$C$72&lt;&gt;"",申込書!$K$22&lt;&gt;"YYYY/MM/DD",$G464&lt;&gt;""),申込書!$K$22,"")</f>
        <v/>
      </c>
      <c r="GS464" s="369" t="str">
        <f>IF(GR464="","",IF(INDEX('コンテンツ＆備考マスタ'!$H:$J,MATCH(学校情報!GR$3,'コンテンツ＆備考マスタ'!$H:$H,0),3)="●",IF(AND(GR464&lt;&gt;"",ISNUMBER(申込書!$AC$22)=TRUE,申込書!$C$72&lt;&gt;"▼プルダウンより選択してください",申込書!$C$72&lt;&gt;""),申込書!$AC$22,""),"-"))</f>
        <v/>
      </c>
      <c r="GT464" s="369"/>
      <c r="GU464" s="369"/>
      <c r="GV464" s="370" t="str">
        <f>IF(AND(申込書!$C$72&lt;&gt;"▼プルダウンより選択してください",申込書!$C$72&lt;&gt;"",$G464&lt;&gt;"",申込書!$V$72="特定学年のみ"),"申し込みする","")</f>
        <v/>
      </c>
      <c r="GW464" s="371"/>
      <c r="GX464" s="372"/>
      <c r="GY464" s="373" t="str">
        <f>IF(AND(申込書!$C$73&lt;&gt;"▼プルダウンより選択してください",申込書!$C$73&lt;&gt;"",申込書!$K$22&lt;&gt;"YYYY/MM/DD",$G464&lt;&gt;""),申込書!$K$22,"")</f>
        <v/>
      </c>
      <c r="GZ464" s="369" t="str">
        <f>IF(GY464="","",IF(INDEX('コンテンツ＆備考マスタ'!$H:$J,MATCH(学校情報!GY$3,'コンテンツ＆備考マスタ'!$H:$H,0),3)="●",IF(AND(GY464&lt;&gt;"",ISNUMBER(申込書!$AC$22)=TRUE,申込書!$C$73&lt;&gt;"▼プルダウンより選択してください",申込書!$C$73&lt;&gt;""),申込書!$AC$22,""),"-"))</f>
        <v/>
      </c>
      <c r="HA464" s="369"/>
      <c r="HB464" s="369"/>
      <c r="HC464" s="370" t="str">
        <f>IF(AND(申込書!$C$73&lt;&gt;"▼プルダウンより選択してください",申込書!$C$73&lt;&gt;"",$G464&lt;&gt;"",申込書!$V$73="特定学年のみ"),"申し込みする","")</f>
        <v/>
      </c>
      <c r="HD464" s="371"/>
      <c r="HE464" s="372"/>
      <c r="HF464" s="373" t="str">
        <f>IF(AND(申込書!$C$74&lt;&gt;"▼プルダウンより選択してください",申込書!$C$74&lt;&gt;"",申込書!$K$22&lt;&gt;"YYYY/MM/DD",$G464&lt;&gt;""),申込書!$K$22,"")</f>
        <v/>
      </c>
      <c r="HG464" s="369" t="str">
        <f>IF(HF464="","",IF(INDEX('コンテンツ＆備考マスタ'!$H:$J,MATCH(学校情報!HF$3,'コンテンツ＆備考マスタ'!$H:$H,0),3)="●",IF(AND(HF464&lt;&gt;"",ISNUMBER(申込書!$AC$22)=TRUE,申込書!$C$74&lt;&gt;"▼プルダウンより選択してください",申込書!$C$74&lt;&gt;""),申込書!$AC$22,""),"-"))</f>
        <v/>
      </c>
      <c r="HH464" s="369"/>
      <c r="HI464" s="369"/>
      <c r="HJ464" s="370" t="str">
        <f>IF(AND(申込書!$C$74&lt;&gt;"▼プルダウンより選択してください",申込書!$C$74&lt;&gt;"",$G464&lt;&gt;"",申込書!$V$74="特定学年のみ"),"申し込みする","")</f>
        <v/>
      </c>
      <c r="HK464" s="371"/>
      <c r="HL464" s="372"/>
      <c r="HM464" s="373" t="str">
        <f>IF(AND(申込書!$C$75&lt;&gt;"▼プルダウンより選択してください",申込書!$C$75&lt;&gt;"",申込書!$K$22&lt;&gt;"YYYY/MM/DD",$G464&lt;&gt;""),申込書!$K$22,"")</f>
        <v/>
      </c>
      <c r="HN464" s="369" t="str">
        <f>IF(HM464="","",IF(INDEX('コンテンツ＆備考マスタ'!$H:$J,MATCH(学校情報!HM$3,'コンテンツ＆備考マスタ'!$H:$H,0),3)="●",IF(AND(HM464&lt;&gt;"",ISNUMBER(申込書!$AC$22)=TRUE,申込書!$C$75&lt;&gt;"▼プルダウンより選択してください",申込書!$C$75&lt;&gt;""),申込書!$AC$22,""),"-"))</f>
        <v/>
      </c>
      <c r="HO464" s="369"/>
      <c r="HP464" s="369"/>
      <c r="HQ464" s="370" t="str">
        <f>IF(AND(申込書!$C$75&lt;&gt;"▼プルダウンより選択してください",申込書!$C$75&lt;&gt;"",$G464&lt;&gt;"",申込書!$V$75="特定学年のみ"),"申し込みする","")</f>
        <v/>
      </c>
      <c r="HR464" s="371"/>
      <c r="HS464" s="371"/>
      <c r="HT464" s="374" t="str">
        <f>IF(AND(申込書!$C$76&lt;&gt;"▼プルダウンより選択してください",申込書!$C$76&lt;&gt;"",申込書!$K$22&lt;&gt;"YYYY/MM/DD",$G464&lt;&gt;""),申込書!$K$22,"")</f>
        <v/>
      </c>
      <c r="HU464" s="369" t="str">
        <f>IF(HT464="","",IF(INDEX('コンテンツ＆備考マスタ'!$H:$J,MATCH(学校情報!HT$3,'コンテンツ＆備考マスタ'!$H:$H,0),3)="●",IF(AND(HT464&lt;&gt;"",ISNUMBER(申込書!$AC$22)=TRUE,申込書!$C$76&lt;&gt;"▼プルダウンより選択してください",申込書!$C$76&lt;&gt;""),申込書!$AC$22,""),"-"))</f>
        <v/>
      </c>
      <c r="HV464" s="369"/>
      <c r="HW464" s="369"/>
      <c r="HX464" s="370" t="str">
        <f>IF(AND(申込書!$C$76&lt;&gt;"▼プルダウンより選択してください",申込書!$C$76&lt;&gt;"",$G464&lt;&gt;"",申込書!$V$76="特定学年のみ"),"申し込みする","")</f>
        <v/>
      </c>
      <c r="HY464" s="371"/>
      <c r="HZ464" s="372"/>
      <c r="IA464" s="69"/>
    </row>
    <row r="465" spans="2:235" ht="26.85" hidden="1" customHeight="1" outlineLevel="1">
      <c r="B465" s="365">
        <f t="shared" si="21"/>
        <v>460</v>
      </c>
      <c r="C465" s="55"/>
      <c r="D465" s="56"/>
      <c r="E465" s="154"/>
      <c r="F465" s="57"/>
      <c r="G465" s="58"/>
      <c r="H465" s="59"/>
      <c r="I465" s="60"/>
      <c r="J465" s="61"/>
      <c r="K465" s="366" t="str">
        <f t="shared" si="22"/>
        <v/>
      </c>
      <c r="L465" s="62"/>
      <c r="M465" s="322"/>
      <c r="N465" s="63"/>
      <c r="O465" s="64"/>
      <c r="P465" s="367" t="str">
        <f t="shared" si="23"/>
        <v/>
      </c>
      <c r="Q465" s="65"/>
      <c r="R465" s="66"/>
      <c r="S465" s="67"/>
      <c r="T465" s="68"/>
      <c r="U465" s="68"/>
      <c r="V465" s="68"/>
      <c r="W465" s="66"/>
      <c r="X465" s="281"/>
      <c r="Y465" s="368" t="str">
        <f>IF(AND(申込書!$C$47&lt;&gt;"▼プルダウンより選択してください",申込書!$C$47&lt;&gt;"",申込書!$K$22&lt;&gt;"YYYY/MM/DD",$G465&lt;&gt;""),申込書!$K$22,"")</f>
        <v/>
      </c>
      <c r="Z465" s="369" t="str">
        <f>IF(Y465="","",IF(INDEX('コンテンツ＆備考マスタ'!$H:$J,MATCH(学校情報!Y$3,'コンテンツ＆備考マスタ'!$H:$H,0),3)="●",IF(AND(Y465&lt;&gt;"",ISNUMBER(申込書!$AC$22)=TRUE,申込書!$C$47&lt;&gt;"▼プルダウンより選択してください",申込書!$C$47&lt;&gt;""),申込書!$AC$22,""),"-"))</f>
        <v/>
      </c>
      <c r="AA465" s="369"/>
      <c r="AB465" s="369"/>
      <c r="AC465" s="370" t="str">
        <f>IF(AND(申込書!$C$47&lt;&gt;"▼プルダウンより選択してください",申込書!$C$47&lt;&gt;"",$G465&lt;&gt;"",申込書!$V$47="特定学年のみ"),"申し込みする","")</f>
        <v/>
      </c>
      <c r="AD465" s="371"/>
      <c r="AE465" s="372"/>
      <c r="AF465" s="373" t="str">
        <f>IF(AND(申込書!$C$48&lt;&gt;"▼プルダウンより選択してください",申込書!$C$48&lt;&gt;"",申込書!$K$22&lt;&gt;"YYYY/MM/DD",$G465&lt;&gt;""),申込書!$K$22,"")</f>
        <v/>
      </c>
      <c r="AG465" s="369" t="str">
        <f>IF(AF465="","",IF(INDEX('コンテンツ＆備考マスタ'!$H:$J,MATCH(学校情報!AF$3,'コンテンツ＆備考マスタ'!$H:$H,0),3)="●",IF(AND(AF465&lt;&gt;"",ISNUMBER(申込書!$AC$22)=TRUE,申込書!$C$48&lt;&gt;"▼プルダウンより選択してください",申込書!$C$48&lt;&gt;""),申込書!$AC$22,""),"-"))</f>
        <v/>
      </c>
      <c r="AH465" s="369"/>
      <c r="AI465" s="369"/>
      <c r="AJ465" s="370" t="str">
        <f>IF(AND(申込書!$C$48&lt;&gt;"▼プルダウンより選択してください",申込書!$C$48&lt;&gt;"",$G465&lt;&gt;"",申込書!$V$48="特定学年のみ"),"申し込みする","")</f>
        <v/>
      </c>
      <c r="AK465" s="371"/>
      <c r="AL465" s="372"/>
      <c r="AM465" s="373" t="str">
        <f>IF(AND(申込書!$C$49&lt;&gt;"▼プルダウンより選択してください",申込書!$C$49&lt;&gt;"",申込書!$K$22&lt;&gt;"YYYY/MM/DD",$G465&lt;&gt;""),申込書!$K$22,"")</f>
        <v/>
      </c>
      <c r="AN465" s="369" t="str">
        <f>IF(AM465="","",IF(INDEX('コンテンツ＆備考マスタ'!$H:$J,MATCH(学校情報!AM$3,'コンテンツ＆備考マスタ'!$H:$H,0),3)="●",IF(AND(AM465&lt;&gt;"",ISNUMBER(申込書!$AC$22)=TRUE,申込書!$C$49&lt;&gt;"▼プルダウンより選択してください",申込書!$C$49&lt;&gt;""),申込書!$AC$22,""),"-"))</f>
        <v/>
      </c>
      <c r="AO465" s="369"/>
      <c r="AP465" s="369"/>
      <c r="AQ465" s="370" t="str">
        <f>IF(AND(申込書!$C$49&lt;&gt;"▼プルダウンより選択してください",申込書!$C$49&lt;&gt;"",$G465&lt;&gt;"",申込書!$V$49="特定学年のみ"),"申し込みする","")</f>
        <v/>
      </c>
      <c r="AR465" s="371"/>
      <c r="AS465" s="372"/>
      <c r="AT465" s="373" t="str">
        <f>IF(AND(申込書!$C$50&lt;&gt;"▼プルダウンより選択してください",申込書!$C$50&lt;&gt;"",申込書!$K$22&lt;&gt;"YYYY/MM/DD",$G465&lt;&gt;""),申込書!$K$22,"")</f>
        <v/>
      </c>
      <c r="AU465" s="369" t="str">
        <f>IF(AT465="","",IF(INDEX('コンテンツ＆備考マスタ'!$H:$J,MATCH(学校情報!AT$3,'コンテンツ＆備考マスタ'!$H:$H,0),3)="●",IF(AND(AT465&lt;&gt;"",ISNUMBER(申込書!$AC$22)=TRUE,申込書!$C$50&lt;&gt;"▼プルダウンより選択してください",申込書!$C$50&lt;&gt;""),申込書!$AC$22,""),"-"))</f>
        <v/>
      </c>
      <c r="AV465" s="369"/>
      <c r="AW465" s="369"/>
      <c r="AX465" s="370" t="str">
        <f>IF(AND(申込書!$C$50&lt;&gt;"▼プルダウンより選択してください",申込書!$C$50&lt;&gt;"",$G465&lt;&gt;"",申込書!$V$50="特定学年のみ"),"申し込みする","")</f>
        <v/>
      </c>
      <c r="AY465" s="371"/>
      <c r="AZ465" s="372"/>
      <c r="BA465" s="373" t="str">
        <f>IF(AND(申込書!$C$51&lt;&gt;"▼プルダウンより選択してください",申込書!$C$51&lt;&gt;"",申込書!$K$22&lt;&gt;"YYYY/MM/DD",$G465&lt;&gt;""),申込書!$K$22,"")</f>
        <v/>
      </c>
      <c r="BB465" s="369" t="str">
        <f>IF(BA465="","",IF(INDEX('コンテンツ＆備考マスタ'!$H:$J,MATCH(学校情報!BA$3,'コンテンツ＆備考マスタ'!$H:$H,0),3)="●",IF(AND(BA465&lt;&gt;"",ISNUMBER(申込書!$AC$22)=TRUE,申込書!$C$51&lt;&gt;"▼プルダウンより選択してください",申込書!$C$51&lt;&gt;""),申込書!$AC$22,""),"-"))</f>
        <v/>
      </c>
      <c r="BC465" s="369"/>
      <c r="BD465" s="369"/>
      <c r="BE465" s="370" t="str">
        <f>IF(AND(申込書!$C$51&lt;&gt;"▼プルダウンより選択してください",申込書!$C$51&lt;&gt;"",$G465&lt;&gt;"",申込書!$V$51="特定学年のみ"),"申し込みする","")</f>
        <v/>
      </c>
      <c r="BF465" s="371"/>
      <c r="BG465" s="372"/>
      <c r="BH465" s="373" t="str">
        <f>IF(AND(申込書!$C$52&lt;&gt;"▼プルダウンより選択してください",申込書!$C$52&lt;&gt;"",申込書!$K$22&lt;&gt;"YYYY/MM/DD",$G465&lt;&gt;""),申込書!$K$22,"")</f>
        <v/>
      </c>
      <c r="BI465" s="369" t="str">
        <f>IF(BH465="","",IF(INDEX('コンテンツ＆備考マスタ'!$H:$J,MATCH(学校情報!BH$3,'コンテンツ＆備考マスタ'!$H:$H,0),3)="●",IF(AND(BH465&lt;&gt;"",ISNUMBER(申込書!$AC$22)=TRUE,申込書!$C$52&lt;&gt;"▼プルダウンより選択してください",申込書!$C$52&lt;&gt;""),申込書!$AC$22,""),"-"))</f>
        <v/>
      </c>
      <c r="BJ465" s="369"/>
      <c r="BK465" s="369"/>
      <c r="BL465" s="370" t="str">
        <f>IF(AND(申込書!$C$52&lt;&gt;"▼プルダウンより選択してください",申込書!$C$52&lt;&gt;"",$G465&lt;&gt;"",申込書!$V$52="特定学年のみ"),"申し込みする","")</f>
        <v/>
      </c>
      <c r="BM465" s="371"/>
      <c r="BN465" s="372"/>
      <c r="BO465" s="373" t="str">
        <f>IF(AND(申込書!$C$53&lt;&gt;"▼プルダウンより選択してください",申込書!$C$53&lt;&gt;"",申込書!$K$22&lt;&gt;"YYYY/MM/DD",$G465&lt;&gt;""),申込書!$K$22,"")</f>
        <v/>
      </c>
      <c r="BP465" s="369" t="str">
        <f>IF(BO465="","",IF(INDEX('コンテンツ＆備考マスタ'!$H:$J,MATCH(学校情報!BO$3,'コンテンツ＆備考マスタ'!$H:$H,0),3)="●",IF(AND(BO465&lt;&gt;"",ISNUMBER(申込書!$AC$22)=TRUE,申込書!$C$53&lt;&gt;"▼プルダウンより選択してください",申込書!$C$53&lt;&gt;""),申込書!$AC$22,""),"-"))</f>
        <v/>
      </c>
      <c r="BQ465" s="369"/>
      <c r="BR465" s="369"/>
      <c r="BS465" s="370" t="str">
        <f>IF(AND(申込書!$C$53&lt;&gt;"▼プルダウンより選択してください",申込書!$C$53&lt;&gt;"",$G465&lt;&gt;"",申込書!$V$53="特定学年のみ"),"申し込みする","")</f>
        <v/>
      </c>
      <c r="BT465" s="371"/>
      <c r="BU465" s="372"/>
      <c r="BV465" s="373" t="str">
        <f>IF(AND(申込書!$C$54&lt;&gt;"▼プルダウンより選択してください",申込書!$C$54&lt;&gt;"",申込書!$K$22&lt;&gt;"YYYY/MM/DD",$G465&lt;&gt;""),申込書!$K$22,"")</f>
        <v/>
      </c>
      <c r="BW465" s="369" t="str">
        <f>IF(BV465="","",IF(INDEX('コンテンツ＆備考マスタ'!$H:$J,MATCH(学校情報!BV$3,'コンテンツ＆備考マスタ'!$H:$H,0),3)="●",IF(AND(BV465&lt;&gt;"",ISNUMBER(申込書!$AC$22)=TRUE,申込書!$C$54&lt;&gt;"▼プルダウンより選択してください",申込書!$C$54&lt;&gt;""),申込書!$AC$22,""),"-"))</f>
        <v/>
      </c>
      <c r="BX465" s="369"/>
      <c r="BY465" s="369"/>
      <c r="BZ465" s="370" t="str">
        <f>IF(AND(申込書!$C$54&lt;&gt;"▼プルダウンより選択してください",申込書!$C$54&lt;&gt;"",$G465&lt;&gt;"",申込書!$V$54="特定学年のみ"),"申し込みする","")</f>
        <v/>
      </c>
      <c r="CA465" s="371"/>
      <c r="CB465" s="372"/>
      <c r="CC465" s="373" t="str">
        <f>IF(AND(申込書!$C$55&lt;&gt;"▼プルダウンより選択してください",申込書!$C$55&lt;&gt;"",申込書!$K$22&lt;&gt;"YYYY/MM/DD",$G465&lt;&gt;""),申込書!$K$22,"")</f>
        <v/>
      </c>
      <c r="CD465" s="369" t="str">
        <f>IF(CC465="","",IF(INDEX('コンテンツ＆備考マスタ'!$H:$J,MATCH(学校情報!CC$3,'コンテンツ＆備考マスタ'!$H:$H,0),3)="●",IF(AND(CC465&lt;&gt;"",ISNUMBER(申込書!$AC$22)=TRUE,申込書!$C$55&lt;&gt;"▼プルダウンより選択してください",申込書!$C$55&lt;&gt;""),申込書!$AC$22,""),"-"))</f>
        <v/>
      </c>
      <c r="CE465" s="369"/>
      <c r="CF465" s="369"/>
      <c r="CG465" s="370" t="str">
        <f>IF(AND(申込書!$C$55&lt;&gt;"▼プルダウンより選択してください",申込書!$C$55&lt;&gt;"",$G465&lt;&gt;"",申込書!$V$55="特定学年のみ"),"申し込みする","")</f>
        <v/>
      </c>
      <c r="CH465" s="371"/>
      <c r="CI465" s="372"/>
      <c r="CJ465" s="373" t="str">
        <f>IF(AND(申込書!$C$56&lt;&gt;"▼プルダウンより選択してください",申込書!$C$56&lt;&gt;"",申込書!$K$22&lt;&gt;"YYYY/MM/DD",$G465&lt;&gt;""),申込書!$K$22,"")</f>
        <v/>
      </c>
      <c r="CK465" s="369" t="str">
        <f>IF(CJ465="","",IF(INDEX('コンテンツ＆備考マスタ'!$H:$J,MATCH(学校情報!CJ$3,'コンテンツ＆備考マスタ'!$H:$H,0),3)="●",IF(AND(CJ465&lt;&gt;"",ISNUMBER(申込書!$AC$22)=TRUE,申込書!$C$56&lt;&gt;"▼プルダウンより選択してください",申込書!$C$56&lt;&gt;""),申込書!$AC$22,""),"-"))</f>
        <v/>
      </c>
      <c r="CL465" s="369"/>
      <c r="CM465" s="369"/>
      <c r="CN465" s="370" t="str">
        <f>IF(AND(申込書!$C$56&lt;&gt;"▼プルダウンより選択してください",申込書!$C$56&lt;&gt;"",$G465&lt;&gt;"",申込書!$V$56="特定学年のみ"),"申し込みする","")</f>
        <v/>
      </c>
      <c r="CO465" s="371"/>
      <c r="CP465" s="372"/>
      <c r="CQ465" s="373" t="str">
        <f>IF(AND(申込書!$C$57&lt;&gt;"▼プルダウンより選択してください",申込書!$C$57&lt;&gt;"",申込書!$K$22&lt;&gt;"YYYY/MM/DD",$G465&lt;&gt;""),申込書!$K$22,"")</f>
        <v/>
      </c>
      <c r="CR465" s="369" t="str">
        <f>IF(CQ465="","",IF(INDEX('コンテンツ＆備考マスタ'!$H:$J,MATCH(学校情報!CQ$3,'コンテンツ＆備考マスタ'!$H:$H,0),3)="●",IF(AND(CQ465&lt;&gt;"",ISNUMBER(申込書!$AC$22)=TRUE,申込書!$C$57&lt;&gt;"▼プルダウンより選択してください",申込書!$C$57&lt;&gt;""),申込書!$AC$22,""),"-"))</f>
        <v/>
      </c>
      <c r="CS465" s="369"/>
      <c r="CT465" s="369"/>
      <c r="CU465" s="369" t="str">
        <f>IF(AND(申込書!$C$57&lt;&gt;"▼プルダウンより選択してください",申込書!$C$57&lt;&gt;"",$G465&lt;&gt;"",申込書!$V$57="特定学年のみ"),"申し込みする","")</f>
        <v/>
      </c>
      <c r="CV465" s="371"/>
      <c r="CW465" s="372"/>
      <c r="CX465" s="373" t="str">
        <f>IF(AND(申込書!$C$58&lt;&gt;"▼プルダウンより選択してください",申込書!$C$58&lt;&gt;"",申込書!$K$22&lt;&gt;"YYYY/MM/DD",$G465&lt;&gt;""),申込書!$K$22,"")</f>
        <v/>
      </c>
      <c r="CY465" s="369" t="str">
        <f>IF(CX465="","",IF(INDEX('コンテンツ＆備考マスタ'!$H:$J,MATCH(学校情報!CX$3,'コンテンツ＆備考マスタ'!$H:$H,0),3)="●",IF(AND(CX465&lt;&gt;"",ISNUMBER(申込書!$AC$22)=TRUE,申込書!$C$58&lt;&gt;"▼プルダウンより選択してください",申込書!$C$58&lt;&gt;""),申込書!$AC$22,""),"-"))</f>
        <v/>
      </c>
      <c r="CZ465" s="369"/>
      <c r="DA465" s="369"/>
      <c r="DB465" s="369" t="str">
        <f>IF(AND(申込書!$C$58&lt;&gt;"▼プルダウンより選択してください",申込書!$C$58&lt;&gt;"",$G465&lt;&gt;"",申込書!$V$58="特定学年のみ"),"申し込みする","")</f>
        <v/>
      </c>
      <c r="DC465" s="371"/>
      <c r="DD465" s="372"/>
      <c r="DE465" s="373" t="str">
        <f>IF(AND(申込書!$C$59&lt;&gt;"▼プルダウンより選択してください",申込書!$C$59&lt;&gt;"",申込書!$K$22&lt;&gt;"YYYY/MM/DD",$G465&lt;&gt;""),申込書!$K$22,"")</f>
        <v/>
      </c>
      <c r="DF465" s="369" t="str">
        <f>IF(DE465="","",IF(INDEX('コンテンツ＆備考マスタ'!$H:$J,MATCH(学校情報!DE$3,'コンテンツ＆備考マスタ'!$H:$H,0),3)="●",IF(AND(DE465&lt;&gt;"",ISNUMBER(申込書!$AC$22)=TRUE,申込書!$C$59&lt;&gt;"▼プルダウンより選択してください",申込書!$C$59&lt;&gt;""),申込書!$AC$22,""),"-"))</f>
        <v/>
      </c>
      <c r="DG465" s="369"/>
      <c r="DH465" s="369"/>
      <c r="DI465" s="369" t="str">
        <f>IF(AND(申込書!$C$59&lt;&gt;"▼プルダウンより選択してください",申込書!$C$59&lt;&gt;"",$G465&lt;&gt;"",申込書!$V$59="特定学年のみ"),"申し込みする","")</f>
        <v/>
      </c>
      <c r="DJ465" s="371"/>
      <c r="DK465" s="372"/>
      <c r="DL465" s="373" t="str">
        <f>IF(AND(申込書!$C$60&lt;&gt;"▼プルダウンより選択してください",申込書!$C$60&lt;&gt;"",申込書!$K$22&lt;&gt;"YYYY/MM/DD",$G465&lt;&gt;""),申込書!$K$22,"")</f>
        <v/>
      </c>
      <c r="DM465" s="369" t="str">
        <f>IF(DL465="","",IF(INDEX('コンテンツ＆備考マスタ'!$H:$J,MATCH(学校情報!DL$3,'コンテンツ＆備考マスタ'!$H:$H,0),3)="●",IF(AND(DL465&lt;&gt;"",ISNUMBER(申込書!$AC$22)=TRUE,申込書!$C$60&lt;&gt;"▼プルダウンより選択してください",申込書!$C$60&lt;&gt;""),申込書!$AC$22,""),"-"))</f>
        <v/>
      </c>
      <c r="DN465" s="369"/>
      <c r="DO465" s="369"/>
      <c r="DP465" s="369" t="str">
        <f>IF(AND(申込書!$C$60&lt;&gt;"▼プルダウンより選択してください",申込書!$C$60&lt;&gt;"",$G465&lt;&gt;"",申込書!$V$60="特定学年のみ"),"申し込みする","")</f>
        <v/>
      </c>
      <c r="DQ465" s="371"/>
      <c r="DR465" s="372"/>
      <c r="DS465" s="373" t="str">
        <f>IF(AND(申込書!$C$61&lt;&gt;"▼プルダウンより選択してください",申込書!$C$61&lt;&gt;"",申込書!$K$22&lt;&gt;"YYYY/MM/DD",$G465&lt;&gt;""),申込書!$K$22,"")</f>
        <v/>
      </c>
      <c r="DT465" s="369" t="str">
        <f>IF(DS465="","",IF(INDEX('コンテンツ＆備考マスタ'!$H:$J,MATCH(学校情報!DS$3,'コンテンツ＆備考マスタ'!$H:$H,0),3)="●",IF(AND(DS465&lt;&gt;"",ISNUMBER(申込書!$AC$22)=TRUE,申込書!$C$61&lt;&gt;"▼プルダウンより選択してください",申込書!$C$61&lt;&gt;""),申込書!$AC$22,""),"-"))</f>
        <v/>
      </c>
      <c r="DU465" s="369"/>
      <c r="DV465" s="369"/>
      <c r="DW465" s="369" t="str">
        <f>IF(AND(申込書!$C$61&lt;&gt;"▼プルダウンより選択してください",申込書!$C$61&lt;&gt;"",$G465&lt;&gt;"",申込書!$V$61="特定学年のみ"),"申し込みする","")</f>
        <v/>
      </c>
      <c r="DX465" s="371"/>
      <c r="DY465" s="372"/>
      <c r="DZ465" s="373" t="str">
        <f>IF(AND(申込書!$C$62&lt;&gt;"▼プルダウンより選択してください",申込書!$C$62&lt;&gt;"",申込書!$K$22&lt;&gt;"YYYY/MM/DD",$G465&lt;&gt;""),申込書!$K$22,"")</f>
        <v/>
      </c>
      <c r="EA465" s="369" t="str">
        <f>IF(DZ465="","",IF(INDEX('コンテンツ＆備考マスタ'!$H:$J,MATCH(学校情報!DZ$3,'コンテンツ＆備考マスタ'!$H:$H,0),3)="●",IF(AND(DZ465&lt;&gt;"",ISNUMBER(申込書!$AC$22)=TRUE,申込書!$C$62&lt;&gt;"▼プルダウンより選択してください",申込書!$C$62&lt;&gt;""),申込書!$AC$22,""),"-"))</f>
        <v/>
      </c>
      <c r="EB465" s="369"/>
      <c r="EC465" s="369"/>
      <c r="ED465" s="370" t="str">
        <f>IF(AND(申込書!$C$62&lt;&gt;"▼プルダウンより選択してください",申込書!$C$62&lt;&gt;"",$G465&lt;&gt;"",申込書!$V$62="特定学年のみ"),"申し込みする","")</f>
        <v/>
      </c>
      <c r="EE465" s="371"/>
      <c r="EF465" s="372"/>
      <c r="EG465" s="373" t="str">
        <f>IF(AND(申込書!$C$63&lt;&gt;"▼プルダウンより選択してください",申込書!$C$63&lt;&gt;"",申込書!$K$22&lt;&gt;"YYYY/MM/DD",$G465&lt;&gt;""),申込書!$K$22,"")</f>
        <v/>
      </c>
      <c r="EH465" s="369" t="str">
        <f>IF(EG465="","",IF(INDEX('コンテンツ＆備考マスタ'!$H:$J,MATCH(学校情報!EG$3,'コンテンツ＆備考マスタ'!$H:$H,0),3)="●",IF(AND(EG465&lt;&gt;"",ISNUMBER(申込書!$AC$22)=TRUE,申込書!$C$63&lt;&gt;"▼プルダウンより選択してください",申込書!$C$63&lt;&gt;""),申込書!$AC$22,""),"-"))</f>
        <v/>
      </c>
      <c r="EI465" s="369"/>
      <c r="EJ465" s="369"/>
      <c r="EK465" s="370" t="str">
        <f>IF(AND(申込書!$C$63&lt;&gt;"▼プルダウンより選択してください",申込書!$C$63&lt;&gt;"",$G465&lt;&gt;"",申込書!$V$63="特定学年のみ"),"申し込みする","")</f>
        <v/>
      </c>
      <c r="EL465" s="371"/>
      <c r="EM465" s="372"/>
      <c r="EN465" s="373" t="str">
        <f>IF(AND(申込書!$C$64&lt;&gt;"▼プルダウンより選択してください",申込書!$C$64&lt;&gt;"",申込書!$K$22&lt;&gt;"YYYY/MM/DD",$G465&lt;&gt;""),申込書!$K$22,"")</f>
        <v/>
      </c>
      <c r="EO465" s="369" t="str">
        <f>IF(EN465="","",IF(INDEX('コンテンツ＆備考マスタ'!$H:$J,MATCH(学校情報!EN$3,'コンテンツ＆備考マスタ'!$H:$H,0),3)="●",IF(AND(EN465&lt;&gt;"",ISNUMBER(申込書!$AC$22)=TRUE,申込書!$C$64&lt;&gt;"▼プルダウンより選択してください",申込書!$C$64&lt;&gt;""),申込書!$AC$22,""),"-"))</f>
        <v/>
      </c>
      <c r="EP465" s="369"/>
      <c r="EQ465" s="369"/>
      <c r="ER465" s="370" t="str">
        <f>IF(AND(申込書!$C$64&lt;&gt;"▼プルダウンより選択してください",申込書!$C$64&lt;&gt;"",$G465&lt;&gt;"",申込書!$V$64="特定学年のみ"),"申し込みする","")</f>
        <v/>
      </c>
      <c r="ES465" s="371"/>
      <c r="ET465" s="372"/>
      <c r="EU465" s="373" t="str">
        <f>IF(AND(申込書!$C$65&lt;&gt;"▼プルダウンより選択してください",申込書!$C$65&lt;&gt;"",申込書!$K$22&lt;&gt;"YYYY/MM/DD",$G465&lt;&gt;""),申込書!$K$22,"")</f>
        <v/>
      </c>
      <c r="EV465" s="369" t="str">
        <f>IF(EU465="","",IF(INDEX('コンテンツ＆備考マスタ'!$H:$J,MATCH(学校情報!EU$3,'コンテンツ＆備考マスタ'!$H:$H,0),3)="●",IF(AND(EU465&lt;&gt;"",ISNUMBER(申込書!$AC$22)=TRUE,申込書!$C$65&lt;&gt;"▼プルダウンより選択してください",申込書!$C$65&lt;&gt;""),申込書!$AC$22,""),"-"))</f>
        <v/>
      </c>
      <c r="EW465" s="369"/>
      <c r="EX465" s="369"/>
      <c r="EY465" s="370" t="str">
        <f>IF(AND(申込書!$C$65&lt;&gt;"▼プルダウンより選択してください",申込書!$C$65&lt;&gt;"",$G465&lt;&gt;"",申込書!$V$65="特定学年のみ"),"申し込みする","")</f>
        <v/>
      </c>
      <c r="EZ465" s="371"/>
      <c r="FA465" s="372"/>
      <c r="FB465" s="373" t="str">
        <f>IF(AND(申込書!$C$66&lt;&gt;"▼プルダウンより選択してください",申込書!$C$66&lt;&gt;"",申込書!$K$22&lt;&gt;"YYYY/MM/DD",$G465&lt;&gt;""),申込書!$K$22,"")</f>
        <v/>
      </c>
      <c r="FC465" s="369" t="str">
        <f>IF(FB465="","",IF(INDEX('コンテンツ＆備考マスタ'!$H:$J,MATCH(学校情報!FB$3,'コンテンツ＆備考マスタ'!$H:$H,0),3)="●",IF(AND(FB465&lt;&gt;"",ISNUMBER(申込書!$AC$22)=TRUE,申込書!$C$66&lt;&gt;"▼プルダウンより選択してください",申込書!$C$66&lt;&gt;""),申込書!$AC$22,""),"-"))</f>
        <v/>
      </c>
      <c r="FD465" s="369"/>
      <c r="FE465" s="369"/>
      <c r="FF465" s="370" t="str">
        <f>IF(AND(申込書!$C$66&lt;&gt;"▼プルダウンより選択してください",申込書!$C$66&lt;&gt;"",$G465&lt;&gt;"",申込書!$V$66="特定学年のみ"),"申し込みする","")</f>
        <v/>
      </c>
      <c r="FG465" s="371"/>
      <c r="FH465" s="372"/>
      <c r="FI465" s="373" t="str">
        <f>IF(AND(申込書!$C$67&lt;&gt;"▼プルダウンより選択してください",申込書!$C$67&lt;&gt;"",申込書!$K$22&lt;&gt;"YYYY/MM/DD",$G465&lt;&gt;""),申込書!$K$22,"")</f>
        <v/>
      </c>
      <c r="FJ465" s="369" t="str">
        <f>IF(FI465="","",IF(INDEX('コンテンツ＆備考マスタ'!$H:$J,MATCH(学校情報!FI$3,'コンテンツ＆備考マスタ'!$H:$H,0),3)="●",IF(AND(FI465&lt;&gt;"",ISNUMBER(申込書!$AC$22)=TRUE,申込書!$C$67&lt;&gt;"▼プルダウンより選択してください",申込書!$C$67&lt;&gt;""),申込書!$AC$22,""),"-"))</f>
        <v/>
      </c>
      <c r="FK465" s="369"/>
      <c r="FL465" s="369"/>
      <c r="FM465" s="370" t="str">
        <f>IF(AND(申込書!$C$67&lt;&gt;"▼プルダウンより選択してください",申込書!$C$67&lt;&gt;"",$G465&lt;&gt;"",申込書!$V$67="特定学年のみ"),"申し込みする","")</f>
        <v/>
      </c>
      <c r="FN465" s="371"/>
      <c r="FO465" s="372"/>
      <c r="FP465" s="373" t="str">
        <f>IF(AND(申込書!$C$68&lt;&gt;"▼プルダウンより選択してください",申込書!$C$68&lt;&gt;"",申込書!$K$22&lt;&gt;"YYYY/MM/DD",$G465&lt;&gt;""),申込書!$K$22,"")</f>
        <v/>
      </c>
      <c r="FQ465" s="369" t="str">
        <f>IF(FP465="","",IF(INDEX('コンテンツ＆備考マスタ'!$H:$J,MATCH(学校情報!FP$3,'コンテンツ＆備考マスタ'!$H:$H,0),3)="●",IF(AND(FP465&lt;&gt;"",ISNUMBER(申込書!$AC$22)=TRUE,申込書!$C$68&lt;&gt;"▼プルダウンより選択してください",申込書!$C$68&lt;&gt;""),申込書!$AC$22,""),"-"))</f>
        <v/>
      </c>
      <c r="FR465" s="369"/>
      <c r="FS465" s="369"/>
      <c r="FT465" s="370" t="str">
        <f>IF(AND(申込書!$C$68&lt;&gt;"▼プルダウンより選択してください",申込書!$C$68&lt;&gt;"",$G465&lt;&gt;"",申込書!$V$68="特定学年のみ"),"申し込みする","")</f>
        <v/>
      </c>
      <c r="FU465" s="371"/>
      <c r="FV465" s="372"/>
      <c r="FW465" s="373" t="str">
        <f>IF(AND(申込書!$C$69&lt;&gt;"▼プルダウンより選択してください",申込書!$C$69&lt;&gt;"",申込書!$K$22&lt;&gt;"YYYY/MM/DD",$G465&lt;&gt;""),申込書!$K$22,"")</f>
        <v/>
      </c>
      <c r="FX465" s="369" t="str">
        <f>IF(FW465="","",IF(INDEX('コンテンツ＆備考マスタ'!$H:$J,MATCH(学校情報!FW$3,'コンテンツ＆備考マスタ'!$H:$H,0),3)="●",IF(AND(FW465&lt;&gt;"",ISNUMBER(申込書!$AC$22)=TRUE,申込書!$C$69&lt;&gt;"▼プルダウンより選択してください",申込書!$C$69&lt;&gt;""),申込書!$AC$22,""),"-"))</f>
        <v/>
      </c>
      <c r="FY465" s="369"/>
      <c r="FZ465" s="369"/>
      <c r="GA465" s="370" t="str">
        <f>IF(AND(申込書!$C$69&lt;&gt;"▼プルダウンより選択してください",申込書!$C$69&lt;&gt;"",$G465&lt;&gt;"",申込書!$V$69="特定学年のみ"),"申し込みする","")</f>
        <v/>
      </c>
      <c r="GB465" s="371"/>
      <c r="GC465" s="372"/>
      <c r="GD465" s="373" t="str">
        <f>IF(AND(申込書!$C$70&lt;&gt;"▼プルダウンより選択してください",申込書!$C$70&lt;&gt;"",申込書!$K$22&lt;&gt;"YYYY/MM/DD",$G465&lt;&gt;""),申込書!$K$22,"")</f>
        <v/>
      </c>
      <c r="GE465" s="369" t="str">
        <f>IF(GD465="","",IF(INDEX('コンテンツ＆備考マスタ'!$H:$J,MATCH(学校情報!GD$3,'コンテンツ＆備考マスタ'!$H:$H,0),3)="●",IF(AND(GD465&lt;&gt;"",ISNUMBER(申込書!$AC$22)=TRUE,申込書!$C$70&lt;&gt;"▼プルダウンより選択してください",申込書!$C$70&lt;&gt;""),申込書!$AC$22,""),"-"))</f>
        <v/>
      </c>
      <c r="GF465" s="369"/>
      <c r="GG465" s="369"/>
      <c r="GH465" s="370" t="str">
        <f>IF(AND(申込書!$C$70&lt;&gt;"▼プルダウンより選択してください",申込書!$C$70&lt;&gt;"",$G465&lt;&gt;"",申込書!$V$70="特定学年のみ"),"申し込みする","")</f>
        <v/>
      </c>
      <c r="GI465" s="371"/>
      <c r="GJ465" s="372"/>
      <c r="GK465" s="373" t="str">
        <f>IF(AND(申込書!$C$71&lt;&gt;"▼プルダウンより選択してください",申込書!$C$71&lt;&gt;"",申込書!$K$22&lt;&gt;"YYYY/MM/DD",$G465&lt;&gt;""),申込書!$K$22,"")</f>
        <v/>
      </c>
      <c r="GL465" s="369" t="str">
        <f>IF(GK465="","",IF(INDEX('コンテンツ＆備考マスタ'!$H:$J,MATCH(学校情報!GK$3,'コンテンツ＆備考マスタ'!$H:$H,0),3)="●",IF(AND(GK465&lt;&gt;"",ISNUMBER(申込書!$AC$22)=TRUE,申込書!$C$71&lt;&gt;"▼プルダウンより選択してください",申込書!$C$71&lt;&gt;""),申込書!$AC$22,""),"-"))</f>
        <v/>
      </c>
      <c r="GM465" s="369"/>
      <c r="GN465" s="369"/>
      <c r="GO465" s="370" t="str">
        <f>IF(AND(申込書!$C$71&lt;&gt;"▼プルダウンより選択してください",申込書!$C$71&lt;&gt;"",$G465&lt;&gt;"",申込書!$V$71="特定学年のみ"),"申し込みする","")</f>
        <v/>
      </c>
      <c r="GP465" s="371"/>
      <c r="GQ465" s="372"/>
      <c r="GR465" s="373" t="str">
        <f>IF(AND(申込書!$C$72&lt;&gt;"▼プルダウンより選択してください",申込書!$C$72&lt;&gt;"",申込書!$K$22&lt;&gt;"YYYY/MM/DD",$G465&lt;&gt;""),申込書!$K$22,"")</f>
        <v/>
      </c>
      <c r="GS465" s="369" t="str">
        <f>IF(GR465="","",IF(INDEX('コンテンツ＆備考マスタ'!$H:$J,MATCH(学校情報!GR$3,'コンテンツ＆備考マスタ'!$H:$H,0),3)="●",IF(AND(GR465&lt;&gt;"",ISNUMBER(申込書!$AC$22)=TRUE,申込書!$C$72&lt;&gt;"▼プルダウンより選択してください",申込書!$C$72&lt;&gt;""),申込書!$AC$22,""),"-"))</f>
        <v/>
      </c>
      <c r="GT465" s="369"/>
      <c r="GU465" s="369"/>
      <c r="GV465" s="370" t="str">
        <f>IF(AND(申込書!$C$72&lt;&gt;"▼プルダウンより選択してください",申込書!$C$72&lt;&gt;"",$G465&lt;&gt;"",申込書!$V$72="特定学年のみ"),"申し込みする","")</f>
        <v/>
      </c>
      <c r="GW465" s="371"/>
      <c r="GX465" s="372"/>
      <c r="GY465" s="373" t="str">
        <f>IF(AND(申込書!$C$73&lt;&gt;"▼プルダウンより選択してください",申込書!$C$73&lt;&gt;"",申込書!$K$22&lt;&gt;"YYYY/MM/DD",$G465&lt;&gt;""),申込書!$K$22,"")</f>
        <v/>
      </c>
      <c r="GZ465" s="369" t="str">
        <f>IF(GY465="","",IF(INDEX('コンテンツ＆備考マスタ'!$H:$J,MATCH(学校情報!GY$3,'コンテンツ＆備考マスタ'!$H:$H,0),3)="●",IF(AND(GY465&lt;&gt;"",ISNUMBER(申込書!$AC$22)=TRUE,申込書!$C$73&lt;&gt;"▼プルダウンより選択してください",申込書!$C$73&lt;&gt;""),申込書!$AC$22,""),"-"))</f>
        <v/>
      </c>
      <c r="HA465" s="369"/>
      <c r="HB465" s="369"/>
      <c r="HC465" s="370" t="str">
        <f>IF(AND(申込書!$C$73&lt;&gt;"▼プルダウンより選択してください",申込書!$C$73&lt;&gt;"",$G465&lt;&gt;"",申込書!$V$73="特定学年のみ"),"申し込みする","")</f>
        <v/>
      </c>
      <c r="HD465" s="371"/>
      <c r="HE465" s="372"/>
      <c r="HF465" s="373" t="str">
        <f>IF(AND(申込書!$C$74&lt;&gt;"▼プルダウンより選択してください",申込書!$C$74&lt;&gt;"",申込書!$K$22&lt;&gt;"YYYY/MM/DD",$G465&lt;&gt;""),申込書!$K$22,"")</f>
        <v/>
      </c>
      <c r="HG465" s="369" t="str">
        <f>IF(HF465="","",IF(INDEX('コンテンツ＆備考マスタ'!$H:$J,MATCH(学校情報!HF$3,'コンテンツ＆備考マスタ'!$H:$H,0),3)="●",IF(AND(HF465&lt;&gt;"",ISNUMBER(申込書!$AC$22)=TRUE,申込書!$C$74&lt;&gt;"▼プルダウンより選択してください",申込書!$C$74&lt;&gt;""),申込書!$AC$22,""),"-"))</f>
        <v/>
      </c>
      <c r="HH465" s="369"/>
      <c r="HI465" s="369"/>
      <c r="HJ465" s="370" t="str">
        <f>IF(AND(申込書!$C$74&lt;&gt;"▼プルダウンより選択してください",申込書!$C$74&lt;&gt;"",$G465&lt;&gt;"",申込書!$V$74="特定学年のみ"),"申し込みする","")</f>
        <v/>
      </c>
      <c r="HK465" s="371"/>
      <c r="HL465" s="372"/>
      <c r="HM465" s="373" t="str">
        <f>IF(AND(申込書!$C$75&lt;&gt;"▼プルダウンより選択してください",申込書!$C$75&lt;&gt;"",申込書!$K$22&lt;&gt;"YYYY/MM/DD",$G465&lt;&gt;""),申込書!$K$22,"")</f>
        <v/>
      </c>
      <c r="HN465" s="369" t="str">
        <f>IF(HM465="","",IF(INDEX('コンテンツ＆備考マスタ'!$H:$J,MATCH(学校情報!HM$3,'コンテンツ＆備考マスタ'!$H:$H,0),3)="●",IF(AND(HM465&lt;&gt;"",ISNUMBER(申込書!$AC$22)=TRUE,申込書!$C$75&lt;&gt;"▼プルダウンより選択してください",申込書!$C$75&lt;&gt;""),申込書!$AC$22,""),"-"))</f>
        <v/>
      </c>
      <c r="HO465" s="369"/>
      <c r="HP465" s="369"/>
      <c r="HQ465" s="370" t="str">
        <f>IF(AND(申込書!$C$75&lt;&gt;"▼プルダウンより選択してください",申込書!$C$75&lt;&gt;"",$G465&lt;&gt;"",申込書!$V$75="特定学年のみ"),"申し込みする","")</f>
        <v/>
      </c>
      <c r="HR465" s="371"/>
      <c r="HS465" s="371"/>
      <c r="HT465" s="374" t="str">
        <f>IF(AND(申込書!$C$76&lt;&gt;"▼プルダウンより選択してください",申込書!$C$76&lt;&gt;"",申込書!$K$22&lt;&gt;"YYYY/MM/DD",$G465&lt;&gt;""),申込書!$K$22,"")</f>
        <v/>
      </c>
      <c r="HU465" s="369" t="str">
        <f>IF(HT465="","",IF(INDEX('コンテンツ＆備考マスタ'!$H:$J,MATCH(学校情報!HT$3,'コンテンツ＆備考マスタ'!$H:$H,0),3)="●",IF(AND(HT465&lt;&gt;"",ISNUMBER(申込書!$AC$22)=TRUE,申込書!$C$76&lt;&gt;"▼プルダウンより選択してください",申込書!$C$76&lt;&gt;""),申込書!$AC$22,""),"-"))</f>
        <v/>
      </c>
      <c r="HV465" s="369"/>
      <c r="HW465" s="369"/>
      <c r="HX465" s="370" t="str">
        <f>IF(AND(申込書!$C$76&lt;&gt;"▼プルダウンより選択してください",申込書!$C$76&lt;&gt;"",$G465&lt;&gt;"",申込書!$V$76="特定学年のみ"),"申し込みする","")</f>
        <v/>
      </c>
      <c r="HY465" s="371"/>
      <c r="HZ465" s="372"/>
      <c r="IA465" s="69"/>
    </row>
    <row r="466" spans="2:235" ht="26.85" hidden="1" customHeight="1" outlineLevel="1">
      <c r="B466" s="365">
        <f t="shared" si="21"/>
        <v>461</v>
      </c>
      <c r="C466" s="55"/>
      <c r="D466" s="56"/>
      <c r="E466" s="154"/>
      <c r="F466" s="57"/>
      <c r="G466" s="58"/>
      <c r="H466" s="59"/>
      <c r="I466" s="60"/>
      <c r="J466" s="61"/>
      <c r="K466" s="366" t="str">
        <f t="shared" si="22"/>
        <v/>
      </c>
      <c r="L466" s="62"/>
      <c r="M466" s="322"/>
      <c r="N466" s="63"/>
      <c r="O466" s="64"/>
      <c r="P466" s="367" t="str">
        <f t="shared" si="23"/>
        <v/>
      </c>
      <c r="Q466" s="65"/>
      <c r="R466" s="66"/>
      <c r="S466" s="67"/>
      <c r="T466" s="68"/>
      <c r="U466" s="68"/>
      <c r="V466" s="68"/>
      <c r="W466" s="66"/>
      <c r="X466" s="281"/>
      <c r="Y466" s="368" t="str">
        <f>IF(AND(申込書!$C$47&lt;&gt;"▼プルダウンより選択してください",申込書!$C$47&lt;&gt;"",申込書!$K$22&lt;&gt;"YYYY/MM/DD",$G466&lt;&gt;""),申込書!$K$22,"")</f>
        <v/>
      </c>
      <c r="Z466" s="369" t="str">
        <f>IF(Y466="","",IF(INDEX('コンテンツ＆備考マスタ'!$H:$J,MATCH(学校情報!Y$3,'コンテンツ＆備考マスタ'!$H:$H,0),3)="●",IF(AND(Y466&lt;&gt;"",ISNUMBER(申込書!$AC$22)=TRUE,申込書!$C$47&lt;&gt;"▼プルダウンより選択してください",申込書!$C$47&lt;&gt;""),申込書!$AC$22,""),"-"))</f>
        <v/>
      </c>
      <c r="AA466" s="369"/>
      <c r="AB466" s="369"/>
      <c r="AC466" s="370" t="str">
        <f>IF(AND(申込書!$C$47&lt;&gt;"▼プルダウンより選択してください",申込書!$C$47&lt;&gt;"",$G466&lt;&gt;"",申込書!$V$47="特定学年のみ"),"申し込みする","")</f>
        <v/>
      </c>
      <c r="AD466" s="371"/>
      <c r="AE466" s="372"/>
      <c r="AF466" s="373" t="str">
        <f>IF(AND(申込書!$C$48&lt;&gt;"▼プルダウンより選択してください",申込書!$C$48&lt;&gt;"",申込書!$K$22&lt;&gt;"YYYY/MM/DD",$G466&lt;&gt;""),申込書!$K$22,"")</f>
        <v/>
      </c>
      <c r="AG466" s="369" t="str">
        <f>IF(AF466="","",IF(INDEX('コンテンツ＆備考マスタ'!$H:$J,MATCH(学校情報!AF$3,'コンテンツ＆備考マスタ'!$H:$H,0),3)="●",IF(AND(AF466&lt;&gt;"",ISNUMBER(申込書!$AC$22)=TRUE,申込書!$C$48&lt;&gt;"▼プルダウンより選択してください",申込書!$C$48&lt;&gt;""),申込書!$AC$22,""),"-"))</f>
        <v/>
      </c>
      <c r="AH466" s="369"/>
      <c r="AI466" s="369"/>
      <c r="AJ466" s="370" t="str">
        <f>IF(AND(申込書!$C$48&lt;&gt;"▼プルダウンより選択してください",申込書!$C$48&lt;&gt;"",$G466&lt;&gt;"",申込書!$V$48="特定学年のみ"),"申し込みする","")</f>
        <v/>
      </c>
      <c r="AK466" s="371"/>
      <c r="AL466" s="372"/>
      <c r="AM466" s="373" t="str">
        <f>IF(AND(申込書!$C$49&lt;&gt;"▼プルダウンより選択してください",申込書!$C$49&lt;&gt;"",申込書!$K$22&lt;&gt;"YYYY/MM/DD",$G466&lt;&gt;""),申込書!$K$22,"")</f>
        <v/>
      </c>
      <c r="AN466" s="369" t="str">
        <f>IF(AM466="","",IF(INDEX('コンテンツ＆備考マスタ'!$H:$J,MATCH(学校情報!AM$3,'コンテンツ＆備考マスタ'!$H:$H,0),3)="●",IF(AND(AM466&lt;&gt;"",ISNUMBER(申込書!$AC$22)=TRUE,申込書!$C$49&lt;&gt;"▼プルダウンより選択してください",申込書!$C$49&lt;&gt;""),申込書!$AC$22,""),"-"))</f>
        <v/>
      </c>
      <c r="AO466" s="369"/>
      <c r="AP466" s="369"/>
      <c r="AQ466" s="370" t="str">
        <f>IF(AND(申込書!$C$49&lt;&gt;"▼プルダウンより選択してください",申込書!$C$49&lt;&gt;"",$G466&lt;&gt;"",申込書!$V$49="特定学年のみ"),"申し込みする","")</f>
        <v/>
      </c>
      <c r="AR466" s="371"/>
      <c r="AS466" s="372"/>
      <c r="AT466" s="373" t="str">
        <f>IF(AND(申込書!$C$50&lt;&gt;"▼プルダウンより選択してください",申込書!$C$50&lt;&gt;"",申込書!$K$22&lt;&gt;"YYYY/MM/DD",$G466&lt;&gt;""),申込書!$K$22,"")</f>
        <v/>
      </c>
      <c r="AU466" s="369" t="str">
        <f>IF(AT466="","",IF(INDEX('コンテンツ＆備考マスタ'!$H:$J,MATCH(学校情報!AT$3,'コンテンツ＆備考マスタ'!$H:$H,0),3)="●",IF(AND(AT466&lt;&gt;"",ISNUMBER(申込書!$AC$22)=TRUE,申込書!$C$50&lt;&gt;"▼プルダウンより選択してください",申込書!$C$50&lt;&gt;""),申込書!$AC$22,""),"-"))</f>
        <v/>
      </c>
      <c r="AV466" s="369"/>
      <c r="AW466" s="369"/>
      <c r="AX466" s="370" t="str">
        <f>IF(AND(申込書!$C$50&lt;&gt;"▼プルダウンより選択してください",申込書!$C$50&lt;&gt;"",$G466&lt;&gt;"",申込書!$V$50="特定学年のみ"),"申し込みする","")</f>
        <v/>
      </c>
      <c r="AY466" s="371"/>
      <c r="AZ466" s="372"/>
      <c r="BA466" s="373" t="str">
        <f>IF(AND(申込書!$C$51&lt;&gt;"▼プルダウンより選択してください",申込書!$C$51&lt;&gt;"",申込書!$K$22&lt;&gt;"YYYY/MM/DD",$G466&lt;&gt;""),申込書!$K$22,"")</f>
        <v/>
      </c>
      <c r="BB466" s="369" t="str">
        <f>IF(BA466="","",IF(INDEX('コンテンツ＆備考マスタ'!$H:$J,MATCH(学校情報!BA$3,'コンテンツ＆備考マスタ'!$H:$H,0),3)="●",IF(AND(BA466&lt;&gt;"",ISNUMBER(申込書!$AC$22)=TRUE,申込書!$C$51&lt;&gt;"▼プルダウンより選択してください",申込書!$C$51&lt;&gt;""),申込書!$AC$22,""),"-"))</f>
        <v/>
      </c>
      <c r="BC466" s="369"/>
      <c r="BD466" s="369"/>
      <c r="BE466" s="370" t="str">
        <f>IF(AND(申込書!$C$51&lt;&gt;"▼プルダウンより選択してください",申込書!$C$51&lt;&gt;"",$G466&lt;&gt;"",申込書!$V$51="特定学年のみ"),"申し込みする","")</f>
        <v/>
      </c>
      <c r="BF466" s="371"/>
      <c r="BG466" s="372"/>
      <c r="BH466" s="373" t="str">
        <f>IF(AND(申込書!$C$52&lt;&gt;"▼プルダウンより選択してください",申込書!$C$52&lt;&gt;"",申込書!$K$22&lt;&gt;"YYYY/MM/DD",$G466&lt;&gt;""),申込書!$K$22,"")</f>
        <v/>
      </c>
      <c r="BI466" s="369" t="str">
        <f>IF(BH466="","",IF(INDEX('コンテンツ＆備考マスタ'!$H:$J,MATCH(学校情報!BH$3,'コンテンツ＆備考マスタ'!$H:$H,0),3)="●",IF(AND(BH466&lt;&gt;"",ISNUMBER(申込書!$AC$22)=TRUE,申込書!$C$52&lt;&gt;"▼プルダウンより選択してください",申込書!$C$52&lt;&gt;""),申込書!$AC$22,""),"-"))</f>
        <v/>
      </c>
      <c r="BJ466" s="369"/>
      <c r="BK466" s="369"/>
      <c r="BL466" s="370" t="str">
        <f>IF(AND(申込書!$C$52&lt;&gt;"▼プルダウンより選択してください",申込書!$C$52&lt;&gt;"",$G466&lt;&gt;"",申込書!$V$52="特定学年のみ"),"申し込みする","")</f>
        <v/>
      </c>
      <c r="BM466" s="371"/>
      <c r="BN466" s="372"/>
      <c r="BO466" s="373" t="str">
        <f>IF(AND(申込書!$C$53&lt;&gt;"▼プルダウンより選択してください",申込書!$C$53&lt;&gt;"",申込書!$K$22&lt;&gt;"YYYY/MM/DD",$G466&lt;&gt;""),申込書!$K$22,"")</f>
        <v/>
      </c>
      <c r="BP466" s="369" t="str">
        <f>IF(BO466="","",IF(INDEX('コンテンツ＆備考マスタ'!$H:$J,MATCH(学校情報!BO$3,'コンテンツ＆備考マスタ'!$H:$H,0),3)="●",IF(AND(BO466&lt;&gt;"",ISNUMBER(申込書!$AC$22)=TRUE,申込書!$C$53&lt;&gt;"▼プルダウンより選択してください",申込書!$C$53&lt;&gt;""),申込書!$AC$22,""),"-"))</f>
        <v/>
      </c>
      <c r="BQ466" s="369"/>
      <c r="BR466" s="369"/>
      <c r="BS466" s="370" t="str">
        <f>IF(AND(申込書!$C$53&lt;&gt;"▼プルダウンより選択してください",申込書!$C$53&lt;&gt;"",$G466&lt;&gt;"",申込書!$V$53="特定学年のみ"),"申し込みする","")</f>
        <v/>
      </c>
      <c r="BT466" s="371"/>
      <c r="BU466" s="372"/>
      <c r="BV466" s="373" t="str">
        <f>IF(AND(申込書!$C$54&lt;&gt;"▼プルダウンより選択してください",申込書!$C$54&lt;&gt;"",申込書!$K$22&lt;&gt;"YYYY/MM/DD",$G466&lt;&gt;""),申込書!$K$22,"")</f>
        <v/>
      </c>
      <c r="BW466" s="369" t="str">
        <f>IF(BV466="","",IF(INDEX('コンテンツ＆備考マスタ'!$H:$J,MATCH(学校情報!BV$3,'コンテンツ＆備考マスタ'!$H:$H,0),3)="●",IF(AND(BV466&lt;&gt;"",ISNUMBER(申込書!$AC$22)=TRUE,申込書!$C$54&lt;&gt;"▼プルダウンより選択してください",申込書!$C$54&lt;&gt;""),申込書!$AC$22,""),"-"))</f>
        <v/>
      </c>
      <c r="BX466" s="369"/>
      <c r="BY466" s="369"/>
      <c r="BZ466" s="370" t="str">
        <f>IF(AND(申込書!$C$54&lt;&gt;"▼プルダウンより選択してください",申込書!$C$54&lt;&gt;"",$G466&lt;&gt;"",申込書!$V$54="特定学年のみ"),"申し込みする","")</f>
        <v/>
      </c>
      <c r="CA466" s="371"/>
      <c r="CB466" s="372"/>
      <c r="CC466" s="373" t="str">
        <f>IF(AND(申込書!$C$55&lt;&gt;"▼プルダウンより選択してください",申込書!$C$55&lt;&gt;"",申込書!$K$22&lt;&gt;"YYYY/MM/DD",$G466&lt;&gt;""),申込書!$K$22,"")</f>
        <v/>
      </c>
      <c r="CD466" s="369" t="str">
        <f>IF(CC466="","",IF(INDEX('コンテンツ＆備考マスタ'!$H:$J,MATCH(学校情報!CC$3,'コンテンツ＆備考マスタ'!$H:$H,0),3)="●",IF(AND(CC466&lt;&gt;"",ISNUMBER(申込書!$AC$22)=TRUE,申込書!$C$55&lt;&gt;"▼プルダウンより選択してください",申込書!$C$55&lt;&gt;""),申込書!$AC$22,""),"-"))</f>
        <v/>
      </c>
      <c r="CE466" s="369"/>
      <c r="CF466" s="369"/>
      <c r="CG466" s="370" t="str">
        <f>IF(AND(申込書!$C$55&lt;&gt;"▼プルダウンより選択してください",申込書!$C$55&lt;&gt;"",$G466&lt;&gt;"",申込書!$V$55="特定学年のみ"),"申し込みする","")</f>
        <v/>
      </c>
      <c r="CH466" s="371"/>
      <c r="CI466" s="372"/>
      <c r="CJ466" s="373" t="str">
        <f>IF(AND(申込書!$C$56&lt;&gt;"▼プルダウンより選択してください",申込書!$C$56&lt;&gt;"",申込書!$K$22&lt;&gt;"YYYY/MM/DD",$G466&lt;&gt;""),申込書!$K$22,"")</f>
        <v/>
      </c>
      <c r="CK466" s="369" t="str">
        <f>IF(CJ466="","",IF(INDEX('コンテンツ＆備考マスタ'!$H:$J,MATCH(学校情報!CJ$3,'コンテンツ＆備考マスタ'!$H:$H,0),3)="●",IF(AND(CJ466&lt;&gt;"",ISNUMBER(申込書!$AC$22)=TRUE,申込書!$C$56&lt;&gt;"▼プルダウンより選択してください",申込書!$C$56&lt;&gt;""),申込書!$AC$22,""),"-"))</f>
        <v/>
      </c>
      <c r="CL466" s="369"/>
      <c r="CM466" s="369"/>
      <c r="CN466" s="370" t="str">
        <f>IF(AND(申込書!$C$56&lt;&gt;"▼プルダウンより選択してください",申込書!$C$56&lt;&gt;"",$G466&lt;&gt;"",申込書!$V$56="特定学年のみ"),"申し込みする","")</f>
        <v/>
      </c>
      <c r="CO466" s="371"/>
      <c r="CP466" s="372"/>
      <c r="CQ466" s="373" t="str">
        <f>IF(AND(申込書!$C$57&lt;&gt;"▼プルダウンより選択してください",申込書!$C$57&lt;&gt;"",申込書!$K$22&lt;&gt;"YYYY/MM/DD",$G466&lt;&gt;""),申込書!$K$22,"")</f>
        <v/>
      </c>
      <c r="CR466" s="369" t="str">
        <f>IF(CQ466="","",IF(INDEX('コンテンツ＆備考マスタ'!$H:$J,MATCH(学校情報!CQ$3,'コンテンツ＆備考マスタ'!$H:$H,0),3)="●",IF(AND(CQ466&lt;&gt;"",ISNUMBER(申込書!$AC$22)=TRUE,申込書!$C$57&lt;&gt;"▼プルダウンより選択してください",申込書!$C$57&lt;&gt;""),申込書!$AC$22,""),"-"))</f>
        <v/>
      </c>
      <c r="CS466" s="369"/>
      <c r="CT466" s="369"/>
      <c r="CU466" s="369" t="str">
        <f>IF(AND(申込書!$C$57&lt;&gt;"▼プルダウンより選択してください",申込書!$C$57&lt;&gt;"",$G466&lt;&gt;"",申込書!$V$57="特定学年のみ"),"申し込みする","")</f>
        <v/>
      </c>
      <c r="CV466" s="371"/>
      <c r="CW466" s="372"/>
      <c r="CX466" s="373" t="str">
        <f>IF(AND(申込書!$C$58&lt;&gt;"▼プルダウンより選択してください",申込書!$C$58&lt;&gt;"",申込書!$K$22&lt;&gt;"YYYY/MM/DD",$G466&lt;&gt;""),申込書!$K$22,"")</f>
        <v/>
      </c>
      <c r="CY466" s="369" t="str">
        <f>IF(CX466="","",IF(INDEX('コンテンツ＆備考マスタ'!$H:$J,MATCH(学校情報!CX$3,'コンテンツ＆備考マスタ'!$H:$H,0),3)="●",IF(AND(CX466&lt;&gt;"",ISNUMBER(申込書!$AC$22)=TRUE,申込書!$C$58&lt;&gt;"▼プルダウンより選択してください",申込書!$C$58&lt;&gt;""),申込書!$AC$22,""),"-"))</f>
        <v/>
      </c>
      <c r="CZ466" s="369"/>
      <c r="DA466" s="369"/>
      <c r="DB466" s="369" t="str">
        <f>IF(AND(申込書!$C$58&lt;&gt;"▼プルダウンより選択してください",申込書!$C$58&lt;&gt;"",$G466&lt;&gt;"",申込書!$V$58="特定学年のみ"),"申し込みする","")</f>
        <v/>
      </c>
      <c r="DC466" s="371"/>
      <c r="DD466" s="372"/>
      <c r="DE466" s="373" t="str">
        <f>IF(AND(申込書!$C$59&lt;&gt;"▼プルダウンより選択してください",申込書!$C$59&lt;&gt;"",申込書!$K$22&lt;&gt;"YYYY/MM/DD",$G466&lt;&gt;""),申込書!$K$22,"")</f>
        <v/>
      </c>
      <c r="DF466" s="369" t="str">
        <f>IF(DE466="","",IF(INDEX('コンテンツ＆備考マスタ'!$H:$J,MATCH(学校情報!DE$3,'コンテンツ＆備考マスタ'!$H:$H,0),3)="●",IF(AND(DE466&lt;&gt;"",ISNUMBER(申込書!$AC$22)=TRUE,申込書!$C$59&lt;&gt;"▼プルダウンより選択してください",申込書!$C$59&lt;&gt;""),申込書!$AC$22,""),"-"))</f>
        <v/>
      </c>
      <c r="DG466" s="369"/>
      <c r="DH466" s="369"/>
      <c r="DI466" s="369" t="str">
        <f>IF(AND(申込書!$C$59&lt;&gt;"▼プルダウンより選択してください",申込書!$C$59&lt;&gt;"",$G466&lt;&gt;"",申込書!$V$59="特定学年のみ"),"申し込みする","")</f>
        <v/>
      </c>
      <c r="DJ466" s="371"/>
      <c r="DK466" s="372"/>
      <c r="DL466" s="373" t="str">
        <f>IF(AND(申込書!$C$60&lt;&gt;"▼プルダウンより選択してください",申込書!$C$60&lt;&gt;"",申込書!$K$22&lt;&gt;"YYYY/MM/DD",$G466&lt;&gt;""),申込書!$K$22,"")</f>
        <v/>
      </c>
      <c r="DM466" s="369" t="str">
        <f>IF(DL466="","",IF(INDEX('コンテンツ＆備考マスタ'!$H:$J,MATCH(学校情報!DL$3,'コンテンツ＆備考マスタ'!$H:$H,0),3)="●",IF(AND(DL466&lt;&gt;"",ISNUMBER(申込書!$AC$22)=TRUE,申込書!$C$60&lt;&gt;"▼プルダウンより選択してください",申込書!$C$60&lt;&gt;""),申込書!$AC$22,""),"-"))</f>
        <v/>
      </c>
      <c r="DN466" s="369"/>
      <c r="DO466" s="369"/>
      <c r="DP466" s="369" t="str">
        <f>IF(AND(申込書!$C$60&lt;&gt;"▼プルダウンより選択してください",申込書!$C$60&lt;&gt;"",$G466&lt;&gt;"",申込書!$V$60="特定学年のみ"),"申し込みする","")</f>
        <v/>
      </c>
      <c r="DQ466" s="371"/>
      <c r="DR466" s="372"/>
      <c r="DS466" s="373" t="str">
        <f>IF(AND(申込書!$C$61&lt;&gt;"▼プルダウンより選択してください",申込書!$C$61&lt;&gt;"",申込書!$K$22&lt;&gt;"YYYY/MM/DD",$G466&lt;&gt;""),申込書!$K$22,"")</f>
        <v/>
      </c>
      <c r="DT466" s="369" t="str">
        <f>IF(DS466="","",IF(INDEX('コンテンツ＆備考マスタ'!$H:$J,MATCH(学校情報!DS$3,'コンテンツ＆備考マスタ'!$H:$H,0),3)="●",IF(AND(DS466&lt;&gt;"",ISNUMBER(申込書!$AC$22)=TRUE,申込書!$C$61&lt;&gt;"▼プルダウンより選択してください",申込書!$C$61&lt;&gt;""),申込書!$AC$22,""),"-"))</f>
        <v/>
      </c>
      <c r="DU466" s="369"/>
      <c r="DV466" s="369"/>
      <c r="DW466" s="369" t="str">
        <f>IF(AND(申込書!$C$61&lt;&gt;"▼プルダウンより選択してください",申込書!$C$61&lt;&gt;"",$G466&lt;&gt;"",申込書!$V$61="特定学年のみ"),"申し込みする","")</f>
        <v/>
      </c>
      <c r="DX466" s="371"/>
      <c r="DY466" s="372"/>
      <c r="DZ466" s="373" t="str">
        <f>IF(AND(申込書!$C$62&lt;&gt;"▼プルダウンより選択してください",申込書!$C$62&lt;&gt;"",申込書!$K$22&lt;&gt;"YYYY/MM/DD",$G466&lt;&gt;""),申込書!$K$22,"")</f>
        <v/>
      </c>
      <c r="EA466" s="369" t="str">
        <f>IF(DZ466="","",IF(INDEX('コンテンツ＆備考マスタ'!$H:$J,MATCH(学校情報!DZ$3,'コンテンツ＆備考マスタ'!$H:$H,0),3)="●",IF(AND(DZ466&lt;&gt;"",ISNUMBER(申込書!$AC$22)=TRUE,申込書!$C$62&lt;&gt;"▼プルダウンより選択してください",申込書!$C$62&lt;&gt;""),申込書!$AC$22,""),"-"))</f>
        <v/>
      </c>
      <c r="EB466" s="369"/>
      <c r="EC466" s="369"/>
      <c r="ED466" s="370" t="str">
        <f>IF(AND(申込書!$C$62&lt;&gt;"▼プルダウンより選択してください",申込書!$C$62&lt;&gt;"",$G466&lt;&gt;"",申込書!$V$62="特定学年のみ"),"申し込みする","")</f>
        <v/>
      </c>
      <c r="EE466" s="371"/>
      <c r="EF466" s="372"/>
      <c r="EG466" s="373" t="str">
        <f>IF(AND(申込書!$C$63&lt;&gt;"▼プルダウンより選択してください",申込書!$C$63&lt;&gt;"",申込書!$K$22&lt;&gt;"YYYY/MM/DD",$G466&lt;&gt;""),申込書!$K$22,"")</f>
        <v/>
      </c>
      <c r="EH466" s="369" t="str">
        <f>IF(EG466="","",IF(INDEX('コンテンツ＆備考マスタ'!$H:$J,MATCH(学校情報!EG$3,'コンテンツ＆備考マスタ'!$H:$H,0),3)="●",IF(AND(EG466&lt;&gt;"",ISNUMBER(申込書!$AC$22)=TRUE,申込書!$C$63&lt;&gt;"▼プルダウンより選択してください",申込書!$C$63&lt;&gt;""),申込書!$AC$22,""),"-"))</f>
        <v/>
      </c>
      <c r="EI466" s="369"/>
      <c r="EJ466" s="369"/>
      <c r="EK466" s="370" t="str">
        <f>IF(AND(申込書!$C$63&lt;&gt;"▼プルダウンより選択してください",申込書!$C$63&lt;&gt;"",$G466&lt;&gt;"",申込書!$V$63="特定学年のみ"),"申し込みする","")</f>
        <v/>
      </c>
      <c r="EL466" s="371"/>
      <c r="EM466" s="372"/>
      <c r="EN466" s="373" t="str">
        <f>IF(AND(申込書!$C$64&lt;&gt;"▼プルダウンより選択してください",申込書!$C$64&lt;&gt;"",申込書!$K$22&lt;&gt;"YYYY/MM/DD",$G466&lt;&gt;""),申込書!$K$22,"")</f>
        <v/>
      </c>
      <c r="EO466" s="369" t="str">
        <f>IF(EN466="","",IF(INDEX('コンテンツ＆備考マスタ'!$H:$J,MATCH(学校情報!EN$3,'コンテンツ＆備考マスタ'!$H:$H,0),3)="●",IF(AND(EN466&lt;&gt;"",ISNUMBER(申込書!$AC$22)=TRUE,申込書!$C$64&lt;&gt;"▼プルダウンより選択してください",申込書!$C$64&lt;&gt;""),申込書!$AC$22,""),"-"))</f>
        <v/>
      </c>
      <c r="EP466" s="369"/>
      <c r="EQ466" s="369"/>
      <c r="ER466" s="370" t="str">
        <f>IF(AND(申込書!$C$64&lt;&gt;"▼プルダウンより選択してください",申込書!$C$64&lt;&gt;"",$G466&lt;&gt;"",申込書!$V$64="特定学年のみ"),"申し込みする","")</f>
        <v/>
      </c>
      <c r="ES466" s="371"/>
      <c r="ET466" s="372"/>
      <c r="EU466" s="373" t="str">
        <f>IF(AND(申込書!$C$65&lt;&gt;"▼プルダウンより選択してください",申込書!$C$65&lt;&gt;"",申込書!$K$22&lt;&gt;"YYYY/MM/DD",$G466&lt;&gt;""),申込書!$K$22,"")</f>
        <v/>
      </c>
      <c r="EV466" s="369" t="str">
        <f>IF(EU466="","",IF(INDEX('コンテンツ＆備考マスタ'!$H:$J,MATCH(学校情報!EU$3,'コンテンツ＆備考マスタ'!$H:$H,0),3)="●",IF(AND(EU466&lt;&gt;"",ISNUMBER(申込書!$AC$22)=TRUE,申込書!$C$65&lt;&gt;"▼プルダウンより選択してください",申込書!$C$65&lt;&gt;""),申込書!$AC$22,""),"-"))</f>
        <v/>
      </c>
      <c r="EW466" s="369"/>
      <c r="EX466" s="369"/>
      <c r="EY466" s="370" t="str">
        <f>IF(AND(申込書!$C$65&lt;&gt;"▼プルダウンより選択してください",申込書!$C$65&lt;&gt;"",$G466&lt;&gt;"",申込書!$V$65="特定学年のみ"),"申し込みする","")</f>
        <v/>
      </c>
      <c r="EZ466" s="371"/>
      <c r="FA466" s="372"/>
      <c r="FB466" s="373" t="str">
        <f>IF(AND(申込書!$C$66&lt;&gt;"▼プルダウンより選択してください",申込書!$C$66&lt;&gt;"",申込書!$K$22&lt;&gt;"YYYY/MM/DD",$G466&lt;&gt;""),申込書!$K$22,"")</f>
        <v/>
      </c>
      <c r="FC466" s="369" t="str">
        <f>IF(FB466="","",IF(INDEX('コンテンツ＆備考マスタ'!$H:$J,MATCH(学校情報!FB$3,'コンテンツ＆備考マスタ'!$H:$H,0),3)="●",IF(AND(FB466&lt;&gt;"",ISNUMBER(申込書!$AC$22)=TRUE,申込書!$C$66&lt;&gt;"▼プルダウンより選択してください",申込書!$C$66&lt;&gt;""),申込書!$AC$22,""),"-"))</f>
        <v/>
      </c>
      <c r="FD466" s="369"/>
      <c r="FE466" s="369"/>
      <c r="FF466" s="370" t="str">
        <f>IF(AND(申込書!$C$66&lt;&gt;"▼プルダウンより選択してください",申込書!$C$66&lt;&gt;"",$G466&lt;&gt;"",申込書!$V$66="特定学年のみ"),"申し込みする","")</f>
        <v/>
      </c>
      <c r="FG466" s="371"/>
      <c r="FH466" s="372"/>
      <c r="FI466" s="373" t="str">
        <f>IF(AND(申込書!$C$67&lt;&gt;"▼プルダウンより選択してください",申込書!$C$67&lt;&gt;"",申込書!$K$22&lt;&gt;"YYYY/MM/DD",$G466&lt;&gt;""),申込書!$K$22,"")</f>
        <v/>
      </c>
      <c r="FJ466" s="369" t="str">
        <f>IF(FI466="","",IF(INDEX('コンテンツ＆備考マスタ'!$H:$J,MATCH(学校情報!FI$3,'コンテンツ＆備考マスタ'!$H:$H,0),3)="●",IF(AND(FI466&lt;&gt;"",ISNUMBER(申込書!$AC$22)=TRUE,申込書!$C$67&lt;&gt;"▼プルダウンより選択してください",申込書!$C$67&lt;&gt;""),申込書!$AC$22,""),"-"))</f>
        <v/>
      </c>
      <c r="FK466" s="369"/>
      <c r="FL466" s="369"/>
      <c r="FM466" s="370" t="str">
        <f>IF(AND(申込書!$C$67&lt;&gt;"▼プルダウンより選択してください",申込書!$C$67&lt;&gt;"",$G466&lt;&gt;"",申込書!$V$67="特定学年のみ"),"申し込みする","")</f>
        <v/>
      </c>
      <c r="FN466" s="371"/>
      <c r="FO466" s="372"/>
      <c r="FP466" s="373" t="str">
        <f>IF(AND(申込書!$C$68&lt;&gt;"▼プルダウンより選択してください",申込書!$C$68&lt;&gt;"",申込書!$K$22&lt;&gt;"YYYY/MM/DD",$G466&lt;&gt;""),申込書!$K$22,"")</f>
        <v/>
      </c>
      <c r="FQ466" s="369" t="str">
        <f>IF(FP466="","",IF(INDEX('コンテンツ＆備考マスタ'!$H:$J,MATCH(学校情報!FP$3,'コンテンツ＆備考マスタ'!$H:$H,0),3)="●",IF(AND(FP466&lt;&gt;"",ISNUMBER(申込書!$AC$22)=TRUE,申込書!$C$68&lt;&gt;"▼プルダウンより選択してください",申込書!$C$68&lt;&gt;""),申込書!$AC$22,""),"-"))</f>
        <v/>
      </c>
      <c r="FR466" s="369"/>
      <c r="FS466" s="369"/>
      <c r="FT466" s="370" t="str">
        <f>IF(AND(申込書!$C$68&lt;&gt;"▼プルダウンより選択してください",申込書!$C$68&lt;&gt;"",$G466&lt;&gt;"",申込書!$V$68="特定学年のみ"),"申し込みする","")</f>
        <v/>
      </c>
      <c r="FU466" s="371"/>
      <c r="FV466" s="372"/>
      <c r="FW466" s="373" t="str">
        <f>IF(AND(申込書!$C$69&lt;&gt;"▼プルダウンより選択してください",申込書!$C$69&lt;&gt;"",申込書!$K$22&lt;&gt;"YYYY/MM/DD",$G466&lt;&gt;""),申込書!$K$22,"")</f>
        <v/>
      </c>
      <c r="FX466" s="369" t="str">
        <f>IF(FW466="","",IF(INDEX('コンテンツ＆備考マスタ'!$H:$J,MATCH(学校情報!FW$3,'コンテンツ＆備考マスタ'!$H:$H,0),3)="●",IF(AND(FW466&lt;&gt;"",ISNUMBER(申込書!$AC$22)=TRUE,申込書!$C$69&lt;&gt;"▼プルダウンより選択してください",申込書!$C$69&lt;&gt;""),申込書!$AC$22,""),"-"))</f>
        <v/>
      </c>
      <c r="FY466" s="369"/>
      <c r="FZ466" s="369"/>
      <c r="GA466" s="370" t="str">
        <f>IF(AND(申込書!$C$69&lt;&gt;"▼プルダウンより選択してください",申込書!$C$69&lt;&gt;"",$G466&lt;&gt;"",申込書!$V$69="特定学年のみ"),"申し込みする","")</f>
        <v/>
      </c>
      <c r="GB466" s="371"/>
      <c r="GC466" s="372"/>
      <c r="GD466" s="373" t="str">
        <f>IF(AND(申込書!$C$70&lt;&gt;"▼プルダウンより選択してください",申込書!$C$70&lt;&gt;"",申込書!$K$22&lt;&gt;"YYYY/MM/DD",$G466&lt;&gt;""),申込書!$K$22,"")</f>
        <v/>
      </c>
      <c r="GE466" s="369" t="str">
        <f>IF(GD466="","",IF(INDEX('コンテンツ＆備考マスタ'!$H:$J,MATCH(学校情報!GD$3,'コンテンツ＆備考マスタ'!$H:$H,0),3)="●",IF(AND(GD466&lt;&gt;"",ISNUMBER(申込書!$AC$22)=TRUE,申込書!$C$70&lt;&gt;"▼プルダウンより選択してください",申込書!$C$70&lt;&gt;""),申込書!$AC$22,""),"-"))</f>
        <v/>
      </c>
      <c r="GF466" s="369"/>
      <c r="GG466" s="369"/>
      <c r="GH466" s="370" t="str">
        <f>IF(AND(申込書!$C$70&lt;&gt;"▼プルダウンより選択してください",申込書!$C$70&lt;&gt;"",$G466&lt;&gt;"",申込書!$V$70="特定学年のみ"),"申し込みする","")</f>
        <v/>
      </c>
      <c r="GI466" s="371"/>
      <c r="GJ466" s="372"/>
      <c r="GK466" s="373" t="str">
        <f>IF(AND(申込書!$C$71&lt;&gt;"▼プルダウンより選択してください",申込書!$C$71&lt;&gt;"",申込書!$K$22&lt;&gt;"YYYY/MM/DD",$G466&lt;&gt;""),申込書!$K$22,"")</f>
        <v/>
      </c>
      <c r="GL466" s="369" t="str">
        <f>IF(GK466="","",IF(INDEX('コンテンツ＆備考マスタ'!$H:$J,MATCH(学校情報!GK$3,'コンテンツ＆備考マスタ'!$H:$H,0),3)="●",IF(AND(GK466&lt;&gt;"",ISNUMBER(申込書!$AC$22)=TRUE,申込書!$C$71&lt;&gt;"▼プルダウンより選択してください",申込書!$C$71&lt;&gt;""),申込書!$AC$22,""),"-"))</f>
        <v/>
      </c>
      <c r="GM466" s="369"/>
      <c r="GN466" s="369"/>
      <c r="GO466" s="370" t="str">
        <f>IF(AND(申込書!$C$71&lt;&gt;"▼プルダウンより選択してください",申込書!$C$71&lt;&gt;"",$G466&lt;&gt;"",申込書!$V$71="特定学年のみ"),"申し込みする","")</f>
        <v/>
      </c>
      <c r="GP466" s="371"/>
      <c r="GQ466" s="372"/>
      <c r="GR466" s="373" t="str">
        <f>IF(AND(申込書!$C$72&lt;&gt;"▼プルダウンより選択してください",申込書!$C$72&lt;&gt;"",申込書!$K$22&lt;&gt;"YYYY/MM/DD",$G466&lt;&gt;""),申込書!$K$22,"")</f>
        <v/>
      </c>
      <c r="GS466" s="369" t="str">
        <f>IF(GR466="","",IF(INDEX('コンテンツ＆備考マスタ'!$H:$J,MATCH(学校情報!GR$3,'コンテンツ＆備考マスタ'!$H:$H,0),3)="●",IF(AND(GR466&lt;&gt;"",ISNUMBER(申込書!$AC$22)=TRUE,申込書!$C$72&lt;&gt;"▼プルダウンより選択してください",申込書!$C$72&lt;&gt;""),申込書!$AC$22,""),"-"))</f>
        <v/>
      </c>
      <c r="GT466" s="369"/>
      <c r="GU466" s="369"/>
      <c r="GV466" s="370" t="str">
        <f>IF(AND(申込書!$C$72&lt;&gt;"▼プルダウンより選択してください",申込書!$C$72&lt;&gt;"",$G466&lt;&gt;"",申込書!$V$72="特定学年のみ"),"申し込みする","")</f>
        <v/>
      </c>
      <c r="GW466" s="371"/>
      <c r="GX466" s="372"/>
      <c r="GY466" s="373" t="str">
        <f>IF(AND(申込書!$C$73&lt;&gt;"▼プルダウンより選択してください",申込書!$C$73&lt;&gt;"",申込書!$K$22&lt;&gt;"YYYY/MM/DD",$G466&lt;&gt;""),申込書!$K$22,"")</f>
        <v/>
      </c>
      <c r="GZ466" s="369" t="str">
        <f>IF(GY466="","",IF(INDEX('コンテンツ＆備考マスタ'!$H:$J,MATCH(学校情報!GY$3,'コンテンツ＆備考マスタ'!$H:$H,0),3)="●",IF(AND(GY466&lt;&gt;"",ISNUMBER(申込書!$AC$22)=TRUE,申込書!$C$73&lt;&gt;"▼プルダウンより選択してください",申込書!$C$73&lt;&gt;""),申込書!$AC$22,""),"-"))</f>
        <v/>
      </c>
      <c r="HA466" s="369"/>
      <c r="HB466" s="369"/>
      <c r="HC466" s="370" t="str">
        <f>IF(AND(申込書!$C$73&lt;&gt;"▼プルダウンより選択してください",申込書!$C$73&lt;&gt;"",$G466&lt;&gt;"",申込書!$V$73="特定学年のみ"),"申し込みする","")</f>
        <v/>
      </c>
      <c r="HD466" s="371"/>
      <c r="HE466" s="372"/>
      <c r="HF466" s="373" t="str">
        <f>IF(AND(申込書!$C$74&lt;&gt;"▼プルダウンより選択してください",申込書!$C$74&lt;&gt;"",申込書!$K$22&lt;&gt;"YYYY/MM/DD",$G466&lt;&gt;""),申込書!$K$22,"")</f>
        <v/>
      </c>
      <c r="HG466" s="369" t="str">
        <f>IF(HF466="","",IF(INDEX('コンテンツ＆備考マスタ'!$H:$J,MATCH(学校情報!HF$3,'コンテンツ＆備考マスタ'!$H:$H,0),3)="●",IF(AND(HF466&lt;&gt;"",ISNUMBER(申込書!$AC$22)=TRUE,申込書!$C$74&lt;&gt;"▼プルダウンより選択してください",申込書!$C$74&lt;&gt;""),申込書!$AC$22,""),"-"))</f>
        <v/>
      </c>
      <c r="HH466" s="369"/>
      <c r="HI466" s="369"/>
      <c r="HJ466" s="370" t="str">
        <f>IF(AND(申込書!$C$74&lt;&gt;"▼プルダウンより選択してください",申込書!$C$74&lt;&gt;"",$G466&lt;&gt;"",申込書!$V$74="特定学年のみ"),"申し込みする","")</f>
        <v/>
      </c>
      <c r="HK466" s="371"/>
      <c r="HL466" s="372"/>
      <c r="HM466" s="373" t="str">
        <f>IF(AND(申込書!$C$75&lt;&gt;"▼プルダウンより選択してください",申込書!$C$75&lt;&gt;"",申込書!$K$22&lt;&gt;"YYYY/MM/DD",$G466&lt;&gt;""),申込書!$K$22,"")</f>
        <v/>
      </c>
      <c r="HN466" s="369" t="str">
        <f>IF(HM466="","",IF(INDEX('コンテンツ＆備考マスタ'!$H:$J,MATCH(学校情報!HM$3,'コンテンツ＆備考マスタ'!$H:$H,0),3)="●",IF(AND(HM466&lt;&gt;"",ISNUMBER(申込書!$AC$22)=TRUE,申込書!$C$75&lt;&gt;"▼プルダウンより選択してください",申込書!$C$75&lt;&gt;""),申込書!$AC$22,""),"-"))</f>
        <v/>
      </c>
      <c r="HO466" s="369"/>
      <c r="HP466" s="369"/>
      <c r="HQ466" s="370" t="str">
        <f>IF(AND(申込書!$C$75&lt;&gt;"▼プルダウンより選択してください",申込書!$C$75&lt;&gt;"",$G466&lt;&gt;"",申込書!$V$75="特定学年のみ"),"申し込みする","")</f>
        <v/>
      </c>
      <c r="HR466" s="371"/>
      <c r="HS466" s="371"/>
      <c r="HT466" s="374" t="str">
        <f>IF(AND(申込書!$C$76&lt;&gt;"▼プルダウンより選択してください",申込書!$C$76&lt;&gt;"",申込書!$K$22&lt;&gt;"YYYY/MM/DD",$G466&lt;&gt;""),申込書!$K$22,"")</f>
        <v/>
      </c>
      <c r="HU466" s="369" t="str">
        <f>IF(HT466="","",IF(INDEX('コンテンツ＆備考マスタ'!$H:$J,MATCH(学校情報!HT$3,'コンテンツ＆備考マスタ'!$H:$H,0),3)="●",IF(AND(HT466&lt;&gt;"",ISNUMBER(申込書!$AC$22)=TRUE,申込書!$C$76&lt;&gt;"▼プルダウンより選択してください",申込書!$C$76&lt;&gt;""),申込書!$AC$22,""),"-"))</f>
        <v/>
      </c>
      <c r="HV466" s="369"/>
      <c r="HW466" s="369"/>
      <c r="HX466" s="370" t="str">
        <f>IF(AND(申込書!$C$76&lt;&gt;"▼プルダウンより選択してください",申込書!$C$76&lt;&gt;"",$G466&lt;&gt;"",申込書!$V$76="特定学年のみ"),"申し込みする","")</f>
        <v/>
      </c>
      <c r="HY466" s="371"/>
      <c r="HZ466" s="372"/>
      <c r="IA466" s="69"/>
    </row>
    <row r="467" spans="2:235" ht="26.85" hidden="1" customHeight="1" outlineLevel="1">
      <c r="B467" s="365">
        <f t="shared" si="21"/>
        <v>462</v>
      </c>
      <c r="C467" s="55"/>
      <c r="D467" s="56"/>
      <c r="E467" s="154"/>
      <c r="F467" s="57"/>
      <c r="G467" s="58"/>
      <c r="H467" s="59"/>
      <c r="I467" s="60"/>
      <c r="J467" s="61"/>
      <c r="K467" s="366" t="str">
        <f t="shared" si="22"/>
        <v/>
      </c>
      <c r="L467" s="62"/>
      <c r="M467" s="322"/>
      <c r="N467" s="63"/>
      <c r="O467" s="64"/>
      <c r="P467" s="367" t="str">
        <f t="shared" si="23"/>
        <v/>
      </c>
      <c r="Q467" s="65"/>
      <c r="R467" s="66"/>
      <c r="S467" s="67"/>
      <c r="T467" s="68"/>
      <c r="U467" s="68"/>
      <c r="V467" s="68"/>
      <c r="W467" s="66"/>
      <c r="X467" s="281"/>
      <c r="Y467" s="368" t="str">
        <f>IF(AND(申込書!$C$47&lt;&gt;"▼プルダウンより選択してください",申込書!$C$47&lt;&gt;"",申込書!$K$22&lt;&gt;"YYYY/MM/DD",$G467&lt;&gt;""),申込書!$K$22,"")</f>
        <v/>
      </c>
      <c r="Z467" s="369" t="str">
        <f>IF(Y467="","",IF(INDEX('コンテンツ＆備考マスタ'!$H:$J,MATCH(学校情報!Y$3,'コンテンツ＆備考マスタ'!$H:$H,0),3)="●",IF(AND(Y467&lt;&gt;"",ISNUMBER(申込書!$AC$22)=TRUE,申込書!$C$47&lt;&gt;"▼プルダウンより選択してください",申込書!$C$47&lt;&gt;""),申込書!$AC$22,""),"-"))</f>
        <v/>
      </c>
      <c r="AA467" s="369"/>
      <c r="AB467" s="369"/>
      <c r="AC467" s="370" t="str">
        <f>IF(AND(申込書!$C$47&lt;&gt;"▼プルダウンより選択してください",申込書!$C$47&lt;&gt;"",$G467&lt;&gt;"",申込書!$V$47="特定学年のみ"),"申し込みする","")</f>
        <v/>
      </c>
      <c r="AD467" s="371"/>
      <c r="AE467" s="372"/>
      <c r="AF467" s="373" t="str">
        <f>IF(AND(申込書!$C$48&lt;&gt;"▼プルダウンより選択してください",申込書!$C$48&lt;&gt;"",申込書!$K$22&lt;&gt;"YYYY/MM/DD",$G467&lt;&gt;""),申込書!$K$22,"")</f>
        <v/>
      </c>
      <c r="AG467" s="369" t="str">
        <f>IF(AF467="","",IF(INDEX('コンテンツ＆備考マスタ'!$H:$J,MATCH(学校情報!AF$3,'コンテンツ＆備考マスタ'!$H:$H,0),3)="●",IF(AND(AF467&lt;&gt;"",ISNUMBER(申込書!$AC$22)=TRUE,申込書!$C$48&lt;&gt;"▼プルダウンより選択してください",申込書!$C$48&lt;&gt;""),申込書!$AC$22,""),"-"))</f>
        <v/>
      </c>
      <c r="AH467" s="369"/>
      <c r="AI467" s="369"/>
      <c r="AJ467" s="370" t="str">
        <f>IF(AND(申込書!$C$48&lt;&gt;"▼プルダウンより選択してください",申込書!$C$48&lt;&gt;"",$G467&lt;&gt;"",申込書!$V$48="特定学年のみ"),"申し込みする","")</f>
        <v/>
      </c>
      <c r="AK467" s="371"/>
      <c r="AL467" s="372"/>
      <c r="AM467" s="373" t="str">
        <f>IF(AND(申込書!$C$49&lt;&gt;"▼プルダウンより選択してください",申込書!$C$49&lt;&gt;"",申込書!$K$22&lt;&gt;"YYYY/MM/DD",$G467&lt;&gt;""),申込書!$K$22,"")</f>
        <v/>
      </c>
      <c r="AN467" s="369" t="str">
        <f>IF(AM467="","",IF(INDEX('コンテンツ＆備考マスタ'!$H:$J,MATCH(学校情報!AM$3,'コンテンツ＆備考マスタ'!$H:$H,0),3)="●",IF(AND(AM467&lt;&gt;"",ISNUMBER(申込書!$AC$22)=TRUE,申込書!$C$49&lt;&gt;"▼プルダウンより選択してください",申込書!$C$49&lt;&gt;""),申込書!$AC$22,""),"-"))</f>
        <v/>
      </c>
      <c r="AO467" s="369"/>
      <c r="AP467" s="369"/>
      <c r="AQ467" s="370" t="str">
        <f>IF(AND(申込書!$C$49&lt;&gt;"▼プルダウンより選択してください",申込書!$C$49&lt;&gt;"",$G467&lt;&gt;"",申込書!$V$49="特定学年のみ"),"申し込みする","")</f>
        <v/>
      </c>
      <c r="AR467" s="371"/>
      <c r="AS467" s="372"/>
      <c r="AT467" s="373" t="str">
        <f>IF(AND(申込書!$C$50&lt;&gt;"▼プルダウンより選択してください",申込書!$C$50&lt;&gt;"",申込書!$K$22&lt;&gt;"YYYY/MM/DD",$G467&lt;&gt;""),申込書!$K$22,"")</f>
        <v/>
      </c>
      <c r="AU467" s="369" t="str">
        <f>IF(AT467="","",IF(INDEX('コンテンツ＆備考マスタ'!$H:$J,MATCH(学校情報!AT$3,'コンテンツ＆備考マスタ'!$H:$H,0),3)="●",IF(AND(AT467&lt;&gt;"",ISNUMBER(申込書!$AC$22)=TRUE,申込書!$C$50&lt;&gt;"▼プルダウンより選択してください",申込書!$C$50&lt;&gt;""),申込書!$AC$22,""),"-"))</f>
        <v/>
      </c>
      <c r="AV467" s="369"/>
      <c r="AW467" s="369"/>
      <c r="AX467" s="370" t="str">
        <f>IF(AND(申込書!$C$50&lt;&gt;"▼プルダウンより選択してください",申込書!$C$50&lt;&gt;"",$G467&lt;&gt;"",申込書!$V$50="特定学年のみ"),"申し込みする","")</f>
        <v/>
      </c>
      <c r="AY467" s="371"/>
      <c r="AZ467" s="372"/>
      <c r="BA467" s="373" t="str">
        <f>IF(AND(申込書!$C$51&lt;&gt;"▼プルダウンより選択してください",申込書!$C$51&lt;&gt;"",申込書!$K$22&lt;&gt;"YYYY/MM/DD",$G467&lt;&gt;""),申込書!$K$22,"")</f>
        <v/>
      </c>
      <c r="BB467" s="369" t="str">
        <f>IF(BA467="","",IF(INDEX('コンテンツ＆備考マスタ'!$H:$J,MATCH(学校情報!BA$3,'コンテンツ＆備考マスタ'!$H:$H,0),3)="●",IF(AND(BA467&lt;&gt;"",ISNUMBER(申込書!$AC$22)=TRUE,申込書!$C$51&lt;&gt;"▼プルダウンより選択してください",申込書!$C$51&lt;&gt;""),申込書!$AC$22,""),"-"))</f>
        <v/>
      </c>
      <c r="BC467" s="369"/>
      <c r="BD467" s="369"/>
      <c r="BE467" s="370" t="str">
        <f>IF(AND(申込書!$C$51&lt;&gt;"▼プルダウンより選択してください",申込書!$C$51&lt;&gt;"",$G467&lt;&gt;"",申込書!$V$51="特定学年のみ"),"申し込みする","")</f>
        <v/>
      </c>
      <c r="BF467" s="371"/>
      <c r="BG467" s="372"/>
      <c r="BH467" s="373" t="str">
        <f>IF(AND(申込書!$C$52&lt;&gt;"▼プルダウンより選択してください",申込書!$C$52&lt;&gt;"",申込書!$K$22&lt;&gt;"YYYY/MM/DD",$G467&lt;&gt;""),申込書!$K$22,"")</f>
        <v/>
      </c>
      <c r="BI467" s="369" t="str">
        <f>IF(BH467="","",IF(INDEX('コンテンツ＆備考マスタ'!$H:$J,MATCH(学校情報!BH$3,'コンテンツ＆備考マスタ'!$H:$H,0),3)="●",IF(AND(BH467&lt;&gt;"",ISNUMBER(申込書!$AC$22)=TRUE,申込書!$C$52&lt;&gt;"▼プルダウンより選択してください",申込書!$C$52&lt;&gt;""),申込書!$AC$22,""),"-"))</f>
        <v/>
      </c>
      <c r="BJ467" s="369"/>
      <c r="BK467" s="369"/>
      <c r="BL467" s="370" t="str">
        <f>IF(AND(申込書!$C$52&lt;&gt;"▼プルダウンより選択してください",申込書!$C$52&lt;&gt;"",$G467&lt;&gt;"",申込書!$V$52="特定学年のみ"),"申し込みする","")</f>
        <v/>
      </c>
      <c r="BM467" s="371"/>
      <c r="BN467" s="372"/>
      <c r="BO467" s="373" t="str">
        <f>IF(AND(申込書!$C$53&lt;&gt;"▼プルダウンより選択してください",申込書!$C$53&lt;&gt;"",申込書!$K$22&lt;&gt;"YYYY/MM/DD",$G467&lt;&gt;""),申込書!$K$22,"")</f>
        <v/>
      </c>
      <c r="BP467" s="369" t="str">
        <f>IF(BO467="","",IF(INDEX('コンテンツ＆備考マスタ'!$H:$J,MATCH(学校情報!BO$3,'コンテンツ＆備考マスタ'!$H:$H,0),3)="●",IF(AND(BO467&lt;&gt;"",ISNUMBER(申込書!$AC$22)=TRUE,申込書!$C$53&lt;&gt;"▼プルダウンより選択してください",申込書!$C$53&lt;&gt;""),申込書!$AC$22,""),"-"))</f>
        <v/>
      </c>
      <c r="BQ467" s="369"/>
      <c r="BR467" s="369"/>
      <c r="BS467" s="370" t="str">
        <f>IF(AND(申込書!$C$53&lt;&gt;"▼プルダウンより選択してください",申込書!$C$53&lt;&gt;"",$G467&lt;&gt;"",申込書!$V$53="特定学年のみ"),"申し込みする","")</f>
        <v/>
      </c>
      <c r="BT467" s="371"/>
      <c r="BU467" s="372"/>
      <c r="BV467" s="373" t="str">
        <f>IF(AND(申込書!$C$54&lt;&gt;"▼プルダウンより選択してください",申込書!$C$54&lt;&gt;"",申込書!$K$22&lt;&gt;"YYYY/MM/DD",$G467&lt;&gt;""),申込書!$K$22,"")</f>
        <v/>
      </c>
      <c r="BW467" s="369" t="str">
        <f>IF(BV467="","",IF(INDEX('コンテンツ＆備考マスタ'!$H:$J,MATCH(学校情報!BV$3,'コンテンツ＆備考マスタ'!$H:$H,0),3)="●",IF(AND(BV467&lt;&gt;"",ISNUMBER(申込書!$AC$22)=TRUE,申込書!$C$54&lt;&gt;"▼プルダウンより選択してください",申込書!$C$54&lt;&gt;""),申込書!$AC$22,""),"-"))</f>
        <v/>
      </c>
      <c r="BX467" s="369"/>
      <c r="BY467" s="369"/>
      <c r="BZ467" s="370" t="str">
        <f>IF(AND(申込書!$C$54&lt;&gt;"▼プルダウンより選択してください",申込書!$C$54&lt;&gt;"",$G467&lt;&gt;"",申込書!$V$54="特定学年のみ"),"申し込みする","")</f>
        <v/>
      </c>
      <c r="CA467" s="371"/>
      <c r="CB467" s="372"/>
      <c r="CC467" s="373" t="str">
        <f>IF(AND(申込書!$C$55&lt;&gt;"▼プルダウンより選択してください",申込書!$C$55&lt;&gt;"",申込書!$K$22&lt;&gt;"YYYY/MM/DD",$G467&lt;&gt;""),申込書!$K$22,"")</f>
        <v/>
      </c>
      <c r="CD467" s="369" t="str">
        <f>IF(CC467="","",IF(INDEX('コンテンツ＆備考マスタ'!$H:$J,MATCH(学校情報!CC$3,'コンテンツ＆備考マスタ'!$H:$H,0),3)="●",IF(AND(CC467&lt;&gt;"",ISNUMBER(申込書!$AC$22)=TRUE,申込書!$C$55&lt;&gt;"▼プルダウンより選択してください",申込書!$C$55&lt;&gt;""),申込書!$AC$22,""),"-"))</f>
        <v/>
      </c>
      <c r="CE467" s="369"/>
      <c r="CF467" s="369"/>
      <c r="CG467" s="370" t="str">
        <f>IF(AND(申込書!$C$55&lt;&gt;"▼プルダウンより選択してください",申込書!$C$55&lt;&gt;"",$G467&lt;&gt;"",申込書!$V$55="特定学年のみ"),"申し込みする","")</f>
        <v/>
      </c>
      <c r="CH467" s="371"/>
      <c r="CI467" s="372"/>
      <c r="CJ467" s="373" t="str">
        <f>IF(AND(申込書!$C$56&lt;&gt;"▼プルダウンより選択してください",申込書!$C$56&lt;&gt;"",申込書!$K$22&lt;&gt;"YYYY/MM/DD",$G467&lt;&gt;""),申込書!$K$22,"")</f>
        <v/>
      </c>
      <c r="CK467" s="369" t="str">
        <f>IF(CJ467="","",IF(INDEX('コンテンツ＆備考マスタ'!$H:$J,MATCH(学校情報!CJ$3,'コンテンツ＆備考マスタ'!$H:$H,0),3)="●",IF(AND(CJ467&lt;&gt;"",ISNUMBER(申込書!$AC$22)=TRUE,申込書!$C$56&lt;&gt;"▼プルダウンより選択してください",申込書!$C$56&lt;&gt;""),申込書!$AC$22,""),"-"))</f>
        <v/>
      </c>
      <c r="CL467" s="369"/>
      <c r="CM467" s="369"/>
      <c r="CN467" s="370" t="str">
        <f>IF(AND(申込書!$C$56&lt;&gt;"▼プルダウンより選択してください",申込書!$C$56&lt;&gt;"",$G467&lt;&gt;"",申込書!$V$56="特定学年のみ"),"申し込みする","")</f>
        <v/>
      </c>
      <c r="CO467" s="371"/>
      <c r="CP467" s="372"/>
      <c r="CQ467" s="373" t="str">
        <f>IF(AND(申込書!$C$57&lt;&gt;"▼プルダウンより選択してください",申込書!$C$57&lt;&gt;"",申込書!$K$22&lt;&gt;"YYYY/MM/DD",$G467&lt;&gt;""),申込書!$K$22,"")</f>
        <v/>
      </c>
      <c r="CR467" s="369" t="str">
        <f>IF(CQ467="","",IF(INDEX('コンテンツ＆備考マスタ'!$H:$J,MATCH(学校情報!CQ$3,'コンテンツ＆備考マスタ'!$H:$H,0),3)="●",IF(AND(CQ467&lt;&gt;"",ISNUMBER(申込書!$AC$22)=TRUE,申込書!$C$57&lt;&gt;"▼プルダウンより選択してください",申込書!$C$57&lt;&gt;""),申込書!$AC$22,""),"-"))</f>
        <v/>
      </c>
      <c r="CS467" s="369"/>
      <c r="CT467" s="369"/>
      <c r="CU467" s="369" t="str">
        <f>IF(AND(申込書!$C$57&lt;&gt;"▼プルダウンより選択してください",申込書!$C$57&lt;&gt;"",$G467&lt;&gt;"",申込書!$V$57="特定学年のみ"),"申し込みする","")</f>
        <v/>
      </c>
      <c r="CV467" s="371"/>
      <c r="CW467" s="372"/>
      <c r="CX467" s="373" t="str">
        <f>IF(AND(申込書!$C$58&lt;&gt;"▼プルダウンより選択してください",申込書!$C$58&lt;&gt;"",申込書!$K$22&lt;&gt;"YYYY/MM/DD",$G467&lt;&gt;""),申込書!$K$22,"")</f>
        <v/>
      </c>
      <c r="CY467" s="369" t="str">
        <f>IF(CX467="","",IF(INDEX('コンテンツ＆備考マスタ'!$H:$J,MATCH(学校情報!CX$3,'コンテンツ＆備考マスタ'!$H:$H,0),3)="●",IF(AND(CX467&lt;&gt;"",ISNUMBER(申込書!$AC$22)=TRUE,申込書!$C$58&lt;&gt;"▼プルダウンより選択してください",申込書!$C$58&lt;&gt;""),申込書!$AC$22,""),"-"))</f>
        <v/>
      </c>
      <c r="CZ467" s="369"/>
      <c r="DA467" s="369"/>
      <c r="DB467" s="369" t="str">
        <f>IF(AND(申込書!$C$58&lt;&gt;"▼プルダウンより選択してください",申込書!$C$58&lt;&gt;"",$G467&lt;&gt;"",申込書!$V$58="特定学年のみ"),"申し込みする","")</f>
        <v/>
      </c>
      <c r="DC467" s="371"/>
      <c r="DD467" s="372"/>
      <c r="DE467" s="373" t="str">
        <f>IF(AND(申込書!$C$59&lt;&gt;"▼プルダウンより選択してください",申込書!$C$59&lt;&gt;"",申込書!$K$22&lt;&gt;"YYYY/MM/DD",$G467&lt;&gt;""),申込書!$K$22,"")</f>
        <v/>
      </c>
      <c r="DF467" s="369" t="str">
        <f>IF(DE467="","",IF(INDEX('コンテンツ＆備考マスタ'!$H:$J,MATCH(学校情報!DE$3,'コンテンツ＆備考マスタ'!$H:$H,0),3)="●",IF(AND(DE467&lt;&gt;"",ISNUMBER(申込書!$AC$22)=TRUE,申込書!$C$59&lt;&gt;"▼プルダウンより選択してください",申込書!$C$59&lt;&gt;""),申込書!$AC$22,""),"-"))</f>
        <v/>
      </c>
      <c r="DG467" s="369"/>
      <c r="DH467" s="369"/>
      <c r="DI467" s="369" t="str">
        <f>IF(AND(申込書!$C$59&lt;&gt;"▼プルダウンより選択してください",申込書!$C$59&lt;&gt;"",$G467&lt;&gt;"",申込書!$V$59="特定学年のみ"),"申し込みする","")</f>
        <v/>
      </c>
      <c r="DJ467" s="371"/>
      <c r="DK467" s="372"/>
      <c r="DL467" s="373" t="str">
        <f>IF(AND(申込書!$C$60&lt;&gt;"▼プルダウンより選択してください",申込書!$C$60&lt;&gt;"",申込書!$K$22&lt;&gt;"YYYY/MM/DD",$G467&lt;&gt;""),申込書!$K$22,"")</f>
        <v/>
      </c>
      <c r="DM467" s="369" t="str">
        <f>IF(DL467="","",IF(INDEX('コンテンツ＆備考マスタ'!$H:$J,MATCH(学校情報!DL$3,'コンテンツ＆備考マスタ'!$H:$H,0),3)="●",IF(AND(DL467&lt;&gt;"",ISNUMBER(申込書!$AC$22)=TRUE,申込書!$C$60&lt;&gt;"▼プルダウンより選択してください",申込書!$C$60&lt;&gt;""),申込書!$AC$22,""),"-"))</f>
        <v/>
      </c>
      <c r="DN467" s="369"/>
      <c r="DO467" s="369"/>
      <c r="DP467" s="369" t="str">
        <f>IF(AND(申込書!$C$60&lt;&gt;"▼プルダウンより選択してください",申込書!$C$60&lt;&gt;"",$G467&lt;&gt;"",申込書!$V$60="特定学年のみ"),"申し込みする","")</f>
        <v/>
      </c>
      <c r="DQ467" s="371"/>
      <c r="DR467" s="372"/>
      <c r="DS467" s="373" t="str">
        <f>IF(AND(申込書!$C$61&lt;&gt;"▼プルダウンより選択してください",申込書!$C$61&lt;&gt;"",申込書!$K$22&lt;&gt;"YYYY/MM/DD",$G467&lt;&gt;""),申込書!$K$22,"")</f>
        <v/>
      </c>
      <c r="DT467" s="369" t="str">
        <f>IF(DS467="","",IF(INDEX('コンテンツ＆備考マスタ'!$H:$J,MATCH(学校情報!DS$3,'コンテンツ＆備考マスタ'!$H:$H,0),3)="●",IF(AND(DS467&lt;&gt;"",ISNUMBER(申込書!$AC$22)=TRUE,申込書!$C$61&lt;&gt;"▼プルダウンより選択してください",申込書!$C$61&lt;&gt;""),申込書!$AC$22,""),"-"))</f>
        <v/>
      </c>
      <c r="DU467" s="369"/>
      <c r="DV467" s="369"/>
      <c r="DW467" s="369" t="str">
        <f>IF(AND(申込書!$C$61&lt;&gt;"▼プルダウンより選択してください",申込書!$C$61&lt;&gt;"",$G467&lt;&gt;"",申込書!$V$61="特定学年のみ"),"申し込みする","")</f>
        <v/>
      </c>
      <c r="DX467" s="371"/>
      <c r="DY467" s="372"/>
      <c r="DZ467" s="373" t="str">
        <f>IF(AND(申込書!$C$62&lt;&gt;"▼プルダウンより選択してください",申込書!$C$62&lt;&gt;"",申込書!$K$22&lt;&gt;"YYYY/MM/DD",$G467&lt;&gt;""),申込書!$K$22,"")</f>
        <v/>
      </c>
      <c r="EA467" s="369" t="str">
        <f>IF(DZ467="","",IF(INDEX('コンテンツ＆備考マスタ'!$H:$J,MATCH(学校情報!DZ$3,'コンテンツ＆備考マスタ'!$H:$H,0),3)="●",IF(AND(DZ467&lt;&gt;"",ISNUMBER(申込書!$AC$22)=TRUE,申込書!$C$62&lt;&gt;"▼プルダウンより選択してください",申込書!$C$62&lt;&gt;""),申込書!$AC$22,""),"-"))</f>
        <v/>
      </c>
      <c r="EB467" s="369"/>
      <c r="EC467" s="369"/>
      <c r="ED467" s="370" t="str">
        <f>IF(AND(申込書!$C$62&lt;&gt;"▼プルダウンより選択してください",申込書!$C$62&lt;&gt;"",$G467&lt;&gt;"",申込書!$V$62="特定学年のみ"),"申し込みする","")</f>
        <v/>
      </c>
      <c r="EE467" s="371"/>
      <c r="EF467" s="372"/>
      <c r="EG467" s="373" t="str">
        <f>IF(AND(申込書!$C$63&lt;&gt;"▼プルダウンより選択してください",申込書!$C$63&lt;&gt;"",申込書!$K$22&lt;&gt;"YYYY/MM/DD",$G467&lt;&gt;""),申込書!$K$22,"")</f>
        <v/>
      </c>
      <c r="EH467" s="369" t="str">
        <f>IF(EG467="","",IF(INDEX('コンテンツ＆備考マスタ'!$H:$J,MATCH(学校情報!EG$3,'コンテンツ＆備考マスタ'!$H:$H,0),3)="●",IF(AND(EG467&lt;&gt;"",ISNUMBER(申込書!$AC$22)=TRUE,申込書!$C$63&lt;&gt;"▼プルダウンより選択してください",申込書!$C$63&lt;&gt;""),申込書!$AC$22,""),"-"))</f>
        <v/>
      </c>
      <c r="EI467" s="369"/>
      <c r="EJ467" s="369"/>
      <c r="EK467" s="370" t="str">
        <f>IF(AND(申込書!$C$63&lt;&gt;"▼プルダウンより選択してください",申込書!$C$63&lt;&gt;"",$G467&lt;&gt;"",申込書!$V$63="特定学年のみ"),"申し込みする","")</f>
        <v/>
      </c>
      <c r="EL467" s="371"/>
      <c r="EM467" s="372"/>
      <c r="EN467" s="373" t="str">
        <f>IF(AND(申込書!$C$64&lt;&gt;"▼プルダウンより選択してください",申込書!$C$64&lt;&gt;"",申込書!$K$22&lt;&gt;"YYYY/MM/DD",$G467&lt;&gt;""),申込書!$K$22,"")</f>
        <v/>
      </c>
      <c r="EO467" s="369" t="str">
        <f>IF(EN467="","",IF(INDEX('コンテンツ＆備考マスタ'!$H:$J,MATCH(学校情報!EN$3,'コンテンツ＆備考マスタ'!$H:$H,0),3)="●",IF(AND(EN467&lt;&gt;"",ISNUMBER(申込書!$AC$22)=TRUE,申込書!$C$64&lt;&gt;"▼プルダウンより選択してください",申込書!$C$64&lt;&gt;""),申込書!$AC$22,""),"-"))</f>
        <v/>
      </c>
      <c r="EP467" s="369"/>
      <c r="EQ467" s="369"/>
      <c r="ER467" s="370" t="str">
        <f>IF(AND(申込書!$C$64&lt;&gt;"▼プルダウンより選択してください",申込書!$C$64&lt;&gt;"",$G467&lt;&gt;"",申込書!$V$64="特定学年のみ"),"申し込みする","")</f>
        <v/>
      </c>
      <c r="ES467" s="371"/>
      <c r="ET467" s="372"/>
      <c r="EU467" s="373" t="str">
        <f>IF(AND(申込書!$C$65&lt;&gt;"▼プルダウンより選択してください",申込書!$C$65&lt;&gt;"",申込書!$K$22&lt;&gt;"YYYY/MM/DD",$G467&lt;&gt;""),申込書!$K$22,"")</f>
        <v/>
      </c>
      <c r="EV467" s="369" t="str">
        <f>IF(EU467="","",IF(INDEX('コンテンツ＆備考マスタ'!$H:$J,MATCH(学校情報!EU$3,'コンテンツ＆備考マスタ'!$H:$H,0),3)="●",IF(AND(EU467&lt;&gt;"",ISNUMBER(申込書!$AC$22)=TRUE,申込書!$C$65&lt;&gt;"▼プルダウンより選択してください",申込書!$C$65&lt;&gt;""),申込書!$AC$22,""),"-"))</f>
        <v/>
      </c>
      <c r="EW467" s="369"/>
      <c r="EX467" s="369"/>
      <c r="EY467" s="370" t="str">
        <f>IF(AND(申込書!$C$65&lt;&gt;"▼プルダウンより選択してください",申込書!$C$65&lt;&gt;"",$G467&lt;&gt;"",申込書!$V$65="特定学年のみ"),"申し込みする","")</f>
        <v/>
      </c>
      <c r="EZ467" s="371"/>
      <c r="FA467" s="372"/>
      <c r="FB467" s="373" t="str">
        <f>IF(AND(申込書!$C$66&lt;&gt;"▼プルダウンより選択してください",申込書!$C$66&lt;&gt;"",申込書!$K$22&lt;&gt;"YYYY/MM/DD",$G467&lt;&gt;""),申込書!$K$22,"")</f>
        <v/>
      </c>
      <c r="FC467" s="369" t="str">
        <f>IF(FB467="","",IF(INDEX('コンテンツ＆備考マスタ'!$H:$J,MATCH(学校情報!FB$3,'コンテンツ＆備考マスタ'!$H:$H,0),3)="●",IF(AND(FB467&lt;&gt;"",ISNUMBER(申込書!$AC$22)=TRUE,申込書!$C$66&lt;&gt;"▼プルダウンより選択してください",申込書!$C$66&lt;&gt;""),申込書!$AC$22,""),"-"))</f>
        <v/>
      </c>
      <c r="FD467" s="369"/>
      <c r="FE467" s="369"/>
      <c r="FF467" s="370" t="str">
        <f>IF(AND(申込書!$C$66&lt;&gt;"▼プルダウンより選択してください",申込書!$C$66&lt;&gt;"",$G467&lt;&gt;"",申込書!$V$66="特定学年のみ"),"申し込みする","")</f>
        <v/>
      </c>
      <c r="FG467" s="371"/>
      <c r="FH467" s="372"/>
      <c r="FI467" s="373" t="str">
        <f>IF(AND(申込書!$C$67&lt;&gt;"▼プルダウンより選択してください",申込書!$C$67&lt;&gt;"",申込書!$K$22&lt;&gt;"YYYY/MM/DD",$G467&lt;&gt;""),申込書!$K$22,"")</f>
        <v/>
      </c>
      <c r="FJ467" s="369" t="str">
        <f>IF(FI467="","",IF(INDEX('コンテンツ＆備考マスタ'!$H:$J,MATCH(学校情報!FI$3,'コンテンツ＆備考マスタ'!$H:$H,0),3)="●",IF(AND(FI467&lt;&gt;"",ISNUMBER(申込書!$AC$22)=TRUE,申込書!$C$67&lt;&gt;"▼プルダウンより選択してください",申込書!$C$67&lt;&gt;""),申込書!$AC$22,""),"-"))</f>
        <v/>
      </c>
      <c r="FK467" s="369"/>
      <c r="FL467" s="369"/>
      <c r="FM467" s="370" t="str">
        <f>IF(AND(申込書!$C$67&lt;&gt;"▼プルダウンより選択してください",申込書!$C$67&lt;&gt;"",$G467&lt;&gt;"",申込書!$V$67="特定学年のみ"),"申し込みする","")</f>
        <v/>
      </c>
      <c r="FN467" s="371"/>
      <c r="FO467" s="372"/>
      <c r="FP467" s="373" t="str">
        <f>IF(AND(申込書!$C$68&lt;&gt;"▼プルダウンより選択してください",申込書!$C$68&lt;&gt;"",申込書!$K$22&lt;&gt;"YYYY/MM/DD",$G467&lt;&gt;""),申込書!$K$22,"")</f>
        <v/>
      </c>
      <c r="FQ467" s="369" t="str">
        <f>IF(FP467="","",IF(INDEX('コンテンツ＆備考マスタ'!$H:$J,MATCH(学校情報!FP$3,'コンテンツ＆備考マスタ'!$H:$H,0),3)="●",IF(AND(FP467&lt;&gt;"",ISNUMBER(申込書!$AC$22)=TRUE,申込書!$C$68&lt;&gt;"▼プルダウンより選択してください",申込書!$C$68&lt;&gt;""),申込書!$AC$22,""),"-"))</f>
        <v/>
      </c>
      <c r="FR467" s="369"/>
      <c r="FS467" s="369"/>
      <c r="FT467" s="370" t="str">
        <f>IF(AND(申込書!$C$68&lt;&gt;"▼プルダウンより選択してください",申込書!$C$68&lt;&gt;"",$G467&lt;&gt;"",申込書!$V$68="特定学年のみ"),"申し込みする","")</f>
        <v/>
      </c>
      <c r="FU467" s="371"/>
      <c r="FV467" s="372"/>
      <c r="FW467" s="373" t="str">
        <f>IF(AND(申込書!$C$69&lt;&gt;"▼プルダウンより選択してください",申込書!$C$69&lt;&gt;"",申込書!$K$22&lt;&gt;"YYYY/MM/DD",$G467&lt;&gt;""),申込書!$K$22,"")</f>
        <v/>
      </c>
      <c r="FX467" s="369" t="str">
        <f>IF(FW467="","",IF(INDEX('コンテンツ＆備考マスタ'!$H:$J,MATCH(学校情報!FW$3,'コンテンツ＆備考マスタ'!$H:$H,0),3)="●",IF(AND(FW467&lt;&gt;"",ISNUMBER(申込書!$AC$22)=TRUE,申込書!$C$69&lt;&gt;"▼プルダウンより選択してください",申込書!$C$69&lt;&gt;""),申込書!$AC$22,""),"-"))</f>
        <v/>
      </c>
      <c r="FY467" s="369"/>
      <c r="FZ467" s="369"/>
      <c r="GA467" s="370" t="str">
        <f>IF(AND(申込書!$C$69&lt;&gt;"▼プルダウンより選択してください",申込書!$C$69&lt;&gt;"",$G467&lt;&gt;"",申込書!$V$69="特定学年のみ"),"申し込みする","")</f>
        <v/>
      </c>
      <c r="GB467" s="371"/>
      <c r="GC467" s="372"/>
      <c r="GD467" s="373" t="str">
        <f>IF(AND(申込書!$C$70&lt;&gt;"▼プルダウンより選択してください",申込書!$C$70&lt;&gt;"",申込書!$K$22&lt;&gt;"YYYY/MM/DD",$G467&lt;&gt;""),申込書!$K$22,"")</f>
        <v/>
      </c>
      <c r="GE467" s="369" t="str">
        <f>IF(GD467="","",IF(INDEX('コンテンツ＆備考マスタ'!$H:$J,MATCH(学校情報!GD$3,'コンテンツ＆備考マスタ'!$H:$H,0),3)="●",IF(AND(GD467&lt;&gt;"",ISNUMBER(申込書!$AC$22)=TRUE,申込書!$C$70&lt;&gt;"▼プルダウンより選択してください",申込書!$C$70&lt;&gt;""),申込書!$AC$22,""),"-"))</f>
        <v/>
      </c>
      <c r="GF467" s="369"/>
      <c r="GG467" s="369"/>
      <c r="GH467" s="370" t="str">
        <f>IF(AND(申込書!$C$70&lt;&gt;"▼プルダウンより選択してください",申込書!$C$70&lt;&gt;"",$G467&lt;&gt;"",申込書!$V$70="特定学年のみ"),"申し込みする","")</f>
        <v/>
      </c>
      <c r="GI467" s="371"/>
      <c r="GJ467" s="372"/>
      <c r="GK467" s="373" t="str">
        <f>IF(AND(申込書!$C$71&lt;&gt;"▼プルダウンより選択してください",申込書!$C$71&lt;&gt;"",申込書!$K$22&lt;&gt;"YYYY/MM/DD",$G467&lt;&gt;""),申込書!$K$22,"")</f>
        <v/>
      </c>
      <c r="GL467" s="369" t="str">
        <f>IF(GK467="","",IF(INDEX('コンテンツ＆備考マスタ'!$H:$J,MATCH(学校情報!GK$3,'コンテンツ＆備考マスタ'!$H:$H,0),3)="●",IF(AND(GK467&lt;&gt;"",ISNUMBER(申込書!$AC$22)=TRUE,申込書!$C$71&lt;&gt;"▼プルダウンより選択してください",申込書!$C$71&lt;&gt;""),申込書!$AC$22,""),"-"))</f>
        <v/>
      </c>
      <c r="GM467" s="369"/>
      <c r="GN467" s="369"/>
      <c r="GO467" s="370" t="str">
        <f>IF(AND(申込書!$C$71&lt;&gt;"▼プルダウンより選択してください",申込書!$C$71&lt;&gt;"",$G467&lt;&gt;"",申込書!$V$71="特定学年のみ"),"申し込みする","")</f>
        <v/>
      </c>
      <c r="GP467" s="371"/>
      <c r="GQ467" s="372"/>
      <c r="GR467" s="373" t="str">
        <f>IF(AND(申込書!$C$72&lt;&gt;"▼プルダウンより選択してください",申込書!$C$72&lt;&gt;"",申込書!$K$22&lt;&gt;"YYYY/MM/DD",$G467&lt;&gt;""),申込書!$K$22,"")</f>
        <v/>
      </c>
      <c r="GS467" s="369" t="str">
        <f>IF(GR467="","",IF(INDEX('コンテンツ＆備考マスタ'!$H:$J,MATCH(学校情報!GR$3,'コンテンツ＆備考マスタ'!$H:$H,0),3)="●",IF(AND(GR467&lt;&gt;"",ISNUMBER(申込書!$AC$22)=TRUE,申込書!$C$72&lt;&gt;"▼プルダウンより選択してください",申込書!$C$72&lt;&gt;""),申込書!$AC$22,""),"-"))</f>
        <v/>
      </c>
      <c r="GT467" s="369"/>
      <c r="GU467" s="369"/>
      <c r="GV467" s="370" t="str">
        <f>IF(AND(申込書!$C$72&lt;&gt;"▼プルダウンより選択してください",申込書!$C$72&lt;&gt;"",$G467&lt;&gt;"",申込書!$V$72="特定学年のみ"),"申し込みする","")</f>
        <v/>
      </c>
      <c r="GW467" s="371"/>
      <c r="GX467" s="372"/>
      <c r="GY467" s="373" t="str">
        <f>IF(AND(申込書!$C$73&lt;&gt;"▼プルダウンより選択してください",申込書!$C$73&lt;&gt;"",申込書!$K$22&lt;&gt;"YYYY/MM/DD",$G467&lt;&gt;""),申込書!$K$22,"")</f>
        <v/>
      </c>
      <c r="GZ467" s="369" t="str">
        <f>IF(GY467="","",IF(INDEX('コンテンツ＆備考マスタ'!$H:$J,MATCH(学校情報!GY$3,'コンテンツ＆備考マスタ'!$H:$H,0),3)="●",IF(AND(GY467&lt;&gt;"",ISNUMBER(申込書!$AC$22)=TRUE,申込書!$C$73&lt;&gt;"▼プルダウンより選択してください",申込書!$C$73&lt;&gt;""),申込書!$AC$22,""),"-"))</f>
        <v/>
      </c>
      <c r="HA467" s="369"/>
      <c r="HB467" s="369"/>
      <c r="HC467" s="370" t="str">
        <f>IF(AND(申込書!$C$73&lt;&gt;"▼プルダウンより選択してください",申込書!$C$73&lt;&gt;"",$G467&lt;&gt;"",申込書!$V$73="特定学年のみ"),"申し込みする","")</f>
        <v/>
      </c>
      <c r="HD467" s="371"/>
      <c r="HE467" s="372"/>
      <c r="HF467" s="373" t="str">
        <f>IF(AND(申込書!$C$74&lt;&gt;"▼プルダウンより選択してください",申込書!$C$74&lt;&gt;"",申込書!$K$22&lt;&gt;"YYYY/MM/DD",$G467&lt;&gt;""),申込書!$K$22,"")</f>
        <v/>
      </c>
      <c r="HG467" s="369" t="str">
        <f>IF(HF467="","",IF(INDEX('コンテンツ＆備考マスタ'!$H:$J,MATCH(学校情報!HF$3,'コンテンツ＆備考マスタ'!$H:$H,0),3)="●",IF(AND(HF467&lt;&gt;"",ISNUMBER(申込書!$AC$22)=TRUE,申込書!$C$74&lt;&gt;"▼プルダウンより選択してください",申込書!$C$74&lt;&gt;""),申込書!$AC$22,""),"-"))</f>
        <v/>
      </c>
      <c r="HH467" s="369"/>
      <c r="HI467" s="369"/>
      <c r="HJ467" s="370" t="str">
        <f>IF(AND(申込書!$C$74&lt;&gt;"▼プルダウンより選択してください",申込書!$C$74&lt;&gt;"",$G467&lt;&gt;"",申込書!$V$74="特定学年のみ"),"申し込みする","")</f>
        <v/>
      </c>
      <c r="HK467" s="371"/>
      <c r="HL467" s="372"/>
      <c r="HM467" s="373" t="str">
        <f>IF(AND(申込書!$C$75&lt;&gt;"▼プルダウンより選択してください",申込書!$C$75&lt;&gt;"",申込書!$K$22&lt;&gt;"YYYY/MM/DD",$G467&lt;&gt;""),申込書!$K$22,"")</f>
        <v/>
      </c>
      <c r="HN467" s="369" t="str">
        <f>IF(HM467="","",IF(INDEX('コンテンツ＆備考マスタ'!$H:$J,MATCH(学校情報!HM$3,'コンテンツ＆備考マスタ'!$H:$H,0),3)="●",IF(AND(HM467&lt;&gt;"",ISNUMBER(申込書!$AC$22)=TRUE,申込書!$C$75&lt;&gt;"▼プルダウンより選択してください",申込書!$C$75&lt;&gt;""),申込書!$AC$22,""),"-"))</f>
        <v/>
      </c>
      <c r="HO467" s="369"/>
      <c r="HP467" s="369"/>
      <c r="HQ467" s="370" t="str">
        <f>IF(AND(申込書!$C$75&lt;&gt;"▼プルダウンより選択してください",申込書!$C$75&lt;&gt;"",$G467&lt;&gt;"",申込書!$V$75="特定学年のみ"),"申し込みする","")</f>
        <v/>
      </c>
      <c r="HR467" s="371"/>
      <c r="HS467" s="371"/>
      <c r="HT467" s="374" t="str">
        <f>IF(AND(申込書!$C$76&lt;&gt;"▼プルダウンより選択してください",申込書!$C$76&lt;&gt;"",申込書!$K$22&lt;&gt;"YYYY/MM/DD",$G467&lt;&gt;""),申込書!$K$22,"")</f>
        <v/>
      </c>
      <c r="HU467" s="369" t="str">
        <f>IF(HT467="","",IF(INDEX('コンテンツ＆備考マスタ'!$H:$J,MATCH(学校情報!HT$3,'コンテンツ＆備考マスタ'!$H:$H,0),3)="●",IF(AND(HT467&lt;&gt;"",ISNUMBER(申込書!$AC$22)=TRUE,申込書!$C$76&lt;&gt;"▼プルダウンより選択してください",申込書!$C$76&lt;&gt;""),申込書!$AC$22,""),"-"))</f>
        <v/>
      </c>
      <c r="HV467" s="369"/>
      <c r="HW467" s="369"/>
      <c r="HX467" s="370" t="str">
        <f>IF(AND(申込書!$C$76&lt;&gt;"▼プルダウンより選択してください",申込書!$C$76&lt;&gt;"",$G467&lt;&gt;"",申込書!$V$76="特定学年のみ"),"申し込みする","")</f>
        <v/>
      </c>
      <c r="HY467" s="371"/>
      <c r="HZ467" s="372"/>
      <c r="IA467" s="69"/>
    </row>
    <row r="468" spans="2:235" ht="26.85" hidden="1" customHeight="1" outlineLevel="1">
      <c r="B468" s="365">
        <f t="shared" si="21"/>
        <v>463</v>
      </c>
      <c r="C468" s="55"/>
      <c r="D468" s="56"/>
      <c r="E468" s="154"/>
      <c r="F468" s="57"/>
      <c r="G468" s="58"/>
      <c r="H468" s="59"/>
      <c r="I468" s="60"/>
      <c r="J468" s="61"/>
      <c r="K468" s="366" t="str">
        <f t="shared" si="22"/>
        <v/>
      </c>
      <c r="L468" s="62"/>
      <c r="M468" s="322"/>
      <c r="N468" s="63"/>
      <c r="O468" s="64"/>
      <c r="P468" s="367" t="str">
        <f t="shared" si="23"/>
        <v/>
      </c>
      <c r="Q468" s="65"/>
      <c r="R468" s="66"/>
      <c r="S468" s="67"/>
      <c r="T468" s="68"/>
      <c r="U468" s="68"/>
      <c r="V468" s="68"/>
      <c r="W468" s="66"/>
      <c r="X468" s="281"/>
      <c r="Y468" s="368" t="str">
        <f>IF(AND(申込書!$C$47&lt;&gt;"▼プルダウンより選択してください",申込書!$C$47&lt;&gt;"",申込書!$K$22&lt;&gt;"YYYY/MM/DD",$G468&lt;&gt;""),申込書!$K$22,"")</f>
        <v/>
      </c>
      <c r="Z468" s="369" t="str">
        <f>IF(Y468="","",IF(INDEX('コンテンツ＆備考マスタ'!$H:$J,MATCH(学校情報!Y$3,'コンテンツ＆備考マスタ'!$H:$H,0),3)="●",IF(AND(Y468&lt;&gt;"",ISNUMBER(申込書!$AC$22)=TRUE,申込書!$C$47&lt;&gt;"▼プルダウンより選択してください",申込書!$C$47&lt;&gt;""),申込書!$AC$22,""),"-"))</f>
        <v/>
      </c>
      <c r="AA468" s="369"/>
      <c r="AB468" s="369"/>
      <c r="AC468" s="370" t="str">
        <f>IF(AND(申込書!$C$47&lt;&gt;"▼プルダウンより選択してください",申込書!$C$47&lt;&gt;"",$G468&lt;&gt;"",申込書!$V$47="特定学年のみ"),"申し込みする","")</f>
        <v/>
      </c>
      <c r="AD468" s="371"/>
      <c r="AE468" s="372"/>
      <c r="AF468" s="373" t="str">
        <f>IF(AND(申込書!$C$48&lt;&gt;"▼プルダウンより選択してください",申込書!$C$48&lt;&gt;"",申込書!$K$22&lt;&gt;"YYYY/MM/DD",$G468&lt;&gt;""),申込書!$K$22,"")</f>
        <v/>
      </c>
      <c r="AG468" s="369" t="str">
        <f>IF(AF468="","",IF(INDEX('コンテンツ＆備考マスタ'!$H:$J,MATCH(学校情報!AF$3,'コンテンツ＆備考マスタ'!$H:$H,0),3)="●",IF(AND(AF468&lt;&gt;"",ISNUMBER(申込書!$AC$22)=TRUE,申込書!$C$48&lt;&gt;"▼プルダウンより選択してください",申込書!$C$48&lt;&gt;""),申込書!$AC$22,""),"-"))</f>
        <v/>
      </c>
      <c r="AH468" s="369"/>
      <c r="AI468" s="369"/>
      <c r="AJ468" s="370" t="str">
        <f>IF(AND(申込書!$C$48&lt;&gt;"▼プルダウンより選択してください",申込書!$C$48&lt;&gt;"",$G468&lt;&gt;"",申込書!$V$48="特定学年のみ"),"申し込みする","")</f>
        <v/>
      </c>
      <c r="AK468" s="371"/>
      <c r="AL468" s="372"/>
      <c r="AM468" s="373" t="str">
        <f>IF(AND(申込書!$C$49&lt;&gt;"▼プルダウンより選択してください",申込書!$C$49&lt;&gt;"",申込書!$K$22&lt;&gt;"YYYY/MM/DD",$G468&lt;&gt;""),申込書!$K$22,"")</f>
        <v/>
      </c>
      <c r="AN468" s="369" t="str">
        <f>IF(AM468="","",IF(INDEX('コンテンツ＆備考マスタ'!$H:$J,MATCH(学校情報!AM$3,'コンテンツ＆備考マスタ'!$H:$H,0),3)="●",IF(AND(AM468&lt;&gt;"",ISNUMBER(申込書!$AC$22)=TRUE,申込書!$C$49&lt;&gt;"▼プルダウンより選択してください",申込書!$C$49&lt;&gt;""),申込書!$AC$22,""),"-"))</f>
        <v/>
      </c>
      <c r="AO468" s="369"/>
      <c r="AP468" s="369"/>
      <c r="AQ468" s="370" t="str">
        <f>IF(AND(申込書!$C$49&lt;&gt;"▼プルダウンより選択してください",申込書!$C$49&lt;&gt;"",$G468&lt;&gt;"",申込書!$V$49="特定学年のみ"),"申し込みする","")</f>
        <v/>
      </c>
      <c r="AR468" s="371"/>
      <c r="AS468" s="372"/>
      <c r="AT468" s="373" t="str">
        <f>IF(AND(申込書!$C$50&lt;&gt;"▼プルダウンより選択してください",申込書!$C$50&lt;&gt;"",申込書!$K$22&lt;&gt;"YYYY/MM/DD",$G468&lt;&gt;""),申込書!$K$22,"")</f>
        <v/>
      </c>
      <c r="AU468" s="369" t="str">
        <f>IF(AT468="","",IF(INDEX('コンテンツ＆備考マスタ'!$H:$J,MATCH(学校情報!AT$3,'コンテンツ＆備考マスタ'!$H:$H,0),3)="●",IF(AND(AT468&lt;&gt;"",ISNUMBER(申込書!$AC$22)=TRUE,申込書!$C$50&lt;&gt;"▼プルダウンより選択してください",申込書!$C$50&lt;&gt;""),申込書!$AC$22,""),"-"))</f>
        <v/>
      </c>
      <c r="AV468" s="369"/>
      <c r="AW468" s="369"/>
      <c r="AX468" s="370" t="str">
        <f>IF(AND(申込書!$C$50&lt;&gt;"▼プルダウンより選択してください",申込書!$C$50&lt;&gt;"",$G468&lt;&gt;"",申込書!$V$50="特定学年のみ"),"申し込みする","")</f>
        <v/>
      </c>
      <c r="AY468" s="371"/>
      <c r="AZ468" s="372"/>
      <c r="BA468" s="373" t="str">
        <f>IF(AND(申込書!$C$51&lt;&gt;"▼プルダウンより選択してください",申込書!$C$51&lt;&gt;"",申込書!$K$22&lt;&gt;"YYYY/MM/DD",$G468&lt;&gt;""),申込書!$K$22,"")</f>
        <v/>
      </c>
      <c r="BB468" s="369" t="str">
        <f>IF(BA468="","",IF(INDEX('コンテンツ＆備考マスタ'!$H:$J,MATCH(学校情報!BA$3,'コンテンツ＆備考マスタ'!$H:$H,0),3)="●",IF(AND(BA468&lt;&gt;"",ISNUMBER(申込書!$AC$22)=TRUE,申込書!$C$51&lt;&gt;"▼プルダウンより選択してください",申込書!$C$51&lt;&gt;""),申込書!$AC$22,""),"-"))</f>
        <v/>
      </c>
      <c r="BC468" s="369"/>
      <c r="BD468" s="369"/>
      <c r="BE468" s="370" t="str">
        <f>IF(AND(申込書!$C$51&lt;&gt;"▼プルダウンより選択してください",申込書!$C$51&lt;&gt;"",$G468&lt;&gt;"",申込書!$V$51="特定学年のみ"),"申し込みする","")</f>
        <v/>
      </c>
      <c r="BF468" s="371"/>
      <c r="BG468" s="372"/>
      <c r="BH468" s="373" t="str">
        <f>IF(AND(申込書!$C$52&lt;&gt;"▼プルダウンより選択してください",申込書!$C$52&lt;&gt;"",申込書!$K$22&lt;&gt;"YYYY/MM/DD",$G468&lt;&gt;""),申込書!$K$22,"")</f>
        <v/>
      </c>
      <c r="BI468" s="369" t="str">
        <f>IF(BH468="","",IF(INDEX('コンテンツ＆備考マスタ'!$H:$J,MATCH(学校情報!BH$3,'コンテンツ＆備考マスタ'!$H:$H,0),3)="●",IF(AND(BH468&lt;&gt;"",ISNUMBER(申込書!$AC$22)=TRUE,申込書!$C$52&lt;&gt;"▼プルダウンより選択してください",申込書!$C$52&lt;&gt;""),申込書!$AC$22,""),"-"))</f>
        <v/>
      </c>
      <c r="BJ468" s="369"/>
      <c r="BK468" s="369"/>
      <c r="BL468" s="370" t="str">
        <f>IF(AND(申込書!$C$52&lt;&gt;"▼プルダウンより選択してください",申込書!$C$52&lt;&gt;"",$G468&lt;&gt;"",申込書!$V$52="特定学年のみ"),"申し込みする","")</f>
        <v/>
      </c>
      <c r="BM468" s="371"/>
      <c r="BN468" s="372"/>
      <c r="BO468" s="373" t="str">
        <f>IF(AND(申込書!$C$53&lt;&gt;"▼プルダウンより選択してください",申込書!$C$53&lt;&gt;"",申込書!$K$22&lt;&gt;"YYYY/MM/DD",$G468&lt;&gt;""),申込書!$K$22,"")</f>
        <v/>
      </c>
      <c r="BP468" s="369" t="str">
        <f>IF(BO468="","",IF(INDEX('コンテンツ＆備考マスタ'!$H:$J,MATCH(学校情報!BO$3,'コンテンツ＆備考マスタ'!$H:$H,0),3)="●",IF(AND(BO468&lt;&gt;"",ISNUMBER(申込書!$AC$22)=TRUE,申込書!$C$53&lt;&gt;"▼プルダウンより選択してください",申込書!$C$53&lt;&gt;""),申込書!$AC$22,""),"-"))</f>
        <v/>
      </c>
      <c r="BQ468" s="369"/>
      <c r="BR468" s="369"/>
      <c r="BS468" s="370" t="str">
        <f>IF(AND(申込書!$C$53&lt;&gt;"▼プルダウンより選択してください",申込書!$C$53&lt;&gt;"",$G468&lt;&gt;"",申込書!$V$53="特定学年のみ"),"申し込みする","")</f>
        <v/>
      </c>
      <c r="BT468" s="371"/>
      <c r="BU468" s="372"/>
      <c r="BV468" s="373" t="str">
        <f>IF(AND(申込書!$C$54&lt;&gt;"▼プルダウンより選択してください",申込書!$C$54&lt;&gt;"",申込書!$K$22&lt;&gt;"YYYY/MM/DD",$G468&lt;&gt;""),申込書!$K$22,"")</f>
        <v/>
      </c>
      <c r="BW468" s="369" t="str">
        <f>IF(BV468="","",IF(INDEX('コンテンツ＆備考マスタ'!$H:$J,MATCH(学校情報!BV$3,'コンテンツ＆備考マスタ'!$H:$H,0),3)="●",IF(AND(BV468&lt;&gt;"",ISNUMBER(申込書!$AC$22)=TRUE,申込書!$C$54&lt;&gt;"▼プルダウンより選択してください",申込書!$C$54&lt;&gt;""),申込書!$AC$22,""),"-"))</f>
        <v/>
      </c>
      <c r="BX468" s="369"/>
      <c r="BY468" s="369"/>
      <c r="BZ468" s="370" t="str">
        <f>IF(AND(申込書!$C$54&lt;&gt;"▼プルダウンより選択してください",申込書!$C$54&lt;&gt;"",$G468&lt;&gt;"",申込書!$V$54="特定学年のみ"),"申し込みする","")</f>
        <v/>
      </c>
      <c r="CA468" s="371"/>
      <c r="CB468" s="372"/>
      <c r="CC468" s="373" t="str">
        <f>IF(AND(申込書!$C$55&lt;&gt;"▼プルダウンより選択してください",申込書!$C$55&lt;&gt;"",申込書!$K$22&lt;&gt;"YYYY/MM/DD",$G468&lt;&gt;""),申込書!$K$22,"")</f>
        <v/>
      </c>
      <c r="CD468" s="369" t="str">
        <f>IF(CC468="","",IF(INDEX('コンテンツ＆備考マスタ'!$H:$J,MATCH(学校情報!CC$3,'コンテンツ＆備考マスタ'!$H:$H,0),3)="●",IF(AND(CC468&lt;&gt;"",ISNUMBER(申込書!$AC$22)=TRUE,申込書!$C$55&lt;&gt;"▼プルダウンより選択してください",申込書!$C$55&lt;&gt;""),申込書!$AC$22,""),"-"))</f>
        <v/>
      </c>
      <c r="CE468" s="369"/>
      <c r="CF468" s="369"/>
      <c r="CG468" s="370" t="str">
        <f>IF(AND(申込書!$C$55&lt;&gt;"▼プルダウンより選択してください",申込書!$C$55&lt;&gt;"",$G468&lt;&gt;"",申込書!$V$55="特定学年のみ"),"申し込みする","")</f>
        <v/>
      </c>
      <c r="CH468" s="371"/>
      <c r="CI468" s="372"/>
      <c r="CJ468" s="373" t="str">
        <f>IF(AND(申込書!$C$56&lt;&gt;"▼プルダウンより選択してください",申込書!$C$56&lt;&gt;"",申込書!$K$22&lt;&gt;"YYYY/MM/DD",$G468&lt;&gt;""),申込書!$K$22,"")</f>
        <v/>
      </c>
      <c r="CK468" s="369" t="str">
        <f>IF(CJ468="","",IF(INDEX('コンテンツ＆備考マスタ'!$H:$J,MATCH(学校情報!CJ$3,'コンテンツ＆備考マスタ'!$H:$H,0),3)="●",IF(AND(CJ468&lt;&gt;"",ISNUMBER(申込書!$AC$22)=TRUE,申込書!$C$56&lt;&gt;"▼プルダウンより選択してください",申込書!$C$56&lt;&gt;""),申込書!$AC$22,""),"-"))</f>
        <v/>
      </c>
      <c r="CL468" s="369"/>
      <c r="CM468" s="369"/>
      <c r="CN468" s="370" t="str">
        <f>IF(AND(申込書!$C$56&lt;&gt;"▼プルダウンより選択してください",申込書!$C$56&lt;&gt;"",$G468&lt;&gt;"",申込書!$V$56="特定学年のみ"),"申し込みする","")</f>
        <v/>
      </c>
      <c r="CO468" s="371"/>
      <c r="CP468" s="372"/>
      <c r="CQ468" s="373" t="str">
        <f>IF(AND(申込書!$C$57&lt;&gt;"▼プルダウンより選択してください",申込書!$C$57&lt;&gt;"",申込書!$K$22&lt;&gt;"YYYY/MM/DD",$G468&lt;&gt;""),申込書!$K$22,"")</f>
        <v/>
      </c>
      <c r="CR468" s="369" t="str">
        <f>IF(CQ468="","",IF(INDEX('コンテンツ＆備考マスタ'!$H:$J,MATCH(学校情報!CQ$3,'コンテンツ＆備考マスタ'!$H:$H,0),3)="●",IF(AND(CQ468&lt;&gt;"",ISNUMBER(申込書!$AC$22)=TRUE,申込書!$C$57&lt;&gt;"▼プルダウンより選択してください",申込書!$C$57&lt;&gt;""),申込書!$AC$22,""),"-"))</f>
        <v/>
      </c>
      <c r="CS468" s="369"/>
      <c r="CT468" s="369"/>
      <c r="CU468" s="369" t="str">
        <f>IF(AND(申込書!$C$57&lt;&gt;"▼プルダウンより選択してください",申込書!$C$57&lt;&gt;"",$G468&lt;&gt;"",申込書!$V$57="特定学年のみ"),"申し込みする","")</f>
        <v/>
      </c>
      <c r="CV468" s="371"/>
      <c r="CW468" s="372"/>
      <c r="CX468" s="373" t="str">
        <f>IF(AND(申込書!$C$58&lt;&gt;"▼プルダウンより選択してください",申込書!$C$58&lt;&gt;"",申込書!$K$22&lt;&gt;"YYYY/MM/DD",$G468&lt;&gt;""),申込書!$K$22,"")</f>
        <v/>
      </c>
      <c r="CY468" s="369" t="str">
        <f>IF(CX468="","",IF(INDEX('コンテンツ＆備考マスタ'!$H:$J,MATCH(学校情報!CX$3,'コンテンツ＆備考マスタ'!$H:$H,0),3)="●",IF(AND(CX468&lt;&gt;"",ISNUMBER(申込書!$AC$22)=TRUE,申込書!$C$58&lt;&gt;"▼プルダウンより選択してください",申込書!$C$58&lt;&gt;""),申込書!$AC$22,""),"-"))</f>
        <v/>
      </c>
      <c r="CZ468" s="369"/>
      <c r="DA468" s="369"/>
      <c r="DB468" s="369" t="str">
        <f>IF(AND(申込書!$C$58&lt;&gt;"▼プルダウンより選択してください",申込書!$C$58&lt;&gt;"",$G468&lt;&gt;"",申込書!$V$58="特定学年のみ"),"申し込みする","")</f>
        <v/>
      </c>
      <c r="DC468" s="371"/>
      <c r="DD468" s="372"/>
      <c r="DE468" s="373" t="str">
        <f>IF(AND(申込書!$C$59&lt;&gt;"▼プルダウンより選択してください",申込書!$C$59&lt;&gt;"",申込書!$K$22&lt;&gt;"YYYY/MM/DD",$G468&lt;&gt;""),申込書!$K$22,"")</f>
        <v/>
      </c>
      <c r="DF468" s="369" t="str">
        <f>IF(DE468="","",IF(INDEX('コンテンツ＆備考マスタ'!$H:$J,MATCH(学校情報!DE$3,'コンテンツ＆備考マスタ'!$H:$H,0),3)="●",IF(AND(DE468&lt;&gt;"",ISNUMBER(申込書!$AC$22)=TRUE,申込書!$C$59&lt;&gt;"▼プルダウンより選択してください",申込書!$C$59&lt;&gt;""),申込書!$AC$22,""),"-"))</f>
        <v/>
      </c>
      <c r="DG468" s="369"/>
      <c r="DH468" s="369"/>
      <c r="DI468" s="369" t="str">
        <f>IF(AND(申込書!$C$59&lt;&gt;"▼プルダウンより選択してください",申込書!$C$59&lt;&gt;"",$G468&lt;&gt;"",申込書!$V$59="特定学年のみ"),"申し込みする","")</f>
        <v/>
      </c>
      <c r="DJ468" s="371"/>
      <c r="DK468" s="372"/>
      <c r="DL468" s="373" t="str">
        <f>IF(AND(申込書!$C$60&lt;&gt;"▼プルダウンより選択してください",申込書!$C$60&lt;&gt;"",申込書!$K$22&lt;&gt;"YYYY/MM/DD",$G468&lt;&gt;""),申込書!$K$22,"")</f>
        <v/>
      </c>
      <c r="DM468" s="369" t="str">
        <f>IF(DL468="","",IF(INDEX('コンテンツ＆備考マスタ'!$H:$J,MATCH(学校情報!DL$3,'コンテンツ＆備考マスタ'!$H:$H,0),3)="●",IF(AND(DL468&lt;&gt;"",ISNUMBER(申込書!$AC$22)=TRUE,申込書!$C$60&lt;&gt;"▼プルダウンより選択してください",申込書!$C$60&lt;&gt;""),申込書!$AC$22,""),"-"))</f>
        <v/>
      </c>
      <c r="DN468" s="369"/>
      <c r="DO468" s="369"/>
      <c r="DP468" s="369" t="str">
        <f>IF(AND(申込書!$C$60&lt;&gt;"▼プルダウンより選択してください",申込書!$C$60&lt;&gt;"",$G468&lt;&gt;"",申込書!$V$60="特定学年のみ"),"申し込みする","")</f>
        <v/>
      </c>
      <c r="DQ468" s="371"/>
      <c r="DR468" s="372"/>
      <c r="DS468" s="373" t="str">
        <f>IF(AND(申込書!$C$61&lt;&gt;"▼プルダウンより選択してください",申込書!$C$61&lt;&gt;"",申込書!$K$22&lt;&gt;"YYYY/MM/DD",$G468&lt;&gt;""),申込書!$K$22,"")</f>
        <v/>
      </c>
      <c r="DT468" s="369" t="str">
        <f>IF(DS468="","",IF(INDEX('コンテンツ＆備考マスタ'!$H:$J,MATCH(学校情報!DS$3,'コンテンツ＆備考マスタ'!$H:$H,0),3)="●",IF(AND(DS468&lt;&gt;"",ISNUMBER(申込書!$AC$22)=TRUE,申込書!$C$61&lt;&gt;"▼プルダウンより選択してください",申込書!$C$61&lt;&gt;""),申込書!$AC$22,""),"-"))</f>
        <v/>
      </c>
      <c r="DU468" s="369"/>
      <c r="DV468" s="369"/>
      <c r="DW468" s="369" t="str">
        <f>IF(AND(申込書!$C$61&lt;&gt;"▼プルダウンより選択してください",申込書!$C$61&lt;&gt;"",$G468&lt;&gt;"",申込書!$V$61="特定学年のみ"),"申し込みする","")</f>
        <v/>
      </c>
      <c r="DX468" s="371"/>
      <c r="DY468" s="372"/>
      <c r="DZ468" s="373" t="str">
        <f>IF(AND(申込書!$C$62&lt;&gt;"▼プルダウンより選択してください",申込書!$C$62&lt;&gt;"",申込書!$K$22&lt;&gt;"YYYY/MM/DD",$G468&lt;&gt;""),申込書!$K$22,"")</f>
        <v/>
      </c>
      <c r="EA468" s="369" t="str">
        <f>IF(DZ468="","",IF(INDEX('コンテンツ＆備考マスタ'!$H:$J,MATCH(学校情報!DZ$3,'コンテンツ＆備考マスタ'!$H:$H,0),3)="●",IF(AND(DZ468&lt;&gt;"",ISNUMBER(申込書!$AC$22)=TRUE,申込書!$C$62&lt;&gt;"▼プルダウンより選択してください",申込書!$C$62&lt;&gt;""),申込書!$AC$22,""),"-"))</f>
        <v/>
      </c>
      <c r="EB468" s="369"/>
      <c r="EC468" s="369"/>
      <c r="ED468" s="370" t="str">
        <f>IF(AND(申込書!$C$62&lt;&gt;"▼プルダウンより選択してください",申込書!$C$62&lt;&gt;"",$G468&lt;&gt;"",申込書!$V$62="特定学年のみ"),"申し込みする","")</f>
        <v/>
      </c>
      <c r="EE468" s="371"/>
      <c r="EF468" s="372"/>
      <c r="EG468" s="373" t="str">
        <f>IF(AND(申込書!$C$63&lt;&gt;"▼プルダウンより選択してください",申込書!$C$63&lt;&gt;"",申込書!$K$22&lt;&gt;"YYYY/MM/DD",$G468&lt;&gt;""),申込書!$K$22,"")</f>
        <v/>
      </c>
      <c r="EH468" s="369" t="str">
        <f>IF(EG468="","",IF(INDEX('コンテンツ＆備考マスタ'!$H:$J,MATCH(学校情報!EG$3,'コンテンツ＆備考マスタ'!$H:$H,0),3)="●",IF(AND(EG468&lt;&gt;"",ISNUMBER(申込書!$AC$22)=TRUE,申込書!$C$63&lt;&gt;"▼プルダウンより選択してください",申込書!$C$63&lt;&gt;""),申込書!$AC$22,""),"-"))</f>
        <v/>
      </c>
      <c r="EI468" s="369"/>
      <c r="EJ468" s="369"/>
      <c r="EK468" s="370" t="str">
        <f>IF(AND(申込書!$C$63&lt;&gt;"▼プルダウンより選択してください",申込書!$C$63&lt;&gt;"",$G468&lt;&gt;"",申込書!$V$63="特定学年のみ"),"申し込みする","")</f>
        <v/>
      </c>
      <c r="EL468" s="371"/>
      <c r="EM468" s="372"/>
      <c r="EN468" s="373" t="str">
        <f>IF(AND(申込書!$C$64&lt;&gt;"▼プルダウンより選択してください",申込書!$C$64&lt;&gt;"",申込書!$K$22&lt;&gt;"YYYY/MM/DD",$G468&lt;&gt;""),申込書!$K$22,"")</f>
        <v/>
      </c>
      <c r="EO468" s="369" t="str">
        <f>IF(EN468="","",IF(INDEX('コンテンツ＆備考マスタ'!$H:$J,MATCH(学校情報!EN$3,'コンテンツ＆備考マスタ'!$H:$H,0),3)="●",IF(AND(EN468&lt;&gt;"",ISNUMBER(申込書!$AC$22)=TRUE,申込書!$C$64&lt;&gt;"▼プルダウンより選択してください",申込書!$C$64&lt;&gt;""),申込書!$AC$22,""),"-"))</f>
        <v/>
      </c>
      <c r="EP468" s="369"/>
      <c r="EQ468" s="369"/>
      <c r="ER468" s="370" t="str">
        <f>IF(AND(申込書!$C$64&lt;&gt;"▼プルダウンより選択してください",申込書!$C$64&lt;&gt;"",$G468&lt;&gt;"",申込書!$V$64="特定学年のみ"),"申し込みする","")</f>
        <v/>
      </c>
      <c r="ES468" s="371"/>
      <c r="ET468" s="372"/>
      <c r="EU468" s="373" t="str">
        <f>IF(AND(申込書!$C$65&lt;&gt;"▼プルダウンより選択してください",申込書!$C$65&lt;&gt;"",申込書!$K$22&lt;&gt;"YYYY/MM/DD",$G468&lt;&gt;""),申込書!$K$22,"")</f>
        <v/>
      </c>
      <c r="EV468" s="369" t="str">
        <f>IF(EU468="","",IF(INDEX('コンテンツ＆備考マスタ'!$H:$J,MATCH(学校情報!EU$3,'コンテンツ＆備考マスタ'!$H:$H,0),3)="●",IF(AND(EU468&lt;&gt;"",ISNUMBER(申込書!$AC$22)=TRUE,申込書!$C$65&lt;&gt;"▼プルダウンより選択してください",申込書!$C$65&lt;&gt;""),申込書!$AC$22,""),"-"))</f>
        <v/>
      </c>
      <c r="EW468" s="369"/>
      <c r="EX468" s="369"/>
      <c r="EY468" s="370" t="str">
        <f>IF(AND(申込書!$C$65&lt;&gt;"▼プルダウンより選択してください",申込書!$C$65&lt;&gt;"",$G468&lt;&gt;"",申込書!$V$65="特定学年のみ"),"申し込みする","")</f>
        <v/>
      </c>
      <c r="EZ468" s="371"/>
      <c r="FA468" s="372"/>
      <c r="FB468" s="373" t="str">
        <f>IF(AND(申込書!$C$66&lt;&gt;"▼プルダウンより選択してください",申込書!$C$66&lt;&gt;"",申込書!$K$22&lt;&gt;"YYYY/MM/DD",$G468&lt;&gt;""),申込書!$K$22,"")</f>
        <v/>
      </c>
      <c r="FC468" s="369" t="str">
        <f>IF(FB468="","",IF(INDEX('コンテンツ＆備考マスタ'!$H:$J,MATCH(学校情報!FB$3,'コンテンツ＆備考マスタ'!$H:$H,0),3)="●",IF(AND(FB468&lt;&gt;"",ISNUMBER(申込書!$AC$22)=TRUE,申込書!$C$66&lt;&gt;"▼プルダウンより選択してください",申込書!$C$66&lt;&gt;""),申込書!$AC$22,""),"-"))</f>
        <v/>
      </c>
      <c r="FD468" s="369"/>
      <c r="FE468" s="369"/>
      <c r="FF468" s="370" t="str">
        <f>IF(AND(申込書!$C$66&lt;&gt;"▼プルダウンより選択してください",申込書!$C$66&lt;&gt;"",$G468&lt;&gt;"",申込書!$V$66="特定学年のみ"),"申し込みする","")</f>
        <v/>
      </c>
      <c r="FG468" s="371"/>
      <c r="FH468" s="372"/>
      <c r="FI468" s="373" t="str">
        <f>IF(AND(申込書!$C$67&lt;&gt;"▼プルダウンより選択してください",申込書!$C$67&lt;&gt;"",申込書!$K$22&lt;&gt;"YYYY/MM/DD",$G468&lt;&gt;""),申込書!$K$22,"")</f>
        <v/>
      </c>
      <c r="FJ468" s="369" t="str">
        <f>IF(FI468="","",IF(INDEX('コンテンツ＆備考マスタ'!$H:$J,MATCH(学校情報!FI$3,'コンテンツ＆備考マスタ'!$H:$H,0),3)="●",IF(AND(FI468&lt;&gt;"",ISNUMBER(申込書!$AC$22)=TRUE,申込書!$C$67&lt;&gt;"▼プルダウンより選択してください",申込書!$C$67&lt;&gt;""),申込書!$AC$22,""),"-"))</f>
        <v/>
      </c>
      <c r="FK468" s="369"/>
      <c r="FL468" s="369"/>
      <c r="FM468" s="370" t="str">
        <f>IF(AND(申込書!$C$67&lt;&gt;"▼プルダウンより選択してください",申込書!$C$67&lt;&gt;"",$G468&lt;&gt;"",申込書!$V$67="特定学年のみ"),"申し込みする","")</f>
        <v/>
      </c>
      <c r="FN468" s="371"/>
      <c r="FO468" s="372"/>
      <c r="FP468" s="373" t="str">
        <f>IF(AND(申込書!$C$68&lt;&gt;"▼プルダウンより選択してください",申込書!$C$68&lt;&gt;"",申込書!$K$22&lt;&gt;"YYYY/MM/DD",$G468&lt;&gt;""),申込書!$K$22,"")</f>
        <v/>
      </c>
      <c r="FQ468" s="369" t="str">
        <f>IF(FP468="","",IF(INDEX('コンテンツ＆備考マスタ'!$H:$J,MATCH(学校情報!FP$3,'コンテンツ＆備考マスタ'!$H:$H,0),3)="●",IF(AND(FP468&lt;&gt;"",ISNUMBER(申込書!$AC$22)=TRUE,申込書!$C$68&lt;&gt;"▼プルダウンより選択してください",申込書!$C$68&lt;&gt;""),申込書!$AC$22,""),"-"))</f>
        <v/>
      </c>
      <c r="FR468" s="369"/>
      <c r="FS468" s="369"/>
      <c r="FT468" s="370" t="str">
        <f>IF(AND(申込書!$C$68&lt;&gt;"▼プルダウンより選択してください",申込書!$C$68&lt;&gt;"",$G468&lt;&gt;"",申込書!$V$68="特定学年のみ"),"申し込みする","")</f>
        <v/>
      </c>
      <c r="FU468" s="371"/>
      <c r="FV468" s="372"/>
      <c r="FW468" s="373" t="str">
        <f>IF(AND(申込書!$C$69&lt;&gt;"▼プルダウンより選択してください",申込書!$C$69&lt;&gt;"",申込書!$K$22&lt;&gt;"YYYY/MM/DD",$G468&lt;&gt;""),申込書!$K$22,"")</f>
        <v/>
      </c>
      <c r="FX468" s="369" t="str">
        <f>IF(FW468="","",IF(INDEX('コンテンツ＆備考マスタ'!$H:$J,MATCH(学校情報!FW$3,'コンテンツ＆備考マスタ'!$H:$H,0),3)="●",IF(AND(FW468&lt;&gt;"",ISNUMBER(申込書!$AC$22)=TRUE,申込書!$C$69&lt;&gt;"▼プルダウンより選択してください",申込書!$C$69&lt;&gt;""),申込書!$AC$22,""),"-"))</f>
        <v/>
      </c>
      <c r="FY468" s="369"/>
      <c r="FZ468" s="369"/>
      <c r="GA468" s="370" t="str">
        <f>IF(AND(申込書!$C$69&lt;&gt;"▼プルダウンより選択してください",申込書!$C$69&lt;&gt;"",$G468&lt;&gt;"",申込書!$V$69="特定学年のみ"),"申し込みする","")</f>
        <v/>
      </c>
      <c r="GB468" s="371"/>
      <c r="GC468" s="372"/>
      <c r="GD468" s="373" t="str">
        <f>IF(AND(申込書!$C$70&lt;&gt;"▼プルダウンより選択してください",申込書!$C$70&lt;&gt;"",申込書!$K$22&lt;&gt;"YYYY/MM/DD",$G468&lt;&gt;""),申込書!$K$22,"")</f>
        <v/>
      </c>
      <c r="GE468" s="369" t="str">
        <f>IF(GD468="","",IF(INDEX('コンテンツ＆備考マスタ'!$H:$J,MATCH(学校情報!GD$3,'コンテンツ＆備考マスタ'!$H:$H,0),3)="●",IF(AND(GD468&lt;&gt;"",ISNUMBER(申込書!$AC$22)=TRUE,申込書!$C$70&lt;&gt;"▼プルダウンより選択してください",申込書!$C$70&lt;&gt;""),申込書!$AC$22,""),"-"))</f>
        <v/>
      </c>
      <c r="GF468" s="369"/>
      <c r="GG468" s="369"/>
      <c r="GH468" s="370" t="str">
        <f>IF(AND(申込書!$C$70&lt;&gt;"▼プルダウンより選択してください",申込書!$C$70&lt;&gt;"",$G468&lt;&gt;"",申込書!$V$70="特定学年のみ"),"申し込みする","")</f>
        <v/>
      </c>
      <c r="GI468" s="371"/>
      <c r="GJ468" s="372"/>
      <c r="GK468" s="373" t="str">
        <f>IF(AND(申込書!$C$71&lt;&gt;"▼プルダウンより選択してください",申込書!$C$71&lt;&gt;"",申込書!$K$22&lt;&gt;"YYYY/MM/DD",$G468&lt;&gt;""),申込書!$K$22,"")</f>
        <v/>
      </c>
      <c r="GL468" s="369" t="str">
        <f>IF(GK468="","",IF(INDEX('コンテンツ＆備考マスタ'!$H:$J,MATCH(学校情報!GK$3,'コンテンツ＆備考マスタ'!$H:$H,0),3)="●",IF(AND(GK468&lt;&gt;"",ISNUMBER(申込書!$AC$22)=TRUE,申込書!$C$71&lt;&gt;"▼プルダウンより選択してください",申込書!$C$71&lt;&gt;""),申込書!$AC$22,""),"-"))</f>
        <v/>
      </c>
      <c r="GM468" s="369"/>
      <c r="GN468" s="369"/>
      <c r="GO468" s="370" t="str">
        <f>IF(AND(申込書!$C$71&lt;&gt;"▼プルダウンより選択してください",申込書!$C$71&lt;&gt;"",$G468&lt;&gt;"",申込書!$V$71="特定学年のみ"),"申し込みする","")</f>
        <v/>
      </c>
      <c r="GP468" s="371"/>
      <c r="GQ468" s="372"/>
      <c r="GR468" s="373" t="str">
        <f>IF(AND(申込書!$C$72&lt;&gt;"▼プルダウンより選択してください",申込書!$C$72&lt;&gt;"",申込書!$K$22&lt;&gt;"YYYY/MM/DD",$G468&lt;&gt;""),申込書!$K$22,"")</f>
        <v/>
      </c>
      <c r="GS468" s="369" t="str">
        <f>IF(GR468="","",IF(INDEX('コンテンツ＆備考マスタ'!$H:$J,MATCH(学校情報!GR$3,'コンテンツ＆備考マスタ'!$H:$H,0),3)="●",IF(AND(GR468&lt;&gt;"",ISNUMBER(申込書!$AC$22)=TRUE,申込書!$C$72&lt;&gt;"▼プルダウンより選択してください",申込書!$C$72&lt;&gt;""),申込書!$AC$22,""),"-"))</f>
        <v/>
      </c>
      <c r="GT468" s="369"/>
      <c r="GU468" s="369"/>
      <c r="GV468" s="370" t="str">
        <f>IF(AND(申込書!$C$72&lt;&gt;"▼プルダウンより選択してください",申込書!$C$72&lt;&gt;"",$G468&lt;&gt;"",申込書!$V$72="特定学年のみ"),"申し込みする","")</f>
        <v/>
      </c>
      <c r="GW468" s="371"/>
      <c r="GX468" s="372"/>
      <c r="GY468" s="373" t="str">
        <f>IF(AND(申込書!$C$73&lt;&gt;"▼プルダウンより選択してください",申込書!$C$73&lt;&gt;"",申込書!$K$22&lt;&gt;"YYYY/MM/DD",$G468&lt;&gt;""),申込書!$K$22,"")</f>
        <v/>
      </c>
      <c r="GZ468" s="369" t="str">
        <f>IF(GY468="","",IF(INDEX('コンテンツ＆備考マスタ'!$H:$J,MATCH(学校情報!GY$3,'コンテンツ＆備考マスタ'!$H:$H,0),3)="●",IF(AND(GY468&lt;&gt;"",ISNUMBER(申込書!$AC$22)=TRUE,申込書!$C$73&lt;&gt;"▼プルダウンより選択してください",申込書!$C$73&lt;&gt;""),申込書!$AC$22,""),"-"))</f>
        <v/>
      </c>
      <c r="HA468" s="369"/>
      <c r="HB468" s="369"/>
      <c r="HC468" s="370" t="str">
        <f>IF(AND(申込書!$C$73&lt;&gt;"▼プルダウンより選択してください",申込書!$C$73&lt;&gt;"",$G468&lt;&gt;"",申込書!$V$73="特定学年のみ"),"申し込みする","")</f>
        <v/>
      </c>
      <c r="HD468" s="371"/>
      <c r="HE468" s="372"/>
      <c r="HF468" s="373" t="str">
        <f>IF(AND(申込書!$C$74&lt;&gt;"▼プルダウンより選択してください",申込書!$C$74&lt;&gt;"",申込書!$K$22&lt;&gt;"YYYY/MM/DD",$G468&lt;&gt;""),申込書!$K$22,"")</f>
        <v/>
      </c>
      <c r="HG468" s="369" t="str">
        <f>IF(HF468="","",IF(INDEX('コンテンツ＆備考マスタ'!$H:$J,MATCH(学校情報!HF$3,'コンテンツ＆備考マスタ'!$H:$H,0),3)="●",IF(AND(HF468&lt;&gt;"",ISNUMBER(申込書!$AC$22)=TRUE,申込書!$C$74&lt;&gt;"▼プルダウンより選択してください",申込書!$C$74&lt;&gt;""),申込書!$AC$22,""),"-"))</f>
        <v/>
      </c>
      <c r="HH468" s="369"/>
      <c r="HI468" s="369"/>
      <c r="HJ468" s="370" t="str">
        <f>IF(AND(申込書!$C$74&lt;&gt;"▼プルダウンより選択してください",申込書!$C$74&lt;&gt;"",$G468&lt;&gt;"",申込書!$V$74="特定学年のみ"),"申し込みする","")</f>
        <v/>
      </c>
      <c r="HK468" s="371"/>
      <c r="HL468" s="372"/>
      <c r="HM468" s="373" t="str">
        <f>IF(AND(申込書!$C$75&lt;&gt;"▼プルダウンより選択してください",申込書!$C$75&lt;&gt;"",申込書!$K$22&lt;&gt;"YYYY/MM/DD",$G468&lt;&gt;""),申込書!$K$22,"")</f>
        <v/>
      </c>
      <c r="HN468" s="369" t="str">
        <f>IF(HM468="","",IF(INDEX('コンテンツ＆備考マスタ'!$H:$J,MATCH(学校情報!HM$3,'コンテンツ＆備考マスタ'!$H:$H,0),3)="●",IF(AND(HM468&lt;&gt;"",ISNUMBER(申込書!$AC$22)=TRUE,申込書!$C$75&lt;&gt;"▼プルダウンより選択してください",申込書!$C$75&lt;&gt;""),申込書!$AC$22,""),"-"))</f>
        <v/>
      </c>
      <c r="HO468" s="369"/>
      <c r="HP468" s="369"/>
      <c r="HQ468" s="370" t="str">
        <f>IF(AND(申込書!$C$75&lt;&gt;"▼プルダウンより選択してください",申込書!$C$75&lt;&gt;"",$G468&lt;&gt;"",申込書!$V$75="特定学年のみ"),"申し込みする","")</f>
        <v/>
      </c>
      <c r="HR468" s="371"/>
      <c r="HS468" s="371"/>
      <c r="HT468" s="374" t="str">
        <f>IF(AND(申込書!$C$76&lt;&gt;"▼プルダウンより選択してください",申込書!$C$76&lt;&gt;"",申込書!$K$22&lt;&gt;"YYYY/MM/DD",$G468&lt;&gt;""),申込書!$K$22,"")</f>
        <v/>
      </c>
      <c r="HU468" s="369" t="str">
        <f>IF(HT468="","",IF(INDEX('コンテンツ＆備考マスタ'!$H:$J,MATCH(学校情報!HT$3,'コンテンツ＆備考マスタ'!$H:$H,0),3)="●",IF(AND(HT468&lt;&gt;"",ISNUMBER(申込書!$AC$22)=TRUE,申込書!$C$76&lt;&gt;"▼プルダウンより選択してください",申込書!$C$76&lt;&gt;""),申込書!$AC$22,""),"-"))</f>
        <v/>
      </c>
      <c r="HV468" s="369"/>
      <c r="HW468" s="369"/>
      <c r="HX468" s="370" t="str">
        <f>IF(AND(申込書!$C$76&lt;&gt;"▼プルダウンより選択してください",申込書!$C$76&lt;&gt;"",$G468&lt;&gt;"",申込書!$V$76="特定学年のみ"),"申し込みする","")</f>
        <v/>
      </c>
      <c r="HY468" s="371"/>
      <c r="HZ468" s="372"/>
      <c r="IA468" s="69"/>
    </row>
    <row r="469" spans="2:235" ht="26.85" hidden="1" customHeight="1" outlineLevel="1">
      <c r="B469" s="365">
        <f t="shared" si="21"/>
        <v>464</v>
      </c>
      <c r="C469" s="55"/>
      <c r="D469" s="56"/>
      <c r="E469" s="154"/>
      <c r="F469" s="57"/>
      <c r="G469" s="58"/>
      <c r="H469" s="59"/>
      <c r="I469" s="60"/>
      <c r="J469" s="61"/>
      <c r="K469" s="366" t="str">
        <f t="shared" si="22"/>
        <v/>
      </c>
      <c r="L469" s="62"/>
      <c r="M469" s="322"/>
      <c r="N469" s="63"/>
      <c r="O469" s="64"/>
      <c r="P469" s="367" t="str">
        <f t="shared" si="23"/>
        <v/>
      </c>
      <c r="Q469" s="65"/>
      <c r="R469" s="66"/>
      <c r="S469" s="67"/>
      <c r="T469" s="68"/>
      <c r="U469" s="68"/>
      <c r="V469" s="68"/>
      <c r="W469" s="66"/>
      <c r="X469" s="281"/>
      <c r="Y469" s="368" t="str">
        <f>IF(AND(申込書!$C$47&lt;&gt;"▼プルダウンより選択してください",申込書!$C$47&lt;&gt;"",申込書!$K$22&lt;&gt;"YYYY/MM/DD",$G469&lt;&gt;""),申込書!$K$22,"")</f>
        <v/>
      </c>
      <c r="Z469" s="369" t="str">
        <f>IF(Y469="","",IF(INDEX('コンテンツ＆備考マスタ'!$H:$J,MATCH(学校情報!Y$3,'コンテンツ＆備考マスタ'!$H:$H,0),3)="●",IF(AND(Y469&lt;&gt;"",ISNUMBER(申込書!$AC$22)=TRUE,申込書!$C$47&lt;&gt;"▼プルダウンより選択してください",申込書!$C$47&lt;&gt;""),申込書!$AC$22,""),"-"))</f>
        <v/>
      </c>
      <c r="AA469" s="369"/>
      <c r="AB469" s="369"/>
      <c r="AC469" s="370" t="str">
        <f>IF(AND(申込書!$C$47&lt;&gt;"▼プルダウンより選択してください",申込書!$C$47&lt;&gt;"",$G469&lt;&gt;"",申込書!$V$47="特定学年のみ"),"申し込みする","")</f>
        <v/>
      </c>
      <c r="AD469" s="371"/>
      <c r="AE469" s="372"/>
      <c r="AF469" s="373" t="str">
        <f>IF(AND(申込書!$C$48&lt;&gt;"▼プルダウンより選択してください",申込書!$C$48&lt;&gt;"",申込書!$K$22&lt;&gt;"YYYY/MM/DD",$G469&lt;&gt;""),申込書!$K$22,"")</f>
        <v/>
      </c>
      <c r="AG469" s="369" t="str">
        <f>IF(AF469="","",IF(INDEX('コンテンツ＆備考マスタ'!$H:$J,MATCH(学校情報!AF$3,'コンテンツ＆備考マスタ'!$H:$H,0),3)="●",IF(AND(AF469&lt;&gt;"",ISNUMBER(申込書!$AC$22)=TRUE,申込書!$C$48&lt;&gt;"▼プルダウンより選択してください",申込書!$C$48&lt;&gt;""),申込書!$AC$22,""),"-"))</f>
        <v/>
      </c>
      <c r="AH469" s="369"/>
      <c r="AI469" s="369"/>
      <c r="AJ469" s="370" t="str">
        <f>IF(AND(申込書!$C$48&lt;&gt;"▼プルダウンより選択してください",申込書!$C$48&lt;&gt;"",$G469&lt;&gt;"",申込書!$V$48="特定学年のみ"),"申し込みする","")</f>
        <v/>
      </c>
      <c r="AK469" s="371"/>
      <c r="AL469" s="372"/>
      <c r="AM469" s="373" t="str">
        <f>IF(AND(申込書!$C$49&lt;&gt;"▼プルダウンより選択してください",申込書!$C$49&lt;&gt;"",申込書!$K$22&lt;&gt;"YYYY/MM/DD",$G469&lt;&gt;""),申込書!$K$22,"")</f>
        <v/>
      </c>
      <c r="AN469" s="369" t="str">
        <f>IF(AM469="","",IF(INDEX('コンテンツ＆備考マスタ'!$H:$J,MATCH(学校情報!AM$3,'コンテンツ＆備考マスタ'!$H:$H,0),3)="●",IF(AND(AM469&lt;&gt;"",ISNUMBER(申込書!$AC$22)=TRUE,申込書!$C$49&lt;&gt;"▼プルダウンより選択してください",申込書!$C$49&lt;&gt;""),申込書!$AC$22,""),"-"))</f>
        <v/>
      </c>
      <c r="AO469" s="369"/>
      <c r="AP469" s="369"/>
      <c r="AQ469" s="370" t="str">
        <f>IF(AND(申込書!$C$49&lt;&gt;"▼プルダウンより選択してください",申込書!$C$49&lt;&gt;"",$G469&lt;&gt;"",申込書!$V$49="特定学年のみ"),"申し込みする","")</f>
        <v/>
      </c>
      <c r="AR469" s="371"/>
      <c r="AS469" s="372"/>
      <c r="AT469" s="373" t="str">
        <f>IF(AND(申込書!$C$50&lt;&gt;"▼プルダウンより選択してください",申込書!$C$50&lt;&gt;"",申込書!$K$22&lt;&gt;"YYYY/MM/DD",$G469&lt;&gt;""),申込書!$K$22,"")</f>
        <v/>
      </c>
      <c r="AU469" s="369" t="str">
        <f>IF(AT469="","",IF(INDEX('コンテンツ＆備考マスタ'!$H:$J,MATCH(学校情報!AT$3,'コンテンツ＆備考マスタ'!$H:$H,0),3)="●",IF(AND(AT469&lt;&gt;"",ISNUMBER(申込書!$AC$22)=TRUE,申込書!$C$50&lt;&gt;"▼プルダウンより選択してください",申込書!$C$50&lt;&gt;""),申込書!$AC$22,""),"-"))</f>
        <v/>
      </c>
      <c r="AV469" s="369"/>
      <c r="AW469" s="369"/>
      <c r="AX469" s="370" t="str">
        <f>IF(AND(申込書!$C$50&lt;&gt;"▼プルダウンより選択してください",申込書!$C$50&lt;&gt;"",$G469&lt;&gt;"",申込書!$V$50="特定学年のみ"),"申し込みする","")</f>
        <v/>
      </c>
      <c r="AY469" s="371"/>
      <c r="AZ469" s="372"/>
      <c r="BA469" s="373" t="str">
        <f>IF(AND(申込書!$C$51&lt;&gt;"▼プルダウンより選択してください",申込書!$C$51&lt;&gt;"",申込書!$K$22&lt;&gt;"YYYY/MM/DD",$G469&lt;&gt;""),申込書!$K$22,"")</f>
        <v/>
      </c>
      <c r="BB469" s="369" t="str">
        <f>IF(BA469="","",IF(INDEX('コンテンツ＆備考マスタ'!$H:$J,MATCH(学校情報!BA$3,'コンテンツ＆備考マスタ'!$H:$H,0),3)="●",IF(AND(BA469&lt;&gt;"",ISNUMBER(申込書!$AC$22)=TRUE,申込書!$C$51&lt;&gt;"▼プルダウンより選択してください",申込書!$C$51&lt;&gt;""),申込書!$AC$22,""),"-"))</f>
        <v/>
      </c>
      <c r="BC469" s="369"/>
      <c r="BD469" s="369"/>
      <c r="BE469" s="370" t="str">
        <f>IF(AND(申込書!$C$51&lt;&gt;"▼プルダウンより選択してください",申込書!$C$51&lt;&gt;"",$G469&lt;&gt;"",申込書!$V$51="特定学年のみ"),"申し込みする","")</f>
        <v/>
      </c>
      <c r="BF469" s="371"/>
      <c r="BG469" s="372"/>
      <c r="BH469" s="373" t="str">
        <f>IF(AND(申込書!$C$52&lt;&gt;"▼プルダウンより選択してください",申込書!$C$52&lt;&gt;"",申込書!$K$22&lt;&gt;"YYYY/MM/DD",$G469&lt;&gt;""),申込書!$K$22,"")</f>
        <v/>
      </c>
      <c r="BI469" s="369" t="str">
        <f>IF(BH469="","",IF(INDEX('コンテンツ＆備考マスタ'!$H:$J,MATCH(学校情報!BH$3,'コンテンツ＆備考マスタ'!$H:$H,0),3)="●",IF(AND(BH469&lt;&gt;"",ISNUMBER(申込書!$AC$22)=TRUE,申込書!$C$52&lt;&gt;"▼プルダウンより選択してください",申込書!$C$52&lt;&gt;""),申込書!$AC$22,""),"-"))</f>
        <v/>
      </c>
      <c r="BJ469" s="369"/>
      <c r="BK469" s="369"/>
      <c r="BL469" s="370" t="str">
        <f>IF(AND(申込書!$C$52&lt;&gt;"▼プルダウンより選択してください",申込書!$C$52&lt;&gt;"",$G469&lt;&gt;"",申込書!$V$52="特定学年のみ"),"申し込みする","")</f>
        <v/>
      </c>
      <c r="BM469" s="371"/>
      <c r="BN469" s="372"/>
      <c r="BO469" s="373" t="str">
        <f>IF(AND(申込書!$C$53&lt;&gt;"▼プルダウンより選択してください",申込書!$C$53&lt;&gt;"",申込書!$K$22&lt;&gt;"YYYY/MM/DD",$G469&lt;&gt;""),申込書!$K$22,"")</f>
        <v/>
      </c>
      <c r="BP469" s="369" t="str">
        <f>IF(BO469="","",IF(INDEX('コンテンツ＆備考マスタ'!$H:$J,MATCH(学校情報!BO$3,'コンテンツ＆備考マスタ'!$H:$H,0),3)="●",IF(AND(BO469&lt;&gt;"",ISNUMBER(申込書!$AC$22)=TRUE,申込書!$C$53&lt;&gt;"▼プルダウンより選択してください",申込書!$C$53&lt;&gt;""),申込書!$AC$22,""),"-"))</f>
        <v/>
      </c>
      <c r="BQ469" s="369"/>
      <c r="BR469" s="369"/>
      <c r="BS469" s="370" t="str">
        <f>IF(AND(申込書!$C$53&lt;&gt;"▼プルダウンより選択してください",申込書!$C$53&lt;&gt;"",$G469&lt;&gt;"",申込書!$V$53="特定学年のみ"),"申し込みする","")</f>
        <v/>
      </c>
      <c r="BT469" s="371"/>
      <c r="BU469" s="372"/>
      <c r="BV469" s="373" t="str">
        <f>IF(AND(申込書!$C$54&lt;&gt;"▼プルダウンより選択してください",申込書!$C$54&lt;&gt;"",申込書!$K$22&lt;&gt;"YYYY/MM/DD",$G469&lt;&gt;""),申込書!$K$22,"")</f>
        <v/>
      </c>
      <c r="BW469" s="369" t="str">
        <f>IF(BV469="","",IF(INDEX('コンテンツ＆備考マスタ'!$H:$J,MATCH(学校情報!BV$3,'コンテンツ＆備考マスタ'!$H:$H,0),3)="●",IF(AND(BV469&lt;&gt;"",ISNUMBER(申込書!$AC$22)=TRUE,申込書!$C$54&lt;&gt;"▼プルダウンより選択してください",申込書!$C$54&lt;&gt;""),申込書!$AC$22,""),"-"))</f>
        <v/>
      </c>
      <c r="BX469" s="369"/>
      <c r="BY469" s="369"/>
      <c r="BZ469" s="370" t="str">
        <f>IF(AND(申込書!$C$54&lt;&gt;"▼プルダウンより選択してください",申込書!$C$54&lt;&gt;"",$G469&lt;&gt;"",申込書!$V$54="特定学年のみ"),"申し込みする","")</f>
        <v/>
      </c>
      <c r="CA469" s="371"/>
      <c r="CB469" s="372"/>
      <c r="CC469" s="373" t="str">
        <f>IF(AND(申込書!$C$55&lt;&gt;"▼プルダウンより選択してください",申込書!$C$55&lt;&gt;"",申込書!$K$22&lt;&gt;"YYYY/MM/DD",$G469&lt;&gt;""),申込書!$K$22,"")</f>
        <v/>
      </c>
      <c r="CD469" s="369" t="str">
        <f>IF(CC469="","",IF(INDEX('コンテンツ＆備考マスタ'!$H:$J,MATCH(学校情報!CC$3,'コンテンツ＆備考マスタ'!$H:$H,0),3)="●",IF(AND(CC469&lt;&gt;"",ISNUMBER(申込書!$AC$22)=TRUE,申込書!$C$55&lt;&gt;"▼プルダウンより選択してください",申込書!$C$55&lt;&gt;""),申込書!$AC$22,""),"-"))</f>
        <v/>
      </c>
      <c r="CE469" s="369"/>
      <c r="CF469" s="369"/>
      <c r="CG469" s="370" t="str">
        <f>IF(AND(申込書!$C$55&lt;&gt;"▼プルダウンより選択してください",申込書!$C$55&lt;&gt;"",$G469&lt;&gt;"",申込書!$V$55="特定学年のみ"),"申し込みする","")</f>
        <v/>
      </c>
      <c r="CH469" s="371"/>
      <c r="CI469" s="372"/>
      <c r="CJ469" s="373" t="str">
        <f>IF(AND(申込書!$C$56&lt;&gt;"▼プルダウンより選択してください",申込書!$C$56&lt;&gt;"",申込書!$K$22&lt;&gt;"YYYY/MM/DD",$G469&lt;&gt;""),申込書!$K$22,"")</f>
        <v/>
      </c>
      <c r="CK469" s="369" t="str">
        <f>IF(CJ469="","",IF(INDEX('コンテンツ＆備考マスタ'!$H:$J,MATCH(学校情報!CJ$3,'コンテンツ＆備考マスタ'!$H:$H,0),3)="●",IF(AND(CJ469&lt;&gt;"",ISNUMBER(申込書!$AC$22)=TRUE,申込書!$C$56&lt;&gt;"▼プルダウンより選択してください",申込書!$C$56&lt;&gt;""),申込書!$AC$22,""),"-"))</f>
        <v/>
      </c>
      <c r="CL469" s="369"/>
      <c r="CM469" s="369"/>
      <c r="CN469" s="370" t="str">
        <f>IF(AND(申込書!$C$56&lt;&gt;"▼プルダウンより選択してください",申込書!$C$56&lt;&gt;"",$G469&lt;&gt;"",申込書!$V$56="特定学年のみ"),"申し込みする","")</f>
        <v/>
      </c>
      <c r="CO469" s="371"/>
      <c r="CP469" s="372"/>
      <c r="CQ469" s="373" t="str">
        <f>IF(AND(申込書!$C$57&lt;&gt;"▼プルダウンより選択してください",申込書!$C$57&lt;&gt;"",申込書!$K$22&lt;&gt;"YYYY/MM/DD",$G469&lt;&gt;""),申込書!$K$22,"")</f>
        <v/>
      </c>
      <c r="CR469" s="369" t="str">
        <f>IF(CQ469="","",IF(INDEX('コンテンツ＆備考マスタ'!$H:$J,MATCH(学校情報!CQ$3,'コンテンツ＆備考マスタ'!$H:$H,0),3)="●",IF(AND(CQ469&lt;&gt;"",ISNUMBER(申込書!$AC$22)=TRUE,申込書!$C$57&lt;&gt;"▼プルダウンより選択してください",申込書!$C$57&lt;&gt;""),申込書!$AC$22,""),"-"))</f>
        <v/>
      </c>
      <c r="CS469" s="369"/>
      <c r="CT469" s="369"/>
      <c r="CU469" s="369" t="str">
        <f>IF(AND(申込書!$C$57&lt;&gt;"▼プルダウンより選択してください",申込書!$C$57&lt;&gt;"",$G469&lt;&gt;"",申込書!$V$57="特定学年のみ"),"申し込みする","")</f>
        <v/>
      </c>
      <c r="CV469" s="371"/>
      <c r="CW469" s="372"/>
      <c r="CX469" s="373" t="str">
        <f>IF(AND(申込書!$C$58&lt;&gt;"▼プルダウンより選択してください",申込書!$C$58&lt;&gt;"",申込書!$K$22&lt;&gt;"YYYY/MM/DD",$G469&lt;&gt;""),申込書!$K$22,"")</f>
        <v/>
      </c>
      <c r="CY469" s="369" t="str">
        <f>IF(CX469="","",IF(INDEX('コンテンツ＆備考マスタ'!$H:$J,MATCH(学校情報!CX$3,'コンテンツ＆備考マスタ'!$H:$H,0),3)="●",IF(AND(CX469&lt;&gt;"",ISNUMBER(申込書!$AC$22)=TRUE,申込書!$C$58&lt;&gt;"▼プルダウンより選択してください",申込書!$C$58&lt;&gt;""),申込書!$AC$22,""),"-"))</f>
        <v/>
      </c>
      <c r="CZ469" s="369"/>
      <c r="DA469" s="369"/>
      <c r="DB469" s="369" t="str">
        <f>IF(AND(申込書!$C$58&lt;&gt;"▼プルダウンより選択してください",申込書!$C$58&lt;&gt;"",$G469&lt;&gt;"",申込書!$V$58="特定学年のみ"),"申し込みする","")</f>
        <v/>
      </c>
      <c r="DC469" s="371"/>
      <c r="DD469" s="372"/>
      <c r="DE469" s="373" t="str">
        <f>IF(AND(申込書!$C$59&lt;&gt;"▼プルダウンより選択してください",申込書!$C$59&lt;&gt;"",申込書!$K$22&lt;&gt;"YYYY/MM/DD",$G469&lt;&gt;""),申込書!$K$22,"")</f>
        <v/>
      </c>
      <c r="DF469" s="369" t="str">
        <f>IF(DE469="","",IF(INDEX('コンテンツ＆備考マスタ'!$H:$J,MATCH(学校情報!DE$3,'コンテンツ＆備考マスタ'!$H:$H,0),3)="●",IF(AND(DE469&lt;&gt;"",ISNUMBER(申込書!$AC$22)=TRUE,申込書!$C$59&lt;&gt;"▼プルダウンより選択してください",申込書!$C$59&lt;&gt;""),申込書!$AC$22,""),"-"))</f>
        <v/>
      </c>
      <c r="DG469" s="369"/>
      <c r="DH469" s="369"/>
      <c r="DI469" s="369" t="str">
        <f>IF(AND(申込書!$C$59&lt;&gt;"▼プルダウンより選択してください",申込書!$C$59&lt;&gt;"",$G469&lt;&gt;"",申込書!$V$59="特定学年のみ"),"申し込みする","")</f>
        <v/>
      </c>
      <c r="DJ469" s="371"/>
      <c r="DK469" s="372"/>
      <c r="DL469" s="373" t="str">
        <f>IF(AND(申込書!$C$60&lt;&gt;"▼プルダウンより選択してください",申込書!$C$60&lt;&gt;"",申込書!$K$22&lt;&gt;"YYYY/MM/DD",$G469&lt;&gt;""),申込書!$K$22,"")</f>
        <v/>
      </c>
      <c r="DM469" s="369" t="str">
        <f>IF(DL469="","",IF(INDEX('コンテンツ＆備考マスタ'!$H:$J,MATCH(学校情報!DL$3,'コンテンツ＆備考マスタ'!$H:$H,0),3)="●",IF(AND(DL469&lt;&gt;"",ISNUMBER(申込書!$AC$22)=TRUE,申込書!$C$60&lt;&gt;"▼プルダウンより選択してください",申込書!$C$60&lt;&gt;""),申込書!$AC$22,""),"-"))</f>
        <v/>
      </c>
      <c r="DN469" s="369"/>
      <c r="DO469" s="369"/>
      <c r="DP469" s="369" t="str">
        <f>IF(AND(申込書!$C$60&lt;&gt;"▼プルダウンより選択してください",申込書!$C$60&lt;&gt;"",$G469&lt;&gt;"",申込書!$V$60="特定学年のみ"),"申し込みする","")</f>
        <v/>
      </c>
      <c r="DQ469" s="371"/>
      <c r="DR469" s="372"/>
      <c r="DS469" s="373" t="str">
        <f>IF(AND(申込書!$C$61&lt;&gt;"▼プルダウンより選択してください",申込書!$C$61&lt;&gt;"",申込書!$K$22&lt;&gt;"YYYY/MM/DD",$G469&lt;&gt;""),申込書!$K$22,"")</f>
        <v/>
      </c>
      <c r="DT469" s="369" t="str">
        <f>IF(DS469="","",IF(INDEX('コンテンツ＆備考マスタ'!$H:$J,MATCH(学校情報!DS$3,'コンテンツ＆備考マスタ'!$H:$H,0),3)="●",IF(AND(DS469&lt;&gt;"",ISNUMBER(申込書!$AC$22)=TRUE,申込書!$C$61&lt;&gt;"▼プルダウンより選択してください",申込書!$C$61&lt;&gt;""),申込書!$AC$22,""),"-"))</f>
        <v/>
      </c>
      <c r="DU469" s="369"/>
      <c r="DV469" s="369"/>
      <c r="DW469" s="369" t="str">
        <f>IF(AND(申込書!$C$61&lt;&gt;"▼プルダウンより選択してください",申込書!$C$61&lt;&gt;"",$G469&lt;&gt;"",申込書!$V$61="特定学年のみ"),"申し込みする","")</f>
        <v/>
      </c>
      <c r="DX469" s="371"/>
      <c r="DY469" s="372"/>
      <c r="DZ469" s="373" t="str">
        <f>IF(AND(申込書!$C$62&lt;&gt;"▼プルダウンより選択してください",申込書!$C$62&lt;&gt;"",申込書!$K$22&lt;&gt;"YYYY/MM/DD",$G469&lt;&gt;""),申込書!$K$22,"")</f>
        <v/>
      </c>
      <c r="EA469" s="369" t="str">
        <f>IF(DZ469="","",IF(INDEX('コンテンツ＆備考マスタ'!$H:$J,MATCH(学校情報!DZ$3,'コンテンツ＆備考マスタ'!$H:$H,0),3)="●",IF(AND(DZ469&lt;&gt;"",ISNUMBER(申込書!$AC$22)=TRUE,申込書!$C$62&lt;&gt;"▼プルダウンより選択してください",申込書!$C$62&lt;&gt;""),申込書!$AC$22,""),"-"))</f>
        <v/>
      </c>
      <c r="EB469" s="369"/>
      <c r="EC469" s="369"/>
      <c r="ED469" s="370" t="str">
        <f>IF(AND(申込書!$C$62&lt;&gt;"▼プルダウンより選択してください",申込書!$C$62&lt;&gt;"",$G469&lt;&gt;"",申込書!$V$62="特定学年のみ"),"申し込みする","")</f>
        <v/>
      </c>
      <c r="EE469" s="371"/>
      <c r="EF469" s="372"/>
      <c r="EG469" s="373" t="str">
        <f>IF(AND(申込書!$C$63&lt;&gt;"▼プルダウンより選択してください",申込書!$C$63&lt;&gt;"",申込書!$K$22&lt;&gt;"YYYY/MM/DD",$G469&lt;&gt;""),申込書!$K$22,"")</f>
        <v/>
      </c>
      <c r="EH469" s="369" t="str">
        <f>IF(EG469="","",IF(INDEX('コンテンツ＆備考マスタ'!$H:$J,MATCH(学校情報!EG$3,'コンテンツ＆備考マスタ'!$H:$H,0),3)="●",IF(AND(EG469&lt;&gt;"",ISNUMBER(申込書!$AC$22)=TRUE,申込書!$C$63&lt;&gt;"▼プルダウンより選択してください",申込書!$C$63&lt;&gt;""),申込書!$AC$22,""),"-"))</f>
        <v/>
      </c>
      <c r="EI469" s="369"/>
      <c r="EJ469" s="369"/>
      <c r="EK469" s="370" t="str">
        <f>IF(AND(申込書!$C$63&lt;&gt;"▼プルダウンより選択してください",申込書!$C$63&lt;&gt;"",$G469&lt;&gt;"",申込書!$V$63="特定学年のみ"),"申し込みする","")</f>
        <v/>
      </c>
      <c r="EL469" s="371"/>
      <c r="EM469" s="372"/>
      <c r="EN469" s="373" t="str">
        <f>IF(AND(申込書!$C$64&lt;&gt;"▼プルダウンより選択してください",申込書!$C$64&lt;&gt;"",申込書!$K$22&lt;&gt;"YYYY/MM/DD",$G469&lt;&gt;""),申込書!$K$22,"")</f>
        <v/>
      </c>
      <c r="EO469" s="369" t="str">
        <f>IF(EN469="","",IF(INDEX('コンテンツ＆備考マスタ'!$H:$J,MATCH(学校情報!EN$3,'コンテンツ＆備考マスタ'!$H:$H,0),3)="●",IF(AND(EN469&lt;&gt;"",ISNUMBER(申込書!$AC$22)=TRUE,申込書!$C$64&lt;&gt;"▼プルダウンより選択してください",申込書!$C$64&lt;&gt;""),申込書!$AC$22,""),"-"))</f>
        <v/>
      </c>
      <c r="EP469" s="369"/>
      <c r="EQ469" s="369"/>
      <c r="ER469" s="370" t="str">
        <f>IF(AND(申込書!$C$64&lt;&gt;"▼プルダウンより選択してください",申込書!$C$64&lt;&gt;"",$G469&lt;&gt;"",申込書!$V$64="特定学年のみ"),"申し込みする","")</f>
        <v/>
      </c>
      <c r="ES469" s="371"/>
      <c r="ET469" s="372"/>
      <c r="EU469" s="373" t="str">
        <f>IF(AND(申込書!$C$65&lt;&gt;"▼プルダウンより選択してください",申込書!$C$65&lt;&gt;"",申込書!$K$22&lt;&gt;"YYYY/MM/DD",$G469&lt;&gt;""),申込書!$K$22,"")</f>
        <v/>
      </c>
      <c r="EV469" s="369" t="str">
        <f>IF(EU469="","",IF(INDEX('コンテンツ＆備考マスタ'!$H:$J,MATCH(学校情報!EU$3,'コンテンツ＆備考マスタ'!$H:$H,0),3)="●",IF(AND(EU469&lt;&gt;"",ISNUMBER(申込書!$AC$22)=TRUE,申込書!$C$65&lt;&gt;"▼プルダウンより選択してください",申込書!$C$65&lt;&gt;""),申込書!$AC$22,""),"-"))</f>
        <v/>
      </c>
      <c r="EW469" s="369"/>
      <c r="EX469" s="369"/>
      <c r="EY469" s="370" t="str">
        <f>IF(AND(申込書!$C$65&lt;&gt;"▼プルダウンより選択してください",申込書!$C$65&lt;&gt;"",$G469&lt;&gt;"",申込書!$V$65="特定学年のみ"),"申し込みする","")</f>
        <v/>
      </c>
      <c r="EZ469" s="371"/>
      <c r="FA469" s="372"/>
      <c r="FB469" s="373" t="str">
        <f>IF(AND(申込書!$C$66&lt;&gt;"▼プルダウンより選択してください",申込書!$C$66&lt;&gt;"",申込書!$K$22&lt;&gt;"YYYY/MM/DD",$G469&lt;&gt;""),申込書!$K$22,"")</f>
        <v/>
      </c>
      <c r="FC469" s="369" t="str">
        <f>IF(FB469="","",IF(INDEX('コンテンツ＆備考マスタ'!$H:$J,MATCH(学校情報!FB$3,'コンテンツ＆備考マスタ'!$H:$H,0),3)="●",IF(AND(FB469&lt;&gt;"",ISNUMBER(申込書!$AC$22)=TRUE,申込書!$C$66&lt;&gt;"▼プルダウンより選択してください",申込書!$C$66&lt;&gt;""),申込書!$AC$22,""),"-"))</f>
        <v/>
      </c>
      <c r="FD469" s="369"/>
      <c r="FE469" s="369"/>
      <c r="FF469" s="370" t="str">
        <f>IF(AND(申込書!$C$66&lt;&gt;"▼プルダウンより選択してください",申込書!$C$66&lt;&gt;"",$G469&lt;&gt;"",申込書!$V$66="特定学年のみ"),"申し込みする","")</f>
        <v/>
      </c>
      <c r="FG469" s="371"/>
      <c r="FH469" s="372"/>
      <c r="FI469" s="373" t="str">
        <f>IF(AND(申込書!$C$67&lt;&gt;"▼プルダウンより選択してください",申込書!$C$67&lt;&gt;"",申込書!$K$22&lt;&gt;"YYYY/MM/DD",$G469&lt;&gt;""),申込書!$K$22,"")</f>
        <v/>
      </c>
      <c r="FJ469" s="369" t="str">
        <f>IF(FI469="","",IF(INDEX('コンテンツ＆備考マスタ'!$H:$J,MATCH(学校情報!FI$3,'コンテンツ＆備考マスタ'!$H:$H,0),3)="●",IF(AND(FI469&lt;&gt;"",ISNUMBER(申込書!$AC$22)=TRUE,申込書!$C$67&lt;&gt;"▼プルダウンより選択してください",申込書!$C$67&lt;&gt;""),申込書!$AC$22,""),"-"))</f>
        <v/>
      </c>
      <c r="FK469" s="369"/>
      <c r="FL469" s="369"/>
      <c r="FM469" s="370" t="str">
        <f>IF(AND(申込書!$C$67&lt;&gt;"▼プルダウンより選択してください",申込書!$C$67&lt;&gt;"",$G469&lt;&gt;"",申込書!$V$67="特定学年のみ"),"申し込みする","")</f>
        <v/>
      </c>
      <c r="FN469" s="371"/>
      <c r="FO469" s="372"/>
      <c r="FP469" s="373" t="str">
        <f>IF(AND(申込書!$C$68&lt;&gt;"▼プルダウンより選択してください",申込書!$C$68&lt;&gt;"",申込書!$K$22&lt;&gt;"YYYY/MM/DD",$G469&lt;&gt;""),申込書!$K$22,"")</f>
        <v/>
      </c>
      <c r="FQ469" s="369" t="str">
        <f>IF(FP469="","",IF(INDEX('コンテンツ＆備考マスタ'!$H:$J,MATCH(学校情報!FP$3,'コンテンツ＆備考マスタ'!$H:$H,0),3)="●",IF(AND(FP469&lt;&gt;"",ISNUMBER(申込書!$AC$22)=TRUE,申込書!$C$68&lt;&gt;"▼プルダウンより選択してください",申込書!$C$68&lt;&gt;""),申込書!$AC$22,""),"-"))</f>
        <v/>
      </c>
      <c r="FR469" s="369"/>
      <c r="FS469" s="369"/>
      <c r="FT469" s="370" t="str">
        <f>IF(AND(申込書!$C$68&lt;&gt;"▼プルダウンより選択してください",申込書!$C$68&lt;&gt;"",$G469&lt;&gt;"",申込書!$V$68="特定学年のみ"),"申し込みする","")</f>
        <v/>
      </c>
      <c r="FU469" s="371"/>
      <c r="FV469" s="372"/>
      <c r="FW469" s="373" t="str">
        <f>IF(AND(申込書!$C$69&lt;&gt;"▼プルダウンより選択してください",申込書!$C$69&lt;&gt;"",申込書!$K$22&lt;&gt;"YYYY/MM/DD",$G469&lt;&gt;""),申込書!$K$22,"")</f>
        <v/>
      </c>
      <c r="FX469" s="369" t="str">
        <f>IF(FW469="","",IF(INDEX('コンテンツ＆備考マスタ'!$H:$J,MATCH(学校情報!FW$3,'コンテンツ＆備考マスタ'!$H:$H,0),3)="●",IF(AND(FW469&lt;&gt;"",ISNUMBER(申込書!$AC$22)=TRUE,申込書!$C$69&lt;&gt;"▼プルダウンより選択してください",申込書!$C$69&lt;&gt;""),申込書!$AC$22,""),"-"))</f>
        <v/>
      </c>
      <c r="FY469" s="369"/>
      <c r="FZ469" s="369"/>
      <c r="GA469" s="370" t="str">
        <f>IF(AND(申込書!$C$69&lt;&gt;"▼プルダウンより選択してください",申込書!$C$69&lt;&gt;"",$G469&lt;&gt;"",申込書!$V$69="特定学年のみ"),"申し込みする","")</f>
        <v/>
      </c>
      <c r="GB469" s="371"/>
      <c r="GC469" s="372"/>
      <c r="GD469" s="373" t="str">
        <f>IF(AND(申込書!$C$70&lt;&gt;"▼プルダウンより選択してください",申込書!$C$70&lt;&gt;"",申込書!$K$22&lt;&gt;"YYYY/MM/DD",$G469&lt;&gt;""),申込書!$K$22,"")</f>
        <v/>
      </c>
      <c r="GE469" s="369" t="str">
        <f>IF(GD469="","",IF(INDEX('コンテンツ＆備考マスタ'!$H:$J,MATCH(学校情報!GD$3,'コンテンツ＆備考マスタ'!$H:$H,0),3)="●",IF(AND(GD469&lt;&gt;"",ISNUMBER(申込書!$AC$22)=TRUE,申込書!$C$70&lt;&gt;"▼プルダウンより選択してください",申込書!$C$70&lt;&gt;""),申込書!$AC$22,""),"-"))</f>
        <v/>
      </c>
      <c r="GF469" s="369"/>
      <c r="GG469" s="369"/>
      <c r="GH469" s="370" t="str">
        <f>IF(AND(申込書!$C$70&lt;&gt;"▼プルダウンより選択してください",申込書!$C$70&lt;&gt;"",$G469&lt;&gt;"",申込書!$V$70="特定学年のみ"),"申し込みする","")</f>
        <v/>
      </c>
      <c r="GI469" s="371"/>
      <c r="GJ469" s="372"/>
      <c r="GK469" s="373" t="str">
        <f>IF(AND(申込書!$C$71&lt;&gt;"▼プルダウンより選択してください",申込書!$C$71&lt;&gt;"",申込書!$K$22&lt;&gt;"YYYY/MM/DD",$G469&lt;&gt;""),申込書!$K$22,"")</f>
        <v/>
      </c>
      <c r="GL469" s="369" t="str">
        <f>IF(GK469="","",IF(INDEX('コンテンツ＆備考マスタ'!$H:$J,MATCH(学校情報!GK$3,'コンテンツ＆備考マスタ'!$H:$H,0),3)="●",IF(AND(GK469&lt;&gt;"",ISNUMBER(申込書!$AC$22)=TRUE,申込書!$C$71&lt;&gt;"▼プルダウンより選択してください",申込書!$C$71&lt;&gt;""),申込書!$AC$22,""),"-"))</f>
        <v/>
      </c>
      <c r="GM469" s="369"/>
      <c r="GN469" s="369"/>
      <c r="GO469" s="370" t="str">
        <f>IF(AND(申込書!$C$71&lt;&gt;"▼プルダウンより選択してください",申込書!$C$71&lt;&gt;"",$G469&lt;&gt;"",申込書!$V$71="特定学年のみ"),"申し込みする","")</f>
        <v/>
      </c>
      <c r="GP469" s="371"/>
      <c r="GQ469" s="372"/>
      <c r="GR469" s="373" t="str">
        <f>IF(AND(申込書!$C$72&lt;&gt;"▼プルダウンより選択してください",申込書!$C$72&lt;&gt;"",申込書!$K$22&lt;&gt;"YYYY/MM/DD",$G469&lt;&gt;""),申込書!$K$22,"")</f>
        <v/>
      </c>
      <c r="GS469" s="369" t="str">
        <f>IF(GR469="","",IF(INDEX('コンテンツ＆備考マスタ'!$H:$J,MATCH(学校情報!GR$3,'コンテンツ＆備考マスタ'!$H:$H,0),3)="●",IF(AND(GR469&lt;&gt;"",ISNUMBER(申込書!$AC$22)=TRUE,申込書!$C$72&lt;&gt;"▼プルダウンより選択してください",申込書!$C$72&lt;&gt;""),申込書!$AC$22,""),"-"))</f>
        <v/>
      </c>
      <c r="GT469" s="369"/>
      <c r="GU469" s="369"/>
      <c r="GV469" s="370" t="str">
        <f>IF(AND(申込書!$C$72&lt;&gt;"▼プルダウンより選択してください",申込書!$C$72&lt;&gt;"",$G469&lt;&gt;"",申込書!$V$72="特定学年のみ"),"申し込みする","")</f>
        <v/>
      </c>
      <c r="GW469" s="371"/>
      <c r="GX469" s="372"/>
      <c r="GY469" s="373" t="str">
        <f>IF(AND(申込書!$C$73&lt;&gt;"▼プルダウンより選択してください",申込書!$C$73&lt;&gt;"",申込書!$K$22&lt;&gt;"YYYY/MM/DD",$G469&lt;&gt;""),申込書!$K$22,"")</f>
        <v/>
      </c>
      <c r="GZ469" s="369" t="str">
        <f>IF(GY469="","",IF(INDEX('コンテンツ＆備考マスタ'!$H:$J,MATCH(学校情報!GY$3,'コンテンツ＆備考マスタ'!$H:$H,0),3)="●",IF(AND(GY469&lt;&gt;"",ISNUMBER(申込書!$AC$22)=TRUE,申込書!$C$73&lt;&gt;"▼プルダウンより選択してください",申込書!$C$73&lt;&gt;""),申込書!$AC$22,""),"-"))</f>
        <v/>
      </c>
      <c r="HA469" s="369"/>
      <c r="HB469" s="369"/>
      <c r="HC469" s="370" t="str">
        <f>IF(AND(申込書!$C$73&lt;&gt;"▼プルダウンより選択してください",申込書!$C$73&lt;&gt;"",$G469&lt;&gt;"",申込書!$V$73="特定学年のみ"),"申し込みする","")</f>
        <v/>
      </c>
      <c r="HD469" s="371"/>
      <c r="HE469" s="372"/>
      <c r="HF469" s="373" t="str">
        <f>IF(AND(申込書!$C$74&lt;&gt;"▼プルダウンより選択してください",申込書!$C$74&lt;&gt;"",申込書!$K$22&lt;&gt;"YYYY/MM/DD",$G469&lt;&gt;""),申込書!$K$22,"")</f>
        <v/>
      </c>
      <c r="HG469" s="369" t="str">
        <f>IF(HF469="","",IF(INDEX('コンテンツ＆備考マスタ'!$H:$J,MATCH(学校情報!HF$3,'コンテンツ＆備考マスタ'!$H:$H,0),3)="●",IF(AND(HF469&lt;&gt;"",ISNUMBER(申込書!$AC$22)=TRUE,申込書!$C$74&lt;&gt;"▼プルダウンより選択してください",申込書!$C$74&lt;&gt;""),申込書!$AC$22,""),"-"))</f>
        <v/>
      </c>
      <c r="HH469" s="369"/>
      <c r="HI469" s="369"/>
      <c r="HJ469" s="370" t="str">
        <f>IF(AND(申込書!$C$74&lt;&gt;"▼プルダウンより選択してください",申込書!$C$74&lt;&gt;"",$G469&lt;&gt;"",申込書!$V$74="特定学年のみ"),"申し込みする","")</f>
        <v/>
      </c>
      <c r="HK469" s="371"/>
      <c r="HL469" s="372"/>
      <c r="HM469" s="373" t="str">
        <f>IF(AND(申込書!$C$75&lt;&gt;"▼プルダウンより選択してください",申込書!$C$75&lt;&gt;"",申込書!$K$22&lt;&gt;"YYYY/MM/DD",$G469&lt;&gt;""),申込書!$K$22,"")</f>
        <v/>
      </c>
      <c r="HN469" s="369" t="str">
        <f>IF(HM469="","",IF(INDEX('コンテンツ＆備考マスタ'!$H:$J,MATCH(学校情報!HM$3,'コンテンツ＆備考マスタ'!$H:$H,0),3)="●",IF(AND(HM469&lt;&gt;"",ISNUMBER(申込書!$AC$22)=TRUE,申込書!$C$75&lt;&gt;"▼プルダウンより選択してください",申込書!$C$75&lt;&gt;""),申込書!$AC$22,""),"-"))</f>
        <v/>
      </c>
      <c r="HO469" s="369"/>
      <c r="HP469" s="369"/>
      <c r="HQ469" s="370" t="str">
        <f>IF(AND(申込書!$C$75&lt;&gt;"▼プルダウンより選択してください",申込書!$C$75&lt;&gt;"",$G469&lt;&gt;"",申込書!$V$75="特定学年のみ"),"申し込みする","")</f>
        <v/>
      </c>
      <c r="HR469" s="371"/>
      <c r="HS469" s="371"/>
      <c r="HT469" s="374" t="str">
        <f>IF(AND(申込書!$C$76&lt;&gt;"▼プルダウンより選択してください",申込書!$C$76&lt;&gt;"",申込書!$K$22&lt;&gt;"YYYY/MM/DD",$G469&lt;&gt;""),申込書!$K$22,"")</f>
        <v/>
      </c>
      <c r="HU469" s="369" t="str">
        <f>IF(HT469="","",IF(INDEX('コンテンツ＆備考マスタ'!$H:$J,MATCH(学校情報!HT$3,'コンテンツ＆備考マスタ'!$H:$H,0),3)="●",IF(AND(HT469&lt;&gt;"",ISNUMBER(申込書!$AC$22)=TRUE,申込書!$C$76&lt;&gt;"▼プルダウンより選択してください",申込書!$C$76&lt;&gt;""),申込書!$AC$22,""),"-"))</f>
        <v/>
      </c>
      <c r="HV469" s="369"/>
      <c r="HW469" s="369"/>
      <c r="HX469" s="370" t="str">
        <f>IF(AND(申込書!$C$76&lt;&gt;"▼プルダウンより選択してください",申込書!$C$76&lt;&gt;"",$G469&lt;&gt;"",申込書!$V$76="特定学年のみ"),"申し込みする","")</f>
        <v/>
      </c>
      <c r="HY469" s="371"/>
      <c r="HZ469" s="372"/>
      <c r="IA469" s="69"/>
    </row>
    <row r="470" spans="2:235" ht="26.85" hidden="1" customHeight="1" outlineLevel="1">
      <c r="B470" s="365">
        <f t="shared" si="21"/>
        <v>465</v>
      </c>
      <c r="C470" s="55"/>
      <c r="D470" s="56"/>
      <c r="E470" s="154"/>
      <c r="F470" s="57"/>
      <c r="G470" s="58"/>
      <c r="H470" s="59"/>
      <c r="I470" s="60"/>
      <c r="J470" s="61"/>
      <c r="K470" s="366" t="str">
        <f t="shared" si="22"/>
        <v/>
      </c>
      <c r="L470" s="62"/>
      <c r="M470" s="322"/>
      <c r="N470" s="63"/>
      <c r="O470" s="64"/>
      <c r="P470" s="367" t="str">
        <f t="shared" si="23"/>
        <v/>
      </c>
      <c r="Q470" s="65"/>
      <c r="R470" s="66"/>
      <c r="S470" s="67"/>
      <c r="T470" s="68"/>
      <c r="U470" s="68"/>
      <c r="V470" s="68"/>
      <c r="W470" s="66"/>
      <c r="X470" s="281"/>
      <c r="Y470" s="368" t="str">
        <f>IF(AND(申込書!$C$47&lt;&gt;"▼プルダウンより選択してください",申込書!$C$47&lt;&gt;"",申込書!$K$22&lt;&gt;"YYYY/MM/DD",$G470&lt;&gt;""),申込書!$K$22,"")</f>
        <v/>
      </c>
      <c r="Z470" s="369" t="str">
        <f>IF(Y470="","",IF(INDEX('コンテンツ＆備考マスタ'!$H:$J,MATCH(学校情報!Y$3,'コンテンツ＆備考マスタ'!$H:$H,0),3)="●",IF(AND(Y470&lt;&gt;"",ISNUMBER(申込書!$AC$22)=TRUE,申込書!$C$47&lt;&gt;"▼プルダウンより選択してください",申込書!$C$47&lt;&gt;""),申込書!$AC$22,""),"-"))</f>
        <v/>
      </c>
      <c r="AA470" s="369"/>
      <c r="AB470" s="369"/>
      <c r="AC470" s="370" t="str">
        <f>IF(AND(申込書!$C$47&lt;&gt;"▼プルダウンより選択してください",申込書!$C$47&lt;&gt;"",$G470&lt;&gt;"",申込書!$V$47="特定学年のみ"),"申し込みする","")</f>
        <v/>
      </c>
      <c r="AD470" s="371"/>
      <c r="AE470" s="372"/>
      <c r="AF470" s="373" t="str">
        <f>IF(AND(申込書!$C$48&lt;&gt;"▼プルダウンより選択してください",申込書!$C$48&lt;&gt;"",申込書!$K$22&lt;&gt;"YYYY/MM/DD",$G470&lt;&gt;""),申込書!$K$22,"")</f>
        <v/>
      </c>
      <c r="AG470" s="369" t="str">
        <f>IF(AF470="","",IF(INDEX('コンテンツ＆備考マスタ'!$H:$J,MATCH(学校情報!AF$3,'コンテンツ＆備考マスタ'!$H:$H,0),3)="●",IF(AND(AF470&lt;&gt;"",ISNUMBER(申込書!$AC$22)=TRUE,申込書!$C$48&lt;&gt;"▼プルダウンより選択してください",申込書!$C$48&lt;&gt;""),申込書!$AC$22,""),"-"))</f>
        <v/>
      </c>
      <c r="AH470" s="369"/>
      <c r="AI470" s="369"/>
      <c r="AJ470" s="370" t="str">
        <f>IF(AND(申込書!$C$48&lt;&gt;"▼プルダウンより選択してください",申込書!$C$48&lt;&gt;"",$G470&lt;&gt;"",申込書!$V$48="特定学年のみ"),"申し込みする","")</f>
        <v/>
      </c>
      <c r="AK470" s="371"/>
      <c r="AL470" s="372"/>
      <c r="AM470" s="373" t="str">
        <f>IF(AND(申込書!$C$49&lt;&gt;"▼プルダウンより選択してください",申込書!$C$49&lt;&gt;"",申込書!$K$22&lt;&gt;"YYYY/MM/DD",$G470&lt;&gt;""),申込書!$K$22,"")</f>
        <v/>
      </c>
      <c r="AN470" s="369" t="str">
        <f>IF(AM470="","",IF(INDEX('コンテンツ＆備考マスタ'!$H:$J,MATCH(学校情報!AM$3,'コンテンツ＆備考マスタ'!$H:$H,0),3)="●",IF(AND(AM470&lt;&gt;"",ISNUMBER(申込書!$AC$22)=TRUE,申込書!$C$49&lt;&gt;"▼プルダウンより選択してください",申込書!$C$49&lt;&gt;""),申込書!$AC$22,""),"-"))</f>
        <v/>
      </c>
      <c r="AO470" s="369"/>
      <c r="AP470" s="369"/>
      <c r="AQ470" s="370" t="str">
        <f>IF(AND(申込書!$C$49&lt;&gt;"▼プルダウンより選択してください",申込書!$C$49&lt;&gt;"",$G470&lt;&gt;"",申込書!$V$49="特定学年のみ"),"申し込みする","")</f>
        <v/>
      </c>
      <c r="AR470" s="371"/>
      <c r="AS470" s="372"/>
      <c r="AT470" s="373" t="str">
        <f>IF(AND(申込書!$C$50&lt;&gt;"▼プルダウンより選択してください",申込書!$C$50&lt;&gt;"",申込書!$K$22&lt;&gt;"YYYY/MM/DD",$G470&lt;&gt;""),申込書!$K$22,"")</f>
        <v/>
      </c>
      <c r="AU470" s="369" t="str">
        <f>IF(AT470="","",IF(INDEX('コンテンツ＆備考マスタ'!$H:$J,MATCH(学校情報!AT$3,'コンテンツ＆備考マスタ'!$H:$H,0),3)="●",IF(AND(AT470&lt;&gt;"",ISNUMBER(申込書!$AC$22)=TRUE,申込書!$C$50&lt;&gt;"▼プルダウンより選択してください",申込書!$C$50&lt;&gt;""),申込書!$AC$22,""),"-"))</f>
        <v/>
      </c>
      <c r="AV470" s="369"/>
      <c r="AW470" s="369"/>
      <c r="AX470" s="370" t="str">
        <f>IF(AND(申込書!$C$50&lt;&gt;"▼プルダウンより選択してください",申込書!$C$50&lt;&gt;"",$G470&lt;&gt;"",申込書!$V$50="特定学年のみ"),"申し込みする","")</f>
        <v/>
      </c>
      <c r="AY470" s="371"/>
      <c r="AZ470" s="372"/>
      <c r="BA470" s="373" t="str">
        <f>IF(AND(申込書!$C$51&lt;&gt;"▼プルダウンより選択してください",申込書!$C$51&lt;&gt;"",申込書!$K$22&lt;&gt;"YYYY/MM/DD",$G470&lt;&gt;""),申込書!$K$22,"")</f>
        <v/>
      </c>
      <c r="BB470" s="369" t="str">
        <f>IF(BA470="","",IF(INDEX('コンテンツ＆備考マスタ'!$H:$J,MATCH(学校情報!BA$3,'コンテンツ＆備考マスタ'!$H:$H,0),3)="●",IF(AND(BA470&lt;&gt;"",ISNUMBER(申込書!$AC$22)=TRUE,申込書!$C$51&lt;&gt;"▼プルダウンより選択してください",申込書!$C$51&lt;&gt;""),申込書!$AC$22,""),"-"))</f>
        <v/>
      </c>
      <c r="BC470" s="369"/>
      <c r="BD470" s="369"/>
      <c r="BE470" s="370" t="str">
        <f>IF(AND(申込書!$C$51&lt;&gt;"▼プルダウンより選択してください",申込書!$C$51&lt;&gt;"",$G470&lt;&gt;"",申込書!$V$51="特定学年のみ"),"申し込みする","")</f>
        <v/>
      </c>
      <c r="BF470" s="371"/>
      <c r="BG470" s="372"/>
      <c r="BH470" s="373" t="str">
        <f>IF(AND(申込書!$C$52&lt;&gt;"▼プルダウンより選択してください",申込書!$C$52&lt;&gt;"",申込書!$K$22&lt;&gt;"YYYY/MM/DD",$G470&lt;&gt;""),申込書!$K$22,"")</f>
        <v/>
      </c>
      <c r="BI470" s="369" t="str">
        <f>IF(BH470="","",IF(INDEX('コンテンツ＆備考マスタ'!$H:$J,MATCH(学校情報!BH$3,'コンテンツ＆備考マスタ'!$H:$H,0),3)="●",IF(AND(BH470&lt;&gt;"",ISNUMBER(申込書!$AC$22)=TRUE,申込書!$C$52&lt;&gt;"▼プルダウンより選択してください",申込書!$C$52&lt;&gt;""),申込書!$AC$22,""),"-"))</f>
        <v/>
      </c>
      <c r="BJ470" s="369"/>
      <c r="BK470" s="369"/>
      <c r="BL470" s="370" t="str">
        <f>IF(AND(申込書!$C$52&lt;&gt;"▼プルダウンより選択してください",申込書!$C$52&lt;&gt;"",$G470&lt;&gt;"",申込書!$V$52="特定学年のみ"),"申し込みする","")</f>
        <v/>
      </c>
      <c r="BM470" s="371"/>
      <c r="BN470" s="372"/>
      <c r="BO470" s="373" t="str">
        <f>IF(AND(申込書!$C$53&lt;&gt;"▼プルダウンより選択してください",申込書!$C$53&lt;&gt;"",申込書!$K$22&lt;&gt;"YYYY/MM/DD",$G470&lt;&gt;""),申込書!$K$22,"")</f>
        <v/>
      </c>
      <c r="BP470" s="369" t="str">
        <f>IF(BO470="","",IF(INDEX('コンテンツ＆備考マスタ'!$H:$J,MATCH(学校情報!BO$3,'コンテンツ＆備考マスタ'!$H:$H,0),3)="●",IF(AND(BO470&lt;&gt;"",ISNUMBER(申込書!$AC$22)=TRUE,申込書!$C$53&lt;&gt;"▼プルダウンより選択してください",申込書!$C$53&lt;&gt;""),申込書!$AC$22,""),"-"))</f>
        <v/>
      </c>
      <c r="BQ470" s="369"/>
      <c r="BR470" s="369"/>
      <c r="BS470" s="370" t="str">
        <f>IF(AND(申込書!$C$53&lt;&gt;"▼プルダウンより選択してください",申込書!$C$53&lt;&gt;"",$G470&lt;&gt;"",申込書!$V$53="特定学年のみ"),"申し込みする","")</f>
        <v/>
      </c>
      <c r="BT470" s="371"/>
      <c r="BU470" s="372"/>
      <c r="BV470" s="373" t="str">
        <f>IF(AND(申込書!$C$54&lt;&gt;"▼プルダウンより選択してください",申込書!$C$54&lt;&gt;"",申込書!$K$22&lt;&gt;"YYYY/MM/DD",$G470&lt;&gt;""),申込書!$K$22,"")</f>
        <v/>
      </c>
      <c r="BW470" s="369" t="str">
        <f>IF(BV470="","",IF(INDEX('コンテンツ＆備考マスタ'!$H:$J,MATCH(学校情報!BV$3,'コンテンツ＆備考マスタ'!$H:$H,0),3)="●",IF(AND(BV470&lt;&gt;"",ISNUMBER(申込書!$AC$22)=TRUE,申込書!$C$54&lt;&gt;"▼プルダウンより選択してください",申込書!$C$54&lt;&gt;""),申込書!$AC$22,""),"-"))</f>
        <v/>
      </c>
      <c r="BX470" s="369"/>
      <c r="BY470" s="369"/>
      <c r="BZ470" s="370" t="str">
        <f>IF(AND(申込書!$C$54&lt;&gt;"▼プルダウンより選択してください",申込書!$C$54&lt;&gt;"",$G470&lt;&gt;"",申込書!$V$54="特定学年のみ"),"申し込みする","")</f>
        <v/>
      </c>
      <c r="CA470" s="371"/>
      <c r="CB470" s="372"/>
      <c r="CC470" s="373" t="str">
        <f>IF(AND(申込書!$C$55&lt;&gt;"▼プルダウンより選択してください",申込書!$C$55&lt;&gt;"",申込書!$K$22&lt;&gt;"YYYY/MM/DD",$G470&lt;&gt;""),申込書!$K$22,"")</f>
        <v/>
      </c>
      <c r="CD470" s="369" t="str">
        <f>IF(CC470="","",IF(INDEX('コンテンツ＆備考マスタ'!$H:$J,MATCH(学校情報!CC$3,'コンテンツ＆備考マスタ'!$H:$H,0),3)="●",IF(AND(CC470&lt;&gt;"",ISNUMBER(申込書!$AC$22)=TRUE,申込書!$C$55&lt;&gt;"▼プルダウンより選択してください",申込書!$C$55&lt;&gt;""),申込書!$AC$22,""),"-"))</f>
        <v/>
      </c>
      <c r="CE470" s="369"/>
      <c r="CF470" s="369"/>
      <c r="CG470" s="370" t="str">
        <f>IF(AND(申込書!$C$55&lt;&gt;"▼プルダウンより選択してください",申込書!$C$55&lt;&gt;"",$G470&lt;&gt;"",申込書!$V$55="特定学年のみ"),"申し込みする","")</f>
        <v/>
      </c>
      <c r="CH470" s="371"/>
      <c r="CI470" s="372"/>
      <c r="CJ470" s="373" t="str">
        <f>IF(AND(申込書!$C$56&lt;&gt;"▼プルダウンより選択してください",申込書!$C$56&lt;&gt;"",申込書!$K$22&lt;&gt;"YYYY/MM/DD",$G470&lt;&gt;""),申込書!$K$22,"")</f>
        <v/>
      </c>
      <c r="CK470" s="369" t="str">
        <f>IF(CJ470="","",IF(INDEX('コンテンツ＆備考マスタ'!$H:$J,MATCH(学校情報!CJ$3,'コンテンツ＆備考マスタ'!$H:$H,0),3)="●",IF(AND(CJ470&lt;&gt;"",ISNUMBER(申込書!$AC$22)=TRUE,申込書!$C$56&lt;&gt;"▼プルダウンより選択してください",申込書!$C$56&lt;&gt;""),申込書!$AC$22,""),"-"))</f>
        <v/>
      </c>
      <c r="CL470" s="369"/>
      <c r="CM470" s="369"/>
      <c r="CN470" s="370" t="str">
        <f>IF(AND(申込書!$C$56&lt;&gt;"▼プルダウンより選択してください",申込書!$C$56&lt;&gt;"",$G470&lt;&gt;"",申込書!$V$56="特定学年のみ"),"申し込みする","")</f>
        <v/>
      </c>
      <c r="CO470" s="371"/>
      <c r="CP470" s="372"/>
      <c r="CQ470" s="373" t="str">
        <f>IF(AND(申込書!$C$57&lt;&gt;"▼プルダウンより選択してください",申込書!$C$57&lt;&gt;"",申込書!$K$22&lt;&gt;"YYYY/MM/DD",$G470&lt;&gt;""),申込書!$K$22,"")</f>
        <v/>
      </c>
      <c r="CR470" s="369" t="str">
        <f>IF(CQ470="","",IF(INDEX('コンテンツ＆備考マスタ'!$H:$J,MATCH(学校情報!CQ$3,'コンテンツ＆備考マスタ'!$H:$H,0),3)="●",IF(AND(CQ470&lt;&gt;"",ISNUMBER(申込書!$AC$22)=TRUE,申込書!$C$57&lt;&gt;"▼プルダウンより選択してください",申込書!$C$57&lt;&gt;""),申込書!$AC$22,""),"-"))</f>
        <v/>
      </c>
      <c r="CS470" s="369"/>
      <c r="CT470" s="369"/>
      <c r="CU470" s="369" t="str">
        <f>IF(AND(申込書!$C$57&lt;&gt;"▼プルダウンより選択してください",申込書!$C$57&lt;&gt;"",$G470&lt;&gt;"",申込書!$V$57="特定学年のみ"),"申し込みする","")</f>
        <v/>
      </c>
      <c r="CV470" s="371"/>
      <c r="CW470" s="372"/>
      <c r="CX470" s="373" t="str">
        <f>IF(AND(申込書!$C$58&lt;&gt;"▼プルダウンより選択してください",申込書!$C$58&lt;&gt;"",申込書!$K$22&lt;&gt;"YYYY/MM/DD",$G470&lt;&gt;""),申込書!$K$22,"")</f>
        <v/>
      </c>
      <c r="CY470" s="369" t="str">
        <f>IF(CX470="","",IF(INDEX('コンテンツ＆備考マスタ'!$H:$J,MATCH(学校情報!CX$3,'コンテンツ＆備考マスタ'!$H:$H,0),3)="●",IF(AND(CX470&lt;&gt;"",ISNUMBER(申込書!$AC$22)=TRUE,申込書!$C$58&lt;&gt;"▼プルダウンより選択してください",申込書!$C$58&lt;&gt;""),申込書!$AC$22,""),"-"))</f>
        <v/>
      </c>
      <c r="CZ470" s="369"/>
      <c r="DA470" s="369"/>
      <c r="DB470" s="369" t="str">
        <f>IF(AND(申込書!$C$58&lt;&gt;"▼プルダウンより選択してください",申込書!$C$58&lt;&gt;"",$G470&lt;&gt;"",申込書!$V$58="特定学年のみ"),"申し込みする","")</f>
        <v/>
      </c>
      <c r="DC470" s="371"/>
      <c r="DD470" s="372"/>
      <c r="DE470" s="373" t="str">
        <f>IF(AND(申込書!$C$59&lt;&gt;"▼プルダウンより選択してください",申込書!$C$59&lt;&gt;"",申込書!$K$22&lt;&gt;"YYYY/MM/DD",$G470&lt;&gt;""),申込書!$K$22,"")</f>
        <v/>
      </c>
      <c r="DF470" s="369" t="str">
        <f>IF(DE470="","",IF(INDEX('コンテンツ＆備考マスタ'!$H:$J,MATCH(学校情報!DE$3,'コンテンツ＆備考マスタ'!$H:$H,0),3)="●",IF(AND(DE470&lt;&gt;"",ISNUMBER(申込書!$AC$22)=TRUE,申込書!$C$59&lt;&gt;"▼プルダウンより選択してください",申込書!$C$59&lt;&gt;""),申込書!$AC$22,""),"-"))</f>
        <v/>
      </c>
      <c r="DG470" s="369"/>
      <c r="DH470" s="369"/>
      <c r="DI470" s="369" t="str">
        <f>IF(AND(申込書!$C$59&lt;&gt;"▼プルダウンより選択してください",申込書!$C$59&lt;&gt;"",$G470&lt;&gt;"",申込書!$V$59="特定学年のみ"),"申し込みする","")</f>
        <v/>
      </c>
      <c r="DJ470" s="371"/>
      <c r="DK470" s="372"/>
      <c r="DL470" s="373" t="str">
        <f>IF(AND(申込書!$C$60&lt;&gt;"▼プルダウンより選択してください",申込書!$C$60&lt;&gt;"",申込書!$K$22&lt;&gt;"YYYY/MM/DD",$G470&lt;&gt;""),申込書!$K$22,"")</f>
        <v/>
      </c>
      <c r="DM470" s="369" t="str">
        <f>IF(DL470="","",IF(INDEX('コンテンツ＆備考マスタ'!$H:$J,MATCH(学校情報!DL$3,'コンテンツ＆備考マスタ'!$H:$H,0),3)="●",IF(AND(DL470&lt;&gt;"",ISNUMBER(申込書!$AC$22)=TRUE,申込書!$C$60&lt;&gt;"▼プルダウンより選択してください",申込書!$C$60&lt;&gt;""),申込書!$AC$22,""),"-"))</f>
        <v/>
      </c>
      <c r="DN470" s="369"/>
      <c r="DO470" s="369"/>
      <c r="DP470" s="369" t="str">
        <f>IF(AND(申込書!$C$60&lt;&gt;"▼プルダウンより選択してください",申込書!$C$60&lt;&gt;"",$G470&lt;&gt;"",申込書!$V$60="特定学年のみ"),"申し込みする","")</f>
        <v/>
      </c>
      <c r="DQ470" s="371"/>
      <c r="DR470" s="372"/>
      <c r="DS470" s="373" t="str">
        <f>IF(AND(申込書!$C$61&lt;&gt;"▼プルダウンより選択してください",申込書!$C$61&lt;&gt;"",申込書!$K$22&lt;&gt;"YYYY/MM/DD",$G470&lt;&gt;""),申込書!$K$22,"")</f>
        <v/>
      </c>
      <c r="DT470" s="369" t="str">
        <f>IF(DS470="","",IF(INDEX('コンテンツ＆備考マスタ'!$H:$J,MATCH(学校情報!DS$3,'コンテンツ＆備考マスタ'!$H:$H,0),3)="●",IF(AND(DS470&lt;&gt;"",ISNUMBER(申込書!$AC$22)=TRUE,申込書!$C$61&lt;&gt;"▼プルダウンより選択してください",申込書!$C$61&lt;&gt;""),申込書!$AC$22,""),"-"))</f>
        <v/>
      </c>
      <c r="DU470" s="369"/>
      <c r="DV470" s="369"/>
      <c r="DW470" s="369" t="str">
        <f>IF(AND(申込書!$C$61&lt;&gt;"▼プルダウンより選択してください",申込書!$C$61&lt;&gt;"",$G470&lt;&gt;"",申込書!$V$61="特定学年のみ"),"申し込みする","")</f>
        <v/>
      </c>
      <c r="DX470" s="371"/>
      <c r="DY470" s="372"/>
      <c r="DZ470" s="373" t="str">
        <f>IF(AND(申込書!$C$62&lt;&gt;"▼プルダウンより選択してください",申込書!$C$62&lt;&gt;"",申込書!$K$22&lt;&gt;"YYYY/MM/DD",$G470&lt;&gt;""),申込書!$K$22,"")</f>
        <v/>
      </c>
      <c r="EA470" s="369" t="str">
        <f>IF(DZ470="","",IF(INDEX('コンテンツ＆備考マスタ'!$H:$J,MATCH(学校情報!DZ$3,'コンテンツ＆備考マスタ'!$H:$H,0),3)="●",IF(AND(DZ470&lt;&gt;"",ISNUMBER(申込書!$AC$22)=TRUE,申込書!$C$62&lt;&gt;"▼プルダウンより選択してください",申込書!$C$62&lt;&gt;""),申込書!$AC$22,""),"-"))</f>
        <v/>
      </c>
      <c r="EB470" s="369"/>
      <c r="EC470" s="369"/>
      <c r="ED470" s="370" t="str">
        <f>IF(AND(申込書!$C$62&lt;&gt;"▼プルダウンより選択してください",申込書!$C$62&lt;&gt;"",$G470&lt;&gt;"",申込書!$V$62="特定学年のみ"),"申し込みする","")</f>
        <v/>
      </c>
      <c r="EE470" s="371"/>
      <c r="EF470" s="372"/>
      <c r="EG470" s="373" t="str">
        <f>IF(AND(申込書!$C$63&lt;&gt;"▼プルダウンより選択してください",申込書!$C$63&lt;&gt;"",申込書!$K$22&lt;&gt;"YYYY/MM/DD",$G470&lt;&gt;""),申込書!$K$22,"")</f>
        <v/>
      </c>
      <c r="EH470" s="369" t="str">
        <f>IF(EG470="","",IF(INDEX('コンテンツ＆備考マスタ'!$H:$J,MATCH(学校情報!EG$3,'コンテンツ＆備考マスタ'!$H:$H,0),3)="●",IF(AND(EG470&lt;&gt;"",ISNUMBER(申込書!$AC$22)=TRUE,申込書!$C$63&lt;&gt;"▼プルダウンより選択してください",申込書!$C$63&lt;&gt;""),申込書!$AC$22,""),"-"))</f>
        <v/>
      </c>
      <c r="EI470" s="369"/>
      <c r="EJ470" s="369"/>
      <c r="EK470" s="370" t="str">
        <f>IF(AND(申込書!$C$63&lt;&gt;"▼プルダウンより選択してください",申込書!$C$63&lt;&gt;"",$G470&lt;&gt;"",申込書!$V$63="特定学年のみ"),"申し込みする","")</f>
        <v/>
      </c>
      <c r="EL470" s="371"/>
      <c r="EM470" s="372"/>
      <c r="EN470" s="373" t="str">
        <f>IF(AND(申込書!$C$64&lt;&gt;"▼プルダウンより選択してください",申込書!$C$64&lt;&gt;"",申込書!$K$22&lt;&gt;"YYYY/MM/DD",$G470&lt;&gt;""),申込書!$K$22,"")</f>
        <v/>
      </c>
      <c r="EO470" s="369" t="str">
        <f>IF(EN470="","",IF(INDEX('コンテンツ＆備考マスタ'!$H:$J,MATCH(学校情報!EN$3,'コンテンツ＆備考マスタ'!$H:$H,0),3)="●",IF(AND(EN470&lt;&gt;"",ISNUMBER(申込書!$AC$22)=TRUE,申込書!$C$64&lt;&gt;"▼プルダウンより選択してください",申込書!$C$64&lt;&gt;""),申込書!$AC$22,""),"-"))</f>
        <v/>
      </c>
      <c r="EP470" s="369"/>
      <c r="EQ470" s="369"/>
      <c r="ER470" s="370" t="str">
        <f>IF(AND(申込書!$C$64&lt;&gt;"▼プルダウンより選択してください",申込書!$C$64&lt;&gt;"",$G470&lt;&gt;"",申込書!$V$64="特定学年のみ"),"申し込みする","")</f>
        <v/>
      </c>
      <c r="ES470" s="371"/>
      <c r="ET470" s="372"/>
      <c r="EU470" s="373" t="str">
        <f>IF(AND(申込書!$C$65&lt;&gt;"▼プルダウンより選択してください",申込書!$C$65&lt;&gt;"",申込書!$K$22&lt;&gt;"YYYY/MM/DD",$G470&lt;&gt;""),申込書!$K$22,"")</f>
        <v/>
      </c>
      <c r="EV470" s="369" t="str">
        <f>IF(EU470="","",IF(INDEX('コンテンツ＆備考マスタ'!$H:$J,MATCH(学校情報!EU$3,'コンテンツ＆備考マスタ'!$H:$H,0),3)="●",IF(AND(EU470&lt;&gt;"",ISNUMBER(申込書!$AC$22)=TRUE,申込書!$C$65&lt;&gt;"▼プルダウンより選択してください",申込書!$C$65&lt;&gt;""),申込書!$AC$22,""),"-"))</f>
        <v/>
      </c>
      <c r="EW470" s="369"/>
      <c r="EX470" s="369"/>
      <c r="EY470" s="370" t="str">
        <f>IF(AND(申込書!$C$65&lt;&gt;"▼プルダウンより選択してください",申込書!$C$65&lt;&gt;"",$G470&lt;&gt;"",申込書!$V$65="特定学年のみ"),"申し込みする","")</f>
        <v/>
      </c>
      <c r="EZ470" s="371"/>
      <c r="FA470" s="372"/>
      <c r="FB470" s="373" t="str">
        <f>IF(AND(申込書!$C$66&lt;&gt;"▼プルダウンより選択してください",申込書!$C$66&lt;&gt;"",申込書!$K$22&lt;&gt;"YYYY/MM/DD",$G470&lt;&gt;""),申込書!$K$22,"")</f>
        <v/>
      </c>
      <c r="FC470" s="369" t="str">
        <f>IF(FB470="","",IF(INDEX('コンテンツ＆備考マスタ'!$H:$J,MATCH(学校情報!FB$3,'コンテンツ＆備考マスタ'!$H:$H,0),3)="●",IF(AND(FB470&lt;&gt;"",ISNUMBER(申込書!$AC$22)=TRUE,申込書!$C$66&lt;&gt;"▼プルダウンより選択してください",申込書!$C$66&lt;&gt;""),申込書!$AC$22,""),"-"))</f>
        <v/>
      </c>
      <c r="FD470" s="369"/>
      <c r="FE470" s="369"/>
      <c r="FF470" s="370" t="str">
        <f>IF(AND(申込書!$C$66&lt;&gt;"▼プルダウンより選択してください",申込書!$C$66&lt;&gt;"",$G470&lt;&gt;"",申込書!$V$66="特定学年のみ"),"申し込みする","")</f>
        <v/>
      </c>
      <c r="FG470" s="371"/>
      <c r="FH470" s="372"/>
      <c r="FI470" s="373" t="str">
        <f>IF(AND(申込書!$C$67&lt;&gt;"▼プルダウンより選択してください",申込書!$C$67&lt;&gt;"",申込書!$K$22&lt;&gt;"YYYY/MM/DD",$G470&lt;&gt;""),申込書!$K$22,"")</f>
        <v/>
      </c>
      <c r="FJ470" s="369" t="str">
        <f>IF(FI470="","",IF(INDEX('コンテンツ＆備考マスタ'!$H:$J,MATCH(学校情報!FI$3,'コンテンツ＆備考マスタ'!$H:$H,0),3)="●",IF(AND(FI470&lt;&gt;"",ISNUMBER(申込書!$AC$22)=TRUE,申込書!$C$67&lt;&gt;"▼プルダウンより選択してください",申込書!$C$67&lt;&gt;""),申込書!$AC$22,""),"-"))</f>
        <v/>
      </c>
      <c r="FK470" s="369"/>
      <c r="FL470" s="369"/>
      <c r="FM470" s="370" t="str">
        <f>IF(AND(申込書!$C$67&lt;&gt;"▼プルダウンより選択してください",申込書!$C$67&lt;&gt;"",$G470&lt;&gt;"",申込書!$V$67="特定学年のみ"),"申し込みする","")</f>
        <v/>
      </c>
      <c r="FN470" s="371"/>
      <c r="FO470" s="372"/>
      <c r="FP470" s="373" t="str">
        <f>IF(AND(申込書!$C$68&lt;&gt;"▼プルダウンより選択してください",申込書!$C$68&lt;&gt;"",申込書!$K$22&lt;&gt;"YYYY/MM/DD",$G470&lt;&gt;""),申込書!$K$22,"")</f>
        <v/>
      </c>
      <c r="FQ470" s="369" t="str">
        <f>IF(FP470="","",IF(INDEX('コンテンツ＆備考マスタ'!$H:$J,MATCH(学校情報!FP$3,'コンテンツ＆備考マスタ'!$H:$H,0),3)="●",IF(AND(FP470&lt;&gt;"",ISNUMBER(申込書!$AC$22)=TRUE,申込書!$C$68&lt;&gt;"▼プルダウンより選択してください",申込書!$C$68&lt;&gt;""),申込書!$AC$22,""),"-"))</f>
        <v/>
      </c>
      <c r="FR470" s="369"/>
      <c r="FS470" s="369"/>
      <c r="FT470" s="370" t="str">
        <f>IF(AND(申込書!$C$68&lt;&gt;"▼プルダウンより選択してください",申込書!$C$68&lt;&gt;"",$G470&lt;&gt;"",申込書!$V$68="特定学年のみ"),"申し込みする","")</f>
        <v/>
      </c>
      <c r="FU470" s="371"/>
      <c r="FV470" s="372"/>
      <c r="FW470" s="373" t="str">
        <f>IF(AND(申込書!$C$69&lt;&gt;"▼プルダウンより選択してください",申込書!$C$69&lt;&gt;"",申込書!$K$22&lt;&gt;"YYYY/MM/DD",$G470&lt;&gt;""),申込書!$K$22,"")</f>
        <v/>
      </c>
      <c r="FX470" s="369" t="str">
        <f>IF(FW470="","",IF(INDEX('コンテンツ＆備考マスタ'!$H:$J,MATCH(学校情報!FW$3,'コンテンツ＆備考マスタ'!$H:$H,0),3)="●",IF(AND(FW470&lt;&gt;"",ISNUMBER(申込書!$AC$22)=TRUE,申込書!$C$69&lt;&gt;"▼プルダウンより選択してください",申込書!$C$69&lt;&gt;""),申込書!$AC$22,""),"-"))</f>
        <v/>
      </c>
      <c r="FY470" s="369"/>
      <c r="FZ470" s="369"/>
      <c r="GA470" s="370" t="str">
        <f>IF(AND(申込書!$C$69&lt;&gt;"▼プルダウンより選択してください",申込書!$C$69&lt;&gt;"",$G470&lt;&gt;"",申込書!$V$69="特定学年のみ"),"申し込みする","")</f>
        <v/>
      </c>
      <c r="GB470" s="371"/>
      <c r="GC470" s="372"/>
      <c r="GD470" s="373" t="str">
        <f>IF(AND(申込書!$C$70&lt;&gt;"▼プルダウンより選択してください",申込書!$C$70&lt;&gt;"",申込書!$K$22&lt;&gt;"YYYY/MM/DD",$G470&lt;&gt;""),申込書!$K$22,"")</f>
        <v/>
      </c>
      <c r="GE470" s="369" t="str">
        <f>IF(GD470="","",IF(INDEX('コンテンツ＆備考マスタ'!$H:$J,MATCH(学校情報!GD$3,'コンテンツ＆備考マスタ'!$H:$H,0),3)="●",IF(AND(GD470&lt;&gt;"",ISNUMBER(申込書!$AC$22)=TRUE,申込書!$C$70&lt;&gt;"▼プルダウンより選択してください",申込書!$C$70&lt;&gt;""),申込書!$AC$22,""),"-"))</f>
        <v/>
      </c>
      <c r="GF470" s="369"/>
      <c r="GG470" s="369"/>
      <c r="GH470" s="370" t="str">
        <f>IF(AND(申込書!$C$70&lt;&gt;"▼プルダウンより選択してください",申込書!$C$70&lt;&gt;"",$G470&lt;&gt;"",申込書!$V$70="特定学年のみ"),"申し込みする","")</f>
        <v/>
      </c>
      <c r="GI470" s="371"/>
      <c r="GJ470" s="372"/>
      <c r="GK470" s="373" t="str">
        <f>IF(AND(申込書!$C$71&lt;&gt;"▼プルダウンより選択してください",申込書!$C$71&lt;&gt;"",申込書!$K$22&lt;&gt;"YYYY/MM/DD",$G470&lt;&gt;""),申込書!$K$22,"")</f>
        <v/>
      </c>
      <c r="GL470" s="369" t="str">
        <f>IF(GK470="","",IF(INDEX('コンテンツ＆備考マスタ'!$H:$J,MATCH(学校情報!GK$3,'コンテンツ＆備考マスタ'!$H:$H,0),3)="●",IF(AND(GK470&lt;&gt;"",ISNUMBER(申込書!$AC$22)=TRUE,申込書!$C$71&lt;&gt;"▼プルダウンより選択してください",申込書!$C$71&lt;&gt;""),申込書!$AC$22,""),"-"))</f>
        <v/>
      </c>
      <c r="GM470" s="369"/>
      <c r="GN470" s="369"/>
      <c r="GO470" s="370" t="str">
        <f>IF(AND(申込書!$C$71&lt;&gt;"▼プルダウンより選択してください",申込書!$C$71&lt;&gt;"",$G470&lt;&gt;"",申込書!$V$71="特定学年のみ"),"申し込みする","")</f>
        <v/>
      </c>
      <c r="GP470" s="371"/>
      <c r="GQ470" s="372"/>
      <c r="GR470" s="373" t="str">
        <f>IF(AND(申込書!$C$72&lt;&gt;"▼プルダウンより選択してください",申込書!$C$72&lt;&gt;"",申込書!$K$22&lt;&gt;"YYYY/MM/DD",$G470&lt;&gt;""),申込書!$K$22,"")</f>
        <v/>
      </c>
      <c r="GS470" s="369" t="str">
        <f>IF(GR470="","",IF(INDEX('コンテンツ＆備考マスタ'!$H:$J,MATCH(学校情報!GR$3,'コンテンツ＆備考マスタ'!$H:$H,0),3)="●",IF(AND(GR470&lt;&gt;"",ISNUMBER(申込書!$AC$22)=TRUE,申込書!$C$72&lt;&gt;"▼プルダウンより選択してください",申込書!$C$72&lt;&gt;""),申込書!$AC$22,""),"-"))</f>
        <v/>
      </c>
      <c r="GT470" s="369"/>
      <c r="GU470" s="369"/>
      <c r="GV470" s="370" t="str">
        <f>IF(AND(申込書!$C$72&lt;&gt;"▼プルダウンより選択してください",申込書!$C$72&lt;&gt;"",$G470&lt;&gt;"",申込書!$V$72="特定学年のみ"),"申し込みする","")</f>
        <v/>
      </c>
      <c r="GW470" s="371"/>
      <c r="GX470" s="372"/>
      <c r="GY470" s="373" t="str">
        <f>IF(AND(申込書!$C$73&lt;&gt;"▼プルダウンより選択してください",申込書!$C$73&lt;&gt;"",申込書!$K$22&lt;&gt;"YYYY/MM/DD",$G470&lt;&gt;""),申込書!$K$22,"")</f>
        <v/>
      </c>
      <c r="GZ470" s="369" t="str">
        <f>IF(GY470="","",IF(INDEX('コンテンツ＆備考マスタ'!$H:$J,MATCH(学校情報!GY$3,'コンテンツ＆備考マスタ'!$H:$H,0),3)="●",IF(AND(GY470&lt;&gt;"",ISNUMBER(申込書!$AC$22)=TRUE,申込書!$C$73&lt;&gt;"▼プルダウンより選択してください",申込書!$C$73&lt;&gt;""),申込書!$AC$22,""),"-"))</f>
        <v/>
      </c>
      <c r="HA470" s="369"/>
      <c r="HB470" s="369"/>
      <c r="HC470" s="370" t="str">
        <f>IF(AND(申込書!$C$73&lt;&gt;"▼プルダウンより選択してください",申込書!$C$73&lt;&gt;"",$G470&lt;&gt;"",申込書!$V$73="特定学年のみ"),"申し込みする","")</f>
        <v/>
      </c>
      <c r="HD470" s="371"/>
      <c r="HE470" s="372"/>
      <c r="HF470" s="373" t="str">
        <f>IF(AND(申込書!$C$74&lt;&gt;"▼プルダウンより選択してください",申込書!$C$74&lt;&gt;"",申込書!$K$22&lt;&gt;"YYYY/MM/DD",$G470&lt;&gt;""),申込書!$K$22,"")</f>
        <v/>
      </c>
      <c r="HG470" s="369" t="str">
        <f>IF(HF470="","",IF(INDEX('コンテンツ＆備考マスタ'!$H:$J,MATCH(学校情報!HF$3,'コンテンツ＆備考マスタ'!$H:$H,0),3)="●",IF(AND(HF470&lt;&gt;"",ISNUMBER(申込書!$AC$22)=TRUE,申込書!$C$74&lt;&gt;"▼プルダウンより選択してください",申込書!$C$74&lt;&gt;""),申込書!$AC$22,""),"-"))</f>
        <v/>
      </c>
      <c r="HH470" s="369"/>
      <c r="HI470" s="369"/>
      <c r="HJ470" s="370" t="str">
        <f>IF(AND(申込書!$C$74&lt;&gt;"▼プルダウンより選択してください",申込書!$C$74&lt;&gt;"",$G470&lt;&gt;"",申込書!$V$74="特定学年のみ"),"申し込みする","")</f>
        <v/>
      </c>
      <c r="HK470" s="371"/>
      <c r="HL470" s="372"/>
      <c r="HM470" s="373" t="str">
        <f>IF(AND(申込書!$C$75&lt;&gt;"▼プルダウンより選択してください",申込書!$C$75&lt;&gt;"",申込書!$K$22&lt;&gt;"YYYY/MM/DD",$G470&lt;&gt;""),申込書!$K$22,"")</f>
        <v/>
      </c>
      <c r="HN470" s="369" t="str">
        <f>IF(HM470="","",IF(INDEX('コンテンツ＆備考マスタ'!$H:$J,MATCH(学校情報!HM$3,'コンテンツ＆備考マスタ'!$H:$H,0),3)="●",IF(AND(HM470&lt;&gt;"",ISNUMBER(申込書!$AC$22)=TRUE,申込書!$C$75&lt;&gt;"▼プルダウンより選択してください",申込書!$C$75&lt;&gt;""),申込書!$AC$22,""),"-"))</f>
        <v/>
      </c>
      <c r="HO470" s="369"/>
      <c r="HP470" s="369"/>
      <c r="HQ470" s="370" t="str">
        <f>IF(AND(申込書!$C$75&lt;&gt;"▼プルダウンより選択してください",申込書!$C$75&lt;&gt;"",$G470&lt;&gt;"",申込書!$V$75="特定学年のみ"),"申し込みする","")</f>
        <v/>
      </c>
      <c r="HR470" s="371"/>
      <c r="HS470" s="371"/>
      <c r="HT470" s="374" t="str">
        <f>IF(AND(申込書!$C$76&lt;&gt;"▼プルダウンより選択してください",申込書!$C$76&lt;&gt;"",申込書!$K$22&lt;&gt;"YYYY/MM/DD",$G470&lt;&gt;""),申込書!$K$22,"")</f>
        <v/>
      </c>
      <c r="HU470" s="369" t="str">
        <f>IF(HT470="","",IF(INDEX('コンテンツ＆備考マスタ'!$H:$J,MATCH(学校情報!HT$3,'コンテンツ＆備考マスタ'!$H:$H,0),3)="●",IF(AND(HT470&lt;&gt;"",ISNUMBER(申込書!$AC$22)=TRUE,申込書!$C$76&lt;&gt;"▼プルダウンより選択してください",申込書!$C$76&lt;&gt;""),申込書!$AC$22,""),"-"))</f>
        <v/>
      </c>
      <c r="HV470" s="369"/>
      <c r="HW470" s="369"/>
      <c r="HX470" s="370" t="str">
        <f>IF(AND(申込書!$C$76&lt;&gt;"▼プルダウンより選択してください",申込書!$C$76&lt;&gt;"",$G470&lt;&gt;"",申込書!$V$76="特定学年のみ"),"申し込みする","")</f>
        <v/>
      </c>
      <c r="HY470" s="371"/>
      <c r="HZ470" s="372"/>
      <c r="IA470" s="69"/>
    </row>
    <row r="471" spans="2:235" ht="26.85" hidden="1" customHeight="1" outlineLevel="1">
      <c r="B471" s="365">
        <f t="shared" si="21"/>
        <v>466</v>
      </c>
      <c r="C471" s="55"/>
      <c r="D471" s="56"/>
      <c r="E471" s="154"/>
      <c r="F471" s="57"/>
      <c r="G471" s="58"/>
      <c r="H471" s="59"/>
      <c r="I471" s="60"/>
      <c r="J471" s="61"/>
      <c r="K471" s="366" t="str">
        <f t="shared" si="22"/>
        <v/>
      </c>
      <c r="L471" s="62"/>
      <c r="M471" s="322"/>
      <c r="N471" s="63"/>
      <c r="O471" s="64"/>
      <c r="P471" s="367" t="str">
        <f t="shared" si="23"/>
        <v/>
      </c>
      <c r="Q471" s="65"/>
      <c r="R471" s="66"/>
      <c r="S471" s="67"/>
      <c r="T471" s="68"/>
      <c r="U471" s="68"/>
      <c r="V471" s="68"/>
      <c r="W471" s="66"/>
      <c r="X471" s="281"/>
      <c r="Y471" s="368" t="str">
        <f>IF(AND(申込書!$C$47&lt;&gt;"▼プルダウンより選択してください",申込書!$C$47&lt;&gt;"",申込書!$K$22&lt;&gt;"YYYY/MM/DD",$G471&lt;&gt;""),申込書!$K$22,"")</f>
        <v/>
      </c>
      <c r="Z471" s="369" t="str">
        <f>IF(Y471="","",IF(INDEX('コンテンツ＆備考マスタ'!$H:$J,MATCH(学校情報!Y$3,'コンテンツ＆備考マスタ'!$H:$H,0),3)="●",IF(AND(Y471&lt;&gt;"",ISNUMBER(申込書!$AC$22)=TRUE,申込書!$C$47&lt;&gt;"▼プルダウンより選択してください",申込書!$C$47&lt;&gt;""),申込書!$AC$22,""),"-"))</f>
        <v/>
      </c>
      <c r="AA471" s="369"/>
      <c r="AB471" s="369"/>
      <c r="AC471" s="370" t="str">
        <f>IF(AND(申込書!$C$47&lt;&gt;"▼プルダウンより選択してください",申込書!$C$47&lt;&gt;"",$G471&lt;&gt;"",申込書!$V$47="特定学年のみ"),"申し込みする","")</f>
        <v/>
      </c>
      <c r="AD471" s="371"/>
      <c r="AE471" s="372"/>
      <c r="AF471" s="373" t="str">
        <f>IF(AND(申込書!$C$48&lt;&gt;"▼プルダウンより選択してください",申込書!$C$48&lt;&gt;"",申込書!$K$22&lt;&gt;"YYYY/MM/DD",$G471&lt;&gt;""),申込書!$K$22,"")</f>
        <v/>
      </c>
      <c r="AG471" s="369" t="str">
        <f>IF(AF471="","",IF(INDEX('コンテンツ＆備考マスタ'!$H:$J,MATCH(学校情報!AF$3,'コンテンツ＆備考マスタ'!$H:$H,0),3)="●",IF(AND(AF471&lt;&gt;"",ISNUMBER(申込書!$AC$22)=TRUE,申込書!$C$48&lt;&gt;"▼プルダウンより選択してください",申込書!$C$48&lt;&gt;""),申込書!$AC$22,""),"-"))</f>
        <v/>
      </c>
      <c r="AH471" s="369"/>
      <c r="AI471" s="369"/>
      <c r="AJ471" s="370" t="str">
        <f>IF(AND(申込書!$C$48&lt;&gt;"▼プルダウンより選択してください",申込書!$C$48&lt;&gt;"",$G471&lt;&gt;"",申込書!$V$48="特定学年のみ"),"申し込みする","")</f>
        <v/>
      </c>
      <c r="AK471" s="371"/>
      <c r="AL471" s="372"/>
      <c r="AM471" s="373" t="str">
        <f>IF(AND(申込書!$C$49&lt;&gt;"▼プルダウンより選択してください",申込書!$C$49&lt;&gt;"",申込書!$K$22&lt;&gt;"YYYY/MM/DD",$G471&lt;&gt;""),申込書!$K$22,"")</f>
        <v/>
      </c>
      <c r="AN471" s="369" t="str">
        <f>IF(AM471="","",IF(INDEX('コンテンツ＆備考マスタ'!$H:$J,MATCH(学校情報!AM$3,'コンテンツ＆備考マスタ'!$H:$H,0),3)="●",IF(AND(AM471&lt;&gt;"",ISNUMBER(申込書!$AC$22)=TRUE,申込書!$C$49&lt;&gt;"▼プルダウンより選択してください",申込書!$C$49&lt;&gt;""),申込書!$AC$22,""),"-"))</f>
        <v/>
      </c>
      <c r="AO471" s="369"/>
      <c r="AP471" s="369"/>
      <c r="AQ471" s="370" t="str">
        <f>IF(AND(申込書!$C$49&lt;&gt;"▼プルダウンより選択してください",申込書!$C$49&lt;&gt;"",$G471&lt;&gt;"",申込書!$V$49="特定学年のみ"),"申し込みする","")</f>
        <v/>
      </c>
      <c r="AR471" s="371"/>
      <c r="AS471" s="372"/>
      <c r="AT471" s="373" t="str">
        <f>IF(AND(申込書!$C$50&lt;&gt;"▼プルダウンより選択してください",申込書!$C$50&lt;&gt;"",申込書!$K$22&lt;&gt;"YYYY/MM/DD",$G471&lt;&gt;""),申込書!$K$22,"")</f>
        <v/>
      </c>
      <c r="AU471" s="369" t="str">
        <f>IF(AT471="","",IF(INDEX('コンテンツ＆備考マスタ'!$H:$J,MATCH(学校情報!AT$3,'コンテンツ＆備考マスタ'!$H:$H,0),3)="●",IF(AND(AT471&lt;&gt;"",ISNUMBER(申込書!$AC$22)=TRUE,申込書!$C$50&lt;&gt;"▼プルダウンより選択してください",申込書!$C$50&lt;&gt;""),申込書!$AC$22,""),"-"))</f>
        <v/>
      </c>
      <c r="AV471" s="369"/>
      <c r="AW471" s="369"/>
      <c r="AX471" s="370" t="str">
        <f>IF(AND(申込書!$C$50&lt;&gt;"▼プルダウンより選択してください",申込書!$C$50&lt;&gt;"",$G471&lt;&gt;"",申込書!$V$50="特定学年のみ"),"申し込みする","")</f>
        <v/>
      </c>
      <c r="AY471" s="371"/>
      <c r="AZ471" s="372"/>
      <c r="BA471" s="373" t="str">
        <f>IF(AND(申込書!$C$51&lt;&gt;"▼プルダウンより選択してください",申込書!$C$51&lt;&gt;"",申込書!$K$22&lt;&gt;"YYYY/MM/DD",$G471&lt;&gt;""),申込書!$K$22,"")</f>
        <v/>
      </c>
      <c r="BB471" s="369" t="str">
        <f>IF(BA471="","",IF(INDEX('コンテンツ＆備考マスタ'!$H:$J,MATCH(学校情報!BA$3,'コンテンツ＆備考マスタ'!$H:$H,0),3)="●",IF(AND(BA471&lt;&gt;"",ISNUMBER(申込書!$AC$22)=TRUE,申込書!$C$51&lt;&gt;"▼プルダウンより選択してください",申込書!$C$51&lt;&gt;""),申込書!$AC$22,""),"-"))</f>
        <v/>
      </c>
      <c r="BC471" s="369"/>
      <c r="BD471" s="369"/>
      <c r="BE471" s="370" t="str">
        <f>IF(AND(申込書!$C$51&lt;&gt;"▼プルダウンより選択してください",申込書!$C$51&lt;&gt;"",$G471&lt;&gt;"",申込書!$V$51="特定学年のみ"),"申し込みする","")</f>
        <v/>
      </c>
      <c r="BF471" s="371"/>
      <c r="BG471" s="372"/>
      <c r="BH471" s="373" t="str">
        <f>IF(AND(申込書!$C$52&lt;&gt;"▼プルダウンより選択してください",申込書!$C$52&lt;&gt;"",申込書!$K$22&lt;&gt;"YYYY/MM/DD",$G471&lt;&gt;""),申込書!$K$22,"")</f>
        <v/>
      </c>
      <c r="BI471" s="369" t="str">
        <f>IF(BH471="","",IF(INDEX('コンテンツ＆備考マスタ'!$H:$J,MATCH(学校情報!BH$3,'コンテンツ＆備考マスタ'!$H:$H,0),3)="●",IF(AND(BH471&lt;&gt;"",ISNUMBER(申込書!$AC$22)=TRUE,申込書!$C$52&lt;&gt;"▼プルダウンより選択してください",申込書!$C$52&lt;&gt;""),申込書!$AC$22,""),"-"))</f>
        <v/>
      </c>
      <c r="BJ471" s="369"/>
      <c r="BK471" s="369"/>
      <c r="BL471" s="370" t="str">
        <f>IF(AND(申込書!$C$52&lt;&gt;"▼プルダウンより選択してください",申込書!$C$52&lt;&gt;"",$G471&lt;&gt;"",申込書!$V$52="特定学年のみ"),"申し込みする","")</f>
        <v/>
      </c>
      <c r="BM471" s="371"/>
      <c r="BN471" s="372"/>
      <c r="BO471" s="373" t="str">
        <f>IF(AND(申込書!$C$53&lt;&gt;"▼プルダウンより選択してください",申込書!$C$53&lt;&gt;"",申込書!$K$22&lt;&gt;"YYYY/MM/DD",$G471&lt;&gt;""),申込書!$K$22,"")</f>
        <v/>
      </c>
      <c r="BP471" s="369" t="str">
        <f>IF(BO471="","",IF(INDEX('コンテンツ＆備考マスタ'!$H:$J,MATCH(学校情報!BO$3,'コンテンツ＆備考マスタ'!$H:$H,0),3)="●",IF(AND(BO471&lt;&gt;"",ISNUMBER(申込書!$AC$22)=TRUE,申込書!$C$53&lt;&gt;"▼プルダウンより選択してください",申込書!$C$53&lt;&gt;""),申込書!$AC$22,""),"-"))</f>
        <v/>
      </c>
      <c r="BQ471" s="369"/>
      <c r="BR471" s="369"/>
      <c r="BS471" s="370" t="str">
        <f>IF(AND(申込書!$C$53&lt;&gt;"▼プルダウンより選択してください",申込書!$C$53&lt;&gt;"",$G471&lt;&gt;"",申込書!$V$53="特定学年のみ"),"申し込みする","")</f>
        <v/>
      </c>
      <c r="BT471" s="371"/>
      <c r="BU471" s="372"/>
      <c r="BV471" s="373" t="str">
        <f>IF(AND(申込書!$C$54&lt;&gt;"▼プルダウンより選択してください",申込書!$C$54&lt;&gt;"",申込書!$K$22&lt;&gt;"YYYY/MM/DD",$G471&lt;&gt;""),申込書!$K$22,"")</f>
        <v/>
      </c>
      <c r="BW471" s="369" t="str">
        <f>IF(BV471="","",IF(INDEX('コンテンツ＆備考マスタ'!$H:$J,MATCH(学校情報!BV$3,'コンテンツ＆備考マスタ'!$H:$H,0),3)="●",IF(AND(BV471&lt;&gt;"",ISNUMBER(申込書!$AC$22)=TRUE,申込書!$C$54&lt;&gt;"▼プルダウンより選択してください",申込書!$C$54&lt;&gt;""),申込書!$AC$22,""),"-"))</f>
        <v/>
      </c>
      <c r="BX471" s="369"/>
      <c r="BY471" s="369"/>
      <c r="BZ471" s="370" t="str">
        <f>IF(AND(申込書!$C$54&lt;&gt;"▼プルダウンより選択してください",申込書!$C$54&lt;&gt;"",$G471&lt;&gt;"",申込書!$V$54="特定学年のみ"),"申し込みする","")</f>
        <v/>
      </c>
      <c r="CA471" s="371"/>
      <c r="CB471" s="372"/>
      <c r="CC471" s="373" t="str">
        <f>IF(AND(申込書!$C$55&lt;&gt;"▼プルダウンより選択してください",申込書!$C$55&lt;&gt;"",申込書!$K$22&lt;&gt;"YYYY/MM/DD",$G471&lt;&gt;""),申込書!$K$22,"")</f>
        <v/>
      </c>
      <c r="CD471" s="369" t="str">
        <f>IF(CC471="","",IF(INDEX('コンテンツ＆備考マスタ'!$H:$J,MATCH(学校情報!CC$3,'コンテンツ＆備考マスタ'!$H:$H,0),3)="●",IF(AND(CC471&lt;&gt;"",ISNUMBER(申込書!$AC$22)=TRUE,申込書!$C$55&lt;&gt;"▼プルダウンより選択してください",申込書!$C$55&lt;&gt;""),申込書!$AC$22,""),"-"))</f>
        <v/>
      </c>
      <c r="CE471" s="369"/>
      <c r="CF471" s="369"/>
      <c r="CG471" s="370" t="str">
        <f>IF(AND(申込書!$C$55&lt;&gt;"▼プルダウンより選択してください",申込書!$C$55&lt;&gt;"",$G471&lt;&gt;"",申込書!$V$55="特定学年のみ"),"申し込みする","")</f>
        <v/>
      </c>
      <c r="CH471" s="371"/>
      <c r="CI471" s="372"/>
      <c r="CJ471" s="373" t="str">
        <f>IF(AND(申込書!$C$56&lt;&gt;"▼プルダウンより選択してください",申込書!$C$56&lt;&gt;"",申込書!$K$22&lt;&gt;"YYYY/MM/DD",$G471&lt;&gt;""),申込書!$K$22,"")</f>
        <v/>
      </c>
      <c r="CK471" s="369" t="str">
        <f>IF(CJ471="","",IF(INDEX('コンテンツ＆備考マスタ'!$H:$J,MATCH(学校情報!CJ$3,'コンテンツ＆備考マスタ'!$H:$H,0),3)="●",IF(AND(CJ471&lt;&gt;"",ISNUMBER(申込書!$AC$22)=TRUE,申込書!$C$56&lt;&gt;"▼プルダウンより選択してください",申込書!$C$56&lt;&gt;""),申込書!$AC$22,""),"-"))</f>
        <v/>
      </c>
      <c r="CL471" s="369"/>
      <c r="CM471" s="369"/>
      <c r="CN471" s="370" t="str">
        <f>IF(AND(申込書!$C$56&lt;&gt;"▼プルダウンより選択してください",申込書!$C$56&lt;&gt;"",$G471&lt;&gt;"",申込書!$V$56="特定学年のみ"),"申し込みする","")</f>
        <v/>
      </c>
      <c r="CO471" s="371"/>
      <c r="CP471" s="372"/>
      <c r="CQ471" s="373" t="str">
        <f>IF(AND(申込書!$C$57&lt;&gt;"▼プルダウンより選択してください",申込書!$C$57&lt;&gt;"",申込書!$K$22&lt;&gt;"YYYY/MM/DD",$G471&lt;&gt;""),申込書!$K$22,"")</f>
        <v/>
      </c>
      <c r="CR471" s="369" t="str">
        <f>IF(CQ471="","",IF(INDEX('コンテンツ＆備考マスタ'!$H:$J,MATCH(学校情報!CQ$3,'コンテンツ＆備考マスタ'!$H:$H,0),3)="●",IF(AND(CQ471&lt;&gt;"",ISNUMBER(申込書!$AC$22)=TRUE,申込書!$C$57&lt;&gt;"▼プルダウンより選択してください",申込書!$C$57&lt;&gt;""),申込書!$AC$22,""),"-"))</f>
        <v/>
      </c>
      <c r="CS471" s="369"/>
      <c r="CT471" s="369"/>
      <c r="CU471" s="369" t="str">
        <f>IF(AND(申込書!$C$57&lt;&gt;"▼プルダウンより選択してください",申込書!$C$57&lt;&gt;"",$G471&lt;&gt;"",申込書!$V$57="特定学年のみ"),"申し込みする","")</f>
        <v/>
      </c>
      <c r="CV471" s="371"/>
      <c r="CW471" s="372"/>
      <c r="CX471" s="373" t="str">
        <f>IF(AND(申込書!$C$58&lt;&gt;"▼プルダウンより選択してください",申込書!$C$58&lt;&gt;"",申込書!$K$22&lt;&gt;"YYYY/MM/DD",$G471&lt;&gt;""),申込書!$K$22,"")</f>
        <v/>
      </c>
      <c r="CY471" s="369" t="str">
        <f>IF(CX471="","",IF(INDEX('コンテンツ＆備考マスタ'!$H:$J,MATCH(学校情報!CX$3,'コンテンツ＆備考マスタ'!$H:$H,0),3)="●",IF(AND(CX471&lt;&gt;"",ISNUMBER(申込書!$AC$22)=TRUE,申込書!$C$58&lt;&gt;"▼プルダウンより選択してください",申込書!$C$58&lt;&gt;""),申込書!$AC$22,""),"-"))</f>
        <v/>
      </c>
      <c r="CZ471" s="369"/>
      <c r="DA471" s="369"/>
      <c r="DB471" s="369" t="str">
        <f>IF(AND(申込書!$C$58&lt;&gt;"▼プルダウンより選択してください",申込書!$C$58&lt;&gt;"",$G471&lt;&gt;"",申込書!$V$58="特定学年のみ"),"申し込みする","")</f>
        <v/>
      </c>
      <c r="DC471" s="371"/>
      <c r="DD471" s="372"/>
      <c r="DE471" s="373" t="str">
        <f>IF(AND(申込書!$C$59&lt;&gt;"▼プルダウンより選択してください",申込書!$C$59&lt;&gt;"",申込書!$K$22&lt;&gt;"YYYY/MM/DD",$G471&lt;&gt;""),申込書!$K$22,"")</f>
        <v/>
      </c>
      <c r="DF471" s="369" t="str">
        <f>IF(DE471="","",IF(INDEX('コンテンツ＆備考マスタ'!$H:$J,MATCH(学校情報!DE$3,'コンテンツ＆備考マスタ'!$H:$H,0),3)="●",IF(AND(DE471&lt;&gt;"",ISNUMBER(申込書!$AC$22)=TRUE,申込書!$C$59&lt;&gt;"▼プルダウンより選択してください",申込書!$C$59&lt;&gt;""),申込書!$AC$22,""),"-"))</f>
        <v/>
      </c>
      <c r="DG471" s="369"/>
      <c r="DH471" s="369"/>
      <c r="DI471" s="369" t="str">
        <f>IF(AND(申込書!$C$59&lt;&gt;"▼プルダウンより選択してください",申込書!$C$59&lt;&gt;"",$G471&lt;&gt;"",申込書!$V$59="特定学年のみ"),"申し込みする","")</f>
        <v/>
      </c>
      <c r="DJ471" s="371"/>
      <c r="DK471" s="372"/>
      <c r="DL471" s="373" t="str">
        <f>IF(AND(申込書!$C$60&lt;&gt;"▼プルダウンより選択してください",申込書!$C$60&lt;&gt;"",申込書!$K$22&lt;&gt;"YYYY/MM/DD",$G471&lt;&gt;""),申込書!$K$22,"")</f>
        <v/>
      </c>
      <c r="DM471" s="369" t="str">
        <f>IF(DL471="","",IF(INDEX('コンテンツ＆備考マスタ'!$H:$J,MATCH(学校情報!DL$3,'コンテンツ＆備考マスタ'!$H:$H,0),3)="●",IF(AND(DL471&lt;&gt;"",ISNUMBER(申込書!$AC$22)=TRUE,申込書!$C$60&lt;&gt;"▼プルダウンより選択してください",申込書!$C$60&lt;&gt;""),申込書!$AC$22,""),"-"))</f>
        <v/>
      </c>
      <c r="DN471" s="369"/>
      <c r="DO471" s="369"/>
      <c r="DP471" s="369" t="str">
        <f>IF(AND(申込書!$C$60&lt;&gt;"▼プルダウンより選択してください",申込書!$C$60&lt;&gt;"",$G471&lt;&gt;"",申込書!$V$60="特定学年のみ"),"申し込みする","")</f>
        <v/>
      </c>
      <c r="DQ471" s="371"/>
      <c r="DR471" s="372"/>
      <c r="DS471" s="373" t="str">
        <f>IF(AND(申込書!$C$61&lt;&gt;"▼プルダウンより選択してください",申込書!$C$61&lt;&gt;"",申込書!$K$22&lt;&gt;"YYYY/MM/DD",$G471&lt;&gt;""),申込書!$K$22,"")</f>
        <v/>
      </c>
      <c r="DT471" s="369" t="str">
        <f>IF(DS471="","",IF(INDEX('コンテンツ＆備考マスタ'!$H:$J,MATCH(学校情報!DS$3,'コンテンツ＆備考マスタ'!$H:$H,0),3)="●",IF(AND(DS471&lt;&gt;"",ISNUMBER(申込書!$AC$22)=TRUE,申込書!$C$61&lt;&gt;"▼プルダウンより選択してください",申込書!$C$61&lt;&gt;""),申込書!$AC$22,""),"-"))</f>
        <v/>
      </c>
      <c r="DU471" s="369"/>
      <c r="DV471" s="369"/>
      <c r="DW471" s="369" t="str">
        <f>IF(AND(申込書!$C$61&lt;&gt;"▼プルダウンより選択してください",申込書!$C$61&lt;&gt;"",$G471&lt;&gt;"",申込書!$V$61="特定学年のみ"),"申し込みする","")</f>
        <v/>
      </c>
      <c r="DX471" s="371"/>
      <c r="DY471" s="372"/>
      <c r="DZ471" s="373" t="str">
        <f>IF(AND(申込書!$C$62&lt;&gt;"▼プルダウンより選択してください",申込書!$C$62&lt;&gt;"",申込書!$K$22&lt;&gt;"YYYY/MM/DD",$G471&lt;&gt;""),申込書!$K$22,"")</f>
        <v/>
      </c>
      <c r="EA471" s="369" t="str">
        <f>IF(DZ471="","",IF(INDEX('コンテンツ＆備考マスタ'!$H:$J,MATCH(学校情報!DZ$3,'コンテンツ＆備考マスタ'!$H:$H,0),3)="●",IF(AND(DZ471&lt;&gt;"",ISNUMBER(申込書!$AC$22)=TRUE,申込書!$C$62&lt;&gt;"▼プルダウンより選択してください",申込書!$C$62&lt;&gt;""),申込書!$AC$22,""),"-"))</f>
        <v/>
      </c>
      <c r="EB471" s="369"/>
      <c r="EC471" s="369"/>
      <c r="ED471" s="370" t="str">
        <f>IF(AND(申込書!$C$62&lt;&gt;"▼プルダウンより選択してください",申込書!$C$62&lt;&gt;"",$G471&lt;&gt;"",申込書!$V$62="特定学年のみ"),"申し込みする","")</f>
        <v/>
      </c>
      <c r="EE471" s="371"/>
      <c r="EF471" s="372"/>
      <c r="EG471" s="373" t="str">
        <f>IF(AND(申込書!$C$63&lt;&gt;"▼プルダウンより選択してください",申込書!$C$63&lt;&gt;"",申込書!$K$22&lt;&gt;"YYYY/MM/DD",$G471&lt;&gt;""),申込書!$K$22,"")</f>
        <v/>
      </c>
      <c r="EH471" s="369" t="str">
        <f>IF(EG471="","",IF(INDEX('コンテンツ＆備考マスタ'!$H:$J,MATCH(学校情報!EG$3,'コンテンツ＆備考マスタ'!$H:$H,0),3)="●",IF(AND(EG471&lt;&gt;"",ISNUMBER(申込書!$AC$22)=TRUE,申込書!$C$63&lt;&gt;"▼プルダウンより選択してください",申込書!$C$63&lt;&gt;""),申込書!$AC$22,""),"-"))</f>
        <v/>
      </c>
      <c r="EI471" s="369"/>
      <c r="EJ471" s="369"/>
      <c r="EK471" s="370" t="str">
        <f>IF(AND(申込書!$C$63&lt;&gt;"▼プルダウンより選択してください",申込書!$C$63&lt;&gt;"",$G471&lt;&gt;"",申込書!$V$63="特定学年のみ"),"申し込みする","")</f>
        <v/>
      </c>
      <c r="EL471" s="371"/>
      <c r="EM471" s="372"/>
      <c r="EN471" s="373" t="str">
        <f>IF(AND(申込書!$C$64&lt;&gt;"▼プルダウンより選択してください",申込書!$C$64&lt;&gt;"",申込書!$K$22&lt;&gt;"YYYY/MM/DD",$G471&lt;&gt;""),申込書!$K$22,"")</f>
        <v/>
      </c>
      <c r="EO471" s="369" t="str">
        <f>IF(EN471="","",IF(INDEX('コンテンツ＆備考マスタ'!$H:$J,MATCH(学校情報!EN$3,'コンテンツ＆備考マスタ'!$H:$H,0),3)="●",IF(AND(EN471&lt;&gt;"",ISNUMBER(申込書!$AC$22)=TRUE,申込書!$C$64&lt;&gt;"▼プルダウンより選択してください",申込書!$C$64&lt;&gt;""),申込書!$AC$22,""),"-"))</f>
        <v/>
      </c>
      <c r="EP471" s="369"/>
      <c r="EQ471" s="369"/>
      <c r="ER471" s="370" t="str">
        <f>IF(AND(申込書!$C$64&lt;&gt;"▼プルダウンより選択してください",申込書!$C$64&lt;&gt;"",$G471&lt;&gt;"",申込書!$V$64="特定学年のみ"),"申し込みする","")</f>
        <v/>
      </c>
      <c r="ES471" s="371"/>
      <c r="ET471" s="372"/>
      <c r="EU471" s="373" t="str">
        <f>IF(AND(申込書!$C$65&lt;&gt;"▼プルダウンより選択してください",申込書!$C$65&lt;&gt;"",申込書!$K$22&lt;&gt;"YYYY/MM/DD",$G471&lt;&gt;""),申込書!$K$22,"")</f>
        <v/>
      </c>
      <c r="EV471" s="369" t="str">
        <f>IF(EU471="","",IF(INDEX('コンテンツ＆備考マスタ'!$H:$J,MATCH(学校情報!EU$3,'コンテンツ＆備考マスタ'!$H:$H,0),3)="●",IF(AND(EU471&lt;&gt;"",ISNUMBER(申込書!$AC$22)=TRUE,申込書!$C$65&lt;&gt;"▼プルダウンより選択してください",申込書!$C$65&lt;&gt;""),申込書!$AC$22,""),"-"))</f>
        <v/>
      </c>
      <c r="EW471" s="369"/>
      <c r="EX471" s="369"/>
      <c r="EY471" s="370" t="str">
        <f>IF(AND(申込書!$C$65&lt;&gt;"▼プルダウンより選択してください",申込書!$C$65&lt;&gt;"",$G471&lt;&gt;"",申込書!$V$65="特定学年のみ"),"申し込みする","")</f>
        <v/>
      </c>
      <c r="EZ471" s="371"/>
      <c r="FA471" s="372"/>
      <c r="FB471" s="373" t="str">
        <f>IF(AND(申込書!$C$66&lt;&gt;"▼プルダウンより選択してください",申込書!$C$66&lt;&gt;"",申込書!$K$22&lt;&gt;"YYYY/MM/DD",$G471&lt;&gt;""),申込書!$K$22,"")</f>
        <v/>
      </c>
      <c r="FC471" s="369" t="str">
        <f>IF(FB471="","",IF(INDEX('コンテンツ＆備考マスタ'!$H:$J,MATCH(学校情報!FB$3,'コンテンツ＆備考マスタ'!$H:$H,0),3)="●",IF(AND(FB471&lt;&gt;"",ISNUMBER(申込書!$AC$22)=TRUE,申込書!$C$66&lt;&gt;"▼プルダウンより選択してください",申込書!$C$66&lt;&gt;""),申込書!$AC$22,""),"-"))</f>
        <v/>
      </c>
      <c r="FD471" s="369"/>
      <c r="FE471" s="369"/>
      <c r="FF471" s="370" t="str">
        <f>IF(AND(申込書!$C$66&lt;&gt;"▼プルダウンより選択してください",申込書!$C$66&lt;&gt;"",$G471&lt;&gt;"",申込書!$V$66="特定学年のみ"),"申し込みする","")</f>
        <v/>
      </c>
      <c r="FG471" s="371"/>
      <c r="FH471" s="372"/>
      <c r="FI471" s="373" t="str">
        <f>IF(AND(申込書!$C$67&lt;&gt;"▼プルダウンより選択してください",申込書!$C$67&lt;&gt;"",申込書!$K$22&lt;&gt;"YYYY/MM/DD",$G471&lt;&gt;""),申込書!$K$22,"")</f>
        <v/>
      </c>
      <c r="FJ471" s="369" t="str">
        <f>IF(FI471="","",IF(INDEX('コンテンツ＆備考マスタ'!$H:$J,MATCH(学校情報!FI$3,'コンテンツ＆備考マスタ'!$H:$H,0),3)="●",IF(AND(FI471&lt;&gt;"",ISNUMBER(申込書!$AC$22)=TRUE,申込書!$C$67&lt;&gt;"▼プルダウンより選択してください",申込書!$C$67&lt;&gt;""),申込書!$AC$22,""),"-"))</f>
        <v/>
      </c>
      <c r="FK471" s="369"/>
      <c r="FL471" s="369"/>
      <c r="FM471" s="370" t="str">
        <f>IF(AND(申込書!$C$67&lt;&gt;"▼プルダウンより選択してください",申込書!$C$67&lt;&gt;"",$G471&lt;&gt;"",申込書!$V$67="特定学年のみ"),"申し込みする","")</f>
        <v/>
      </c>
      <c r="FN471" s="371"/>
      <c r="FO471" s="372"/>
      <c r="FP471" s="373" t="str">
        <f>IF(AND(申込書!$C$68&lt;&gt;"▼プルダウンより選択してください",申込書!$C$68&lt;&gt;"",申込書!$K$22&lt;&gt;"YYYY/MM/DD",$G471&lt;&gt;""),申込書!$K$22,"")</f>
        <v/>
      </c>
      <c r="FQ471" s="369" t="str">
        <f>IF(FP471="","",IF(INDEX('コンテンツ＆備考マスタ'!$H:$J,MATCH(学校情報!FP$3,'コンテンツ＆備考マスタ'!$H:$H,0),3)="●",IF(AND(FP471&lt;&gt;"",ISNUMBER(申込書!$AC$22)=TRUE,申込書!$C$68&lt;&gt;"▼プルダウンより選択してください",申込書!$C$68&lt;&gt;""),申込書!$AC$22,""),"-"))</f>
        <v/>
      </c>
      <c r="FR471" s="369"/>
      <c r="FS471" s="369"/>
      <c r="FT471" s="370" t="str">
        <f>IF(AND(申込書!$C$68&lt;&gt;"▼プルダウンより選択してください",申込書!$C$68&lt;&gt;"",$G471&lt;&gt;"",申込書!$V$68="特定学年のみ"),"申し込みする","")</f>
        <v/>
      </c>
      <c r="FU471" s="371"/>
      <c r="FV471" s="372"/>
      <c r="FW471" s="373" t="str">
        <f>IF(AND(申込書!$C$69&lt;&gt;"▼プルダウンより選択してください",申込書!$C$69&lt;&gt;"",申込書!$K$22&lt;&gt;"YYYY/MM/DD",$G471&lt;&gt;""),申込書!$K$22,"")</f>
        <v/>
      </c>
      <c r="FX471" s="369" t="str">
        <f>IF(FW471="","",IF(INDEX('コンテンツ＆備考マスタ'!$H:$J,MATCH(学校情報!FW$3,'コンテンツ＆備考マスタ'!$H:$H,0),3)="●",IF(AND(FW471&lt;&gt;"",ISNUMBER(申込書!$AC$22)=TRUE,申込書!$C$69&lt;&gt;"▼プルダウンより選択してください",申込書!$C$69&lt;&gt;""),申込書!$AC$22,""),"-"))</f>
        <v/>
      </c>
      <c r="FY471" s="369"/>
      <c r="FZ471" s="369"/>
      <c r="GA471" s="370" t="str">
        <f>IF(AND(申込書!$C$69&lt;&gt;"▼プルダウンより選択してください",申込書!$C$69&lt;&gt;"",$G471&lt;&gt;"",申込書!$V$69="特定学年のみ"),"申し込みする","")</f>
        <v/>
      </c>
      <c r="GB471" s="371"/>
      <c r="GC471" s="372"/>
      <c r="GD471" s="373" t="str">
        <f>IF(AND(申込書!$C$70&lt;&gt;"▼プルダウンより選択してください",申込書!$C$70&lt;&gt;"",申込書!$K$22&lt;&gt;"YYYY/MM/DD",$G471&lt;&gt;""),申込書!$K$22,"")</f>
        <v/>
      </c>
      <c r="GE471" s="369" t="str">
        <f>IF(GD471="","",IF(INDEX('コンテンツ＆備考マスタ'!$H:$J,MATCH(学校情報!GD$3,'コンテンツ＆備考マスタ'!$H:$H,0),3)="●",IF(AND(GD471&lt;&gt;"",ISNUMBER(申込書!$AC$22)=TRUE,申込書!$C$70&lt;&gt;"▼プルダウンより選択してください",申込書!$C$70&lt;&gt;""),申込書!$AC$22,""),"-"))</f>
        <v/>
      </c>
      <c r="GF471" s="369"/>
      <c r="GG471" s="369"/>
      <c r="GH471" s="370" t="str">
        <f>IF(AND(申込書!$C$70&lt;&gt;"▼プルダウンより選択してください",申込書!$C$70&lt;&gt;"",$G471&lt;&gt;"",申込書!$V$70="特定学年のみ"),"申し込みする","")</f>
        <v/>
      </c>
      <c r="GI471" s="371"/>
      <c r="GJ471" s="372"/>
      <c r="GK471" s="373" t="str">
        <f>IF(AND(申込書!$C$71&lt;&gt;"▼プルダウンより選択してください",申込書!$C$71&lt;&gt;"",申込書!$K$22&lt;&gt;"YYYY/MM/DD",$G471&lt;&gt;""),申込書!$K$22,"")</f>
        <v/>
      </c>
      <c r="GL471" s="369" t="str">
        <f>IF(GK471="","",IF(INDEX('コンテンツ＆備考マスタ'!$H:$J,MATCH(学校情報!GK$3,'コンテンツ＆備考マスタ'!$H:$H,0),3)="●",IF(AND(GK471&lt;&gt;"",ISNUMBER(申込書!$AC$22)=TRUE,申込書!$C$71&lt;&gt;"▼プルダウンより選択してください",申込書!$C$71&lt;&gt;""),申込書!$AC$22,""),"-"))</f>
        <v/>
      </c>
      <c r="GM471" s="369"/>
      <c r="GN471" s="369"/>
      <c r="GO471" s="370" t="str">
        <f>IF(AND(申込書!$C$71&lt;&gt;"▼プルダウンより選択してください",申込書!$C$71&lt;&gt;"",$G471&lt;&gt;"",申込書!$V$71="特定学年のみ"),"申し込みする","")</f>
        <v/>
      </c>
      <c r="GP471" s="371"/>
      <c r="GQ471" s="372"/>
      <c r="GR471" s="373" t="str">
        <f>IF(AND(申込書!$C$72&lt;&gt;"▼プルダウンより選択してください",申込書!$C$72&lt;&gt;"",申込書!$K$22&lt;&gt;"YYYY/MM/DD",$G471&lt;&gt;""),申込書!$K$22,"")</f>
        <v/>
      </c>
      <c r="GS471" s="369" t="str">
        <f>IF(GR471="","",IF(INDEX('コンテンツ＆備考マスタ'!$H:$J,MATCH(学校情報!GR$3,'コンテンツ＆備考マスタ'!$H:$H,0),3)="●",IF(AND(GR471&lt;&gt;"",ISNUMBER(申込書!$AC$22)=TRUE,申込書!$C$72&lt;&gt;"▼プルダウンより選択してください",申込書!$C$72&lt;&gt;""),申込書!$AC$22,""),"-"))</f>
        <v/>
      </c>
      <c r="GT471" s="369"/>
      <c r="GU471" s="369"/>
      <c r="GV471" s="370" t="str">
        <f>IF(AND(申込書!$C$72&lt;&gt;"▼プルダウンより選択してください",申込書!$C$72&lt;&gt;"",$G471&lt;&gt;"",申込書!$V$72="特定学年のみ"),"申し込みする","")</f>
        <v/>
      </c>
      <c r="GW471" s="371"/>
      <c r="GX471" s="372"/>
      <c r="GY471" s="373" t="str">
        <f>IF(AND(申込書!$C$73&lt;&gt;"▼プルダウンより選択してください",申込書!$C$73&lt;&gt;"",申込書!$K$22&lt;&gt;"YYYY/MM/DD",$G471&lt;&gt;""),申込書!$K$22,"")</f>
        <v/>
      </c>
      <c r="GZ471" s="369" t="str">
        <f>IF(GY471="","",IF(INDEX('コンテンツ＆備考マスタ'!$H:$J,MATCH(学校情報!GY$3,'コンテンツ＆備考マスタ'!$H:$H,0),3)="●",IF(AND(GY471&lt;&gt;"",ISNUMBER(申込書!$AC$22)=TRUE,申込書!$C$73&lt;&gt;"▼プルダウンより選択してください",申込書!$C$73&lt;&gt;""),申込書!$AC$22,""),"-"))</f>
        <v/>
      </c>
      <c r="HA471" s="369"/>
      <c r="HB471" s="369"/>
      <c r="HC471" s="370" t="str">
        <f>IF(AND(申込書!$C$73&lt;&gt;"▼プルダウンより選択してください",申込書!$C$73&lt;&gt;"",$G471&lt;&gt;"",申込書!$V$73="特定学年のみ"),"申し込みする","")</f>
        <v/>
      </c>
      <c r="HD471" s="371"/>
      <c r="HE471" s="372"/>
      <c r="HF471" s="373" t="str">
        <f>IF(AND(申込書!$C$74&lt;&gt;"▼プルダウンより選択してください",申込書!$C$74&lt;&gt;"",申込書!$K$22&lt;&gt;"YYYY/MM/DD",$G471&lt;&gt;""),申込書!$K$22,"")</f>
        <v/>
      </c>
      <c r="HG471" s="369" t="str">
        <f>IF(HF471="","",IF(INDEX('コンテンツ＆備考マスタ'!$H:$J,MATCH(学校情報!HF$3,'コンテンツ＆備考マスタ'!$H:$H,0),3)="●",IF(AND(HF471&lt;&gt;"",ISNUMBER(申込書!$AC$22)=TRUE,申込書!$C$74&lt;&gt;"▼プルダウンより選択してください",申込書!$C$74&lt;&gt;""),申込書!$AC$22,""),"-"))</f>
        <v/>
      </c>
      <c r="HH471" s="369"/>
      <c r="HI471" s="369"/>
      <c r="HJ471" s="370" t="str">
        <f>IF(AND(申込書!$C$74&lt;&gt;"▼プルダウンより選択してください",申込書!$C$74&lt;&gt;"",$G471&lt;&gt;"",申込書!$V$74="特定学年のみ"),"申し込みする","")</f>
        <v/>
      </c>
      <c r="HK471" s="371"/>
      <c r="HL471" s="372"/>
      <c r="HM471" s="373" t="str">
        <f>IF(AND(申込書!$C$75&lt;&gt;"▼プルダウンより選択してください",申込書!$C$75&lt;&gt;"",申込書!$K$22&lt;&gt;"YYYY/MM/DD",$G471&lt;&gt;""),申込書!$K$22,"")</f>
        <v/>
      </c>
      <c r="HN471" s="369" t="str">
        <f>IF(HM471="","",IF(INDEX('コンテンツ＆備考マスタ'!$H:$J,MATCH(学校情報!HM$3,'コンテンツ＆備考マスタ'!$H:$H,0),3)="●",IF(AND(HM471&lt;&gt;"",ISNUMBER(申込書!$AC$22)=TRUE,申込書!$C$75&lt;&gt;"▼プルダウンより選択してください",申込書!$C$75&lt;&gt;""),申込書!$AC$22,""),"-"))</f>
        <v/>
      </c>
      <c r="HO471" s="369"/>
      <c r="HP471" s="369"/>
      <c r="HQ471" s="370" t="str">
        <f>IF(AND(申込書!$C$75&lt;&gt;"▼プルダウンより選択してください",申込書!$C$75&lt;&gt;"",$G471&lt;&gt;"",申込書!$V$75="特定学年のみ"),"申し込みする","")</f>
        <v/>
      </c>
      <c r="HR471" s="371"/>
      <c r="HS471" s="371"/>
      <c r="HT471" s="374" t="str">
        <f>IF(AND(申込書!$C$76&lt;&gt;"▼プルダウンより選択してください",申込書!$C$76&lt;&gt;"",申込書!$K$22&lt;&gt;"YYYY/MM/DD",$G471&lt;&gt;""),申込書!$K$22,"")</f>
        <v/>
      </c>
      <c r="HU471" s="369" t="str">
        <f>IF(HT471="","",IF(INDEX('コンテンツ＆備考マスタ'!$H:$J,MATCH(学校情報!HT$3,'コンテンツ＆備考マスタ'!$H:$H,0),3)="●",IF(AND(HT471&lt;&gt;"",ISNUMBER(申込書!$AC$22)=TRUE,申込書!$C$76&lt;&gt;"▼プルダウンより選択してください",申込書!$C$76&lt;&gt;""),申込書!$AC$22,""),"-"))</f>
        <v/>
      </c>
      <c r="HV471" s="369"/>
      <c r="HW471" s="369"/>
      <c r="HX471" s="370" t="str">
        <f>IF(AND(申込書!$C$76&lt;&gt;"▼プルダウンより選択してください",申込書!$C$76&lt;&gt;"",$G471&lt;&gt;"",申込書!$V$76="特定学年のみ"),"申し込みする","")</f>
        <v/>
      </c>
      <c r="HY471" s="371"/>
      <c r="HZ471" s="372"/>
      <c r="IA471" s="69"/>
    </row>
    <row r="472" spans="2:235" ht="26.85" hidden="1" customHeight="1" outlineLevel="1">
      <c r="B472" s="365">
        <f t="shared" si="21"/>
        <v>467</v>
      </c>
      <c r="C472" s="55"/>
      <c r="D472" s="56"/>
      <c r="E472" s="154"/>
      <c r="F472" s="57"/>
      <c r="G472" s="58"/>
      <c r="H472" s="59"/>
      <c r="I472" s="60"/>
      <c r="J472" s="61"/>
      <c r="K472" s="366" t="str">
        <f t="shared" si="22"/>
        <v/>
      </c>
      <c r="L472" s="62"/>
      <c r="M472" s="322"/>
      <c r="N472" s="63"/>
      <c r="O472" s="64"/>
      <c r="P472" s="367" t="str">
        <f t="shared" si="23"/>
        <v/>
      </c>
      <c r="Q472" s="65"/>
      <c r="R472" s="66"/>
      <c r="S472" s="67"/>
      <c r="T472" s="68"/>
      <c r="U472" s="68"/>
      <c r="V472" s="68"/>
      <c r="W472" s="66"/>
      <c r="X472" s="281"/>
      <c r="Y472" s="368" t="str">
        <f>IF(AND(申込書!$C$47&lt;&gt;"▼プルダウンより選択してください",申込書!$C$47&lt;&gt;"",申込書!$K$22&lt;&gt;"YYYY/MM/DD",$G472&lt;&gt;""),申込書!$K$22,"")</f>
        <v/>
      </c>
      <c r="Z472" s="369" t="str">
        <f>IF(Y472="","",IF(INDEX('コンテンツ＆備考マスタ'!$H:$J,MATCH(学校情報!Y$3,'コンテンツ＆備考マスタ'!$H:$H,0),3)="●",IF(AND(Y472&lt;&gt;"",ISNUMBER(申込書!$AC$22)=TRUE,申込書!$C$47&lt;&gt;"▼プルダウンより選択してください",申込書!$C$47&lt;&gt;""),申込書!$AC$22,""),"-"))</f>
        <v/>
      </c>
      <c r="AA472" s="369"/>
      <c r="AB472" s="369"/>
      <c r="AC472" s="370" t="str">
        <f>IF(AND(申込書!$C$47&lt;&gt;"▼プルダウンより選択してください",申込書!$C$47&lt;&gt;"",$G472&lt;&gt;"",申込書!$V$47="特定学年のみ"),"申し込みする","")</f>
        <v/>
      </c>
      <c r="AD472" s="371"/>
      <c r="AE472" s="372"/>
      <c r="AF472" s="373" t="str">
        <f>IF(AND(申込書!$C$48&lt;&gt;"▼プルダウンより選択してください",申込書!$C$48&lt;&gt;"",申込書!$K$22&lt;&gt;"YYYY/MM/DD",$G472&lt;&gt;""),申込書!$K$22,"")</f>
        <v/>
      </c>
      <c r="AG472" s="369" t="str">
        <f>IF(AF472="","",IF(INDEX('コンテンツ＆備考マスタ'!$H:$J,MATCH(学校情報!AF$3,'コンテンツ＆備考マスタ'!$H:$H,0),3)="●",IF(AND(AF472&lt;&gt;"",ISNUMBER(申込書!$AC$22)=TRUE,申込書!$C$48&lt;&gt;"▼プルダウンより選択してください",申込書!$C$48&lt;&gt;""),申込書!$AC$22,""),"-"))</f>
        <v/>
      </c>
      <c r="AH472" s="369"/>
      <c r="AI472" s="369"/>
      <c r="AJ472" s="370" t="str">
        <f>IF(AND(申込書!$C$48&lt;&gt;"▼プルダウンより選択してください",申込書!$C$48&lt;&gt;"",$G472&lt;&gt;"",申込書!$V$48="特定学年のみ"),"申し込みする","")</f>
        <v/>
      </c>
      <c r="AK472" s="371"/>
      <c r="AL472" s="372"/>
      <c r="AM472" s="373" t="str">
        <f>IF(AND(申込書!$C$49&lt;&gt;"▼プルダウンより選択してください",申込書!$C$49&lt;&gt;"",申込書!$K$22&lt;&gt;"YYYY/MM/DD",$G472&lt;&gt;""),申込書!$K$22,"")</f>
        <v/>
      </c>
      <c r="AN472" s="369" t="str">
        <f>IF(AM472="","",IF(INDEX('コンテンツ＆備考マスタ'!$H:$J,MATCH(学校情報!AM$3,'コンテンツ＆備考マスタ'!$H:$H,0),3)="●",IF(AND(AM472&lt;&gt;"",ISNUMBER(申込書!$AC$22)=TRUE,申込書!$C$49&lt;&gt;"▼プルダウンより選択してください",申込書!$C$49&lt;&gt;""),申込書!$AC$22,""),"-"))</f>
        <v/>
      </c>
      <c r="AO472" s="369"/>
      <c r="AP472" s="369"/>
      <c r="AQ472" s="370" t="str">
        <f>IF(AND(申込書!$C$49&lt;&gt;"▼プルダウンより選択してください",申込書!$C$49&lt;&gt;"",$G472&lt;&gt;"",申込書!$V$49="特定学年のみ"),"申し込みする","")</f>
        <v/>
      </c>
      <c r="AR472" s="371"/>
      <c r="AS472" s="372"/>
      <c r="AT472" s="373" t="str">
        <f>IF(AND(申込書!$C$50&lt;&gt;"▼プルダウンより選択してください",申込書!$C$50&lt;&gt;"",申込書!$K$22&lt;&gt;"YYYY/MM/DD",$G472&lt;&gt;""),申込書!$K$22,"")</f>
        <v/>
      </c>
      <c r="AU472" s="369" t="str">
        <f>IF(AT472="","",IF(INDEX('コンテンツ＆備考マスタ'!$H:$J,MATCH(学校情報!AT$3,'コンテンツ＆備考マスタ'!$H:$H,0),3)="●",IF(AND(AT472&lt;&gt;"",ISNUMBER(申込書!$AC$22)=TRUE,申込書!$C$50&lt;&gt;"▼プルダウンより選択してください",申込書!$C$50&lt;&gt;""),申込書!$AC$22,""),"-"))</f>
        <v/>
      </c>
      <c r="AV472" s="369"/>
      <c r="AW472" s="369"/>
      <c r="AX472" s="370" t="str">
        <f>IF(AND(申込書!$C$50&lt;&gt;"▼プルダウンより選択してください",申込書!$C$50&lt;&gt;"",$G472&lt;&gt;"",申込書!$V$50="特定学年のみ"),"申し込みする","")</f>
        <v/>
      </c>
      <c r="AY472" s="371"/>
      <c r="AZ472" s="372"/>
      <c r="BA472" s="373" t="str">
        <f>IF(AND(申込書!$C$51&lt;&gt;"▼プルダウンより選択してください",申込書!$C$51&lt;&gt;"",申込書!$K$22&lt;&gt;"YYYY/MM/DD",$G472&lt;&gt;""),申込書!$K$22,"")</f>
        <v/>
      </c>
      <c r="BB472" s="369" t="str">
        <f>IF(BA472="","",IF(INDEX('コンテンツ＆備考マスタ'!$H:$J,MATCH(学校情報!BA$3,'コンテンツ＆備考マスタ'!$H:$H,0),3)="●",IF(AND(BA472&lt;&gt;"",ISNUMBER(申込書!$AC$22)=TRUE,申込書!$C$51&lt;&gt;"▼プルダウンより選択してください",申込書!$C$51&lt;&gt;""),申込書!$AC$22,""),"-"))</f>
        <v/>
      </c>
      <c r="BC472" s="369"/>
      <c r="BD472" s="369"/>
      <c r="BE472" s="370" t="str">
        <f>IF(AND(申込書!$C$51&lt;&gt;"▼プルダウンより選択してください",申込書!$C$51&lt;&gt;"",$G472&lt;&gt;"",申込書!$V$51="特定学年のみ"),"申し込みする","")</f>
        <v/>
      </c>
      <c r="BF472" s="371"/>
      <c r="BG472" s="372"/>
      <c r="BH472" s="373" t="str">
        <f>IF(AND(申込書!$C$52&lt;&gt;"▼プルダウンより選択してください",申込書!$C$52&lt;&gt;"",申込書!$K$22&lt;&gt;"YYYY/MM/DD",$G472&lt;&gt;""),申込書!$K$22,"")</f>
        <v/>
      </c>
      <c r="BI472" s="369" t="str">
        <f>IF(BH472="","",IF(INDEX('コンテンツ＆備考マスタ'!$H:$J,MATCH(学校情報!BH$3,'コンテンツ＆備考マスタ'!$H:$H,0),3)="●",IF(AND(BH472&lt;&gt;"",ISNUMBER(申込書!$AC$22)=TRUE,申込書!$C$52&lt;&gt;"▼プルダウンより選択してください",申込書!$C$52&lt;&gt;""),申込書!$AC$22,""),"-"))</f>
        <v/>
      </c>
      <c r="BJ472" s="369"/>
      <c r="BK472" s="369"/>
      <c r="BL472" s="370" t="str">
        <f>IF(AND(申込書!$C$52&lt;&gt;"▼プルダウンより選択してください",申込書!$C$52&lt;&gt;"",$G472&lt;&gt;"",申込書!$V$52="特定学年のみ"),"申し込みする","")</f>
        <v/>
      </c>
      <c r="BM472" s="371"/>
      <c r="BN472" s="372"/>
      <c r="BO472" s="373" t="str">
        <f>IF(AND(申込書!$C$53&lt;&gt;"▼プルダウンより選択してください",申込書!$C$53&lt;&gt;"",申込書!$K$22&lt;&gt;"YYYY/MM/DD",$G472&lt;&gt;""),申込書!$K$22,"")</f>
        <v/>
      </c>
      <c r="BP472" s="369" t="str">
        <f>IF(BO472="","",IF(INDEX('コンテンツ＆備考マスタ'!$H:$J,MATCH(学校情報!BO$3,'コンテンツ＆備考マスタ'!$H:$H,0),3)="●",IF(AND(BO472&lt;&gt;"",ISNUMBER(申込書!$AC$22)=TRUE,申込書!$C$53&lt;&gt;"▼プルダウンより選択してください",申込書!$C$53&lt;&gt;""),申込書!$AC$22,""),"-"))</f>
        <v/>
      </c>
      <c r="BQ472" s="369"/>
      <c r="BR472" s="369"/>
      <c r="BS472" s="370" t="str">
        <f>IF(AND(申込書!$C$53&lt;&gt;"▼プルダウンより選択してください",申込書!$C$53&lt;&gt;"",$G472&lt;&gt;"",申込書!$V$53="特定学年のみ"),"申し込みする","")</f>
        <v/>
      </c>
      <c r="BT472" s="371"/>
      <c r="BU472" s="372"/>
      <c r="BV472" s="373" t="str">
        <f>IF(AND(申込書!$C$54&lt;&gt;"▼プルダウンより選択してください",申込書!$C$54&lt;&gt;"",申込書!$K$22&lt;&gt;"YYYY/MM/DD",$G472&lt;&gt;""),申込書!$K$22,"")</f>
        <v/>
      </c>
      <c r="BW472" s="369" t="str">
        <f>IF(BV472="","",IF(INDEX('コンテンツ＆備考マスタ'!$H:$J,MATCH(学校情報!BV$3,'コンテンツ＆備考マスタ'!$H:$H,0),3)="●",IF(AND(BV472&lt;&gt;"",ISNUMBER(申込書!$AC$22)=TRUE,申込書!$C$54&lt;&gt;"▼プルダウンより選択してください",申込書!$C$54&lt;&gt;""),申込書!$AC$22,""),"-"))</f>
        <v/>
      </c>
      <c r="BX472" s="369"/>
      <c r="BY472" s="369"/>
      <c r="BZ472" s="370" t="str">
        <f>IF(AND(申込書!$C$54&lt;&gt;"▼プルダウンより選択してください",申込書!$C$54&lt;&gt;"",$G472&lt;&gt;"",申込書!$V$54="特定学年のみ"),"申し込みする","")</f>
        <v/>
      </c>
      <c r="CA472" s="371"/>
      <c r="CB472" s="372"/>
      <c r="CC472" s="373" t="str">
        <f>IF(AND(申込書!$C$55&lt;&gt;"▼プルダウンより選択してください",申込書!$C$55&lt;&gt;"",申込書!$K$22&lt;&gt;"YYYY/MM/DD",$G472&lt;&gt;""),申込書!$K$22,"")</f>
        <v/>
      </c>
      <c r="CD472" s="369" t="str">
        <f>IF(CC472="","",IF(INDEX('コンテンツ＆備考マスタ'!$H:$J,MATCH(学校情報!CC$3,'コンテンツ＆備考マスタ'!$H:$H,0),3)="●",IF(AND(CC472&lt;&gt;"",ISNUMBER(申込書!$AC$22)=TRUE,申込書!$C$55&lt;&gt;"▼プルダウンより選択してください",申込書!$C$55&lt;&gt;""),申込書!$AC$22,""),"-"))</f>
        <v/>
      </c>
      <c r="CE472" s="369"/>
      <c r="CF472" s="369"/>
      <c r="CG472" s="370" t="str">
        <f>IF(AND(申込書!$C$55&lt;&gt;"▼プルダウンより選択してください",申込書!$C$55&lt;&gt;"",$G472&lt;&gt;"",申込書!$V$55="特定学年のみ"),"申し込みする","")</f>
        <v/>
      </c>
      <c r="CH472" s="371"/>
      <c r="CI472" s="372"/>
      <c r="CJ472" s="373" t="str">
        <f>IF(AND(申込書!$C$56&lt;&gt;"▼プルダウンより選択してください",申込書!$C$56&lt;&gt;"",申込書!$K$22&lt;&gt;"YYYY/MM/DD",$G472&lt;&gt;""),申込書!$K$22,"")</f>
        <v/>
      </c>
      <c r="CK472" s="369" t="str">
        <f>IF(CJ472="","",IF(INDEX('コンテンツ＆備考マスタ'!$H:$J,MATCH(学校情報!CJ$3,'コンテンツ＆備考マスタ'!$H:$H,0),3)="●",IF(AND(CJ472&lt;&gt;"",ISNUMBER(申込書!$AC$22)=TRUE,申込書!$C$56&lt;&gt;"▼プルダウンより選択してください",申込書!$C$56&lt;&gt;""),申込書!$AC$22,""),"-"))</f>
        <v/>
      </c>
      <c r="CL472" s="369"/>
      <c r="CM472" s="369"/>
      <c r="CN472" s="370" t="str">
        <f>IF(AND(申込書!$C$56&lt;&gt;"▼プルダウンより選択してください",申込書!$C$56&lt;&gt;"",$G472&lt;&gt;"",申込書!$V$56="特定学年のみ"),"申し込みする","")</f>
        <v/>
      </c>
      <c r="CO472" s="371"/>
      <c r="CP472" s="372"/>
      <c r="CQ472" s="373" t="str">
        <f>IF(AND(申込書!$C$57&lt;&gt;"▼プルダウンより選択してください",申込書!$C$57&lt;&gt;"",申込書!$K$22&lt;&gt;"YYYY/MM/DD",$G472&lt;&gt;""),申込書!$K$22,"")</f>
        <v/>
      </c>
      <c r="CR472" s="369" t="str">
        <f>IF(CQ472="","",IF(INDEX('コンテンツ＆備考マスタ'!$H:$J,MATCH(学校情報!CQ$3,'コンテンツ＆備考マスタ'!$H:$H,0),3)="●",IF(AND(CQ472&lt;&gt;"",ISNUMBER(申込書!$AC$22)=TRUE,申込書!$C$57&lt;&gt;"▼プルダウンより選択してください",申込書!$C$57&lt;&gt;""),申込書!$AC$22,""),"-"))</f>
        <v/>
      </c>
      <c r="CS472" s="369"/>
      <c r="CT472" s="369"/>
      <c r="CU472" s="369" t="str">
        <f>IF(AND(申込書!$C$57&lt;&gt;"▼プルダウンより選択してください",申込書!$C$57&lt;&gt;"",$G472&lt;&gt;"",申込書!$V$57="特定学年のみ"),"申し込みする","")</f>
        <v/>
      </c>
      <c r="CV472" s="371"/>
      <c r="CW472" s="372"/>
      <c r="CX472" s="373" t="str">
        <f>IF(AND(申込書!$C$58&lt;&gt;"▼プルダウンより選択してください",申込書!$C$58&lt;&gt;"",申込書!$K$22&lt;&gt;"YYYY/MM/DD",$G472&lt;&gt;""),申込書!$K$22,"")</f>
        <v/>
      </c>
      <c r="CY472" s="369" t="str">
        <f>IF(CX472="","",IF(INDEX('コンテンツ＆備考マスタ'!$H:$J,MATCH(学校情報!CX$3,'コンテンツ＆備考マスタ'!$H:$H,0),3)="●",IF(AND(CX472&lt;&gt;"",ISNUMBER(申込書!$AC$22)=TRUE,申込書!$C$58&lt;&gt;"▼プルダウンより選択してください",申込書!$C$58&lt;&gt;""),申込書!$AC$22,""),"-"))</f>
        <v/>
      </c>
      <c r="CZ472" s="369"/>
      <c r="DA472" s="369"/>
      <c r="DB472" s="369" t="str">
        <f>IF(AND(申込書!$C$58&lt;&gt;"▼プルダウンより選択してください",申込書!$C$58&lt;&gt;"",$G472&lt;&gt;"",申込書!$V$58="特定学年のみ"),"申し込みする","")</f>
        <v/>
      </c>
      <c r="DC472" s="371"/>
      <c r="DD472" s="372"/>
      <c r="DE472" s="373" t="str">
        <f>IF(AND(申込書!$C$59&lt;&gt;"▼プルダウンより選択してください",申込書!$C$59&lt;&gt;"",申込書!$K$22&lt;&gt;"YYYY/MM/DD",$G472&lt;&gt;""),申込書!$K$22,"")</f>
        <v/>
      </c>
      <c r="DF472" s="369" t="str">
        <f>IF(DE472="","",IF(INDEX('コンテンツ＆備考マスタ'!$H:$J,MATCH(学校情報!DE$3,'コンテンツ＆備考マスタ'!$H:$H,0),3)="●",IF(AND(DE472&lt;&gt;"",ISNUMBER(申込書!$AC$22)=TRUE,申込書!$C$59&lt;&gt;"▼プルダウンより選択してください",申込書!$C$59&lt;&gt;""),申込書!$AC$22,""),"-"))</f>
        <v/>
      </c>
      <c r="DG472" s="369"/>
      <c r="DH472" s="369"/>
      <c r="DI472" s="369" t="str">
        <f>IF(AND(申込書!$C$59&lt;&gt;"▼プルダウンより選択してください",申込書!$C$59&lt;&gt;"",$G472&lt;&gt;"",申込書!$V$59="特定学年のみ"),"申し込みする","")</f>
        <v/>
      </c>
      <c r="DJ472" s="371"/>
      <c r="DK472" s="372"/>
      <c r="DL472" s="373" t="str">
        <f>IF(AND(申込書!$C$60&lt;&gt;"▼プルダウンより選択してください",申込書!$C$60&lt;&gt;"",申込書!$K$22&lt;&gt;"YYYY/MM/DD",$G472&lt;&gt;""),申込書!$K$22,"")</f>
        <v/>
      </c>
      <c r="DM472" s="369" t="str">
        <f>IF(DL472="","",IF(INDEX('コンテンツ＆備考マスタ'!$H:$J,MATCH(学校情報!DL$3,'コンテンツ＆備考マスタ'!$H:$H,0),3)="●",IF(AND(DL472&lt;&gt;"",ISNUMBER(申込書!$AC$22)=TRUE,申込書!$C$60&lt;&gt;"▼プルダウンより選択してください",申込書!$C$60&lt;&gt;""),申込書!$AC$22,""),"-"))</f>
        <v/>
      </c>
      <c r="DN472" s="369"/>
      <c r="DO472" s="369"/>
      <c r="DP472" s="369" t="str">
        <f>IF(AND(申込書!$C$60&lt;&gt;"▼プルダウンより選択してください",申込書!$C$60&lt;&gt;"",$G472&lt;&gt;"",申込書!$V$60="特定学年のみ"),"申し込みする","")</f>
        <v/>
      </c>
      <c r="DQ472" s="371"/>
      <c r="DR472" s="372"/>
      <c r="DS472" s="373" t="str">
        <f>IF(AND(申込書!$C$61&lt;&gt;"▼プルダウンより選択してください",申込書!$C$61&lt;&gt;"",申込書!$K$22&lt;&gt;"YYYY/MM/DD",$G472&lt;&gt;""),申込書!$K$22,"")</f>
        <v/>
      </c>
      <c r="DT472" s="369" t="str">
        <f>IF(DS472="","",IF(INDEX('コンテンツ＆備考マスタ'!$H:$J,MATCH(学校情報!DS$3,'コンテンツ＆備考マスタ'!$H:$H,0),3)="●",IF(AND(DS472&lt;&gt;"",ISNUMBER(申込書!$AC$22)=TRUE,申込書!$C$61&lt;&gt;"▼プルダウンより選択してください",申込書!$C$61&lt;&gt;""),申込書!$AC$22,""),"-"))</f>
        <v/>
      </c>
      <c r="DU472" s="369"/>
      <c r="DV472" s="369"/>
      <c r="DW472" s="369" t="str">
        <f>IF(AND(申込書!$C$61&lt;&gt;"▼プルダウンより選択してください",申込書!$C$61&lt;&gt;"",$G472&lt;&gt;"",申込書!$V$61="特定学年のみ"),"申し込みする","")</f>
        <v/>
      </c>
      <c r="DX472" s="371"/>
      <c r="DY472" s="372"/>
      <c r="DZ472" s="373" t="str">
        <f>IF(AND(申込書!$C$62&lt;&gt;"▼プルダウンより選択してください",申込書!$C$62&lt;&gt;"",申込書!$K$22&lt;&gt;"YYYY/MM/DD",$G472&lt;&gt;""),申込書!$K$22,"")</f>
        <v/>
      </c>
      <c r="EA472" s="369" t="str">
        <f>IF(DZ472="","",IF(INDEX('コンテンツ＆備考マスタ'!$H:$J,MATCH(学校情報!DZ$3,'コンテンツ＆備考マスタ'!$H:$H,0),3)="●",IF(AND(DZ472&lt;&gt;"",ISNUMBER(申込書!$AC$22)=TRUE,申込書!$C$62&lt;&gt;"▼プルダウンより選択してください",申込書!$C$62&lt;&gt;""),申込書!$AC$22,""),"-"))</f>
        <v/>
      </c>
      <c r="EB472" s="369"/>
      <c r="EC472" s="369"/>
      <c r="ED472" s="370" t="str">
        <f>IF(AND(申込書!$C$62&lt;&gt;"▼プルダウンより選択してください",申込書!$C$62&lt;&gt;"",$G472&lt;&gt;"",申込書!$V$62="特定学年のみ"),"申し込みする","")</f>
        <v/>
      </c>
      <c r="EE472" s="371"/>
      <c r="EF472" s="372"/>
      <c r="EG472" s="373" t="str">
        <f>IF(AND(申込書!$C$63&lt;&gt;"▼プルダウンより選択してください",申込書!$C$63&lt;&gt;"",申込書!$K$22&lt;&gt;"YYYY/MM/DD",$G472&lt;&gt;""),申込書!$K$22,"")</f>
        <v/>
      </c>
      <c r="EH472" s="369" t="str">
        <f>IF(EG472="","",IF(INDEX('コンテンツ＆備考マスタ'!$H:$J,MATCH(学校情報!EG$3,'コンテンツ＆備考マスタ'!$H:$H,0),3)="●",IF(AND(EG472&lt;&gt;"",ISNUMBER(申込書!$AC$22)=TRUE,申込書!$C$63&lt;&gt;"▼プルダウンより選択してください",申込書!$C$63&lt;&gt;""),申込書!$AC$22,""),"-"))</f>
        <v/>
      </c>
      <c r="EI472" s="369"/>
      <c r="EJ472" s="369"/>
      <c r="EK472" s="370" t="str">
        <f>IF(AND(申込書!$C$63&lt;&gt;"▼プルダウンより選択してください",申込書!$C$63&lt;&gt;"",$G472&lt;&gt;"",申込書!$V$63="特定学年のみ"),"申し込みする","")</f>
        <v/>
      </c>
      <c r="EL472" s="371"/>
      <c r="EM472" s="372"/>
      <c r="EN472" s="373" t="str">
        <f>IF(AND(申込書!$C$64&lt;&gt;"▼プルダウンより選択してください",申込書!$C$64&lt;&gt;"",申込書!$K$22&lt;&gt;"YYYY/MM/DD",$G472&lt;&gt;""),申込書!$K$22,"")</f>
        <v/>
      </c>
      <c r="EO472" s="369" t="str">
        <f>IF(EN472="","",IF(INDEX('コンテンツ＆備考マスタ'!$H:$J,MATCH(学校情報!EN$3,'コンテンツ＆備考マスタ'!$H:$H,0),3)="●",IF(AND(EN472&lt;&gt;"",ISNUMBER(申込書!$AC$22)=TRUE,申込書!$C$64&lt;&gt;"▼プルダウンより選択してください",申込書!$C$64&lt;&gt;""),申込書!$AC$22,""),"-"))</f>
        <v/>
      </c>
      <c r="EP472" s="369"/>
      <c r="EQ472" s="369"/>
      <c r="ER472" s="370" t="str">
        <f>IF(AND(申込書!$C$64&lt;&gt;"▼プルダウンより選択してください",申込書!$C$64&lt;&gt;"",$G472&lt;&gt;"",申込書!$V$64="特定学年のみ"),"申し込みする","")</f>
        <v/>
      </c>
      <c r="ES472" s="371"/>
      <c r="ET472" s="372"/>
      <c r="EU472" s="373" t="str">
        <f>IF(AND(申込書!$C$65&lt;&gt;"▼プルダウンより選択してください",申込書!$C$65&lt;&gt;"",申込書!$K$22&lt;&gt;"YYYY/MM/DD",$G472&lt;&gt;""),申込書!$K$22,"")</f>
        <v/>
      </c>
      <c r="EV472" s="369" t="str">
        <f>IF(EU472="","",IF(INDEX('コンテンツ＆備考マスタ'!$H:$J,MATCH(学校情報!EU$3,'コンテンツ＆備考マスタ'!$H:$H,0),3)="●",IF(AND(EU472&lt;&gt;"",ISNUMBER(申込書!$AC$22)=TRUE,申込書!$C$65&lt;&gt;"▼プルダウンより選択してください",申込書!$C$65&lt;&gt;""),申込書!$AC$22,""),"-"))</f>
        <v/>
      </c>
      <c r="EW472" s="369"/>
      <c r="EX472" s="369"/>
      <c r="EY472" s="370" t="str">
        <f>IF(AND(申込書!$C$65&lt;&gt;"▼プルダウンより選択してください",申込書!$C$65&lt;&gt;"",$G472&lt;&gt;"",申込書!$V$65="特定学年のみ"),"申し込みする","")</f>
        <v/>
      </c>
      <c r="EZ472" s="371"/>
      <c r="FA472" s="372"/>
      <c r="FB472" s="373" t="str">
        <f>IF(AND(申込書!$C$66&lt;&gt;"▼プルダウンより選択してください",申込書!$C$66&lt;&gt;"",申込書!$K$22&lt;&gt;"YYYY/MM/DD",$G472&lt;&gt;""),申込書!$K$22,"")</f>
        <v/>
      </c>
      <c r="FC472" s="369" t="str">
        <f>IF(FB472="","",IF(INDEX('コンテンツ＆備考マスタ'!$H:$J,MATCH(学校情報!FB$3,'コンテンツ＆備考マスタ'!$H:$H,0),3)="●",IF(AND(FB472&lt;&gt;"",ISNUMBER(申込書!$AC$22)=TRUE,申込書!$C$66&lt;&gt;"▼プルダウンより選択してください",申込書!$C$66&lt;&gt;""),申込書!$AC$22,""),"-"))</f>
        <v/>
      </c>
      <c r="FD472" s="369"/>
      <c r="FE472" s="369"/>
      <c r="FF472" s="370" t="str">
        <f>IF(AND(申込書!$C$66&lt;&gt;"▼プルダウンより選択してください",申込書!$C$66&lt;&gt;"",$G472&lt;&gt;"",申込書!$V$66="特定学年のみ"),"申し込みする","")</f>
        <v/>
      </c>
      <c r="FG472" s="371"/>
      <c r="FH472" s="372"/>
      <c r="FI472" s="373" t="str">
        <f>IF(AND(申込書!$C$67&lt;&gt;"▼プルダウンより選択してください",申込書!$C$67&lt;&gt;"",申込書!$K$22&lt;&gt;"YYYY/MM/DD",$G472&lt;&gt;""),申込書!$K$22,"")</f>
        <v/>
      </c>
      <c r="FJ472" s="369" t="str">
        <f>IF(FI472="","",IF(INDEX('コンテンツ＆備考マスタ'!$H:$J,MATCH(学校情報!FI$3,'コンテンツ＆備考マスタ'!$H:$H,0),3)="●",IF(AND(FI472&lt;&gt;"",ISNUMBER(申込書!$AC$22)=TRUE,申込書!$C$67&lt;&gt;"▼プルダウンより選択してください",申込書!$C$67&lt;&gt;""),申込書!$AC$22,""),"-"))</f>
        <v/>
      </c>
      <c r="FK472" s="369"/>
      <c r="FL472" s="369"/>
      <c r="FM472" s="370" t="str">
        <f>IF(AND(申込書!$C$67&lt;&gt;"▼プルダウンより選択してください",申込書!$C$67&lt;&gt;"",$G472&lt;&gt;"",申込書!$V$67="特定学年のみ"),"申し込みする","")</f>
        <v/>
      </c>
      <c r="FN472" s="371"/>
      <c r="FO472" s="372"/>
      <c r="FP472" s="373" t="str">
        <f>IF(AND(申込書!$C$68&lt;&gt;"▼プルダウンより選択してください",申込書!$C$68&lt;&gt;"",申込書!$K$22&lt;&gt;"YYYY/MM/DD",$G472&lt;&gt;""),申込書!$K$22,"")</f>
        <v/>
      </c>
      <c r="FQ472" s="369" t="str">
        <f>IF(FP472="","",IF(INDEX('コンテンツ＆備考マスタ'!$H:$J,MATCH(学校情報!FP$3,'コンテンツ＆備考マスタ'!$H:$H,0),3)="●",IF(AND(FP472&lt;&gt;"",ISNUMBER(申込書!$AC$22)=TRUE,申込書!$C$68&lt;&gt;"▼プルダウンより選択してください",申込書!$C$68&lt;&gt;""),申込書!$AC$22,""),"-"))</f>
        <v/>
      </c>
      <c r="FR472" s="369"/>
      <c r="FS472" s="369"/>
      <c r="FT472" s="370" t="str">
        <f>IF(AND(申込書!$C$68&lt;&gt;"▼プルダウンより選択してください",申込書!$C$68&lt;&gt;"",$G472&lt;&gt;"",申込書!$V$68="特定学年のみ"),"申し込みする","")</f>
        <v/>
      </c>
      <c r="FU472" s="371"/>
      <c r="FV472" s="372"/>
      <c r="FW472" s="373" t="str">
        <f>IF(AND(申込書!$C$69&lt;&gt;"▼プルダウンより選択してください",申込書!$C$69&lt;&gt;"",申込書!$K$22&lt;&gt;"YYYY/MM/DD",$G472&lt;&gt;""),申込書!$K$22,"")</f>
        <v/>
      </c>
      <c r="FX472" s="369" t="str">
        <f>IF(FW472="","",IF(INDEX('コンテンツ＆備考マスタ'!$H:$J,MATCH(学校情報!FW$3,'コンテンツ＆備考マスタ'!$H:$H,0),3)="●",IF(AND(FW472&lt;&gt;"",ISNUMBER(申込書!$AC$22)=TRUE,申込書!$C$69&lt;&gt;"▼プルダウンより選択してください",申込書!$C$69&lt;&gt;""),申込書!$AC$22,""),"-"))</f>
        <v/>
      </c>
      <c r="FY472" s="369"/>
      <c r="FZ472" s="369"/>
      <c r="GA472" s="370" t="str">
        <f>IF(AND(申込書!$C$69&lt;&gt;"▼プルダウンより選択してください",申込書!$C$69&lt;&gt;"",$G472&lt;&gt;"",申込書!$V$69="特定学年のみ"),"申し込みする","")</f>
        <v/>
      </c>
      <c r="GB472" s="371"/>
      <c r="GC472" s="372"/>
      <c r="GD472" s="373" t="str">
        <f>IF(AND(申込書!$C$70&lt;&gt;"▼プルダウンより選択してください",申込書!$C$70&lt;&gt;"",申込書!$K$22&lt;&gt;"YYYY/MM/DD",$G472&lt;&gt;""),申込書!$K$22,"")</f>
        <v/>
      </c>
      <c r="GE472" s="369" t="str">
        <f>IF(GD472="","",IF(INDEX('コンテンツ＆備考マスタ'!$H:$J,MATCH(学校情報!GD$3,'コンテンツ＆備考マスタ'!$H:$H,0),3)="●",IF(AND(GD472&lt;&gt;"",ISNUMBER(申込書!$AC$22)=TRUE,申込書!$C$70&lt;&gt;"▼プルダウンより選択してください",申込書!$C$70&lt;&gt;""),申込書!$AC$22,""),"-"))</f>
        <v/>
      </c>
      <c r="GF472" s="369"/>
      <c r="GG472" s="369"/>
      <c r="GH472" s="370" t="str">
        <f>IF(AND(申込書!$C$70&lt;&gt;"▼プルダウンより選択してください",申込書!$C$70&lt;&gt;"",$G472&lt;&gt;"",申込書!$V$70="特定学年のみ"),"申し込みする","")</f>
        <v/>
      </c>
      <c r="GI472" s="371"/>
      <c r="GJ472" s="372"/>
      <c r="GK472" s="373" t="str">
        <f>IF(AND(申込書!$C$71&lt;&gt;"▼プルダウンより選択してください",申込書!$C$71&lt;&gt;"",申込書!$K$22&lt;&gt;"YYYY/MM/DD",$G472&lt;&gt;""),申込書!$K$22,"")</f>
        <v/>
      </c>
      <c r="GL472" s="369" t="str">
        <f>IF(GK472="","",IF(INDEX('コンテンツ＆備考マスタ'!$H:$J,MATCH(学校情報!GK$3,'コンテンツ＆備考マスタ'!$H:$H,0),3)="●",IF(AND(GK472&lt;&gt;"",ISNUMBER(申込書!$AC$22)=TRUE,申込書!$C$71&lt;&gt;"▼プルダウンより選択してください",申込書!$C$71&lt;&gt;""),申込書!$AC$22,""),"-"))</f>
        <v/>
      </c>
      <c r="GM472" s="369"/>
      <c r="GN472" s="369"/>
      <c r="GO472" s="370" t="str">
        <f>IF(AND(申込書!$C$71&lt;&gt;"▼プルダウンより選択してください",申込書!$C$71&lt;&gt;"",$G472&lt;&gt;"",申込書!$V$71="特定学年のみ"),"申し込みする","")</f>
        <v/>
      </c>
      <c r="GP472" s="371"/>
      <c r="GQ472" s="372"/>
      <c r="GR472" s="373" t="str">
        <f>IF(AND(申込書!$C$72&lt;&gt;"▼プルダウンより選択してください",申込書!$C$72&lt;&gt;"",申込書!$K$22&lt;&gt;"YYYY/MM/DD",$G472&lt;&gt;""),申込書!$K$22,"")</f>
        <v/>
      </c>
      <c r="GS472" s="369" t="str">
        <f>IF(GR472="","",IF(INDEX('コンテンツ＆備考マスタ'!$H:$J,MATCH(学校情報!GR$3,'コンテンツ＆備考マスタ'!$H:$H,0),3)="●",IF(AND(GR472&lt;&gt;"",ISNUMBER(申込書!$AC$22)=TRUE,申込書!$C$72&lt;&gt;"▼プルダウンより選択してください",申込書!$C$72&lt;&gt;""),申込書!$AC$22,""),"-"))</f>
        <v/>
      </c>
      <c r="GT472" s="369"/>
      <c r="GU472" s="369"/>
      <c r="GV472" s="370" t="str">
        <f>IF(AND(申込書!$C$72&lt;&gt;"▼プルダウンより選択してください",申込書!$C$72&lt;&gt;"",$G472&lt;&gt;"",申込書!$V$72="特定学年のみ"),"申し込みする","")</f>
        <v/>
      </c>
      <c r="GW472" s="371"/>
      <c r="GX472" s="372"/>
      <c r="GY472" s="373" t="str">
        <f>IF(AND(申込書!$C$73&lt;&gt;"▼プルダウンより選択してください",申込書!$C$73&lt;&gt;"",申込書!$K$22&lt;&gt;"YYYY/MM/DD",$G472&lt;&gt;""),申込書!$K$22,"")</f>
        <v/>
      </c>
      <c r="GZ472" s="369" t="str">
        <f>IF(GY472="","",IF(INDEX('コンテンツ＆備考マスタ'!$H:$J,MATCH(学校情報!GY$3,'コンテンツ＆備考マスタ'!$H:$H,0),3)="●",IF(AND(GY472&lt;&gt;"",ISNUMBER(申込書!$AC$22)=TRUE,申込書!$C$73&lt;&gt;"▼プルダウンより選択してください",申込書!$C$73&lt;&gt;""),申込書!$AC$22,""),"-"))</f>
        <v/>
      </c>
      <c r="HA472" s="369"/>
      <c r="HB472" s="369"/>
      <c r="HC472" s="370" t="str">
        <f>IF(AND(申込書!$C$73&lt;&gt;"▼プルダウンより選択してください",申込書!$C$73&lt;&gt;"",$G472&lt;&gt;"",申込書!$V$73="特定学年のみ"),"申し込みする","")</f>
        <v/>
      </c>
      <c r="HD472" s="371"/>
      <c r="HE472" s="372"/>
      <c r="HF472" s="373" t="str">
        <f>IF(AND(申込書!$C$74&lt;&gt;"▼プルダウンより選択してください",申込書!$C$74&lt;&gt;"",申込書!$K$22&lt;&gt;"YYYY/MM/DD",$G472&lt;&gt;""),申込書!$K$22,"")</f>
        <v/>
      </c>
      <c r="HG472" s="369" t="str">
        <f>IF(HF472="","",IF(INDEX('コンテンツ＆備考マスタ'!$H:$J,MATCH(学校情報!HF$3,'コンテンツ＆備考マスタ'!$H:$H,0),3)="●",IF(AND(HF472&lt;&gt;"",ISNUMBER(申込書!$AC$22)=TRUE,申込書!$C$74&lt;&gt;"▼プルダウンより選択してください",申込書!$C$74&lt;&gt;""),申込書!$AC$22,""),"-"))</f>
        <v/>
      </c>
      <c r="HH472" s="369"/>
      <c r="HI472" s="369"/>
      <c r="HJ472" s="370" t="str">
        <f>IF(AND(申込書!$C$74&lt;&gt;"▼プルダウンより選択してください",申込書!$C$74&lt;&gt;"",$G472&lt;&gt;"",申込書!$V$74="特定学年のみ"),"申し込みする","")</f>
        <v/>
      </c>
      <c r="HK472" s="371"/>
      <c r="HL472" s="372"/>
      <c r="HM472" s="373" t="str">
        <f>IF(AND(申込書!$C$75&lt;&gt;"▼プルダウンより選択してください",申込書!$C$75&lt;&gt;"",申込書!$K$22&lt;&gt;"YYYY/MM/DD",$G472&lt;&gt;""),申込書!$K$22,"")</f>
        <v/>
      </c>
      <c r="HN472" s="369" t="str">
        <f>IF(HM472="","",IF(INDEX('コンテンツ＆備考マスタ'!$H:$J,MATCH(学校情報!HM$3,'コンテンツ＆備考マスタ'!$H:$H,0),3)="●",IF(AND(HM472&lt;&gt;"",ISNUMBER(申込書!$AC$22)=TRUE,申込書!$C$75&lt;&gt;"▼プルダウンより選択してください",申込書!$C$75&lt;&gt;""),申込書!$AC$22,""),"-"))</f>
        <v/>
      </c>
      <c r="HO472" s="369"/>
      <c r="HP472" s="369"/>
      <c r="HQ472" s="370" t="str">
        <f>IF(AND(申込書!$C$75&lt;&gt;"▼プルダウンより選択してください",申込書!$C$75&lt;&gt;"",$G472&lt;&gt;"",申込書!$V$75="特定学年のみ"),"申し込みする","")</f>
        <v/>
      </c>
      <c r="HR472" s="371"/>
      <c r="HS472" s="371"/>
      <c r="HT472" s="374" t="str">
        <f>IF(AND(申込書!$C$76&lt;&gt;"▼プルダウンより選択してください",申込書!$C$76&lt;&gt;"",申込書!$K$22&lt;&gt;"YYYY/MM/DD",$G472&lt;&gt;""),申込書!$K$22,"")</f>
        <v/>
      </c>
      <c r="HU472" s="369" t="str">
        <f>IF(HT472="","",IF(INDEX('コンテンツ＆備考マスタ'!$H:$J,MATCH(学校情報!HT$3,'コンテンツ＆備考マスタ'!$H:$H,0),3)="●",IF(AND(HT472&lt;&gt;"",ISNUMBER(申込書!$AC$22)=TRUE,申込書!$C$76&lt;&gt;"▼プルダウンより選択してください",申込書!$C$76&lt;&gt;""),申込書!$AC$22,""),"-"))</f>
        <v/>
      </c>
      <c r="HV472" s="369"/>
      <c r="HW472" s="369"/>
      <c r="HX472" s="370" t="str">
        <f>IF(AND(申込書!$C$76&lt;&gt;"▼プルダウンより選択してください",申込書!$C$76&lt;&gt;"",$G472&lt;&gt;"",申込書!$V$76="特定学年のみ"),"申し込みする","")</f>
        <v/>
      </c>
      <c r="HY472" s="371"/>
      <c r="HZ472" s="372"/>
      <c r="IA472" s="69"/>
    </row>
    <row r="473" spans="2:235" ht="26.85" hidden="1" customHeight="1" outlineLevel="1">
      <c r="B473" s="365">
        <f t="shared" si="21"/>
        <v>468</v>
      </c>
      <c r="C473" s="55"/>
      <c r="D473" s="56"/>
      <c r="E473" s="154"/>
      <c r="F473" s="57"/>
      <c r="G473" s="58"/>
      <c r="H473" s="59"/>
      <c r="I473" s="60"/>
      <c r="J473" s="61"/>
      <c r="K473" s="366" t="str">
        <f t="shared" si="22"/>
        <v/>
      </c>
      <c r="L473" s="62"/>
      <c r="M473" s="322"/>
      <c r="N473" s="63"/>
      <c r="O473" s="64"/>
      <c r="P473" s="367" t="str">
        <f t="shared" si="23"/>
        <v/>
      </c>
      <c r="Q473" s="65"/>
      <c r="R473" s="66"/>
      <c r="S473" s="67"/>
      <c r="T473" s="68"/>
      <c r="U473" s="68"/>
      <c r="V473" s="68"/>
      <c r="W473" s="66"/>
      <c r="X473" s="281"/>
      <c r="Y473" s="368" t="str">
        <f>IF(AND(申込書!$C$47&lt;&gt;"▼プルダウンより選択してください",申込書!$C$47&lt;&gt;"",申込書!$K$22&lt;&gt;"YYYY/MM/DD",$G473&lt;&gt;""),申込書!$K$22,"")</f>
        <v/>
      </c>
      <c r="Z473" s="369" t="str">
        <f>IF(Y473="","",IF(INDEX('コンテンツ＆備考マスタ'!$H:$J,MATCH(学校情報!Y$3,'コンテンツ＆備考マスタ'!$H:$H,0),3)="●",IF(AND(Y473&lt;&gt;"",ISNUMBER(申込書!$AC$22)=TRUE,申込書!$C$47&lt;&gt;"▼プルダウンより選択してください",申込書!$C$47&lt;&gt;""),申込書!$AC$22,""),"-"))</f>
        <v/>
      </c>
      <c r="AA473" s="369"/>
      <c r="AB473" s="369"/>
      <c r="AC473" s="370" t="str">
        <f>IF(AND(申込書!$C$47&lt;&gt;"▼プルダウンより選択してください",申込書!$C$47&lt;&gt;"",$G473&lt;&gt;"",申込書!$V$47="特定学年のみ"),"申し込みする","")</f>
        <v/>
      </c>
      <c r="AD473" s="371"/>
      <c r="AE473" s="372"/>
      <c r="AF473" s="373" t="str">
        <f>IF(AND(申込書!$C$48&lt;&gt;"▼プルダウンより選択してください",申込書!$C$48&lt;&gt;"",申込書!$K$22&lt;&gt;"YYYY/MM/DD",$G473&lt;&gt;""),申込書!$K$22,"")</f>
        <v/>
      </c>
      <c r="AG473" s="369" t="str">
        <f>IF(AF473="","",IF(INDEX('コンテンツ＆備考マスタ'!$H:$J,MATCH(学校情報!AF$3,'コンテンツ＆備考マスタ'!$H:$H,0),3)="●",IF(AND(AF473&lt;&gt;"",ISNUMBER(申込書!$AC$22)=TRUE,申込書!$C$48&lt;&gt;"▼プルダウンより選択してください",申込書!$C$48&lt;&gt;""),申込書!$AC$22,""),"-"))</f>
        <v/>
      </c>
      <c r="AH473" s="369"/>
      <c r="AI473" s="369"/>
      <c r="AJ473" s="370" t="str">
        <f>IF(AND(申込書!$C$48&lt;&gt;"▼プルダウンより選択してください",申込書!$C$48&lt;&gt;"",$G473&lt;&gt;"",申込書!$V$48="特定学年のみ"),"申し込みする","")</f>
        <v/>
      </c>
      <c r="AK473" s="371"/>
      <c r="AL473" s="372"/>
      <c r="AM473" s="373" t="str">
        <f>IF(AND(申込書!$C$49&lt;&gt;"▼プルダウンより選択してください",申込書!$C$49&lt;&gt;"",申込書!$K$22&lt;&gt;"YYYY/MM/DD",$G473&lt;&gt;""),申込書!$K$22,"")</f>
        <v/>
      </c>
      <c r="AN473" s="369" t="str">
        <f>IF(AM473="","",IF(INDEX('コンテンツ＆備考マスタ'!$H:$J,MATCH(学校情報!AM$3,'コンテンツ＆備考マスタ'!$H:$H,0),3)="●",IF(AND(AM473&lt;&gt;"",ISNUMBER(申込書!$AC$22)=TRUE,申込書!$C$49&lt;&gt;"▼プルダウンより選択してください",申込書!$C$49&lt;&gt;""),申込書!$AC$22,""),"-"))</f>
        <v/>
      </c>
      <c r="AO473" s="369"/>
      <c r="AP473" s="369"/>
      <c r="AQ473" s="370" t="str">
        <f>IF(AND(申込書!$C$49&lt;&gt;"▼プルダウンより選択してください",申込書!$C$49&lt;&gt;"",$G473&lt;&gt;"",申込書!$V$49="特定学年のみ"),"申し込みする","")</f>
        <v/>
      </c>
      <c r="AR473" s="371"/>
      <c r="AS473" s="372"/>
      <c r="AT473" s="373" t="str">
        <f>IF(AND(申込書!$C$50&lt;&gt;"▼プルダウンより選択してください",申込書!$C$50&lt;&gt;"",申込書!$K$22&lt;&gt;"YYYY/MM/DD",$G473&lt;&gt;""),申込書!$K$22,"")</f>
        <v/>
      </c>
      <c r="AU473" s="369" t="str">
        <f>IF(AT473="","",IF(INDEX('コンテンツ＆備考マスタ'!$H:$J,MATCH(学校情報!AT$3,'コンテンツ＆備考マスタ'!$H:$H,0),3)="●",IF(AND(AT473&lt;&gt;"",ISNUMBER(申込書!$AC$22)=TRUE,申込書!$C$50&lt;&gt;"▼プルダウンより選択してください",申込書!$C$50&lt;&gt;""),申込書!$AC$22,""),"-"))</f>
        <v/>
      </c>
      <c r="AV473" s="369"/>
      <c r="AW473" s="369"/>
      <c r="AX473" s="370" t="str">
        <f>IF(AND(申込書!$C$50&lt;&gt;"▼プルダウンより選択してください",申込書!$C$50&lt;&gt;"",$G473&lt;&gt;"",申込書!$V$50="特定学年のみ"),"申し込みする","")</f>
        <v/>
      </c>
      <c r="AY473" s="371"/>
      <c r="AZ473" s="372"/>
      <c r="BA473" s="373" t="str">
        <f>IF(AND(申込書!$C$51&lt;&gt;"▼プルダウンより選択してください",申込書!$C$51&lt;&gt;"",申込書!$K$22&lt;&gt;"YYYY/MM/DD",$G473&lt;&gt;""),申込書!$K$22,"")</f>
        <v/>
      </c>
      <c r="BB473" s="369" t="str">
        <f>IF(BA473="","",IF(INDEX('コンテンツ＆備考マスタ'!$H:$J,MATCH(学校情報!BA$3,'コンテンツ＆備考マスタ'!$H:$H,0),3)="●",IF(AND(BA473&lt;&gt;"",ISNUMBER(申込書!$AC$22)=TRUE,申込書!$C$51&lt;&gt;"▼プルダウンより選択してください",申込書!$C$51&lt;&gt;""),申込書!$AC$22,""),"-"))</f>
        <v/>
      </c>
      <c r="BC473" s="369"/>
      <c r="BD473" s="369"/>
      <c r="BE473" s="370" t="str">
        <f>IF(AND(申込書!$C$51&lt;&gt;"▼プルダウンより選択してください",申込書!$C$51&lt;&gt;"",$G473&lt;&gt;"",申込書!$V$51="特定学年のみ"),"申し込みする","")</f>
        <v/>
      </c>
      <c r="BF473" s="371"/>
      <c r="BG473" s="372"/>
      <c r="BH473" s="373" t="str">
        <f>IF(AND(申込書!$C$52&lt;&gt;"▼プルダウンより選択してください",申込書!$C$52&lt;&gt;"",申込書!$K$22&lt;&gt;"YYYY/MM/DD",$G473&lt;&gt;""),申込書!$K$22,"")</f>
        <v/>
      </c>
      <c r="BI473" s="369" t="str">
        <f>IF(BH473="","",IF(INDEX('コンテンツ＆備考マスタ'!$H:$J,MATCH(学校情報!BH$3,'コンテンツ＆備考マスタ'!$H:$H,0),3)="●",IF(AND(BH473&lt;&gt;"",ISNUMBER(申込書!$AC$22)=TRUE,申込書!$C$52&lt;&gt;"▼プルダウンより選択してください",申込書!$C$52&lt;&gt;""),申込書!$AC$22,""),"-"))</f>
        <v/>
      </c>
      <c r="BJ473" s="369"/>
      <c r="BK473" s="369"/>
      <c r="BL473" s="370" t="str">
        <f>IF(AND(申込書!$C$52&lt;&gt;"▼プルダウンより選択してください",申込書!$C$52&lt;&gt;"",$G473&lt;&gt;"",申込書!$V$52="特定学年のみ"),"申し込みする","")</f>
        <v/>
      </c>
      <c r="BM473" s="371"/>
      <c r="BN473" s="372"/>
      <c r="BO473" s="373" t="str">
        <f>IF(AND(申込書!$C$53&lt;&gt;"▼プルダウンより選択してください",申込書!$C$53&lt;&gt;"",申込書!$K$22&lt;&gt;"YYYY/MM/DD",$G473&lt;&gt;""),申込書!$K$22,"")</f>
        <v/>
      </c>
      <c r="BP473" s="369" t="str">
        <f>IF(BO473="","",IF(INDEX('コンテンツ＆備考マスタ'!$H:$J,MATCH(学校情報!BO$3,'コンテンツ＆備考マスタ'!$H:$H,0),3)="●",IF(AND(BO473&lt;&gt;"",ISNUMBER(申込書!$AC$22)=TRUE,申込書!$C$53&lt;&gt;"▼プルダウンより選択してください",申込書!$C$53&lt;&gt;""),申込書!$AC$22,""),"-"))</f>
        <v/>
      </c>
      <c r="BQ473" s="369"/>
      <c r="BR473" s="369"/>
      <c r="BS473" s="370" t="str">
        <f>IF(AND(申込書!$C$53&lt;&gt;"▼プルダウンより選択してください",申込書!$C$53&lt;&gt;"",$G473&lt;&gt;"",申込書!$V$53="特定学年のみ"),"申し込みする","")</f>
        <v/>
      </c>
      <c r="BT473" s="371"/>
      <c r="BU473" s="372"/>
      <c r="BV473" s="373" t="str">
        <f>IF(AND(申込書!$C$54&lt;&gt;"▼プルダウンより選択してください",申込書!$C$54&lt;&gt;"",申込書!$K$22&lt;&gt;"YYYY/MM/DD",$G473&lt;&gt;""),申込書!$K$22,"")</f>
        <v/>
      </c>
      <c r="BW473" s="369" t="str">
        <f>IF(BV473="","",IF(INDEX('コンテンツ＆備考マスタ'!$H:$J,MATCH(学校情報!BV$3,'コンテンツ＆備考マスタ'!$H:$H,0),3)="●",IF(AND(BV473&lt;&gt;"",ISNUMBER(申込書!$AC$22)=TRUE,申込書!$C$54&lt;&gt;"▼プルダウンより選択してください",申込書!$C$54&lt;&gt;""),申込書!$AC$22,""),"-"))</f>
        <v/>
      </c>
      <c r="BX473" s="369"/>
      <c r="BY473" s="369"/>
      <c r="BZ473" s="370" t="str">
        <f>IF(AND(申込書!$C$54&lt;&gt;"▼プルダウンより選択してください",申込書!$C$54&lt;&gt;"",$G473&lt;&gt;"",申込書!$V$54="特定学年のみ"),"申し込みする","")</f>
        <v/>
      </c>
      <c r="CA473" s="371"/>
      <c r="CB473" s="372"/>
      <c r="CC473" s="373" t="str">
        <f>IF(AND(申込書!$C$55&lt;&gt;"▼プルダウンより選択してください",申込書!$C$55&lt;&gt;"",申込書!$K$22&lt;&gt;"YYYY/MM/DD",$G473&lt;&gt;""),申込書!$K$22,"")</f>
        <v/>
      </c>
      <c r="CD473" s="369" t="str">
        <f>IF(CC473="","",IF(INDEX('コンテンツ＆備考マスタ'!$H:$J,MATCH(学校情報!CC$3,'コンテンツ＆備考マスタ'!$H:$H,0),3)="●",IF(AND(CC473&lt;&gt;"",ISNUMBER(申込書!$AC$22)=TRUE,申込書!$C$55&lt;&gt;"▼プルダウンより選択してください",申込書!$C$55&lt;&gt;""),申込書!$AC$22,""),"-"))</f>
        <v/>
      </c>
      <c r="CE473" s="369"/>
      <c r="CF473" s="369"/>
      <c r="CG473" s="370" t="str">
        <f>IF(AND(申込書!$C$55&lt;&gt;"▼プルダウンより選択してください",申込書!$C$55&lt;&gt;"",$G473&lt;&gt;"",申込書!$V$55="特定学年のみ"),"申し込みする","")</f>
        <v/>
      </c>
      <c r="CH473" s="371"/>
      <c r="CI473" s="372"/>
      <c r="CJ473" s="373" t="str">
        <f>IF(AND(申込書!$C$56&lt;&gt;"▼プルダウンより選択してください",申込書!$C$56&lt;&gt;"",申込書!$K$22&lt;&gt;"YYYY/MM/DD",$G473&lt;&gt;""),申込書!$K$22,"")</f>
        <v/>
      </c>
      <c r="CK473" s="369" t="str">
        <f>IF(CJ473="","",IF(INDEX('コンテンツ＆備考マスタ'!$H:$J,MATCH(学校情報!CJ$3,'コンテンツ＆備考マスタ'!$H:$H,0),3)="●",IF(AND(CJ473&lt;&gt;"",ISNUMBER(申込書!$AC$22)=TRUE,申込書!$C$56&lt;&gt;"▼プルダウンより選択してください",申込書!$C$56&lt;&gt;""),申込書!$AC$22,""),"-"))</f>
        <v/>
      </c>
      <c r="CL473" s="369"/>
      <c r="CM473" s="369"/>
      <c r="CN473" s="370" t="str">
        <f>IF(AND(申込書!$C$56&lt;&gt;"▼プルダウンより選択してください",申込書!$C$56&lt;&gt;"",$G473&lt;&gt;"",申込書!$V$56="特定学年のみ"),"申し込みする","")</f>
        <v/>
      </c>
      <c r="CO473" s="371"/>
      <c r="CP473" s="372"/>
      <c r="CQ473" s="373" t="str">
        <f>IF(AND(申込書!$C$57&lt;&gt;"▼プルダウンより選択してください",申込書!$C$57&lt;&gt;"",申込書!$K$22&lt;&gt;"YYYY/MM/DD",$G473&lt;&gt;""),申込書!$K$22,"")</f>
        <v/>
      </c>
      <c r="CR473" s="369" t="str">
        <f>IF(CQ473="","",IF(INDEX('コンテンツ＆備考マスタ'!$H:$J,MATCH(学校情報!CQ$3,'コンテンツ＆備考マスタ'!$H:$H,0),3)="●",IF(AND(CQ473&lt;&gt;"",ISNUMBER(申込書!$AC$22)=TRUE,申込書!$C$57&lt;&gt;"▼プルダウンより選択してください",申込書!$C$57&lt;&gt;""),申込書!$AC$22,""),"-"))</f>
        <v/>
      </c>
      <c r="CS473" s="369"/>
      <c r="CT473" s="369"/>
      <c r="CU473" s="369" t="str">
        <f>IF(AND(申込書!$C$57&lt;&gt;"▼プルダウンより選択してください",申込書!$C$57&lt;&gt;"",$G473&lt;&gt;"",申込書!$V$57="特定学年のみ"),"申し込みする","")</f>
        <v/>
      </c>
      <c r="CV473" s="371"/>
      <c r="CW473" s="372"/>
      <c r="CX473" s="373" t="str">
        <f>IF(AND(申込書!$C$58&lt;&gt;"▼プルダウンより選択してください",申込書!$C$58&lt;&gt;"",申込書!$K$22&lt;&gt;"YYYY/MM/DD",$G473&lt;&gt;""),申込書!$K$22,"")</f>
        <v/>
      </c>
      <c r="CY473" s="369" t="str">
        <f>IF(CX473="","",IF(INDEX('コンテンツ＆備考マスタ'!$H:$J,MATCH(学校情報!CX$3,'コンテンツ＆備考マスタ'!$H:$H,0),3)="●",IF(AND(CX473&lt;&gt;"",ISNUMBER(申込書!$AC$22)=TRUE,申込書!$C$58&lt;&gt;"▼プルダウンより選択してください",申込書!$C$58&lt;&gt;""),申込書!$AC$22,""),"-"))</f>
        <v/>
      </c>
      <c r="CZ473" s="369"/>
      <c r="DA473" s="369"/>
      <c r="DB473" s="369" t="str">
        <f>IF(AND(申込書!$C$58&lt;&gt;"▼プルダウンより選択してください",申込書!$C$58&lt;&gt;"",$G473&lt;&gt;"",申込書!$V$58="特定学年のみ"),"申し込みする","")</f>
        <v/>
      </c>
      <c r="DC473" s="371"/>
      <c r="DD473" s="372"/>
      <c r="DE473" s="373" t="str">
        <f>IF(AND(申込書!$C$59&lt;&gt;"▼プルダウンより選択してください",申込書!$C$59&lt;&gt;"",申込書!$K$22&lt;&gt;"YYYY/MM/DD",$G473&lt;&gt;""),申込書!$K$22,"")</f>
        <v/>
      </c>
      <c r="DF473" s="369" t="str">
        <f>IF(DE473="","",IF(INDEX('コンテンツ＆備考マスタ'!$H:$J,MATCH(学校情報!DE$3,'コンテンツ＆備考マスタ'!$H:$H,0),3)="●",IF(AND(DE473&lt;&gt;"",ISNUMBER(申込書!$AC$22)=TRUE,申込書!$C$59&lt;&gt;"▼プルダウンより選択してください",申込書!$C$59&lt;&gt;""),申込書!$AC$22,""),"-"))</f>
        <v/>
      </c>
      <c r="DG473" s="369"/>
      <c r="DH473" s="369"/>
      <c r="DI473" s="369" t="str">
        <f>IF(AND(申込書!$C$59&lt;&gt;"▼プルダウンより選択してください",申込書!$C$59&lt;&gt;"",$G473&lt;&gt;"",申込書!$V$59="特定学年のみ"),"申し込みする","")</f>
        <v/>
      </c>
      <c r="DJ473" s="371"/>
      <c r="DK473" s="372"/>
      <c r="DL473" s="373" t="str">
        <f>IF(AND(申込書!$C$60&lt;&gt;"▼プルダウンより選択してください",申込書!$C$60&lt;&gt;"",申込書!$K$22&lt;&gt;"YYYY/MM/DD",$G473&lt;&gt;""),申込書!$K$22,"")</f>
        <v/>
      </c>
      <c r="DM473" s="369" t="str">
        <f>IF(DL473="","",IF(INDEX('コンテンツ＆備考マスタ'!$H:$J,MATCH(学校情報!DL$3,'コンテンツ＆備考マスタ'!$H:$H,0),3)="●",IF(AND(DL473&lt;&gt;"",ISNUMBER(申込書!$AC$22)=TRUE,申込書!$C$60&lt;&gt;"▼プルダウンより選択してください",申込書!$C$60&lt;&gt;""),申込書!$AC$22,""),"-"))</f>
        <v/>
      </c>
      <c r="DN473" s="369"/>
      <c r="DO473" s="369"/>
      <c r="DP473" s="369" t="str">
        <f>IF(AND(申込書!$C$60&lt;&gt;"▼プルダウンより選択してください",申込書!$C$60&lt;&gt;"",$G473&lt;&gt;"",申込書!$V$60="特定学年のみ"),"申し込みする","")</f>
        <v/>
      </c>
      <c r="DQ473" s="371"/>
      <c r="DR473" s="372"/>
      <c r="DS473" s="373" t="str">
        <f>IF(AND(申込書!$C$61&lt;&gt;"▼プルダウンより選択してください",申込書!$C$61&lt;&gt;"",申込書!$K$22&lt;&gt;"YYYY/MM/DD",$G473&lt;&gt;""),申込書!$K$22,"")</f>
        <v/>
      </c>
      <c r="DT473" s="369" t="str">
        <f>IF(DS473="","",IF(INDEX('コンテンツ＆備考マスタ'!$H:$J,MATCH(学校情報!DS$3,'コンテンツ＆備考マスタ'!$H:$H,0),3)="●",IF(AND(DS473&lt;&gt;"",ISNUMBER(申込書!$AC$22)=TRUE,申込書!$C$61&lt;&gt;"▼プルダウンより選択してください",申込書!$C$61&lt;&gt;""),申込書!$AC$22,""),"-"))</f>
        <v/>
      </c>
      <c r="DU473" s="369"/>
      <c r="DV473" s="369"/>
      <c r="DW473" s="369" t="str">
        <f>IF(AND(申込書!$C$61&lt;&gt;"▼プルダウンより選択してください",申込書!$C$61&lt;&gt;"",$G473&lt;&gt;"",申込書!$V$61="特定学年のみ"),"申し込みする","")</f>
        <v/>
      </c>
      <c r="DX473" s="371"/>
      <c r="DY473" s="372"/>
      <c r="DZ473" s="373" t="str">
        <f>IF(AND(申込書!$C$62&lt;&gt;"▼プルダウンより選択してください",申込書!$C$62&lt;&gt;"",申込書!$K$22&lt;&gt;"YYYY/MM/DD",$G473&lt;&gt;""),申込書!$K$22,"")</f>
        <v/>
      </c>
      <c r="EA473" s="369" t="str">
        <f>IF(DZ473="","",IF(INDEX('コンテンツ＆備考マスタ'!$H:$J,MATCH(学校情報!DZ$3,'コンテンツ＆備考マスタ'!$H:$H,0),3)="●",IF(AND(DZ473&lt;&gt;"",ISNUMBER(申込書!$AC$22)=TRUE,申込書!$C$62&lt;&gt;"▼プルダウンより選択してください",申込書!$C$62&lt;&gt;""),申込書!$AC$22,""),"-"))</f>
        <v/>
      </c>
      <c r="EB473" s="369"/>
      <c r="EC473" s="369"/>
      <c r="ED473" s="370" t="str">
        <f>IF(AND(申込書!$C$62&lt;&gt;"▼プルダウンより選択してください",申込書!$C$62&lt;&gt;"",$G473&lt;&gt;"",申込書!$V$62="特定学年のみ"),"申し込みする","")</f>
        <v/>
      </c>
      <c r="EE473" s="371"/>
      <c r="EF473" s="372"/>
      <c r="EG473" s="373" t="str">
        <f>IF(AND(申込書!$C$63&lt;&gt;"▼プルダウンより選択してください",申込書!$C$63&lt;&gt;"",申込書!$K$22&lt;&gt;"YYYY/MM/DD",$G473&lt;&gt;""),申込書!$K$22,"")</f>
        <v/>
      </c>
      <c r="EH473" s="369" t="str">
        <f>IF(EG473="","",IF(INDEX('コンテンツ＆備考マスタ'!$H:$J,MATCH(学校情報!EG$3,'コンテンツ＆備考マスタ'!$H:$H,0),3)="●",IF(AND(EG473&lt;&gt;"",ISNUMBER(申込書!$AC$22)=TRUE,申込書!$C$63&lt;&gt;"▼プルダウンより選択してください",申込書!$C$63&lt;&gt;""),申込書!$AC$22,""),"-"))</f>
        <v/>
      </c>
      <c r="EI473" s="369"/>
      <c r="EJ473" s="369"/>
      <c r="EK473" s="370" t="str">
        <f>IF(AND(申込書!$C$63&lt;&gt;"▼プルダウンより選択してください",申込書!$C$63&lt;&gt;"",$G473&lt;&gt;"",申込書!$V$63="特定学年のみ"),"申し込みする","")</f>
        <v/>
      </c>
      <c r="EL473" s="371"/>
      <c r="EM473" s="372"/>
      <c r="EN473" s="373" t="str">
        <f>IF(AND(申込書!$C$64&lt;&gt;"▼プルダウンより選択してください",申込書!$C$64&lt;&gt;"",申込書!$K$22&lt;&gt;"YYYY/MM/DD",$G473&lt;&gt;""),申込書!$K$22,"")</f>
        <v/>
      </c>
      <c r="EO473" s="369" t="str">
        <f>IF(EN473="","",IF(INDEX('コンテンツ＆備考マスタ'!$H:$J,MATCH(学校情報!EN$3,'コンテンツ＆備考マスタ'!$H:$H,0),3)="●",IF(AND(EN473&lt;&gt;"",ISNUMBER(申込書!$AC$22)=TRUE,申込書!$C$64&lt;&gt;"▼プルダウンより選択してください",申込書!$C$64&lt;&gt;""),申込書!$AC$22,""),"-"))</f>
        <v/>
      </c>
      <c r="EP473" s="369"/>
      <c r="EQ473" s="369"/>
      <c r="ER473" s="370" t="str">
        <f>IF(AND(申込書!$C$64&lt;&gt;"▼プルダウンより選択してください",申込書!$C$64&lt;&gt;"",$G473&lt;&gt;"",申込書!$V$64="特定学年のみ"),"申し込みする","")</f>
        <v/>
      </c>
      <c r="ES473" s="371"/>
      <c r="ET473" s="372"/>
      <c r="EU473" s="373" t="str">
        <f>IF(AND(申込書!$C$65&lt;&gt;"▼プルダウンより選択してください",申込書!$C$65&lt;&gt;"",申込書!$K$22&lt;&gt;"YYYY/MM/DD",$G473&lt;&gt;""),申込書!$K$22,"")</f>
        <v/>
      </c>
      <c r="EV473" s="369" t="str">
        <f>IF(EU473="","",IF(INDEX('コンテンツ＆備考マスタ'!$H:$J,MATCH(学校情報!EU$3,'コンテンツ＆備考マスタ'!$H:$H,0),3)="●",IF(AND(EU473&lt;&gt;"",ISNUMBER(申込書!$AC$22)=TRUE,申込書!$C$65&lt;&gt;"▼プルダウンより選択してください",申込書!$C$65&lt;&gt;""),申込書!$AC$22,""),"-"))</f>
        <v/>
      </c>
      <c r="EW473" s="369"/>
      <c r="EX473" s="369"/>
      <c r="EY473" s="370" t="str">
        <f>IF(AND(申込書!$C$65&lt;&gt;"▼プルダウンより選択してください",申込書!$C$65&lt;&gt;"",$G473&lt;&gt;"",申込書!$V$65="特定学年のみ"),"申し込みする","")</f>
        <v/>
      </c>
      <c r="EZ473" s="371"/>
      <c r="FA473" s="372"/>
      <c r="FB473" s="373" t="str">
        <f>IF(AND(申込書!$C$66&lt;&gt;"▼プルダウンより選択してください",申込書!$C$66&lt;&gt;"",申込書!$K$22&lt;&gt;"YYYY/MM/DD",$G473&lt;&gt;""),申込書!$K$22,"")</f>
        <v/>
      </c>
      <c r="FC473" s="369" t="str">
        <f>IF(FB473="","",IF(INDEX('コンテンツ＆備考マスタ'!$H:$J,MATCH(学校情報!FB$3,'コンテンツ＆備考マスタ'!$H:$H,0),3)="●",IF(AND(FB473&lt;&gt;"",ISNUMBER(申込書!$AC$22)=TRUE,申込書!$C$66&lt;&gt;"▼プルダウンより選択してください",申込書!$C$66&lt;&gt;""),申込書!$AC$22,""),"-"))</f>
        <v/>
      </c>
      <c r="FD473" s="369"/>
      <c r="FE473" s="369"/>
      <c r="FF473" s="370" t="str">
        <f>IF(AND(申込書!$C$66&lt;&gt;"▼プルダウンより選択してください",申込書!$C$66&lt;&gt;"",$G473&lt;&gt;"",申込書!$V$66="特定学年のみ"),"申し込みする","")</f>
        <v/>
      </c>
      <c r="FG473" s="371"/>
      <c r="FH473" s="372"/>
      <c r="FI473" s="373" t="str">
        <f>IF(AND(申込書!$C$67&lt;&gt;"▼プルダウンより選択してください",申込書!$C$67&lt;&gt;"",申込書!$K$22&lt;&gt;"YYYY/MM/DD",$G473&lt;&gt;""),申込書!$K$22,"")</f>
        <v/>
      </c>
      <c r="FJ473" s="369" t="str">
        <f>IF(FI473="","",IF(INDEX('コンテンツ＆備考マスタ'!$H:$J,MATCH(学校情報!FI$3,'コンテンツ＆備考マスタ'!$H:$H,0),3)="●",IF(AND(FI473&lt;&gt;"",ISNUMBER(申込書!$AC$22)=TRUE,申込書!$C$67&lt;&gt;"▼プルダウンより選択してください",申込書!$C$67&lt;&gt;""),申込書!$AC$22,""),"-"))</f>
        <v/>
      </c>
      <c r="FK473" s="369"/>
      <c r="FL473" s="369"/>
      <c r="FM473" s="370" t="str">
        <f>IF(AND(申込書!$C$67&lt;&gt;"▼プルダウンより選択してください",申込書!$C$67&lt;&gt;"",$G473&lt;&gt;"",申込書!$V$67="特定学年のみ"),"申し込みする","")</f>
        <v/>
      </c>
      <c r="FN473" s="371"/>
      <c r="FO473" s="372"/>
      <c r="FP473" s="373" t="str">
        <f>IF(AND(申込書!$C$68&lt;&gt;"▼プルダウンより選択してください",申込書!$C$68&lt;&gt;"",申込書!$K$22&lt;&gt;"YYYY/MM/DD",$G473&lt;&gt;""),申込書!$K$22,"")</f>
        <v/>
      </c>
      <c r="FQ473" s="369" t="str">
        <f>IF(FP473="","",IF(INDEX('コンテンツ＆備考マスタ'!$H:$J,MATCH(学校情報!FP$3,'コンテンツ＆備考マスタ'!$H:$H,0),3)="●",IF(AND(FP473&lt;&gt;"",ISNUMBER(申込書!$AC$22)=TRUE,申込書!$C$68&lt;&gt;"▼プルダウンより選択してください",申込書!$C$68&lt;&gt;""),申込書!$AC$22,""),"-"))</f>
        <v/>
      </c>
      <c r="FR473" s="369"/>
      <c r="FS473" s="369"/>
      <c r="FT473" s="370" t="str">
        <f>IF(AND(申込書!$C$68&lt;&gt;"▼プルダウンより選択してください",申込書!$C$68&lt;&gt;"",$G473&lt;&gt;"",申込書!$V$68="特定学年のみ"),"申し込みする","")</f>
        <v/>
      </c>
      <c r="FU473" s="371"/>
      <c r="FV473" s="372"/>
      <c r="FW473" s="373" t="str">
        <f>IF(AND(申込書!$C$69&lt;&gt;"▼プルダウンより選択してください",申込書!$C$69&lt;&gt;"",申込書!$K$22&lt;&gt;"YYYY/MM/DD",$G473&lt;&gt;""),申込書!$K$22,"")</f>
        <v/>
      </c>
      <c r="FX473" s="369" t="str">
        <f>IF(FW473="","",IF(INDEX('コンテンツ＆備考マスタ'!$H:$J,MATCH(学校情報!FW$3,'コンテンツ＆備考マスタ'!$H:$H,0),3)="●",IF(AND(FW473&lt;&gt;"",ISNUMBER(申込書!$AC$22)=TRUE,申込書!$C$69&lt;&gt;"▼プルダウンより選択してください",申込書!$C$69&lt;&gt;""),申込書!$AC$22,""),"-"))</f>
        <v/>
      </c>
      <c r="FY473" s="369"/>
      <c r="FZ473" s="369"/>
      <c r="GA473" s="370" t="str">
        <f>IF(AND(申込書!$C$69&lt;&gt;"▼プルダウンより選択してください",申込書!$C$69&lt;&gt;"",$G473&lt;&gt;"",申込書!$V$69="特定学年のみ"),"申し込みする","")</f>
        <v/>
      </c>
      <c r="GB473" s="371"/>
      <c r="GC473" s="372"/>
      <c r="GD473" s="373" t="str">
        <f>IF(AND(申込書!$C$70&lt;&gt;"▼プルダウンより選択してください",申込書!$C$70&lt;&gt;"",申込書!$K$22&lt;&gt;"YYYY/MM/DD",$G473&lt;&gt;""),申込書!$K$22,"")</f>
        <v/>
      </c>
      <c r="GE473" s="369" t="str">
        <f>IF(GD473="","",IF(INDEX('コンテンツ＆備考マスタ'!$H:$J,MATCH(学校情報!GD$3,'コンテンツ＆備考マスタ'!$H:$H,0),3)="●",IF(AND(GD473&lt;&gt;"",ISNUMBER(申込書!$AC$22)=TRUE,申込書!$C$70&lt;&gt;"▼プルダウンより選択してください",申込書!$C$70&lt;&gt;""),申込書!$AC$22,""),"-"))</f>
        <v/>
      </c>
      <c r="GF473" s="369"/>
      <c r="GG473" s="369"/>
      <c r="GH473" s="370" t="str">
        <f>IF(AND(申込書!$C$70&lt;&gt;"▼プルダウンより選択してください",申込書!$C$70&lt;&gt;"",$G473&lt;&gt;"",申込書!$V$70="特定学年のみ"),"申し込みする","")</f>
        <v/>
      </c>
      <c r="GI473" s="371"/>
      <c r="GJ473" s="372"/>
      <c r="GK473" s="373" t="str">
        <f>IF(AND(申込書!$C$71&lt;&gt;"▼プルダウンより選択してください",申込書!$C$71&lt;&gt;"",申込書!$K$22&lt;&gt;"YYYY/MM/DD",$G473&lt;&gt;""),申込書!$K$22,"")</f>
        <v/>
      </c>
      <c r="GL473" s="369" t="str">
        <f>IF(GK473="","",IF(INDEX('コンテンツ＆備考マスタ'!$H:$J,MATCH(学校情報!GK$3,'コンテンツ＆備考マスタ'!$H:$H,0),3)="●",IF(AND(GK473&lt;&gt;"",ISNUMBER(申込書!$AC$22)=TRUE,申込書!$C$71&lt;&gt;"▼プルダウンより選択してください",申込書!$C$71&lt;&gt;""),申込書!$AC$22,""),"-"))</f>
        <v/>
      </c>
      <c r="GM473" s="369"/>
      <c r="GN473" s="369"/>
      <c r="GO473" s="370" t="str">
        <f>IF(AND(申込書!$C$71&lt;&gt;"▼プルダウンより選択してください",申込書!$C$71&lt;&gt;"",$G473&lt;&gt;"",申込書!$V$71="特定学年のみ"),"申し込みする","")</f>
        <v/>
      </c>
      <c r="GP473" s="371"/>
      <c r="GQ473" s="372"/>
      <c r="GR473" s="373" t="str">
        <f>IF(AND(申込書!$C$72&lt;&gt;"▼プルダウンより選択してください",申込書!$C$72&lt;&gt;"",申込書!$K$22&lt;&gt;"YYYY/MM/DD",$G473&lt;&gt;""),申込書!$K$22,"")</f>
        <v/>
      </c>
      <c r="GS473" s="369" t="str">
        <f>IF(GR473="","",IF(INDEX('コンテンツ＆備考マスタ'!$H:$J,MATCH(学校情報!GR$3,'コンテンツ＆備考マスタ'!$H:$H,0),3)="●",IF(AND(GR473&lt;&gt;"",ISNUMBER(申込書!$AC$22)=TRUE,申込書!$C$72&lt;&gt;"▼プルダウンより選択してください",申込書!$C$72&lt;&gt;""),申込書!$AC$22,""),"-"))</f>
        <v/>
      </c>
      <c r="GT473" s="369"/>
      <c r="GU473" s="369"/>
      <c r="GV473" s="370" t="str">
        <f>IF(AND(申込書!$C$72&lt;&gt;"▼プルダウンより選択してください",申込書!$C$72&lt;&gt;"",$G473&lt;&gt;"",申込書!$V$72="特定学年のみ"),"申し込みする","")</f>
        <v/>
      </c>
      <c r="GW473" s="371"/>
      <c r="GX473" s="372"/>
      <c r="GY473" s="373" t="str">
        <f>IF(AND(申込書!$C$73&lt;&gt;"▼プルダウンより選択してください",申込書!$C$73&lt;&gt;"",申込書!$K$22&lt;&gt;"YYYY/MM/DD",$G473&lt;&gt;""),申込書!$K$22,"")</f>
        <v/>
      </c>
      <c r="GZ473" s="369" t="str">
        <f>IF(GY473="","",IF(INDEX('コンテンツ＆備考マスタ'!$H:$J,MATCH(学校情報!GY$3,'コンテンツ＆備考マスタ'!$H:$H,0),3)="●",IF(AND(GY473&lt;&gt;"",ISNUMBER(申込書!$AC$22)=TRUE,申込書!$C$73&lt;&gt;"▼プルダウンより選択してください",申込書!$C$73&lt;&gt;""),申込書!$AC$22,""),"-"))</f>
        <v/>
      </c>
      <c r="HA473" s="369"/>
      <c r="HB473" s="369"/>
      <c r="HC473" s="370" t="str">
        <f>IF(AND(申込書!$C$73&lt;&gt;"▼プルダウンより選択してください",申込書!$C$73&lt;&gt;"",$G473&lt;&gt;"",申込書!$V$73="特定学年のみ"),"申し込みする","")</f>
        <v/>
      </c>
      <c r="HD473" s="371"/>
      <c r="HE473" s="372"/>
      <c r="HF473" s="373" t="str">
        <f>IF(AND(申込書!$C$74&lt;&gt;"▼プルダウンより選択してください",申込書!$C$74&lt;&gt;"",申込書!$K$22&lt;&gt;"YYYY/MM/DD",$G473&lt;&gt;""),申込書!$K$22,"")</f>
        <v/>
      </c>
      <c r="HG473" s="369" t="str">
        <f>IF(HF473="","",IF(INDEX('コンテンツ＆備考マスタ'!$H:$J,MATCH(学校情報!HF$3,'コンテンツ＆備考マスタ'!$H:$H,0),3)="●",IF(AND(HF473&lt;&gt;"",ISNUMBER(申込書!$AC$22)=TRUE,申込書!$C$74&lt;&gt;"▼プルダウンより選択してください",申込書!$C$74&lt;&gt;""),申込書!$AC$22,""),"-"))</f>
        <v/>
      </c>
      <c r="HH473" s="369"/>
      <c r="HI473" s="369"/>
      <c r="HJ473" s="370" t="str">
        <f>IF(AND(申込書!$C$74&lt;&gt;"▼プルダウンより選択してください",申込書!$C$74&lt;&gt;"",$G473&lt;&gt;"",申込書!$V$74="特定学年のみ"),"申し込みする","")</f>
        <v/>
      </c>
      <c r="HK473" s="371"/>
      <c r="HL473" s="372"/>
      <c r="HM473" s="373" t="str">
        <f>IF(AND(申込書!$C$75&lt;&gt;"▼プルダウンより選択してください",申込書!$C$75&lt;&gt;"",申込書!$K$22&lt;&gt;"YYYY/MM/DD",$G473&lt;&gt;""),申込書!$K$22,"")</f>
        <v/>
      </c>
      <c r="HN473" s="369" t="str">
        <f>IF(HM473="","",IF(INDEX('コンテンツ＆備考マスタ'!$H:$J,MATCH(学校情報!HM$3,'コンテンツ＆備考マスタ'!$H:$H,0),3)="●",IF(AND(HM473&lt;&gt;"",ISNUMBER(申込書!$AC$22)=TRUE,申込書!$C$75&lt;&gt;"▼プルダウンより選択してください",申込書!$C$75&lt;&gt;""),申込書!$AC$22,""),"-"))</f>
        <v/>
      </c>
      <c r="HO473" s="369"/>
      <c r="HP473" s="369"/>
      <c r="HQ473" s="370" t="str">
        <f>IF(AND(申込書!$C$75&lt;&gt;"▼プルダウンより選択してください",申込書!$C$75&lt;&gt;"",$G473&lt;&gt;"",申込書!$V$75="特定学年のみ"),"申し込みする","")</f>
        <v/>
      </c>
      <c r="HR473" s="371"/>
      <c r="HS473" s="371"/>
      <c r="HT473" s="374" t="str">
        <f>IF(AND(申込書!$C$76&lt;&gt;"▼プルダウンより選択してください",申込書!$C$76&lt;&gt;"",申込書!$K$22&lt;&gt;"YYYY/MM/DD",$G473&lt;&gt;""),申込書!$K$22,"")</f>
        <v/>
      </c>
      <c r="HU473" s="369" t="str">
        <f>IF(HT473="","",IF(INDEX('コンテンツ＆備考マスタ'!$H:$J,MATCH(学校情報!HT$3,'コンテンツ＆備考マスタ'!$H:$H,0),3)="●",IF(AND(HT473&lt;&gt;"",ISNUMBER(申込書!$AC$22)=TRUE,申込書!$C$76&lt;&gt;"▼プルダウンより選択してください",申込書!$C$76&lt;&gt;""),申込書!$AC$22,""),"-"))</f>
        <v/>
      </c>
      <c r="HV473" s="369"/>
      <c r="HW473" s="369"/>
      <c r="HX473" s="370" t="str">
        <f>IF(AND(申込書!$C$76&lt;&gt;"▼プルダウンより選択してください",申込書!$C$76&lt;&gt;"",$G473&lt;&gt;"",申込書!$V$76="特定学年のみ"),"申し込みする","")</f>
        <v/>
      </c>
      <c r="HY473" s="371"/>
      <c r="HZ473" s="372"/>
      <c r="IA473" s="69"/>
    </row>
    <row r="474" spans="2:235" ht="26.85" hidden="1" customHeight="1" outlineLevel="1">
      <c r="B474" s="365">
        <f t="shared" si="21"/>
        <v>469</v>
      </c>
      <c r="C474" s="55"/>
      <c r="D474" s="56"/>
      <c r="E474" s="154"/>
      <c r="F474" s="57"/>
      <c r="G474" s="58"/>
      <c r="H474" s="59"/>
      <c r="I474" s="60"/>
      <c r="J474" s="61"/>
      <c r="K474" s="366" t="str">
        <f t="shared" si="22"/>
        <v/>
      </c>
      <c r="L474" s="62"/>
      <c r="M474" s="322"/>
      <c r="N474" s="63"/>
      <c r="O474" s="64"/>
      <c r="P474" s="367" t="str">
        <f t="shared" si="23"/>
        <v/>
      </c>
      <c r="Q474" s="65"/>
      <c r="R474" s="66"/>
      <c r="S474" s="67"/>
      <c r="T474" s="68"/>
      <c r="U474" s="68"/>
      <c r="V474" s="68"/>
      <c r="W474" s="66"/>
      <c r="X474" s="281"/>
      <c r="Y474" s="368" t="str">
        <f>IF(AND(申込書!$C$47&lt;&gt;"▼プルダウンより選択してください",申込書!$C$47&lt;&gt;"",申込書!$K$22&lt;&gt;"YYYY/MM/DD",$G474&lt;&gt;""),申込書!$K$22,"")</f>
        <v/>
      </c>
      <c r="Z474" s="369" t="str">
        <f>IF(Y474="","",IF(INDEX('コンテンツ＆備考マスタ'!$H:$J,MATCH(学校情報!Y$3,'コンテンツ＆備考マスタ'!$H:$H,0),3)="●",IF(AND(Y474&lt;&gt;"",ISNUMBER(申込書!$AC$22)=TRUE,申込書!$C$47&lt;&gt;"▼プルダウンより選択してください",申込書!$C$47&lt;&gt;""),申込書!$AC$22,""),"-"))</f>
        <v/>
      </c>
      <c r="AA474" s="369"/>
      <c r="AB474" s="369"/>
      <c r="AC474" s="370" t="str">
        <f>IF(AND(申込書!$C$47&lt;&gt;"▼プルダウンより選択してください",申込書!$C$47&lt;&gt;"",$G474&lt;&gt;"",申込書!$V$47="特定学年のみ"),"申し込みする","")</f>
        <v/>
      </c>
      <c r="AD474" s="371"/>
      <c r="AE474" s="372"/>
      <c r="AF474" s="373" t="str">
        <f>IF(AND(申込書!$C$48&lt;&gt;"▼プルダウンより選択してください",申込書!$C$48&lt;&gt;"",申込書!$K$22&lt;&gt;"YYYY/MM/DD",$G474&lt;&gt;""),申込書!$K$22,"")</f>
        <v/>
      </c>
      <c r="AG474" s="369" t="str">
        <f>IF(AF474="","",IF(INDEX('コンテンツ＆備考マスタ'!$H:$J,MATCH(学校情報!AF$3,'コンテンツ＆備考マスタ'!$H:$H,0),3)="●",IF(AND(AF474&lt;&gt;"",ISNUMBER(申込書!$AC$22)=TRUE,申込書!$C$48&lt;&gt;"▼プルダウンより選択してください",申込書!$C$48&lt;&gt;""),申込書!$AC$22,""),"-"))</f>
        <v/>
      </c>
      <c r="AH474" s="369"/>
      <c r="AI474" s="369"/>
      <c r="AJ474" s="370" t="str">
        <f>IF(AND(申込書!$C$48&lt;&gt;"▼プルダウンより選択してください",申込書!$C$48&lt;&gt;"",$G474&lt;&gt;"",申込書!$V$48="特定学年のみ"),"申し込みする","")</f>
        <v/>
      </c>
      <c r="AK474" s="371"/>
      <c r="AL474" s="372"/>
      <c r="AM474" s="373" t="str">
        <f>IF(AND(申込書!$C$49&lt;&gt;"▼プルダウンより選択してください",申込書!$C$49&lt;&gt;"",申込書!$K$22&lt;&gt;"YYYY/MM/DD",$G474&lt;&gt;""),申込書!$K$22,"")</f>
        <v/>
      </c>
      <c r="AN474" s="369" t="str">
        <f>IF(AM474="","",IF(INDEX('コンテンツ＆備考マスタ'!$H:$J,MATCH(学校情報!AM$3,'コンテンツ＆備考マスタ'!$H:$H,0),3)="●",IF(AND(AM474&lt;&gt;"",ISNUMBER(申込書!$AC$22)=TRUE,申込書!$C$49&lt;&gt;"▼プルダウンより選択してください",申込書!$C$49&lt;&gt;""),申込書!$AC$22,""),"-"))</f>
        <v/>
      </c>
      <c r="AO474" s="369"/>
      <c r="AP474" s="369"/>
      <c r="AQ474" s="370" t="str">
        <f>IF(AND(申込書!$C$49&lt;&gt;"▼プルダウンより選択してください",申込書!$C$49&lt;&gt;"",$G474&lt;&gt;"",申込書!$V$49="特定学年のみ"),"申し込みする","")</f>
        <v/>
      </c>
      <c r="AR474" s="371"/>
      <c r="AS474" s="372"/>
      <c r="AT474" s="373" t="str">
        <f>IF(AND(申込書!$C$50&lt;&gt;"▼プルダウンより選択してください",申込書!$C$50&lt;&gt;"",申込書!$K$22&lt;&gt;"YYYY/MM/DD",$G474&lt;&gt;""),申込書!$K$22,"")</f>
        <v/>
      </c>
      <c r="AU474" s="369" t="str">
        <f>IF(AT474="","",IF(INDEX('コンテンツ＆備考マスタ'!$H:$J,MATCH(学校情報!AT$3,'コンテンツ＆備考マスタ'!$H:$H,0),3)="●",IF(AND(AT474&lt;&gt;"",ISNUMBER(申込書!$AC$22)=TRUE,申込書!$C$50&lt;&gt;"▼プルダウンより選択してください",申込書!$C$50&lt;&gt;""),申込書!$AC$22,""),"-"))</f>
        <v/>
      </c>
      <c r="AV474" s="369"/>
      <c r="AW474" s="369"/>
      <c r="AX474" s="370" t="str">
        <f>IF(AND(申込書!$C$50&lt;&gt;"▼プルダウンより選択してください",申込書!$C$50&lt;&gt;"",$G474&lt;&gt;"",申込書!$V$50="特定学年のみ"),"申し込みする","")</f>
        <v/>
      </c>
      <c r="AY474" s="371"/>
      <c r="AZ474" s="372"/>
      <c r="BA474" s="373" t="str">
        <f>IF(AND(申込書!$C$51&lt;&gt;"▼プルダウンより選択してください",申込書!$C$51&lt;&gt;"",申込書!$K$22&lt;&gt;"YYYY/MM/DD",$G474&lt;&gt;""),申込書!$K$22,"")</f>
        <v/>
      </c>
      <c r="BB474" s="369" t="str">
        <f>IF(BA474="","",IF(INDEX('コンテンツ＆備考マスタ'!$H:$J,MATCH(学校情報!BA$3,'コンテンツ＆備考マスタ'!$H:$H,0),3)="●",IF(AND(BA474&lt;&gt;"",ISNUMBER(申込書!$AC$22)=TRUE,申込書!$C$51&lt;&gt;"▼プルダウンより選択してください",申込書!$C$51&lt;&gt;""),申込書!$AC$22,""),"-"))</f>
        <v/>
      </c>
      <c r="BC474" s="369"/>
      <c r="BD474" s="369"/>
      <c r="BE474" s="370" t="str">
        <f>IF(AND(申込書!$C$51&lt;&gt;"▼プルダウンより選択してください",申込書!$C$51&lt;&gt;"",$G474&lt;&gt;"",申込書!$V$51="特定学年のみ"),"申し込みする","")</f>
        <v/>
      </c>
      <c r="BF474" s="371"/>
      <c r="BG474" s="372"/>
      <c r="BH474" s="373" t="str">
        <f>IF(AND(申込書!$C$52&lt;&gt;"▼プルダウンより選択してください",申込書!$C$52&lt;&gt;"",申込書!$K$22&lt;&gt;"YYYY/MM/DD",$G474&lt;&gt;""),申込書!$K$22,"")</f>
        <v/>
      </c>
      <c r="BI474" s="369" t="str">
        <f>IF(BH474="","",IF(INDEX('コンテンツ＆備考マスタ'!$H:$J,MATCH(学校情報!BH$3,'コンテンツ＆備考マスタ'!$H:$H,0),3)="●",IF(AND(BH474&lt;&gt;"",ISNUMBER(申込書!$AC$22)=TRUE,申込書!$C$52&lt;&gt;"▼プルダウンより選択してください",申込書!$C$52&lt;&gt;""),申込書!$AC$22,""),"-"))</f>
        <v/>
      </c>
      <c r="BJ474" s="369"/>
      <c r="BK474" s="369"/>
      <c r="BL474" s="370" t="str">
        <f>IF(AND(申込書!$C$52&lt;&gt;"▼プルダウンより選択してください",申込書!$C$52&lt;&gt;"",$G474&lt;&gt;"",申込書!$V$52="特定学年のみ"),"申し込みする","")</f>
        <v/>
      </c>
      <c r="BM474" s="371"/>
      <c r="BN474" s="372"/>
      <c r="BO474" s="373" t="str">
        <f>IF(AND(申込書!$C$53&lt;&gt;"▼プルダウンより選択してください",申込書!$C$53&lt;&gt;"",申込書!$K$22&lt;&gt;"YYYY/MM/DD",$G474&lt;&gt;""),申込書!$K$22,"")</f>
        <v/>
      </c>
      <c r="BP474" s="369" t="str">
        <f>IF(BO474="","",IF(INDEX('コンテンツ＆備考マスタ'!$H:$J,MATCH(学校情報!BO$3,'コンテンツ＆備考マスタ'!$H:$H,0),3)="●",IF(AND(BO474&lt;&gt;"",ISNUMBER(申込書!$AC$22)=TRUE,申込書!$C$53&lt;&gt;"▼プルダウンより選択してください",申込書!$C$53&lt;&gt;""),申込書!$AC$22,""),"-"))</f>
        <v/>
      </c>
      <c r="BQ474" s="369"/>
      <c r="BR474" s="369"/>
      <c r="BS474" s="370" t="str">
        <f>IF(AND(申込書!$C$53&lt;&gt;"▼プルダウンより選択してください",申込書!$C$53&lt;&gt;"",$G474&lt;&gt;"",申込書!$V$53="特定学年のみ"),"申し込みする","")</f>
        <v/>
      </c>
      <c r="BT474" s="371"/>
      <c r="BU474" s="372"/>
      <c r="BV474" s="373" t="str">
        <f>IF(AND(申込書!$C$54&lt;&gt;"▼プルダウンより選択してください",申込書!$C$54&lt;&gt;"",申込書!$K$22&lt;&gt;"YYYY/MM/DD",$G474&lt;&gt;""),申込書!$K$22,"")</f>
        <v/>
      </c>
      <c r="BW474" s="369" t="str">
        <f>IF(BV474="","",IF(INDEX('コンテンツ＆備考マスタ'!$H:$J,MATCH(学校情報!BV$3,'コンテンツ＆備考マスタ'!$H:$H,0),3)="●",IF(AND(BV474&lt;&gt;"",ISNUMBER(申込書!$AC$22)=TRUE,申込書!$C$54&lt;&gt;"▼プルダウンより選択してください",申込書!$C$54&lt;&gt;""),申込書!$AC$22,""),"-"))</f>
        <v/>
      </c>
      <c r="BX474" s="369"/>
      <c r="BY474" s="369"/>
      <c r="BZ474" s="370" t="str">
        <f>IF(AND(申込書!$C$54&lt;&gt;"▼プルダウンより選択してください",申込書!$C$54&lt;&gt;"",$G474&lt;&gt;"",申込書!$V$54="特定学年のみ"),"申し込みする","")</f>
        <v/>
      </c>
      <c r="CA474" s="371"/>
      <c r="CB474" s="372"/>
      <c r="CC474" s="373" t="str">
        <f>IF(AND(申込書!$C$55&lt;&gt;"▼プルダウンより選択してください",申込書!$C$55&lt;&gt;"",申込書!$K$22&lt;&gt;"YYYY/MM/DD",$G474&lt;&gt;""),申込書!$K$22,"")</f>
        <v/>
      </c>
      <c r="CD474" s="369" t="str">
        <f>IF(CC474="","",IF(INDEX('コンテンツ＆備考マスタ'!$H:$J,MATCH(学校情報!CC$3,'コンテンツ＆備考マスタ'!$H:$H,0),3)="●",IF(AND(CC474&lt;&gt;"",ISNUMBER(申込書!$AC$22)=TRUE,申込書!$C$55&lt;&gt;"▼プルダウンより選択してください",申込書!$C$55&lt;&gt;""),申込書!$AC$22,""),"-"))</f>
        <v/>
      </c>
      <c r="CE474" s="369"/>
      <c r="CF474" s="369"/>
      <c r="CG474" s="370" t="str">
        <f>IF(AND(申込書!$C$55&lt;&gt;"▼プルダウンより選択してください",申込書!$C$55&lt;&gt;"",$G474&lt;&gt;"",申込書!$V$55="特定学年のみ"),"申し込みする","")</f>
        <v/>
      </c>
      <c r="CH474" s="371"/>
      <c r="CI474" s="372"/>
      <c r="CJ474" s="373" t="str">
        <f>IF(AND(申込書!$C$56&lt;&gt;"▼プルダウンより選択してください",申込書!$C$56&lt;&gt;"",申込書!$K$22&lt;&gt;"YYYY/MM/DD",$G474&lt;&gt;""),申込書!$K$22,"")</f>
        <v/>
      </c>
      <c r="CK474" s="369" t="str">
        <f>IF(CJ474="","",IF(INDEX('コンテンツ＆備考マスタ'!$H:$J,MATCH(学校情報!CJ$3,'コンテンツ＆備考マスタ'!$H:$H,0),3)="●",IF(AND(CJ474&lt;&gt;"",ISNUMBER(申込書!$AC$22)=TRUE,申込書!$C$56&lt;&gt;"▼プルダウンより選択してください",申込書!$C$56&lt;&gt;""),申込書!$AC$22,""),"-"))</f>
        <v/>
      </c>
      <c r="CL474" s="369"/>
      <c r="CM474" s="369"/>
      <c r="CN474" s="370" t="str">
        <f>IF(AND(申込書!$C$56&lt;&gt;"▼プルダウンより選択してください",申込書!$C$56&lt;&gt;"",$G474&lt;&gt;"",申込書!$V$56="特定学年のみ"),"申し込みする","")</f>
        <v/>
      </c>
      <c r="CO474" s="371"/>
      <c r="CP474" s="372"/>
      <c r="CQ474" s="373" t="str">
        <f>IF(AND(申込書!$C$57&lt;&gt;"▼プルダウンより選択してください",申込書!$C$57&lt;&gt;"",申込書!$K$22&lt;&gt;"YYYY/MM/DD",$G474&lt;&gt;""),申込書!$K$22,"")</f>
        <v/>
      </c>
      <c r="CR474" s="369" t="str">
        <f>IF(CQ474="","",IF(INDEX('コンテンツ＆備考マスタ'!$H:$J,MATCH(学校情報!CQ$3,'コンテンツ＆備考マスタ'!$H:$H,0),3)="●",IF(AND(CQ474&lt;&gt;"",ISNUMBER(申込書!$AC$22)=TRUE,申込書!$C$57&lt;&gt;"▼プルダウンより選択してください",申込書!$C$57&lt;&gt;""),申込書!$AC$22,""),"-"))</f>
        <v/>
      </c>
      <c r="CS474" s="369"/>
      <c r="CT474" s="369"/>
      <c r="CU474" s="369" t="str">
        <f>IF(AND(申込書!$C$57&lt;&gt;"▼プルダウンより選択してください",申込書!$C$57&lt;&gt;"",$G474&lt;&gt;"",申込書!$V$57="特定学年のみ"),"申し込みする","")</f>
        <v/>
      </c>
      <c r="CV474" s="371"/>
      <c r="CW474" s="372"/>
      <c r="CX474" s="373" t="str">
        <f>IF(AND(申込書!$C$58&lt;&gt;"▼プルダウンより選択してください",申込書!$C$58&lt;&gt;"",申込書!$K$22&lt;&gt;"YYYY/MM/DD",$G474&lt;&gt;""),申込書!$K$22,"")</f>
        <v/>
      </c>
      <c r="CY474" s="369" t="str">
        <f>IF(CX474="","",IF(INDEX('コンテンツ＆備考マスタ'!$H:$J,MATCH(学校情報!CX$3,'コンテンツ＆備考マスタ'!$H:$H,0),3)="●",IF(AND(CX474&lt;&gt;"",ISNUMBER(申込書!$AC$22)=TRUE,申込書!$C$58&lt;&gt;"▼プルダウンより選択してください",申込書!$C$58&lt;&gt;""),申込書!$AC$22,""),"-"))</f>
        <v/>
      </c>
      <c r="CZ474" s="369"/>
      <c r="DA474" s="369"/>
      <c r="DB474" s="369" t="str">
        <f>IF(AND(申込書!$C$58&lt;&gt;"▼プルダウンより選択してください",申込書!$C$58&lt;&gt;"",$G474&lt;&gt;"",申込書!$V$58="特定学年のみ"),"申し込みする","")</f>
        <v/>
      </c>
      <c r="DC474" s="371"/>
      <c r="DD474" s="372"/>
      <c r="DE474" s="373" t="str">
        <f>IF(AND(申込書!$C$59&lt;&gt;"▼プルダウンより選択してください",申込書!$C$59&lt;&gt;"",申込書!$K$22&lt;&gt;"YYYY/MM/DD",$G474&lt;&gt;""),申込書!$K$22,"")</f>
        <v/>
      </c>
      <c r="DF474" s="369" t="str">
        <f>IF(DE474="","",IF(INDEX('コンテンツ＆備考マスタ'!$H:$J,MATCH(学校情報!DE$3,'コンテンツ＆備考マスタ'!$H:$H,0),3)="●",IF(AND(DE474&lt;&gt;"",ISNUMBER(申込書!$AC$22)=TRUE,申込書!$C$59&lt;&gt;"▼プルダウンより選択してください",申込書!$C$59&lt;&gt;""),申込書!$AC$22,""),"-"))</f>
        <v/>
      </c>
      <c r="DG474" s="369"/>
      <c r="DH474" s="369"/>
      <c r="DI474" s="369" t="str">
        <f>IF(AND(申込書!$C$59&lt;&gt;"▼プルダウンより選択してください",申込書!$C$59&lt;&gt;"",$G474&lt;&gt;"",申込書!$V$59="特定学年のみ"),"申し込みする","")</f>
        <v/>
      </c>
      <c r="DJ474" s="371"/>
      <c r="DK474" s="372"/>
      <c r="DL474" s="373" t="str">
        <f>IF(AND(申込書!$C$60&lt;&gt;"▼プルダウンより選択してください",申込書!$C$60&lt;&gt;"",申込書!$K$22&lt;&gt;"YYYY/MM/DD",$G474&lt;&gt;""),申込書!$K$22,"")</f>
        <v/>
      </c>
      <c r="DM474" s="369" t="str">
        <f>IF(DL474="","",IF(INDEX('コンテンツ＆備考マスタ'!$H:$J,MATCH(学校情報!DL$3,'コンテンツ＆備考マスタ'!$H:$H,0),3)="●",IF(AND(DL474&lt;&gt;"",ISNUMBER(申込書!$AC$22)=TRUE,申込書!$C$60&lt;&gt;"▼プルダウンより選択してください",申込書!$C$60&lt;&gt;""),申込書!$AC$22,""),"-"))</f>
        <v/>
      </c>
      <c r="DN474" s="369"/>
      <c r="DO474" s="369"/>
      <c r="DP474" s="369" t="str">
        <f>IF(AND(申込書!$C$60&lt;&gt;"▼プルダウンより選択してください",申込書!$C$60&lt;&gt;"",$G474&lt;&gt;"",申込書!$V$60="特定学年のみ"),"申し込みする","")</f>
        <v/>
      </c>
      <c r="DQ474" s="371"/>
      <c r="DR474" s="372"/>
      <c r="DS474" s="373" t="str">
        <f>IF(AND(申込書!$C$61&lt;&gt;"▼プルダウンより選択してください",申込書!$C$61&lt;&gt;"",申込書!$K$22&lt;&gt;"YYYY/MM/DD",$G474&lt;&gt;""),申込書!$K$22,"")</f>
        <v/>
      </c>
      <c r="DT474" s="369" t="str">
        <f>IF(DS474="","",IF(INDEX('コンテンツ＆備考マスタ'!$H:$J,MATCH(学校情報!DS$3,'コンテンツ＆備考マスタ'!$H:$H,0),3)="●",IF(AND(DS474&lt;&gt;"",ISNUMBER(申込書!$AC$22)=TRUE,申込書!$C$61&lt;&gt;"▼プルダウンより選択してください",申込書!$C$61&lt;&gt;""),申込書!$AC$22,""),"-"))</f>
        <v/>
      </c>
      <c r="DU474" s="369"/>
      <c r="DV474" s="369"/>
      <c r="DW474" s="369" t="str">
        <f>IF(AND(申込書!$C$61&lt;&gt;"▼プルダウンより選択してください",申込書!$C$61&lt;&gt;"",$G474&lt;&gt;"",申込書!$V$61="特定学年のみ"),"申し込みする","")</f>
        <v/>
      </c>
      <c r="DX474" s="371"/>
      <c r="DY474" s="372"/>
      <c r="DZ474" s="373" t="str">
        <f>IF(AND(申込書!$C$62&lt;&gt;"▼プルダウンより選択してください",申込書!$C$62&lt;&gt;"",申込書!$K$22&lt;&gt;"YYYY/MM/DD",$G474&lt;&gt;""),申込書!$K$22,"")</f>
        <v/>
      </c>
      <c r="EA474" s="369" t="str">
        <f>IF(DZ474="","",IF(INDEX('コンテンツ＆備考マスタ'!$H:$J,MATCH(学校情報!DZ$3,'コンテンツ＆備考マスタ'!$H:$H,0),3)="●",IF(AND(DZ474&lt;&gt;"",ISNUMBER(申込書!$AC$22)=TRUE,申込書!$C$62&lt;&gt;"▼プルダウンより選択してください",申込書!$C$62&lt;&gt;""),申込書!$AC$22,""),"-"))</f>
        <v/>
      </c>
      <c r="EB474" s="369"/>
      <c r="EC474" s="369"/>
      <c r="ED474" s="370" t="str">
        <f>IF(AND(申込書!$C$62&lt;&gt;"▼プルダウンより選択してください",申込書!$C$62&lt;&gt;"",$G474&lt;&gt;"",申込書!$V$62="特定学年のみ"),"申し込みする","")</f>
        <v/>
      </c>
      <c r="EE474" s="371"/>
      <c r="EF474" s="372"/>
      <c r="EG474" s="373" t="str">
        <f>IF(AND(申込書!$C$63&lt;&gt;"▼プルダウンより選択してください",申込書!$C$63&lt;&gt;"",申込書!$K$22&lt;&gt;"YYYY/MM/DD",$G474&lt;&gt;""),申込書!$K$22,"")</f>
        <v/>
      </c>
      <c r="EH474" s="369" t="str">
        <f>IF(EG474="","",IF(INDEX('コンテンツ＆備考マスタ'!$H:$J,MATCH(学校情報!EG$3,'コンテンツ＆備考マスタ'!$H:$H,0),3)="●",IF(AND(EG474&lt;&gt;"",ISNUMBER(申込書!$AC$22)=TRUE,申込書!$C$63&lt;&gt;"▼プルダウンより選択してください",申込書!$C$63&lt;&gt;""),申込書!$AC$22,""),"-"))</f>
        <v/>
      </c>
      <c r="EI474" s="369"/>
      <c r="EJ474" s="369"/>
      <c r="EK474" s="370" t="str">
        <f>IF(AND(申込書!$C$63&lt;&gt;"▼プルダウンより選択してください",申込書!$C$63&lt;&gt;"",$G474&lt;&gt;"",申込書!$V$63="特定学年のみ"),"申し込みする","")</f>
        <v/>
      </c>
      <c r="EL474" s="371"/>
      <c r="EM474" s="372"/>
      <c r="EN474" s="373" t="str">
        <f>IF(AND(申込書!$C$64&lt;&gt;"▼プルダウンより選択してください",申込書!$C$64&lt;&gt;"",申込書!$K$22&lt;&gt;"YYYY/MM/DD",$G474&lt;&gt;""),申込書!$K$22,"")</f>
        <v/>
      </c>
      <c r="EO474" s="369" t="str">
        <f>IF(EN474="","",IF(INDEX('コンテンツ＆備考マスタ'!$H:$J,MATCH(学校情報!EN$3,'コンテンツ＆備考マスタ'!$H:$H,0),3)="●",IF(AND(EN474&lt;&gt;"",ISNUMBER(申込書!$AC$22)=TRUE,申込書!$C$64&lt;&gt;"▼プルダウンより選択してください",申込書!$C$64&lt;&gt;""),申込書!$AC$22,""),"-"))</f>
        <v/>
      </c>
      <c r="EP474" s="369"/>
      <c r="EQ474" s="369"/>
      <c r="ER474" s="370" t="str">
        <f>IF(AND(申込書!$C$64&lt;&gt;"▼プルダウンより選択してください",申込書!$C$64&lt;&gt;"",$G474&lt;&gt;"",申込書!$V$64="特定学年のみ"),"申し込みする","")</f>
        <v/>
      </c>
      <c r="ES474" s="371"/>
      <c r="ET474" s="372"/>
      <c r="EU474" s="373" t="str">
        <f>IF(AND(申込書!$C$65&lt;&gt;"▼プルダウンより選択してください",申込書!$C$65&lt;&gt;"",申込書!$K$22&lt;&gt;"YYYY/MM/DD",$G474&lt;&gt;""),申込書!$K$22,"")</f>
        <v/>
      </c>
      <c r="EV474" s="369" t="str">
        <f>IF(EU474="","",IF(INDEX('コンテンツ＆備考マスタ'!$H:$J,MATCH(学校情報!EU$3,'コンテンツ＆備考マスタ'!$H:$H,0),3)="●",IF(AND(EU474&lt;&gt;"",ISNUMBER(申込書!$AC$22)=TRUE,申込書!$C$65&lt;&gt;"▼プルダウンより選択してください",申込書!$C$65&lt;&gt;""),申込書!$AC$22,""),"-"))</f>
        <v/>
      </c>
      <c r="EW474" s="369"/>
      <c r="EX474" s="369"/>
      <c r="EY474" s="370" t="str">
        <f>IF(AND(申込書!$C$65&lt;&gt;"▼プルダウンより選択してください",申込書!$C$65&lt;&gt;"",$G474&lt;&gt;"",申込書!$V$65="特定学年のみ"),"申し込みする","")</f>
        <v/>
      </c>
      <c r="EZ474" s="371"/>
      <c r="FA474" s="372"/>
      <c r="FB474" s="373" t="str">
        <f>IF(AND(申込書!$C$66&lt;&gt;"▼プルダウンより選択してください",申込書!$C$66&lt;&gt;"",申込書!$K$22&lt;&gt;"YYYY/MM/DD",$G474&lt;&gt;""),申込書!$K$22,"")</f>
        <v/>
      </c>
      <c r="FC474" s="369" t="str">
        <f>IF(FB474="","",IF(INDEX('コンテンツ＆備考マスタ'!$H:$J,MATCH(学校情報!FB$3,'コンテンツ＆備考マスタ'!$H:$H,0),3)="●",IF(AND(FB474&lt;&gt;"",ISNUMBER(申込書!$AC$22)=TRUE,申込書!$C$66&lt;&gt;"▼プルダウンより選択してください",申込書!$C$66&lt;&gt;""),申込書!$AC$22,""),"-"))</f>
        <v/>
      </c>
      <c r="FD474" s="369"/>
      <c r="FE474" s="369"/>
      <c r="FF474" s="370" t="str">
        <f>IF(AND(申込書!$C$66&lt;&gt;"▼プルダウンより選択してください",申込書!$C$66&lt;&gt;"",$G474&lt;&gt;"",申込書!$V$66="特定学年のみ"),"申し込みする","")</f>
        <v/>
      </c>
      <c r="FG474" s="371"/>
      <c r="FH474" s="372"/>
      <c r="FI474" s="373" t="str">
        <f>IF(AND(申込書!$C$67&lt;&gt;"▼プルダウンより選択してください",申込書!$C$67&lt;&gt;"",申込書!$K$22&lt;&gt;"YYYY/MM/DD",$G474&lt;&gt;""),申込書!$K$22,"")</f>
        <v/>
      </c>
      <c r="FJ474" s="369" t="str">
        <f>IF(FI474="","",IF(INDEX('コンテンツ＆備考マスタ'!$H:$J,MATCH(学校情報!FI$3,'コンテンツ＆備考マスタ'!$H:$H,0),3)="●",IF(AND(FI474&lt;&gt;"",ISNUMBER(申込書!$AC$22)=TRUE,申込書!$C$67&lt;&gt;"▼プルダウンより選択してください",申込書!$C$67&lt;&gt;""),申込書!$AC$22,""),"-"))</f>
        <v/>
      </c>
      <c r="FK474" s="369"/>
      <c r="FL474" s="369"/>
      <c r="FM474" s="370" t="str">
        <f>IF(AND(申込書!$C$67&lt;&gt;"▼プルダウンより選択してください",申込書!$C$67&lt;&gt;"",$G474&lt;&gt;"",申込書!$V$67="特定学年のみ"),"申し込みする","")</f>
        <v/>
      </c>
      <c r="FN474" s="371"/>
      <c r="FO474" s="372"/>
      <c r="FP474" s="373" t="str">
        <f>IF(AND(申込書!$C$68&lt;&gt;"▼プルダウンより選択してください",申込書!$C$68&lt;&gt;"",申込書!$K$22&lt;&gt;"YYYY/MM/DD",$G474&lt;&gt;""),申込書!$K$22,"")</f>
        <v/>
      </c>
      <c r="FQ474" s="369" t="str">
        <f>IF(FP474="","",IF(INDEX('コンテンツ＆備考マスタ'!$H:$J,MATCH(学校情報!FP$3,'コンテンツ＆備考マスタ'!$H:$H,0),3)="●",IF(AND(FP474&lt;&gt;"",ISNUMBER(申込書!$AC$22)=TRUE,申込書!$C$68&lt;&gt;"▼プルダウンより選択してください",申込書!$C$68&lt;&gt;""),申込書!$AC$22,""),"-"))</f>
        <v/>
      </c>
      <c r="FR474" s="369"/>
      <c r="FS474" s="369"/>
      <c r="FT474" s="370" t="str">
        <f>IF(AND(申込書!$C$68&lt;&gt;"▼プルダウンより選択してください",申込書!$C$68&lt;&gt;"",$G474&lt;&gt;"",申込書!$V$68="特定学年のみ"),"申し込みする","")</f>
        <v/>
      </c>
      <c r="FU474" s="371"/>
      <c r="FV474" s="372"/>
      <c r="FW474" s="373" t="str">
        <f>IF(AND(申込書!$C$69&lt;&gt;"▼プルダウンより選択してください",申込書!$C$69&lt;&gt;"",申込書!$K$22&lt;&gt;"YYYY/MM/DD",$G474&lt;&gt;""),申込書!$K$22,"")</f>
        <v/>
      </c>
      <c r="FX474" s="369" t="str">
        <f>IF(FW474="","",IF(INDEX('コンテンツ＆備考マスタ'!$H:$J,MATCH(学校情報!FW$3,'コンテンツ＆備考マスタ'!$H:$H,0),3)="●",IF(AND(FW474&lt;&gt;"",ISNUMBER(申込書!$AC$22)=TRUE,申込書!$C$69&lt;&gt;"▼プルダウンより選択してください",申込書!$C$69&lt;&gt;""),申込書!$AC$22,""),"-"))</f>
        <v/>
      </c>
      <c r="FY474" s="369"/>
      <c r="FZ474" s="369"/>
      <c r="GA474" s="370" t="str">
        <f>IF(AND(申込書!$C$69&lt;&gt;"▼プルダウンより選択してください",申込書!$C$69&lt;&gt;"",$G474&lt;&gt;"",申込書!$V$69="特定学年のみ"),"申し込みする","")</f>
        <v/>
      </c>
      <c r="GB474" s="371"/>
      <c r="GC474" s="372"/>
      <c r="GD474" s="373" t="str">
        <f>IF(AND(申込書!$C$70&lt;&gt;"▼プルダウンより選択してください",申込書!$C$70&lt;&gt;"",申込書!$K$22&lt;&gt;"YYYY/MM/DD",$G474&lt;&gt;""),申込書!$K$22,"")</f>
        <v/>
      </c>
      <c r="GE474" s="369" t="str">
        <f>IF(GD474="","",IF(INDEX('コンテンツ＆備考マスタ'!$H:$J,MATCH(学校情報!GD$3,'コンテンツ＆備考マスタ'!$H:$H,0),3)="●",IF(AND(GD474&lt;&gt;"",ISNUMBER(申込書!$AC$22)=TRUE,申込書!$C$70&lt;&gt;"▼プルダウンより選択してください",申込書!$C$70&lt;&gt;""),申込書!$AC$22,""),"-"))</f>
        <v/>
      </c>
      <c r="GF474" s="369"/>
      <c r="GG474" s="369"/>
      <c r="GH474" s="370" t="str">
        <f>IF(AND(申込書!$C$70&lt;&gt;"▼プルダウンより選択してください",申込書!$C$70&lt;&gt;"",$G474&lt;&gt;"",申込書!$V$70="特定学年のみ"),"申し込みする","")</f>
        <v/>
      </c>
      <c r="GI474" s="371"/>
      <c r="GJ474" s="372"/>
      <c r="GK474" s="373" t="str">
        <f>IF(AND(申込書!$C$71&lt;&gt;"▼プルダウンより選択してください",申込書!$C$71&lt;&gt;"",申込書!$K$22&lt;&gt;"YYYY/MM/DD",$G474&lt;&gt;""),申込書!$K$22,"")</f>
        <v/>
      </c>
      <c r="GL474" s="369" t="str">
        <f>IF(GK474="","",IF(INDEX('コンテンツ＆備考マスタ'!$H:$J,MATCH(学校情報!GK$3,'コンテンツ＆備考マスタ'!$H:$H,0),3)="●",IF(AND(GK474&lt;&gt;"",ISNUMBER(申込書!$AC$22)=TRUE,申込書!$C$71&lt;&gt;"▼プルダウンより選択してください",申込書!$C$71&lt;&gt;""),申込書!$AC$22,""),"-"))</f>
        <v/>
      </c>
      <c r="GM474" s="369"/>
      <c r="GN474" s="369"/>
      <c r="GO474" s="370" t="str">
        <f>IF(AND(申込書!$C$71&lt;&gt;"▼プルダウンより選択してください",申込書!$C$71&lt;&gt;"",$G474&lt;&gt;"",申込書!$V$71="特定学年のみ"),"申し込みする","")</f>
        <v/>
      </c>
      <c r="GP474" s="371"/>
      <c r="GQ474" s="372"/>
      <c r="GR474" s="373" t="str">
        <f>IF(AND(申込書!$C$72&lt;&gt;"▼プルダウンより選択してください",申込書!$C$72&lt;&gt;"",申込書!$K$22&lt;&gt;"YYYY/MM/DD",$G474&lt;&gt;""),申込書!$K$22,"")</f>
        <v/>
      </c>
      <c r="GS474" s="369" t="str">
        <f>IF(GR474="","",IF(INDEX('コンテンツ＆備考マスタ'!$H:$J,MATCH(学校情報!GR$3,'コンテンツ＆備考マスタ'!$H:$H,0),3)="●",IF(AND(GR474&lt;&gt;"",ISNUMBER(申込書!$AC$22)=TRUE,申込書!$C$72&lt;&gt;"▼プルダウンより選択してください",申込書!$C$72&lt;&gt;""),申込書!$AC$22,""),"-"))</f>
        <v/>
      </c>
      <c r="GT474" s="369"/>
      <c r="GU474" s="369"/>
      <c r="GV474" s="370" t="str">
        <f>IF(AND(申込書!$C$72&lt;&gt;"▼プルダウンより選択してください",申込書!$C$72&lt;&gt;"",$G474&lt;&gt;"",申込書!$V$72="特定学年のみ"),"申し込みする","")</f>
        <v/>
      </c>
      <c r="GW474" s="371"/>
      <c r="GX474" s="372"/>
      <c r="GY474" s="373" t="str">
        <f>IF(AND(申込書!$C$73&lt;&gt;"▼プルダウンより選択してください",申込書!$C$73&lt;&gt;"",申込書!$K$22&lt;&gt;"YYYY/MM/DD",$G474&lt;&gt;""),申込書!$K$22,"")</f>
        <v/>
      </c>
      <c r="GZ474" s="369" t="str">
        <f>IF(GY474="","",IF(INDEX('コンテンツ＆備考マスタ'!$H:$J,MATCH(学校情報!GY$3,'コンテンツ＆備考マスタ'!$H:$H,0),3)="●",IF(AND(GY474&lt;&gt;"",ISNUMBER(申込書!$AC$22)=TRUE,申込書!$C$73&lt;&gt;"▼プルダウンより選択してください",申込書!$C$73&lt;&gt;""),申込書!$AC$22,""),"-"))</f>
        <v/>
      </c>
      <c r="HA474" s="369"/>
      <c r="HB474" s="369"/>
      <c r="HC474" s="370" t="str">
        <f>IF(AND(申込書!$C$73&lt;&gt;"▼プルダウンより選択してください",申込書!$C$73&lt;&gt;"",$G474&lt;&gt;"",申込書!$V$73="特定学年のみ"),"申し込みする","")</f>
        <v/>
      </c>
      <c r="HD474" s="371"/>
      <c r="HE474" s="372"/>
      <c r="HF474" s="373" t="str">
        <f>IF(AND(申込書!$C$74&lt;&gt;"▼プルダウンより選択してください",申込書!$C$74&lt;&gt;"",申込書!$K$22&lt;&gt;"YYYY/MM/DD",$G474&lt;&gt;""),申込書!$K$22,"")</f>
        <v/>
      </c>
      <c r="HG474" s="369" t="str">
        <f>IF(HF474="","",IF(INDEX('コンテンツ＆備考マスタ'!$H:$J,MATCH(学校情報!HF$3,'コンテンツ＆備考マスタ'!$H:$H,0),3)="●",IF(AND(HF474&lt;&gt;"",ISNUMBER(申込書!$AC$22)=TRUE,申込書!$C$74&lt;&gt;"▼プルダウンより選択してください",申込書!$C$74&lt;&gt;""),申込書!$AC$22,""),"-"))</f>
        <v/>
      </c>
      <c r="HH474" s="369"/>
      <c r="HI474" s="369"/>
      <c r="HJ474" s="370" t="str">
        <f>IF(AND(申込書!$C$74&lt;&gt;"▼プルダウンより選択してください",申込書!$C$74&lt;&gt;"",$G474&lt;&gt;"",申込書!$V$74="特定学年のみ"),"申し込みする","")</f>
        <v/>
      </c>
      <c r="HK474" s="371"/>
      <c r="HL474" s="372"/>
      <c r="HM474" s="373" t="str">
        <f>IF(AND(申込書!$C$75&lt;&gt;"▼プルダウンより選択してください",申込書!$C$75&lt;&gt;"",申込書!$K$22&lt;&gt;"YYYY/MM/DD",$G474&lt;&gt;""),申込書!$K$22,"")</f>
        <v/>
      </c>
      <c r="HN474" s="369" t="str">
        <f>IF(HM474="","",IF(INDEX('コンテンツ＆備考マスタ'!$H:$J,MATCH(学校情報!HM$3,'コンテンツ＆備考マスタ'!$H:$H,0),3)="●",IF(AND(HM474&lt;&gt;"",ISNUMBER(申込書!$AC$22)=TRUE,申込書!$C$75&lt;&gt;"▼プルダウンより選択してください",申込書!$C$75&lt;&gt;""),申込書!$AC$22,""),"-"))</f>
        <v/>
      </c>
      <c r="HO474" s="369"/>
      <c r="HP474" s="369"/>
      <c r="HQ474" s="370" t="str">
        <f>IF(AND(申込書!$C$75&lt;&gt;"▼プルダウンより選択してください",申込書!$C$75&lt;&gt;"",$G474&lt;&gt;"",申込書!$V$75="特定学年のみ"),"申し込みする","")</f>
        <v/>
      </c>
      <c r="HR474" s="371"/>
      <c r="HS474" s="371"/>
      <c r="HT474" s="374" t="str">
        <f>IF(AND(申込書!$C$76&lt;&gt;"▼プルダウンより選択してください",申込書!$C$76&lt;&gt;"",申込書!$K$22&lt;&gt;"YYYY/MM/DD",$G474&lt;&gt;""),申込書!$K$22,"")</f>
        <v/>
      </c>
      <c r="HU474" s="369" t="str">
        <f>IF(HT474="","",IF(INDEX('コンテンツ＆備考マスタ'!$H:$J,MATCH(学校情報!HT$3,'コンテンツ＆備考マスタ'!$H:$H,0),3)="●",IF(AND(HT474&lt;&gt;"",ISNUMBER(申込書!$AC$22)=TRUE,申込書!$C$76&lt;&gt;"▼プルダウンより選択してください",申込書!$C$76&lt;&gt;""),申込書!$AC$22,""),"-"))</f>
        <v/>
      </c>
      <c r="HV474" s="369"/>
      <c r="HW474" s="369"/>
      <c r="HX474" s="370" t="str">
        <f>IF(AND(申込書!$C$76&lt;&gt;"▼プルダウンより選択してください",申込書!$C$76&lt;&gt;"",$G474&lt;&gt;"",申込書!$V$76="特定学年のみ"),"申し込みする","")</f>
        <v/>
      </c>
      <c r="HY474" s="371"/>
      <c r="HZ474" s="372"/>
      <c r="IA474" s="69"/>
    </row>
    <row r="475" spans="2:235" ht="26.85" hidden="1" customHeight="1" outlineLevel="1">
      <c r="B475" s="365">
        <f t="shared" si="21"/>
        <v>470</v>
      </c>
      <c r="C475" s="55"/>
      <c r="D475" s="56"/>
      <c r="E475" s="154"/>
      <c r="F475" s="57"/>
      <c r="G475" s="58"/>
      <c r="H475" s="59"/>
      <c r="I475" s="60"/>
      <c r="J475" s="61"/>
      <c r="K475" s="366" t="str">
        <f t="shared" si="22"/>
        <v/>
      </c>
      <c r="L475" s="62"/>
      <c r="M475" s="322"/>
      <c r="N475" s="63"/>
      <c r="O475" s="64"/>
      <c r="P475" s="367" t="str">
        <f t="shared" si="23"/>
        <v/>
      </c>
      <c r="Q475" s="65"/>
      <c r="R475" s="66"/>
      <c r="S475" s="67"/>
      <c r="T475" s="68"/>
      <c r="U475" s="68"/>
      <c r="V475" s="68"/>
      <c r="W475" s="66"/>
      <c r="X475" s="281"/>
      <c r="Y475" s="368" t="str">
        <f>IF(AND(申込書!$C$47&lt;&gt;"▼プルダウンより選択してください",申込書!$C$47&lt;&gt;"",申込書!$K$22&lt;&gt;"YYYY/MM/DD",$G475&lt;&gt;""),申込書!$K$22,"")</f>
        <v/>
      </c>
      <c r="Z475" s="369" t="str">
        <f>IF(Y475="","",IF(INDEX('コンテンツ＆備考マスタ'!$H:$J,MATCH(学校情報!Y$3,'コンテンツ＆備考マスタ'!$H:$H,0),3)="●",IF(AND(Y475&lt;&gt;"",ISNUMBER(申込書!$AC$22)=TRUE,申込書!$C$47&lt;&gt;"▼プルダウンより選択してください",申込書!$C$47&lt;&gt;""),申込書!$AC$22,""),"-"))</f>
        <v/>
      </c>
      <c r="AA475" s="369"/>
      <c r="AB475" s="369"/>
      <c r="AC475" s="370" t="str">
        <f>IF(AND(申込書!$C$47&lt;&gt;"▼プルダウンより選択してください",申込書!$C$47&lt;&gt;"",$G475&lt;&gt;"",申込書!$V$47="特定学年のみ"),"申し込みする","")</f>
        <v/>
      </c>
      <c r="AD475" s="371"/>
      <c r="AE475" s="372"/>
      <c r="AF475" s="373" t="str">
        <f>IF(AND(申込書!$C$48&lt;&gt;"▼プルダウンより選択してください",申込書!$C$48&lt;&gt;"",申込書!$K$22&lt;&gt;"YYYY/MM/DD",$G475&lt;&gt;""),申込書!$K$22,"")</f>
        <v/>
      </c>
      <c r="AG475" s="369" t="str">
        <f>IF(AF475="","",IF(INDEX('コンテンツ＆備考マスタ'!$H:$J,MATCH(学校情報!AF$3,'コンテンツ＆備考マスタ'!$H:$H,0),3)="●",IF(AND(AF475&lt;&gt;"",ISNUMBER(申込書!$AC$22)=TRUE,申込書!$C$48&lt;&gt;"▼プルダウンより選択してください",申込書!$C$48&lt;&gt;""),申込書!$AC$22,""),"-"))</f>
        <v/>
      </c>
      <c r="AH475" s="369"/>
      <c r="AI475" s="369"/>
      <c r="AJ475" s="370" t="str">
        <f>IF(AND(申込書!$C$48&lt;&gt;"▼プルダウンより選択してください",申込書!$C$48&lt;&gt;"",$G475&lt;&gt;"",申込書!$V$48="特定学年のみ"),"申し込みする","")</f>
        <v/>
      </c>
      <c r="AK475" s="371"/>
      <c r="AL475" s="372"/>
      <c r="AM475" s="373" t="str">
        <f>IF(AND(申込書!$C$49&lt;&gt;"▼プルダウンより選択してください",申込書!$C$49&lt;&gt;"",申込書!$K$22&lt;&gt;"YYYY/MM/DD",$G475&lt;&gt;""),申込書!$K$22,"")</f>
        <v/>
      </c>
      <c r="AN475" s="369" t="str">
        <f>IF(AM475="","",IF(INDEX('コンテンツ＆備考マスタ'!$H:$J,MATCH(学校情報!AM$3,'コンテンツ＆備考マスタ'!$H:$H,0),3)="●",IF(AND(AM475&lt;&gt;"",ISNUMBER(申込書!$AC$22)=TRUE,申込書!$C$49&lt;&gt;"▼プルダウンより選択してください",申込書!$C$49&lt;&gt;""),申込書!$AC$22,""),"-"))</f>
        <v/>
      </c>
      <c r="AO475" s="369"/>
      <c r="AP475" s="369"/>
      <c r="AQ475" s="370" t="str">
        <f>IF(AND(申込書!$C$49&lt;&gt;"▼プルダウンより選択してください",申込書!$C$49&lt;&gt;"",$G475&lt;&gt;"",申込書!$V$49="特定学年のみ"),"申し込みする","")</f>
        <v/>
      </c>
      <c r="AR475" s="371"/>
      <c r="AS475" s="372"/>
      <c r="AT475" s="373" t="str">
        <f>IF(AND(申込書!$C$50&lt;&gt;"▼プルダウンより選択してください",申込書!$C$50&lt;&gt;"",申込書!$K$22&lt;&gt;"YYYY/MM/DD",$G475&lt;&gt;""),申込書!$K$22,"")</f>
        <v/>
      </c>
      <c r="AU475" s="369" t="str">
        <f>IF(AT475="","",IF(INDEX('コンテンツ＆備考マスタ'!$H:$J,MATCH(学校情報!AT$3,'コンテンツ＆備考マスタ'!$H:$H,0),3)="●",IF(AND(AT475&lt;&gt;"",ISNUMBER(申込書!$AC$22)=TRUE,申込書!$C$50&lt;&gt;"▼プルダウンより選択してください",申込書!$C$50&lt;&gt;""),申込書!$AC$22,""),"-"))</f>
        <v/>
      </c>
      <c r="AV475" s="369"/>
      <c r="AW475" s="369"/>
      <c r="AX475" s="370" t="str">
        <f>IF(AND(申込書!$C$50&lt;&gt;"▼プルダウンより選択してください",申込書!$C$50&lt;&gt;"",$G475&lt;&gt;"",申込書!$V$50="特定学年のみ"),"申し込みする","")</f>
        <v/>
      </c>
      <c r="AY475" s="371"/>
      <c r="AZ475" s="372"/>
      <c r="BA475" s="373" t="str">
        <f>IF(AND(申込書!$C$51&lt;&gt;"▼プルダウンより選択してください",申込書!$C$51&lt;&gt;"",申込書!$K$22&lt;&gt;"YYYY/MM/DD",$G475&lt;&gt;""),申込書!$K$22,"")</f>
        <v/>
      </c>
      <c r="BB475" s="369" t="str">
        <f>IF(BA475="","",IF(INDEX('コンテンツ＆備考マスタ'!$H:$J,MATCH(学校情報!BA$3,'コンテンツ＆備考マスタ'!$H:$H,0),3)="●",IF(AND(BA475&lt;&gt;"",ISNUMBER(申込書!$AC$22)=TRUE,申込書!$C$51&lt;&gt;"▼プルダウンより選択してください",申込書!$C$51&lt;&gt;""),申込書!$AC$22,""),"-"))</f>
        <v/>
      </c>
      <c r="BC475" s="369"/>
      <c r="BD475" s="369"/>
      <c r="BE475" s="370" t="str">
        <f>IF(AND(申込書!$C$51&lt;&gt;"▼プルダウンより選択してください",申込書!$C$51&lt;&gt;"",$G475&lt;&gt;"",申込書!$V$51="特定学年のみ"),"申し込みする","")</f>
        <v/>
      </c>
      <c r="BF475" s="371"/>
      <c r="BG475" s="372"/>
      <c r="BH475" s="373" t="str">
        <f>IF(AND(申込書!$C$52&lt;&gt;"▼プルダウンより選択してください",申込書!$C$52&lt;&gt;"",申込書!$K$22&lt;&gt;"YYYY/MM/DD",$G475&lt;&gt;""),申込書!$K$22,"")</f>
        <v/>
      </c>
      <c r="BI475" s="369" t="str">
        <f>IF(BH475="","",IF(INDEX('コンテンツ＆備考マスタ'!$H:$J,MATCH(学校情報!BH$3,'コンテンツ＆備考マスタ'!$H:$H,0),3)="●",IF(AND(BH475&lt;&gt;"",ISNUMBER(申込書!$AC$22)=TRUE,申込書!$C$52&lt;&gt;"▼プルダウンより選択してください",申込書!$C$52&lt;&gt;""),申込書!$AC$22,""),"-"))</f>
        <v/>
      </c>
      <c r="BJ475" s="369"/>
      <c r="BK475" s="369"/>
      <c r="BL475" s="370" t="str">
        <f>IF(AND(申込書!$C$52&lt;&gt;"▼プルダウンより選択してください",申込書!$C$52&lt;&gt;"",$G475&lt;&gt;"",申込書!$V$52="特定学年のみ"),"申し込みする","")</f>
        <v/>
      </c>
      <c r="BM475" s="371"/>
      <c r="BN475" s="372"/>
      <c r="BO475" s="373" t="str">
        <f>IF(AND(申込書!$C$53&lt;&gt;"▼プルダウンより選択してください",申込書!$C$53&lt;&gt;"",申込書!$K$22&lt;&gt;"YYYY/MM/DD",$G475&lt;&gt;""),申込書!$K$22,"")</f>
        <v/>
      </c>
      <c r="BP475" s="369" t="str">
        <f>IF(BO475="","",IF(INDEX('コンテンツ＆備考マスタ'!$H:$J,MATCH(学校情報!BO$3,'コンテンツ＆備考マスタ'!$H:$H,0),3)="●",IF(AND(BO475&lt;&gt;"",ISNUMBER(申込書!$AC$22)=TRUE,申込書!$C$53&lt;&gt;"▼プルダウンより選択してください",申込書!$C$53&lt;&gt;""),申込書!$AC$22,""),"-"))</f>
        <v/>
      </c>
      <c r="BQ475" s="369"/>
      <c r="BR475" s="369"/>
      <c r="BS475" s="370" t="str">
        <f>IF(AND(申込書!$C$53&lt;&gt;"▼プルダウンより選択してください",申込書!$C$53&lt;&gt;"",$G475&lt;&gt;"",申込書!$V$53="特定学年のみ"),"申し込みする","")</f>
        <v/>
      </c>
      <c r="BT475" s="371"/>
      <c r="BU475" s="372"/>
      <c r="BV475" s="373" t="str">
        <f>IF(AND(申込書!$C$54&lt;&gt;"▼プルダウンより選択してください",申込書!$C$54&lt;&gt;"",申込書!$K$22&lt;&gt;"YYYY/MM/DD",$G475&lt;&gt;""),申込書!$K$22,"")</f>
        <v/>
      </c>
      <c r="BW475" s="369" t="str">
        <f>IF(BV475="","",IF(INDEX('コンテンツ＆備考マスタ'!$H:$J,MATCH(学校情報!BV$3,'コンテンツ＆備考マスタ'!$H:$H,0),3)="●",IF(AND(BV475&lt;&gt;"",ISNUMBER(申込書!$AC$22)=TRUE,申込書!$C$54&lt;&gt;"▼プルダウンより選択してください",申込書!$C$54&lt;&gt;""),申込書!$AC$22,""),"-"))</f>
        <v/>
      </c>
      <c r="BX475" s="369"/>
      <c r="BY475" s="369"/>
      <c r="BZ475" s="370" t="str">
        <f>IF(AND(申込書!$C$54&lt;&gt;"▼プルダウンより選択してください",申込書!$C$54&lt;&gt;"",$G475&lt;&gt;"",申込書!$V$54="特定学年のみ"),"申し込みする","")</f>
        <v/>
      </c>
      <c r="CA475" s="371"/>
      <c r="CB475" s="372"/>
      <c r="CC475" s="373" t="str">
        <f>IF(AND(申込書!$C$55&lt;&gt;"▼プルダウンより選択してください",申込書!$C$55&lt;&gt;"",申込書!$K$22&lt;&gt;"YYYY/MM/DD",$G475&lt;&gt;""),申込書!$K$22,"")</f>
        <v/>
      </c>
      <c r="CD475" s="369" t="str">
        <f>IF(CC475="","",IF(INDEX('コンテンツ＆備考マスタ'!$H:$J,MATCH(学校情報!CC$3,'コンテンツ＆備考マスタ'!$H:$H,0),3)="●",IF(AND(CC475&lt;&gt;"",ISNUMBER(申込書!$AC$22)=TRUE,申込書!$C$55&lt;&gt;"▼プルダウンより選択してください",申込書!$C$55&lt;&gt;""),申込書!$AC$22,""),"-"))</f>
        <v/>
      </c>
      <c r="CE475" s="369"/>
      <c r="CF475" s="369"/>
      <c r="CG475" s="370" t="str">
        <f>IF(AND(申込書!$C$55&lt;&gt;"▼プルダウンより選択してください",申込書!$C$55&lt;&gt;"",$G475&lt;&gt;"",申込書!$V$55="特定学年のみ"),"申し込みする","")</f>
        <v/>
      </c>
      <c r="CH475" s="371"/>
      <c r="CI475" s="372"/>
      <c r="CJ475" s="373" t="str">
        <f>IF(AND(申込書!$C$56&lt;&gt;"▼プルダウンより選択してください",申込書!$C$56&lt;&gt;"",申込書!$K$22&lt;&gt;"YYYY/MM/DD",$G475&lt;&gt;""),申込書!$K$22,"")</f>
        <v/>
      </c>
      <c r="CK475" s="369" t="str">
        <f>IF(CJ475="","",IF(INDEX('コンテンツ＆備考マスタ'!$H:$J,MATCH(学校情報!CJ$3,'コンテンツ＆備考マスタ'!$H:$H,0),3)="●",IF(AND(CJ475&lt;&gt;"",ISNUMBER(申込書!$AC$22)=TRUE,申込書!$C$56&lt;&gt;"▼プルダウンより選択してください",申込書!$C$56&lt;&gt;""),申込書!$AC$22,""),"-"))</f>
        <v/>
      </c>
      <c r="CL475" s="369"/>
      <c r="CM475" s="369"/>
      <c r="CN475" s="370" t="str">
        <f>IF(AND(申込書!$C$56&lt;&gt;"▼プルダウンより選択してください",申込書!$C$56&lt;&gt;"",$G475&lt;&gt;"",申込書!$V$56="特定学年のみ"),"申し込みする","")</f>
        <v/>
      </c>
      <c r="CO475" s="371"/>
      <c r="CP475" s="372"/>
      <c r="CQ475" s="373" t="str">
        <f>IF(AND(申込書!$C$57&lt;&gt;"▼プルダウンより選択してください",申込書!$C$57&lt;&gt;"",申込書!$K$22&lt;&gt;"YYYY/MM/DD",$G475&lt;&gt;""),申込書!$K$22,"")</f>
        <v/>
      </c>
      <c r="CR475" s="369" t="str">
        <f>IF(CQ475="","",IF(INDEX('コンテンツ＆備考マスタ'!$H:$J,MATCH(学校情報!CQ$3,'コンテンツ＆備考マスタ'!$H:$H,0),3)="●",IF(AND(CQ475&lt;&gt;"",ISNUMBER(申込書!$AC$22)=TRUE,申込書!$C$57&lt;&gt;"▼プルダウンより選択してください",申込書!$C$57&lt;&gt;""),申込書!$AC$22,""),"-"))</f>
        <v/>
      </c>
      <c r="CS475" s="369"/>
      <c r="CT475" s="369"/>
      <c r="CU475" s="369" t="str">
        <f>IF(AND(申込書!$C$57&lt;&gt;"▼プルダウンより選択してください",申込書!$C$57&lt;&gt;"",$G475&lt;&gt;"",申込書!$V$57="特定学年のみ"),"申し込みする","")</f>
        <v/>
      </c>
      <c r="CV475" s="371"/>
      <c r="CW475" s="372"/>
      <c r="CX475" s="373" t="str">
        <f>IF(AND(申込書!$C$58&lt;&gt;"▼プルダウンより選択してください",申込書!$C$58&lt;&gt;"",申込書!$K$22&lt;&gt;"YYYY/MM/DD",$G475&lt;&gt;""),申込書!$K$22,"")</f>
        <v/>
      </c>
      <c r="CY475" s="369" t="str">
        <f>IF(CX475="","",IF(INDEX('コンテンツ＆備考マスタ'!$H:$J,MATCH(学校情報!CX$3,'コンテンツ＆備考マスタ'!$H:$H,0),3)="●",IF(AND(CX475&lt;&gt;"",ISNUMBER(申込書!$AC$22)=TRUE,申込書!$C$58&lt;&gt;"▼プルダウンより選択してください",申込書!$C$58&lt;&gt;""),申込書!$AC$22,""),"-"))</f>
        <v/>
      </c>
      <c r="CZ475" s="369"/>
      <c r="DA475" s="369"/>
      <c r="DB475" s="369" t="str">
        <f>IF(AND(申込書!$C$58&lt;&gt;"▼プルダウンより選択してください",申込書!$C$58&lt;&gt;"",$G475&lt;&gt;"",申込書!$V$58="特定学年のみ"),"申し込みする","")</f>
        <v/>
      </c>
      <c r="DC475" s="371"/>
      <c r="DD475" s="372"/>
      <c r="DE475" s="373" t="str">
        <f>IF(AND(申込書!$C$59&lt;&gt;"▼プルダウンより選択してください",申込書!$C$59&lt;&gt;"",申込書!$K$22&lt;&gt;"YYYY/MM/DD",$G475&lt;&gt;""),申込書!$K$22,"")</f>
        <v/>
      </c>
      <c r="DF475" s="369" t="str">
        <f>IF(DE475="","",IF(INDEX('コンテンツ＆備考マスタ'!$H:$J,MATCH(学校情報!DE$3,'コンテンツ＆備考マスタ'!$H:$H,0),3)="●",IF(AND(DE475&lt;&gt;"",ISNUMBER(申込書!$AC$22)=TRUE,申込書!$C$59&lt;&gt;"▼プルダウンより選択してください",申込書!$C$59&lt;&gt;""),申込書!$AC$22,""),"-"))</f>
        <v/>
      </c>
      <c r="DG475" s="369"/>
      <c r="DH475" s="369"/>
      <c r="DI475" s="369" t="str">
        <f>IF(AND(申込書!$C$59&lt;&gt;"▼プルダウンより選択してください",申込書!$C$59&lt;&gt;"",$G475&lt;&gt;"",申込書!$V$59="特定学年のみ"),"申し込みする","")</f>
        <v/>
      </c>
      <c r="DJ475" s="371"/>
      <c r="DK475" s="372"/>
      <c r="DL475" s="373" t="str">
        <f>IF(AND(申込書!$C$60&lt;&gt;"▼プルダウンより選択してください",申込書!$C$60&lt;&gt;"",申込書!$K$22&lt;&gt;"YYYY/MM/DD",$G475&lt;&gt;""),申込書!$K$22,"")</f>
        <v/>
      </c>
      <c r="DM475" s="369" t="str">
        <f>IF(DL475="","",IF(INDEX('コンテンツ＆備考マスタ'!$H:$J,MATCH(学校情報!DL$3,'コンテンツ＆備考マスタ'!$H:$H,0),3)="●",IF(AND(DL475&lt;&gt;"",ISNUMBER(申込書!$AC$22)=TRUE,申込書!$C$60&lt;&gt;"▼プルダウンより選択してください",申込書!$C$60&lt;&gt;""),申込書!$AC$22,""),"-"))</f>
        <v/>
      </c>
      <c r="DN475" s="369"/>
      <c r="DO475" s="369"/>
      <c r="DP475" s="369" t="str">
        <f>IF(AND(申込書!$C$60&lt;&gt;"▼プルダウンより選択してください",申込書!$C$60&lt;&gt;"",$G475&lt;&gt;"",申込書!$V$60="特定学年のみ"),"申し込みする","")</f>
        <v/>
      </c>
      <c r="DQ475" s="371"/>
      <c r="DR475" s="372"/>
      <c r="DS475" s="373" t="str">
        <f>IF(AND(申込書!$C$61&lt;&gt;"▼プルダウンより選択してください",申込書!$C$61&lt;&gt;"",申込書!$K$22&lt;&gt;"YYYY/MM/DD",$G475&lt;&gt;""),申込書!$K$22,"")</f>
        <v/>
      </c>
      <c r="DT475" s="369" t="str">
        <f>IF(DS475="","",IF(INDEX('コンテンツ＆備考マスタ'!$H:$J,MATCH(学校情報!DS$3,'コンテンツ＆備考マスタ'!$H:$H,0),3)="●",IF(AND(DS475&lt;&gt;"",ISNUMBER(申込書!$AC$22)=TRUE,申込書!$C$61&lt;&gt;"▼プルダウンより選択してください",申込書!$C$61&lt;&gt;""),申込書!$AC$22,""),"-"))</f>
        <v/>
      </c>
      <c r="DU475" s="369"/>
      <c r="DV475" s="369"/>
      <c r="DW475" s="369" t="str">
        <f>IF(AND(申込書!$C$61&lt;&gt;"▼プルダウンより選択してください",申込書!$C$61&lt;&gt;"",$G475&lt;&gt;"",申込書!$V$61="特定学年のみ"),"申し込みする","")</f>
        <v/>
      </c>
      <c r="DX475" s="371"/>
      <c r="DY475" s="372"/>
      <c r="DZ475" s="373" t="str">
        <f>IF(AND(申込書!$C$62&lt;&gt;"▼プルダウンより選択してください",申込書!$C$62&lt;&gt;"",申込書!$K$22&lt;&gt;"YYYY/MM/DD",$G475&lt;&gt;""),申込書!$K$22,"")</f>
        <v/>
      </c>
      <c r="EA475" s="369" t="str">
        <f>IF(DZ475="","",IF(INDEX('コンテンツ＆備考マスタ'!$H:$J,MATCH(学校情報!DZ$3,'コンテンツ＆備考マスタ'!$H:$H,0),3)="●",IF(AND(DZ475&lt;&gt;"",ISNUMBER(申込書!$AC$22)=TRUE,申込書!$C$62&lt;&gt;"▼プルダウンより選択してください",申込書!$C$62&lt;&gt;""),申込書!$AC$22,""),"-"))</f>
        <v/>
      </c>
      <c r="EB475" s="369"/>
      <c r="EC475" s="369"/>
      <c r="ED475" s="370" t="str">
        <f>IF(AND(申込書!$C$62&lt;&gt;"▼プルダウンより選択してください",申込書!$C$62&lt;&gt;"",$G475&lt;&gt;"",申込書!$V$62="特定学年のみ"),"申し込みする","")</f>
        <v/>
      </c>
      <c r="EE475" s="371"/>
      <c r="EF475" s="372"/>
      <c r="EG475" s="373" t="str">
        <f>IF(AND(申込書!$C$63&lt;&gt;"▼プルダウンより選択してください",申込書!$C$63&lt;&gt;"",申込書!$K$22&lt;&gt;"YYYY/MM/DD",$G475&lt;&gt;""),申込書!$K$22,"")</f>
        <v/>
      </c>
      <c r="EH475" s="369" t="str">
        <f>IF(EG475="","",IF(INDEX('コンテンツ＆備考マスタ'!$H:$J,MATCH(学校情報!EG$3,'コンテンツ＆備考マスタ'!$H:$H,0),3)="●",IF(AND(EG475&lt;&gt;"",ISNUMBER(申込書!$AC$22)=TRUE,申込書!$C$63&lt;&gt;"▼プルダウンより選択してください",申込書!$C$63&lt;&gt;""),申込書!$AC$22,""),"-"))</f>
        <v/>
      </c>
      <c r="EI475" s="369"/>
      <c r="EJ475" s="369"/>
      <c r="EK475" s="370" t="str">
        <f>IF(AND(申込書!$C$63&lt;&gt;"▼プルダウンより選択してください",申込書!$C$63&lt;&gt;"",$G475&lt;&gt;"",申込書!$V$63="特定学年のみ"),"申し込みする","")</f>
        <v/>
      </c>
      <c r="EL475" s="371"/>
      <c r="EM475" s="372"/>
      <c r="EN475" s="373" t="str">
        <f>IF(AND(申込書!$C$64&lt;&gt;"▼プルダウンより選択してください",申込書!$C$64&lt;&gt;"",申込書!$K$22&lt;&gt;"YYYY/MM/DD",$G475&lt;&gt;""),申込書!$K$22,"")</f>
        <v/>
      </c>
      <c r="EO475" s="369" t="str">
        <f>IF(EN475="","",IF(INDEX('コンテンツ＆備考マスタ'!$H:$J,MATCH(学校情報!EN$3,'コンテンツ＆備考マスタ'!$H:$H,0),3)="●",IF(AND(EN475&lt;&gt;"",ISNUMBER(申込書!$AC$22)=TRUE,申込書!$C$64&lt;&gt;"▼プルダウンより選択してください",申込書!$C$64&lt;&gt;""),申込書!$AC$22,""),"-"))</f>
        <v/>
      </c>
      <c r="EP475" s="369"/>
      <c r="EQ475" s="369"/>
      <c r="ER475" s="370" t="str">
        <f>IF(AND(申込書!$C$64&lt;&gt;"▼プルダウンより選択してください",申込書!$C$64&lt;&gt;"",$G475&lt;&gt;"",申込書!$V$64="特定学年のみ"),"申し込みする","")</f>
        <v/>
      </c>
      <c r="ES475" s="371"/>
      <c r="ET475" s="372"/>
      <c r="EU475" s="373" t="str">
        <f>IF(AND(申込書!$C$65&lt;&gt;"▼プルダウンより選択してください",申込書!$C$65&lt;&gt;"",申込書!$K$22&lt;&gt;"YYYY/MM/DD",$G475&lt;&gt;""),申込書!$K$22,"")</f>
        <v/>
      </c>
      <c r="EV475" s="369" t="str">
        <f>IF(EU475="","",IF(INDEX('コンテンツ＆備考マスタ'!$H:$J,MATCH(学校情報!EU$3,'コンテンツ＆備考マスタ'!$H:$H,0),3)="●",IF(AND(EU475&lt;&gt;"",ISNUMBER(申込書!$AC$22)=TRUE,申込書!$C$65&lt;&gt;"▼プルダウンより選択してください",申込書!$C$65&lt;&gt;""),申込書!$AC$22,""),"-"))</f>
        <v/>
      </c>
      <c r="EW475" s="369"/>
      <c r="EX475" s="369"/>
      <c r="EY475" s="370" t="str">
        <f>IF(AND(申込書!$C$65&lt;&gt;"▼プルダウンより選択してください",申込書!$C$65&lt;&gt;"",$G475&lt;&gt;"",申込書!$V$65="特定学年のみ"),"申し込みする","")</f>
        <v/>
      </c>
      <c r="EZ475" s="371"/>
      <c r="FA475" s="372"/>
      <c r="FB475" s="373" t="str">
        <f>IF(AND(申込書!$C$66&lt;&gt;"▼プルダウンより選択してください",申込書!$C$66&lt;&gt;"",申込書!$K$22&lt;&gt;"YYYY/MM/DD",$G475&lt;&gt;""),申込書!$K$22,"")</f>
        <v/>
      </c>
      <c r="FC475" s="369" t="str">
        <f>IF(FB475="","",IF(INDEX('コンテンツ＆備考マスタ'!$H:$J,MATCH(学校情報!FB$3,'コンテンツ＆備考マスタ'!$H:$H,0),3)="●",IF(AND(FB475&lt;&gt;"",ISNUMBER(申込書!$AC$22)=TRUE,申込書!$C$66&lt;&gt;"▼プルダウンより選択してください",申込書!$C$66&lt;&gt;""),申込書!$AC$22,""),"-"))</f>
        <v/>
      </c>
      <c r="FD475" s="369"/>
      <c r="FE475" s="369"/>
      <c r="FF475" s="370" t="str">
        <f>IF(AND(申込書!$C$66&lt;&gt;"▼プルダウンより選択してください",申込書!$C$66&lt;&gt;"",$G475&lt;&gt;"",申込書!$V$66="特定学年のみ"),"申し込みする","")</f>
        <v/>
      </c>
      <c r="FG475" s="371"/>
      <c r="FH475" s="372"/>
      <c r="FI475" s="373" t="str">
        <f>IF(AND(申込書!$C$67&lt;&gt;"▼プルダウンより選択してください",申込書!$C$67&lt;&gt;"",申込書!$K$22&lt;&gt;"YYYY/MM/DD",$G475&lt;&gt;""),申込書!$K$22,"")</f>
        <v/>
      </c>
      <c r="FJ475" s="369" t="str">
        <f>IF(FI475="","",IF(INDEX('コンテンツ＆備考マスタ'!$H:$J,MATCH(学校情報!FI$3,'コンテンツ＆備考マスタ'!$H:$H,0),3)="●",IF(AND(FI475&lt;&gt;"",ISNUMBER(申込書!$AC$22)=TRUE,申込書!$C$67&lt;&gt;"▼プルダウンより選択してください",申込書!$C$67&lt;&gt;""),申込書!$AC$22,""),"-"))</f>
        <v/>
      </c>
      <c r="FK475" s="369"/>
      <c r="FL475" s="369"/>
      <c r="FM475" s="370" t="str">
        <f>IF(AND(申込書!$C$67&lt;&gt;"▼プルダウンより選択してください",申込書!$C$67&lt;&gt;"",$G475&lt;&gt;"",申込書!$V$67="特定学年のみ"),"申し込みする","")</f>
        <v/>
      </c>
      <c r="FN475" s="371"/>
      <c r="FO475" s="372"/>
      <c r="FP475" s="373" t="str">
        <f>IF(AND(申込書!$C$68&lt;&gt;"▼プルダウンより選択してください",申込書!$C$68&lt;&gt;"",申込書!$K$22&lt;&gt;"YYYY/MM/DD",$G475&lt;&gt;""),申込書!$K$22,"")</f>
        <v/>
      </c>
      <c r="FQ475" s="369" t="str">
        <f>IF(FP475="","",IF(INDEX('コンテンツ＆備考マスタ'!$H:$J,MATCH(学校情報!FP$3,'コンテンツ＆備考マスタ'!$H:$H,0),3)="●",IF(AND(FP475&lt;&gt;"",ISNUMBER(申込書!$AC$22)=TRUE,申込書!$C$68&lt;&gt;"▼プルダウンより選択してください",申込書!$C$68&lt;&gt;""),申込書!$AC$22,""),"-"))</f>
        <v/>
      </c>
      <c r="FR475" s="369"/>
      <c r="FS475" s="369"/>
      <c r="FT475" s="370" t="str">
        <f>IF(AND(申込書!$C$68&lt;&gt;"▼プルダウンより選択してください",申込書!$C$68&lt;&gt;"",$G475&lt;&gt;"",申込書!$V$68="特定学年のみ"),"申し込みする","")</f>
        <v/>
      </c>
      <c r="FU475" s="371"/>
      <c r="FV475" s="372"/>
      <c r="FW475" s="373" t="str">
        <f>IF(AND(申込書!$C$69&lt;&gt;"▼プルダウンより選択してください",申込書!$C$69&lt;&gt;"",申込書!$K$22&lt;&gt;"YYYY/MM/DD",$G475&lt;&gt;""),申込書!$K$22,"")</f>
        <v/>
      </c>
      <c r="FX475" s="369" t="str">
        <f>IF(FW475="","",IF(INDEX('コンテンツ＆備考マスタ'!$H:$J,MATCH(学校情報!FW$3,'コンテンツ＆備考マスタ'!$H:$H,0),3)="●",IF(AND(FW475&lt;&gt;"",ISNUMBER(申込書!$AC$22)=TRUE,申込書!$C$69&lt;&gt;"▼プルダウンより選択してください",申込書!$C$69&lt;&gt;""),申込書!$AC$22,""),"-"))</f>
        <v/>
      </c>
      <c r="FY475" s="369"/>
      <c r="FZ475" s="369"/>
      <c r="GA475" s="370" t="str">
        <f>IF(AND(申込書!$C$69&lt;&gt;"▼プルダウンより選択してください",申込書!$C$69&lt;&gt;"",$G475&lt;&gt;"",申込書!$V$69="特定学年のみ"),"申し込みする","")</f>
        <v/>
      </c>
      <c r="GB475" s="371"/>
      <c r="GC475" s="372"/>
      <c r="GD475" s="373" t="str">
        <f>IF(AND(申込書!$C$70&lt;&gt;"▼プルダウンより選択してください",申込書!$C$70&lt;&gt;"",申込書!$K$22&lt;&gt;"YYYY/MM/DD",$G475&lt;&gt;""),申込書!$K$22,"")</f>
        <v/>
      </c>
      <c r="GE475" s="369" t="str">
        <f>IF(GD475="","",IF(INDEX('コンテンツ＆備考マスタ'!$H:$J,MATCH(学校情報!GD$3,'コンテンツ＆備考マスタ'!$H:$H,0),3)="●",IF(AND(GD475&lt;&gt;"",ISNUMBER(申込書!$AC$22)=TRUE,申込書!$C$70&lt;&gt;"▼プルダウンより選択してください",申込書!$C$70&lt;&gt;""),申込書!$AC$22,""),"-"))</f>
        <v/>
      </c>
      <c r="GF475" s="369"/>
      <c r="GG475" s="369"/>
      <c r="GH475" s="370" t="str">
        <f>IF(AND(申込書!$C$70&lt;&gt;"▼プルダウンより選択してください",申込書!$C$70&lt;&gt;"",$G475&lt;&gt;"",申込書!$V$70="特定学年のみ"),"申し込みする","")</f>
        <v/>
      </c>
      <c r="GI475" s="371"/>
      <c r="GJ475" s="372"/>
      <c r="GK475" s="373" t="str">
        <f>IF(AND(申込書!$C$71&lt;&gt;"▼プルダウンより選択してください",申込書!$C$71&lt;&gt;"",申込書!$K$22&lt;&gt;"YYYY/MM/DD",$G475&lt;&gt;""),申込書!$K$22,"")</f>
        <v/>
      </c>
      <c r="GL475" s="369" t="str">
        <f>IF(GK475="","",IF(INDEX('コンテンツ＆備考マスタ'!$H:$J,MATCH(学校情報!GK$3,'コンテンツ＆備考マスタ'!$H:$H,0),3)="●",IF(AND(GK475&lt;&gt;"",ISNUMBER(申込書!$AC$22)=TRUE,申込書!$C$71&lt;&gt;"▼プルダウンより選択してください",申込書!$C$71&lt;&gt;""),申込書!$AC$22,""),"-"))</f>
        <v/>
      </c>
      <c r="GM475" s="369"/>
      <c r="GN475" s="369"/>
      <c r="GO475" s="370" t="str">
        <f>IF(AND(申込書!$C$71&lt;&gt;"▼プルダウンより選択してください",申込書!$C$71&lt;&gt;"",$G475&lt;&gt;"",申込書!$V$71="特定学年のみ"),"申し込みする","")</f>
        <v/>
      </c>
      <c r="GP475" s="371"/>
      <c r="GQ475" s="372"/>
      <c r="GR475" s="373" t="str">
        <f>IF(AND(申込書!$C$72&lt;&gt;"▼プルダウンより選択してください",申込書!$C$72&lt;&gt;"",申込書!$K$22&lt;&gt;"YYYY/MM/DD",$G475&lt;&gt;""),申込書!$K$22,"")</f>
        <v/>
      </c>
      <c r="GS475" s="369" t="str">
        <f>IF(GR475="","",IF(INDEX('コンテンツ＆備考マスタ'!$H:$J,MATCH(学校情報!GR$3,'コンテンツ＆備考マスタ'!$H:$H,0),3)="●",IF(AND(GR475&lt;&gt;"",ISNUMBER(申込書!$AC$22)=TRUE,申込書!$C$72&lt;&gt;"▼プルダウンより選択してください",申込書!$C$72&lt;&gt;""),申込書!$AC$22,""),"-"))</f>
        <v/>
      </c>
      <c r="GT475" s="369"/>
      <c r="GU475" s="369"/>
      <c r="GV475" s="370" t="str">
        <f>IF(AND(申込書!$C$72&lt;&gt;"▼プルダウンより選択してください",申込書!$C$72&lt;&gt;"",$G475&lt;&gt;"",申込書!$V$72="特定学年のみ"),"申し込みする","")</f>
        <v/>
      </c>
      <c r="GW475" s="371"/>
      <c r="GX475" s="372"/>
      <c r="GY475" s="373" t="str">
        <f>IF(AND(申込書!$C$73&lt;&gt;"▼プルダウンより選択してください",申込書!$C$73&lt;&gt;"",申込書!$K$22&lt;&gt;"YYYY/MM/DD",$G475&lt;&gt;""),申込書!$K$22,"")</f>
        <v/>
      </c>
      <c r="GZ475" s="369" t="str">
        <f>IF(GY475="","",IF(INDEX('コンテンツ＆備考マスタ'!$H:$J,MATCH(学校情報!GY$3,'コンテンツ＆備考マスタ'!$H:$H,0),3)="●",IF(AND(GY475&lt;&gt;"",ISNUMBER(申込書!$AC$22)=TRUE,申込書!$C$73&lt;&gt;"▼プルダウンより選択してください",申込書!$C$73&lt;&gt;""),申込書!$AC$22,""),"-"))</f>
        <v/>
      </c>
      <c r="HA475" s="369"/>
      <c r="HB475" s="369"/>
      <c r="HC475" s="370" t="str">
        <f>IF(AND(申込書!$C$73&lt;&gt;"▼プルダウンより選択してください",申込書!$C$73&lt;&gt;"",$G475&lt;&gt;"",申込書!$V$73="特定学年のみ"),"申し込みする","")</f>
        <v/>
      </c>
      <c r="HD475" s="371"/>
      <c r="HE475" s="372"/>
      <c r="HF475" s="373" t="str">
        <f>IF(AND(申込書!$C$74&lt;&gt;"▼プルダウンより選択してください",申込書!$C$74&lt;&gt;"",申込書!$K$22&lt;&gt;"YYYY/MM/DD",$G475&lt;&gt;""),申込書!$K$22,"")</f>
        <v/>
      </c>
      <c r="HG475" s="369" t="str">
        <f>IF(HF475="","",IF(INDEX('コンテンツ＆備考マスタ'!$H:$J,MATCH(学校情報!HF$3,'コンテンツ＆備考マスタ'!$H:$H,0),3)="●",IF(AND(HF475&lt;&gt;"",ISNUMBER(申込書!$AC$22)=TRUE,申込書!$C$74&lt;&gt;"▼プルダウンより選択してください",申込書!$C$74&lt;&gt;""),申込書!$AC$22,""),"-"))</f>
        <v/>
      </c>
      <c r="HH475" s="369"/>
      <c r="HI475" s="369"/>
      <c r="HJ475" s="370" t="str">
        <f>IF(AND(申込書!$C$74&lt;&gt;"▼プルダウンより選択してください",申込書!$C$74&lt;&gt;"",$G475&lt;&gt;"",申込書!$V$74="特定学年のみ"),"申し込みする","")</f>
        <v/>
      </c>
      <c r="HK475" s="371"/>
      <c r="HL475" s="372"/>
      <c r="HM475" s="373" t="str">
        <f>IF(AND(申込書!$C$75&lt;&gt;"▼プルダウンより選択してください",申込書!$C$75&lt;&gt;"",申込書!$K$22&lt;&gt;"YYYY/MM/DD",$G475&lt;&gt;""),申込書!$K$22,"")</f>
        <v/>
      </c>
      <c r="HN475" s="369" t="str">
        <f>IF(HM475="","",IF(INDEX('コンテンツ＆備考マスタ'!$H:$J,MATCH(学校情報!HM$3,'コンテンツ＆備考マスタ'!$H:$H,0),3)="●",IF(AND(HM475&lt;&gt;"",ISNUMBER(申込書!$AC$22)=TRUE,申込書!$C$75&lt;&gt;"▼プルダウンより選択してください",申込書!$C$75&lt;&gt;""),申込書!$AC$22,""),"-"))</f>
        <v/>
      </c>
      <c r="HO475" s="369"/>
      <c r="HP475" s="369"/>
      <c r="HQ475" s="370" t="str">
        <f>IF(AND(申込書!$C$75&lt;&gt;"▼プルダウンより選択してください",申込書!$C$75&lt;&gt;"",$G475&lt;&gt;"",申込書!$V$75="特定学年のみ"),"申し込みする","")</f>
        <v/>
      </c>
      <c r="HR475" s="371"/>
      <c r="HS475" s="371"/>
      <c r="HT475" s="374" t="str">
        <f>IF(AND(申込書!$C$76&lt;&gt;"▼プルダウンより選択してください",申込書!$C$76&lt;&gt;"",申込書!$K$22&lt;&gt;"YYYY/MM/DD",$G475&lt;&gt;""),申込書!$K$22,"")</f>
        <v/>
      </c>
      <c r="HU475" s="369" t="str">
        <f>IF(HT475="","",IF(INDEX('コンテンツ＆備考マスタ'!$H:$J,MATCH(学校情報!HT$3,'コンテンツ＆備考マスタ'!$H:$H,0),3)="●",IF(AND(HT475&lt;&gt;"",ISNUMBER(申込書!$AC$22)=TRUE,申込書!$C$76&lt;&gt;"▼プルダウンより選択してください",申込書!$C$76&lt;&gt;""),申込書!$AC$22,""),"-"))</f>
        <v/>
      </c>
      <c r="HV475" s="369"/>
      <c r="HW475" s="369"/>
      <c r="HX475" s="370" t="str">
        <f>IF(AND(申込書!$C$76&lt;&gt;"▼プルダウンより選択してください",申込書!$C$76&lt;&gt;"",$G475&lt;&gt;"",申込書!$V$76="特定学年のみ"),"申し込みする","")</f>
        <v/>
      </c>
      <c r="HY475" s="371"/>
      <c r="HZ475" s="372"/>
      <c r="IA475" s="69"/>
    </row>
    <row r="476" spans="2:235" ht="26.85" hidden="1" customHeight="1" outlineLevel="1">
      <c r="B476" s="365">
        <f t="shared" si="21"/>
        <v>471</v>
      </c>
      <c r="C476" s="55"/>
      <c r="D476" s="56"/>
      <c r="E476" s="154"/>
      <c r="F476" s="57"/>
      <c r="G476" s="58"/>
      <c r="H476" s="59"/>
      <c r="I476" s="60"/>
      <c r="J476" s="61"/>
      <c r="K476" s="366" t="str">
        <f t="shared" si="22"/>
        <v/>
      </c>
      <c r="L476" s="62"/>
      <c r="M476" s="322"/>
      <c r="N476" s="63"/>
      <c r="O476" s="64"/>
      <c r="P476" s="367" t="str">
        <f t="shared" si="23"/>
        <v/>
      </c>
      <c r="Q476" s="65"/>
      <c r="R476" s="66"/>
      <c r="S476" s="67"/>
      <c r="T476" s="68"/>
      <c r="U476" s="68"/>
      <c r="V476" s="68"/>
      <c r="W476" s="66"/>
      <c r="X476" s="281"/>
      <c r="Y476" s="368" t="str">
        <f>IF(AND(申込書!$C$47&lt;&gt;"▼プルダウンより選択してください",申込書!$C$47&lt;&gt;"",申込書!$K$22&lt;&gt;"YYYY/MM/DD",$G476&lt;&gt;""),申込書!$K$22,"")</f>
        <v/>
      </c>
      <c r="Z476" s="369" t="str">
        <f>IF(Y476="","",IF(INDEX('コンテンツ＆備考マスタ'!$H:$J,MATCH(学校情報!Y$3,'コンテンツ＆備考マスタ'!$H:$H,0),3)="●",IF(AND(Y476&lt;&gt;"",ISNUMBER(申込書!$AC$22)=TRUE,申込書!$C$47&lt;&gt;"▼プルダウンより選択してください",申込書!$C$47&lt;&gt;""),申込書!$AC$22,""),"-"))</f>
        <v/>
      </c>
      <c r="AA476" s="369"/>
      <c r="AB476" s="369"/>
      <c r="AC476" s="370" t="str">
        <f>IF(AND(申込書!$C$47&lt;&gt;"▼プルダウンより選択してください",申込書!$C$47&lt;&gt;"",$G476&lt;&gt;"",申込書!$V$47="特定学年のみ"),"申し込みする","")</f>
        <v/>
      </c>
      <c r="AD476" s="371"/>
      <c r="AE476" s="372"/>
      <c r="AF476" s="373" t="str">
        <f>IF(AND(申込書!$C$48&lt;&gt;"▼プルダウンより選択してください",申込書!$C$48&lt;&gt;"",申込書!$K$22&lt;&gt;"YYYY/MM/DD",$G476&lt;&gt;""),申込書!$K$22,"")</f>
        <v/>
      </c>
      <c r="AG476" s="369" t="str">
        <f>IF(AF476="","",IF(INDEX('コンテンツ＆備考マスタ'!$H:$J,MATCH(学校情報!AF$3,'コンテンツ＆備考マスタ'!$H:$H,0),3)="●",IF(AND(AF476&lt;&gt;"",ISNUMBER(申込書!$AC$22)=TRUE,申込書!$C$48&lt;&gt;"▼プルダウンより選択してください",申込書!$C$48&lt;&gt;""),申込書!$AC$22,""),"-"))</f>
        <v/>
      </c>
      <c r="AH476" s="369"/>
      <c r="AI476" s="369"/>
      <c r="AJ476" s="370" t="str">
        <f>IF(AND(申込書!$C$48&lt;&gt;"▼プルダウンより選択してください",申込書!$C$48&lt;&gt;"",$G476&lt;&gt;"",申込書!$V$48="特定学年のみ"),"申し込みする","")</f>
        <v/>
      </c>
      <c r="AK476" s="371"/>
      <c r="AL476" s="372"/>
      <c r="AM476" s="373" t="str">
        <f>IF(AND(申込書!$C$49&lt;&gt;"▼プルダウンより選択してください",申込書!$C$49&lt;&gt;"",申込書!$K$22&lt;&gt;"YYYY/MM/DD",$G476&lt;&gt;""),申込書!$K$22,"")</f>
        <v/>
      </c>
      <c r="AN476" s="369" t="str">
        <f>IF(AM476="","",IF(INDEX('コンテンツ＆備考マスタ'!$H:$J,MATCH(学校情報!AM$3,'コンテンツ＆備考マスタ'!$H:$H,0),3)="●",IF(AND(AM476&lt;&gt;"",ISNUMBER(申込書!$AC$22)=TRUE,申込書!$C$49&lt;&gt;"▼プルダウンより選択してください",申込書!$C$49&lt;&gt;""),申込書!$AC$22,""),"-"))</f>
        <v/>
      </c>
      <c r="AO476" s="369"/>
      <c r="AP476" s="369"/>
      <c r="AQ476" s="370" t="str">
        <f>IF(AND(申込書!$C$49&lt;&gt;"▼プルダウンより選択してください",申込書!$C$49&lt;&gt;"",$G476&lt;&gt;"",申込書!$V$49="特定学年のみ"),"申し込みする","")</f>
        <v/>
      </c>
      <c r="AR476" s="371"/>
      <c r="AS476" s="372"/>
      <c r="AT476" s="373" t="str">
        <f>IF(AND(申込書!$C$50&lt;&gt;"▼プルダウンより選択してください",申込書!$C$50&lt;&gt;"",申込書!$K$22&lt;&gt;"YYYY/MM/DD",$G476&lt;&gt;""),申込書!$K$22,"")</f>
        <v/>
      </c>
      <c r="AU476" s="369" t="str">
        <f>IF(AT476="","",IF(INDEX('コンテンツ＆備考マスタ'!$H:$J,MATCH(学校情報!AT$3,'コンテンツ＆備考マスタ'!$H:$H,0),3)="●",IF(AND(AT476&lt;&gt;"",ISNUMBER(申込書!$AC$22)=TRUE,申込書!$C$50&lt;&gt;"▼プルダウンより選択してください",申込書!$C$50&lt;&gt;""),申込書!$AC$22,""),"-"))</f>
        <v/>
      </c>
      <c r="AV476" s="369"/>
      <c r="AW476" s="369"/>
      <c r="AX476" s="370" t="str">
        <f>IF(AND(申込書!$C$50&lt;&gt;"▼プルダウンより選択してください",申込書!$C$50&lt;&gt;"",$G476&lt;&gt;"",申込書!$V$50="特定学年のみ"),"申し込みする","")</f>
        <v/>
      </c>
      <c r="AY476" s="371"/>
      <c r="AZ476" s="372"/>
      <c r="BA476" s="373" t="str">
        <f>IF(AND(申込書!$C$51&lt;&gt;"▼プルダウンより選択してください",申込書!$C$51&lt;&gt;"",申込書!$K$22&lt;&gt;"YYYY/MM/DD",$G476&lt;&gt;""),申込書!$K$22,"")</f>
        <v/>
      </c>
      <c r="BB476" s="369" t="str">
        <f>IF(BA476="","",IF(INDEX('コンテンツ＆備考マスタ'!$H:$J,MATCH(学校情報!BA$3,'コンテンツ＆備考マスタ'!$H:$H,0),3)="●",IF(AND(BA476&lt;&gt;"",ISNUMBER(申込書!$AC$22)=TRUE,申込書!$C$51&lt;&gt;"▼プルダウンより選択してください",申込書!$C$51&lt;&gt;""),申込書!$AC$22,""),"-"))</f>
        <v/>
      </c>
      <c r="BC476" s="369"/>
      <c r="BD476" s="369"/>
      <c r="BE476" s="370" t="str">
        <f>IF(AND(申込書!$C$51&lt;&gt;"▼プルダウンより選択してください",申込書!$C$51&lt;&gt;"",$G476&lt;&gt;"",申込書!$V$51="特定学年のみ"),"申し込みする","")</f>
        <v/>
      </c>
      <c r="BF476" s="371"/>
      <c r="BG476" s="372"/>
      <c r="BH476" s="373" t="str">
        <f>IF(AND(申込書!$C$52&lt;&gt;"▼プルダウンより選択してください",申込書!$C$52&lt;&gt;"",申込書!$K$22&lt;&gt;"YYYY/MM/DD",$G476&lt;&gt;""),申込書!$K$22,"")</f>
        <v/>
      </c>
      <c r="BI476" s="369" t="str">
        <f>IF(BH476="","",IF(INDEX('コンテンツ＆備考マスタ'!$H:$J,MATCH(学校情報!BH$3,'コンテンツ＆備考マスタ'!$H:$H,0),3)="●",IF(AND(BH476&lt;&gt;"",ISNUMBER(申込書!$AC$22)=TRUE,申込書!$C$52&lt;&gt;"▼プルダウンより選択してください",申込書!$C$52&lt;&gt;""),申込書!$AC$22,""),"-"))</f>
        <v/>
      </c>
      <c r="BJ476" s="369"/>
      <c r="BK476" s="369"/>
      <c r="BL476" s="370" t="str">
        <f>IF(AND(申込書!$C$52&lt;&gt;"▼プルダウンより選択してください",申込書!$C$52&lt;&gt;"",$G476&lt;&gt;"",申込書!$V$52="特定学年のみ"),"申し込みする","")</f>
        <v/>
      </c>
      <c r="BM476" s="371"/>
      <c r="BN476" s="372"/>
      <c r="BO476" s="373" t="str">
        <f>IF(AND(申込書!$C$53&lt;&gt;"▼プルダウンより選択してください",申込書!$C$53&lt;&gt;"",申込書!$K$22&lt;&gt;"YYYY/MM/DD",$G476&lt;&gt;""),申込書!$K$22,"")</f>
        <v/>
      </c>
      <c r="BP476" s="369" t="str">
        <f>IF(BO476="","",IF(INDEX('コンテンツ＆備考マスタ'!$H:$J,MATCH(学校情報!BO$3,'コンテンツ＆備考マスタ'!$H:$H,0),3)="●",IF(AND(BO476&lt;&gt;"",ISNUMBER(申込書!$AC$22)=TRUE,申込書!$C$53&lt;&gt;"▼プルダウンより選択してください",申込書!$C$53&lt;&gt;""),申込書!$AC$22,""),"-"))</f>
        <v/>
      </c>
      <c r="BQ476" s="369"/>
      <c r="BR476" s="369"/>
      <c r="BS476" s="370" t="str">
        <f>IF(AND(申込書!$C$53&lt;&gt;"▼プルダウンより選択してください",申込書!$C$53&lt;&gt;"",$G476&lt;&gt;"",申込書!$V$53="特定学年のみ"),"申し込みする","")</f>
        <v/>
      </c>
      <c r="BT476" s="371"/>
      <c r="BU476" s="372"/>
      <c r="BV476" s="373" t="str">
        <f>IF(AND(申込書!$C$54&lt;&gt;"▼プルダウンより選択してください",申込書!$C$54&lt;&gt;"",申込書!$K$22&lt;&gt;"YYYY/MM/DD",$G476&lt;&gt;""),申込書!$K$22,"")</f>
        <v/>
      </c>
      <c r="BW476" s="369" t="str">
        <f>IF(BV476="","",IF(INDEX('コンテンツ＆備考マスタ'!$H:$J,MATCH(学校情報!BV$3,'コンテンツ＆備考マスタ'!$H:$H,0),3)="●",IF(AND(BV476&lt;&gt;"",ISNUMBER(申込書!$AC$22)=TRUE,申込書!$C$54&lt;&gt;"▼プルダウンより選択してください",申込書!$C$54&lt;&gt;""),申込書!$AC$22,""),"-"))</f>
        <v/>
      </c>
      <c r="BX476" s="369"/>
      <c r="BY476" s="369"/>
      <c r="BZ476" s="370" t="str">
        <f>IF(AND(申込書!$C$54&lt;&gt;"▼プルダウンより選択してください",申込書!$C$54&lt;&gt;"",$G476&lt;&gt;"",申込書!$V$54="特定学年のみ"),"申し込みする","")</f>
        <v/>
      </c>
      <c r="CA476" s="371"/>
      <c r="CB476" s="372"/>
      <c r="CC476" s="373" t="str">
        <f>IF(AND(申込書!$C$55&lt;&gt;"▼プルダウンより選択してください",申込書!$C$55&lt;&gt;"",申込書!$K$22&lt;&gt;"YYYY/MM/DD",$G476&lt;&gt;""),申込書!$K$22,"")</f>
        <v/>
      </c>
      <c r="CD476" s="369" t="str">
        <f>IF(CC476="","",IF(INDEX('コンテンツ＆備考マスタ'!$H:$J,MATCH(学校情報!CC$3,'コンテンツ＆備考マスタ'!$H:$H,0),3)="●",IF(AND(CC476&lt;&gt;"",ISNUMBER(申込書!$AC$22)=TRUE,申込書!$C$55&lt;&gt;"▼プルダウンより選択してください",申込書!$C$55&lt;&gt;""),申込書!$AC$22,""),"-"))</f>
        <v/>
      </c>
      <c r="CE476" s="369"/>
      <c r="CF476" s="369"/>
      <c r="CG476" s="370" t="str">
        <f>IF(AND(申込書!$C$55&lt;&gt;"▼プルダウンより選択してください",申込書!$C$55&lt;&gt;"",$G476&lt;&gt;"",申込書!$V$55="特定学年のみ"),"申し込みする","")</f>
        <v/>
      </c>
      <c r="CH476" s="371"/>
      <c r="CI476" s="372"/>
      <c r="CJ476" s="373" t="str">
        <f>IF(AND(申込書!$C$56&lt;&gt;"▼プルダウンより選択してください",申込書!$C$56&lt;&gt;"",申込書!$K$22&lt;&gt;"YYYY/MM/DD",$G476&lt;&gt;""),申込書!$K$22,"")</f>
        <v/>
      </c>
      <c r="CK476" s="369" t="str">
        <f>IF(CJ476="","",IF(INDEX('コンテンツ＆備考マスタ'!$H:$J,MATCH(学校情報!CJ$3,'コンテンツ＆備考マスタ'!$H:$H,0),3)="●",IF(AND(CJ476&lt;&gt;"",ISNUMBER(申込書!$AC$22)=TRUE,申込書!$C$56&lt;&gt;"▼プルダウンより選択してください",申込書!$C$56&lt;&gt;""),申込書!$AC$22,""),"-"))</f>
        <v/>
      </c>
      <c r="CL476" s="369"/>
      <c r="CM476" s="369"/>
      <c r="CN476" s="370" t="str">
        <f>IF(AND(申込書!$C$56&lt;&gt;"▼プルダウンより選択してください",申込書!$C$56&lt;&gt;"",$G476&lt;&gt;"",申込書!$V$56="特定学年のみ"),"申し込みする","")</f>
        <v/>
      </c>
      <c r="CO476" s="371"/>
      <c r="CP476" s="372"/>
      <c r="CQ476" s="373" t="str">
        <f>IF(AND(申込書!$C$57&lt;&gt;"▼プルダウンより選択してください",申込書!$C$57&lt;&gt;"",申込書!$K$22&lt;&gt;"YYYY/MM/DD",$G476&lt;&gt;""),申込書!$K$22,"")</f>
        <v/>
      </c>
      <c r="CR476" s="369" t="str">
        <f>IF(CQ476="","",IF(INDEX('コンテンツ＆備考マスタ'!$H:$J,MATCH(学校情報!CQ$3,'コンテンツ＆備考マスタ'!$H:$H,0),3)="●",IF(AND(CQ476&lt;&gt;"",ISNUMBER(申込書!$AC$22)=TRUE,申込書!$C$57&lt;&gt;"▼プルダウンより選択してください",申込書!$C$57&lt;&gt;""),申込書!$AC$22,""),"-"))</f>
        <v/>
      </c>
      <c r="CS476" s="369"/>
      <c r="CT476" s="369"/>
      <c r="CU476" s="369" t="str">
        <f>IF(AND(申込書!$C$57&lt;&gt;"▼プルダウンより選択してください",申込書!$C$57&lt;&gt;"",$G476&lt;&gt;"",申込書!$V$57="特定学年のみ"),"申し込みする","")</f>
        <v/>
      </c>
      <c r="CV476" s="371"/>
      <c r="CW476" s="372"/>
      <c r="CX476" s="373" t="str">
        <f>IF(AND(申込書!$C$58&lt;&gt;"▼プルダウンより選択してください",申込書!$C$58&lt;&gt;"",申込書!$K$22&lt;&gt;"YYYY/MM/DD",$G476&lt;&gt;""),申込書!$K$22,"")</f>
        <v/>
      </c>
      <c r="CY476" s="369" t="str">
        <f>IF(CX476="","",IF(INDEX('コンテンツ＆備考マスタ'!$H:$J,MATCH(学校情報!CX$3,'コンテンツ＆備考マスタ'!$H:$H,0),3)="●",IF(AND(CX476&lt;&gt;"",ISNUMBER(申込書!$AC$22)=TRUE,申込書!$C$58&lt;&gt;"▼プルダウンより選択してください",申込書!$C$58&lt;&gt;""),申込書!$AC$22,""),"-"))</f>
        <v/>
      </c>
      <c r="CZ476" s="369"/>
      <c r="DA476" s="369"/>
      <c r="DB476" s="369" t="str">
        <f>IF(AND(申込書!$C$58&lt;&gt;"▼プルダウンより選択してください",申込書!$C$58&lt;&gt;"",$G476&lt;&gt;"",申込書!$V$58="特定学年のみ"),"申し込みする","")</f>
        <v/>
      </c>
      <c r="DC476" s="371"/>
      <c r="DD476" s="372"/>
      <c r="DE476" s="373" t="str">
        <f>IF(AND(申込書!$C$59&lt;&gt;"▼プルダウンより選択してください",申込書!$C$59&lt;&gt;"",申込書!$K$22&lt;&gt;"YYYY/MM/DD",$G476&lt;&gt;""),申込書!$K$22,"")</f>
        <v/>
      </c>
      <c r="DF476" s="369" t="str">
        <f>IF(DE476="","",IF(INDEX('コンテンツ＆備考マスタ'!$H:$J,MATCH(学校情報!DE$3,'コンテンツ＆備考マスタ'!$H:$H,0),3)="●",IF(AND(DE476&lt;&gt;"",ISNUMBER(申込書!$AC$22)=TRUE,申込書!$C$59&lt;&gt;"▼プルダウンより選択してください",申込書!$C$59&lt;&gt;""),申込書!$AC$22,""),"-"))</f>
        <v/>
      </c>
      <c r="DG476" s="369"/>
      <c r="DH476" s="369"/>
      <c r="DI476" s="369" t="str">
        <f>IF(AND(申込書!$C$59&lt;&gt;"▼プルダウンより選択してください",申込書!$C$59&lt;&gt;"",$G476&lt;&gt;"",申込書!$V$59="特定学年のみ"),"申し込みする","")</f>
        <v/>
      </c>
      <c r="DJ476" s="371"/>
      <c r="DK476" s="372"/>
      <c r="DL476" s="373" t="str">
        <f>IF(AND(申込書!$C$60&lt;&gt;"▼プルダウンより選択してください",申込書!$C$60&lt;&gt;"",申込書!$K$22&lt;&gt;"YYYY/MM/DD",$G476&lt;&gt;""),申込書!$K$22,"")</f>
        <v/>
      </c>
      <c r="DM476" s="369" t="str">
        <f>IF(DL476="","",IF(INDEX('コンテンツ＆備考マスタ'!$H:$J,MATCH(学校情報!DL$3,'コンテンツ＆備考マスタ'!$H:$H,0),3)="●",IF(AND(DL476&lt;&gt;"",ISNUMBER(申込書!$AC$22)=TRUE,申込書!$C$60&lt;&gt;"▼プルダウンより選択してください",申込書!$C$60&lt;&gt;""),申込書!$AC$22,""),"-"))</f>
        <v/>
      </c>
      <c r="DN476" s="369"/>
      <c r="DO476" s="369"/>
      <c r="DP476" s="369" t="str">
        <f>IF(AND(申込書!$C$60&lt;&gt;"▼プルダウンより選択してください",申込書!$C$60&lt;&gt;"",$G476&lt;&gt;"",申込書!$V$60="特定学年のみ"),"申し込みする","")</f>
        <v/>
      </c>
      <c r="DQ476" s="371"/>
      <c r="DR476" s="372"/>
      <c r="DS476" s="373" t="str">
        <f>IF(AND(申込書!$C$61&lt;&gt;"▼プルダウンより選択してください",申込書!$C$61&lt;&gt;"",申込書!$K$22&lt;&gt;"YYYY/MM/DD",$G476&lt;&gt;""),申込書!$K$22,"")</f>
        <v/>
      </c>
      <c r="DT476" s="369" t="str">
        <f>IF(DS476="","",IF(INDEX('コンテンツ＆備考マスタ'!$H:$J,MATCH(学校情報!DS$3,'コンテンツ＆備考マスタ'!$H:$H,0),3)="●",IF(AND(DS476&lt;&gt;"",ISNUMBER(申込書!$AC$22)=TRUE,申込書!$C$61&lt;&gt;"▼プルダウンより選択してください",申込書!$C$61&lt;&gt;""),申込書!$AC$22,""),"-"))</f>
        <v/>
      </c>
      <c r="DU476" s="369"/>
      <c r="DV476" s="369"/>
      <c r="DW476" s="369" t="str">
        <f>IF(AND(申込書!$C$61&lt;&gt;"▼プルダウンより選択してください",申込書!$C$61&lt;&gt;"",$G476&lt;&gt;"",申込書!$V$61="特定学年のみ"),"申し込みする","")</f>
        <v/>
      </c>
      <c r="DX476" s="371"/>
      <c r="DY476" s="372"/>
      <c r="DZ476" s="373" t="str">
        <f>IF(AND(申込書!$C$62&lt;&gt;"▼プルダウンより選択してください",申込書!$C$62&lt;&gt;"",申込書!$K$22&lt;&gt;"YYYY/MM/DD",$G476&lt;&gt;""),申込書!$K$22,"")</f>
        <v/>
      </c>
      <c r="EA476" s="369" t="str">
        <f>IF(DZ476="","",IF(INDEX('コンテンツ＆備考マスタ'!$H:$J,MATCH(学校情報!DZ$3,'コンテンツ＆備考マスタ'!$H:$H,0),3)="●",IF(AND(DZ476&lt;&gt;"",ISNUMBER(申込書!$AC$22)=TRUE,申込書!$C$62&lt;&gt;"▼プルダウンより選択してください",申込書!$C$62&lt;&gt;""),申込書!$AC$22,""),"-"))</f>
        <v/>
      </c>
      <c r="EB476" s="369"/>
      <c r="EC476" s="369"/>
      <c r="ED476" s="370" t="str">
        <f>IF(AND(申込書!$C$62&lt;&gt;"▼プルダウンより選択してください",申込書!$C$62&lt;&gt;"",$G476&lt;&gt;"",申込書!$V$62="特定学年のみ"),"申し込みする","")</f>
        <v/>
      </c>
      <c r="EE476" s="371"/>
      <c r="EF476" s="372"/>
      <c r="EG476" s="373" t="str">
        <f>IF(AND(申込書!$C$63&lt;&gt;"▼プルダウンより選択してください",申込書!$C$63&lt;&gt;"",申込書!$K$22&lt;&gt;"YYYY/MM/DD",$G476&lt;&gt;""),申込書!$K$22,"")</f>
        <v/>
      </c>
      <c r="EH476" s="369" t="str">
        <f>IF(EG476="","",IF(INDEX('コンテンツ＆備考マスタ'!$H:$J,MATCH(学校情報!EG$3,'コンテンツ＆備考マスタ'!$H:$H,0),3)="●",IF(AND(EG476&lt;&gt;"",ISNUMBER(申込書!$AC$22)=TRUE,申込書!$C$63&lt;&gt;"▼プルダウンより選択してください",申込書!$C$63&lt;&gt;""),申込書!$AC$22,""),"-"))</f>
        <v/>
      </c>
      <c r="EI476" s="369"/>
      <c r="EJ476" s="369"/>
      <c r="EK476" s="370" t="str">
        <f>IF(AND(申込書!$C$63&lt;&gt;"▼プルダウンより選択してください",申込書!$C$63&lt;&gt;"",$G476&lt;&gt;"",申込書!$V$63="特定学年のみ"),"申し込みする","")</f>
        <v/>
      </c>
      <c r="EL476" s="371"/>
      <c r="EM476" s="372"/>
      <c r="EN476" s="373" t="str">
        <f>IF(AND(申込書!$C$64&lt;&gt;"▼プルダウンより選択してください",申込書!$C$64&lt;&gt;"",申込書!$K$22&lt;&gt;"YYYY/MM/DD",$G476&lt;&gt;""),申込書!$K$22,"")</f>
        <v/>
      </c>
      <c r="EO476" s="369" t="str">
        <f>IF(EN476="","",IF(INDEX('コンテンツ＆備考マスタ'!$H:$J,MATCH(学校情報!EN$3,'コンテンツ＆備考マスタ'!$H:$H,0),3)="●",IF(AND(EN476&lt;&gt;"",ISNUMBER(申込書!$AC$22)=TRUE,申込書!$C$64&lt;&gt;"▼プルダウンより選択してください",申込書!$C$64&lt;&gt;""),申込書!$AC$22,""),"-"))</f>
        <v/>
      </c>
      <c r="EP476" s="369"/>
      <c r="EQ476" s="369"/>
      <c r="ER476" s="370" t="str">
        <f>IF(AND(申込書!$C$64&lt;&gt;"▼プルダウンより選択してください",申込書!$C$64&lt;&gt;"",$G476&lt;&gt;"",申込書!$V$64="特定学年のみ"),"申し込みする","")</f>
        <v/>
      </c>
      <c r="ES476" s="371"/>
      <c r="ET476" s="372"/>
      <c r="EU476" s="373" t="str">
        <f>IF(AND(申込書!$C$65&lt;&gt;"▼プルダウンより選択してください",申込書!$C$65&lt;&gt;"",申込書!$K$22&lt;&gt;"YYYY/MM/DD",$G476&lt;&gt;""),申込書!$K$22,"")</f>
        <v/>
      </c>
      <c r="EV476" s="369" t="str">
        <f>IF(EU476="","",IF(INDEX('コンテンツ＆備考マスタ'!$H:$J,MATCH(学校情報!EU$3,'コンテンツ＆備考マスタ'!$H:$H,0),3)="●",IF(AND(EU476&lt;&gt;"",ISNUMBER(申込書!$AC$22)=TRUE,申込書!$C$65&lt;&gt;"▼プルダウンより選択してください",申込書!$C$65&lt;&gt;""),申込書!$AC$22,""),"-"))</f>
        <v/>
      </c>
      <c r="EW476" s="369"/>
      <c r="EX476" s="369"/>
      <c r="EY476" s="370" t="str">
        <f>IF(AND(申込書!$C$65&lt;&gt;"▼プルダウンより選択してください",申込書!$C$65&lt;&gt;"",$G476&lt;&gt;"",申込書!$V$65="特定学年のみ"),"申し込みする","")</f>
        <v/>
      </c>
      <c r="EZ476" s="371"/>
      <c r="FA476" s="372"/>
      <c r="FB476" s="373" t="str">
        <f>IF(AND(申込書!$C$66&lt;&gt;"▼プルダウンより選択してください",申込書!$C$66&lt;&gt;"",申込書!$K$22&lt;&gt;"YYYY/MM/DD",$G476&lt;&gt;""),申込書!$K$22,"")</f>
        <v/>
      </c>
      <c r="FC476" s="369" t="str">
        <f>IF(FB476="","",IF(INDEX('コンテンツ＆備考マスタ'!$H:$J,MATCH(学校情報!FB$3,'コンテンツ＆備考マスタ'!$H:$H,0),3)="●",IF(AND(FB476&lt;&gt;"",ISNUMBER(申込書!$AC$22)=TRUE,申込書!$C$66&lt;&gt;"▼プルダウンより選択してください",申込書!$C$66&lt;&gt;""),申込書!$AC$22,""),"-"))</f>
        <v/>
      </c>
      <c r="FD476" s="369"/>
      <c r="FE476" s="369"/>
      <c r="FF476" s="370" t="str">
        <f>IF(AND(申込書!$C$66&lt;&gt;"▼プルダウンより選択してください",申込書!$C$66&lt;&gt;"",$G476&lt;&gt;"",申込書!$V$66="特定学年のみ"),"申し込みする","")</f>
        <v/>
      </c>
      <c r="FG476" s="371"/>
      <c r="FH476" s="372"/>
      <c r="FI476" s="373" t="str">
        <f>IF(AND(申込書!$C$67&lt;&gt;"▼プルダウンより選択してください",申込書!$C$67&lt;&gt;"",申込書!$K$22&lt;&gt;"YYYY/MM/DD",$G476&lt;&gt;""),申込書!$K$22,"")</f>
        <v/>
      </c>
      <c r="FJ476" s="369" t="str">
        <f>IF(FI476="","",IF(INDEX('コンテンツ＆備考マスタ'!$H:$J,MATCH(学校情報!FI$3,'コンテンツ＆備考マスタ'!$H:$H,0),3)="●",IF(AND(FI476&lt;&gt;"",ISNUMBER(申込書!$AC$22)=TRUE,申込書!$C$67&lt;&gt;"▼プルダウンより選択してください",申込書!$C$67&lt;&gt;""),申込書!$AC$22,""),"-"))</f>
        <v/>
      </c>
      <c r="FK476" s="369"/>
      <c r="FL476" s="369"/>
      <c r="FM476" s="370" t="str">
        <f>IF(AND(申込書!$C$67&lt;&gt;"▼プルダウンより選択してください",申込書!$C$67&lt;&gt;"",$G476&lt;&gt;"",申込書!$V$67="特定学年のみ"),"申し込みする","")</f>
        <v/>
      </c>
      <c r="FN476" s="371"/>
      <c r="FO476" s="372"/>
      <c r="FP476" s="373" t="str">
        <f>IF(AND(申込書!$C$68&lt;&gt;"▼プルダウンより選択してください",申込書!$C$68&lt;&gt;"",申込書!$K$22&lt;&gt;"YYYY/MM/DD",$G476&lt;&gt;""),申込書!$K$22,"")</f>
        <v/>
      </c>
      <c r="FQ476" s="369" t="str">
        <f>IF(FP476="","",IF(INDEX('コンテンツ＆備考マスタ'!$H:$J,MATCH(学校情報!FP$3,'コンテンツ＆備考マスタ'!$H:$H,0),3)="●",IF(AND(FP476&lt;&gt;"",ISNUMBER(申込書!$AC$22)=TRUE,申込書!$C$68&lt;&gt;"▼プルダウンより選択してください",申込書!$C$68&lt;&gt;""),申込書!$AC$22,""),"-"))</f>
        <v/>
      </c>
      <c r="FR476" s="369"/>
      <c r="FS476" s="369"/>
      <c r="FT476" s="370" t="str">
        <f>IF(AND(申込書!$C$68&lt;&gt;"▼プルダウンより選択してください",申込書!$C$68&lt;&gt;"",$G476&lt;&gt;"",申込書!$V$68="特定学年のみ"),"申し込みする","")</f>
        <v/>
      </c>
      <c r="FU476" s="371"/>
      <c r="FV476" s="372"/>
      <c r="FW476" s="373" t="str">
        <f>IF(AND(申込書!$C$69&lt;&gt;"▼プルダウンより選択してください",申込書!$C$69&lt;&gt;"",申込書!$K$22&lt;&gt;"YYYY/MM/DD",$G476&lt;&gt;""),申込書!$K$22,"")</f>
        <v/>
      </c>
      <c r="FX476" s="369" t="str">
        <f>IF(FW476="","",IF(INDEX('コンテンツ＆備考マスタ'!$H:$J,MATCH(学校情報!FW$3,'コンテンツ＆備考マスタ'!$H:$H,0),3)="●",IF(AND(FW476&lt;&gt;"",ISNUMBER(申込書!$AC$22)=TRUE,申込書!$C$69&lt;&gt;"▼プルダウンより選択してください",申込書!$C$69&lt;&gt;""),申込書!$AC$22,""),"-"))</f>
        <v/>
      </c>
      <c r="FY476" s="369"/>
      <c r="FZ476" s="369"/>
      <c r="GA476" s="370" t="str">
        <f>IF(AND(申込書!$C$69&lt;&gt;"▼プルダウンより選択してください",申込書!$C$69&lt;&gt;"",$G476&lt;&gt;"",申込書!$V$69="特定学年のみ"),"申し込みする","")</f>
        <v/>
      </c>
      <c r="GB476" s="371"/>
      <c r="GC476" s="372"/>
      <c r="GD476" s="373" t="str">
        <f>IF(AND(申込書!$C$70&lt;&gt;"▼プルダウンより選択してください",申込書!$C$70&lt;&gt;"",申込書!$K$22&lt;&gt;"YYYY/MM/DD",$G476&lt;&gt;""),申込書!$K$22,"")</f>
        <v/>
      </c>
      <c r="GE476" s="369" t="str">
        <f>IF(GD476="","",IF(INDEX('コンテンツ＆備考マスタ'!$H:$J,MATCH(学校情報!GD$3,'コンテンツ＆備考マスタ'!$H:$H,0),3)="●",IF(AND(GD476&lt;&gt;"",ISNUMBER(申込書!$AC$22)=TRUE,申込書!$C$70&lt;&gt;"▼プルダウンより選択してください",申込書!$C$70&lt;&gt;""),申込書!$AC$22,""),"-"))</f>
        <v/>
      </c>
      <c r="GF476" s="369"/>
      <c r="GG476" s="369"/>
      <c r="GH476" s="370" t="str">
        <f>IF(AND(申込書!$C$70&lt;&gt;"▼プルダウンより選択してください",申込書!$C$70&lt;&gt;"",$G476&lt;&gt;"",申込書!$V$70="特定学年のみ"),"申し込みする","")</f>
        <v/>
      </c>
      <c r="GI476" s="371"/>
      <c r="GJ476" s="372"/>
      <c r="GK476" s="373" t="str">
        <f>IF(AND(申込書!$C$71&lt;&gt;"▼プルダウンより選択してください",申込書!$C$71&lt;&gt;"",申込書!$K$22&lt;&gt;"YYYY/MM/DD",$G476&lt;&gt;""),申込書!$K$22,"")</f>
        <v/>
      </c>
      <c r="GL476" s="369" t="str">
        <f>IF(GK476="","",IF(INDEX('コンテンツ＆備考マスタ'!$H:$J,MATCH(学校情報!GK$3,'コンテンツ＆備考マスタ'!$H:$H,0),3)="●",IF(AND(GK476&lt;&gt;"",ISNUMBER(申込書!$AC$22)=TRUE,申込書!$C$71&lt;&gt;"▼プルダウンより選択してください",申込書!$C$71&lt;&gt;""),申込書!$AC$22,""),"-"))</f>
        <v/>
      </c>
      <c r="GM476" s="369"/>
      <c r="GN476" s="369"/>
      <c r="GO476" s="370" t="str">
        <f>IF(AND(申込書!$C$71&lt;&gt;"▼プルダウンより選択してください",申込書!$C$71&lt;&gt;"",$G476&lt;&gt;"",申込書!$V$71="特定学年のみ"),"申し込みする","")</f>
        <v/>
      </c>
      <c r="GP476" s="371"/>
      <c r="GQ476" s="372"/>
      <c r="GR476" s="373" t="str">
        <f>IF(AND(申込書!$C$72&lt;&gt;"▼プルダウンより選択してください",申込書!$C$72&lt;&gt;"",申込書!$K$22&lt;&gt;"YYYY/MM/DD",$G476&lt;&gt;""),申込書!$K$22,"")</f>
        <v/>
      </c>
      <c r="GS476" s="369" t="str">
        <f>IF(GR476="","",IF(INDEX('コンテンツ＆備考マスタ'!$H:$J,MATCH(学校情報!GR$3,'コンテンツ＆備考マスタ'!$H:$H,0),3)="●",IF(AND(GR476&lt;&gt;"",ISNUMBER(申込書!$AC$22)=TRUE,申込書!$C$72&lt;&gt;"▼プルダウンより選択してください",申込書!$C$72&lt;&gt;""),申込書!$AC$22,""),"-"))</f>
        <v/>
      </c>
      <c r="GT476" s="369"/>
      <c r="GU476" s="369"/>
      <c r="GV476" s="370" t="str">
        <f>IF(AND(申込書!$C$72&lt;&gt;"▼プルダウンより選択してください",申込書!$C$72&lt;&gt;"",$G476&lt;&gt;"",申込書!$V$72="特定学年のみ"),"申し込みする","")</f>
        <v/>
      </c>
      <c r="GW476" s="371"/>
      <c r="GX476" s="372"/>
      <c r="GY476" s="373" t="str">
        <f>IF(AND(申込書!$C$73&lt;&gt;"▼プルダウンより選択してください",申込書!$C$73&lt;&gt;"",申込書!$K$22&lt;&gt;"YYYY/MM/DD",$G476&lt;&gt;""),申込書!$K$22,"")</f>
        <v/>
      </c>
      <c r="GZ476" s="369" t="str">
        <f>IF(GY476="","",IF(INDEX('コンテンツ＆備考マスタ'!$H:$J,MATCH(学校情報!GY$3,'コンテンツ＆備考マスタ'!$H:$H,0),3)="●",IF(AND(GY476&lt;&gt;"",ISNUMBER(申込書!$AC$22)=TRUE,申込書!$C$73&lt;&gt;"▼プルダウンより選択してください",申込書!$C$73&lt;&gt;""),申込書!$AC$22,""),"-"))</f>
        <v/>
      </c>
      <c r="HA476" s="369"/>
      <c r="HB476" s="369"/>
      <c r="HC476" s="370" t="str">
        <f>IF(AND(申込書!$C$73&lt;&gt;"▼プルダウンより選択してください",申込書!$C$73&lt;&gt;"",$G476&lt;&gt;"",申込書!$V$73="特定学年のみ"),"申し込みする","")</f>
        <v/>
      </c>
      <c r="HD476" s="371"/>
      <c r="HE476" s="372"/>
      <c r="HF476" s="373" t="str">
        <f>IF(AND(申込書!$C$74&lt;&gt;"▼プルダウンより選択してください",申込書!$C$74&lt;&gt;"",申込書!$K$22&lt;&gt;"YYYY/MM/DD",$G476&lt;&gt;""),申込書!$K$22,"")</f>
        <v/>
      </c>
      <c r="HG476" s="369" t="str">
        <f>IF(HF476="","",IF(INDEX('コンテンツ＆備考マスタ'!$H:$J,MATCH(学校情報!HF$3,'コンテンツ＆備考マスタ'!$H:$H,0),3)="●",IF(AND(HF476&lt;&gt;"",ISNUMBER(申込書!$AC$22)=TRUE,申込書!$C$74&lt;&gt;"▼プルダウンより選択してください",申込書!$C$74&lt;&gt;""),申込書!$AC$22,""),"-"))</f>
        <v/>
      </c>
      <c r="HH476" s="369"/>
      <c r="HI476" s="369"/>
      <c r="HJ476" s="370" t="str">
        <f>IF(AND(申込書!$C$74&lt;&gt;"▼プルダウンより選択してください",申込書!$C$74&lt;&gt;"",$G476&lt;&gt;"",申込書!$V$74="特定学年のみ"),"申し込みする","")</f>
        <v/>
      </c>
      <c r="HK476" s="371"/>
      <c r="HL476" s="372"/>
      <c r="HM476" s="373" t="str">
        <f>IF(AND(申込書!$C$75&lt;&gt;"▼プルダウンより選択してください",申込書!$C$75&lt;&gt;"",申込書!$K$22&lt;&gt;"YYYY/MM/DD",$G476&lt;&gt;""),申込書!$K$22,"")</f>
        <v/>
      </c>
      <c r="HN476" s="369" t="str">
        <f>IF(HM476="","",IF(INDEX('コンテンツ＆備考マスタ'!$H:$J,MATCH(学校情報!HM$3,'コンテンツ＆備考マスタ'!$H:$H,0),3)="●",IF(AND(HM476&lt;&gt;"",ISNUMBER(申込書!$AC$22)=TRUE,申込書!$C$75&lt;&gt;"▼プルダウンより選択してください",申込書!$C$75&lt;&gt;""),申込書!$AC$22,""),"-"))</f>
        <v/>
      </c>
      <c r="HO476" s="369"/>
      <c r="HP476" s="369"/>
      <c r="HQ476" s="370" t="str">
        <f>IF(AND(申込書!$C$75&lt;&gt;"▼プルダウンより選択してください",申込書!$C$75&lt;&gt;"",$G476&lt;&gt;"",申込書!$V$75="特定学年のみ"),"申し込みする","")</f>
        <v/>
      </c>
      <c r="HR476" s="371"/>
      <c r="HS476" s="371"/>
      <c r="HT476" s="374" t="str">
        <f>IF(AND(申込書!$C$76&lt;&gt;"▼プルダウンより選択してください",申込書!$C$76&lt;&gt;"",申込書!$K$22&lt;&gt;"YYYY/MM/DD",$G476&lt;&gt;""),申込書!$K$22,"")</f>
        <v/>
      </c>
      <c r="HU476" s="369" t="str">
        <f>IF(HT476="","",IF(INDEX('コンテンツ＆備考マスタ'!$H:$J,MATCH(学校情報!HT$3,'コンテンツ＆備考マスタ'!$H:$H,0),3)="●",IF(AND(HT476&lt;&gt;"",ISNUMBER(申込書!$AC$22)=TRUE,申込書!$C$76&lt;&gt;"▼プルダウンより選択してください",申込書!$C$76&lt;&gt;""),申込書!$AC$22,""),"-"))</f>
        <v/>
      </c>
      <c r="HV476" s="369"/>
      <c r="HW476" s="369"/>
      <c r="HX476" s="370" t="str">
        <f>IF(AND(申込書!$C$76&lt;&gt;"▼プルダウンより選択してください",申込書!$C$76&lt;&gt;"",$G476&lt;&gt;"",申込書!$V$76="特定学年のみ"),"申し込みする","")</f>
        <v/>
      </c>
      <c r="HY476" s="371"/>
      <c r="HZ476" s="372"/>
      <c r="IA476" s="69"/>
    </row>
    <row r="477" spans="2:235" ht="26.85" hidden="1" customHeight="1" outlineLevel="1">
      <c r="B477" s="365">
        <f t="shared" si="21"/>
        <v>472</v>
      </c>
      <c r="C477" s="55"/>
      <c r="D477" s="56"/>
      <c r="E477" s="154"/>
      <c r="F477" s="57"/>
      <c r="G477" s="58"/>
      <c r="H477" s="59"/>
      <c r="I477" s="60"/>
      <c r="J477" s="61"/>
      <c r="K477" s="366" t="str">
        <f t="shared" si="22"/>
        <v/>
      </c>
      <c r="L477" s="62"/>
      <c r="M477" s="322"/>
      <c r="N477" s="63"/>
      <c r="O477" s="64"/>
      <c r="P477" s="367" t="str">
        <f t="shared" si="23"/>
        <v/>
      </c>
      <c r="Q477" s="65"/>
      <c r="R477" s="66"/>
      <c r="S477" s="67"/>
      <c r="T477" s="68"/>
      <c r="U477" s="68"/>
      <c r="V477" s="68"/>
      <c r="W477" s="66"/>
      <c r="X477" s="281"/>
      <c r="Y477" s="368" t="str">
        <f>IF(AND(申込書!$C$47&lt;&gt;"▼プルダウンより選択してください",申込書!$C$47&lt;&gt;"",申込書!$K$22&lt;&gt;"YYYY/MM/DD",$G477&lt;&gt;""),申込書!$K$22,"")</f>
        <v/>
      </c>
      <c r="Z477" s="369" t="str">
        <f>IF(Y477="","",IF(INDEX('コンテンツ＆備考マスタ'!$H:$J,MATCH(学校情報!Y$3,'コンテンツ＆備考マスタ'!$H:$H,0),3)="●",IF(AND(Y477&lt;&gt;"",ISNUMBER(申込書!$AC$22)=TRUE,申込書!$C$47&lt;&gt;"▼プルダウンより選択してください",申込書!$C$47&lt;&gt;""),申込書!$AC$22,""),"-"))</f>
        <v/>
      </c>
      <c r="AA477" s="369"/>
      <c r="AB477" s="369"/>
      <c r="AC477" s="370" t="str">
        <f>IF(AND(申込書!$C$47&lt;&gt;"▼プルダウンより選択してください",申込書!$C$47&lt;&gt;"",$G477&lt;&gt;"",申込書!$V$47="特定学年のみ"),"申し込みする","")</f>
        <v/>
      </c>
      <c r="AD477" s="371"/>
      <c r="AE477" s="372"/>
      <c r="AF477" s="373" t="str">
        <f>IF(AND(申込書!$C$48&lt;&gt;"▼プルダウンより選択してください",申込書!$C$48&lt;&gt;"",申込書!$K$22&lt;&gt;"YYYY/MM/DD",$G477&lt;&gt;""),申込書!$K$22,"")</f>
        <v/>
      </c>
      <c r="AG477" s="369" t="str">
        <f>IF(AF477="","",IF(INDEX('コンテンツ＆備考マスタ'!$H:$J,MATCH(学校情報!AF$3,'コンテンツ＆備考マスタ'!$H:$H,0),3)="●",IF(AND(AF477&lt;&gt;"",ISNUMBER(申込書!$AC$22)=TRUE,申込書!$C$48&lt;&gt;"▼プルダウンより選択してください",申込書!$C$48&lt;&gt;""),申込書!$AC$22,""),"-"))</f>
        <v/>
      </c>
      <c r="AH477" s="369"/>
      <c r="AI477" s="369"/>
      <c r="AJ477" s="370" t="str">
        <f>IF(AND(申込書!$C$48&lt;&gt;"▼プルダウンより選択してください",申込書!$C$48&lt;&gt;"",$G477&lt;&gt;"",申込書!$V$48="特定学年のみ"),"申し込みする","")</f>
        <v/>
      </c>
      <c r="AK477" s="371"/>
      <c r="AL477" s="372"/>
      <c r="AM477" s="373" t="str">
        <f>IF(AND(申込書!$C$49&lt;&gt;"▼プルダウンより選択してください",申込書!$C$49&lt;&gt;"",申込書!$K$22&lt;&gt;"YYYY/MM/DD",$G477&lt;&gt;""),申込書!$K$22,"")</f>
        <v/>
      </c>
      <c r="AN477" s="369" t="str">
        <f>IF(AM477="","",IF(INDEX('コンテンツ＆備考マスタ'!$H:$J,MATCH(学校情報!AM$3,'コンテンツ＆備考マスタ'!$H:$H,0),3)="●",IF(AND(AM477&lt;&gt;"",ISNUMBER(申込書!$AC$22)=TRUE,申込書!$C$49&lt;&gt;"▼プルダウンより選択してください",申込書!$C$49&lt;&gt;""),申込書!$AC$22,""),"-"))</f>
        <v/>
      </c>
      <c r="AO477" s="369"/>
      <c r="AP477" s="369"/>
      <c r="AQ477" s="370" t="str">
        <f>IF(AND(申込書!$C$49&lt;&gt;"▼プルダウンより選択してください",申込書!$C$49&lt;&gt;"",$G477&lt;&gt;"",申込書!$V$49="特定学年のみ"),"申し込みする","")</f>
        <v/>
      </c>
      <c r="AR477" s="371"/>
      <c r="AS477" s="372"/>
      <c r="AT477" s="373" t="str">
        <f>IF(AND(申込書!$C$50&lt;&gt;"▼プルダウンより選択してください",申込書!$C$50&lt;&gt;"",申込書!$K$22&lt;&gt;"YYYY/MM/DD",$G477&lt;&gt;""),申込書!$K$22,"")</f>
        <v/>
      </c>
      <c r="AU477" s="369" t="str">
        <f>IF(AT477="","",IF(INDEX('コンテンツ＆備考マスタ'!$H:$J,MATCH(学校情報!AT$3,'コンテンツ＆備考マスタ'!$H:$H,0),3)="●",IF(AND(AT477&lt;&gt;"",ISNUMBER(申込書!$AC$22)=TRUE,申込書!$C$50&lt;&gt;"▼プルダウンより選択してください",申込書!$C$50&lt;&gt;""),申込書!$AC$22,""),"-"))</f>
        <v/>
      </c>
      <c r="AV477" s="369"/>
      <c r="AW477" s="369"/>
      <c r="AX477" s="370" t="str">
        <f>IF(AND(申込書!$C$50&lt;&gt;"▼プルダウンより選択してください",申込書!$C$50&lt;&gt;"",$G477&lt;&gt;"",申込書!$V$50="特定学年のみ"),"申し込みする","")</f>
        <v/>
      </c>
      <c r="AY477" s="371"/>
      <c r="AZ477" s="372"/>
      <c r="BA477" s="373" t="str">
        <f>IF(AND(申込書!$C$51&lt;&gt;"▼プルダウンより選択してください",申込書!$C$51&lt;&gt;"",申込書!$K$22&lt;&gt;"YYYY/MM/DD",$G477&lt;&gt;""),申込書!$K$22,"")</f>
        <v/>
      </c>
      <c r="BB477" s="369" t="str">
        <f>IF(BA477="","",IF(INDEX('コンテンツ＆備考マスタ'!$H:$J,MATCH(学校情報!BA$3,'コンテンツ＆備考マスタ'!$H:$H,0),3)="●",IF(AND(BA477&lt;&gt;"",ISNUMBER(申込書!$AC$22)=TRUE,申込書!$C$51&lt;&gt;"▼プルダウンより選択してください",申込書!$C$51&lt;&gt;""),申込書!$AC$22,""),"-"))</f>
        <v/>
      </c>
      <c r="BC477" s="369"/>
      <c r="BD477" s="369"/>
      <c r="BE477" s="370" t="str">
        <f>IF(AND(申込書!$C$51&lt;&gt;"▼プルダウンより選択してください",申込書!$C$51&lt;&gt;"",$G477&lt;&gt;"",申込書!$V$51="特定学年のみ"),"申し込みする","")</f>
        <v/>
      </c>
      <c r="BF477" s="371"/>
      <c r="BG477" s="372"/>
      <c r="BH477" s="373" t="str">
        <f>IF(AND(申込書!$C$52&lt;&gt;"▼プルダウンより選択してください",申込書!$C$52&lt;&gt;"",申込書!$K$22&lt;&gt;"YYYY/MM/DD",$G477&lt;&gt;""),申込書!$K$22,"")</f>
        <v/>
      </c>
      <c r="BI477" s="369" t="str">
        <f>IF(BH477="","",IF(INDEX('コンテンツ＆備考マスタ'!$H:$J,MATCH(学校情報!BH$3,'コンテンツ＆備考マスタ'!$H:$H,0),3)="●",IF(AND(BH477&lt;&gt;"",ISNUMBER(申込書!$AC$22)=TRUE,申込書!$C$52&lt;&gt;"▼プルダウンより選択してください",申込書!$C$52&lt;&gt;""),申込書!$AC$22,""),"-"))</f>
        <v/>
      </c>
      <c r="BJ477" s="369"/>
      <c r="BK477" s="369"/>
      <c r="BL477" s="370" t="str">
        <f>IF(AND(申込書!$C$52&lt;&gt;"▼プルダウンより選択してください",申込書!$C$52&lt;&gt;"",$G477&lt;&gt;"",申込書!$V$52="特定学年のみ"),"申し込みする","")</f>
        <v/>
      </c>
      <c r="BM477" s="371"/>
      <c r="BN477" s="372"/>
      <c r="BO477" s="373" t="str">
        <f>IF(AND(申込書!$C$53&lt;&gt;"▼プルダウンより選択してください",申込書!$C$53&lt;&gt;"",申込書!$K$22&lt;&gt;"YYYY/MM/DD",$G477&lt;&gt;""),申込書!$K$22,"")</f>
        <v/>
      </c>
      <c r="BP477" s="369" t="str">
        <f>IF(BO477="","",IF(INDEX('コンテンツ＆備考マスタ'!$H:$J,MATCH(学校情報!BO$3,'コンテンツ＆備考マスタ'!$H:$H,0),3)="●",IF(AND(BO477&lt;&gt;"",ISNUMBER(申込書!$AC$22)=TRUE,申込書!$C$53&lt;&gt;"▼プルダウンより選択してください",申込書!$C$53&lt;&gt;""),申込書!$AC$22,""),"-"))</f>
        <v/>
      </c>
      <c r="BQ477" s="369"/>
      <c r="BR477" s="369"/>
      <c r="BS477" s="370" t="str">
        <f>IF(AND(申込書!$C$53&lt;&gt;"▼プルダウンより選択してください",申込書!$C$53&lt;&gt;"",$G477&lt;&gt;"",申込書!$V$53="特定学年のみ"),"申し込みする","")</f>
        <v/>
      </c>
      <c r="BT477" s="371"/>
      <c r="BU477" s="372"/>
      <c r="BV477" s="373" t="str">
        <f>IF(AND(申込書!$C$54&lt;&gt;"▼プルダウンより選択してください",申込書!$C$54&lt;&gt;"",申込書!$K$22&lt;&gt;"YYYY/MM/DD",$G477&lt;&gt;""),申込書!$K$22,"")</f>
        <v/>
      </c>
      <c r="BW477" s="369" t="str">
        <f>IF(BV477="","",IF(INDEX('コンテンツ＆備考マスタ'!$H:$J,MATCH(学校情報!BV$3,'コンテンツ＆備考マスタ'!$H:$H,0),3)="●",IF(AND(BV477&lt;&gt;"",ISNUMBER(申込書!$AC$22)=TRUE,申込書!$C$54&lt;&gt;"▼プルダウンより選択してください",申込書!$C$54&lt;&gt;""),申込書!$AC$22,""),"-"))</f>
        <v/>
      </c>
      <c r="BX477" s="369"/>
      <c r="BY477" s="369"/>
      <c r="BZ477" s="370" t="str">
        <f>IF(AND(申込書!$C$54&lt;&gt;"▼プルダウンより選択してください",申込書!$C$54&lt;&gt;"",$G477&lt;&gt;"",申込書!$V$54="特定学年のみ"),"申し込みする","")</f>
        <v/>
      </c>
      <c r="CA477" s="371"/>
      <c r="CB477" s="372"/>
      <c r="CC477" s="373" t="str">
        <f>IF(AND(申込書!$C$55&lt;&gt;"▼プルダウンより選択してください",申込書!$C$55&lt;&gt;"",申込書!$K$22&lt;&gt;"YYYY/MM/DD",$G477&lt;&gt;""),申込書!$K$22,"")</f>
        <v/>
      </c>
      <c r="CD477" s="369" t="str">
        <f>IF(CC477="","",IF(INDEX('コンテンツ＆備考マスタ'!$H:$J,MATCH(学校情報!CC$3,'コンテンツ＆備考マスタ'!$H:$H,0),3)="●",IF(AND(CC477&lt;&gt;"",ISNUMBER(申込書!$AC$22)=TRUE,申込書!$C$55&lt;&gt;"▼プルダウンより選択してください",申込書!$C$55&lt;&gt;""),申込書!$AC$22,""),"-"))</f>
        <v/>
      </c>
      <c r="CE477" s="369"/>
      <c r="CF477" s="369"/>
      <c r="CG477" s="370" t="str">
        <f>IF(AND(申込書!$C$55&lt;&gt;"▼プルダウンより選択してください",申込書!$C$55&lt;&gt;"",$G477&lt;&gt;"",申込書!$V$55="特定学年のみ"),"申し込みする","")</f>
        <v/>
      </c>
      <c r="CH477" s="371"/>
      <c r="CI477" s="372"/>
      <c r="CJ477" s="373" t="str">
        <f>IF(AND(申込書!$C$56&lt;&gt;"▼プルダウンより選択してください",申込書!$C$56&lt;&gt;"",申込書!$K$22&lt;&gt;"YYYY/MM/DD",$G477&lt;&gt;""),申込書!$K$22,"")</f>
        <v/>
      </c>
      <c r="CK477" s="369" t="str">
        <f>IF(CJ477="","",IF(INDEX('コンテンツ＆備考マスタ'!$H:$J,MATCH(学校情報!CJ$3,'コンテンツ＆備考マスタ'!$H:$H,0),3)="●",IF(AND(CJ477&lt;&gt;"",ISNUMBER(申込書!$AC$22)=TRUE,申込書!$C$56&lt;&gt;"▼プルダウンより選択してください",申込書!$C$56&lt;&gt;""),申込書!$AC$22,""),"-"))</f>
        <v/>
      </c>
      <c r="CL477" s="369"/>
      <c r="CM477" s="369"/>
      <c r="CN477" s="370" t="str">
        <f>IF(AND(申込書!$C$56&lt;&gt;"▼プルダウンより選択してください",申込書!$C$56&lt;&gt;"",$G477&lt;&gt;"",申込書!$V$56="特定学年のみ"),"申し込みする","")</f>
        <v/>
      </c>
      <c r="CO477" s="371"/>
      <c r="CP477" s="372"/>
      <c r="CQ477" s="373" t="str">
        <f>IF(AND(申込書!$C$57&lt;&gt;"▼プルダウンより選択してください",申込書!$C$57&lt;&gt;"",申込書!$K$22&lt;&gt;"YYYY/MM/DD",$G477&lt;&gt;""),申込書!$K$22,"")</f>
        <v/>
      </c>
      <c r="CR477" s="369" t="str">
        <f>IF(CQ477="","",IF(INDEX('コンテンツ＆備考マスタ'!$H:$J,MATCH(学校情報!CQ$3,'コンテンツ＆備考マスタ'!$H:$H,0),3)="●",IF(AND(CQ477&lt;&gt;"",ISNUMBER(申込書!$AC$22)=TRUE,申込書!$C$57&lt;&gt;"▼プルダウンより選択してください",申込書!$C$57&lt;&gt;""),申込書!$AC$22,""),"-"))</f>
        <v/>
      </c>
      <c r="CS477" s="369"/>
      <c r="CT477" s="369"/>
      <c r="CU477" s="369" t="str">
        <f>IF(AND(申込書!$C$57&lt;&gt;"▼プルダウンより選択してください",申込書!$C$57&lt;&gt;"",$G477&lt;&gt;"",申込書!$V$57="特定学年のみ"),"申し込みする","")</f>
        <v/>
      </c>
      <c r="CV477" s="371"/>
      <c r="CW477" s="372"/>
      <c r="CX477" s="373" t="str">
        <f>IF(AND(申込書!$C$58&lt;&gt;"▼プルダウンより選択してください",申込書!$C$58&lt;&gt;"",申込書!$K$22&lt;&gt;"YYYY/MM/DD",$G477&lt;&gt;""),申込書!$K$22,"")</f>
        <v/>
      </c>
      <c r="CY477" s="369" t="str">
        <f>IF(CX477="","",IF(INDEX('コンテンツ＆備考マスタ'!$H:$J,MATCH(学校情報!CX$3,'コンテンツ＆備考マスタ'!$H:$H,0),3)="●",IF(AND(CX477&lt;&gt;"",ISNUMBER(申込書!$AC$22)=TRUE,申込書!$C$58&lt;&gt;"▼プルダウンより選択してください",申込書!$C$58&lt;&gt;""),申込書!$AC$22,""),"-"))</f>
        <v/>
      </c>
      <c r="CZ477" s="369"/>
      <c r="DA477" s="369"/>
      <c r="DB477" s="369" t="str">
        <f>IF(AND(申込書!$C$58&lt;&gt;"▼プルダウンより選択してください",申込書!$C$58&lt;&gt;"",$G477&lt;&gt;"",申込書!$V$58="特定学年のみ"),"申し込みする","")</f>
        <v/>
      </c>
      <c r="DC477" s="371"/>
      <c r="DD477" s="372"/>
      <c r="DE477" s="373" t="str">
        <f>IF(AND(申込書!$C$59&lt;&gt;"▼プルダウンより選択してください",申込書!$C$59&lt;&gt;"",申込書!$K$22&lt;&gt;"YYYY/MM/DD",$G477&lt;&gt;""),申込書!$K$22,"")</f>
        <v/>
      </c>
      <c r="DF477" s="369" t="str">
        <f>IF(DE477="","",IF(INDEX('コンテンツ＆備考マスタ'!$H:$J,MATCH(学校情報!DE$3,'コンテンツ＆備考マスタ'!$H:$H,0),3)="●",IF(AND(DE477&lt;&gt;"",ISNUMBER(申込書!$AC$22)=TRUE,申込書!$C$59&lt;&gt;"▼プルダウンより選択してください",申込書!$C$59&lt;&gt;""),申込書!$AC$22,""),"-"))</f>
        <v/>
      </c>
      <c r="DG477" s="369"/>
      <c r="DH477" s="369"/>
      <c r="DI477" s="369" t="str">
        <f>IF(AND(申込書!$C$59&lt;&gt;"▼プルダウンより選択してください",申込書!$C$59&lt;&gt;"",$G477&lt;&gt;"",申込書!$V$59="特定学年のみ"),"申し込みする","")</f>
        <v/>
      </c>
      <c r="DJ477" s="371"/>
      <c r="DK477" s="372"/>
      <c r="DL477" s="373" t="str">
        <f>IF(AND(申込書!$C$60&lt;&gt;"▼プルダウンより選択してください",申込書!$C$60&lt;&gt;"",申込書!$K$22&lt;&gt;"YYYY/MM/DD",$G477&lt;&gt;""),申込書!$K$22,"")</f>
        <v/>
      </c>
      <c r="DM477" s="369" t="str">
        <f>IF(DL477="","",IF(INDEX('コンテンツ＆備考マスタ'!$H:$J,MATCH(学校情報!DL$3,'コンテンツ＆備考マスタ'!$H:$H,0),3)="●",IF(AND(DL477&lt;&gt;"",ISNUMBER(申込書!$AC$22)=TRUE,申込書!$C$60&lt;&gt;"▼プルダウンより選択してください",申込書!$C$60&lt;&gt;""),申込書!$AC$22,""),"-"))</f>
        <v/>
      </c>
      <c r="DN477" s="369"/>
      <c r="DO477" s="369"/>
      <c r="DP477" s="369" t="str">
        <f>IF(AND(申込書!$C$60&lt;&gt;"▼プルダウンより選択してください",申込書!$C$60&lt;&gt;"",$G477&lt;&gt;"",申込書!$V$60="特定学年のみ"),"申し込みする","")</f>
        <v/>
      </c>
      <c r="DQ477" s="371"/>
      <c r="DR477" s="372"/>
      <c r="DS477" s="373" t="str">
        <f>IF(AND(申込書!$C$61&lt;&gt;"▼プルダウンより選択してください",申込書!$C$61&lt;&gt;"",申込書!$K$22&lt;&gt;"YYYY/MM/DD",$G477&lt;&gt;""),申込書!$K$22,"")</f>
        <v/>
      </c>
      <c r="DT477" s="369" t="str">
        <f>IF(DS477="","",IF(INDEX('コンテンツ＆備考マスタ'!$H:$J,MATCH(学校情報!DS$3,'コンテンツ＆備考マスタ'!$H:$H,0),3)="●",IF(AND(DS477&lt;&gt;"",ISNUMBER(申込書!$AC$22)=TRUE,申込書!$C$61&lt;&gt;"▼プルダウンより選択してください",申込書!$C$61&lt;&gt;""),申込書!$AC$22,""),"-"))</f>
        <v/>
      </c>
      <c r="DU477" s="369"/>
      <c r="DV477" s="369"/>
      <c r="DW477" s="369" t="str">
        <f>IF(AND(申込書!$C$61&lt;&gt;"▼プルダウンより選択してください",申込書!$C$61&lt;&gt;"",$G477&lt;&gt;"",申込書!$V$61="特定学年のみ"),"申し込みする","")</f>
        <v/>
      </c>
      <c r="DX477" s="371"/>
      <c r="DY477" s="372"/>
      <c r="DZ477" s="373" t="str">
        <f>IF(AND(申込書!$C$62&lt;&gt;"▼プルダウンより選択してください",申込書!$C$62&lt;&gt;"",申込書!$K$22&lt;&gt;"YYYY/MM/DD",$G477&lt;&gt;""),申込書!$K$22,"")</f>
        <v/>
      </c>
      <c r="EA477" s="369" t="str">
        <f>IF(DZ477="","",IF(INDEX('コンテンツ＆備考マスタ'!$H:$J,MATCH(学校情報!DZ$3,'コンテンツ＆備考マスタ'!$H:$H,0),3)="●",IF(AND(DZ477&lt;&gt;"",ISNUMBER(申込書!$AC$22)=TRUE,申込書!$C$62&lt;&gt;"▼プルダウンより選択してください",申込書!$C$62&lt;&gt;""),申込書!$AC$22,""),"-"))</f>
        <v/>
      </c>
      <c r="EB477" s="369"/>
      <c r="EC477" s="369"/>
      <c r="ED477" s="370" t="str">
        <f>IF(AND(申込書!$C$62&lt;&gt;"▼プルダウンより選択してください",申込書!$C$62&lt;&gt;"",$G477&lt;&gt;"",申込書!$V$62="特定学年のみ"),"申し込みする","")</f>
        <v/>
      </c>
      <c r="EE477" s="371"/>
      <c r="EF477" s="372"/>
      <c r="EG477" s="373" t="str">
        <f>IF(AND(申込書!$C$63&lt;&gt;"▼プルダウンより選択してください",申込書!$C$63&lt;&gt;"",申込書!$K$22&lt;&gt;"YYYY/MM/DD",$G477&lt;&gt;""),申込書!$K$22,"")</f>
        <v/>
      </c>
      <c r="EH477" s="369" t="str">
        <f>IF(EG477="","",IF(INDEX('コンテンツ＆備考マスタ'!$H:$J,MATCH(学校情報!EG$3,'コンテンツ＆備考マスタ'!$H:$H,0),3)="●",IF(AND(EG477&lt;&gt;"",ISNUMBER(申込書!$AC$22)=TRUE,申込書!$C$63&lt;&gt;"▼プルダウンより選択してください",申込書!$C$63&lt;&gt;""),申込書!$AC$22,""),"-"))</f>
        <v/>
      </c>
      <c r="EI477" s="369"/>
      <c r="EJ477" s="369"/>
      <c r="EK477" s="370" t="str">
        <f>IF(AND(申込書!$C$63&lt;&gt;"▼プルダウンより選択してください",申込書!$C$63&lt;&gt;"",$G477&lt;&gt;"",申込書!$V$63="特定学年のみ"),"申し込みする","")</f>
        <v/>
      </c>
      <c r="EL477" s="371"/>
      <c r="EM477" s="372"/>
      <c r="EN477" s="373" t="str">
        <f>IF(AND(申込書!$C$64&lt;&gt;"▼プルダウンより選択してください",申込書!$C$64&lt;&gt;"",申込書!$K$22&lt;&gt;"YYYY/MM/DD",$G477&lt;&gt;""),申込書!$K$22,"")</f>
        <v/>
      </c>
      <c r="EO477" s="369" t="str">
        <f>IF(EN477="","",IF(INDEX('コンテンツ＆備考マスタ'!$H:$J,MATCH(学校情報!EN$3,'コンテンツ＆備考マスタ'!$H:$H,0),3)="●",IF(AND(EN477&lt;&gt;"",ISNUMBER(申込書!$AC$22)=TRUE,申込書!$C$64&lt;&gt;"▼プルダウンより選択してください",申込書!$C$64&lt;&gt;""),申込書!$AC$22,""),"-"))</f>
        <v/>
      </c>
      <c r="EP477" s="369"/>
      <c r="EQ477" s="369"/>
      <c r="ER477" s="370" t="str">
        <f>IF(AND(申込書!$C$64&lt;&gt;"▼プルダウンより選択してください",申込書!$C$64&lt;&gt;"",$G477&lt;&gt;"",申込書!$V$64="特定学年のみ"),"申し込みする","")</f>
        <v/>
      </c>
      <c r="ES477" s="371"/>
      <c r="ET477" s="372"/>
      <c r="EU477" s="373" t="str">
        <f>IF(AND(申込書!$C$65&lt;&gt;"▼プルダウンより選択してください",申込書!$C$65&lt;&gt;"",申込書!$K$22&lt;&gt;"YYYY/MM/DD",$G477&lt;&gt;""),申込書!$K$22,"")</f>
        <v/>
      </c>
      <c r="EV477" s="369" t="str">
        <f>IF(EU477="","",IF(INDEX('コンテンツ＆備考マスタ'!$H:$J,MATCH(学校情報!EU$3,'コンテンツ＆備考マスタ'!$H:$H,0),3)="●",IF(AND(EU477&lt;&gt;"",ISNUMBER(申込書!$AC$22)=TRUE,申込書!$C$65&lt;&gt;"▼プルダウンより選択してください",申込書!$C$65&lt;&gt;""),申込書!$AC$22,""),"-"))</f>
        <v/>
      </c>
      <c r="EW477" s="369"/>
      <c r="EX477" s="369"/>
      <c r="EY477" s="370" t="str">
        <f>IF(AND(申込書!$C$65&lt;&gt;"▼プルダウンより選択してください",申込書!$C$65&lt;&gt;"",$G477&lt;&gt;"",申込書!$V$65="特定学年のみ"),"申し込みする","")</f>
        <v/>
      </c>
      <c r="EZ477" s="371"/>
      <c r="FA477" s="372"/>
      <c r="FB477" s="373" t="str">
        <f>IF(AND(申込書!$C$66&lt;&gt;"▼プルダウンより選択してください",申込書!$C$66&lt;&gt;"",申込書!$K$22&lt;&gt;"YYYY/MM/DD",$G477&lt;&gt;""),申込書!$K$22,"")</f>
        <v/>
      </c>
      <c r="FC477" s="369" t="str">
        <f>IF(FB477="","",IF(INDEX('コンテンツ＆備考マスタ'!$H:$J,MATCH(学校情報!FB$3,'コンテンツ＆備考マスタ'!$H:$H,0),3)="●",IF(AND(FB477&lt;&gt;"",ISNUMBER(申込書!$AC$22)=TRUE,申込書!$C$66&lt;&gt;"▼プルダウンより選択してください",申込書!$C$66&lt;&gt;""),申込書!$AC$22,""),"-"))</f>
        <v/>
      </c>
      <c r="FD477" s="369"/>
      <c r="FE477" s="369"/>
      <c r="FF477" s="370" t="str">
        <f>IF(AND(申込書!$C$66&lt;&gt;"▼プルダウンより選択してください",申込書!$C$66&lt;&gt;"",$G477&lt;&gt;"",申込書!$V$66="特定学年のみ"),"申し込みする","")</f>
        <v/>
      </c>
      <c r="FG477" s="371"/>
      <c r="FH477" s="372"/>
      <c r="FI477" s="373" t="str">
        <f>IF(AND(申込書!$C$67&lt;&gt;"▼プルダウンより選択してください",申込書!$C$67&lt;&gt;"",申込書!$K$22&lt;&gt;"YYYY/MM/DD",$G477&lt;&gt;""),申込書!$K$22,"")</f>
        <v/>
      </c>
      <c r="FJ477" s="369" t="str">
        <f>IF(FI477="","",IF(INDEX('コンテンツ＆備考マスタ'!$H:$J,MATCH(学校情報!FI$3,'コンテンツ＆備考マスタ'!$H:$H,0),3)="●",IF(AND(FI477&lt;&gt;"",ISNUMBER(申込書!$AC$22)=TRUE,申込書!$C$67&lt;&gt;"▼プルダウンより選択してください",申込書!$C$67&lt;&gt;""),申込書!$AC$22,""),"-"))</f>
        <v/>
      </c>
      <c r="FK477" s="369"/>
      <c r="FL477" s="369"/>
      <c r="FM477" s="370" t="str">
        <f>IF(AND(申込書!$C$67&lt;&gt;"▼プルダウンより選択してください",申込書!$C$67&lt;&gt;"",$G477&lt;&gt;"",申込書!$V$67="特定学年のみ"),"申し込みする","")</f>
        <v/>
      </c>
      <c r="FN477" s="371"/>
      <c r="FO477" s="372"/>
      <c r="FP477" s="373" t="str">
        <f>IF(AND(申込書!$C$68&lt;&gt;"▼プルダウンより選択してください",申込書!$C$68&lt;&gt;"",申込書!$K$22&lt;&gt;"YYYY/MM/DD",$G477&lt;&gt;""),申込書!$K$22,"")</f>
        <v/>
      </c>
      <c r="FQ477" s="369" t="str">
        <f>IF(FP477="","",IF(INDEX('コンテンツ＆備考マスタ'!$H:$J,MATCH(学校情報!FP$3,'コンテンツ＆備考マスタ'!$H:$H,0),3)="●",IF(AND(FP477&lt;&gt;"",ISNUMBER(申込書!$AC$22)=TRUE,申込書!$C$68&lt;&gt;"▼プルダウンより選択してください",申込書!$C$68&lt;&gt;""),申込書!$AC$22,""),"-"))</f>
        <v/>
      </c>
      <c r="FR477" s="369"/>
      <c r="FS477" s="369"/>
      <c r="FT477" s="370" t="str">
        <f>IF(AND(申込書!$C$68&lt;&gt;"▼プルダウンより選択してください",申込書!$C$68&lt;&gt;"",$G477&lt;&gt;"",申込書!$V$68="特定学年のみ"),"申し込みする","")</f>
        <v/>
      </c>
      <c r="FU477" s="371"/>
      <c r="FV477" s="372"/>
      <c r="FW477" s="373" t="str">
        <f>IF(AND(申込書!$C$69&lt;&gt;"▼プルダウンより選択してください",申込書!$C$69&lt;&gt;"",申込書!$K$22&lt;&gt;"YYYY/MM/DD",$G477&lt;&gt;""),申込書!$K$22,"")</f>
        <v/>
      </c>
      <c r="FX477" s="369" t="str">
        <f>IF(FW477="","",IF(INDEX('コンテンツ＆備考マスタ'!$H:$J,MATCH(学校情報!FW$3,'コンテンツ＆備考マスタ'!$H:$H,0),3)="●",IF(AND(FW477&lt;&gt;"",ISNUMBER(申込書!$AC$22)=TRUE,申込書!$C$69&lt;&gt;"▼プルダウンより選択してください",申込書!$C$69&lt;&gt;""),申込書!$AC$22,""),"-"))</f>
        <v/>
      </c>
      <c r="FY477" s="369"/>
      <c r="FZ477" s="369"/>
      <c r="GA477" s="370" t="str">
        <f>IF(AND(申込書!$C$69&lt;&gt;"▼プルダウンより選択してください",申込書!$C$69&lt;&gt;"",$G477&lt;&gt;"",申込書!$V$69="特定学年のみ"),"申し込みする","")</f>
        <v/>
      </c>
      <c r="GB477" s="371"/>
      <c r="GC477" s="372"/>
      <c r="GD477" s="373" t="str">
        <f>IF(AND(申込書!$C$70&lt;&gt;"▼プルダウンより選択してください",申込書!$C$70&lt;&gt;"",申込書!$K$22&lt;&gt;"YYYY/MM/DD",$G477&lt;&gt;""),申込書!$K$22,"")</f>
        <v/>
      </c>
      <c r="GE477" s="369" t="str">
        <f>IF(GD477="","",IF(INDEX('コンテンツ＆備考マスタ'!$H:$J,MATCH(学校情報!GD$3,'コンテンツ＆備考マスタ'!$H:$H,0),3)="●",IF(AND(GD477&lt;&gt;"",ISNUMBER(申込書!$AC$22)=TRUE,申込書!$C$70&lt;&gt;"▼プルダウンより選択してください",申込書!$C$70&lt;&gt;""),申込書!$AC$22,""),"-"))</f>
        <v/>
      </c>
      <c r="GF477" s="369"/>
      <c r="GG477" s="369"/>
      <c r="GH477" s="370" t="str">
        <f>IF(AND(申込書!$C$70&lt;&gt;"▼プルダウンより選択してください",申込書!$C$70&lt;&gt;"",$G477&lt;&gt;"",申込書!$V$70="特定学年のみ"),"申し込みする","")</f>
        <v/>
      </c>
      <c r="GI477" s="371"/>
      <c r="GJ477" s="372"/>
      <c r="GK477" s="373" t="str">
        <f>IF(AND(申込書!$C$71&lt;&gt;"▼プルダウンより選択してください",申込書!$C$71&lt;&gt;"",申込書!$K$22&lt;&gt;"YYYY/MM/DD",$G477&lt;&gt;""),申込書!$K$22,"")</f>
        <v/>
      </c>
      <c r="GL477" s="369" t="str">
        <f>IF(GK477="","",IF(INDEX('コンテンツ＆備考マスタ'!$H:$J,MATCH(学校情報!GK$3,'コンテンツ＆備考マスタ'!$H:$H,0),3)="●",IF(AND(GK477&lt;&gt;"",ISNUMBER(申込書!$AC$22)=TRUE,申込書!$C$71&lt;&gt;"▼プルダウンより選択してください",申込書!$C$71&lt;&gt;""),申込書!$AC$22,""),"-"))</f>
        <v/>
      </c>
      <c r="GM477" s="369"/>
      <c r="GN477" s="369"/>
      <c r="GO477" s="370" t="str">
        <f>IF(AND(申込書!$C$71&lt;&gt;"▼プルダウンより選択してください",申込書!$C$71&lt;&gt;"",$G477&lt;&gt;"",申込書!$V$71="特定学年のみ"),"申し込みする","")</f>
        <v/>
      </c>
      <c r="GP477" s="371"/>
      <c r="GQ477" s="372"/>
      <c r="GR477" s="373" t="str">
        <f>IF(AND(申込書!$C$72&lt;&gt;"▼プルダウンより選択してください",申込書!$C$72&lt;&gt;"",申込書!$K$22&lt;&gt;"YYYY/MM/DD",$G477&lt;&gt;""),申込書!$K$22,"")</f>
        <v/>
      </c>
      <c r="GS477" s="369" t="str">
        <f>IF(GR477="","",IF(INDEX('コンテンツ＆備考マスタ'!$H:$J,MATCH(学校情報!GR$3,'コンテンツ＆備考マスタ'!$H:$H,0),3)="●",IF(AND(GR477&lt;&gt;"",ISNUMBER(申込書!$AC$22)=TRUE,申込書!$C$72&lt;&gt;"▼プルダウンより選択してください",申込書!$C$72&lt;&gt;""),申込書!$AC$22,""),"-"))</f>
        <v/>
      </c>
      <c r="GT477" s="369"/>
      <c r="GU477" s="369"/>
      <c r="GV477" s="370" t="str">
        <f>IF(AND(申込書!$C$72&lt;&gt;"▼プルダウンより選択してください",申込書!$C$72&lt;&gt;"",$G477&lt;&gt;"",申込書!$V$72="特定学年のみ"),"申し込みする","")</f>
        <v/>
      </c>
      <c r="GW477" s="371"/>
      <c r="GX477" s="372"/>
      <c r="GY477" s="373" t="str">
        <f>IF(AND(申込書!$C$73&lt;&gt;"▼プルダウンより選択してください",申込書!$C$73&lt;&gt;"",申込書!$K$22&lt;&gt;"YYYY/MM/DD",$G477&lt;&gt;""),申込書!$K$22,"")</f>
        <v/>
      </c>
      <c r="GZ477" s="369" t="str">
        <f>IF(GY477="","",IF(INDEX('コンテンツ＆備考マスタ'!$H:$J,MATCH(学校情報!GY$3,'コンテンツ＆備考マスタ'!$H:$H,0),3)="●",IF(AND(GY477&lt;&gt;"",ISNUMBER(申込書!$AC$22)=TRUE,申込書!$C$73&lt;&gt;"▼プルダウンより選択してください",申込書!$C$73&lt;&gt;""),申込書!$AC$22,""),"-"))</f>
        <v/>
      </c>
      <c r="HA477" s="369"/>
      <c r="HB477" s="369"/>
      <c r="HC477" s="370" t="str">
        <f>IF(AND(申込書!$C$73&lt;&gt;"▼プルダウンより選択してください",申込書!$C$73&lt;&gt;"",$G477&lt;&gt;"",申込書!$V$73="特定学年のみ"),"申し込みする","")</f>
        <v/>
      </c>
      <c r="HD477" s="371"/>
      <c r="HE477" s="372"/>
      <c r="HF477" s="373" t="str">
        <f>IF(AND(申込書!$C$74&lt;&gt;"▼プルダウンより選択してください",申込書!$C$74&lt;&gt;"",申込書!$K$22&lt;&gt;"YYYY/MM/DD",$G477&lt;&gt;""),申込書!$K$22,"")</f>
        <v/>
      </c>
      <c r="HG477" s="369" t="str">
        <f>IF(HF477="","",IF(INDEX('コンテンツ＆備考マスタ'!$H:$J,MATCH(学校情報!HF$3,'コンテンツ＆備考マスタ'!$H:$H,0),3)="●",IF(AND(HF477&lt;&gt;"",ISNUMBER(申込書!$AC$22)=TRUE,申込書!$C$74&lt;&gt;"▼プルダウンより選択してください",申込書!$C$74&lt;&gt;""),申込書!$AC$22,""),"-"))</f>
        <v/>
      </c>
      <c r="HH477" s="369"/>
      <c r="HI477" s="369"/>
      <c r="HJ477" s="370" t="str">
        <f>IF(AND(申込書!$C$74&lt;&gt;"▼プルダウンより選択してください",申込書!$C$74&lt;&gt;"",$G477&lt;&gt;"",申込書!$V$74="特定学年のみ"),"申し込みする","")</f>
        <v/>
      </c>
      <c r="HK477" s="371"/>
      <c r="HL477" s="372"/>
      <c r="HM477" s="373" t="str">
        <f>IF(AND(申込書!$C$75&lt;&gt;"▼プルダウンより選択してください",申込書!$C$75&lt;&gt;"",申込書!$K$22&lt;&gt;"YYYY/MM/DD",$G477&lt;&gt;""),申込書!$K$22,"")</f>
        <v/>
      </c>
      <c r="HN477" s="369" t="str">
        <f>IF(HM477="","",IF(INDEX('コンテンツ＆備考マスタ'!$H:$J,MATCH(学校情報!HM$3,'コンテンツ＆備考マスタ'!$H:$H,0),3)="●",IF(AND(HM477&lt;&gt;"",ISNUMBER(申込書!$AC$22)=TRUE,申込書!$C$75&lt;&gt;"▼プルダウンより選択してください",申込書!$C$75&lt;&gt;""),申込書!$AC$22,""),"-"))</f>
        <v/>
      </c>
      <c r="HO477" s="369"/>
      <c r="HP477" s="369"/>
      <c r="HQ477" s="370" t="str">
        <f>IF(AND(申込書!$C$75&lt;&gt;"▼プルダウンより選択してください",申込書!$C$75&lt;&gt;"",$G477&lt;&gt;"",申込書!$V$75="特定学年のみ"),"申し込みする","")</f>
        <v/>
      </c>
      <c r="HR477" s="371"/>
      <c r="HS477" s="371"/>
      <c r="HT477" s="374" t="str">
        <f>IF(AND(申込書!$C$76&lt;&gt;"▼プルダウンより選択してください",申込書!$C$76&lt;&gt;"",申込書!$K$22&lt;&gt;"YYYY/MM/DD",$G477&lt;&gt;""),申込書!$K$22,"")</f>
        <v/>
      </c>
      <c r="HU477" s="369" t="str">
        <f>IF(HT477="","",IF(INDEX('コンテンツ＆備考マスタ'!$H:$J,MATCH(学校情報!HT$3,'コンテンツ＆備考マスタ'!$H:$H,0),3)="●",IF(AND(HT477&lt;&gt;"",ISNUMBER(申込書!$AC$22)=TRUE,申込書!$C$76&lt;&gt;"▼プルダウンより選択してください",申込書!$C$76&lt;&gt;""),申込書!$AC$22,""),"-"))</f>
        <v/>
      </c>
      <c r="HV477" s="369"/>
      <c r="HW477" s="369"/>
      <c r="HX477" s="370" t="str">
        <f>IF(AND(申込書!$C$76&lt;&gt;"▼プルダウンより選択してください",申込書!$C$76&lt;&gt;"",$G477&lt;&gt;"",申込書!$V$76="特定学年のみ"),"申し込みする","")</f>
        <v/>
      </c>
      <c r="HY477" s="371"/>
      <c r="HZ477" s="372"/>
      <c r="IA477" s="69"/>
    </row>
    <row r="478" spans="2:235" ht="26.85" hidden="1" customHeight="1" outlineLevel="1">
      <c r="B478" s="365">
        <f t="shared" si="21"/>
        <v>473</v>
      </c>
      <c r="C478" s="55"/>
      <c r="D478" s="56"/>
      <c r="E478" s="154"/>
      <c r="F478" s="57"/>
      <c r="G478" s="58"/>
      <c r="H478" s="59"/>
      <c r="I478" s="60"/>
      <c r="J478" s="61"/>
      <c r="K478" s="366" t="str">
        <f t="shared" si="22"/>
        <v/>
      </c>
      <c r="L478" s="62"/>
      <c r="M478" s="322"/>
      <c r="N478" s="63"/>
      <c r="O478" s="64"/>
      <c r="P478" s="367" t="str">
        <f t="shared" si="23"/>
        <v/>
      </c>
      <c r="Q478" s="65"/>
      <c r="R478" s="66"/>
      <c r="S478" s="67"/>
      <c r="T478" s="68"/>
      <c r="U478" s="68"/>
      <c r="V478" s="68"/>
      <c r="W478" s="66"/>
      <c r="X478" s="281"/>
      <c r="Y478" s="368" t="str">
        <f>IF(AND(申込書!$C$47&lt;&gt;"▼プルダウンより選択してください",申込書!$C$47&lt;&gt;"",申込書!$K$22&lt;&gt;"YYYY/MM/DD",$G478&lt;&gt;""),申込書!$K$22,"")</f>
        <v/>
      </c>
      <c r="Z478" s="369" t="str">
        <f>IF(Y478="","",IF(INDEX('コンテンツ＆備考マスタ'!$H:$J,MATCH(学校情報!Y$3,'コンテンツ＆備考マスタ'!$H:$H,0),3)="●",IF(AND(Y478&lt;&gt;"",ISNUMBER(申込書!$AC$22)=TRUE,申込書!$C$47&lt;&gt;"▼プルダウンより選択してください",申込書!$C$47&lt;&gt;""),申込書!$AC$22,""),"-"))</f>
        <v/>
      </c>
      <c r="AA478" s="369"/>
      <c r="AB478" s="369"/>
      <c r="AC478" s="370" t="str">
        <f>IF(AND(申込書!$C$47&lt;&gt;"▼プルダウンより選択してください",申込書!$C$47&lt;&gt;"",$G478&lt;&gt;"",申込書!$V$47="特定学年のみ"),"申し込みする","")</f>
        <v/>
      </c>
      <c r="AD478" s="371"/>
      <c r="AE478" s="372"/>
      <c r="AF478" s="373" t="str">
        <f>IF(AND(申込書!$C$48&lt;&gt;"▼プルダウンより選択してください",申込書!$C$48&lt;&gt;"",申込書!$K$22&lt;&gt;"YYYY/MM/DD",$G478&lt;&gt;""),申込書!$K$22,"")</f>
        <v/>
      </c>
      <c r="AG478" s="369" t="str">
        <f>IF(AF478="","",IF(INDEX('コンテンツ＆備考マスタ'!$H:$J,MATCH(学校情報!AF$3,'コンテンツ＆備考マスタ'!$H:$H,0),3)="●",IF(AND(AF478&lt;&gt;"",ISNUMBER(申込書!$AC$22)=TRUE,申込書!$C$48&lt;&gt;"▼プルダウンより選択してください",申込書!$C$48&lt;&gt;""),申込書!$AC$22,""),"-"))</f>
        <v/>
      </c>
      <c r="AH478" s="369"/>
      <c r="AI478" s="369"/>
      <c r="AJ478" s="370" t="str">
        <f>IF(AND(申込書!$C$48&lt;&gt;"▼プルダウンより選択してください",申込書!$C$48&lt;&gt;"",$G478&lt;&gt;"",申込書!$V$48="特定学年のみ"),"申し込みする","")</f>
        <v/>
      </c>
      <c r="AK478" s="371"/>
      <c r="AL478" s="372"/>
      <c r="AM478" s="373" t="str">
        <f>IF(AND(申込書!$C$49&lt;&gt;"▼プルダウンより選択してください",申込書!$C$49&lt;&gt;"",申込書!$K$22&lt;&gt;"YYYY/MM/DD",$G478&lt;&gt;""),申込書!$K$22,"")</f>
        <v/>
      </c>
      <c r="AN478" s="369" t="str">
        <f>IF(AM478="","",IF(INDEX('コンテンツ＆備考マスタ'!$H:$J,MATCH(学校情報!AM$3,'コンテンツ＆備考マスタ'!$H:$H,0),3)="●",IF(AND(AM478&lt;&gt;"",ISNUMBER(申込書!$AC$22)=TRUE,申込書!$C$49&lt;&gt;"▼プルダウンより選択してください",申込書!$C$49&lt;&gt;""),申込書!$AC$22,""),"-"))</f>
        <v/>
      </c>
      <c r="AO478" s="369"/>
      <c r="AP478" s="369"/>
      <c r="AQ478" s="370" t="str">
        <f>IF(AND(申込書!$C$49&lt;&gt;"▼プルダウンより選択してください",申込書!$C$49&lt;&gt;"",$G478&lt;&gt;"",申込書!$V$49="特定学年のみ"),"申し込みする","")</f>
        <v/>
      </c>
      <c r="AR478" s="371"/>
      <c r="AS478" s="372"/>
      <c r="AT478" s="373" t="str">
        <f>IF(AND(申込書!$C$50&lt;&gt;"▼プルダウンより選択してください",申込書!$C$50&lt;&gt;"",申込書!$K$22&lt;&gt;"YYYY/MM/DD",$G478&lt;&gt;""),申込書!$K$22,"")</f>
        <v/>
      </c>
      <c r="AU478" s="369" t="str">
        <f>IF(AT478="","",IF(INDEX('コンテンツ＆備考マスタ'!$H:$J,MATCH(学校情報!AT$3,'コンテンツ＆備考マスタ'!$H:$H,0),3)="●",IF(AND(AT478&lt;&gt;"",ISNUMBER(申込書!$AC$22)=TRUE,申込書!$C$50&lt;&gt;"▼プルダウンより選択してください",申込書!$C$50&lt;&gt;""),申込書!$AC$22,""),"-"))</f>
        <v/>
      </c>
      <c r="AV478" s="369"/>
      <c r="AW478" s="369"/>
      <c r="AX478" s="370" t="str">
        <f>IF(AND(申込書!$C$50&lt;&gt;"▼プルダウンより選択してください",申込書!$C$50&lt;&gt;"",$G478&lt;&gt;"",申込書!$V$50="特定学年のみ"),"申し込みする","")</f>
        <v/>
      </c>
      <c r="AY478" s="371"/>
      <c r="AZ478" s="372"/>
      <c r="BA478" s="373" t="str">
        <f>IF(AND(申込書!$C$51&lt;&gt;"▼プルダウンより選択してください",申込書!$C$51&lt;&gt;"",申込書!$K$22&lt;&gt;"YYYY/MM/DD",$G478&lt;&gt;""),申込書!$K$22,"")</f>
        <v/>
      </c>
      <c r="BB478" s="369" t="str">
        <f>IF(BA478="","",IF(INDEX('コンテンツ＆備考マスタ'!$H:$J,MATCH(学校情報!BA$3,'コンテンツ＆備考マスタ'!$H:$H,0),3)="●",IF(AND(BA478&lt;&gt;"",ISNUMBER(申込書!$AC$22)=TRUE,申込書!$C$51&lt;&gt;"▼プルダウンより選択してください",申込書!$C$51&lt;&gt;""),申込書!$AC$22,""),"-"))</f>
        <v/>
      </c>
      <c r="BC478" s="369"/>
      <c r="BD478" s="369"/>
      <c r="BE478" s="370" t="str">
        <f>IF(AND(申込書!$C$51&lt;&gt;"▼プルダウンより選択してください",申込書!$C$51&lt;&gt;"",$G478&lt;&gt;"",申込書!$V$51="特定学年のみ"),"申し込みする","")</f>
        <v/>
      </c>
      <c r="BF478" s="371"/>
      <c r="BG478" s="372"/>
      <c r="BH478" s="373" t="str">
        <f>IF(AND(申込書!$C$52&lt;&gt;"▼プルダウンより選択してください",申込書!$C$52&lt;&gt;"",申込書!$K$22&lt;&gt;"YYYY/MM/DD",$G478&lt;&gt;""),申込書!$K$22,"")</f>
        <v/>
      </c>
      <c r="BI478" s="369" t="str">
        <f>IF(BH478="","",IF(INDEX('コンテンツ＆備考マスタ'!$H:$J,MATCH(学校情報!BH$3,'コンテンツ＆備考マスタ'!$H:$H,0),3)="●",IF(AND(BH478&lt;&gt;"",ISNUMBER(申込書!$AC$22)=TRUE,申込書!$C$52&lt;&gt;"▼プルダウンより選択してください",申込書!$C$52&lt;&gt;""),申込書!$AC$22,""),"-"))</f>
        <v/>
      </c>
      <c r="BJ478" s="369"/>
      <c r="BK478" s="369"/>
      <c r="BL478" s="370" t="str">
        <f>IF(AND(申込書!$C$52&lt;&gt;"▼プルダウンより選択してください",申込書!$C$52&lt;&gt;"",$G478&lt;&gt;"",申込書!$V$52="特定学年のみ"),"申し込みする","")</f>
        <v/>
      </c>
      <c r="BM478" s="371"/>
      <c r="BN478" s="372"/>
      <c r="BO478" s="373" t="str">
        <f>IF(AND(申込書!$C$53&lt;&gt;"▼プルダウンより選択してください",申込書!$C$53&lt;&gt;"",申込書!$K$22&lt;&gt;"YYYY/MM/DD",$G478&lt;&gt;""),申込書!$K$22,"")</f>
        <v/>
      </c>
      <c r="BP478" s="369" t="str">
        <f>IF(BO478="","",IF(INDEX('コンテンツ＆備考マスタ'!$H:$J,MATCH(学校情報!BO$3,'コンテンツ＆備考マスタ'!$H:$H,0),3)="●",IF(AND(BO478&lt;&gt;"",ISNUMBER(申込書!$AC$22)=TRUE,申込書!$C$53&lt;&gt;"▼プルダウンより選択してください",申込書!$C$53&lt;&gt;""),申込書!$AC$22,""),"-"))</f>
        <v/>
      </c>
      <c r="BQ478" s="369"/>
      <c r="BR478" s="369"/>
      <c r="BS478" s="370" t="str">
        <f>IF(AND(申込書!$C$53&lt;&gt;"▼プルダウンより選択してください",申込書!$C$53&lt;&gt;"",$G478&lt;&gt;"",申込書!$V$53="特定学年のみ"),"申し込みする","")</f>
        <v/>
      </c>
      <c r="BT478" s="371"/>
      <c r="BU478" s="372"/>
      <c r="BV478" s="373" t="str">
        <f>IF(AND(申込書!$C$54&lt;&gt;"▼プルダウンより選択してください",申込書!$C$54&lt;&gt;"",申込書!$K$22&lt;&gt;"YYYY/MM/DD",$G478&lt;&gt;""),申込書!$K$22,"")</f>
        <v/>
      </c>
      <c r="BW478" s="369" t="str">
        <f>IF(BV478="","",IF(INDEX('コンテンツ＆備考マスタ'!$H:$J,MATCH(学校情報!BV$3,'コンテンツ＆備考マスタ'!$H:$H,0),3)="●",IF(AND(BV478&lt;&gt;"",ISNUMBER(申込書!$AC$22)=TRUE,申込書!$C$54&lt;&gt;"▼プルダウンより選択してください",申込書!$C$54&lt;&gt;""),申込書!$AC$22,""),"-"))</f>
        <v/>
      </c>
      <c r="BX478" s="369"/>
      <c r="BY478" s="369"/>
      <c r="BZ478" s="370" t="str">
        <f>IF(AND(申込書!$C$54&lt;&gt;"▼プルダウンより選択してください",申込書!$C$54&lt;&gt;"",$G478&lt;&gt;"",申込書!$V$54="特定学年のみ"),"申し込みする","")</f>
        <v/>
      </c>
      <c r="CA478" s="371"/>
      <c r="CB478" s="372"/>
      <c r="CC478" s="373" t="str">
        <f>IF(AND(申込書!$C$55&lt;&gt;"▼プルダウンより選択してください",申込書!$C$55&lt;&gt;"",申込書!$K$22&lt;&gt;"YYYY/MM/DD",$G478&lt;&gt;""),申込書!$K$22,"")</f>
        <v/>
      </c>
      <c r="CD478" s="369" t="str">
        <f>IF(CC478="","",IF(INDEX('コンテンツ＆備考マスタ'!$H:$J,MATCH(学校情報!CC$3,'コンテンツ＆備考マスタ'!$H:$H,0),3)="●",IF(AND(CC478&lt;&gt;"",ISNUMBER(申込書!$AC$22)=TRUE,申込書!$C$55&lt;&gt;"▼プルダウンより選択してください",申込書!$C$55&lt;&gt;""),申込書!$AC$22,""),"-"))</f>
        <v/>
      </c>
      <c r="CE478" s="369"/>
      <c r="CF478" s="369"/>
      <c r="CG478" s="370" t="str">
        <f>IF(AND(申込書!$C$55&lt;&gt;"▼プルダウンより選択してください",申込書!$C$55&lt;&gt;"",$G478&lt;&gt;"",申込書!$V$55="特定学年のみ"),"申し込みする","")</f>
        <v/>
      </c>
      <c r="CH478" s="371"/>
      <c r="CI478" s="372"/>
      <c r="CJ478" s="373" t="str">
        <f>IF(AND(申込書!$C$56&lt;&gt;"▼プルダウンより選択してください",申込書!$C$56&lt;&gt;"",申込書!$K$22&lt;&gt;"YYYY/MM/DD",$G478&lt;&gt;""),申込書!$K$22,"")</f>
        <v/>
      </c>
      <c r="CK478" s="369" t="str">
        <f>IF(CJ478="","",IF(INDEX('コンテンツ＆備考マスタ'!$H:$J,MATCH(学校情報!CJ$3,'コンテンツ＆備考マスタ'!$H:$H,0),3)="●",IF(AND(CJ478&lt;&gt;"",ISNUMBER(申込書!$AC$22)=TRUE,申込書!$C$56&lt;&gt;"▼プルダウンより選択してください",申込書!$C$56&lt;&gt;""),申込書!$AC$22,""),"-"))</f>
        <v/>
      </c>
      <c r="CL478" s="369"/>
      <c r="CM478" s="369"/>
      <c r="CN478" s="370" t="str">
        <f>IF(AND(申込書!$C$56&lt;&gt;"▼プルダウンより選択してください",申込書!$C$56&lt;&gt;"",$G478&lt;&gt;"",申込書!$V$56="特定学年のみ"),"申し込みする","")</f>
        <v/>
      </c>
      <c r="CO478" s="371"/>
      <c r="CP478" s="372"/>
      <c r="CQ478" s="373" t="str">
        <f>IF(AND(申込書!$C$57&lt;&gt;"▼プルダウンより選択してください",申込書!$C$57&lt;&gt;"",申込書!$K$22&lt;&gt;"YYYY/MM/DD",$G478&lt;&gt;""),申込書!$K$22,"")</f>
        <v/>
      </c>
      <c r="CR478" s="369" t="str">
        <f>IF(CQ478="","",IF(INDEX('コンテンツ＆備考マスタ'!$H:$J,MATCH(学校情報!CQ$3,'コンテンツ＆備考マスタ'!$H:$H,0),3)="●",IF(AND(CQ478&lt;&gt;"",ISNUMBER(申込書!$AC$22)=TRUE,申込書!$C$57&lt;&gt;"▼プルダウンより選択してください",申込書!$C$57&lt;&gt;""),申込書!$AC$22,""),"-"))</f>
        <v/>
      </c>
      <c r="CS478" s="369"/>
      <c r="CT478" s="369"/>
      <c r="CU478" s="369" t="str">
        <f>IF(AND(申込書!$C$57&lt;&gt;"▼プルダウンより選択してください",申込書!$C$57&lt;&gt;"",$G478&lt;&gt;"",申込書!$V$57="特定学年のみ"),"申し込みする","")</f>
        <v/>
      </c>
      <c r="CV478" s="371"/>
      <c r="CW478" s="372"/>
      <c r="CX478" s="373" t="str">
        <f>IF(AND(申込書!$C$58&lt;&gt;"▼プルダウンより選択してください",申込書!$C$58&lt;&gt;"",申込書!$K$22&lt;&gt;"YYYY/MM/DD",$G478&lt;&gt;""),申込書!$K$22,"")</f>
        <v/>
      </c>
      <c r="CY478" s="369" t="str">
        <f>IF(CX478="","",IF(INDEX('コンテンツ＆備考マスタ'!$H:$J,MATCH(学校情報!CX$3,'コンテンツ＆備考マスタ'!$H:$H,0),3)="●",IF(AND(CX478&lt;&gt;"",ISNUMBER(申込書!$AC$22)=TRUE,申込書!$C$58&lt;&gt;"▼プルダウンより選択してください",申込書!$C$58&lt;&gt;""),申込書!$AC$22,""),"-"))</f>
        <v/>
      </c>
      <c r="CZ478" s="369"/>
      <c r="DA478" s="369"/>
      <c r="DB478" s="369" t="str">
        <f>IF(AND(申込書!$C$58&lt;&gt;"▼プルダウンより選択してください",申込書!$C$58&lt;&gt;"",$G478&lt;&gt;"",申込書!$V$58="特定学年のみ"),"申し込みする","")</f>
        <v/>
      </c>
      <c r="DC478" s="371"/>
      <c r="DD478" s="372"/>
      <c r="DE478" s="373" t="str">
        <f>IF(AND(申込書!$C$59&lt;&gt;"▼プルダウンより選択してください",申込書!$C$59&lt;&gt;"",申込書!$K$22&lt;&gt;"YYYY/MM/DD",$G478&lt;&gt;""),申込書!$K$22,"")</f>
        <v/>
      </c>
      <c r="DF478" s="369" t="str">
        <f>IF(DE478="","",IF(INDEX('コンテンツ＆備考マスタ'!$H:$J,MATCH(学校情報!DE$3,'コンテンツ＆備考マスタ'!$H:$H,0),3)="●",IF(AND(DE478&lt;&gt;"",ISNUMBER(申込書!$AC$22)=TRUE,申込書!$C$59&lt;&gt;"▼プルダウンより選択してください",申込書!$C$59&lt;&gt;""),申込書!$AC$22,""),"-"))</f>
        <v/>
      </c>
      <c r="DG478" s="369"/>
      <c r="DH478" s="369"/>
      <c r="DI478" s="369" t="str">
        <f>IF(AND(申込書!$C$59&lt;&gt;"▼プルダウンより選択してください",申込書!$C$59&lt;&gt;"",$G478&lt;&gt;"",申込書!$V$59="特定学年のみ"),"申し込みする","")</f>
        <v/>
      </c>
      <c r="DJ478" s="371"/>
      <c r="DK478" s="372"/>
      <c r="DL478" s="373" t="str">
        <f>IF(AND(申込書!$C$60&lt;&gt;"▼プルダウンより選択してください",申込書!$C$60&lt;&gt;"",申込書!$K$22&lt;&gt;"YYYY/MM/DD",$G478&lt;&gt;""),申込書!$K$22,"")</f>
        <v/>
      </c>
      <c r="DM478" s="369" t="str">
        <f>IF(DL478="","",IF(INDEX('コンテンツ＆備考マスタ'!$H:$J,MATCH(学校情報!DL$3,'コンテンツ＆備考マスタ'!$H:$H,0),3)="●",IF(AND(DL478&lt;&gt;"",ISNUMBER(申込書!$AC$22)=TRUE,申込書!$C$60&lt;&gt;"▼プルダウンより選択してください",申込書!$C$60&lt;&gt;""),申込書!$AC$22,""),"-"))</f>
        <v/>
      </c>
      <c r="DN478" s="369"/>
      <c r="DO478" s="369"/>
      <c r="DP478" s="369" t="str">
        <f>IF(AND(申込書!$C$60&lt;&gt;"▼プルダウンより選択してください",申込書!$C$60&lt;&gt;"",$G478&lt;&gt;"",申込書!$V$60="特定学年のみ"),"申し込みする","")</f>
        <v/>
      </c>
      <c r="DQ478" s="371"/>
      <c r="DR478" s="372"/>
      <c r="DS478" s="373" t="str">
        <f>IF(AND(申込書!$C$61&lt;&gt;"▼プルダウンより選択してください",申込書!$C$61&lt;&gt;"",申込書!$K$22&lt;&gt;"YYYY/MM/DD",$G478&lt;&gt;""),申込書!$K$22,"")</f>
        <v/>
      </c>
      <c r="DT478" s="369" t="str">
        <f>IF(DS478="","",IF(INDEX('コンテンツ＆備考マスタ'!$H:$J,MATCH(学校情報!DS$3,'コンテンツ＆備考マスタ'!$H:$H,0),3)="●",IF(AND(DS478&lt;&gt;"",ISNUMBER(申込書!$AC$22)=TRUE,申込書!$C$61&lt;&gt;"▼プルダウンより選択してください",申込書!$C$61&lt;&gt;""),申込書!$AC$22,""),"-"))</f>
        <v/>
      </c>
      <c r="DU478" s="369"/>
      <c r="DV478" s="369"/>
      <c r="DW478" s="369" t="str">
        <f>IF(AND(申込書!$C$61&lt;&gt;"▼プルダウンより選択してください",申込書!$C$61&lt;&gt;"",$G478&lt;&gt;"",申込書!$V$61="特定学年のみ"),"申し込みする","")</f>
        <v/>
      </c>
      <c r="DX478" s="371"/>
      <c r="DY478" s="372"/>
      <c r="DZ478" s="373" t="str">
        <f>IF(AND(申込書!$C$62&lt;&gt;"▼プルダウンより選択してください",申込書!$C$62&lt;&gt;"",申込書!$K$22&lt;&gt;"YYYY/MM/DD",$G478&lt;&gt;""),申込書!$K$22,"")</f>
        <v/>
      </c>
      <c r="EA478" s="369" t="str">
        <f>IF(DZ478="","",IF(INDEX('コンテンツ＆備考マスタ'!$H:$J,MATCH(学校情報!DZ$3,'コンテンツ＆備考マスタ'!$H:$H,0),3)="●",IF(AND(DZ478&lt;&gt;"",ISNUMBER(申込書!$AC$22)=TRUE,申込書!$C$62&lt;&gt;"▼プルダウンより選択してください",申込書!$C$62&lt;&gt;""),申込書!$AC$22,""),"-"))</f>
        <v/>
      </c>
      <c r="EB478" s="369"/>
      <c r="EC478" s="369"/>
      <c r="ED478" s="370" t="str">
        <f>IF(AND(申込書!$C$62&lt;&gt;"▼プルダウンより選択してください",申込書!$C$62&lt;&gt;"",$G478&lt;&gt;"",申込書!$V$62="特定学年のみ"),"申し込みする","")</f>
        <v/>
      </c>
      <c r="EE478" s="371"/>
      <c r="EF478" s="372"/>
      <c r="EG478" s="373" t="str">
        <f>IF(AND(申込書!$C$63&lt;&gt;"▼プルダウンより選択してください",申込書!$C$63&lt;&gt;"",申込書!$K$22&lt;&gt;"YYYY/MM/DD",$G478&lt;&gt;""),申込書!$K$22,"")</f>
        <v/>
      </c>
      <c r="EH478" s="369" t="str">
        <f>IF(EG478="","",IF(INDEX('コンテンツ＆備考マスタ'!$H:$J,MATCH(学校情報!EG$3,'コンテンツ＆備考マスタ'!$H:$H,0),3)="●",IF(AND(EG478&lt;&gt;"",ISNUMBER(申込書!$AC$22)=TRUE,申込書!$C$63&lt;&gt;"▼プルダウンより選択してください",申込書!$C$63&lt;&gt;""),申込書!$AC$22,""),"-"))</f>
        <v/>
      </c>
      <c r="EI478" s="369"/>
      <c r="EJ478" s="369"/>
      <c r="EK478" s="370" t="str">
        <f>IF(AND(申込書!$C$63&lt;&gt;"▼プルダウンより選択してください",申込書!$C$63&lt;&gt;"",$G478&lt;&gt;"",申込書!$V$63="特定学年のみ"),"申し込みする","")</f>
        <v/>
      </c>
      <c r="EL478" s="371"/>
      <c r="EM478" s="372"/>
      <c r="EN478" s="373" t="str">
        <f>IF(AND(申込書!$C$64&lt;&gt;"▼プルダウンより選択してください",申込書!$C$64&lt;&gt;"",申込書!$K$22&lt;&gt;"YYYY/MM/DD",$G478&lt;&gt;""),申込書!$K$22,"")</f>
        <v/>
      </c>
      <c r="EO478" s="369" t="str">
        <f>IF(EN478="","",IF(INDEX('コンテンツ＆備考マスタ'!$H:$J,MATCH(学校情報!EN$3,'コンテンツ＆備考マスタ'!$H:$H,0),3)="●",IF(AND(EN478&lt;&gt;"",ISNUMBER(申込書!$AC$22)=TRUE,申込書!$C$64&lt;&gt;"▼プルダウンより選択してください",申込書!$C$64&lt;&gt;""),申込書!$AC$22,""),"-"))</f>
        <v/>
      </c>
      <c r="EP478" s="369"/>
      <c r="EQ478" s="369"/>
      <c r="ER478" s="370" t="str">
        <f>IF(AND(申込書!$C$64&lt;&gt;"▼プルダウンより選択してください",申込書!$C$64&lt;&gt;"",$G478&lt;&gt;"",申込書!$V$64="特定学年のみ"),"申し込みする","")</f>
        <v/>
      </c>
      <c r="ES478" s="371"/>
      <c r="ET478" s="372"/>
      <c r="EU478" s="373" t="str">
        <f>IF(AND(申込書!$C$65&lt;&gt;"▼プルダウンより選択してください",申込書!$C$65&lt;&gt;"",申込書!$K$22&lt;&gt;"YYYY/MM/DD",$G478&lt;&gt;""),申込書!$K$22,"")</f>
        <v/>
      </c>
      <c r="EV478" s="369" t="str">
        <f>IF(EU478="","",IF(INDEX('コンテンツ＆備考マスタ'!$H:$J,MATCH(学校情報!EU$3,'コンテンツ＆備考マスタ'!$H:$H,0),3)="●",IF(AND(EU478&lt;&gt;"",ISNUMBER(申込書!$AC$22)=TRUE,申込書!$C$65&lt;&gt;"▼プルダウンより選択してください",申込書!$C$65&lt;&gt;""),申込書!$AC$22,""),"-"))</f>
        <v/>
      </c>
      <c r="EW478" s="369"/>
      <c r="EX478" s="369"/>
      <c r="EY478" s="370" t="str">
        <f>IF(AND(申込書!$C$65&lt;&gt;"▼プルダウンより選択してください",申込書!$C$65&lt;&gt;"",$G478&lt;&gt;"",申込書!$V$65="特定学年のみ"),"申し込みする","")</f>
        <v/>
      </c>
      <c r="EZ478" s="371"/>
      <c r="FA478" s="372"/>
      <c r="FB478" s="373" t="str">
        <f>IF(AND(申込書!$C$66&lt;&gt;"▼プルダウンより選択してください",申込書!$C$66&lt;&gt;"",申込書!$K$22&lt;&gt;"YYYY/MM/DD",$G478&lt;&gt;""),申込書!$K$22,"")</f>
        <v/>
      </c>
      <c r="FC478" s="369" t="str">
        <f>IF(FB478="","",IF(INDEX('コンテンツ＆備考マスタ'!$H:$J,MATCH(学校情報!FB$3,'コンテンツ＆備考マスタ'!$H:$H,0),3)="●",IF(AND(FB478&lt;&gt;"",ISNUMBER(申込書!$AC$22)=TRUE,申込書!$C$66&lt;&gt;"▼プルダウンより選択してください",申込書!$C$66&lt;&gt;""),申込書!$AC$22,""),"-"))</f>
        <v/>
      </c>
      <c r="FD478" s="369"/>
      <c r="FE478" s="369"/>
      <c r="FF478" s="370" t="str">
        <f>IF(AND(申込書!$C$66&lt;&gt;"▼プルダウンより選択してください",申込書!$C$66&lt;&gt;"",$G478&lt;&gt;"",申込書!$V$66="特定学年のみ"),"申し込みする","")</f>
        <v/>
      </c>
      <c r="FG478" s="371"/>
      <c r="FH478" s="372"/>
      <c r="FI478" s="373" t="str">
        <f>IF(AND(申込書!$C$67&lt;&gt;"▼プルダウンより選択してください",申込書!$C$67&lt;&gt;"",申込書!$K$22&lt;&gt;"YYYY/MM/DD",$G478&lt;&gt;""),申込書!$K$22,"")</f>
        <v/>
      </c>
      <c r="FJ478" s="369" t="str">
        <f>IF(FI478="","",IF(INDEX('コンテンツ＆備考マスタ'!$H:$J,MATCH(学校情報!FI$3,'コンテンツ＆備考マスタ'!$H:$H,0),3)="●",IF(AND(FI478&lt;&gt;"",ISNUMBER(申込書!$AC$22)=TRUE,申込書!$C$67&lt;&gt;"▼プルダウンより選択してください",申込書!$C$67&lt;&gt;""),申込書!$AC$22,""),"-"))</f>
        <v/>
      </c>
      <c r="FK478" s="369"/>
      <c r="FL478" s="369"/>
      <c r="FM478" s="370" t="str">
        <f>IF(AND(申込書!$C$67&lt;&gt;"▼プルダウンより選択してください",申込書!$C$67&lt;&gt;"",$G478&lt;&gt;"",申込書!$V$67="特定学年のみ"),"申し込みする","")</f>
        <v/>
      </c>
      <c r="FN478" s="371"/>
      <c r="FO478" s="372"/>
      <c r="FP478" s="373" t="str">
        <f>IF(AND(申込書!$C$68&lt;&gt;"▼プルダウンより選択してください",申込書!$C$68&lt;&gt;"",申込書!$K$22&lt;&gt;"YYYY/MM/DD",$G478&lt;&gt;""),申込書!$K$22,"")</f>
        <v/>
      </c>
      <c r="FQ478" s="369" t="str">
        <f>IF(FP478="","",IF(INDEX('コンテンツ＆備考マスタ'!$H:$J,MATCH(学校情報!FP$3,'コンテンツ＆備考マスタ'!$H:$H,0),3)="●",IF(AND(FP478&lt;&gt;"",ISNUMBER(申込書!$AC$22)=TRUE,申込書!$C$68&lt;&gt;"▼プルダウンより選択してください",申込書!$C$68&lt;&gt;""),申込書!$AC$22,""),"-"))</f>
        <v/>
      </c>
      <c r="FR478" s="369"/>
      <c r="FS478" s="369"/>
      <c r="FT478" s="370" t="str">
        <f>IF(AND(申込書!$C$68&lt;&gt;"▼プルダウンより選択してください",申込書!$C$68&lt;&gt;"",$G478&lt;&gt;"",申込書!$V$68="特定学年のみ"),"申し込みする","")</f>
        <v/>
      </c>
      <c r="FU478" s="371"/>
      <c r="FV478" s="372"/>
      <c r="FW478" s="373" t="str">
        <f>IF(AND(申込書!$C$69&lt;&gt;"▼プルダウンより選択してください",申込書!$C$69&lt;&gt;"",申込書!$K$22&lt;&gt;"YYYY/MM/DD",$G478&lt;&gt;""),申込書!$K$22,"")</f>
        <v/>
      </c>
      <c r="FX478" s="369" t="str">
        <f>IF(FW478="","",IF(INDEX('コンテンツ＆備考マスタ'!$H:$J,MATCH(学校情報!FW$3,'コンテンツ＆備考マスタ'!$H:$H,0),3)="●",IF(AND(FW478&lt;&gt;"",ISNUMBER(申込書!$AC$22)=TRUE,申込書!$C$69&lt;&gt;"▼プルダウンより選択してください",申込書!$C$69&lt;&gt;""),申込書!$AC$22,""),"-"))</f>
        <v/>
      </c>
      <c r="FY478" s="369"/>
      <c r="FZ478" s="369"/>
      <c r="GA478" s="370" t="str">
        <f>IF(AND(申込書!$C$69&lt;&gt;"▼プルダウンより選択してください",申込書!$C$69&lt;&gt;"",$G478&lt;&gt;"",申込書!$V$69="特定学年のみ"),"申し込みする","")</f>
        <v/>
      </c>
      <c r="GB478" s="371"/>
      <c r="GC478" s="372"/>
      <c r="GD478" s="373" t="str">
        <f>IF(AND(申込書!$C$70&lt;&gt;"▼プルダウンより選択してください",申込書!$C$70&lt;&gt;"",申込書!$K$22&lt;&gt;"YYYY/MM/DD",$G478&lt;&gt;""),申込書!$K$22,"")</f>
        <v/>
      </c>
      <c r="GE478" s="369" t="str">
        <f>IF(GD478="","",IF(INDEX('コンテンツ＆備考マスタ'!$H:$J,MATCH(学校情報!GD$3,'コンテンツ＆備考マスタ'!$H:$H,0),3)="●",IF(AND(GD478&lt;&gt;"",ISNUMBER(申込書!$AC$22)=TRUE,申込書!$C$70&lt;&gt;"▼プルダウンより選択してください",申込書!$C$70&lt;&gt;""),申込書!$AC$22,""),"-"))</f>
        <v/>
      </c>
      <c r="GF478" s="369"/>
      <c r="GG478" s="369"/>
      <c r="GH478" s="370" t="str">
        <f>IF(AND(申込書!$C$70&lt;&gt;"▼プルダウンより選択してください",申込書!$C$70&lt;&gt;"",$G478&lt;&gt;"",申込書!$V$70="特定学年のみ"),"申し込みする","")</f>
        <v/>
      </c>
      <c r="GI478" s="371"/>
      <c r="GJ478" s="372"/>
      <c r="GK478" s="373" t="str">
        <f>IF(AND(申込書!$C$71&lt;&gt;"▼プルダウンより選択してください",申込書!$C$71&lt;&gt;"",申込書!$K$22&lt;&gt;"YYYY/MM/DD",$G478&lt;&gt;""),申込書!$K$22,"")</f>
        <v/>
      </c>
      <c r="GL478" s="369" t="str">
        <f>IF(GK478="","",IF(INDEX('コンテンツ＆備考マスタ'!$H:$J,MATCH(学校情報!GK$3,'コンテンツ＆備考マスタ'!$H:$H,0),3)="●",IF(AND(GK478&lt;&gt;"",ISNUMBER(申込書!$AC$22)=TRUE,申込書!$C$71&lt;&gt;"▼プルダウンより選択してください",申込書!$C$71&lt;&gt;""),申込書!$AC$22,""),"-"))</f>
        <v/>
      </c>
      <c r="GM478" s="369"/>
      <c r="GN478" s="369"/>
      <c r="GO478" s="370" t="str">
        <f>IF(AND(申込書!$C$71&lt;&gt;"▼プルダウンより選択してください",申込書!$C$71&lt;&gt;"",$G478&lt;&gt;"",申込書!$V$71="特定学年のみ"),"申し込みする","")</f>
        <v/>
      </c>
      <c r="GP478" s="371"/>
      <c r="GQ478" s="372"/>
      <c r="GR478" s="373" t="str">
        <f>IF(AND(申込書!$C$72&lt;&gt;"▼プルダウンより選択してください",申込書!$C$72&lt;&gt;"",申込書!$K$22&lt;&gt;"YYYY/MM/DD",$G478&lt;&gt;""),申込書!$K$22,"")</f>
        <v/>
      </c>
      <c r="GS478" s="369" t="str">
        <f>IF(GR478="","",IF(INDEX('コンテンツ＆備考マスタ'!$H:$J,MATCH(学校情報!GR$3,'コンテンツ＆備考マスタ'!$H:$H,0),3)="●",IF(AND(GR478&lt;&gt;"",ISNUMBER(申込書!$AC$22)=TRUE,申込書!$C$72&lt;&gt;"▼プルダウンより選択してください",申込書!$C$72&lt;&gt;""),申込書!$AC$22,""),"-"))</f>
        <v/>
      </c>
      <c r="GT478" s="369"/>
      <c r="GU478" s="369"/>
      <c r="GV478" s="370" t="str">
        <f>IF(AND(申込書!$C$72&lt;&gt;"▼プルダウンより選択してください",申込書!$C$72&lt;&gt;"",$G478&lt;&gt;"",申込書!$V$72="特定学年のみ"),"申し込みする","")</f>
        <v/>
      </c>
      <c r="GW478" s="371"/>
      <c r="GX478" s="372"/>
      <c r="GY478" s="373" t="str">
        <f>IF(AND(申込書!$C$73&lt;&gt;"▼プルダウンより選択してください",申込書!$C$73&lt;&gt;"",申込書!$K$22&lt;&gt;"YYYY/MM/DD",$G478&lt;&gt;""),申込書!$K$22,"")</f>
        <v/>
      </c>
      <c r="GZ478" s="369" t="str">
        <f>IF(GY478="","",IF(INDEX('コンテンツ＆備考マスタ'!$H:$J,MATCH(学校情報!GY$3,'コンテンツ＆備考マスタ'!$H:$H,0),3)="●",IF(AND(GY478&lt;&gt;"",ISNUMBER(申込書!$AC$22)=TRUE,申込書!$C$73&lt;&gt;"▼プルダウンより選択してください",申込書!$C$73&lt;&gt;""),申込書!$AC$22,""),"-"))</f>
        <v/>
      </c>
      <c r="HA478" s="369"/>
      <c r="HB478" s="369"/>
      <c r="HC478" s="370" t="str">
        <f>IF(AND(申込書!$C$73&lt;&gt;"▼プルダウンより選択してください",申込書!$C$73&lt;&gt;"",$G478&lt;&gt;"",申込書!$V$73="特定学年のみ"),"申し込みする","")</f>
        <v/>
      </c>
      <c r="HD478" s="371"/>
      <c r="HE478" s="372"/>
      <c r="HF478" s="373" t="str">
        <f>IF(AND(申込書!$C$74&lt;&gt;"▼プルダウンより選択してください",申込書!$C$74&lt;&gt;"",申込書!$K$22&lt;&gt;"YYYY/MM/DD",$G478&lt;&gt;""),申込書!$K$22,"")</f>
        <v/>
      </c>
      <c r="HG478" s="369" t="str">
        <f>IF(HF478="","",IF(INDEX('コンテンツ＆備考マスタ'!$H:$J,MATCH(学校情報!HF$3,'コンテンツ＆備考マスタ'!$H:$H,0),3)="●",IF(AND(HF478&lt;&gt;"",ISNUMBER(申込書!$AC$22)=TRUE,申込書!$C$74&lt;&gt;"▼プルダウンより選択してください",申込書!$C$74&lt;&gt;""),申込書!$AC$22,""),"-"))</f>
        <v/>
      </c>
      <c r="HH478" s="369"/>
      <c r="HI478" s="369"/>
      <c r="HJ478" s="370" t="str">
        <f>IF(AND(申込書!$C$74&lt;&gt;"▼プルダウンより選択してください",申込書!$C$74&lt;&gt;"",$G478&lt;&gt;"",申込書!$V$74="特定学年のみ"),"申し込みする","")</f>
        <v/>
      </c>
      <c r="HK478" s="371"/>
      <c r="HL478" s="372"/>
      <c r="HM478" s="373" t="str">
        <f>IF(AND(申込書!$C$75&lt;&gt;"▼プルダウンより選択してください",申込書!$C$75&lt;&gt;"",申込書!$K$22&lt;&gt;"YYYY/MM/DD",$G478&lt;&gt;""),申込書!$K$22,"")</f>
        <v/>
      </c>
      <c r="HN478" s="369" t="str">
        <f>IF(HM478="","",IF(INDEX('コンテンツ＆備考マスタ'!$H:$J,MATCH(学校情報!HM$3,'コンテンツ＆備考マスタ'!$H:$H,0),3)="●",IF(AND(HM478&lt;&gt;"",ISNUMBER(申込書!$AC$22)=TRUE,申込書!$C$75&lt;&gt;"▼プルダウンより選択してください",申込書!$C$75&lt;&gt;""),申込書!$AC$22,""),"-"))</f>
        <v/>
      </c>
      <c r="HO478" s="369"/>
      <c r="HP478" s="369"/>
      <c r="HQ478" s="370" t="str">
        <f>IF(AND(申込書!$C$75&lt;&gt;"▼プルダウンより選択してください",申込書!$C$75&lt;&gt;"",$G478&lt;&gt;"",申込書!$V$75="特定学年のみ"),"申し込みする","")</f>
        <v/>
      </c>
      <c r="HR478" s="371"/>
      <c r="HS478" s="371"/>
      <c r="HT478" s="374" t="str">
        <f>IF(AND(申込書!$C$76&lt;&gt;"▼プルダウンより選択してください",申込書!$C$76&lt;&gt;"",申込書!$K$22&lt;&gt;"YYYY/MM/DD",$G478&lt;&gt;""),申込書!$K$22,"")</f>
        <v/>
      </c>
      <c r="HU478" s="369" t="str">
        <f>IF(HT478="","",IF(INDEX('コンテンツ＆備考マスタ'!$H:$J,MATCH(学校情報!HT$3,'コンテンツ＆備考マスタ'!$H:$H,0),3)="●",IF(AND(HT478&lt;&gt;"",ISNUMBER(申込書!$AC$22)=TRUE,申込書!$C$76&lt;&gt;"▼プルダウンより選択してください",申込書!$C$76&lt;&gt;""),申込書!$AC$22,""),"-"))</f>
        <v/>
      </c>
      <c r="HV478" s="369"/>
      <c r="HW478" s="369"/>
      <c r="HX478" s="370" t="str">
        <f>IF(AND(申込書!$C$76&lt;&gt;"▼プルダウンより選択してください",申込書!$C$76&lt;&gt;"",$G478&lt;&gt;"",申込書!$V$76="特定学年のみ"),"申し込みする","")</f>
        <v/>
      </c>
      <c r="HY478" s="371"/>
      <c r="HZ478" s="372"/>
      <c r="IA478" s="69"/>
    </row>
    <row r="479" spans="2:235" ht="26.85" hidden="1" customHeight="1" outlineLevel="1">
      <c r="B479" s="365">
        <f t="shared" si="21"/>
        <v>474</v>
      </c>
      <c r="C479" s="55"/>
      <c r="D479" s="56"/>
      <c r="E479" s="154"/>
      <c r="F479" s="57"/>
      <c r="G479" s="58"/>
      <c r="H479" s="59"/>
      <c r="I479" s="60"/>
      <c r="J479" s="61"/>
      <c r="K479" s="366" t="str">
        <f t="shared" si="22"/>
        <v/>
      </c>
      <c r="L479" s="62"/>
      <c r="M479" s="322"/>
      <c r="N479" s="63"/>
      <c r="O479" s="64"/>
      <c r="P479" s="367" t="str">
        <f t="shared" si="23"/>
        <v/>
      </c>
      <c r="Q479" s="65"/>
      <c r="R479" s="66"/>
      <c r="S479" s="67"/>
      <c r="T479" s="68"/>
      <c r="U479" s="68"/>
      <c r="V479" s="68"/>
      <c r="W479" s="66"/>
      <c r="X479" s="281"/>
      <c r="Y479" s="368" t="str">
        <f>IF(AND(申込書!$C$47&lt;&gt;"▼プルダウンより選択してください",申込書!$C$47&lt;&gt;"",申込書!$K$22&lt;&gt;"YYYY/MM/DD",$G479&lt;&gt;""),申込書!$K$22,"")</f>
        <v/>
      </c>
      <c r="Z479" s="369" t="str">
        <f>IF(Y479="","",IF(INDEX('コンテンツ＆備考マスタ'!$H:$J,MATCH(学校情報!Y$3,'コンテンツ＆備考マスタ'!$H:$H,0),3)="●",IF(AND(Y479&lt;&gt;"",ISNUMBER(申込書!$AC$22)=TRUE,申込書!$C$47&lt;&gt;"▼プルダウンより選択してください",申込書!$C$47&lt;&gt;""),申込書!$AC$22,""),"-"))</f>
        <v/>
      </c>
      <c r="AA479" s="369"/>
      <c r="AB479" s="369"/>
      <c r="AC479" s="370" t="str">
        <f>IF(AND(申込書!$C$47&lt;&gt;"▼プルダウンより選択してください",申込書!$C$47&lt;&gt;"",$G479&lt;&gt;"",申込書!$V$47="特定学年のみ"),"申し込みする","")</f>
        <v/>
      </c>
      <c r="AD479" s="371"/>
      <c r="AE479" s="372"/>
      <c r="AF479" s="373" t="str">
        <f>IF(AND(申込書!$C$48&lt;&gt;"▼プルダウンより選択してください",申込書!$C$48&lt;&gt;"",申込書!$K$22&lt;&gt;"YYYY/MM/DD",$G479&lt;&gt;""),申込書!$K$22,"")</f>
        <v/>
      </c>
      <c r="AG479" s="369" t="str">
        <f>IF(AF479="","",IF(INDEX('コンテンツ＆備考マスタ'!$H:$J,MATCH(学校情報!AF$3,'コンテンツ＆備考マスタ'!$H:$H,0),3)="●",IF(AND(AF479&lt;&gt;"",ISNUMBER(申込書!$AC$22)=TRUE,申込書!$C$48&lt;&gt;"▼プルダウンより選択してください",申込書!$C$48&lt;&gt;""),申込書!$AC$22,""),"-"))</f>
        <v/>
      </c>
      <c r="AH479" s="369"/>
      <c r="AI479" s="369"/>
      <c r="AJ479" s="370" t="str">
        <f>IF(AND(申込書!$C$48&lt;&gt;"▼プルダウンより選択してください",申込書!$C$48&lt;&gt;"",$G479&lt;&gt;"",申込書!$V$48="特定学年のみ"),"申し込みする","")</f>
        <v/>
      </c>
      <c r="AK479" s="371"/>
      <c r="AL479" s="372"/>
      <c r="AM479" s="373" t="str">
        <f>IF(AND(申込書!$C$49&lt;&gt;"▼プルダウンより選択してください",申込書!$C$49&lt;&gt;"",申込書!$K$22&lt;&gt;"YYYY/MM/DD",$G479&lt;&gt;""),申込書!$K$22,"")</f>
        <v/>
      </c>
      <c r="AN479" s="369" t="str">
        <f>IF(AM479="","",IF(INDEX('コンテンツ＆備考マスタ'!$H:$J,MATCH(学校情報!AM$3,'コンテンツ＆備考マスタ'!$H:$H,0),3)="●",IF(AND(AM479&lt;&gt;"",ISNUMBER(申込書!$AC$22)=TRUE,申込書!$C$49&lt;&gt;"▼プルダウンより選択してください",申込書!$C$49&lt;&gt;""),申込書!$AC$22,""),"-"))</f>
        <v/>
      </c>
      <c r="AO479" s="369"/>
      <c r="AP479" s="369"/>
      <c r="AQ479" s="370" t="str">
        <f>IF(AND(申込書!$C$49&lt;&gt;"▼プルダウンより選択してください",申込書!$C$49&lt;&gt;"",$G479&lt;&gt;"",申込書!$V$49="特定学年のみ"),"申し込みする","")</f>
        <v/>
      </c>
      <c r="AR479" s="371"/>
      <c r="AS479" s="372"/>
      <c r="AT479" s="373" t="str">
        <f>IF(AND(申込書!$C$50&lt;&gt;"▼プルダウンより選択してください",申込書!$C$50&lt;&gt;"",申込書!$K$22&lt;&gt;"YYYY/MM/DD",$G479&lt;&gt;""),申込書!$K$22,"")</f>
        <v/>
      </c>
      <c r="AU479" s="369" t="str">
        <f>IF(AT479="","",IF(INDEX('コンテンツ＆備考マスタ'!$H:$J,MATCH(学校情報!AT$3,'コンテンツ＆備考マスタ'!$H:$H,0),3)="●",IF(AND(AT479&lt;&gt;"",ISNUMBER(申込書!$AC$22)=TRUE,申込書!$C$50&lt;&gt;"▼プルダウンより選択してください",申込書!$C$50&lt;&gt;""),申込書!$AC$22,""),"-"))</f>
        <v/>
      </c>
      <c r="AV479" s="369"/>
      <c r="AW479" s="369"/>
      <c r="AX479" s="370" t="str">
        <f>IF(AND(申込書!$C$50&lt;&gt;"▼プルダウンより選択してください",申込書!$C$50&lt;&gt;"",$G479&lt;&gt;"",申込書!$V$50="特定学年のみ"),"申し込みする","")</f>
        <v/>
      </c>
      <c r="AY479" s="371"/>
      <c r="AZ479" s="372"/>
      <c r="BA479" s="373" t="str">
        <f>IF(AND(申込書!$C$51&lt;&gt;"▼プルダウンより選択してください",申込書!$C$51&lt;&gt;"",申込書!$K$22&lt;&gt;"YYYY/MM/DD",$G479&lt;&gt;""),申込書!$K$22,"")</f>
        <v/>
      </c>
      <c r="BB479" s="369" t="str">
        <f>IF(BA479="","",IF(INDEX('コンテンツ＆備考マスタ'!$H:$J,MATCH(学校情報!BA$3,'コンテンツ＆備考マスタ'!$H:$H,0),3)="●",IF(AND(BA479&lt;&gt;"",ISNUMBER(申込書!$AC$22)=TRUE,申込書!$C$51&lt;&gt;"▼プルダウンより選択してください",申込書!$C$51&lt;&gt;""),申込書!$AC$22,""),"-"))</f>
        <v/>
      </c>
      <c r="BC479" s="369"/>
      <c r="BD479" s="369"/>
      <c r="BE479" s="370" t="str">
        <f>IF(AND(申込書!$C$51&lt;&gt;"▼プルダウンより選択してください",申込書!$C$51&lt;&gt;"",$G479&lt;&gt;"",申込書!$V$51="特定学年のみ"),"申し込みする","")</f>
        <v/>
      </c>
      <c r="BF479" s="371"/>
      <c r="BG479" s="372"/>
      <c r="BH479" s="373" t="str">
        <f>IF(AND(申込書!$C$52&lt;&gt;"▼プルダウンより選択してください",申込書!$C$52&lt;&gt;"",申込書!$K$22&lt;&gt;"YYYY/MM/DD",$G479&lt;&gt;""),申込書!$K$22,"")</f>
        <v/>
      </c>
      <c r="BI479" s="369" t="str">
        <f>IF(BH479="","",IF(INDEX('コンテンツ＆備考マスタ'!$H:$J,MATCH(学校情報!BH$3,'コンテンツ＆備考マスタ'!$H:$H,0),3)="●",IF(AND(BH479&lt;&gt;"",ISNUMBER(申込書!$AC$22)=TRUE,申込書!$C$52&lt;&gt;"▼プルダウンより選択してください",申込書!$C$52&lt;&gt;""),申込書!$AC$22,""),"-"))</f>
        <v/>
      </c>
      <c r="BJ479" s="369"/>
      <c r="BK479" s="369"/>
      <c r="BL479" s="370" t="str">
        <f>IF(AND(申込書!$C$52&lt;&gt;"▼プルダウンより選択してください",申込書!$C$52&lt;&gt;"",$G479&lt;&gt;"",申込書!$V$52="特定学年のみ"),"申し込みする","")</f>
        <v/>
      </c>
      <c r="BM479" s="371"/>
      <c r="BN479" s="372"/>
      <c r="BO479" s="373" t="str">
        <f>IF(AND(申込書!$C$53&lt;&gt;"▼プルダウンより選択してください",申込書!$C$53&lt;&gt;"",申込書!$K$22&lt;&gt;"YYYY/MM/DD",$G479&lt;&gt;""),申込書!$K$22,"")</f>
        <v/>
      </c>
      <c r="BP479" s="369" t="str">
        <f>IF(BO479="","",IF(INDEX('コンテンツ＆備考マスタ'!$H:$J,MATCH(学校情報!BO$3,'コンテンツ＆備考マスタ'!$H:$H,0),3)="●",IF(AND(BO479&lt;&gt;"",ISNUMBER(申込書!$AC$22)=TRUE,申込書!$C$53&lt;&gt;"▼プルダウンより選択してください",申込書!$C$53&lt;&gt;""),申込書!$AC$22,""),"-"))</f>
        <v/>
      </c>
      <c r="BQ479" s="369"/>
      <c r="BR479" s="369"/>
      <c r="BS479" s="370" t="str">
        <f>IF(AND(申込書!$C$53&lt;&gt;"▼プルダウンより選択してください",申込書!$C$53&lt;&gt;"",$G479&lt;&gt;"",申込書!$V$53="特定学年のみ"),"申し込みする","")</f>
        <v/>
      </c>
      <c r="BT479" s="371"/>
      <c r="BU479" s="372"/>
      <c r="BV479" s="373" t="str">
        <f>IF(AND(申込書!$C$54&lt;&gt;"▼プルダウンより選択してください",申込書!$C$54&lt;&gt;"",申込書!$K$22&lt;&gt;"YYYY/MM/DD",$G479&lt;&gt;""),申込書!$K$22,"")</f>
        <v/>
      </c>
      <c r="BW479" s="369" t="str">
        <f>IF(BV479="","",IF(INDEX('コンテンツ＆備考マスタ'!$H:$J,MATCH(学校情報!BV$3,'コンテンツ＆備考マスタ'!$H:$H,0),3)="●",IF(AND(BV479&lt;&gt;"",ISNUMBER(申込書!$AC$22)=TRUE,申込書!$C$54&lt;&gt;"▼プルダウンより選択してください",申込書!$C$54&lt;&gt;""),申込書!$AC$22,""),"-"))</f>
        <v/>
      </c>
      <c r="BX479" s="369"/>
      <c r="BY479" s="369"/>
      <c r="BZ479" s="370" t="str">
        <f>IF(AND(申込書!$C$54&lt;&gt;"▼プルダウンより選択してください",申込書!$C$54&lt;&gt;"",$G479&lt;&gt;"",申込書!$V$54="特定学年のみ"),"申し込みする","")</f>
        <v/>
      </c>
      <c r="CA479" s="371"/>
      <c r="CB479" s="372"/>
      <c r="CC479" s="373" t="str">
        <f>IF(AND(申込書!$C$55&lt;&gt;"▼プルダウンより選択してください",申込書!$C$55&lt;&gt;"",申込書!$K$22&lt;&gt;"YYYY/MM/DD",$G479&lt;&gt;""),申込書!$K$22,"")</f>
        <v/>
      </c>
      <c r="CD479" s="369" t="str">
        <f>IF(CC479="","",IF(INDEX('コンテンツ＆備考マスタ'!$H:$J,MATCH(学校情報!CC$3,'コンテンツ＆備考マスタ'!$H:$H,0),3)="●",IF(AND(CC479&lt;&gt;"",ISNUMBER(申込書!$AC$22)=TRUE,申込書!$C$55&lt;&gt;"▼プルダウンより選択してください",申込書!$C$55&lt;&gt;""),申込書!$AC$22,""),"-"))</f>
        <v/>
      </c>
      <c r="CE479" s="369"/>
      <c r="CF479" s="369"/>
      <c r="CG479" s="370" t="str">
        <f>IF(AND(申込書!$C$55&lt;&gt;"▼プルダウンより選択してください",申込書!$C$55&lt;&gt;"",$G479&lt;&gt;"",申込書!$V$55="特定学年のみ"),"申し込みする","")</f>
        <v/>
      </c>
      <c r="CH479" s="371"/>
      <c r="CI479" s="372"/>
      <c r="CJ479" s="373" t="str">
        <f>IF(AND(申込書!$C$56&lt;&gt;"▼プルダウンより選択してください",申込書!$C$56&lt;&gt;"",申込書!$K$22&lt;&gt;"YYYY/MM/DD",$G479&lt;&gt;""),申込書!$K$22,"")</f>
        <v/>
      </c>
      <c r="CK479" s="369" t="str">
        <f>IF(CJ479="","",IF(INDEX('コンテンツ＆備考マスタ'!$H:$J,MATCH(学校情報!CJ$3,'コンテンツ＆備考マスタ'!$H:$H,0),3)="●",IF(AND(CJ479&lt;&gt;"",ISNUMBER(申込書!$AC$22)=TRUE,申込書!$C$56&lt;&gt;"▼プルダウンより選択してください",申込書!$C$56&lt;&gt;""),申込書!$AC$22,""),"-"))</f>
        <v/>
      </c>
      <c r="CL479" s="369"/>
      <c r="CM479" s="369"/>
      <c r="CN479" s="370" t="str">
        <f>IF(AND(申込書!$C$56&lt;&gt;"▼プルダウンより選択してください",申込書!$C$56&lt;&gt;"",$G479&lt;&gt;"",申込書!$V$56="特定学年のみ"),"申し込みする","")</f>
        <v/>
      </c>
      <c r="CO479" s="371"/>
      <c r="CP479" s="372"/>
      <c r="CQ479" s="373" t="str">
        <f>IF(AND(申込書!$C$57&lt;&gt;"▼プルダウンより選択してください",申込書!$C$57&lt;&gt;"",申込書!$K$22&lt;&gt;"YYYY/MM/DD",$G479&lt;&gt;""),申込書!$K$22,"")</f>
        <v/>
      </c>
      <c r="CR479" s="369" t="str">
        <f>IF(CQ479="","",IF(INDEX('コンテンツ＆備考マスタ'!$H:$J,MATCH(学校情報!CQ$3,'コンテンツ＆備考マスタ'!$H:$H,0),3)="●",IF(AND(CQ479&lt;&gt;"",ISNUMBER(申込書!$AC$22)=TRUE,申込書!$C$57&lt;&gt;"▼プルダウンより選択してください",申込書!$C$57&lt;&gt;""),申込書!$AC$22,""),"-"))</f>
        <v/>
      </c>
      <c r="CS479" s="369"/>
      <c r="CT479" s="369"/>
      <c r="CU479" s="369" t="str">
        <f>IF(AND(申込書!$C$57&lt;&gt;"▼プルダウンより選択してください",申込書!$C$57&lt;&gt;"",$G479&lt;&gt;"",申込書!$V$57="特定学年のみ"),"申し込みする","")</f>
        <v/>
      </c>
      <c r="CV479" s="371"/>
      <c r="CW479" s="372"/>
      <c r="CX479" s="373" t="str">
        <f>IF(AND(申込書!$C$58&lt;&gt;"▼プルダウンより選択してください",申込書!$C$58&lt;&gt;"",申込書!$K$22&lt;&gt;"YYYY/MM/DD",$G479&lt;&gt;""),申込書!$K$22,"")</f>
        <v/>
      </c>
      <c r="CY479" s="369" t="str">
        <f>IF(CX479="","",IF(INDEX('コンテンツ＆備考マスタ'!$H:$J,MATCH(学校情報!CX$3,'コンテンツ＆備考マスタ'!$H:$H,0),3)="●",IF(AND(CX479&lt;&gt;"",ISNUMBER(申込書!$AC$22)=TRUE,申込書!$C$58&lt;&gt;"▼プルダウンより選択してください",申込書!$C$58&lt;&gt;""),申込書!$AC$22,""),"-"))</f>
        <v/>
      </c>
      <c r="CZ479" s="369"/>
      <c r="DA479" s="369"/>
      <c r="DB479" s="369" t="str">
        <f>IF(AND(申込書!$C$58&lt;&gt;"▼プルダウンより選択してください",申込書!$C$58&lt;&gt;"",$G479&lt;&gt;"",申込書!$V$58="特定学年のみ"),"申し込みする","")</f>
        <v/>
      </c>
      <c r="DC479" s="371"/>
      <c r="DD479" s="372"/>
      <c r="DE479" s="373" t="str">
        <f>IF(AND(申込書!$C$59&lt;&gt;"▼プルダウンより選択してください",申込書!$C$59&lt;&gt;"",申込書!$K$22&lt;&gt;"YYYY/MM/DD",$G479&lt;&gt;""),申込書!$K$22,"")</f>
        <v/>
      </c>
      <c r="DF479" s="369" t="str">
        <f>IF(DE479="","",IF(INDEX('コンテンツ＆備考マスタ'!$H:$J,MATCH(学校情報!DE$3,'コンテンツ＆備考マスタ'!$H:$H,0),3)="●",IF(AND(DE479&lt;&gt;"",ISNUMBER(申込書!$AC$22)=TRUE,申込書!$C$59&lt;&gt;"▼プルダウンより選択してください",申込書!$C$59&lt;&gt;""),申込書!$AC$22,""),"-"))</f>
        <v/>
      </c>
      <c r="DG479" s="369"/>
      <c r="DH479" s="369"/>
      <c r="DI479" s="369" t="str">
        <f>IF(AND(申込書!$C$59&lt;&gt;"▼プルダウンより選択してください",申込書!$C$59&lt;&gt;"",$G479&lt;&gt;"",申込書!$V$59="特定学年のみ"),"申し込みする","")</f>
        <v/>
      </c>
      <c r="DJ479" s="371"/>
      <c r="DK479" s="372"/>
      <c r="DL479" s="373" t="str">
        <f>IF(AND(申込書!$C$60&lt;&gt;"▼プルダウンより選択してください",申込書!$C$60&lt;&gt;"",申込書!$K$22&lt;&gt;"YYYY/MM/DD",$G479&lt;&gt;""),申込書!$K$22,"")</f>
        <v/>
      </c>
      <c r="DM479" s="369" t="str">
        <f>IF(DL479="","",IF(INDEX('コンテンツ＆備考マスタ'!$H:$J,MATCH(学校情報!DL$3,'コンテンツ＆備考マスタ'!$H:$H,0),3)="●",IF(AND(DL479&lt;&gt;"",ISNUMBER(申込書!$AC$22)=TRUE,申込書!$C$60&lt;&gt;"▼プルダウンより選択してください",申込書!$C$60&lt;&gt;""),申込書!$AC$22,""),"-"))</f>
        <v/>
      </c>
      <c r="DN479" s="369"/>
      <c r="DO479" s="369"/>
      <c r="DP479" s="369" t="str">
        <f>IF(AND(申込書!$C$60&lt;&gt;"▼プルダウンより選択してください",申込書!$C$60&lt;&gt;"",$G479&lt;&gt;"",申込書!$V$60="特定学年のみ"),"申し込みする","")</f>
        <v/>
      </c>
      <c r="DQ479" s="371"/>
      <c r="DR479" s="372"/>
      <c r="DS479" s="373" t="str">
        <f>IF(AND(申込書!$C$61&lt;&gt;"▼プルダウンより選択してください",申込書!$C$61&lt;&gt;"",申込書!$K$22&lt;&gt;"YYYY/MM/DD",$G479&lt;&gt;""),申込書!$K$22,"")</f>
        <v/>
      </c>
      <c r="DT479" s="369" t="str">
        <f>IF(DS479="","",IF(INDEX('コンテンツ＆備考マスタ'!$H:$J,MATCH(学校情報!DS$3,'コンテンツ＆備考マスタ'!$H:$H,0),3)="●",IF(AND(DS479&lt;&gt;"",ISNUMBER(申込書!$AC$22)=TRUE,申込書!$C$61&lt;&gt;"▼プルダウンより選択してください",申込書!$C$61&lt;&gt;""),申込書!$AC$22,""),"-"))</f>
        <v/>
      </c>
      <c r="DU479" s="369"/>
      <c r="DV479" s="369"/>
      <c r="DW479" s="369" t="str">
        <f>IF(AND(申込書!$C$61&lt;&gt;"▼プルダウンより選択してください",申込書!$C$61&lt;&gt;"",$G479&lt;&gt;"",申込書!$V$61="特定学年のみ"),"申し込みする","")</f>
        <v/>
      </c>
      <c r="DX479" s="371"/>
      <c r="DY479" s="372"/>
      <c r="DZ479" s="373" t="str">
        <f>IF(AND(申込書!$C$62&lt;&gt;"▼プルダウンより選択してください",申込書!$C$62&lt;&gt;"",申込書!$K$22&lt;&gt;"YYYY/MM/DD",$G479&lt;&gt;""),申込書!$K$22,"")</f>
        <v/>
      </c>
      <c r="EA479" s="369" t="str">
        <f>IF(DZ479="","",IF(INDEX('コンテンツ＆備考マスタ'!$H:$J,MATCH(学校情報!DZ$3,'コンテンツ＆備考マスタ'!$H:$H,0),3)="●",IF(AND(DZ479&lt;&gt;"",ISNUMBER(申込書!$AC$22)=TRUE,申込書!$C$62&lt;&gt;"▼プルダウンより選択してください",申込書!$C$62&lt;&gt;""),申込書!$AC$22,""),"-"))</f>
        <v/>
      </c>
      <c r="EB479" s="369"/>
      <c r="EC479" s="369"/>
      <c r="ED479" s="370" t="str">
        <f>IF(AND(申込書!$C$62&lt;&gt;"▼プルダウンより選択してください",申込書!$C$62&lt;&gt;"",$G479&lt;&gt;"",申込書!$V$62="特定学年のみ"),"申し込みする","")</f>
        <v/>
      </c>
      <c r="EE479" s="371"/>
      <c r="EF479" s="372"/>
      <c r="EG479" s="373" t="str">
        <f>IF(AND(申込書!$C$63&lt;&gt;"▼プルダウンより選択してください",申込書!$C$63&lt;&gt;"",申込書!$K$22&lt;&gt;"YYYY/MM/DD",$G479&lt;&gt;""),申込書!$K$22,"")</f>
        <v/>
      </c>
      <c r="EH479" s="369" t="str">
        <f>IF(EG479="","",IF(INDEX('コンテンツ＆備考マスタ'!$H:$J,MATCH(学校情報!EG$3,'コンテンツ＆備考マスタ'!$H:$H,0),3)="●",IF(AND(EG479&lt;&gt;"",ISNUMBER(申込書!$AC$22)=TRUE,申込書!$C$63&lt;&gt;"▼プルダウンより選択してください",申込書!$C$63&lt;&gt;""),申込書!$AC$22,""),"-"))</f>
        <v/>
      </c>
      <c r="EI479" s="369"/>
      <c r="EJ479" s="369"/>
      <c r="EK479" s="370" t="str">
        <f>IF(AND(申込書!$C$63&lt;&gt;"▼プルダウンより選択してください",申込書!$C$63&lt;&gt;"",$G479&lt;&gt;"",申込書!$V$63="特定学年のみ"),"申し込みする","")</f>
        <v/>
      </c>
      <c r="EL479" s="371"/>
      <c r="EM479" s="372"/>
      <c r="EN479" s="373" t="str">
        <f>IF(AND(申込書!$C$64&lt;&gt;"▼プルダウンより選択してください",申込書!$C$64&lt;&gt;"",申込書!$K$22&lt;&gt;"YYYY/MM/DD",$G479&lt;&gt;""),申込書!$K$22,"")</f>
        <v/>
      </c>
      <c r="EO479" s="369" t="str">
        <f>IF(EN479="","",IF(INDEX('コンテンツ＆備考マスタ'!$H:$J,MATCH(学校情報!EN$3,'コンテンツ＆備考マスタ'!$H:$H,0),3)="●",IF(AND(EN479&lt;&gt;"",ISNUMBER(申込書!$AC$22)=TRUE,申込書!$C$64&lt;&gt;"▼プルダウンより選択してください",申込書!$C$64&lt;&gt;""),申込書!$AC$22,""),"-"))</f>
        <v/>
      </c>
      <c r="EP479" s="369"/>
      <c r="EQ479" s="369"/>
      <c r="ER479" s="370" t="str">
        <f>IF(AND(申込書!$C$64&lt;&gt;"▼プルダウンより選択してください",申込書!$C$64&lt;&gt;"",$G479&lt;&gt;"",申込書!$V$64="特定学年のみ"),"申し込みする","")</f>
        <v/>
      </c>
      <c r="ES479" s="371"/>
      <c r="ET479" s="372"/>
      <c r="EU479" s="373" t="str">
        <f>IF(AND(申込書!$C$65&lt;&gt;"▼プルダウンより選択してください",申込書!$C$65&lt;&gt;"",申込書!$K$22&lt;&gt;"YYYY/MM/DD",$G479&lt;&gt;""),申込書!$K$22,"")</f>
        <v/>
      </c>
      <c r="EV479" s="369" t="str">
        <f>IF(EU479="","",IF(INDEX('コンテンツ＆備考マスタ'!$H:$J,MATCH(学校情報!EU$3,'コンテンツ＆備考マスタ'!$H:$H,0),3)="●",IF(AND(EU479&lt;&gt;"",ISNUMBER(申込書!$AC$22)=TRUE,申込書!$C$65&lt;&gt;"▼プルダウンより選択してください",申込書!$C$65&lt;&gt;""),申込書!$AC$22,""),"-"))</f>
        <v/>
      </c>
      <c r="EW479" s="369"/>
      <c r="EX479" s="369"/>
      <c r="EY479" s="370" t="str">
        <f>IF(AND(申込書!$C$65&lt;&gt;"▼プルダウンより選択してください",申込書!$C$65&lt;&gt;"",$G479&lt;&gt;"",申込書!$V$65="特定学年のみ"),"申し込みする","")</f>
        <v/>
      </c>
      <c r="EZ479" s="371"/>
      <c r="FA479" s="372"/>
      <c r="FB479" s="373" t="str">
        <f>IF(AND(申込書!$C$66&lt;&gt;"▼プルダウンより選択してください",申込書!$C$66&lt;&gt;"",申込書!$K$22&lt;&gt;"YYYY/MM/DD",$G479&lt;&gt;""),申込書!$K$22,"")</f>
        <v/>
      </c>
      <c r="FC479" s="369" t="str">
        <f>IF(FB479="","",IF(INDEX('コンテンツ＆備考マスタ'!$H:$J,MATCH(学校情報!FB$3,'コンテンツ＆備考マスタ'!$H:$H,0),3)="●",IF(AND(FB479&lt;&gt;"",ISNUMBER(申込書!$AC$22)=TRUE,申込書!$C$66&lt;&gt;"▼プルダウンより選択してください",申込書!$C$66&lt;&gt;""),申込書!$AC$22,""),"-"))</f>
        <v/>
      </c>
      <c r="FD479" s="369"/>
      <c r="FE479" s="369"/>
      <c r="FF479" s="370" t="str">
        <f>IF(AND(申込書!$C$66&lt;&gt;"▼プルダウンより選択してください",申込書!$C$66&lt;&gt;"",$G479&lt;&gt;"",申込書!$V$66="特定学年のみ"),"申し込みする","")</f>
        <v/>
      </c>
      <c r="FG479" s="371"/>
      <c r="FH479" s="372"/>
      <c r="FI479" s="373" t="str">
        <f>IF(AND(申込書!$C$67&lt;&gt;"▼プルダウンより選択してください",申込書!$C$67&lt;&gt;"",申込書!$K$22&lt;&gt;"YYYY/MM/DD",$G479&lt;&gt;""),申込書!$K$22,"")</f>
        <v/>
      </c>
      <c r="FJ479" s="369" t="str">
        <f>IF(FI479="","",IF(INDEX('コンテンツ＆備考マスタ'!$H:$J,MATCH(学校情報!FI$3,'コンテンツ＆備考マスタ'!$H:$H,0),3)="●",IF(AND(FI479&lt;&gt;"",ISNUMBER(申込書!$AC$22)=TRUE,申込書!$C$67&lt;&gt;"▼プルダウンより選択してください",申込書!$C$67&lt;&gt;""),申込書!$AC$22,""),"-"))</f>
        <v/>
      </c>
      <c r="FK479" s="369"/>
      <c r="FL479" s="369"/>
      <c r="FM479" s="370" t="str">
        <f>IF(AND(申込書!$C$67&lt;&gt;"▼プルダウンより選択してください",申込書!$C$67&lt;&gt;"",$G479&lt;&gt;"",申込書!$V$67="特定学年のみ"),"申し込みする","")</f>
        <v/>
      </c>
      <c r="FN479" s="371"/>
      <c r="FO479" s="372"/>
      <c r="FP479" s="373" t="str">
        <f>IF(AND(申込書!$C$68&lt;&gt;"▼プルダウンより選択してください",申込書!$C$68&lt;&gt;"",申込書!$K$22&lt;&gt;"YYYY/MM/DD",$G479&lt;&gt;""),申込書!$K$22,"")</f>
        <v/>
      </c>
      <c r="FQ479" s="369" t="str">
        <f>IF(FP479="","",IF(INDEX('コンテンツ＆備考マスタ'!$H:$J,MATCH(学校情報!FP$3,'コンテンツ＆備考マスタ'!$H:$H,0),3)="●",IF(AND(FP479&lt;&gt;"",ISNUMBER(申込書!$AC$22)=TRUE,申込書!$C$68&lt;&gt;"▼プルダウンより選択してください",申込書!$C$68&lt;&gt;""),申込書!$AC$22,""),"-"))</f>
        <v/>
      </c>
      <c r="FR479" s="369"/>
      <c r="FS479" s="369"/>
      <c r="FT479" s="370" t="str">
        <f>IF(AND(申込書!$C$68&lt;&gt;"▼プルダウンより選択してください",申込書!$C$68&lt;&gt;"",$G479&lt;&gt;"",申込書!$V$68="特定学年のみ"),"申し込みする","")</f>
        <v/>
      </c>
      <c r="FU479" s="371"/>
      <c r="FV479" s="372"/>
      <c r="FW479" s="373" t="str">
        <f>IF(AND(申込書!$C$69&lt;&gt;"▼プルダウンより選択してください",申込書!$C$69&lt;&gt;"",申込書!$K$22&lt;&gt;"YYYY/MM/DD",$G479&lt;&gt;""),申込書!$K$22,"")</f>
        <v/>
      </c>
      <c r="FX479" s="369" t="str">
        <f>IF(FW479="","",IF(INDEX('コンテンツ＆備考マスタ'!$H:$J,MATCH(学校情報!FW$3,'コンテンツ＆備考マスタ'!$H:$H,0),3)="●",IF(AND(FW479&lt;&gt;"",ISNUMBER(申込書!$AC$22)=TRUE,申込書!$C$69&lt;&gt;"▼プルダウンより選択してください",申込書!$C$69&lt;&gt;""),申込書!$AC$22,""),"-"))</f>
        <v/>
      </c>
      <c r="FY479" s="369"/>
      <c r="FZ479" s="369"/>
      <c r="GA479" s="370" t="str">
        <f>IF(AND(申込書!$C$69&lt;&gt;"▼プルダウンより選択してください",申込書!$C$69&lt;&gt;"",$G479&lt;&gt;"",申込書!$V$69="特定学年のみ"),"申し込みする","")</f>
        <v/>
      </c>
      <c r="GB479" s="371"/>
      <c r="GC479" s="372"/>
      <c r="GD479" s="373" t="str">
        <f>IF(AND(申込書!$C$70&lt;&gt;"▼プルダウンより選択してください",申込書!$C$70&lt;&gt;"",申込書!$K$22&lt;&gt;"YYYY/MM/DD",$G479&lt;&gt;""),申込書!$K$22,"")</f>
        <v/>
      </c>
      <c r="GE479" s="369" t="str">
        <f>IF(GD479="","",IF(INDEX('コンテンツ＆備考マスタ'!$H:$J,MATCH(学校情報!GD$3,'コンテンツ＆備考マスタ'!$H:$H,0),3)="●",IF(AND(GD479&lt;&gt;"",ISNUMBER(申込書!$AC$22)=TRUE,申込書!$C$70&lt;&gt;"▼プルダウンより選択してください",申込書!$C$70&lt;&gt;""),申込書!$AC$22,""),"-"))</f>
        <v/>
      </c>
      <c r="GF479" s="369"/>
      <c r="GG479" s="369"/>
      <c r="GH479" s="370" t="str">
        <f>IF(AND(申込書!$C$70&lt;&gt;"▼プルダウンより選択してください",申込書!$C$70&lt;&gt;"",$G479&lt;&gt;"",申込書!$V$70="特定学年のみ"),"申し込みする","")</f>
        <v/>
      </c>
      <c r="GI479" s="371"/>
      <c r="GJ479" s="372"/>
      <c r="GK479" s="373" t="str">
        <f>IF(AND(申込書!$C$71&lt;&gt;"▼プルダウンより選択してください",申込書!$C$71&lt;&gt;"",申込書!$K$22&lt;&gt;"YYYY/MM/DD",$G479&lt;&gt;""),申込書!$K$22,"")</f>
        <v/>
      </c>
      <c r="GL479" s="369" t="str">
        <f>IF(GK479="","",IF(INDEX('コンテンツ＆備考マスタ'!$H:$J,MATCH(学校情報!GK$3,'コンテンツ＆備考マスタ'!$H:$H,0),3)="●",IF(AND(GK479&lt;&gt;"",ISNUMBER(申込書!$AC$22)=TRUE,申込書!$C$71&lt;&gt;"▼プルダウンより選択してください",申込書!$C$71&lt;&gt;""),申込書!$AC$22,""),"-"))</f>
        <v/>
      </c>
      <c r="GM479" s="369"/>
      <c r="GN479" s="369"/>
      <c r="GO479" s="370" t="str">
        <f>IF(AND(申込書!$C$71&lt;&gt;"▼プルダウンより選択してください",申込書!$C$71&lt;&gt;"",$G479&lt;&gt;"",申込書!$V$71="特定学年のみ"),"申し込みする","")</f>
        <v/>
      </c>
      <c r="GP479" s="371"/>
      <c r="GQ479" s="372"/>
      <c r="GR479" s="373" t="str">
        <f>IF(AND(申込書!$C$72&lt;&gt;"▼プルダウンより選択してください",申込書!$C$72&lt;&gt;"",申込書!$K$22&lt;&gt;"YYYY/MM/DD",$G479&lt;&gt;""),申込書!$K$22,"")</f>
        <v/>
      </c>
      <c r="GS479" s="369" t="str">
        <f>IF(GR479="","",IF(INDEX('コンテンツ＆備考マスタ'!$H:$J,MATCH(学校情報!GR$3,'コンテンツ＆備考マスタ'!$H:$H,0),3)="●",IF(AND(GR479&lt;&gt;"",ISNUMBER(申込書!$AC$22)=TRUE,申込書!$C$72&lt;&gt;"▼プルダウンより選択してください",申込書!$C$72&lt;&gt;""),申込書!$AC$22,""),"-"))</f>
        <v/>
      </c>
      <c r="GT479" s="369"/>
      <c r="GU479" s="369"/>
      <c r="GV479" s="370" t="str">
        <f>IF(AND(申込書!$C$72&lt;&gt;"▼プルダウンより選択してください",申込書!$C$72&lt;&gt;"",$G479&lt;&gt;"",申込書!$V$72="特定学年のみ"),"申し込みする","")</f>
        <v/>
      </c>
      <c r="GW479" s="371"/>
      <c r="GX479" s="372"/>
      <c r="GY479" s="373" t="str">
        <f>IF(AND(申込書!$C$73&lt;&gt;"▼プルダウンより選択してください",申込書!$C$73&lt;&gt;"",申込書!$K$22&lt;&gt;"YYYY/MM/DD",$G479&lt;&gt;""),申込書!$K$22,"")</f>
        <v/>
      </c>
      <c r="GZ479" s="369" t="str">
        <f>IF(GY479="","",IF(INDEX('コンテンツ＆備考マスタ'!$H:$J,MATCH(学校情報!GY$3,'コンテンツ＆備考マスタ'!$H:$H,0),3)="●",IF(AND(GY479&lt;&gt;"",ISNUMBER(申込書!$AC$22)=TRUE,申込書!$C$73&lt;&gt;"▼プルダウンより選択してください",申込書!$C$73&lt;&gt;""),申込書!$AC$22,""),"-"))</f>
        <v/>
      </c>
      <c r="HA479" s="369"/>
      <c r="HB479" s="369"/>
      <c r="HC479" s="370" t="str">
        <f>IF(AND(申込書!$C$73&lt;&gt;"▼プルダウンより選択してください",申込書!$C$73&lt;&gt;"",$G479&lt;&gt;"",申込書!$V$73="特定学年のみ"),"申し込みする","")</f>
        <v/>
      </c>
      <c r="HD479" s="371"/>
      <c r="HE479" s="372"/>
      <c r="HF479" s="373" t="str">
        <f>IF(AND(申込書!$C$74&lt;&gt;"▼プルダウンより選択してください",申込書!$C$74&lt;&gt;"",申込書!$K$22&lt;&gt;"YYYY/MM/DD",$G479&lt;&gt;""),申込書!$K$22,"")</f>
        <v/>
      </c>
      <c r="HG479" s="369" t="str">
        <f>IF(HF479="","",IF(INDEX('コンテンツ＆備考マスタ'!$H:$J,MATCH(学校情報!HF$3,'コンテンツ＆備考マスタ'!$H:$H,0),3)="●",IF(AND(HF479&lt;&gt;"",ISNUMBER(申込書!$AC$22)=TRUE,申込書!$C$74&lt;&gt;"▼プルダウンより選択してください",申込書!$C$74&lt;&gt;""),申込書!$AC$22,""),"-"))</f>
        <v/>
      </c>
      <c r="HH479" s="369"/>
      <c r="HI479" s="369"/>
      <c r="HJ479" s="370" t="str">
        <f>IF(AND(申込書!$C$74&lt;&gt;"▼プルダウンより選択してください",申込書!$C$74&lt;&gt;"",$G479&lt;&gt;"",申込書!$V$74="特定学年のみ"),"申し込みする","")</f>
        <v/>
      </c>
      <c r="HK479" s="371"/>
      <c r="HL479" s="372"/>
      <c r="HM479" s="373" t="str">
        <f>IF(AND(申込書!$C$75&lt;&gt;"▼プルダウンより選択してください",申込書!$C$75&lt;&gt;"",申込書!$K$22&lt;&gt;"YYYY/MM/DD",$G479&lt;&gt;""),申込書!$K$22,"")</f>
        <v/>
      </c>
      <c r="HN479" s="369" t="str">
        <f>IF(HM479="","",IF(INDEX('コンテンツ＆備考マスタ'!$H:$J,MATCH(学校情報!HM$3,'コンテンツ＆備考マスタ'!$H:$H,0),3)="●",IF(AND(HM479&lt;&gt;"",ISNUMBER(申込書!$AC$22)=TRUE,申込書!$C$75&lt;&gt;"▼プルダウンより選択してください",申込書!$C$75&lt;&gt;""),申込書!$AC$22,""),"-"))</f>
        <v/>
      </c>
      <c r="HO479" s="369"/>
      <c r="HP479" s="369"/>
      <c r="HQ479" s="370" t="str">
        <f>IF(AND(申込書!$C$75&lt;&gt;"▼プルダウンより選択してください",申込書!$C$75&lt;&gt;"",$G479&lt;&gt;"",申込書!$V$75="特定学年のみ"),"申し込みする","")</f>
        <v/>
      </c>
      <c r="HR479" s="371"/>
      <c r="HS479" s="371"/>
      <c r="HT479" s="374" t="str">
        <f>IF(AND(申込書!$C$76&lt;&gt;"▼プルダウンより選択してください",申込書!$C$76&lt;&gt;"",申込書!$K$22&lt;&gt;"YYYY/MM/DD",$G479&lt;&gt;""),申込書!$K$22,"")</f>
        <v/>
      </c>
      <c r="HU479" s="369" t="str">
        <f>IF(HT479="","",IF(INDEX('コンテンツ＆備考マスタ'!$H:$J,MATCH(学校情報!HT$3,'コンテンツ＆備考マスタ'!$H:$H,0),3)="●",IF(AND(HT479&lt;&gt;"",ISNUMBER(申込書!$AC$22)=TRUE,申込書!$C$76&lt;&gt;"▼プルダウンより選択してください",申込書!$C$76&lt;&gt;""),申込書!$AC$22,""),"-"))</f>
        <v/>
      </c>
      <c r="HV479" s="369"/>
      <c r="HW479" s="369"/>
      <c r="HX479" s="370" t="str">
        <f>IF(AND(申込書!$C$76&lt;&gt;"▼プルダウンより選択してください",申込書!$C$76&lt;&gt;"",$G479&lt;&gt;"",申込書!$V$76="特定学年のみ"),"申し込みする","")</f>
        <v/>
      </c>
      <c r="HY479" s="371"/>
      <c r="HZ479" s="372"/>
      <c r="IA479" s="69"/>
    </row>
    <row r="480" spans="2:235" ht="26.85" hidden="1" customHeight="1" outlineLevel="1">
      <c r="B480" s="365">
        <f t="shared" si="21"/>
        <v>475</v>
      </c>
      <c r="C480" s="55"/>
      <c r="D480" s="56"/>
      <c r="E480" s="154"/>
      <c r="F480" s="57"/>
      <c r="G480" s="58"/>
      <c r="H480" s="59"/>
      <c r="I480" s="60"/>
      <c r="J480" s="61"/>
      <c r="K480" s="366" t="str">
        <f t="shared" si="22"/>
        <v/>
      </c>
      <c r="L480" s="62"/>
      <c r="M480" s="322"/>
      <c r="N480" s="63"/>
      <c r="O480" s="64"/>
      <c r="P480" s="367" t="str">
        <f t="shared" si="23"/>
        <v/>
      </c>
      <c r="Q480" s="65"/>
      <c r="R480" s="66"/>
      <c r="S480" s="67"/>
      <c r="T480" s="68"/>
      <c r="U480" s="68"/>
      <c r="V480" s="68"/>
      <c r="W480" s="66"/>
      <c r="X480" s="281"/>
      <c r="Y480" s="368" t="str">
        <f>IF(AND(申込書!$C$47&lt;&gt;"▼プルダウンより選択してください",申込書!$C$47&lt;&gt;"",申込書!$K$22&lt;&gt;"YYYY/MM/DD",$G480&lt;&gt;""),申込書!$K$22,"")</f>
        <v/>
      </c>
      <c r="Z480" s="369" t="str">
        <f>IF(Y480="","",IF(INDEX('コンテンツ＆備考マスタ'!$H:$J,MATCH(学校情報!Y$3,'コンテンツ＆備考マスタ'!$H:$H,0),3)="●",IF(AND(Y480&lt;&gt;"",ISNUMBER(申込書!$AC$22)=TRUE,申込書!$C$47&lt;&gt;"▼プルダウンより選択してください",申込書!$C$47&lt;&gt;""),申込書!$AC$22,""),"-"))</f>
        <v/>
      </c>
      <c r="AA480" s="369"/>
      <c r="AB480" s="369"/>
      <c r="AC480" s="370" t="str">
        <f>IF(AND(申込書!$C$47&lt;&gt;"▼プルダウンより選択してください",申込書!$C$47&lt;&gt;"",$G480&lt;&gt;"",申込書!$V$47="特定学年のみ"),"申し込みする","")</f>
        <v/>
      </c>
      <c r="AD480" s="371"/>
      <c r="AE480" s="372"/>
      <c r="AF480" s="373" t="str">
        <f>IF(AND(申込書!$C$48&lt;&gt;"▼プルダウンより選択してください",申込書!$C$48&lt;&gt;"",申込書!$K$22&lt;&gt;"YYYY/MM/DD",$G480&lt;&gt;""),申込書!$K$22,"")</f>
        <v/>
      </c>
      <c r="AG480" s="369" t="str">
        <f>IF(AF480="","",IF(INDEX('コンテンツ＆備考マスタ'!$H:$J,MATCH(学校情報!AF$3,'コンテンツ＆備考マスタ'!$H:$H,0),3)="●",IF(AND(AF480&lt;&gt;"",ISNUMBER(申込書!$AC$22)=TRUE,申込書!$C$48&lt;&gt;"▼プルダウンより選択してください",申込書!$C$48&lt;&gt;""),申込書!$AC$22,""),"-"))</f>
        <v/>
      </c>
      <c r="AH480" s="369"/>
      <c r="AI480" s="369"/>
      <c r="AJ480" s="370" t="str">
        <f>IF(AND(申込書!$C$48&lt;&gt;"▼プルダウンより選択してください",申込書!$C$48&lt;&gt;"",$G480&lt;&gt;"",申込書!$V$48="特定学年のみ"),"申し込みする","")</f>
        <v/>
      </c>
      <c r="AK480" s="371"/>
      <c r="AL480" s="372"/>
      <c r="AM480" s="373" t="str">
        <f>IF(AND(申込書!$C$49&lt;&gt;"▼プルダウンより選択してください",申込書!$C$49&lt;&gt;"",申込書!$K$22&lt;&gt;"YYYY/MM/DD",$G480&lt;&gt;""),申込書!$K$22,"")</f>
        <v/>
      </c>
      <c r="AN480" s="369" t="str">
        <f>IF(AM480="","",IF(INDEX('コンテンツ＆備考マスタ'!$H:$J,MATCH(学校情報!AM$3,'コンテンツ＆備考マスタ'!$H:$H,0),3)="●",IF(AND(AM480&lt;&gt;"",ISNUMBER(申込書!$AC$22)=TRUE,申込書!$C$49&lt;&gt;"▼プルダウンより選択してください",申込書!$C$49&lt;&gt;""),申込書!$AC$22,""),"-"))</f>
        <v/>
      </c>
      <c r="AO480" s="369"/>
      <c r="AP480" s="369"/>
      <c r="AQ480" s="370" t="str">
        <f>IF(AND(申込書!$C$49&lt;&gt;"▼プルダウンより選択してください",申込書!$C$49&lt;&gt;"",$G480&lt;&gt;"",申込書!$V$49="特定学年のみ"),"申し込みする","")</f>
        <v/>
      </c>
      <c r="AR480" s="371"/>
      <c r="AS480" s="372"/>
      <c r="AT480" s="373" t="str">
        <f>IF(AND(申込書!$C$50&lt;&gt;"▼プルダウンより選択してください",申込書!$C$50&lt;&gt;"",申込書!$K$22&lt;&gt;"YYYY/MM/DD",$G480&lt;&gt;""),申込書!$K$22,"")</f>
        <v/>
      </c>
      <c r="AU480" s="369" t="str">
        <f>IF(AT480="","",IF(INDEX('コンテンツ＆備考マスタ'!$H:$J,MATCH(学校情報!AT$3,'コンテンツ＆備考マスタ'!$H:$H,0),3)="●",IF(AND(AT480&lt;&gt;"",ISNUMBER(申込書!$AC$22)=TRUE,申込書!$C$50&lt;&gt;"▼プルダウンより選択してください",申込書!$C$50&lt;&gt;""),申込書!$AC$22,""),"-"))</f>
        <v/>
      </c>
      <c r="AV480" s="369"/>
      <c r="AW480" s="369"/>
      <c r="AX480" s="370" t="str">
        <f>IF(AND(申込書!$C$50&lt;&gt;"▼プルダウンより選択してください",申込書!$C$50&lt;&gt;"",$G480&lt;&gt;"",申込書!$V$50="特定学年のみ"),"申し込みする","")</f>
        <v/>
      </c>
      <c r="AY480" s="371"/>
      <c r="AZ480" s="372"/>
      <c r="BA480" s="373" t="str">
        <f>IF(AND(申込書!$C$51&lt;&gt;"▼プルダウンより選択してください",申込書!$C$51&lt;&gt;"",申込書!$K$22&lt;&gt;"YYYY/MM/DD",$G480&lt;&gt;""),申込書!$K$22,"")</f>
        <v/>
      </c>
      <c r="BB480" s="369" t="str">
        <f>IF(BA480="","",IF(INDEX('コンテンツ＆備考マスタ'!$H:$J,MATCH(学校情報!BA$3,'コンテンツ＆備考マスタ'!$H:$H,0),3)="●",IF(AND(BA480&lt;&gt;"",ISNUMBER(申込書!$AC$22)=TRUE,申込書!$C$51&lt;&gt;"▼プルダウンより選択してください",申込書!$C$51&lt;&gt;""),申込書!$AC$22,""),"-"))</f>
        <v/>
      </c>
      <c r="BC480" s="369"/>
      <c r="BD480" s="369"/>
      <c r="BE480" s="370" t="str">
        <f>IF(AND(申込書!$C$51&lt;&gt;"▼プルダウンより選択してください",申込書!$C$51&lt;&gt;"",$G480&lt;&gt;"",申込書!$V$51="特定学年のみ"),"申し込みする","")</f>
        <v/>
      </c>
      <c r="BF480" s="371"/>
      <c r="BG480" s="372"/>
      <c r="BH480" s="373" t="str">
        <f>IF(AND(申込書!$C$52&lt;&gt;"▼プルダウンより選択してください",申込書!$C$52&lt;&gt;"",申込書!$K$22&lt;&gt;"YYYY/MM/DD",$G480&lt;&gt;""),申込書!$K$22,"")</f>
        <v/>
      </c>
      <c r="BI480" s="369" t="str">
        <f>IF(BH480="","",IF(INDEX('コンテンツ＆備考マスタ'!$H:$J,MATCH(学校情報!BH$3,'コンテンツ＆備考マスタ'!$H:$H,0),3)="●",IF(AND(BH480&lt;&gt;"",ISNUMBER(申込書!$AC$22)=TRUE,申込書!$C$52&lt;&gt;"▼プルダウンより選択してください",申込書!$C$52&lt;&gt;""),申込書!$AC$22,""),"-"))</f>
        <v/>
      </c>
      <c r="BJ480" s="369"/>
      <c r="BK480" s="369"/>
      <c r="BL480" s="370" t="str">
        <f>IF(AND(申込書!$C$52&lt;&gt;"▼プルダウンより選択してください",申込書!$C$52&lt;&gt;"",$G480&lt;&gt;"",申込書!$V$52="特定学年のみ"),"申し込みする","")</f>
        <v/>
      </c>
      <c r="BM480" s="371"/>
      <c r="BN480" s="372"/>
      <c r="BO480" s="373" t="str">
        <f>IF(AND(申込書!$C$53&lt;&gt;"▼プルダウンより選択してください",申込書!$C$53&lt;&gt;"",申込書!$K$22&lt;&gt;"YYYY/MM/DD",$G480&lt;&gt;""),申込書!$K$22,"")</f>
        <v/>
      </c>
      <c r="BP480" s="369" t="str">
        <f>IF(BO480="","",IF(INDEX('コンテンツ＆備考マスタ'!$H:$J,MATCH(学校情報!BO$3,'コンテンツ＆備考マスタ'!$H:$H,0),3)="●",IF(AND(BO480&lt;&gt;"",ISNUMBER(申込書!$AC$22)=TRUE,申込書!$C$53&lt;&gt;"▼プルダウンより選択してください",申込書!$C$53&lt;&gt;""),申込書!$AC$22,""),"-"))</f>
        <v/>
      </c>
      <c r="BQ480" s="369"/>
      <c r="BR480" s="369"/>
      <c r="BS480" s="370" t="str">
        <f>IF(AND(申込書!$C$53&lt;&gt;"▼プルダウンより選択してください",申込書!$C$53&lt;&gt;"",$G480&lt;&gt;"",申込書!$V$53="特定学年のみ"),"申し込みする","")</f>
        <v/>
      </c>
      <c r="BT480" s="371"/>
      <c r="BU480" s="372"/>
      <c r="BV480" s="373" t="str">
        <f>IF(AND(申込書!$C$54&lt;&gt;"▼プルダウンより選択してください",申込書!$C$54&lt;&gt;"",申込書!$K$22&lt;&gt;"YYYY/MM/DD",$G480&lt;&gt;""),申込書!$K$22,"")</f>
        <v/>
      </c>
      <c r="BW480" s="369" t="str">
        <f>IF(BV480="","",IF(INDEX('コンテンツ＆備考マスタ'!$H:$J,MATCH(学校情報!BV$3,'コンテンツ＆備考マスタ'!$H:$H,0),3)="●",IF(AND(BV480&lt;&gt;"",ISNUMBER(申込書!$AC$22)=TRUE,申込書!$C$54&lt;&gt;"▼プルダウンより選択してください",申込書!$C$54&lt;&gt;""),申込書!$AC$22,""),"-"))</f>
        <v/>
      </c>
      <c r="BX480" s="369"/>
      <c r="BY480" s="369"/>
      <c r="BZ480" s="370" t="str">
        <f>IF(AND(申込書!$C$54&lt;&gt;"▼プルダウンより選択してください",申込書!$C$54&lt;&gt;"",$G480&lt;&gt;"",申込書!$V$54="特定学年のみ"),"申し込みする","")</f>
        <v/>
      </c>
      <c r="CA480" s="371"/>
      <c r="CB480" s="372"/>
      <c r="CC480" s="373" t="str">
        <f>IF(AND(申込書!$C$55&lt;&gt;"▼プルダウンより選択してください",申込書!$C$55&lt;&gt;"",申込書!$K$22&lt;&gt;"YYYY/MM/DD",$G480&lt;&gt;""),申込書!$K$22,"")</f>
        <v/>
      </c>
      <c r="CD480" s="369" t="str">
        <f>IF(CC480="","",IF(INDEX('コンテンツ＆備考マスタ'!$H:$J,MATCH(学校情報!CC$3,'コンテンツ＆備考マスタ'!$H:$H,0),3)="●",IF(AND(CC480&lt;&gt;"",ISNUMBER(申込書!$AC$22)=TRUE,申込書!$C$55&lt;&gt;"▼プルダウンより選択してください",申込書!$C$55&lt;&gt;""),申込書!$AC$22,""),"-"))</f>
        <v/>
      </c>
      <c r="CE480" s="369"/>
      <c r="CF480" s="369"/>
      <c r="CG480" s="370" t="str">
        <f>IF(AND(申込書!$C$55&lt;&gt;"▼プルダウンより選択してください",申込書!$C$55&lt;&gt;"",$G480&lt;&gt;"",申込書!$V$55="特定学年のみ"),"申し込みする","")</f>
        <v/>
      </c>
      <c r="CH480" s="371"/>
      <c r="CI480" s="372"/>
      <c r="CJ480" s="373" t="str">
        <f>IF(AND(申込書!$C$56&lt;&gt;"▼プルダウンより選択してください",申込書!$C$56&lt;&gt;"",申込書!$K$22&lt;&gt;"YYYY/MM/DD",$G480&lt;&gt;""),申込書!$K$22,"")</f>
        <v/>
      </c>
      <c r="CK480" s="369" t="str">
        <f>IF(CJ480="","",IF(INDEX('コンテンツ＆備考マスタ'!$H:$J,MATCH(学校情報!CJ$3,'コンテンツ＆備考マスタ'!$H:$H,0),3)="●",IF(AND(CJ480&lt;&gt;"",ISNUMBER(申込書!$AC$22)=TRUE,申込書!$C$56&lt;&gt;"▼プルダウンより選択してください",申込書!$C$56&lt;&gt;""),申込書!$AC$22,""),"-"))</f>
        <v/>
      </c>
      <c r="CL480" s="369"/>
      <c r="CM480" s="369"/>
      <c r="CN480" s="370" t="str">
        <f>IF(AND(申込書!$C$56&lt;&gt;"▼プルダウンより選択してください",申込書!$C$56&lt;&gt;"",$G480&lt;&gt;"",申込書!$V$56="特定学年のみ"),"申し込みする","")</f>
        <v/>
      </c>
      <c r="CO480" s="371"/>
      <c r="CP480" s="372"/>
      <c r="CQ480" s="373" t="str">
        <f>IF(AND(申込書!$C$57&lt;&gt;"▼プルダウンより選択してください",申込書!$C$57&lt;&gt;"",申込書!$K$22&lt;&gt;"YYYY/MM/DD",$G480&lt;&gt;""),申込書!$K$22,"")</f>
        <v/>
      </c>
      <c r="CR480" s="369" t="str">
        <f>IF(CQ480="","",IF(INDEX('コンテンツ＆備考マスタ'!$H:$J,MATCH(学校情報!CQ$3,'コンテンツ＆備考マスタ'!$H:$H,0),3)="●",IF(AND(CQ480&lt;&gt;"",ISNUMBER(申込書!$AC$22)=TRUE,申込書!$C$57&lt;&gt;"▼プルダウンより選択してください",申込書!$C$57&lt;&gt;""),申込書!$AC$22,""),"-"))</f>
        <v/>
      </c>
      <c r="CS480" s="369"/>
      <c r="CT480" s="369"/>
      <c r="CU480" s="369" t="str">
        <f>IF(AND(申込書!$C$57&lt;&gt;"▼プルダウンより選択してください",申込書!$C$57&lt;&gt;"",$G480&lt;&gt;"",申込書!$V$57="特定学年のみ"),"申し込みする","")</f>
        <v/>
      </c>
      <c r="CV480" s="371"/>
      <c r="CW480" s="372"/>
      <c r="CX480" s="373" t="str">
        <f>IF(AND(申込書!$C$58&lt;&gt;"▼プルダウンより選択してください",申込書!$C$58&lt;&gt;"",申込書!$K$22&lt;&gt;"YYYY/MM/DD",$G480&lt;&gt;""),申込書!$K$22,"")</f>
        <v/>
      </c>
      <c r="CY480" s="369" t="str">
        <f>IF(CX480="","",IF(INDEX('コンテンツ＆備考マスタ'!$H:$J,MATCH(学校情報!CX$3,'コンテンツ＆備考マスタ'!$H:$H,0),3)="●",IF(AND(CX480&lt;&gt;"",ISNUMBER(申込書!$AC$22)=TRUE,申込書!$C$58&lt;&gt;"▼プルダウンより選択してください",申込書!$C$58&lt;&gt;""),申込書!$AC$22,""),"-"))</f>
        <v/>
      </c>
      <c r="CZ480" s="369"/>
      <c r="DA480" s="369"/>
      <c r="DB480" s="369" t="str">
        <f>IF(AND(申込書!$C$58&lt;&gt;"▼プルダウンより選択してください",申込書!$C$58&lt;&gt;"",$G480&lt;&gt;"",申込書!$V$58="特定学年のみ"),"申し込みする","")</f>
        <v/>
      </c>
      <c r="DC480" s="371"/>
      <c r="DD480" s="372"/>
      <c r="DE480" s="373" t="str">
        <f>IF(AND(申込書!$C$59&lt;&gt;"▼プルダウンより選択してください",申込書!$C$59&lt;&gt;"",申込書!$K$22&lt;&gt;"YYYY/MM/DD",$G480&lt;&gt;""),申込書!$K$22,"")</f>
        <v/>
      </c>
      <c r="DF480" s="369" t="str">
        <f>IF(DE480="","",IF(INDEX('コンテンツ＆備考マスタ'!$H:$J,MATCH(学校情報!DE$3,'コンテンツ＆備考マスタ'!$H:$H,0),3)="●",IF(AND(DE480&lt;&gt;"",ISNUMBER(申込書!$AC$22)=TRUE,申込書!$C$59&lt;&gt;"▼プルダウンより選択してください",申込書!$C$59&lt;&gt;""),申込書!$AC$22,""),"-"))</f>
        <v/>
      </c>
      <c r="DG480" s="369"/>
      <c r="DH480" s="369"/>
      <c r="DI480" s="369" t="str">
        <f>IF(AND(申込書!$C$59&lt;&gt;"▼プルダウンより選択してください",申込書!$C$59&lt;&gt;"",$G480&lt;&gt;"",申込書!$V$59="特定学年のみ"),"申し込みする","")</f>
        <v/>
      </c>
      <c r="DJ480" s="371"/>
      <c r="DK480" s="372"/>
      <c r="DL480" s="373" t="str">
        <f>IF(AND(申込書!$C$60&lt;&gt;"▼プルダウンより選択してください",申込書!$C$60&lt;&gt;"",申込書!$K$22&lt;&gt;"YYYY/MM/DD",$G480&lt;&gt;""),申込書!$K$22,"")</f>
        <v/>
      </c>
      <c r="DM480" s="369" t="str">
        <f>IF(DL480="","",IF(INDEX('コンテンツ＆備考マスタ'!$H:$J,MATCH(学校情報!DL$3,'コンテンツ＆備考マスタ'!$H:$H,0),3)="●",IF(AND(DL480&lt;&gt;"",ISNUMBER(申込書!$AC$22)=TRUE,申込書!$C$60&lt;&gt;"▼プルダウンより選択してください",申込書!$C$60&lt;&gt;""),申込書!$AC$22,""),"-"))</f>
        <v/>
      </c>
      <c r="DN480" s="369"/>
      <c r="DO480" s="369"/>
      <c r="DP480" s="369" t="str">
        <f>IF(AND(申込書!$C$60&lt;&gt;"▼プルダウンより選択してください",申込書!$C$60&lt;&gt;"",$G480&lt;&gt;"",申込書!$V$60="特定学年のみ"),"申し込みする","")</f>
        <v/>
      </c>
      <c r="DQ480" s="371"/>
      <c r="DR480" s="372"/>
      <c r="DS480" s="373" t="str">
        <f>IF(AND(申込書!$C$61&lt;&gt;"▼プルダウンより選択してください",申込書!$C$61&lt;&gt;"",申込書!$K$22&lt;&gt;"YYYY/MM/DD",$G480&lt;&gt;""),申込書!$K$22,"")</f>
        <v/>
      </c>
      <c r="DT480" s="369" t="str">
        <f>IF(DS480="","",IF(INDEX('コンテンツ＆備考マスタ'!$H:$J,MATCH(学校情報!DS$3,'コンテンツ＆備考マスタ'!$H:$H,0),3)="●",IF(AND(DS480&lt;&gt;"",ISNUMBER(申込書!$AC$22)=TRUE,申込書!$C$61&lt;&gt;"▼プルダウンより選択してください",申込書!$C$61&lt;&gt;""),申込書!$AC$22,""),"-"))</f>
        <v/>
      </c>
      <c r="DU480" s="369"/>
      <c r="DV480" s="369"/>
      <c r="DW480" s="369" t="str">
        <f>IF(AND(申込書!$C$61&lt;&gt;"▼プルダウンより選択してください",申込書!$C$61&lt;&gt;"",$G480&lt;&gt;"",申込書!$V$61="特定学年のみ"),"申し込みする","")</f>
        <v/>
      </c>
      <c r="DX480" s="371"/>
      <c r="DY480" s="372"/>
      <c r="DZ480" s="373" t="str">
        <f>IF(AND(申込書!$C$62&lt;&gt;"▼プルダウンより選択してください",申込書!$C$62&lt;&gt;"",申込書!$K$22&lt;&gt;"YYYY/MM/DD",$G480&lt;&gt;""),申込書!$K$22,"")</f>
        <v/>
      </c>
      <c r="EA480" s="369" t="str">
        <f>IF(DZ480="","",IF(INDEX('コンテンツ＆備考マスタ'!$H:$J,MATCH(学校情報!DZ$3,'コンテンツ＆備考マスタ'!$H:$H,0),3)="●",IF(AND(DZ480&lt;&gt;"",ISNUMBER(申込書!$AC$22)=TRUE,申込書!$C$62&lt;&gt;"▼プルダウンより選択してください",申込書!$C$62&lt;&gt;""),申込書!$AC$22,""),"-"))</f>
        <v/>
      </c>
      <c r="EB480" s="369"/>
      <c r="EC480" s="369"/>
      <c r="ED480" s="370" t="str">
        <f>IF(AND(申込書!$C$62&lt;&gt;"▼プルダウンより選択してください",申込書!$C$62&lt;&gt;"",$G480&lt;&gt;"",申込書!$V$62="特定学年のみ"),"申し込みする","")</f>
        <v/>
      </c>
      <c r="EE480" s="371"/>
      <c r="EF480" s="372"/>
      <c r="EG480" s="373" t="str">
        <f>IF(AND(申込書!$C$63&lt;&gt;"▼プルダウンより選択してください",申込書!$C$63&lt;&gt;"",申込書!$K$22&lt;&gt;"YYYY/MM/DD",$G480&lt;&gt;""),申込書!$K$22,"")</f>
        <v/>
      </c>
      <c r="EH480" s="369" t="str">
        <f>IF(EG480="","",IF(INDEX('コンテンツ＆備考マスタ'!$H:$J,MATCH(学校情報!EG$3,'コンテンツ＆備考マスタ'!$H:$H,0),3)="●",IF(AND(EG480&lt;&gt;"",ISNUMBER(申込書!$AC$22)=TRUE,申込書!$C$63&lt;&gt;"▼プルダウンより選択してください",申込書!$C$63&lt;&gt;""),申込書!$AC$22,""),"-"))</f>
        <v/>
      </c>
      <c r="EI480" s="369"/>
      <c r="EJ480" s="369"/>
      <c r="EK480" s="370" t="str">
        <f>IF(AND(申込書!$C$63&lt;&gt;"▼プルダウンより選択してください",申込書!$C$63&lt;&gt;"",$G480&lt;&gt;"",申込書!$V$63="特定学年のみ"),"申し込みする","")</f>
        <v/>
      </c>
      <c r="EL480" s="371"/>
      <c r="EM480" s="372"/>
      <c r="EN480" s="373" t="str">
        <f>IF(AND(申込書!$C$64&lt;&gt;"▼プルダウンより選択してください",申込書!$C$64&lt;&gt;"",申込書!$K$22&lt;&gt;"YYYY/MM/DD",$G480&lt;&gt;""),申込書!$K$22,"")</f>
        <v/>
      </c>
      <c r="EO480" s="369" t="str">
        <f>IF(EN480="","",IF(INDEX('コンテンツ＆備考マスタ'!$H:$J,MATCH(学校情報!EN$3,'コンテンツ＆備考マスタ'!$H:$H,0),3)="●",IF(AND(EN480&lt;&gt;"",ISNUMBER(申込書!$AC$22)=TRUE,申込書!$C$64&lt;&gt;"▼プルダウンより選択してください",申込書!$C$64&lt;&gt;""),申込書!$AC$22,""),"-"))</f>
        <v/>
      </c>
      <c r="EP480" s="369"/>
      <c r="EQ480" s="369"/>
      <c r="ER480" s="370" t="str">
        <f>IF(AND(申込書!$C$64&lt;&gt;"▼プルダウンより選択してください",申込書!$C$64&lt;&gt;"",$G480&lt;&gt;"",申込書!$V$64="特定学年のみ"),"申し込みする","")</f>
        <v/>
      </c>
      <c r="ES480" s="371"/>
      <c r="ET480" s="372"/>
      <c r="EU480" s="373" t="str">
        <f>IF(AND(申込書!$C$65&lt;&gt;"▼プルダウンより選択してください",申込書!$C$65&lt;&gt;"",申込書!$K$22&lt;&gt;"YYYY/MM/DD",$G480&lt;&gt;""),申込書!$K$22,"")</f>
        <v/>
      </c>
      <c r="EV480" s="369" t="str">
        <f>IF(EU480="","",IF(INDEX('コンテンツ＆備考マスタ'!$H:$J,MATCH(学校情報!EU$3,'コンテンツ＆備考マスタ'!$H:$H,0),3)="●",IF(AND(EU480&lt;&gt;"",ISNUMBER(申込書!$AC$22)=TRUE,申込書!$C$65&lt;&gt;"▼プルダウンより選択してください",申込書!$C$65&lt;&gt;""),申込書!$AC$22,""),"-"))</f>
        <v/>
      </c>
      <c r="EW480" s="369"/>
      <c r="EX480" s="369"/>
      <c r="EY480" s="370" t="str">
        <f>IF(AND(申込書!$C$65&lt;&gt;"▼プルダウンより選択してください",申込書!$C$65&lt;&gt;"",$G480&lt;&gt;"",申込書!$V$65="特定学年のみ"),"申し込みする","")</f>
        <v/>
      </c>
      <c r="EZ480" s="371"/>
      <c r="FA480" s="372"/>
      <c r="FB480" s="373" t="str">
        <f>IF(AND(申込書!$C$66&lt;&gt;"▼プルダウンより選択してください",申込書!$C$66&lt;&gt;"",申込書!$K$22&lt;&gt;"YYYY/MM/DD",$G480&lt;&gt;""),申込書!$K$22,"")</f>
        <v/>
      </c>
      <c r="FC480" s="369" t="str">
        <f>IF(FB480="","",IF(INDEX('コンテンツ＆備考マスタ'!$H:$J,MATCH(学校情報!FB$3,'コンテンツ＆備考マスタ'!$H:$H,0),3)="●",IF(AND(FB480&lt;&gt;"",ISNUMBER(申込書!$AC$22)=TRUE,申込書!$C$66&lt;&gt;"▼プルダウンより選択してください",申込書!$C$66&lt;&gt;""),申込書!$AC$22,""),"-"))</f>
        <v/>
      </c>
      <c r="FD480" s="369"/>
      <c r="FE480" s="369"/>
      <c r="FF480" s="370" t="str">
        <f>IF(AND(申込書!$C$66&lt;&gt;"▼プルダウンより選択してください",申込書!$C$66&lt;&gt;"",$G480&lt;&gt;"",申込書!$V$66="特定学年のみ"),"申し込みする","")</f>
        <v/>
      </c>
      <c r="FG480" s="371"/>
      <c r="FH480" s="372"/>
      <c r="FI480" s="373" t="str">
        <f>IF(AND(申込書!$C$67&lt;&gt;"▼プルダウンより選択してください",申込書!$C$67&lt;&gt;"",申込書!$K$22&lt;&gt;"YYYY/MM/DD",$G480&lt;&gt;""),申込書!$K$22,"")</f>
        <v/>
      </c>
      <c r="FJ480" s="369" t="str">
        <f>IF(FI480="","",IF(INDEX('コンテンツ＆備考マスタ'!$H:$J,MATCH(学校情報!FI$3,'コンテンツ＆備考マスタ'!$H:$H,0),3)="●",IF(AND(FI480&lt;&gt;"",ISNUMBER(申込書!$AC$22)=TRUE,申込書!$C$67&lt;&gt;"▼プルダウンより選択してください",申込書!$C$67&lt;&gt;""),申込書!$AC$22,""),"-"))</f>
        <v/>
      </c>
      <c r="FK480" s="369"/>
      <c r="FL480" s="369"/>
      <c r="FM480" s="370" t="str">
        <f>IF(AND(申込書!$C$67&lt;&gt;"▼プルダウンより選択してください",申込書!$C$67&lt;&gt;"",$G480&lt;&gt;"",申込書!$V$67="特定学年のみ"),"申し込みする","")</f>
        <v/>
      </c>
      <c r="FN480" s="371"/>
      <c r="FO480" s="372"/>
      <c r="FP480" s="373" t="str">
        <f>IF(AND(申込書!$C$68&lt;&gt;"▼プルダウンより選択してください",申込書!$C$68&lt;&gt;"",申込書!$K$22&lt;&gt;"YYYY/MM/DD",$G480&lt;&gt;""),申込書!$K$22,"")</f>
        <v/>
      </c>
      <c r="FQ480" s="369" t="str">
        <f>IF(FP480="","",IF(INDEX('コンテンツ＆備考マスタ'!$H:$J,MATCH(学校情報!FP$3,'コンテンツ＆備考マスタ'!$H:$H,0),3)="●",IF(AND(FP480&lt;&gt;"",ISNUMBER(申込書!$AC$22)=TRUE,申込書!$C$68&lt;&gt;"▼プルダウンより選択してください",申込書!$C$68&lt;&gt;""),申込書!$AC$22,""),"-"))</f>
        <v/>
      </c>
      <c r="FR480" s="369"/>
      <c r="FS480" s="369"/>
      <c r="FT480" s="370" t="str">
        <f>IF(AND(申込書!$C$68&lt;&gt;"▼プルダウンより選択してください",申込書!$C$68&lt;&gt;"",$G480&lt;&gt;"",申込書!$V$68="特定学年のみ"),"申し込みする","")</f>
        <v/>
      </c>
      <c r="FU480" s="371"/>
      <c r="FV480" s="372"/>
      <c r="FW480" s="373" t="str">
        <f>IF(AND(申込書!$C$69&lt;&gt;"▼プルダウンより選択してください",申込書!$C$69&lt;&gt;"",申込書!$K$22&lt;&gt;"YYYY/MM/DD",$G480&lt;&gt;""),申込書!$K$22,"")</f>
        <v/>
      </c>
      <c r="FX480" s="369" t="str">
        <f>IF(FW480="","",IF(INDEX('コンテンツ＆備考マスタ'!$H:$J,MATCH(学校情報!FW$3,'コンテンツ＆備考マスタ'!$H:$H,0),3)="●",IF(AND(FW480&lt;&gt;"",ISNUMBER(申込書!$AC$22)=TRUE,申込書!$C$69&lt;&gt;"▼プルダウンより選択してください",申込書!$C$69&lt;&gt;""),申込書!$AC$22,""),"-"))</f>
        <v/>
      </c>
      <c r="FY480" s="369"/>
      <c r="FZ480" s="369"/>
      <c r="GA480" s="370" t="str">
        <f>IF(AND(申込書!$C$69&lt;&gt;"▼プルダウンより選択してください",申込書!$C$69&lt;&gt;"",$G480&lt;&gt;"",申込書!$V$69="特定学年のみ"),"申し込みする","")</f>
        <v/>
      </c>
      <c r="GB480" s="371"/>
      <c r="GC480" s="372"/>
      <c r="GD480" s="373" t="str">
        <f>IF(AND(申込書!$C$70&lt;&gt;"▼プルダウンより選択してください",申込書!$C$70&lt;&gt;"",申込書!$K$22&lt;&gt;"YYYY/MM/DD",$G480&lt;&gt;""),申込書!$K$22,"")</f>
        <v/>
      </c>
      <c r="GE480" s="369" t="str">
        <f>IF(GD480="","",IF(INDEX('コンテンツ＆備考マスタ'!$H:$J,MATCH(学校情報!GD$3,'コンテンツ＆備考マスタ'!$H:$H,0),3)="●",IF(AND(GD480&lt;&gt;"",ISNUMBER(申込書!$AC$22)=TRUE,申込書!$C$70&lt;&gt;"▼プルダウンより選択してください",申込書!$C$70&lt;&gt;""),申込書!$AC$22,""),"-"))</f>
        <v/>
      </c>
      <c r="GF480" s="369"/>
      <c r="GG480" s="369"/>
      <c r="GH480" s="370" t="str">
        <f>IF(AND(申込書!$C$70&lt;&gt;"▼プルダウンより選択してください",申込書!$C$70&lt;&gt;"",$G480&lt;&gt;"",申込書!$V$70="特定学年のみ"),"申し込みする","")</f>
        <v/>
      </c>
      <c r="GI480" s="371"/>
      <c r="GJ480" s="372"/>
      <c r="GK480" s="373" t="str">
        <f>IF(AND(申込書!$C$71&lt;&gt;"▼プルダウンより選択してください",申込書!$C$71&lt;&gt;"",申込書!$K$22&lt;&gt;"YYYY/MM/DD",$G480&lt;&gt;""),申込書!$K$22,"")</f>
        <v/>
      </c>
      <c r="GL480" s="369" t="str">
        <f>IF(GK480="","",IF(INDEX('コンテンツ＆備考マスタ'!$H:$J,MATCH(学校情報!GK$3,'コンテンツ＆備考マスタ'!$H:$H,0),3)="●",IF(AND(GK480&lt;&gt;"",ISNUMBER(申込書!$AC$22)=TRUE,申込書!$C$71&lt;&gt;"▼プルダウンより選択してください",申込書!$C$71&lt;&gt;""),申込書!$AC$22,""),"-"))</f>
        <v/>
      </c>
      <c r="GM480" s="369"/>
      <c r="GN480" s="369"/>
      <c r="GO480" s="370" t="str">
        <f>IF(AND(申込書!$C$71&lt;&gt;"▼プルダウンより選択してください",申込書!$C$71&lt;&gt;"",$G480&lt;&gt;"",申込書!$V$71="特定学年のみ"),"申し込みする","")</f>
        <v/>
      </c>
      <c r="GP480" s="371"/>
      <c r="GQ480" s="372"/>
      <c r="GR480" s="373" t="str">
        <f>IF(AND(申込書!$C$72&lt;&gt;"▼プルダウンより選択してください",申込書!$C$72&lt;&gt;"",申込書!$K$22&lt;&gt;"YYYY/MM/DD",$G480&lt;&gt;""),申込書!$K$22,"")</f>
        <v/>
      </c>
      <c r="GS480" s="369" t="str">
        <f>IF(GR480="","",IF(INDEX('コンテンツ＆備考マスタ'!$H:$J,MATCH(学校情報!GR$3,'コンテンツ＆備考マスタ'!$H:$H,0),3)="●",IF(AND(GR480&lt;&gt;"",ISNUMBER(申込書!$AC$22)=TRUE,申込書!$C$72&lt;&gt;"▼プルダウンより選択してください",申込書!$C$72&lt;&gt;""),申込書!$AC$22,""),"-"))</f>
        <v/>
      </c>
      <c r="GT480" s="369"/>
      <c r="GU480" s="369"/>
      <c r="GV480" s="370" t="str">
        <f>IF(AND(申込書!$C$72&lt;&gt;"▼プルダウンより選択してください",申込書!$C$72&lt;&gt;"",$G480&lt;&gt;"",申込書!$V$72="特定学年のみ"),"申し込みする","")</f>
        <v/>
      </c>
      <c r="GW480" s="371"/>
      <c r="GX480" s="372"/>
      <c r="GY480" s="373" t="str">
        <f>IF(AND(申込書!$C$73&lt;&gt;"▼プルダウンより選択してください",申込書!$C$73&lt;&gt;"",申込書!$K$22&lt;&gt;"YYYY/MM/DD",$G480&lt;&gt;""),申込書!$K$22,"")</f>
        <v/>
      </c>
      <c r="GZ480" s="369" t="str">
        <f>IF(GY480="","",IF(INDEX('コンテンツ＆備考マスタ'!$H:$J,MATCH(学校情報!GY$3,'コンテンツ＆備考マスタ'!$H:$H,0),3)="●",IF(AND(GY480&lt;&gt;"",ISNUMBER(申込書!$AC$22)=TRUE,申込書!$C$73&lt;&gt;"▼プルダウンより選択してください",申込書!$C$73&lt;&gt;""),申込書!$AC$22,""),"-"))</f>
        <v/>
      </c>
      <c r="HA480" s="369"/>
      <c r="HB480" s="369"/>
      <c r="HC480" s="370" t="str">
        <f>IF(AND(申込書!$C$73&lt;&gt;"▼プルダウンより選択してください",申込書!$C$73&lt;&gt;"",$G480&lt;&gt;"",申込書!$V$73="特定学年のみ"),"申し込みする","")</f>
        <v/>
      </c>
      <c r="HD480" s="371"/>
      <c r="HE480" s="372"/>
      <c r="HF480" s="373" t="str">
        <f>IF(AND(申込書!$C$74&lt;&gt;"▼プルダウンより選択してください",申込書!$C$74&lt;&gt;"",申込書!$K$22&lt;&gt;"YYYY/MM/DD",$G480&lt;&gt;""),申込書!$K$22,"")</f>
        <v/>
      </c>
      <c r="HG480" s="369" t="str">
        <f>IF(HF480="","",IF(INDEX('コンテンツ＆備考マスタ'!$H:$J,MATCH(学校情報!HF$3,'コンテンツ＆備考マスタ'!$H:$H,0),3)="●",IF(AND(HF480&lt;&gt;"",ISNUMBER(申込書!$AC$22)=TRUE,申込書!$C$74&lt;&gt;"▼プルダウンより選択してください",申込書!$C$74&lt;&gt;""),申込書!$AC$22,""),"-"))</f>
        <v/>
      </c>
      <c r="HH480" s="369"/>
      <c r="HI480" s="369"/>
      <c r="HJ480" s="370" t="str">
        <f>IF(AND(申込書!$C$74&lt;&gt;"▼プルダウンより選択してください",申込書!$C$74&lt;&gt;"",$G480&lt;&gt;"",申込書!$V$74="特定学年のみ"),"申し込みする","")</f>
        <v/>
      </c>
      <c r="HK480" s="371"/>
      <c r="HL480" s="372"/>
      <c r="HM480" s="373" t="str">
        <f>IF(AND(申込書!$C$75&lt;&gt;"▼プルダウンより選択してください",申込書!$C$75&lt;&gt;"",申込書!$K$22&lt;&gt;"YYYY/MM/DD",$G480&lt;&gt;""),申込書!$K$22,"")</f>
        <v/>
      </c>
      <c r="HN480" s="369" t="str">
        <f>IF(HM480="","",IF(INDEX('コンテンツ＆備考マスタ'!$H:$J,MATCH(学校情報!HM$3,'コンテンツ＆備考マスタ'!$H:$H,0),3)="●",IF(AND(HM480&lt;&gt;"",ISNUMBER(申込書!$AC$22)=TRUE,申込書!$C$75&lt;&gt;"▼プルダウンより選択してください",申込書!$C$75&lt;&gt;""),申込書!$AC$22,""),"-"))</f>
        <v/>
      </c>
      <c r="HO480" s="369"/>
      <c r="HP480" s="369"/>
      <c r="HQ480" s="370" t="str">
        <f>IF(AND(申込書!$C$75&lt;&gt;"▼プルダウンより選択してください",申込書!$C$75&lt;&gt;"",$G480&lt;&gt;"",申込書!$V$75="特定学年のみ"),"申し込みする","")</f>
        <v/>
      </c>
      <c r="HR480" s="371"/>
      <c r="HS480" s="371"/>
      <c r="HT480" s="374" t="str">
        <f>IF(AND(申込書!$C$76&lt;&gt;"▼プルダウンより選択してください",申込書!$C$76&lt;&gt;"",申込書!$K$22&lt;&gt;"YYYY/MM/DD",$G480&lt;&gt;""),申込書!$K$22,"")</f>
        <v/>
      </c>
      <c r="HU480" s="369" t="str">
        <f>IF(HT480="","",IF(INDEX('コンテンツ＆備考マスタ'!$H:$J,MATCH(学校情報!HT$3,'コンテンツ＆備考マスタ'!$H:$H,0),3)="●",IF(AND(HT480&lt;&gt;"",ISNUMBER(申込書!$AC$22)=TRUE,申込書!$C$76&lt;&gt;"▼プルダウンより選択してください",申込書!$C$76&lt;&gt;""),申込書!$AC$22,""),"-"))</f>
        <v/>
      </c>
      <c r="HV480" s="369"/>
      <c r="HW480" s="369"/>
      <c r="HX480" s="370" t="str">
        <f>IF(AND(申込書!$C$76&lt;&gt;"▼プルダウンより選択してください",申込書!$C$76&lt;&gt;"",$G480&lt;&gt;"",申込書!$V$76="特定学年のみ"),"申し込みする","")</f>
        <v/>
      </c>
      <c r="HY480" s="371"/>
      <c r="HZ480" s="372"/>
      <c r="IA480" s="69"/>
    </row>
    <row r="481" spans="2:235" ht="26.85" hidden="1" customHeight="1" outlineLevel="1">
      <c r="B481" s="365">
        <f t="shared" si="21"/>
        <v>476</v>
      </c>
      <c r="C481" s="55"/>
      <c r="D481" s="56"/>
      <c r="E481" s="154"/>
      <c r="F481" s="57"/>
      <c r="G481" s="58"/>
      <c r="H481" s="59"/>
      <c r="I481" s="60"/>
      <c r="J481" s="61"/>
      <c r="K481" s="366" t="str">
        <f t="shared" si="22"/>
        <v/>
      </c>
      <c r="L481" s="62"/>
      <c r="M481" s="322"/>
      <c r="N481" s="63"/>
      <c r="O481" s="64"/>
      <c r="P481" s="367" t="str">
        <f t="shared" si="23"/>
        <v/>
      </c>
      <c r="Q481" s="65"/>
      <c r="R481" s="66"/>
      <c r="S481" s="67"/>
      <c r="T481" s="68"/>
      <c r="U481" s="68"/>
      <c r="V481" s="68"/>
      <c r="W481" s="66"/>
      <c r="X481" s="281"/>
      <c r="Y481" s="368" t="str">
        <f>IF(AND(申込書!$C$47&lt;&gt;"▼プルダウンより選択してください",申込書!$C$47&lt;&gt;"",申込書!$K$22&lt;&gt;"YYYY/MM/DD",$G481&lt;&gt;""),申込書!$K$22,"")</f>
        <v/>
      </c>
      <c r="Z481" s="369" t="str">
        <f>IF(Y481="","",IF(INDEX('コンテンツ＆備考マスタ'!$H:$J,MATCH(学校情報!Y$3,'コンテンツ＆備考マスタ'!$H:$H,0),3)="●",IF(AND(Y481&lt;&gt;"",ISNUMBER(申込書!$AC$22)=TRUE,申込書!$C$47&lt;&gt;"▼プルダウンより選択してください",申込書!$C$47&lt;&gt;""),申込書!$AC$22,""),"-"))</f>
        <v/>
      </c>
      <c r="AA481" s="369"/>
      <c r="AB481" s="369"/>
      <c r="AC481" s="370" t="str">
        <f>IF(AND(申込書!$C$47&lt;&gt;"▼プルダウンより選択してください",申込書!$C$47&lt;&gt;"",$G481&lt;&gt;"",申込書!$V$47="特定学年のみ"),"申し込みする","")</f>
        <v/>
      </c>
      <c r="AD481" s="371"/>
      <c r="AE481" s="372"/>
      <c r="AF481" s="373" t="str">
        <f>IF(AND(申込書!$C$48&lt;&gt;"▼プルダウンより選択してください",申込書!$C$48&lt;&gt;"",申込書!$K$22&lt;&gt;"YYYY/MM/DD",$G481&lt;&gt;""),申込書!$K$22,"")</f>
        <v/>
      </c>
      <c r="AG481" s="369" t="str">
        <f>IF(AF481="","",IF(INDEX('コンテンツ＆備考マスタ'!$H:$J,MATCH(学校情報!AF$3,'コンテンツ＆備考マスタ'!$H:$H,0),3)="●",IF(AND(AF481&lt;&gt;"",ISNUMBER(申込書!$AC$22)=TRUE,申込書!$C$48&lt;&gt;"▼プルダウンより選択してください",申込書!$C$48&lt;&gt;""),申込書!$AC$22,""),"-"))</f>
        <v/>
      </c>
      <c r="AH481" s="369"/>
      <c r="AI481" s="369"/>
      <c r="AJ481" s="370" t="str">
        <f>IF(AND(申込書!$C$48&lt;&gt;"▼プルダウンより選択してください",申込書!$C$48&lt;&gt;"",$G481&lt;&gt;"",申込書!$V$48="特定学年のみ"),"申し込みする","")</f>
        <v/>
      </c>
      <c r="AK481" s="371"/>
      <c r="AL481" s="372"/>
      <c r="AM481" s="373" t="str">
        <f>IF(AND(申込書!$C$49&lt;&gt;"▼プルダウンより選択してください",申込書!$C$49&lt;&gt;"",申込書!$K$22&lt;&gt;"YYYY/MM/DD",$G481&lt;&gt;""),申込書!$K$22,"")</f>
        <v/>
      </c>
      <c r="AN481" s="369" t="str">
        <f>IF(AM481="","",IF(INDEX('コンテンツ＆備考マスタ'!$H:$J,MATCH(学校情報!AM$3,'コンテンツ＆備考マスタ'!$H:$H,0),3)="●",IF(AND(AM481&lt;&gt;"",ISNUMBER(申込書!$AC$22)=TRUE,申込書!$C$49&lt;&gt;"▼プルダウンより選択してください",申込書!$C$49&lt;&gt;""),申込書!$AC$22,""),"-"))</f>
        <v/>
      </c>
      <c r="AO481" s="369"/>
      <c r="AP481" s="369"/>
      <c r="AQ481" s="370" t="str">
        <f>IF(AND(申込書!$C$49&lt;&gt;"▼プルダウンより選択してください",申込書!$C$49&lt;&gt;"",$G481&lt;&gt;"",申込書!$V$49="特定学年のみ"),"申し込みする","")</f>
        <v/>
      </c>
      <c r="AR481" s="371"/>
      <c r="AS481" s="372"/>
      <c r="AT481" s="373" t="str">
        <f>IF(AND(申込書!$C$50&lt;&gt;"▼プルダウンより選択してください",申込書!$C$50&lt;&gt;"",申込書!$K$22&lt;&gt;"YYYY/MM/DD",$G481&lt;&gt;""),申込書!$K$22,"")</f>
        <v/>
      </c>
      <c r="AU481" s="369" t="str">
        <f>IF(AT481="","",IF(INDEX('コンテンツ＆備考マスタ'!$H:$J,MATCH(学校情報!AT$3,'コンテンツ＆備考マスタ'!$H:$H,0),3)="●",IF(AND(AT481&lt;&gt;"",ISNUMBER(申込書!$AC$22)=TRUE,申込書!$C$50&lt;&gt;"▼プルダウンより選択してください",申込書!$C$50&lt;&gt;""),申込書!$AC$22,""),"-"))</f>
        <v/>
      </c>
      <c r="AV481" s="369"/>
      <c r="AW481" s="369"/>
      <c r="AX481" s="370" t="str">
        <f>IF(AND(申込書!$C$50&lt;&gt;"▼プルダウンより選択してください",申込書!$C$50&lt;&gt;"",$G481&lt;&gt;"",申込書!$V$50="特定学年のみ"),"申し込みする","")</f>
        <v/>
      </c>
      <c r="AY481" s="371"/>
      <c r="AZ481" s="372"/>
      <c r="BA481" s="373" t="str">
        <f>IF(AND(申込書!$C$51&lt;&gt;"▼プルダウンより選択してください",申込書!$C$51&lt;&gt;"",申込書!$K$22&lt;&gt;"YYYY/MM/DD",$G481&lt;&gt;""),申込書!$K$22,"")</f>
        <v/>
      </c>
      <c r="BB481" s="369" t="str">
        <f>IF(BA481="","",IF(INDEX('コンテンツ＆備考マスタ'!$H:$J,MATCH(学校情報!BA$3,'コンテンツ＆備考マスタ'!$H:$H,0),3)="●",IF(AND(BA481&lt;&gt;"",ISNUMBER(申込書!$AC$22)=TRUE,申込書!$C$51&lt;&gt;"▼プルダウンより選択してください",申込書!$C$51&lt;&gt;""),申込書!$AC$22,""),"-"))</f>
        <v/>
      </c>
      <c r="BC481" s="369"/>
      <c r="BD481" s="369"/>
      <c r="BE481" s="370" t="str">
        <f>IF(AND(申込書!$C$51&lt;&gt;"▼プルダウンより選択してください",申込書!$C$51&lt;&gt;"",$G481&lt;&gt;"",申込書!$V$51="特定学年のみ"),"申し込みする","")</f>
        <v/>
      </c>
      <c r="BF481" s="371"/>
      <c r="BG481" s="372"/>
      <c r="BH481" s="373" t="str">
        <f>IF(AND(申込書!$C$52&lt;&gt;"▼プルダウンより選択してください",申込書!$C$52&lt;&gt;"",申込書!$K$22&lt;&gt;"YYYY/MM/DD",$G481&lt;&gt;""),申込書!$K$22,"")</f>
        <v/>
      </c>
      <c r="BI481" s="369" t="str">
        <f>IF(BH481="","",IF(INDEX('コンテンツ＆備考マスタ'!$H:$J,MATCH(学校情報!BH$3,'コンテンツ＆備考マスタ'!$H:$H,0),3)="●",IF(AND(BH481&lt;&gt;"",ISNUMBER(申込書!$AC$22)=TRUE,申込書!$C$52&lt;&gt;"▼プルダウンより選択してください",申込書!$C$52&lt;&gt;""),申込書!$AC$22,""),"-"))</f>
        <v/>
      </c>
      <c r="BJ481" s="369"/>
      <c r="BK481" s="369"/>
      <c r="BL481" s="370" t="str">
        <f>IF(AND(申込書!$C$52&lt;&gt;"▼プルダウンより選択してください",申込書!$C$52&lt;&gt;"",$G481&lt;&gt;"",申込書!$V$52="特定学年のみ"),"申し込みする","")</f>
        <v/>
      </c>
      <c r="BM481" s="371"/>
      <c r="BN481" s="372"/>
      <c r="BO481" s="373" t="str">
        <f>IF(AND(申込書!$C$53&lt;&gt;"▼プルダウンより選択してください",申込書!$C$53&lt;&gt;"",申込書!$K$22&lt;&gt;"YYYY/MM/DD",$G481&lt;&gt;""),申込書!$K$22,"")</f>
        <v/>
      </c>
      <c r="BP481" s="369" t="str">
        <f>IF(BO481="","",IF(INDEX('コンテンツ＆備考マスタ'!$H:$J,MATCH(学校情報!BO$3,'コンテンツ＆備考マスタ'!$H:$H,0),3)="●",IF(AND(BO481&lt;&gt;"",ISNUMBER(申込書!$AC$22)=TRUE,申込書!$C$53&lt;&gt;"▼プルダウンより選択してください",申込書!$C$53&lt;&gt;""),申込書!$AC$22,""),"-"))</f>
        <v/>
      </c>
      <c r="BQ481" s="369"/>
      <c r="BR481" s="369"/>
      <c r="BS481" s="370" t="str">
        <f>IF(AND(申込書!$C$53&lt;&gt;"▼プルダウンより選択してください",申込書!$C$53&lt;&gt;"",$G481&lt;&gt;"",申込書!$V$53="特定学年のみ"),"申し込みする","")</f>
        <v/>
      </c>
      <c r="BT481" s="371"/>
      <c r="BU481" s="372"/>
      <c r="BV481" s="373" t="str">
        <f>IF(AND(申込書!$C$54&lt;&gt;"▼プルダウンより選択してください",申込書!$C$54&lt;&gt;"",申込書!$K$22&lt;&gt;"YYYY/MM/DD",$G481&lt;&gt;""),申込書!$K$22,"")</f>
        <v/>
      </c>
      <c r="BW481" s="369" t="str">
        <f>IF(BV481="","",IF(INDEX('コンテンツ＆備考マスタ'!$H:$J,MATCH(学校情報!BV$3,'コンテンツ＆備考マスタ'!$H:$H,0),3)="●",IF(AND(BV481&lt;&gt;"",ISNUMBER(申込書!$AC$22)=TRUE,申込書!$C$54&lt;&gt;"▼プルダウンより選択してください",申込書!$C$54&lt;&gt;""),申込書!$AC$22,""),"-"))</f>
        <v/>
      </c>
      <c r="BX481" s="369"/>
      <c r="BY481" s="369"/>
      <c r="BZ481" s="370" t="str">
        <f>IF(AND(申込書!$C$54&lt;&gt;"▼プルダウンより選択してください",申込書!$C$54&lt;&gt;"",$G481&lt;&gt;"",申込書!$V$54="特定学年のみ"),"申し込みする","")</f>
        <v/>
      </c>
      <c r="CA481" s="371"/>
      <c r="CB481" s="372"/>
      <c r="CC481" s="373" t="str">
        <f>IF(AND(申込書!$C$55&lt;&gt;"▼プルダウンより選択してください",申込書!$C$55&lt;&gt;"",申込書!$K$22&lt;&gt;"YYYY/MM/DD",$G481&lt;&gt;""),申込書!$K$22,"")</f>
        <v/>
      </c>
      <c r="CD481" s="369" t="str">
        <f>IF(CC481="","",IF(INDEX('コンテンツ＆備考マスタ'!$H:$J,MATCH(学校情報!CC$3,'コンテンツ＆備考マスタ'!$H:$H,0),3)="●",IF(AND(CC481&lt;&gt;"",ISNUMBER(申込書!$AC$22)=TRUE,申込書!$C$55&lt;&gt;"▼プルダウンより選択してください",申込書!$C$55&lt;&gt;""),申込書!$AC$22,""),"-"))</f>
        <v/>
      </c>
      <c r="CE481" s="369"/>
      <c r="CF481" s="369"/>
      <c r="CG481" s="370" t="str">
        <f>IF(AND(申込書!$C$55&lt;&gt;"▼プルダウンより選択してください",申込書!$C$55&lt;&gt;"",$G481&lt;&gt;"",申込書!$V$55="特定学年のみ"),"申し込みする","")</f>
        <v/>
      </c>
      <c r="CH481" s="371"/>
      <c r="CI481" s="372"/>
      <c r="CJ481" s="373" t="str">
        <f>IF(AND(申込書!$C$56&lt;&gt;"▼プルダウンより選択してください",申込書!$C$56&lt;&gt;"",申込書!$K$22&lt;&gt;"YYYY/MM/DD",$G481&lt;&gt;""),申込書!$K$22,"")</f>
        <v/>
      </c>
      <c r="CK481" s="369" t="str">
        <f>IF(CJ481="","",IF(INDEX('コンテンツ＆備考マスタ'!$H:$J,MATCH(学校情報!CJ$3,'コンテンツ＆備考マスタ'!$H:$H,0),3)="●",IF(AND(CJ481&lt;&gt;"",ISNUMBER(申込書!$AC$22)=TRUE,申込書!$C$56&lt;&gt;"▼プルダウンより選択してください",申込書!$C$56&lt;&gt;""),申込書!$AC$22,""),"-"))</f>
        <v/>
      </c>
      <c r="CL481" s="369"/>
      <c r="CM481" s="369"/>
      <c r="CN481" s="370" t="str">
        <f>IF(AND(申込書!$C$56&lt;&gt;"▼プルダウンより選択してください",申込書!$C$56&lt;&gt;"",$G481&lt;&gt;"",申込書!$V$56="特定学年のみ"),"申し込みする","")</f>
        <v/>
      </c>
      <c r="CO481" s="371"/>
      <c r="CP481" s="372"/>
      <c r="CQ481" s="373" t="str">
        <f>IF(AND(申込書!$C$57&lt;&gt;"▼プルダウンより選択してください",申込書!$C$57&lt;&gt;"",申込書!$K$22&lt;&gt;"YYYY/MM/DD",$G481&lt;&gt;""),申込書!$K$22,"")</f>
        <v/>
      </c>
      <c r="CR481" s="369" t="str">
        <f>IF(CQ481="","",IF(INDEX('コンテンツ＆備考マスタ'!$H:$J,MATCH(学校情報!CQ$3,'コンテンツ＆備考マスタ'!$H:$H,0),3)="●",IF(AND(CQ481&lt;&gt;"",ISNUMBER(申込書!$AC$22)=TRUE,申込書!$C$57&lt;&gt;"▼プルダウンより選択してください",申込書!$C$57&lt;&gt;""),申込書!$AC$22,""),"-"))</f>
        <v/>
      </c>
      <c r="CS481" s="369"/>
      <c r="CT481" s="369"/>
      <c r="CU481" s="369" t="str">
        <f>IF(AND(申込書!$C$57&lt;&gt;"▼プルダウンより選択してください",申込書!$C$57&lt;&gt;"",$G481&lt;&gt;"",申込書!$V$57="特定学年のみ"),"申し込みする","")</f>
        <v/>
      </c>
      <c r="CV481" s="371"/>
      <c r="CW481" s="372"/>
      <c r="CX481" s="373" t="str">
        <f>IF(AND(申込書!$C$58&lt;&gt;"▼プルダウンより選択してください",申込書!$C$58&lt;&gt;"",申込書!$K$22&lt;&gt;"YYYY/MM/DD",$G481&lt;&gt;""),申込書!$K$22,"")</f>
        <v/>
      </c>
      <c r="CY481" s="369" t="str">
        <f>IF(CX481="","",IF(INDEX('コンテンツ＆備考マスタ'!$H:$J,MATCH(学校情報!CX$3,'コンテンツ＆備考マスタ'!$H:$H,0),3)="●",IF(AND(CX481&lt;&gt;"",ISNUMBER(申込書!$AC$22)=TRUE,申込書!$C$58&lt;&gt;"▼プルダウンより選択してください",申込書!$C$58&lt;&gt;""),申込書!$AC$22,""),"-"))</f>
        <v/>
      </c>
      <c r="CZ481" s="369"/>
      <c r="DA481" s="369"/>
      <c r="DB481" s="369" t="str">
        <f>IF(AND(申込書!$C$58&lt;&gt;"▼プルダウンより選択してください",申込書!$C$58&lt;&gt;"",$G481&lt;&gt;"",申込書!$V$58="特定学年のみ"),"申し込みする","")</f>
        <v/>
      </c>
      <c r="DC481" s="371"/>
      <c r="DD481" s="372"/>
      <c r="DE481" s="373" t="str">
        <f>IF(AND(申込書!$C$59&lt;&gt;"▼プルダウンより選択してください",申込書!$C$59&lt;&gt;"",申込書!$K$22&lt;&gt;"YYYY/MM/DD",$G481&lt;&gt;""),申込書!$K$22,"")</f>
        <v/>
      </c>
      <c r="DF481" s="369" t="str">
        <f>IF(DE481="","",IF(INDEX('コンテンツ＆備考マスタ'!$H:$J,MATCH(学校情報!DE$3,'コンテンツ＆備考マスタ'!$H:$H,0),3)="●",IF(AND(DE481&lt;&gt;"",ISNUMBER(申込書!$AC$22)=TRUE,申込書!$C$59&lt;&gt;"▼プルダウンより選択してください",申込書!$C$59&lt;&gt;""),申込書!$AC$22,""),"-"))</f>
        <v/>
      </c>
      <c r="DG481" s="369"/>
      <c r="DH481" s="369"/>
      <c r="DI481" s="369" t="str">
        <f>IF(AND(申込書!$C$59&lt;&gt;"▼プルダウンより選択してください",申込書!$C$59&lt;&gt;"",$G481&lt;&gt;"",申込書!$V$59="特定学年のみ"),"申し込みする","")</f>
        <v/>
      </c>
      <c r="DJ481" s="371"/>
      <c r="DK481" s="372"/>
      <c r="DL481" s="373" t="str">
        <f>IF(AND(申込書!$C$60&lt;&gt;"▼プルダウンより選択してください",申込書!$C$60&lt;&gt;"",申込書!$K$22&lt;&gt;"YYYY/MM/DD",$G481&lt;&gt;""),申込書!$K$22,"")</f>
        <v/>
      </c>
      <c r="DM481" s="369" t="str">
        <f>IF(DL481="","",IF(INDEX('コンテンツ＆備考マスタ'!$H:$J,MATCH(学校情報!DL$3,'コンテンツ＆備考マスタ'!$H:$H,0),3)="●",IF(AND(DL481&lt;&gt;"",ISNUMBER(申込書!$AC$22)=TRUE,申込書!$C$60&lt;&gt;"▼プルダウンより選択してください",申込書!$C$60&lt;&gt;""),申込書!$AC$22,""),"-"))</f>
        <v/>
      </c>
      <c r="DN481" s="369"/>
      <c r="DO481" s="369"/>
      <c r="DP481" s="369" t="str">
        <f>IF(AND(申込書!$C$60&lt;&gt;"▼プルダウンより選択してください",申込書!$C$60&lt;&gt;"",$G481&lt;&gt;"",申込書!$V$60="特定学年のみ"),"申し込みする","")</f>
        <v/>
      </c>
      <c r="DQ481" s="371"/>
      <c r="DR481" s="372"/>
      <c r="DS481" s="373" t="str">
        <f>IF(AND(申込書!$C$61&lt;&gt;"▼プルダウンより選択してください",申込書!$C$61&lt;&gt;"",申込書!$K$22&lt;&gt;"YYYY/MM/DD",$G481&lt;&gt;""),申込書!$K$22,"")</f>
        <v/>
      </c>
      <c r="DT481" s="369" t="str">
        <f>IF(DS481="","",IF(INDEX('コンテンツ＆備考マスタ'!$H:$J,MATCH(学校情報!DS$3,'コンテンツ＆備考マスタ'!$H:$H,0),3)="●",IF(AND(DS481&lt;&gt;"",ISNUMBER(申込書!$AC$22)=TRUE,申込書!$C$61&lt;&gt;"▼プルダウンより選択してください",申込書!$C$61&lt;&gt;""),申込書!$AC$22,""),"-"))</f>
        <v/>
      </c>
      <c r="DU481" s="369"/>
      <c r="DV481" s="369"/>
      <c r="DW481" s="369" t="str">
        <f>IF(AND(申込書!$C$61&lt;&gt;"▼プルダウンより選択してください",申込書!$C$61&lt;&gt;"",$G481&lt;&gt;"",申込書!$V$61="特定学年のみ"),"申し込みする","")</f>
        <v/>
      </c>
      <c r="DX481" s="371"/>
      <c r="DY481" s="372"/>
      <c r="DZ481" s="373" t="str">
        <f>IF(AND(申込書!$C$62&lt;&gt;"▼プルダウンより選択してください",申込書!$C$62&lt;&gt;"",申込書!$K$22&lt;&gt;"YYYY/MM/DD",$G481&lt;&gt;""),申込書!$K$22,"")</f>
        <v/>
      </c>
      <c r="EA481" s="369" t="str">
        <f>IF(DZ481="","",IF(INDEX('コンテンツ＆備考マスタ'!$H:$J,MATCH(学校情報!DZ$3,'コンテンツ＆備考マスタ'!$H:$H,0),3)="●",IF(AND(DZ481&lt;&gt;"",ISNUMBER(申込書!$AC$22)=TRUE,申込書!$C$62&lt;&gt;"▼プルダウンより選択してください",申込書!$C$62&lt;&gt;""),申込書!$AC$22,""),"-"))</f>
        <v/>
      </c>
      <c r="EB481" s="369"/>
      <c r="EC481" s="369"/>
      <c r="ED481" s="370" t="str">
        <f>IF(AND(申込書!$C$62&lt;&gt;"▼プルダウンより選択してください",申込書!$C$62&lt;&gt;"",$G481&lt;&gt;"",申込書!$V$62="特定学年のみ"),"申し込みする","")</f>
        <v/>
      </c>
      <c r="EE481" s="371"/>
      <c r="EF481" s="372"/>
      <c r="EG481" s="373" t="str">
        <f>IF(AND(申込書!$C$63&lt;&gt;"▼プルダウンより選択してください",申込書!$C$63&lt;&gt;"",申込書!$K$22&lt;&gt;"YYYY/MM/DD",$G481&lt;&gt;""),申込書!$K$22,"")</f>
        <v/>
      </c>
      <c r="EH481" s="369" t="str">
        <f>IF(EG481="","",IF(INDEX('コンテンツ＆備考マスタ'!$H:$J,MATCH(学校情報!EG$3,'コンテンツ＆備考マスタ'!$H:$H,0),3)="●",IF(AND(EG481&lt;&gt;"",ISNUMBER(申込書!$AC$22)=TRUE,申込書!$C$63&lt;&gt;"▼プルダウンより選択してください",申込書!$C$63&lt;&gt;""),申込書!$AC$22,""),"-"))</f>
        <v/>
      </c>
      <c r="EI481" s="369"/>
      <c r="EJ481" s="369"/>
      <c r="EK481" s="370" t="str">
        <f>IF(AND(申込書!$C$63&lt;&gt;"▼プルダウンより選択してください",申込書!$C$63&lt;&gt;"",$G481&lt;&gt;"",申込書!$V$63="特定学年のみ"),"申し込みする","")</f>
        <v/>
      </c>
      <c r="EL481" s="371"/>
      <c r="EM481" s="372"/>
      <c r="EN481" s="373" t="str">
        <f>IF(AND(申込書!$C$64&lt;&gt;"▼プルダウンより選択してください",申込書!$C$64&lt;&gt;"",申込書!$K$22&lt;&gt;"YYYY/MM/DD",$G481&lt;&gt;""),申込書!$K$22,"")</f>
        <v/>
      </c>
      <c r="EO481" s="369" t="str">
        <f>IF(EN481="","",IF(INDEX('コンテンツ＆備考マスタ'!$H:$J,MATCH(学校情報!EN$3,'コンテンツ＆備考マスタ'!$H:$H,0),3)="●",IF(AND(EN481&lt;&gt;"",ISNUMBER(申込書!$AC$22)=TRUE,申込書!$C$64&lt;&gt;"▼プルダウンより選択してください",申込書!$C$64&lt;&gt;""),申込書!$AC$22,""),"-"))</f>
        <v/>
      </c>
      <c r="EP481" s="369"/>
      <c r="EQ481" s="369"/>
      <c r="ER481" s="370" t="str">
        <f>IF(AND(申込書!$C$64&lt;&gt;"▼プルダウンより選択してください",申込書!$C$64&lt;&gt;"",$G481&lt;&gt;"",申込書!$V$64="特定学年のみ"),"申し込みする","")</f>
        <v/>
      </c>
      <c r="ES481" s="371"/>
      <c r="ET481" s="372"/>
      <c r="EU481" s="373" t="str">
        <f>IF(AND(申込書!$C$65&lt;&gt;"▼プルダウンより選択してください",申込書!$C$65&lt;&gt;"",申込書!$K$22&lt;&gt;"YYYY/MM/DD",$G481&lt;&gt;""),申込書!$K$22,"")</f>
        <v/>
      </c>
      <c r="EV481" s="369" t="str">
        <f>IF(EU481="","",IF(INDEX('コンテンツ＆備考マスタ'!$H:$J,MATCH(学校情報!EU$3,'コンテンツ＆備考マスタ'!$H:$H,0),3)="●",IF(AND(EU481&lt;&gt;"",ISNUMBER(申込書!$AC$22)=TRUE,申込書!$C$65&lt;&gt;"▼プルダウンより選択してください",申込書!$C$65&lt;&gt;""),申込書!$AC$22,""),"-"))</f>
        <v/>
      </c>
      <c r="EW481" s="369"/>
      <c r="EX481" s="369"/>
      <c r="EY481" s="370" t="str">
        <f>IF(AND(申込書!$C$65&lt;&gt;"▼プルダウンより選択してください",申込書!$C$65&lt;&gt;"",$G481&lt;&gt;"",申込書!$V$65="特定学年のみ"),"申し込みする","")</f>
        <v/>
      </c>
      <c r="EZ481" s="371"/>
      <c r="FA481" s="372"/>
      <c r="FB481" s="373" t="str">
        <f>IF(AND(申込書!$C$66&lt;&gt;"▼プルダウンより選択してください",申込書!$C$66&lt;&gt;"",申込書!$K$22&lt;&gt;"YYYY/MM/DD",$G481&lt;&gt;""),申込書!$K$22,"")</f>
        <v/>
      </c>
      <c r="FC481" s="369" t="str">
        <f>IF(FB481="","",IF(INDEX('コンテンツ＆備考マスタ'!$H:$J,MATCH(学校情報!FB$3,'コンテンツ＆備考マスタ'!$H:$H,0),3)="●",IF(AND(FB481&lt;&gt;"",ISNUMBER(申込書!$AC$22)=TRUE,申込書!$C$66&lt;&gt;"▼プルダウンより選択してください",申込書!$C$66&lt;&gt;""),申込書!$AC$22,""),"-"))</f>
        <v/>
      </c>
      <c r="FD481" s="369"/>
      <c r="FE481" s="369"/>
      <c r="FF481" s="370" t="str">
        <f>IF(AND(申込書!$C$66&lt;&gt;"▼プルダウンより選択してください",申込書!$C$66&lt;&gt;"",$G481&lt;&gt;"",申込書!$V$66="特定学年のみ"),"申し込みする","")</f>
        <v/>
      </c>
      <c r="FG481" s="371"/>
      <c r="FH481" s="372"/>
      <c r="FI481" s="373" t="str">
        <f>IF(AND(申込書!$C$67&lt;&gt;"▼プルダウンより選択してください",申込書!$C$67&lt;&gt;"",申込書!$K$22&lt;&gt;"YYYY/MM/DD",$G481&lt;&gt;""),申込書!$K$22,"")</f>
        <v/>
      </c>
      <c r="FJ481" s="369" t="str">
        <f>IF(FI481="","",IF(INDEX('コンテンツ＆備考マスタ'!$H:$J,MATCH(学校情報!FI$3,'コンテンツ＆備考マスタ'!$H:$H,0),3)="●",IF(AND(FI481&lt;&gt;"",ISNUMBER(申込書!$AC$22)=TRUE,申込書!$C$67&lt;&gt;"▼プルダウンより選択してください",申込書!$C$67&lt;&gt;""),申込書!$AC$22,""),"-"))</f>
        <v/>
      </c>
      <c r="FK481" s="369"/>
      <c r="FL481" s="369"/>
      <c r="FM481" s="370" t="str">
        <f>IF(AND(申込書!$C$67&lt;&gt;"▼プルダウンより選択してください",申込書!$C$67&lt;&gt;"",$G481&lt;&gt;"",申込書!$V$67="特定学年のみ"),"申し込みする","")</f>
        <v/>
      </c>
      <c r="FN481" s="371"/>
      <c r="FO481" s="372"/>
      <c r="FP481" s="373" t="str">
        <f>IF(AND(申込書!$C$68&lt;&gt;"▼プルダウンより選択してください",申込書!$C$68&lt;&gt;"",申込書!$K$22&lt;&gt;"YYYY/MM/DD",$G481&lt;&gt;""),申込書!$K$22,"")</f>
        <v/>
      </c>
      <c r="FQ481" s="369" t="str">
        <f>IF(FP481="","",IF(INDEX('コンテンツ＆備考マスタ'!$H:$J,MATCH(学校情報!FP$3,'コンテンツ＆備考マスタ'!$H:$H,0),3)="●",IF(AND(FP481&lt;&gt;"",ISNUMBER(申込書!$AC$22)=TRUE,申込書!$C$68&lt;&gt;"▼プルダウンより選択してください",申込書!$C$68&lt;&gt;""),申込書!$AC$22,""),"-"))</f>
        <v/>
      </c>
      <c r="FR481" s="369"/>
      <c r="FS481" s="369"/>
      <c r="FT481" s="370" t="str">
        <f>IF(AND(申込書!$C$68&lt;&gt;"▼プルダウンより選択してください",申込書!$C$68&lt;&gt;"",$G481&lt;&gt;"",申込書!$V$68="特定学年のみ"),"申し込みする","")</f>
        <v/>
      </c>
      <c r="FU481" s="371"/>
      <c r="FV481" s="372"/>
      <c r="FW481" s="373" t="str">
        <f>IF(AND(申込書!$C$69&lt;&gt;"▼プルダウンより選択してください",申込書!$C$69&lt;&gt;"",申込書!$K$22&lt;&gt;"YYYY/MM/DD",$G481&lt;&gt;""),申込書!$K$22,"")</f>
        <v/>
      </c>
      <c r="FX481" s="369" t="str">
        <f>IF(FW481="","",IF(INDEX('コンテンツ＆備考マスタ'!$H:$J,MATCH(学校情報!FW$3,'コンテンツ＆備考マスタ'!$H:$H,0),3)="●",IF(AND(FW481&lt;&gt;"",ISNUMBER(申込書!$AC$22)=TRUE,申込書!$C$69&lt;&gt;"▼プルダウンより選択してください",申込書!$C$69&lt;&gt;""),申込書!$AC$22,""),"-"))</f>
        <v/>
      </c>
      <c r="FY481" s="369"/>
      <c r="FZ481" s="369"/>
      <c r="GA481" s="370" t="str">
        <f>IF(AND(申込書!$C$69&lt;&gt;"▼プルダウンより選択してください",申込書!$C$69&lt;&gt;"",$G481&lt;&gt;"",申込書!$V$69="特定学年のみ"),"申し込みする","")</f>
        <v/>
      </c>
      <c r="GB481" s="371"/>
      <c r="GC481" s="372"/>
      <c r="GD481" s="373" t="str">
        <f>IF(AND(申込書!$C$70&lt;&gt;"▼プルダウンより選択してください",申込書!$C$70&lt;&gt;"",申込書!$K$22&lt;&gt;"YYYY/MM/DD",$G481&lt;&gt;""),申込書!$K$22,"")</f>
        <v/>
      </c>
      <c r="GE481" s="369" t="str">
        <f>IF(GD481="","",IF(INDEX('コンテンツ＆備考マスタ'!$H:$J,MATCH(学校情報!GD$3,'コンテンツ＆備考マスタ'!$H:$H,0),3)="●",IF(AND(GD481&lt;&gt;"",ISNUMBER(申込書!$AC$22)=TRUE,申込書!$C$70&lt;&gt;"▼プルダウンより選択してください",申込書!$C$70&lt;&gt;""),申込書!$AC$22,""),"-"))</f>
        <v/>
      </c>
      <c r="GF481" s="369"/>
      <c r="GG481" s="369"/>
      <c r="GH481" s="370" t="str">
        <f>IF(AND(申込書!$C$70&lt;&gt;"▼プルダウンより選択してください",申込書!$C$70&lt;&gt;"",$G481&lt;&gt;"",申込書!$V$70="特定学年のみ"),"申し込みする","")</f>
        <v/>
      </c>
      <c r="GI481" s="371"/>
      <c r="GJ481" s="372"/>
      <c r="GK481" s="373" t="str">
        <f>IF(AND(申込書!$C$71&lt;&gt;"▼プルダウンより選択してください",申込書!$C$71&lt;&gt;"",申込書!$K$22&lt;&gt;"YYYY/MM/DD",$G481&lt;&gt;""),申込書!$K$22,"")</f>
        <v/>
      </c>
      <c r="GL481" s="369" t="str">
        <f>IF(GK481="","",IF(INDEX('コンテンツ＆備考マスタ'!$H:$J,MATCH(学校情報!GK$3,'コンテンツ＆備考マスタ'!$H:$H,0),3)="●",IF(AND(GK481&lt;&gt;"",ISNUMBER(申込書!$AC$22)=TRUE,申込書!$C$71&lt;&gt;"▼プルダウンより選択してください",申込書!$C$71&lt;&gt;""),申込書!$AC$22,""),"-"))</f>
        <v/>
      </c>
      <c r="GM481" s="369"/>
      <c r="GN481" s="369"/>
      <c r="GO481" s="370" t="str">
        <f>IF(AND(申込書!$C$71&lt;&gt;"▼プルダウンより選択してください",申込書!$C$71&lt;&gt;"",$G481&lt;&gt;"",申込書!$V$71="特定学年のみ"),"申し込みする","")</f>
        <v/>
      </c>
      <c r="GP481" s="371"/>
      <c r="GQ481" s="372"/>
      <c r="GR481" s="373" t="str">
        <f>IF(AND(申込書!$C$72&lt;&gt;"▼プルダウンより選択してください",申込書!$C$72&lt;&gt;"",申込書!$K$22&lt;&gt;"YYYY/MM/DD",$G481&lt;&gt;""),申込書!$K$22,"")</f>
        <v/>
      </c>
      <c r="GS481" s="369" t="str">
        <f>IF(GR481="","",IF(INDEX('コンテンツ＆備考マスタ'!$H:$J,MATCH(学校情報!GR$3,'コンテンツ＆備考マスタ'!$H:$H,0),3)="●",IF(AND(GR481&lt;&gt;"",ISNUMBER(申込書!$AC$22)=TRUE,申込書!$C$72&lt;&gt;"▼プルダウンより選択してください",申込書!$C$72&lt;&gt;""),申込書!$AC$22,""),"-"))</f>
        <v/>
      </c>
      <c r="GT481" s="369"/>
      <c r="GU481" s="369"/>
      <c r="GV481" s="370" t="str">
        <f>IF(AND(申込書!$C$72&lt;&gt;"▼プルダウンより選択してください",申込書!$C$72&lt;&gt;"",$G481&lt;&gt;"",申込書!$V$72="特定学年のみ"),"申し込みする","")</f>
        <v/>
      </c>
      <c r="GW481" s="371"/>
      <c r="GX481" s="372"/>
      <c r="GY481" s="373" t="str">
        <f>IF(AND(申込書!$C$73&lt;&gt;"▼プルダウンより選択してください",申込書!$C$73&lt;&gt;"",申込書!$K$22&lt;&gt;"YYYY/MM/DD",$G481&lt;&gt;""),申込書!$K$22,"")</f>
        <v/>
      </c>
      <c r="GZ481" s="369" t="str">
        <f>IF(GY481="","",IF(INDEX('コンテンツ＆備考マスタ'!$H:$J,MATCH(学校情報!GY$3,'コンテンツ＆備考マスタ'!$H:$H,0),3)="●",IF(AND(GY481&lt;&gt;"",ISNUMBER(申込書!$AC$22)=TRUE,申込書!$C$73&lt;&gt;"▼プルダウンより選択してください",申込書!$C$73&lt;&gt;""),申込書!$AC$22,""),"-"))</f>
        <v/>
      </c>
      <c r="HA481" s="369"/>
      <c r="HB481" s="369"/>
      <c r="HC481" s="370" t="str">
        <f>IF(AND(申込書!$C$73&lt;&gt;"▼プルダウンより選択してください",申込書!$C$73&lt;&gt;"",$G481&lt;&gt;"",申込書!$V$73="特定学年のみ"),"申し込みする","")</f>
        <v/>
      </c>
      <c r="HD481" s="371"/>
      <c r="HE481" s="372"/>
      <c r="HF481" s="373" t="str">
        <f>IF(AND(申込書!$C$74&lt;&gt;"▼プルダウンより選択してください",申込書!$C$74&lt;&gt;"",申込書!$K$22&lt;&gt;"YYYY/MM/DD",$G481&lt;&gt;""),申込書!$K$22,"")</f>
        <v/>
      </c>
      <c r="HG481" s="369" t="str">
        <f>IF(HF481="","",IF(INDEX('コンテンツ＆備考マスタ'!$H:$J,MATCH(学校情報!HF$3,'コンテンツ＆備考マスタ'!$H:$H,0),3)="●",IF(AND(HF481&lt;&gt;"",ISNUMBER(申込書!$AC$22)=TRUE,申込書!$C$74&lt;&gt;"▼プルダウンより選択してください",申込書!$C$74&lt;&gt;""),申込書!$AC$22,""),"-"))</f>
        <v/>
      </c>
      <c r="HH481" s="369"/>
      <c r="HI481" s="369"/>
      <c r="HJ481" s="370" t="str">
        <f>IF(AND(申込書!$C$74&lt;&gt;"▼プルダウンより選択してください",申込書!$C$74&lt;&gt;"",$G481&lt;&gt;"",申込書!$V$74="特定学年のみ"),"申し込みする","")</f>
        <v/>
      </c>
      <c r="HK481" s="371"/>
      <c r="HL481" s="372"/>
      <c r="HM481" s="373" t="str">
        <f>IF(AND(申込書!$C$75&lt;&gt;"▼プルダウンより選択してください",申込書!$C$75&lt;&gt;"",申込書!$K$22&lt;&gt;"YYYY/MM/DD",$G481&lt;&gt;""),申込書!$K$22,"")</f>
        <v/>
      </c>
      <c r="HN481" s="369" t="str">
        <f>IF(HM481="","",IF(INDEX('コンテンツ＆備考マスタ'!$H:$J,MATCH(学校情報!HM$3,'コンテンツ＆備考マスタ'!$H:$H,0),3)="●",IF(AND(HM481&lt;&gt;"",ISNUMBER(申込書!$AC$22)=TRUE,申込書!$C$75&lt;&gt;"▼プルダウンより選択してください",申込書!$C$75&lt;&gt;""),申込書!$AC$22,""),"-"))</f>
        <v/>
      </c>
      <c r="HO481" s="369"/>
      <c r="HP481" s="369"/>
      <c r="HQ481" s="370" t="str">
        <f>IF(AND(申込書!$C$75&lt;&gt;"▼プルダウンより選択してください",申込書!$C$75&lt;&gt;"",$G481&lt;&gt;"",申込書!$V$75="特定学年のみ"),"申し込みする","")</f>
        <v/>
      </c>
      <c r="HR481" s="371"/>
      <c r="HS481" s="371"/>
      <c r="HT481" s="374" t="str">
        <f>IF(AND(申込書!$C$76&lt;&gt;"▼プルダウンより選択してください",申込書!$C$76&lt;&gt;"",申込書!$K$22&lt;&gt;"YYYY/MM/DD",$G481&lt;&gt;""),申込書!$K$22,"")</f>
        <v/>
      </c>
      <c r="HU481" s="369" t="str">
        <f>IF(HT481="","",IF(INDEX('コンテンツ＆備考マスタ'!$H:$J,MATCH(学校情報!HT$3,'コンテンツ＆備考マスタ'!$H:$H,0),3)="●",IF(AND(HT481&lt;&gt;"",ISNUMBER(申込書!$AC$22)=TRUE,申込書!$C$76&lt;&gt;"▼プルダウンより選択してください",申込書!$C$76&lt;&gt;""),申込書!$AC$22,""),"-"))</f>
        <v/>
      </c>
      <c r="HV481" s="369"/>
      <c r="HW481" s="369"/>
      <c r="HX481" s="370" t="str">
        <f>IF(AND(申込書!$C$76&lt;&gt;"▼プルダウンより選択してください",申込書!$C$76&lt;&gt;"",$G481&lt;&gt;"",申込書!$V$76="特定学年のみ"),"申し込みする","")</f>
        <v/>
      </c>
      <c r="HY481" s="371"/>
      <c r="HZ481" s="372"/>
      <c r="IA481" s="69"/>
    </row>
    <row r="482" spans="2:235" ht="26.85" hidden="1" customHeight="1" outlineLevel="1">
      <c r="B482" s="365">
        <f t="shared" si="21"/>
        <v>477</v>
      </c>
      <c r="C482" s="55"/>
      <c r="D482" s="56"/>
      <c r="E482" s="154"/>
      <c r="F482" s="57"/>
      <c r="G482" s="58"/>
      <c r="H482" s="59"/>
      <c r="I482" s="60"/>
      <c r="J482" s="61"/>
      <c r="K482" s="366" t="str">
        <f t="shared" si="22"/>
        <v/>
      </c>
      <c r="L482" s="62"/>
      <c r="M482" s="322"/>
      <c r="N482" s="63"/>
      <c r="O482" s="64"/>
      <c r="P482" s="367" t="str">
        <f t="shared" si="23"/>
        <v/>
      </c>
      <c r="Q482" s="65"/>
      <c r="R482" s="66"/>
      <c r="S482" s="67"/>
      <c r="T482" s="68"/>
      <c r="U482" s="68"/>
      <c r="V482" s="68"/>
      <c r="W482" s="66"/>
      <c r="X482" s="281"/>
      <c r="Y482" s="368" t="str">
        <f>IF(AND(申込書!$C$47&lt;&gt;"▼プルダウンより選択してください",申込書!$C$47&lt;&gt;"",申込書!$K$22&lt;&gt;"YYYY/MM/DD",$G482&lt;&gt;""),申込書!$K$22,"")</f>
        <v/>
      </c>
      <c r="Z482" s="369" t="str">
        <f>IF(Y482="","",IF(INDEX('コンテンツ＆備考マスタ'!$H:$J,MATCH(学校情報!Y$3,'コンテンツ＆備考マスタ'!$H:$H,0),3)="●",IF(AND(Y482&lt;&gt;"",ISNUMBER(申込書!$AC$22)=TRUE,申込書!$C$47&lt;&gt;"▼プルダウンより選択してください",申込書!$C$47&lt;&gt;""),申込書!$AC$22,""),"-"))</f>
        <v/>
      </c>
      <c r="AA482" s="369"/>
      <c r="AB482" s="369"/>
      <c r="AC482" s="370" t="str">
        <f>IF(AND(申込書!$C$47&lt;&gt;"▼プルダウンより選択してください",申込書!$C$47&lt;&gt;"",$G482&lt;&gt;"",申込書!$V$47="特定学年のみ"),"申し込みする","")</f>
        <v/>
      </c>
      <c r="AD482" s="371"/>
      <c r="AE482" s="372"/>
      <c r="AF482" s="373" t="str">
        <f>IF(AND(申込書!$C$48&lt;&gt;"▼プルダウンより選択してください",申込書!$C$48&lt;&gt;"",申込書!$K$22&lt;&gt;"YYYY/MM/DD",$G482&lt;&gt;""),申込書!$K$22,"")</f>
        <v/>
      </c>
      <c r="AG482" s="369" t="str">
        <f>IF(AF482="","",IF(INDEX('コンテンツ＆備考マスタ'!$H:$J,MATCH(学校情報!AF$3,'コンテンツ＆備考マスタ'!$H:$H,0),3)="●",IF(AND(AF482&lt;&gt;"",ISNUMBER(申込書!$AC$22)=TRUE,申込書!$C$48&lt;&gt;"▼プルダウンより選択してください",申込書!$C$48&lt;&gt;""),申込書!$AC$22,""),"-"))</f>
        <v/>
      </c>
      <c r="AH482" s="369"/>
      <c r="AI482" s="369"/>
      <c r="AJ482" s="370" t="str">
        <f>IF(AND(申込書!$C$48&lt;&gt;"▼プルダウンより選択してください",申込書!$C$48&lt;&gt;"",$G482&lt;&gt;"",申込書!$V$48="特定学年のみ"),"申し込みする","")</f>
        <v/>
      </c>
      <c r="AK482" s="371"/>
      <c r="AL482" s="372"/>
      <c r="AM482" s="373" t="str">
        <f>IF(AND(申込書!$C$49&lt;&gt;"▼プルダウンより選択してください",申込書!$C$49&lt;&gt;"",申込書!$K$22&lt;&gt;"YYYY/MM/DD",$G482&lt;&gt;""),申込書!$K$22,"")</f>
        <v/>
      </c>
      <c r="AN482" s="369" t="str">
        <f>IF(AM482="","",IF(INDEX('コンテンツ＆備考マスタ'!$H:$J,MATCH(学校情報!AM$3,'コンテンツ＆備考マスタ'!$H:$H,0),3)="●",IF(AND(AM482&lt;&gt;"",ISNUMBER(申込書!$AC$22)=TRUE,申込書!$C$49&lt;&gt;"▼プルダウンより選択してください",申込書!$C$49&lt;&gt;""),申込書!$AC$22,""),"-"))</f>
        <v/>
      </c>
      <c r="AO482" s="369"/>
      <c r="AP482" s="369"/>
      <c r="AQ482" s="370" t="str">
        <f>IF(AND(申込書!$C$49&lt;&gt;"▼プルダウンより選択してください",申込書!$C$49&lt;&gt;"",$G482&lt;&gt;"",申込書!$V$49="特定学年のみ"),"申し込みする","")</f>
        <v/>
      </c>
      <c r="AR482" s="371"/>
      <c r="AS482" s="372"/>
      <c r="AT482" s="373" t="str">
        <f>IF(AND(申込書!$C$50&lt;&gt;"▼プルダウンより選択してください",申込書!$C$50&lt;&gt;"",申込書!$K$22&lt;&gt;"YYYY/MM/DD",$G482&lt;&gt;""),申込書!$K$22,"")</f>
        <v/>
      </c>
      <c r="AU482" s="369" t="str">
        <f>IF(AT482="","",IF(INDEX('コンテンツ＆備考マスタ'!$H:$J,MATCH(学校情報!AT$3,'コンテンツ＆備考マスタ'!$H:$H,0),3)="●",IF(AND(AT482&lt;&gt;"",ISNUMBER(申込書!$AC$22)=TRUE,申込書!$C$50&lt;&gt;"▼プルダウンより選択してください",申込書!$C$50&lt;&gt;""),申込書!$AC$22,""),"-"))</f>
        <v/>
      </c>
      <c r="AV482" s="369"/>
      <c r="AW482" s="369"/>
      <c r="AX482" s="370" t="str">
        <f>IF(AND(申込書!$C$50&lt;&gt;"▼プルダウンより選択してください",申込書!$C$50&lt;&gt;"",$G482&lt;&gt;"",申込書!$V$50="特定学年のみ"),"申し込みする","")</f>
        <v/>
      </c>
      <c r="AY482" s="371"/>
      <c r="AZ482" s="372"/>
      <c r="BA482" s="373" t="str">
        <f>IF(AND(申込書!$C$51&lt;&gt;"▼プルダウンより選択してください",申込書!$C$51&lt;&gt;"",申込書!$K$22&lt;&gt;"YYYY/MM/DD",$G482&lt;&gt;""),申込書!$K$22,"")</f>
        <v/>
      </c>
      <c r="BB482" s="369" t="str">
        <f>IF(BA482="","",IF(INDEX('コンテンツ＆備考マスタ'!$H:$J,MATCH(学校情報!BA$3,'コンテンツ＆備考マスタ'!$H:$H,0),3)="●",IF(AND(BA482&lt;&gt;"",ISNUMBER(申込書!$AC$22)=TRUE,申込書!$C$51&lt;&gt;"▼プルダウンより選択してください",申込書!$C$51&lt;&gt;""),申込書!$AC$22,""),"-"))</f>
        <v/>
      </c>
      <c r="BC482" s="369"/>
      <c r="BD482" s="369"/>
      <c r="BE482" s="370" t="str">
        <f>IF(AND(申込書!$C$51&lt;&gt;"▼プルダウンより選択してください",申込書!$C$51&lt;&gt;"",$G482&lt;&gt;"",申込書!$V$51="特定学年のみ"),"申し込みする","")</f>
        <v/>
      </c>
      <c r="BF482" s="371"/>
      <c r="BG482" s="372"/>
      <c r="BH482" s="373" t="str">
        <f>IF(AND(申込書!$C$52&lt;&gt;"▼プルダウンより選択してください",申込書!$C$52&lt;&gt;"",申込書!$K$22&lt;&gt;"YYYY/MM/DD",$G482&lt;&gt;""),申込書!$K$22,"")</f>
        <v/>
      </c>
      <c r="BI482" s="369" t="str">
        <f>IF(BH482="","",IF(INDEX('コンテンツ＆備考マスタ'!$H:$J,MATCH(学校情報!BH$3,'コンテンツ＆備考マスタ'!$H:$H,0),3)="●",IF(AND(BH482&lt;&gt;"",ISNUMBER(申込書!$AC$22)=TRUE,申込書!$C$52&lt;&gt;"▼プルダウンより選択してください",申込書!$C$52&lt;&gt;""),申込書!$AC$22,""),"-"))</f>
        <v/>
      </c>
      <c r="BJ482" s="369"/>
      <c r="BK482" s="369"/>
      <c r="BL482" s="370" t="str">
        <f>IF(AND(申込書!$C$52&lt;&gt;"▼プルダウンより選択してください",申込書!$C$52&lt;&gt;"",$G482&lt;&gt;"",申込書!$V$52="特定学年のみ"),"申し込みする","")</f>
        <v/>
      </c>
      <c r="BM482" s="371"/>
      <c r="BN482" s="372"/>
      <c r="BO482" s="373" t="str">
        <f>IF(AND(申込書!$C$53&lt;&gt;"▼プルダウンより選択してください",申込書!$C$53&lt;&gt;"",申込書!$K$22&lt;&gt;"YYYY/MM/DD",$G482&lt;&gt;""),申込書!$K$22,"")</f>
        <v/>
      </c>
      <c r="BP482" s="369" t="str">
        <f>IF(BO482="","",IF(INDEX('コンテンツ＆備考マスタ'!$H:$J,MATCH(学校情報!BO$3,'コンテンツ＆備考マスタ'!$H:$H,0),3)="●",IF(AND(BO482&lt;&gt;"",ISNUMBER(申込書!$AC$22)=TRUE,申込書!$C$53&lt;&gt;"▼プルダウンより選択してください",申込書!$C$53&lt;&gt;""),申込書!$AC$22,""),"-"))</f>
        <v/>
      </c>
      <c r="BQ482" s="369"/>
      <c r="BR482" s="369"/>
      <c r="BS482" s="370" t="str">
        <f>IF(AND(申込書!$C$53&lt;&gt;"▼プルダウンより選択してください",申込書!$C$53&lt;&gt;"",$G482&lt;&gt;"",申込書!$V$53="特定学年のみ"),"申し込みする","")</f>
        <v/>
      </c>
      <c r="BT482" s="371"/>
      <c r="BU482" s="372"/>
      <c r="BV482" s="373" t="str">
        <f>IF(AND(申込書!$C$54&lt;&gt;"▼プルダウンより選択してください",申込書!$C$54&lt;&gt;"",申込書!$K$22&lt;&gt;"YYYY/MM/DD",$G482&lt;&gt;""),申込書!$K$22,"")</f>
        <v/>
      </c>
      <c r="BW482" s="369" t="str">
        <f>IF(BV482="","",IF(INDEX('コンテンツ＆備考マスタ'!$H:$J,MATCH(学校情報!BV$3,'コンテンツ＆備考マスタ'!$H:$H,0),3)="●",IF(AND(BV482&lt;&gt;"",ISNUMBER(申込書!$AC$22)=TRUE,申込書!$C$54&lt;&gt;"▼プルダウンより選択してください",申込書!$C$54&lt;&gt;""),申込書!$AC$22,""),"-"))</f>
        <v/>
      </c>
      <c r="BX482" s="369"/>
      <c r="BY482" s="369"/>
      <c r="BZ482" s="370" t="str">
        <f>IF(AND(申込書!$C$54&lt;&gt;"▼プルダウンより選択してください",申込書!$C$54&lt;&gt;"",$G482&lt;&gt;"",申込書!$V$54="特定学年のみ"),"申し込みする","")</f>
        <v/>
      </c>
      <c r="CA482" s="371"/>
      <c r="CB482" s="372"/>
      <c r="CC482" s="373" t="str">
        <f>IF(AND(申込書!$C$55&lt;&gt;"▼プルダウンより選択してください",申込書!$C$55&lt;&gt;"",申込書!$K$22&lt;&gt;"YYYY/MM/DD",$G482&lt;&gt;""),申込書!$K$22,"")</f>
        <v/>
      </c>
      <c r="CD482" s="369" t="str">
        <f>IF(CC482="","",IF(INDEX('コンテンツ＆備考マスタ'!$H:$J,MATCH(学校情報!CC$3,'コンテンツ＆備考マスタ'!$H:$H,0),3)="●",IF(AND(CC482&lt;&gt;"",ISNUMBER(申込書!$AC$22)=TRUE,申込書!$C$55&lt;&gt;"▼プルダウンより選択してください",申込書!$C$55&lt;&gt;""),申込書!$AC$22,""),"-"))</f>
        <v/>
      </c>
      <c r="CE482" s="369"/>
      <c r="CF482" s="369"/>
      <c r="CG482" s="370" t="str">
        <f>IF(AND(申込書!$C$55&lt;&gt;"▼プルダウンより選択してください",申込書!$C$55&lt;&gt;"",$G482&lt;&gt;"",申込書!$V$55="特定学年のみ"),"申し込みする","")</f>
        <v/>
      </c>
      <c r="CH482" s="371"/>
      <c r="CI482" s="372"/>
      <c r="CJ482" s="373" t="str">
        <f>IF(AND(申込書!$C$56&lt;&gt;"▼プルダウンより選択してください",申込書!$C$56&lt;&gt;"",申込書!$K$22&lt;&gt;"YYYY/MM/DD",$G482&lt;&gt;""),申込書!$K$22,"")</f>
        <v/>
      </c>
      <c r="CK482" s="369" t="str">
        <f>IF(CJ482="","",IF(INDEX('コンテンツ＆備考マスタ'!$H:$J,MATCH(学校情報!CJ$3,'コンテンツ＆備考マスタ'!$H:$H,0),3)="●",IF(AND(CJ482&lt;&gt;"",ISNUMBER(申込書!$AC$22)=TRUE,申込書!$C$56&lt;&gt;"▼プルダウンより選択してください",申込書!$C$56&lt;&gt;""),申込書!$AC$22,""),"-"))</f>
        <v/>
      </c>
      <c r="CL482" s="369"/>
      <c r="CM482" s="369"/>
      <c r="CN482" s="370" t="str">
        <f>IF(AND(申込書!$C$56&lt;&gt;"▼プルダウンより選択してください",申込書!$C$56&lt;&gt;"",$G482&lt;&gt;"",申込書!$V$56="特定学年のみ"),"申し込みする","")</f>
        <v/>
      </c>
      <c r="CO482" s="371"/>
      <c r="CP482" s="372"/>
      <c r="CQ482" s="373" t="str">
        <f>IF(AND(申込書!$C$57&lt;&gt;"▼プルダウンより選択してください",申込書!$C$57&lt;&gt;"",申込書!$K$22&lt;&gt;"YYYY/MM/DD",$G482&lt;&gt;""),申込書!$K$22,"")</f>
        <v/>
      </c>
      <c r="CR482" s="369" t="str">
        <f>IF(CQ482="","",IF(INDEX('コンテンツ＆備考マスタ'!$H:$J,MATCH(学校情報!CQ$3,'コンテンツ＆備考マスタ'!$H:$H,0),3)="●",IF(AND(CQ482&lt;&gt;"",ISNUMBER(申込書!$AC$22)=TRUE,申込書!$C$57&lt;&gt;"▼プルダウンより選択してください",申込書!$C$57&lt;&gt;""),申込書!$AC$22,""),"-"))</f>
        <v/>
      </c>
      <c r="CS482" s="369"/>
      <c r="CT482" s="369"/>
      <c r="CU482" s="369" t="str">
        <f>IF(AND(申込書!$C$57&lt;&gt;"▼プルダウンより選択してください",申込書!$C$57&lt;&gt;"",$G482&lt;&gt;"",申込書!$V$57="特定学年のみ"),"申し込みする","")</f>
        <v/>
      </c>
      <c r="CV482" s="371"/>
      <c r="CW482" s="372"/>
      <c r="CX482" s="373" t="str">
        <f>IF(AND(申込書!$C$58&lt;&gt;"▼プルダウンより選択してください",申込書!$C$58&lt;&gt;"",申込書!$K$22&lt;&gt;"YYYY/MM/DD",$G482&lt;&gt;""),申込書!$K$22,"")</f>
        <v/>
      </c>
      <c r="CY482" s="369" t="str">
        <f>IF(CX482="","",IF(INDEX('コンテンツ＆備考マスタ'!$H:$J,MATCH(学校情報!CX$3,'コンテンツ＆備考マスタ'!$H:$H,0),3)="●",IF(AND(CX482&lt;&gt;"",ISNUMBER(申込書!$AC$22)=TRUE,申込書!$C$58&lt;&gt;"▼プルダウンより選択してください",申込書!$C$58&lt;&gt;""),申込書!$AC$22,""),"-"))</f>
        <v/>
      </c>
      <c r="CZ482" s="369"/>
      <c r="DA482" s="369"/>
      <c r="DB482" s="369" t="str">
        <f>IF(AND(申込書!$C$58&lt;&gt;"▼プルダウンより選択してください",申込書!$C$58&lt;&gt;"",$G482&lt;&gt;"",申込書!$V$58="特定学年のみ"),"申し込みする","")</f>
        <v/>
      </c>
      <c r="DC482" s="371"/>
      <c r="DD482" s="372"/>
      <c r="DE482" s="373" t="str">
        <f>IF(AND(申込書!$C$59&lt;&gt;"▼プルダウンより選択してください",申込書!$C$59&lt;&gt;"",申込書!$K$22&lt;&gt;"YYYY/MM/DD",$G482&lt;&gt;""),申込書!$K$22,"")</f>
        <v/>
      </c>
      <c r="DF482" s="369" t="str">
        <f>IF(DE482="","",IF(INDEX('コンテンツ＆備考マスタ'!$H:$J,MATCH(学校情報!DE$3,'コンテンツ＆備考マスタ'!$H:$H,0),3)="●",IF(AND(DE482&lt;&gt;"",ISNUMBER(申込書!$AC$22)=TRUE,申込書!$C$59&lt;&gt;"▼プルダウンより選択してください",申込書!$C$59&lt;&gt;""),申込書!$AC$22,""),"-"))</f>
        <v/>
      </c>
      <c r="DG482" s="369"/>
      <c r="DH482" s="369"/>
      <c r="DI482" s="369" t="str">
        <f>IF(AND(申込書!$C$59&lt;&gt;"▼プルダウンより選択してください",申込書!$C$59&lt;&gt;"",$G482&lt;&gt;"",申込書!$V$59="特定学年のみ"),"申し込みする","")</f>
        <v/>
      </c>
      <c r="DJ482" s="371"/>
      <c r="DK482" s="372"/>
      <c r="DL482" s="373" t="str">
        <f>IF(AND(申込書!$C$60&lt;&gt;"▼プルダウンより選択してください",申込書!$C$60&lt;&gt;"",申込書!$K$22&lt;&gt;"YYYY/MM/DD",$G482&lt;&gt;""),申込書!$K$22,"")</f>
        <v/>
      </c>
      <c r="DM482" s="369" t="str">
        <f>IF(DL482="","",IF(INDEX('コンテンツ＆備考マスタ'!$H:$J,MATCH(学校情報!DL$3,'コンテンツ＆備考マスタ'!$H:$H,0),3)="●",IF(AND(DL482&lt;&gt;"",ISNUMBER(申込書!$AC$22)=TRUE,申込書!$C$60&lt;&gt;"▼プルダウンより選択してください",申込書!$C$60&lt;&gt;""),申込書!$AC$22,""),"-"))</f>
        <v/>
      </c>
      <c r="DN482" s="369"/>
      <c r="DO482" s="369"/>
      <c r="DP482" s="369" t="str">
        <f>IF(AND(申込書!$C$60&lt;&gt;"▼プルダウンより選択してください",申込書!$C$60&lt;&gt;"",$G482&lt;&gt;"",申込書!$V$60="特定学年のみ"),"申し込みする","")</f>
        <v/>
      </c>
      <c r="DQ482" s="371"/>
      <c r="DR482" s="372"/>
      <c r="DS482" s="373" t="str">
        <f>IF(AND(申込書!$C$61&lt;&gt;"▼プルダウンより選択してください",申込書!$C$61&lt;&gt;"",申込書!$K$22&lt;&gt;"YYYY/MM/DD",$G482&lt;&gt;""),申込書!$K$22,"")</f>
        <v/>
      </c>
      <c r="DT482" s="369" t="str">
        <f>IF(DS482="","",IF(INDEX('コンテンツ＆備考マスタ'!$H:$J,MATCH(学校情報!DS$3,'コンテンツ＆備考マスタ'!$H:$H,0),3)="●",IF(AND(DS482&lt;&gt;"",ISNUMBER(申込書!$AC$22)=TRUE,申込書!$C$61&lt;&gt;"▼プルダウンより選択してください",申込書!$C$61&lt;&gt;""),申込書!$AC$22,""),"-"))</f>
        <v/>
      </c>
      <c r="DU482" s="369"/>
      <c r="DV482" s="369"/>
      <c r="DW482" s="369" t="str">
        <f>IF(AND(申込書!$C$61&lt;&gt;"▼プルダウンより選択してください",申込書!$C$61&lt;&gt;"",$G482&lt;&gt;"",申込書!$V$61="特定学年のみ"),"申し込みする","")</f>
        <v/>
      </c>
      <c r="DX482" s="371"/>
      <c r="DY482" s="372"/>
      <c r="DZ482" s="373" t="str">
        <f>IF(AND(申込書!$C$62&lt;&gt;"▼プルダウンより選択してください",申込書!$C$62&lt;&gt;"",申込書!$K$22&lt;&gt;"YYYY/MM/DD",$G482&lt;&gt;""),申込書!$K$22,"")</f>
        <v/>
      </c>
      <c r="EA482" s="369" t="str">
        <f>IF(DZ482="","",IF(INDEX('コンテンツ＆備考マスタ'!$H:$J,MATCH(学校情報!DZ$3,'コンテンツ＆備考マスタ'!$H:$H,0),3)="●",IF(AND(DZ482&lt;&gt;"",ISNUMBER(申込書!$AC$22)=TRUE,申込書!$C$62&lt;&gt;"▼プルダウンより選択してください",申込書!$C$62&lt;&gt;""),申込書!$AC$22,""),"-"))</f>
        <v/>
      </c>
      <c r="EB482" s="369"/>
      <c r="EC482" s="369"/>
      <c r="ED482" s="370" t="str">
        <f>IF(AND(申込書!$C$62&lt;&gt;"▼プルダウンより選択してください",申込書!$C$62&lt;&gt;"",$G482&lt;&gt;"",申込書!$V$62="特定学年のみ"),"申し込みする","")</f>
        <v/>
      </c>
      <c r="EE482" s="371"/>
      <c r="EF482" s="372"/>
      <c r="EG482" s="373" t="str">
        <f>IF(AND(申込書!$C$63&lt;&gt;"▼プルダウンより選択してください",申込書!$C$63&lt;&gt;"",申込書!$K$22&lt;&gt;"YYYY/MM/DD",$G482&lt;&gt;""),申込書!$K$22,"")</f>
        <v/>
      </c>
      <c r="EH482" s="369" t="str">
        <f>IF(EG482="","",IF(INDEX('コンテンツ＆備考マスタ'!$H:$J,MATCH(学校情報!EG$3,'コンテンツ＆備考マスタ'!$H:$H,0),3)="●",IF(AND(EG482&lt;&gt;"",ISNUMBER(申込書!$AC$22)=TRUE,申込書!$C$63&lt;&gt;"▼プルダウンより選択してください",申込書!$C$63&lt;&gt;""),申込書!$AC$22,""),"-"))</f>
        <v/>
      </c>
      <c r="EI482" s="369"/>
      <c r="EJ482" s="369"/>
      <c r="EK482" s="370" t="str">
        <f>IF(AND(申込書!$C$63&lt;&gt;"▼プルダウンより選択してください",申込書!$C$63&lt;&gt;"",$G482&lt;&gt;"",申込書!$V$63="特定学年のみ"),"申し込みする","")</f>
        <v/>
      </c>
      <c r="EL482" s="371"/>
      <c r="EM482" s="372"/>
      <c r="EN482" s="373" t="str">
        <f>IF(AND(申込書!$C$64&lt;&gt;"▼プルダウンより選択してください",申込書!$C$64&lt;&gt;"",申込書!$K$22&lt;&gt;"YYYY/MM/DD",$G482&lt;&gt;""),申込書!$K$22,"")</f>
        <v/>
      </c>
      <c r="EO482" s="369" t="str">
        <f>IF(EN482="","",IF(INDEX('コンテンツ＆備考マスタ'!$H:$J,MATCH(学校情報!EN$3,'コンテンツ＆備考マスタ'!$H:$H,0),3)="●",IF(AND(EN482&lt;&gt;"",ISNUMBER(申込書!$AC$22)=TRUE,申込書!$C$64&lt;&gt;"▼プルダウンより選択してください",申込書!$C$64&lt;&gt;""),申込書!$AC$22,""),"-"))</f>
        <v/>
      </c>
      <c r="EP482" s="369"/>
      <c r="EQ482" s="369"/>
      <c r="ER482" s="370" t="str">
        <f>IF(AND(申込書!$C$64&lt;&gt;"▼プルダウンより選択してください",申込書!$C$64&lt;&gt;"",$G482&lt;&gt;"",申込書!$V$64="特定学年のみ"),"申し込みする","")</f>
        <v/>
      </c>
      <c r="ES482" s="371"/>
      <c r="ET482" s="372"/>
      <c r="EU482" s="373" t="str">
        <f>IF(AND(申込書!$C$65&lt;&gt;"▼プルダウンより選択してください",申込書!$C$65&lt;&gt;"",申込書!$K$22&lt;&gt;"YYYY/MM/DD",$G482&lt;&gt;""),申込書!$K$22,"")</f>
        <v/>
      </c>
      <c r="EV482" s="369" t="str">
        <f>IF(EU482="","",IF(INDEX('コンテンツ＆備考マスタ'!$H:$J,MATCH(学校情報!EU$3,'コンテンツ＆備考マスタ'!$H:$H,0),3)="●",IF(AND(EU482&lt;&gt;"",ISNUMBER(申込書!$AC$22)=TRUE,申込書!$C$65&lt;&gt;"▼プルダウンより選択してください",申込書!$C$65&lt;&gt;""),申込書!$AC$22,""),"-"))</f>
        <v/>
      </c>
      <c r="EW482" s="369"/>
      <c r="EX482" s="369"/>
      <c r="EY482" s="370" t="str">
        <f>IF(AND(申込書!$C$65&lt;&gt;"▼プルダウンより選択してください",申込書!$C$65&lt;&gt;"",$G482&lt;&gt;"",申込書!$V$65="特定学年のみ"),"申し込みする","")</f>
        <v/>
      </c>
      <c r="EZ482" s="371"/>
      <c r="FA482" s="372"/>
      <c r="FB482" s="373" t="str">
        <f>IF(AND(申込書!$C$66&lt;&gt;"▼プルダウンより選択してください",申込書!$C$66&lt;&gt;"",申込書!$K$22&lt;&gt;"YYYY/MM/DD",$G482&lt;&gt;""),申込書!$K$22,"")</f>
        <v/>
      </c>
      <c r="FC482" s="369" t="str">
        <f>IF(FB482="","",IF(INDEX('コンテンツ＆備考マスタ'!$H:$J,MATCH(学校情報!FB$3,'コンテンツ＆備考マスタ'!$H:$H,0),3)="●",IF(AND(FB482&lt;&gt;"",ISNUMBER(申込書!$AC$22)=TRUE,申込書!$C$66&lt;&gt;"▼プルダウンより選択してください",申込書!$C$66&lt;&gt;""),申込書!$AC$22,""),"-"))</f>
        <v/>
      </c>
      <c r="FD482" s="369"/>
      <c r="FE482" s="369"/>
      <c r="FF482" s="370" t="str">
        <f>IF(AND(申込書!$C$66&lt;&gt;"▼プルダウンより選択してください",申込書!$C$66&lt;&gt;"",$G482&lt;&gt;"",申込書!$V$66="特定学年のみ"),"申し込みする","")</f>
        <v/>
      </c>
      <c r="FG482" s="371"/>
      <c r="FH482" s="372"/>
      <c r="FI482" s="373" t="str">
        <f>IF(AND(申込書!$C$67&lt;&gt;"▼プルダウンより選択してください",申込書!$C$67&lt;&gt;"",申込書!$K$22&lt;&gt;"YYYY/MM/DD",$G482&lt;&gt;""),申込書!$K$22,"")</f>
        <v/>
      </c>
      <c r="FJ482" s="369" t="str">
        <f>IF(FI482="","",IF(INDEX('コンテンツ＆備考マスタ'!$H:$J,MATCH(学校情報!FI$3,'コンテンツ＆備考マスタ'!$H:$H,0),3)="●",IF(AND(FI482&lt;&gt;"",ISNUMBER(申込書!$AC$22)=TRUE,申込書!$C$67&lt;&gt;"▼プルダウンより選択してください",申込書!$C$67&lt;&gt;""),申込書!$AC$22,""),"-"))</f>
        <v/>
      </c>
      <c r="FK482" s="369"/>
      <c r="FL482" s="369"/>
      <c r="FM482" s="370" t="str">
        <f>IF(AND(申込書!$C$67&lt;&gt;"▼プルダウンより選択してください",申込書!$C$67&lt;&gt;"",$G482&lt;&gt;"",申込書!$V$67="特定学年のみ"),"申し込みする","")</f>
        <v/>
      </c>
      <c r="FN482" s="371"/>
      <c r="FO482" s="372"/>
      <c r="FP482" s="373" t="str">
        <f>IF(AND(申込書!$C$68&lt;&gt;"▼プルダウンより選択してください",申込書!$C$68&lt;&gt;"",申込書!$K$22&lt;&gt;"YYYY/MM/DD",$G482&lt;&gt;""),申込書!$K$22,"")</f>
        <v/>
      </c>
      <c r="FQ482" s="369" t="str">
        <f>IF(FP482="","",IF(INDEX('コンテンツ＆備考マスタ'!$H:$J,MATCH(学校情報!FP$3,'コンテンツ＆備考マスタ'!$H:$H,0),3)="●",IF(AND(FP482&lt;&gt;"",ISNUMBER(申込書!$AC$22)=TRUE,申込書!$C$68&lt;&gt;"▼プルダウンより選択してください",申込書!$C$68&lt;&gt;""),申込書!$AC$22,""),"-"))</f>
        <v/>
      </c>
      <c r="FR482" s="369"/>
      <c r="FS482" s="369"/>
      <c r="FT482" s="370" t="str">
        <f>IF(AND(申込書!$C$68&lt;&gt;"▼プルダウンより選択してください",申込書!$C$68&lt;&gt;"",$G482&lt;&gt;"",申込書!$V$68="特定学年のみ"),"申し込みする","")</f>
        <v/>
      </c>
      <c r="FU482" s="371"/>
      <c r="FV482" s="372"/>
      <c r="FW482" s="373" t="str">
        <f>IF(AND(申込書!$C$69&lt;&gt;"▼プルダウンより選択してください",申込書!$C$69&lt;&gt;"",申込書!$K$22&lt;&gt;"YYYY/MM/DD",$G482&lt;&gt;""),申込書!$K$22,"")</f>
        <v/>
      </c>
      <c r="FX482" s="369" t="str">
        <f>IF(FW482="","",IF(INDEX('コンテンツ＆備考マスタ'!$H:$J,MATCH(学校情報!FW$3,'コンテンツ＆備考マスタ'!$H:$H,0),3)="●",IF(AND(FW482&lt;&gt;"",ISNUMBER(申込書!$AC$22)=TRUE,申込書!$C$69&lt;&gt;"▼プルダウンより選択してください",申込書!$C$69&lt;&gt;""),申込書!$AC$22,""),"-"))</f>
        <v/>
      </c>
      <c r="FY482" s="369"/>
      <c r="FZ482" s="369"/>
      <c r="GA482" s="370" t="str">
        <f>IF(AND(申込書!$C$69&lt;&gt;"▼プルダウンより選択してください",申込書!$C$69&lt;&gt;"",$G482&lt;&gt;"",申込書!$V$69="特定学年のみ"),"申し込みする","")</f>
        <v/>
      </c>
      <c r="GB482" s="371"/>
      <c r="GC482" s="372"/>
      <c r="GD482" s="373" t="str">
        <f>IF(AND(申込書!$C$70&lt;&gt;"▼プルダウンより選択してください",申込書!$C$70&lt;&gt;"",申込書!$K$22&lt;&gt;"YYYY/MM/DD",$G482&lt;&gt;""),申込書!$K$22,"")</f>
        <v/>
      </c>
      <c r="GE482" s="369" t="str">
        <f>IF(GD482="","",IF(INDEX('コンテンツ＆備考マスタ'!$H:$J,MATCH(学校情報!GD$3,'コンテンツ＆備考マスタ'!$H:$H,0),3)="●",IF(AND(GD482&lt;&gt;"",ISNUMBER(申込書!$AC$22)=TRUE,申込書!$C$70&lt;&gt;"▼プルダウンより選択してください",申込書!$C$70&lt;&gt;""),申込書!$AC$22,""),"-"))</f>
        <v/>
      </c>
      <c r="GF482" s="369"/>
      <c r="GG482" s="369"/>
      <c r="GH482" s="370" t="str">
        <f>IF(AND(申込書!$C$70&lt;&gt;"▼プルダウンより選択してください",申込書!$C$70&lt;&gt;"",$G482&lt;&gt;"",申込書!$V$70="特定学年のみ"),"申し込みする","")</f>
        <v/>
      </c>
      <c r="GI482" s="371"/>
      <c r="GJ482" s="372"/>
      <c r="GK482" s="373" t="str">
        <f>IF(AND(申込書!$C$71&lt;&gt;"▼プルダウンより選択してください",申込書!$C$71&lt;&gt;"",申込書!$K$22&lt;&gt;"YYYY/MM/DD",$G482&lt;&gt;""),申込書!$K$22,"")</f>
        <v/>
      </c>
      <c r="GL482" s="369" t="str">
        <f>IF(GK482="","",IF(INDEX('コンテンツ＆備考マスタ'!$H:$J,MATCH(学校情報!GK$3,'コンテンツ＆備考マスタ'!$H:$H,0),3)="●",IF(AND(GK482&lt;&gt;"",ISNUMBER(申込書!$AC$22)=TRUE,申込書!$C$71&lt;&gt;"▼プルダウンより選択してください",申込書!$C$71&lt;&gt;""),申込書!$AC$22,""),"-"))</f>
        <v/>
      </c>
      <c r="GM482" s="369"/>
      <c r="GN482" s="369"/>
      <c r="GO482" s="370" t="str">
        <f>IF(AND(申込書!$C$71&lt;&gt;"▼プルダウンより選択してください",申込書!$C$71&lt;&gt;"",$G482&lt;&gt;"",申込書!$V$71="特定学年のみ"),"申し込みする","")</f>
        <v/>
      </c>
      <c r="GP482" s="371"/>
      <c r="GQ482" s="372"/>
      <c r="GR482" s="373" t="str">
        <f>IF(AND(申込書!$C$72&lt;&gt;"▼プルダウンより選択してください",申込書!$C$72&lt;&gt;"",申込書!$K$22&lt;&gt;"YYYY/MM/DD",$G482&lt;&gt;""),申込書!$K$22,"")</f>
        <v/>
      </c>
      <c r="GS482" s="369" t="str">
        <f>IF(GR482="","",IF(INDEX('コンテンツ＆備考マスタ'!$H:$J,MATCH(学校情報!GR$3,'コンテンツ＆備考マスタ'!$H:$H,0),3)="●",IF(AND(GR482&lt;&gt;"",ISNUMBER(申込書!$AC$22)=TRUE,申込書!$C$72&lt;&gt;"▼プルダウンより選択してください",申込書!$C$72&lt;&gt;""),申込書!$AC$22,""),"-"))</f>
        <v/>
      </c>
      <c r="GT482" s="369"/>
      <c r="GU482" s="369"/>
      <c r="GV482" s="370" t="str">
        <f>IF(AND(申込書!$C$72&lt;&gt;"▼プルダウンより選択してください",申込書!$C$72&lt;&gt;"",$G482&lt;&gt;"",申込書!$V$72="特定学年のみ"),"申し込みする","")</f>
        <v/>
      </c>
      <c r="GW482" s="371"/>
      <c r="GX482" s="372"/>
      <c r="GY482" s="373" t="str">
        <f>IF(AND(申込書!$C$73&lt;&gt;"▼プルダウンより選択してください",申込書!$C$73&lt;&gt;"",申込書!$K$22&lt;&gt;"YYYY/MM/DD",$G482&lt;&gt;""),申込書!$K$22,"")</f>
        <v/>
      </c>
      <c r="GZ482" s="369" t="str">
        <f>IF(GY482="","",IF(INDEX('コンテンツ＆備考マスタ'!$H:$J,MATCH(学校情報!GY$3,'コンテンツ＆備考マスタ'!$H:$H,0),3)="●",IF(AND(GY482&lt;&gt;"",ISNUMBER(申込書!$AC$22)=TRUE,申込書!$C$73&lt;&gt;"▼プルダウンより選択してください",申込書!$C$73&lt;&gt;""),申込書!$AC$22,""),"-"))</f>
        <v/>
      </c>
      <c r="HA482" s="369"/>
      <c r="HB482" s="369"/>
      <c r="HC482" s="370" t="str">
        <f>IF(AND(申込書!$C$73&lt;&gt;"▼プルダウンより選択してください",申込書!$C$73&lt;&gt;"",$G482&lt;&gt;"",申込書!$V$73="特定学年のみ"),"申し込みする","")</f>
        <v/>
      </c>
      <c r="HD482" s="371"/>
      <c r="HE482" s="372"/>
      <c r="HF482" s="373" t="str">
        <f>IF(AND(申込書!$C$74&lt;&gt;"▼プルダウンより選択してください",申込書!$C$74&lt;&gt;"",申込書!$K$22&lt;&gt;"YYYY/MM/DD",$G482&lt;&gt;""),申込書!$K$22,"")</f>
        <v/>
      </c>
      <c r="HG482" s="369" t="str">
        <f>IF(HF482="","",IF(INDEX('コンテンツ＆備考マスタ'!$H:$J,MATCH(学校情報!HF$3,'コンテンツ＆備考マスタ'!$H:$H,0),3)="●",IF(AND(HF482&lt;&gt;"",ISNUMBER(申込書!$AC$22)=TRUE,申込書!$C$74&lt;&gt;"▼プルダウンより選択してください",申込書!$C$74&lt;&gt;""),申込書!$AC$22,""),"-"))</f>
        <v/>
      </c>
      <c r="HH482" s="369"/>
      <c r="HI482" s="369"/>
      <c r="HJ482" s="370" t="str">
        <f>IF(AND(申込書!$C$74&lt;&gt;"▼プルダウンより選択してください",申込書!$C$74&lt;&gt;"",$G482&lt;&gt;"",申込書!$V$74="特定学年のみ"),"申し込みする","")</f>
        <v/>
      </c>
      <c r="HK482" s="371"/>
      <c r="HL482" s="372"/>
      <c r="HM482" s="373" t="str">
        <f>IF(AND(申込書!$C$75&lt;&gt;"▼プルダウンより選択してください",申込書!$C$75&lt;&gt;"",申込書!$K$22&lt;&gt;"YYYY/MM/DD",$G482&lt;&gt;""),申込書!$K$22,"")</f>
        <v/>
      </c>
      <c r="HN482" s="369" t="str">
        <f>IF(HM482="","",IF(INDEX('コンテンツ＆備考マスタ'!$H:$J,MATCH(学校情報!HM$3,'コンテンツ＆備考マスタ'!$H:$H,0),3)="●",IF(AND(HM482&lt;&gt;"",ISNUMBER(申込書!$AC$22)=TRUE,申込書!$C$75&lt;&gt;"▼プルダウンより選択してください",申込書!$C$75&lt;&gt;""),申込書!$AC$22,""),"-"))</f>
        <v/>
      </c>
      <c r="HO482" s="369"/>
      <c r="HP482" s="369"/>
      <c r="HQ482" s="370" t="str">
        <f>IF(AND(申込書!$C$75&lt;&gt;"▼プルダウンより選択してください",申込書!$C$75&lt;&gt;"",$G482&lt;&gt;"",申込書!$V$75="特定学年のみ"),"申し込みする","")</f>
        <v/>
      </c>
      <c r="HR482" s="371"/>
      <c r="HS482" s="371"/>
      <c r="HT482" s="374" t="str">
        <f>IF(AND(申込書!$C$76&lt;&gt;"▼プルダウンより選択してください",申込書!$C$76&lt;&gt;"",申込書!$K$22&lt;&gt;"YYYY/MM/DD",$G482&lt;&gt;""),申込書!$K$22,"")</f>
        <v/>
      </c>
      <c r="HU482" s="369" t="str">
        <f>IF(HT482="","",IF(INDEX('コンテンツ＆備考マスタ'!$H:$J,MATCH(学校情報!HT$3,'コンテンツ＆備考マスタ'!$H:$H,0),3)="●",IF(AND(HT482&lt;&gt;"",ISNUMBER(申込書!$AC$22)=TRUE,申込書!$C$76&lt;&gt;"▼プルダウンより選択してください",申込書!$C$76&lt;&gt;""),申込書!$AC$22,""),"-"))</f>
        <v/>
      </c>
      <c r="HV482" s="369"/>
      <c r="HW482" s="369"/>
      <c r="HX482" s="370" t="str">
        <f>IF(AND(申込書!$C$76&lt;&gt;"▼プルダウンより選択してください",申込書!$C$76&lt;&gt;"",$G482&lt;&gt;"",申込書!$V$76="特定学年のみ"),"申し込みする","")</f>
        <v/>
      </c>
      <c r="HY482" s="371"/>
      <c r="HZ482" s="372"/>
      <c r="IA482" s="69"/>
    </row>
    <row r="483" spans="2:235" ht="26.85" hidden="1" customHeight="1" outlineLevel="1">
      <c r="B483" s="365">
        <f t="shared" si="21"/>
        <v>478</v>
      </c>
      <c r="C483" s="55"/>
      <c r="D483" s="56"/>
      <c r="E483" s="154"/>
      <c r="F483" s="57"/>
      <c r="G483" s="58"/>
      <c r="H483" s="59"/>
      <c r="I483" s="60"/>
      <c r="J483" s="61"/>
      <c r="K483" s="366" t="str">
        <f t="shared" si="22"/>
        <v/>
      </c>
      <c r="L483" s="62"/>
      <c r="M483" s="322"/>
      <c r="N483" s="63"/>
      <c r="O483" s="64"/>
      <c r="P483" s="367" t="str">
        <f t="shared" si="23"/>
        <v/>
      </c>
      <c r="Q483" s="65"/>
      <c r="R483" s="66"/>
      <c r="S483" s="67"/>
      <c r="T483" s="68"/>
      <c r="U483" s="68"/>
      <c r="V483" s="68"/>
      <c r="W483" s="66"/>
      <c r="X483" s="281"/>
      <c r="Y483" s="368" t="str">
        <f>IF(AND(申込書!$C$47&lt;&gt;"▼プルダウンより選択してください",申込書!$C$47&lt;&gt;"",申込書!$K$22&lt;&gt;"YYYY/MM/DD",$G483&lt;&gt;""),申込書!$K$22,"")</f>
        <v/>
      </c>
      <c r="Z483" s="369" t="str">
        <f>IF(Y483="","",IF(INDEX('コンテンツ＆備考マスタ'!$H:$J,MATCH(学校情報!Y$3,'コンテンツ＆備考マスタ'!$H:$H,0),3)="●",IF(AND(Y483&lt;&gt;"",ISNUMBER(申込書!$AC$22)=TRUE,申込書!$C$47&lt;&gt;"▼プルダウンより選択してください",申込書!$C$47&lt;&gt;""),申込書!$AC$22,""),"-"))</f>
        <v/>
      </c>
      <c r="AA483" s="369"/>
      <c r="AB483" s="369"/>
      <c r="AC483" s="370" t="str">
        <f>IF(AND(申込書!$C$47&lt;&gt;"▼プルダウンより選択してください",申込書!$C$47&lt;&gt;"",$G483&lt;&gt;"",申込書!$V$47="特定学年のみ"),"申し込みする","")</f>
        <v/>
      </c>
      <c r="AD483" s="371"/>
      <c r="AE483" s="372"/>
      <c r="AF483" s="373" t="str">
        <f>IF(AND(申込書!$C$48&lt;&gt;"▼プルダウンより選択してください",申込書!$C$48&lt;&gt;"",申込書!$K$22&lt;&gt;"YYYY/MM/DD",$G483&lt;&gt;""),申込書!$K$22,"")</f>
        <v/>
      </c>
      <c r="AG483" s="369" t="str">
        <f>IF(AF483="","",IF(INDEX('コンテンツ＆備考マスタ'!$H:$J,MATCH(学校情報!AF$3,'コンテンツ＆備考マスタ'!$H:$H,0),3)="●",IF(AND(AF483&lt;&gt;"",ISNUMBER(申込書!$AC$22)=TRUE,申込書!$C$48&lt;&gt;"▼プルダウンより選択してください",申込書!$C$48&lt;&gt;""),申込書!$AC$22,""),"-"))</f>
        <v/>
      </c>
      <c r="AH483" s="369"/>
      <c r="AI483" s="369"/>
      <c r="AJ483" s="370" t="str">
        <f>IF(AND(申込書!$C$48&lt;&gt;"▼プルダウンより選択してください",申込書!$C$48&lt;&gt;"",$G483&lt;&gt;"",申込書!$V$48="特定学年のみ"),"申し込みする","")</f>
        <v/>
      </c>
      <c r="AK483" s="371"/>
      <c r="AL483" s="372"/>
      <c r="AM483" s="373" t="str">
        <f>IF(AND(申込書!$C$49&lt;&gt;"▼プルダウンより選択してください",申込書!$C$49&lt;&gt;"",申込書!$K$22&lt;&gt;"YYYY/MM/DD",$G483&lt;&gt;""),申込書!$K$22,"")</f>
        <v/>
      </c>
      <c r="AN483" s="369" t="str">
        <f>IF(AM483="","",IF(INDEX('コンテンツ＆備考マスタ'!$H:$J,MATCH(学校情報!AM$3,'コンテンツ＆備考マスタ'!$H:$H,0),3)="●",IF(AND(AM483&lt;&gt;"",ISNUMBER(申込書!$AC$22)=TRUE,申込書!$C$49&lt;&gt;"▼プルダウンより選択してください",申込書!$C$49&lt;&gt;""),申込書!$AC$22,""),"-"))</f>
        <v/>
      </c>
      <c r="AO483" s="369"/>
      <c r="AP483" s="369"/>
      <c r="AQ483" s="370" t="str">
        <f>IF(AND(申込書!$C$49&lt;&gt;"▼プルダウンより選択してください",申込書!$C$49&lt;&gt;"",$G483&lt;&gt;"",申込書!$V$49="特定学年のみ"),"申し込みする","")</f>
        <v/>
      </c>
      <c r="AR483" s="371"/>
      <c r="AS483" s="372"/>
      <c r="AT483" s="373" t="str">
        <f>IF(AND(申込書!$C$50&lt;&gt;"▼プルダウンより選択してください",申込書!$C$50&lt;&gt;"",申込書!$K$22&lt;&gt;"YYYY/MM/DD",$G483&lt;&gt;""),申込書!$K$22,"")</f>
        <v/>
      </c>
      <c r="AU483" s="369" t="str">
        <f>IF(AT483="","",IF(INDEX('コンテンツ＆備考マスタ'!$H:$J,MATCH(学校情報!AT$3,'コンテンツ＆備考マスタ'!$H:$H,0),3)="●",IF(AND(AT483&lt;&gt;"",ISNUMBER(申込書!$AC$22)=TRUE,申込書!$C$50&lt;&gt;"▼プルダウンより選択してください",申込書!$C$50&lt;&gt;""),申込書!$AC$22,""),"-"))</f>
        <v/>
      </c>
      <c r="AV483" s="369"/>
      <c r="AW483" s="369"/>
      <c r="AX483" s="370" t="str">
        <f>IF(AND(申込書!$C$50&lt;&gt;"▼プルダウンより選択してください",申込書!$C$50&lt;&gt;"",$G483&lt;&gt;"",申込書!$V$50="特定学年のみ"),"申し込みする","")</f>
        <v/>
      </c>
      <c r="AY483" s="371"/>
      <c r="AZ483" s="372"/>
      <c r="BA483" s="373" t="str">
        <f>IF(AND(申込書!$C$51&lt;&gt;"▼プルダウンより選択してください",申込書!$C$51&lt;&gt;"",申込書!$K$22&lt;&gt;"YYYY/MM/DD",$G483&lt;&gt;""),申込書!$K$22,"")</f>
        <v/>
      </c>
      <c r="BB483" s="369" t="str">
        <f>IF(BA483="","",IF(INDEX('コンテンツ＆備考マスタ'!$H:$J,MATCH(学校情報!BA$3,'コンテンツ＆備考マスタ'!$H:$H,0),3)="●",IF(AND(BA483&lt;&gt;"",ISNUMBER(申込書!$AC$22)=TRUE,申込書!$C$51&lt;&gt;"▼プルダウンより選択してください",申込書!$C$51&lt;&gt;""),申込書!$AC$22,""),"-"))</f>
        <v/>
      </c>
      <c r="BC483" s="369"/>
      <c r="BD483" s="369"/>
      <c r="BE483" s="370" t="str">
        <f>IF(AND(申込書!$C$51&lt;&gt;"▼プルダウンより選択してください",申込書!$C$51&lt;&gt;"",$G483&lt;&gt;"",申込書!$V$51="特定学年のみ"),"申し込みする","")</f>
        <v/>
      </c>
      <c r="BF483" s="371"/>
      <c r="BG483" s="372"/>
      <c r="BH483" s="373" t="str">
        <f>IF(AND(申込書!$C$52&lt;&gt;"▼プルダウンより選択してください",申込書!$C$52&lt;&gt;"",申込書!$K$22&lt;&gt;"YYYY/MM/DD",$G483&lt;&gt;""),申込書!$K$22,"")</f>
        <v/>
      </c>
      <c r="BI483" s="369" t="str">
        <f>IF(BH483="","",IF(INDEX('コンテンツ＆備考マスタ'!$H:$J,MATCH(学校情報!BH$3,'コンテンツ＆備考マスタ'!$H:$H,0),3)="●",IF(AND(BH483&lt;&gt;"",ISNUMBER(申込書!$AC$22)=TRUE,申込書!$C$52&lt;&gt;"▼プルダウンより選択してください",申込書!$C$52&lt;&gt;""),申込書!$AC$22,""),"-"))</f>
        <v/>
      </c>
      <c r="BJ483" s="369"/>
      <c r="BK483" s="369"/>
      <c r="BL483" s="370" t="str">
        <f>IF(AND(申込書!$C$52&lt;&gt;"▼プルダウンより選択してください",申込書!$C$52&lt;&gt;"",$G483&lt;&gt;"",申込書!$V$52="特定学年のみ"),"申し込みする","")</f>
        <v/>
      </c>
      <c r="BM483" s="371"/>
      <c r="BN483" s="372"/>
      <c r="BO483" s="373" t="str">
        <f>IF(AND(申込書!$C$53&lt;&gt;"▼プルダウンより選択してください",申込書!$C$53&lt;&gt;"",申込書!$K$22&lt;&gt;"YYYY/MM/DD",$G483&lt;&gt;""),申込書!$K$22,"")</f>
        <v/>
      </c>
      <c r="BP483" s="369" t="str">
        <f>IF(BO483="","",IF(INDEX('コンテンツ＆備考マスタ'!$H:$J,MATCH(学校情報!BO$3,'コンテンツ＆備考マスタ'!$H:$H,0),3)="●",IF(AND(BO483&lt;&gt;"",ISNUMBER(申込書!$AC$22)=TRUE,申込書!$C$53&lt;&gt;"▼プルダウンより選択してください",申込書!$C$53&lt;&gt;""),申込書!$AC$22,""),"-"))</f>
        <v/>
      </c>
      <c r="BQ483" s="369"/>
      <c r="BR483" s="369"/>
      <c r="BS483" s="370" t="str">
        <f>IF(AND(申込書!$C$53&lt;&gt;"▼プルダウンより選択してください",申込書!$C$53&lt;&gt;"",$G483&lt;&gt;"",申込書!$V$53="特定学年のみ"),"申し込みする","")</f>
        <v/>
      </c>
      <c r="BT483" s="371"/>
      <c r="BU483" s="372"/>
      <c r="BV483" s="373" t="str">
        <f>IF(AND(申込書!$C$54&lt;&gt;"▼プルダウンより選択してください",申込書!$C$54&lt;&gt;"",申込書!$K$22&lt;&gt;"YYYY/MM/DD",$G483&lt;&gt;""),申込書!$K$22,"")</f>
        <v/>
      </c>
      <c r="BW483" s="369" t="str">
        <f>IF(BV483="","",IF(INDEX('コンテンツ＆備考マスタ'!$H:$J,MATCH(学校情報!BV$3,'コンテンツ＆備考マスタ'!$H:$H,0),3)="●",IF(AND(BV483&lt;&gt;"",ISNUMBER(申込書!$AC$22)=TRUE,申込書!$C$54&lt;&gt;"▼プルダウンより選択してください",申込書!$C$54&lt;&gt;""),申込書!$AC$22,""),"-"))</f>
        <v/>
      </c>
      <c r="BX483" s="369"/>
      <c r="BY483" s="369"/>
      <c r="BZ483" s="370" t="str">
        <f>IF(AND(申込書!$C$54&lt;&gt;"▼プルダウンより選択してください",申込書!$C$54&lt;&gt;"",$G483&lt;&gt;"",申込書!$V$54="特定学年のみ"),"申し込みする","")</f>
        <v/>
      </c>
      <c r="CA483" s="371"/>
      <c r="CB483" s="372"/>
      <c r="CC483" s="373" t="str">
        <f>IF(AND(申込書!$C$55&lt;&gt;"▼プルダウンより選択してください",申込書!$C$55&lt;&gt;"",申込書!$K$22&lt;&gt;"YYYY/MM/DD",$G483&lt;&gt;""),申込書!$K$22,"")</f>
        <v/>
      </c>
      <c r="CD483" s="369" t="str">
        <f>IF(CC483="","",IF(INDEX('コンテンツ＆備考マスタ'!$H:$J,MATCH(学校情報!CC$3,'コンテンツ＆備考マスタ'!$H:$H,0),3)="●",IF(AND(CC483&lt;&gt;"",ISNUMBER(申込書!$AC$22)=TRUE,申込書!$C$55&lt;&gt;"▼プルダウンより選択してください",申込書!$C$55&lt;&gt;""),申込書!$AC$22,""),"-"))</f>
        <v/>
      </c>
      <c r="CE483" s="369"/>
      <c r="CF483" s="369"/>
      <c r="CG483" s="370" t="str">
        <f>IF(AND(申込書!$C$55&lt;&gt;"▼プルダウンより選択してください",申込書!$C$55&lt;&gt;"",$G483&lt;&gt;"",申込書!$V$55="特定学年のみ"),"申し込みする","")</f>
        <v/>
      </c>
      <c r="CH483" s="371"/>
      <c r="CI483" s="372"/>
      <c r="CJ483" s="373" t="str">
        <f>IF(AND(申込書!$C$56&lt;&gt;"▼プルダウンより選択してください",申込書!$C$56&lt;&gt;"",申込書!$K$22&lt;&gt;"YYYY/MM/DD",$G483&lt;&gt;""),申込書!$K$22,"")</f>
        <v/>
      </c>
      <c r="CK483" s="369" t="str">
        <f>IF(CJ483="","",IF(INDEX('コンテンツ＆備考マスタ'!$H:$J,MATCH(学校情報!CJ$3,'コンテンツ＆備考マスタ'!$H:$H,0),3)="●",IF(AND(CJ483&lt;&gt;"",ISNUMBER(申込書!$AC$22)=TRUE,申込書!$C$56&lt;&gt;"▼プルダウンより選択してください",申込書!$C$56&lt;&gt;""),申込書!$AC$22,""),"-"))</f>
        <v/>
      </c>
      <c r="CL483" s="369"/>
      <c r="CM483" s="369"/>
      <c r="CN483" s="370" t="str">
        <f>IF(AND(申込書!$C$56&lt;&gt;"▼プルダウンより選択してください",申込書!$C$56&lt;&gt;"",$G483&lt;&gt;"",申込書!$V$56="特定学年のみ"),"申し込みする","")</f>
        <v/>
      </c>
      <c r="CO483" s="371"/>
      <c r="CP483" s="372"/>
      <c r="CQ483" s="373" t="str">
        <f>IF(AND(申込書!$C$57&lt;&gt;"▼プルダウンより選択してください",申込書!$C$57&lt;&gt;"",申込書!$K$22&lt;&gt;"YYYY/MM/DD",$G483&lt;&gt;""),申込書!$K$22,"")</f>
        <v/>
      </c>
      <c r="CR483" s="369" t="str">
        <f>IF(CQ483="","",IF(INDEX('コンテンツ＆備考マスタ'!$H:$J,MATCH(学校情報!CQ$3,'コンテンツ＆備考マスタ'!$H:$H,0),3)="●",IF(AND(CQ483&lt;&gt;"",ISNUMBER(申込書!$AC$22)=TRUE,申込書!$C$57&lt;&gt;"▼プルダウンより選択してください",申込書!$C$57&lt;&gt;""),申込書!$AC$22,""),"-"))</f>
        <v/>
      </c>
      <c r="CS483" s="369"/>
      <c r="CT483" s="369"/>
      <c r="CU483" s="369" t="str">
        <f>IF(AND(申込書!$C$57&lt;&gt;"▼プルダウンより選択してください",申込書!$C$57&lt;&gt;"",$G483&lt;&gt;"",申込書!$V$57="特定学年のみ"),"申し込みする","")</f>
        <v/>
      </c>
      <c r="CV483" s="371"/>
      <c r="CW483" s="372"/>
      <c r="CX483" s="373" t="str">
        <f>IF(AND(申込書!$C$58&lt;&gt;"▼プルダウンより選択してください",申込書!$C$58&lt;&gt;"",申込書!$K$22&lt;&gt;"YYYY/MM/DD",$G483&lt;&gt;""),申込書!$K$22,"")</f>
        <v/>
      </c>
      <c r="CY483" s="369" t="str">
        <f>IF(CX483="","",IF(INDEX('コンテンツ＆備考マスタ'!$H:$J,MATCH(学校情報!CX$3,'コンテンツ＆備考マスタ'!$H:$H,0),3)="●",IF(AND(CX483&lt;&gt;"",ISNUMBER(申込書!$AC$22)=TRUE,申込書!$C$58&lt;&gt;"▼プルダウンより選択してください",申込書!$C$58&lt;&gt;""),申込書!$AC$22,""),"-"))</f>
        <v/>
      </c>
      <c r="CZ483" s="369"/>
      <c r="DA483" s="369"/>
      <c r="DB483" s="369" t="str">
        <f>IF(AND(申込書!$C$58&lt;&gt;"▼プルダウンより選択してください",申込書!$C$58&lt;&gt;"",$G483&lt;&gt;"",申込書!$V$58="特定学年のみ"),"申し込みする","")</f>
        <v/>
      </c>
      <c r="DC483" s="371"/>
      <c r="DD483" s="372"/>
      <c r="DE483" s="373" t="str">
        <f>IF(AND(申込書!$C$59&lt;&gt;"▼プルダウンより選択してください",申込書!$C$59&lt;&gt;"",申込書!$K$22&lt;&gt;"YYYY/MM/DD",$G483&lt;&gt;""),申込書!$K$22,"")</f>
        <v/>
      </c>
      <c r="DF483" s="369" t="str">
        <f>IF(DE483="","",IF(INDEX('コンテンツ＆備考マスタ'!$H:$J,MATCH(学校情報!DE$3,'コンテンツ＆備考マスタ'!$H:$H,0),3)="●",IF(AND(DE483&lt;&gt;"",ISNUMBER(申込書!$AC$22)=TRUE,申込書!$C$59&lt;&gt;"▼プルダウンより選択してください",申込書!$C$59&lt;&gt;""),申込書!$AC$22,""),"-"))</f>
        <v/>
      </c>
      <c r="DG483" s="369"/>
      <c r="DH483" s="369"/>
      <c r="DI483" s="369" t="str">
        <f>IF(AND(申込書!$C$59&lt;&gt;"▼プルダウンより選択してください",申込書!$C$59&lt;&gt;"",$G483&lt;&gt;"",申込書!$V$59="特定学年のみ"),"申し込みする","")</f>
        <v/>
      </c>
      <c r="DJ483" s="371"/>
      <c r="DK483" s="372"/>
      <c r="DL483" s="373" t="str">
        <f>IF(AND(申込書!$C$60&lt;&gt;"▼プルダウンより選択してください",申込書!$C$60&lt;&gt;"",申込書!$K$22&lt;&gt;"YYYY/MM/DD",$G483&lt;&gt;""),申込書!$K$22,"")</f>
        <v/>
      </c>
      <c r="DM483" s="369" t="str">
        <f>IF(DL483="","",IF(INDEX('コンテンツ＆備考マスタ'!$H:$J,MATCH(学校情報!DL$3,'コンテンツ＆備考マスタ'!$H:$H,0),3)="●",IF(AND(DL483&lt;&gt;"",ISNUMBER(申込書!$AC$22)=TRUE,申込書!$C$60&lt;&gt;"▼プルダウンより選択してください",申込書!$C$60&lt;&gt;""),申込書!$AC$22,""),"-"))</f>
        <v/>
      </c>
      <c r="DN483" s="369"/>
      <c r="DO483" s="369"/>
      <c r="DP483" s="369" t="str">
        <f>IF(AND(申込書!$C$60&lt;&gt;"▼プルダウンより選択してください",申込書!$C$60&lt;&gt;"",$G483&lt;&gt;"",申込書!$V$60="特定学年のみ"),"申し込みする","")</f>
        <v/>
      </c>
      <c r="DQ483" s="371"/>
      <c r="DR483" s="372"/>
      <c r="DS483" s="373" t="str">
        <f>IF(AND(申込書!$C$61&lt;&gt;"▼プルダウンより選択してください",申込書!$C$61&lt;&gt;"",申込書!$K$22&lt;&gt;"YYYY/MM/DD",$G483&lt;&gt;""),申込書!$K$22,"")</f>
        <v/>
      </c>
      <c r="DT483" s="369" t="str">
        <f>IF(DS483="","",IF(INDEX('コンテンツ＆備考マスタ'!$H:$J,MATCH(学校情報!DS$3,'コンテンツ＆備考マスタ'!$H:$H,0),3)="●",IF(AND(DS483&lt;&gt;"",ISNUMBER(申込書!$AC$22)=TRUE,申込書!$C$61&lt;&gt;"▼プルダウンより選択してください",申込書!$C$61&lt;&gt;""),申込書!$AC$22,""),"-"))</f>
        <v/>
      </c>
      <c r="DU483" s="369"/>
      <c r="DV483" s="369"/>
      <c r="DW483" s="369" t="str">
        <f>IF(AND(申込書!$C$61&lt;&gt;"▼プルダウンより選択してください",申込書!$C$61&lt;&gt;"",$G483&lt;&gt;"",申込書!$V$61="特定学年のみ"),"申し込みする","")</f>
        <v/>
      </c>
      <c r="DX483" s="371"/>
      <c r="DY483" s="372"/>
      <c r="DZ483" s="373" t="str">
        <f>IF(AND(申込書!$C$62&lt;&gt;"▼プルダウンより選択してください",申込書!$C$62&lt;&gt;"",申込書!$K$22&lt;&gt;"YYYY/MM/DD",$G483&lt;&gt;""),申込書!$K$22,"")</f>
        <v/>
      </c>
      <c r="EA483" s="369" t="str">
        <f>IF(DZ483="","",IF(INDEX('コンテンツ＆備考マスタ'!$H:$J,MATCH(学校情報!DZ$3,'コンテンツ＆備考マスタ'!$H:$H,0),3)="●",IF(AND(DZ483&lt;&gt;"",ISNUMBER(申込書!$AC$22)=TRUE,申込書!$C$62&lt;&gt;"▼プルダウンより選択してください",申込書!$C$62&lt;&gt;""),申込書!$AC$22,""),"-"))</f>
        <v/>
      </c>
      <c r="EB483" s="369"/>
      <c r="EC483" s="369"/>
      <c r="ED483" s="370" t="str">
        <f>IF(AND(申込書!$C$62&lt;&gt;"▼プルダウンより選択してください",申込書!$C$62&lt;&gt;"",$G483&lt;&gt;"",申込書!$V$62="特定学年のみ"),"申し込みする","")</f>
        <v/>
      </c>
      <c r="EE483" s="371"/>
      <c r="EF483" s="372"/>
      <c r="EG483" s="373" t="str">
        <f>IF(AND(申込書!$C$63&lt;&gt;"▼プルダウンより選択してください",申込書!$C$63&lt;&gt;"",申込書!$K$22&lt;&gt;"YYYY/MM/DD",$G483&lt;&gt;""),申込書!$K$22,"")</f>
        <v/>
      </c>
      <c r="EH483" s="369" t="str">
        <f>IF(EG483="","",IF(INDEX('コンテンツ＆備考マスタ'!$H:$J,MATCH(学校情報!EG$3,'コンテンツ＆備考マスタ'!$H:$H,0),3)="●",IF(AND(EG483&lt;&gt;"",ISNUMBER(申込書!$AC$22)=TRUE,申込書!$C$63&lt;&gt;"▼プルダウンより選択してください",申込書!$C$63&lt;&gt;""),申込書!$AC$22,""),"-"))</f>
        <v/>
      </c>
      <c r="EI483" s="369"/>
      <c r="EJ483" s="369"/>
      <c r="EK483" s="370" t="str">
        <f>IF(AND(申込書!$C$63&lt;&gt;"▼プルダウンより選択してください",申込書!$C$63&lt;&gt;"",$G483&lt;&gt;"",申込書!$V$63="特定学年のみ"),"申し込みする","")</f>
        <v/>
      </c>
      <c r="EL483" s="371"/>
      <c r="EM483" s="372"/>
      <c r="EN483" s="373" t="str">
        <f>IF(AND(申込書!$C$64&lt;&gt;"▼プルダウンより選択してください",申込書!$C$64&lt;&gt;"",申込書!$K$22&lt;&gt;"YYYY/MM/DD",$G483&lt;&gt;""),申込書!$K$22,"")</f>
        <v/>
      </c>
      <c r="EO483" s="369" t="str">
        <f>IF(EN483="","",IF(INDEX('コンテンツ＆備考マスタ'!$H:$J,MATCH(学校情報!EN$3,'コンテンツ＆備考マスタ'!$H:$H,0),3)="●",IF(AND(EN483&lt;&gt;"",ISNUMBER(申込書!$AC$22)=TRUE,申込書!$C$64&lt;&gt;"▼プルダウンより選択してください",申込書!$C$64&lt;&gt;""),申込書!$AC$22,""),"-"))</f>
        <v/>
      </c>
      <c r="EP483" s="369"/>
      <c r="EQ483" s="369"/>
      <c r="ER483" s="370" t="str">
        <f>IF(AND(申込書!$C$64&lt;&gt;"▼プルダウンより選択してください",申込書!$C$64&lt;&gt;"",$G483&lt;&gt;"",申込書!$V$64="特定学年のみ"),"申し込みする","")</f>
        <v/>
      </c>
      <c r="ES483" s="371"/>
      <c r="ET483" s="372"/>
      <c r="EU483" s="373" t="str">
        <f>IF(AND(申込書!$C$65&lt;&gt;"▼プルダウンより選択してください",申込書!$C$65&lt;&gt;"",申込書!$K$22&lt;&gt;"YYYY/MM/DD",$G483&lt;&gt;""),申込書!$K$22,"")</f>
        <v/>
      </c>
      <c r="EV483" s="369" t="str">
        <f>IF(EU483="","",IF(INDEX('コンテンツ＆備考マスタ'!$H:$J,MATCH(学校情報!EU$3,'コンテンツ＆備考マスタ'!$H:$H,0),3)="●",IF(AND(EU483&lt;&gt;"",ISNUMBER(申込書!$AC$22)=TRUE,申込書!$C$65&lt;&gt;"▼プルダウンより選択してください",申込書!$C$65&lt;&gt;""),申込書!$AC$22,""),"-"))</f>
        <v/>
      </c>
      <c r="EW483" s="369"/>
      <c r="EX483" s="369"/>
      <c r="EY483" s="370" t="str">
        <f>IF(AND(申込書!$C$65&lt;&gt;"▼プルダウンより選択してください",申込書!$C$65&lt;&gt;"",$G483&lt;&gt;"",申込書!$V$65="特定学年のみ"),"申し込みする","")</f>
        <v/>
      </c>
      <c r="EZ483" s="371"/>
      <c r="FA483" s="372"/>
      <c r="FB483" s="373" t="str">
        <f>IF(AND(申込書!$C$66&lt;&gt;"▼プルダウンより選択してください",申込書!$C$66&lt;&gt;"",申込書!$K$22&lt;&gt;"YYYY/MM/DD",$G483&lt;&gt;""),申込書!$K$22,"")</f>
        <v/>
      </c>
      <c r="FC483" s="369" t="str">
        <f>IF(FB483="","",IF(INDEX('コンテンツ＆備考マスタ'!$H:$J,MATCH(学校情報!FB$3,'コンテンツ＆備考マスタ'!$H:$H,0),3)="●",IF(AND(FB483&lt;&gt;"",ISNUMBER(申込書!$AC$22)=TRUE,申込書!$C$66&lt;&gt;"▼プルダウンより選択してください",申込書!$C$66&lt;&gt;""),申込書!$AC$22,""),"-"))</f>
        <v/>
      </c>
      <c r="FD483" s="369"/>
      <c r="FE483" s="369"/>
      <c r="FF483" s="370" t="str">
        <f>IF(AND(申込書!$C$66&lt;&gt;"▼プルダウンより選択してください",申込書!$C$66&lt;&gt;"",$G483&lt;&gt;"",申込書!$V$66="特定学年のみ"),"申し込みする","")</f>
        <v/>
      </c>
      <c r="FG483" s="371"/>
      <c r="FH483" s="372"/>
      <c r="FI483" s="373" t="str">
        <f>IF(AND(申込書!$C$67&lt;&gt;"▼プルダウンより選択してください",申込書!$C$67&lt;&gt;"",申込書!$K$22&lt;&gt;"YYYY/MM/DD",$G483&lt;&gt;""),申込書!$K$22,"")</f>
        <v/>
      </c>
      <c r="FJ483" s="369" t="str">
        <f>IF(FI483="","",IF(INDEX('コンテンツ＆備考マスタ'!$H:$J,MATCH(学校情報!FI$3,'コンテンツ＆備考マスタ'!$H:$H,0),3)="●",IF(AND(FI483&lt;&gt;"",ISNUMBER(申込書!$AC$22)=TRUE,申込書!$C$67&lt;&gt;"▼プルダウンより選択してください",申込書!$C$67&lt;&gt;""),申込書!$AC$22,""),"-"))</f>
        <v/>
      </c>
      <c r="FK483" s="369"/>
      <c r="FL483" s="369"/>
      <c r="FM483" s="370" t="str">
        <f>IF(AND(申込書!$C$67&lt;&gt;"▼プルダウンより選択してください",申込書!$C$67&lt;&gt;"",$G483&lt;&gt;"",申込書!$V$67="特定学年のみ"),"申し込みする","")</f>
        <v/>
      </c>
      <c r="FN483" s="371"/>
      <c r="FO483" s="372"/>
      <c r="FP483" s="373" t="str">
        <f>IF(AND(申込書!$C$68&lt;&gt;"▼プルダウンより選択してください",申込書!$C$68&lt;&gt;"",申込書!$K$22&lt;&gt;"YYYY/MM/DD",$G483&lt;&gt;""),申込書!$K$22,"")</f>
        <v/>
      </c>
      <c r="FQ483" s="369" t="str">
        <f>IF(FP483="","",IF(INDEX('コンテンツ＆備考マスタ'!$H:$J,MATCH(学校情報!FP$3,'コンテンツ＆備考マスタ'!$H:$H,0),3)="●",IF(AND(FP483&lt;&gt;"",ISNUMBER(申込書!$AC$22)=TRUE,申込書!$C$68&lt;&gt;"▼プルダウンより選択してください",申込書!$C$68&lt;&gt;""),申込書!$AC$22,""),"-"))</f>
        <v/>
      </c>
      <c r="FR483" s="369"/>
      <c r="FS483" s="369"/>
      <c r="FT483" s="370" t="str">
        <f>IF(AND(申込書!$C$68&lt;&gt;"▼プルダウンより選択してください",申込書!$C$68&lt;&gt;"",$G483&lt;&gt;"",申込書!$V$68="特定学年のみ"),"申し込みする","")</f>
        <v/>
      </c>
      <c r="FU483" s="371"/>
      <c r="FV483" s="372"/>
      <c r="FW483" s="373" t="str">
        <f>IF(AND(申込書!$C$69&lt;&gt;"▼プルダウンより選択してください",申込書!$C$69&lt;&gt;"",申込書!$K$22&lt;&gt;"YYYY/MM/DD",$G483&lt;&gt;""),申込書!$K$22,"")</f>
        <v/>
      </c>
      <c r="FX483" s="369" t="str">
        <f>IF(FW483="","",IF(INDEX('コンテンツ＆備考マスタ'!$H:$J,MATCH(学校情報!FW$3,'コンテンツ＆備考マスタ'!$H:$H,0),3)="●",IF(AND(FW483&lt;&gt;"",ISNUMBER(申込書!$AC$22)=TRUE,申込書!$C$69&lt;&gt;"▼プルダウンより選択してください",申込書!$C$69&lt;&gt;""),申込書!$AC$22,""),"-"))</f>
        <v/>
      </c>
      <c r="FY483" s="369"/>
      <c r="FZ483" s="369"/>
      <c r="GA483" s="370" t="str">
        <f>IF(AND(申込書!$C$69&lt;&gt;"▼プルダウンより選択してください",申込書!$C$69&lt;&gt;"",$G483&lt;&gt;"",申込書!$V$69="特定学年のみ"),"申し込みする","")</f>
        <v/>
      </c>
      <c r="GB483" s="371"/>
      <c r="GC483" s="372"/>
      <c r="GD483" s="373" t="str">
        <f>IF(AND(申込書!$C$70&lt;&gt;"▼プルダウンより選択してください",申込書!$C$70&lt;&gt;"",申込書!$K$22&lt;&gt;"YYYY/MM/DD",$G483&lt;&gt;""),申込書!$K$22,"")</f>
        <v/>
      </c>
      <c r="GE483" s="369" t="str">
        <f>IF(GD483="","",IF(INDEX('コンテンツ＆備考マスタ'!$H:$J,MATCH(学校情報!GD$3,'コンテンツ＆備考マスタ'!$H:$H,0),3)="●",IF(AND(GD483&lt;&gt;"",ISNUMBER(申込書!$AC$22)=TRUE,申込書!$C$70&lt;&gt;"▼プルダウンより選択してください",申込書!$C$70&lt;&gt;""),申込書!$AC$22,""),"-"))</f>
        <v/>
      </c>
      <c r="GF483" s="369"/>
      <c r="GG483" s="369"/>
      <c r="GH483" s="370" t="str">
        <f>IF(AND(申込書!$C$70&lt;&gt;"▼プルダウンより選択してください",申込書!$C$70&lt;&gt;"",$G483&lt;&gt;"",申込書!$V$70="特定学年のみ"),"申し込みする","")</f>
        <v/>
      </c>
      <c r="GI483" s="371"/>
      <c r="GJ483" s="372"/>
      <c r="GK483" s="373" t="str">
        <f>IF(AND(申込書!$C$71&lt;&gt;"▼プルダウンより選択してください",申込書!$C$71&lt;&gt;"",申込書!$K$22&lt;&gt;"YYYY/MM/DD",$G483&lt;&gt;""),申込書!$K$22,"")</f>
        <v/>
      </c>
      <c r="GL483" s="369" t="str">
        <f>IF(GK483="","",IF(INDEX('コンテンツ＆備考マスタ'!$H:$J,MATCH(学校情報!GK$3,'コンテンツ＆備考マスタ'!$H:$H,0),3)="●",IF(AND(GK483&lt;&gt;"",ISNUMBER(申込書!$AC$22)=TRUE,申込書!$C$71&lt;&gt;"▼プルダウンより選択してください",申込書!$C$71&lt;&gt;""),申込書!$AC$22,""),"-"))</f>
        <v/>
      </c>
      <c r="GM483" s="369"/>
      <c r="GN483" s="369"/>
      <c r="GO483" s="370" t="str">
        <f>IF(AND(申込書!$C$71&lt;&gt;"▼プルダウンより選択してください",申込書!$C$71&lt;&gt;"",$G483&lt;&gt;"",申込書!$V$71="特定学年のみ"),"申し込みする","")</f>
        <v/>
      </c>
      <c r="GP483" s="371"/>
      <c r="GQ483" s="372"/>
      <c r="GR483" s="373" t="str">
        <f>IF(AND(申込書!$C$72&lt;&gt;"▼プルダウンより選択してください",申込書!$C$72&lt;&gt;"",申込書!$K$22&lt;&gt;"YYYY/MM/DD",$G483&lt;&gt;""),申込書!$K$22,"")</f>
        <v/>
      </c>
      <c r="GS483" s="369" t="str">
        <f>IF(GR483="","",IF(INDEX('コンテンツ＆備考マスタ'!$H:$J,MATCH(学校情報!GR$3,'コンテンツ＆備考マスタ'!$H:$H,0),3)="●",IF(AND(GR483&lt;&gt;"",ISNUMBER(申込書!$AC$22)=TRUE,申込書!$C$72&lt;&gt;"▼プルダウンより選択してください",申込書!$C$72&lt;&gt;""),申込書!$AC$22,""),"-"))</f>
        <v/>
      </c>
      <c r="GT483" s="369"/>
      <c r="GU483" s="369"/>
      <c r="GV483" s="370" t="str">
        <f>IF(AND(申込書!$C$72&lt;&gt;"▼プルダウンより選択してください",申込書!$C$72&lt;&gt;"",$G483&lt;&gt;"",申込書!$V$72="特定学年のみ"),"申し込みする","")</f>
        <v/>
      </c>
      <c r="GW483" s="371"/>
      <c r="GX483" s="372"/>
      <c r="GY483" s="373" t="str">
        <f>IF(AND(申込書!$C$73&lt;&gt;"▼プルダウンより選択してください",申込書!$C$73&lt;&gt;"",申込書!$K$22&lt;&gt;"YYYY/MM/DD",$G483&lt;&gt;""),申込書!$K$22,"")</f>
        <v/>
      </c>
      <c r="GZ483" s="369" t="str">
        <f>IF(GY483="","",IF(INDEX('コンテンツ＆備考マスタ'!$H:$J,MATCH(学校情報!GY$3,'コンテンツ＆備考マスタ'!$H:$H,0),3)="●",IF(AND(GY483&lt;&gt;"",ISNUMBER(申込書!$AC$22)=TRUE,申込書!$C$73&lt;&gt;"▼プルダウンより選択してください",申込書!$C$73&lt;&gt;""),申込書!$AC$22,""),"-"))</f>
        <v/>
      </c>
      <c r="HA483" s="369"/>
      <c r="HB483" s="369"/>
      <c r="HC483" s="370" t="str">
        <f>IF(AND(申込書!$C$73&lt;&gt;"▼プルダウンより選択してください",申込書!$C$73&lt;&gt;"",$G483&lt;&gt;"",申込書!$V$73="特定学年のみ"),"申し込みする","")</f>
        <v/>
      </c>
      <c r="HD483" s="371"/>
      <c r="HE483" s="372"/>
      <c r="HF483" s="373" t="str">
        <f>IF(AND(申込書!$C$74&lt;&gt;"▼プルダウンより選択してください",申込書!$C$74&lt;&gt;"",申込書!$K$22&lt;&gt;"YYYY/MM/DD",$G483&lt;&gt;""),申込書!$K$22,"")</f>
        <v/>
      </c>
      <c r="HG483" s="369" t="str">
        <f>IF(HF483="","",IF(INDEX('コンテンツ＆備考マスタ'!$H:$J,MATCH(学校情報!HF$3,'コンテンツ＆備考マスタ'!$H:$H,0),3)="●",IF(AND(HF483&lt;&gt;"",ISNUMBER(申込書!$AC$22)=TRUE,申込書!$C$74&lt;&gt;"▼プルダウンより選択してください",申込書!$C$74&lt;&gt;""),申込書!$AC$22,""),"-"))</f>
        <v/>
      </c>
      <c r="HH483" s="369"/>
      <c r="HI483" s="369"/>
      <c r="HJ483" s="370" t="str">
        <f>IF(AND(申込書!$C$74&lt;&gt;"▼プルダウンより選択してください",申込書!$C$74&lt;&gt;"",$G483&lt;&gt;"",申込書!$V$74="特定学年のみ"),"申し込みする","")</f>
        <v/>
      </c>
      <c r="HK483" s="371"/>
      <c r="HL483" s="372"/>
      <c r="HM483" s="373" t="str">
        <f>IF(AND(申込書!$C$75&lt;&gt;"▼プルダウンより選択してください",申込書!$C$75&lt;&gt;"",申込書!$K$22&lt;&gt;"YYYY/MM/DD",$G483&lt;&gt;""),申込書!$K$22,"")</f>
        <v/>
      </c>
      <c r="HN483" s="369" t="str">
        <f>IF(HM483="","",IF(INDEX('コンテンツ＆備考マスタ'!$H:$J,MATCH(学校情報!HM$3,'コンテンツ＆備考マスタ'!$H:$H,0),3)="●",IF(AND(HM483&lt;&gt;"",ISNUMBER(申込書!$AC$22)=TRUE,申込書!$C$75&lt;&gt;"▼プルダウンより選択してください",申込書!$C$75&lt;&gt;""),申込書!$AC$22,""),"-"))</f>
        <v/>
      </c>
      <c r="HO483" s="369"/>
      <c r="HP483" s="369"/>
      <c r="HQ483" s="370" t="str">
        <f>IF(AND(申込書!$C$75&lt;&gt;"▼プルダウンより選択してください",申込書!$C$75&lt;&gt;"",$G483&lt;&gt;"",申込書!$V$75="特定学年のみ"),"申し込みする","")</f>
        <v/>
      </c>
      <c r="HR483" s="371"/>
      <c r="HS483" s="371"/>
      <c r="HT483" s="374" t="str">
        <f>IF(AND(申込書!$C$76&lt;&gt;"▼プルダウンより選択してください",申込書!$C$76&lt;&gt;"",申込書!$K$22&lt;&gt;"YYYY/MM/DD",$G483&lt;&gt;""),申込書!$K$22,"")</f>
        <v/>
      </c>
      <c r="HU483" s="369" t="str">
        <f>IF(HT483="","",IF(INDEX('コンテンツ＆備考マスタ'!$H:$J,MATCH(学校情報!HT$3,'コンテンツ＆備考マスタ'!$H:$H,0),3)="●",IF(AND(HT483&lt;&gt;"",ISNUMBER(申込書!$AC$22)=TRUE,申込書!$C$76&lt;&gt;"▼プルダウンより選択してください",申込書!$C$76&lt;&gt;""),申込書!$AC$22,""),"-"))</f>
        <v/>
      </c>
      <c r="HV483" s="369"/>
      <c r="HW483" s="369"/>
      <c r="HX483" s="370" t="str">
        <f>IF(AND(申込書!$C$76&lt;&gt;"▼プルダウンより選択してください",申込書!$C$76&lt;&gt;"",$G483&lt;&gt;"",申込書!$V$76="特定学年のみ"),"申し込みする","")</f>
        <v/>
      </c>
      <c r="HY483" s="371"/>
      <c r="HZ483" s="372"/>
      <c r="IA483" s="69"/>
    </row>
    <row r="484" spans="2:235" ht="26.85" hidden="1" customHeight="1" outlineLevel="1">
      <c r="B484" s="365">
        <f t="shared" si="21"/>
        <v>479</v>
      </c>
      <c r="C484" s="55"/>
      <c r="D484" s="56"/>
      <c r="E484" s="154"/>
      <c r="F484" s="57"/>
      <c r="G484" s="58"/>
      <c r="H484" s="59"/>
      <c r="I484" s="60"/>
      <c r="J484" s="61"/>
      <c r="K484" s="366" t="str">
        <f t="shared" si="22"/>
        <v/>
      </c>
      <c r="L484" s="62"/>
      <c r="M484" s="322"/>
      <c r="N484" s="63"/>
      <c r="O484" s="64"/>
      <c r="P484" s="367" t="str">
        <f t="shared" si="23"/>
        <v/>
      </c>
      <c r="Q484" s="65"/>
      <c r="R484" s="66"/>
      <c r="S484" s="67"/>
      <c r="T484" s="68"/>
      <c r="U484" s="68"/>
      <c r="V484" s="68"/>
      <c r="W484" s="66"/>
      <c r="X484" s="281"/>
      <c r="Y484" s="368" t="str">
        <f>IF(AND(申込書!$C$47&lt;&gt;"▼プルダウンより選択してください",申込書!$C$47&lt;&gt;"",申込書!$K$22&lt;&gt;"YYYY/MM/DD",$G484&lt;&gt;""),申込書!$K$22,"")</f>
        <v/>
      </c>
      <c r="Z484" s="369" t="str">
        <f>IF(Y484="","",IF(INDEX('コンテンツ＆備考マスタ'!$H:$J,MATCH(学校情報!Y$3,'コンテンツ＆備考マスタ'!$H:$H,0),3)="●",IF(AND(Y484&lt;&gt;"",ISNUMBER(申込書!$AC$22)=TRUE,申込書!$C$47&lt;&gt;"▼プルダウンより選択してください",申込書!$C$47&lt;&gt;""),申込書!$AC$22,""),"-"))</f>
        <v/>
      </c>
      <c r="AA484" s="369"/>
      <c r="AB484" s="369"/>
      <c r="AC484" s="370" t="str">
        <f>IF(AND(申込書!$C$47&lt;&gt;"▼プルダウンより選択してください",申込書!$C$47&lt;&gt;"",$G484&lt;&gt;"",申込書!$V$47="特定学年のみ"),"申し込みする","")</f>
        <v/>
      </c>
      <c r="AD484" s="371"/>
      <c r="AE484" s="372"/>
      <c r="AF484" s="373" t="str">
        <f>IF(AND(申込書!$C$48&lt;&gt;"▼プルダウンより選択してください",申込書!$C$48&lt;&gt;"",申込書!$K$22&lt;&gt;"YYYY/MM/DD",$G484&lt;&gt;""),申込書!$K$22,"")</f>
        <v/>
      </c>
      <c r="AG484" s="369" t="str">
        <f>IF(AF484="","",IF(INDEX('コンテンツ＆備考マスタ'!$H:$J,MATCH(学校情報!AF$3,'コンテンツ＆備考マスタ'!$H:$H,0),3)="●",IF(AND(AF484&lt;&gt;"",ISNUMBER(申込書!$AC$22)=TRUE,申込書!$C$48&lt;&gt;"▼プルダウンより選択してください",申込書!$C$48&lt;&gt;""),申込書!$AC$22,""),"-"))</f>
        <v/>
      </c>
      <c r="AH484" s="369"/>
      <c r="AI484" s="369"/>
      <c r="AJ484" s="370" t="str">
        <f>IF(AND(申込書!$C$48&lt;&gt;"▼プルダウンより選択してください",申込書!$C$48&lt;&gt;"",$G484&lt;&gt;"",申込書!$V$48="特定学年のみ"),"申し込みする","")</f>
        <v/>
      </c>
      <c r="AK484" s="371"/>
      <c r="AL484" s="372"/>
      <c r="AM484" s="373" t="str">
        <f>IF(AND(申込書!$C$49&lt;&gt;"▼プルダウンより選択してください",申込書!$C$49&lt;&gt;"",申込書!$K$22&lt;&gt;"YYYY/MM/DD",$G484&lt;&gt;""),申込書!$K$22,"")</f>
        <v/>
      </c>
      <c r="AN484" s="369" t="str">
        <f>IF(AM484="","",IF(INDEX('コンテンツ＆備考マスタ'!$H:$J,MATCH(学校情報!AM$3,'コンテンツ＆備考マスタ'!$H:$H,0),3)="●",IF(AND(AM484&lt;&gt;"",ISNUMBER(申込書!$AC$22)=TRUE,申込書!$C$49&lt;&gt;"▼プルダウンより選択してください",申込書!$C$49&lt;&gt;""),申込書!$AC$22,""),"-"))</f>
        <v/>
      </c>
      <c r="AO484" s="369"/>
      <c r="AP484" s="369"/>
      <c r="AQ484" s="370" t="str">
        <f>IF(AND(申込書!$C$49&lt;&gt;"▼プルダウンより選択してください",申込書!$C$49&lt;&gt;"",$G484&lt;&gt;"",申込書!$V$49="特定学年のみ"),"申し込みする","")</f>
        <v/>
      </c>
      <c r="AR484" s="371"/>
      <c r="AS484" s="372"/>
      <c r="AT484" s="373" t="str">
        <f>IF(AND(申込書!$C$50&lt;&gt;"▼プルダウンより選択してください",申込書!$C$50&lt;&gt;"",申込書!$K$22&lt;&gt;"YYYY/MM/DD",$G484&lt;&gt;""),申込書!$K$22,"")</f>
        <v/>
      </c>
      <c r="AU484" s="369" t="str">
        <f>IF(AT484="","",IF(INDEX('コンテンツ＆備考マスタ'!$H:$J,MATCH(学校情報!AT$3,'コンテンツ＆備考マスタ'!$H:$H,0),3)="●",IF(AND(AT484&lt;&gt;"",ISNUMBER(申込書!$AC$22)=TRUE,申込書!$C$50&lt;&gt;"▼プルダウンより選択してください",申込書!$C$50&lt;&gt;""),申込書!$AC$22,""),"-"))</f>
        <v/>
      </c>
      <c r="AV484" s="369"/>
      <c r="AW484" s="369"/>
      <c r="AX484" s="370" t="str">
        <f>IF(AND(申込書!$C$50&lt;&gt;"▼プルダウンより選択してください",申込書!$C$50&lt;&gt;"",$G484&lt;&gt;"",申込書!$V$50="特定学年のみ"),"申し込みする","")</f>
        <v/>
      </c>
      <c r="AY484" s="371"/>
      <c r="AZ484" s="372"/>
      <c r="BA484" s="373" t="str">
        <f>IF(AND(申込書!$C$51&lt;&gt;"▼プルダウンより選択してください",申込書!$C$51&lt;&gt;"",申込書!$K$22&lt;&gt;"YYYY/MM/DD",$G484&lt;&gt;""),申込書!$K$22,"")</f>
        <v/>
      </c>
      <c r="BB484" s="369" t="str">
        <f>IF(BA484="","",IF(INDEX('コンテンツ＆備考マスタ'!$H:$J,MATCH(学校情報!BA$3,'コンテンツ＆備考マスタ'!$H:$H,0),3)="●",IF(AND(BA484&lt;&gt;"",ISNUMBER(申込書!$AC$22)=TRUE,申込書!$C$51&lt;&gt;"▼プルダウンより選択してください",申込書!$C$51&lt;&gt;""),申込書!$AC$22,""),"-"))</f>
        <v/>
      </c>
      <c r="BC484" s="369"/>
      <c r="BD484" s="369"/>
      <c r="BE484" s="370" t="str">
        <f>IF(AND(申込書!$C$51&lt;&gt;"▼プルダウンより選択してください",申込書!$C$51&lt;&gt;"",$G484&lt;&gt;"",申込書!$V$51="特定学年のみ"),"申し込みする","")</f>
        <v/>
      </c>
      <c r="BF484" s="371"/>
      <c r="BG484" s="372"/>
      <c r="BH484" s="373" t="str">
        <f>IF(AND(申込書!$C$52&lt;&gt;"▼プルダウンより選択してください",申込書!$C$52&lt;&gt;"",申込書!$K$22&lt;&gt;"YYYY/MM/DD",$G484&lt;&gt;""),申込書!$K$22,"")</f>
        <v/>
      </c>
      <c r="BI484" s="369" t="str">
        <f>IF(BH484="","",IF(INDEX('コンテンツ＆備考マスタ'!$H:$J,MATCH(学校情報!BH$3,'コンテンツ＆備考マスタ'!$H:$H,0),3)="●",IF(AND(BH484&lt;&gt;"",ISNUMBER(申込書!$AC$22)=TRUE,申込書!$C$52&lt;&gt;"▼プルダウンより選択してください",申込書!$C$52&lt;&gt;""),申込書!$AC$22,""),"-"))</f>
        <v/>
      </c>
      <c r="BJ484" s="369"/>
      <c r="BK484" s="369"/>
      <c r="BL484" s="370" t="str">
        <f>IF(AND(申込書!$C$52&lt;&gt;"▼プルダウンより選択してください",申込書!$C$52&lt;&gt;"",$G484&lt;&gt;"",申込書!$V$52="特定学年のみ"),"申し込みする","")</f>
        <v/>
      </c>
      <c r="BM484" s="371"/>
      <c r="BN484" s="372"/>
      <c r="BO484" s="373" t="str">
        <f>IF(AND(申込書!$C$53&lt;&gt;"▼プルダウンより選択してください",申込書!$C$53&lt;&gt;"",申込書!$K$22&lt;&gt;"YYYY/MM/DD",$G484&lt;&gt;""),申込書!$K$22,"")</f>
        <v/>
      </c>
      <c r="BP484" s="369" t="str">
        <f>IF(BO484="","",IF(INDEX('コンテンツ＆備考マスタ'!$H:$J,MATCH(学校情報!BO$3,'コンテンツ＆備考マスタ'!$H:$H,0),3)="●",IF(AND(BO484&lt;&gt;"",ISNUMBER(申込書!$AC$22)=TRUE,申込書!$C$53&lt;&gt;"▼プルダウンより選択してください",申込書!$C$53&lt;&gt;""),申込書!$AC$22,""),"-"))</f>
        <v/>
      </c>
      <c r="BQ484" s="369"/>
      <c r="BR484" s="369"/>
      <c r="BS484" s="370" t="str">
        <f>IF(AND(申込書!$C$53&lt;&gt;"▼プルダウンより選択してください",申込書!$C$53&lt;&gt;"",$G484&lt;&gt;"",申込書!$V$53="特定学年のみ"),"申し込みする","")</f>
        <v/>
      </c>
      <c r="BT484" s="371"/>
      <c r="BU484" s="372"/>
      <c r="BV484" s="373" t="str">
        <f>IF(AND(申込書!$C$54&lt;&gt;"▼プルダウンより選択してください",申込書!$C$54&lt;&gt;"",申込書!$K$22&lt;&gt;"YYYY/MM/DD",$G484&lt;&gt;""),申込書!$K$22,"")</f>
        <v/>
      </c>
      <c r="BW484" s="369" t="str">
        <f>IF(BV484="","",IF(INDEX('コンテンツ＆備考マスタ'!$H:$J,MATCH(学校情報!BV$3,'コンテンツ＆備考マスタ'!$H:$H,0),3)="●",IF(AND(BV484&lt;&gt;"",ISNUMBER(申込書!$AC$22)=TRUE,申込書!$C$54&lt;&gt;"▼プルダウンより選択してください",申込書!$C$54&lt;&gt;""),申込書!$AC$22,""),"-"))</f>
        <v/>
      </c>
      <c r="BX484" s="369"/>
      <c r="BY484" s="369"/>
      <c r="BZ484" s="370" t="str">
        <f>IF(AND(申込書!$C$54&lt;&gt;"▼プルダウンより選択してください",申込書!$C$54&lt;&gt;"",$G484&lt;&gt;"",申込書!$V$54="特定学年のみ"),"申し込みする","")</f>
        <v/>
      </c>
      <c r="CA484" s="371"/>
      <c r="CB484" s="372"/>
      <c r="CC484" s="373" t="str">
        <f>IF(AND(申込書!$C$55&lt;&gt;"▼プルダウンより選択してください",申込書!$C$55&lt;&gt;"",申込書!$K$22&lt;&gt;"YYYY/MM/DD",$G484&lt;&gt;""),申込書!$K$22,"")</f>
        <v/>
      </c>
      <c r="CD484" s="369" t="str">
        <f>IF(CC484="","",IF(INDEX('コンテンツ＆備考マスタ'!$H:$J,MATCH(学校情報!CC$3,'コンテンツ＆備考マスタ'!$H:$H,0),3)="●",IF(AND(CC484&lt;&gt;"",ISNUMBER(申込書!$AC$22)=TRUE,申込書!$C$55&lt;&gt;"▼プルダウンより選択してください",申込書!$C$55&lt;&gt;""),申込書!$AC$22,""),"-"))</f>
        <v/>
      </c>
      <c r="CE484" s="369"/>
      <c r="CF484" s="369"/>
      <c r="CG484" s="370" t="str">
        <f>IF(AND(申込書!$C$55&lt;&gt;"▼プルダウンより選択してください",申込書!$C$55&lt;&gt;"",$G484&lt;&gt;"",申込書!$V$55="特定学年のみ"),"申し込みする","")</f>
        <v/>
      </c>
      <c r="CH484" s="371"/>
      <c r="CI484" s="372"/>
      <c r="CJ484" s="373" t="str">
        <f>IF(AND(申込書!$C$56&lt;&gt;"▼プルダウンより選択してください",申込書!$C$56&lt;&gt;"",申込書!$K$22&lt;&gt;"YYYY/MM/DD",$G484&lt;&gt;""),申込書!$K$22,"")</f>
        <v/>
      </c>
      <c r="CK484" s="369" t="str">
        <f>IF(CJ484="","",IF(INDEX('コンテンツ＆備考マスタ'!$H:$J,MATCH(学校情報!CJ$3,'コンテンツ＆備考マスタ'!$H:$H,0),3)="●",IF(AND(CJ484&lt;&gt;"",ISNUMBER(申込書!$AC$22)=TRUE,申込書!$C$56&lt;&gt;"▼プルダウンより選択してください",申込書!$C$56&lt;&gt;""),申込書!$AC$22,""),"-"))</f>
        <v/>
      </c>
      <c r="CL484" s="369"/>
      <c r="CM484" s="369"/>
      <c r="CN484" s="370" t="str">
        <f>IF(AND(申込書!$C$56&lt;&gt;"▼プルダウンより選択してください",申込書!$C$56&lt;&gt;"",$G484&lt;&gt;"",申込書!$V$56="特定学年のみ"),"申し込みする","")</f>
        <v/>
      </c>
      <c r="CO484" s="371"/>
      <c r="CP484" s="372"/>
      <c r="CQ484" s="373" t="str">
        <f>IF(AND(申込書!$C$57&lt;&gt;"▼プルダウンより選択してください",申込書!$C$57&lt;&gt;"",申込書!$K$22&lt;&gt;"YYYY/MM/DD",$G484&lt;&gt;""),申込書!$K$22,"")</f>
        <v/>
      </c>
      <c r="CR484" s="369" t="str">
        <f>IF(CQ484="","",IF(INDEX('コンテンツ＆備考マスタ'!$H:$J,MATCH(学校情報!CQ$3,'コンテンツ＆備考マスタ'!$H:$H,0),3)="●",IF(AND(CQ484&lt;&gt;"",ISNUMBER(申込書!$AC$22)=TRUE,申込書!$C$57&lt;&gt;"▼プルダウンより選択してください",申込書!$C$57&lt;&gt;""),申込書!$AC$22,""),"-"))</f>
        <v/>
      </c>
      <c r="CS484" s="369"/>
      <c r="CT484" s="369"/>
      <c r="CU484" s="369" t="str">
        <f>IF(AND(申込書!$C$57&lt;&gt;"▼プルダウンより選択してください",申込書!$C$57&lt;&gt;"",$G484&lt;&gt;"",申込書!$V$57="特定学年のみ"),"申し込みする","")</f>
        <v/>
      </c>
      <c r="CV484" s="371"/>
      <c r="CW484" s="372"/>
      <c r="CX484" s="373" t="str">
        <f>IF(AND(申込書!$C$58&lt;&gt;"▼プルダウンより選択してください",申込書!$C$58&lt;&gt;"",申込書!$K$22&lt;&gt;"YYYY/MM/DD",$G484&lt;&gt;""),申込書!$K$22,"")</f>
        <v/>
      </c>
      <c r="CY484" s="369" t="str">
        <f>IF(CX484="","",IF(INDEX('コンテンツ＆備考マスタ'!$H:$J,MATCH(学校情報!CX$3,'コンテンツ＆備考マスタ'!$H:$H,0),3)="●",IF(AND(CX484&lt;&gt;"",ISNUMBER(申込書!$AC$22)=TRUE,申込書!$C$58&lt;&gt;"▼プルダウンより選択してください",申込書!$C$58&lt;&gt;""),申込書!$AC$22,""),"-"))</f>
        <v/>
      </c>
      <c r="CZ484" s="369"/>
      <c r="DA484" s="369"/>
      <c r="DB484" s="369" t="str">
        <f>IF(AND(申込書!$C$58&lt;&gt;"▼プルダウンより選択してください",申込書!$C$58&lt;&gt;"",$G484&lt;&gt;"",申込書!$V$58="特定学年のみ"),"申し込みする","")</f>
        <v/>
      </c>
      <c r="DC484" s="371"/>
      <c r="DD484" s="372"/>
      <c r="DE484" s="373" t="str">
        <f>IF(AND(申込書!$C$59&lt;&gt;"▼プルダウンより選択してください",申込書!$C$59&lt;&gt;"",申込書!$K$22&lt;&gt;"YYYY/MM/DD",$G484&lt;&gt;""),申込書!$K$22,"")</f>
        <v/>
      </c>
      <c r="DF484" s="369" t="str">
        <f>IF(DE484="","",IF(INDEX('コンテンツ＆備考マスタ'!$H:$J,MATCH(学校情報!DE$3,'コンテンツ＆備考マスタ'!$H:$H,0),3)="●",IF(AND(DE484&lt;&gt;"",ISNUMBER(申込書!$AC$22)=TRUE,申込書!$C$59&lt;&gt;"▼プルダウンより選択してください",申込書!$C$59&lt;&gt;""),申込書!$AC$22,""),"-"))</f>
        <v/>
      </c>
      <c r="DG484" s="369"/>
      <c r="DH484" s="369"/>
      <c r="DI484" s="369" t="str">
        <f>IF(AND(申込書!$C$59&lt;&gt;"▼プルダウンより選択してください",申込書!$C$59&lt;&gt;"",$G484&lt;&gt;"",申込書!$V$59="特定学年のみ"),"申し込みする","")</f>
        <v/>
      </c>
      <c r="DJ484" s="371"/>
      <c r="DK484" s="372"/>
      <c r="DL484" s="373" t="str">
        <f>IF(AND(申込書!$C$60&lt;&gt;"▼プルダウンより選択してください",申込書!$C$60&lt;&gt;"",申込書!$K$22&lt;&gt;"YYYY/MM/DD",$G484&lt;&gt;""),申込書!$K$22,"")</f>
        <v/>
      </c>
      <c r="DM484" s="369" t="str">
        <f>IF(DL484="","",IF(INDEX('コンテンツ＆備考マスタ'!$H:$J,MATCH(学校情報!DL$3,'コンテンツ＆備考マスタ'!$H:$H,0),3)="●",IF(AND(DL484&lt;&gt;"",ISNUMBER(申込書!$AC$22)=TRUE,申込書!$C$60&lt;&gt;"▼プルダウンより選択してください",申込書!$C$60&lt;&gt;""),申込書!$AC$22,""),"-"))</f>
        <v/>
      </c>
      <c r="DN484" s="369"/>
      <c r="DO484" s="369"/>
      <c r="DP484" s="369" t="str">
        <f>IF(AND(申込書!$C$60&lt;&gt;"▼プルダウンより選択してください",申込書!$C$60&lt;&gt;"",$G484&lt;&gt;"",申込書!$V$60="特定学年のみ"),"申し込みする","")</f>
        <v/>
      </c>
      <c r="DQ484" s="371"/>
      <c r="DR484" s="372"/>
      <c r="DS484" s="373" t="str">
        <f>IF(AND(申込書!$C$61&lt;&gt;"▼プルダウンより選択してください",申込書!$C$61&lt;&gt;"",申込書!$K$22&lt;&gt;"YYYY/MM/DD",$G484&lt;&gt;""),申込書!$K$22,"")</f>
        <v/>
      </c>
      <c r="DT484" s="369" t="str">
        <f>IF(DS484="","",IF(INDEX('コンテンツ＆備考マスタ'!$H:$J,MATCH(学校情報!DS$3,'コンテンツ＆備考マスタ'!$H:$H,0),3)="●",IF(AND(DS484&lt;&gt;"",ISNUMBER(申込書!$AC$22)=TRUE,申込書!$C$61&lt;&gt;"▼プルダウンより選択してください",申込書!$C$61&lt;&gt;""),申込書!$AC$22,""),"-"))</f>
        <v/>
      </c>
      <c r="DU484" s="369"/>
      <c r="DV484" s="369"/>
      <c r="DW484" s="369" t="str">
        <f>IF(AND(申込書!$C$61&lt;&gt;"▼プルダウンより選択してください",申込書!$C$61&lt;&gt;"",$G484&lt;&gt;"",申込書!$V$61="特定学年のみ"),"申し込みする","")</f>
        <v/>
      </c>
      <c r="DX484" s="371"/>
      <c r="DY484" s="372"/>
      <c r="DZ484" s="373" t="str">
        <f>IF(AND(申込書!$C$62&lt;&gt;"▼プルダウンより選択してください",申込書!$C$62&lt;&gt;"",申込書!$K$22&lt;&gt;"YYYY/MM/DD",$G484&lt;&gt;""),申込書!$K$22,"")</f>
        <v/>
      </c>
      <c r="EA484" s="369" t="str">
        <f>IF(DZ484="","",IF(INDEX('コンテンツ＆備考マスタ'!$H:$J,MATCH(学校情報!DZ$3,'コンテンツ＆備考マスタ'!$H:$H,0),3)="●",IF(AND(DZ484&lt;&gt;"",ISNUMBER(申込書!$AC$22)=TRUE,申込書!$C$62&lt;&gt;"▼プルダウンより選択してください",申込書!$C$62&lt;&gt;""),申込書!$AC$22,""),"-"))</f>
        <v/>
      </c>
      <c r="EB484" s="369"/>
      <c r="EC484" s="369"/>
      <c r="ED484" s="370" t="str">
        <f>IF(AND(申込書!$C$62&lt;&gt;"▼プルダウンより選択してください",申込書!$C$62&lt;&gt;"",$G484&lt;&gt;"",申込書!$V$62="特定学年のみ"),"申し込みする","")</f>
        <v/>
      </c>
      <c r="EE484" s="371"/>
      <c r="EF484" s="372"/>
      <c r="EG484" s="373" t="str">
        <f>IF(AND(申込書!$C$63&lt;&gt;"▼プルダウンより選択してください",申込書!$C$63&lt;&gt;"",申込書!$K$22&lt;&gt;"YYYY/MM/DD",$G484&lt;&gt;""),申込書!$K$22,"")</f>
        <v/>
      </c>
      <c r="EH484" s="369" t="str">
        <f>IF(EG484="","",IF(INDEX('コンテンツ＆備考マスタ'!$H:$J,MATCH(学校情報!EG$3,'コンテンツ＆備考マスタ'!$H:$H,0),3)="●",IF(AND(EG484&lt;&gt;"",ISNUMBER(申込書!$AC$22)=TRUE,申込書!$C$63&lt;&gt;"▼プルダウンより選択してください",申込書!$C$63&lt;&gt;""),申込書!$AC$22,""),"-"))</f>
        <v/>
      </c>
      <c r="EI484" s="369"/>
      <c r="EJ484" s="369"/>
      <c r="EK484" s="370" t="str">
        <f>IF(AND(申込書!$C$63&lt;&gt;"▼プルダウンより選択してください",申込書!$C$63&lt;&gt;"",$G484&lt;&gt;"",申込書!$V$63="特定学年のみ"),"申し込みする","")</f>
        <v/>
      </c>
      <c r="EL484" s="371"/>
      <c r="EM484" s="372"/>
      <c r="EN484" s="373" t="str">
        <f>IF(AND(申込書!$C$64&lt;&gt;"▼プルダウンより選択してください",申込書!$C$64&lt;&gt;"",申込書!$K$22&lt;&gt;"YYYY/MM/DD",$G484&lt;&gt;""),申込書!$K$22,"")</f>
        <v/>
      </c>
      <c r="EO484" s="369" t="str">
        <f>IF(EN484="","",IF(INDEX('コンテンツ＆備考マスタ'!$H:$J,MATCH(学校情報!EN$3,'コンテンツ＆備考マスタ'!$H:$H,0),3)="●",IF(AND(EN484&lt;&gt;"",ISNUMBER(申込書!$AC$22)=TRUE,申込書!$C$64&lt;&gt;"▼プルダウンより選択してください",申込書!$C$64&lt;&gt;""),申込書!$AC$22,""),"-"))</f>
        <v/>
      </c>
      <c r="EP484" s="369"/>
      <c r="EQ484" s="369"/>
      <c r="ER484" s="370" t="str">
        <f>IF(AND(申込書!$C$64&lt;&gt;"▼プルダウンより選択してください",申込書!$C$64&lt;&gt;"",$G484&lt;&gt;"",申込書!$V$64="特定学年のみ"),"申し込みする","")</f>
        <v/>
      </c>
      <c r="ES484" s="371"/>
      <c r="ET484" s="372"/>
      <c r="EU484" s="373" t="str">
        <f>IF(AND(申込書!$C$65&lt;&gt;"▼プルダウンより選択してください",申込書!$C$65&lt;&gt;"",申込書!$K$22&lt;&gt;"YYYY/MM/DD",$G484&lt;&gt;""),申込書!$K$22,"")</f>
        <v/>
      </c>
      <c r="EV484" s="369" t="str">
        <f>IF(EU484="","",IF(INDEX('コンテンツ＆備考マスタ'!$H:$J,MATCH(学校情報!EU$3,'コンテンツ＆備考マスタ'!$H:$H,0),3)="●",IF(AND(EU484&lt;&gt;"",ISNUMBER(申込書!$AC$22)=TRUE,申込書!$C$65&lt;&gt;"▼プルダウンより選択してください",申込書!$C$65&lt;&gt;""),申込書!$AC$22,""),"-"))</f>
        <v/>
      </c>
      <c r="EW484" s="369"/>
      <c r="EX484" s="369"/>
      <c r="EY484" s="370" t="str">
        <f>IF(AND(申込書!$C$65&lt;&gt;"▼プルダウンより選択してください",申込書!$C$65&lt;&gt;"",$G484&lt;&gt;"",申込書!$V$65="特定学年のみ"),"申し込みする","")</f>
        <v/>
      </c>
      <c r="EZ484" s="371"/>
      <c r="FA484" s="372"/>
      <c r="FB484" s="373" t="str">
        <f>IF(AND(申込書!$C$66&lt;&gt;"▼プルダウンより選択してください",申込書!$C$66&lt;&gt;"",申込書!$K$22&lt;&gt;"YYYY/MM/DD",$G484&lt;&gt;""),申込書!$K$22,"")</f>
        <v/>
      </c>
      <c r="FC484" s="369" t="str">
        <f>IF(FB484="","",IF(INDEX('コンテンツ＆備考マスタ'!$H:$J,MATCH(学校情報!FB$3,'コンテンツ＆備考マスタ'!$H:$H,0),3)="●",IF(AND(FB484&lt;&gt;"",ISNUMBER(申込書!$AC$22)=TRUE,申込書!$C$66&lt;&gt;"▼プルダウンより選択してください",申込書!$C$66&lt;&gt;""),申込書!$AC$22,""),"-"))</f>
        <v/>
      </c>
      <c r="FD484" s="369"/>
      <c r="FE484" s="369"/>
      <c r="FF484" s="370" t="str">
        <f>IF(AND(申込書!$C$66&lt;&gt;"▼プルダウンより選択してください",申込書!$C$66&lt;&gt;"",$G484&lt;&gt;"",申込書!$V$66="特定学年のみ"),"申し込みする","")</f>
        <v/>
      </c>
      <c r="FG484" s="371"/>
      <c r="FH484" s="372"/>
      <c r="FI484" s="373" t="str">
        <f>IF(AND(申込書!$C$67&lt;&gt;"▼プルダウンより選択してください",申込書!$C$67&lt;&gt;"",申込書!$K$22&lt;&gt;"YYYY/MM/DD",$G484&lt;&gt;""),申込書!$K$22,"")</f>
        <v/>
      </c>
      <c r="FJ484" s="369" t="str">
        <f>IF(FI484="","",IF(INDEX('コンテンツ＆備考マスタ'!$H:$J,MATCH(学校情報!FI$3,'コンテンツ＆備考マスタ'!$H:$H,0),3)="●",IF(AND(FI484&lt;&gt;"",ISNUMBER(申込書!$AC$22)=TRUE,申込書!$C$67&lt;&gt;"▼プルダウンより選択してください",申込書!$C$67&lt;&gt;""),申込書!$AC$22,""),"-"))</f>
        <v/>
      </c>
      <c r="FK484" s="369"/>
      <c r="FL484" s="369"/>
      <c r="FM484" s="370" t="str">
        <f>IF(AND(申込書!$C$67&lt;&gt;"▼プルダウンより選択してください",申込書!$C$67&lt;&gt;"",$G484&lt;&gt;"",申込書!$V$67="特定学年のみ"),"申し込みする","")</f>
        <v/>
      </c>
      <c r="FN484" s="371"/>
      <c r="FO484" s="372"/>
      <c r="FP484" s="373" t="str">
        <f>IF(AND(申込書!$C$68&lt;&gt;"▼プルダウンより選択してください",申込書!$C$68&lt;&gt;"",申込書!$K$22&lt;&gt;"YYYY/MM/DD",$G484&lt;&gt;""),申込書!$K$22,"")</f>
        <v/>
      </c>
      <c r="FQ484" s="369" t="str">
        <f>IF(FP484="","",IF(INDEX('コンテンツ＆備考マスタ'!$H:$J,MATCH(学校情報!FP$3,'コンテンツ＆備考マスタ'!$H:$H,0),3)="●",IF(AND(FP484&lt;&gt;"",ISNUMBER(申込書!$AC$22)=TRUE,申込書!$C$68&lt;&gt;"▼プルダウンより選択してください",申込書!$C$68&lt;&gt;""),申込書!$AC$22,""),"-"))</f>
        <v/>
      </c>
      <c r="FR484" s="369"/>
      <c r="FS484" s="369"/>
      <c r="FT484" s="370" t="str">
        <f>IF(AND(申込書!$C$68&lt;&gt;"▼プルダウンより選択してください",申込書!$C$68&lt;&gt;"",$G484&lt;&gt;"",申込書!$V$68="特定学年のみ"),"申し込みする","")</f>
        <v/>
      </c>
      <c r="FU484" s="371"/>
      <c r="FV484" s="372"/>
      <c r="FW484" s="373" t="str">
        <f>IF(AND(申込書!$C$69&lt;&gt;"▼プルダウンより選択してください",申込書!$C$69&lt;&gt;"",申込書!$K$22&lt;&gt;"YYYY/MM/DD",$G484&lt;&gt;""),申込書!$K$22,"")</f>
        <v/>
      </c>
      <c r="FX484" s="369" t="str">
        <f>IF(FW484="","",IF(INDEX('コンテンツ＆備考マスタ'!$H:$J,MATCH(学校情報!FW$3,'コンテンツ＆備考マスタ'!$H:$H,0),3)="●",IF(AND(FW484&lt;&gt;"",ISNUMBER(申込書!$AC$22)=TRUE,申込書!$C$69&lt;&gt;"▼プルダウンより選択してください",申込書!$C$69&lt;&gt;""),申込書!$AC$22,""),"-"))</f>
        <v/>
      </c>
      <c r="FY484" s="369"/>
      <c r="FZ484" s="369"/>
      <c r="GA484" s="370" t="str">
        <f>IF(AND(申込書!$C$69&lt;&gt;"▼プルダウンより選択してください",申込書!$C$69&lt;&gt;"",$G484&lt;&gt;"",申込書!$V$69="特定学年のみ"),"申し込みする","")</f>
        <v/>
      </c>
      <c r="GB484" s="371"/>
      <c r="GC484" s="372"/>
      <c r="GD484" s="373" t="str">
        <f>IF(AND(申込書!$C$70&lt;&gt;"▼プルダウンより選択してください",申込書!$C$70&lt;&gt;"",申込書!$K$22&lt;&gt;"YYYY/MM/DD",$G484&lt;&gt;""),申込書!$K$22,"")</f>
        <v/>
      </c>
      <c r="GE484" s="369" t="str">
        <f>IF(GD484="","",IF(INDEX('コンテンツ＆備考マスタ'!$H:$J,MATCH(学校情報!GD$3,'コンテンツ＆備考マスタ'!$H:$H,0),3)="●",IF(AND(GD484&lt;&gt;"",ISNUMBER(申込書!$AC$22)=TRUE,申込書!$C$70&lt;&gt;"▼プルダウンより選択してください",申込書!$C$70&lt;&gt;""),申込書!$AC$22,""),"-"))</f>
        <v/>
      </c>
      <c r="GF484" s="369"/>
      <c r="GG484" s="369"/>
      <c r="GH484" s="370" t="str">
        <f>IF(AND(申込書!$C$70&lt;&gt;"▼プルダウンより選択してください",申込書!$C$70&lt;&gt;"",$G484&lt;&gt;"",申込書!$V$70="特定学年のみ"),"申し込みする","")</f>
        <v/>
      </c>
      <c r="GI484" s="371"/>
      <c r="GJ484" s="372"/>
      <c r="GK484" s="373" t="str">
        <f>IF(AND(申込書!$C$71&lt;&gt;"▼プルダウンより選択してください",申込書!$C$71&lt;&gt;"",申込書!$K$22&lt;&gt;"YYYY/MM/DD",$G484&lt;&gt;""),申込書!$K$22,"")</f>
        <v/>
      </c>
      <c r="GL484" s="369" t="str">
        <f>IF(GK484="","",IF(INDEX('コンテンツ＆備考マスタ'!$H:$J,MATCH(学校情報!GK$3,'コンテンツ＆備考マスタ'!$H:$H,0),3)="●",IF(AND(GK484&lt;&gt;"",ISNUMBER(申込書!$AC$22)=TRUE,申込書!$C$71&lt;&gt;"▼プルダウンより選択してください",申込書!$C$71&lt;&gt;""),申込書!$AC$22,""),"-"))</f>
        <v/>
      </c>
      <c r="GM484" s="369"/>
      <c r="GN484" s="369"/>
      <c r="GO484" s="370" t="str">
        <f>IF(AND(申込書!$C$71&lt;&gt;"▼プルダウンより選択してください",申込書!$C$71&lt;&gt;"",$G484&lt;&gt;"",申込書!$V$71="特定学年のみ"),"申し込みする","")</f>
        <v/>
      </c>
      <c r="GP484" s="371"/>
      <c r="GQ484" s="372"/>
      <c r="GR484" s="373" t="str">
        <f>IF(AND(申込書!$C$72&lt;&gt;"▼プルダウンより選択してください",申込書!$C$72&lt;&gt;"",申込書!$K$22&lt;&gt;"YYYY/MM/DD",$G484&lt;&gt;""),申込書!$K$22,"")</f>
        <v/>
      </c>
      <c r="GS484" s="369" t="str">
        <f>IF(GR484="","",IF(INDEX('コンテンツ＆備考マスタ'!$H:$J,MATCH(学校情報!GR$3,'コンテンツ＆備考マスタ'!$H:$H,0),3)="●",IF(AND(GR484&lt;&gt;"",ISNUMBER(申込書!$AC$22)=TRUE,申込書!$C$72&lt;&gt;"▼プルダウンより選択してください",申込書!$C$72&lt;&gt;""),申込書!$AC$22,""),"-"))</f>
        <v/>
      </c>
      <c r="GT484" s="369"/>
      <c r="GU484" s="369"/>
      <c r="GV484" s="370" t="str">
        <f>IF(AND(申込書!$C$72&lt;&gt;"▼プルダウンより選択してください",申込書!$C$72&lt;&gt;"",$G484&lt;&gt;"",申込書!$V$72="特定学年のみ"),"申し込みする","")</f>
        <v/>
      </c>
      <c r="GW484" s="371"/>
      <c r="GX484" s="372"/>
      <c r="GY484" s="373" t="str">
        <f>IF(AND(申込書!$C$73&lt;&gt;"▼プルダウンより選択してください",申込書!$C$73&lt;&gt;"",申込書!$K$22&lt;&gt;"YYYY/MM/DD",$G484&lt;&gt;""),申込書!$K$22,"")</f>
        <v/>
      </c>
      <c r="GZ484" s="369" t="str">
        <f>IF(GY484="","",IF(INDEX('コンテンツ＆備考マスタ'!$H:$J,MATCH(学校情報!GY$3,'コンテンツ＆備考マスタ'!$H:$H,0),3)="●",IF(AND(GY484&lt;&gt;"",ISNUMBER(申込書!$AC$22)=TRUE,申込書!$C$73&lt;&gt;"▼プルダウンより選択してください",申込書!$C$73&lt;&gt;""),申込書!$AC$22,""),"-"))</f>
        <v/>
      </c>
      <c r="HA484" s="369"/>
      <c r="HB484" s="369"/>
      <c r="HC484" s="370" t="str">
        <f>IF(AND(申込書!$C$73&lt;&gt;"▼プルダウンより選択してください",申込書!$C$73&lt;&gt;"",$G484&lt;&gt;"",申込書!$V$73="特定学年のみ"),"申し込みする","")</f>
        <v/>
      </c>
      <c r="HD484" s="371"/>
      <c r="HE484" s="372"/>
      <c r="HF484" s="373" t="str">
        <f>IF(AND(申込書!$C$74&lt;&gt;"▼プルダウンより選択してください",申込書!$C$74&lt;&gt;"",申込書!$K$22&lt;&gt;"YYYY/MM/DD",$G484&lt;&gt;""),申込書!$K$22,"")</f>
        <v/>
      </c>
      <c r="HG484" s="369" t="str">
        <f>IF(HF484="","",IF(INDEX('コンテンツ＆備考マスタ'!$H:$J,MATCH(学校情報!HF$3,'コンテンツ＆備考マスタ'!$H:$H,0),3)="●",IF(AND(HF484&lt;&gt;"",ISNUMBER(申込書!$AC$22)=TRUE,申込書!$C$74&lt;&gt;"▼プルダウンより選択してください",申込書!$C$74&lt;&gt;""),申込書!$AC$22,""),"-"))</f>
        <v/>
      </c>
      <c r="HH484" s="369"/>
      <c r="HI484" s="369"/>
      <c r="HJ484" s="370" t="str">
        <f>IF(AND(申込書!$C$74&lt;&gt;"▼プルダウンより選択してください",申込書!$C$74&lt;&gt;"",$G484&lt;&gt;"",申込書!$V$74="特定学年のみ"),"申し込みする","")</f>
        <v/>
      </c>
      <c r="HK484" s="371"/>
      <c r="HL484" s="372"/>
      <c r="HM484" s="373" t="str">
        <f>IF(AND(申込書!$C$75&lt;&gt;"▼プルダウンより選択してください",申込書!$C$75&lt;&gt;"",申込書!$K$22&lt;&gt;"YYYY/MM/DD",$G484&lt;&gt;""),申込書!$K$22,"")</f>
        <v/>
      </c>
      <c r="HN484" s="369" t="str">
        <f>IF(HM484="","",IF(INDEX('コンテンツ＆備考マスタ'!$H:$J,MATCH(学校情報!HM$3,'コンテンツ＆備考マスタ'!$H:$H,0),3)="●",IF(AND(HM484&lt;&gt;"",ISNUMBER(申込書!$AC$22)=TRUE,申込書!$C$75&lt;&gt;"▼プルダウンより選択してください",申込書!$C$75&lt;&gt;""),申込書!$AC$22,""),"-"))</f>
        <v/>
      </c>
      <c r="HO484" s="369"/>
      <c r="HP484" s="369"/>
      <c r="HQ484" s="370" t="str">
        <f>IF(AND(申込書!$C$75&lt;&gt;"▼プルダウンより選択してください",申込書!$C$75&lt;&gt;"",$G484&lt;&gt;"",申込書!$V$75="特定学年のみ"),"申し込みする","")</f>
        <v/>
      </c>
      <c r="HR484" s="371"/>
      <c r="HS484" s="371"/>
      <c r="HT484" s="374" t="str">
        <f>IF(AND(申込書!$C$76&lt;&gt;"▼プルダウンより選択してください",申込書!$C$76&lt;&gt;"",申込書!$K$22&lt;&gt;"YYYY/MM/DD",$G484&lt;&gt;""),申込書!$K$22,"")</f>
        <v/>
      </c>
      <c r="HU484" s="369" t="str">
        <f>IF(HT484="","",IF(INDEX('コンテンツ＆備考マスタ'!$H:$J,MATCH(学校情報!HT$3,'コンテンツ＆備考マスタ'!$H:$H,0),3)="●",IF(AND(HT484&lt;&gt;"",ISNUMBER(申込書!$AC$22)=TRUE,申込書!$C$76&lt;&gt;"▼プルダウンより選択してください",申込書!$C$76&lt;&gt;""),申込書!$AC$22,""),"-"))</f>
        <v/>
      </c>
      <c r="HV484" s="369"/>
      <c r="HW484" s="369"/>
      <c r="HX484" s="370" t="str">
        <f>IF(AND(申込書!$C$76&lt;&gt;"▼プルダウンより選択してください",申込書!$C$76&lt;&gt;"",$G484&lt;&gt;"",申込書!$V$76="特定学年のみ"),"申し込みする","")</f>
        <v/>
      </c>
      <c r="HY484" s="371"/>
      <c r="HZ484" s="372"/>
      <c r="IA484" s="69"/>
    </row>
    <row r="485" spans="2:235" ht="26.85" hidden="1" customHeight="1" outlineLevel="1">
      <c r="B485" s="365">
        <f t="shared" si="21"/>
        <v>480</v>
      </c>
      <c r="C485" s="55"/>
      <c r="D485" s="56"/>
      <c r="E485" s="154"/>
      <c r="F485" s="57"/>
      <c r="G485" s="58"/>
      <c r="H485" s="59"/>
      <c r="I485" s="60"/>
      <c r="J485" s="61"/>
      <c r="K485" s="366" t="str">
        <f t="shared" si="22"/>
        <v/>
      </c>
      <c r="L485" s="62"/>
      <c r="M485" s="322"/>
      <c r="N485" s="63"/>
      <c r="O485" s="64"/>
      <c r="P485" s="367" t="str">
        <f t="shared" si="23"/>
        <v/>
      </c>
      <c r="Q485" s="65"/>
      <c r="R485" s="66"/>
      <c r="S485" s="67"/>
      <c r="T485" s="68"/>
      <c r="U485" s="68"/>
      <c r="V485" s="68"/>
      <c r="W485" s="66"/>
      <c r="X485" s="281"/>
      <c r="Y485" s="368" t="str">
        <f>IF(AND(申込書!$C$47&lt;&gt;"▼プルダウンより選択してください",申込書!$C$47&lt;&gt;"",申込書!$K$22&lt;&gt;"YYYY/MM/DD",$G485&lt;&gt;""),申込書!$K$22,"")</f>
        <v/>
      </c>
      <c r="Z485" s="369" t="str">
        <f>IF(Y485="","",IF(INDEX('コンテンツ＆備考マスタ'!$H:$J,MATCH(学校情報!Y$3,'コンテンツ＆備考マスタ'!$H:$H,0),3)="●",IF(AND(Y485&lt;&gt;"",ISNUMBER(申込書!$AC$22)=TRUE,申込書!$C$47&lt;&gt;"▼プルダウンより選択してください",申込書!$C$47&lt;&gt;""),申込書!$AC$22,""),"-"))</f>
        <v/>
      </c>
      <c r="AA485" s="369"/>
      <c r="AB485" s="369"/>
      <c r="AC485" s="370" t="str">
        <f>IF(AND(申込書!$C$47&lt;&gt;"▼プルダウンより選択してください",申込書!$C$47&lt;&gt;"",$G485&lt;&gt;"",申込書!$V$47="特定学年のみ"),"申し込みする","")</f>
        <v/>
      </c>
      <c r="AD485" s="371"/>
      <c r="AE485" s="372"/>
      <c r="AF485" s="373" t="str">
        <f>IF(AND(申込書!$C$48&lt;&gt;"▼プルダウンより選択してください",申込書!$C$48&lt;&gt;"",申込書!$K$22&lt;&gt;"YYYY/MM/DD",$G485&lt;&gt;""),申込書!$K$22,"")</f>
        <v/>
      </c>
      <c r="AG485" s="369" t="str">
        <f>IF(AF485="","",IF(INDEX('コンテンツ＆備考マスタ'!$H:$J,MATCH(学校情報!AF$3,'コンテンツ＆備考マスタ'!$H:$H,0),3)="●",IF(AND(AF485&lt;&gt;"",ISNUMBER(申込書!$AC$22)=TRUE,申込書!$C$48&lt;&gt;"▼プルダウンより選択してください",申込書!$C$48&lt;&gt;""),申込書!$AC$22,""),"-"))</f>
        <v/>
      </c>
      <c r="AH485" s="369"/>
      <c r="AI485" s="369"/>
      <c r="AJ485" s="370" t="str">
        <f>IF(AND(申込書!$C$48&lt;&gt;"▼プルダウンより選択してください",申込書!$C$48&lt;&gt;"",$G485&lt;&gt;"",申込書!$V$48="特定学年のみ"),"申し込みする","")</f>
        <v/>
      </c>
      <c r="AK485" s="371"/>
      <c r="AL485" s="372"/>
      <c r="AM485" s="373" t="str">
        <f>IF(AND(申込書!$C$49&lt;&gt;"▼プルダウンより選択してください",申込書!$C$49&lt;&gt;"",申込書!$K$22&lt;&gt;"YYYY/MM/DD",$G485&lt;&gt;""),申込書!$K$22,"")</f>
        <v/>
      </c>
      <c r="AN485" s="369" t="str">
        <f>IF(AM485="","",IF(INDEX('コンテンツ＆備考マスタ'!$H:$J,MATCH(学校情報!AM$3,'コンテンツ＆備考マスタ'!$H:$H,0),3)="●",IF(AND(AM485&lt;&gt;"",ISNUMBER(申込書!$AC$22)=TRUE,申込書!$C$49&lt;&gt;"▼プルダウンより選択してください",申込書!$C$49&lt;&gt;""),申込書!$AC$22,""),"-"))</f>
        <v/>
      </c>
      <c r="AO485" s="369"/>
      <c r="AP485" s="369"/>
      <c r="AQ485" s="370" t="str">
        <f>IF(AND(申込書!$C$49&lt;&gt;"▼プルダウンより選択してください",申込書!$C$49&lt;&gt;"",$G485&lt;&gt;"",申込書!$V$49="特定学年のみ"),"申し込みする","")</f>
        <v/>
      </c>
      <c r="AR485" s="371"/>
      <c r="AS485" s="372"/>
      <c r="AT485" s="373" t="str">
        <f>IF(AND(申込書!$C$50&lt;&gt;"▼プルダウンより選択してください",申込書!$C$50&lt;&gt;"",申込書!$K$22&lt;&gt;"YYYY/MM/DD",$G485&lt;&gt;""),申込書!$K$22,"")</f>
        <v/>
      </c>
      <c r="AU485" s="369" t="str">
        <f>IF(AT485="","",IF(INDEX('コンテンツ＆備考マスタ'!$H:$J,MATCH(学校情報!AT$3,'コンテンツ＆備考マスタ'!$H:$H,0),3)="●",IF(AND(AT485&lt;&gt;"",ISNUMBER(申込書!$AC$22)=TRUE,申込書!$C$50&lt;&gt;"▼プルダウンより選択してください",申込書!$C$50&lt;&gt;""),申込書!$AC$22,""),"-"))</f>
        <v/>
      </c>
      <c r="AV485" s="369"/>
      <c r="AW485" s="369"/>
      <c r="AX485" s="370" t="str">
        <f>IF(AND(申込書!$C$50&lt;&gt;"▼プルダウンより選択してください",申込書!$C$50&lt;&gt;"",$G485&lt;&gt;"",申込書!$V$50="特定学年のみ"),"申し込みする","")</f>
        <v/>
      </c>
      <c r="AY485" s="371"/>
      <c r="AZ485" s="372"/>
      <c r="BA485" s="373" t="str">
        <f>IF(AND(申込書!$C$51&lt;&gt;"▼プルダウンより選択してください",申込書!$C$51&lt;&gt;"",申込書!$K$22&lt;&gt;"YYYY/MM/DD",$G485&lt;&gt;""),申込書!$K$22,"")</f>
        <v/>
      </c>
      <c r="BB485" s="369" t="str">
        <f>IF(BA485="","",IF(INDEX('コンテンツ＆備考マスタ'!$H:$J,MATCH(学校情報!BA$3,'コンテンツ＆備考マスタ'!$H:$H,0),3)="●",IF(AND(BA485&lt;&gt;"",ISNUMBER(申込書!$AC$22)=TRUE,申込書!$C$51&lt;&gt;"▼プルダウンより選択してください",申込書!$C$51&lt;&gt;""),申込書!$AC$22,""),"-"))</f>
        <v/>
      </c>
      <c r="BC485" s="369"/>
      <c r="BD485" s="369"/>
      <c r="BE485" s="370" t="str">
        <f>IF(AND(申込書!$C$51&lt;&gt;"▼プルダウンより選択してください",申込書!$C$51&lt;&gt;"",$G485&lt;&gt;"",申込書!$V$51="特定学年のみ"),"申し込みする","")</f>
        <v/>
      </c>
      <c r="BF485" s="371"/>
      <c r="BG485" s="372"/>
      <c r="BH485" s="373" t="str">
        <f>IF(AND(申込書!$C$52&lt;&gt;"▼プルダウンより選択してください",申込書!$C$52&lt;&gt;"",申込書!$K$22&lt;&gt;"YYYY/MM/DD",$G485&lt;&gt;""),申込書!$K$22,"")</f>
        <v/>
      </c>
      <c r="BI485" s="369" t="str">
        <f>IF(BH485="","",IF(INDEX('コンテンツ＆備考マスタ'!$H:$J,MATCH(学校情報!BH$3,'コンテンツ＆備考マスタ'!$H:$H,0),3)="●",IF(AND(BH485&lt;&gt;"",ISNUMBER(申込書!$AC$22)=TRUE,申込書!$C$52&lt;&gt;"▼プルダウンより選択してください",申込書!$C$52&lt;&gt;""),申込書!$AC$22,""),"-"))</f>
        <v/>
      </c>
      <c r="BJ485" s="369"/>
      <c r="BK485" s="369"/>
      <c r="BL485" s="370" t="str">
        <f>IF(AND(申込書!$C$52&lt;&gt;"▼プルダウンより選択してください",申込書!$C$52&lt;&gt;"",$G485&lt;&gt;"",申込書!$V$52="特定学年のみ"),"申し込みする","")</f>
        <v/>
      </c>
      <c r="BM485" s="371"/>
      <c r="BN485" s="372"/>
      <c r="BO485" s="373" t="str">
        <f>IF(AND(申込書!$C$53&lt;&gt;"▼プルダウンより選択してください",申込書!$C$53&lt;&gt;"",申込書!$K$22&lt;&gt;"YYYY/MM/DD",$G485&lt;&gt;""),申込書!$K$22,"")</f>
        <v/>
      </c>
      <c r="BP485" s="369" t="str">
        <f>IF(BO485="","",IF(INDEX('コンテンツ＆備考マスタ'!$H:$J,MATCH(学校情報!BO$3,'コンテンツ＆備考マスタ'!$H:$H,0),3)="●",IF(AND(BO485&lt;&gt;"",ISNUMBER(申込書!$AC$22)=TRUE,申込書!$C$53&lt;&gt;"▼プルダウンより選択してください",申込書!$C$53&lt;&gt;""),申込書!$AC$22,""),"-"))</f>
        <v/>
      </c>
      <c r="BQ485" s="369"/>
      <c r="BR485" s="369"/>
      <c r="BS485" s="370" t="str">
        <f>IF(AND(申込書!$C$53&lt;&gt;"▼プルダウンより選択してください",申込書!$C$53&lt;&gt;"",$G485&lt;&gt;"",申込書!$V$53="特定学年のみ"),"申し込みする","")</f>
        <v/>
      </c>
      <c r="BT485" s="371"/>
      <c r="BU485" s="372"/>
      <c r="BV485" s="373" t="str">
        <f>IF(AND(申込書!$C$54&lt;&gt;"▼プルダウンより選択してください",申込書!$C$54&lt;&gt;"",申込書!$K$22&lt;&gt;"YYYY/MM/DD",$G485&lt;&gt;""),申込書!$K$22,"")</f>
        <v/>
      </c>
      <c r="BW485" s="369" t="str">
        <f>IF(BV485="","",IF(INDEX('コンテンツ＆備考マスタ'!$H:$J,MATCH(学校情報!BV$3,'コンテンツ＆備考マスタ'!$H:$H,0),3)="●",IF(AND(BV485&lt;&gt;"",ISNUMBER(申込書!$AC$22)=TRUE,申込書!$C$54&lt;&gt;"▼プルダウンより選択してください",申込書!$C$54&lt;&gt;""),申込書!$AC$22,""),"-"))</f>
        <v/>
      </c>
      <c r="BX485" s="369"/>
      <c r="BY485" s="369"/>
      <c r="BZ485" s="370" t="str">
        <f>IF(AND(申込書!$C$54&lt;&gt;"▼プルダウンより選択してください",申込書!$C$54&lt;&gt;"",$G485&lt;&gt;"",申込書!$V$54="特定学年のみ"),"申し込みする","")</f>
        <v/>
      </c>
      <c r="CA485" s="371"/>
      <c r="CB485" s="372"/>
      <c r="CC485" s="373" t="str">
        <f>IF(AND(申込書!$C$55&lt;&gt;"▼プルダウンより選択してください",申込書!$C$55&lt;&gt;"",申込書!$K$22&lt;&gt;"YYYY/MM/DD",$G485&lt;&gt;""),申込書!$K$22,"")</f>
        <v/>
      </c>
      <c r="CD485" s="369" t="str">
        <f>IF(CC485="","",IF(INDEX('コンテンツ＆備考マスタ'!$H:$J,MATCH(学校情報!CC$3,'コンテンツ＆備考マスタ'!$H:$H,0),3)="●",IF(AND(CC485&lt;&gt;"",ISNUMBER(申込書!$AC$22)=TRUE,申込書!$C$55&lt;&gt;"▼プルダウンより選択してください",申込書!$C$55&lt;&gt;""),申込書!$AC$22,""),"-"))</f>
        <v/>
      </c>
      <c r="CE485" s="369"/>
      <c r="CF485" s="369"/>
      <c r="CG485" s="370" t="str">
        <f>IF(AND(申込書!$C$55&lt;&gt;"▼プルダウンより選択してください",申込書!$C$55&lt;&gt;"",$G485&lt;&gt;"",申込書!$V$55="特定学年のみ"),"申し込みする","")</f>
        <v/>
      </c>
      <c r="CH485" s="371"/>
      <c r="CI485" s="372"/>
      <c r="CJ485" s="373" t="str">
        <f>IF(AND(申込書!$C$56&lt;&gt;"▼プルダウンより選択してください",申込書!$C$56&lt;&gt;"",申込書!$K$22&lt;&gt;"YYYY/MM/DD",$G485&lt;&gt;""),申込書!$K$22,"")</f>
        <v/>
      </c>
      <c r="CK485" s="369" t="str">
        <f>IF(CJ485="","",IF(INDEX('コンテンツ＆備考マスタ'!$H:$J,MATCH(学校情報!CJ$3,'コンテンツ＆備考マスタ'!$H:$H,0),3)="●",IF(AND(CJ485&lt;&gt;"",ISNUMBER(申込書!$AC$22)=TRUE,申込書!$C$56&lt;&gt;"▼プルダウンより選択してください",申込書!$C$56&lt;&gt;""),申込書!$AC$22,""),"-"))</f>
        <v/>
      </c>
      <c r="CL485" s="369"/>
      <c r="CM485" s="369"/>
      <c r="CN485" s="370" t="str">
        <f>IF(AND(申込書!$C$56&lt;&gt;"▼プルダウンより選択してください",申込書!$C$56&lt;&gt;"",$G485&lt;&gt;"",申込書!$V$56="特定学年のみ"),"申し込みする","")</f>
        <v/>
      </c>
      <c r="CO485" s="371"/>
      <c r="CP485" s="372"/>
      <c r="CQ485" s="373" t="str">
        <f>IF(AND(申込書!$C$57&lt;&gt;"▼プルダウンより選択してください",申込書!$C$57&lt;&gt;"",申込書!$K$22&lt;&gt;"YYYY/MM/DD",$G485&lt;&gt;""),申込書!$K$22,"")</f>
        <v/>
      </c>
      <c r="CR485" s="369" t="str">
        <f>IF(CQ485="","",IF(INDEX('コンテンツ＆備考マスタ'!$H:$J,MATCH(学校情報!CQ$3,'コンテンツ＆備考マスタ'!$H:$H,0),3)="●",IF(AND(CQ485&lt;&gt;"",ISNUMBER(申込書!$AC$22)=TRUE,申込書!$C$57&lt;&gt;"▼プルダウンより選択してください",申込書!$C$57&lt;&gt;""),申込書!$AC$22,""),"-"))</f>
        <v/>
      </c>
      <c r="CS485" s="369"/>
      <c r="CT485" s="369"/>
      <c r="CU485" s="369" t="str">
        <f>IF(AND(申込書!$C$57&lt;&gt;"▼プルダウンより選択してください",申込書!$C$57&lt;&gt;"",$G485&lt;&gt;"",申込書!$V$57="特定学年のみ"),"申し込みする","")</f>
        <v/>
      </c>
      <c r="CV485" s="371"/>
      <c r="CW485" s="372"/>
      <c r="CX485" s="373" t="str">
        <f>IF(AND(申込書!$C$58&lt;&gt;"▼プルダウンより選択してください",申込書!$C$58&lt;&gt;"",申込書!$K$22&lt;&gt;"YYYY/MM/DD",$G485&lt;&gt;""),申込書!$K$22,"")</f>
        <v/>
      </c>
      <c r="CY485" s="369" t="str">
        <f>IF(CX485="","",IF(INDEX('コンテンツ＆備考マスタ'!$H:$J,MATCH(学校情報!CX$3,'コンテンツ＆備考マスタ'!$H:$H,0),3)="●",IF(AND(CX485&lt;&gt;"",ISNUMBER(申込書!$AC$22)=TRUE,申込書!$C$58&lt;&gt;"▼プルダウンより選択してください",申込書!$C$58&lt;&gt;""),申込書!$AC$22,""),"-"))</f>
        <v/>
      </c>
      <c r="CZ485" s="369"/>
      <c r="DA485" s="369"/>
      <c r="DB485" s="369" t="str">
        <f>IF(AND(申込書!$C$58&lt;&gt;"▼プルダウンより選択してください",申込書!$C$58&lt;&gt;"",$G485&lt;&gt;"",申込書!$V$58="特定学年のみ"),"申し込みする","")</f>
        <v/>
      </c>
      <c r="DC485" s="371"/>
      <c r="DD485" s="372"/>
      <c r="DE485" s="373" t="str">
        <f>IF(AND(申込書!$C$59&lt;&gt;"▼プルダウンより選択してください",申込書!$C$59&lt;&gt;"",申込書!$K$22&lt;&gt;"YYYY/MM/DD",$G485&lt;&gt;""),申込書!$K$22,"")</f>
        <v/>
      </c>
      <c r="DF485" s="369" t="str">
        <f>IF(DE485="","",IF(INDEX('コンテンツ＆備考マスタ'!$H:$J,MATCH(学校情報!DE$3,'コンテンツ＆備考マスタ'!$H:$H,0),3)="●",IF(AND(DE485&lt;&gt;"",ISNUMBER(申込書!$AC$22)=TRUE,申込書!$C$59&lt;&gt;"▼プルダウンより選択してください",申込書!$C$59&lt;&gt;""),申込書!$AC$22,""),"-"))</f>
        <v/>
      </c>
      <c r="DG485" s="369"/>
      <c r="DH485" s="369"/>
      <c r="DI485" s="369" t="str">
        <f>IF(AND(申込書!$C$59&lt;&gt;"▼プルダウンより選択してください",申込書!$C$59&lt;&gt;"",$G485&lt;&gt;"",申込書!$V$59="特定学年のみ"),"申し込みする","")</f>
        <v/>
      </c>
      <c r="DJ485" s="371"/>
      <c r="DK485" s="372"/>
      <c r="DL485" s="373" t="str">
        <f>IF(AND(申込書!$C$60&lt;&gt;"▼プルダウンより選択してください",申込書!$C$60&lt;&gt;"",申込書!$K$22&lt;&gt;"YYYY/MM/DD",$G485&lt;&gt;""),申込書!$K$22,"")</f>
        <v/>
      </c>
      <c r="DM485" s="369" t="str">
        <f>IF(DL485="","",IF(INDEX('コンテンツ＆備考マスタ'!$H:$J,MATCH(学校情報!DL$3,'コンテンツ＆備考マスタ'!$H:$H,0),3)="●",IF(AND(DL485&lt;&gt;"",ISNUMBER(申込書!$AC$22)=TRUE,申込書!$C$60&lt;&gt;"▼プルダウンより選択してください",申込書!$C$60&lt;&gt;""),申込書!$AC$22,""),"-"))</f>
        <v/>
      </c>
      <c r="DN485" s="369"/>
      <c r="DO485" s="369"/>
      <c r="DP485" s="369" t="str">
        <f>IF(AND(申込書!$C$60&lt;&gt;"▼プルダウンより選択してください",申込書!$C$60&lt;&gt;"",$G485&lt;&gt;"",申込書!$V$60="特定学年のみ"),"申し込みする","")</f>
        <v/>
      </c>
      <c r="DQ485" s="371"/>
      <c r="DR485" s="372"/>
      <c r="DS485" s="373" t="str">
        <f>IF(AND(申込書!$C$61&lt;&gt;"▼プルダウンより選択してください",申込書!$C$61&lt;&gt;"",申込書!$K$22&lt;&gt;"YYYY/MM/DD",$G485&lt;&gt;""),申込書!$K$22,"")</f>
        <v/>
      </c>
      <c r="DT485" s="369" t="str">
        <f>IF(DS485="","",IF(INDEX('コンテンツ＆備考マスタ'!$H:$J,MATCH(学校情報!DS$3,'コンテンツ＆備考マスタ'!$H:$H,0),3)="●",IF(AND(DS485&lt;&gt;"",ISNUMBER(申込書!$AC$22)=TRUE,申込書!$C$61&lt;&gt;"▼プルダウンより選択してください",申込書!$C$61&lt;&gt;""),申込書!$AC$22,""),"-"))</f>
        <v/>
      </c>
      <c r="DU485" s="369"/>
      <c r="DV485" s="369"/>
      <c r="DW485" s="369" t="str">
        <f>IF(AND(申込書!$C$61&lt;&gt;"▼プルダウンより選択してください",申込書!$C$61&lt;&gt;"",$G485&lt;&gt;"",申込書!$V$61="特定学年のみ"),"申し込みする","")</f>
        <v/>
      </c>
      <c r="DX485" s="371"/>
      <c r="DY485" s="372"/>
      <c r="DZ485" s="373" t="str">
        <f>IF(AND(申込書!$C$62&lt;&gt;"▼プルダウンより選択してください",申込書!$C$62&lt;&gt;"",申込書!$K$22&lt;&gt;"YYYY/MM/DD",$G485&lt;&gt;""),申込書!$K$22,"")</f>
        <v/>
      </c>
      <c r="EA485" s="369" t="str">
        <f>IF(DZ485="","",IF(INDEX('コンテンツ＆備考マスタ'!$H:$J,MATCH(学校情報!DZ$3,'コンテンツ＆備考マスタ'!$H:$H,0),3)="●",IF(AND(DZ485&lt;&gt;"",ISNUMBER(申込書!$AC$22)=TRUE,申込書!$C$62&lt;&gt;"▼プルダウンより選択してください",申込書!$C$62&lt;&gt;""),申込書!$AC$22,""),"-"))</f>
        <v/>
      </c>
      <c r="EB485" s="369"/>
      <c r="EC485" s="369"/>
      <c r="ED485" s="370" t="str">
        <f>IF(AND(申込書!$C$62&lt;&gt;"▼プルダウンより選択してください",申込書!$C$62&lt;&gt;"",$G485&lt;&gt;"",申込書!$V$62="特定学年のみ"),"申し込みする","")</f>
        <v/>
      </c>
      <c r="EE485" s="371"/>
      <c r="EF485" s="372"/>
      <c r="EG485" s="373" t="str">
        <f>IF(AND(申込書!$C$63&lt;&gt;"▼プルダウンより選択してください",申込書!$C$63&lt;&gt;"",申込書!$K$22&lt;&gt;"YYYY/MM/DD",$G485&lt;&gt;""),申込書!$K$22,"")</f>
        <v/>
      </c>
      <c r="EH485" s="369" t="str">
        <f>IF(EG485="","",IF(INDEX('コンテンツ＆備考マスタ'!$H:$J,MATCH(学校情報!EG$3,'コンテンツ＆備考マスタ'!$H:$H,0),3)="●",IF(AND(EG485&lt;&gt;"",ISNUMBER(申込書!$AC$22)=TRUE,申込書!$C$63&lt;&gt;"▼プルダウンより選択してください",申込書!$C$63&lt;&gt;""),申込書!$AC$22,""),"-"))</f>
        <v/>
      </c>
      <c r="EI485" s="369"/>
      <c r="EJ485" s="369"/>
      <c r="EK485" s="370" t="str">
        <f>IF(AND(申込書!$C$63&lt;&gt;"▼プルダウンより選択してください",申込書!$C$63&lt;&gt;"",$G485&lt;&gt;"",申込書!$V$63="特定学年のみ"),"申し込みする","")</f>
        <v/>
      </c>
      <c r="EL485" s="371"/>
      <c r="EM485" s="372"/>
      <c r="EN485" s="373" t="str">
        <f>IF(AND(申込書!$C$64&lt;&gt;"▼プルダウンより選択してください",申込書!$C$64&lt;&gt;"",申込書!$K$22&lt;&gt;"YYYY/MM/DD",$G485&lt;&gt;""),申込書!$K$22,"")</f>
        <v/>
      </c>
      <c r="EO485" s="369" t="str">
        <f>IF(EN485="","",IF(INDEX('コンテンツ＆備考マスタ'!$H:$J,MATCH(学校情報!EN$3,'コンテンツ＆備考マスタ'!$H:$H,0),3)="●",IF(AND(EN485&lt;&gt;"",ISNUMBER(申込書!$AC$22)=TRUE,申込書!$C$64&lt;&gt;"▼プルダウンより選択してください",申込書!$C$64&lt;&gt;""),申込書!$AC$22,""),"-"))</f>
        <v/>
      </c>
      <c r="EP485" s="369"/>
      <c r="EQ485" s="369"/>
      <c r="ER485" s="370" t="str">
        <f>IF(AND(申込書!$C$64&lt;&gt;"▼プルダウンより選択してください",申込書!$C$64&lt;&gt;"",$G485&lt;&gt;"",申込書!$V$64="特定学年のみ"),"申し込みする","")</f>
        <v/>
      </c>
      <c r="ES485" s="371"/>
      <c r="ET485" s="372"/>
      <c r="EU485" s="373" t="str">
        <f>IF(AND(申込書!$C$65&lt;&gt;"▼プルダウンより選択してください",申込書!$C$65&lt;&gt;"",申込書!$K$22&lt;&gt;"YYYY/MM/DD",$G485&lt;&gt;""),申込書!$K$22,"")</f>
        <v/>
      </c>
      <c r="EV485" s="369" t="str">
        <f>IF(EU485="","",IF(INDEX('コンテンツ＆備考マスタ'!$H:$J,MATCH(学校情報!EU$3,'コンテンツ＆備考マスタ'!$H:$H,0),3)="●",IF(AND(EU485&lt;&gt;"",ISNUMBER(申込書!$AC$22)=TRUE,申込書!$C$65&lt;&gt;"▼プルダウンより選択してください",申込書!$C$65&lt;&gt;""),申込書!$AC$22,""),"-"))</f>
        <v/>
      </c>
      <c r="EW485" s="369"/>
      <c r="EX485" s="369"/>
      <c r="EY485" s="370" t="str">
        <f>IF(AND(申込書!$C$65&lt;&gt;"▼プルダウンより選択してください",申込書!$C$65&lt;&gt;"",$G485&lt;&gt;"",申込書!$V$65="特定学年のみ"),"申し込みする","")</f>
        <v/>
      </c>
      <c r="EZ485" s="371"/>
      <c r="FA485" s="372"/>
      <c r="FB485" s="373" t="str">
        <f>IF(AND(申込書!$C$66&lt;&gt;"▼プルダウンより選択してください",申込書!$C$66&lt;&gt;"",申込書!$K$22&lt;&gt;"YYYY/MM/DD",$G485&lt;&gt;""),申込書!$K$22,"")</f>
        <v/>
      </c>
      <c r="FC485" s="369" t="str">
        <f>IF(FB485="","",IF(INDEX('コンテンツ＆備考マスタ'!$H:$J,MATCH(学校情報!FB$3,'コンテンツ＆備考マスタ'!$H:$H,0),3)="●",IF(AND(FB485&lt;&gt;"",ISNUMBER(申込書!$AC$22)=TRUE,申込書!$C$66&lt;&gt;"▼プルダウンより選択してください",申込書!$C$66&lt;&gt;""),申込書!$AC$22,""),"-"))</f>
        <v/>
      </c>
      <c r="FD485" s="369"/>
      <c r="FE485" s="369"/>
      <c r="FF485" s="370" t="str">
        <f>IF(AND(申込書!$C$66&lt;&gt;"▼プルダウンより選択してください",申込書!$C$66&lt;&gt;"",$G485&lt;&gt;"",申込書!$V$66="特定学年のみ"),"申し込みする","")</f>
        <v/>
      </c>
      <c r="FG485" s="371"/>
      <c r="FH485" s="372"/>
      <c r="FI485" s="373" t="str">
        <f>IF(AND(申込書!$C$67&lt;&gt;"▼プルダウンより選択してください",申込書!$C$67&lt;&gt;"",申込書!$K$22&lt;&gt;"YYYY/MM/DD",$G485&lt;&gt;""),申込書!$K$22,"")</f>
        <v/>
      </c>
      <c r="FJ485" s="369" t="str">
        <f>IF(FI485="","",IF(INDEX('コンテンツ＆備考マスタ'!$H:$J,MATCH(学校情報!FI$3,'コンテンツ＆備考マスタ'!$H:$H,0),3)="●",IF(AND(FI485&lt;&gt;"",ISNUMBER(申込書!$AC$22)=TRUE,申込書!$C$67&lt;&gt;"▼プルダウンより選択してください",申込書!$C$67&lt;&gt;""),申込書!$AC$22,""),"-"))</f>
        <v/>
      </c>
      <c r="FK485" s="369"/>
      <c r="FL485" s="369"/>
      <c r="FM485" s="370" t="str">
        <f>IF(AND(申込書!$C$67&lt;&gt;"▼プルダウンより選択してください",申込書!$C$67&lt;&gt;"",$G485&lt;&gt;"",申込書!$V$67="特定学年のみ"),"申し込みする","")</f>
        <v/>
      </c>
      <c r="FN485" s="371"/>
      <c r="FO485" s="372"/>
      <c r="FP485" s="373" t="str">
        <f>IF(AND(申込書!$C$68&lt;&gt;"▼プルダウンより選択してください",申込書!$C$68&lt;&gt;"",申込書!$K$22&lt;&gt;"YYYY/MM/DD",$G485&lt;&gt;""),申込書!$K$22,"")</f>
        <v/>
      </c>
      <c r="FQ485" s="369" t="str">
        <f>IF(FP485="","",IF(INDEX('コンテンツ＆備考マスタ'!$H:$J,MATCH(学校情報!FP$3,'コンテンツ＆備考マスタ'!$H:$H,0),3)="●",IF(AND(FP485&lt;&gt;"",ISNUMBER(申込書!$AC$22)=TRUE,申込書!$C$68&lt;&gt;"▼プルダウンより選択してください",申込書!$C$68&lt;&gt;""),申込書!$AC$22,""),"-"))</f>
        <v/>
      </c>
      <c r="FR485" s="369"/>
      <c r="FS485" s="369"/>
      <c r="FT485" s="370" t="str">
        <f>IF(AND(申込書!$C$68&lt;&gt;"▼プルダウンより選択してください",申込書!$C$68&lt;&gt;"",$G485&lt;&gt;"",申込書!$V$68="特定学年のみ"),"申し込みする","")</f>
        <v/>
      </c>
      <c r="FU485" s="371"/>
      <c r="FV485" s="372"/>
      <c r="FW485" s="373" t="str">
        <f>IF(AND(申込書!$C$69&lt;&gt;"▼プルダウンより選択してください",申込書!$C$69&lt;&gt;"",申込書!$K$22&lt;&gt;"YYYY/MM/DD",$G485&lt;&gt;""),申込書!$K$22,"")</f>
        <v/>
      </c>
      <c r="FX485" s="369" t="str">
        <f>IF(FW485="","",IF(INDEX('コンテンツ＆備考マスタ'!$H:$J,MATCH(学校情報!FW$3,'コンテンツ＆備考マスタ'!$H:$H,0),3)="●",IF(AND(FW485&lt;&gt;"",ISNUMBER(申込書!$AC$22)=TRUE,申込書!$C$69&lt;&gt;"▼プルダウンより選択してください",申込書!$C$69&lt;&gt;""),申込書!$AC$22,""),"-"))</f>
        <v/>
      </c>
      <c r="FY485" s="369"/>
      <c r="FZ485" s="369"/>
      <c r="GA485" s="370" t="str">
        <f>IF(AND(申込書!$C$69&lt;&gt;"▼プルダウンより選択してください",申込書!$C$69&lt;&gt;"",$G485&lt;&gt;"",申込書!$V$69="特定学年のみ"),"申し込みする","")</f>
        <v/>
      </c>
      <c r="GB485" s="371"/>
      <c r="GC485" s="372"/>
      <c r="GD485" s="373" t="str">
        <f>IF(AND(申込書!$C$70&lt;&gt;"▼プルダウンより選択してください",申込書!$C$70&lt;&gt;"",申込書!$K$22&lt;&gt;"YYYY/MM/DD",$G485&lt;&gt;""),申込書!$K$22,"")</f>
        <v/>
      </c>
      <c r="GE485" s="369" t="str">
        <f>IF(GD485="","",IF(INDEX('コンテンツ＆備考マスタ'!$H:$J,MATCH(学校情報!GD$3,'コンテンツ＆備考マスタ'!$H:$H,0),3)="●",IF(AND(GD485&lt;&gt;"",ISNUMBER(申込書!$AC$22)=TRUE,申込書!$C$70&lt;&gt;"▼プルダウンより選択してください",申込書!$C$70&lt;&gt;""),申込書!$AC$22,""),"-"))</f>
        <v/>
      </c>
      <c r="GF485" s="369"/>
      <c r="GG485" s="369"/>
      <c r="GH485" s="370" t="str">
        <f>IF(AND(申込書!$C$70&lt;&gt;"▼プルダウンより選択してください",申込書!$C$70&lt;&gt;"",$G485&lt;&gt;"",申込書!$V$70="特定学年のみ"),"申し込みする","")</f>
        <v/>
      </c>
      <c r="GI485" s="371"/>
      <c r="GJ485" s="372"/>
      <c r="GK485" s="373" t="str">
        <f>IF(AND(申込書!$C$71&lt;&gt;"▼プルダウンより選択してください",申込書!$C$71&lt;&gt;"",申込書!$K$22&lt;&gt;"YYYY/MM/DD",$G485&lt;&gt;""),申込書!$K$22,"")</f>
        <v/>
      </c>
      <c r="GL485" s="369" t="str">
        <f>IF(GK485="","",IF(INDEX('コンテンツ＆備考マスタ'!$H:$J,MATCH(学校情報!GK$3,'コンテンツ＆備考マスタ'!$H:$H,0),3)="●",IF(AND(GK485&lt;&gt;"",ISNUMBER(申込書!$AC$22)=TRUE,申込書!$C$71&lt;&gt;"▼プルダウンより選択してください",申込書!$C$71&lt;&gt;""),申込書!$AC$22,""),"-"))</f>
        <v/>
      </c>
      <c r="GM485" s="369"/>
      <c r="GN485" s="369"/>
      <c r="GO485" s="370" t="str">
        <f>IF(AND(申込書!$C$71&lt;&gt;"▼プルダウンより選択してください",申込書!$C$71&lt;&gt;"",$G485&lt;&gt;"",申込書!$V$71="特定学年のみ"),"申し込みする","")</f>
        <v/>
      </c>
      <c r="GP485" s="371"/>
      <c r="GQ485" s="372"/>
      <c r="GR485" s="373" t="str">
        <f>IF(AND(申込書!$C$72&lt;&gt;"▼プルダウンより選択してください",申込書!$C$72&lt;&gt;"",申込書!$K$22&lt;&gt;"YYYY/MM/DD",$G485&lt;&gt;""),申込書!$K$22,"")</f>
        <v/>
      </c>
      <c r="GS485" s="369" t="str">
        <f>IF(GR485="","",IF(INDEX('コンテンツ＆備考マスタ'!$H:$J,MATCH(学校情報!GR$3,'コンテンツ＆備考マスタ'!$H:$H,0),3)="●",IF(AND(GR485&lt;&gt;"",ISNUMBER(申込書!$AC$22)=TRUE,申込書!$C$72&lt;&gt;"▼プルダウンより選択してください",申込書!$C$72&lt;&gt;""),申込書!$AC$22,""),"-"))</f>
        <v/>
      </c>
      <c r="GT485" s="369"/>
      <c r="GU485" s="369"/>
      <c r="GV485" s="370" t="str">
        <f>IF(AND(申込書!$C$72&lt;&gt;"▼プルダウンより選択してください",申込書!$C$72&lt;&gt;"",$G485&lt;&gt;"",申込書!$V$72="特定学年のみ"),"申し込みする","")</f>
        <v/>
      </c>
      <c r="GW485" s="371"/>
      <c r="GX485" s="372"/>
      <c r="GY485" s="373" t="str">
        <f>IF(AND(申込書!$C$73&lt;&gt;"▼プルダウンより選択してください",申込書!$C$73&lt;&gt;"",申込書!$K$22&lt;&gt;"YYYY/MM/DD",$G485&lt;&gt;""),申込書!$K$22,"")</f>
        <v/>
      </c>
      <c r="GZ485" s="369" t="str">
        <f>IF(GY485="","",IF(INDEX('コンテンツ＆備考マスタ'!$H:$J,MATCH(学校情報!GY$3,'コンテンツ＆備考マスタ'!$H:$H,0),3)="●",IF(AND(GY485&lt;&gt;"",ISNUMBER(申込書!$AC$22)=TRUE,申込書!$C$73&lt;&gt;"▼プルダウンより選択してください",申込書!$C$73&lt;&gt;""),申込書!$AC$22,""),"-"))</f>
        <v/>
      </c>
      <c r="HA485" s="369"/>
      <c r="HB485" s="369"/>
      <c r="HC485" s="370" t="str">
        <f>IF(AND(申込書!$C$73&lt;&gt;"▼プルダウンより選択してください",申込書!$C$73&lt;&gt;"",$G485&lt;&gt;"",申込書!$V$73="特定学年のみ"),"申し込みする","")</f>
        <v/>
      </c>
      <c r="HD485" s="371"/>
      <c r="HE485" s="372"/>
      <c r="HF485" s="373" t="str">
        <f>IF(AND(申込書!$C$74&lt;&gt;"▼プルダウンより選択してください",申込書!$C$74&lt;&gt;"",申込書!$K$22&lt;&gt;"YYYY/MM/DD",$G485&lt;&gt;""),申込書!$K$22,"")</f>
        <v/>
      </c>
      <c r="HG485" s="369" t="str">
        <f>IF(HF485="","",IF(INDEX('コンテンツ＆備考マスタ'!$H:$J,MATCH(学校情報!HF$3,'コンテンツ＆備考マスタ'!$H:$H,0),3)="●",IF(AND(HF485&lt;&gt;"",ISNUMBER(申込書!$AC$22)=TRUE,申込書!$C$74&lt;&gt;"▼プルダウンより選択してください",申込書!$C$74&lt;&gt;""),申込書!$AC$22,""),"-"))</f>
        <v/>
      </c>
      <c r="HH485" s="369"/>
      <c r="HI485" s="369"/>
      <c r="HJ485" s="370" t="str">
        <f>IF(AND(申込書!$C$74&lt;&gt;"▼プルダウンより選択してください",申込書!$C$74&lt;&gt;"",$G485&lt;&gt;"",申込書!$V$74="特定学年のみ"),"申し込みする","")</f>
        <v/>
      </c>
      <c r="HK485" s="371"/>
      <c r="HL485" s="372"/>
      <c r="HM485" s="373" t="str">
        <f>IF(AND(申込書!$C$75&lt;&gt;"▼プルダウンより選択してください",申込書!$C$75&lt;&gt;"",申込書!$K$22&lt;&gt;"YYYY/MM/DD",$G485&lt;&gt;""),申込書!$K$22,"")</f>
        <v/>
      </c>
      <c r="HN485" s="369" t="str">
        <f>IF(HM485="","",IF(INDEX('コンテンツ＆備考マスタ'!$H:$J,MATCH(学校情報!HM$3,'コンテンツ＆備考マスタ'!$H:$H,0),3)="●",IF(AND(HM485&lt;&gt;"",ISNUMBER(申込書!$AC$22)=TRUE,申込書!$C$75&lt;&gt;"▼プルダウンより選択してください",申込書!$C$75&lt;&gt;""),申込書!$AC$22,""),"-"))</f>
        <v/>
      </c>
      <c r="HO485" s="369"/>
      <c r="HP485" s="369"/>
      <c r="HQ485" s="370" t="str">
        <f>IF(AND(申込書!$C$75&lt;&gt;"▼プルダウンより選択してください",申込書!$C$75&lt;&gt;"",$G485&lt;&gt;"",申込書!$V$75="特定学年のみ"),"申し込みする","")</f>
        <v/>
      </c>
      <c r="HR485" s="371"/>
      <c r="HS485" s="371"/>
      <c r="HT485" s="374" t="str">
        <f>IF(AND(申込書!$C$76&lt;&gt;"▼プルダウンより選択してください",申込書!$C$76&lt;&gt;"",申込書!$K$22&lt;&gt;"YYYY/MM/DD",$G485&lt;&gt;""),申込書!$K$22,"")</f>
        <v/>
      </c>
      <c r="HU485" s="369" t="str">
        <f>IF(HT485="","",IF(INDEX('コンテンツ＆備考マスタ'!$H:$J,MATCH(学校情報!HT$3,'コンテンツ＆備考マスタ'!$H:$H,0),3)="●",IF(AND(HT485&lt;&gt;"",ISNUMBER(申込書!$AC$22)=TRUE,申込書!$C$76&lt;&gt;"▼プルダウンより選択してください",申込書!$C$76&lt;&gt;""),申込書!$AC$22,""),"-"))</f>
        <v/>
      </c>
      <c r="HV485" s="369"/>
      <c r="HW485" s="369"/>
      <c r="HX485" s="370" t="str">
        <f>IF(AND(申込書!$C$76&lt;&gt;"▼プルダウンより選択してください",申込書!$C$76&lt;&gt;"",$G485&lt;&gt;"",申込書!$V$76="特定学年のみ"),"申し込みする","")</f>
        <v/>
      </c>
      <c r="HY485" s="371"/>
      <c r="HZ485" s="372"/>
      <c r="IA485" s="69"/>
    </row>
    <row r="486" spans="2:235" ht="26.85" hidden="1" customHeight="1" outlineLevel="1">
      <c r="B486" s="365">
        <f t="shared" si="21"/>
        <v>481</v>
      </c>
      <c r="C486" s="55"/>
      <c r="D486" s="56"/>
      <c r="E486" s="154"/>
      <c r="F486" s="57"/>
      <c r="G486" s="58"/>
      <c r="H486" s="59"/>
      <c r="I486" s="60"/>
      <c r="J486" s="61"/>
      <c r="K486" s="366" t="str">
        <f t="shared" si="22"/>
        <v/>
      </c>
      <c r="L486" s="62"/>
      <c r="M486" s="322"/>
      <c r="N486" s="63"/>
      <c r="O486" s="64"/>
      <c r="P486" s="367" t="str">
        <f t="shared" si="23"/>
        <v/>
      </c>
      <c r="Q486" s="65"/>
      <c r="R486" s="66"/>
      <c r="S486" s="67"/>
      <c r="T486" s="68"/>
      <c r="U486" s="68"/>
      <c r="V486" s="68"/>
      <c r="W486" s="66"/>
      <c r="X486" s="281"/>
      <c r="Y486" s="368" t="str">
        <f>IF(AND(申込書!$C$47&lt;&gt;"▼プルダウンより選択してください",申込書!$C$47&lt;&gt;"",申込書!$K$22&lt;&gt;"YYYY/MM/DD",$G486&lt;&gt;""),申込書!$K$22,"")</f>
        <v/>
      </c>
      <c r="Z486" s="369" t="str">
        <f>IF(Y486="","",IF(INDEX('コンテンツ＆備考マスタ'!$H:$J,MATCH(学校情報!Y$3,'コンテンツ＆備考マスタ'!$H:$H,0),3)="●",IF(AND(Y486&lt;&gt;"",ISNUMBER(申込書!$AC$22)=TRUE,申込書!$C$47&lt;&gt;"▼プルダウンより選択してください",申込書!$C$47&lt;&gt;""),申込書!$AC$22,""),"-"))</f>
        <v/>
      </c>
      <c r="AA486" s="369"/>
      <c r="AB486" s="369"/>
      <c r="AC486" s="370" t="str">
        <f>IF(AND(申込書!$C$47&lt;&gt;"▼プルダウンより選択してください",申込書!$C$47&lt;&gt;"",$G486&lt;&gt;"",申込書!$V$47="特定学年のみ"),"申し込みする","")</f>
        <v/>
      </c>
      <c r="AD486" s="371"/>
      <c r="AE486" s="372"/>
      <c r="AF486" s="373" t="str">
        <f>IF(AND(申込書!$C$48&lt;&gt;"▼プルダウンより選択してください",申込書!$C$48&lt;&gt;"",申込書!$K$22&lt;&gt;"YYYY/MM/DD",$G486&lt;&gt;""),申込書!$K$22,"")</f>
        <v/>
      </c>
      <c r="AG486" s="369" t="str">
        <f>IF(AF486="","",IF(INDEX('コンテンツ＆備考マスタ'!$H:$J,MATCH(学校情報!AF$3,'コンテンツ＆備考マスタ'!$H:$H,0),3)="●",IF(AND(AF486&lt;&gt;"",ISNUMBER(申込書!$AC$22)=TRUE,申込書!$C$48&lt;&gt;"▼プルダウンより選択してください",申込書!$C$48&lt;&gt;""),申込書!$AC$22,""),"-"))</f>
        <v/>
      </c>
      <c r="AH486" s="369"/>
      <c r="AI486" s="369"/>
      <c r="AJ486" s="370" t="str">
        <f>IF(AND(申込書!$C$48&lt;&gt;"▼プルダウンより選択してください",申込書!$C$48&lt;&gt;"",$G486&lt;&gt;"",申込書!$V$48="特定学年のみ"),"申し込みする","")</f>
        <v/>
      </c>
      <c r="AK486" s="371"/>
      <c r="AL486" s="372"/>
      <c r="AM486" s="373" t="str">
        <f>IF(AND(申込書!$C$49&lt;&gt;"▼プルダウンより選択してください",申込書!$C$49&lt;&gt;"",申込書!$K$22&lt;&gt;"YYYY/MM/DD",$G486&lt;&gt;""),申込書!$K$22,"")</f>
        <v/>
      </c>
      <c r="AN486" s="369" t="str">
        <f>IF(AM486="","",IF(INDEX('コンテンツ＆備考マスタ'!$H:$J,MATCH(学校情報!AM$3,'コンテンツ＆備考マスタ'!$H:$H,0),3)="●",IF(AND(AM486&lt;&gt;"",ISNUMBER(申込書!$AC$22)=TRUE,申込書!$C$49&lt;&gt;"▼プルダウンより選択してください",申込書!$C$49&lt;&gt;""),申込書!$AC$22,""),"-"))</f>
        <v/>
      </c>
      <c r="AO486" s="369"/>
      <c r="AP486" s="369"/>
      <c r="AQ486" s="370" t="str">
        <f>IF(AND(申込書!$C$49&lt;&gt;"▼プルダウンより選択してください",申込書!$C$49&lt;&gt;"",$G486&lt;&gt;"",申込書!$V$49="特定学年のみ"),"申し込みする","")</f>
        <v/>
      </c>
      <c r="AR486" s="371"/>
      <c r="AS486" s="372"/>
      <c r="AT486" s="373" t="str">
        <f>IF(AND(申込書!$C$50&lt;&gt;"▼プルダウンより選択してください",申込書!$C$50&lt;&gt;"",申込書!$K$22&lt;&gt;"YYYY/MM/DD",$G486&lt;&gt;""),申込書!$K$22,"")</f>
        <v/>
      </c>
      <c r="AU486" s="369" t="str">
        <f>IF(AT486="","",IF(INDEX('コンテンツ＆備考マスタ'!$H:$J,MATCH(学校情報!AT$3,'コンテンツ＆備考マスタ'!$H:$H,0),3)="●",IF(AND(AT486&lt;&gt;"",ISNUMBER(申込書!$AC$22)=TRUE,申込書!$C$50&lt;&gt;"▼プルダウンより選択してください",申込書!$C$50&lt;&gt;""),申込書!$AC$22,""),"-"))</f>
        <v/>
      </c>
      <c r="AV486" s="369"/>
      <c r="AW486" s="369"/>
      <c r="AX486" s="370" t="str">
        <f>IF(AND(申込書!$C$50&lt;&gt;"▼プルダウンより選択してください",申込書!$C$50&lt;&gt;"",$G486&lt;&gt;"",申込書!$V$50="特定学年のみ"),"申し込みする","")</f>
        <v/>
      </c>
      <c r="AY486" s="371"/>
      <c r="AZ486" s="372"/>
      <c r="BA486" s="373" t="str">
        <f>IF(AND(申込書!$C$51&lt;&gt;"▼プルダウンより選択してください",申込書!$C$51&lt;&gt;"",申込書!$K$22&lt;&gt;"YYYY/MM/DD",$G486&lt;&gt;""),申込書!$K$22,"")</f>
        <v/>
      </c>
      <c r="BB486" s="369" t="str">
        <f>IF(BA486="","",IF(INDEX('コンテンツ＆備考マスタ'!$H:$J,MATCH(学校情報!BA$3,'コンテンツ＆備考マスタ'!$H:$H,0),3)="●",IF(AND(BA486&lt;&gt;"",ISNUMBER(申込書!$AC$22)=TRUE,申込書!$C$51&lt;&gt;"▼プルダウンより選択してください",申込書!$C$51&lt;&gt;""),申込書!$AC$22,""),"-"))</f>
        <v/>
      </c>
      <c r="BC486" s="369"/>
      <c r="BD486" s="369"/>
      <c r="BE486" s="370" t="str">
        <f>IF(AND(申込書!$C$51&lt;&gt;"▼プルダウンより選択してください",申込書!$C$51&lt;&gt;"",$G486&lt;&gt;"",申込書!$V$51="特定学年のみ"),"申し込みする","")</f>
        <v/>
      </c>
      <c r="BF486" s="371"/>
      <c r="BG486" s="372"/>
      <c r="BH486" s="373" t="str">
        <f>IF(AND(申込書!$C$52&lt;&gt;"▼プルダウンより選択してください",申込書!$C$52&lt;&gt;"",申込書!$K$22&lt;&gt;"YYYY/MM/DD",$G486&lt;&gt;""),申込書!$K$22,"")</f>
        <v/>
      </c>
      <c r="BI486" s="369" t="str">
        <f>IF(BH486="","",IF(INDEX('コンテンツ＆備考マスタ'!$H:$J,MATCH(学校情報!BH$3,'コンテンツ＆備考マスタ'!$H:$H,0),3)="●",IF(AND(BH486&lt;&gt;"",ISNUMBER(申込書!$AC$22)=TRUE,申込書!$C$52&lt;&gt;"▼プルダウンより選択してください",申込書!$C$52&lt;&gt;""),申込書!$AC$22,""),"-"))</f>
        <v/>
      </c>
      <c r="BJ486" s="369"/>
      <c r="BK486" s="369"/>
      <c r="BL486" s="370" t="str">
        <f>IF(AND(申込書!$C$52&lt;&gt;"▼プルダウンより選択してください",申込書!$C$52&lt;&gt;"",$G486&lt;&gt;"",申込書!$V$52="特定学年のみ"),"申し込みする","")</f>
        <v/>
      </c>
      <c r="BM486" s="371"/>
      <c r="BN486" s="372"/>
      <c r="BO486" s="373" t="str">
        <f>IF(AND(申込書!$C$53&lt;&gt;"▼プルダウンより選択してください",申込書!$C$53&lt;&gt;"",申込書!$K$22&lt;&gt;"YYYY/MM/DD",$G486&lt;&gt;""),申込書!$K$22,"")</f>
        <v/>
      </c>
      <c r="BP486" s="369" t="str">
        <f>IF(BO486="","",IF(INDEX('コンテンツ＆備考マスタ'!$H:$J,MATCH(学校情報!BO$3,'コンテンツ＆備考マスタ'!$H:$H,0),3)="●",IF(AND(BO486&lt;&gt;"",ISNUMBER(申込書!$AC$22)=TRUE,申込書!$C$53&lt;&gt;"▼プルダウンより選択してください",申込書!$C$53&lt;&gt;""),申込書!$AC$22,""),"-"))</f>
        <v/>
      </c>
      <c r="BQ486" s="369"/>
      <c r="BR486" s="369"/>
      <c r="BS486" s="370" t="str">
        <f>IF(AND(申込書!$C$53&lt;&gt;"▼プルダウンより選択してください",申込書!$C$53&lt;&gt;"",$G486&lt;&gt;"",申込書!$V$53="特定学年のみ"),"申し込みする","")</f>
        <v/>
      </c>
      <c r="BT486" s="371"/>
      <c r="BU486" s="372"/>
      <c r="BV486" s="373" t="str">
        <f>IF(AND(申込書!$C$54&lt;&gt;"▼プルダウンより選択してください",申込書!$C$54&lt;&gt;"",申込書!$K$22&lt;&gt;"YYYY/MM/DD",$G486&lt;&gt;""),申込書!$K$22,"")</f>
        <v/>
      </c>
      <c r="BW486" s="369" t="str">
        <f>IF(BV486="","",IF(INDEX('コンテンツ＆備考マスタ'!$H:$J,MATCH(学校情報!BV$3,'コンテンツ＆備考マスタ'!$H:$H,0),3)="●",IF(AND(BV486&lt;&gt;"",ISNUMBER(申込書!$AC$22)=TRUE,申込書!$C$54&lt;&gt;"▼プルダウンより選択してください",申込書!$C$54&lt;&gt;""),申込書!$AC$22,""),"-"))</f>
        <v/>
      </c>
      <c r="BX486" s="369"/>
      <c r="BY486" s="369"/>
      <c r="BZ486" s="370" t="str">
        <f>IF(AND(申込書!$C$54&lt;&gt;"▼プルダウンより選択してください",申込書!$C$54&lt;&gt;"",$G486&lt;&gt;"",申込書!$V$54="特定学年のみ"),"申し込みする","")</f>
        <v/>
      </c>
      <c r="CA486" s="371"/>
      <c r="CB486" s="372"/>
      <c r="CC486" s="373" t="str">
        <f>IF(AND(申込書!$C$55&lt;&gt;"▼プルダウンより選択してください",申込書!$C$55&lt;&gt;"",申込書!$K$22&lt;&gt;"YYYY/MM/DD",$G486&lt;&gt;""),申込書!$K$22,"")</f>
        <v/>
      </c>
      <c r="CD486" s="369" t="str">
        <f>IF(CC486="","",IF(INDEX('コンテンツ＆備考マスタ'!$H:$J,MATCH(学校情報!CC$3,'コンテンツ＆備考マスタ'!$H:$H,0),3)="●",IF(AND(CC486&lt;&gt;"",ISNUMBER(申込書!$AC$22)=TRUE,申込書!$C$55&lt;&gt;"▼プルダウンより選択してください",申込書!$C$55&lt;&gt;""),申込書!$AC$22,""),"-"))</f>
        <v/>
      </c>
      <c r="CE486" s="369"/>
      <c r="CF486" s="369"/>
      <c r="CG486" s="370" t="str">
        <f>IF(AND(申込書!$C$55&lt;&gt;"▼プルダウンより選択してください",申込書!$C$55&lt;&gt;"",$G486&lt;&gt;"",申込書!$V$55="特定学年のみ"),"申し込みする","")</f>
        <v/>
      </c>
      <c r="CH486" s="371"/>
      <c r="CI486" s="372"/>
      <c r="CJ486" s="373" t="str">
        <f>IF(AND(申込書!$C$56&lt;&gt;"▼プルダウンより選択してください",申込書!$C$56&lt;&gt;"",申込書!$K$22&lt;&gt;"YYYY/MM/DD",$G486&lt;&gt;""),申込書!$K$22,"")</f>
        <v/>
      </c>
      <c r="CK486" s="369" t="str">
        <f>IF(CJ486="","",IF(INDEX('コンテンツ＆備考マスタ'!$H:$J,MATCH(学校情報!CJ$3,'コンテンツ＆備考マスタ'!$H:$H,0),3)="●",IF(AND(CJ486&lt;&gt;"",ISNUMBER(申込書!$AC$22)=TRUE,申込書!$C$56&lt;&gt;"▼プルダウンより選択してください",申込書!$C$56&lt;&gt;""),申込書!$AC$22,""),"-"))</f>
        <v/>
      </c>
      <c r="CL486" s="369"/>
      <c r="CM486" s="369"/>
      <c r="CN486" s="370" t="str">
        <f>IF(AND(申込書!$C$56&lt;&gt;"▼プルダウンより選択してください",申込書!$C$56&lt;&gt;"",$G486&lt;&gt;"",申込書!$V$56="特定学年のみ"),"申し込みする","")</f>
        <v/>
      </c>
      <c r="CO486" s="371"/>
      <c r="CP486" s="372"/>
      <c r="CQ486" s="373" t="str">
        <f>IF(AND(申込書!$C$57&lt;&gt;"▼プルダウンより選択してください",申込書!$C$57&lt;&gt;"",申込書!$K$22&lt;&gt;"YYYY/MM/DD",$G486&lt;&gt;""),申込書!$K$22,"")</f>
        <v/>
      </c>
      <c r="CR486" s="369" t="str">
        <f>IF(CQ486="","",IF(INDEX('コンテンツ＆備考マスタ'!$H:$J,MATCH(学校情報!CQ$3,'コンテンツ＆備考マスタ'!$H:$H,0),3)="●",IF(AND(CQ486&lt;&gt;"",ISNUMBER(申込書!$AC$22)=TRUE,申込書!$C$57&lt;&gt;"▼プルダウンより選択してください",申込書!$C$57&lt;&gt;""),申込書!$AC$22,""),"-"))</f>
        <v/>
      </c>
      <c r="CS486" s="369"/>
      <c r="CT486" s="369"/>
      <c r="CU486" s="369" t="str">
        <f>IF(AND(申込書!$C$57&lt;&gt;"▼プルダウンより選択してください",申込書!$C$57&lt;&gt;"",$G486&lt;&gt;"",申込書!$V$57="特定学年のみ"),"申し込みする","")</f>
        <v/>
      </c>
      <c r="CV486" s="371"/>
      <c r="CW486" s="372"/>
      <c r="CX486" s="373" t="str">
        <f>IF(AND(申込書!$C$58&lt;&gt;"▼プルダウンより選択してください",申込書!$C$58&lt;&gt;"",申込書!$K$22&lt;&gt;"YYYY/MM/DD",$G486&lt;&gt;""),申込書!$K$22,"")</f>
        <v/>
      </c>
      <c r="CY486" s="369" t="str">
        <f>IF(CX486="","",IF(INDEX('コンテンツ＆備考マスタ'!$H:$J,MATCH(学校情報!CX$3,'コンテンツ＆備考マスタ'!$H:$H,0),3)="●",IF(AND(CX486&lt;&gt;"",ISNUMBER(申込書!$AC$22)=TRUE,申込書!$C$58&lt;&gt;"▼プルダウンより選択してください",申込書!$C$58&lt;&gt;""),申込書!$AC$22,""),"-"))</f>
        <v/>
      </c>
      <c r="CZ486" s="369"/>
      <c r="DA486" s="369"/>
      <c r="DB486" s="369" t="str">
        <f>IF(AND(申込書!$C$58&lt;&gt;"▼プルダウンより選択してください",申込書!$C$58&lt;&gt;"",$G486&lt;&gt;"",申込書!$V$58="特定学年のみ"),"申し込みする","")</f>
        <v/>
      </c>
      <c r="DC486" s="371"/>
      <c r="DD486" s="372"/>
      <c r="DE486" s="373" t="str">
        <f>IF(AND(申込書!$C$59&lt;&gt;"▼プルダウンより選択してください",申込書!$C$59&lt;&gt;"",申込書!$K$22&lt;&gt;"YYYY/MM/DD",$G486&lt;&gt;""),申込書!$K$22,"")</f>
        <v/>
      </c>
      <c r="DF486" s="369" t="str">
        <f>IF(DE486="","",IF(INDEX('コンテンツ＆備考マスタ'!$H:$J,MATCH(学校情報!DE$3,'コンテンツ＆備考マスタ'!$H:$H,0),3)="●",IF(AND(DE486&lt;&gt;"",ISNUMBER(申込書!$AC$22)=TRUE,申込書!$C$59&lt;&gt;"▼プルダウンより選択してください",申込書!$C$59&lt;&gt;""),申込書!$AC$22,""),"-"))</f>
        <v/>
      </c>
      <c r="DG486" s="369"/>
      <c r="DH486" s="369"/>
      <c r="DI486" s="369" t="str">
        <f>IF(AND(申込書!$C$59&lt;&gt;"▼プルダウンより選択してください",申込書!$C$59&lt;&gt;"",$G486&lt;&gt;"",申込書!$V$59="特定学年のみ"),"申し込みする","")</f>
        <v/>
      </c>
      <c r="DJ486" s="371"/>
      <c r="DK486" s="372"/>
      <c r="DL486" s="373" t="str">
        <f>IF(AND(申込書!$C$60&lt;&gt;"▼プルダウンより選択してください",申込書!$C$60&lt;&gt;"",申込書!$K$22&lt;&gt;"YYYY/MM/DD",$G486&lt;&gt;""),申込書!$K$22,"")</f>
        <v/>
      </c>
      <c r="DM486" s="369" t="str">
        <f>IF(DL486="","",IF(INDEX('コンテンツ＆備考マスタ'!$H:$J,MATCH(学校情報!DL$3,'コンテンツ＆備考マスタ'!$H:$H,0),3)="●",IF(AND(DL486&lt;&gt;"",ISNUMBER(申込書!$AC$22)=TRUE,申込書!$C$60&lt;&gt;"▼プルダウンより選択してください",申込書!$C$60&lt;&gt;""),申込書!$AC$22,""),"-"))</f>
        <v/>
      </c>
      <c r="DN486" s="369"/>
      <c r="DO486" s="369"/>
      <c r="DP486" s="369" t="str">
        <f>IF(AND(申込書!$C$60&lt;&gt;"▼プルダウンより選択してください",申込書!$C$60&lt;&gt;"",$G486&lt;&gt;"",申込書!$V$60="特定学年のみ"),"申し込みする","")</f>
        <v/>
      </c>
      <c r="DQ486" s="371"/>
      <c r="DR486" s="372"/>
      <c r="DS486" s="373" t="str">
        <f>IF(AND(申込書!$C$61&lt;&gt;"▼プルダウンより選択してください",申込書!$C$61&lt;&gt;"",申込書!$K$22&lt;&gt;"YYYY/MM/DD",$G486&lt;&gt;""),申込書!$K$22,"")</f>
        <v/>
      </c>
      <c r="DT486" s="369" t="str">
        <f>IF(DS486="","",IF(INDEX('コンテンツ＆備考マスタ'!$H:$J,MATCH(学校情報!DS$3,'コンテンツ＆備考マスタ'!$H:$H,0),3)="●",IF(AND(DS486&lt;&gt;"",ISNUMBER(申込書!$AC$22)=TRUE,申込書!$C$61&lt;&gt;"▼プルダウンより選択してください",申込書!$C$61&lt;&gt;""),申込書!$AC$22,""),"-"))</f>
        <v/>
      </c>
      <c r="DU486" s="369"/>
      <c r="DV486" s="369"/>
      <c r="DW486" s="369" t="str">
        <f>IF(AND(申込書!$C$61&lt;&gt;"▼プルダウンより選択してください",申込書!$C$61&lt;&gt;"",$G486&lt;&gt;"",申込書!$V$61="特定学年のみ"),"申し込みする","")</f>
        <v/>
      </c>
      <c r="DX486" s="371"/>
      <c r="DY486" s="372"/>
      <c r="DZ486" s="373" t="str">
        <f>IF(AND(申込書!$C$62&lt;&gt;"▼プルダウンより選択してください",申込書!$C$62&lt;&gt;"",申込書!$K$22&lt;&gt;"YYYY/MM/DD",$G486&lt;&gt;""),申込書!$K$22,"")</f>
        <v/>
      </c>
      <c r="EA486" s="369" t="str">
        <f>IF(DZ486="","",IF(INDEX('コンテンツ＆備考マスタ'!$H:$J,MATCH(学校情報!DZ$3,'コンテンツ＆備考マスタ'!$H:$H,0),3)="●",IF(AND(DZ486&lt;&gt;"",ISNUMBER(申込書!$AC$22)=TRUE,申込書!$C$62&lt;&gt;"▼プルダウンより選択してください",申込書!$C$62&lt;&gt;""),申込書!$AC$22,""),"-"))</f>
        <v/>
      </c>
      <c r="EB486" s="369"/>
      <c r="EC486" s="369"/>
      <c r="ED486" s="370" t="str">
        <f>IF(AND(申込書!$C$62&lt;&gt;"▼プルダウンより選択してください",申込書!$C$62&lt;&gt;"",$G486&lt;&gt;"",申込書!$V$62="特定学年のみ"),"申し込みする","")</f>
        <v/>
      </c>
      <c r="EE486" s="371"/>
      <c r="EF486" s="372"/>
      <c r="EG486" s="373" t="str">
        <f>IF(AND(申込書!$C$63&lt;&gt;"▼プルダウンより選択してください",申込書!$C$63&lt;&gt;"",申込書!$K$22&lt;&gt;"YYYY/MM/DD",$G486&lt;&gt;""),申込書!$K$22,"")</f>
        <v/>
      </c>
      <c r="EH486" s="369" t="str">
        <f>IF(EG486="","",IF(INDEX('コンテンツ＆備考マスタ'!$H:$J,MATCH(学校情報!EG$3,'コンテンツ＆備考マスタ'!$H:$H,0),3)="●",IF(AND(EG486&lt;&gt;"",ISNUMBER(申込書!$AC$22)=TRUE,申込書!$C$63&lt;&gt;"▼プルダウンより選択してください",申込書!$C$63&lt;&gt;""),申込書!$AC$22,""),"-"))</f>
        <v/>
      </c>
      <c r="EI486" s="369"/>
      <c r="EJ486" s="369"/>
      <c r="EK486" s="370" t="str">
        <f>IF(AND(申込書!$C$63&lt;&gt;"▼プルダウンより選択してください",申込書!$C$63&lt;&gt;"",$G486&lt;&gt;"",申込書!$V$63="特定学年のみ"),"申し込みする","")</f>
        <v/>
      </c>
      <c r="EL486" s="371"/>
      <c r="EM486" s="372"/>
      <c r="EN486" s="373" t="str">
        <f>IF(AND(申込書!$C$64&lt;&gt;"▼プルダウンより選択してください",申込書!$C$64&lt;&gt;"",申込書!$K$22&lt;&gt;"YYYY/MM/DD",$G486&lt;&gt;""),申込書!$K$22,"")</f>
        <v/>
      </c>
      <c r="EO486" s="369" t="str">
        <f>IF(EN486="","",IF(INDEX('コンテンツ＆備考マスタ'!$H:$J,MATCH(学校情報!EN$3,'コンテンツ＆備考マスタ'!$H:$H,0),3)="●",IF(AND(EN486&lt;&gt;"",ISNUMBER(申込書!$AC$22)=TRUE,申込書!$C$64&lt;&gt;"▼プルダウンより選択してください",申込書!$C$64&lt;&gt;""),申込書!$AC$22,""),"-"))</f>
        <v/>
      </c>
      <c r="EP486" s="369"/>
      <c r="EQ486" s="369"/>
      <c r="ER486" s="370" t="str">
        <f>IF(AND(申込書!$C$64&lt;&gt;"▼プルダウンより選択してください",申込書!$C$64&lt;&gt;"",$G486&lt;&gt;"",申込書!$V$64="特定学年のみ"),"申し込みする","")</f>
        <v/>
      </c>
      <c r="ES486" s="371"/>
      <c r="ET486" s="372"/>
      <c r="EU486" s="373" t="str">
        <f>IF(AND(申込書!$C$65&lt;&gt;"▼プルダウンより選択してください",申込書!$C$65&lt;&gt;"",申込書!$K$22&lt;&gt;"YYYY/MM/DD",$G486&lt;&gt;""),申込書!$K$22,"")</f>
        <v/>
      </c>
      <c r="EV486" s="369" t="str">
        <f>IF(EU486="","",IF(INDEX('コンテンツ＆備考マスタ'!$H:$J,MATCH(学校情報!EU$3,'コンテンツ＆備考マスタ'!$H:$H,0),3)="●",IF(AND(EU486&lt;&gt;"",ISNUMBER(申込書!$AC$22)=TRUE,申込書!$C$65&lt;&gt;"▼プルダウンより選択してください",申込書!$C$65&lt;&gt;""),申込書!$AC$22,""),"-"))</f>
        <v/>
      </c>
      <c r="EW486" s="369"/>
      <c r="EX486" s="369"/>
      <c r="EY486" s="370" t="str">
        <f>IF(AND(申込書!$C$65&lt;&gt;"▼プルダウンより選択してください",申込書!$C$65&lt;&gt;"",$G486&lt;&gt;"",申込書!$V$65="特定学年のみ"),"申し込みする","")</f>
        <v/>
      </c>
      <c r="EZ486" s="371"/>
      <c r="FA486" s="372"/>
      <c r="FB486" s="373" t="str">
        <f>IF(AND(申込書!$C$66&lt;&gt;"▼プルダウンより選択してください",申込書!$C$66&lt;&gt;"",申込書!$K$22&lt;&gt;"YYYY/MM/DD",$G486&lt;&gt;""),申込書!$K$22,"")</f>
        <v/>
      </c>
      <c r="FC486" s="369" t="str">
        <f>IF(FB486="","",IF(INDEX('コンテンツ＆備考マスタ'!$H:$J,MATCH(学校情報!FB$3,'コンテンツ＆備考マスタ'!$H:$H,0),3)="●",IF(AND(FB486&lt;&gt;"",ISNUMBER(申込書!$AC$22)=TRUE,申込書!$C$66&lt;&gt;"▼プルダウンより選択してください",申込書!$C$66&lt;&gt;""),申込書!$AC$22,""),"-"))</f>
        <v/>
      </c>
      <c r="FD486" s="369"/>
      <c r="FE486" s="369"/>
      <c r="FF486" s="370" t="str">
        <f>IF(AND(申込書!$C$66&lt;&gt;"▼プルダウンより選択してください",申込書!$C$66&lt;&gt;"",$G486&lt;&gt;"",申込書!$V$66="特定学年のみ"),"申し込みする","")</f>
        <v/>
      </c>
      <c r="FG486" s="371"/>
      <c r="FH486" s="372"/>
      <c r="FI486" s="373" t="str">
        <f>IF(AND(申込書!$C$67&lt;&gt;"▼プルダウンより選択してください",申込書!$C$67&lt;&gt;"",申込書!$K$22&lt;&gt;"YYYY/MM/DD",$G486&lt;&gt;""),申込書!$K$22,"")</f>
        <v/>
      </c>
      <c r="FJ486" s="369" t="str">
        <f>IF(FI486="","",IF(INDEX('コンテンツ＆備考マスタ'!$H:$J,MATCH(学校情報!FI$3,'コンテンツ＆備考マスタ'!$H:$H,0),3)="●",IF(AND(FI486&lt;&gt;"",ISNUMBER(申込書!$AC$22)=TRUE,申込書!$C$67&lt;&gt;"▼プルダウンより選択してください",申込書!$C$67&lt;&gt;""),申込書!$AC$22,""),"-"))</f>
        <v/>
      </c>
      <c r="FK486" s="369"/>
      <c r="FL486" s="369"/>
      <c r="FM486" s="370" t="str">
        <f>IF(AND(申込書!$C$67&lt;&gt;"▼プルダウンより選択してください",申込書!$C$67&lt;&gt;"",$G486&lt;&gt;"",申込書!$V$67="特定学年のみ"),"申し込みする","")</f>
        <v/>
      </c>
      <c r="FN486" s="371"/>
      <c r="FO486" s="372"/>
      <c r="FP486" s="373" t="str">
        <f>IF(AND(申込書!$C$68&lt;&gt;"▼プルダウンより選択してください",申込書!$C$68&lt;&gt;"",申込書!$K$22&lt;&gt;"YYYY/MM/DD",$G486&lt;&gt;""),申込書!$K$22,"")</f>
        <v/>
      </c>
      <c r="FQ486" s="369" t="str">
        <f>IF(FP486="","",IF(INDEX('コンテンツ＆備考マスタ'!$H:$J,MATCH(学校情報!FP$3,'コンテンツ＆備考マスタ'!$H:$H,0),3)="●",IF(AND(FP486&lt;&gt;"",ISNUMBER(申込書!$AC$22)=TRUE,申込書!$C$68&lt;&gt;"▼プルダウンより選択してください",申込書!$C$68&lt;&gt;""),申込書!$AC$22,""),"-"))</f>
        <v/>
      </c>
      <c r="FR486" s="369"/>
      <c r="FS486" s="369"/>
      <c r="FT486" s="370" t="str">
        <f>IF(AND(申込書!$C$68&lt;&gt;"▼プルダウンより選択してください",申込書!$C$68&lt;&gt;"",$G486&lt;&gt;"",申込書!$V$68="特定学年のみ"),"申し込みする","")</f>
        <v/>
      </c>
      <c r="FU486" s="371"/>
      <c r="FV486" s="372"/>
      <c r="FW486" s="373" t="str">
        <f>IF(AND(申込書!$C$69&lt;&gt;"▼プルダウンより選択してください",申込書!$C$69&lt;&gt;"",申込書!$K$22&lt;&gt;"YYYY/MM/DD",$G486&lt;&gt;""),申込書!$K$22,"")</f>
        <v/>
      </c>
      <c r="FX486" s="369" t="str">
        <f>IF(FW486="","",IF(INDEX('コンテンツ＆備考マスタ'!$H:$J,MATCH(学校情報!FW$3,'コンテンツ＆備考マスタ'!$H:$H,0),3)="●",IF(AND(FW486&lt;&gt;"",ISNUMBER(申込書!$AC$22)=TRUE,申込書!$C$69&lt;&gt;"▼プルダウンより選択してください",申込書!$C$69&lt;&gt;""),申込書!$AC$22,""),"-"))</f>
        <v/>
      </c>
      <c r="FY486" s="369"/>
      <c r="FZ486" s="369"/>
      <c r="GA486" s="370" t="str">
        <f>IF(AND(申込書!$C$69&lt;&gt;"▼プルダウンより選択してください",申込書!$C$69&lt;&gt;"",$G486&lt;&gt;"",申込書!$V$69="特定学年のみ"),"申し込みする","")</f>
        <v/>
      </c>
      <c r="GB486" s="371"/>
      <c r="GC486" s="372"/>
      <c r="GD486" s="373" t="str">
        <f>IF(AND(申込書!$C$70&lt;&gt;"▼プルダウンより選択してください",申込書!$C$70&lt;&gt;"",申込書!$K$22&lt;&gt;"YYYY/MM/DD",$G486&lt;&gt;""),申込書!$K$22,"")</f>
        <v/>
      </c>
      <c r="GE486" s="369" t="str">
        <f>IF(GD486="","",IF(INDEX('コンテンツ＆備考マスタ'!$H:$J,MATCH(学校情報!GD$3,'コンテンツ＆備考マスタ'!$H:$H,0),3)="●",IF(AND(GD486&lt;&gt;"",ISNUMBER(申込書!$AC$22)=TRUE,申込書!$C$70&lt;&gt;"▼プルダウンより選択してください",申込書!$C$70&lt;&gt;""),申込書!$AC$22,""),"-"))</f>
        <v/>
      </c>
      <c r="GF486" s="369"/>
      <c r="GG486" s="369"/>
      <c r="GH486" s="370" t="str">
        <f>IF(AND(申込書!$C$70&lt;&gt;"▼プルダウンより選択してください",申込書!$C$70&lt;&gt;"",$G486&lt;&gt;"",申込書!$V$70="特定学年のみ"),"申し込みする","")</f>
        <v/>
      </c>
      <c r="GI486" s="371"/>
      <c r="GJ486" s="372"/>
      <c r="GK486" s="373" t="str">
        <f>IF(AND(申込書!$C$71&lt;&gt;"▼プルダウンより選択してください",申込書!$C$71&lt;&gt;"",申込書!$K$22&lt;&gt;"YYYY/MM/DD",$G486&lt;&gt;""),申込書!$K$22,"")</f>
        <v/>
      </c>
      <c r="GL486" s="369" t="str">
        <f>IF(GK486="","",IF(INDEX('コンテンツ＆備考マスタ'!$H:$J,MATCH(学校情報!GK$3,'コンテンツ＆備考マスタ'!$H:$H,0),3)="●",IF(AND(GK486&lt;&gt;"",ISNUMBER(申込書!$AC$22)=TRUE,申込書!$C$71&lt;&gt;"▼プルダウンより選択してください",申込書!$C$71&lt;&gt;""),申込書!$AC$22,""),"-"))</f>
        <v/>
      </c>
      <c r="GM486" s="369"/>
      <c r="GN486" s="369"/>
      <c r="GO486" s="370" t="str">
        <f>IF(AND(申込書!$C$71&lt;&gt;"▼プルダウンより選択してください",申込書!$C$71&lt;&gt;"",$G486&lt;&gt;"",申込書!$V$71="特定学年のみ"),"申し込みする","")</f>
        <v/>
      </c>
      <c r="GP486" s="371"/>
      <c r="GQ486" s="372"/>
      <c r="GR486" s="373" t="str">
        <f>IF(AND(申込書!$C$72&lt;&gt;"▼プルダウンより選択してください",申込書!$C$72&lt;&gt;"",申込書!$K$22&lt;&gt;"YYYY/MM/DD",$G486&lt;&gt;""),申込書!$K$22,"")</f>
        <v/>
      </c>
      <c r="GS486" s="369" t="str">
        <f>IF(GR486="","",IF(INDEX('コンテンツ＆備考マスタ'!$H:$J,MATCH(学校情報!GR$3,'コンテンツ＆備考マスタ'!$H:$H,0),3)="●",IF(AND(GR486&lt;&gt;"",ISNUMBER(申込書!$AC$22)=TRUE,申込書!$C$72&lt;&gt;"▼プルダウンより選択してください",申込書!$C$72&lt;&gt;""),申込書!$AC$22,""),"-"))</f>
        <v/>
      </c>
      <c r="GT486" s="369"/>
      <c r="GU486" s="369"/>
      <c r="GV486" s="370" t="str">
        <f>IF(AND(申込書!$C$72&lt;&gt;"▼プルダウンより選択してください",申込書!$C$72&lt;&gt;"",$G486&lt;&gt;"",申込書!$V$72="特定学年のみ"),"申し込みする","")</f>
        <v/>
      </c>
      <c r="GW486" s="371"/>
      <c r="GX486" s="372"/>
      <c r="GY486" s="373" t="str">
        <f>IF(AND(申込書!$C$73&lt;&gt;"▼プルダウンより選択してください",申込書!$C$73&lt;&gt;"",申込書!$K$22&lt;&gt;"YYYY/MM/DD",$G486&lt;&gt;""),申込書!$K$22,"")</f>
        <v/>
      </c>
      <c r="GZ486" s="369" t="str">
        <f>IF(GY486="","",IF(INDEX('コンテンツ＆備考マスタ'!$H:$J,MATCH(学校情報!GY$3,'コンテンツ＆備考マスタ'!$H:$H,0),3)="●",IF(AND(GY486&lt;&gt;"",ISNUMBER(申込書!$AC$22)=TRUE,申込書!$C$73&lt;&gt;"▼プルダウンより選択してください",申込書!$C$73&lt;&gt;""),申込書!$AC$22,""),"-"))</f>
        <v/>
      </c>
      <c r="HA486" s="369"/>
      <c r="HB486" s="369"/>
      <c r="HC486" s="370" t="str">
        <f>IF(AND(申込書!$C$73&lt;&gt;"▼プルダウンより選択してください",申込書!$C$73&lt;&gt;"",$G486&lt;&gt;"",申込書!$V$73="特定学年のみ"),"申し込みする","")</f>
        <v/>
      </c>
      <c r="HD486" s="371"/>
      <c r="HE486" s="372"/>
      <c r="HF486" s="373" t="str">
        <f>IF(AND(申込書!$C$74&lt;&gt;"▼プルダウンより選択してください",申込書!$C$74&lt;&gt;"",申込書!$K$22&lt;&gt;"YYYY/MM/DD",$G486&lt;&gt;""),申込書!$K$22,"")</f>
        <v/>
      </c>
      <c r="HG486" s="369" t="str">
        <f>IF(HF486="","",IF(INDEX('コンテンツ＆備考マスタ'!$H:$J,MATCH(学校情報!HF$3,'コンテンツ＆備考マスタ'!$H:$H,0),3)="●",IF(AND(HF486&lt;&gt;"",ISNUMBER(申込書!$AC$22)=TRUE,申込書!$C$74&lt;&gt;"▼プルダウンより選択してください",申込書!$C$74&lt;&gt;""),申込書!$AC$22,""),"-"))</f>
        <v/>
      </c>
      <c r="HH486" s="369"/>
      <c r="HI486" s="369"/>
      <c r="HJ486" s="370" t="str">
        <f>IF(AND(申込書!$C$74&lt;&gt;"▼プルダウンより選択してください",申込書!$C$74&lt;&gt;"",$G486&lt;&gt;"",申込書!$V$74="特定学年のみ"),"申し込みする","")</f>
        <v/>
      </c>
      <c r="HK486" s="371"/>
      <c r="HL486" s="372"/>
      <c r="HM486" s="373" t="str">
        <f>IF(AND(申込書!$C$75&lt;&gt;"▼プルダウンより選択してください",申込書!$C$75&lt;&gt;"",申込書!$K$22&lt;&gt;"YYYY/MM/DD",$G486&lt;&gt;""),申込書!$K$22,"")</f>
        <v/>
      </c>
      <c r="HN486" s="369" t="str">
        <f>IF(HM486="","",IF(INDEX('コンテンツ＆備考マスタ'!$H:$J,MATCH(学校情報!HM$3,'コンテンツ＆備考マスタ'!$H:$H,0),3)="●",IF(AND(HM486&lt;&gt;"",ISNUMBER(申込書!$AC$22)=TRUE,申込書!$C$75&lt;&gt;"▼プルダウンより選択してください",申込書!$C$75&lt;&gt;""),申込書!$AC$22,""),"-"))</f>
        <v/>
      </c>
      <c r="HO486" s="369"/>
      <c r="HP486" s="369"/>
      <c r="HQ486" s="370" t="str">
        <f>IF(AND(申込書!$C$75&lt;&gt;"▼プルダウンより選択してください",申込書!$C$75&lt;&gt;"",$G486&lt;&gt;"",申込書!$V$75="特定学年のみ"),"申し込みする","")</f>
        <v/>
      </c>
      <c r="HR486" s="371"/>
      <c r="HS486" s="371"/>
      <c r="HT486" s="374" t="str">
        <f>IF(AND(申込書!$C$76&lt;&gt;"▼プルダウンより選択してください",申込書!$C$76&lt;&gt;"",申込書!$K$22&lt;&gt;"YYYY/MM/DD",$G486&lt;&gt;""),申込書!$K$22,"")</f>
        <v/>
      </c>
      <c r="HU486" s="369" t="str">
        <f>IF(HT486="","",IF(INDEX('コンテンツ＆備考マスタ'!$H:$J,MATCH(学校情報!HT$3,'コンテンツ＆備考マスタ'!$H:$H,0),3)="●",IF(AND(HT486&lt;&gt;"",ISNUMBER(申込書!$AC$22)=TRUE,申込書!$C$76&lt;&gt;"▼プルダウンより選択してください",申込書!$C$76&lt;&gt;""),申込書!$AC$22,""),"-"))</f>
        <v/>
      </c>
      <c r="HV486" s="369"/>
      <c r="HW486" s="369"/>
      <c r="HX486" s="370" t="str">
        <f>IF(AND(申込書!$C$76&lt;&gt;"▼プルダウンより選択してください",申込書!$C$76&lt;&gt;"",$G486&lt;&gt;"",申込書!$V$76="特定学年のみ"),"申し込みする","")</f>
        <v/>
      </c>
      <c r="HY486" s="371"/>
      <c r="HZ486" s="372"/>
      <c r="IA486" s="69"/>
    </row>
    <row r="487" spans="2:235" ht="26.85" hidden="1" customHeight="1" outlineLevel="1">
      <c r="B487" s="365">
        <f t="shared" si="21"/>
        <v>482</v>
      </c>
      <c r="C487" s="55"/>
      <c r="D487" s="56"/>
      <c r="E487" s="154"/>
      <c r="F487" s="57"/>
      <c r="G487" s="58"/>
      <c r="H487" s="59"/>
      <c r="I487" s="60"/>
      <c r="J487" s="61"/>
      <c r="K487" s="366" t="str">
        <f t="shared" si="22"/>
        <v/>
      </c>
      <c r="L487" s="62"/>
      <c r="M487" s="322"/>
      <c r="N487" s="63"/>
      <c r="O487" s="64"/>
      <c r="P487" s="367" t="str">
        <f t="shared" si="23"/>
        <v/>
      </c>
      <c r="Q487" s="65"/>
      <c r="R487" s="66"/>
      <c r="S487" s="67"/>
      <c r="T487" s="68"/>
      <c r="U487" s="68"/>
      <c r="V487" s="68"/>
      <c r="W487" s="66"/>
      <c r="X487" s="281"/>
      <c r="Y487" s="368" t="str">
        <f>IF(AND(申込書!$C$47&lt;&gt;"▼プルダウンより選択してください",申込書!$C$47&lt;&gt;"",申込書!$K$22&lt;&gt;"YYYY/MM/DD",$G487&lt;&gt;""),申込書!$K$22,"")</f>
        <v/>
      </c>
      <c r="Z487" s="369" t="str">
        <f>IF(Y487="","",IF(INDEX('コンテンツ＆備考マスタ'!$H:$J,MATCH(学校情報!Y$3,'コンテンツ＆備考マスタ'!$H:$H,0),3)="●",IF(AND(Y487&lt;&gt;"",ISNUMBER(申込書!$AC$22)=TRUE,申込書!$C$47&lt;&gt;"▼プルダウンより選択してください",申込書!$C$47&lt;&gt;""),申込書!$AC$22,""),"-"))</f>
        <v/>
      </c>
      <c r="AA487" s="369"/>
      <c r="AB487" s="369"/>
      <c r="AC487" s="370" t="str">
        <f>IF(AND(申込書!$C$47&lt;&gt;"▼プルダウンより選択してください",申込書!$C$47&lt;&gt;"",$G487&lt;&gt;"",申込書!$V$47="特定学年のみ"),"申し込みする","")</f>
        <v/>
      </c>
      <c r="AD487" s="371"/>
      <c r="AE487" s="372"/>
      <c r="AF487" s="373" t="str">
        <f>IF(AND(申込書!$C$48&lt;&gt;"▼プルダウンより選択してください",申込書!$C$48&lt;&gt;"",申込書!$K$22&lt;&gt;"YYYY/MM/DD",$G487&lt;&gt;""),申込書!$K$22,"")</f>
        <v/>
      </c>
      <c r="AG487" s="369" t="str">
        <f>IF(AF487="","",IF(INDEX('コンテンツ＆備考マスタ'!$H:$J,MATCH(学校情報!AF$3,'コンテンツ＆備考マスタ'!$H:$H,0),3)="●",IF(AND(AF487&lt;&gt;"",ISNUMBER(申込書!$AC$22)=TRUE,申込書!$C$48&lt;&gt;"▼プルダウンより選択してください",申込書!$C$48&lt;&gt;""),申込書!$AC$22,""),"-"))</f>
        <v/>
      </c>
      <c r="AH487" s="369"/>
      <c r="AI487" s="369"/>
      <c r="AJ487" s="370" t="str">
        <f>IF(AND(申込書!$C$48&lt;&gt;"▼プルダウンより選択してください",申込書!$C$48&lt;&gt;"",$G487&lt;&gt;"",申込書!$V$48="特定学年のみ"),"申し込みする","")</f>
        <v/>
      </c>
      <c r="AK487" s="371"/>
      <c r="AL487" s="372"/>
      <c r="AM487" s="373" t="str">
        <f>IF(AND(申込書!$C$49&lt;&gt;"▼プルダウンより選択してください",申込書!$C$49&lt;&gt;"",申込書!$K$22&lt;&gt;"YYYY/MM/DD",$G487&lt;&gt;""),申込書!$K$22,"")</f>
        <v/>
      </c>
      <c r="AN487" s="369" t="str">
        <f>IF(AM487="","",IF(INDEX('コンテンツ＆備考マスタ'!$H:$J,MATCH(学校情報!AM$3,'コンテンツ＆備考マスタ'!$H:$H,0),3)="●",IF(AND(AM487&lt;&gt;"",ISNUMBER(申込書!$AC$22)=TRUE,申込書!$C$49&lt;&gt;"▼プルダウンより選択してください",申込書!$C$49&lt;&gt;""),申込書!$AC$22,""),"-"))</f>
        <v/>
      </c>
      <c r="AO487" s="369"/>
      <c r="AP487" s="369"/>
      <c r="AQ487" s="370" t="str">
        <f>IF(AND(申込書!$C$49&lt;&gt;"▼プルダウンより選択してください",申込書!$C$49&lt;&gt;"",$G487&lt;&gt;"",申込書!$V$49="特定学年のみ"),"申し込みする","")</f>
        <v/>
      </c>
      <c r="AR487" s="371"/>
      <c r="AS487" s="372"/>
      <c r="AT487" s="373" t="str">
        <f>IF(AND(申込書!$C$50&lt;&gt;"▼プルダウンより選択してください",申込書!$C$50&lt;&gt;"",申込書!$K$22&lt;&gt;"YYYY/MM/DD",$G487&lt;&gt;""),申込書!$K$22,"")</f>
        <v/>
      </c>
      <c r="AU487" s="369" t="str">
        <f>IF(AT487="","",IF(INDEX('コンテンツ＆備考マスタ'!$H:$J,MATCH(学校情報!AT$3,'コンテンツ＆備考マスタ'!$H:$H,0),3)="●",IF(AND(AT487&lt;&gt;"",ISNUMBER(申込書!$AC$22)=TRUE,申込書!$C$50&lt;&gt;"▼プルダウンより選択してください",申込書!$C$50&lt;&gt;""),申込書!$AC$22,""),"-"))</f>
        <v/>
      </c>
      <c r="AV487" s="369"/>
      <c r="AW487" s="369"/>
      <c r="AX487" s="370" t="str">
        <f>IF(AND(申込書!$C$50&lt;&gt;"▼プルダウンより選択してください",申込書!$C$50&lt;&gt;"",$G487&lt;&gt;"",申込書!$V$50="特定学年のみ"),"申し込みする","")</f>
        <v/>
      </c>
      <c r="AY487" s="371"/>
      <c r="AZ487" s="372"/>
      <c r="BA487" s="373" t="str">
        <f>IF(AND(申込書!$C$51&lt;&gt;"▼プルダウンより選択してください",申込書!$C$51&lt;&gt;"",申込書!$K$22&lt;&gt;"YYYY/MM/DD",$G487&lt;&gt;""),申込書!$K$22,"")</f>
        <v/>
      </c>
      <c r="BB487" s="369" t="str">
        <f>IF(BA487="","",IF(INDEX('コンテンツ＆備考マスタ'!$H:$J,MATCH(学校情報!BA$3,'コンテンツ＆備考マスタ'!$H:$H,0),3)="●",IF(AND(BA487&lt;&gt;"",ISNUMBER(申込書!$AC$22)=TRUE,申込書!$C$51&lt;&gt;"▼プルダウンより選択してください",申込書!$C$51&lt;&gt;""),申込書!$AC$22,""),"-"))</f>
        <v/>
      </c>
      <c r="BC487" s="369"/>
      <c r="BD487" s="369"/>
      <c r="BE487" s="370" t="str">
        <f>IF(AND(申込書!$C$51&lt;&gt;"▼プルダウンより選択してください",申込書!$C$51&lt;&gt;"",$G487&lt;&gt;"",申込書!$V$51="特定学年のみ"),"申し込みする","")</f>
        <v/>
      </c>
      <c r="BF487" s="371"/>
      <c r="BG487" s="372"/>
      <c r="BH487" s="373" t="str">
        <f>IF(AND(申込書!$C$52&lt;&gt;"▼プルダウンより選択してください",申込書!$C$52&lt;&gt;"",申込書!$K$22&lt;&gt;"YYYY/MM/DD",$G487&lt;&gt;""),申込書!$K$22,"")</f>
        <v/>
      </c>
      <c r="BI487" s="369" t="str">
        <f>IF(BH487="","",IF(INDEX('コンテンツ＆備考マスタ'!$H:$J,MATCH(学校情報!BH$3,'コンテンツ＆備考マスタ'!$H:$H,0),3)="●",IF(AND(BH487&lt;&gt;"",ISNUMBER(申込書!$AC$22)=TRUE,申込書!$C$52&lt;&gt;"▼プルダウンより選択してください",申込書!$C$52&lt;&gt;""),申込書!$AC$22,""),"-"))</f>
        <v/>
      </c>
      <c r="BJ487" s="369"/>
      <c r="BK487" s="369"/>
      <c r="BL487" s="370" t="str">
        <f>IF(AND(申込書!$C$52&lt;&gt;"▼プルダウンより選択してください",申込書!$C$52&lt;&gt;"",$G487&lt;&gt;"",申込書!$V$52="特定学年のみ"),"申し込みする","")</f>
        <v/>
      </c>
      <c r="BM487" s="371"/>
      <c r="BN487" s="372"/>
      <c r="BO487" s="373" t="str">
        <f>IF(AND(申込書!$C$53&lt;&gt;"▼プルダウンより選択してください",申込書!$C$53&lt;&gt;"",申込書!$K$22&lt;&gt;"YYYY/MM/DD",$G487&lt;&gt;""),申込書!$K$22,"")</f>
        <v/>
      </c>
      <c r="BP487" s="369" t="str">
        <f>IF(BO487="","",IF(INDEX('コンテンツ＆備考マスタ'!$H:$J,MATCH(学校情報!BO$3,'コンテンツ＆備考マスタ'!$H:$H,0),3)="●",IF(AND(BO487&lt;&gt;"",ISNUMBER(申込書!$AC$22)=TRUE,申込書!$C$53&lt;&gt;"▼プルダウンより選択してください",申込書!$C$53&lt;&gt;""),申込書!$AC$22,""),"-"))</f>
        <v/>
      </c>
      <c r="BQ487" s="369"/>
      <c r="BR487" s="369"/>
      <c r="BS487" s="370" t="str">
        <f>IF(AND(申込書!$C$53&lt;&gt;"▼プルダウンより選択してください",申込書!$C$53&lt;&gt;"",$G487&lt;&gt;"",申込書!$V$53="特定学年のみ"),"申し込みする","")</f>
        <v/>
      </c>
      <c r="BT487" s="371"/>
      <c r="BU487" s="372"/>
      <c r="BV487" s="373" t="str">
        <f>IF(AND(申込書!$C$54&lt;&gt;"▼プルダウンより選択してください",申込書!$C$54&lt;&gt;"",申込書!$K$22&lt;&gt;"YYYY/MM/DD",$G487&lt;&gt;""),申込書!$K$22,"")</f>
        <v/>
      </c>
      <c r="BW487" s="369" t="str">
        <f>IF(BV487="","",IF(INDEX('コンテンツ＆備考マスタ'!$H:$J,MATCH(学校情報!BV$3,'コンテンツ＆備考マスタ'!$H:$H,0),3)="●",IF(AND(BV487&lt;&gt;"",ISNUMBER(申込書!$AC$22)=TRUE,申込書!$C$54&lt;&gt;"▼プルダウンより選択してください",申込書!$C$54&lt;&gt;""),申込書!$AC$22,""),"-"))</f>
        <v/>
      </c>
      <c r="BX487" s="369"/>
      <c r="BY487" s="369"/>
      <c r="BZ487" s="370" t="str">
        <f>IF(AND(申込書!$C$54&lt;&gt;"▼プルダウンより選択してください",申込書!$C$54&lt;&gt;"",$G487&lt;&gt;"",申込書!$V$54="特定学年のみ"),"申し込みする","")</f>
        <v/>
      </c>
      <c r="CA487" s="371"/>
      <c r="CB487" s="372"/>
      <c r="CC487" s="373" t="str">
        <f>IF(AND(申込書!$C$55&lt;&gt;"▼プルダウンより選択してください",申込書!$C$55&lt;&gt;"",申込書!$K$22&lt;&gt;"YYYY/MM/DD",$G487&lt;&gt;""),申込書!$K$22,"")</f>
        <v/>
      </c>
      <c r="CD487" s="369" t="str">
        <f>IF(CC487="","",IF(INDEX('コンテンツ＆備考マスタ'!$H:$J,MATCH(学校情報!CC$3,'コンテンツ＆備考マスタ'!$H:$H,0),3)="●",IF(AND(CC487&lt;&gt;"",ISNUMBER(申込書!$AC$22)=TRUE,申込書!$C$55&lt;&gt;"▼プルダウンより選択してください",申込書!$C$55&lt;&gt;""),申込書!$AC$22,""),"-"))</f>
        <v/>
      </c>
      <c r="CE487" s="369"/>
      <c r="CF487" s="369"/>
      <c r="CG487" s="370" t="str">
        <f>IF(AND(申込書!$C$55&lt;&gt;"▼プルダウンより選択してください",申込書!$C$55&lt;&gt;"",$G487&lt;&gt;"",申込書!$V$55="特定学年のみ"),"申し込みする","")</f>
        <v/>
      </c>
      <c r="CH487" s="371"/>
      <c r="CI487" s="372"/>
      <c r="CJ487" s="373" t="str">
        <f>IF(AND(申込書!$C$56&lt;&gt;"▼プルダウンより選択してください",申込書!$C$56&lt;&gt;"",申込書!$K$22&lt;&gt;"YYYY/MM/DD",$G487&lt;&gt;""),申込書!$K$22,"")</f>
        <v/>
      </c>
      <c r="CK487" s="369" t="str">
        <f>IF(CJ487="","",IF(INDEX('コンテンツ＆備考マスタ'!$H:$J,MATCH(学校情報!CJ$3,'コンテンツ＆備考マスタ'!$H:$H,0),3)="●",IF(AND(CJ487&lt;&gt;"",ISNUMBER(申込書!$AC$22)=TRUE,申込書!$C$56&lt;&gt;"▼プルダウンより選択してください",申込書!$C$56&lt;&gt;""),申込書!$AC$22,""),"-"))</f>
        <v/>
      </c>
      <c r="CL487" s="369"/>
      <c r="CM487" s="369"/>
      <c r="CN487" s="370" t="str">
        <f>IF(AND(申込書!$C$56&lt;&gt;"▼プルダウンより選択してください",申込書!$C$56&lt;&gt;"",$G487&lt;&gt;"",申込書!$V$56="特定学年のみ"),"申し込みする","")</f>
        <v/>
      </c>
      <c r="CO487" s="371"/>
      <c r="CP487" s="372"/>
      <c r="CQ487" s="373" t="str">
        <f>IF(AND(申込書!$C$57&lt;&gt;"▼プルダウンより選択してください",申込書!$C$57&lt;&gt;"",申込書!$K$22&lt;&gt;"YYYY/MM/DD",$G487&lt;&gt;""),申込書!$K$22,"")</f>
        <v/>
      </c>
      <c r="CR487" s="369" t="str">
        <f>IF(CQ487="","",IF(INDEX('コンテンツ＆備考マスタ'!$H:$J,MATCH(学校情報!CQ$3,'コンテンツ＆備考マスタ'!$H:$H,0),3)="●",IF(AND(CQ487&lt;&gt;"",ISNUMBER(申込書!$AC$22)=TRUE,申込書!$C$57&lt;&gt;"▼プルダウンより選択してください",申込書!$C$57&lt;&gt;""),申込書!$AC$22,""),"-"))</f>
        <v/>
      </c>
      <c r="CS487" s="369"/>
      <c r="CT487" s="369"/>
      <c r="CU487" s="369" t="str">
        <f>IF(AND(申込書!$C$57&lt;&gt;"▼プルダウンより選択してください",申込書!$C$57&lt;&gt;"",$G487&lt;&gt;"",申込書!$V$57="特定学年のみ"),"申し込みする","")</f>
        <v/>
      </c>
      <c r="CV487" s="371"/>
      <c r="CW487" s="372"/>
      <c r="CX487" s="373" t="str">
        <f>IF(AND(申込書!$C$58&lt;&gt;"▼プルダウンより選択してください",申込書!$C$58&lt;&gt;"",申込書!$K$22&lt;&gt;"YYYY/MM/DD",$G487&lt;&gt;""),申込書!$K$22,"")</f>
        <v/>
      </c>
      <c r="CY487" s="369" t="str">
        <f>IF(CX487="","",IF(INDEX('コンテンツ＆備考マスタ'!$H:$J,MATCH(学校情報!CX$3,'コンテンツ＆備考マスタ'!$H:$H,0),3)="●",IF(AND(CX487&lt;&gt;"",ISNUMBER(申込書!$AC$22)=TRUE,申込書!$C$58&lt;&gt;"▼プルダウンより選択してください",申込書!$C$58&lt;&gt;""),申込書!$AC$22,""),"-"))</f>
        <v/>
      </c>
      <c r="CZ487" s="369"/>
      <c r="DA487" s="369"/>
      <c r="DB487" s="369" t="str">
        <f>IF(AND(申込書!$C$58&lt;&gt;"▼プルダウンより選択してください",申込書!$C$58&lt;&gt;"",$G487&lt;&gt;"",申込書!$V$58="特定学年のみ"),"申し込みする","")</f>
        <v/>
      </c>
      <c r="DC487" s="371"/>
      <c r="DD487" s="372"/>
      <c r="DE487" s="373" t="str">
        <f>IF(AND(申込書!$C$59&lt;&gt;"▼プルダウンより選択してください",申込書!$C$59&lt;&gt;"",申込書!$K$22&lt;&gt;"YYYY/MM/DD",$G487&lt;&gt;""),申込書!$K$22,"")</f>
        <v/>
      </c>
      <c r="DF487" s="369" t="str">
        <f>IF(DE487="","",IF(INDEX('コンテンツ＆備考マスタ'!$H:$J,MATCH(学校情報!DE$3,'コンテンツ＆備考マスタ'!$H:$H,0),3)="●",IF(AND(DE487&lt;&gt;"",ISNUMBER(申込書!$AC$22)=TRUE,申込書!$C$59&lt;&gt;"▼プルダウンより選択してください",申込書!$C$59&lt;&gt;""),申込書!$AC$22,""),"-"))</f>
        <v/>
      </c>
      <c r="DG487" s="369"/>
      <c r="DH487" s="369"/>
      <c r="DI487" s="369" t="str">
        <f>IF(AND(申込書!$C$59&lt;&gt;"▼プルダウンより選択してください",申込書!$C$59&lt;&gt;"",$G487&lt;&gt;"",申込書!$V$59="特定学年のみ"),"申し込みする","")</f>
        <v/>
      </c>
      <c r="DJ487" s="371"/>
      <c r="DK487" s="372"/>
      <c r="DL487" s="373" t="str">
        <f>IF(AND(申込書!$C$60&lt;&gt;"▼プルダウンより選択してください",申込書!$C$60&lt;&gt;"",申込書!$K$22&lt;&gt;"YYYY/MM/DD",$G487&lt;&gt;""),申込書!$K$22,"")</f>
        <v/>
      </c>
      <c r="DM487" s="369" t="str">
        <f>IF(DL487="","",IF(INDEX('コンテンツ＆備考マスタ'!$H:$J,MATCH(学校情報!DL$3,'コンテンツ＆備考マスタ'!$H:$H,0),3)="●",IF(AND(DL487&lt;&gt;"",ISNUMBER(申込書!$AC$22)=TRUE,申込書!$C$60&lt;&gt;"▼プルダウンより選択してください",申込書!$C$60&lt;&gt;""),申込書!$AC$22,""),"-"))</f>
        <v/>
      </c>
      <c r="DN487" s="369"/>
      <c r="DO487" s="369"/>
      <c r="DP487" s="369" t="str">
        <f>IF(AND(申込書!$C$60&lt;&gt;"▼プルダウンより選択してください",申込書!$C$60&lt;&gt;"",$G487&lt;&gt;"",申込書!$V$60="特定学年のみ"),"申し込みする","")</f>
        <v/>
      </c>
      <c r="DQ487" s="371"/>
      <c r="DR487" s="372"/>
      <c r="DS487" s="373" t="str">
        <f>IF(AND(申込書!$C$61&lt;&gt;"▼プルダウンより選択してください",申込書!$C$61&lt;&gt;"",申込書!$K$22&lt;&gt;"YYYY/MM/DD",$G487&lt;&gt;""),申込書!$K$22,"")</f>
        <v/>
      </c>
      <c r="DT487" s="369" t="str">
        <f>IF(DS487="","",IF(INDEX('コンテンツ＆備考マスタ'!$H:$J,MATCH(学校情報!DS$3,'コンテンツ＆備考マスタ'!$H:$H,0),3)="●",IF(AND(DS487&lt;&gt;"",ISNUMBER(申込書!$AC$22)=TRUE,申込書!$C$61&lt;&gt;"▼プルダウンより選択してください",申込書!$C$61&lt;&gt;""),申込書!$AC$22,""),"-"))</f>
        <v/>
      </c>
      <c r="DU487" s="369"/>
      <c r="DV487" s="369"/>
      <c r="DW487" s="369" t="str">
        <f>IF(AND(申込書!$C$61&lt;&gt;"▼プルダウンより選択してください",申込書!$C$61&lt;&gt;"",$G487&lt;&gt;"",申込書!$V$61="特定学年のみ"),"申し込みする","")</f>
        <v/>
      </c>
      <c r="DX487" s="371"/>
      <c r="DY487" s="372"/>
      <c r="DZ487" s="373" t="str">
        <f>IF(AND(申込書!$C$62&lt;&gt;"▼プルダウンより選択してください",申込書!$C$62&lt;&gt;"",申込書!$K$22&lt;&gt;"YYYY/MM/DD",$G487&lt;&gt;""),申込書!$K$22,"")</f>
        <v/>
      </c>
      <c r="EA487" s="369" t="str">
        <f>IF(DZ487="","",IF(INDEX('コンテンツ＆備考マスタ'!$H:$J,MATCH(学校情報!DZ$3,'コンテンツ＆備考マスタ'!$H:$H,0),3)="●",IF(AND(DZ487&lt;&gt;"",ISNUMBER(申込書!$AC$22)=TRUE,申込書!$C$62&lt;&gt;"▼プルダウンより選択してください",申込書!$C$62&lt;&gt;""),申込書!$AC$22,""),"-"))</f>
        <v/>
      </c>
      <c r="EB487" s="369"/>
      <c r="EC487" s="369"/>
      <c r="ED487" s="370" t="str">
        <f>IF(AND(申込書!$C$62&lt;&gt;"▼プルダウンより選択してください",申込書!$C$62&lt;&gt;"",$G487&lt;&gt;"",申込書!$V$62="特定学年のみ"),"申し込みする","")</f>
        <v/>
      </c>
      <c r="EE487" s="371"/>
      <c r="EF487" s="372"/>
      <c r="EG487" s="373" t="str">
        <f>IF(AND(申込書!$C$63&lt;&gt;"▼プルダウンより選択してください",申込書!$C$63&lt;&gt;"",申込書!$K$22&lt;&gt;"YYYY/MM/DD",$G487&lt;&gt;""),申込書!$K$22,"")</f>
        <v/>
      </c>
      <c r="EH487" s="369" t="str">
        <f>IF(EG487="","",IF(INDEX('コンテンツ＆備考マスタ'!$H:$J,MATCH(学校情報!EG$3,'コンテンツ＆備考マスタ'!$H:$H,0),3)="●",IF(AND(EG487&lt;&gt;"",ISNUMBER(申込書!$AC$22)=TRUE,申込書!$C$63&lt;&gt;"▼プルダウンより選択してください",申込書!$C$63&lt;&gt;""),申込書!$AC$22,""),"-"))</f>
        <v/>
      </c>
      <c r="EI487" s="369"/>
      <c r="EJ487" s="369"/>
      <c r="EK487" s="370" t="str">
        <f>IF(AND(申込書!$C$63&lt;&gt;"▼プルダウンより選択してください",申込書!$C$63&lt;&gt;"",$G487&lt;&gt;"",申込書!$V$63="特定学年のみ"),"申し込みする","")</f>
        <v/>
      </c>
      <c r="EL487" s="371"/>
      <c r="EM487" s="372"/>
      <c r="EN487" s="373" t="str">
        <f>IF(AND(申込書!$C$64&lt;&gt;"▼プルダウンより選択してください",申込書!$C$64&lt;&gt;"",申込書!$K$22&lt;&gt;"YYYY/MM/DD",$G487&lt;&gt;""),申込書!$K$22,"")</f>
        <v/>
      </c>
      <c r="EO487" s="369" t="str">
        <f>IF(EN487="","",IF(INDEX('コンテンツ＆備考マスタ'!$H:$J,MATCH(学校情報!EN$3,'コンテンツ＆備考マスタ'!$H:$H,0),3)="●",IF(AND(EN487&lt;&gt;"",ISNUMBER(申込書!$AC$22)=TRUE,申込書!$C$64&lt;&gt;"▼プルダウンより選択してください",申込書!$C$64&lt;&gt;""),申込書!$AC$22,""),"-"))</f>
        <v/>
      </c>
      <c r="EP487" s="369"/>
      <c r="EQ487" s="369"/>
      <c r="ER487" s="370" t="str">
        <f>IF(AND(申込書!$C$64&lt;&gt;"▼プルダウンより選択してください",申込書!$C$64&lt;&gt;"",$G487&lt;&gt;"",申込書!$V$64="特定学年のみ"),"申し込みする","")</f>
        <v/>
      </c>
      <c r="ES487" s="371"/>
      <c r="ET487" s="372"/>
      <c r="EU487" s="373" t="str">
        <f>IF(AND(申込書!$C$65&lt;&gt;"▼プルダウンより選択してください",申込書!$C$65&lt;&gt;"",申込書!$K$22&lt;&gt;"YYYY/MM/DD",$G487&lt;&gt;""),申込書!$K$22,"")</f>
        <v/>
      </c>
      <c r="EV487" s="369" t="str">
        <f>IF(EU487="","",IF(INDEX('コンテンツ＆備考マスタ'!$H:$J,MATCH(学校情報!EU$3,'コンテンツ＆備考マスタ'!$H:$H,0),3)="●",IF(AND(EU487&lt;&gt;"",ISNUMBER(申込書!$AC$22)=TRUE,申込書!$C$65&lt;&gt;"▼プルダウンより選択してください",申込書!$C$65&lt;&gt;""),申込書!$AC$22,""),"-"))</f>
        <v/>
      </c>
      <c r="EW487" s="369"/>
      <c r="EX487" s="369"/>
      <c r="EY487" s="370" t="str">
        <f>IF(AND(申込書!$C$65&lt;&gt;"▼プルダウンより選択してください",申込書!$C$65&lt;&gt;"",$G487&lt;&gt;"",申込書!$V$65="特定学年のみ"),"申し込みする","")</f>
        <v/>
      </c>
      <c r="EZ487" s="371"/>
      <c r="FA487" s="372"/>
      <c r="FB487" s="373" t="str">
        <f>IF(AND(申込書!$C$66&lt;&gt;"▼プルダウンより選択してください",申込書!$C$66&lt;&gt;"",申込書!$K$22&lt;&gt;"YYYY/MM/DD",$G487&lt;&gt;""),申込書!$K$22,"")</f>
        <v/>
      </c>
      <c r="FC487" s="369" t="str">
        <f>IF(FB487="","",IF(INDEX('コンテンツ＆備考マスタ'!$H:$J,MATCH(学校情報!FB$3,'コンテンツ＆備考マスタ'!$H:$H,0),3)="●",IF(AND(FB487&lt;&gt;"",ISNUMBER(申込書!$AC$22)=TRUE,申込書!$C$66&lt;&gt;"▼プルダウンより選択してください",申込書!$C$66&lt;&gt;""),申込書!$AC$22,""),"-"))</f>
        <v/>
      </c>
      <c r="FD487" s="369"/>
      <c r="FE487" s="369"/>
      <c r="FF487" s="370" t="str">
        <f>IF(AND(申込書!$C$66&lt;&gt;"▼プルダウンより選択してください",申込書!$C$66&lt;&gt;"",$G487&lt;&gt;"",申込書!$V$66="特定学年のみ"),"申し込みする","")</f>
        <v/>
      </c>
      <c r="FG487" s="371"/>
      <c r="FH487" s="372"/>
      <c r="FI487" s="373" t="str">
        <f>IF(AND(申込書!$C$67&lt;&gt;"▼プルダウンより選択してください",申込書!$C$67&lt;&gt;"",申込書!$K$22&lt;&gt;"YYYY/MM/DD",$G487&lt;&gt;""),申込書!$K$22,"")</f>
        <v/>
      </c>
      <c r="FJ487" s="369" t="str">
        <f>IF(FI487="","",IF(INDEX('コンテンツ＆備考マスタ'!$H:$J,MATCH(学校情報!FI$3,'コンテンツ＆備考マスタ'!$H:$H,0),3)="●",IF(AND(FI487&lt;&gt;"",ISNUMBER(申込書!$AC$22)=TRUE,申込書!$C$67&lt;&gt;"▼プルダウンより選択してください",申込書!$C$67&lt;&gt;""),申込書!$AC$22,""),"-"))</f>
        <v/>
      </c>
      <c r="FK487" s="369"/>
      <c r="FL487" s="369"/>
      <c r="FM487" s="370" t="str">
        <f>IF(AND(申込書!$C$67&lt;&gt;"▼プルダウンより選択してください",申込書!$C$67&lt;&gt;"",$G487&lt;&gt;"",申込書!$V$67="特定学年のみ"),"申し込みする","")</f>
        <v/>
      </c>
      <c r="FN487" s="371"/>
      <c r="FO487" s="372"/>
      <c r="FP487" s="373" t="str">
        <f>IF(AND(申込書!$C$68&lt;&gt;"▼プルダウンより選択してください",申込書!$C$68&lt;&gt;"",申込書!$K$22&lt;&gt;"YYYY/MM/DD",$G487&lt;&gt;""),申込書!$K$22,"")</f>
        <v/>
      </c>
      <c r="FQ487" s="369" t="str">
        <f>IF(FP487="","",IF(INDEX('コンテンツ＆備考マスタ'!$H:$J,MATCH(学校情報!FP$3,'コンテンツ＆備考マスタ'!$H:$H,0),3)="●",IF(AND(FP487&lt;&gt;"",ISNUMBER(申込書!$AC$22)=TRUE,申込書!$C$68&lt;&gt;"▼プルダウンより選択してください",申込書!$C$68&lt;&gt;""),申込書!$AC$22,""),"-"))</f>
        <v/>
      </c>
      <c r="FR487" s="369"/>
      <c r="FS487" s="369"/>
      <c r="FT487" s="370" t="str">
        <f>IF(AND(申込書!$C$68&lt;&gt;"▼プルダウンより選択してください",申込書!$C$68&lt;&gt;"",$G487&lt;&gt;"",申込書!$V$68="特定学年のみ"),"申し込みする","")</f>
        <v/>
      </c>
      <c r="FU487" s="371"/>
      <c r="FV487" s="372"/>
      <c r="FW487" s="373" t="str">
        <f>IF(AND(申込書!$C$69&lt;&gt;"▼プルダウンより選択してください",申込書!$C$69&lt;&gt;"",申込書!$K$22&lt;&gt;"YYYY/MM/DD",$G487&lt;&gt;""),申込書!$K$22,"")</f>
        <v/>
      </c>
      <c r="FX487" s="369" t="str">
        <f>IF(FW487="","",IF(INDEX('コンテンツ＆備考マスタ'!$H:$J,MATCH(学校情報!FW$3,'コンテンツ＆備考マスタ'!$H:$H,0),3)="●",IF(AND(FW487&lt;&gt;"",ISNUMBER(申込書!$AC$22)=TRUE,申込書!$C$69&lt;&gt;"▼プルダウンより選択してください",申込書!$C$69&lt;&gt;""),申込書!$AC$22,""),"-"))</f>
        <v/>
      </c>
      <c r="FY487" s="369"/>
      <c r="FZ487" s="369"/>
      <c r="GA487" s="370" t="str">
        <f>IF(AND(申込書!$C$69&lt;&gt;"▼プルダウンより選択してください",申込書!$C$69&lt;&gt;"",$G487&lt;&gt;"",申込書!$V$69="特定学年のみ"),"申し込みする","")</f>
        <v/>
      </c>
      <c r="GB487" s="371"/>
      <c r="GC487" s="372"/>
      <c r="GD487" s="373" t="str">
        <f>IF(AND(申込書!$C$70&lt;&gt;"▼プルダウンより選択してください",申込書!$C$70&lt;&gt;"",申込書!$K$22&lt;&gt;"YYYY/MM/DD",$G487&lt;&gt;""),申込書!$K$22,"")</f>
        <v/>
      </c>
      <c r="GE487" s="369" t="str">
        <f>IF(GD487="","",IF(INDEX('コンテンツ＆備考マスタ'!$H:$J,MATCH(学校情報!GD$3,'コンテンツ＆備考マスタ'!$H:$H,0),3)="●",IF(AND(GD487&lt;&gt;"",ISNUMBER(申込書!$AC$22)=TRUE,申込書!$C$70&lt;&gt;"▼プルダウンより選択してください",申込書!$C$70&lt;&gt;""),申込書!$AC$22,""),"-"))</f>
        <v/>
      </c>
      <c r="GF487" s="369"/>
      <c r="GG487" s="369"/>
      <c r="GH487" s="370" t="str">
        <f>IF(AND(申込書!$C$70&lt;&gt;"▼プルダウンより選択してください",申込書!$C$70&lt;&gt;"",$G487&lt;&gt;"",申込書!$V$70="特定学年のみ"),"申し込みする","")</f>
        <v/>
      </c>
      <c r="GI487" s="371"/>
      <c r="GJ487" s="372"/>
      <c r="GK487" s="373" t="str">
        <f>IF(AND(申込書!$C$71&lt;&gt;"▼プルダウンより選択してください",申込書!$C$71&lt;&gt;"",申込書!$K$22&lt;&gt;"YYYY/MM/DD",$G487&lt;&gt;""),申込書!$K$22,"")</f>
        <v/>
      </c>
      <c r="GL487" s="369" t="str">
        <f>IF(GK487="","",IF(INDEX('コンテンツ＆備考マスタ'!$H:$J,MATCH(学校情報!GK$3,'コンテンツ＆備考マスタ'!$H:$H,0),3)="●",IF(AND(GK487&lt;&gt;"",ISNUMBER(申込書!$AC$22)=TRUE,申込書!$C$71&lt;&gt;"▼プルダウンより選択してください",申込書!$C$71&lt;&gt;""),申込書!$AC$22,""),"-"))</f>
        <v/>
      </c>
      <c r="GM487" s="369"/>
      <c r="GN487" s="369"/>
      <c r="GO487" s="370" t="str">
        <f>IF(AND(申込書!$C$71&lt;&gt;"▼プルダウンより選択してください",申込書!$C$71&lt;&gt;"",$G487&lt;&gt;"",申込書!$V$71="特定学年のみ"),"申し込みする","")</f>
        <v/>
      </c>
      <c r="GP487" s="371"/>
      <c r="GQ487" s="372"/>
      <c r="GR487" s="373" t="str">
        <f>IF(AND(申込書!$C$72&lt;&gt;"▼プルダウンより選択してください",申込書!$C$72&lt;&gt;"",申込書!$K$22&lt;&gt;"YYYY/MM/DD",$G487&lt;&gt;""),申込書!$K$22,"")</f>
        <v/>
      </c>
      <c r="GS487" s="369" t="str">
        <f>IF(GR487="","",IF(INDEX('コンテンツ＆備考マスタ'!$H:$J,MATCH(学校情報!GR$3,'コンテンツ＆備考マスタ'!$H:$H,0),3)="●",IF(AND(GR487&lt;&gt;"",ISNUMBER(申込書!$AC$22)=TRUE,申込書!$C$72&lt;&gt;"▼プルダウンより選択してください",申込書!$C$72&lt;&gt;""),申込書!$AC$22,""),"-"))</f>
        <v/>
      </c>
      <c r="GT487" s="369"/>
      <c r="GU487" s="369"/>
      <c r="GV487" s="370" t="str">
        <f>IF(AND(申込書!$C$72&lt;&gt;"▼プルダウンより選択してください",申込書!$C$72&lt;&gt;"",$G487&lt;&gt;"",申込書!$V$72="特定学年のみ"),"申し込みする","")</f>
        <v/>
      </c>
      <c r="GW487" s="371"/>
      <c r="GX487" s="372"/>
      <c r="GY487" s="373" t="str">
        <f>IF(AND(申込書!$C$73&lt;&gt;"▼プルダウンより選択してください",申込書!$C$73&lt;&gt;"",申込書!$K$22&lt;&gt;"YYYY/MM/DD",$G487&lt;&gt;""),申込書!$K$22,"")</f>
        <v/>
      </c>
      <c r="GZ487" s="369" t="str">
        <f>IF(GY487="","",IF(INDEX('コンテンツ＆備考マスタ'!$H:$J,MATCH(学校情報!GY$3,'コンテンツ＆備考マスタ'!$H:$H,0),3)="●",IF(AND(GY487&lt;&gt;"",ISNUMBER(申込書!$AC$22)=TRUE,申込書!$C$73&lt;&gt;"▼プルダウンより選択してください",申込書!$C$73&lt;&gt;""),申込書!$AC$22,""),"-"))</f>
        <v/>
      </c>
      <c r="HA487" s="369"/>
      <c r="HB487" s="369"/>
      <c r="HC487" s="370" t="str">
        <f>IF(AND(申込書!$C$73&lt;&gt;"▼プルダウンより選択してください",申込書!$C$73&lt;&gt;"",$G487&lt;&gt;"",申込書!$V$73="特定学年のみ"),"申し込みする","")</f>
        <v/>
      </c>
      <c r="HD487" s="371"/>
      <c r="HE487" s="372"/>
      <c r="HF487" s="373" t="str">
        <f>IF(AND(申込書!$C$74&lt;&gt;"▼プルダウンより選択してください",申込書!$C$74&lt;&gt;"",申込書!$K$22&lt;&gt;"YYYY/MM/DD",$G487&lt;&gt;""),申込書!$K$22,"")</f>
        <v/>
      </c>
      <c r="HG487" s="369" t="str">
        <f>IF(HF487="","",IF(INDEX('コンテンツ＆備考マスタ'!$H:$J,MATCH(学校情報!HF$3,'コンテンツ＆備考マスタ'!$H:$H,0),3)="●",IF(AND(HF487&lt;&gt;"",ISNUMBER(申込書!$AC$22)=TRUE,申込書!$C$74&lt;&gt;"▼プルダウンより選択してください",申込書!$C$74&lt;&gt;""),申込書!$AC$22,""),"-"))</f>
        <v/>
      </c>
      <c r="HH487" s="369"/>
      <c r="HI487" s="369"/>
      <c r="HJ487" s="370" t="str">
        <f>IF(AND(申込書!$C$74&lt;&gt;"▼プルダウンより選択してください",申込書!$C$74&lt;&gt;"",$G487&lt;&gt;"",申込書!$V$74="特定学年のみ"),"申し込みする","")</f>
        <v/>
      </c>
      <c r="HK487" s="371"/>
      <c r="HL487" s="372"/>
      <c r="HM487" s="373" t="str">
        <f>IF(AND(申込書!$C$75&lt;&gt;"▼プルダウンより選択してください",申込書!$C$75&lt;&gt;"",申込書!$K$22&lt;&gt;"YYYY/MM/DD",$G487&lt;&gt;""),申込書!$K$22,"")</f>
        <v/>
      </c>
      <c r="HN487" s="369" t="str">
        <f>IF(HM487="","",IF(INDEX('コンテンツ＆備考マスタ'!$H:$J,MATCH(学校情報!HM$3,'コンテンツ＆備考マスタ'!$H:$H,0),3)="●",IF(AND(HM487&lt;&gt;"",ISNUMBER(申込書!$AC$22)=TRUE,申込書!$C$75&lt;&gt;"▼プルダウンより選択してください",申込書!$C$75&lt;&gt;""),申込書!$AC$22,""),"-"))</f>
        <v/>
      </c>
      <c r="HO487" s="369"/>
      <c r="HP487" s="369"/>
      <c r="HQ487" s="370" t="str">
        <f>IF(AND(申込書!$C$75&lt;&gt;"▼プルダウンより選択してください",申込書!$C$75&lt;&gt;"",$G487&lt;&gt;"",申込書!$V$75="特定学年のみ"),"申し込みする","")</f>
        <v/>
      </c>
      <c r="HR487" s="371"/>
      <c r="HS487" s="371"/>
      <c r="HT487" s="374" t="str">
        <f>IF(AND(申込書!$C$76&lt;&gt;"▼プルダウンより選択してください",申込書!$C$76&lt;&gt;"",申込書!$K$22&lt;&gt;"YYYY/MM/DD",$G487&lt;&gt;""),申込書!$K$22,"")</f>
        <v/>
      </c>
      <c r="HU487" s="369" t="str">
        <f>IF(HT487="","",IF(INDEX('コンテンツ＆備考マスタ'!$H:$J,MATCH(学校情報!HT$3,'コンテンツ＆備考マスタ'!$H:$H,0),3)="●",IF(AND(HT487&lt;&gt;"",ISNUMBER(申込書!$AC$22)=TRUE,申込書!$C$76&lt;&gt;"▼プルダウンより選択してください",申込書!$C$76&lt;&gt;""),申込書!$AC$22,""),"-"))</f>
        <v/>
      </c>
      <c r="HV487" s="369"/>
      <c r="HW487" s="369"/>
      <c r="HX487" s="370" t="str">
        <f>IF(AND(申込書!$C$76&lt;&gt;"▼プルダウンより選択してください",申込書!$C$76&lt;&gt;"",$G487&lt;&gt;"",申込書!$V$76="特定学年のみ"),"申し込みする","")</f>
        <v/>
      </c>
      <c r="HY487" s="371"/>
      <c r="HZ487" s="372"/>
      <c r="IA487" s="69"/>
    </row>
    <row r="488" spans="2:235" ht="26.85" hidden="1" customHeight="1" outlineLevel="1">
      <c r="B488" s="365">
        <f t="shared" si="21"/>
        <v>483</v>
      </c>
      <c r="C488" s="55"/>
      <c r="D488" s="56"/>
      <c r="E488" s="154"/>
      <c r="F488" s="57"/>
      <c r="G488" s="58"/>
      <c r="H488" s="59"/>
      <c r="I488" s="60"/>
      <c r="J488" s="61"/>
      <c r="K488" s="366" t="str">
        <f t="shared" si="22"/>
        <v/>
      </c>
      <c r="L488" s="62"/>
      <c r="M488" s="322"/>
      <c r="N488" s="63"/>
      <c r="O488" s="64"/>
      <c r="P488" s="367" t="str">
        <f t="shared" si="23"/>
        <v/>
      </c>
      <c r="Q488" s="65"/>
      <c r="R488" s="66"/>
      <c r="S488" s="67"/>
      <c r="T488" s="68"/>
      <c r="U488" s="68"/>
      <c r="V488" s="68"/>
      <c r="W488" s="66"/>
      <c r="X488" s="281"/>
      <c r="Y488" s="368" t="str">
        <f>IF(AND(申込書!$C$47&lt;&gt;"▼プルダウンより選択してください",申込書!$C$47&lt;&gt;"",申込書!$K$22&lt;&gt;"YYYY/MM/DD",$G488&lt;&gt;""),申込書!$K$22,"")</f>
        <v/>
      </c>
      <c r="Z488" s="369" t="str">
        <f>IF(Y488="","",IF(INDEX('コンテンツ＆備考マスタ'!$H:$J,MATCH(学校情報!Y$3,'コンテンツ＆備考マスタ'!$H:$H,0),3)="●",IF(AND(Y488&lt;&gt;"",ISNUMBER(申込書!$AC$22)=TRUE,申込書!$C$47&lt;&gt;"▼プルダウンより選択してください",申込書!$C$47&lt;&gt;""),申込書!$AC$22,""),"-"))</f>
        <v/>
      </c>
      <c r="AA488" s="369"/>
      <c r="AB488" s="369"/>
      <c r="AC488" s="370" t="str">
        <f>IF(AND(申込書!$C$47&lt;&gt;"▼プルダウンより選択してください",申込書!$C$47&lt;&gt;"",$G488&lt;&gt;"",申込書!$V$47="特定学年のみ"),"申し込みする","")</f>
        <v/>
      </c>
      <c r="AD488" s="371"/>
      <c r="AE488" s="372"/>
      <c r="AF488" s="373" t="str">
        <f>IF(AND(申込書!$C$48&lt;&gt;"▼プルダウンより選択してください",申込書!$C$48&lt;&gt;"",申込書!$K$22&lt;&gt;"YYYY/MM/DD",$G488&lt;&gt;""),申込書!$K$22,"")</f>
        <v/>
      </c>
      <c r="AG488" s="369" t="str">
        <f>IF(AF488="","",IF(INDEX('コンテンツ＆備考マスタ'!$H:$J,MATCH(学校情報!AF$3,'コンテンツ＆備考マスタ'!$H:$H,0),3)="●",IF(AND(AF488&lt;&gt;"",ISNUMBER(申込書!$AC$22)=TRUE,申込書!$C$48&lt;&gt;"▼プルダウンより選択してください",申込書!$C$48&lt;&gt;""),申込書!$AC$22,""),"-"))</f>
        <v/>
      </c>
      <c r="AH488" s="369"/>
      <c r="AI488" s="369"/>
      <c r="AJ488" s="370" t="str">
        <f>IF(AND(申込書!$C$48&lt;&gt;"▼プルダウンより選択してください",申込書!$C$48&lt;&gt;"",$G488&lt;&gt;"",申込書!$V$48="特定学年のみ"),"申し込みする","")</f>
        <v/>
      </c>
      <c r="AK488" s="371"/>
      <c r="AL488" s="372"/>
      <c r="AM488" s="373" t="str">
        <f>IF(AND(申込書!$C$49&lt;&gt;"▼プルダウンより選択してください",申込書!$C$49&lt;&gt;"",申込書!$K$22&lt;&gt;"YYYY/MM/DD",$G488&lt;&gt;""),申込書!$K$22,"")</f>
        <v/>
      </c>
      <c r="AN488" s="369" t="str">
        <f>IF(AM488="","",IF(INDEX('コンテンツ＆備考マスタ'!$H:$J,MATCH(学校情報!AM$3,'コンテンツ＆備考マスタ'!$H:$H,0),3)="●",IF(AND(AM488&lt;&gt;"",ISNUMBER(申込書!$AC$22)=TRUE,申込書!$C$49&lt;&gt;"▼プルダウンより選択してください",申込書!$C$49&lt;&gt;""),申込書!$AC$22,""),"-"))</f>
        <v/>
      </c>
      <c r="AO488" s="369"/>
      <c r="AP488" s="369"/>
      <c r="AQ488" s="370" t="str">
        <f>IF(AND(申込書!$C$49&lt;&gt;"▼プルダウンより選択してください",申込書!$C$49&lt;&gt;"",$G488&lt;&gt;"",申込書!$V$49="特定学年のみ"),"申し込みする","")</f>
        <v/>
      </c>
      <c r="AR488" s="371"/>
      <c r="AS488" s="372"/>
      <c r="AT488" s="373" t="str">
        <f>IF(AND(申込書!$C$50&lt;&gt;"▼プルダウンより選択してください",申込書!$C$50&lt;&gt;"",申込書!$K$22&lt;&gt;"YYYY/MM/DD",$G488&lt;&gt;""),申込書!$K$22,"")</f>
        <v/>
      </c>
      <c r="AU488" s="369" t="str">
        <f>IF(AT488="","",IF(INDEX('コンテンツ＆備考マスタ'!$H:$J,MATCH(学校情報!AT$3,'コンテンツ＆備考マスタ'!$H:$H,0),3)="●",IF(AND(AT488&lt;&gt;"",ISNUMBER(申込書!$AC$22)=TRUE,申込書!$C$50&lt;&gt;"▼プルダウンより選択してください",申込書!$C$50&lt;&gt;""),申込書!$AC$22,""),"-"))</f>
        <v/>
      </c>
      <c r="AV488" s="369"/>
      <c r="AW488" s="369"/>
      <c r="AX488" s="370" t="str">
        <f>IF(AND(申込書!$C$50&lt;&gt;"▼プルダウンより選択してください",申込書!$C$50&lt;&gt;"",$G488&lt;&gt;"",申込書!$V$50="特定学年のみ"),"申し込みする","")</f>
        <v/>
      </c>
      <c r="AY488" s="371"/>
      <c r="AZ488" s="372"/>
      <c r="BA488" s="373" t="str">
        <f>IF(AND(申込書!$C$51&lt;&gt;"▼プルダウンより選択してください",申込書!$C$51&lt;&gt;"",申込書!$K$22&lt;&gt;"YYYY/MM/DD",$G488&lt;&gt;""),申込書!$K$22,"")</f>
        <v/>
      </c>
      <c r="BB488" s="369" t="str">
        <f>IF(BA488="","",IF(INDEX('コンテンツ＆備考マスタ'!$H:$J,MATCH(学校情報!BA$3,'コンテンツ＆備考マスタ'!$H:$H,0),3)="●",IF(AND(BA488&lt;&gt;"",ISNUMBER(申込書!$AC$22)=TRUE,申込書!$C$51&lt;&gt;"▼プルダウンより選択してください",申込書!$C$51&lt;&gt;""),申込書!$AC$22,""),"-"))</f>
        <v/>
      </c>
      <c r="BC488" s="369"/>
      <c r="BD488" s="369"/>
      <c r="BE488" s="370" t="str">
        <f>IF(AND(申込書!$C$51&lt;&gt;"▼プルダウンより選択してください",申込書!$C$51&lt;&gt;"",$G488&lt;&gt;"",申込書!$V$51="特定学年のみ"),"申し込みする","")</f>
        <v/>
      </c>
      <c r="BF488" s="371"/>
      <c r="BG488" s="372"/>
      <c r="BH488" s="373" t="str">
        <f>IF(AND(申込書!$C$52&lt;&gt;"▼プルダウンより選択してください",申込書!$C$52&lt;&gt;"",申込書!$K$22&lt;&gt;"YYYY/MM/DD",$G488&lt;&gt;""),申込書!$K$22,"")</f>
        <v/>
      </c>
      <c r="BI488" s="369" t="str">
        <f>IF(BH488="","",IF(INDEX('コンテンツ＆備考マスタ'!$H:$J,MATCH(学校情報!BH$3,'コンテンツ＆備考マスタ'!$H:$H,0),3)="●",IF(AND(BH488&lt;&gt;"",ISNUMBER(申込書!$AC$22)=TRUE,申込書!$C$52&lt;&gt;"▼プルダウンより選択してください",申込書!$C$52&lt;&gt;""),申込書!$AC$22,""),"-"))</f>
        <v/>
      </c>
      <c r="BJ488" s="369"/>
      <c r="BK488" s="369"/>
      <c r="BL488" s="370" t="str">
        <f>IF(AND(申込書!$C$52&lt;&gt;"▼プルダウンより選択してください",申込書!$C$52&lt;&gt;"",$G488&lt;&gt;"",申込書!$V$52="特定学年のみ"),"申し込みする","")</f>
        <v/>
      </c>
      <c r="BM488" s="371"/>
      <c r="BN488" s="372"/>
      <c r="BO488" s="373" t="str">
        <f>IF(AND(申込書!$C$53&lt;&gt;"▼プルダウンより選択してください",申込書!$C$53&lt;&gt;"",申込書!$K$22&lt;&gt;"YYYY/MM/DD",$G488&lt;&gt;""),申込書!$K$22,"")</f>
        <v/>
      </c>
      <c r="BP488" s="369" t="str">
        <f>IF(BO488="","",IF(INDEX('コンテンツ＆備考マスタ'!$H:$J,MATCH(学校情報!BO$3,'コンテンツ＆備考マスタ'!$H:$H,0),3)="●",IF(AND(BO488&lt;&gt;"",ISNUMBER(申込書!$AC$22)=TRUE,申込書!$C$53&lt;&gt;"▼プルダウンより選択してください",申込書!$C$53&lt;&gt;""),申込書!$AC$22,""),"-"))</f>
        <v/>
      </c>
      <c r="BQ488" s="369"/>
      <c r="BR488" s="369"/>
      <c r="BS488" s="370" t="str">
        <f>IF(AND(申込書!$C$53&lt;&gt;"▼プルダウンより選択してください",申込書!$C$53&lt;&gt;"",$G488&lt;&gt;"",申込書!$V$53="特定学年のみ"),"申し込みする","")</f>
        <v/>
      </c>
      <c r="BT488" s="371"/>
      <c r="BU488" s="372"/>
      <c r="BV488" s="373" t="str">
        <f>IF(AND(申込書!$C$54&lt;&gt;"▼プルダウンより選択してください",申込書!$C$54&lt;&gt;"",申込書!$K$22&lt;&gt;"YYYY/MM/DD",$G488&lt;&gt;""),申込書!$K$22,"")</f>
        <v/>
      </c>
      <c r="BW488" s="369" t="str">
        <f>IF(BV488="","",IF(INDEX('コンテンツ＆備考マスタ'!$H:$J,MATCH(学校情報!BV$3,'コンテンツ＆備考マスタ'!$H:$H,0),3)="●",IF(AND(BV488&lt;&gt;"",ISNUMBER(申込書!$AC$22)=TRUE,申込書!$C$54&lt;&gt;"▼プルダウンより選択してください",申込書!$C$54&lt;&gt;""),申込書!$AC$22,""),"-"))</f>
        <v/>
      </c>
      <c r="BX488" s="369"/>
      <c r="BY488" s="369"/>
      <c r="BZ488" s="370" t="str">
        <f>IF(AND(申込書!$C$54&lt;&gt;"▼プルダウンより選択してください",申込書!$C$54&lt;&gt;"",$G488&lt;&gt;"",申込書!$V$54="特定学年のみ"),"申し込みする","")</f>
        <v/>
      </c>
      <c r="CA488" s="371"/>
      <c r="CB488" s="372"/>
      <c r="CC488" s="373" t="str">
        <f>IF(AND(申込書!$C$55&lt;&gt;"▼プルダウンより選択してください",申込書!$C$55&lt;&gt;"",申込書!$K$22&lt;&gt;"YYYY/MM/DD",$G488&lt;&gt;""),申込書!$K$22,"")</f>
        <v/>
      </c>
      <c r="CD488" s="369" t="str">
        <f>IF(CC488="","",IF(INDEX('コンテンツ＆備考マスタ'!$H:$J,MATCH(学校情報!CC$3,'コンテンツ＆備考マスタ'!$H:$H,0),3)="●",IF(AND(CC488&lt;&gt;"",ISNUMBER(申込書!$AC$22)=TRUE,申込書!$C$55&lt;&gt;"▼プルダウンより選択してください",申込書!$C$55&lt;&gt;""),申込書!$AC$22,""),"-"))</f>
        <v/>
      </c>
      <c r="CE488" s="369"/>
      <c r="CF488" s="369"/>
      <c r="CG488" s="370" t="str">
        <f>IF(AND(申込書!$C$55&lt;&gt;"▼プルダウンより選択してください",申込書!$C$55&lt;&gt;"",$G488&lt;&gt;"",申込書!$V$55="特定学年のみ"),"申し込みする","")</f>
        <v/>
      </c>
      <c r="CH488" s="371"/>
      <c r="CI488" s="372"/>
      <c r="CJ488" s="373" t="str">
        <f>IF(AND(申込書!$C$56&lt;&gt;"▼プルダウンより選択してください",申込書!$C$56&lt;&gt;"",申込書!$K$22&lt;&gt;"YYYY/MM/DD",$G488&lt;&gt;""),申込書!$K$22,"")</f>
        <v/>
      </c>
      <c r="CK488" s="369" t="str">
        <f>IF(CJ488="","",IF(INDEX('コンテンツ＆備考マスタ'!$H:$J,MATCH(学校情報!CJ$3,'コンテンツ＆備考マスタ'!$H:$H,0),3)="●",IF(AND(CJ488&lt;&gt;"",ISNUMBER(申込書!$AC$22)=TRUE,申込書!$C$56&lt;&gt;"▼プルダウンより選択してください",申込書!$C$56&lt;&gt;""),申込書!$AC$22,""),"-"))</f>
        <v/>
      </c>
      <c r="CL488" s="369"/>
      <c r="CM488" s="369"/>
      <c r="CN488" s="370" t="str">
        <f>IF(AND(申込書!$C$56&lt;&gt;"▼プルダウンより選択してください",申込書!$C$56&lt;&gt;"",$G488&lt;&gt;"",申込書!$V$56="特定学年のみ"),"申し込みする","")</f>
        <v/>
      </c>
      <c r="CO488" s="371"/>
      <c r="CP488" s="372"/>
      <c r="CQ488" s="373" t="str">
        <f>IF(AND(申込書!$C$57&lt;&gt;"▼プルダウンより選択してください",申込書!$C$57&lt;&gt;"",申込書!$K$22&lt;&gt;"YYYY/MM/DD",$G488&lt;&gt;""),申込書!$K$22,"")</f>
        <v/>
      </c>
      <c r="CR488" s="369" t="str">
        <f>IF(CQ488="","",IF(INDEX('コンテンツ＆備考マスタ'!$H:$J,MATCH(学校情報!CQ$3,'コンテンツ＆備考マスタ'!$H:$H,0),3)="●",IF(AND(CQ488&lt;&gt;"",ISNUMBER(申込書!$AC$22)=TRUE,申込書!$C$57&lt;&gt;"▼プルダウンより選択してください",申込書!$C$57&lt;&gt;""),申込書!$AC$22,""),"-"))</f>
        <v/>
      </c>
      <c r="CS488" s="369"/>
      <c r="CT488" s="369"/>
      <c r="CU488" s="369" t="str">
        <f>IF(AND(申込書!$C$57&lt;&gt;"▼プルダウンより選択してください",申込書!$C$57&lt;&gt;"",$G488&lt;&gt;"",申込書!$V$57="特定学年のみ"),"申し込みする","")</f>
        <v/>
      </c>
      <c r="CV488" s="371"/>
      <c r="CW488" s="372"/>
      <c r="CX488" s="373" t="str">
        <f>IF(AND(申込書!$C$58&lt;&gt;"▼プルダウンより選択してください",申込書!$C$58&lt;&gt;"",申込書!$K$22&lt;&gt;"YYYY/MM/DD",$G488&lt;&gt;""),申込書!$K$22,"")</f>
        <v/>
      </c>
      <c r="CY488" s="369" t="str">
        <f>IF(CX488="","",IF(INDEX('コンテンツ＆備考マスタ'!$H:$J,MATCH(学校情報!CX$3,'コンテンツ＆備考マスタ'!$H:$H,0),3)="●",IF(AND(CX488&lt;&gt;"",ISNUMBER(申込書!$AC$22)=TRUE,申込書!$C$58&lt;&gt;"▼プルダウンより選択してください",申込書!$C$58&lt;&gt;""),申込書!$AC$22,""),"-"))</f>
        <v/>
      </c>
      <c r="CZ488" s="369"/>
      <c r="DA488" s="369"/>
      <c r="DB488" s="369" t="str">
        <f>IF(AND(申込書!$C$58&lt;&gt;"▼プルダウンより選択してください",申込書!$C$58&lt;&gt;"",$G488&lt;&gt;"",申込書!$V$58="特定学年のみ"),"申し込みする","")</f>
        <v/>
      </c>
      <c r="DC488" s="371"/>
      <c r="DD488" s="372"/>
      <c r="DE488" s="373" t="str">
        <f>IF(AND(申込書!$C$59&lt;&gt;"▼プルダウンより選択してください",申込書!$C$59&lt;&gt;"",申込書!$K$22&lt;&gt;"YYYY/MM/DD",$G488&lt;&gt;""),申込書!$K$22,"")</f>
        <v/>
      </c>
      <c r="DF488" s="369" t="str">
        <f>IF(DE488="","",IF(INDEX('コンテンツ＆備考マスタ'!$H:$J,MATCH(学校情報!DE$3,'コンテンツ＆備考マスタ'!$H:$H,0),3)="●",IF(AND(DE488&lt;&gt;"",ISNUMBER(申込書!$AC$22)=TRUE,申込書!$C$59&lt;&gt;"▼プルダウンより選択してください",申込書!$C$59&lt;&gt;""),申込書!$AC$22,""),"-"))</f>
        <v/>
      </c>
      <c r="DG488" s="369"/>
      <c r="DH488" s="369"/>
      <c r="DI488" s="369" t="str">
        <f>IF(AND(申込書!$C$59&lt;&gt;"▼プルダウンより選択してください",申込書!$C$59&lt;&gt;"",$G488&lt;&gt;"",申込書!$V$59="特定学年のみ"),"申し込みする","")</f>
        <v/>
      </c>
      <c r="DJ488" s="371"/>
      <c r="DK488" s="372"/>
      <c r="DL488" s="373" t="str">
        <f>IF(AND(申込書!$C$60&lt;&gt;"▼プルダウンより選択してください",申込書!$C$60&lt;&gt;"",申込書!$K$22&lt;&gt;"YYYY/MM/DD",$G488&lt;&gt;""),申込書!$K$22,"")</f>
        <v/>
      </c>
      <c r="DM488" s="369" t="str">
        <f>IF(DL488="","",IF(INDEX('コンテンツ＆備考マスタ'!$H:$J,MATCH(学校情報!DL$3,'コンテンツ＆備考マスタ'!$H:$H,0),3)="●",IF(AND(DL488&lt;&gt;"",ISNUMBER(申込書!$AC$22)=TRUE,申込書!$C$60&lt;&gt;"▼プルダウンより選択してください",申込書!$C$60&lt;&gt;""),申込書!$AC$22,""),"-"))</f>
        <v/>
      </c>
      <c r="DN488" s="369"/>
      <c r="DO488" s="369"/>
      <c r="DP488" s="369" t="str">
        <f>IF(AND(申込書!$C$60&lt;&gt;"▼プルダウンより選択してください",申込書!$C$60&lt;&gt;"",$G488&lt;&gt;"",申込書!$V$60="特定学年のみ"),"申し込みする","")</f>
        <v/>
      </c>
      <c r="DQ488" s="371"/>
      <c r="DR488" s="372"/>
      <c r="DS488" s="373" t="str">
        <f>IF(AND(申込書!$C$61&lt;&gt;"▼プルダウンより選択してください",申込書!$C$61&lt;&gt;"",申込書!$K$22&lt;&gt;"YYYY/MM/DD",$G488&lt;&gt;""),申込書!$K$22,"")</f>
        <v/>
      </c>
      <c r="DT488" s="369" t="str">
        <f>IF(DS488="","",IF(INDEX('コンテンツ＆備考マスタ'!$H:$J,MATCH(学校情報!DS$3,'コンテンツ＆備考マスタ'!$H:$H,0),3)="●",IF(AND(DS488&lt;&gt;"",ISNUMBER(申込書!$AC$22)=TRUE,申込書!$C$61&lt;&gt;"▼プルダウンより選択してください",申込書!$C$61&lt;&gt;""),申込書!$AC$22,""),"-"))</f>
        <v/>
      </c>
      <c r="DU488" s="369"/>
      <c r="DV488" s="369"/>
      <c r="DW488" s="369" t="str">
        <f>IF(AND(申込書!$C$61&lt;&gt;"▼プルダウンより選択してください",申込書!$C$61&lt;&gt;"",$G488&lt;&gt;"",申込書!$V$61="特定学年のみ"),"申し込みする","")</f>
        <v/>
      </c>
      <c r="DX488" s="371"/>
      <c r="DY488" s="372"/>
      <c r="DZ488" s="373" t="str">
        <f>IF(AND(申込書!$C$62&lt;&gt;"▼プルダウンより選択してください",申込書!$C$62&lt;&gt;"",申込書!$K$22&lt;&gt;"YYYY/MM/DD",$G488&lt;&gt;""),申込書!$K$22,"")</f>
        <v/>
      </c>
      <c r="EA488" s="369" t="str">
        <f>IF(DZ488="","",IF(INDEX('コンテンツ＆備考マスタ'!$H:$J,MATCH(学校情報!DZ$3,'コンテンツ＆備考マスタ'!$H:$H,0),3)="●",IF(AND(DZ488&lt;&gt;"",ISNUMBER(申込書!$AC$22)=TRUE,申込書!$C$62&lt;&gt;"▼プルダウンより選択してください",申込書!$C$62&lt;&gt;""),申込書!$AC$22,""),"-"))</f>
        <v/>
      </c>
      <c r="EB488" s="369"/>
      <c r="EC488" s="369"/>
      <c r="ED488" s="370" t="str">
        <f>IF(AND(申込書!$C$62&lt;&gt;"▼プルダウンより選択してください",申込書!$C$62&lt;&gt;"",$G488&lt;&gt;"",申込書!$V$62="特定学年のみ"),"申し込みする","")</f>
        <v/>
      </c>
      <c r="EE488" s="371"/>
      <c r="EF488" s="372"/>
      <c r="EG488" s="373" t="str">
        <f>IF(AND(申込書!$C$63&lt;&gt;"▼プルダウンより選択してください",申込書!$C$63&lt;&gt;"",申込書!$K$22&lt;&gt;"YYYY/MM/DD",$G488&lt;&gt;""),申込書!$K$22,"")</f>
        <v/>
      </c>
      <c r="EH488" s="369" t="str">
        <f>IF(EG488="","",IF(INDEX('コンテンツ＆備考マスタ'!$H:$J,MATCH(学校情報!EG$3,'コンテンツ＆備考マスタ'!$H:$H,0),3)="●",IF(AND(EG488&lt;&gt;"",ISNUMBER(申込書!$AC$22)=TRUE,申込書!$C$63&lt;&gt;"▼プルダウンより選択してください",申込書!$C$63&lt;&gt;""),申込書!$AC$22,""),"-"))</f>
        <v/>
      </c>
      <c r="EI488" s="369"/>
      <c r="EJ488" s="369"/>
      <c r="EK488" s="370" t="str">
        <f>IF(AND(申込書!$C$63&lt;&gt;"▼プルダウンより選択してください",申込書!$C$63&lt;&gt;"",$G488&lt;&gt;"",申込書!$V$63="特定学年のみ"),"申し込みする","")</f>
        <v/>
      </c>
      <c r="EL488" s="371"/>
      <c r="EM488" s="372"/>
      <c r="EN488" s="373" t="str">
        <f>IF(AND(申込書!$C$64&lt;&gt;"▼プルダウンより選択してください",申込書!$C$64&lt;&gt;"",申込書!$K$22&lt;&gt;"YYYY/MM/DD",$G488&lt;&gt;""),申込書!$K$22,"")</f>
        <v/>
      </c>
      <c r="EO488" s="369" t="str">
        <f>IF(EN488="","",IF(INDEX('コンテンツ＆備考マスタ'!$H:$J,MATCH(学校情報!EN$3,'コンテンツ＆備考マスタ'!$H:$H,0),3)="●",IF(AND(EN488&lt;&gt;"",ISNUMBER(申込書!$AC$22)=TRUE,申込書!$C$64&lt;&gt;"▼プルダウンより選択してください",申込書!$C$64&lt;&gt;""),申込書!$AC$22,""),"-"))</f>
        <v/>
      </c>
      <c r="EP488" s="369"/>
      <c r="EQ488" s="369"/>
      <c r="ER488" s="370" t="str">
        <f>IF(AND(申込書!$C$64&lt;&gt;"▼プルダウンより選択してください",申込書!$C$64&lt;&gt;"",$G488&lt;&gt;"",申込書!$V$64="特定学年のみ"),"申し込みする","")</f>
        <v/>
      </c>
      <c r="ES488" s="371"/>
      <c r="ET488" s="372"/>
      <c r="EU488" s="373" t="str">
        <f>IF(AND(申込書!$C$65&lt;&gt;"▼プルダウンより選択してください",申込書!$C$65&lt;&gt;"",申込書!$K$22&lt;&gt;"YYYY/MM/DD",$G488&lt;&gt;""),申込書!$K$22,"")</f>
        <v/>
      </c>
      <c r="EV488" s="369" t="str">
        <f>IF(EU488="","",IF(INDEX('コンテンツ＆備考マスタ'!$H:$J,MATCH(学校情報!EU$3,'コンテンツ＆備考マスタ'!$H:$H,0),3)="●",IF(AND(EU488&lt;&gt;"",ISNUMBER(申込書!$AC$22)=TRUE,申込書!$C$65&lt;&gt;"▼プルダウンより選択してください",申込書!$C$65&lt;&gt;""),申込書!$AC$22,""),"-"))</f>
        <v/>
      </c>
      <c r="EW488" s="369"/>
      <c r="EX488" s="369"/>
      <c r="EY488" s="370" t="str">
        <f>IF(AND(申込書!$C$65&lt;&gt;"▼プルダウンより選択してください",申込書!$C$65&lt;&gt;"",$G488&lt;&gt;"",申込書!$V$65="特定学年のみ"),"申し込みする","")</f>
        <v/>
      </c>
      <c r="EZ488" s="371"/>
      <c r="FA488" s="372"/>
      <c r="FB488" s="373" t="str">
        <f>IF(AND(申込書!$C$66&lt;&gt;"▼プルダウンより選択してください",申込書!$C$66&lt;&gt;"",申込書!$K$22&lt;&gt;"YYYY/MM/DD",$G488&lt;&gt;""),申込書!$K$22,"")</f>
        <v/>
      </c>
      <c r="FC488" s="369" t="str">
        <f>IF(FB488="","",IF(INDEX('コンテンツ＆備考マスタ'!$H:$J,MATCH(学校情報!FB$3,'コンテンツ＆備考マスタ'!$H:$H,0),3)="●",IF(AND(FB488&lt;&gt;"",ISNUMBER(申込書!$AC$22)=TRUE,申込書!$C$66&lt;&gt;"▼プルダウンより選択してください",申込書!$C$66&lt;&gt;""),申込書!$AC$22,""),"-"))</f>
        <v/>
      </c>
      <c r="FD488" s="369"/>
      <c r="FE488" s="369"/>
      <c r="FF488" s="370" t="str">
        <f>IF(AND(申込書!$C$66&lt;&gt;"▼プルダウンより選択してください",申込書!$C$66&lt;&gt;"",$G488&lt;&gt;"",申込書!$V$66="特定学年のみ"),"申し込みする","")</f>
        <v/>
      </c>
      <c r="FG488" s="371"/>
      <c r="FH488" s="372"/>
      <c r="FI488" s="373" t="str">
        <f>IF(AND(申込書!$C$67&lt;&gt;"▼プルダウンより選択してください",申込書!$C$67&lt;&gt;"",申込書!$K$22&lt;&gt;"YYYY/MM/DD",$G488&lt;&gt;""),申込書!$K$22,"")</f>
        <v/>
      </c>
      <c r="FJ488" s="369" t="str">
        <f>IF(FI488="","",IF(INDEX('コンテンツ＆備考マスタ'!$H:$J,MATCH(学校情報!FI$3,'コンテンツ＆備考マスタ'!$H:$H,0),3)="●",IF(AND(FI488&lt;&gt;"",ISNUMBER(申込書!$AC$22)=TRUE,申込書!$C$67&lt;&gt;"▼プルダウンより選択してください",申込書!$C$67&lt;&gt;""),申込書!$AC$22,""),"-"))</f>
        <v/>
      </c>
      <c r="FK488" s="369"/>
      <c r="FL488" s="369"/>
      <c r="FM488" s="370" t="str">
        <f>IF(AND(申込書!$C$67&lt;&gt;"▼プルダウンより選択してください",申込書!$C$67&lt;&gt;"",$G488&lt;&gt;"",申込書!$V$67="特定学年のみ"),"申し込みする","")</f>
        <v/>
      </c>
      <c r="FN488" s="371"/>
      <c r="FO488" s="372"/>
      <c r="FP488" s="373" t="str">
        <f>IF(AND(申込書!$C$68&lt;&gt;"▼プルダウンより選択してください",申込書!$C$68&lt;&gt;"",申込書!$K$22&lt;&gt;"YYYY/MM/DD",$G488&lt;&gt;""),申込書!$K$22,"")</f>
        <v/>
      </c>
      <c r="FQ488" s="369" t="str">
        <f>IF(FP488="","",IF(INDEX('コンテンツ＆備考マスタ'!$H:$J,MATCH(学校情報!FP$3,'コンテンツ＆備考マスタ'!$H:$H,0),3)="●",IF(AND(FP488&lt;&gt;"",ISNUMBER(申込書!$AC$22)=TRUE,申込書!$C$68&lt;&gt;"▼プルダウンより選択してください",申込書!$C$68&lt;&gt;""),申込書!$AC$22,""),"-"))</f>
        <v/>
      </c>
      <c r="FR488" s="369"/>
      <c r="FS488" s="369"/>
      <c r="FT488" s="370" t="str">
        <f>IF(AND(申込書!$C$68&lt;&gt;"▼プルダウンより選択してください",申込書!$C$68&lt;&gt;"",$G488&lt;&gt;"",申込書!$V$68="特定学年のみ"),"申し込みする","")</f>
        <v/>
      </c>
      <c r="FU488" s="371"/>
      <c r="FV488" s="372"/>
      <c r="FW488" s="373" t="str">
        <f>IF(AND(申込書!$C$69&lt;&gt;"▼プルダウンより選択してください",申込書!$C$69&lt;&gt;"",申込書!$K$22&lt;&gt;"YYYY/MM/DD",$G488&lt;&gt;""),申込書!$K$22,"")</f>
        <v/>
      </c>
      <c r="FX488" s="369" t="str">
        <f>IF(FW488="","",IF(INDEX('コンテンツ＆備考マスタ'!$H:$J,MATCH(学校情報!FW$3,'コンテンツ＆備考マスタ'!$H:$H,0),3)="●",IF(AND(FW488&lt;&gt;"",ISNUMBER(申込書!$AC$22)=TRUE,申込書!$C$69&lt;&gt;"▼プルダウンより選択してください",申込書!$C$69&lt;&gt;""),申込書!$AC$22,""),"-"))</f>
        <v/>
      </c>
      <c r="FY488" s="369"/>
      <c r="FZ488" s="369"/>
      <c r="GA488" s="370" t="str">
        <f>IF(AND(申込書!$C$69&lt;&gt;"▼プルダウンより選択してください",申込書!$C$69&lt;&gt;"",$G488&lt;&gt;"",申込書!$V$69="特定学年のみ"),"申し込みする","")</f>
        <v/>
      </c>
      <c r="GB488" s="371"/>
      <c r="GC488" s="372"/>
      <c r="GD488" s="373" t="str">
        <f>IF(AND(申込書!$C$70&lt;&gt;"▼プルダウンより選択してください",申込書!$C$70&lt;&gt;"",申込書!$K$22&lt;&gt;"YYYY/MM/DD",$G488&lt;&gt;""),申込書!$K$22,"")</f>
        <v/>
      </c>
      <c r="GE488" s="369" t="str">
        <f>IF(GD488="","",IF(INDEX('コンテンツ＆備考マスタ'!$H:$J,MATCH(学校情報!GD$3,'コンテンツ＆備考マスタ'!$H:$H,0),3)="●",IF(AND(GD488&lt;&gt;"",ISNUMBER(申込書!$AC$22)=TRUE,申込書!$C$70&lt;&gt;"▼プルダウンより選択してください",申込書!$C$70&lt;&gt;""),申込書!$AC$22,""),"-"))</f>
        <v/>
      </c>
      <c r="GF488" s="369"/>
      <c r="GG488" s="369"/>
      <c r="GH488" s="370" t="str">
        <f>IF(AND(申込書!$C$70&lt;&gt;"▼プルダウンより選択してください",申込書!$C$70&lt;&gt;"",$G488&lt;&gt;"",申込書!$V$70="特定学年のみ"),"申し込みする","")</f>
        <v/>
      </c>
      <c r="GI488" s="371"/>
      <c r="GJ488" s="372"/>
      <c r="GK488" s="373" t="str">
        <f>IF(AND(申込書!$C$71&lt;&gt;"▼プルダウンより選択してください",申込書!$C$71&lt;&gt;"",申込書!$K$22&lt;&gt;"YYYY/MM/DD",$G488&lt;&gt;""),申込書!$K$22,"")</f>
        <v/>
      </c>
      <c r="GL488" s="369" t="str">
        <f>IF(GK488="","",IF(INDEX('コンテンツ＆備考マスタ'!$H:$J,MATCH(学校情報!GK$3,'コンテンツ＆備考マスタ'!$H:$H,0),3)="●",IF(AND(GK488&lt;&gt;"",ISNUMBER(申込書!$AC$22)=TRUE,申込書!$C$71&lt;&gt;"▼プルダウンより選択してください",申込書!$C$71&lt;&gt;""),申込書!$AC$22,""),"-"))</f>
        <v/>
      </c>
      <c r="GM488" s="369"/>
      <c r="GN488" s="369"/>
      <c r="GO488" s="370" t="str">
        <f>IF(AND(申込書!$C$71&lt;&gt;"▼プルダウンより選択してください",申込書!$C$71&lt;&gt;"",$G488&lt;&gt;"",申込書!$V$71="特定学年のみ"),"申し込みする","")</f>
        <v/>
      </c>
      <c r="GP488" s="371"/>
      <c r="GQ488" s="372"/>
      <c r="GR488" s="373" t="str">
        <f>IF(AND(申込書!$C$72&lt;&gt;"▼プルダウンより選択してください",申込書!$C$72&lt;&gt;"",申込書!$K$22&lt;&gt;"YYYY/MM/DD",$G488&lt;&gt;""),申込書!$K$22,"")</f>
        <v/>
      </c>
      <c r="GS488" s="369" t="str">
        <f>IF(GR488="","",IF(INDEX('コンテンツ＆備考マスタ'!$H:$J,MATCH(学校情報!GR$3,'コンテンツ＆備考マスタ'!$H:$H,0),3)="●",IF(AND(GR488&lt;&gt;"",ISNUMBER(申込書!$AC$22)=TRUE,申込書!$C$72&lt;&gt;"▼プルダウンより選択してください",申込書!$C$72&lt;&gt;""),申込書!$AC$22,""),"-"))</f>
        <v/>
      </c>
      <c r="GT488" s="369"/>
      <c r="GU488" s="369"/>
      <c r="GV488" s="370" t="str">
        <f>IF(AND(申込書!$C$72&lt;&gt;"▼プルダウンより選択してください",申込書!$C$72&lt;&gt;"",$G488&lt;&gt;"",申込書!$V$72="特定学年のみ"),"申し込みする","")</f>
        <v/>
      </c>
      <c r="GW488" s="371"/>
      <c r="GX488" s="372"/>
      <c r="GY488" s="373" t="str">
        <f>IF(AND(申込書!$C$73&lt;&gt;"▼プルダウンより選択してください",申込書!$C$73&lt;&gt;"",申込書!$K$22&lt;&gt;"YYYY/MM/DD",$G488&lt;&gt;""),申込書!$K$22,"")</f>
        <v/>
      </c>
      <c r="GZ488" s="369" t="str">
        <f>IF(GY488="","",IF(INDEX('コンテンツ＆備考マスタ'!$H:$J,MATCH(学校情報!GY$3,'コンテンツ＆備考マスタ'!$H:$H,0),3)="●",IF(AND(GY488&lt;&gt;"",ISNUMBER(申込書!$AC$22)=TRUE,申込書!$C$73&lt;&gt;"▼プルダウンより選択してください",申込書!$C$73&lt;&gt;""),申込書!$AC$22,""),"-"))</f>
        <v/>
      </c>
      <c r="HA488" s="369"/>
      <c r="HB488" s="369"/>
      <c r="HC488" s="370" t="str">
        <f>IF(AND(申込書!$C$73&lt;&gt;"▼プルダウンより選択してください",申込書!$C$73&lt;&gt;"",$G488&lt;&gt;"",申込書!$V$73="特定学年のみ"),"申し込みする","")</f>
        <v/>
      </c>
      <c r="HD488" s="371"/>
      <c r="HE488" s="372"/>
      <c r="HF488" s="373" t="str">
        <f>IF(AND(申込書!$C$74&lt;&gt;"▼プルダウンより選択してください",申込書!$C$74&lt;&gt;"",申込書!$K$22&lt;&gt;"YYYY/MM/DD",$G488&lt;&gt;""),申込書!$K$22,"")</f>
        <v/>
      </c>
      <c r="HG488" s="369" t="str">
        <f>IF(HF488="","",IF(INDEX('コンテンツ＆備考マスタ'!$H:$J,MATCH(学校情報!HF$3,'コンテンツ＆備考マスタ'!$H:$H,0),3)="●",IF(AND(HF488&lt;&gt;"",ISNUMBER(申込書!$AC$22)=TRUE,申込書!$C$74&lt;&gt;"▼プルダウンより選択してください",申込書!$C$74&lt;&gt;""),申込書!$AC$22,""),"-"))</f>
        <v/>
      </c>
      <c r="HH488" s="369"/>
      <c r="HI488" s="369"/>
      <c r="HJ488" s="370" t="str">
        <f>IF(AND(申込書!$C$74&lt;&gt;"▼プルダウンより選択してください",申込書!$C$74&lt;&gt;"",$G488&lt;&gt;"",申込書!$V$74="特定学年のみ"),"申し込みする","")</f>
        <v/>
      </c>
      <c r="HK488" s="371"/>
      <c r="HL488" s="372"/>
      <c r="HM488" s="373" t="str">
        <f>IF(AND(申込書!$C$75&lt;&gt;"▼プルダウンより選択してください",申込書!$C$75&lt;&gt;"",申込書!$K$22&lt;&gt;"YYYY/MM/DD",$G488&lt;&gt;""),申込書!$K$22,"")</f>
        <v/>
      </c>
      <c r="HN488" s="369" t="str">
        <f>IF(HM488="","",IF(INDEX('コンテンツ＆備考マスタ'!$H:$J,MATCH(学校情報!HM$3,'コンテンツ＆備考マスタ'!$H:$H,0),3)="●",IF(AND(HM488&lt;&gt;"",ISNUMBER(申込書!$AC$22)=TRUE,申込書!$C$75&lt;&gt;"▼プルダウンより選択してください",申込書!$C$75&lt;&gt;""),申込書!$AC$22,""),"-"))</f>
        <v/>
      </c>
      <c r="HO488" s="369"/>
      <c r="HP488" s="369"/>
      <c r="HQ488" s="370" t="str">
        <f>IF(AND(申込書!$C$75&lt;&gt;"▼プルダウンより選択してください",申込書!$C$75&lt;&gt;"",$G488&lt;&gt;"",申込書!$V$75="特定学年のみ"),"申し込みする","")</f>
        <v/>
      </c>
      <c r="HR488" s="371"/>
      <c r="HS488" s="371"/>
      <c r="HT488" s="374" t="str">
        <f>IF(AND(申込書!$C$76&lt;&gt;"▼プルダウンより選択してください",申込書!$C$76&lt;&gt;"",申込書!$K$22&lt;&gt;"YYYY/MM/DD",$G488&lt;&gt;""),申込書!$K$22,"")</f>
        <v/>
      </c>
      <c r="HU488" s="369" t="str">
        <f>IF(HT488="","",IF(INDEX('コンテンツ＆備考マスタ'!$H:$J,MATCH(学校情報!HT$3,'コンテンツ＆備考マスタ'!$H:$H,0),3)="●",IF(AND(HT488&lt;&gt;"",ISNUMBER(申込書!$AC$22)=TRUE,申込書!$C$76&lt;&gt;"▼プルダウンより選択してください",申込書!$C$76&lt;&gt;""),申込書!$AC$22,""),"-"))</f>
        <v/>
      </c>
      <c r="HV488" s="369"/>
      <c r="HW488" s="369"/>
      <c r="HX488" s="370" t="str">
        <f>IF(AND(申込書!$C$76&lt;&gt;"▼プルダウンより選択してください",申込書!$C$76&lt;&gt;"",$G488&lt;&gt;"",申込書!$V$76="特定学年のみ"),"申し込みする","")</f>
        <v/>
      </c>
      <c r="HY488" s="371"/>
      <c r="HZ488" s="372"/>
      <c r="IA488" s="69"/>
    </row>
    <row r="489" spans="2:235" ht="26.85" hidden="1" customHeight="1" outlineLevel="1">
      <c r="B489" s="365">
        <f t="shared" si="21"/>
        <v>484</v>
      </c>
      <c r="C489" s="55"/>
      <c r="D489" s="56"/>
      <c r="E489" s="154"/>
      <c r="F489" s="57"/>
      <c r="G489" s="58"/>
      <c r="H489" s="59"/>
      <c r="I489" s="60"/>
      <c r="J489" s="61"/>
      <c r="K489" s="366" t="str">
        <f t="shared" si="22"/>
        <v/>
      </c>
      <c r="L489" s="62"/>
      <c r="M489" s="322"/>
      <c r="N489" s="63"/>
      <c r="O489" s="64"/>
      <c r="P489" s="367" t="str">
        <f t="shared" si="23"/>
        <v/>
      </c>
      <c r="Q489" s="65"/>
      <c r="R489" s="66"/>
      <c r="S489" s="67"/>
      <c r="T489" s="68"/>
      <c r="U489" s="68"/>
      <c r="V489" s="68"/>
      <c r="W489" s="66"/>
      <c r="X489" s="281"/>
      <c r="Y489" s="368" t="str">
        <f>IF(AND(申込書!$C$47&lt;&gt;"▼プルダウンより選択してください",申込書!$C$47&lt;&gt;"",申込書!$K$22&lt;&gt;"YYYY/MM/DD",$G489&lt;&gt;""),申込書!$K$22,"")</f>
        <v/>
      </c>
      <c r="Z489" s="369" t="str">
        <f>IF(Y489="","",IF(INDEX('コンテンツ＆備考マスタ'!$H:$J,MATCH(学校情報!Y$3,'コンテンツ＆備考マスタ'!$H:$H,0),3)="●",IF(AND(Y489&lt;&gt;"",ISNUMBER(申込書!$AC$22)=TRUE,申込書!$C$47&lt;&gt;"▼プルダウンより選択してください",申込書!$C$47&lt;&gt;""),申込書!$AC$22,""),"-"))</f>
        <v/>
      </c>
      <c r="AA489" s="369"/>
      <c r="AB489" s="369"/>
      <c r="AC489" s="370" t="str">
        <f>IF(AND(申込書!$C$47&lt;&gt;"▼プルダウンより選択してください",申込書!$C$47&lt;&gt;"",$G489&lt;&gt;"",申込書!$V$47="特定学年のみ"),"申し込みする","")</f>
        <v/>
      </c>
      <c r="AD489" s="371"/>
      <c r="AE489" s="372"/>
      <c r="AF489" s="373" t="str">
        <f>IF(AND(申込書!$C$48&lt;&gt;"▼プルダウンより選択してください",申込書!$C$48&lt;&gt;"",申込書!$K$22&lt;&gt;"YYYY/MM/DD",$G489&lt;&gt;""),申込書!$K$22,"")</f>
        <v/>
      </c>
      <c r="AG489" s="369" t="str">
        <f>IF(AF489="","",IF(INDEX('コンテンツ＆備考マスタ'!$H:$J,MATCH(学校情報!AF$3,'コンテンツ＆備考マスタ'!$H:$H,0),3)="●",IF(AND(AF489&lt;&gt;"",ISNUMBER(申込書!$AC$22)=TRUE,申込書!$C$48&lt;&gt;"▼プルダウンより選択してください",申込書!$C$48&lt;&gt;""),申込書!$AC$22,""),"-"))</f>
        <v/>
      </c>
      <c r="AH489" s="369"/>
      <c r="AI489" s="369"/>
      <c r="AJ489" s="370" t="str">
        <f>IF(AND(申込書!$C$48&lt;&gt;"▼プルダウンより選択してください",申込書!$C$48&lt;&gt;"",$G489&lt;&gt;"",申込書!$V$48="特定学年のみ"),"申し込みする","")</f>
        <v/>
      </c>
      <c r="AK489" s="371"/>
      <c r="AL489" s="372"/>
      <c r="AM489" s="373" t="str">
        <f>IF(AND(申込書!$C$49&lt;&gt;"▼プルダウンより選択してください",申込書!$C$49&lt;&gt;"",申込書!$K$22&lt;&gt;"YYYY/MM/DD",$G489&lt;&gt;""),申込書!$K$22,"")</f>
        <v/>
      </c>
      <c r="AN489" s="369" t="str">
        <f>IF(AM489="","",IF(INDEX('コンテンツ＆備考マスタ'!$H:$J,MATCH(学校情報!AM$3,'コンテンツ＆備考マスタ'!$H:$H,0),3)="●",IF(AND(AM489&lt;&gt;"",ISNUMBER(申込書!$AC$22)=TRUE,申込書!$C$49&lt;&gt;"▼プルダウンより選択してください",申込書!$C$49&lt;&gt;""),申込書!$AC$22,""),"-"))</f>
        <v/>
      </c>
      <c r="AO489" s="369"/>
      <c r="AP489" s="369"/>
      <c r="AQ489" s="370" t="str">
        <f>IF(AND(申込書!$C$49&lt;&gt;"▼プルダウンより選択してください",申込書!$C$49&lt;&gt;"",$G489&lt;&gt;"",申込書!$V$49="特定学年のみ"),"申し込みする","")</f>
        <v/>
      </c>
      <c r="AR489" s="371"/>
      <c r="AS489" s="372"/>
      <c r="AT489" s="373" t="str">
        <f>IF(AND(申込書!$C$50&lt;&gt;"▼プルダウンより選択してください",申込書!$C$50&lt;&gt;"",申込書!$K$22&lt;&gt;"YYYY/MM/DD",$G489&lt;&gt;""),申込書!$K$22,"")</f>
        <v/>
      </c>
      <c r="AU489" s="369" t="str">
        <f>IF(AT489="","",IF(INDEX('コンテンツ＆備考マスタ'!$H:$J,MATCH(学校情報!AT$3,'コンテンツ＆備考マスタ'!$H:$H,0),3)="●",IF(AND(AT489&lt;&gt;"",ISNUMBER(申込書!$AC$22)=TRUE,申込書!$C$50&lt;&gt;"▼プルダウンより選択してください",申込書!$C$50&lt;&gt;""),申込書!$AC$22,""),"-"))</f>
        <v/>
      </c>
      <c r="AV489" s="369"/>
      <c r="AW489" s="369"/>
      <c r="AX489" s="370" t="str">
        <f>IF(AND(申込書!$C$50&lt;&gt;"▼プルダウンより選択してください",申込書!$C$50&lt;&gt;"",$G489&lt;&gt;"",申込書!$V$50="特定学年のみ"),"申し込みする","")</f>
        <v/>
      </c>
      <c r="AY489" s="371"/>
      <c r="AZ489" s="372"/>
      <c r="BA489" s="373" t="str">
        <f>IF(AND(申込書!$C$51&lt;&gt;"▼プルダウンより選択してください",申込書!$C$51&lt;&gt;"",申込書!$K$22&lt;&gt;"YYYY/MM/DD",$G489&lt;&gt;""),申込書!$K$22,"")</f>
        <v/>
      </c>
      <c r="BB489" s="369" t="str">
        <f>IF(BA489="","",IF(INDEX('コンテンツ＆備考マスタ'!$H:$J,MATCH(学校情報!BA$3,'コンテンツ＆備考マスタ'!$H:$H,0),3)="●",IF(AND(BA489&lt;&gt;"",ISNUMBER(申込書!$AC$22)=TRUE,申込書!$C$51&lt;&gt;"▼プルダウンより選択してください",申込書!$C$51&lt;&gt;""),申込書!$AC$22,""),"-"))</f>
        <v/>
      </c>
      <c r="BC489" s="369"/>
      <c r="BD489" s="369"/>
      <c r="BE489" s="370" t="str">
        <f>IF(AND(申込書!$C$51&lt;&gt;"▼プルダウンより選択してください",申込書!$C$51&lt;&gt;"",$G489&lt;&gt;"",申込書!$V$51="特定学年のみ"),"申し込みする","")</f>
        <v/>
      </c>
      <c r="BF489" s="371"/>
      <c r="BG489" s="372"/>
      <c r="BH489" s="373" t="str">
        <f>IF(AND(申込書!$C$52&lt;&gt;"▼プルダウンより選択してください",申込書!$C$52&lt;&gt;"",申込書!$K$22&lt;&gt;"YYYY/MM/DD",$G489&lt;&gt;""),申込書!$K$22,"")</f>
        <v/>
      </c>
      <c r="BI489" s="369" t="str">
        <f>IF(BH489="","",IF(INDEX('コンテンツ＆備考マスタ'!$H:$J,MATCH(学校情報!BH$3,'コンテンツ＆備考マスタ'!$H:$H,0),3)="●",IF(AND(BH489&lt;&gt;"",ISNUMBER(申込書!$AC$22)=TRUE,申込書!$C$52&lt;&gt;"▼プルダウンより選択してください",申込書!$C$52&lt;&gt;""),申込書!$AC$22,""),"-"))</f>
        <v/>
      </c>
      <c r="BJ489" s="369"/>
      <c r="BK489" s="369"/>
      <c r="BL489" s="370" t="str">
        <f>IF(AND(申込書!$C$52&lt;&gt;"▼プルダウンより選択してください",申込書!$C$52&lt;&gt;"",$G489&lt;&gt;"",申込書!$V$52="特定学年のみ"),"申し込みする","")</f>
        <v/>
      </c>
      <c r="BM489" s="371"/>
      <c r="BN489" s="372"/>
      <c r="BO489" s="373" t="str">
        <f>IF(AND(申込書!$C$53&lt;&gt;"▼プルダウンより選択してください",申込書!$C$53&lt;&gt;"",申込書!$K$22&lt;&gt;"YYYY/MM/DD",$G489&lt;&gt;""),申込書!$K$22,"")</f>
        <v/>
      </c>
      <c r="BP489" s="369" t="str">
        <f>IF(BO489="","",IF(INDEX('コンテンツ＆備考マスタ'!$H:$J,MATCH(学校情報!BO$3,'コンテンツ＆備考マスタ'!$H:$H,0),3)="●",IF(AND(BO489&lt;&gt;"",ISNUMBER(申込書!$AC$22)=TRUE,申込書!$C$53&lt;&gt;"▼プルダウンより選択してください",申込書!$C$53&lt;&gt;""),申込書!$AC$22,""),"-"))</f>
        <v/>
      </c>
      <c r="BQ489" s="369"/>
      <c r="BR489" s="369"/>
      <c r="BS489" s="370" t="str">
        <f>IF(AND(申込書!$C$53&lt;&gt;"▼プルダウンより選択してください",申込書!$C$53&lt;&gt;"",$G489&lt;&gt;"",申込書!$V$53="特定学年のみ"),"申し込みする","")</f>
        <v/>
      </c>
      <c r="BT489" s="371"/>
      <c r="BU489" s="372"/>
      <c r="BV489" s="373" t="str">
        <f>IF(AND(申込書!$C$54&lt;&gt;"▼プルダウンより選択してください",申込書!$C$54&lt;&gt;"",申込書!$K$22&lt;&gt;"YYYY/MM/DD",$G489&lt;&gt;""),申込書!$K$22,"")</f>
        <v/>
      </c>
      <c r="BW489" s="369" t="str">
        <f>IF(BV489="","",IF(INDEX('コンテンツ＆備考マスタ'!$H:$J,MATCH(学校情報!BV$3,'コンテンツ＆備考マスタ'!$H:$H,0),3)="●",IF(AND(BV489&lt;&gt;"",ISNUMBER(申込書!$AC$22)=TRUE,申込書!$C$54&lt;&gt;"▼プルダウンより選択してください",申込書!$C$54&lt;&gt;""),申込書!$AC$22,""),"-"))</f>
        <v/>
      </c>
      <c r="BX489" s="369"/>
      <c r="BY489" s="369"/>
      <c r="BZ489" s="370" t="str">
        <f>IF(AND(申込書!$C$54&lt;&gt;"▼プルダウンより選択してください",申込書!$C$54&lt;&gt;"",$G489&lt;&gt;"",申込書!$V$54="特定学年のみ"),"申し込みする","")</f>
        <v/>
      </c>
      <c r="CA489" s="371"/>
      <c r="CB489" s="372"/>
      <c r="CC489" s="373" t="str">
        <f>IF(AND(申込書!$C$55&lt;&gt;"▼プルダウンより選択してください",申込書!$C$55&lt;&gt;"",申込書!$K$22&lt;&gt;"YYYY/MM/DD",$G489&lt;&gt;""),申込書!$K$22,"")</f>
        <v/>
      </c>
      <c r="CD489" s="369" t="str">
        <f>IF(CC489="","",IF(INDEX('コンテンツ＆備考マスタ'!$H:$J,MATCH(学校情報!CC$3,'コンテンツ＆備考マスタ'!$H:$H,0),3)="●",IF(AND(CC489&lt;&gt;"",ISNUMBER(申込書!$AC$22)=TRUE,申込書!$C$55&lt;&gt;"▼プルダウンより選択してください",申込書!$C$55&lt;&gt;""),申込書!$AC$22,""),"-"))</f>
        <v/>
      </c>
      <c r="CE489" s="369"/>
      <c r="CF489" s="369"/>
      <c r="CG489" s="370" t="str">
        <f>IF(AND(申込書!$C$55&lt;&gt;"▼プルダウンより選択してください",申込書!$C$55&lt;&gt;"",$G489&lt;&gt;"",申込書!$V$55="特定学年のみ"),"申し込みする","")</f>
        <v/>
      </c>
      <c r="CH489" s="371"/>
      <c r="CI489" s="372"/>
      <c r="CJ489" s="373" t="str">
        <f>IF(AND(申込書!$C$56&lt;&gt;"▼プルダウンより選択してください",申込書!$C$56&lt;&gt;"",申込書!$K$22&lt;&gt;"YYYY/MM/DD",$G489&lt;&gt;""),申込書!$K$22,"")</f>
        <v/>
      </c>
      <c r="CK489" s="369" t="str">
        <f>IF(CJ489="","",IF(INDEX('コンテンツ＆備考マスタ'!$H:$J,MATCH(学校情報!CJ$3,'コンテンツ＆備考マスタ'!$H:$H,0),3)="●",IF(AND(CJ489&lt;&gt;"",ISNUMBER(申込書!$AC$22)=TRUE,申込書!$C$56&lt;&gt;"▼プルダウンより選択してください",申込書!$C$56&lt;&gt;""),申込書!$AC$22,""),"-"))</f>
        <v/>
      </c>
      <c r="CL489" s="369"/>
      <c r="CM489" s="369"/>
      <c r="CN489" s="370" t="str">
        <f>IF(AND(申込書!$C$56&lt;&gt;"▼プルダウンより選択してください",申込書!$C$56&lt;&gt;"",$G489&lt;&gt;"",申込書!$V$56="特定学年のみ"),"申し込みする","")</f>
        <v/>
      </c>
      <c r="CO489" s="371"/>
      <c r="CP489" s="372"/>
      <c r="CQ489" s="373" t="str">
        <f>IF(AND(申込書!$C$57&lt;&gt;"▼プルダウンより選択してください",申込書!$C$57&lt;&gt;"",申込書!$K$22&lt;&gt;"YYYY/MM/DD",$G489&lt;&gt;""),申込書!$K$22,"")</f>
        <v/>
      </c>
      <c r="CR489" s="369" t="str">
        <f>IF(CQ489="","",IF(INDEX('コンテンツ＆備考マスタ'!$H:$J,MATCH(学校情報!CQ$3,'コンテンツ＆備考マスタ'!$H:$H,0),3)="●",IF(AND(CQ489&lt;&gt;"",ISNUMBER(申込書!$AC$22)=TRUE,申込書!$C$57&lt;&gt;"▼プルダウンより選択してください",申込書!$C$57&lt;&gt;""),申込書!$AC$22,""),"-"))</f>
        <v/>
      </c>
      <c r="CS489" s="369"/>
      <c r="CT489" s="369"/>
      <c r="CU489" s="369" t="str">
        <f>IF(AND(申込書!$C$57&lt;&gt;"▼プルダウンより選択してください",申込書!$C$57&lt;&gt;"",$G489&lt;&gt;"",申込書!$V$57="特定学年のみ"),"申し込みする","")</f>
        <v/>
      </c>
      <c r="CV489" s="371"/>
      <c r="CW489" s="372"/>
      <c r="CX489" s="373" t="str">
        <f>IF(AND(申込書!$C$58&lt;&gt;"▼プルダウンより選択してください",申込書!$C$58&lt;&gt;"",申込書!$K$22&lt;&gt;"YYYY/MM/DD",$G489&lt;&gt;""),申込書!$K$22,"")</f>
        <v/>
      </c>
      <c r="CY489" s="369" t="str">
        <f>IF(CX489="","",IF(INDEX('コンテンツ＆備考マスタ'!$H:$J,MATCH(学校情報!CX$3,'コンテンツ＆備考マスタ'!$H:$H,0),3)="●",IF(AND(CX489&lt;&gt;"",ISNUMBER(申込書!$AC$22)=TRUE,申込書!$C$58&lt;&gt;"▼プルダウンより選択してください",申込書!$C$58&lt;&gt;""),申込書!$AC$22,""),"-"))</f>
        <v/>
      </c>
      <c r="CZ489" s="369"/>
      <c r="DA489" s="369"/>
      <c r="DB489" s="369" t="str">
        <f>IF(AND(申込書!$C$58&lt;&gt;"▼プルダウンより選択してください",申込書!$C$58&lt;&gt;"",$G489&lt;&gt;"",申込書!$V$58="特定学年のみ"),"申し込みする","")</f>
        <v/>
      </c>
      <c r="DC489" s="371"/>
      <c r="DD489" s="372"/>
      <c r="DE489" s="373" t="str">
        <f>IF(AND(申込書!$C$59&lt;&gt;"▼プルダウンより選択してください",申込書!$C$59&lt;&gt;"",申込書!$K$22&lt;&gt;"YYYY/MM/DD",$G489&lt;&gt;""),申込書!$K$22,"")</f>
        <v/>
      </c>
      <c r="DF489" s="369" t="str">
        <f>IF(DE489="","",IF(INDEX('コンテンツ＆備考マスタ'!$H:$J,MATCH(学校情報!DE$3,'コンテンツ＆備考マスタ'!$H:$H,0),3)="●",IF(AND(DE489&lt;&gt;"",ISNUMBER(申込書!$AC$22)=TRUE,申込書!$C$59&lt;&gt;"▼プルダウンより選択してください",申込書!$C$59&lt;&gt;""),申込書!$AC$22,""),"-"))</f>
        <v/>
      </c>
      <c r="DG489" s="369"/>
      <c r="DH489" s="369"/>
      <c r="DI489" s="369" t="str">
        <f>IF(AND(申込書!$C$59&lt;&gt;"▼プルダウンより選択してください",申込書!$C$59&lt;&gt;"",$G489&lt;&gt;"",申込書!$V$59="特定学年のみ"),"申し込みする","")</f>
        <v/>
      </c>
      <c r="DJ489" s="371"/>
      <c r="DK489" s="372"/>
      <c r="DL489" s="373" t="str">
        <f>IF(AND(申込書!$C$60&lt;&gt;"▼プルダウンより選択してください",申込書!$C$60&lt;&gt;"",申込書!$K$22&lt;&gt;"YYYY/MM/DD",$G489&lt;&gt;""),申込書!$K$22,"")</f>
        <v/>
      </c>
      <c r="DM489" s="369" t="str">
        <f>IF(DL489="","",IF(INDEX('コンテンツ＆備考マスタ'!$H:$J,MATCH(学校情報!DL$3,'コンテンツ＆備考マスタ'!$H:$H,0),3)="●",IF(AND(DL489&lt;&gt;"",ISNUMBER(申込書!$AC$22)=TRUE,申込書!$C$60&lt;&gt;"▼プルダウンより選択してください",申込書!$C$60&lt;&gt;""),申込書!$AC$22,""),"-"))</f>
        <v/>
      </c>
      <c r="DN489" s="369"/>
      <c r="DO489" s="369"/>
      <c r="DP489" s="369" t="str">
        <f>IF(AND(申込書!$C$60&lt;&gt;"▼プルダウンより選択してください",申込書!$C$60&lt;&gt;"",$G489&lt;&gt;"",申込書!$V$60="特定学年のみ"),"申し込みする","")</f>
        <v/>
      </c>
      <c r="DQ489" s="371"/>
      <c r="DR489" s="372"/>
      <c r="DS489" s="373" t="str">
        <f>IF(AND(申込書!$C$61&lt;&gt;"▼プルダウンより選択してください",申込書!$C$61&lt;&gt;"",申込書!$K$22&lt;&gt;"YYYY/MM/DD",$G489&lt;&gt;""),申込書!$K$22,"")</f>
        <v/>
      </c>
      <c r="DT489" s="369" t="str">
        <f>IF(DS489="","",IF(INDEX('コンテンツ＆備考マスタ'!$H:$J,MATCH(学校情報!DS$3,'コンテンツ＆備考マスタ'!$H:$H,0),3)="●",IF(AND(DS489&lt;&gt;"",ISNUMBER(申込書!$AC$22)=TRUE,申込書!$C$61&lt;&gt;"▼プルダウンより選択してください",申込書!$C$61&lt;&gt;""),申込書!$AC$22,""),"-"))</f>
        <v/>
      </c>
      <c r="DU489" s="369"/>
      <c r="DV489" s="369"/>
      <c r="DW489" s="369" t="str">
        <f>IF(AND(申込書!$C$61&lt;&gt;"▼プルダウンより選択してください",申込書!$C$61&lt;&gt;"",$G489&lt;&gt;"",申込書!$V$61="特定学年のみ"),"申し込みする","")</f>
        <v/>
      </c>
      <c r="DX489" s="371"/>
      <c r="DY489" s="372"/>
      <c r="DZ489" s="373" t="str">
        <f>IF(AND(申込書!$C$62&lt;&gt;"▼プルダウンより選択してください",申込書!$C$62&lt;&gt;"",申込書!$K$22&lt;&gt;"YYYY/MM/DD",$G489&lt;&gt;""),申込書!$K$22,"")</f>
        <v/>
      </c>
      <c r="EA489" s="369" t="str">
        <f>IF(DZ489="","",IF(INDEX('コンテンツ＆備考マスタ'!$H:$J,MATCH(学校情報!DZ$3,'コンテンツ＆備考マスタ'!$H:$H,0),3)="●",IF(AND(DZ489&lt;&gt;"",ISNUMBER(申込書!$AC$22)=TRUE,申込書!$C$62&lt;&gt;"▼プルダウンより選択してください",申込書!$C$62&lt;&gt;""),申込書!$AC$22,""),"-"))</f>
        <v/>
      </c>
      <c r="EB489" s="369"/>
      <c r="EC489" s="369"/>
      <c r="ED489" s="370" t="str">
        <f>IF(AND(申込書!$C$62&lt;&gt;"▼プルダウンより選択してください",申込書!$C$62&lt;&gt;"",$G489&lt;&gt;"",申込書!$V$62="特定学年のみ"),"申し込みする","")</f>
        <v/>
      </c>
      <c r="EE489" s="371"/>
      <c r="EF489" s="372"/>
      <c r="EG489" s="373" t="str">
        <f>IF(AND(申込書!$C$63&lt;&gt;"▼プルダウンより選択してください",申込書!$C$63&lt;&gt;"",申込書!$K$22&lt;&gt;"YYYY/MM/DD",$G489&lt;&gt;""),申込書!$K$22,"")</f>
        <v/>
      </c>
      <c r="EH489" s="369" t="str">
        <f>IF(EG489="","",IF(INDEX('コンテンツ＆備考マスタ'!$H:$J,MATCH(学校情報!EG$3,'コンテンツ＆備考マスタ'!$H:$H,0),3)="●",IF(AND(EG489&lt;&gt;"",ISNUMBER(申込書!$AC$22)=TRUE,申込書!$C$63&lt;&gt;"▼プルダウンより選択してください",申込書!$C$63&lt;&gt;""),申込書!$AC$22,""),"-"))</f>
        <v/>
      </c>
      <c r="EI489" s="369"/>
      <c r="EJ489" s="369"/>
      <c r="EK489" s="370" t="str">
        <f>IF(AND(申込書!$C$63&lt;&gt;"▼プルダウンより選択してください",申込書!$C$63&lt;&gt;"",$G489&lt;&gt;"",申込書!$V$63="特定学年のみ"),"申し込みする","")</f>
        <v/>
      </c>
      <c r="EL489" s="371"/>
      <c r="EM489" s="372"/>
      <c r="EN489" s="373" t="str">
        <f>IF(AND(申込書!$C$64&lt;&gt;"▼プルダウンより選択してください",申込書!$C$64&lt;&gt;"",申込書!$K$22&lt;&gt;"YYYY/MM/DD",$G489&lt;&gt;""),申込書!$K$22,"")</f>
        <v/>
      </c>
      <c r="EO489" s="369" t="str">
        <f>IF(EN489="","",IF(INDEX('コンテンツ＆備考マスタ'!$H:$J,MATCH(学校情報!EN$3,'コンテンツ＆備考マスタ'!$H:$H,0),3)="●",IF(AND(EN489&lt;&gt;"",ISNUMBER(申込書!$AC$22)=TRUE,申込書!$C$64&lt;&gt;"▼プルダウンより選択してください",申込書!$C$64&lt;&gt;""),申込書!$AC$22,""),"-"))</f>
        <v/>
      </c>
      <c r="EP489" s="369"/>
      <c r="EQ489" s="369"/>
      <c r="ER489" s="370" t="str">
        <f>IF(AND(申込書!$C$64&lt;&gt;"▼プルダウンより選択してください",申込書!$C$64&lt;&gt;"",$G489&lt;&gt;"",申込書!$V$64="特定学年のみ"),"申し込みする","")</f>
        <v/>
      </c>
      <c r="ES489" s="371"/>
      <c r="ET489" s="372"/>
      <c r="EU489" s="373" t="str">
        <f>IF(AND(申込書!$C$65&lt;&gt;"▼プルダウンより選択してください",申込書!$C$65&lt;&gt;"",申込書!$K$22&lt;&gt;"YYYY/MM/DD",$G489&lt;&gt;""),申込書!$K$22,"")</f>
        <v/>
      </c>
      <c r="EV489" s="369" t="str">
        <f>IF(EU489="","",IF(INDEX('コンテンツ＆備考マスタ'!$H:$J,MATCH(学校情報!EU$3,'コンテンツ＆備考マスタ'!$H:$H,0),3)="●",IF(AND(EU489&lt;&gt;"",ISNUMBER(申込書!$AC$22)=TRUE,申込書!$C$65&lt;&gt;"▼プルダウンより選択してください",申込書!$C$65&lt;&gt;""),申込書!$AC$22,""),"-"))</f>
        <v/>
      </c>
      <c r="EW489" s="369"/>
      <c r="EX489" s="369"/>
      <c r="EY489" s="370" t="str">
        <f>IF(AND(申込書!$C$65&lt;&gt;"▼プルダウンより選択してください",申込書!$C$65&lt;&gt;"",$G489&lt;&gt;"",申込書!$V$65="特定学年のみ"),"申し込みする","")</f>
        <v/>
      </c>
      <c r="EZ489" s="371"/>
      <c r="FA489" s="372"/>
      <c r="FB489" s="373" t="str">
        <f>IF(AND(申込書!$C$66&lt;&gt;"▼プルダウンより選択してください",申込書!$C$66&lt;&gt;"",申込書!$K$22&lt;&gt;"YYYY/MM/DD",$G489&lt;&gt;""),申込書!$K$22,"")</f>
        <v/>
      </c>
      <c r="FC489" s="369" t="str">
        <f>IF(FB489="","",IF(INDEX('コンテンツ＆備考マスタ'!$H:$J,MATCH(学校情報!FB$3,'コンテンツ＆備考マスタ'!$H:$H,0),3)="●",IF(AND(FB489&lt;&gt;"",ISNUMBER(申込書!$AC$22)=TRUE,申込書!$C$66&lt;&gt;"▼プルダウンより選択してください",申込書!$C$66&lt;&gt;""),申込書!$AC$22,""),"-"))</f>
        <v/>
      </c>
      <c r="FD489" s="369"/>
      <c r="FE489" s="369"/>
      <c r="FF489" s="370" t="str">
        <f>IF(AND(申込書!$C$66&lt;&gt;"▼プルダウンより選択してください",申込書!$C$66&lt;&gt;"",$G489&lt;&gt;"",申込書!$V$66="特定学年のみ"),"申し込みする","")</f>
        <v/>
      </c>
      <c r="FG489" s="371"/>
      <c r="FH489" s="372"/>
      <c r="FI489" s="373" t="str">
        <f>IF(AND(申込書!$C$67&lt;&gt;"▼プルダウンより選択してください",申込書!$C$67&lt;&gt;"",申込書!$K$22&lt;&gt;"YYYY/MM/DD",$G489&lt;&gt;""),申込書!$K$22,"")</f>
        <v/>
      </c>
      <c r="FJ489" s="369" t="str">
        <f>IF(FI489="","",IF(INDEX('コンテンツ＆備考マスタ'!$H:$J,MATCH(学校情報!FI$3,'コンテンツ＆備考マスタ'!$H:$H,0),3)="●",IF(AND(FI489&lt;&gt;"",ISNUMBER(申込書!$AC$22)=TRUE,申込書!$C$67&lt;&gt;"▼プルダウンより選択してください",申込書!$C$67&lt;&gt;""),申込書!$AC$22,""),"-"))</f>
        <v/>
      </c>
      <c r="FK489" s="369"/>
      <c r="FL489" s="369"/>
      <c r="FM489" s="370" t="str">
        <f>IF(AND(申込書!$C$67&lt;&gt;"▼プルダウンより選択してください",申込書!$C$67&lt;&gt;"",$G489&lt;&gt;"",申込書!$V$67="特定学年のみ"),"申し込みする","")</f>
        <v/>
      </c>
      <c r="FN489" s="371"/>
      <c r="FO489" s="372"/>
      <c r="FP489" s="373" t="str">
        <f>IF(AND(申込書!$C$68&lt;&gt;"▼プルダウンより選択してください",申込書!$C$68&lt;&gt;"",申込書!$K$22&lt;&gt;"YYYY/MM/DD",$G489&lt;&gt;""),申込書!$K$22,"")</f>
        <v/>
      </c>
      <c r="FQ489" s="369" t="str">
        <f>IF(FP489="","",IF(INDEX('コンテンツ＆備考マスタ'!$H:$J,MATCH(学校情報!FP$3,'コンテンツ＆備考マスタ'!$H:$H,0),3)="●",IF(AND(FP489&lt;&gt;"",ISNUMBER(申込書!$AC$22)=TRUE,申込書!$C$68&lt;&gt;"▼プルダウンより選択してください",申込書!$C$68&lt;&gt;""),申込書!$AC$22,""),"-"))</f>
        <v/>
      </c>
      <c r="FR489" s="369"/>
      <c r="FS489" s="369"/>
      <c r="FT489" s="370" t="str">
        <f>IF(AND(申込書!$C$68&lt;&gt;"▼プルダウンより選択してください",申込書!$C$68&lt;&gt;"",$G489&lt;&gt;"",申込書!$V$68="特定学年のみ"),"申し込みする","")</f>
        <v/>
      </c>
      <c r="FU489" s="371"/>
      <c r="FV489" s="372"/>
      <c r="FW489" s="373" t="str">
        <f>IF(AND(申込書!$C$69&lt;&gt;"▼プルダウンより選択してください",申込書!$C$69&lt;&gt;"",申込書!$K$22&lt;&gt;"YYYY/MM/DD",$G489&lt;&gt;""),申込書!$K$22,"")</f>
        <v/>
      </c>
      <c r="FX489" s="369" t="str">
        <f>IF(FW489="","",IF(INDEX('コンテンツ＆備考マスタ'!$H:$J,MATCH(学校情報!FW$3,'コンテンツ＆備考マスタ'!$H:$H,0),3)="●",IF(AND(FW489&lt;&gt;"",ISNUMBER(申込書!$AC$22)=TRUE,申込書!$C$69&lt;&gt;"▼プルダウンより選択してください",申込書!$C$69&lt;&gt;""),申込書!$AC$22,""),"-"))</f>
        <v/>
      </c>
      <c r="FY489" s="369"/>
      <c r="FZ489" s="369"/>
      <c r="GA489" s="370" t="str">
        <f>IF(AND(申込書!$C$69&lt;&gt;"▼プルダウンより選択してください",申込書!$C$69&lt;&gt;"",$G489&lt;&gt;"",申込書!$V$69="特定学年のみ"),"申し込みする","")</f>
        <v/>
      </c>
      <c r="GB489" s="371"/>
      <c r="GC489" s="372"/>
      <c r="GD489" s="373" t="str">
        <f>IF(AND(申込書!$C$70&lt;&gt;"▼プルダウンより選択してください",申込書!$C$70&lt;&gt;"",申込書!$K$22&lt;&gt;"YYYY/MM/DD",$G489&lt;&gt;""),申込書!$K$22,"")</f>
        <v/>
      </c>
      <c r="GE489" s="369" t="str">
        <f>IF(GD489="","",IF(INDEX('コンテンツ＆備考マスタ'!$H:$J,MATCH(学校情報!GD$3,'コンテンツ＆備考マスタ'!$H:$H,0),3)="●",IF(AND(GD489&lt;&gt;"",ISNUMBER(申込書!$AC$22)=TRUE,申込書!$C$70&lt;&gt;"▼プルダウンより選択してください",申込書!$C$70&lt;&gt;""),申込書!$AC$22,""),"-"))</f>
        <v/>
      </c>
      <c r="GF489" s="369"/>
      <c r="GG489" s="369"/>
      <c r="GH489" s="370" t="str">
        <f>IF(AND(申込書!$C$70&lt;&gt;"▼プルダウンより選択してください",申込書!$C$70&lt;&gt;"",$G489&lt;&gt;"",申込書!$V$70="特定学年のみ"),"申し込みする","")</f>
        <v/>
      </c>
      <c r="GI489" s="371"/>
      <c r="GJ489" s="372"/>
      <c r="GK489" s="373" t="str">
        <f>IF(AND(申込書!$C$71&lt;&gt;"▼プルダウンより選択してください",申込書!$C$71&lt;&gt;"",申込書!$K$22&lt;&gt;"YYYY/MM/DD",$G489&lt;&gt;""),申込書!$K$22,"")</f>
        <v/>
      </c>
      <c r="GL489" s="369" t="str">
        <f>IF(GK489="","",IF(INDEX('コンテンツ＆備考マスタ'!$H:$J,MATCH(学校情報!GK$3,'コンテンツ＆備考マスタ'!$H:$H,0),3)="●",IF(AND(GK489&lt;&gt;"",ISNUMBER(申込書!$AC$22)=TRUE,申込書!$C$71&lt;&gt;"▼プルダウンより選択してください",申込書!$C$71&lt;&gt;""),申込書!$AC$22,""),"-"))</f>
        <v/>
      </c>
      <c r="GM489" s="369"/>
      <c r="GN489" s="369"/>
      <c r="GO489" s="370" t="str">
        <f>IF(AND(申込書!$C$71&lt;&gt;"▼プルダウンより選択してください",申込書!$C$71&lt;&gt;"",$G489&lt;&gt;"",申込書!$V$71="特定学年のみ"),"申し込みする","")</f>
        <v/>
      </c>
      <c r="GP489" s="371"/>
      <c r="GQ489" s="372"/>
      <c r="GR489" s="373" t="str">
        <f>IF(AND(申込書!$C$72&lt;&gt;"▼プルダウンより選択してください",申込書!$C$72&lt;&gt;"",申込書!$K$22&lt;&gt;"YYYY/MM/DD",$G489&lt;&gt;""),申込書!$K$22,"")</f>
        <v/>
      </c>
      <c r="GS489" s="369" t="str">
        <f>IF(GR489="","",IF(INDEX('コンテンツ＆備考マスタ'!$H:$J,MATCH(学校情報!GR$3,'コンテンツ＆備考マスタ'!$H:$H,0),3)="●",IF(AND(GR489&lt;&gt;"",ISNUMBER(申込書!$AC$22)=TRUE,申込書!$C$72&lt;&gt;"▼プルダウンより選択してください",申込書!$C$72&lt;&gt;""),申込書!$AC$22,""),"-"))</f>
        <v/>
      </c>
      <c r="GT489" s="369"/>
      <c r="GU489" s="369"/>
      <c r="GV489" s="370" t="str">
        <f>IF(AND(申込書!$C$72&lt;&gt;"▼プルダウンより選択してください",申込書!$C$72&lt;&gt;"",$G489&lt;&gt;"",申込書!$V$72="特定学年のみ"),"申し込みする","")</f>
        <v/>
      </c>
      <c r="GW489" s="371"/>
      <c r="GX489" s="372"/>
      <c r="GY489" s="373" t="str">
        <f>IF(AND(申込書!$C$73&lt;&gt;"▼プルダウンより選択してください",申込書!$C$73&lt;&gt;"",申込書!$K$22&lt;&gt;"YYYY/MM/DD",$G489&lt;&gt;""),申込書!$K$22,"")</f>
        <v/>
      </c>
      <c r="GZ489" s="369" t="str">
        <f>IF(GY489="","",IF(INDEX('コンテンツ＆備考マスタ'!$H:$J,MATCH(学校情報!GY$3,'コンテンツ＆備考マスタ'!$H:$H,0),3)="●",IF(AND(GY489&lt;&gt;"",ISNUMBER(申込書!$AC$22)=TRUE,申込書!$C$73&lt;&gt;"▼プルダウンより選択してください",申込書!$C$73&lt;&gt;""),申込書!$AC$22,""),"-"))</f>
        <v/>
      </c>
      <c r="HA489" s="369"/>
      <c r="HB489" s="369"/>
      <c r="HC489" s="370" t="str">
        <f>IF(AND(申込書!$C$73&lt;&gt;"▼プルダウンより選択してください",申込書!$C$73&lt;&gt;"",$G489&lt;&gt;"",申込書!$V$73="特定学年のみ"),"申し込みする","")</f>
        <v/>
      </c>
      <c r="HD489" s="371"/>
      <c r="HE489" s="372"/>
      <c r="HF489" s="373" t="str">
        <f>IF(AND(申込書!$C$74&lt;&gt;"▼プルダウンより選択してください",申込書!$C$74&lt;&gt;"",申込書!$K$22&lt;&gt;"YYYY/MM/DD",$G489&lt;&gt;""),申込書!$K$22,"")</f>
        <v/>
      </c>
      <c r="HG489" s="369" t="str">
        <f>IF(HF489="","",IF(INDEX('コンテンツ＆備考マスタ'!$H:$J,MATCH(学校情報!HF$3,'コンテンツ＆備考マスタ'!$H:$H,0),3)="●",IF(AND(HF489&lt;&gt;"",ISNUMBER(申込書!$AC$22)=TRUE,申込書!$C$74&lt;&gt;"▼プルダウンより選択してください",申込書!$C$74&lt;&gt;""),申込書!$AC$22,""),"-"))</f>
        <v/>
      </c>
      <c r="HH489" s="369"/>
      <c r="HI489" s="369"/>
      <c r="HJ489" s="370" t="str">
        <f>IF(AND(申込書!$C$74&lt;&gt;"▼プルダウンより選択してください",申込書!$C$74&lt;&gt;"",$G489&lt;&gt;"",申込書!$V$74="特定学年のみ"),"申し込みする","")</f>
        <v/>
      </c>
      <c r="HK489" s="371"/>
      <c r="HL489" s="372"/>
      <c r="HM489" s="373" t="str">
        <f>IF(AND(申込書!$C$75&lt;&gt;"▼プルダウンより選択してください",申込書!$C$75&lt;&gt;"",申込書!$K$22&lt;&gt;"YYYY/MM/DD",$G489&lt;&gt;""),申込書!$K$22,"")</f>
        <v/>
      </c>
      <c r="HN489" s="369" t="str">
        <f>IF(HM489="","",IF(INDEX('コンテンツ＆備考マスタ'!$H:$J,MATCH(学校情報!HM$3,'コンテンツ＆備考マスタ'!$H:$H,0),3)="●",IF(AND(HM489&lt;&gt;"",ISNUMBER(申込書!$AC$22)=TRUE,申込書!$C$75&lt;&gt;"▼プルダウンより選択してください",申込書!$C$75&lt;&gt;""),申込書!$AC$22,""),"-"))</f>
        <v/>
      </c>
      <c r="HO489" s="369"/>
      <c r="HP489" s="369"/>
      <c r="HQ489" s="370" t="str">
        <f>IF(AND(申込書!$C$75&lt;&gt;"▼プルダウンより選択してください",申込書!$C$75&lt;&gt;"",$G489&lt;&gt;"",申込書!$V$75="特定学年のみ"),"申し込みする","")</f>
        <v/>
      </c>
      <c r="HR489" s="371"/>
      <c r="HS489" s="371"/>
      <c r="HT489" s="374" t="str">
        <f>IF(AND(申込書!$C$76&lt;&gt;"▼プルダウンより選択してください",申込書!$C$76&lt;&gt;"",申込書!$K$22&lt;&gt;"YYYY/MM/DD",$G489&lt;&gt;""),申込書!$K$22,"")</f>
        <v/>
      </c>
      <c r="HU489" s="369" t="str">
        <f>IF(HT489="","",IF(INDEX('コンテンツ＆備考マスタ'!$H:$J,MATCH(学校情報!HT$3,'コンテンツ＆備考マスタ'!$H:$H,0),3)="●",IF(AND(HT489&lt;&gt;"",ISNUMBER(申込書!$AC$22)=TRUE,申込書!$C$76&lt;&gt;"▼プルダウンより選択してください",申込書!$C$76&lt;&gt;""),申込書!$AC$22,""),"-"))</f>
        <v/>
      </c>
      <c r="HV489" s="369"/>
      <c r="HW489" s="369"/>
      <c r="HX489" s="370" t="str">
        <f>IF(AND(申込書!$C$76&lt;&gt;"▼プルダウンより選択してください",申込書!$C$76&lt;&gt;"",$G489&lt;&gt;"",申込書!$V$76="特定学年のみ"),"申し込みする","")</f>
        <v/>
      </c>
      <c r="HY489" s="371"/>
      <c r="HZ489" s="372"/>
      <c r="IA489" s="69"/>
    </row>
    <row r="490" spans="2:235" ht="26.85" hidden="1" customHeight="1" outlineLevel="1">
      <c r="B490" s="365">
        <f t="shared" si="21"/>
        <v>485</v>
      </c>
      <c r="C490" s="55"/>
      <c r="D490" s="56"/>
      <c r="E490" s="154"/>
      <c r="F490" s="57"/>
      <c r="G490" s="58"/>
      <c r="H490" s="59"/>
      <c r="I490" s="60"/>
      <c r="J490" s="61"/>
      <c r="K490" s="366" t="str">
        <f t="shared" si="22"/>
        <v/>
      </c>
      <c r="L490" s="62"/>
      <c r="M490" s="322"/>
      <c r="N490" s="63"/>
      <c r="O490" s="64"/>
      <c r="P490" s="367" t="str">
        <f t="shared" si="23"/>
        <v/>
      </c>
      <c r="Q490" s="65"/>
      <c r="R490" s="66"/>
      <c r="S490" s="67"/>
      <c r="T490" s="68"/>
      <c r="U490" s="68"/>
      <c r="V490" s="68"/>
      <c r="W490" s="66"/>
      <c r="X490" s="281"/>
      <c r="Y490" s="368" t="str">
        <f>IF(AND(申込書!$C$47&lt;&gt;"▼プルダウンより選択してください",申込書!$C$47&lt;&gt;"",申込書!$K$22&lt;&gt;"YYYY/MM/DD",$G490&lt;&gt;""),申込書!$K$22,"")</f>
        <v/>
      </c>
      <c r="Z490" s="369" t="str">
        <f>IF(Y490="","",IF(INDEX('コンテンツ＆備考マスタ'!$H:$J,MATCH(学校情報!Y$3,'コンテンツ＆備考マスタ'!$H:$H,0),3)="●",IF(AND(Y490&lt;&gt;"",ISNUMBER(申込書!$AC$22)=TRUE,申込書!$C$47&lt;&gt;"▼プルダウンより選択してください",申込書!$C$47&lt;&gt;""),申込書!$AC$22,""),"-"))</f>
        <v/>
      </c>
      <c r="AA490" s="369"/>
      <c r="AB490" s="369"/>
      <c r="AC490" s="370" t="str">
        <f>IF(AND(申込書!$C$47&lt;&gt;"▼プルダウンより選択してください",申込書!$C$47&lt;&gt;"",$G490&lt;&gt;"",申込書!$V$47="特定学年のみ"),"申し込みする","")</f>
        <v/>
      </c>
      <c r="AD490" s="371"/>
      <c r="AE490" s="372"/>
      <c r="AF490" s="373" t="str">
        <f>IF(AND(申込書!$C$48&lt;&gt;"▼プルダウンより選択してください",申込書!$C$48&lt;&gt;"",申込書!$K$22&lt;&gt;"YYYY/MM/DD",$G490&lt;&gt;""),申込書!$K$22,"")</f>
        <v/>
      </c>
      <c r="AG490" s="369" t="str">
        <f>IF(AF490="","",IF(INDEX('コンテンツ＆備考マスタ'!$H:$J,MATCH(学校情報!AF$3,'コンテンツ＆備考マスタ'!$H:$H,0),3)="●",IF(AND(AF490&lt;&gt;"",ISNUMBER(申込書!$AC$22)=TRUE,申込書!$C$48&lt;&gt;"▼プルダウンより選択してください",申込書!$C$48&lt;&gt;""),申込書!$AC$22,""),"-"))</f>
        <v/>
      </c>
      <c r="AH490" s="369"/>
      <c r="AI490" s="369"/>
      <c r="AJ490" s="370" t="str">
        <f>IF(AND(申込書!$C$48&lt;&gt;"▼プルダウンより選択してください",申込書!$C$48&lt;&gt;"",$G490&lt;&gt;"",申込書!$V$48="特定学年のみ"),"申し込みする","")</f>
        <v/>
      </c>
      <c r="AK490" s="371"/>
      <c r="AL490" s="372"/>
      <c r="AM490" s="373" t="str">
        <f>IF(AND(申込書!$C$49&lt;&gt;"▼プルダウンより選択してください",申込書!$C$49&lt;&gt;"",申込書!$K$22&lt;&gt;"YYYY/MM/DD",$G490&lt;&gt;""),申込書!$K$22,"")</f>
        <v/>
      </c>
      <c r="AN490" s="369" t="str">
        <f>IF(AM490="","",IF(INDEX('コンテンツ＆備考マスタ'!$H:$J,MATCH(学校情報!AM$3,'コンテンツ＆備考マスタ'!$H:$H,0),3)="●",IF(AND(AM490&lt;&gt;"",ISNUMBER(申込書!$AC$22)=TRUE,申込書!$C$49&lt;&gt;"▼プルダウンより選択してください",申込書!$C$49&lt;&gt;""),申込書!$AC$22,""),"-"))</f>
        <v/>
      </c>
      <c r="AO490" s="369"/>
      <c r="AP490" s="369"/>
      <c r="AQ490" s="370" t="str">
        <f>IF(AND(申込書!$C$49&lt;&gt;"▼プルダウンより選択してください",申込書!$C$49&lt;&gt;"",$G490&lt;&gt;"",申込書!$V$49="特定学年のみ"),"申し込みする","")</f>
        <v/>
      </c>
      <c r="AR490" s="371"/>
      <c r="AS490" s="372"/>
      <c r="AT490" s="373" t="str">
        <f>IF(AND(申込書!$C$50&lt;&gt;"▼プルダウンより選択してください",申込書!$C$50&lt;&gt;"",申込書!$K$22&lt;&gt;"YYYY/MM/DD",$G490&lt;&gt;""),申込書!$K$22,"")</f>
        <v/>
      </c>
      <c r="AU490" s="369" t="str">
        <f>IF(AT490="","",IF(INDEX('コンテンツ＆備考マスタ'!$H:$J,MATCH(学校情報!AT$3,'コンテンツ＆備考マスタ'!$H:$H,0),3)="●",IF(AND(AT490&lt;&gt;"",ISNUMBER(申込書!$AC$22)=TRUE,申込書!$C$50&lt;&gt;"▼プルダウンより選択してください",申込書!$C$50&lt;&gt;""),申込書!$AC$22,""),"-"))</f>
        <v/>
      </c>
      <c r="AV490" s="369"/>
      <c r="AW490" s="369"/>
      <c r="AX490" s="370" t="str">
        <f>IF(AND(申込書!$C$50&lt;&gt;"▼プルダウンより選択してください",申込書!$C$50&lt;&gt;"",$G490&lt;&gt;"",申込書!$V$50="特定学年のみ"),"申し込みする","")</f>
        <v/>
      </c>
      <c r="AY490" s="371"/>
      <c r="AZ490" s="372"/>
      <c r="BA490" s="373" t="str">
        <f>IF(AND(申込書!$C$51&lt;&gt;"▼プルダウンより選択してください",申込書!$C$51&lt;&gt;"",申込書!$K$22&lt;&gt;"YYYY/MM/DD",$G490&lt;&gt;""),申込書!$K$22,"")</f>
        <v/>
      </c>
      <c r="BB490" s="369" t="str">
        <f>IF(BA490="","",IF(INDEX('コンテンツ＆備考マスタ'!$H:$J,MATCH(学校情報!BA$3,'コンテンツ＆備考マスタ'!$H:$H,0),3)="●",IF(AND(BA490&lt;&gt;"",ISNUMBER(申込書!$AC$22)=TRUE,申込書!$C$51&lt;&gt;"▼プルダウンより選択してください",申込書!$C$51&lt;&gt;""),申込書!$AC$22,""),"-"))</f>
        <v/>
      </c>
      <c r="BC490" s="369"/>
      <c r="BD490" s="369"/>
      <c r="BE490" s="370" t="str">
        <f>IF(AND(申込書!$C$51&lt;&gt;"▼プルダウンより選択してください",申込書!$C$51&lt;&gt;"",$G490&lt;&gt;"",申込書!$V$51="特定学年のみ"),"申し込みする","")</f>
        <v/>
      </c>
      <c r="BF490" s="371"/>
      <c r="BG490" s="372"/>
      <c r="BH490" s="373" t="str">
        <f>IF(AND(申込書!$C$52&lt;&gt;"▼プルダウンより選択してください",申込書!$C$52&lt;&gt;"",申込書!$K$22&lt;&gt;"YYYY/MM/DD",$G490&lt;&gt;""),申込書!$K$22,"")</f>
        <v/>
      </c>
      <c r="BI490" s="369" t="str">
        <f>IF(BH490="","",IF(INDEX('コンテンツ＆備考マスタ'!$H:$J,MATCH(学校情報!BH$3,'コンテンツ＆備考マスタ'!$H:$H,0),3)="●",IF(AND(BH490&lt;&gt;"",ISNUMBER(申込書!$AC$22)=TRUE,申込書!$C$52&lt;&gt;"▼プルダウンより選択してください",申込書!$C$52&lt;&gt;""),申込書!$AC$22,""),"-"))</f>
        <v/>
      </c>
      <c r="BJ490" s="369"/>
      <c r="BK490" s="369"/>
      <c r="BL490" s="370" t="str">
        <f>IF(AND(申込書!$C$52&lt;&gt;"▼プルダウンより選択してください",申込書!$C$52&lt;&gt;"",$G490&lt;&gt;"",申込書!$V$52="特定学年のみ"),"申し込みする","")</f>
        <v/>
      </c>
      <c r="BM490" s="371"/>
      <c r="BN490" s="372"/>
      <c r="BO490" s="373" t="str">
        <f>IF(AND(申込書!$C$53&lt;&gt;"▼プルダウンより選択してください",申込書!$C$53&lt;&gt;"",申込書!$K$22&lt;&gt;"YYYY/MM/DD",$G490&lt;&gt;""),申込書!$K$22,"")</f>
        <v/>
      </c>
      <c r="BP490" s="369" t="str">
        <f>IF(BO490="","",IF(INDEX('コンテンツ＆備考マスタ'!$H:$J,MATCH(学校情報!BO$3,'コンテンツ＆備考マスタ'!$H:$H,0),3)="●",IF(AND(BO490&lt;&gt;"",ISNUMBER(申込書!$AC$22)=TRUE,申込書!$C$53&lt;&gt;"▼プルダウンより選択してください",申込書!$C$53&lt;&gt;""),申込書!$AC$22,""),"-"))</f>
        <v/>
      </c>
      <c r="BQ490" s="369"/>
      <c r="BR490" s="369"/>
      <c r="BS490" s="370" t="str">
        <f>IF(AND(申込書!$C$53&lt;&gt;"▼プルダウンより選択してください",申込書!$C$53&lt;&gt;"",$G490&lt;&gt;"",申込書!$V$53="特定学年のみ"),"申し込みする","")</f>
        <v/>
      </c>
      <c r="BT490" s="371"/>
      <c r="BU490" s="372"/>
      <c r="BV490" s="373" t="str">
        <f>IF(AND(申込書!$C$54&lt;&gt;"▼プルダウンより選択してください",申込書!$C$54&lt;&gt;"",申込書!$K$22&lt;&gt;"YYYY/MM/DD",$G490&lt;&gt;""),申込書!$K$22,"")</f>
        <v/>
      </c>
      <c r="BW490" s="369" t="str">
        <f>IF(BV490="","",IF(INDEX('コンテンツ＆備考マスタ'!$H:$J,MATCH(学校情報!BV$3,'コンテンツ＆備考マスタ'!$H:$H,0),3)="●",IF(AND(BV490&lt;&gt;"",ISNUMBER(申込書!$AC$22)=TRUE,申込書!$C$54&lt;&gt;"▼プルダウンより選択してください",申込書!$C$54&lt;&gt;""),申込書!$AC$22,""),"-"))</f>
        <v/>
      </c>
      <c r="BX490" s="369"/>
      <c r="BY490" s="369"/>
      <c r="BZ490" s="370" t="str">
        <f>IF(AND(申込書!$C$54&lt;&gt;"▼プルダウンより選択してください",申込書!$C$54&lt;&gt;"",$G490&lt;&gt;"",申込書!$V$54="特定学年のみ"),"申し込みする","")</f>
        <v/>
      </c>
      <c r="CA490" s="371"/>
      <c r="CB490" s="372"/>
      <c r="CC490" s="373" t="str">
        <f>IF(AND(申込書!$C$55&lt;&gt;"▼プルダウンより選択してください",申込書!$C$55&lt;&gt;"",申込書!$K$22&lt;&gt;"YYYY/MM/DD",$G490&lt;&gt;""),申込書!$K$22,"")</f>
        <v/>
      </c>
      <c r="CD490" s="369" t="str">
        <f>IF(CC490="","",IF(INDEX('コンテンツ＆備考マスタ'!$H:$J,MATCH(学校情報!CC$3,'コンテンツ＆備考マスタ'!$H:$H,0),3)="●",IF(AND(CC490&lt;&gt;"",ISNUMBER(申込書!$AC$22)=TRUE,申込書!$C$55&lt;&gt;"▼プルダウンより選択してください",申込書!$C$55&lt;&gt;""),申込書!$AC$22,""),"-"))</f>
        <v/>
      </c>
      <c r="CE490" s="369"/>
      <c r="CF490" s="369"/>
      <c r="CG490" s="370" t="str">
        <f>IF(AND(申込書!$C$55&lt;&gt;"▼プルダウンより選択してください",申込書!$C$55&lt;&gt;"",$G490&lt;&gt;"",申込書!$V$55="特定学年のみ"),"申し込みする","")</f>
        <v/>
      </c>
      <c r="CH490" s="371"/>
      <c r="CI490" s="372"/>
      <c r="CJ490" s="373" t="str">
        <f>IF(AND(申込書!$C$56&lt;&gt;"▼プルダウンより選択してください",申込書!$C$56&lt;&gt;"",申込書!$K$22&lt;&gt;"YYYY/MM/DD",$G490&lt;&gt;""),申込書!$K$22,"")</f>
        <v/>
      </c>
      <c r="CK490" s="369" t="str">
        <f>IF(CJ490="","",IF(INDEX('コンテンツ＆備考マスタ'!$H:$J,MATCH(学校情報!CJ$3,'コンテンツ＆備考マスタ'!$H:$H,0),3)="●",IF(AND(CJ490&lt;&gt;"",ISNUMBER(申込書!$AC$22)=TRUE,申込書!$C$56&lt;&gt;"▼プルダウンより選択してください",申込書!$C$56&lt;&gt;""),申込書!$AC$22,""),"-"))</f>
        <v/>
      </c>
      <c r="CL490" s="369"/>
      <c r="CM490" s="369"/>
      <c r="CN490" s="370" t="str">
        <f>IF(AND(申込書!$C$56&lt;&gt;"▼プルダウンより選択してください",申込書!$C$56&lt;&gt;"",$G490&lt;&gt;"",申込書!$V$56="特定学年のみ"),"申し込みする","")</f>
        <v/>
      </c>
      <c r="CO490" s="371"/>
      <c r="CP490" s="372"/>
      <c r="CQ490" s="373" t="str">
        <f>IF(AND(申込書!$C$57&lt;&gt;"▼プルダウンより選択してください",申込書!$C$57&lt;&gt;"",申込書!$K$22&lt;&gt;"YYYY/MM/DD",$G490&lt;&gt;""),申込書!$K$22,"")</f>
        <v/>
      </c>
      <c r="CR490" s="369" t="str">
        <f>IF(CQ490="","",IF(INDEX('コンテンツ＆備考マスタ'!$H:$J,MATCH(学校情報!CQ$3,'コンテンツ＆備考マスタ'!$H:$H,0),3)="●",IF(AND(CQ490&lt;&gt;"",ISNUMBER(申込書!$AC$22)=TRUE,申込書!$C$57&lt;&gt;"▼プルダウンより選択してください",申込書!$C$57&lt;&gt;""),申込書!$AC$22,""),"-"))</f>
        <v/>
      </c>
      <c r="CS490" s="369"/>
      <c r="CT490" s="369"/>
      <c r="CU490" s="369" t="str">
        <f>IF(AND(申込書!$C$57&lt;&gt;"▼プルダウンより選択してください",申込書!$C$57&lt;&gt;"",$G490&lt;&gt;"",申込書!$V$57="特定学年のみ"),"申し込みする","")</f>
        <v/>
      </c>
      <c r="CV490" s="371"/>
      <c r="CW490" s="372"/>
      <c r="CX490" s="373" t="str">
        <f>IF(AND(申込書!$C$58&lt;&gt;"▼プルダウンより選択してください",申込書!$C$58&lt;&gt;"",申込書!$K$22&lt;&gt;"YYYY/MM/DD",$G490&lt;&gt;""),申込書!$K$22,"")</f>
        <v/>
      </c>
      <c r="CY490" s="369" t="str">
        <f>IF(CX490="","",IF(INDEX('コンテンツ＆備考マスタ'!$H:$J,MATCH(学校情報!CX$3,'コンテンツ＆備考マスタ'!$H:$H,0),3)="●",IF(AND(CX490&lt;&gt;"",ISNUMBER(申込書!$AC$22)=TRUE,申込書!$C$58&lt;&gt;"▼プルダウンより選択してください",申込書!$C$58&lt;&gt;""),申込書!$AC$22,""),"-"))</f>
        <v/>
      </c>
      <c r="CZ490" s="369"/>
      <c r="DA490" s="369"/>
      <c r="DB490" s="369" t="str">
        <f>IF(AND(申込書!$C$58&lt;&gt;"▼プルダウンより選択してください",申込書!$C$58&lt;&gt;"",$G490&lt;&gt;"",申込書!$V$58="特定学年のみ"),"申し込みする","")</f>
        <v/>
      </c>
      <c r="DC490" s="371"/>
      <c r="DD490" s="372"/>
      <c r="DE490" s="373" t="str">
        <f>IF(AND(申込書!$C$59&lt;&gt;"▼プルダウンより選択してください",申込書!$C$59&lt;&gt;"",申込書!$K$22&lt;&gt;"YYYY/MM/DD",$G490&lt;&gt;""),申込書!$K$22,"")</f>
        <v/>
      </c>
      <c r="DF490" s="369" t="str">
        <f>IF(DE490="","",IF(INDEX('コンテンツ＆備考マスタ'!$H:$J,MATCH(学校情報!DE$3,'コンテンツ＆備考マスタ'!$H:$H,0),3)="●",IF(AND(DE490&lt;&gt;"",ISNUMBER(申込書!$AC$22)=TRUE,申込書!$C$59&lt;&gt;"▼プルダウンより選択してください",申込書!$C$59&lt;&gt;""),申込書!$AC$22,""),"-"))</f>
        <v/>
      </c>
      <c r="DG490" s="369"/>
      <c r="DH490" s="369"/>
      <c r="DI490" s="369" t="str">
        <f>IF(AND(申込書!$C$59&lt;&gt;"▼プルダウンより選択してください",申込書!$C$59&lt;&gt;"",$G490&lt;&gt;"",申込書!$V$59="特定学年のみ"),"申し込みする","")</f>
        <v/>
      </c>
      <c r="DJ490" s="371"/>
      <c r="DK490" s="372"/>
      <c r="DL490" s="373" t="str">
        <f>IF(AND(申込書!$C$60&lt;&gt;"▼プルダウンより選択してください",申込書!$C$60&lt;&gt;"",申込書!$K$22&lt;&gt;"YYYY/MM/DD",$G490&lt;&gt;""),申込書!$K$22,"")</f>
        <v/>
      </c>
      <c r="DM490" s="369" t="str">
        <f>IF(DL490="","",IF(INDEX('コンテンツ＆備考マスタ'!$H:$J,MATCH(学校情報!DL$3,'コンテンツ＆備考マスタ'!$H:$H,0),3)="●",IF(AND(DL490&lt;&gt;"",ISNUMBER(申込書!$AC$22)=TRUE,申込書!$C$60&lt;&gt;"▼プルダウンより選択してください",申込書!$C$60&lt;&gt;""),申込書!$AC$22,""),"-"))</f>
        <v/>
      </c>
      <c r="DN490" s="369"/>
      <c r="DO490" s="369"/>
      <c r="DP490" s="369" t="str">
        <f>IF(AND(申込書!$C$60&lt;&gt;"▼プルダウンより選択してください",申込書!$C$60&lt;&gt;"",$G490&lt;&gt;"",申込書!$V$60="特定学年のみ"),"申し込みする","")</f>
        <v/>
      </c>
      <c r="DQ490" s="371"/>
      <c r="DR490" s="372"/>
      <c r="DS490" s="373" t="str">
        <f>IF(AND(申込書!$C$61&lt;&gt;"▼プルダウンより選択してください",申込書!$C$61&lt;&gt;"",申込書!$K$22&lt;&gt;"YYYY/MM/DD",$G490&lt;&gt;""),申込書!$K$22,"")</f>
        <v/>
      </c>
      <c r="DT490" s="369" t="str">
        <f>IF(DS490="","",IF(INDEX('コンテンツ＆備考マスタ'!$H:$J,MATCH(学校情報!DS$3,'コンテンツ＆備考マスタ'!$H:$H,0),3)="●",IF(AND(DS490&lt;&gt;"",ISNUMBER(申込書!$AC$22)=TRUE,申込書!$C$61&lt;&gt;"▼プルダウンより選択してください",申込書!$C$61&lt;&gt;""),申込書!$AC$22,""),"-"))</f>
        <v/>
      </c>
      <c r="DU490" s="369"/>
      <c r="DV490" s="369"/>
      <c r="DW490" s="369" t="str">
        <f>IF(AND(申込書!$C$61&lt;&gt;"▼プルダウンより選択してください",申込書!$C$61&lt;&gt;"",$G490&lt;&gt;"",申込書!$V$61="特定学年のみ"),"申し込みする","")</f>
        <v/>
      </c>
      <c r="DX490" s="371"/>
      <c r="DY490" s="372"/>
      <c r="DZ490" s="373" t="str">
        <f>IF(AND(申込書!$C$62&lt;&gt;"▼プルダウンより選択してください",申込書!$C$62&lt;&gt;"",申込書!$K$22&lt;&gt;"YYYY/MM/DD",$G490&lt;&gt;""),申込書!$K$22,"")</f>
        <v/>
      </c>
      <c r="EA490" s="369" t="str">
        <f>IF(DZ490="","",IF(INDEX('コンテンツ＆備考マスタ'!$H:$J,MATCH(学校情報!DZ$3,'コンテンツ＆備考マスタ'!$H:$H,0),3)="●",IF(AND(DZ490&lt;&gt;"",ISNUMBER(申込書!$AC$22)=TRUE,申込書!$C$62&lt;&gt;"▼プルダウンより選択してください",申込書!$C$62&lt;&gt;""),申込書!$AC$22,""),"-"))</f>
        <v/>
      </c>
      <c r="EB490" s="369"/>
      <c r="EC490" s="369"/>
      <c r="ED490" s="370" t="str">
        <f>IF(AND(申込書!$C$62&lt;&gt;"▼プルダウンより選択してください",申込書!$C$62&lt;&gt;"",$G490&lt;&gt;"",申込書!$V$62="特定学年のみ"),"申し込みする","")</f>
        <v/>
      </c>
      <c r="EE490" s="371"/>
      <c r="EF490" s="372"/>
      <c r="EG490" s="373" t="str">
        <f>IF(AND(申込書!$C$63&lt;&gt;"▼プルダウンより選択してください",申込書!$C$63&lt;&gt;"",申込書!$K$22&lt;&gt;"YYYY/MM/DD",$G490&lt;&gt;""),申込書!$K$22,"")</f>
        <v/>
      </c>
      <c r="EH490" s="369" t="str">
        <f>IF(EG490="","",IF(INDEX('コンテンツ＆備考マスタ'!$H:$J,MATCH(学校情報!EG$3,'コンテンツ＆備考マスタ'!$H:$H,0),3)="●",IF(AND(EG490&lt;&gt;"",ISNUMBER(申込書!$AC$22)=TRUE,申込書!$C$63&lt;&gt;"▼プルダウンより選択してください",申込書!$C$63&lt;&gt;""),申込書!$AC$22,""),"-"))</f>
        <v/>
      </c>
      <c r="EI490" s="369"/>
      <c r="EJ490" s="369"/>
      <c r="EK490" s="370" t="str">
        <f>IF(AND(申込書!$C$63&lt;&gt;"▼プルダウンより選択してください",申込書!$C$63&lt;&gt;"",$G490&lt;&gt;"",申込書!$V$63="特定学年のみ"),"申し込みする","")</f>
        <v/>
      </c>
      <c r="EL490" s="371"/>
      <c r="EM490" s="372"/>
      <c r="EN490" s="373" t="str">
        <f>IF(AND(申込書!$C$64&lt;&gt;"▼プルダウンより選択してください",申込書!$C$64&lt;&gt;"",申込書!$K$22&lt;&gt;"YYYY/MM/DD",$G490&lt;&gt;""),申込書!$K$22,"")</f>
        <v/>
      </c>
      <c r="EO490" s="369" t="str">
        <f>IF(EN490="","",IF(INDEX('コンテンツ＆備考マスタ'!$H:$J,MATCH(学校情報!EN$3,'コンテンツ＆備考マスタ'!$H:$H,0),3)="●",IF(AND(EN490&lt;&gt;"",ISNUMBER(申込書!$AC$22)=TRUE,申込書!$C$64&lt;&gt;"▼プルダウンより選択してください",申込書!$C$64&lt;&gt;""),申込書!$AC$22,""),"-"))</f>
        <v/>
      </c>
      <c r="EP490" s="369"/>
      <c r="EQ490" s="369"/>
      <c r="ER490" s="370" t="str">
        <f>IF(AND(申込書!$C$64&lt;&gt;"▼プルダウンより選択してください",申込書!$C$64&lt;&gt;"",$G490&lt;&gt;"",申込書!$V$64="特定学年のみ"),"申し込みする","")</f>
        <v/>
      </c>
      <c r="ES490" s="371"/>
      <c r="ET490" s="372"/>
      <c r="EU490" s="373" t="str">
        <f>IF(AND(申込書!$C$65&lt;&gt;"▼プルダウンより選択してください",申込書!$C$65&lt;&gt;"",申込書!$K$22&lt;&gt;"YYYY/MM/DD",$G490&lt;&gt;""),申込書!$K$22,"")</f>
        <v/>
      </c>
      <c r="EV490" s="369" t="str">
        <f>IF(EU490="","",IF(INDEX('コンテンツ＆備考マスタ'!$H:$J,MATCH(学校情報!EU$3,'コンテンツ＆備考マスタ'!$H:$H,0),3)="●",IF(AND(EU490&lt;&gt;"",ISNUMBER(申込書!$AC$22)=TRUE,申込書!$C$65&lt;&gt;"▼プルダウンより選択してください",申込書!$C$65&lt;&gt;""),申込書!$AC$22,""),"-"))</f>
        <v/>
      </c>
      <c r="EW490" s="369"/>
      <c r="EX490" s="369"/>
      <c r="EY490" s="370" t="str">
        <f>IF(AND(申込書!$C$65&lt;&gt;"▼プルダウンより選択してください",申込書!$C$65&lt;&gt;"",$G490&lt;&gt;"",申込書!$V$65="特定学年のみ"),"申し込みする","")</f>
        <v/>
      </c>
      <c r="EZ490" s="371"/>
      <c r="FA490" s="372"/>
      <c r="FB490" s="373" t="str">
        <f>IF(AND(申込書!$C$66&lt;&gt;"▼プルダウンより選択してください",申込書!$C$66&lt;&gt;"",申込書!$K$22&lt;&gt;"YYYY/MM/DD",$G490&lt;&gt;""),申込書!$K$22,"")</f>
        <v/>
      </c>
      <c r="FC490" s="369" t="str">
        <f>IF(FB490="","",IF(INDEX('コンテンツ＆備考マスタ'!$H:$J,MATCH(学校情報!FB$3,'コンテンツ＆備考マスタ'!$H:$H,0),3)="●",IF(AND(FB490&lt;&gt;"",ISNUMBER(申込書!$AC$22)=TRUE,申込書!$C$66&lt;&gt;"▼プルダウンより選択してください",申込書!$C$66&lt;&gt;""),申込書!$AC$22,""),"-"))</f>
        <v/>
      </c>
      <c r="FD490" s="369"/>
      <c r="FE490" s="369"/>
      <c r="FF490" s="370" t="str">
        <f>IF(AND(申込書!$C$66&lt;&gt;"▼プルダウンより選択してください",申込書!$C$66&lt;&gt;"",$G490&lt;&gt;"",申込書!$V$66="特定学年のみ"),"申し込みする","")</f>
        <v/>
      </c>
      <c r="FG490" s="371"/>
      <c r="FH490" s="372"/>
      <c r="FI490" s="373" t="str">
        <f>IF(AND(申込書!$C$67&lt;&gt;"▼プルダウンより選択してください",申込書!$C$67&lt;&gt;"",申込書!$K$22&lt;&gt;"YYYY/MM/DD",$G490&lt;&gt;""),申込書!$K$22,"")</f>
        <v/>
      </c>
      <c r="FJ490" s="369" t="str">
        <f>IF(FI490="","",IF(INDEX('コンテンツ＆備考マスタ'!$H:$J,MATCH(学校情報!FI$3,'コンテンツ＆備考マスタ'!$H:$H,0),3)="●",IF(AND(FI490&lt;&gt;"",ISNUMBER(申込書!$AC$22)=TRUE,申込書!$C$67&lt;&gt;"▼プルダウンより選択してください",申込書!$C$67&lt;&gt;""),申込書!$AC$22,""),"-"))</f>
        <v/>
      </c>
      <c r="FK490" s="369"/>
      <c r="FL490" s="369"/>
      <c r="FM490" s="370" t="str">
        <f>IF(AND(申込書!$C$67&lt;&gt;"▼プルダウンより選択してください",申込書!$C$67&lt;&gt;"",$G490&lt;&gt;"",申込書!$V$67="特定学年のみ"),"申し込みする","")</f>
        <v/>
      </c>
      <c r="FN490" s="371"/>
      <c r="FO490" s="372"/>
      <c r="FP490" s="373" t="str">
        <f>IF(AND(申込書!$C$68&lt;&gt;"▼プルダウンより選択してください",申込書!$C$68&lt;&gt;"",申込書!$K$22&lt;&gt;"YYYY/MM/DD",$G490&lt;&gt;""),申込書!$K$22,"")</f>
        <v/>
      </c>
      <c r="FQ490" s="369" t="str">
        <f>IF(FP490="","",IF(INDEX('コンテンツ＆備考マスタ'!$H:$J,MATCH(学校情報!FP$3,'コンテンツ＆備考マスタ'!$H:$H,0),3)="●",IF(AND(FP490&lt;&gt;"",ISNUMBER(申込書!$AC$22)=TRUE,申込書!$C$68&lt;&gt;"▼プルダウンより選択してください",申込書!$C$68&lt;&gt;""),申込書!$AC$22,""),"-"))</f>
        <v/>
      </c>
      <c r="FR490" s="369"/>
      <c r="FS490" s="369"/>
      <c r="FT490" s="370" t="str">
        <f>IF(AND(申込書!$C$68&lt;&gt;"▼プルダウンより選択してください",申込書!$C$68&lt;&gt;"",$G490&lt;&gt;"",申込書!$V$68="特定学年のみ"),"申し込みする","")</f>
        <v/>
      </c>
      <c r="FU490" s="371"/>
      <c r="FV490" s="372"/>
      <c r="FW490" s="373" t="str">
        <f>IF(AND(申込書!$C$69&lt;&gt;"▼プルダウンより選択してください",申込書!$C$69&lt;&gt;"",申込書!$K$22&lt;&gt;"YYYY/MM/DD",$G490&lt;&gt;""),申込書!$K$22,"")</f>
        <v/>
      </c>
      <c r="FX490" s="369" t="str">
        <f>IF(FW490="","",IF(INDEX('コンテンツ＆備考マスタ'!$H:$J,MATCH(学校情報!FW$3,'コンテンツ＆備考マスタ'!$H:$H,0),3)="●",IF(AND(FW490&lt;&gt;"",ISNUMBER(申込書!$AC$22)=TRUE,申込書!$C$69&lt;&gt;"▼プルダウンより選択してください",申込書!$C$69&lt;&gt;""),申込書!$AC$22,""),"-"))</f>
        <v/>
      </c>
      <c r="FY490" s="369"/>
      <c r="FZ490" s="369"/>
      <c r="GA490" s="370" t="str">
        <f>IF(AND(申込書!$C$69&lt;&gt;"▼プルダウンより選択してください",申込書!$C$69&lt;&gt;"",$G490&lt;&gt;"",申込書!$V$69="特定学年のみ"),"申し込みする","")</f>
        <v/>
      </c>
      <c r="GB490" s="371"/>
      <c r="GC490" s="372"/>
      <c r="GD490" s="373" t="str">
        <f>IF(AND(申込書!$C$70&lt;&gt;"▼プルダウンより選択してください",申込書!$C$70&lt;&gt;"",申込書!$K$22&lt;&gt;"YYYY/MM/DD",$G490&lt;&gt;""),申込書!$K$22,"")</f>
        <v/>
      </c>
      <c r="GE490" s="369" t="str">
        <f>IF(GD490="","",IF(INDEX('コンテンツ＆備考マスタ'!$H:$J,MATCH(学校情報!GD$3,'コンテンツ＆備考マスタ'!$H:$H,0),3)="●",IF(AND(GD490&lt;&gt;"",ISNUMBER(申込書!$AC$22)=TRUE,申込書!$C$70&lt;&gt;"▼プルダウンより選択してください",申込書!$C$70&lt;&gt;""),申込書!$AC$22,""),"-"))</f>
        <v/>
      </c>
      <c r="GF490" s="369"/>
      <c r="GG490" s="369"/>
      <c r="GH490" s="370" t="str">
        <f>IF(AND(申込書!$C$70&lt;&gt;"▼プルダウンより選択してください",申込書!$C$70&lt;&gt;"",$G490&lt;&gt;"",申込書!$V$70="特定学年のみ"),"申し込みする","")</f>
        <v/>
      </c>
      <c r="GI490" s="371"/>
      <c r="GJ490" s="372"/>
      <c r="GK490" s="373" t="str">
        <f>IF(AND(申込書!$C$71&lt;&gt;"▼プルダウンより選択してください",申込書!$C$71&lt;&gt;"",申込書!$K$22&lt;&gt;"YYYY/MM/DD",$G490&lt;&gt;""),申込書!$K$22,"")</f>
        <v/>
      </c>
      <c r="GL490" s="369" t="str">
        <f>IF(GK490="","",IF(INDEX('コンテンツ＆備考マスタ'!$H:$J,MATCH(学校情報!GK$3,'コンテンツ＆備考マスタ'!$H:$H,0),3)="●",IF(AND(GK490&lt;&gt;"",ISNUMBER(申込書!$AC$22)=TRUE,申込書!$C$71&lt;&gt;"▼プルダウンより選択してください",申込書!$C$71&lt;&gt;""),申込書!$AC$22,""),"-"))</f>
        <v/>
      </c>
      <c r="GM490" s="369"/>
      <c r="GN490" s="369"/>
      <c r="GO490" s="370" t="str">
        <f>IF(AND(申込書!$C$71&lt;&gt;"▼プルダウンより選択してください",申込書!$C$71&lt;&gt;"",$G490&lt;&gt;"",申込書!$V$71="特定学年のみ"),"申し込みする","")</f>
        <v/>
      </c>
      <c r="GP490" s="371"/>
      <c r="GQ490" s="372"/>
      <c r="GR490" s="373" t="str">
        <f>IF(AND(申込書!$C$72&lt;&gt;"▼プルダウンより選択してください",申込書!$C$72&lt;&gt;"",申込書!$K$22&lt;&gt;"YYYY/MM/DD",$G490&lt;&gt;""),申込書!$K$22,"")</f>
        <v/>
      </c>
      <c r="GS490" s="369" t="str">
        <f>IF(GR490="","",IF(INDEX('コンテンツ＆備考マスタ'!$H:$J,MATCH(学校情報!GR$3,'コンテンツ＆備考マスタ'!$H:$H,0),3)="●",IF(AND(GR490&lt;&gt;"",ISNUMBER(申込書!$AC$22)=TRUE,申込書!$C$72&lt;&gt;"▼プルダウンより選択してください",申込書!$C$72&lt;&gt;""),申込書!$AC$22,""),"-"))</f>
        <v/>
      </c>
      <c r="GT490" s="369"/>
      <c r="GU490" s="369"/>
      <c r="GV490" s="370" t="str">
        <f>IF(AND(申込書!$C$72&lt;&gt;"▼プルダウンより選択してください",申込書!$C$72&lt;&gt;"",$G490&lt;&gt;"",申込書!$V$72="特定学年のみ"),"申し込みする","")</f>
        <v/>
      </c>
      <c r="GW490" s="371"/>
      <c r="GX490" s="372"/>
      <c r="GY490" s="373" t="str">
        <f>IF(AND(申込書!$C$73&lt;&gt;"▼プルダウンより選択してください",申込書!$C$73&lt;&gt;"",申込書!$K$22&lt;&gt;"YYYY/MM/DD",$G490&lt;&gt;""),申込書!$K$22,"")</f>
        <v/>
      </c>
      <c r="GZ490" s="369" t="str">
        <f>IF(GY490="","",IF(INDEX('コンテンツ＆備考マスタ'!$H:$J,MATCH(学校情報!GY$3,'コンテンツ＆備考マスタ'!$H:$H,0),3)="●",IF(AND(GY490&lt;&gt;"",ISNUMBER(申込書!$AC$22)=TRUE,申込書!$C$73&lt;&gt;"▼プルダウンより選択してください",申込書!$C$73&lt;&gt;""),申込書!$AC$22,""),"-"))</f>
        <v/>
      </c>
      <c r="HA490" s="369"/>
      <c r="HB490" s="369"/>
      <c r="HC490" s="370" t="str">
        <f>IF(AND(申込書!$C$73&lt;&gt;"▼プルダウンより選択してください",申込書!$C$73&lt;&gt;"",$G490&lt;&gt;"",申込書!$V$73="特定学年のみ"),"申し込みする","")</f>
        <v/>
      </c>
      <c r="HD490" s="371"/>
      <c r="HE490" s="372"/>
      <c r="HF490" s="373" t="str">
        <f>IF(AND(申込書!$C$74&lt;&gt;"▼プルダウンより選択してください",申込書!$C$74&lt;&gt;"",申込書!$K$22&lt;&gt;"YYYY/MM/DD",$G490&lt;&gt;""),申込書!$K$22,"")</f>
        <v/>
      </c>
      <c r="HG490" s="369" t="str">
        <f>IF(HF490="","",IF(INDEX('コンテンツ＆備考マスタ'!$H:$J,MATCH(学校情報!HF$3,'コンテンツ＆備考マスタ'!$H:$H,0),3)="●",IF(AND(HF490&lt;&gt;"",ISNUMBER(申込書!$AC$22)=TRUE,申込書!$C$74&lt;&gt;"▼プルダウンより選択してください",申込書!$C$74&lt;&gt;""),申込書!$AC$22,""),"-"))</f>
        <v/>
      </c>
      <c r="HH490" s="369"/>
      <c r="HI490" s="369"/>
      <c r="HJ490" s="370" t="str">
        <f>IF(AND(申込書!$C$74&lt;&gt;"▼プルダウンより選択してください",申込書!$C$74&lt;&gt;"",$G490&lt;&gt;"",申込書!$V$74="特定学年のみ"),"申し込みする","")</f>
        <v/>
      </c>
      <c r="HK490" s="371"/>
      <c r="HL490" s="372"/>
      <c r="HM490" s="373" t="str">
        <f>IF(AND(申込書!$C$75&lt;&gt;"▼プルダウンより選択してください",申込書!$C$75&lt;&gt;"",申込書!$K$22&lt;&gt;"YYYY/MM/DD",$G490&lt;&gt;""),申込書!$K$22,"")</f>
        <v/>
      </c>
      <c r="HN490" s="369" t="str">
        <f>IF(HM490="","",IF(INDEX('コンテンツ＆備考マスタ'!$H:$J,MATCH(学校情報!HM$3,'コンテンツ＆備考マスタ'!$H:$H,0),3)="●",IF(AND(HM490&lt;&gt;"",ISNUMBER(申込書!$AC$22)=TRUE,申込書!$C$75&lt;&gt;"▼プルダウンより選択してください",申込書!$C$75&lt;&gt;""),申込書!$AC$22,""),"-"))</f>
        <v/>
      </c>
      <c r="HO490" s="369"/>
      <c r="HP490" s="369"/>
      <c r="HQ490" s="370" t="str">
        <f>IF(AND(申込書!$C$75&lt;&gt;"▼プルダウンより選択してください",申込書!$C$75&lt;&gt;"",$G490&lt;&gt;"",申込書!$V$75="特定学年のみ"),"申し込みする","")</f>
        <v/>
      </c>
      <c r="HR490" s="371"/>
      <c r="HS490" s="371"/>
      <c r="HT490" s="374" t="str">
        <f>IF(AND(申込書!$C$76&lt;&gt;"▼プルダウンより選択してください",申込書!$C$76&lt;&gt;"",申込書!$K$22&lt;&gt;"YYYY/MM/DD",$G490&lt;&gt;""),申込書!$K$22,"")</f>
        <v/>
      </c>
      <c r="HU490" s="369" t="str">
        <f>IF(HT490="","",IF(INDEX('コンテンツ＆備考マスタ'!$H:$J,MATCH(学校情報!HT$3,'コンテンツ＆備考マスタ'!$H:$H,0),3)="●",IF(AND(HT490&lt;&gt;"",ISNUMBER(申込書!$AC$22)=TRUE,申込書!$C$76&lt;&gt;"▼プルダウンより選択してください",申込書!$C$76&lt;&gt;""),申込書!$AC$22,""),"-"))</f>
        <v/>
      </c>
      <c r="HV490" s="369"/>
      <c r="HW490" s="369"/>
      <c r="HX490" s="370" t="str">
        <f>IF(AND(申込書!$C$76&lt;&gt;"▼プルダウンより選択してください",申込書!$C$76&lt;&gt;"",$G490&lt;&gt;"",申込書!$V$76="特定学年のみ"),"申し込みする","")</f>
        <v/>
      </c>
      <c r="HY490" s="371"/>
      <c r="HZ490" s="372"/>
      <c r="IA490" s="69"/>
    </row>
    <row r="491" spans="2:235" ht="26.85" hidden="1" customHeight="1" outlineLevel="1">
      <c r="B491" s="365">
        <f t="shared" si="21"/>
        <v>486</v>
      </c>
      <c r="C491" s="55"/>
      <c r="D491" s="56"/>
      <c r="E491" s="154"/>
      <c r="F491" s="57"/>
      <c r="G491" s="58"/>
      <c r="H491" s="59"/>
      <c r="I491" s="60"/>
      <c r="J491" s="61"/>
      <c r="K491" s="366" t="str">
        <f t="shared" si="22"/>
        <v/>
      </c>
      <c r="L491" s="62"/>
      <c r="M491" s="322"/>
      <c r="N491" s="63"/>
      <c r="O491" s="64"/>
      <c r="P491" s="367" t="str">
        <f t="shared" si="23"/>
        <v/>
      </c>
      <c r="Q491" s="65"/>
      <c r="R491" s="66"/>
      <c r="S491" s="67"/>
      <c r="T491" s="68"/>
      <c r="U491" s="68"/>
      <c r="V491" s="68"/>
      <c r="W491" s="66"/>
      <c r="X491" s="281"/>
      <c r="Y491" s="368" t="str">
        <f>IF(AND(申込書!$C$47&lt;&gt;"▼プルダウンより選択してください",申込書!$C$47&lt;&gt;"",申込書!$K$22&lt;&gt;"YYYY/MM/DD",$G491&lt;&gt;""),申込書!$K$22,"")</f>
        <v/>
      </c>
      <c r="Z491" s="369" t="str">
        <f>IF(Y491="","",IF(INDEX('コンテンツ＆備考マスタ'!$H:$J,MATCH(学校情報!Y$3,'コンテンツ＆備考マスタ'!$H:$H,0),3)="●",IF(AND(Y491&lt;&gt;"",ISNUMBER(申込書!$AC$22)=TRUE,申込書!$C$47&lt;&gt;"▼プルダウンより選択してください",申込書!$C$47&lt;&gt;""),申込書!$AC$22,""),"-"))</f>
        <v/>
      </c>
      <c r="AA491" s="369"/>
      <c r="AB491" s="369"/>
      <c r="AC491" s="370" t="str">
        <f>IF(AND(申込書!$C$47&lt;&gt;"▼プルダウンより選択してください",申込書!$C$47&lt;&gt;"",$G491&lt;&gt;"",申込書!$V$47="特定学年のみ"),"申し込みする","")</f>
        <v/>
      </c>
      <c r="AD491" s="371"/>
      <c r="AE491" s="372"/>
      <c r="AF491" s="373" t="str">
        <f>IF(AND(申込書!$C$48&lt;&gt;"▼プルダウンより選択してください",申込書!$C$48&lt;&gt;"",申込書!$K$22&lt;&gt;"YYYY/MM/DD",$G491&lt;&gt;""),申込書!$K$22,"")</f>
        <v/>
      </c>
      <c r="AG491" s="369" t="str">
        <f>IF(AF491="","",IF(INDEX('コンテンツ＆備考マスタ'!$H:$J,MATCH(学校情報!AF$3,'コンテンツ＆備考マスタ'!$H:$H,0),3)="●",IF(AND(AF491&lt;&gt;"",ISNUMBER(申込書!$AC$22)=TRUE,申込書!$C$48&lt;&gt;"▼プルダウンより選択してください",申込書!$C$48&lt;&gt;""),申込書!$AC$22,""),"-"))</f>
        <v/>
      </c>
      <c r="AH491" s="369"/>
      <c r="AI491" s="369"/>
      <c r="AJ491" s="370" t="str">
        <f>IF(AND(申込書!$C$48&lt;&gt;"▼プルダウンより選択してください",申込書!$C$48&lt;&gt;"",$G491&lt;&gt;"",申込書!$V$48="特定学年のみ"),"申し込みする","")</f>
        <v/>
      </c>
      <c r="AK491" s="371"/>
      <c r="AL491" s="372"/>
      <c r="AM491" s="373" t="str">
        <f>IF(AND(申込書!$C$49&lt;&gt;"▼プルダウンより選択してください",申込書!$C$49&lt;&gt;"",申込書!$K$22&lt;&gt;"YYYY/MM/DD",$G491&lt;&gt;""),申込書!$K$22,"")</f>
        <v/>
      </c>
      <c r="AN491" s="369" t="str">
        <f>IF(AM491="","",IF(INDEX('コンテンツ＆備考マスタ'!$H:$J,MATCH(学校情報!AM$3,'コンテンツ＆備考マスタ'!$H:$H,0),3)="●",IF(AND(AM491&lt;&gt;"",ISNUMBER(申込書!$AC$22)=TRUE,申込書!$C$49&lt;&gt;"▼プルダウンより選択してください",申込書!$C$49&lt;&gt;""),申込書!$AC$22,""),"-"))</f>
        <v/>
      </c>
      <c r="AO491" s="369"/>
      <c r="AP491" s="369"/>
      <c r="AQ491" s="370" t="str">
        <f>IF(AND(申込書!$C$49&lt;&gt;"▼プルダウンより選択してください",申込書!$C$49&lt;&gt;"",$G491&lt;&gt;"",申込書!$V$49="特定学年のみ"),"申し込みする","")</f>
        <v/>
      </c>
      <c r="AR491" s="371"/>
      <c r="AS491" s="372"/>
      <c r="AT491" s="373" t="str">
        <f>IF(AND(申込書!$C$50&lt;&gt;"▼プルダウンより選択してください",申込書!$C$50&lt;&gt;"",申込書!$K$22&lt;&gt;"YYYY/MM/DD",$G491&lt;&gt;""),申込書!$K$22,"")</f>
        <v/>
      </c>
      <c r="AU491" s="369" t="str">
        <f>IF(AT491="","",IF(INDEX('コンテンツ＆備考マスタ'!$H:$J,MATCH(学校情報!AT$3,'コンテンツ＆備考マスタ'!$H:$H,0),3)="●",IF(AND(AT491&lt;&gt;"",ISNUMBER(申込書!$AC$22)=TRUE,申込書!$C$50&lt;&gt;"▼プルダウンより選択してください",申込書!$C$50&lt;&gt;""),申込書!$AC$22,""),"-"))</f>
        <v/>
      </c>
      <c r="AV491" s="369"/>
      <c r="AW491" s="369"/>
      <c r="AX491" s="370" t="str">
        <f>IF(AND(申込書!$C$50&lt;&gt;"▼プルダウンより選択してください",申込書!$C$50&lt;&gt;"",$G491&lt;&gt;"",申込書!$V$50="特定学年のみ"),"申し込みする","")</f>
        <v/>
      </c>
      <c r="AY491" s="371"/>
      <c r="AZ491" s="372"/>
      <c r="BA491" s="373" t="str">
        <f>IF(AND(申込書!$C$51&lt;&gt;"▼プルダウンより選択してください",申込書!$C$51&lt;&gt;"",申込書!$K$22&lt;&gt;"YYYY/MM/DD",$G491&lt;&gt;""),申込書!$K$22,"")</f>
        <v/>
      </c>
      <c r="BB491" s="369" t="str">
        <f>IF(BA491="","",IF(INDEX('コンテンツ＆備考マスタ'!$H:$J,MATCH(学校情報!BA$3,'コンテンツ＆備考マスタ'!$H:$H,0),3)="●",IF(AND(BA491&lt;&gt;"",ISNUMBER(申込書!$AC$22)=TRUE,申込書!$C$51&lt;&gt;"▼プルダウンより選択してください",申込書!$C$51&lt;&gt;""),申込書!$AC$22,""),"-"))</f>
        <v/>
      </c>
      <c r="BC491" s="369"/>
      <c r="BD491" s="369"/>
      <c r="BE491" s="370" t="str">
        <f>IF(AND(申込書!$C$51&lt;&gt;"▼プルダウンより選択してください",申込書!$C$51&lt;&gt;"",$G491&lt;&gt;"",申込書!$V$51="特定学年のみ"),"申し込みする","")</f>
        <v/>
      </c>
      <c r="BF491" s="371"/>
      <c r="BG491" s="372"/>
      <c r="BH491" s="373" t="str">
        <f>IF(AND(申込書!$C$52&lt;&gt;"▼プルダウンより選択してください",申込書!$C$52&lt;&gt;"",申込書!$K$22&lt;&gt;"YYYY/MM/DD",$G491&lt;&gt;""),申込書!$K$22,"")</f>
        <v/>
      </c>
      <c r="BI491" s="369" t="str">
        <f>IF(BH491="","",IF(INDEX('コンテンツ＆備考マスタ'!$H:$J,MATCH(学校情報!BH$3,'コンテンツ＆備考マスタ'!$H:$H,0),3)="●",IF(AND(BH491&lt;&gt;"",ISNUMBER(申込書!$AC$22)=TRUE,申込書!$C$52&lt;&gt;"▼プルダウンより選択してください",申込書!$C$52&lt;&gt;""),申込書!$AC$22,""),"-"))</f>
        <v/>
      </c>
      <c r="BJ491" s="369"/>
      <c r="BK491" s="369"/>
      <c r="BL491" s="370" t="str">
        <f>IF(AND(申込書!$C$52&lt;&gt;"▼プルダウンより選択してください",申込書!$C$52&lt;&gt;"",$G491&lt;&gt;"",申込書!$V$52="特定学年のみ"),"申し込みする","")</f>
        <v/>
      </c>
      <c r="BM491" s="371"/>
      <c r="BN491" s="372"/>
      <c r="BO491" s="373" t="str">
        <f>IF(AND(申込書!$C$53&lt;&gt;"▼プルダウンより選択してください",申込書!$C$53&lt;&gt;"",申込書!$K$22&lt;&gt;"YYYY/MM/DD",$G491&lt;&gt;""),申込書!$K$22,"")</f>
        <v/>
      </c>
      <c r="BP491" s="369" t="str">
        <f>IF(BO491="","",IF(INDEX('コンテンツ＆備考マスタ'!$H:$J,MATCH(学校情報!BO$3,'コンテンツ＆備考マスタ'!$H:$H,0),3)="●",IF(AND(BO491&lt;&gt;"",ISNUMBER(申込書!$AC$22)=TRUE,申込書!$C$53&lt;&gt;"▼プルダウンより選択してください",申込書!$C$53&lt;&gt;""),申込書!$AC$22,""),"-"))</f>
        <v/>
      </c>
      <c r="BQ491" s="369"/>
      <c r="BR491" s="369"/>
      <c r="BS491" s="370" t="str">
        <f>IF(AND(申込書!$C$53&lt;&gt;"▼プルダウンより選択してください",申込書!$C$53&lt;&gt;"",$G491&lt;&gt;"",申込書!$V$53="特定学年のみ"),"申し込みする","")</f>
        <v/>
      </c>
      <c r="BT491" s="371"/>
      <c r="BU491" s="372"/>
      <c r="BV491" s="373" t="str">
        <f>IF(AND(申込書!$C$54&lt;&gt;"▼プルダウンより選択してください",申込書!$C$54&lt;&gt;"",申込書!$K$22&lt;&gt;"YYYY/MM/DD",$G491&lt;&gt;""),申込書!$K$22,"")</f>
        <v/>
      </c>
      <c r="BW491" s="369" t="str">
        <f>IF(BV491="","",IF(INDEX('コンテンツ＆備考マスタ'!$H:$J,MATCH(学校情報!BV$3,'コンテンツ＆備考マスタ'!$H:$H,0),3)="●",IF(AND(BV491&lt;&gt;"",ISNUMBER(申込書!$AC$22)=TRUE,申込書!$C$54&lt;&gt;"▼プルダウンより選択してください",申込書!$C$54&lt;&gt;""),申込書!$AC$22,""),"-"))</f>
        <v/>
      </c>
      <c r="BX491" s="369"/>
      <c r="BY491" s="369"/>
      <c r="BZ491" s="370" t="str">
        <f>IF(AND(申込書!$C$54&lt;&gt;"▼プルダウンより選択してください",申込書!$C$54&lt;&gt;"",$G491&lt;&gt;"",申込書!$V$54="特定学年のみ"),"申し込みする","")</f>
        <v/>
      </c>
      <c r="CA491" s="371"/>
      <c r="CB491" s="372"/>
      <c r="CC491" s="373" t="str">
        <f>IF(AND(申込書!$C$55&lt;&gt;"▼プルダウンより選択してください",申込書!$C$55&lt;&gt;"",申込書!$K$22&lt;&gt;"YYYY/MM/DD",$G491&lt;&gt;""),申込書!$K$22,"")</f>
        <v/>
      </c>
      <c r="CD491" s="369" t="str">
        <f>IF(CC491="","",IF(INDEX('コンテンツ＆備考マスタ'!$H:$J,MATCH(学校情報!CC$3,'コンテンツ＆備考マスタ'!$H:$H,0),3)="●",IF(AND(CC491&lt;&gt;"",ISNUMBER(申込書!$AC$22)=TRUE,申込書!$C$55&lt;&gt;"▼プルダウンより選択してください",申込書!$C$55&lt;&gt;""),申込書!$AC$22,""),"-"))</f>
        <v/>
      </c>
      <c r="CE491" s="369"/>
      <c r="CF491" s="369"/>
      <c r="CG491" s="370" t="str">
        <f>IF(AND(申込書!$C$55&lt;&gt;"▼プルダウンより選択してください",申込書!$C$55&lt;&gt;"",$G491&lt;&gt;"",申込書!$V$55="特定学年のみ"),"申し込みする","")</f>
        <v/>
      </c>
      <c r="CH491" s="371"/>
      <c r="CI491" s="372"/>
      <c r="CJ491" s="373" t="str">
        <f>IF(AND(申込書!$C$56&lt;&gt;"▼プルダウンより選択してください",申込書!$C$56&lt;&gt;"",申込書!$K$22&lt;&gt;"YYYY/MM/DD",$G491&lt;&gt;""),申込書!$K$22,"")</f>
        <v/>
      </c>
      <c r="CK491" s="369" t="str">
        <f>IF(CJ491="","",IF(INDEX('コンテンツ＆備考マスタ'!$H:$J,MATCH(学校情報!CJ$3,'コンテンツ＆備考マスタ'!$H:$H,0),3)="●",IF(AND(CJ491&lt;&gt;"",ISNUMBER(申込書!$AC$22)=TRUE,申込書!$C$56&lt;&gt;"▼プルダウンより選択してください",申込書!$C$56&lt;&gt;""),申込書!$AC$22,""),"-"))</f>
        <v/>
      </c>
      <c r="CL491" s="369"/>
      <c r="CM491" s="369"/>
      <c r="CN491" s="370" t="str">
        <f>IF(AND(申込書!$C$56&lt;&gt;"▼プルダウンより選択してください",申込書!$C$56&lt;&gt;"",$G491&lt;&gt;"",申込書!$V$56="特定学年のみ"),"申し込みする","")</f>
        <v/>
      </c>
      <c r="CO491" s="371"/>
      <c r="CP491" s="372"/>
      <c r="CQ491" s="373" t="str">
        <f>IF(AND(申込書!$C$57&lt;&gt;"▼プルダウンより選択してください",申込書!$C$57&lt;&gt;"",申込書!$K$22&lt;&gt;"YYYY/MM/DD",$G491&lt;&gt;""),申込書!$K$22,"")</f>
        <v/>
      </c>
      <c r="CR491" s="369" t="str">
        <f>IF(CQ491="","",IF(INDEX('コンテンツ＆備考マスタ'!$H:$J,MATCH(学校情報!CQ$3,'コンテンツ＆備考マスタ'!$H:$H,0),3)="●",IF(AND(CQ491&lt;&gt;"",ISNUMBER(申込書!$AC$22)=TRUE,申込書!$C$57&lt;&gt;"▼プルダウンより選択してください",申込書!$C$57&lt;&gt;""),申込書!$AC$22,""),"-"))</f>
        <v/>
      </c>
      <c r="CS491" s="369"/>
      <c r="CT491" s="369"/>
      <c r="CU491" s="369" t="str">
        <f>IF(AND(申込書!$C$57&lt;&gt;"▼プルダウンより選択してください",申込書!$C$57&lt;&gt;"",$G491&lt;&gt;"",申込書!$V$57="特定学年のみ"),"申し込みする","")</f>
        <v/>
      </c>
      <c r="CV491" s="371"/>
      <c r="CW491" s="372"/>
      <c r="CX491" s="373" t="str">
        <f>IF(AND(申込書!$C$58&lt;&gt;"▼プルダウンより選択してください",申込書!$C$58&lt;&gt;"",申込書!$K$22&lt;&gt;"YYYY/MM/DD",$G491&lt;&gt;""),申込書!$K$22,"")</f>
        <v/>
      </c>
      <c r="CY491" s="369" t="str">
        <f>IF(CX491="","",IF(INDEX('コンテンツ＆備考マスタ'!$H:$J,MATCH(学校情報!CX$3,'コンテンツ＆備考マスタ'!$H:$H,0),3)="●",IF(AND(CX491&lt;&gt;"",ISNUMBER(申込書!$AC$22)=TRUE,申込書!$C$58&lt;&gt;"▼プルダウンより選択してください",申込書!$C$58&lt;&gt;""),申込書!$AC$22,""),"-"))</f>
        <v/>
      </c>
      <c r="CZ491" s="369"/>
      <c r="DA491" s="369"/>
      <c r="DB491" s="369" t="str">
        <f>IF(AND(申込書!$C$58&lt;&gt;"▼プルダウンより選択してください",申込書!$C$58&lt;&gt;"",$G491&lt;&gt;"",申込書!$V$58="特定学年のみ"),"申し込みする","")</f>
        <v/>
      </c>
      <c r="DC491" s="371"/>
      <c r="DD491" s="372"/>
      <c r="DE491" s="373" t="str">
        <f>IF(AND(申込書!$C$59&lt;&gt;"▼プルダウンより選択してください",申込書!$C$59&lt;&gt;"",申込書!$K$22&lt;&gt;"YYYY/MM/DD",$G491&lt;&gt;""),申込書!$K$22,"")</f>
        <v/>
      </c>
      <c r="DF491" s="369" t="str">
        <f>IF(DE491="","",IF(INDEX('コンテンツ＆備考マスタ'!$H:$J,MATCH(学校情報!DE$3,'コンテンツ＆備考マスタ'!$H:$H,0),3)="●",IF(AND(DE491&lt;&gt;"",ISNUMBER(申込書!$AC$22)=TRUE,申込書!$C$59&lt;&gt;"▼プルダウンより選択してください",申込書!$C$59&lt;&gt;""),申込書!$AC$22,""),"-"))</f>
        <v/>
      </c>
      <c r="DG491" s="369"/>
      <c r="DH491" s="369"/>
      <c r="DI491" s="369" t="str">
        <f>IF(AND(申込書!$C$59&lt;&gt;"▼プルダウンより選択してください",申込書!$C$59&lt;&gt;"",$G491&lt;&gt;"",申込書!$V$59="特定学年のみ"),"申し込みする","")</f>
        <v/>
      </c>
      <c r="DJ491" s="371"/>
      <c r="DK491" s="372"/>
      <c r="DL491" s="373" t="str">
        <f>IF(AND(申込書!$C$60&lt;&gt;"▼プルダウンより選択してください",申込書!$C$60&lt;&gt;"",申込書!$K$22&lt;&gt;"YYYY/MM/DD",$G491&lt;&gt;""),申込書!$K$22,"")</f>
        <v/>
      </c>
      <c r="DM491" s="369" t="str">
        <f>IF(DL491="","",IF(INDEX('コンテンツ＆備考マスタ'!$H:$J,MATCH(学校情報!DL$3,'コンテンツ＆備考マスタ'!$H:$H,0),3)="●",IF(AND(DL491&lt;&gt;"",ISNUMBER(申込書!$AC$22)=TRUE,申込書!$C$60&lt;&gt;"▼プルダウンより選択してください",申込書!$C$60&lt;&gt;""),申込書!$AC$22,""),"-"))</f>
        <v/>
      </c>
      <c r="DN491" s="369"/>
      <c r="DO491" s="369"/>
      <c r="DP491" s="369" t="str">
        <f>IF(AND(申込書!$C$60&lt;&gt;"▼プルダウンより選択してください",申込書!$C$60&lt;&gt;"",$G491&lt;&gt;"",申込書!$V$60="特定学年のみ"),"申し込みする","")</f>
        <v/>
      </c>
      <c r="DQ491" s="371"/>
      <c r="DR491" s="372"/>
      <c r="DS491" s="373" t="str">
        <f>IF(AND(申込書!$C$61&lt;&gt;"▼プルダウンより選択してください",申込書!$C$61&lt;&gt;"",申込書!$K$22&lt;&gt;"YYYY/MM/DD",$G491&lt;&gt;""),申込書!$K$22,"")</f>
        <v/>
      </c>
      <c r="DT491" s="369" t="str">
        <f>IF(DS491="","",IF(INDEX('コンテンツ＆備考マスタ'!$H:$J,MATCH(学校情報!DS$3,'コンテンツ＆備考マスタ'!$H:$H,0),3)="●",IF(AND(DS491&lt;&gt;"",ISNUMBER(申込書!$AC$22)=TRUE,申込書!$C$61&lt;&gt;"▼プルダウンより選択してください",申込書!$C$61&lt;&gt;""),申込書!$AC$22,""),"-"))</f>
        <v/>
      </c>
      <c r="DU491" s="369"/>
      <c r="DV491" s="369"/>
      <c r="DW491" s="369" t="str">
        <f>IF(AND(申込書!$C$61&lt;&gt;"▼プルダウンより選択してください",申込書!$C$61&lt;&gt;"",$G491&lt;&gt;"",申込書!$V$61="特定学年のみ"),"申し込みする","")</f>
        <v/>
      </c>
      <c r="DX491" s="371"/>
      <c r="DY491" s="372"/>
      <c r="DZ491" s="373" t="str">
        <f>IF(AND(申込書!$C$62&lt;&gt;"▼プルダウンより選択してください",申込書!$C$62&lt;&gt;"",申込書!$K$22&lt;&gt;"YYYY/MM/DD",$G491&lt;&gt;""),申込書!$K$22,"")</f>
        <v/>
      </c>
      <c r="EA491" s="369" t="str">
        <f>IF(DZ491="","",IF(INDEX('コンテンツ＆備考マスタ'!$H:$J,MATCH(学校情報!DZ$3,'コンテンツ＆備考マスタ'!$H:$H,0),3)="●",IF(AND(DZ491&lt;&gt;"",ISNUMBER(申込書!$AC$22)=TRUE,申込書!$C$62&lt;&gt;"▼プルダウンより選択してください",申込書!$C$62&lt;&gt;""),申込書!$AC$22,""),"-"))</f>
        <v/>
      </c>
      <c r="EB491" s="369"/>
      <c r="EC491" s="369"/>
      <c r="ED491" s="370" t="str">
        <f>IF(AND(申込書!$C$62&lt;&gt;"▼プルダウンより選択してください",申込書!$C$62&lt;&gt;"",$G491&lt;&gt;"",申込書!$V$62="特定学年のみ"),"申し込みする","")</f>
        <v/>
      </c>
      <c r="EE491" s="371"/>
      <c r="EF491" s="372"/>
      <c r="EG491" s="373" t="str">
        <f>IF(AND(申込書!$C$63&lt;&gt;"▼プルダウンより選択してください",申込書!$C$63&lt;&gt;"",申込書!$K$22&lt;&gt;"YYYY/MM/DD",$G491&lt;&gt;""),申込書!$K$22,"")</f>
        <v/>
      </c>
      <c r="EH491" s="369" t="str">
        <f>IF(EG491="","",IF(INDEX('コンテンツ＆備考マスタ'!$H:$J,MATCH(学校情報!EG$3,'コンテンツ＆備考マスタ'!$H:$H,0),3)="●",IF(AND(EG491&lt;&gt;"",ISNUMBER(申込書!$AC$22)=TRUE,申込書!$C$63&lt;&gt;"▼プルダウンより選択してください",申込書!$C$63&lt;&gt;""),申込書!$AC$22,""),"-"))</f>
        <v/>
      </c>
      <c r="EI491" s="369"/>
      <c r="EJ491" s="369"/>
      <c r="EK491" s="370" t="str">
        <f>IF(AND(申込書!$C$63&lt;&gt;"▼プルダウンより選択してください",申込書!$C$63&lt;&gt;"",$G491&lt;&gt;"",申込書!$V$63="特定学年のみ"),"申し込みする","")</f>
        <v/>
      </c>
      <c r="EL491" s="371"/>
      <c r="EM491" s="372"/>
      <c r="EN491" s="373" t="str">
        <f>IF(AND(申込書!$C$64&lt;&gt;"▼プルダウンより選択してください",申込書!$C$64&lt;&gt;"",申込書!$K$22&lt;&gt;"YYYY/MM/DD",$G491&lt;&gt;""),申込書!$K$22,"")</f>
        <v/>
      </c>
      <c r="EO491" s="369" t="str">
        <f>IF(EN491="","",IF(INDEX('コンテンツ＆備考マスタ'!$H:$J,MATCH(学校情報!EN$3,'コンテンツ＆備考マスタ'!$H:$H,0),3)="●",IF(AND(EN491&lt;&gt;"",ISNUMBER(申込書!$AC$22)=TRUE,申込書!$C$64&lt;&gt;"▼プルダウンより選択してください",申込書!$C$64&lt;&gt;""),申込書!$AC$22,""),"-"))</f>
        <v/>
      </c>
      <c r="EP491" s="369"/>
      <c r="EQ491" s="369"/>
      <c r="ER491" s="370" t="str">
        <f>IF(AND(申込書!$C$64&lt;&gt;"▼プルダウンより選択してください",申込書!$C$64&lt;&gt;"",$G491&lt;&gt;"",申込書!$V$64="特定学年のみ"),"申し込みする","")</f>
        <v/>
      </c>
      <c r="ES491" s="371"/>
      <c r="ET491" s="372"/>
      <c r="EU491" s="373" t="str">
        <f>IF(AND(申込書!$C$65&lt;&gt;"▼プルダウンより選択してください",申込書!$C$65&lt;&gt;"",申込書!$K$22&lt;&gt;"YYYY/MM/DD",$G491&lt;&gt;""),申込書!$K$22,"")</f>
        <v/>
      </c>
      <c r="EV491" s="369" t="str">
        <f>IF(EU491="","",IF(INDEX('コンテンツ＆備考マスタ'!$H:$J,MATCH(学校情報!EU$3,'コンテンツ＆備考マスタ'!$H:$H,0),3)="●",IF(AND(EU491&lt;&gt;"",ISNUMBER(申込書!$AC$22)=TRUE,申込書!$C$65&lt;&gt;"▼プルダウンより選択してください",申込書!$C$65&lt;&gt;""),申込書!$AC$22,""),"-"))</f>
        <v/>
      </c>
      <c r="EW491" s="369"/>
      <c r="EX491" s="369"/>
      <c r="EY491" s="370" t="str">
        <f>IF(AND(申込書!$C$65&lt;&gt;"▼プルダウンより選択してください",申込書!$C$65&lt;&gt;"",$G491&lt;&gt;"",申込書!$V$65="特定学年のみ"),"申し込みする","")</f>
        <v/>
      </c>
      <c r="EZ491" s="371"/>
      <c r="FA491" s="372"/>
      <c r="FB491" s="373" t="str">
        <f>IF(AND(申込書!$C$66&lt;&gt;"▼プルダウンより選択してください",申込書!$C$66&lt;&gt;"",申込書!$K$22&lt;&gt;"YYYY/MM/DD",$G491&lt;&gt;""),申込書!$K$22,"")</f>
        <v/>
      </c>
      <c r="FC491" s="369" t="str">
        <f>IF(FB491="","",IF(INDEX('コンテンツ＆備考マスタ'!$H:$J,MATCH(学校情報!FB$3,'コンテンツ＆備考マスタ'!$H:$H,0),3)="●",IF(AND(FB491&lt;&gt;"",ISNUMBER(申込書!$AC$22)=TRUE,申込書!$C$66&lt;&gt;"▼プルダウンより選択してください",申込書!$C$66&lt;&gt;""),申込書!$AC$22,""),"-"))</f>
        <v/>
      </c>
      <c r="FD491" s="369"/>
      <c r="FE491" s="369"/>
      <c r="FF491" s="370" t="str">
        <f>IF(AND(申込書!$C$66&lt;&gt;"▼プルダウンより選択してください",申込書!$C$66&lt;&gt;"",$G491&lt;&gt;"",申込書!$V$66="特定学年のみ"),"申し込みする","")</f>
        <v/>
      </c>
      <c r="FG491" s="371"/>
      <c r="FH491" s="372"/>
      <c r="FI491" s="373" t="str">
        <f>IF(AND(申込書!$C$67&lt;&gt;"▼プルダウンより選択してください",申込書!$C$67&lt;&gt;"",申込書!$K$22&lt;&gt;"YYYY/MM/DD",$G491&lt;&gt;""),申込書!$K$22,"")</f>
        <v/>
      </c>
      <c r="FJ491" s="369" t="str">
        <f>IF(FI491="","",IF(INDEX('コンテンツ＆備考マスタ'!$H:$J,MATCH(学校情報!FI$3,'コンテンツ＆備考マスタ'!$H:$H,0),3)="●",IF(AND(FI491&lt;&gt;"",ISNUMBER(申込書!$AC$22)=TRUE,申込書!$C$67&lt;&gt;"▼プルダウンより選択してください",申込書!$C$67&lt;&gt;""),申込書!$AC$22,""),"-"))</f>
        <v/>
      </c>
      <c r="FK491" s="369"/>
      <c r="FL491" s="369"/>
      <c r="FM491" s="370" t="str">
        <f>IF(AND(申込書!$C$67&lt;&gt;"▼プルダウンより選択してください",申込書!$C$67&lt;&gt;"",$G491&lt;&gt;"",申込書!$V$67="特定学年のみ"),"申し込みする","")</f>
        <v/>
      </c>
      <c r="FN491" s="371"/>
      <c r="FO491" s="372"/>
      <c r="FP491" s="373" t="str">
        <f>IF(AND(申込書!$C$68&lt;&gt;"▼プルダウンより選択してください",申込書!$C$68&lt;&gt;"",申込書!$K$22&lt;&gt;"YYYY/MM/DD",$G491&lt;&gt;""),申込書!$K$22,"")</f>
        <v/>
      </c>
      <c r="FQ491" s="369" t="str">
        <f>IF(FP491="","",IF(INDEX('コンテンツ＆備考マスタ'!$H:$J,MATCH(学校情報!FP$3,'コンテンツ＆備考マスタ'!$H:$H,0),3)="●",IF(AND(FP491&lt;&gt;"",ISNUMBER(申込書!$AC$22)=TRUE,申込書!$C$68&lt;&gt;"▼プルダウンより選択してください",申込書!$C$68&lt;&gt;""),申込書!$AC$22,""),"-"))</f>
        <v/>
      </c>
      <c r="FR491" s="369"/>
      <c r="FS491" s="369"/>
      <c r="FT491" s="370" t="str">
        <f>IF(AND(申込書!$C$68&lt;&gt;"▼プルダウンより選択してください",申込書!$C$68&lt;&gt;"",$G491&lt;&gt;"",申込書!$V$68="特定学年のみ"),"申し込みする","")</f>
        <v/>
      </c>
      <c r="FU491" s="371"/>
      <c r="FV491" s="372"/>
      <c r="FW491" s="373" t="str">
        <f>IF(AND(申込書!$C$69&lt;&gt;"▼プルダウンより選択してください",申込書!$C$69&lt;&gt;"",申込書!$K$22&lt;&gt;"YYYY/MM/DD",$G491&lt;&gt;""),申込書!$K$22,"")</f>
        <v/>
      </c>
      <c r="FX491" s="369" t="str">
        <f>IF(FW491="","",IF(INDEX('コンテンツ＆備考マスタ'!$H:$J,MATCH(学校情報!FW$3,'コンテンツ＆備考マスタ'!$H:$H,0),3)="●",IF(AND(FW491&lt;&gt;"",ISNUMBER(申込書!$AC$22)=TRUE,申込書!$C$69&lt;&gt;"▼プルダウンより選択してください",申込書!$C$69&lt;&gt;""),申込書!$AC$22,""),"-"))</f>
        <v/>
      </c>
      <c r="FY491" s="369"/>
      <c r="FZ491" s="369"/>
      <c r="GA491" s="370" t="str">
        <f>IF(AND(申込書!$C$69&lt;&gt;"▼プルダウンより選択してください",申込書!$C$69&lt;&gt;"",$G491&lt;&gt;"",申込書!$V$69="特定学年のみ"),"申し込みする","")</f>
        <v/>
      </c>
      <c r="GB491" s="371"/>
      <c r="GC491" s="372"/>
      <c r="GD491" s="373" t="str">
        <f>IF(AND(申込書!$C$70&lt;&gt;"▼プルダウンより選択してください",申込書!$C$70&lt;&gt;"",申込書!$K$22&lt;&gt;"YYYY/MM/DD",$G491&lt;&gt;""),申込書!$K$22,"")</f>
        <v/>
      </c>
      <c r="GE491" s="369" t="str">
        <f>IF(GD491="","",IF(INDEX('コンテンツ＆備考マスタ'!$H:$J,MATCH(学校情報!GD$3,'コンテンツ＆備考マスタ'!$H:$H,0),3)="●",IF(AND(GD491&lt;&gt;"",ISNUMBER(申込書!$AC$22)=TRUE,申込書!$C$70&lt;&gt;"▼プルダウンより選択してください",申込書!$C$70&lt;&gt;""),申込書!$AC$22,""),"-"))</f>
        <v/>
      </c>
      <c r="GF491" s="369"/>
      <c r="GG491" s="369"/>
      <c r="GH491" s="370" t="str">
        <f>IF(AND(申込書!$C$70&lt;&gt;"▼プルダウンより選択してください",申込書!$C$70&lt;&gt;"",$G491&lt;&gt;"",申込書!$V$70="特定学年のみ"),"申し込みする","")</f>
        <v/>
      </c>
      <c r="GI491" s="371"/>
      <c r="GJ491" s="372"/>
      <c r="GK491" s="373" t="str">
        <f>IF(AND(申込書!$C$71&lt;&gt;"▼プルダウンより選択してください",申込書!$C$71&lt;&gt;"",申込書!$K$22&lt;&gt;"YYYY/MM/DD",$G491&lt;&gt;""),申込書!$K$22,"")</f>
        <v/>
      </c>
      <c r="GL491" s="369" t="str">
        <f>IF(GK491="","",IF(INDEX('コンテンツ＆備考マスタ'!$H:$J,MATCH(学校情報!GK$3,'コンテンツ＆備考マスタ'!$H:$H,0),3)="●",IF(AND(GK491&lt;&gt;"",ISNUMBER(申込書!$AC$22)=TRUE,申込書!$C$71&lt;&gt;"▼プルダウンより選択してください",申込書!$C$71&lt;&gt;""),申込書!$AC$22,""),"-"))</f>
        <v/>
      </c>
      <c r="GM491" s="369"/>
      <c r="GN491" s="369"/>
      <c r="GO491" s="370" t="str">
        <f>IF(AND(申込書!$C$71&lt;&gt;"▼プルダウンより選択してください",申込書!$C$71&lt;&gt;"",$G491&lt;&gt;"",申込書!$V$71="特定学年のみ"),"申し込みする","")</f>
        <v/>
      </c>
      <c r="GP491" s="371"/>
      <c r="GQ491" s="372"/>
      <c r="GR491" s="373" t="str">
        <f>IF(AND(申込書!$C$72&lt;&gt;"▼プルダウンより選択してください",申込書!$C$72&lt;&gt;"",申込書!$K$22&lt;&gt;"YYYY/MM/DD",$G491&lt;&gt;""),申込書!$K$22,"")</f>
        <v/>
      </c>
      <c r="GS491" s="369" t="str">
        <f>IF(GR491="","",IF(INDEX('コンテンツ＆備考マスタ'!$H:$J,MATCH(学校情報!GR$3,'コンテンツ＆備考マスタ'!$H:$H,0),3)="●",IF(AND(GR491&lt;&gt;"",ISNUMBER(申込書!$AC$22)=TRUE,申込書!$C$72&lt;&gt;"▼プルダウンより選択してください",申込書!$C$72&lt;&gt;""),申込書!$AC$22,""),"-"))</f>
        <v/>
      </c>
      <c r="GT491" s="369"/>
      <c r="GU491" s="369"/>
      <c r="GV491" s="370" t="str">
        <f>IF(AND(申込書!$C$72&lt;&gt;"▼プルダウンより選択してください",申込書!$C$72&lt;&gt;"",$G491&lt;&gt;"",申込書!$V$72="特定学年のみ"),"申し込みする","")</f>
        <v/>
      </c>
      <c r="GW491" s="371"/>
      <c r="GX491" s="372"/>
      <c r="GY491" s="373" t="str">
        <f>IF(AND(申込書!$C$73&lt;&gt;"▼プルダウンより選択してください",申込書!$C$73&lt;&gt;"",申込書!$K$22&lt;&gt;"YYYY/MM/DD",$G491&lt;&gt;""),申込書!$K$22,"")</f>
        <v/>
      </c>
      <c r="GZ491" s="369" t="str">
        <f>IF(GY491="","",IF(INDEX('コンテンツ＆備考マスタ'!$H:$J,MATCH(学校情報!GY$3,'コンテンツ＆備考マスタ'!$H:$H,0),3)="●",IF(AND(GY491&lt;&gt;"",ISNUMBER(申込書!$AC$22)=TRUE,申込書!$C$73&lt;&gt;"▼プルダウンより選択してください",申込書!$C$73&lt;&gt;""),申込書!$AC$22,""),"-"))</f>
        <v/>
      </c>
      <c r="HA491" s="369"/>
      <c r="HB491" s="369"/>
      <c r="HC491" s="370" t="str">
        <f>IF(AND(申込書!$C$73&lt;&gt;"▼プルダウンより選択してください",申込書!$C$73&lt;&gt;"",$G491&lt;&gt;"",申込書!$V$73="特定学年のみ"),"申し込みする","")</f>
        <v/>
      </c>
      <c r="HD491" s="371"/>
      <c r="HE491" s="372"/>
      <c r="HF491" s="373" t="str">
        <f>IF(AND(申込書!$C$74&lt;&gt;"▼プルダウンより選択してください",申込書!$C$74&lt;&gt;"",申込書!$K$22&lt;&gt;"YYYY/MM/DD",$G491&lt;&gt;""),申込書!$K$22,"")</f>
        <v/>
      </c>
      <c r="HG491" s="369" t="str">
        <f>IF(HF491="","",IF(INDEX('コンテンツ＆備考マスタ'!$H:$J,MATCH(学校情報!HF$3,'コンテンツ＆備考マスタ'!$H:$H,0),3)="●",IF(AND(HF491&lt;&gt;"",ISNUMBER(申込書!$AC$22)=TRUE,申込書!$C$74&lt;&gt;"▼プルダウンより選択してください",申込書!$C$74&lt;&gt;""),申込書!$AC$22,""),"-"))</f>
        <v/>
      </c>
      <c r="HH491" s="369"/>
      <c r="HI491" s="369"/>
      <c r="HJ491" s="370" t="str">
        <f>IF(AND(申込書!$C$74&lt;&gt;"▼プルダウンより選択してください",申込書!$C$74&lt;&gt;"",$G491&lt;&gt;"",申込書!$V$74="特定学年のみ"),"申し込みする","")</f>
        <v/>
      </c>
      <c r="HK491" s="371"/>
      <c r="HL491" s="372"/>
      <c r="HM491" s="373" t="str">
        <f>IF(AND(申込書!$C$75&lt;&gt;"▼プルダウンより選択してください",申込書!$C$75&lt;&gt;"",申込書!$K$22&lt;&gt;"YYYY/MM/DD",$G491&lt;&gt;""),申込書!$K$22,"")</f>
        <v/>
      </c>
      <c r="HN491" s="369" t="str">
        <f>IF(HM491="","",IF(INDEX('コンテンツ＆備考マスタ'!$H:$J,MATCH(学校情報!HM$3,'コンテンツ＆備考マスタ'!$H:$H,0),3)="●",IF(AND(HM491&lt;&gt;"",ISNUMBER(申込書!$AC$22)=TRUE,申込書!$C$75&lt;&gt;"▼プルダウンより選択してください",申込書!$C$75&lt;&gt;""),申込書!$AC$22,""),"-"))</f>
        <v/>
      </c>
      <c r="HO491" s="369"/>
      <c r="HP491" s="369"/>
      <c r="HQ491" s="370" t="str">
        <f>IF(AND(申込書!$C$75&lt;&gt;"▼プルダウンより選択してください",申込書!$C$75&lt;&gt;"",$G491&lt;&gt;"",申込書!$V$75="特定学年のみ"),"申し込みする","")</f>
        <v/>
      </c>
      <c r="HR491" s="371"/>
      <c r="HS491" s="371"/>
      <c r="HT491" s="374" t="str">
        <f>IF(AND(申込書!$C$76&lt;&gt;"▼プルダウンより選択してください",申込書!$C$76&lt;&gt;"",申込書!$K$22&lt;&gt;"YYYY/MM/DD",$G491&lt;&gt;""),申込書!$K$22,"")</f>
        <v/>
      </c>
      <c r="HU491" s="369" t="str">
        <f>IF(HT491="","",IF(INDEX('コンテンツ＆備考マスタ'!$H:$J,MATCH(学校情報!HT$3,'コンテンツ＆備考マスタ'!$H:$H,0),3)="●",IF(AND(HT491&lt;&gt;"",ISNUMBER(申込書!$AC$22)=TRUE,申込書!$C$76&lt;&gt;"▼プルダウンより選択してください",申込書!$C$76&lt;&gt;""),申込書!$AC$22,""),"-"))</f>
        <v/>
      </c>
      <c r="HV491" s="369"/>
      <c r="HW491" s="369"/>
      <c r="HX491" s="370" t="str">
        <f>IF(AND(申込書!$C$76&lt;&gt;"▼プルダウンより選択してください",申込書!$C$76&lt;&gt;"",$G491&lt;&gt;"",申込書!$V$76="特定学年のみ"),"申し込みする","")</f>
        <v/>
      </c>
      <c r="HY491" s="371"/>
      <c r="HZ491" s="372"/>
      <c r="IA491" s="69"/>
    </row>
    <row r="492" spans="2:235" ht="26.85" hidden="1" customHeight="1" outlineLevel="1">
      <c r="B492" s="365">
        <f t="shared" si="21"/>
        <v>487</v>
      </c>
      <c r="C492" s="55"/>
      <c r="D492" s="56"/>
      <c r="E492" s="154"/>
      <c r="F492" s="57"/>
      <c r="G492" s="58"/>
      <c r="H492" s="59"/>
      <c r="I492" s="60"/>
      <c r="J492" s="61"/>
      <c r="K492" s="366" t="str">
        <f t="shared" si="22"/>
        <v/>
      </c>
      <c r="L492" s="62"/>
      <c r="M492" s="322"/>
      <c r="N492" s="63"/>
      <c r="O492" s="64"/>
      <c r="P492" s="367" t="str">
        <f t="shared" si="23"/>
        <v/>
      </c>
      <c r="Q492" s="65"/>
      <c r="R492" s="66"/>
      <c r="S492" s="67"/>
      <c r="T492" s="68"/>
      <c r="U492" s="68"/>
      <c r="V492" s="68"/>
      <c r="W492" s="66"/>
      <c r="X492" s="281"/>
      <c r="Y492" s="368" t="str">
        <f>IF(AND(申込書!$C$47&lt;&gt;"▼プルダウンより選択してください",申込書!$C$47&lt;&gt;"",申込書!$K$22&lt;&gt;"YYYY/MM/DD",$G492&lt;&gt;""),申込書!$K$22,"")</f>
        <v/>
      </c>
      <c r="Z492" s="369" t="str">
        <f>IF(Y492="","",IF(INDEX('コンテンツ＆備考マスタ'!$H:$J,MATCH(学校情報!Y$3,'コンテンツ＆備考マスタ'!$H:$H,0),3)="●",IF(AND(Y492&lt;&gt;"",ISNUMBER(申込書!$AC$22)=TRUE,申込書!$C$47&lt;&gt;"▼プルダウンより選択してください",申込書!$C$47&lt;&gt;""),申込書!$AC$22,""),"-"))</f>
        <v/>
      </c>
      <c r="AA492" s="369"/>
      <c r="AB492" s="369"/>
      <c r="AC492" s="370" t="str">
        <f>IF(AND(申込書!$C$47&lt;&gt;"▼プルダウンより選択してください",申込書!$C$47&lt;&gt;"",$G492&lt;&gt;"",申込書!$V$47="特定学年のみ"),"申し込みする","")</f>
        <v/>
      </c>
      <c r="AD492" s="371"/>
      <c r="AE492" s="372"/>
      <c r="AF492" s="373" t="str">
        <f>IF(AND(申込書!$C$48&lt;&gt;"▼プルダウンより選択してください",申込書!$C$48&lt;&gt;"",申込書!$K$22&lt;&gt;"YYYY/MM/DD",$G492&lt;&gt;""),申込書!$K$22,"")</f>
        <v/>
      </c>
      <c r="AG492" s="369" t="str">
        <f>IF(AF492="","",IF(INDEX('コンテンツ＆備考マスタ'!$H:$J,MATCH(学校情報!AF$3,'コンテンツ＆備考マスタ'!$H:$H,0),3)="●",IF(AND(AF492&lt;&gt;"",ISNUMBER(申込書!$AC$22)=TRUE,申込書!$C$48&lt;&gt;"▼プルダウンより選択してください",申込書!$C$48&lt;&gt;""),申込書!$AC$22,""),"-"))</f>
        <v/>
      </c>
      <c r="AH492" s="369"/>
      <c r="AI492" s="369"/>
      <c r="AJ492" s="370" t="str">
        <f>IF(AND(申込書!$C$48&lt;&gt;"▼プルダウンより選択してください",申込書!$C$48&lt;&gt;"",$G492&lt;&gt;"",申込書!$V$48="特定学年のみ"),"申し込みする","")</f>
        <v/>
      </c>
      <c r="AK492" s="371"/>
      <c r="AL492" s="372"/>
      <c r="AM492" s="373" t="str">
        <f>IF(AND(申込書!$C$49&lt;&gt;"▼プルダウンより選択してください",申込書!$C$49&lt;&gt;"",申込書!$K$22&lt;&gt;"YYYY/MM/DD",$G492&lt;&gt;""),申込書!$K$22,"")</f>
        <v/>
      </c>
      <c r="AN492" s="369" t="str">
        <f>IF(AM492="","",IF(INDEX('コンテンツ＆備考マスタ'!$H:$J,MATCH(学校情報!AM$3,'コンテンツ＆備考マスタ'!$H:$H,0),3)="●",IF(AND(AM492&lt;&gt;"",ISNUMBER(申込書!$AC$22)=TRUE,申込書!$C$49&lt;&gt;"▼プルダウンより選択してください",申込書!$C$49&lt;&gt;""),申込書!$AC$22,""),"-"))</f>
        <v/>
      </c>
      <c r="AO492" s="369"/>
      <c r="AP492" s="369"/>
      <c r="AQ492" s="370" t="str">
        <f>IF(AND(申込書!$C$49&lt;&gt;"▼プルダウンより選択してください",申込書!$C$49&lt;&gt;"",$G492&lt;&gt;"",申込書!$V$49="特定学年のみ"),"申し込みする","")</f>
        <v/>
      </c>
      <c r="AR492" s="371"/>
      <c r="AS492" s="372"/>
      <c r="AT492" s="373" t="str">
        <f>IF(AND(申込書!$C$50&lt;&gt;"▼プルダウンより選択してください",申込書!$C$50&lt;&gt;"",申込書!$K$22&lt;&gt;"YYYY/MM/DD",$G492&lt;&gt;""),申込書!$K$22,"")</f>
        <v/>
      </c>
      <c r="AU492" s="369" t="str">
        <f>IF(AT492="","",IF(INDEX('コンテンツ＆備考マスタ'!$H:$J,MATCH(学校情報!AT$3,'コンテンツ＆備考マスタ'!$H:$H,0),3)="●",IF(AND(AT492&lt;&gt;"",ISNUMBER(申込書!$AC$22)=TRUE,申込書!$C$50&lt;&gt;"▼プルダウンより選択してください",申込書!$C$50&lt;&gt;""),申込書!$AC$22,""),"-"))</f>
        <v/>
      </c>
      <c r="AV492" s="369"/>
      <c r="AW492" s="369"/>
      <c r="AX492" s="370" t="str">
        <f>IF(AND(申込書!$C$50&lt;&gt;"▼プルダウンより選択してください",申込書!$C$50&lt;&gt;"",$G492&lt;&gt;"",申込書!$V$50="特定学年のみ"),"申し込みする","")</f>
        <v/>
      </c>
      <c r="AY492" s="371"/>
      <c r="AZ492" s="372"/>
      <c r="BA492" s="373" t="str">
        <f>IF(AND(申込書!$C$51&lt;&gt;"▼プルダウンより選択してください",申込書!$C$51&lt;&gt;"",申込書!$K$22&lt;&gt;"YYYY/MM/DD",$G492&lt;&gt;""),申込書!$K$22,"")</f>
        <v/>
      </c>
      <c r="BB492" s="369" t="str">
        <f>IF(BA492="","",IF(INDEX('コンテンツ＆備考マスタ'!$H:$J,MATCH(学校情報!BA$3,'コンテンツ＆備考マスタ'!$H:$H,0),3)="●",IF(AND(BA492&lt;&gt;"",ISNUMBER(申込書!$AC$22)=TRUE,申込書!$C$51&lt;&gt;"▼プルダウンより選択してください",申込書!$C$51&lt;&gt;""),申込書!$AC$22,""),"-"))</f>
        <v/>
      </c>
      <c r="BC492" s="369"/>
      <c r="BD492" s="369"/>
      <c r="BE492" s="370" t="str">
        <f>IF(AND(申込書!$C$51&lt;&gt;"▼プルダウンより選択してください",申込書!$C$51&lt;&gt;"",$G492&lt;&gt;"",申込書!$V$51="特定学年のみ"),"申し込みする","")</f>
        <v/>
      </c>
      <c r="BF492" s="371"/>
      <c r="BG492" s="372"/>
      <c r="BH492" s="373" t="str">
        <f>IF(AND(申込書!$C$52&lt;&gt;"▼プルダウンより選択してください",申込書!$C$52&lt;&gt;"",申込書!$K$22&lt;&gt;"YYYY/MM/DD",$G492&lt;&gt;""),申込書!$K$22,"")</f>
        <v/>
      </c>
      <c r="BI492" s="369" t="str">
        <f>IF(BH492="","",IF(INDEX('コンテンツ＆備考マスタ'!$H:$J,MATCH(学校情報!BH$3,'コンテンツ＆備考マスタ'!$H:$H,0),3)="●",IF(AND(BH492&lt;&gt;"",ISNUMBER(申込書!$AC$22)=TRUE,申込書!$C$52&lt;&gt;"▼プルダウンより選択してください",申込書!$C$52&lt;&gt;""),申込書!$AC$22,""),"-"))</f>
        <v/>
      </c>
      <c r="BJ492" s="369"/>
      <c r="BK492" s="369"/>
      <c r="BL492" s="370" t="str">
        <f>IF(AND(申込書!$C$52&lt;&gt;"▼プルダウンより選択してください",申込書!$C$52&lt;&gt;"",$G492&lt;&gt;"",申込書!$V$52="特定学年のみ"),"申し込みする","")</f>
        <v/>
      </c>
      <c r="BM492" s="371"/>
      <c r="BN492" s="372"/>
      <c r="BO492" s="373" t="str">
        <f>IF(AND(申込書!$C$53&lt;&gt;"▼プルダウンより選択してください",申込書!$C$53&lt;&gt;"",申込書!$K$22&lt;&gt;"YYYY/MM/DD",$G492&lt;&gt;""),申込書!$K$22,"")</f>
        <v/>
      </c>
      <c r="BP492" s="369" t="str">
        <f>IF(BO492="","",IF(INDEX('コンテンツ＆備考マスタ'!$H:$J,MATCH(学校情報!BO$3,'コンテンツ＆備考マスタ'!$H:$H,0),3)="●",IF(AND(BO492&lt;&gt;"",ISNUMBER(申込書!$AC$22)=TRUE,申込書!$C$53&lt;&gt;"▼プルダウンより選択してください",申込書!$C$53&lt;&gt;""),申込書!$AC$22,""),"-"))</f>
        <v/>
      </c>
      <c r="BQ492" s="369"/>
      <c r="BR492" s="369"/>
      <c r="BS492" s="370" t="str">
        <f>IF(AND(申込書!$C$53&lt;&gt;"▼プルダウンより選択してください",申込書!$C$53&lt;&gt;"",$G492&lt;&gt;"",申込書!$V$53="特定学年のみ"),"申し込みする","")</f>
        <v/>
      </c>
      <c r="BT492" s="371"/>
      <c r="BU492" s="372"/>
      <c r="BV492" s="373" t="str">
        <f>IF(AND(申込書!$C$54&lt;&gt;"▼プルダウンより選択してください",申込書!$C$54&lt;&gt;"",申込書!$K$22&lt;&gt;"YYYY/MM/DD",$G492&lt;&gt;""),申込書!$K$22,"")</f>
        <v/>
      </c>
      <c r="BW492" s="369" t="str">
        <f>IF(BV492="","",IF(INDEX('コンテンツ＆備考マスタ'!$H:$J,MATCH(学校情報!BV$3,'コンテンツ＆備考マスタ'!$H:$H,0),3)="●",IF(AND(BV492&lt;&gt;"",ISNUMBER(申込書!$AC$22)=TRUE,申込書!$C$54&lt;&gt;"▼プルダウンより選択してください",申込書!$C$54&lt;&gt;""),申込書!$AC$22,""),"-"))</f>
        <v/>
      </c>
      <c r="BX492" s="369"/>
      <c r="BY492" s="369"/>
      <c r="BZ492" s="370" t="str">
        <f>IF(AND(申込書!$C$54&lt;&gt;"▼プルダウンより選択してください",申込書!$C$54&lt;&gt;"",$G492&lt;&gt;"",申込書!$V$54="特定学年のみ"),"申し込みする","")</f>
        <v/>
      </c>
      <c r="CA492" s="371"/>
      <c r="CB492" s="372"/>
      <c r="CC492" s="373" t="str">
        <f>IF(AND(申込書!$C$55&lt;&gt;"▼プルダウンより選択してください",申込書!$C$55&lt;&gt;"",申込書!$K$22&lt;&gt;"YYYY/MM/DD",$G492&lt;&gt;""),申込書!$K$22,"")</f>
        <v/>
      </c>
      <c r="CD492" s="369" t="str">
        <f>IF(CC492="","",IF(INDEX('コンテンツ＆備考マスタ'!$H:$J,MATCH(学校情報!CC$3,'コンテンツ＆備考マスタ'!$H:$H,0),3)="●",IF(AND(CC492&lt;&gt;"",ISNUMBER(申込書!$AC$22)=TRUE,申込書!$C$55&lt;&gt;"▼プルダウンより選択してください",申込書!$C$55&lt;&gt;""),申込書!$AC$22,""),"-"))</f>
        <v/>
      </c>
      <c r="CE492" s="369"/>
      <c r="CF492" s="369"/>
      <c r="CG492" s="370" t="str">
        <f>IF(AND(申込書!$C$55&lt;&gt;"▼プルダウンより選択してください",申込書!$C$55&lt;&gt;"",$G492&lt;&gt;"",申込書!$V$55="特定学年のみ"),"申し込みする","")</f>
        <v/>
      </c>
      <c r="CH492" s="371"/>
      <c r="CI492" s="372"/>
      <c r="CJ492" s="373" t="str">
        <f>IF(AND(申込書!$C$56&lt;&gt;"▼プルダウンより選択してください",申込書!$C$56&lt;&gt;"",申込書!$K$22&lt;&gt;"YYYY/MM/DD",$G492&lt;&gt;""),申込書!$K$22,"")</f>
        <v/>
      </c>
      <c r="CK492" s="369" t="str">
        <f>IF(CJ492="","",IF(INDEX('コンテンツ＆備考マスタ'!$H:$J,MATCH(学校情報!CJ$3,'コンテンツ＆備考マスタ'!$H:$H,0),3)="●",IF(AND(CJ492&lt;&gt;"",ISNUMBER(申込書!$AC$22)=TRUE,申込書!$C$56&lt;&gt;"▼プルダウンより選択してください",申込書!$C$56&lt;&gt;""),申込書!$AC$22,""),"-"))</f>
        <v/>
      </c>
      <c r="CL492" s="369"/>
      <c r="CM492" s="369"/>
      <c r="CN492" s="370" t="str">
        <f>IF(AND(申込書!$C$56&lt;&gt;"▼プルダウンより選択してください",申込書!$C$56&lt;&gt;"",$G492&lt;&gt;"",申込書!$V$56="特定学年のみ"),"申し込みする","")</f>
        <v/>
      </c>
      <c r="CO492" s="371"/>
      <c r="CP492" s="372"/>
      <c r="CQ492" s="373" t="str">
        <f>IF(AND(申込書!$C$57&lt;&gt;"▼プルダウンより選択してください",申込書!$C$57&lt;&gt;"",申込書!$K$22&lt;&gt;"YYYY/MM/DD",$G492&lt;&gt;""),申込書!$K$22,"")</f>
        <v/>
      </c>
      <c r="CR492" s="369" t="str">
        <f>IF(CQ492="","",IF(INDEX('コンテンツ＆備考マスタ'!$H:$J,MATCH(学校情報!CQ$3,'コンテンツ＆備考マスタ'!$H:$H,0),3)="●",IF(AND(CQ492&lt;&gt;"",ISNUMBER(申込書!$AC$22)=TRUE,申込書!$C$57&lt;&gt;"▼プルダウンより選択してください",申込書!$C$57&lt;&gt;""),申込書!$AC$22,""),"-"))</f>
        <v/>
      </c>
      <c r="CS492" s="369"/>
      <c r="CT492" s="369"/>
      <c r="CU492" s="369" t="str">
        <f>IF(AND(申込書!$C$57&lt;&gt;"▼プルダウンより選択してください",申込書!$C$57&lt;&gt;"",$G492&lt;&gt;"",申込書!$V$57="特定学年のみ"),"申し込みする","")</f>
        <v/>
      </c>
      <c r="CV492" s="371"/>
      <c r="CW492" s="372"/>
      <c r="CX492" s="373" t="str">
        <f>IF(AND(申込書!$C$58&lt;&gt;"▼プルダウンより選択してください",申込書!$C$58&lt;&gt;"",申込書!$K$22&lt;&gt;"YYYY/MM/DD",$G492&lt;&gt;""),申込書!$K$22,"")</f>
        <v/>
      </c>
      <c r="CY492" s="369" t="str">
        <f>IF(CX492="","",IF(INDEX('コンテンツ＆備考マスタ'!$H:$J,MATCH(学校情報!CX$3,'コンテンツ＆備考マスタ'!$H:$H,0),3)="●",IF(AND(CX492&lt;&gt;"",ISNUMBER(申込書!$AC$22)=TRUE,申込書!$C$58&lt;&gt;"▼プルダウンより選択してください",申込書!$C$58&lt;&gt;""),申込書!$AC$22,""),"-"))</f>
        <v/>
      </c>
      <c r="CZ492" s="369"/>
      <c r="DA492" s="369"/>
      <c r="DB492" s="369" t="str">
        <f>IF(AND(申込書!$C$58&lt;&gt;"▼プルダウンより選択してください",申込書!$C$58&lt;&gt;"",$G492&lt;&gt;"",申込書!$V$58="特定学年のみ"),"申し込みする","")</f>
        <v/>
      </c>
      <c r="DC492" s="371"/>
      <c r="DD492" s="372"/>
      <c r="DE492" s="373" t="str">
        <f>IF(AND(申込書!$C$59&lt;&gt;"▼プルダウンより選択してください",申込書!$C$59&lt;&gt;"",申込書!$K$22&lt;&gt;"YYYY/MM/DD",$G492&lt;&gt;""),申込書!$K$22,"")</f>
        <v/>
      </c>
      <c r="DF492" s="369" t="str">
        <f>IF(DE492="","",IF(INDEX('コンテンツ＆備考マスタ'!$H:$J,MATCH(学校情報!DE$3,'コンテンツ＆備考マスタ'!$H:$H,0),3)="●",IF(AND(DE492&lt;&gt;"",ISNUMBER(申込書!$AC$22)=TRUE,申込書!$C$59&lt;&gt;"▼プルダウンより選択してください",申込書!$C$59&lt;&gt;""),申込書!$AC$22,""),"-"))</f>
        <v/>
      </c>
      <c r="DG492" s="369"/>
      <c r="DH492" s="369"/>
      <c r="DI492" s="369" t="str">
        <f>IF(AND(申込書!$C$59&lt;&gt;"▼プルダウンより選択してください",申込書!$C$59&lt;&gt;"",$G492&lt;&gt;"",申込書!$V$59="特定学年のみ"),"申し込みする","")</f>
        <v/>
      </c>
      <c r="DJ492" s="371"/>
      <c r="DK492" s="372"/>
      <c r="DL492" s="373" t="str">
        <f>IF(AND(申込書!$C$60&lt;&gt;"▼プルダウンより選択してください",申込書!$C$60&lt;&gt;"",申込書!$K$22&lt;&gt;"YYYY/MM/DD",$G492&lt;&gt;""),申込書!$K$22,"")</f>
        <v/>
      </c>
      <c r="DM492" s="369" t="str">
        <f>IF(DL492="","",IF(INDEX('コンテンツ＆備考マスタ'!$H:$J,MATCH(学校情報!DL$3,'コンテンツ＆備考マスタ'!$H:$H,0),3)="●",IF(AND(DL492&lt;&gt;"",ISNUMBER(申込書!$AC$22)=TRUE,申込書!$C$60&lt;&gt;"▼プルダウンより選択してください",申込書!$C$60&lt;&gt;""),申込書!$AC$22,""),"-"))</f>
        <v/>
      </c>
      <c r="DN492" s="369"/>
      <c r="DO492" s="369"/>
      <c r="DP492" s="369" t="str">
        <f>IF(AND(申込書!$C$60&lt;&gt;"▼プルダウンより選択してください",申込書!$C$60&lt;&gt;"",$G492&lt;&gt;"",申込書!$V$60="特定学年のみ"),"申し込みする","")</f>
        <v/>
      </c>
      <c r="DQ492" s="371"/>
      <c r="DR492" s="372"/>
      <c r="DS492" s="373" t="str">
        <f>IF(AND(申込書!$C$61&lt;&gt;"▼プルダウンより選択してください",申込書!$C$61&lt;&gt;"",申込書!$K$22&lt;&gt;"YYYY/MM/DD",$G492&lt;&gt;""),申込書!$K$22,"")</f>
        <v/>
      </c>
      <c r="DT492" s="369" t="str">
        <f>IF(DS492="","",IF(INDEX('コンテンツ＆備考マスタ'!$H:$J,MATCH(学校情報!DS$3,'コンテンツ＆備考マスタ'!$H:$H,0),3)="●",IF(AND(DS492&lt;&gt;"",ISNUMBER(申込書!$AC$22)=TRUE,申込書!$C$61&lt;&gt;"▼プルダウンより選択してください",申込書!$C$61&lt;&gt;""),申込書!$AC$22,""),"-"))</f>
        <v/>
      </c>
      <c r="DU492" s="369"/>
      <c r="DV492" s="369"/>
      <c r="DW492" s="369" t="str">
        <f>IF(AND(申込書!$C$61&lt;&gt;"▼プルダウンより選択してください",申込書!$C$61&lt;&gt;"",$G492&lt;&gt;"",申込書!$V$61="特定学年のみ"),"申し込みする","")</f>
        <v/>
      </c>
      <c r="DX492" s="371"/>
      <c r="DY492" s="372"/>
      <c r="DZ492" s="373" t="str">
        <f>IF(AND(申込書!$C$62&lt;&gt;"▼プルダウンより選択してください",申込書!$C$62&lt;&gt;"",申込書!$K$22&lt;&gt;"YYYY/MM/DD",$G492&lt;&gt;""),申込書!$K$22,"")</f>
        <v/>
      </c>
      <c r="EA492" s="369" t="str">
        <f>IF(DZ492="","",IF(INDEX('コンテンツ＆備考マスタ'!$H:$J,MATCH(学校情報!DZ$3,'コンテンツ＆備考マスタ'!$H:$H,0),3)="●",IF(AND(DZ492&lt;&gt;"",ISNUMBER(申込書!$AC$22)=TRUE,申込書!$C$62&lt;&gt;"▼プルダウンより選択してください",申込書!$C$62&lt;&gt;""),申込書!$AC$22,""),"-"))</f>
        <v/>
      </c>
      <c r="EB492" s="369"/>
      <c r="EC492" s="369"/>
      <c r="ED492" s="370" t="str">
        <f>IF(AND(申込書!$C$62&lt;&gt;"▼プルダウンより選択してください",申込書!$C$62&lt;&gt;"",$G492&lt;&gt;"",申込書!$V$62="特定学年のみ"),"申し込みする","")</f>
        <v/>
      </c>
      <c r="EE492" s="371"/>
      <c r="EF492" s="372"/>
      <c r="EG492" s="373" t="str">
        <f>IF(AND(申込書!$C$63&lt;&gt;"▼プルダウンより選択してください",申込書!$C$63&lt;&gt;"",申込書!$K$22&lt;&gt;"YYYY/MM/DD",$G492&lt;&gt;""),申込書!$K$22,"")</f>
        <v/>
      </c>
      <c r="EH492" s="369" t="str">
        <f>IF(EG492="","",IF(INDEX('コンテンツ＆備考マスタ'!$H:$J,MATCH(学校情報!EG$3,'コンテンツ＆備考マスタ'!$H:$H,0),3)="●",IF(AND(EG492&lt;&gt;"",ISNUMBER(申込書!$AC$22)=TRUE,申込書!$C$63&lt;&gt;"▼プルダウンより選択してください",申込書!$C$63&lt;&gt;""),申込書!$AC$22,""),"-"))</f>
        <v/>
      </c>
      <c r="EI492" s="369"/>
      <c r="EJ492" s="369"/>
      <c r="EK492" s="370" t="str">
        <f>IF(AND(申込書!$C$63&lt;&gt;"▼プルダウンより選択してください",申込書!$C$63&lt;&gt;"",$G492&lt;&gt;"",申込書!$V$63="特定学年のみ"),"申し込みする","")</f>
        <v/>
      </c>
      <c r="EL492" s="371"/>
      <c r="EM492" s="372"/>
      <c r="EN492" s="373" t="str">
        <f>IF(AND(申込書!$C$64&lt;&gt;"▼プルダウンより選択してください",申込書!$C$64&lt;&gt;"",申込書!$K$22&lt;&gt;"YYYY/MM/DD",$G492&lt;&gt;""),申込書!$K$22,"")</f>
        <v/>
      </c>
      <c r="EO492" s="369" t="str">
        <f>IF(EN492="","",IF(INDEX('コンテンツ＆備考マスタ'!$H:$J,MATCH(学校情報!EN$3,'コンテンツ＆備考マスタ'!$H:$H,0),3)="●",IF(AND(EN492&lt;&gt;"",ISNUMBER(申込書!$AC$22)=TRUE,申込書!$C$64&lt;&gt;"▼プルダウンより選択してください",申込書!$C$64&lt;&gt;""),申込書!$AC$22,""),"-"))</f>
        <v/>
      </c>
      <c r="EP492" s="369"/>
      <c r="EQ492" s="369"/>
      <c r="ER492" s="370" t="str">
        <f>IF(AND(申込書!$C$64&lt;&gt;"▼プルダウンより選択してください",申込書!$C$64&lt;&gt;"",$G492&lt;&gt;"",申込書!$V$64="特定学年のみ"),"申し込みする","")</f>
        <v/>
      </c>
      <c r="ES492" s="371"/>
      <c r="ET492" s="372"/>
      <c r="EU492" s="373" t="str">
        <f>IF(AND(申込書!$C$65&lt;&gt;"▼プルダウンより選択してください",申込書!$C$65&lt;&gt;"",申込書!$K$22&lt;&gt;"YYYY/MM/DD",$G492&lt;&gt;""),申込書!$K$22,"")</f>
        <v/>
      </c>
      <c r="EV492" s="369" t="str">
        <f>IF(EU492="","",IF(INDEX('コンテンツ＆備考マスタ'!$H:$J,MATCH(学校情報!EU$3,'コンテンツ＆備考マスタ'!$H:$H,0),3)="●",IF(AND(EU492&lt;&gt;"",ISNUMBER(申込書!$AC$22)=TRUE,申込書!$C$65&lt;&gt;"▼プルダウンより選択してください",申込書!$C$65&lt;&gt;""),申込書!$AC$22,""),"-"))</f>
        <v/>
      </c>
      <c r="EW492" s="369"/>
      <c r="EX492" s="369"/>
      <c r="EY492" s="370" t="str">
        <f>IF(AND(申込書!$C$65&lt;&gt;"▼プルダウンより選択してください",申込書!$C$65&lt;&gt;"",$G492&lt;&gt;"",申込書!$V$65="特定学年のみ"),"申し込みする","")</f>
        <v/>
      </c>
      <c r="EZ492" s="371"/>
      <c r="FA492" s="372"/>
      <c r="FB492" s="373" t="str">
        <f>IF(AND(申込書!$C$66&lt;&gt;"▼プルダウンより選択してください",申込書!$C$66&lt;&gt;"",申込書!$K$22&lt;&gt;"YYYY/MM/DD",$G492&lt;&gt;""),申込書!$K$22,"")</f>
        <v/>
      </c>
      <c r="FC492" s="369" t="str">
        <f>IF(FB492="","",IF(INDEX('コンテンツ＆備考マスタ'!$H:$J,MATCH(学校情報!FB$3,'コンテンツ＆備考マスタ'!$H:$H,0),3)="●",IF(AND(FB492&lt;&gt;"",ISNUMBER(申込書!$AC$22)=TRUE,申込書!$C$66&lt;&gt;"▼プルダウンより選択してください",申込書!$C$66&lt;&gt;""),申込書!$AC$22,""),"-"))</f>
        <v/>
      </c>
      <c r="FD492" s="369"/>
      <c r="FE492" s="369"/>
      <c r="FF492" s="370" t="str">
        <f>IF(AND(申込書!$C$66&lt;&gt;"▼プルダウンより選択してください",申込書!$C$66&lt;&gt;"",$G492&lt;&gt;"",申込書!$V$66="特定学年のみ"),"申し込みする","")</f>
        <v/>
      </c>
      <c r="FG492" s="371"/>
      <c r="FH492" s="372"/>
      <c r="FI492" s="373" t="str">
        <f>IF(AND(申込書!$C$67&lt;&gt;"▼プルダウンより選択してください",申込書!$C$67&lt;&gt;"",申込書!$K$22&lt;&gt;"YYYY/MM/DD",$G492&lt;&gt;""),申込書!$K$22,"")</f>
        <v/>
      </c>
      <c r="FJ492" s="369" t="str">
        <f>IF(FI492="","",IF(INDEX('コンテンツ＆備考マスタ'!$H:$J,MATCH(学校情報!FI$3,'コンテンツ＆備考マスタ'!$H:$H,0),3)="●",IF(AND(FI492&lt;&gt;"",ISNUMBER(申込書!$AC$22)=TRUE,申込書!$C$67&lt;&gt;"▼プルダウンより選択してください",申込書!$C$67&lt;&gt;""),申込書!$AC$22,""),"-"))</f>
        <v/>
      </c>
      <c r="FK492" s="369"/>
      <c r="FL492" s="369"/>
      <c r="FM492" s="370" t="str">
        <f>IF(AND(申込書!$C$67&lt;&gt;"▼プルダウンより選択してください",申込書!$C$67&lt;&gt;"",$G492&lt;&gt;"",申込書!$V$67="特定学年のみ"),"申し込みする","")</f>
        <v/>
      </c>
      <c r="FN492" s="371"/>
      <c r="FO492" s="372"/>
      <c r="FP492" s="373" t="str">
        <f>IF(AND(申込書!$C$68&lt;&gt;"▼プルダウンより選択してください",申込書!$C$68&lt;&gt;"",申込書!$K$22&lt;&gt;"YYYY/MM/DD",$G492&lt;&gt;""),申込書!$K$22,"")</f>
        <v/>
      </c>
      <c r="FQ492" s="369" t="str">
        <f>IF(FP492="","",IF(INDEX('コンテンツ＆備考マスタ'!$H:$J,MATCH(学校情報!FP$3,'コンテンツ＆備考マスタ'!$H:$H,0),3)="●",IF(AND(FP492&lt;&gt;"",ISNUMBER(申込書!$AC$22)=TRUE,申込書!$C$68&lt;&gt;"▼プルダウンより選択してください",申込書!$C$68&lt;&gt;""),申込書!$AC$22,""),"-"))</f>
        <v/>
      </c>
      <c r="FR492" s="369"/>
      <c r="FS492" s="369"/>
      <c r="FT492" s="370" t="str">
        <f>IF(AND(申込書!$C$68&lt;&gt;"▼プルダウンより選択してください",申込書!$C$68&lt;&gt;"",$G492&lt;&gt;"",申込書!$V$68="特定学年のみ"),"申し込みする","")</f>
        <v/>
      </c>
      <c r="FU492" s="371"/>
      <c r="FV492" s="372"/>
      <c r="FW492" s="373" t="str">
        <f>IF(AND(申込書!$C$69&lt;&gt;"▼プルダウンより選択してください",申込書!$C$69&lt;&gt;"",申込書!$K$22&lt;&gt;"YYYY/MM/DD",$G492&lt;&gt;""),申込書!$K$22,"")</f>
        <v/>
      </c>
      <c r="FX492" s="369" t="str">
        <f>IF(FW492="","",IF(INDEX('コンテンツ＆備考マスタ'!$H:$J,MATCH(学校情報!FW$3,'コンテンツ＆備考マスタ'!$H:$H,0),3)="●",IF(AND(FW492&lt;&gt;"",ISNUMBER(申込書!$AC$22)=TRUE,申込書!$C$69&lt;&gt;"▼プルダウンより選択してください",申込書!$C$69&lt;&gt;""),申込書!$AC$22,""),"-"))</f>
        <v/>
      </c>
      <c r="FY492" s="369"/>
      <c r="FZ492" s="369"/>
      <c r="GA492" s="370" t="str">
        <f>IF(AND(申込書!$C$69&lt;&gt;"▼プルダウンより選択してください",申込書!$C$69&lt;&gt;"",$G492&lt;&gt;"",申込書!$V$69="特定学年のみ"),"申し込みする","")</f>
        <v/>
      </c>
      <c r="GB492" s="371"/>
      <c r="GC492" s="372"/>
      <c r="GD492" s="373" t="str">
        <f>IF(AND(申込書!$C$70&lt;&gt;"▼プルダウンより選択してください",申込書!$C$70&lt;&gt;"",申込書!$K$22&lt;&gt;"YYYY/MM/DD",$G492&lt;&gt;""),申込書!$K$22,"")</f>
        <v/>
      </c>
      <c r="GE492" s="369" t="str">
        <f>IF(GD492="","",IF(INDEX('コンテンツ＆備考マスタ'!$H:$J,MATCH(学校情報!GD$3,'コンテンツ＆備考マスタ'!$H:$H,0),3)="●",IF(AND(GD492&lt;&gt;"",ISNUMBER(申込書!$AC$22)=TRUE,申込書!$C$70&lt;&gt;"▼プルダウンより選択してください",申込書!$C$70&lt;&gt;""),申込書!$AC$22,""),"-"))</f>
        <v/>
      </c>
      <c r="GF492" s="369"/>
      <c r="GG492" s="369"/>
      <c r="GH492" s="370" t="str">
        <f>IF(AND(申込書!$C$70&lt;&gt;"▼プルダウンより選択してください",申込書!$C$70&lt;&gt;"",$G492&lt;&gt;"",申込書!$V$70="特定学年のみ"),"申し込みする","")</f>
        <v/>
      </c>
      <c r="GI492" s="371"/>
      <c r="GJ492" s="372"/>
      <c r="GK492" s="373" t="str">
        <f>IF(AND(申込書!$C$71&lt;&gt;"▼プルダウンより選択してください",申込書!$C$71&lt;&gt;"",申込書!$K$22&lt;&gt;"YYYY/MM/DD",$G492&lt;&gt;""),申込書!$K$22,"")</f>
        <v/>
      </c>
      <c r="GL492" s="369" t="str">
        <f>IF(GK492="","",IF(INDEX('コンテンツ＆備考マスタ'!$H:$J,MATCH(学校情報!GK$3,'コンテンツ＆備考マスタ'!$H:$H,0),3)="●",IF(AND(GK492&lt;&gt;"",ISNUMBER(申込書!$AC$22)=TRUE,申込書!$C$71&lt;&gt;"▼プルダウンより選択してください",申込書!$C$71&lt;&gt;""),申込書!$AC$22,""),"-"))</f>
        <v/>
      </c>
      <c r="GM492" s="369"/>
      <c r="GN492" s="369"/>
      <c r="GO492" s="370" t="str">
        <f>IF(AND(申込書!$C$71&lt;&gt;"▼プルダウンより選択してください",申込書!$C$71&lt;&gt;"",$G492&lt;&gt;"",申込書!$V$71="特定学年のみ"),"申し込みする","")</f>
        <v/>
      </c>
      <c r="GP492" s="371"/>
      <c r="GQ492" s="372"/>
      <c r="GR492" s="373" t="str">
        <f>IF(AND(申込書!$C$72&lt;&gt;"▼プルダウンより選択してください",申込書!$C$72&lt;&gt;"",申込書!$K$22&lt;&gt;"YYYY/MM/DD",$G492&lt;&gt;""),申込書!$K$22,"")</f>
        <v/>
      </c>
      <c r="GS492" s="369" t="str">
        <f>IF(GR492="","",IF(INDEX('コンテンツ＆備考マスタ'!$H:$J,MATCH(学校情報!GR$3,'コンテンツ＆備考マスタ'!$H:$H,0),3)="●",IF(AND(GR492&lt;&gt;"",ISNUMBER(申込書!$AC$22)=TRUE,申込書!$C$72&lt;&gt;"▼プルダウンより選択してください",申込書!$C$72&lt;&gt;""),申込書!$AC$22,""),"-"))</f>
        <v/>
      </c>
      <c r="GT492" s="369"/>
      <c r="GU492" s="369"/>
      <c r="GV492" s="370" t="str">
        <f>IF(AND(申込書!$C$72&lt;&gt;"▼プルダウンより選択してください",申込書!$C$72&lt;&gt;"",$G492&lt;&gt;"",申込書!$V$72="特定学年のみ"),"申し込みする","")</f>
        <v/>
      </c>
      <c r="GW492" s="371"/>
      <c r="GX492" s="372"/>
      <c r="GY492" s="373" t="str">
        <f>IF(AND(申込書!$C$73&lt;&gt;"▼プルダウンより選択してください",申込書!$C$73&lt;&gt;"",申込書!$K$22&lt;&gt;"YYYY/MM/DD",$G492&lt;&gt;""),申込書!$K$22,"")</f>
        <v/>
      </c>
      <c r="GZ492" s="369" t="str">
        <f>IF(GY492="","",IF(INDEX('コンテンツ＆備考マスタ'!$H:$J,MATCH(学校情報!GY$3,'コンテンツ＆備考マスタ'!$H:$H,0),3)="●",IF(AND(GY492&lt;&gt;"",ISNUMBER(申込書!$AC$22)=TRUE,申込書!$C$73&lt;&gt;"▼プルダウンより選択してください",申込書!$C$73&lt;&gt;""),申込書!$AC$22,""),"-"))</f>
        <v/>
      </c>
      <c r="HA492" s="369"/>
      <c r="HB492" s="369"/>
      <c r="HC492" s="370" t="str">
        <f>IF(AND(申込書!$C$73&lt;&gt;"▼プルダウンより選択してください",申込書!$C$73&lt;&gt;"",$G492&lt;&gt;"",申込書!$V$73="特定学年のみ"),"申し込みする","")</f>
        <v/>
      </c>
      <c r="HD492" s="371"/>
      <c r="HE492" s="372"/>
      <c r="HF492" s="373" t="str">
        <f>IF(AND(申込書!$C$74&lt;&gt;"▼プルダウンより選択してください",申込書!$C$74&lt;&gt;"",申込書!$K$22&lt;&gt;"YYYY/MM/DD",$G492&lt;&gt;""),申込書!$K$22,"")</f>
        <v/>
      </c>
      <c r="HG492" s="369" t="str">
        <f>IF(HF492="","",IF(INDEX('コンテンツ＆備考マスタ'!$H:$J,MATCH(学校情報!HF$3,'コンテンツ＆備考マスタ'!$H:$H,0),3)="●",IF(AND(HF492&lt;&gt;"",ISNUMBER(申込書!$AC$22)=TRUE,申込書!$C$74&lt;&gt;"▼プルダウンより選択してください",申込書!$C$74&lt;&gt;""),申込書!$AC$22,""),"-"))</f>
        <v/>
      </c>
      <c r="HH492" s="369"/>
      <c r="HI492" s="369"/>
      <c r="HJ492" s="370" t="str">
        <f>IF(AND(申込書!$C$74&lt;&gt;"▼プルダウンより選択してください",申込書!$C$74&lt;&gt;"",$G492&lt;&gt;"",申込書!$V$74="特定学年のみ"),"申し込みする","")</f>
        <v/>
      </c>
      <c r="HK492" s="371"/>
      <c r="HL492" s="372"/>
      <c r="HM492" s="373" t="str">
        <f>IF(AND(申込書!$C$75&lt;&gt;"▼プルダウンより選択してください",申込書!$C$75&lt;&gt;"",申込書!$K$22&lt;&gt;"YYYY/MM/DD",$G492&lt;&gt;""),申込書!$K$22,"")</f>
        <v/>
      </c>
      <c r="HN492" s="369" t="str">
        <f>IF(HM492="","",IF(INDEX('コンテンツ＆備考マスタ'!$H:$J,MATCH(学校情報!HM$3,'コンテンツ＆備考マスタ'!$H:$H,0),3)="●",IF(AND(HM492&lt;&gt;"",ISNUMBER(申込書!$AC$22)=TRUE,申込書!$C$75&lt;&gt;"▼プルダウンより選択してください",申込書!$C$75&lt;&gt;""),申込書!$AC$22,""),"-"))</f>
        <v/>
      </c>
      <c r="HO492" s="369"/>
      <c r="HP492" s="369"/>
      <c r="HQ492" s="370" t="str">
        <f>IF(AND(申込書!$C$75&lt;&gt;"▼プルダウンより選択してください",申込書!$C$75&lt;&gt;"",$G492&lt;&gt;"",申込書!$V$75="特定学年のみ"),"申し込みする","")</f>
        <v/>
      </c>
      <c r="HR492" s="371"/>
      <c r="HS492" s="371"/>
      <c r="HT492" s="374" t="str">
        <f>IF(AND(申込書!$C$76&lt;&gt;"▼プルダウンより選択してください",申込書!$C$76&lt;&gt;"",申込書!$K$22&lt;&gt;"YYYY/MM/DD",$G492&lt;&gt;""),申込書!$K$22,"")</f>
        <v/>
      </c>
      <c r="HU492" s="369" t="str">
        <f>IF(HT492="","",IF(INDEX('コンテンツ＆備考マスタ'!$H:$J,MATCH(学校情報!HT$3,'コンテンツ＆備考マスタ'!$H:$H,0),3)="●",IF(AND(HT492&lt;&gt;"",ISNUMBER(申込書!$AC$22)=TRUE,申込書!$C$76&lt;&gt;"▼プルダウンより選択してください",申込書!$C$76&lt;&gt;""),申込書!$AC$22,""),"-"))</f>
        <v/>
      </c>
      <c r="HV492" s="369"/>
      <c r="HW492" s="369"/>
      <c r="HX492" s="370" t="str">
        <f>IF(AND(申込書!$C$76&lt;&gt;"▼プルダウンより選択してください",申込書!$C$76&lt;&gt;"",$G492&lt;&gt;"",申込書!$V$76="特定学年のみ"),"申し込みする","")</f>
        <v/>
      </c>
      <c r="HY492" s="371"/>
      <c r="HZ492" s="372"/>
      <c r="IA492" s="69"/>
    </row>
    <row r="493" spans="2:235" ht="26.85" hidden="1" customHeight="1" outlineLevel="1">
      <c r="B493" s="365">
        <f t="shared" si="21"/>
        <v>488</v>
      </c>
      <c r="C493" s="55"/>
      <c r="D493" s="56"/>
      <c r="E493" s="154"/>
      <c r="F493" s="57"/>
      <c r="G493" s="58"/>
      <c r="H493" s="59"/>
      <c r="I493" s="60"/>
      <c r="J493" s="61"/>
      <c r="K493" s="366" t="str">
        <f t="shared" si="22"/>
        <v/>
      </c>
      <c r="L493" s="62"/>
      <c r="M493" s="322"/>
      <c r="N493" s="63"/>
      <c r="O493" s="64"/>
      <c r="P493" s="367" t="str">
        <f t="shared" si="23"/>
        <v/>
      </c>
      <c r="Q493" s="65"/>
      <c r="R493" s="66"/>
      <c r="S493" s="67"/>
      <c r="T493" s="68"/>
      <c r="U493" s="68"/>
      <c r="V493" s="68"/>
      <c r="W493" s="66"/>
      <c r="X493" s="281"/>
      <c r="Y493" s="368" t="str">
        <f>IF(AND(申込書!$C$47&lt;&gt;"▼プルダウンより選択してください",申込書!$C$47&lt;&gt;"",申込書!$K$22&lt;&gt;"YYYY/MM/DD",$G493&lt;&gt;""),申込書!$K$22,"")</f>
        <v/>
      </c>
      <c r="Z493" s="369" t="str">
        <f>IF(Y493="","",IF(INDEX('コンテンツ＆備考マスタ'!$H:$J,MATCH(学校情報!Y$3,'コンテンツ＆備考マスタ'!$H:$H,0),3)="●",IF(AND(Y493&lt;&gt;"",ISNUMBER(申込書!$AC$22)=TRUE,申込書!$C$47&lt;&gt;"▼プルダウンより選択してください",申込書!$C$47&lt;&gt;""),申込書!$AC$22,""),"-"))</f>
        <v/>
      </c>
      <c r="AA493" s="369"/>
      <c r="AB493" s="369"/>
      <c r="AC493" s="370" t="str">
        <f>IF(AND(申込書!$C$47&lt;&gt;"▼プルダウンより選択してください",申込書!$C$47&lt;&gt;"",$G493&lt;&gt;"",申込書!$V$47="特定学年のみ"),"申し込みする","")</f>
        <v/>
      </c>
      <c r="AD493" s="371"/>
      <c r="AE493" s="372"/>
      <c r="AF493" s="373" t="str">
        <f>IF(AND(申込書!$C$48&lt;&gt;"▼プルダウンより選択してください",申込書!$C$48&lt;&gt;"",申込書!$K$22&lt;&gt;"YYYY/MM/DD",$G493&lt;&gt;""),申込書!$K$22,"")</f>
        <v/>
      </c>
      <c r="AG493" s="369" t="str">
        <f>IF(AF493="","",IF(INDEX('コンテンツ＆備考マスタ'!$H:$J,MATCH(学校情報!AF$3,'コンテンツ＆備考マスタ'!$H:$H,0),3)="●",IF(AND(AF493&lt;&gt;"",ISNUMBER(申込書!$AC$22)=TRUE,申込書!$C$48&lt;&gt;"▼プルダウンより選択してください",申込書!$C$48&lt;&gt;""),申込書!$AC$22,""),"-"))</f>
        <v/>
      </c>
      <c r="AH493" s="369"/>
      <c r="AI493" s="369"/>
      <c r="AJ493" s="370" t="str">
        <f>IF(AND(申込書!$C$48&lt;&gt;"▼プルダウンより選択してください",申込書!$C$48&lt;&gt;"",$G493&lt;&gt;"",申込書!$V$48="特定学年のみ"),"申し込みする","")</f>
        <v/>
      </c>
      <c r="AK493" s="371"/>
      <c r="AL493" s="372"/>
      <c r="AM493" s="373" t="str">
        <f>IF(AND(申込書!$C$49&lt;&gt;"▼プルダウンより選択してください",申込書!$C$49&lt;&gt;"",申込書!$K$22&lt;&gt;"YYYY/MM/DD",$G493&lt;&gt;""),申込書!$K$22,"")</f>
        <v/>
      </c>
      <c r="AN493" s="369" t="str">
        <f>IF(AM493="","",IF(INDEX('コンテンツ＆備考マスタ'!$H:$J,MATCH(学校情報!AM$3,'コンテンツ＆備考マスタ'!$H:$H,0),3)="●",IF(AND(AM493&lt;&gt;"",ISNUMBER(申込書!$AC$22)=TRUE,申込書!$C$49&lt;&gt;"▼プルダウンより選択してください",申込書!$C$49&lt;&gt;""),申込書!$AC$22,""),"-"))</f>
        <v/>
      </c>
      <c r="AO493" s="369"/>
      <c r="AP493" s="369"/>
      <c r="AQ493" s="370" t="str">
        <f>IF(AND(申込書!$C$49&lt;&gt;"▼プルダウンより選択してください",申込書!$C$49&lt;&gt;"",$G493&lt;&gt;"",申込書!$V$49="特定学年のみ"),"申し込みする","")</f>
        <v/>
      </c>
      <c r="AR493" s="371"/>
      <c r="AS493" s="372"/>
      <c r="AT493" s="373" t="str">
        <f>IF(AND(申込書!$C$50&lt;&gt;"▼プルダウンより選択してください",申込書!$C$50&lt;&gt;"",申込書!$K$22&lt;&gt;"YYYY/MM/DD",$G493&lt;&gt;""),申込書!$K$22,"")</f>
        <v/>
      </c>
      <c r="AU493" s="369" t="str">
        <f>IF(AT493="","",IF(INDEX('コンテンツ＆備考マスタ'!$H:$J,MATCH(学校情報!AT$3,'コンテンツ＆備考マスタ'!$H:$H,0),3)="●",IF(AND(AT493&lt;&gt;"",ISNUMBER(申込書!$AC$22)=TRUE,申込書!$C$50&lt;&gt;"▼プルダウンより選択してください",申込書!$C$50&lt;&gt;""),申込書!$AC$22,""),"-"))</f>
        <v/>
      </c>
      <c r="AV493" s="369"/>
      <c r="AW493" s="369"/>
      <c r="AX493" s="370" t="str">
        <f>IF(AND(申込書!$C$50&lt;&gt;"▼プルダウンより選択してください",申込書!$C$50&lt;&gt;"",$G493&lt;&gt;"",申込書!$V$50="特定学年のみ"),"申し込みする","")</f>
        <v/>
      </c>
      <c r="AY493" s="371"/>
      <c r="AZ493" s="372"/>
      <c r="BA493" s="373" t="str">
        <f>IF(AND(申込書!$C$51&lt;&gt;"▼プルダウンより選択してください",申込書!$C$51&lt;&gt;"",申込書!$K$22&lt;&gt;"YYYY/MM/DD",$G493&lt;&gt;""),申込書!$K$22,"")</f>
        <v/>
      </c>
      <c r="BB493" s="369" t="str">
        <f>IF(BA493="","",IF(INDEX('コンテンツ＆備考マスタ'!$H:$J,MATCH(学校情報!BA$3,'コンテンツ＆備考マスタ'!$H:$H,0),3)="●",IF(AND(BA493&lt;&gt;"",ISNUMBER(申込書!$AC$22)=TRUE,申込書!$C$51&lt;&gt;"▼プルダウンより選択してください",申込書!$C$51&lt;&gt;""),申込書!$AC$22,""),"-"))</f>
        <v/>
      </c>
      <c r="BC493" s="369"/>
      <c r="BD493" s="369"/>
      <c r="BE493" s="370" t="str">
        <f>IF(AND(申込書!$C$51&lt;&gt;"▼プルダウンより選択してください",申込書!$C$51&lt;&gt;"",$G493&lt;&gt;"",申込書!$V$51="特定学年のみ"),"申し込みする","")</f>
        <v/>
      </c>
      <c r="BF493" s="371"/>
      <c r="BG493" s="372"/>
      <c r="BH493" s="373" t="str">
        <f>IF(AND(申込書!$C$52&lt;&gt;"▼プルダウンより選択してください",申込書!$C$52&lt;&gt;"",申込書!$K$22&lt;&gt;"YYYY/MM/DD",$G493&lt;&gt;""),申込書!$K$22,"")</f>
        <v/>
      </c>
      <c r="BI493" s="369" t="str">
        <f>IF(BH493="","",IF(INDEX('コンテンツ＆備考マスタ'!$H:$J,MATCH(学校情報!BH$3,'コンテンツ＆備考マスタ'!$H:$H,0),3)="●",IF(AND(BH493&lt;&gt;"",ISNUMBER(申込書!$AC$22)=TRUE,申込書!$C$52&lt;&gt;"▼プルダウンより選択してください",申込書!$C$52&lt;&gt;""),申込書!$AC$22,""),"-"))</f>
        <v/>
      </c>
      <c r="BJ493" s="369"/>
      <c r="BK493" s="369"/>
      <c r="BL493" s="370" t="str">
        <f>IF(AND(申込書!$C$52&lt;&gt;"▼プルダウンより選択してください",申込書!$C$52&lt;&gt;"",$G493&lt;&gt;"",申込書!$V$52="特定学年のみ"),"申し込みする","")</f>
        <v/>
      </c>
      <c r="BM493" s="371"/>
      <c r="BN493" s="372"/>
      <c r="BO493" s="373" t="str">
        <f>IF(AND(申込書!$C$53&lt;&gt;"▼プルダウンより選択してください",申込書!$C$53&lt;&gt;"",申込書!$K$22&lt;&gt;"YYYY/MM/DD",$G493&lt;&gt;""),申込書!$K$22,"")</f>
        <v/>
      </c>
      <c r="BP493" s="369" t="str">
        <f>IF(BO493="","",IF(INDEX('コンテンツ＆備考マスタ'!$H:$J,MATCH(学校情報!BO$3,'コンテンツ＆備考マスタ'!$H:$H,0),3)="●",IF(AND(BO493&lt;&gt;"",ISNUMBER(申込書!$AC$22)=TRUE,申込書!$C$53&lt;&gt;"▼プルダウンより選択してください",申込書!$C$53&lt;&gt;""),申込書!$AC$22,""),"-"))</f>
        <v/>
      </c>
      <c r="BQ493" s="369"/>
      <c r="BR493" s="369"/>
      <c r="BS493" s="370" t="str">
        <f>IF(AND(申込書!$C$53&lt;&gt;"▼プルダウンより選択してください",申込書!$C$53&lt;&gt;"",$G493&lt;&gt;"",申込書!$V$53="特定学年のみ"),"申し込みする","")</f>
        <v/>
      </c>
      <c r="BT493" s="371"/>
      <c r="BU493" s="372"/>
      <c r="BV493" s="373" t="str">
        <f>IF(AND(申込書!$C$54&lt;&gt;"▼プルダウンより選択してください",申込書!$C$54&lt;&gt;"",申込書!$K$22&lt;&gt;"YYYY/MM/DD",$G493&lt;&gt;""),申込書!$K$22,"")</f>
        <v/>
      </c>
      <c r="BW493" s="369" t="str">
        <f>IF(BV493="","",IF(INDEX('コンテンツ＆備考マスタ'!$H:$J,MATCH(学校情報!BV$3,'コンテンツ＆備考マスタ'!$H:$H,0),3)="●",IF(AND(BV493&lt;&gt;"",ISNUMBER(申込書!$AC$22)=TRUE,申込書!$C$54&lt;&gt;"▼プルダウンより選択してください",申込書!$C$54&lt;&gt;""),申込書!$AC$22,""),"-"))</f>
        <v/>
      </c>
      <c r="BX493" s="369"/>
      <c r="BY493" s="369"/>
      <c r="BZ493" s="370" t="str">
        <f>IF(AND(申込書!$C$54&lt;&gt;"▼プルダウンより選択してください",申込書!$C$54&lt;&gt;"",$G493&lt;&gt;"",申込書!$V$54="特定学年のみ"),"申し込みする","")</f>
        <v/>
      </c>
      <c r="CA493" s="371"/>
      <c r="CB493" s="372"/>
      <c r="CC493" s="373" t="str">
        <f>IF(AND(申込書!$C$55&lt;&gt;"▼プルダウンより選択してください",申込書!$C$55&lt;&gt;"",申込書!$K$22&lt;&gt;"YYYY/MM/DD",$G493&lt;&gt;""),申込書!$K$22,"")</f>
        <v/>
      </c>
      <c r="CD493" s="369" t="str">
        <f>IF(CC493="","",IF(INDEX('コンテンツ＆備考マスタ'!$H:$J,MATCH(学校情報!CC$3,'コンテンツ＆備考マスタ'!$H:$H,0),3)="●",IF(AND(CC493&lt;&gt;"",ISNUMBER(申込書!$AC$22)=TRUE,申込書!$C$55&lt;&gt;"▼プルダウンより選択してください",申込書!$C$55&lt;&gt;""),申込書!$AC$22,""),"-"))</f>
        <v/>
      </c>
      <c r="CE493" s="369"/>
      <c r="CF493" s="369"/>
      <c r="CG493" s="370" t="str">
        <f>IF(AND(申込書!$C$55&lt;&gt;"▼プルダウンより選択してください",申込書!$C$55&lt;&gt;"",$G493&lt;&gt;"",申込書!$V$55="特定学年のみ"),"申し込みする","")</f>
        <v/>
      </c>
      <c r="CH493" s="371"/>
      <c r="CI493" s="372"/>
      <c r="CJ493" s="373" t="str">
        <f>IF(AND(申込書!$C$56&lt;&gt;"▼プルダウンより選択してください",申込書!$C$56&lt;&gt;"",申込書!$K$22&lt;&gt;"YYYY/MM/DD",$G493&lt;&gt;""),申込書!$K$22,"")</f>
        <v/>
      </c>
      <c r="CK493" s="369" t="str">
        <f>IF(CJ493="","",IF(INDEX('コンテンツ＆備考マスタ'!$H:$J,MATCH(学校情報!CJ$3,'コンテンツ＆備考マスタ'!$H:$H,0),3)="●",IF(AND(CJ493&lt;&gt;"",ISNUMBER(申込書!$AC$22)=TRUE,申込書!$C$56&lt;&gt;"▼プルダウンより選択してください",申込書!$C$56&lt;&gt;""),申込書!$AC$22,""),"-"))</f>
        <v/>
      </c>
      <c r="CL493" s="369"/>
      <c r="CM493" s="369"/>
      <c r="CN493" s="370" t="str">
        <f>IF(AND(申込書!$C$56&lt;&gt;"▼プルダウンより選択してください",申込書!$C$56&lt;&gt;"",$G493&lt;&gt;"",申込書!$V$56="特定学年のみ"),"申し込みする","")</f>
        <v/>
      </c>
      <c r="CO493" s="371"/>
      <c r="CP493" s="372"/>
      <c r="CQ493" s="373" t="str">
        <f>IF(AND(申込書!$C$57&lt;&gt;"▼プルダウンより選択してください",申込書!$C$57&lt;&gt;"",申込書!$K$22&lt;&gt;"YYYY/MM/DD",$G493&lt;&gt;""),申込書!$K$22,"")</f>
        <v/>
      </c>
      <c r="CR493" s="369" t="str">
        <f>IF(CQ493="","",IF(INDEX('コンテンツ＆備考マスタ'!$H:$J,MATCH(学校情報!CQ$3,'コンテンツ＆備考マスタ'!$H:$H,0),3)="●",IF(AND(CQ493&lt;&gt;"",ISNUMBER(申込書!$AC$22)=TRUE,申込書!$C$57&lt;&gt;"▼プルダウンより選択してください",申込書!$C$57&lt;&gt;""),申込書!$AC$22,""),"-"))</f>
        <v/>
      </c>
      <c r="CS493" s="369"/>
      <c r="CT493" s="369"/>
      <c r="CU493" s="369" t="str">
        <f>IF(AND(申込書!$C$57&lt;&gt;"▼プルダウンより選択してください",申込書!$C$57&lt;&gt;"",$G493&lt;&gt;"",申込書!$V$57="特定学年のみ"),"申し込みする","")</f>
        <v/>
      </c>
      <c r="CV493" s="371"/>
      <c r="CW493" s="372"/>
      <c r="CX493" s="373" t="str">
        <f>IF(AND(申込書!$C$58&lt;&gt;"▼プルダウンより選択してください",申込書!$C$58&lt;&gt;"",申込書!$K$22&lt;&gt;"YYYY/MM/DD",$G493&lt;&gt;""),申込書!$K$22,"")</f>
        <v/>
      </c>
      <c r="CY493" s="369" t="str">
        <f>IF(CX493="","",IF(INDEX('コンテンツ＆備考マスタ'!$H:$J,MATCH(学校情報!CX$3,'コンテンツ＆備考マスタ'!$H:$H,0),3)="●",IF(AND(CX493&lt;&gt;"",ISNUMBER(申込書!$AC$22)=TRUE,申込書!$C$58&lt;&gt;"▼プルダウンより選択してください",申込書!$C$58&lt;&gt;""),申込書!$AC$22,""),"-"))</f>
        <v/>
      </c>
      <c r="CZ493" s="369"/>
      <c r="DA493" s="369"/>
      <c r="DB493" s="369" t="str">
        <f>IF(AND(申込書!$C$58&lt;&gt;"▼プルダウンより選択してください",申込書!$C$58&lt;&gt;"",$G493&lt;&gt;"",申込書!$V$58="特定学年のみ"),"申し込みする","")</f>
        <v/>
      </c>
      <c r="DC493" s="371"/>
      <c r="DD493" s="372"/>
      <c r="DE493" s="373" t="str">
        <f>IF(AND(申込書!$C$59&lt;&gt;"▼プルダウンより選択してください",申込書!$C$59&lt;&gt;"",申込書!$K$22&lt;&gt;"YYYY/MM/DD",$G493&lt;&gt;""),申込書!$K$22,"")</f>
        <v/>
      </c>
      <c r="DF493" s="369" t="str">
        <f>IF(DE493="","",IF(INDEX('コンテンツ＆備考マスタ'!$H:$J,MATCH(学校情報!DE$3,'コンテンツ＆備考マスタ'!$H:$H,0),3)="●",IF(AND(DE493&lt;&gt;"",ISNUMBER(申込書!$AC$22)=TRUE,申込書!$C$59&lt;&gt;"▼プルダウンより選択してください",申込書!$C$59&lt;&gt;""),申込書!$AC$22,""),"-"))</f>
        <v/>
      </c>
      <c r="DG493" s="369"/>
      <c r="DH493" s="369"/>
      <c r="DI493" s="369" t="str">
        <f>IF(AND(申込書!$C$59&lt;&gt;"▼プルダウンより選択してください",申込書!$C$59&lt;&gt;"",$G493&lt;&gt;"",申込書!$V$59="特定学年のみ"),"申し込みする","")</f>
        <v/>
      </c>
      <c r="DJ493" s="371"/>
      <c r="DK493" s="372"/>
      <c r="DL493" s="373" t="str">
        <f>IF(AND(申込書!$C$60&lt;&gt;"▼プルダウンより選択してください",申込書!$C$60&lt;&gt;"",申込書!$K$22&lt;&gt;"YYYY/MM/DD",$G493&lt;&gt;""),申込書!$K$22,"")</f>
        <v/>
      </c>
      <c r="DM493" s="369" t="str">
        <f>IF(DL493="","",IF(INDEX('コンテンツ＆備考マスタ'!$H:$J,MATCH(学校情報!DL$3,'コンテンツ＆備考マスタ'!$H:$H,0),3)="●",IF(AND(DL493&lt;&gt;"",ISNUMBER(申込書!$AC$22)=TRUE,申込書!$C$60&lt;&gt;"▼プルダウンより選択してください",申込書!$C$60&lt;&gt;""),申込書!$AC$22,""),"-"))</f>
        <v/>
      </c>
      <c r="DN493" s="369"/>
      <c r="DO493" s="369"/>
      <c r="DP493" s="369" t="str">
        <f>IF(AND(申込書!$C$60&lt;&gt;"▼プルダウンより選択してください",申込書!$C$60&lt;&gt;"",$G493&lt;&gt;"",申込書!$V$60="特定学年のみ"),"申し込みする","")</f>
        <v/>
      </c>
      <c r="DQ493" s="371"/>
      <c r="DR493" s="372"/>
      <c r="DS493" s="373" t="str">
        <f>IF(AND(申込書!$C$61&lt;&gt;"▼プルダウンより選択してください",申込書!$C$61&lt;&gt;"",申込書!$K$22&lt;&gt;"YYYY/MM/DD",$G493&lt;&gt;""),申込書!$K$22,"")</f>
        <v/>
      </c>
      <c r="DT493" s="369" t="str">
        <f>IF(DS493="","",IF(INDEX('コンテンツ＆備考マスタ'!$H:$J,MATCH(学校情報!DS$3,'コンテンツ＆備考マスタ'!$H:$H,0),3)="●",IF(AND(DS493&lt;&gt;"",ISNUMBER(申込書!$AC$22)=TRUE,申込書!$C$61&lt;&gt;"▼プルダウンより選択してください",申込書!$C$61&lt;&gt;""),申込書!$AC$22,""),"-"))</f>
        <v/>
      </c>
      <c r="DU493" s="369"/>
      <c r="DV493" s="369"/>
      <c r="DW493" s="369" t="str">
        <f>IF(AND(申込書!$C$61&lt;&gt;"▼プルダウンより選択してください",申込書!$C$61&lt;&gt;"",$G493&lt;&gt;"",申込書!$V$61="特定学年のみ"),"申し込みする","")</f>
        <v/>
      </c>
      <c r="DX493" s="371"/>
      <c r="DY493" s="372"/>
      <c r="DZ493" s="373" t="str">
        <f>IF(AND(申込書!$C$62&lt;&gt;"▼プルダウンより選択してください",申込書!$C$62&lt;&gt;"",申込書!$K$22&lt;&gt;"YYYY/MM/DD",$G493&lt;&gt;""),申込書!$K$22,"")</f>
        <v/>
      </c>
      <c r="EA493" s="369" t="str">
        <f>IF(DZ493="","",IF(INDEX('コンテンツ＆備考マスタ'!$H:$J,MATCH(学校情報!DZ$3,'コンテンツ＆備考マスタ'!$H:$H,0),3)="●",IF(AND(DZ493&lt;&gt;"",ISNUMBER(申込書!$AC$22)=TRUE,申込書!$C$62&lt;&gt;"▼プルダウンより選択してください",申込書!$C$62&lt;&gt;""),申込書!$AC$22,""),"-"))</f>
        <v/>
      </c>
      <c r="EB493" s="369"/>
      <c r="EC493" s="369"/>
      <c r="ED493" s="370" t="str">
        <f>IF(AND(申込書!$C$62&lt;&gt;"▼プルダウンより選択してください",申込書!$C$62&lt;&gt;"",$G493&lt;&gt;"",申込書!$V$62="特定学年のみ"),"申し込みする","")</f>
        <v/>
      </c>
      <c r="EE493" s="371"/>
      <c r="EF493" s="372"/>
      <c r="EG493" s="373" t="str">
        <f>IF(AND(申込書!$C$63&lt;&gt;"▼プルダウンより選択してください",申込書!$C$63&lt;&gt;"",申込書!$K$22&lt;&gt;"YYYY/MM/DD",$G493&lt;&gt;""),申込書!$K$22,"")</f>
        <v/>
      </c>
      <c r="EH493" s="369" t="str">
        <f>IF(EG493="","",IF(INDEX('コンテンツ＆備考マスタ'!$H:$J,MATCH(学校情報!EG$3,'コンテンツ＆備考マスタ'!$H:$H,0),3)="●",IF(AND(EG493&lt;&gt;"",ISNUMBER(申込書!$AC$22)=TRUE,申込書!$C$63&lt;&gt;"▼プルダウンより選択してください",申込書!$C$63&lt;&gt;""),申込書!$AC$22,""),"-"))</f>
        <v/>
      </c>
      <c r="EI493" s="369"/>
      <c r="EJ493" s="369"/>
      <c r="EK493" s="370" t="str">
        <f>IF(AND(申込書!$C$63&lt;&gt;"▼プルダウンより選択してください",申込書!$C$63&lt;&gt;"",$G493&lt;&gt;"",申込書!$V$63="特定学年のみ"),"申し込みする","")</f>
        <v/>
      </c>
      <c r="EL493" s="371"/>
      <c r="EM493" s="372"/>
      <c r="EN493" s="373" t="str">
        <f>IF(AND(申込書!$C$64&lt;&gt;"▼プルダウンより選択してください",申込書!$C$64&lt;&gt;"",申込書!$K$22&lt;&gt;"YYYY/MM/DD",$G493&lt;&gt;""),申込書!$K$22,"")</f>
        <v/>
      </c>
      <c r="EO493" s="369" t="str">
        <f>IF(EN493="","",IF(INDEX('コンテンツ＆備考マスタ'!$H:$J,MATCH(学校情報!EN$3,'コンテンツ＆備考マスタ'!$H:$H,0),3)="●",IF(AND(EN493&lt;&gt;"",ISNUMBER(申込書!$AC$22)=TRUE,申込書!$C$64&lt;&gt;"▼プルダウンより選択してください",申込書!$C$64&lt;&gt;""),申込書!$AC$22,""),"-"))</f>
        <v/>
      </c>
      <c r="EP493" s="369"/>
      <c r="EQ493" s="369"/>
      <c r="ER493" s="370" t="str">
        <f>IF(AND(申込書!$C$64&lt;&gt;"▼プルダウンより選択してください",申込書!$C$64&lt;&gt;"",$G493&lt;&gt;"",申込書!$V$64="特定学年のみ"),"申し込みする","")</f>
        <v/>
      </c>
      <c r="ES493" s="371"/>
      <c r="ET493" s="372"/>
      <c r="EU493" s="373" t="str">
        <f>IF(AND(申込書!$C$65&lt;&gt;"▼プルダウンより選択してください",申込書!$C$65&lt;&gt;"",申込書!$K$22&lt;&gt;"YYYY/MM/DD",$G493&lt;&gt;""),申込書!$K$22,"")</f>
        <v/>
      </c>
      <c r="EV493" s="369" t="str">
        <f>IF(EU493="","",IF(INDEX('コンテンツ＆備考マスタ'!$H:$J,MATCH(学校情報!EU$3,'コンテンツ＆備考マスタ'!$H:$H,0),3)="●",IF(AND(EU493&lt;&gt;"",ISNUMBER(申込書!$AC$22)=TRUE,申込書!$C$65&lt;&gt;"▼プルダウンより選択してください",申込書!$C$65&lt;&gt;""),申込書!$AC$22,""),"-"))</f>
        <v/>
      </c>
      <c r="EW493" s="369"/>
      <c r="EX493" s="369"/>
      <c r="EY493" s="370" t="str">
        <f>IF(AND(申込書!$C$65&lt;&gt;"▼プルダウンより選択してください",申込書!$C$65&lt;&gt;"",$G493&lt;&gt;"",申込書!$V$65="特定学年のみ"),"申し込みする","")</f>
        <v/>
      </c>
      <c r="EZ493" s="371"/>
      <c r="FA493" s="372"/>
      <c r="FB493" s="373" t="str">
        <f>IF(AND(申込書!$C$66&lt;&gt;"▼プルダウンより選択してください",申込書!$C$66&lt;&gt;"",申込書!$K$22&lt;&gt;"YYYY/MM/DD",$G493&lt;&gt;""),申込書!$K$22,"")</f>
        <v/>
      </c>
      <c r="FC493" s="369" t="str">
        <f>IF(FB493="","",IF(INDEX('コンテンツ＆備考マスタ'!$H:$J,MATCH(学校情報!FB$3,'コンテンツ＆備考マスタ'!$H:$H,0),3)="●",IF(AND(FB493&lt;&gt;"",ISNUMBER(申込書!$AC$22)=TRUE,申込書!$C$66&lt;&gt;"▼プルダウンより選択してください",申込書!$C$66&lt;&gt;""),申込書!$AC$22,""),"-"))</f>
        <v/>
      </c>
      <c r="FD493" s="369"/>
      <c r="FE493" s="369"/>
      <c r="FF493" s="370" t="str">
        <f>IF(AND(申込書!$C$66&lt;&gt;"▼プルダウンより選択してください",申込書!$C$66&lt;&gt;"",$G493&lt;&gt;"",申込書!$V$66="特定学年のみ"),"申し込みする","")</f>
        <v/>
      </c>
      <c r="FG493" s="371"/>
      <c r="FH493" s="372"/>
      <c r="FI493" s="373" t="str">
        <f>IF(AND(申込書!$C$67&lt;&gt;"▼プルダウンより選択してください",申込書!$C$67&lt;&gt;"",申込書!$K$22&lt;&gt;"YYYY/MM/DD",$G493&lt;&gt;""),申込書!$K$22,"")</f>
        <v/>
      </c>
      <c r="FJ493" s="369" t="str">
        <f>IF(FI493="","",IF(INDEX('コンテンツ＆備考マスタ'!$H:$J,MATCH(学校情報!FI$3,'コンテンツ＆備考マスタ'!$H:$H,0),3)="●",IF(AND(FI493&lt;&gt;"",ISNUMBER(申込書!$AC$22)=TRUE,申込書!$C$67&lt;&gt;"▼プルダウンより選択してください",申込書!$C$67&lt;&gt;""),申込書!$AC$22,""),"-"))</f>
        <v/>
      </c>
      <c r="FK493" s="369"/>
      <c r="FL493" s="369"/>
      <c r="FM493" s="370" t="str">
        <f>IF(AND(申込書!$C$67&lt;&gt;"▼プルダウンより選択してください",申込書!$C$67&lt;&gt;"",$G493&lt;&gt;"",申込書!$V$67="特定学年のみ"),"申し込みする","")</f>
        <v/>
      </c>
      <c r="FN493" s="371"/>
      <c r="FO493" s="372"/>
      <c r="FP493" s="373" t="str">
        <f>IF(AND(申込書!$C$68&lt;&gt;"▼プルダウンより選択してください",申込書!$C$68&lt;&gt;"",申込書!$K$22&lt;&gt;"YYYY/MM/DD",$G493&lt;&gt;""),申込書!$K$22,"")</f>
        <v/>
      </c>
      <c r="FQ493" s="369" t="str">
        <f>IF(FP493="","",IF(INDEX('コンテンツ＆備考マスタ'!$H:$J,MATCH(学校情報!FP$3,'コンテンツ＆備考マスタ'!$H:$H,0),3)="●",IF(AND(FP493&lt;&gt;"",ISNUMBER(申込書!$AC$22)=TRUE,申込書!$C$68&lt;&gt;"▼プルダウンより選択してください",申込書!$C$68&lt;&gt;""),申込書!$AC$22,""),"-"))</f>
        <v/>
      </c>
      <c r="FR493" s="369"/>
      <c r="FS493" s="369"/>
      <c r="FT493" s="370" t="str">
        <f>IF(AND(申込書!$C$68&lt;&gt;"▼プルダウンより選択してください",申込書!$C$68&lt;&gt;"",$G493&lt;&gt;"",申込書!$V$68="特定学年のみ"),"申し込みする","")</f>
        <v/>
      </c>
      <c r="FU493" s="371"/>
      <c r="FV493" s="372"/>
      <c r="FW493" s="373" t="str">
        <f>IF(AND(申込書!$C$69&lt;&gt;"▼プルダウンより選択してください",申込書!$C$69&lt;&gt;"",申込書!$K$22&lt;&gt;"YYYY/MM/DD",$G493&lt;&gt;""),申込書!$K$22,"")</f>
        <v/>
      </c>
      <c r="FX493" s="369" t="str">
        <f>IF(FW493="","",IF(INDEX('コンテンツ＆備考マスタ'!$H:$J,MATCH(学校情報!FW$3,'コンテンツ＆備考マスタ'!$H:$H,0),3)="●",IF(AND(FW493&lt;&gt;"",ISNUMBER(申込書!$AC$22)=TRUE,申込書!$C$69&lt;&gt;"▼プルダウンより選択してください",申込書!$C$69&lt;&gt;""),申込書!$AC$22,""),"-"))</f>
        <v/>
      </c>
      <c r="FY493" s="369"/>
      <c r="FZ493" s="369"/>
      <c r="GA493" s="370" t="str">
        <f>IF(AND(申込書!$C$69&lt;&gt;"▼プルダウンより選択してください",申込書!$C$69&lt;&gt;"",$G493&lt;&gt;"",申込書!$V$69="特定学年のみ"),"申し込みする","")</f>
        <v/>
      </c>
      <c r="GB493" s="371"/>
      <c r="GC493" s="372"/>
      <c r="GD493" s="373" t="str">
        <f>IF(AND(申込書!$C$70&lt;&gt;"▼プルダウンより選択してください",申込書!$C$70&lt;&gt;"",申込書!$K$22&lt;&gt;"YYYY/MM/DD",$G493&lt;&gt;""),申込書!$K$22,"")</f>
        <v/>
      </c>
      <c r="GE493" s="369" t="str">
        <f>IF(GD493="","",IF(INDEX('コンテンツ＆備考マスタ'!$H:$J,MATCH(学校情報!GD$3,'コンテンツ＆備考マスタ'!$H:$H,0),3)="●",IF(AND(GD493&lt;&gt;"",ISNUMBER(申込書!$AC$22)=TRUE,申込書!$C$70&lt;&gt;"▼プルダウンより選択してください",申込書!$C$70&lt;&gt;""),申込書!$AC$22,""),"-"))</f>
        <v/>
      </c>
      <c r="GF493" s="369"/>
      <c r="GG493" s="369"/>
      <c r="GH493" s="370" t="str">
        <f>IF(AND(申込書!$C$70&lt;&gt;"▼プルダウンより選択してください",申込書!$C$70&lt;&gt;"",$G493&lt;&gt;"",申込書!$V$70="特定学年のみ"),"申し込みする","")</f>
        <v/>
      </c>
      <c r="GI493" s="371"/>
      <c r="GJ493" s="372"/>
      <c r="GK493" s="373" t="str">
        <f>IF(AND(申込書!$C$71&lt;&gt;"▼プルダウンより選択してください",申込書!$C$71&lt;&gt;"",申込書!$K$22&lt;&gt;"YYYY/MM/DD",$G493&lt;&gt;""),申込書!$K$22,"")</f>
        <v/>
      </c>
      <c r="GL493" s="369" t="str">
        <f>IF(GK493="","",IF(INDEX('コンテンツ＆備考マスタ'!$H:$J,MATCH(学校情報!GK$3,'コンテンツ＆備考マスタ'!$H:$H,0),3)="●",IF(AND(GK493&lt;&gt;"",ISNUMBER(申込書!$AC$22)=TRUE,申込書!$C$71&lt;&gt;"▼プルダウンより選択してください",申込書!$C$71&lt;&gt;""),申込書!$AC$22,""),"-"))</f>
        <v/>
      </c>
      <c r="GM493" s="369"/>
      <c r="GN493" s="369"/>
      <c r="GO493" s="370" t="str">
        <f>IF(AND(申込書!$C$71&lt;&gt;"▼プルダウンより選択してください",申込書!$C$71&lt;&gt;"",$G493&lt;&gt;"",申込書!$V$71="特定学年のみ"),"申し込みする","")</f>
        <v/>
      </c>
      <c r="GP493" s="371"/>
      <c r="GQ493" s="372"/>
      <c r="GR493" s="373" t="str">
        <f>IF(AND(申込書!$C$72&lt;&gt;"▼プルダウンより選択してください",申込書!$C$72&lt;&gt;"",申込書!$K$22&lt;&gt;"YYYY/MM/DD",$G493&lt;&gt;""),申込書!$K$22,"")</f>
        <v/>
      </c>
      <c r="GS493" s="369" t="str">
        <f>IF(GR493="","",IF(INDEX('コンテンツ＆備考マスタ'!$H:$J,MATCH(学校情報!GR$3,'コンテンツ＆備考マスタ'!$H:$H,0),3)="●",IF(AND(GR493&lt;&gt;"",ISNUMBER(申込書!$AC$22)=TRUE,申込書!$C$72&lt;&gt;"▼プルダウンより選択してください",申込書!$C$72&lt;&gt;""),申込書!$AC$22,""),"-"))</f>
        <v/>
      </c>
      <c r="GT493" s="369"/>
      <c r="GU493" s="369"/>
      <c r="GV493" s="370" t="str">
        <f>IF(AND(申込書!$C$72&lt;&gt;"▼プルダウンより選択してください",申込書!$C$72&lt;&gt;"",$G493&lt;&gt;"",申込書!$V$72="特定学年のみ"),"申し込みする","")</f>
        <v/>
      </c>
      <c r="GW493" s="371"/>
      <c r="GX493" s="372"/>
      <c r="GY493" s="373" t="str">
        <f>IF(AND(申込書!$C$73&lt;&gt;"▼プルダウンより選択してください",申込書!$C$73&lt;&gt;"",申込書!$K$22&lt;&gt;"YYYY/MM/DD",$G493&lt;&gt;""),申込書!$K$22,"")</f>
        <v/>
      </c>
      <c r="GZ493" s="369" t="str">
        <f>IF(GY493="","",IF(INDEX('コンテンツ＆備考マスタ'!$H:$J,MATCH(学校情報!GY$3,'コンテンツ＆備考マスタ'!$H:$H,0),3)="●",IF(AND(GY493&lt;&gt;"",ISNUMBER(申込書!$AC$22)=TRUE,申込書!$C$73&lt;&gt;"▼プルダウンより選択してください",申込書!$C$73&lt;&gt;""),申込書!$AC$22,""),"-"))</f>
        <v/>
      </c>
      <c r="HA493" s="369"/>
      <c r="HB493" s="369"/>
      <c r="HC493" s="370" t="str">
        <f>IF(AND(申込書!$C$73&lt;&gt;"▼プルダウンより選択してください",申込書!$C$73&lt;&gt;"",$G493&lt;&gt;"",申込書!$V$73="特定学年のみ"),"申し込みする","")</f>
        <v/>
      </c>
      <c r="HD493" s="371"/>
      <c r="HE493" s="372"/>
      <c r="HF493" s="373" t="str">
        <f>IF(AND(申込書!$C$74&lt;&gt;"▼プルダウンより選択してください",申込書!$C$74&lt;&gt;"",申込書!$K$22&lt;&gt;"YYYY/MM/DD",$G493&lt;&gt;""),申込書!$K$22,"")</f>
        <v/>
      </c>
      <c r="HG493" s="369" t="str">
        <f>IF(HF493="","",IF(INDEX('コンテンツ＆備考マスタ'!$H:$J,MATCH(学校情報!HF$3,'コンテンツ＆備考マスタ'!$H:$H,0),3)="●",IF(AND(HF493&lt;&gt;"",ISNUMBER(申込書!$AC$22)=TRUE,申込書!$C$74&lt;&gt;"▼プルダウンより選択してください",申込書!$C$74&lt;&gt;""),申込書!$AC$22,""),"-"))</f>
        <v/>
      </c>
      <c r="HH493" s="369"/>
      <c r="HI493" s="369"/>
      <c r="HJ493" s="370" t="str">
        <f>IF(AND(申込書!$C$74&lt;&gt;"▼プルダウンより選択してください",申込書!$C$74&lt;&gt;"",$G493&lt;&gt;"",申込書!$V$74="特定学年のみ"),"申し込みする","")</f>
        <v/>
      </c>
      <c r="HK493" s="371"/>
      <c r="HL493" s="372"/>
      <c r="HM493" s="373" t="str">
        <f>IF(AND(申込書!$C$75&lt;&gt;"▼プルダウンより選択してください",申込書!$C$75&lt;&gt;"",申込書!$K$22&lt;&gt;"YYYY/MM/DD",$G493&lt;&gt;""),申込書!$K$22,"")</f>
        <v/>
      </c>
      <c r="HN493" s="369" t="str">
        <f>IF(HM493="","",IF(INDEX('コンテンツ＆備考マスタ'!$H:$J,MATCH(学校情報!HM$3,'コンテンツ＆備考マスタ'!$H:$H,0),3)="●",IF(AND(HM493&lt;&gt;"",ISNUMBER(申込書!$AC$22)=TRUE,申込書!$C$75&lt;&gt;"▼プルダウンより選択してください",申込書!$C$75&lt;&gt;""),申込書!$AC$22,""),"-"))</f>
        <v/>
      </c>
      <c r="HO493" s="369"/>
      <c r="HP493" s="369"/>
      <c r="HQ493" s="370" t="str">
        <f>IF(AND(申込書!$C$75&lt;&gt;"▼プルダウンより選択してください",申込書!$C$75&lt;&gt;"",$G493&lt;&gt;"",申込書!$V$75="特定学年のみ"),"申し込みする","")</f>
        <v/>
      </c>
      <c r="HR493" s="371"/>
      <c r="HS493" s="371"/>
      <c r="HT493" s="374" t="str">
        <f>IF(AND(申込書!$C$76&lt;&gt;"▼プルダウンより選択してください",申込書!$C$76&lt;&gt;"",申込書!$K$22&lt;&gt;"YYYY/MM/DD",$G493&lt;&gt;""),申込書!$K$22,"")</f>
        <v/>
      </c>
      <c r="HU493" s="369" t="str">
        <f>IF(HT493="","",IF(INDEX('コンテンツ＆備考マスタ'!$H:$J,MATCH(学校情報!HT$3,'コンテンツ＆備考マスタ'!$H:$H,0),3)="●",IF(AND(HT493&lt;&gt;"",ISNUMBER(申込書!$AC$22)=TRUE,申込書!$C$76&lt;&gt;"▼プルダウンより選択してください",申込書!$C$76&lt;&gt;""),申込書!$AC$22,""),"-"))</f>
        <v/>
      </c>
      <c r="HV493" s="369"/>
      <c r="HW493" s="369"/>
      <c r="HX493" s="370" t="str">
        <f>IF(AND(申込書!$C$76&lt;&gt;"▼プルダウンより選択してください",申込書!$C$76&lt;&gt;"",$G493&lt;&gt;"",申込書!$V$76="特定学年のみ"),"申し込みする","")</f>
        <v/>
      </c>
      <c r="HY493" s="371"/>
      <c r="HZ493" s="372"/>
      <c r="IA493" s="69"/>
    </row>
    <row r="494" spans="2:235" ht="26.85" hidden="1" customHeight="1" outlineLevel="1">
      <c r="B494" s="365">
        <f t="shared" si="21"/>
        <v>489</v>
      </c>
      <c r="C494" s="55"/>
      <c r="D494" s="56"/>
      <c r="E494" s="154"/>
      <c r="F494" s="57"/>
      <c r="G494" s="58"/>
      <c r="H494" s="59"/>
      <c r="I494" s="60"/>
      <c r="J494" s="61"/>
      <c r="K494" s="366" t="str">
        <f t="shared" si="22"/>
        <v/>
      </c>
      <c r="L494" s="62"/>
      <c r="M494" s="322"/>
      <c r="N494" s="63"/>
      <c r="O494" s="64"/>
      <c r="P494" s="367" t="str">
        <f t="shared" si="23"/>
        <v/>
      </c>
      <c r="Q494" s="65"/>
      <c r="R494" s="66"/>
      <c r="S494" s="67"/>
      <c r="T494" s="68"/>
      <c r="U494" s="68"/>
      <c r="V494" s="68"/>
      <c r="W494" s="66"/>
      <c r="X494" s="281"/>
      <c r="Y494" s="368" t="str">
        <f>IF(AND(申込書!$C$47&lt;&gt;"▼プルダウンより選択してください",申込書!$C$47&lt;&gt;"",申込書!$K$22&lt;&gt;"YYYY/MM/DD",$G494&lt;&gt;""),申込書!$K$22,"")</f>
        <v/>
      </c>
      <c r="Z494" s="369" t="str">
        <f>IF(Y494="","",IF(INDEX('コンテンツ＆備考マスタ'!$H:$J,MATCH(学校情報!Y$3,'コンテンツ＆備考マスタ'!$H:$H,0),3)="●",IF(AND(Y494&lt;&gt;"",ISNUMBER(申込書!$AC$22)=TRUE,申込書!$C$47&lt;&gt;"▼プルダウンより選択してください",申込書!$C$47&lt;&gt;""),申込書!$AC$22,""),"-"))</f>
        <v/>
      </c>
      <c r="AA494" s="369"/>
      <c r="AB494" s="369"/>
      <c r="AC494" s="370" t="str">
        <f>IF(AND(申込書!$C$47&lt;&gt;"▼プルダウンより選択してください",申込書!$C$47&lt;&gt;"",$G494&lt;&gt;"",申込書!$V$47="特定学年のみ"),"申し込みする","")</f>
        <v/>
      </c>
      <c r="AD494" s="371"/>
      <c r="AE494" s="372"/>
      <c r="AF494" s="373" t="str">
        <f>IF(AND(申込書!$C$48&lt;&gt;"▼プルダウンより選択してください",申込書!$C$48&lt;&gt;"",申込書!$K$22&lt;&gt;"YYYY/MM/DD",$G494&lt;&gt;""),申込書!$K$22,"")</f>
        <v/>
      </c>
      <c r="AG494" s="369" t="str">
        <f>IF(AF494="","",IF(INDEX('コンテンツ＆備考マスタ'!$H:$J,MATCH(学校情報!AF$3,'コンテンツ＆備考マスタ'!$H:$H,0),3)="●",IF(AND(AF494&lt;&gt;"",ISNUMBER(申込書!$AC$22)=TRUE,申込書!$C$48&lt;&gt;"▼プルダウンより選択してください",申込書!$C$48&lt;&gt;""),申込書!$AC$22,""),"-"))</f>
        <v/>
      </c>
      <c r="AH494" s="369"/>
      <c r="AI494" s="369"/>
      <c r="AJ494" s="370" t="str">
        <f>IF(AND(申込書!$C$48&lt;&gt;"▼プルダウンより選択してください",申込書!$C$48&lt;&gt;"",$G494&lt;&gt;"",申込書!$V$48="特定学年のみ"),"申し込みする","")</f>
        <v/>
      </c>
      <c r="AK494" s="371"/>
      <c r="AL494" s="372"/>
      <c r="AM494" s="373" t="str">
        <f>IF(AND(申込書!$C$49&lt;&gt;"▼プルダウンより選択してください",申込書!$C$49&lt;&gt;"",申込書!$K$22&lt;&gt;"YYYY/MM/DD",$G494&lt;&gt;""),申込書!$K$22,"")</f>
        <v/>
      </c>
      <c r="AN494" s="369" t="str">
        <f>IF(AM494="","",IF(INDEX('コンテンツ＆備考マスタ'!$H:$J,MATCH(学校情報!AM$3,'コンテンツ＆備考マスタ'!$H:$H,0),3)="●",IF(AND(AM494&lt;&gt;"",ISNUMBER(申込書!$AC$22)=TRUE,申込書!$C$49&lt;&gt;"▼プルダウンより選択してください",申込書!$C$49&lt;&gt;""),申込書!$AC$22,""),"-"))</f>
        <v/>
      </c>
      <c r="AO494" s="369"/>
      <c r="AP494" s="369"/>
      <c r="AQ494" s="370" t="str">
        <f>IF(AND(申込書!$C$49&lt;&gt;"▼プルダウンより選択してください",申込書!$C$49&lt;&gt;"",$G494&lt;&gt;"",申込書!$V$49="特定学年のみ"),"申し込みする","")</f>
        <v/>
      </c>
      <c r="AR494" s="371"/>
      <c r="AS494" s="372"/>
      <c r="AT494" s="373" t="str">
        <f>IF(AND(申込書!$C$50&lt;&gt;"▼プルダウンより選択してください",申込書!$C$50&lt;&gt;"",申込書!$K$22&lt;&gt;"YYYY/MM/DD",$G494&lt;&gt;""),申込書!$K$22,"")</f>
        <v/>
      </c>
      <c r="AU494" s="369" t="str">
        <f>IF(AT494="","",IF(INDEX('コンテンツ＆備考マスタ'!$H:$J,MATCH(学校情報!AT$3,'コンテンツ＆備考マスタ'!$H:$H,0),3)="●",IF(AND(AT494&lt;&gt;"",ISNUMBER(申込書!$AC$22)=TRUE,申込書!$C$50&lt;&gt;"▼プルダウンより選択してください",申込書!$C$50&lt;&gt;""),申込書!$AC$22,""),"-"))</f>
        <v/>
      </c>
      <c r="AV494" s="369"/>
      <c r="AW494" s="369"/>
      <c r="AX494" s="370" t="str">
        <f>IF(AND(申込書!$C$50&lt;&gt;"▼プルダウンより選択してください",申込書!$C$50&lt;&gt;"",$G494&lt;&gt;"",申込書!$V$50="特定学年のみ"),"申し込みする","")</f>
        <v/>
      </c>
      <c r="AY494" s="371"/>
      <c r="AZ494" s="372"/>
      <c r="BA494" s="373" t="str">
        <f>IF(AND(申込書!$C$51&lt;&gt;"▼プルダウンより選択してください",申込書!$C$51&lt;&gt;"",申込書!$K$22&lt;&gt;"YYYY/MM/DD",$G494&lt;&gt;""),申込書!$K$22,"")</f>
        <v/>
      </c>
      <c r="BB494" s="369" t="str">
        <f>IF(BA494="","",IF(INDEX('コンテンツ＆備考マスタ'!$H:$J,MATCH(学校情報!BA$3,'コンテンツ＆備考マスタ'!$H:$H,0),3)="●",IF(AND(BA494&lt;&gt;"",ISNUMBER(申込書!$AC$22)=TRUE,申込書!$C$51&lt;&gt;"▼プルダウンより選択してください",申込書!$C$51&lt;&gt;""),申込書!$AC$22,""),"-"))</f>
        <v/>
      </c>
      <c r="BC494" s="369"/>
      <c r="BD494" s="369"/>
      <c r="BE494" s="370" t="str">
        <f>IF(AND(申込書!$C$51&lt;&gt;"▼プルダウンより選択してください",申込書!$C$51&lt;&gt;"",$G494&lt;&gt;"",申込書!$V$51="特定学年のみ"),"申し込みする","")</f>
        <v/>
      </c>
      <c r="BF494" s="371"/>
      <c r="BG494" s="372"/>
      <c r="BH494" s="373" t="str">
        <f>IF(AND(申込書!$C$52&lt;&gt;"▼プルダウンより選択してください",申込書!$C$52&lt;&gt;"",申込書!$K$22&lt;&gt;"YYYY/MM/DD",$G494&lt;&gt;""),申込書!$K$22,"")</f>
        <v/>
      </c>
      <c r="BI494" s="369" t="str">
        <f>IF(BH494="","",IF(INDEX('コンテンツ＆備考マスタ'!$H:$J,MATCH(学校情報!BH$3,'コンテンツ＆備考マスタ'!$H:$H,0),3)="●",IF(AND(BH494&lt;&gt;"",ISNUMBER(申込書!$AC$22)=TRUE,申込書!$C$52&lt;&gt;"▼プルダウンより選択してください",申込書!$C$52&lt;&gt;""),申込書!$AC$22,""),"-"))</f>
        <v/>
      </c>
      <c r="BJ494" s="369"/>
      <c r="BK494" s="369"/>
      <c r="BL494" s="370" t="str">
        <f>IF(AND(申込書!$C$52&lt;&gt;"▼プルダウンより選択してください",申込書!$C$52&lt;&gt;"",$G494&lt;&gt;"",申込書!$V$52="特定学年のみ"),"申し込みする","")</f>
        <v/>
      </c>
      <c r="BM494" s="371"/>
      <c r="BN494" s="372"/>
      <c r="BO494" s="373" t="str">
        <f>IF(AND(申込書!$C$53&lt;&gt;"▼プルダウンより選択してください",申込書!$C$53&lt;&gt;"",申込書!$K$22&lt;&gt;"YYYY/MM/DD",$G494&lt;&gt;""),申込書!$K$22,"")</f>
        <v/>
      </c>
      <c r="BP494" s="369" t="str">
        <f>IF(BO494="","",IF(INDEX('コンテンツ＆備考マスタ'!$H:$J,MATCH(学校情報!BO$3,'コンテンツ＆備考マスタ'!$H:$H,0),3)="●",IF(AND(BO494&lt;&gt;"",ISNUMBER(申込書!$AC$22)=TRUE,申込書!$C$53&lt;&gt;"▼プルダウンより選択してください",申込書!$C$53&lt;&gt;""),申込書!$AC$22,""),"-"))</f>
        <v/>
      </c>
      <c r="BQ494" s="369"/>
      <c r="BR494" s="369"/>
      <c r="BS494" s="370" t="str">
        <f>IF(AND(申込書!$C$53&lt;&gt;"▼プルダウンより選択してください",申込書!$C$53&lt;&gt;"",$G494&lt;&gt;"",申込書!$V$53="特定学年のみ"),"申し込みする","")</f>
        <v/>
      </c>
      <c r="BT494" s="371"/>
      <c r="BU494" s="372"/>
      <c r="BV494" s="373" t="str">
        <f>IF(AND(申込書!$C$54&lt;&gt;"▼プルダウンより選択してください",申込書!$C$54&lt;&gt;"",申込書!$K$22&lt;&gt;"YYYY/MM/DD",$G494&lt;&gt;""),申込書!$K$22,"")</f>
        <v/>
      </c>
      <c r="BW494" s="369" t="str">
        <f>IF(BV494="","",IF(INDEX('コンテンツ＆備考マスタ'!$H:$J,MATCH(学校情報!BV$3,'コンテンツ＆備考マスタ'!$H:$H,0),3)="●",IF(AND(BV494&lt;&gt;"",ISNUMBER(申込書!$AC$22)=TRUE,申込書!$C$54&lt;&gt;"▼プルダウンより選択してください",申込書!$C$54&lt;&gt;""),申込書!$AC$22,""),"-"))</f>
        <v/>
      </c>
      <c r="BX494" s="369"/>
      <c r="BY494" s="369"/>
      <c r="BZ494" s="370" t="str">
        <f>IF(AND(申込書!$C$54&lt;&gt;"▼プルダウンより選択してください",申込書!$C$54&lt;&gt;"",$G494&lt;&gt;"",申込書!$V$54="特定学年のみ"),"申し込みする","")</f>
        <v/>
      </c>
      <c r="CA494" s="371"/>
      <c r="CB494" s="372"/>
      <c r="CC494" s="373" t="str">
        <f>IF(AND(申込書!$C$55&lt;&gt;"▼プルダウンより選択してください",申込書!$C$55&lt;&gt;"",申込書!$K$22&lt;&gt;"YYYY/MM/DD",$G494&lt;&gt;""),申込書!$K$22,"")</f>
        <v/>
      </c>
      <c r="CD494" s="369" t="str">
        <f>IF(CC494="","",IF(INDEX('コンテンツ＆備考マスタ'!$H:$J,MATCH(学校情報!CC$3,'コンテンツ＆備考マスタ'!$H:$H,0),3)="●",IF(AND(CC494&lt;&gt;"",ISNUMBER(申込書!$AC$22)=TRUE,申込書!$C$55&lt;&gt;"▼プルダウンより選択してください",申込書!$C$55&lt;&gt;""),申込書!$AC$22,""),"-"))</f>
        <v/>
      </c>
      <c r="CE494" s="369"/>
      <c r="CF494" s="369"/>
      <c r="CG494" s="370" t="str">
        <f>IF(AND(申込書!$C$55&lt;&gt;"▼プルダウンより選択してください",申込書!$C$55&lt;&gt;"",$G494&lt;&gt;"",申込書!$V$55="特定学年のみ"),"申し込みする","")</f>
        <v/>
      </c>
      <c r="CH494" s="371"/>
      <c r="CI494" s="372"/>
      <c r="CJ494" s="373" t="str">
        <f>IF(AND(申込書!$C$56&lt;&gt;"▼プルダウンより選択してください",申込書!$C$56&lt;&gt;"",申込書!$K$22&lt;&gt;"YYYY/MM/DD",$G494&lt;&gt;""),申込書!$K$22,"")</f>
        <v/>
      </c>
      <c r="CK494" s="369" t="str">
        <f>IF(CJ494="","",IF(INDEX('コンテンツ＆備考マスタ'!$H:$J,MATCH(学校情報!CJ$3,'コンテンツ＆備考マスタ'!$H:$H,0),3)="●",IF(AND(CJ494&lt;&gt;"",ISNUMBER(申込書!$AC$22)=TRUE,申込書!$C$56&lt;&gt;"▼プルダウンより選択してください",申込書!$C$56&lt;&gt;""),申込書!$AC$22,""),"-"))</f>
        <v/>
      </c>
      <c r="CL494" s="369"/>
      <c r="CM494" s="369"/>
      <c r="CN494" s="370" t="str">
        <f>IF(AND(申込書!$C$56&lt;&gt;"▼プルダウンより選択してください",申込書!$C$56&lt;&gt;"",$G494&lt;&gt;"",申込書!$V$56="特定学年のみ"),"申し込みする","")</f>
        <v/>
      </c>
      <c r="CO494" s="371"/>
      <c r="CP494" s="372"/>
      <c r="CQ494" s="373" t="str">
        <f>IF(AND(申込書!$C$57&lt;&gt;"▼プルダウンより選択してください",申込書!$C$57&lt;&gt;"",申込書!$K$22&lt;&gt;"YYYY/MM/DD",$G494&lt;&gt;""),申込書!$K$22,"")</f>
        <v/>
      </c>
      <c r="CR494" s="369" t="str">
        <f>IF(CQ494="","",IF(INDEX('コンテンツ＆備考マスタ'!$H:$J,MATCH(学校情報!CQ$3,'コンテンツ＆備考マスタ'!$H:$H,0),3)="●",IF(AND(CQ494&lt;&gt;"",ISNUMBER(申込書!$AC$22)=TRUE,申込書!$C$57&lt;&gt;"▼プルダウンより選択してください",申込書!$C$57&lt;&gt;""),申込書!$AC$22,""),"-"))</f>
        <v/>
      </c>
      <c r="CS494" s="369"/>
      <c r="CT494" s="369"/>
      <c r="CU494" s="369" t="str">
        <f>IF(AND(申込書!$C$57&lt;&gt;"▼プルダウンより選択してください",申込書!$C$57&lt;&gt;"",$G494&lt;&gt;"",申込書!$V$57="特定学年のみ"),"申し込みする","")</f>
        <v/>
      </c>
      <c r="CV494" s="371"/>
      <c r="CW494" s="372"/>
      <c r="CX494" s="373" t="str">
        <f>IF(AND(申込書!$C$58&lt;&gt;"▼プルダウンより選択してください",申込書!$C$58&lt;&gt;"",申込書!$K$22&lt;&gt;"YYYY/MM/DD",$G494&lt;&gt;""),申込書!$K$22,"")</f>
        <v/>
      </c>
      <c r="CY494" s="369" t="str">
        <f>IF(CX494="","",IF(INDEX('コンテンツ＆備考マスタ'!$H:$J,MATCH(学校情報!CX$3,'コンテンツ＆備考マスタ'!$H:$H,0),3)="●",IF(AND(CX494&lt;&gt;"",ISNUMBER(申込書!$AC$22)=TRUE,申込書!$C$58&lt;&gt;"▼プルダウンより選択してください",申込書!$C$58&lt;&gt;""),申込書!$AC$22,""),"-"))</f>
        <v/>
      </c>
      <c r="CZ494" s="369"/>
      <c r="DA494" s="369"/>
      <c r="DB494" s="369" t="str">
        <f>IF(AND(申込書!$C$58&lt;&gt;"▼プルダウンより選択してください",申込書!$C$58&lt;&gt;"",$G494&lt;&gt;"",申込書!$V$58="特定学年のみ"),"申し込みする","")</f>
        <v/>
      </c>
      <c r="DC494" s="371"/>
      <c r="DD494" s="372"/>
      <c r="DE494" s="373" t="str">
        <f>IF(AND(申込書!$C$59&lt;&gt;"▼プルダウンより選択してください",申込書!$C$59&lt;&gt;"",申込書!$K$22&lt;&gt;"YYYY/MM/DD",$G494&lt;&gt;""),申込書!$K$22,"")</f>
        <v/>
      </c>
      <c r="DF494" s="369" t="str">
        <f>IF(DE494="","",IF(INDEX('コンテンツ＆備考マスタ'!$H:$J,MATCH(学校情報!DE$3,'コンテンツ＆備考マスタ'!$H:$H,0),3)="●",IF(AND(DE494&lt;&gt;"",ISNUMBER(申込書!$AC$22)=TRUE,申込書!$C$59&lt;&gt;"▼プルダウンより選択してください",申込書!$C$59&lt;&gt;""),申込書!$AC$22,""),"-"))</f>
        <v/>
      </c>
      <c r="DG494" s="369"/>
      <c r="DH494" s="369"/>
      <c r="DI494" s="369" t="str">
        <f>IF(AND(申込書!$C$59&lt;&gt;"▼プルダウンより選択してください",申込書!$C$59&lt;&gt;"",$G494&lt;&gt;"",申込書!$V$59="特定学年のみ"),"申し込みする","")</f>
        <v/>
      </c>
      <c r="DJ494" s="371"/>
      <c r="DK494" s="372"/>
      <c r="DL494" s="373" t="str">
        <f>IF(AND(申込書!$C$60&lt;&gt;"▼プルダウンより選択してください",申込書!$C$60&lt;&gt;"",申込書!$K$22&lt;&gt;"YYYY/MM/DD",$G494&lt;&gt;""),申込書!$K$22,"")</f>
        <v/>
      </c>
      <c r="DM494" s="369" t="str">
        <f>IF(DL494="","",IF(INDEX('コンテンツ＆備考マスタ'!$H:$J,MATCH(学校情報!DL$3,'コンテンツ＆備考マスタ'!$H:$H,0),3)="●",IF(AND(DL494&lt;&gt;"",ISNUMBER(申込書!$AC$22)=TRUE,申込書!$C$60&lt;&gt;"▼プルダウンより選択してください",申込書!$C$60&lt;&gt;""),申込書!$AC$22,""),"-"))</f>
        <v/>
      </c>
      <c r="DN494" s="369"/>
      <c r="DO494" s="369"/>
      <c r="DP494" s="369" t="str">
        <f>IF(AND(申込書!$C$60&lt;&gt;"▼プルダウンより選択してください",申込書!$C$60&lt;&gt;"",$G494&lt;&gt;"",申込書!$V$60="特定学年のみ"),"申し込みする","")</f>
        <v/>
      </c>
      <c r="DQ494" s="371"/>
      <c r="DR494" s="372"/>
      <c r="DS494" s="373" t="str">
        <f>IF(AND(申込書!$C$61&lt;&gt;"▼プルダウンより選択してください",申込書!$C$61&lt;&gt;"",申込書!$K$22&lt;&gt;"YYYY/MM/DD",$G494&lt;&gt;""),申込書!$K$22,"")</f>
        <v/>
      </c>
      <c r="DT494" s="369" t="str">
        <f>IF(DS494="","",IF(INDEX('コンテンツ＆備考マスタ'!$H:$J,MATCH(学校情報!DS$3,'コンテンツ＆備考マスタ'!$H:$H,0),3)="●",IF(AND(DS494&lt;&gt;"",ISNUMBER(申込書!$AC$22)=TRUE,申込書!$C$61&lt;&gt;"▼プルダウンより選択してください",申込書!$C$61&lt;&gt;""),申込書!$AC$22,""),"-"))</f>
        <v/>
      </c>
      <c r="DU494" s="369"/>
      <c r="DV494" s="369"/>
      <c r="DW494" s="369" t="str">
        <f>IF(AND(申込書!$C$61&lt;&gt;"▼プルダウンより選択してください",申込書!$C$61&lt;&gt;"",$G494&lt;&gt;"",申込書!$V$61="特定学年のみ"),"申し込みする","")</f>
        <v/>
      </c>
      <c r="DX494" s="371"/>
      <c r="DY494" s="372"/>
      <c r="DZ494" s="373" t="str">
        <f>IF(AND(申込書!$C$62&lt;&gt;"▼プルダウンより選択してください",申込書!$C$62&lt;&gt;"",申込書!$K$22&lt;&gt;"YYYY/MM/DD",$G494&lt;&gt;""),申込書!$K$22,"")</f>
        <v/>
      </c>
      <c r="EA494" s="369" t="str">
        <f>IF(DZ494="","",IF(INDEX('コンテンツ＆備考マスタ'!$H:$J,MATCH(学校情報!DZ$3,'コンテンツ＆備考マスタ'!$H:$H,0),3)="●",IF(AND(DZ494&lt;&gt;"",ISNUMBER(申込書!$AC$22)=TRUE,申込書!$C$62&lt;&gt;"▼プルダウンより選択してください",申込書!$C$62&lt;&gt;""),申込書!$AC$22,""),"-"))</f>
        <v/>
      </c>
      <c r="EB494" s="369"/>
      <c r="EC494" s="369"/>
      <c r="ED494" s="370" t="str">
        <f>IF(AND(申込書!$C$62&lt;&gt;"▼プルダウンより選択してください",申込書!$C$62&lt;&gt;"",$G494&lt;&gt;"",申込書!$V$62="特定学年のみ"),"申し込みする","")</f>
        <v/>
      </c>
      <c r="EE494" s="371"/>
      <c r="EF494" s="372"/>
      <c r="EG494" s="373" t="str">
        <f>IF(AND(申込書!$C$63&lt;&gt;"▼プルダウンより選択してください",申込書!$C$63&lt;&gt;"",申込書!$K$22&lt;&gt;"YYYY/MM/DD",$G494&lt;&gt;""),申込書!$K$22,"")</f>
        <v/>
      </c>
      <c r="EH494" s="369" t="str">
        <f>IF(EG494="","",IF(INDEX('コンテンツ＆備考マスタ'!$H:$J,MATCH(学校情報!EG$3,'コンテンツ＆備考マスタ'!$H:$H,0),3)="●",IF(AND(EG494&lt;&gt;"",ISNUMBER(申込書!$AC$22)=TRUE,申込書!$C$63&lt;&gt;"▼プルダウンより選択してください",申込書!$C$63&lt;&gt;""),申込書!$AC$22,""),"-"))</f>
        <v/>
      </c>
      <c r="EI494" s="369"/>
      <c r="EJ494" s="369"/>
      <c r="EK494" s="370" t="str">
        <f>IF(AND(申込書!$C$63&lt;&gt;"▼プルダウンより選択してください",申込書!$C$63&lt;&gt;"",$G494&lt;&gt;"",申込書!$V$63="特定学年のみ"),"申し込みする","")</f>
        <v/>
      </c>
      <c r="EL494" s="371"/>
      <c r="EM494" s="372"/>
      <c r="EN494" s="373" t="str">
        <f>IF(AND(申込書!$C$64&lt;&gt;"▼プルダウンより選択してください",申込書!$C$64&lt;&gt;"",申込書!$K$22&lt;&gt;"YYYY/MM/DD",$G494&lt;&gt;""),申込書!$K$22,"")</f>
        <v/>
      </c>
      <c r="EO494" s="369" t="str">
        <f>IF(EN494="","",IF(INDEX('コンテンツ＆備考マスタ'!$H:$J,MATCH(学校情報!EN$3,'コンテンツ＆備考マスタ'!$H:$H,0),3)="●",IF(AND(EN494&lt;&gt;"",ISNUMBER(申込書!$AC$22)=TRUE,申込書!$C$64&lt;&gt;"▼プルダウンより選択してください",申込書!$C$64&lt;&gt;""),申込書!$AC$22,""),"-"))</f>
        <v/>
      </c>
      <c r="EP494" s="369"/>
      <c r="EQ494" s="369"/>
      <c r="ER494" s="370" t="str">
        <f>IF(AND(申込書!$C$64&lt;&gt;"▼プルダウンより選択してください",申込書!$C$64&lt;&gt;"",$G494&lt;&gt;"",申込書!$V$64="特定学年のみ"),"申し込みする","")</f>
        <v/>
      </c>
      <c r="ES494" s="371"/>
      <c r="ET494" s="372"/>
      <c r="EU494" s="373" t="str">
        <f>IF(AND(申込書!$C$65&lt;&gt;"▼プルダウンより選択してください",申込書!$C$65&lt;&gt;"",申込書!$K$22&lt;&gt;"YYYY/MM/DD",$G494&lt;&gt;""),申込書!$K$22,"")</f>
        <v/>
      </c>
      <c r="EV494" s="369" t="str">
        <f>IF(EU494="","",IF(INDEX('コンテンツ＆備考マスタ'!$H:$J,MATCH(学校情報!EU$3,'コンテンツ＆備考マスタ'!$H:$H,0),3)="●",IF(AND(EU494&lt;&gt;"",ISNUMBER(申込書!$AC$22)=TRUE,申込書!$C$65&lt;&gt;"▼プルダウンより選択してください",申込書!$C$65&lt;&gt;""),申込書!$AC$22,""),"-"))</f>
        <v/>
      </c>
      <c r="EW494" s="369"/>
      <c r="EX494" s="369"/>
      <c r="EY494" s="370" t="str">
        <f>IF(AND(申込書!$C$65&lt;&gt;"▼プルダウンより選択してください",申込書!$C$65&lt;&gt;"",$G494&lt;&gt;"",申込書!$V$65="特定学年のみ"),"申し込みする","")</f>
        <v/>
      </c>
      <c r="EZ494" s="371"/>
      <c r="FA494" s="372"/>
      <c r="FB494" s="373" t="str">
        <f>IF(AND(申込書!$C$66&lt;&gt;"▼プルダウンより選択してください",申込書!$C$66&lt;&gt;"",申込書!$K$22&lt;&gt;"YYYY/MM/DD",$G494&lt;&gt;""),申込書!$K$22,"")</f>
        <v/>
      </c>
      <c r="FC494" s="369" t="str">
        <f>IF(FB494="","",IF(INDEX('コンテンツ＆備考マスタ'!$H:$J,MATCH(学校情報!FB$3,'コンテンツ＆備考マスタ'!$H:$H,0),3)="●",IF(AND(FB494&lt;&gt;"",ISNUMBER(申込書!$AC$22)=TRUE,申込書!$C$66&lt;&gt;"▼プルダウンより選択してください",申込書!$C$66&lt;&gt;""),申込書!$AC$22,""),"-"))</f>
        <v/>
      </c>
      <c r="FD494" s="369"/>
      <c r="FE494" s="369"/>
      <c r="FF494" s="370" t="str">
        <f>IF(AND(申込書!$C$66&lt;&gt;"▼プルダウンより選択してください",申込書!$C$66&lt;&gt;"",$G494&lt;&gt;"",申込書!$V$66="特定学年のみ"),"申し込みする","")</f>
        <v/>
      </c>
      <c r="FG494" s="371"/>
      <c r="FH494" s="372"/>
      <c r="FI494" s="373" t="str">
        <f>IF(AND(申込書!$C$67&lt;&gt;"▼プルダウンより選択してください",申込書!$C$67&lt;&gt;"",申込書!$K$22&lt;&gt;"YYYY/MM/DD",$G494&lt;&gt;""),申込書!$K$22,"")</f>
        <v/>
      </c>
      <c r="FJ494" s="369" t="str">
        <f>IF(FI494="","",IF(INDEX('コンテンツ＆備考マスタ'!$H:$J,MATCH(学校情報!FI$3,'コンテンツ＆備考マスタ'!$H:$H,0),3)="●",IF(AND(FI494&lt;&gt;"",ISNUMBER(申込書!$AC$22)=TRUE,申込書!$C$67&lt;&gt;"▼プルダウンより選択してください",申込書!$C$67&lt;&gt;""),申込書!$AC$22,""),"-"))</f>
        <v/>
      </c>
      <c r="FK494" s="369"/>
      <c r="FL494" s="369"/>
      <c r="FM494" s="370" t="str">
        <f>IF(AND(申込書!$C$67&lt;&gt;"▼プルダウンより選択してください",申込書!$C$67&lt;&gt;"",$G494&lt;&gt;"",申込書!$V$67="特定学年のみ"),"申し込みする","")</f>
        <v/>
      </c>
      <c r="FN494" s="371"/>
      <c r="FO494" s="372"/>
      <c r="FP494" s="373" t="str">
        <f>IF(AND(申込書!$C$68&lt;&gt;"▼プルダウンより選択してください",申込書!$C$68&lt;&gt;"",申込書!$K$22&lt;&gt;"YYYY/MM/DD",$G494&lt;&gt;""),申込書!$K$22,"")</f>
        <v/>
      </c>
      <c r="FQ494" s="369" t="str">
        <f>IF(FP494="","",IF(INDEX('コンテンツ＆備考マスタ'!$H:$J,MATCH(学校情報!FP$3,'コンテンツ＆備考マスタ'!$H:$H,0),3)="●",IF(AND(FP494&lt;&gt;"",ISNUMBER(申込書!$AC$22)=TRUE,申込書!$C$68&lt;&gt;"▼プルダウンより選択してください",申込書!$C$68&lt;&gt;""),申込書!$AC$22,""),"-"))</f>
        <v/>
      </c>
      <c r="FR494" s="369"/>
      <c r="FS494" s="369"/>
      <c r="FT494" s="370" t="str">
        <f>IF(AND(申込書!$C$68&lt;&gt;"▼プルダウンより選択してください",申込書!$C$68&lt;&gt;"",$G494&lt;&gt;"",申込書!$V$68="特定学年のみ"),"申し込みする","")</f>
        <v/>
      </c>
      <c r="FU494" s="371"/>
      <c r="FV494" s="372"/>
      <c r="FW494" s="373" t="str">
        <f>IF(AND(申込書!$C$69&lt;&gt;"▼プルダウンより選択してください",申込書!$C$69&lt;&gt;"",申込書!$K$22&lt;&gt;"YYYY/MM/DD",$G494&lt;&gt;""),申込書!$K$22,"")</f>
        <v/>
      </c>
      <c r="FX494" s="369" t="str">
        <f>IF(FW494="","",IF(INDEX('コンテンツ＆備考マスタ'!$H:$J,MATCH(学校情報!FW$3,'コンテンツ＆備考マスタ'!$H:$H,0),3)="●",IF(AND(FW494&lt;&gt;"",ISNUMBER(申込書!$AC$22)=TRUE,申込書!$C$69&lt;&gt;"▼プルダウンより選択してください",申込書!$C$69&lt;&gt;""),申込書!$AC$22,""),"-"))</f>
        <v/>
      </c>
      <c r="FY494" s="369"/>
      <c r="FZ494" s="369"/>
      <c r="GA494" s="370" t="str">
        <f>IF(AND(申込書!$C$69&lt;&gt;"▼プルダウンより選択してください",申込書!$C$69&lt;&gt;"",$G494&lt;&gt;"",申込書!$V$69="特定学年のみ"),"申し込みする","")</f>
        <v/>
      </c>
      <c r="GB494" s="371"/>
      <c r="GC494" s="372"/>
      <c r="GD494" s="373" t="str">
        <f>IF(AND(申込書!$C$70&lt;&gt;"▼プルダウンより選択してください",申込書!$C$70&lt;&gt;"",申込書!$K$22&lt;&gt;"YYYY/MM/DD",$G494&lt;&gt;""),申込書!$K$22,"")</f>
        <v/>
      </c>
      <c r="GE494" s="369" t="str">
        <f>IF(GD494="","",IF(INDEX('コンテンツ＆備考マスタ'!$H:$J,MATCH(学校情報!GD$3,'コンテンツ＆備考マスタ'!$H:$H,0),3)="●",IF(AND(GD494&lt;&gt;"",ISNUMBER(申込書!$AC$22)=TRUE,申込書!$C$70&lt;&gt;"▼プルダウンより選択してください",申込書!$C$70&lt;&gt;""),申込書!$AC$22,""),"-"))</f>
        <v/>
      </c>
      <c r="GF494" s="369"/>
      <c r="GG494" s="369"/>
      <c r="GH494" s="370" t="str">
        <f>IF(AND(申込書!$C$70&lt;&gt;"▼プルダウンより選択してください",申込書!$C$70&lt;&gt;"",$G494&lt;&gt;"",申込書!$V$70="特定学年のみ"),"申し込みする","")</f>
        <v/>
      </c>
      <c r="GI494" s="371"/>
      <c r="GJ494" s="372"/>
      <c r="GK494" s="373" t="str">
        <f>IF(AND(申込書!$C$71&lt;&gt;"▼プルダウンより選択してください",申込書!$C$71&lt;&gt;"",申込書!$K$22&lt;&gt;"YYYY/MM/DD",$G494&lt;&gt;""),申込書!$K$22,"")</f>
        <v/>
      </c>
      <c r="GL494" s="369" t="str">
        <f>IF(GK494="","",IF(INDEX('コンテンツ＆備考マスタ'!$H:$J,MATCH(学校情報!GK$3,'コンテンツ＆備考マスタ'!$H:$H,0),3)="●",IF(AND(GK494&lt;&gt;"",ISNUMBER(申込書!$AC$22)=TRUE,申込書!$C$71&lt;&gt;"▼プルダウンより選択してください",申込書!$C$71&lt;&gt;""),申込書!$AC$22,""),"-"))</f>
        <v/>
      </c>
      <c r="GM494" s="369"/>
      <c r="GN494" s="369"/>
      <c r="GO494" s="370" t="str">
        <f>IF(AND(申込書!$C$71&lt;&gt;"▼プルダウンより選択してください",申込書!$C$71&lt;&gt;"",$G494&lt;&gt;"",申込書!$V$71="特定学年のみ"),"申し込みする","")</f>
        <v/>
      </c>
      <c r="GP494" s="371"/>
      <c r="GQ494" s="372"/>
      <c r="GR494" s="373" t="str">
        <f>IF(AND(申込書!$C$72&lt;&gt;"▼プルダウンより選択してください",申込書!$C$72&lt;&gt;"",申込書!$K$22&lt;&gt;"YYYY/MM/DD",$G494&lt;&gt;""),申込書!$K$22,"")</f>
        <v/>
      </c>
      <c r="GS494" s="369" t="str">
        <f>IF(GR494="","",IF(INDEX('コンテンツ＆備考マスタ'!$H:$J,MATCH(学校情報!GR$3,'コンテンツ＆備考マスタ'!$H:$H,0),3)="●",IF(AND(GR494&lt;&gt;"",ISNUMBER(申込書!$AC$22)=TRUE,申込書!$C$72&lt;&gt;"▼プルダウンより選択してください",申込書!$C$72&lt;&gt;""),申込書!$AC$22,""),"-"))</f>
        <v/>
      </c>
      <c r="GT494" s="369"/>
      <c r="GU494" s="369"/>
      <c r="GV494" s="370" t="str">
        <f>IF(AND(申込書!$C$72&lt;&gt;"▼プルダウンより選択してください",申込書!$C$72&lt;&gt;"",$G494&lt;&gt;"",申込書!$V$72="特定学年のみ"),"申し込みする","")</f>
        <v/>
      </c>
      <c r="GW494" s="371"/>
      <c r="GX494" s="372"/>
      <c r="GY494" s="373" t="str">
        <f>IF(AND(申込書!$C$73&lt;&gt;"▼プルダウンより選択してください",申込書!$C$73&lt;&gt;"",申込書!$K$22&lt;&gt;"YYYY/MM/DD",$G494&lt;&gt;""),申込書!$K$22,"")</f>
        <v/>
      </c>
      <c r="GZ494" s="369" t="str">
        <f>IF(GY494="","",IF(INDEX('コンテンツ＆備考マスタ'!$H:$J,MATCH(学校情報!GY$3,'コンテンツ＆備考マスタ'!$H:$H,0),3)="●",IF(AND(GY494&lt;&gt;"",ISNUMBER(申込書!$AC$22)=TRUE,申込書!$C$73&lt;&gt;"▼プルダウンより選択してください",申込書!$C$73&lt;&gt;""),申込書!$AC$22,""),"-"))</f>
        <v/>
      </c>
      <c r="HA494" s="369"/>
      <c r="HB494" s="369"/>
      <c r="HC494" s="370" t="str">
        <f>IF(AND(申込書!$C$73&lt;&gt;"▼プルダウンより選択してください",申込書!$C$73&lt;&gt;"",$G494&lt;&gt;"",申込書!$V$73="特定学年のみ"),"申し込みする","")</f>
        <v/>
      </c>
      <c r="HD494" s="371"/>
      <c r="HE494" s="372"/>
      <c r="HF494" s="373" t="str">
        <f>IF(AND(申込書!$C$74&lt;&gt;"▼プルダウンより選択してください",申込書!$C$74&lt;&gt;"",申込書!$K$22&lt;&gt;"YYYY/MM/DD",$G494&lt;&gt;""),申込書!$K$22,"")</f>
        <v/>
      </c>
      <c r="HG494" s="369" t="str">
        <f>IF(HF494="","",IF(INDEX('コンテンツ＆備考マスタ'!$H:$J,MATCH(学校情報!HF$3,'コンテンツ＆備考マスタ'!$H:$H,0),3)="●",IF(AND(HF494&lt;&gt;"",ISNUMBER(申込書!$AC$22)=TRUE,申込書!$C$74&lt;&gt;"▼プルダウンより選択してください",申込書!$C$74&lt;&gt;""),申込書!$AC$22,""),"-"))</f>
        <v/>
      </c>
      <c r="HH494" s="369"/>
      <c r="HI494" s="369"/>
      <c r="HJ494" s="370" t="str">
        <f>IF(AND(申込書!$C$74&lt;&gt;"▼プルダウンより選択してください",申込書!$C$74&lt;&gt;"",$G494&lt;&gt;"",申込書!$V$74="特定学年のみ"),"申し込みする","")</f>
        <v/>
      </c>
      <c r="HK494" s="371"/>
      <c r="HL494" s="372"/>
      <c r="HM494" s="373" t="str">
        <f>IF(AND(申込書!$C$75&lt;&gt;"▼プルダウンより選択してください",申込書!$C$75&lt;&gt;"",申込書!$K$22&lt;&gt;"YYYY/MM/DD",$G494&lt;&gt;""),申込書!$K$22,"")</f>
        <v/>
      </c>
      <c r="HN494" s="369" t="str">
        <f>IF(HM494="","",IF(INDEX('コンテンツ＆備考マスタ'!$H:$J,MATCH(学校情報!HM$3,'コンテンツ＆備考マスタ'!$H:$H,0),3)="●",IF(AND(HM494&lt;&gt;"",ISNUMBER(申込書!$AC$22)=TRUE,申込書!$C$75&lt;&gt;"▼プルダウンより選択してください",申込書!$C$75&lt;&gt;""),申込書!$AC$22,""),"-"))</f>
        <v/>
      </c>
      <c r="HO494" s="369"/>
      <c r="HP494" s="369"/>
      <c r="HQ494" s="370" t="str">
        <f>IF(AND(申込書!$C$75&lt;&gt;"▼プルダウンより選択してください",申込書!$C$75&lt;&gt;"",$G494&lt;&gt;"",申込書!$V$75="特定学年のみ"),"申し込みする","")</f>
        <v/>
      </c>
      <c r="HR494" s="371"/>
      <c r="HS494" s="371"/>
      <c r="HT494" s="374" t="str">
        <f>IF(AND(申込書!$C$76&lt;&gt;"▼プルダウンより選択してください",申込書!$C$76&lt;&gt;"",申込書!$K$22&lt;&gt;"YYYY/MM/DD",$G494&lt;&gt;""),申込書!$K$22,"")</f>
        <v/>
      </c>
      <c r="HU494" s="369" t="str">
        <f>IF(HT494="","",IF(INDEX('コンテンツ＆備考マスタ'!$H:$J,MATCH(学校情報!HT$3,'コンテンツ＆備考マスタ'!$H:$H,0),3)="●",IF(AND(HT494&lt;&gt;"",ISNUMBER(申込書!$AC$22)=TRUE,申込書!$C$76&lt;&gt;"▼プルダウンより選択してください",申込書!$C$76&lt;&gt;""),申込書!$AC$22,""),"-"))</f>
        <v/>
      </c>
      <c r="HV494" s="369"/>
      <c r="HW494" s="369"/>
      <c r="HX494" s="370" t="str">
        <f>IF(AND(申込書!$C$76&lt;&gt;"▼プルダウンより選択してください",申込書!$C$76&lt;&gt;"",$G494&lt;&gt;"",申込書!$V$76="特定学年のみ"),"申し込みする","")</f>
        <v/>
      </c>
      <c r="HY494" s="371"/>
      <c r="HZ494" s="372"/>
      <c r="IA494" s="69"/>
    </row>
    <row r="495" spans="2:235" ht="26.85" hidden="1" customHeight="1" outlineLevel="1">
      <c r="B495" s="365">
        <f t="shared" si="21"/>
        <v>490</v>
      </c>
      <c r="C495" s="55"/>
      <c r="D495" s="56"/>
      <c r="E495" s="154"/>
      <c r="F495" s="57"/>
      <c r="G495" s="58"/>
      <c r="H495" s="59"/>
      <c r="I495" s="60"/>
      <c r="J495" s="61"/>
      <c r="K495" s="366" t="str">
        <f t="shared" si="22"/>
        <v/>
      </c>
      <c r="L495" s="62"/>
      <c r="M495" s="322"/>
      <c r="N495" s="63"/>
      <c r="O495" s="64"/>
      <c r="P495" s="367" t="str">
        <f t="shared" si="23"/>
        <v/>
      </c>
      <c r="Q495" s="65"/>
      <c r="R495" s="66"/>
      <c r="S495" s="67"/>
      <c r="T495" s="68"/>
      <c r="U495" s="68"/>
      <c r="V495" s="68"/>
      <c r="W495" s="66"/>
      <c r="X495" s="281"/>
      <c r="Y495" s="368" t="str">
        <f>IF(AND(申込書!$C$47&lt;&gt;"▼プルダウンより選択してください",申込書!$C$47&lt;&gt;"",申込書!$K$22&lt;&gt;"YYYY/MM/DD",$G495&lt;&gt;""),申込書!$K$22,"")</f>
        <v/>
      </c>
      <c r="Z495" s="369" t="str">
        <f>IF(Y495="","",IF(INDEX('コンテンツ＆備考マスタ'!$H:$J,MATCH(学校情報!Y$3,'コンテンツ＆備考マスタ'!$H:$H,0),3)="●",IF(AND(Y495&lt;&gt;"",ISNUMBER(申込書!$AC$22)=TRUE,申込書!$C$47&lt;&gt;"▼プルダウンより選択してください",申込書!$C$47&lt;&gt;""),申込書!$AC$22,""),"-"))</f>
        <v/>
      </c>
      <c r="AA495" s="369"/>
      <c r="AB495" s="369"/>
      <c r="AC495" s="370" t="str">
        <f>IF(AND(申込書!$C$47&lt;&gt;"▼プルダウンより選択してください",申込書!$C$47&lt;&gt;"",$G495&lt;&gt;"",申込書!$V$47="特定学年のみ"),"申し込みする","")</f>
        <v/>
      </c>
      <c r="AD495" s="371"/>
      <c r="AE495" s="372"/>
      <c r="AF495" s="373" t="str">
        <f>IF(AND(申込書!$C$48&lt;&gt;"▼プルダウンより選択してください",申込書!$C$48&lt;&gt;"",申込書!$K$22&lt;&gt;"YYYY/MM/DD",$G495&lt;&gt;""),申込書!$K$22,"")</f>
        <v/>
      </c>
      <c r="AG495" s="369" t="str">
        <f>IF(AF495="","",IF(INDEX('コンテンツ＆備考マスタ'!$H:$J,MATCH(学校情報!AF$3,'コンテンツ＆備考マスタ'!$H:$H,0),3)="●",IF(AND(AF495&lt;&gt;"",ISNUMBER(申込書!$AC$22)=TRUE,申込書!$C$48&lt;&gt;"▼プルダウンより選択してください",申込書!$C$48&lt;&gt;""),申込書!$AC$22,""),"-"))</f>
        <v/>
      </c>
      <c r="AH495" s="369"/>
      <c r="AI495" s="369"/>
      <c r="AJ495" s="370" t="str">
        <f>IF(AND(申込書!$C$48&lt;&gt;"▼プルダウンより選択してください",申込書!$C$48&lt;&gt;"",$G495&lt;&gt;"",申込書!$V$48="特定学年のみ"),"申し込みする","")</f>
        <v/>
      </c>
      <c r="AK495" s="371"/>
      <c r="AL495" s="372"/>
      <c r="AM495" s="373" t="str">
        <f>IF(AND(申込書!$C$49&lt;&gt;"▼プルダウンより選択してください",申込書!$C$49&lt;&gt;"",申込書!$K$22&lt;&gt;"YYYY/MM/DD",$G495&lt;&gt;""),申込書!$K$22,"")</f>
        <v/>
      </c>
      <c r="AN495" s="369" t="str">
        <f>IF(AM495="","",IF(INDEX('コンテンツ＆備考マスタ'!$H:$J,MATCH(学校情報!AM$3,'コンテンツ＆備考マスタ'!$H:$H,0),3)="●",IF(AND(AM495&lt;&gt;"",ISNUMBER(申込書!$AC$22)=TRUE,申込書!$C$49&lt;&gt;"▼プルダウンより選択してください",申込書!$C$49&lt;&gt;""),申込書!$AC$22,""),"-"))</f>
        <v/>
      </c>
      <c r="AO495" s="369"/>
      <c r="AP495" s="369"/>
      <c r="AQ495" s="370" t="str">
        <f>IF(AND(申込書!$C$49&lt;&gt;"▼プルダウンより選択してください",申込書!$C$49&lt;&gt;"",$G495&lt;&gt;"",申込書!$V$49="特定学年のみ"),"申し込みする","")</f>
        <v/>
      </c>
      <c r="AR495" s="371"/>
      <c r="AS495" s="372"/>
      <c r="AT495" s="373" t="str">
        <f>IF(AND(申込書!$C$50&lt;&gt;"▼プルダウンより選択してください",申込書!$C$50&lt;&gt;"",申込書!$K$22&lt;&gt;"YYYY/MM/DD",$G495&lt;&gt;""),申込書!$K$22,"")</f>
        <v/>
      </c>
      <c r="AU495" s="369" t="str">
        <f>IF(AT495="","",IF(INDEX('コンテンツ＆備考マスタ'!$H:$J,MATCH(学校情報!AT$3,'コンテンツ＆備考マスタ'!$H:$H,0),3)="●",IF(AND(AT495&lt;&gt;"",ISNUMBER(申込書!$AC$22)=TRUE,申込書!$C$50&lt;&gt;"▼プルダウンより選択してください",申込書!$C$50&lt;&gt;""),申込書!$AC$22,""),"-"))</f>
        <v/>
      </c>
      <c r="AV495" s="369"/>
      <c r="AW495" s="369"/>
      <c r="AX495" s="370" t="str">
        <f>IF(AND(申込書!$C$50&lt;&gt;"▼プルダウンより選択してください",申込書!$C$50&lt;&gt;"",$G495&lt;&gt;"",申込書!$V$50="特定学年のみ"),"申し込みする","")</f>
        <v/>
      </c>
      <c r="AY495" s="371"/>
      <c r="AZ495" s="372"/>
      <c r="BA495" s="373" t="str">
        <f>IF(AND(申込書!$C$51&lt;&gt;"▼プルダウンより選択してください",申込書!$C$51&lt;&gt;"",申込書!$K$22&lt;&gt;"YYYY/MM/DD",$G495&lt;&gt;""),申込書!$K$22,"")</f>
        <v/>
      </c>
      <c r="BB495" s="369" t="str">
        <f>IF(BA495="","",IF(INDEX('コンテンツ＆備考マスタ'!$H:$J,MATCH(学校情報!BA$3,'コンテンツ＆備考マスタ'!$H:$H,0),3)="●",IF(AND(BA495&lt;&gt;"",ISNUMBER(申込書!$AC$22)=TRUE,申込書!$C$51&lt;&gt;"▼プルダウンより選択してください",申込書!$C$51&lt;&gt;""),申込書!$AC$22,""),"-"))</f>
        <v/>
      </c>
      <c r="BC495" s="369"/>
      <c r="BD495" s="369"/>
      <c r="BE495" s="370" t="str">
        <f>IF(AND(申込書!$C$51&lt;&gt;"▼プルダウンより選択してください",申込書!$C$51&lt;&gt;"",$G495&lt;&gt;"",申込書!$V$51="特定学年のみ"),"申し込みする","")</f>
        <v/>
      </c>
      <c r="BF495" s="371"/>
      <c r="BG495" s="372"/>
      <c r="BH495" s="373" t="str">
        <f>IF(AND(申込書!$C$52&lt;&gt;"▼プルダウンより選択してください",申込書!$C$52&lt;&gt;"",申込書!$K$22&lt;&gt;"YYYY/MM/DD",$G495&lt;&gt;""),申込書!$K$22,"")</f>
        <v/>
      </c>
      <c r="BI495" s="369" t="str">
        <f>IF(BH495="","",IF(INDEX('コンテンツ＆備考マスタ'!$H:$J,MATCH(学校情報!BH$3,'コンテンツ＆備考マスタ'!$H:$H,0),3)="●",IF(AND(BH495&lt;&gt;"",ISNUMBER(申込書!$AC$22)=TRUE,申込書!$C$52&lt;&gt;"▼プルダウンより選択してください",申込書!$C$52&lt;&gt;""),申込書!$AC$22,""),"-"))</f>
        <v/>
      </c>
      <c r="BJ495" s="369"/>
      <c r="BK495" s="369"/>
      <c r="BL495" s="370" t="str">
        <f>IF(AND(申込書!$C$52&lt;&gt;"▼プルダウンより選択してください",申込書!$C$52&lt;&gt;"",$G495&lt;&gt;"",申込書!$V$52="特定学年のみ"),"申し込みする","")</f>
        <v/>
      </c>
      <c r="BM495" s="371"/>
      <c r="BN495" s="372"/>
      <c r="BO495" s="373" t="str">
        <f>IF(AND(申込書!$C$53&lt;&gt;"▼プルダウンより選択してください",申込書!$C$53&lt;&gt;"",申込書!$K$22&lt;&gt;"YYYY/MM/DD",$G495&lt;&gt;""),申込書!$K$22,"")</f>
        <v/>
      </c>
      <c r="BP495" s="369" t="str">
        <f>IF(BO495="","",IF(INDEX('コンテンツ＆備考マスタ'!$H:$J,MATCH(学校情報!BO$3,'コンテンツ＆備考マスタ'!$H:$H,0),3)="●",IF(AND(BO495&lt;&gt;"",ISNUMBER(申込書!$AC$22)=TRUE,申込書!$C$53&lt;&gt;"▼プルダウンより選択してください",申込書!$C$53&lt;&gt;""),申込書!$AC$22,""),"-"))</f>
        <v/>
      </c>
      <c r="BQ495" s="369"/>
      <c r="BR495" s="369"/>
      <c r="BS495" s="370" t="str">
        <f>IF(AND(申込書!$C$53&lt;&gt;"▼プルダウンより選択してください",申込書!$C$53&lt;&gt;"",$G495&lt;&gt;"",申込書!$V$53="特定学年のみ"),"申し込みする","")</f>
        <v/>
      </c>
      <c r="BT495" s="371"/>
      <c r="BU495" s="372"/>
      <c r="BV495" s="373" t="str">
        <f>IF(AND(申込書!$C$54&lt;&gt;"▼プルダウンより選択してください",申込書!$C$54&lt;&gt;"",申込書!$K$22&lt;&gt;"YYYY/MM/DD",$G495&lt;&gt;""),申込書!$K$22,"")</f>
        <v/>
      </c>
      <c r="BW495" s="369" t="str">
        <f>IF(BV495="","",IF(INDEX('コンテンツ＆備考マスタ'!$H:$J,MATCH(学校情報!BV$3,'コンテンツ＆備考マスタ'!$H:$H,0),3)="●",IF(AND(BV495&lt;&gt;"",ISNUMBER(申込書!$AC$22)=TRUE,申込書!$C$54&lt;&gt;"▼プルダウンより選択してください",申込書!$C$54&lt;&gt;""),申込書!$AC$22,""),"-"))</f>
        <v/>
      </c>
      <c r="BX495" s="369"/>
      <c r="BY495" s="369"/>
      <c r="BZ495" s="370" t="str">
        <f>IF(AND(申込書!$C$54&lt;&gt;"▼プルダウンより選択してください",申込書!$C$54&lt;&gt;"",$G495&lt;&gt;"",申込書!$V$54="特定学年のみ"),"申し込みする","")</f>
        <v/>
      </c>
      <c r="CA495" s="371"/>
      <c r="CB495" s="372"/>
      <c r="CC495" s="373" t="str">
        <f>IF(AND(申込書!$C$55&lt;&gt;"▼プルダウンより選択してください",申込書!$C$55&lt;&gt;"",申込書!$K$22&lt;&gt;"YYYY/MM/DD",$G495&lt;&gt;""),申込書!$K$22,"")</f>
        <v/>
      </c>
      <c r="CD495" s="369" t="str">
        <f>IF(CC495="","",IF(INDEX('コンテンツ＆備考マスタ'!$H:$J,MATCH(学校情報!CC$3,'コンテンツ＆備考マスタ'!$H:$H,0),3)="●",IF(AND(CC495&lt;&gt;"",ISNUMBER(申込書!$AC$22)=TRUE,申込書!$C$55&lt;&gt;"▼プルダウンより選択してください",申込書!$C$55&lt;&gt;""),申込書!$AC$22,""),"-"))</f>
        <v/>
      </c>
      <c r="CE495" s="369"/>
      <c r="CF495" s="369"/>
      <c r="CG495" s="370" t="str">
        <f>IF(AND(申込書!$C$55&lt;&gt;"▼プルダウンより選択してください",申込書!$C$55&lt;&gt;"",$G495&lt;&gt;"",申込書!$V$55="特定学年のみ"),"申し込みする","")</f>
        <v/>
      </c>
      <c r="CH495" s="371"/>
      <c r="CI495" s="372"/>
      <c r="CJ495" s="373" t="str">
        <f>IF(AND(申込書!$C$56&lt;&gt;"▼プルダウンより選択してください",申込書!$C$56&lt;&gt;"",申込書!$K$22&lt;&gt;"YYYY/MM/DD",$G495&lt;&gt;""),申込書!$K$22,"")</f>
        <v/>
      </c>
      <c r="CK495" s="369" t="str">
        <f>IF(CJ495="","",IF(INDEX('コンテンツ＆備考マスタ'!$H:$J,MATCH(学校情報!CJ$3,'コンテンツ＆備考マスタ'!$H:$H,0),3)="●",IF(AND(CJ495&lt;&gt;"",ISNUMBER(申込書!$AC$22)=TRUE,申込書!$C$56&lt;&gt;"▼プルダウンより選択してください",申込書!$C$56&lt;&gt;""),申込書!$AC$22,""),"-"))</f>
        <v/>
      </c>
      <c r="CL495" s="369"/>
      <c r="CM495" s="369"/>
      <c r="CN495" s="370" t="str">
        <f>IF(AND(申込書!$C$56&lt;&gt;"▼プルダウンより選択してください",申込書!$C$56&lt;&gt;"",$G495&lt;&gt;"",申込書!$V$56="特定学年のみ"),"申し込みする","")</f>
        <v/>
      </c>
      <c r="CO495" s="371"/>
      <c r="CP495" s="372"/>
      <c r="CQ495" s="373" t="str">
        <f>IF(AND(申込書!$C$57&lt;&gt;"▼プルダウンより選択してください",申込書!$C$57&lt;&gt;"",申込書!$K$22&lt;&gt;"YYYY/MM/DD",$G495&lt;&gt;""),申込書!$K$22,"")</f>
        <v/>
      </c>
      <c r="CR495" s="369" t="str">
        <f>IF(CQ495="","",IF(INDEX('コンテンツ＆備考マスタ'!$H:$J,MATCH(学校情報!CQ$3,'コンテンツ＆備考マスタ'!$H:$H,0),3)="●",IF(AND(CQ495&lt;&gt;"",ISNUMBER(申込書!$AC$22)=TRUE,申込書!$C$57&lt;&gt;"▼プルダウンより選択してください",申込書!$C$57&lt;&gt;""),申込書!$AC$22,""),"-"))</f>
        <v/>
      </c>
      <c r="CS495" s="369"/>
      <c r="CT495" s="369"/>
      <c r="CU495" s="369" t="str">
        <f>IF(AND(申込書!$C$57&lt;&gt;"▼プルダウンより選択してください",申込書!$C$57&lt;&gt;"",$G495&lt;&gt;"",申込書!$V$57="特定学年のみ"),"申し込みする","")</f>
        <v/>
      </c>
      <c r="CV495" s="371"/>
      <c r="CW495" s="372"/>
      <c r="CX495" s="373" t="str">
        <f>IF(AND(申込書!$C$58&lt;&gt;"▼プルダウンより選択してください",申込書!$C$58&lt;&gt;"",申込書!$K$22&lt;&gt;"YYYY/MM/DD",$G495&lt;&gt;""),申込書!$K$22,"")</f>
        <v/>
      </c>
      <c r="CY495" s="369" t="str">
        <f>IF(CX495="","",IF(INDEX('コンテンツ＆備考マスタ'!$H:$J,MATCH(学校情報!CX$3,'コンテンツ＆備考マスタ'!$H:$H,0),3)="●",IF(AND(CX495&lt;&gt;"",ISNUMBER(申込書!$AC$22)=TRUE,申込書!$C$58&lt;&gt;"▼プルダウンより選択してください",申込書!$C$58&lt;&gt;""),申込書!$AC$22,""),"-"))</f>
        <v/>
      </c>
      <c r="CZ495" s="369"/>
      <c r="DA495" s="369"/>
      <c r="DB495" s="369" t="str">
        <f>IF(AND(申込書!$C$58&lt;&gt;"▼プルダウンより選択してください",申込書!$C$58&lt;&gt;"",$G495&lt;&gt;"",申込書!$V$58="特定学年のみ"),"申し込みする","")</f>
        <v/>
      </c>
      <c r="DC495" s="371"/>
      <c r="DD495" s="372"/>
      <c r="DE495" s="373" t="str">
        <f>IF(AND(申込書!$C$59&lt;&gt;"▼プルダウンより選択してください",申込書!$C$59&lt;&gt;"",申込書!$K$22&lt;&gt;"YYYY/MM/DD",$G495&lt;&gt;""),申込書!$K$22,"")</f>
        <v/>
      </c>
      <c r="DF495" s="369" t="str">
        <f>IF(DE495="","",IF(INDEX('コンテンツ＆備考マスタ'!$H:$J,MATCH(学校情報!DE$3,'コンテンツ＆備考マスタ'!$H:$H,0),3)="●",IF(AND(DE495&lt;&gt;"",ISNUMBER(申込書!$AC$22)=TRUE,申込書!$C$59&lt;&gt;"▼プルダウンより選択してください",申込書!$C$59&lt;&gt;""),申込書!$AC$22,""),"-"))</f>
        <v/>
      </c>
      <c r="DG495" s="369"/>
      <c r="DH495" s="369"/>
      <c r="DI495" s="369" t="str">
        <f>IF(AND(申込書!$C$59&lt;&gt;"▼プルダウンより選択してください",申込書!$C$59&lt;&gt;"",$G495&lt;&gt;"",申込書!$V$59="特定学年のみ"),"申し込みする","")</f>
        <v/>
      </c>
      <c r="DJ495" s="371"/>
      <c r="DK495" s="372"/>
      <c r="DL495" s="373" t="str">
        <f>IF(AND(申込書!$C$60&lt;&gt;"▼プルダウンより選択してください",申込書!$C$60&lt;&gt;"",申込書!$K$22&lt;&gt;"YYYY/MM/DD",$G495&lt;&gt;""),申込書!$K$22,"")</f>
        <v/>
      </c>
      <c r="DM495" s="369" t="str">
        <f>IF(DL495="","",IF(INDEX('コンテンツ＆備考マスタ'!$H:$J,MATCH(学校情報!DL$3,'コンテンツ＆備考マスタ'!$H:$H,0),3)="●",IF(AND(DL495&lt;&gt;"",ISNUMBER(申込書!$AC$22)=TRUE,申込書!$C$60&lt;&gt;"▼プルダウンより選択してください",申込書!$C$60&lt;&gt;""),申込書!$AC$22,""),"-"))</f>
        <v/>
      </c>
      <c r="DN495" s="369"/>
      <c r="DO495" s="369"/>
      <c r="DP495" s="369" t="str">
        <f>IF(AND(申込書!$C$60&lt;&gt;"▼プルダウンより選択してください",申込書!$C$60&lt;&gt;"",$G495&lt;&gt;"",申込書!$V$60="特定学年のみ"),"申し込みする","")</f>
        <v/>
      </c>
      <c r="DQ495" s="371"/>
      <c r="DR495" s="372"/>
      <c r="DS495" s="373" t="str">
        <f>IF(AND(申込書!$C$61&lt;&gt;"▼プルダウンより選択してください",申込書!$C$61&lt;&gt;"",申込書!$K$22&lt;&gt;"YYYY/MM/DD",$G495&lt;&gt;""),申込書!$K$22,"")</f>
        <v/>
      </c>
      <c r="DT495" s="369" t="str">
        <f>IF(DS495="","",IF(INDEX('コンテンツ＆備考マスタ'!$H:$J,MATCH(学校情報!DS$3,'コンテンツ＆備考マスタ'!$H:$H,0),3)="●",IF(AND(DS495&lt;&gt;"",ISNUMBER(申込書!$AC$22)=TRUE,申込書!$C$61&lt;&gt;"▼プルダウンより選択してください",申込書!$C$61&lt;&gt;""),申込書!$AC$22,""),"-"))</f>
        <v/>
      </c>
      <c r="DU495" s="369"/>
      <c r="DV495" s="369"/>
      <c r="DW495" s="369" t="str">
        <f>IF(AND(申込書!$C$61&lt;&gt;"▼プルダウンより選択してください",申込書!$C$61&lt;&gt;"",$G495&lt;&gt;"",申込書!$V$61="特定学年のみ"),"申し込みする","")</f>
        <v/>
      </c>
      <c r="DX495" s="371"/>
      <c r="DY495" s="372"/>
      <c r="DZ495" s="373" t="str">
        <f>IF(AND(申込書!$C$62&lt;&gt;"▼プルダウンより選択してください",申込書!$C$62&lt;&gt;"",申込書!$K$22&lt;&gt;"YYYY/MM/DD",$G495&lt;&gt;""),申込書!$K$22,"")</f>
        <v/>
      </c>
      <c r="EA495" s="369" t="str">
        <f>IF(DZ495="","",IF(INDEX('コンテンツ＆備考マスタ'!$H:$J,MATCH(学校情報!DZ$3,'コンテンツ＆備考マスタ'!$H:$H,0),3)="●",IF(AND(DZ495&lt;&gt;"",ISNUMBER(申込書!$AC$22)=TRUE,申込書!$C$62&lt;&gt;"▼プルダウンより選択してください",申込書!$C$62&lt;&gt;""),申込書!$AC$22,""),"-"))</f>
        <v/>
      </c>
      <c r="EB495" s="369"/>
      <c r="EC495" s="369"/>
      <c r="ED495" s="370" t="str">
        <f>IF(AND(申込書!$C$62&lt;&gt;"▼プルダウンより選択してください",申込書!$C$62&lt;&gt;"",$G495&lt;&gt;"",申込書!$V$62="特定学年のみ"),"申し込みする","")</f>
        <v/>
      </c>
      <c r="EE495" s="371"/>
      <c r="EF495" s="372"/>
      <c r="EG495" s="373" t="str">
        <f>IF(AND(申込書!$C$63&lt;&gt;"▼プルダウンより選択してください",申込書!$C$63&lt;&gt;"",申込書!$K$22&lt;&gt;"YYYY/MM/DD",$G495&lt;&gt;""),申込書!$K$22,"")</f>
        <v/>
      </c>
      <c r="EH495" s="369" t="str">
        <f>IF(EG495="","",IF(INDEX('コンテンツ＆備考マスタ'!$H:$J,MATCH(学校情報!EG$3,'コンテンツ＆備考マスタ'!$H:$H,0),3)="●",IF(AND(EG495&lt;&gt;"",ISNUMBER(申込書!$AC$22)=TRUE,申込書!$C$63&lt;&gt;"▼プルダウンより選択してください",申込書!$C$63&lt;&gt;""),申込書!$AC$22,""),"-"))</f>
        <v/>
      </c>
      <c r="EI495" s="369"/>
      <c r="EJ495" s="369"/>
      <c r="EK495" s="370" t="str">
        <f>IF(AND(申込書!$C$63&lt;&gt;"▼プルダウンより選択してください",申込書!$C$63&lt;&gt;"",$G495&lt;&gt;"",申込書!$V$63="特定学年のみ"),"申し込みする","")</f>
        <v/>
      </c>
      <c r="EL495" s="371"/>
      <c r="EM495" s="372"/>
      <c r="EN495" s="373" t="str">
        <f>IF(AND(申込書!$C$64&lt;&gt;"▼プルダウンより選択してください",申込書!$C$64&lt;&gt;"",申込書!$K$22&lt;&gt;"YYYY/MM/DD",$G495&lt;&gt;""),申込書!$K$22,"")</f>
        <v/>
      </c>
      <c r="EO495" s="369" t="str">
        <f>IF(EN495="","",IF(INDEX('コンテンツ＆備考マスタ'!$H:$J,MATCH(学校情報!EN$3,'コンテンツ＆備考マスタ'!$H:$H,0),3)="●",IF(AND(EN495&lt;&gt;"",ISNUMBER(申込書!$AC$22)=TRUE,申込書!$C$64&lt;&gt;"▼プルダウンより選択してください",申込書!$C$64&lt;&gt;""),申込書!$AC$22,""),"-"))</f>
        <v/>
      </c>
      <c r="EP495" s="369"/>
      <c r="EQ495" s="369"/>
      <c r="ER495" s="370" t="str">
        <f>IF(AND(申込書!$C$64&lt;&gt;"▼プルダウンより選択してください",申込書!$C$64&lt;&gt;"",$G495&lt;&gt;"",申込書!$V$64="特定学年のみ"),"申し込みする","")</f>
        <v/>
      </c>
      <c r="ES495" s="371"/>
      <c r="ET495" s="372"/>
      <c r="EU495" s="373" t="str">
        <f>IF(AND(申込書!$C$65&lt;&gt;"▼プルダウンより選択してください",申込書!$C$65&lt;&gt;"",申込書!$K$22&lt;&gt;"YYYY/MM/DD",$G495&lt;&gt;""),申込書!$K$22,"")</f>
        <v/>
      </c>
      <c r="EV495" s="369" t="str">
        <f>IF(EU495="","",IF(INDEX('コンテンツ＆備考マスタ'!$H:$J,MATCH(学校情報!EU$3,'コンテンツ＆備考マスタ'!$H:$H,0),3)="●",IF(AND(EU495&lt;&gt;"",ISNUMBER(申込書!$AC$22)=TRUE,申込書!$C$65&lt;&gt;"▼プルダウンより選択してください",申込書!$C$65&lt;&gt;""),申込書!$AC$22,""),"-"))</f>
        <v/>
      </c>
      <c r="EW495" s="369"/>
      <c r="EX495" s="369"/>
      <c r="EY495" s="370" t="str">
        <f>IF(AND(申込書!$C$65&lt;&gt;"▼プルダウンより選択してください",申込書!$C$65&lt;&gt;"",$G495&lt;&gt;"",申込書!$V$65="特定学年のみ"),"申し込みする","")</f>
        <v/>
      </c>
      <c r="EZ495" s="371"/>
      <c r="FA495" s="372"/>
      <c r="FB495" s="373" t="str">
        <f>IF(AND(申込書!$C$66&lt;&gt;"▼プルダウンより選択してください",申込書!$C$66&lt;&gt;"",申込書!$K$22&lt;&gt;"YYYY/MM/DD",$G495&lt;&gt;""),申込書!$K$22,"")</f>
        <v/>
      </c>
      <c r="FC495" s="369" t="str">
        <f>IF(FB495="","",IF(INDEX('コンテンツ＆備考マスタ'!$H:$J,MATCH(学校情報!FB$3,'コンテンツ＆備考マスタ'!$H:$H,0),3)="●",IF(AND(FB495&lt;&gt;"",ISNUMBER(申込書!$AC$22)=TRUE,申込書!$C$66&lt;&gt;"▼プルダウンより選択してください",申込書!$C$66&lt;&gt;""),申込書!$AC$22,""),"-"))</f>
        <v/>
      </c>
      <c r="FD495" s="369"/>
      <c r="FE495" s="369"/>
      <c r="FF495" s="370" t="str">
        <f>IF(AND(申込書!$C$66&lt;&gt;"▼プルダウンより選択してください",申込書!$C$66&lt;&gt;"",$G495&lt;&gt;"",申込書!$V$66="特定学年のみ"),"申し込みする","")</f>
        <v/>
      </c>
      <c r="FG495" s="371"/>
      <c r="FH495" s="372"/>
      <c r="FI495" s="373" t="str">
        <f>IF(AND(申込書!$C$67&lt;&gt;"▼プルダウンより選択してください",申込書!$C$67&lt;&gt;"",申込書!$K$22&lt;&gt;"YYYY/MM/DD",$G495&lt;&gt;""),申込書!$K$22,"")</f>
        <v/>
      </c>
      <c r="FJ495" s="369" t="str">
        <f>IF(FI495="","",IF(INDEX('コンテンツ＆備考マスタ'!$H:$J,MATCH(学校情報!FI$3,'コンテンツ＆備考マスタ'!$H:$H,0),3)="●",IF(AND(FI495&lt;&gt;"",ISNUMBER(申込書!$AC$22)=TRUE,申込書!$C$67&lt;&gt;"▼プルダウンより選択してください",申込書!$C$67&lt;&gt;""),申込書!$AC$22,""),"-"))</f>
        <v/>
      </c>
      <c r="FK495" s="369"/>
      <c r="FL495" s="369"/>
      <c r="FM495" s="370" t="str">
        <f>IF(AND(申込書!$C$67&lt;&gt;"▼プルダウンより選択してください",申込書!$C$67&lt;&gt;"",$G495&lt;&gt;"",申込書!$V$67="特定学年のみ"),"申し込みする","")</f>
        <v/>
      </c>
      <c r="FN495" s="371"/>
      <c r="FO495" s="372"/>
      <c r="FP495" s="373" t="str">
        <f>IF(AND(申込書!$C$68&lt;&gt;"▼プルダウンより選択してください",申込書!$C$68&lt;&gt;"",申込書!$K$22&lt;&gt;"YYYY/MM/DD",$G495&lt;&gt;""),申込書!$K$22,"")</f>
        <v/>
      </c>
      <c r="FQ495" s="369" t="str">
        <f>IF(FP495="","",IF(INDEX('コンテンツ＆備考マスタ'!$H:$J,MATCH(学校情報!FP$3,'コンテンツ＆備考マスタ'!$H:$H,0),3)="●",IF(AND(FP495&lt;&gt;"",ISNUMBER(申込書!$AC$22)=TRUE,申込書!$C$68&lt;&gt;"▼プルダウンより選択してください",申込書!$C$68&lt;&gt;""),申込書!$AC$22,""),"-"))</f>
        <v/>
      </c>
      <c r="FR495" s="369"/>
      <c r="FS495" s="369"/>
      <c r="FT495" s="370" t="str">
        <f>IF(AND(申込書!$C$68&lt;&gt;"▼プルダウンより選択してください",申込書!$C$68&lt;&gt;"",$G495&lt;&gt;"",申込書!$V$68="特定学年のみ"),"申し込みする","")</f>
        <v/>
      </c>
      <c r="FU495" s="371"/>
      <c r="FV495" s="372"/>
      <c r="FW495" s="373" t="str">
        <f>IF(AND(申込書!$C$69&lt;&gt;"▼プルダウンより選択してください",申込書!$C$69&lt;&gt;"",申込書!$K$22&lt;&gt;"YYYY/MM/DD",$G495&lt;&gt;""),申込書!$K$22,"")</f>
        <v/>
      </c>
      <c r="FX495" s="369" t="str">
        <f>IF(FW495="","",IF(INDEX('コンテンツ＆備考マスタ'!$H:$J,MATCH(学校情報!FW$3,'コンテンツ＆備考マスタ'!$H:$H,0),3)="●",IF(AND(FW495&lt;&gt;"",ISNUMBER(申込書!$AC$22)=TRUE,申込書!$C$69&lt;&gt;"▼プルダウンより選択してください",申込書!$C$69&lt;&gt;""),申込書!$AC$22,""),"-"))</f>
        <v/>
      </c>
      <c r="FY495" s="369"/>
      <c r="FZ495" s="369"/>
      <c r="GA495" s="370" t="str">
        <f>IF(AND(申込書!$C$69&lt;&gt;"▼プルダウンより選択してください",申込書!$C$69&lt;&gt;"",$G495&lt;&gt;"",申込書!$V$69="特定学年のみ"),"申し込みする","")</f>
        <v/>
      </c>
      <c r="GB495" s="371"/>
      <c r="GC495" s="372"/>
      <c r="GD495" s="373" t="str">
        <f>IF(AND(申込書!$C$70&lt;&gt;"▼プルダウンより選択してください",申込書!$C$70&lt;&gt;"",申込書!$K$22&lt;&gt;"YYYY/MM/DD",$G495&lt;&gt;""),申込書!$K$22,"")</f>
        <v/>
      </c>
      <c r="GE495" s="369" t="str">
        <f>IF(GD495="","",IF(INDEX('コンテンツ＆備考マスタ'!$H:$J,MATCH(学校情報!GD$3,'コンテンツ＆備考マスタ'!$H:$H,0),3)="●",IF(AND(GD495&lt;&gt;"",ISNUMBER(申込書!$AC$22)=TRUE,申込書!$C$70&lt;&gt;"▼プルダウンより選択してください",申込書!$C$70&lt;&gt;""),申込書!$AC$22,""),"-"))</f>
        <v/>
      </c>
      <c r="GF495" s="369"/>
      <c r="GG495" s="369"/>
      <c r="GH495" s="370" t="str">
        <f>IF(AND(申込書!$C$70&lt;&gt;"▼プルダウンより選択してください",申込書!$C$70&lt;&gt;"",$G495&lt;&gt;"",申込書!$V$70="特定学年のみ"),"申し込みする","")</f>
        <v/>
      </c>
      <c r="GI495" s="371"/>
      <c r="GJ495" s="372"/>
      <c r="GK495" s="373" t="str">
        <f>IF(AND(申込書!$C$71&lt;&gt;"▼プルダウンより選択してください",申込書!$C$71&lt;&gt;"",申込書!$K$22&lt;&gt;"YYYY/MM/DD",$G495&lt;&gt;""),申込書!$K$22,"")</f>
        <v/>
      </c>
      <c r="GL495" s="369" t="str">
        <f>IF(GK495="","",IF(INDEX('コンテンツ＆備考マスタ'!$H:$J,MATCH(学校情報!GK$3,'コンテンツ＆備考マスタ'!$H:$H,0),3)="●",IF(AND(GK495&lt;&gt;"",ISNUMBER(申込書!$AC$22)=TRUE,申込書!$C$71&lt;&gt;"▼プルダウンより選択してください",申込書!$C$71&lt;&gt;""),申込書!$AC$22,""),"-"))</f>
        <v/>
      </c>
      <c r="GM495" s="369"/>
      <c r="GN495" s="369"/>
      <c r="GO495" s="370" t="str">
        <f>IF(AND(申込書!$C$71&lt;&gt;"▼プルダウンより選択してください",申込書!$C$71&lt;&gt;"",$G495&lt;&gt;"",申込書!$V$71="特定学年のみ"),"申し込みする","")</f>
        <v/>
      </c>
      <c r="GP495" s="371"/>
      <c r="GQ495" s="372"/>
      <c r="GR495" s="373" t="str">
        <f>IF(AND(申込書!$C$72&lt;&gt;"▼プルダウンより選択してください",申込書!$C$72&lt;&gt;"",申込書!$K$22&lt;&gt;"YYYY/MM/DD",$G495&lt;&gt;""),申込書!$K$22,"")</f>
        <v/>
      </c>
      <c r="GS495" s="369" t="str">
        <f>IF(GR495="","",IF(INDEX('コンテンツ＆備考マスタ'!$H:$J,MATCH(学校情報!GR$3,'コンテンツ＆備考マスタ'!$H:$H,0),3)="●",IF(AND(GR495&lt;&gt;"",ISNUMBER(申込書!$AC$22)=TRUE,申込書!$C$72&lt;&gt;"▼プルダウンより選択してください",申込書!$C$72&lt;&gt;""),申込書!$AC$22,""),"-"))</f>
        <v/>
      </c>
      <c r="GT495" s="369"/>
      <c r="GU495" s="369"/>
      <c r="GV495" s="370" t="str">
        <f>IF(AND(申込書!$C$72&lt;&gt;"▼プルダウンより選択してください",申込書!$C$72&lt;&gt;"",$G495&lt;&gt;"",申込書!$V$72="特定学年のみ"),"申し込みする","")</f>
        <v/>
      </c>
      <c r="GW495" s="371"/>
      <c r="GX495" s="372"/>
      <c r="GY495" s="373" t="str">
        <f>IF(AND(申込書!$C$73&lt;&gt;"▼プルダウンより選択してください",申込書!$C$73&lt;&gt;"",申込書!$K$22&lt;&gt;"YYYY/MM/DD",$G495&lt;&gt;""),申込書!$K$22,"")</f>
        <v/>
      </c>
      <c r="GZ495" s="369" t="str">
        <f>IF(GY495="","",IF(INDEX('コンテンツ＆備考マスタ'!$H:$J,MATCH(学校情報!GY$3,'コンテンツ＆備考マスタ'!$H:$H,0),3)="●",IF(AND(GY495&lt;&gt;"",ISNUMBER(申込書!$AC$22)=TRUE,申込書!$C$73&lt;&gt;"▼プルダウンより選択してください",申込書!$C$73&lt;&gt;""),申込書!$AC$22,""),"-"))</f>
        <v/>
      </c>
      <c r="HA495" s="369"/>
      <c r="HB495" s="369"/>
      <c r="HC495" s="370" t="str">
        <f>IF(AND(申込書!$C$73&lt;&gt;"▼プルダウンより選択してください",申込書!$C$73&lt;&gt;"",$G495&lt;&gt;"",申込書!$V$73="特定学年のみ"),"申し込みする","")</f>
        <v/>
      </c>
      <c r="HD495" s="371"/>
      <c r="HE495" s="372"/>
      <c r="HF495" s="373" t="str">
        <f>IF(AND(申込書!$C$74&lt;&gt;"▼プルダウンより選択してください",申込書!$C$74&lt;&gt;"",申込書!$K$22&lt;&gt;"YYYY/MM/DD",$G495&lt;&gt;""),申込書!$K$22,"")</f>
        <v/>
      </c>
      <c r="HG495" s="369" t="str">
        <f>IF(HF495="","",IF(INDEX('コンテンツ＆備考マスタ'!$H:$J,MATCH(学校情報!HF$3,'コンテンツ＆備考マスタ'!$H:$H,0),3)="●",IF(AND(HF495&lt;&gt;"",ISNUMBER(申込書!$AC$22)=TRUE,申込書!$C$74&lt;&gt;"▼プルダウンより選択してください",申込書!$C$74&lt;&gt;""),申込書!$AC$22,""),"-"))</f>
        <v/>
      </c>
      <c r="HH495" s="369"/>
      <c r="HI495" s="369"/>
      <c r="HJ495" s="370" t="str">
        <f>IF(AND(申込書!$C$74&lt;&gt;"▼プルダウンより選択してください",申込書!$C$74&lt;&gt;"",$G495&lt;&gt;"",申込書!$V$74="特定学年のみ"),"申し込みする","")</f>
        <v/>
      </c>
      <c r="HK495" s="371"/>
      <c r="HL495" s="372"/>
      <c r="HM495" s="373" t="str">
        <f>IF(AND(申込書!$C$75&lt;&gt;"▼プルダウンより選択してください",申込書!$C$75&lt;&gt;"",申込書!$K$22&lt;&gt;"YYYY/MM/DD",$G495&lt;&gt;""),申込書!$K$22,"")</f>
        <v/>
      </c>
      <c r="HN495" s="369" t="str">
        <f>IF(HM495="","",IF(INDEX('コンテンツ＆備考マスタ'!$H:$J,MATCH(学校情報!HM$3,'コンテンツ＆備考マスタ'!$H:$H,0),3)="●",IF(AND(HM495&lt;&gt;"",ISNUMBER(申込書!$AC$22)=TRUE,申込書!$C$75&lt;&gt;"▼プルダウンより選択してください",申込書!$C$75&lt;&gt;""),申込書!$AC$22,""),"-"))</f>
        <v/>
      </c>
      <c r="HO495" s="369"/>
      <c r="HP495" s="369"/>
      <c r="HQ495" s="370" t="str">
        <f>IF(AND(申込書!$C$75&lt;&gt;"▼プルダウンより選択してください",申込書!$C$75&lt;&gt;"",$G495&lt;&gt;"",申込書!$V$75="特定学年のみ"),"申し込みする","")</f>
        <v/>
      </c>
      <c r="HR495" s="371"/>
      <c r="HS495" s="371"/>
      <c r="HT495" s="374" t="str">
        <f>IF(AND(申込書!$C$76&lt;&gt;"▼プルダウンより選択してください",申込書!$C$76&lt;&gt;"",申込書!$K$22&lt;&gt;"YYYY/MM/DD",$G495&lt;&gt;""),申込書!$K$22,"")</f>
        <v/>
      </c>
      <c r="HU495" s="369" t="str">
        <f>IF(HT495="","",IF(INDEX('コンテンツ＆備考マスタ'!$H:$J,MATCH(学校情報!HT$3,'コンテンツ＆備考マスタ'!$H:$H,0),3)="●",IF(AND(HT495&lt;&gt;"",ISNUMBER(申込書!$AC$22)=TRUE,申込書!$C$76&lt;&gt;"▼プルダウンより選択してください",申込書!$C$76&lt;&gt;""),申込書!$AC$22,""),"-"))</f>
        <v/>
      </c>
      <c r="HV495" s="369"/>
      <c r="HW495" s="369"/>
      <c r="HX495" s="370" t="str">
        <f>IF(AND(申込書!$C$76&lt;&gt;"▼プルダウンより選択してください",申込書!$C$76&lt;&gt;"",$G495&lt;&gt;"",申込書!$V$76="特定学年のみ"),"申し込みする","")</f>
        <v/>
      </c>
      <c r="HY495" s="371"/>
      <c r="HZ495" s="372"/>
      <c r="IA495" s="69"/>
    </row>
    <row r="496" spans="2:235" ht="26.85" hidden="1" customHeight="1" outlineLevel="1">
      <c r="B496" s="365">
        <f t="shared" si="21"/>
        <v>491</v>
      </c>
      <c r="C496" s="55"/>
      <c r="D496" s="56"/>
      <c r="E496" s="154"/>
      <c r="F496" s="57"/>
      <c r="G496" s="58"/>
      <c r="H496" s="59"/>
      <c r="I496" s="60"/>
      <c r="J496" s="61"/>
      <c r="K496" s="366" t="str">
        <f t="shared" si="22"/>
        <v/>
      </c>
      <c r="L496" s="62"/>
      <c r="M496" s="322"/>
      <c r="N496" s="63"/>
      <c r="O496" s="64"/>
      <c r="P496" s="367" t="str">
        <f t="shared" si="23"/>
        <v/>
      </c>
      <c r="Q496" s="65"/>
      <c r="R496" s="66"/>
      <c r="S496" s="67"/>
      <c r="T496" s="68"/>
      <c r="U496" s="68"/>
      <c r="V496" s="68"/>
      <c r="W496" s="66"/>
      <c r="X496" s="281"/>
      <c r="Y496" s="368" t="str">
        <f>IF(AND(申込書!$C$47&lt;&gt;"▼プルダウンより選択してください",申込書!$C$47&lt;&gt;"",申込書!$K$22&lt;&gt;"YYYY/MM/DD",$G496&lt;&gt;""),申込書!$K$22,"")</f>
        <v/>
      </c>
      <c r="Z496" s="369" t="str">
        <f>IF(Y496="","",IF(INDEX('コンテンツ＆備考マスタ'!$H:$J,MATCH(学校情報!Y$3,'コンテンツ＆備考マスタ'!$H:$H,0),3)="●",IF(AND(Y496&lt;&gt;"",ISNUMBER(申込書!$AC$22)=TRUE,申込書!$C$47&lt;&gt;"▼プルダウンより選択してください",申込書!$C$47&lt;&gt;""),申込書!$AC$22,""),"-"))</f>
        <v/>
      </c>
      <c r="AA496" s="369"/>
      <c r="AB496" s="369"/>
      <c r="AC496" s="370" t="str">
        <f>IF(AND(申込書!$C$47&lt;&gt;"▼プルダウンより選択してください",申込書!$C$47&lt;&gt;"",$G496&lt;&gt;"",申込書!$V$47="特定学年のみ"),"申し込みする","")</f>
        <v/>
      </c>
      <c r="AD496" s="371"/>
      <c r="AE496" s="372"/>
      <c r="AF496" s="373" t="str">
        <f>IF(AND(申込書!$C$48&lt;&gt;"▼プルダウンより選択してください",申込書!$C$48&lt;&gt;"",申込書!$K$22&lt;&gt;"YYYY/MM/DD",$G496&lt;&gt;""),申込書!$K$22,"")</f>
        <v/>
      </c>
      <c r="AG496" s="369" t="str">
        <f>IF(AF496="","",IF(INDEX('コンテンツ＆備考マスタ'!$H:$J,MATCH(学校情報!AF$3,'コンテンツ＆備考マスタ'!$H:$H,0),3)="●",IF(AND(AF496&lt;&gt;"",ISNUMBER(申込書!$AC$22)=TRUE,申込書!$C$48&lt;&gt;"▼プルダウンより選択してください",申込書!$C$48&lt;&gt;""),申込書!$AC$22,""),"-"))</f>
        <v/>
      </c>
      <c r="AH496" s="369"/>
      <c r="AI496" s="369"/>
      <c r="AJ496" s="370" t="str">
        <f>IF(AND(申込書!$C$48&lt;&gt;"▼プルダウンより選択してください",申込書!$C$48&lt;&gt;"",$G496&lt;&gt;"",申込書!$V$48="特定学年のみ"),"申し込みする","")</f>
        <v/>
      </c>
      <c r="AK496" s="371"/>
      <c r="AL496" s="372"/>
      <c r="AM496" s="373" t="str">
        <f>IF(AND(申込書!$C$49&lt;&gt;"▼プルダウンより選択してください",申込書!$C$49&lt;&gt;"",申込書!$K$22&lt;&gt;"YYYY/MM/DD",$G496&lt;&gt;""),申込書!$K$22,"")</f>
        <v/>
      </c>
      <c r="AN496" s="369" t="str">
        <f>IF(AM496="","",IF(INDEX('コンテンツ＆備考マスタ'!$H:$J,MATCH(学校情報!AM$3,'コンテンツ＆備考マスタ'!$H:$H,0),3)="●",IF(AND(AM496&lt;&gt;"",ISNUMBER(申込書!$AC$22)=TRUE,申込書!$C$49&lt;&gt;"▼プルダウンより選択してください",申込書!$C$49&lt;&gt;""),申込書!$AC$22,""),"-"))</f>
        <v/>
      </c>
      <c r="AO496" s="369"/>
      <c r="AP496" s="369"/>
      <c r="AQ496" s="370" t="str">
        <f>IF(AND(申込書!$C$49&lt;&gt;"▼プルダウンより選択してください",申込書!$C$49&lt;&gt;"",$G496&lt;&gt;"",申込書!$V$49="特定学年のみ"),"申し込みする","")</f>
        <v/>
      </c>
      <c r="AR496" s="371"/>
      <c r="AS496" s="372"/>
      <c r="AT496" s="373" t="str">
        <f>IF(AND(申込書!$C$50&lt;&gt;"▼プルダウンより選択してください",申込書!$C$50&lt;&gt;"",申込書!$K$22&lt;&gt;"YYYY/MM/DD",$G496&lt;&gt;""),申込書!$K$22,"")</f>
        <v/>
      </c>
      <c r="AU496" s="369" t="str">
        <f>IF(AT496="","",IF(INDEX('コンテンツ＆備考マスタ'!$H:$J,MATCH(学校情報!AT$3,'コンテンツ＆備考マスタ'!$H:$H,0),3)="●",IF(AND(AT496&lt;&gt;"",ISNUMBER(申込書!$AC$22)=TRUE,申込書!$C$50&lt;&gt;"▼プルダウンより選択してください",申込書!$C$50&lt;&gt;""),申込書!$AC$22,""),"-"))</f>
        <v/>
      </c>
      <c r="AV496" s="369"/>
      <c r="AW496" s="369"/>
      <c r="AX496" s="370" t="str">
        <f>IF(AND(申込書!$C$50&lt;&gt;"▼プルダウンより選択してください",申込書!$C$50&lt;&gt;"",$G496&lt;&gt;"",申込書!$V$50="特定学年のみ"),"申し込みする","")</f>
        <v/>
      </c>
      <c r="AY496" s="371"/>
      <c r="AZ496" s="372"/>
      <c r="BA496" s="373" t="str">
        <f>IF(AND(申込書!$C$51&lt;&gt;"▼プルダウンより選択してください",申込書!$C$51&lt;&gt;"",申込書!$K$22&lt;&gt;"YYYY/MM/DD",$G496&lt;&gt;""),申込書!$K$22,"")</f>
        <v/>
      </c>
      <c r="BB496" s="369" t="str">
        <f>IF(BA496="","",IF(INDEX('コンテンツ＆備考マスタ'!$H:$J,MATCH(学校情報!BA$3,'コンテンツ＆備考マスタ'!$H:$H,0),3)="●",IF(AND(BA496&lt;&gt;"",ISNUMBER(申込書!$AC$22)=TRUE,申込書!$C$51&lt;&gt;"▼プルダウンより選択してください",申込書!$C$51&lt;&gt;""),申込書!$AC$22,""),"-"))</f>
        <v/>
      </c>
      <c r="BC496" s="369"/>
      <c r="BD496" s="369"/>
      <c r="BE496" s="370" t="str">
        <f>IF(AND(申込書!$C$51&lt;&gt;"▼プルダウンより選択してください",申込書!$C$51&lt;&gt;"",$G496&lt;&gt;"",申込書!$V$51="特定学年のみ"),"申し込みする","")</f>
        <v/>
      </c>
      <c r="BF496" s="371"/>
      <c r="BG496" s="372"/>
      <c r="BH496" s="373" t="str">
        <f>IF(AND(申込書!$C$52&lt;&gt;"▼プルダウンより選択してください",申込書!$C$52&lt;&gt;"",申込書!$K$22&lt;&gt;"YYYY/MM/DD",$G496&lt;&gt;""),申込書!$K$22,"")</f>
        <v/>
      </c>
      <c r="BI496" s="369" t="str">
        <f>IF(BH496="","",IF(INDEX('コンテンツ＆備考マスタ'!$H:$J,MATCH(学校情報!BH$3,'コンテンツ＆備考マスタ'!$H:$H,0),3)="●",IF(AND(BH496&lt;&gt;"",ISNUMBER(申込書!$AC$22)=TRUE,申込書!$C$52&lt;&gt;"▼プルダウンより選択してください",申込書!$C$52&lt;&gt;""),申込書!$AC$22,""),"-"))</f>
        <v/>
      </c>
      <c r="BJ496" s="369"/>
      <c r="BK496" s="369"/>
      <c r="BL496" s="370" t="str">
        <f>IF(AND(申込書!$C$52&lt;&gt;"▼プルダウンより選択してください",申込書!$C$52&lt;&gt;"",$G496&lt;&gt;"",申込書!$V$52="特定学年のみ"),"申し込みする","")</f>
        <v/>
      </c>
      <c r="BM496" s="371"/>
      <c r="BN496" s="372"/>
      <c r="BO496" s="373" t="str">
        <f>IF(AND(申込書!$C$53&lt;&gt;"▼プルダウンより選択してください",申込書!$C$53&lt;&gt;"",申込書!$K$22&lt;&gt;"YYYY/MM/DD",$G496&lt;&gt;""),申込書!$K$22,"")</f>
        <v/>
      </c>
      <c r="BP496" s="369" t="str">
        <f>IF(BO496="","",IF(INDEX('コンテンツ＆備考マスタ'!$H:$J,MATCH(学校情報!BO$3,'コンテンツ＆備考マスタ'!$H:$H,0),3)="●",IF(AND(BO496&lt;&gt;"",ISNUMBER(申込書!$AC$22)=TRUE,申込書!$C$53&lt;&gt;"▼プルダウンより選択してください",申込書!$C$53&lt;&gt;""),申込書!$AC$22,""),"-"))</f>
        <v/>
      </c>
      <c r="BQ496" s="369"/>
      <c r="BR496" s="369"/>
      <c r="BS496" s="370" t="str">
        <f>IF(AND(申込書!$C$53&lt;&gt;"▼プルダウンより選択してください",申込書!$C$53&lt;&gt;"",$G496&lt;&gt;"",申込書!$V$53="特定学年のみ"),"申し込みする","")</f>
        <v/>
      </c>
      <c r="BT496" s="371"/>
      <c r="BU496" s="372"/>
      <c r="BV496" s="373" t="str">
        <f>IF(AND(申込書!$C$54&lt;&gt;"▼プルダウンより選択してください",申込書!$C$54&lt;&gt;"",申込書!$K$22&lt;&gt;"YYYY/MM/DD",$G496&lt;&gt;""),申込書!$K$22,"")</f>
        <v/>
      </c>
      <c r="BW496" s="369" t="str">
        <f>IF(BV496="","",IF(INDEX('コンテンツ＆備考マスタ'!$H:$J,MATCH(学校情報!BV$3,'コンテンツ＆備考マスタ'!$H:$H,0),3)="●",IF(AND(BV496&lt;&gt;"",ISNUMBER(申込書!$AC$22)=TRUE,申込書!$C$54&lt;&gt;"▼プルダウンより選択してください",申込書!$C$54&lt;&gt;""),申込書!$AC$22,""),"-"))</f>
        <v/>
      </c>
      <c r="BX496" s="369"/>
      <c r="BY496" s="369"/>
      <c r="BZ496" s="370" t="str">
        <f>IF(AND(申込書!$C$54&lt;&gt;"▼プルダウンより選択してください",申込書!$C$54&lt;&gt;"",$G496&lt;&gt;"",申込書!$V$54="特定学年のみ"),"申し込みする","")</f>
        <v/>
      </c>
      <c r="CA496" s="371"/>
      <c r="CB496" s="372"/>
      <c r="CC496" s="373" t="str">
        <f>IF(AND(申込書!$C$55&lt;&gt;"▼プルダウンより選択してください",申込書!$C$55&lt;&gt;"",申込書!$K$22&lt;&gt;"YYYY/MM/DD",$G496&lt;&gt;""),申込書!$K$22,"")</f>
        <v/>
      </c>
      <c r="CD496" s="369" t="str">
        <f>IF(CC496="","",IF(INDEX('コンテンツ＆備考マスタ'!$H:$J,MATCH(学校情報!CC$3,'コンテンツ＆備考マスタ'!$H:$H,0),3)="●",IF(AND(CC496&lt;&gt;"",ISNUMBER(申込書!$AC$22)=TRUE,申込書!$C$55&lt;&gt;"▼プルダウンより選択してください",申込書!$C$55&lt;&gt;""),申込書!$AC$22,""),"-"))</f>
        <v/>
      </c>
      <c r="CE496" s="369"/>
      <c r="CF496" s="369"/>
      <c r="CG496" s="370" t="str">
        <f>IF(AND(申込書!$C$55&lt;&gt;"▼プルダウンより選択してください",申込書!$C$55&lt;&gt;"",$G496&lt;&gt;"",申込書!$V$55="特定学年のみ"),"申し込みする","")</f>
        <v/>
      </c>
      <c r="CH496" s="371"/>
      <c r="CI496" s="372"/>
      <c r="CJ496" s="373" t="str">
        <f>IF(AND(申込書!$C$56&lt;&gt;"▼プルダウンより選択してください",申込書!$C$56&lt;&gt;"",申込書!$K$22&lt;&gt;"YYYY/MM/DD",$G496&lt;&gt;""),申込書!$K$22,"")</f>
        <v/>
      </c>
      <c r="CK496" s="369" t="str">
        <f>IF(CJ496="","",IF(INDEX('コンテンツ＆備考マスタ'!$H:$J,MATCH(学校情報!CJ$3,'コンテンツ＆備考マスタ'!$H:$H,0),3)="●",IF(AND(CJ496&lt;&gt;"",ISNUMBER(申込書!$AC$22)=TRUE,申込書!$C$56&lt;&gt;"▼プルダウンより選択してください",申込書!$C$56&lt;&gt;""),申込書!$AC$22,""),"-"))</f>
        <v/>
      </c>
      <c r="CL496" s="369"/>
      <c r="CM496" s="369"/>
      <c r="CN496" s="370" t="str">
        <f>IF(AND(申込書!$C$56&lt;&gt;"▼プルダウンより選択してください",申込書!$C$56&lt;&gt;"",$G496&lt;&gt;"",申込書!$V$56="特定学年のみ"),"申し込みする","")</f>
        <v/>
      </c>
      <c r="CO496" s="371"/>
      <c r="CP496" s="372"/>
      <c r="CQ496" s="373" t="str">
        <f>IF(AND(申込書!$C$57&lt;&gt;"▼プルダウンより選択してください",申込書!$C$57&lt;&gt;"",申込書!$K$22&lt;&gt;"YYYY/MM/DD",$G496&lt;&gt;""),申込書!$K$22,"")</f>
        <v/>
      </c>
      <c r="CR496" s="369" t="str">
        <f>IF(CQ496="","",IF(INDEX('コンテンツ＆備考マスタ'!$H:$J,MATCH(学校情報!CQ$3,'コンテンツ＆備考マスタ'!$H:$H,0),3)="●",IF(AND(CQ496&lt;&gt;"",ISNUMBER(申込書!$AC$22)=TRUE,申込書!$C$57&lt;&gt;"▼プルダウンより選択してください",申込書!$C$57&lt;&gt;""),申込書!$AC$22,""),"-"))</f>
        <v/>
      </c>
      <c r="CS496" s="369"/>
      <c r="CT496" s="369"/>
      <c r="CU496" s="369" t="str">
        <f>IF(AND(申込書!$C$57&lt;&gt;"▼プルダウンより選択してください",申込書!$C$57&lt;&gt;"",$G496&lt;&gt;"",申込書!$V$57="特定学年のみ"),"申し込みする","")</f>
        <v/>
      </c>
      <c r="CV496" s="371"/>
      <c r="CW496" s="372"/>
      <c r="CX496" s="373" t="str">
        <f>IF(AND(申込書!$C$58&lt;&gt;"▼プルダウンより選択してください",申込書!$C$58&lt;&gt;"",申込書!$K$22&lt;&gt;"YYYY/MM/DD",$G496&lt;&gt;""),申込書!$K$22,"")</f>
        <v/>
      </c>
      <c r="CY496" s="369" t="str">
        <f>IF(CX496="","",IF(INDEX('コンテンツ＆備考マスタ'!$H:$J,MATCH(学校情報!CX$3,'コンテンツ＆備考マスタ'!$H:$H,0),3)="●",IF(AND(CX496&lt;&gt;"",ISNUMBER(申込書!$AC$22)=TRUE,申込書!$C$58&lt;&gt;"▼プルダウンより選択してください",申込書!$C$58&lt;&gt;""),申込書!$AC$22,""),"-"))</f>
        <v/>
      </c>
      <c r="CZ496" s="369"/>
      <c r="DA496" s="369"/>
      <c r="DB496" s="369" t="str">
        <f>IF(AND(申込書!$C$58&lt;&gt;"▼プルダウンより選択してください",申込書!$C$58&lt;&gt;"",$G496&lt;&gt;"",申込書!$V$58="特定学年のみ"),"申し込みする","")</f>
        <v/>
      </c>
      <c r="DC496" s="371"/>
      <c r="DD496" s="372"/>
      <c r="DE496" s="373" t="str">
        <f>IF(AND(申込書!$C$59&lt;&gt;"▼プルダウンより選択してください",申込書!$C$59&lt;&gt;"",申込書!$K$22&lt;&gt;"YYYY/MM/DD",$G496&lt;&gt;""),申込書!$K$22,"")</f>
        <v/>
      </c>
      <c r="DF496" s="369" t="str">
        <f>IF(DE496="","",IF(INDEX('コンテンツ＆備考マスタ'!$H:$J,MATCH(学校情報!DE$3,'コンテンツ＆備考マスタ'!$H:$H,0),3)="●",IF(AND(DE496&lt;&gt;"",ISNUMBER(申込書!$AC$22)=TRUE,申込書!$C$59&lt;&gt;"▼プルダウンより選択してください",申込書!$C$59&lt;&gt;""),申込書!$AC$22,""),"-"))</f>
        <v/>
      </c>
      <c r="DG496" s="369"/>
      <c r="DH496" s="369"/>
      <c r="DI496" s="369" t="str">
        <f>IF(AND(申込書!$C$59&lt;&gt;"▼プルダウンより選択してください",申込書!$C$59&lt;&gt;"",$G496&lt;&gt;"",申込書!$V$59="特定学年のみ"),"申し込みする","")</f>
        <v/>
      </c>
      <c r="DJ496" s="371"/>
      <c r="DK496" s="372"/>
      <c r="DL496" s="373" t="str">
        <f>IF(AND(申込書!$C$60&lt;&gt;"▼プルダウンより選択してください",申込書!$C$60&lt;&gt;"",申込書!$K$22&lt;&gt;"YYYY/MM/DD",$G496&lt;&gt;""),申込書!$K$22,"")</f>
        <v/>
      </c>
      <c r="DM496" s="369" t="str">
        <f>IF(DL496="","",IF(INDEX('コンテンツ＆備考マスタ'!$H:$J,MATCH(学校情報!DL$3,'コンテンツ＆備考マスタ'!$H:$H,0),3)="●",IF(AND(DL496&lt;&gt;"",ISNUMBER(申込書!$AC$22)=TRUE,申込書!$C$60&lt;&gt;"▼プルダウンより選択してください",申込書!$C$60&lt;&gt;""),申込書!$AC$22,""),"-"))</f>
        <v/>
      </c>
      <c r="DN496" s="369"/>
      <c r="DO496" s="369"/>
      <c r="DP496" s="369" t="str">
        <f>IF(AND(申込書!$C$60&lt;&gt;"▼プルダウンより選択してください",申込書!$C$60&lt;&gt;"",$G496&lt;&gt;"",申込書!$V$60="特定学年のみ"),"申し込みする","")</f>
        <v/>
      </c>
      <c r="DQ496" s="371"/>
      <c r="DR496" s="372"/>
      <c r="DS496" s="373" t="str">
        <f>IF(AND(申込書!$C$61&lt;&gt;"▼プルダウンより選択してください",申込書!$C$61&lt;&gt;"",申込書!$K$22&lt;&gt;"YYYY/MM/DD",$G496&lt;&gt;""),申込書!$K$22,"")</f>
        <v/>
      </c>
      <c r="DT496" s="369" t="str">
        <f>IF(DS496="","",IF(INDEX('コンテンツ＆備考マスタ'!$H:$J,MATCH(学校情報!DS$3,'コンテンツ＆備考マスタ'!$H:$H,0),3)="●",IF(AND(DS496&lt;&gt;"",ISNUMBER(申込書!$AC$22)=TRUE,申込書!$C$61&lt;&gt;"▼プルダウンより選択してください",申込書!$C$61&lt;&gt;""),申込書!$AC$22,""),"-"))</f>
        <v/>
      </c>
      <c r="DU496" s="369"/>
      <c r="DV496" s="369"/>
      <c r="DW496" s="369" t="str">
        <f>IF(AND(申込書!$C$61&lt;&gt;"▼プルダウンより選択してください",申込書!$C$61&lt;&gt;"",$G496&lt;&gt;"",申込書!$V$61="特定学年のみ"),"申し込みする","")</f>
        <v/>
      </c>
      <c r="DX496" s="371"/>
      <c r="DY496" s="372"/>
      <c r="DZ496" s="373" t="str">
        <f>IF(AND(申込書!$C$62&lt;&gt;"▼プルダウンより選択してください",申込書!$C$62&lt;&gt;"",申込書!$K$22&lt;&gt;"YYYY/MM/DD",$G496&lt;&gt;""),申込書!$K$22,"")</f>
        <v/>
      </c>
      <c r="EA496" s="369" t="str">
        <f>IF(DZ496="","",IF(INDEX('コンテンツ＆備考マスタ'!$H:$J,MATCH(学校情報!DZ$3,'コンテンツ＆備考マスタ'!$H:$H,0),3)="●",IF(AND(DZ496&lt;&gt;"",ISNUMBER(申込書!$AC$22)=TRUE,申込書!$C$62&lt;&gt;"▼プルダウンより選択してください",申込書!$C$62&lt;&gt;""),申込書!$AC$22,""),"-"))</f>
        <v/>
      </c>
      <c r="EB496" s="369"/>
      <c r="EC496" s="369"/>
      <c r="ED496" s="370" t="str">
        <f>IF(AND(申込書!$C$62&lt;&gt;"▼プルダウンより選択してください",申込書!$C$62&lt;&gt;"",$G496&lt;&gt;"",申込書!$V$62="特定学年のみ"),"申し込みする","")</f>
        <v/>
      </c>
      <c r="EE496" s="371"/>
      <c r="EF496" s="372"/>
      <c r="EG496" s="373" t="str">
        <f>IF(AND(申込書!$C$63&lt;&gt;"▼プルダウンより選択してください",申込書!$C$63&lt;&gt;"",申込書!$K$22&lt;&gt;"YYYY/MM/DD",$G496&lt;&gt;""),申込書!$K$22,"")</f>
        <v/>
      </c>
      <c r="EH496" s="369" t="str">
        <f>IF(EG496="","",IF(INDEX('コンテンツ＆備考マスタ'!$H:$J,MATCH(学校情報!EG$3,'コンテンツ＆備考マスタ'!$H:$H,0),3)="●",IF(AND(EG496&lt;&gt;"",ISNUMBER(申込書!$AC$22)=TRUE,申込書!$C$63&lt;&gt;"▼プルダウンより選択してください",申込書!$C$63&lt;&gt;""),申込書!$AC$22,""),"-"))</f>
        <v/>
      </c>
      <c r="EI496" s="369"/>
      <c r="EJ496" s="369"/>
      <c r="EK496" s="370" t="str">
        <f>IF(AND(申込書!$C$63&lt;&gt;"▼プルダウンより選択してください",申込書!$C$63&lt;&gt;"",$G496&lt;&gt;"",申込書!$V$63="特定学年のみ"),"申し込みする","")</f>
        <v/>
      </c>
      <c r="EL496" s="371"/>
      <c r="EM496" s="372"/>
      <c r="EN496" s="373" t="str">
        <f>IF(AND(申込書!$C$64&lt;&gt;"▼プルダウンより選択してください",申込書!$C$64&lt;&gt;"",申込書!$K$22&lt;&gt;"YYYY/MM/DD",$G496&lt;&gt;""),申込書!$K$22,"")</f>
        <v/>
      </c>
      <c r="EO496" s="369" t="str">
        <f>IF(EN496="","",IF(INDEX('コンテンツ＆備考マスタ'!$H:$J,MATCH(学校情報!EN$3,'コンテンツ＆備考マスタ'!$H:$H,0),3)="●",IF(AND(EN496&lt;&gt;"",ISNUMBER(申込書!$AC$22)=TRUE,申込書!$C$64&lt;&gt;"▼プルダウンより選択してください",申込書!$C$64&lt;&gt;""),申込書!$AC$22,""),"-"))</f>
        <v/>
      </c>
      <c r="EP496" s="369"/>
      <c r="EQ496" s="369"/>
      <c r="ER496" s="370" t="str">
        <f>IF(AND(申込書!$C$64&lt;&gt;"▼プルダウンより選択してください",申込書!$C$64&lt;&gt;"",$G496&lt;&gt;"",申込書!$V$64="特定学年のみ"),"申し込みする","")</f>
        <v/>
      </c>
      <c r="ES496" s="371"/>
      <c r="ET496" s="372"/>
      <c r="EU496" s="373" t="str">
        <f>IF(AND(申込書!$C$65&lt;&gt;"▼プルダウンより選択してください",申込書!$C$65&lt;&gt;"",申込書!$K$22&lt;&gt;"YYYY/MM/DD",$G496&lt;&gt;""),申込書!$K$22,"")</f>
        <v/>
      </c>
      <c r="EV496" s="369" t="str">
        <f>IF(EU496="","",IF(INDEX('コンテンツ＆備考マスタ'!$H:$J,MATCH(学校情報!EU$3,'コンテンツ＆備考マスタ'!$H:$H,0),3)="●",IF(AND(EU496&lt;&gt;"",ISNUMBER(申込書!$AC$22)=TRUE,申込書!$C$65&lt;&gt;"▼プルダウンより選択してください",申込書!$C$65&lt;&gt;""),申込書!$AC$22,""),"-"))</f>
        <v/>
      </c>
      <c r="EW496" s="369"/>
      <c r="EX496" s="369"/>
      <c r="EY496" s="370" t="str">
        <f>IF(AND(申込書!$C$65&lt;&gt;"▼プルダウンより選択してください",申込書!$C$65&lt;&gt;"",$G496&lt;&gt;"",申込書!$V$65="特定学年のみ"),"申し込みする","")</f>
        <v/>
      </c>
      <c r="EZ496" s="371"/>
      <c r="FA496" s="372"/>
      <c r="FB496" s="373" t="str">
        <f>IF(AND(申込書!$C$66&lt;&gt;"▼プルダウンより選択してください",申込書!$C$66&lt;&gt;"",申込書!$K$22&lt;&gt;"YYYY/MM/DD",$G496&lt;&gt;""),申込書!$K$22,"")</f>
        <v/>
      </c>
      <c r="FC496" s="369" t="str">
        <f>IF(FB496="","",IF(INDEX('コンテンツ＆備考マスタ'!$H:$J,MATCH(学校情報!FB$3,'コンテンツ＆備考マスタ'!$H:$H,0),3)="●",IF(AND(FB496&lt;&gt;"",ISNUMBER(申込書!$AC$22)=TRUE,申込書!$C$66&lt;&gt;"▼プルダウンより選択してください",申込書!$C$66&lt;&gt;""),申込書!$AC$22,""),"-"))</f>
        <v/>
      </c>
      <c r="FD496" s="369"/>
      <c r="FE496" s="369"/>
      <c r="FF496" s="370" t="str">
        <f>IF(AND(申込書!$C$66&lt;&gt;"▼プルダウンより選択してください",申込書!$C$66&lt;&gt;"",$G496&lt;&gt;"",申込書!$V$66="特定学年のみ"),"申し込みする","")</f>
        <v/>
      </c>
      <c r="FG496" s="371"/>
      <c r="FH496" s="372"/>
      <c r="FI496" s="373" t="str">
        <f>IF(AND(申込書!$C$67&lt;&gt;"▼プルダウンより選択してください",申込書!$C$67&lt;&gt;"",申込書!$K$22&lt;&gt;"YYYY/MM/DD",$G496&lt;&gt;""),申込書!$K$22,"")</f>
        <v/>
      </c>
      <c r="FJ496" s="369" t="str">
        <f>IF(FI496="","",IF(INDEX('コンテンツ＆備考マスタ'!$H:$J,MATCH(学校情報!FI$3,'コンテンツ＆備考マスタ'!$H:$H,0),3)="●",IF(AND(FI496&lt;&gt;"",ISNUMBER(申込書!$AC$22)=TRUE,申込書!$C$67&lt;&gt;"▼プルダウンより選択してください",申込書!$C$67&lt;&gt;""),申込書!$AC$22,""),"-"))</f>
        <v/>
      </c>
      <c r="FK496" s="369"/>
      <c r="FL496" s="369"/>
      <c r="FM496" s="370" t="str">
        <f>IF(AND(申込書!$C$67&lt;&gt;"▼プルダウンより選択してください",申込書!$C$67&lt;&gt;"",$G496&lt;&gt;"",申込書!$V$67="特定学年のみ"),"申し込みする","")</f>
        <v/>
      </c>
      <c r="FN496" s="371"/>
      <c r="FO496" s="372"/>
      <c r="FP496" s="373" t="str">
        <f>IF(AND(申込書!$C$68&lt;&gt;"▼プルダウンより選択してください",申込書!$C$68&lt;&gt;"",申込書!$K$22&lt;&gt;"YYYY/MM/DD",$G496&lt;&gt;""),申込書!$K$22,"")</f>
        <v/>
      </c>
      <c r="FQ496" s="369" t="str">
        <f>IF(FP496="","",IF(INDEX('コンテンツ＆備考マスタ'!$H:$J,MATCH(学校情報!FP$3,'コンテンツ＆備考マスタ'!$H:$H,0),3)="●",IF(AND(FP496&lt;&gt;"",ISNUMBER(申込書!$AC$22)=TRUE,申込書!$C$68&lt;&gt;"▼プルダウンより選択してください",申込書!$C$68&lt;&gt;""),申込書!$AC$22,""),"-"))</f>
        <v/>
      </c>
      <c r="FR496" s="369"/>
      <c r="FS496" s="369"/>
      <c r="FT496" s="370" t="str">
        <f>IF(AND(申込書!$C$68&lt;&gt;"▼プルダウンより選択してください",申込書!$C$68&lt;&gt;"",$G496&lt;&gt;"",申込書!$V$68="特定学年のみ"),"申し込みする","")</f>
        <v/>
      </c>
      <c r="FU496" s="371"/>
      <c r="FV496" s="372"/>
      <c r="FW496" s="373" t="str">
        <f>IF(AND(申込書!$C$69&lt;&gt;"▼プルダウンより選択してください",申込書!$C$69&lt;&gt;"",申込書!$K$22&lt;&gt;"YYYY/MM/DD",$G496&lt;&gt;""),申込書!$K$22,"")</f>
        <v/>
      </c>
      <c r="FX496" s="369" t="str">
        <f>IF(FW496="","",IF(INDEX('コンテンツ＆備考マスタ'!$H:$J,MATCH(学校情報!FW$3,'コンテンツ＆備考マスタ'!$H:$H,0),3)="●",IF(AND(FW496&lt;&gt;"",ISNUMBER(申込書!$AC$22)=TRUE,申込書!$C$69&lt;&gt;"▼プルダウンより選択してください",申込書!$C$69&lt;&gt;""),申込書!$AC$22,""),"-"))</f>
        <v/>
      </c>
      <c r="FY496" s="369"/>
      <c r="FZ496" s="369"/>
      <c r="GA496" s="370" t="str">
        <f>IF(AND(申込書!$C$69&lt;&gt;"▼プルダウンより選択してください",申込書!$C$69&lt;&gt;"",$G496&lt;&gt;"",申込書!$V$69="特定学年のみ"),"申し込みする","")</f>
        <v/>
      </c>
      <c r="GB496" s="371"/>
      <c r="GC496" s="372"/>
      <c r="GD496" s="373" t="str">
        <f>IF(AND(申込書!$C$70&lt;&gt;"▼プルダウンより選択してください",申込書!$C$70&lt;&gt;"",申込書!$K$22&lt;&gt;"YYYY/MM/DD",$G496&lt;&gt;""),申込書!$K$22,"")</f>
        <v/>
      </c>
      <c r="GE496" s="369" t="str">
        <f>IF(GD496="","",IF(INDEX('コンテンツ＆備考マスタ'!$H:$J,MATCH(学校情報!GD$3,'コンテンツ＆備考マスタ'!$H:$H,0),3)="●",IF(AND(GD496&lt;&gt;"",ISNUMBER(申込書!$AC$22)=TRUE,申込書!$C$70&lt;&gt;"▼プルダウンより選択してください",申込書!$C$70&lt;&gt;""),申込書!$AC$22,""),"-"))</f>
        <v/>
      </c>
      <c r="GF496" s="369"/>
      <c r="GG496" s="369"/>
      <c r="GH496" s="370" t="str">
        <f>IF(AND(申込書!$C$70&lt;&gt;"▼プルダウンより選択してください",申込書!$C$70&lt;&gt;"",$G496&lt;&gt;"",申込書!$V$70="特定学年のみ"),"申し込みする","")</f>
        <v/>
      </c>
      <c r="GI496" s="371"/>
      <c r="GJ496" s="372"/>
      <c r="GK496" s="373" t="str">
        <f>IF(AND(申込書!$C$71&lt;&gt;"▼プルダウンより選択してください",申込書!$C$71&lt;&gt;"",申込書!$K$22&lt;&gt;"YYYY/MM/DD",$G496&lt;&gt;""),申込書!$K$22,"")</f>
        <v/>
      </c>
      <c r="GL496" s="369" t="str">
        <f>IF(GK496="","",IF(INDEX('コンテンツ＆備考マスタ'!$H:$J,MATCH(学校情報!GK$3,'コンテンツ＆備考マスタ'!$H:$H,0),3)="●",IF(AND(GK496&lt;&gt;"",ISNUMBER(申込書!$AC$22)=TRUE,申込書!$C$71&lt;&gt;"▼プルダウンより選択してください",申込書!$C$71&lt;&gt;""),申込書!$AC$22,""),"-"))</f>
        <v/>
      </c>
      <c r="GM496" s="369"/>
      <c r="GN496" s="369"/>
      <c r="GO496" s="370" t="str">
        <f>IF(AND(申込書!$C$71&lt;&gt;"▼プルダウンより選択してください",申込書!$C$71&lt;&gt;"",$G496&lt;&gt;"",申込書!$V$71="特定学年のみ"),"申し込みする","")</f>
        <v/>
      </c>
      <c r="GP496" s="371"/>
      <c r="GQ496" s="372"/>
      <c r="GR496" s="373" t="str">
        <f>IF(AND(申込書!$C$72&lt;&gt;"▼プルダウンより選択してください",申込書!$C$72&lt;&gt;"",申込書!$K$22&lt;&gt;"YYYY/MM/DD",$G496&lt;&gt;""),申込書!$K$22,"")</f>
        <v/>
      </c>
      <c r="GS496" s="369" t="str">
        <f>IF(GR496="","",IF(INDEX('コンテンツ＆備考マスタ'!$H:$J,MATCH(学校情報!GR$3,'コンテンツ＆備考マスタ'!$H:$H,0),3)="●",IF(AND(GR496&lt;&gt;"",ISNUMBER(申込書!$AC$22)=TRUE,申込書!$C$72&lt;&gt;"▼プルダウンより選択してください",申込書!$C$72&lt;&gt;""),申込書!$AC$22,""),"-"))</f>
        <v/>
      </c>
      <c r="GT496" s="369"/>
      <c r="GU496" s="369"/>
      <c r="GV496" s="370" t="str">
        <f>IF(AND(申込書!$C$72&lt;&gt;"▼プルダウンより選択してください",申込書!$C$72&lt;&gt;"",$G496&lt;&gt;"",申込書!$V$72="特定学年のみ"),"申し込みする","")</f>
        <v/>
      </c>
      <c r="GW496" s="371"/>
      <c r="GX496" s="372"/>
      <c r="GY496" s="373" t="str">
        <f>IF(AND(申込書!$C$73&lt;&gt;"▼プルダウンより選択してください",申込書!$C$73&lt;&gt;"",申込書!$K$22&lt;&gt;"YYYY/MM/DD",$G496&lt;&gt;""),申込書!$K$22,"")</f>
        <v/>
      </c>
      <c r="GZ496" s="369" t="str">
        <f>IF(GY496="","",IF(INDEX('コンテンツ＆備考マスタ'!$H:$J,MATCH(学校情報!GY$3,'コンテンツ＆備考マスタ'!$H:$H,0),3)="●",IF(AND(GY496&lt;&gt;"",ISNUMBER(申込書!$AC$22)=TRUE,申込書!$C$73&lt;&gt;"▼プルダウンより選択してください",申込書!$C$73&lt;&gt;""),申込書!$AC$22,""),"-"))</f>
        <v/>
      </c>
      <c r="HA496" s="369"/>
      <c r="HB496" s="369"/>
      <c r="HC496" s="370" t="str">
        <f>IF(AND(申込書!$C$73&lt;&gt;"▼プルダウンより選択してください",申込書!$C$73&lt;&gt;"",$G496&lt;&gt;"",申込書!$V$73="特定学年のみ"),"申し込みする","")</f>
        <v/>
      </c>
      <c r="HD496" s="371"/>
      <c r="HE496" s="372"/>
      <c r="HF496" s="373" t="str">
        <f>IF(AND(申込書!$C$74&lt;&gt;"▼プルダウンより選択してください",申込書!$C$74&lt;&gt;"",申込書!$K$22&lt;&gt;"YYYY/MM/DD",$G496&lt;&gt;""),申込書!$K$22,"")</f>
        <v/>
      </c>
      <c r="HG496" s="369" t="str">
        <f>IF(HF496="","",IF(INDEX('コンテンツ＆備考マスタ'!$H:$J,MATCH(学校情報!HF$3,'コンテンツ＆備考マスタ'!$H:$H,0),3)="●",IF(AND(HF496&lt;&gt;"",ISNUMBER(申込書!$AC$22)=TRUE,申込書!$C$74&lt;&gt;"▼プルダウンより選択してください",申込書!$C$74&lt;&gt;""),申込書!$AC$22,""),"-"))</f>
        <v/>
      </c>
      <c r="HH496" s="369"/>
      <c r="HI496" s="369"/>
      <c r="HJ496" s="370" t="str">
        <f>IF(AND(申込書!$C$74&lt;&gt;"▼プルダウンより選択してください",申込書!$C$74&lt;&gt;"",$G496&lt;&gt;"",申込書!$V$74="特定学年のみ"),"申し込みする","")</f>
        <v/>
      </c>
      <c r="HK496" s="371"/>
      <c r="HL496" s="372"/>
      <c r="HM496" s="373" t="str">
        <f>IF(AND(申込書!$C$75&lt;&gt;"▼プルダウンより選択してください",申込書!$C$75&lt;&gt;"",申込書!$K$22&lt;&gt;"YYYY/MM/DD",$G496&lt;&gt;""),申込書!$K$22,"")</f>
        <v/>
      </c>
      <c r="HN496" s="369" t="str">
        <f>IF(HM496="","",IF(INDEX('コンテンツ＆備考マスタ'!$H:$J,MATCH(学校情報!HM$3,'コンテンツ＆備考マスタ'!$H:$H,0),3)="●",IF(AND(HM496&lt;&gt;"",ISNUMBER(申込書!$AC$22)=TRUE,申込書!$C$75&lt;&gt;"▼プルダウンより選択してください",申込書!$C$75&lt;&gt;""),申込書!$AC$22,""),"-"))</f>
        <v/>
      </c>
      <c r="HO496" s="369"/>
      <c r="HP496" s="369"/>
      <c r="HQ496" s="370" t="str">
        <f>IF(AND(申込書!$C$75&lt;&gt;"▼プルダウンより選択してください",申込書!$C$75&lt;&gt;"",$G496&lt;&gt;"",申込書!$V$75="特定学年のみ"),"申し込みする","")</f>
        <v/>
      </c>
      <c r="HR496" s="371"/>
      <c r="HS496" s="371"/>
      <c r="HT496" s="374" t="str">
        <f>IF(AND(申込書!$C$76&lt;&gt;"▼プルダウンより選択してください",申込書!$C$76&lt;&gt;"",申込書!$K$22&lt;&gt;"YYYY/MM/DD",$G496&lt;&gt;""),申込書!$K$22,"")</f>
        <v/>
      </c>
      <c r="HU496" s="369" t="str">
        <f>IF(HT496="","",IF(INDEX('コンテンツ＆備考マスタ'!$H:$J,MATCH(学校情報!HT$3,'コンテンツ＆備考マスタ'!$H:$H,0),3)="●",IF(AND(HT496&lt;&gt;"",ISNUMBER(申込書!$AC$22)=TRUE,申込書!$C$76&lt;&gt;"▼プルダウンより選択してください",申込書!$C$76&lt;&gt;""),申込書!$AC$22,""),"-"))</f>
        <v/>
      </c>
      <c r="HV496" s="369"/>
      <c r="HW496" s="369"/>
      <c r="HX496" s="370" t="str">
        <f>IF(AND(申込書!$C$76&lt;&gt;"▼プルダウンより選択してください",申込書!$C$76&lt;&gt;"",$G496&lt;&gt;"",申込書!$V$76="特定学年のみ"),"申し込みする","")</f>
        <v/>
      </c>
      <c r="HY496" s="371"/>
      <c r="HZ496" s="372"/>
      <c r="IA496" s="69"/>
    </row>
    <row r="497" spans="2:235" ht="26.85" hidden="1" customHeight="1" outlineLevel="1">
      <c r="B497" s="365">
        <f t="shared" si="21"/>
        <v>492</v>
      </c>
      <c r="C497" s="55"/>
      <c r="D497" s="56"/>
      <c r="E497" s="154"/>
      <c r="F497" s="57"/>
      <c r="G497" s="58"/>
      <c r="H497" s="59"/>
      <c r="I497" s="60"/>
      <c r="J497" s="61"/>
      <c r="K497" s="366" t="str">
        <f t="shared" si="22"/>
        <v/>
      </c>
      <c r="L497" s="62"/>
      <c r="M497" s="322"/>
      <c r="N497" s="63"/>
      <c r="O497" s="64"/>
      <c r="P497" s="367" t="str">
        <f t="shared" si="23"/>
        <v/>
      </c>
      <c r="Q497" s="65"/>
      <c r="R497" s="66"/>
      <c r="S497" s="67"/>
      <c r="T497" s="68"/>
      <c r="U497" s="68"/>
      <c r="V497" s="68"/>
      <c r="W497" s="66"/>
      <c r="X497" s="281"/>
      <c r="Y497" s="368" t="str">
        <f>IF(AND(申込書!$C$47&lt;&gt;"▼プルダウンより選択してください",申込書!$C$47&lt;&gt;"",申込書!$K$22&lt;&gt;"YYYY/MM/DD",$G497&lt;&gt;""),申込書!$K$22,"")</f>
        <v/>
      </c>
      <c r="Z497" s="369" t="str">
        <f>IF(Y497="","",IF(INDEX('コンテンツ＆備考マスタ'!$H:$J,MATCH(学校情報!Y$3,'コンテンツ＆備考マスタ'!$H:$H,0),3)="●",IF(AND(Y497&lt;&gt;"",ISNUMBER(申込書!$AC$22)=TRUE,申込書!$C$47&lt;&gt;"▼プルダウンより選択してください",申込書!$C$47&lt;&gt;""),申込書!$AC$22,""),"-"))</f>
        <v/>
      </c>
      <c r="AA497" s="369"/>
      <c r="AB497" s="369"/>
      <c r="AC497" s="370" t="str">
        <f>IF(AND(申込書!$C$47&lt;&gt;"▼プルダウンより選択してください",申込書!$C$47&lt;&gt;"",$G497&lt;&gt;"",申込書!$V$47="特定学年のみ"),"申し込みする","")</f>
        <v/>
      </c>
      <c r="AD497" s="371"/>
      <c r="AE497" s="372"/>
      <c r="AF497" s="373" t="str">
        <f>IF(AND(申込書!$C$48&lt;&gt;"▼プルダウンより選択してください",申込書!$C$48&lt;&gt;"",申込書!$K$22&lt;&gt;"YYYY/MM/DD",$G497&lt;&gt;""),申込書!$K$22,"")</f>
        <v/>
      </c>
      <c r="AG497" s="369" t="str">
        <f>IF(AF497="","",IF(INDEX('コンテンツ＆備考マスタ'!$H:$J,MATCH(学校情報!AF$3,'コンテンツ＆備考マスタ'!$H:$H,0),3)="●",IF(AND(AF497&lt;&gt;"",ISNUMBER(申込書!$AC$22)=TRUE,申込書!$C$48&lt;&gt;"▼プルダウンより選択してください",申込書!$C$48&lt;&gt;""),申込書!$AC$22,""),"-"))</f>
        <v/>
      </c>
      <c r="AH497" s="369"/>
      <c r="AI497" s="369"/>
      <c r="AJ497" s="370" t="str">
        <f>IF(AND(申込書!$C$48&lt;&gt;"▼プルダウンより選択してください",申込書!$C$48&lt;&gt;"",$G497&lt;&gt;"",申込書!$V$48="特定学年のみ"),"申し込みする","")</f>
        <v/>
      </c>
      <c r="AK497" s="371"/>
      <c r="AL497" s="372"/>
      <c r="AM497" s="373" t="str">
        <f>IF(AND(申込書!$C$49&lt;&gt;"▼プルダウンより選択してください",申込書!$C$49&lt;&gt;"",申込書!$K$22&lt;&gt;"YYYY/MM/DD",$G497&lt;&gt;""),申込書!$K$22,"")</f>
        <v/>
      </c>
      <c r="AN497" s="369" t="str">
        <f>IF(AM497="","",IF(INDEX('コンテンツ＆備考マスタ'!$H:$J,MATCH(学校情報!AM$3,'コンテンツ＆備考マスタ'!$H:$H,0),3)="●",IF(AND(AM497&lt;&gt;"",ISNUMBER(申込書!$AC$22)=TRUE,申込書!$C$49&lt;&gt;"▼プルダウンより選択してください",申込書!$C$49&lt;&gt;""),申込書!$AC$22,""),"-"))</f>
        <v/>
      </c>
      <c r="AO497" s="369"/>
      <c r="AP497" s="369"/>
      <c r="AQ497" s="370" t="str">
        <f>IF(AND(申込書!$C$49&lt;&gt;"▼プルダウンより選択してください",申込書!$C$49&lt;&gt;"",$G497&lt;&gt;"",申込書!$V$49="特定学年のみ"),"申し込みする","")</f>
        <v/>
      </c>
      <c r="AR497" s="371"/>
      <c r="AS497" s="372"/>
      <c r="AT497" s="373" t="str">
        <f>IF(AND(申込書!$C$50&lt;&gt;"▼プルダウンより選択してください",申込書!$C$50&lt;&gt;"",申込書!$K$22&lt;&gt;"YYYY/MM/DD",$G497&lt;&gt;""),申込書!$K$22,"")</f>
        <v/>
      </c>
      <c r="AU497" s="369" t="str">
        <f>IF(AT497="","",IF(INDEX('コンテンツ＆備考マスタ'!$H:$J,MATCH(学校情報!AT$3,'コンテンツ＆備考マスタ'!$H:$H,0),3)="●",IF(AND(AT497&lt;&gt;"",ISNUMBER(申込書!$AC$22)=TRUE,申込書!$C$50&lt;&gt;"▼プルダウンより選択してください",申込書!$C$50&lt;&gt;""),申込書!$AC$22,""),"-"))</f>
        <v/>
      </c>
      <c r="AV497" s="369"/>
      <c r="AW497" s="369"/>
      <c r="AX497" s="370" t="str">
        <f>IF(AND(申込書!$C$50&lt;&gt;"▼プルダウンより選択してください",申込書!$C$50&lt;&gt;"",$G497&lt;&gt;"",申込書!$V$50="特定学年のみ"),"申し込みする","")</f>
        <v/>
      </c>
      <c r="AY497" s="371"/>
      <c r="AZ497" s="372"/>
      <c r="BA497" s="373" t="str">
        <f>IF(AND(申込書!$C$51&lt;&gt;"▼プルダウンより選択してください",申込書!$C$51&lt;&gt;"",申込書!$K$22&lt;&gt;"YYYY/MM/DD",$G497&lt;&gt;""),申込書!$K$22,"")</f>
        <v/>
      </c>
      <c r="BB497" s="369" t="str">
        <f>IF(BA497="","",IF(INDEX('コンテンツ＆備考マスタ'!$H:$J,MATCH(学校情報!BA$3,'コンテンツ＆備考マスタ'!$H:$H,0),3)="●",IF(AND(BA497&lt;&gt;"",ISNUMBER(申込書!$AC$22)=TRUE,申込書!$C$51&lt;&gt;"▼プルダウンより選択してください",申込書!$C$51&lt;&gt;""),申込書!$AC$22,""),"-"))</f>
        <v/>
      </c>
      <c r="BC497" s="369"/>
      <c r="BD497" s="369"/>
      <c r="BE497" s="370" t="str">
        <f>IF(AND(申込書!$C$51&lt;&gt;"▼プルダウンより選択してください",申込書!$C$51&lt;&gt;"",$G497&lt;&gt;"",申込書!$V$51="特定学年のみ"),"申し込みする","")</f>
        <v/>
      </c>
      <c r="BF497" s="371"/>
      <c r="BG497" s="372"/>
      <c r="BH497" s="373" t="str">
        <f>IF(AND(申込書!$C$52&lt;&gt;"▼プルダウンより選択してください",申込書!$C$52&lt;&gt;"",申込書!$K$22&lt;&gt;"YYYY/MM/DD",$G497&lt;&gt;""),申込書!$K$22,"")</f>
        <v/>
      </c>
      <c r="BI497" s="369" t="str">
        <f>IF(BH497="","",IF(INDEX('コンテンツ＆備考マスタ'!$H:$J,MATCH(学校情報!BH$3,'コンテンツ＆備考マスタ'!$H:$H,0),3)="●",IF(AND(BH497&lt;&gt;"",ISNUMBER(申込書!$AC$22)=TRUE,申込書!$C$52&lt;&gt;"▼プルダウンより選択してください",申込書!$C$52&lt;&gt;""),申込書!$AC$22,""),"-"))</f>
        <v/>
      </c>
      <c r="BJ497" s="369"/>
      <c r="BK497" s="369"/>
      <c r="BL497" s="370" t="str">
        <f>IF(AND(申込書!$C$52&lt;&gt;"▼プルダウンより選択してください",申込書!$C$52&lt;&gt;"",$G497&lt;&gt;"",申込書!$V$52="特定学年のみ"),"申し込みする","")</f>
        <v/>
      </c>
      <c r="BM497" s="371"/>
      <c r="BN497" s="372"/>
      <c r="BO497" s="373" t="str">
        <f>IF(AND(申込書!$C$53&lt;&gt;"▼プルダウンより選択してください",申込書!$C$53&lt;&gt;"",申込書!$K$22&lt;&gt;"YYYY/MM/DD",$G497&lt;&gt;""),申込書!$K$22,"")</f>
        <v/>
      </c>
      <c r="BP497" s="369" t="str">
        <f>IF(BO497="","",IF(INDEX('コンテンツ＆備考マスタ'!$H:$J,MATCH(学校情報!BO$3,'コンテンツ＆備考マスタ'!$H:$H,0),3)="●",IF(AND(BO497&lt;&gt;"",ISNUMBER(申込書!$AC$22)=TRUE,申込書!$C$53&lt;&gt;"▼プルダウンより選択してください",申込書!$C$53&lt;&gt;""),申込書!$AC$22,""),"-"))</f>
        <v/>
      </c>
      <c r="BQ497" s="369"/>
      <c r="BR497" s="369"/>
      <c r="BS497" s="370" t="str">
        <f>IF(AND(申込書!$C$53&lt;&gt;"▼プルダウンより選択してください",申込書!$C$53&lt;&gt;"",$G497&lt;&gt;"",申込書!$V$53="特定学年のみ"),"申し込みする","")</f>
        <v/>
      </c>
      <c r="BT497" s="371"/>
      <c r="BU497" s="372"/>
      <c r="BV497" s="373" t="str">
        <f>IF(AND(申込書!$C$54&lt;&gt;"▼プルダウンより選択してください",申込書!$C$54&lt;&gt;"",申込書!$K$22&lt;&gt;"YYYY/MM/DD",$G497&lt;&gt;""),申込書!$K$22,"")</f>
        <v/>
      </c>
      <c r="BW497" s="369" t="str">
        <f>IF(BV497="","",IF(INDEX('コンテンツ＆備考マスタ'!$H:$J,MATCH(学校情報!BV$3,'コンテンツ＆備考マスタ'!$H:$H,0),3)="●",IF(AND(BV497&lt;&gt;"",ISNUMBER(申込書!$AC$22)=TRUE,申込書!$C$54&lt;&gt;"▼プルダウンより選択してください",申込書!$C$54&lt;&gt;""),申込書!$AC$22,""),"-"))</f>
        <v/>
      </c>
      <c r="BX497" s="369"/>
      <c r="BY497" s="369"/>
      <c r="BZ497" s="370" t="str">
        <f>IF(AND(申込書!$C$54&lt;&gt;"▼プルダウンより選択してください",申込書!$C$54&lt;&gt;"",$G497&lt;&gt;"",申込書!$V$54="特定学年のみ"),"申し込みする","")</f>
        <v/>
      </c>
      <c r="CA497" s="371"/>
      <c r="CB497" s="372"/>
      <c r="CC497" s="373" t="str">
        <f>IF(AND(申込書!$C$55&lt;&gt;"▼プルダウンより選択してください",申込書!$C$55&lt;&gt;"",申込書!$K$22&lt;&gt;"YYYY/MM/DD",$G497&lt;&gt;""),申込書!$K$22,"")</f>
        <v/>
      </c>
      <c r="CD497" s="369" t="str">
        <f>IF(CC497="","",IF(INDEX('コンテンツ＆備考マスタ'!$H:$J,MATCH(学校情報!CC$3,'コンテンツ＆備考マスタ'!$H:$H,0),3)="●",IF(AND(CC497&lt;&gt;"",ISNUMBER(申込書!$AC$22)=TRUE,申込書!$C$55&lt;&gt;"▼プルダウンより選択してください",申込書!$C$55&lt;&gt;""),申込書!$AC$22,""),"-"))</f>
        <v/>
      </c>
      <c r="CE497" s="369"/>
      <c r="CF497" s="369"/>
      <c r="CG497" s="370" t="str">
        <f>IF(AND(申込書!$C$55&lt;&gt;"▼プルダウンより選択してください",申込書!$C$55&lt;&gt;"",$G497&lt;&gt;"",申込書!$V$55="特定学年のみ"),"申し込みする","")</f>
        <v/>
      </c>
      <c r="CH497" s="371"/>
      <c r="CI497" s="372"/>
      <c r="CJ497" s="373" t="str">
        <f>IF(AND(申込書!$C$56&lt;&gt;"▼プルダウンより選択してください",申込書!$C$56&lt;&gt;"",申込書!$K$22&lt;&gt;"YYYY/MM/DD",$G497&lt;&gt;""),申込書!$K$22,"")</f>
        <v/>
      </c>
      <c r="CK497" s="369" t="str">
        <f>IF(CJ497="","",IF(INDEX('コンテンツ＆備考マスタ'!$H:$J,MATCH(学校情報!CJ$3,'コンテンツ＆備考マスタ'!$H:$H,0),3)="●",IF(AND(CJ497&lt;&gt;"",ISNUMBER(申込書!$AC$22)=TRUE,申込書!$C$56&lt;&gt;"▼プルダウンより選択してください",申込書!$C$56&lt;&gt;""),申込書!$AC$22,""),"-"))</f>
        <v/>
      </c>
      <c r="CL497" s="369"/>
      <c r="CM497" s="369"/>
      <c r="CN497" s="370" t="str">
        <f>IF(AND(申込書!$C$56&lt;&gt;"▼プルダウンより選択してください",申込書!$C$56&lt;&gt;"",$G497&lt;&gt;"",申込書!$V$56="特定学年のみ"),"申し込みする","")</f>
        <v/>
      </c>
      <c r="CO497" s="371"/>
      <c r="CP497" s="372"/>
      <c r="CQ497" s="373" t="str">
        <f>IF(AND(申込書!$C$57&lt;&gt;"▼プルダウンより選択してください",申込書!$C$57&lt;&gt;"",申込書!$K$22&lt;&gt;"YYYY/MM/DD",$G497&lt;&gt;""),申込書!$K$22,"")</f>
        <v/>
      </c>
      <c r="CR497" s="369" t="str">
        <f>IF(CQ497="","",IF(INDEX('コンテンツ＆備考マスタ'!$H:$J,MATCH(学校情報!CQ$3,'コンテンツ＆備考マスタ'!$H:$H,0),3)="●",IF(AND(CQ497&lt;&gt;"",ISNUMBER(申込書!$AC$22)=TRUE,申込書!$C$57&lt;&gt;"▼プルダウンより選択してください",申込書!$C$57&lt;&gt;""),申込書!$AC$22,""),"-"))</f>
        <v/>
      </c>
      <c r="CS497" s="369"/>
      <c r="CT497" s="369"/>
      <c r="CU497" s="369" t="str">
        <f>IF(AND(申込書!$C$57&lt;&gt;"▼プルダウンより選択してください",申込書!$C$57&lt;&gt;"",$G497&lt;&gt;"",申込書!$V$57="特定学年のみ"),"申し込みする","")</f>
        <v/>
      </c>
      <c r="CV497" s="371"/>
      <c r="CW497" s="372"/>
      <c r="CX497" s="373" t="str">
        <f>IF(AND(申込書!$C$58&lt;&gt;"▼プルダウンより選択してください",申込書!$C$58&lt;&gt;"",申込書!$K$22&lt;&gt;"YYYY/MM/DD",$G497&lt;&gt;""),申込書!$K$22,"")</f>
        <v/>
      </c>
      <c r="CY497" s="369" t="str">
        <f>IF(CX497="","",IF(INDEX('コンテンツ＆備考マスタ'!$H:$J,MATCH(学校情報!CX$3,'コンテンツ＆備考マスタ'!$H:$H,0),3)="●",IF(AND(CX497&lt;&gt;"",ISNUMBER(申込書!$AC$22)=TRUE,申込書!$C$58&lt;&gt;"▼プルダウンより選択してください",申込書!$C$58&lt;&gt;""),申込書!$AC$22,""),"-"))</f>
        <v/>
      </c>
      <c r="CZ497" s="369"/>
      <c r="DA497" s="369"/>
      <c r="DB497" s="369" t="str">
        <f>IF(AND(申込書!$C$58&lt;&gt;"▼プルダウンより選択してください",申込書!$C$58&lt;&gt;"",$G497&lt;&gt;"",申込書!$V$58="特定学年のみ"),"申し込みする","")</f>
        <v/>
      </c>
      <c r="DC497" s="371"/>
      <c r="DD497" s="372"/>
      <c r="DE497" s="373" t="str">
        <f>IF(AND(申込書!$C$59&lt;&gt;"▼プルダウンより選択してください",申込書!$C$59&lt;&gt;"",申込書!$K$22&lt;&gt;"YYYY/MM/DD",$G497&lt;&gt;""),申込書!$K$22,"")</f>
        <v/>
      </c>
      <c r="DF497" s="369" t="str">
        <f>IF(DE497="","",IF(INDEX('コンテンツ＆備考マスタ'!$H:$J,MATCH(学校情報!DE$3,'コンテンツ＆備考マスタ'!$H:$H,0),3)="●",IF(AND(DE497&lt;&gt;"",ISNUMBER(申込書!$AC$22)=TRUE,申込書!$C$59&lt;&gt;"▼プルダウンより選択してください",申込書!$C$59&lt;&gt;""),申込書!$AC$22,""),"-"))</f>
        <v/>
      </c>
      <c r="DG497" s="369"/>
      <c r="DH497" s="369"/>
      <c r="DI497" s="369" t="str">
        <f>IF(AND(申込書!$C$59&lt;&gt;"▼プルダウンより選択してください",申込書!$C$59&lt;&gt;"",$G497&lt;&gt;"",申込書!$V$59="特定学年のみ"),"申し込みする","")</f>
        <v/>
      </c>
      <c r="DJ497" s="371"/>
      <c r="DK497" s="372"/>
      <c r="DL497" s="373" t="str">
        <f>IF(AND(申込書!$C$60&lt;&gt;"▼プルダウンより選択してください",申込書!$C$60&lt;&gt;"",申込書!$K$22&lt;&gt;"YYYY/MM/DD",$G497&lt;&gt;""),申込書!$K$22,"")</f>
        <v/>
      </c>
      <c r="DM497" s="369" t="str">
        <f>IF(DL497="","",IF(INDEX('コンテンツ＆備考マスタ'!$H:$J,MATCH(学校情報!DL$3,'コンテンツ＆備考マスタ'!$H:$H,0),3)="●",IF(AND(DL497&lt;&gt;"",ISNUMBER(申込書!$AC$22)=TRUE,申込書!$C$60&lt;&gt;"▼プルダウンより選択してください",申込書!$C$60&lt;&gt;""),申込書!$AC$22,""),"-"))</f>
        <v/>
      </c>
      <c r="DN497" s="369"/>
      <c r="DO497" s="369"/>
      <c r="DP497" s="369" t="str">
        <f>IF(AND(申込書!$C$60&lt;&gt;"▼プルダウンより選択してください",申込書!$C$60&lt;&gt;"",$G497&lt;&gt;"",申込書!$V$60="特定学年のみ"),"申し込みする","")</f>
        <v/>
      </c>
      <c r="DQ497" s="371"/>
      <c r="DR497" s="372"/>
      <c r="DS497" s="373" t="str">
        <f>IF(AND(申込書!$C$61&lt;&gt;"▼プルダウンより選択してください",申込書!$C$61&lt;&gt;"",申込書!$K$22&lt;&gt;"YYYY/MM/DD",$G497&lt;&gt;""),申込書!$K$22,"")</f>
        <v/>
      </c>
      <c r="DT497" s="369" t="str">
        <f>IF(DS497="","",IF(INDEX('コンテンツ＆備考マスタ'!$H:$J,MATCH(学校情報!DS$3,'コンテンツ＆備考マスタ'!$H:$H,0),3)="●",IF(AND(DS497&lt;&gt;"",ISNUMBER(申込書!$AC$22)=TRUE,申込書!$C$61&lt;&gt;"▼プルダウンより選択してください",申込書!$C$61&lt;&gt;""),申込書!$AC$22,""),"-"))</f>
        <v/>
      </c>
      <c r="DU497" s="369"/>
      <c r="DV497" s="369"/>
      <c r="DW497" s="369" t="str">
        <f>IF(AND(申込書!$C$61&lt;&gt;"▼プルダウンより選択してください",申込書!$C$61&lt;&gt;"",$G497&lt;&gt;"",申込書!$V$61="特定学年のみ"),"申し込みする","")</f>
        <v/>
      </c>
      <c r="DX497" s="371"/>
      <c r="DY497" s="372"/>
      <c r="DZ497" s="373" t="str">
        <f>IF(AND(申込書!$C$62&lt;&gt;"▼プルダウンより選択してください",申込書!$C$62&lt;&gt;"",申込書!$K$22&lt;&gt;"YYYY/MM/DD",$G497&lt;&gt;""),申込書!$K$22,"")</f>
        <v/>
      </c>
      <c r="EA497" s="369" t="str">
        <f>IF(DZ497="","",IF(INDEX('コンテンツ＆備考マスタ'!$H:$J,MATCH(学校情報!DZ$3,'コンテンツ＆備考マスタ'!$H:$H,0),3)="●",IF(AND(DZ497&lt;&gt;"",ISNUMBER(申込書!$AC$22)=TRUE,申込書!$C$62&lt;&gt;"▼プルダウンより選択してください",申込書!$C$62&lt;&gt;""),申込書!$AC$22,""),"-"))</f>
        <v/>
      </c>
      <c r="EB497" s="369"/>
      <c r="EC497" s="369"/>
      <c r="ED497" s="370" t="str">
        <f>IF(AND(申込書!$C$62&lt;&gt;"▼プルダウンより選択してください",申込書!$C$62&lt;&gt;"",$G497&lt;&gt;"",申込書!$V$62="特定学年のみ"),"申し込みする","")</f>
        <v/>
      </c>
      <c r="EE497" s="371"/>
      <c r="EF497" s="372"/>
      <c r="EG497" s="373" t="str">
        <f>IF(AND(申込書!$C$63&lt;&gt;"▼プルダウンより選択してください",申込書!$C$63&lt;&gt;"",申込書!$K$22&lt;&gt;"YYYY/MM/DD",$G497&lt;&gt;""),申込書!$K$22,"")</f>
        <v/>
      </c>
      <c r="EH497" s="369" t="str">
        <f>IF(EG497="","",IF(INDEX('コンテンツ＆備考マスタ'!$H:$J,MATCH(学校情報!EG$3,'コンテンツ＆備考マスタ'!$H:$H,0),3)="●",IF(AND(EG497&lt;&gt;"",ISNUMBER(申込書!$AC$22)=TRUE,申込書!$C$63&lt;&gt;"▼プルダウンより選択してください",申込書!$C$63&lt;&gt;""),申込書!$AC$22,""),"-"))</f>
        <v/>
      </c>
      <c r="EI497" s="369"/>
      <c r="EJ497" s="369"/>
      <c r="EK497" s="370" t="str">
        <f>IF(AND(申込書!$C$63&lt;&gt;"▼プルダウンより選択してください",申込書!$C$63&lt;&gt;"",$G497&lt;&gt;"",申込書!$V$63="特定学年のみ"),"申し込みする","")</f>
        <v/>
      </c>
      <c r="EL497" s="371"/>
      <c r="EM497" s="372"/>
      <c r="EN497" s="373" t="str">
        <f>IF(AND(申込書!$C$64&lt;&gt;"▼プルダウンより選択してください",申込書!$C$64&lt;&gt;"",申込書!$K$22&lt;&gt;"YYYY/MM/DD",$G497&lt;&gt;""),申込書!$K$22,"")</f>
        <v/>
      </c>
      <c r="EO497" s="369" t="str">
        <f>IF(EN497="","",IF(INDEX('コンテンツ＆備考マスタ'!$H:$J,MATCH(学校情報!EN$3,'コンテンツ＆備考マスタ'!$H:$H,0),3)="●",IF(AND(EN497&lt;&gt;"",ISNUMBER(申込書!$AC$22)=TRUE,申込書!$C$64&lt;&gt;"▼プルダウンより選択してください",申込書!$C$64&lt;&gt;""),申込書!$AC$22,""),"-"))</f>
        <v/>
      </c>
      <c r="EP497" s="369"/>
      <c r="EQ497" s="369"/>
      <c r="ER497" s="370" t="str">
        <f>IF(AND(申込書!$C$64&lt;&gt;"▼プルダウンより選択してください",申込書!$C$64&lt;&gt;"",$G497&lt;&gt;"",申込書!$V$64="特定学年のみ"),"申し込みする","")</f>
        <v/>
      </c>
      <c r="ES497" s="371"/>
      <c r="ET497" s="372"/>
      <c r="EU497" s="373" t="str">
        <f>IF(AND(申込書!$C$65&lt;&gt;"▼プルダウンより選択してください",申込書!$C$65&lt;&gt;"",申込書!$K$22&lt;&gt;"YYYY/MM/DD",$G497&lt;&gt;""),申込書!$K$22,"")</f>
        <v/>
      </c>
      <c r="EV497" s="369" t="str">
        <f>IF(EU497="","",IF(INDEX('コンテンツ＆備考マスタ'!$H:$J,MATCH(学校情報!EU$3,'コンテンツ＆備考マスタ'!$H:$H,0),3)="●",IF(AND(EU497&lt;&gt;"",ISNUMBER(申込書!$AC$22)=TRUE,申込書!$C$65&lt;&gt;"▼プルダウンより選択してください",申込書!$C$65&lt;&gt;""),申込書!$AC$22,""),"-"))</f>
        <v/>
      </c>
      <c r="EW497" s="369"/>
      <c r="EX497" s="369"/>
      <c r="EY497" s="370" t="str">
        <f>IF(AND(申込書!$C$65&lt;&gt;"▼プルダウンより選択してください",申込書!$C$65&lt;&gt;"",$G497&lt;&gt;"",申込書!$V$65="特定学年のみ"),"申し込みする","")</f>
        <v/>
      </c>
      <c r="EZ497" s="371"/>
      <c r="FA497" s="372"/>
      <c r="FB497" s="373" t="str">
        <f>IF(AND(申込書!$C$66&lt;&gt;"▼プルダウンより選択してください",申込書!$C$66&lt;&gt;"",申込書!$K$22&lt;&gt;"YYYY/MM/DD",$G497&lt;&gt;""),申込書!$K$22,"")</f>
        <v/>
      </c>
      <c r="FC497" s="369" t="str">
        <f>IF(FB497="","",IF(INDEX('コンテンツ＆備考マスタ'!$H:$J,MATCH(学校情報!FB$3,'コンテンツ＆備考マスタ'!$H:$H,0),3)="●",IF(AND(FB497&lt;&gt;"",ISNUMBER(申込書!$AC$22)=TRUE,申込書!$C$66&lt;&gt;"▼プルダウンより選択してください",申込書!$C$66&lt;&gt;""),申込書!$AC$22,""),"-"))</f>
        <v/>
      </c>
      <c r="FD497" s="369"/>
      <c r="FE497" s="369"/>
      <c r="FF497" s="370" t="str">
        <f>IF(AND(申込書!$C$66&lt;&gt;"▼プルダウンより選択してください",申込書!$C$66&lt;&gt;"",$G497&lt;&gt;"",申込書!$V$66="特定学年のみ"),"申し込みする","")</f>
        <v/>
      </c>
      <c r="FG497" s="371"/>
      <c r="FH497" s="372"/>
      <c r="FI497" s="373" t="str">
        <f>IF(AND(申込書!$C$67&lt;&gt;"▼プルダウンより選択してください",申込書!$C$67&lt;&gt;"",申込書!$K$22&lt;&gt;"YYYY/MM/DD",$G497&lt;&gt;""),申込書!$K$22,"")</f>
        <v/>
      </c>
      <c r="FJ497" s="369" t="str">
        <f>IF(FI497="","",IF(INDEX('コンテンツ＆備考マスタ'!$H:$J,MATCH(学校情報!FI$3,'コンテンツ＆備考マスタ'!$H:$H,0),3)="●",IF(AND(FI497&lt;&gt;"",ISNUMBER(申込書!$AC$22)=TRUE,申込書!$C$67&lt;&gt;"▼プルダウンより選択してください",申込書!$C$67&lt;&gt;""),申込書!$AC$22,""),"-"))</f>
        <v/>
      </c>
      <c r="FK497" s="369"/>
      <c r="FL497" s="369"/>
      <c r="FM497" s="370" t="str">
        <f>IF(AND(申込書!$C$67&lt;&gt;"▼プルダウンより選択してください",申込書!$C$67&lt;&gt;"",$G497&lt;&gt;"",申込書!$V$67="特定学年のみ"),"申し込みする","")</f>
        <v/>
      </c>
      <c r="FN497" s="371"/>
      <c r="FO497" s="372"/>
      <c r="FP497" s="373" t="str">
        <f>IF(AND(申込書!$C$68&lt;&gt;"▼プルダウンより選択してください",申込書!$C$68&lt;&gt;"",申込書!$K$22&lt;&gt;"YYYY/MM/DD",$G497&lt;&gt;""),申込書!$K$22,"")</f>
        <v/>
      </c>
      <c r="FQ497" s="369" t="str">
        <f>IF(FP497="","",IF(INDEX('コンテンツ＆備考マスタ'!$H:$J,MATCH(学校情報!FP$3,'コンテンツ＆備考マスタ'!$H:$H,0),3)="●",IF(AND(FP497&lt;&gt;"",ISNUMBER(申込書!$AC$22)=TRUE,申込書!$C$68&lt;&gt;"▼プルダウンより選択してください",申込書!$C$68&lt;&gt;""),申込書!$AC$22,""),"-"))</f>
        <v/>
      </c>
      <c r="FR497" s="369"/>
      <c r="FS497" s="369"/>
      <c r="FT497" s="370" t="str">
        <f>IF(AND(申込書!$C$68&lt;&gt;"▼プルダウンより選択してください",申込書!$C$68&lt;&gt;"",$G497&lt;&gt;"",申込書!$V$68="特定学年のみ"),"申し込みする","")</f>
        <v/>
      </c>
      <c r="FU497" s="371"/>
      <c r="FV497" s="372"/>
      <c r="FW497" s="373" t="str">
        <f>IF(AND(申込書!$C$69&lt;&gt;"▼プルダウンより選択してください",申込書!$C$69&lt;&gt;"",申込書!$K$22&lt;&gt;"YYYY/MM/DD",$G497&lt;&gt;""),申込書!$K$22,"")</f>
        <v/>
      </c>
      <c r="FX497" s="369" t="str">
        <f>IF(FW497="","",IF(INDEX('コンテンツ＆備考マスタ'!$H:$J,MATCH(学校情報!FW$3,'コンテンツ＆備考マスタ'!$H:$H,0),3)="●",IF(AND(FW497&lt;&gt;"",ISNUMBER(申込書!$AC$22)=TRUE,申込書!$C$69&lt;&gt;"▼プルダウンより選択してください",申込書!$C$69&lt;&gt;""),申込書!$AC$22,""),"-"))</f>
        <v/>
      </c>
      <c r="FY497" s="369"/>
      <c r="FZ497" s="369"/>
      <c r="GA497" s="370" t="str">
        <f>IF(AND(申込書!$C$69&lt;&gt;"▼プルダウンより選択してください",申込書!$C$69&lt;&gt;"",$G497&lt;&gt;"",申込書!$V$69="特定学年のみ"),"申し込みする","")</f>
        <v/>
      </c>
      <c r="GB497" s="371"/>
      <c r="GC497" s="372"/>
      <c r="GD497" s="373" t="str">
        <f>IF(AND(申込書!$C$70&lt;&gt;"▼プルダウンより選択してください",申込書!$C$70&lt;&gt;"",申込書!$K$22&lt;&gt;"YYYY/MM/DD",$G497&lt;&gt;""),申込書!$K$22,"")</f>
        <v/>
      </c>
      <c r="GE497" s="369" t="str">
        <f>IF(GD497="","",IF(INDEX('コンテンツ＆備考マスタ'!$H:$J,MATCH(学校情報!GD$3,'コンテンツ＆備考マスタ'!$H:$H,0),3)="●",IF(AND(GD497&lt;&gt;"",ISNUMBER(申込書!$AC$22)=TRUE,申込書!$C$70&lt;&gt;"▼プルダウンより選択してください",申込書!$C$70&lt;&gt;""),申込書!$AC$22,""),"-"))</f>
        <v/>
      </c>
      <c r="GF497" s="369"/>
      <c r="GG497" s="369"/>
      <c r="GH497" s="370" t="str">
        <f>IF(AND(申込書!$C$70&lt;&gt;"▼プルダウンより選択してください",申込書!$C$70&lt;&gt;"",$G497&lt;&gt;"",申込書!$V$70="特定学年のみ"),"申し込みする","")</f>
        <v/>
      </c>
      <c r="GI497" s="371"/>
      <c r="GJ497" s="372"/>
      <c r="GK497" s="373" t="str">
        <f>IF(AND(申込書!$C$71&lt;&gt;"▼プルダウンより選択してください",申込書!$C$71&lt;&gt;"",申込書!$K$22&lt;&gt;"YYYY/MM/DD",$G497&lt;&gt;""),申込書!$K$22,"")</f>
        <v/>
      </c>
      <c r="GL497" s="369" t="str">
        <f>IF(GK497="","",IF(INDEX('コンテンツ＆備考マスタ'!$H:$J,MATCH(学校情報!GK$3,'コンテンツ＆備考マスタ'!$H:$H,0),3)="●",IF(AND(GK497&lt;&gt;"",ISNUMBER(申込書!$AC$22)=TRUE,申込書!$C$71&lt;&gt;"▼プルダウンより選択してください",申込書!$C$71&lt;&gt;""),申込書!$AC$22,""),"-"))</f>
        <v/>
      </c>
      <c r="GM497" s="369"/>
      <c r="GN497" s="369"/>
      <c r="GO497" s="370" t="str">
        <f>IF(AND(申込書!$C$71&lt;&gt;"▼プルダウンより選択してください",申込書!$C$71&lt;&gt;"",$G497&lt;&gt;"",申込書!$V$71="特定学年のみ"),"申し込みする","")</f>
        <v/>
      </c>
      <c r="GP497" s="371"/>
      <c r="GQ497" s="372"/>
      <c r="GR497" s="373" t="str">
        <f>IF(AND(申込書!$C$72&lt;&gt;"▼プルダウンより選択してください",申込書!$C$72&lt;&gt;"",申込書!$K$22&lt;&gt;"YYYY/MM/DD",$G497&lt;&gt;""),申込書!$K$22,"")</f>
        <v/>
      </c>
      <c r="GS497" s="369" t="str">
        <f>IF(GR497="","",IF(INDEX('コンテンツ＆備考マスタ'!$H:$J,MATCH(学校情報!GR$3,'コンテンツ＆備考マスタ'!$H:$H,0),3)="●",IF(AND(GR497&lt;&gt;"",ISNUMBER(申込書!$AC$22)=TRUE,申込書!$C$72&lt;&gt;"▼プルダウンより選択してください",申込書!$C$72&lt;&gt;""),申込書!$AC$22,""),"-"))</f>
        <v/>
      </c>
      <c r="GT497" s="369"/>
      <c r="GU497" s="369"/>
      <c r="GV497" s="370" t="str">
        <f>IF(AND(申込書!$C$72&lt;&gt;"▼プルダウンより選択してください",申込書!$C$72&lt;&gt;"",$G497&lt;&gt;"",申込書!$V$72="特定学年のみ"),"申し込みする","")</f>
        <v/>
      </c>
      <c r="GW497" s="371"/>
      <c r="GX497" s="372"/>
      <c r="GY497" s="373" t="str">
        <f>IF(AND(申込書!$C$73&lt;&gt;"▼プルダウンより選択してください",申込書!$C$73&lt;&gt;"",申込書!$K$22&lt;&gt;"YYYY/MM/DD",$G497&lt;&gt;""),申込書!$K$22,"")</f>
        <v/>
      </c>
      <c r="GZ497" s="369" t="str">
        <f>IF(GY497="","",IF(INDEX('コンテンツ＆備考マスタ'!$H:$J,MATCH(学校情報!GY$3,'コンテンツ＆備考マスタ'!$H:$H,0),3)="●",IF(AND(GY497&lt;&gt;"",ISNUMBER(申込書!$AC$22)=TRUE,申込書!$C$73&lt;&gt;"▼プルダウンより選択してください",申込書!$C$73&lt;&gt;""),申込書!$AC$22,""),"-"))</f>
        <v/>
      </c>
      <c r="HA497" s="369"/>
      <c r="HB497" s="369"/>
      <c r="HC497" s="370" t="str">
        <f>IF(AND(申込書!$C$73&lt;&gt;"▼プルダウンより選択してください",申込書!$C$73&lt;&gt;"",$G497&lt;&gt;"",申込書!$V$73="特定学年のみ"),"申し込みする","")</f>
        <v/>
      </c>
      <c r="HD497" s="371"/>
      <c r="HE497" s="372"/>
      <c r="HF497" s="373" t="str">
        <f>IF(AND(申込書!$C$74&lt;&gt;"▼プルダウンより選択してください",申込書!$C$74&lt;&gt;"",申込書!$K$22&lt;&gt;"YYYY/MM/DD",$G497&lt;&gt;""),申込書!$K$22,"")</f>
        <v/>
      </c>
      <c r="HG497" s="369" t="str">
        <f>IF(HF497="","",IF(INDEX('コンテンツ＆備考マスタ'!$H:$J,MATCH(学校情報!HF$3,'コンテンツ＆備考マスタ'!$H:$H,0),3)="●",IF(AND(HF497&lt;&gt;"",ISNUMBER(申込書!$AC$22)=TRUE,申込書!$C$74&lt;&gt;"▼プルダウンより選択してください",申込書!$C$74&lt;&gt;""),申込書!$AC$22,""),"-"))</f>
        <v/>
      </c>
      <c r="HH497" s="369"/>
      <c r="HI497" s="369"/>
      <c r="HJ497" s="370" t="str">
        <f>IF(AND(申込書!$C$74&lt;&gt;"▼プルダウンより選択してください",申込書!$C$74&lt;&gt;"",$G497&lt;&gt;"",申込書!$V$74="特定学年のみ"),"申し込みする","")</f>
        <v/>
      </c>
      <c r="HK497" s="371"/>
      <c r="HL497" s="372"/>
      <c r="HM497" s="373" t="str">
        <f>IF(AND(申込書!$C$75&lt;&gt;"▼プルダウンより選択してください",申込書!$C$75&lt;&gt;"",申込書!$K$22&lt;&gt;"YYYY/MM/DD",$G497&lt;&gt;""),申込書!$K$22,"")</f>
        <v/>
      </c>
      <c r="HN497" s="369" t="str">
        <f>IF(HM497="","",IF(INDEX('コンテンツ＆備考マスタ'!$H:$J,MATCH(学校情報!HM$3,'コンテンツ＆備考マスタ'!$H:$H,0),3)="●",IF(AND(HM497&lt;&gt;"",ISNUMBER(申込書!$AC$22)=TRUE,申込書!$C$75&lt;&gt;"▼プルダウンより選択してください",申込書!$C$75&lt;&gt;""),申込書!$AC$22,""),"-"))</f>
        <v/>
      </c>
      <c r="HO497" s="369"/>
      <c r="HP497" s="369"/>
      <c r="HQ497" s="370" t="str">
        <f>IF(AND(申込書!$C$75&lt;&gt;"▼プルダウンより選択してください",申込書!$C$75&lt;&gt;"",$G497&lt;&gt;"",申込書!$V$75="特定学年のみ"),"申し込みする","")</f>
        <v/>
      </c>
      <c r="HR497" s="371"/>
      <c r="HS497" s="371"/>
      <c r="HT497" s="374" t="str">
        <f>IF(AND(申込書!$C$76&lt;&gt;"▼プルダウンより選択してください",申込書!$C$76&lt;&gt;"",申込書!$K$22&lt;&gt;"YYYY/MM/DD",$G497&lt;&gt;""),申込書!$K$22,"")</f>
        <v/>
      </c>
      <c r="HU497" s="369" t="str">
        <f>IF(HT497="","",IF(INDEX('コンテンツ＆備考マスタ'!$H:$J,MATCH(学校情報!HT$3,'コンテンツ＆備考マスタ'!$H:$H,0),3)="●",IF(AND(HT497&lt;&gt;"",ISNUMBER(申込書!$AC$22)=TRUE,申込書!$C$76&lt;&gt;"▼プルダウンより選択してください",申込書!$C$76&lt;&gt;""),申込書!$AC$22,""),"-"))</f>
        <v/>
      </c>
      <c r="HV497" s="369"/>
      <c r="HW497" s="369"/>
      <c r="HX497" s="370" t="str">
        <f>IF(AND(申込書!$C$76&lt;&gt;"▼プルダウンより選択してください",申込書!$C$76&lt;&gt;"",$G497&lt;&gt;"",申込書!$V$76="特定学年のみ"),"申し込みする","")</f>
        <v/>
      </c>
      <c r="HY497" s="371"/>
      <c r="HZ497" s="372"/>
      <c r="IA497" s="69"/>
    </row>
    <row r="498" spans="2:235" ht="26.85" hidden="1" customHeight="1" outlineLevel="1">
      <c r="B498" s="365">
        <f t="shared" si="21"/>
        <v>493</v>
      </c>
      <c r="C498" s="55"/>
      <c r="D498" s="56"/>
      <c r="E498" s="154"/>
      <c r="F498" s="57"/>
      <c r="G498" s="58"/>
      <c r="H498" s="59"/>
      <c r="I498" s="60"/>
      <c r="J498" s="61"/>
      <c r="K498" s="366" t="str">
        <f t="shared" si="22"/>
        <v/>
      </c>
      <c r="L498" s="62"/>
      <c r="M498" s="322"/>
      <c r="N498" s="63"/>
      <c r="O498" s="64"/>
      <c r="P498" s="367" t="str">
        <f t="shared" si="23"/>
        <v/>
      </c>
      <c r="Q498" s="65"/>
      <c r="R498" s="66"/>
      <c r="S498" s="67"/>
      <c r="T498" s="68"/>
      <c r="U498" s="68"/>
      <c r="V498" s="68"/>
      <c r="W498" s="66"/>
      <c r="X498" s="281"/>
      <c r="Y498" s="368" t="str">
        <f>IF(AND(申込書!$C$47&lt;&gt;"▼プルダウンより選択してください",申込書!$C$47&lt;&gt;"",申込書!$K$22&lt;&gt;"YYYY/MM/DD",$G498&lt;&gt;""),申込書!$K$22,"")</f>
        <v/>
      </c>
      <c r="Z498" s="369" t="str">
        <f>IF(Y498="","",IF(INDEX('コンテンツ＆備考マスタ'!$H:$J,MATCH(学校情報!Y$3,'コンテンツ＆備考マスタ'!$H:$H,0),3)="●",IF(AND(Y498&lt;&gt;"",ISNUMBER(申込書!$AC$22)=TRUE,申込書!$C$47&lt;&gt;"▼プルダウンより選択してください",申込書!$C$47&lt;&gt;""),申込書!$AC$22,""),"-"))</f>
        <v/>
      </c>
      <c r="AA498" s="369"/>
      <c r="AB498" s="369"/>
      <c r="AC498" s="370" t="str">
        <f>IF(AND(申込書!$C$47&lt;&gt;"▼プルダウンより選択してください",申込書!$C$47&lt;&gt;"",$G498&lt;&gt;"",申込書!$V$47="特定学年のみ"),"申し込みする","")</f>
        <v/>
      </c>
      <c r="AD498" s="371"/>
      <c r="AE498" s="372"/>
      <c r="AF498" s="373" t="str">
        <f>IF(AND(申込書!$C$48&lt;&gt;"▼プルダウンより選択してください",申込書!$C$48&lt;&gt;"",申込書!$K$22&lt;&gt;"YYYY/MM/DD",$G498&lt;&gt;""),申込書!$K$22,"")</f>
        <v/>
      </c>
      <c r="AG498" s="369" t="str">
        <f>IF(AF498="","",IF(INDEX('コンテンツ＆備考マスタ'!$H:$J,MATCH(学校情報!AF$3,'コンテンツ＆備考マスタ'!$H:$H,0),3)="●",IF(AND(AF498&lt;&gt;"",ISNUMBER(申込書!$AC$22)=TRUE,申込書!$C$48&lt;&gt;"▼プルダウンより選択してください",申込書!$C$48&lt;&gt;""),申込書!$AC$22,""),"-"))</f>
        <v/>
      </c>
      <c r="AH498" s="369"/>
      <c r="AI498" s="369"/>
      <c r="AJ498" s="370" t="str">
        <f>IF(AND(申込書!$C$48&lt;&gt;"▼プルダウンより選択してください",申込書!$C$48&lt;&gt;"",$G498&lt;&gt;"",申込書!$V$48="特定学年のみ"),"申し込みする","")</f>
        <v/>
      </c>
      <c r="AK498" s="371"/>
      <c r="AL498" s="372"/>
      <c r="AM498" s="373" t="str">
        <f>IF(AND(申込書!$C$49&lt;&gt;"▼プルダウンより選択してください",申込書!$C$49&lt;&gt;"",申込書!$K$22&lt;&gt;"YYYY/MM/DD",$G498&lt;&gt;""),申込書!$K$22,"")</f>
        <v/>
      </c>
      <c r="AN498" s="369" t="str">
        <f>IF(AM498="","",IF(INDEX('コンテンツ＆備考マスタ'!$H:$J,MATCH(学校情報!AM$3,'コンテンツ＆備考マスタ'!$H:$H,0),3)="●",IF(AND(AM498&lt;&gt;"",ISNUMBER(申込書!$AC$22)=TRUE,申込書!$C$49&lt;&gt;"▼プルダウンより選択してください",申込書!$C$49&lt;&gt;""),申込書!$AC$22,""),"-"))</f>
        <v/>
      </c>
      <c r="AO498" s="369"/>
      <c r="AP498" s="369"/>
      <c r="AQ498" s="370" t="str">
        <f>IF(AND(申込書!$C$49&lt;&gt;"▼プルダウンより選択してください",申込書!$C$49&lt;&gt;"",$G498&lt;&gt;"",申込書!$V$49="特定学年のみ"),"申し込みする","")</f>
        <v/>
      </c>
      <c r="AR498" s="371"/>
      <c r="AS498" s="372"/>
      <c r="AT498" s="373" t="str">
        <f>IF(AND(申込書!$C$50&lt;&gt;"▼プルダウンより選択してください",申込書!$C$50&lt;&gt;"",申込書!$K$22&lt;&gt;"YYYY/MM/DD",$G498&lt;&gt;""),申込書!$K$22,"")</f>
        <v/>
      </c>
      <c r="AU498" s="369" t="str">
        <f>IF(AT498="","",IF(INDEX('コンテンツ＆備考マスタ'!$H:$J,MATCH(学校情報!AT$3,'コンテンツ＆備考マスタ'!$H:$H,0),3)="●",IF(AND(AT498&lt;&gt;"",ISNUMBER(申込書!$AC$22)=TRUE,申込書!$C$50&lt;&gt;"▼プルダウンより選択してください",申込書!$C$50&lt;&gt;""),申込書!$AC$22,""),"-"))</f>
        <v/>
      </c>
      <c r="AV498" s="369"/>
      <c r="AW498" s="369"/>
      <c r="AX498" s="370" t="str">
        <f>IF(AND(申込書!$C$50&lt;&gt;"▼プルダウンより選択してください",申込書!$C$50&lt;&gt;"",$G498&lt;&gt;"",申込書!$V$50="特定学年のみ"),"申し込みする","")</f>
        <v/>
      </c>
      <c r="AY498" s="371"/>
      <c r="AZ498" s="372"/>
      <c r="BA498" s="373" t="str">
        <f>IF(AND(申込書!$C$51&lt;&gt;"▼プルダウンより選択してください",申込書!$C$51&lt;&gt;"",申込書!$K$22&lt;&gt;"YYYY/MM/DD",$G498&lt;&gt;""),申込書!$K$22,"")</f>
        <v/>
      </c>
      <c r="BB498" s="369" t="str">
        <f>IF(BA498="","",IF(INDEX('コンテンツ＆備考マスタ'!$H:$J,MATCH(学校情報!BA$3,'コンテンツ＆備考マスタ'!$H:$H,0),3)="●",IF(AND(BA498&lt;&gt;"",ISNUMBER(申込書!$AC$22)=TRUE,申込書!$C$51&lt;&gt;"▼プルダウンより選択してください",申込書!$C$51&lt;&gt;""),申込書!$AC$22,""),"-"))</f>
        <v/>
      </c>
      <c r="BC498" s="369"/>
      <c r="BD498" s="369"/>
      <c r="BE498" s="370" t="str">
        <f>IF(AND(申込書!$C$51&lt;&gt;"▼プルダウンより選択してください",申込書!$C$51&lt;&gt;"",$G498&lt;&gt;"",申込書!$V$51="特定学年のみ"),"申し込みする","")</f>
        <v/>
      </c>
      <c r="BF498" s="371"/>
      <c r="BG498" s="372"/>
      <c r="BH498" s="373" t="str">
        <f>IF(AND(申込書!$C$52&lt;&gt;"▼プルダウンより選択してください",申込書!$C$52&lt;&gt;"",申込書!$K$22&lt;&gt;"YYYY/MM/DD",$G498&lt;&gt;""),申込書!$K$22,"")</f>
        <v/>
      </c>
      <c r="BI498" s="369" t="str">
        <f>IF(BH498="","",IF(INDEX('コンテンツ＆備考マスタ'!$H:$J,MATCH(学校情報!BH$3,'コンテンツ＆備考マスタ'!$H:$H,0),3)="●",IF(AND(BH498&lt;&gt;"",ISNUMBER(申込書!$AC$22)=TRUE,申込書!$C$52&lt;&gt;"▼プルダウンより選択してください",申込書!$C$52&lt;&gt;""),申込書!$AC$22,""),"-"))</f>
        <v/>
      </c>
      <c r="BJ498" s="369"/>
      <c r="BK498" s="369"/>
      <c r="BL498" s="370" t="str">
        <f>IF(AND(申込書!$C$52&lt;&gt;"▼プルダウンより選択してください",申込書!$C$52&lt;&gt;"",$G498&lt;&gt;"",申込書!$V$52="特定学年のみ"),"申し込みする","")</f>
        <v/>
      </c>
      <c r="BM498" s="371"/>
      <c r="BN498" s="372"/>
      <c r="BO498" s="373" t="str">
        <f>IF(AND(申込書!$C$53&lt;&gt;"▼プルダウンより選択してください",申込書!$C$53&lt;&gt;"",申込書!$K$22&lt;&gt;"YYYY/MM/DD",$G498&lt;&gt;""),申込書!$K$22,"")</f>
        <v/>
      </c>
      <c r="BP498" s="369" t="str">
        <f>IF(BO498="","",IF(INDEX('コンテンツ＆備考マスタ'!$H:$J,MATCH(学校情報!BO$3,'コンテンツ＆備考マスタ'!$H:$H,0),3)="●",IF(AND(BO498&lt;&gt;"",ISNUMBER(申込書!$AC$22)=TRUE,申込書!$C$53&lt;&gt;"▼プルダウンより選択してください",申込書!$C$53&lt;&gt;""),申込書!$AC$22,""),"-"))</f>
        <v/>
      </c>
      <c r="BQ498" s="369"/>
      <c r="BR498" s="369"/>
      <c r="BS498" s="370" t="str">
        <f>IF(AND(申込書!$C$53&lt;&gt;"▼プルダウンより選択してください",申込書!$C$53&lt;&gt;"",$G498&lt;&gt;"",申込書!$V$53="特定学年のみ"),"申し込みする","")</f>
        <v/>
      </c>
      <c r="BT498" s="371"/>
      <c r="BU498" s="372"/>
      <c r="BV498" s="373" t="str">
        <f>IF(AND(申込書!$C$54&lt;&gt;"▼プルダウンより選択してください",申込書!$C$54&lt;&gt;"",申込書!$K$22&lt;&gt;"YYYY/MM/DD",$G498&lt;&gt;""),申込書!$K$22,"")</f>
        <v/>
      </c>
      <c r="BW498" s="369" t="str">
        <f>IF(BV498="","",IF(INDEX('コンテンツ＆備考マスタ'!$H:$J,MATCH(学校情報!BV$3,'コンテンツ＆備考マスタ'!$H:$H,0),3)="●",IF(AND(BV498&lt;&gt;"",ISNUMBER(申込書!$AC$22)=TRUE,申込書!$C$54&lt;&gt;"▼プルダウンより選択してください",申込書!$C$54&lt;&gt;""),申込書!$AC$22,""),"-"))</f>
        <v/>
      </c>
      <c r="BX498" s="369"/>
      <c r="BY498" s="369"/>
      <c r="BZ498" s="370" t="str">
        <f>IF(AND(申込書!$C$54&lt;&gt;"▼プルダウンより選択してください",申込書!$C$54&lt;&gt;"",$G498&lt;&gt;"",申込書!$V$54="特定学年のみ"),"申し込みする","")</f>
        <v/>
      </c>
      <c r="CA498" s="371"/>
      <c r="CB498" s="372"/>
      <c r="CC498" s="373" t="str">
        <f>IF(AND(申込書!$C$55&lt;&gt;"▼プルダウンより選択してください",申込書!$C$55&lt;&gt;"",申込書!$K$22&lt;&gt;"YYYY/MM/DD",$G498&lt;&gt;""),申込書!$K$22,"")</f>
        <v/>
      </c>
      <c r="CD498" s="369" t="str">
        <f>IF(CC498="","",IF(INDEX('コンテンツ＆備考マスタ'!$H:$J,MATCH(学校情報!CC$3,'コンテンツ＆備考マスタ'!$H:$H,0),3)="●",IF(AND(CC498&lt;&gt;"",ISNUMBER(申込書!$AC$22)=TRUE,申込書!$C$55&lt;&gt;"▼プルダウンより選択してください",申込書!$C$55&lt;&gt;""),申込書!$AC$22,""),"-"))</f>
        <v/>
      </c>
      <c r="CE498" s="369"/>
      <c r="CF498" s="369"/>
      <c r="CG498" s="370" t="str">
        <f>IF(AND(申込書!$C$55&lt;&gt;"▼プルダウンより選択してください",申込書!$C$55&lt;&gt;"",$G498&lt;&gt;"",申込書!$V$55="特定学年のみ"),"申し込みする","")</f>
        <v/>
      </c>
      <c r="CH498" s="371"/>
      <c r="CI498" s="372"/>
      <c r="CJ498" s="373" t="str">
        <f>IF(AND(申込書!$C$56&lt;&gt;"▼プルダウンより選択してください",申込書!$C$56&lt;&gt;"",申込書!$K$22&lt;&gt;"YYYY/MM/DD",$G498&lt;&gt;""),申込書!$K$22,"")</f>
        <v/>
      </c>
      <c r="CK498" s="369" t="str">
        <f>IF(CJ498="","",IF(INDEX('コンテンツ＆備考マスタ'!$H:$J,MATCH(学校情報!CJ$3,'コンテンツ＆備考マスタ'!$H:$H,0),3)="●",IF(AND(CJ498&lt;&gt;"",ISNUMBER(申込書!$AC$22)=TRUE,申込書!$C$56&lt;&gt;"▼プルダウンより選択してください",申込書!$C$56&lt;&gt;""),申込書!$AC$22,""),"-"))</f>
        <v/>
      </c>
      <c r="CL498" s="369"/>
      <c r="CM498" s="369"/>
      <c r="CN498" s="370" t="str">
        <f>IF(AND(申込書!$C$56&lt;&gt;"▼プルダウンより選択してください",申込書!$C$56&lt;&gt;"",$G498&lt;&gt;"",申込書!$V$56="特定学年のみ"),"申し込みする","")</f>
        <v/>
      </c>
      <c r="CO498" s="371"/>
      <c r="CP498" s="372"/>
      <c r="CQ498" s="373" t="str">
        <f>IF(AND(申込書!$C$57&lt;&gt;"▼プルダウンより選択してください",申込書!$C$57&lt;&gt;"",申込書!$K$22&lt;&gt;"YYYY/MM/DD",$G498&lt;&gt;""),申込書!$K$22,"")</f>
        <v/>
      </c>
      <c r="CR498" s="369" t="str">
        <f>IF(CQ498="","",IF(INDEX('コンテンツ＆備考マスタ'!$H:$J,MATCH(学校情報!CQ$3,'コンテンツ＆備考マスタ'!$H:$H,0),3)="●",IF(AND(CQ498&lt;&gt;"",ISNUMBER(申込書!$AC$22)=TRUE,申込書!$C$57&lt;&gt;"▼プルダウンより選択してください",申込書!$C$57&lt;&gt;""),申込書!$AC$22,""),"-"))</f>
        <v/>
      </c>
      <c r="CS498" s="369"/>
      <c r="CT498" s="369"/>
      <c r="CU498" s="369" t="str">
        <f>IF(AND(申込書!$C$57&lt;&gt;"▼プルダウンより選択してください",申込書!$C$57&lt;&gt;"",$G498&lt;&gt;"",申込書!$V$57="特定学年のみ"),"申し込みする","")</f>
        <v/>
      </c>
      <c r="CV498" s="371"/>
      <c r="CW498" s="372"/>
      <c r="CX498" s="373" t="str">
        <f>IF(AND(申込書!$C$58&lt;&gt;"▼プルダウンより選択してください",申込書!$C$58&lt;&gt;"",申込書!$K$22&lt;&gt;"YYYY/MM/DD",$G498&lt;&gt;""),申込書!$K$22,"")</f>
        <v/>
      </c>
      <c r="CY498" s="369" t="str">
        <f>IF(CX498="","",IF(INDEX('コンテンツ＆備考マスタ'!$H:$J,MATCH(学校情報!CX$3,'コンテンツ＆備考マスタ'!$H:$H,0),3)="●",IF(AND(CX498&lt;&gt;"",ISNUMBER(申込書!$AC$22)=TRUE,申込書!$C$58&lt;&gt;"▼プルダウンより選択してください",申込書!$C$58&lt;&gt;""),申込書!$AC$22,""),"-"))</f>
        <v/>
      </c>
      <c r="CZ498" s="369"/>
      <c r="DA498" s="369"/>
      <c r="DB498" s="369" t="str">
        <f>IF(AND(申込書!$C$58&lt;&gt;"▼プルダウンより選択してください",申込書!$C$58&lt;&gt;"",$G498&lt;&gt;"",申込書!$V$58="特定学年のみ"),"申し込みする","")</f>
        <v/>
      </c>
      <c r="DC498" s="371"/>
      <c r="DD498" s="372"/>
      <c r="DE498" s="373" t="str">
        <f>IF(AND(申込書!$C$59&lt;&gt;"▼プルダウンより選択してください",申込書!$C$59&lt;&gt;"",申込書!$K$22&lt;&gt;"YYYY/MM/DD",$G498&lt;&gt;""),申込書!$K$22,"")</f>
        <v/>
      </c>
      <c r="DF498" s="369" t="str">
        <f>IF(DE498="","",IF(INDEX('コンテンツ＆備考マスタ'!$H:$J,MATCH(学校情報!DE$3,'コンテンツ＆備考マスタ'!$H:$H,0),3)="●",IF(AND(DE498&lt;&gt;"",ISNUMBER(申込書!$AC$22)=TRUE,申込書!$C$59&lt;&gt;"▼プルダウンより選択してください",申込書!$C$59&lt;&gt;""),申込書!$AC$22,""),"-"))</f>
        <v/>
      </c>
      <c r="DG498" s="369"/>
      <c r="DH498" s="369"/>
      <c r="DI498" s="369" t="str">
        <f>IF(AND(申込書!$C$59&lt;&gt;"▼プルダウンより選択してください",申込書!$C$59&lt;&gt;"",$G498&lt;&gt;"",申込書!$V$59="特定学年のみ"),"申し込みする","")</f>
        <v/>
      </c>
      <c r="DJ498" s="371"/>
      <c r="DK498" s="372"/>
      <c r="DL498" s="373" t="str">
        <f>IF(AND(申込書!$C$60&lt;&gt;"▼プルダウンより選択してください",申込書!$C$60&lt;&gt;"",申込書!$K$22&lt;&gt;"YYYY/MM/DD",$G498&lt;&gt;""),申込書!$K$22,"")</f>
        <v/>
      </c>
      <c r="DM498" s="369" t="str">
        <f>IF(DL498="","",IF(INDEX('コンテンツ＆備考マスタ'!$H:$J,MATCH(学校情報!DL$3,'コンテンツ＆備考マスタ'!$H:$H,0),3)="●",IF(AND(DL498&lt;&gt;"",ISNUMBER(申込書!$AC$22)=TRUE,申込書!$C$60&lt;&gt;"▼プルダウンより選択してください",申込書!$C$60&lt;&gt;""),申込書!$AC$22,""),"-"))</f>
        <v/>
      </c>
      <c r="DN498" s="369"/>
      <c r="DO498" s="369"/>
      <c r="DP498" s="369" t="str">
        <f>IF(AND(申込書!$C$60&lt;&gt;"▼プルダウンより選択してください",申込書!$C$60&lt;&gt;"",$G498&lt;&gt;"",申込書!$V$60="特定学年のみ"),"申し込みする","")</f>
        <v/>
      </c>
      <c r="DQ498" s="371"/>
      <c r="DR498" s="372"/>
      <c r="DS498" s="373" t="str">
        <f>IF(AND(申込書!$C$61&lt;&gt;"▼プルダウンより選択してください",申込書!$C$61&lt;&gt;"",申込書!$K$22&lt;&gt;"YYYY/MM/DD",$G498&lt;&gt;""),申込書!$K$22,"")</f>
        <v/>
      </c>
      <c r="DT498" s="369" t="str">
        <f>IF(DS498="","",IF(INDEX('コンテンツ＆備考マスタ'!$H:$J,MATCH(学校情報!DS$3,'コンテンツ＆備考マスタ'!$H:$H,0),3)="●",IF(AND(DS498&lt;&gt;"",ISNUMBER(申込書!$AC$22)=TRUE,申込書!$C$61&lt;&gt;"▼プルダウンより選択してください",申込書!$C$61&lt;&gt;""),申込書!$AC$22,""),"-"))</f>
        <v/>
      </c>
      <c r="DU498" s="369"/>
      <c r="DV498" s="369"/>
      <c r="DW498" s="369" t="str">
        <f>IF(AND(申込書!$C$61&lt;&gt;"▼プルダウンより選択してください",申込書!$C$61&lt;&gt;"",$G498&lt;&gt;"",申込書!$V$61="特定学年のみ"),"申し込みする","")</f>
        <v/>
      </c>
      <c r="DX498" s="371"/>
      <c r="DY498" s="372"/>
      <c r="DZ498" s="373" t="str">
        <f>IF(AND(申込書!$C$62&lt;&gt;"▼プルダウンより選択してください",申込書!$C$62&lt;&gt;"",申込書!$K$22&lt;&gt;"YYYY/MM/DD",$G498&lt;&gt;""),申込書!$K$22,"")</f>
        <v/>
      </c>
      <c r="EA498" s="369" t="str">
        <f>IF(DZ498="","",IF(INDEX('コンテンツ＆備考マスタ'!$H:$J,MATCH(学校情報!DZ$3,'コンテンツ＆備考マスタ'!$H:$H,0),3)="●",IF(AND(DZ498&lt;&gt;"",ISNUMBER(申込書!$AC$22)=TRUE,申込書!$C$62&lt;&gt;"▼プルダウンより選択してください",申込書!$C$62&lt;&gt;""),申込書!$AC$22,""),"-"))</f>
        <v/>
      </c>
      <c r="EB498" s="369"/>
      <c r="EC498" s="369"/>
      <c r="ED498" s="370" t="str">
        <f>IF(AND(申込書!$C$62&lt;&gt;"▼プルダウンより選択してください",申込書!$C$62&lt;&gt;"",$G498&lt;&gt;"",申込書!$V$62="特定学年のみ"),"申し込みする","")</f>
        <v/>
      </c>
      <c r="EE498" s="371"/>
      <c r="EF498" s="372"/>
      <c r="EG498" s="373" t="str">
        <f>IF(AND(申込書!$C$63&lt;&gt;"▼プルダウンより選択してください",申込書!$C$63&lt;&gt;"",申込書!$K$22&lt;&gt;"YYYY/MM/DD",$G498&lt;&gt;""),申込書!$K$22,"")</f>
        <v/>
      </c>
      <c r="EH498" s="369" t="str">
        <f>IF(EG498="","",IF(INDEX('コンテンツ＆備考マスタ'!$H:$J,MATCH(学校情報!EG$3,'コンテンツ＆備考マスタ'!$H:$H,0),3)="●",IF(AND(EG498&lt;&gt;"",ISNUMBER(申込書!$AC$22)=TRUE,申込書!$C$63&lt;&gt;"▼プルダウンより選択してください",申込書!$C$63&lt;&gt;""),申込書!$AC$22,""),"-"))</f>
        <v/>
      </c>
      <c r="EI498" s="369"/>
      <c r="EJ498" s="369"/>
      <c r="EK498" s="370" t="str">
        <f>IF(AND(申込書!$C$63&lt;&gt;"▼プルダウンより選択してください",申込書!$C$63&lt;&gt;"",$G498&lt;&gt;"",申込書!$V$63="特定学年のみ"),"申し込みする","")</f>
        <v/>
      </c>
      <c r="EL498" s="371"/>
      <c r="EM498" s="372"/>
      <c r="EN498" s="373" t="str">
        <f>IF(AND(申込書!$C$64&lt;&gt;"▼プルダウンより選択してください",申込書!$C$64&lt;&gt;"",申込書!$K$22&lt;&gt;"YYYY/MM/DD",$G498&lt;&gt;""),申込書!$K$22,"")</f>
        <v/>
      </c>
      <c r="EO498" s="369" t="str">
        <f>IF(EN498="","",IF(INDEX('コンテンツ＆備考マスタ'!$H:$J,MATCH(学校情報!EN$3,'コンテンツ＆備考マスタ'!$H:$H,0),3)="●",IF(AND(EN498&lt;&gt;"",ISNUMBER(申込書!$AC$22)=TRUE,申込書!$C$64&lt;&gt;"▼プルダウンより選択してください",申込書!$C$64&lt;&gt;""),申込書!$AC$22,""),"-"))</f>
        <v/>
      </c>
      <c r="EP498" s="369"/>
      <c r="EQ498" s="369"/>
      <c r="ER498" s="370" t="str">
        <f>IF(AND(申込書!$C$64&lt;&gt;"▼プルダウンより選択してください",申込書!$C$64&lt;&gt;"",$G498&lt;&gt;"",申込書!$V$64="特定学年のみ"),"申し込みする","")</f>
        <v/>
      </c>
      <c r="ES498" s="371"/>
      <c r="ET498" s="372"/>
      <c r="EU498" s="373" t="str">
        <f>IF(AND(申込書!$C$65&lt;&gt;"▼プルダウンより選択してください",申込書!$C$65&lt;&gt;"",申込書!$K$22&lt;&gt;"YYYY/MM/DD",$G498&lt;&gt;""),申込書!$K$22,"")</f>
        <v/>
      </c>
      <c r="EV498" s="369" t="str">
        <f>IF(EU498="","",IF(INDEX('コンテンツ＆備考マスタ'!$H:$J,MATCH(学校情報!EU$3,'コンテンツ＆備考マスタ'!$H:$H,0),3)="●",IF(AND(EU498&lt;&gt;"",ISNUMBER(申込書!$AC$22)=TRUE,申込書!$C$65&lt;&gt;"▼プルダウンより選択してください",申込書!$C$65&lt;&gt;""),申込書!$AC$22,""),"-"))</f>
        <v/>
      </c>
      <c r="EW498" s="369"/>
      <c r="EX498" s="369"/>
      <c r="EY498" s="370" t="str">
        <f>IF(AND(申込書!$C$65&lt;&gt;"▼プルダウンより選択してください",申込書!$C$65&lt;&gt;"",$G498&lt;&gt;"",申込書!$V$65="特定学年のみ"),"申し込みする","")</f>
        <v/>
      </c>
      <c r="EZ498" s="371"/>
      <c r="FA498" s="372"/>
      <c r="FB498" s="373" t="str">
        <f>IF(AND(申込書!$C$66&lt;&gt;"▼プルダウンより選択してください",申込書!$C$66&lt;&gt;"",申込書!$K$22&lt;&gt;"YYYY/MM/DD",$G498&lt;&gt;""),申込書!$K$22,"")</f>
        <v/>
      </c>
      <c r="FC498" s="369" t="str">
        <f>IF(FB498="","",IF(INDEX('コンテンツ＆備考マスタ'!$H:$J,MATCH(学校情報!FB$3,'コンテンツ＆備考マスタ'!$H:$H,0),3)="●",IF(AND(FB498&lt;&gt;"",ISNUMBER(申込書!$AC$22)=TRUE,申込書!$C$66&lt;&gt;"▼プルダウンより選択してください",申込書!$C$66&lt;&gt;""),申込書!$AC$22,""),"-"))</f>
        <v/>
      </c>
      <c r="FD498" s="369"/>
      <c r="FE498" s="369"/>
      <c r="FF498" s="370" t="str">
        <f>IF(AND(申込書!$C$66&lt;&gt;"▼プルダウンより選択してください",申込書!$C$66&lt;&gt;"",$G498&lt;&gt;"",申込書!$V$66="特定学年のみ"),"申し込みする","")</f>
        <v/>
      </c>
      <c r="FG498" s="371"/>
      <c r="FH498" s="372"/>
      <c r="FI498" s="373" t="str">
        <f>IF(AND(申込書!$C$67&lt;&gt;"▼プルダウンより選択してください",申込書!$C$67&lt;&gt;"",申込書!$K$22&lt;&gt;"YYYY/MM/DD",$G498&lt;&gt;""),申込書!$K$22,"")</f>
        <v/>
      </c>
      <c r="FJ498" s="369" t="str">
        <f>IF(FI498="","",IF(INDEX('コンテンツ＆備考マスタ'!$H:$J,MATCH(学校情報!FI$3,'コンテンツ＆備考マスタ'!$H:$H,0),3)="●",IF(AND(FI498&lt;&gt;"",ISNUMBER(申込書!$AC$22)=TRUE,申込書!$C$67&lt;&gt;"▼プルダウンより選択してください",申込書!$C$67&lt;&gt;""),申込書!$AC$22,""),"-"))</f>
        <v/>
      </c>
      <c r="FK498" s="369"/>
      <c r="FL498" s="369"/>
      <c r="FM498" s="370" t="str">
        <f>IF(AND(申込書!$C$67&lt;&gt;"▼プルダウンより選択してください",申込書!$C$67&lt;&gt;"",$G498&lt;&gt;"",申込書!$V$67="特定学年のみ"),"申し込みする","")</f>
        <v/>
      </c>
      <c r="FN498" s="371"/>
      <c r="FO498" s="372"/>
      <c r="FP498" s="373" t="str">
        <f>IF(AND(申込書!$C$68&lt;&gt;"▼プルダウンより選択してください",申込書!$C$68&lt;&gt;"",申込書!$K$22&lt;&gt;"YYYY/MM/DD",$G498&lt;&gt;""),申込書!$K$22,"")</f>
        <v/>
      </c>
      <c r="FQ498" s="369" t="str">
        <f>IF(FP498="","",IF(INDEX('コンテンツ＆備考マスタ'!$H:$J,MATCH(学校情報!FP$3,'コンテンツ＆備考マスタ'!$H:$H,0),3)="●",IF(AND(FP498&lt;&gt;"",ISNUMBER(申込書!$AC$22)=TRUE,申込書!$C$68&lt;&gt;"▼プルダウンより選択してください",申込書!$C$68&lt;&gt;""),申込書!$AC$22,""),"-"))</f>
        <v/>
      </c>
      <c r="FR498" s="369"/>
      <c r="FS498" s="369"/>
      <c r="FT498" s="370" t="str">
        <f>IF(AND(申込書!$C$68&lt;&gt;"▼プルダウンより選択してください",申込書!$C$68&lt;&gt;"",$G498&lt;&gt;"",申込書!$V$68="特定学年のみ"),"申し込みする","")</f>
        <v/>
      </c>
      <c r="FU498" s="371"/>
      <c r="FV498" s="372"/>
      <c r="FW498" s="373" t="str">
        <f>IF(AND(申込書!$C$69&lt;&gt;"▼プルダウンより選択してください",申込書!$C$69&lt;&gt;"",申込書!$K$22&lt;&gt;"YYYY/MM/DD",$G498&lt;&gt;""),申込書!$K$22,"")</f>
        <v/>
      </c>
      <c r="FX498" s="369" t="str">
        <f>IF(FW498="","",IF(INDEX('コンテンツ＆備考マスタ'!$H:$J,MATCH(学校情報!FW$3,'コンテンツ＆備考マスタ'!$H:$H,0),3)="●",IF(AND(FW498&lt;&gt;"",ISNUMBER(申込書!$AC$22)=TRUE,申込書!$C$69&lt;&gt;"▼プルダウンより選択してください",申込書!$C$69&lt;&gt;""),申込書!$AC$22,""),"-"))</f>
        <v/>
      </c>
      <c r="FY498" s="369"/>
      <c r="FZ498" s="369"/>
      <c r="GA498" s="370" t="str">
        <f>IF(AND(申込書!$C$69&lt;&gt;"▼プルダウンより選択してください",申込書!$C$69&lt;&gt;"",$G498&lt;&gt;"",申込書!$V$69="特定学年のみ"),"申し込みする","")</f>
        <v/>
      </c>
      <c r="GB498" s="371"/>
      <c r="GC498" s="372"/>
      <c r="GD498" s="373" t="str">
        <f>IF(AND(申込書!$C$70&lt;&gt;"▼プルダウンより選択してください",申込書!$C$70&lt;&gt;"",申込書!$K$22&lt;&gt;"YYYY/MM/DD",$G498&lt;&gt;""),申込書!$K$22,"")</f>
        <v/>
      </c>
      <c r="GE498" s="369" t="str">
        <f>IF(GD498="","",IF(INDEX('コンテンツ＆備考マスタ'!$H:$J,MATCH(学校情報!GD$3,'コンテンツ＆備考マスタ'!$H:$H,0),3)="●",IF(AND(GD498&lt;&gt;"",ISNUMBER(申込書!$AC$22)=TRUE,申込書!$C$70&lt;&gt;"▼プルダウンより選択してください",申込書!$C$70&lt;&gt;""),申込書!$AC$22,""),"-"))</f>
        <v/>
      </c>
      <c r="GF498" s="369"/>
      <c r="GG498" s="369"/>
      <c r="GH498" s="370" t="str">
        <f>IF(AND(申込書!$C$70&lt;&gt;"▼プルダウンより選択してください",申込書!$C$70&lt;&gt;"",$G498&lt;&gt;"",申込書!$V$70="特定学年のみ"),"申し込みする","")</f>
        <v/>
      </c>
      <c r="GI498" s="371"/>
      <c r="GJ498" s="372"/>
      <c r="GK498" s="373" t="str">
        <f>IF(AND(申込書!$C$71&lt;&gt;"▼プルダウンより選択してください",申込書!$C$71&lt;&gt;"",申込書!$K$22&lt;&gt;"YYYY/MM/DD",$G498&lt;&gt;""),申込書!$K$22,"")</f>
        <v/>
      </c>
      <c r="GL498" s="369" t="str">
        <f>IF(GK498="","",IF(INDEX('コンテンツ＆備考マスタ'!$H:$J,MATCH(学校情報!GK$3,'コンテンツ＆備考マスタ'!$H:$H,0),3)="●",IF(AND(GK498&lt;&gt;"",ISNUMBER(申込書!$AC$22)=TRUE,申込書!$C$71&lt;&gt;"▼プルダウンより選択してください",申込書!$C$71&lt;&gt;""),申込書!$AC$22,""),"-"))</f>
        <v/>
      </c>
      <c r="GM498" s="369"/>
      <c r="GN498" s="369"/>
      <c r="GO498" s="370" t="str">
        <f>IF(AND(申込書!$C$71&lt;&gt;"▼プルダウンより選択してください",申込書!$C$71&lt;&gt;"",$G498&lt;&gt;"",申込書!$V$71="特定学年のみ"),"申し込みする","")</f>
        <v/>
      </c>
      <c r="GP498" s="371"/>
      <c r="GQ498" s="372"/>
      <c r="GR498" s="373" t="str">
        <f>IF(AND(申込書!$C$72&lt;&gt;"▼プルダウンより選択してください",申込書!$C$72&lt;&gt;"",申込書!$K$22&lt;&gt;"YYYY/MM/DD",$G498&lt;&gt;""),申込書!$K$22,"")</f>
        <v/>
      </c>
      <c r="GS498" s="369" t="str">
        <f>IF(GR498="","",IF(INDEX('コンテンツ＆備考マスタ'!$H:$J,MATCH(学校情報!GR$3,'コンテンツ＆備考マスタ'!$H:$H,0),3)="●",IF(AND(GR498&lt;&gt;"",ISNUMBER(申込書!$AC$22)=TRUE,申込書!$C$72&lt;&gt;"▼プルダウンより選択してください",申込書!$C$72&lt;&gt;""),申込書!$AC$22,""),"-"))</f>
        <v/>
      </c>
      <c r="GT498" s="369"/>
      <c r="GU498" s="369"/>
      <c r="GV498" s="370" t="str">
        <f>IF(AND(申込書!$C$72&lt;&gt;"▼プルダウンより選択してください",申込書!$C$72&lt;&gt;"",$G498&lt;&gt;"",申込書!$V$72="特定学年のみ"),"申し込みする","")</f>
        <v/>
      </c>
      <c r="GW498" s="371"/>
      <c r="GX498" s="372"/>
      <c r="GY498" s="373" t="str">
        <f>IF(AND(申込書!$C$73&lt;&gt;"▼プルダウンより選択してください",申込書!$C$73&lt;&gt;"",申込書!$K$22&lt;&gt;"YYYY/MM/DD",$G498&lt;&gt;""),申込書!$K$22,"")</f>
        <v/>
      </c>
      <c r="GZ498" s="369" t="str">
        <f>IF(GY498="","",IF(INDEX('コンテンツ＆備考マスタ'!$H:$J,MATCH(学校情報!GY$3,'コンテンツ＆備考マスタ'!$H:$H,0),3)="●",IF(AND(GY498&lt;&gt;"",ISNUMBER(申込書!$AC$22)=TRUE,申込書!$C$73&lt;&gt;"▼プルダウンより選択してください",申込書!$C$73&lt;&gt;""),申込書!$AC$22,""),"-"))</f>
        <v/>
      </c>
      <c r="HA498" s="369"/>
      <c r="HB498" s="369"/>
      <c r="HC498" s="370" t="str">
        <f>IF(AND(申込書!$C$73&lt;&gt;"▼プルダウンより選択してください",申込書!$C$73&lt;&gt;"",$G498&lt;&gt;"",申込書!$V$73="特定学年のみ"),"申し込みする","")</f>
        <v/>
      </c>
      <c r="HD498" s="371"/>
      <c r="HE498" s="372"/>
      <c r="HF498" s="373" t="str">
        <f>IF(AND(申込書!$C$74&lt;&gt;"▼プルダウンより選択してください",申込書!$C$74&lt;&gt;"",申込書!$K$22&lt;&gt;"YYYY/MM/DD",$G498&lt;&gt;""),申込書!$K$22,"")</f>
        <v/>
      </c>
      <c r="HG498" s="369" t="str">
        <f>IF(HF498="","",IF(INDEX('コンテンツ＆備考マスタ'!$H:$J,MATCH(学校情報!HF$3,'コンテンツ＆備考マスタ'!$H:$H,0),3)="●",IF(AND(HF498&lt;&gt;"",ISNUMBER(申込書!$AC$22)=TRUE,申込書!$C$74&lt;&gt;"▼プルダウンより選択してください",申込書!$C$74&lt;&gt;""),申込書!$AC$22,""),"-"))</f>
        <v/>
      </c>
      <c r="HH498" s="369"/>
      <c r="HI498" s="369"/>
      <c r="HJ498" s="370" t="str">
        <f>IF(AND(申込書!$C$74&lt;&gt;"▼プルダウンより選択してください",申込書!$C$74&lt;&gt;"",$G498&lt;&gt;"",申込書!$V$74="特定学年のみ"),"申し込みする","")</f>
        <v/>
      </c>
      <c r="HK498" s="371"/>
      <c r="HL498" s="372"/>
      <c r="HM498" s="373" t="str">
        <f>IF(AND(申込書!$C$75&lt;&gt;"▼プルダウンより選択してください",申込書!$C$75&lt;&gt;"",申込書!$K$22&lt;&gt;"YYYY/MM/DD",$G498&lt;&gt;""),申込書!$K$22,"")</f>
        <v/>
      </c>
      <c r="HN498" s="369" t="str">
        <f>IF(HM498="","",IF(INDEX('コンテンツ＆備考マスタ'!$H:$J,MATCH(学校情報!HM$3,'コンテンツ＆備考マスタ'!$H:$H,0),3)="●",IF(AND(HM498&lt;&gt;"",ISNUMBER(申込書!$AC$22)=TRUE,申込書!$C$75&lt;&gt;"▼プルダウンより選択してください",申込書!$C$75&lt;&gt;""),申込書!$AC$22,""),"-"))</f>
        <v/>
      </c>
      <c r="HO498" s="369"/>
      <c r="HP498" s="369"/>
      <c r="HQ498" s="370" t="str">
        <f>IF(AND(申込書!$C$75&lt;&gt;"▼プルダウンより選択してください",申込書!$C$75&lt;&gt;"",$G498&lt;&gt;"",申込書!$V$75="特定学年のみ"),"申し込みする","")</f>
        <v/>
      </c>
      <c r="HR498" s="371"/>
      <c r="HS498" s="371"/>
      <c r="HT498" s="374" t="str">
        <f>IF(AND(申込書!$C$76&lt;&gt;"▼プルダウンより選択してください",申込書!$C$76&lt;&gt;"",申込書!$K$22&lt;&gt;"YYYY/MM/DD",$G498&lt;&gt;""),申込書!$K$22,"")</f>
        <v/>
      </c>
      <c r="HU498" s="369" t="str">
        <f>IF(HT498="","",IF(INDEX('コンテンツ＆備考マスタ'!$H:$J,MATCH(学校情報!HT$3,'コンテンツ＆備考マスタ'!$H:$H,0),3)="●",IF(AND(HT498&lt;&gt;"",ISNUMBER(申込書!$AC$22)=TRUE,申込書!$C$76&lt;&gt;"▼プルダウンより選択してください",申込書!$C$76&lt;&gt;""),申込書!$AC$22,""),"-"))</f>
        <v/>
      </c>
      <c r="HV498" s="369"/>
      <c r="HW498" s="369"/>
      <c r="HX498" s="370" t="str">
        <f>IF(AND(申込書!$C$76&lt;&gt;"▼プルダウンより選択してください",申込書!$C$76&lt;&gt;"",$G498&lt;&gt;"",申込書!$V$76="特定学年のみ"),"申し込みする","")</f>
        <v/>
      </c>
      <c r="HY498" s="371"/>
      <c r="HZ498" s="372"/>
      <c r="IA498" s="69"/>
    </row>
    <row r="499" spans="2:235" ht="26.85" hidden="1" customHeight="1" outlineLevel="1">
      <c r="B499" s="365">
        <f t="shared" si="21"/>
        <v>494</v>
      </c>
      <c r="C499" s="55"/>
      <c r="D499" s="56"/>
      <c r="E499" s="154"/>
      <c r="F499" s="57"/>
      <c r="G499" s="58"/>
      <c r="H499" s="59"/>
      <c r="I499" s="60"/>
      <c r="J499" s="61"/>
      <c r="K499" s="366" t="str">
        <f t="shared" si="22"/>
        <v/>
      </c>
      <c r="L499" s="62"/>
      <c r="M499" s="322"/>
      <c r="N499" s="63"/>
      <c r="O499" s="64"/>
      <c r="P499" s="367" t="str">
        <f t="shared" si="23"/>
        <v/>
      </c>
      <c r="Q499" s="65"/>
      <c r="R499" s="66"/>
      <c r="S499" s="67"/>
      <c r="T499" s="68"/>
      <c r="U499" s="68"/>
      <c r="V499" s="68"/>
      <c r="W499" s="66"/>
      <c r="X499" s="281"/>
      <c r="Y499" s="368" t="str">
        <f>IF(AND(申込書!$C$47&lt;&gt;"▼プルダウンより選択してください",申込書!$C$47&lt;&gt;"",申込書!$K$22&lt;&gt;"YYYY/MM/DD",$G499&lt;&gt;""),申込書!$K$22,"")</f>
        <v/>
      </c>
      <c r="Z499" s="369" t="str">
        <f>IF(Y499="","",IF(INDEX('コンテンツ＆備考マスタ'!$H:$J,MATCH(学校情報!Y$3,'コンテンツ＆備考マスタ'!$H:$H,0),3)="●",IF(AND(Y499&lt;&gt;"",ISNUMBER(申込書!$AC$22)=TRUE,申込書!$C$47&lt;&gt;"▼プルダウンより選択してください",申込書!$C$47&lt;&gt;""),申込書!$AC$22,""),"-"))</f>
        <v/>
      </c>
      <c r="AA499" s="369"/>
      <c r="AB499" s="369"/>
      <c r="AC499" s="370" t="str">
        <f>IF(AND(申込書!$C$47&lt;&gt;"▼プルダウンより選択してください",申込書!$C$47&lt;&gt;"",$G499&lt;&gt;"",申込書!$V$47="特定学年のみ"),"申し込みする","")</f>
        <v/>
      </c>
      <c r="AD499" s="371"/>
      <c r="AE499" s="372"/>
      <c r="AF499" s="373" t="str">
        <f>IF(AND(申込書!$C$48&lt;&gt;"▼プルダウンより選択してください",申込書!$C$48&lt;&gt;"",申込書!$K$22&lt;&gt;"YYYY/MM/DD",$G499&lt;&gt;""),申込書!$K$22,"")</f>
        <v/>
      </c>
      <c r="AG499" s="369" t="str">
        <f>IF(AF499="","",IF(INDEX('コンテンツ＆備考マスタ'!$H:$J,MATCH(学校情報!AF$3,'コンテンツ＆備考マスタ'!$H:$H,0),3)="●",IF(AND(AF499&lt;&gt;"",ISNUMBER(申込書!$AC$22)=TRUE,申込書!$C$48&lt;&gt;"▼プルダウンより選択してください",申込書!$C$48&lt;&gt;""),申込書!$AC$22,""),"-"))</f>
        <v/>
      </c>
      <c r="AH499" s="369"/>
      <c r="AI499" s="369"/>
      <c r="AJ499" s="370" t="str">
        <f>IF(AND(申込書!$C$48&lt;&gt;"▼プルダウンより選択してください",申込書!$C$48&lt;&gt;"",$G499&lt;&gt;"",申込書!$V$48="特定学年のみ"),"申し込みする","")</f>
        <v/>
      </c>
      <c r="AK499" s="371"/>
      <c r="AL499" s="372"/>
      <c r="AM499" s="373" t="str">
        <f>IF(AND(申込書!$C$49&lt;&gt;"▼プルダウンより選択してください",申込書!$C$49&lt;&gt;"",申込書!$K$22&lt;&gt;"YYYY/MM/DD",$G499&lt;&gt;""),申込書!$K$22,"")</f>
        <v/>
      </c>
      <c r="AN499" s="369" t="str">
        <f>IF(AM499="","",IF(INDEX('コンテンツ＆備考マスタ'!$H:$J,MATCH(学校情報!AM$3,'コンテンツ＆備考マスタ'!$H:$H,0),3)="●",IF(AND(AM499&lt;&gt;"",ISNUMBER(申込書!$AC$22)=TRUE,申込書!$C$49&lt;&gt;"▼プルダウンより選択してください",申込書!$C$49&lt;&gt;""),申込書!$AC$22,""),"-"))</f>
        <v/>
      </c>
      <c r="AO499" s="369"/>
      <c r="AP499" s="369"/>
      <c r="AQ499" s="370" t="str">
        <f>IF(AND(申込書!$C$49&lt;&gt;"▼プルダウンより選択してください",申込書!$C$49&lt;&gt;"",$G499&lt;&gt;"",申込書!$V$49="特定学年のみ"),"申し込みする","")</f>
        <v/>
      </c>
      <c r="AR499" s="371"/>
      <c r="AS499" s="372"/>
      <c r="AT499" s="373" t="str">
        <f>IF(AND(申込書!$C$50&lt;&gt;"▼プルダウンより選択してください",申込書!$C$50&lt;&gt;"",申込書!$K$22&lt;&gt;"YYYY/MM/DD",$G499&lt;&gt;""),申込書!$K$22,"")</f>
        <v/>
      </c>
      <c r="AU499" s="369" t="str">
        <f>IF(AT499="","",IF(INDEX('コンテンツ＆備考マスタ'!$H:$J,MATCH(学校情報!AT$3,'コンテンツ＆備考マスタ'!$H:$H,0),3)="●",IF(AND(AT499&lt;&gt;"",ISNUMBER(申込書!$AC$22)=TRUE,申込書!$C$50&lt;&gt;"▼プルダウンより選択してください",申込書!$C$50&lt;&gt;""),申込書!$AC$22,""),"-"))</f>
        <v/>
      </c>
      <c r="AV499" s="369"/>
      <c r="AW499" s="369"/>
      <c r="AX499" s="370" t="str">
        <f>IF(AND(申込書!$C$50&lt;&gt;"▼プルダウンより選択してください",申込書!$C$50&lt;&gt;"",$G499&lt;&gt;"",申込書!$V$50="特定学年のみ"),"申し込みする","")</f>
        <v/>
      </c>
      <c r="AY499" s="371"/>
      <c r="AZ499" s="372"/>
      <c r="BA499" s="373" t="str">
        <f>IF(AND(申込書!$C$51&lt;&gt;"▼プルダウンより選択してください",申込書!$C$51&lt;&gt;"",申込書!$K$22&lt;&gt;"YYYY/MM/DD",$G499&lt;&gt;""),申込書!$K$22,"")</f>
        <v/>
      </c>
      <c r="BB499" s="369" t="str">
        <f>IF(BA499="","",IF(INDEX('コンテンツ＆備考マスタ'!$H:$J,MATCH(学校情報!BA$3,'コンテンツ＆備考マスタ'!$H:$H,0),3)="●",IF(AND(BA499&lt;&gt;"",ISNUMBER(申込書!$AC$22)=TRUE,申込書!$C$51&lt;&gt;"▼プルダウンより選択してください",申込書!$C$51&lt;&gt;""),申込書!$AC$22,""),"-"))</f>
        <v/>
      </c>
      <c r="BC499" s="369"/>
      <c r="BD499" s="369"/>
      <c r="BE499" s="370" t="str">
        <f>IF(AND(申込書!$C$51&lt;&gt;"▼プルダウンより選択してください",申込書!$C$51&lt;&gt;"",$G499&lt;&gt;"",申込書!$V$51="特定学年のみ"),"申し込みする","")</f>
        <v/>
      </c>
      <c r="BF499" s="371"/>
      <c r="BG499" s="372"/>
      <c r="BH499" s="373" t="str">
        <f>IF(AND(申込書!$C$52&lt;&gt;"▼プルダウンより選択してください",申込書!$C$52&lt;&gt;"",申込書!$K$22&lt;&gt;"YYYY/MM/DD",$G499&lt;&gt;""),申込書!$K$22,"")</f>
        <v/>
      </c>
      <c r="BI499" s="369" t="str">
        <f>IF(BH499="","",IF(INDEX('コンテンツ＆備考マスタ'!$H:$J,MATCH(学校情報!BH$3,'コンテンツ＆備考マスタ'!$H:$H,0),3)="●",IF(AND(BH499&lt;&gt;"",ISNUMBER(申込書!$AC$22)=TRUE,申込書!$C$52&lt;&gt;"▼プルダウンより選択してください",申込書!$C$52&lt;&gt;""),申込書!$AC$22,""),"-"))</f>
        <v/>
      </c>
      <c r="BJ499" s="369"/>
      <c r="BK499" s="369"/>
      <c r="BL499" s="370" t="str">
        <f>IF(AND(申込書!$C$52&lt;&gt;"▼プルダウンより選択してください",申込書!$C$52&lt;&gt;"",$G499&lt;&gt;"",申込書!$V$52="特定学年のみ"),"申し込みする","")</f>
        <v/>
      </c>
      <c r="BM499" s="371"/>
      <c r="BN499" s="372"/>
      <c r="BO499" s="373" t="str">
        <f>IF(AND(申込書!$C$53&lt;&gt;"▼プルダウンより選択してください",申込書!$C$53&lt;&gt;"",申込書!$K$22&lt;&gt;"YYYY/MM/DD",$G499&lt;&gt;""),申込書!$K$22,"")</f>
        <v/>
      </c>
      <c r="BP499" s="369" t="str">
        <f>IF(BO499="","",IF(INDEX('コンテンツ＆備考マスタ'!$H:$J,MATCH(学校情報!BO$3,'コンテンツ＆備考マスタ'!$H:$H,0),3)="●",IF(AND(BO499&lt;&gt;"",ISNUMBER(申込書!$AC$22)=TRUE,申込書!$C$53&lt;&gt;"▼プルダウンより選択してください",申込書!$C$53&lt;&gt;""),申込書!$AC$22,""),"-"))</f>
        <v/>
      </c>
      <c r="BQ499" s="369"/>
      <c r="BR499" s="369"/>
      <c r="BS499" s="370" t="str">
        <f>IF(AND(申込書!$C$53&lt;&gt;"▼プルダウンより選択してください",申込書!$C$53&lt;&gt;"",$G499&lt;&gt;"",申込書!$V$53="特定学年のみ"),"申し込みする","")</f>
        <v/>
      </c>
      <c r="BT499" s="371"/>
      <c r="BU499" s="372"/>
      <c r="BV499" s="373" t="str">
        <f>IF(AND(申込書!$C$54&lt;&gt;"▼プルダウンより選択してください",申込書!$C$54&lt;&gt;"",申込書!$K$22&lt;&gt;"YYYY/MM/DD",$G499&lt;&gt;""),申込書!$K$22,"")</f>
        <v/>
      </c>
      <c r="BW499" s="369" t="str">
        <f>IF(BV499="","",IF(INDEX('コンテンツ＆備考マスタ'!$H:$J,MATCH(学校情報!BV$3,'コンテンツ＆備考マスタ'!$H:$H,0),3)="●",IF(AND(BV499&lt;&gt;"",ISNUMBER(申込書!$AC$22)=TRUE,申込書!$C$54&lt;&gt;"▼プルダウンより選択してください",申込書!$C$54&lt;&gt;""),申込書!$AC$22,""),"-"))</f>
        <v/>
      </c>
      <c r="BX499" s="369"/>
      <c r="BY499" s="369"/>
      <c r="BZ499" s="370" t="str">
        <f>IF(AND(申込書!$C$54&lt;&gt;"▼プルダウンより選択してください",申込書!$C$54&lt;&gt;"",$G499&lt;&gt;"",申込書!$V$54="特定学年のみ"),"申し込みする","")</f>
        <v/>
      </c>
      <c r="CA499" s="371"/>
      <c r="CB499" s="372"/>
      <c r="CC499" s="373" t="str">
        <f>IF(AND(申込書!$C$55&lt;&gt;"▼プルダウンより選択してください",申込書!$C$55&lt;&gt;"",申込書!$K$22&lt;&gt;"YYYY/MM/DD",$G499&lt;&gt;""),申込書!$K$22,"")</f>
        <v/>
      </c>
      <c r="CD499" s="369" t="str">
        <f>IF(CC499="","",IF(INDEX('コンテンツ＆備考マスタ'!$H:$J,MATCH(学校情報!CC$3,'コンテンツ＆備考マスタ'!$H:$H,0),3)="●",IF(AND(CC499&lt;&gt;"",ISNUMBER(申込書!$AC$22)=TRUE,申込書!$C$55&lt;&gt;"▼プルダウンより選択してください",申込書!$C$55&lt;&gt;""),申込書!$AC$22,""),"-"))</f>
        <v/>
      </c>
      <c r="CE499" s="369"/>
      <c r="CF499" s="369"/>
      <c r="CG499" s="370" t="str">
        <f>IF(AND(申込書!$C$55&lt;&gt;"▼プルダウンより選択してください",申込書!$C$55&lt;&gt;"",$G499&lt;&gt;"",申込書!$V$55="特定学年のみ"),"申し込みする","")</f>
        <v/>
      </c>
      <c r="CH499" s="371"/>
      <c r="CI499" s="372"/>
      <c r="CJ499" s="373" t="str">
        <f>IF(AND(申込書!$C$56&lt;&gt;"▼プルダウンより選択してください",申込書!$C$56&lt;&gt;"",申込書!$K$22&lt;&gt;"YYYY/MM/DD",$G499&lt;&gt;""),申込書!$K$22,"")</f>
        <v/>
      </c>
      <c r="CK499" s="369" t="str">
        <f>IF(CJ499="","",IF(INDEX('コンテンツ＆備考マスタ'!$H:$J,MATCH(学校情報!CJ$3,'コンテンツ＆備考マスタ'!$H:$H,0),3)="●",IF(AND(CJ499&lt;&gt;"",ISNUMBER(申込書!$AC$22)=TRUE,申込書!$C$56&lt;&gt;"▼プルダウンより選択してください",申込書!$C$56&lt;&gt;""),申込書!$AC$22,""),"-"))</f>
        <v/>
      </c>
      <c r="CL499" s="369"/>
      <c r="CM499" s="369"/>
      <c r="CN499" s="370" t="str">
        <f>IF(AND(申込書!$C$56&lt;&gt;"▼プルダウンより選択してください",申込書!$C$56&lt;&gt;"",$G499&lt;&gt;"",申込書!$V$56="特定学年のみ"),"申し込みする","")</f>
        <v/>
      </c>
      <c r="CO499" s="371"/>
      <c r="CP499" s="372"/>
      <c r="CQ499" s="373" t="str">
        <f>IF(AND(申込書!$C$57&lt;&gt;"▼プルダウンより選択してください",申込書!$C$57&lt;&gt;"",申込書!$K$22&lt;&gt;"YYYY/MM/DD",$G499&lt;&gt;""),申込書!$K$22,"")</f>
        <v/>
      </c>
      <c r="CR499" s="369" t="str">
        <f>IF(CQ499="","",IF(INDEX('コンテンツ＆備考マスタ'!$H:$J,MATCH(学校情報!CQ$3,'コンテンツ＆備考マスタ'!$H:$H,0),3)="●",IF(AND(CQ499&lt;&gt;"",ISNUMBER(申込書!$AC$22)=TRUE,申込書!$C$57&lt;&gt;"▼プルダウンより選択してください",申込書!$C$57&lt;&gt;""),申込書!$AC$22,""),"-"))</f>
        <v/>
      </c>
      <c r="CS499" s="369"/>
      <c r="CT499" s="369"/>
      <c r="CU499" s="369" t="str">
        <f>IF(AND(申込書!$C$57&lt;&gt;"▼プルダウンより選択してください",申込書!$C$57&lt;&gt;"",$G499&lt;&gt;"",申込書!$V$57="特定学年のみ"),"申し込みする","")</f>
        <v/>
      </c>
      <c r="CV499" s="371"/>
      <c r="CW499" s="372"/>
      <c r="CX499" s="373" t="str">
        <f>IF(AND(申込書!$C$58&lt;&gt;"▼プルダウンより選択してください",申込書!$C$58&lt;&gt;"",申込書!$K$22&lt;&gt;"YYYY/MM/DD",$G499&lt;&gt;""),申込書!$K$22,"")</f>
        <v/>
      </c>
      <c r="CY499" s="369" t="str">
        <f>IF(CX499="","",IF(INDEX('コンテンツ＆備考マスタ'!$H:$J,MATCH(学校情報!CX$3,'コンテンツ＆備考マスタ'!$H:$H,0),3)="●",IF(AND(CX499&lt;&gt;"",ISNUMBER(申込書!$AC$22)=TRUE,申込書!$C$58&lt;&gt;"▼プルダウンより選択してください",申込書!$C$58&lt;&gt;""),申込書!$AC$22,""),"-"))</f>
        <v/>
      </c>
      <c r="CZ499" s="369"/>
      <c r="DA499" s="369"/>
      <c r="DB499" s="369" t="str">
        <f>IF(AND(申込書!$C$58&lt;&gt;"▼プルダウンより選択してください",申込書!$C$58&lt;&gt;"",$G499&lt;&gt;"",申込書!$V$58="特定学年のみ"),"申し込みする","")</f>
        <v/>
      </c>
      <c r="DC499" s="371"/>
      <c r="DD499" s="372"/>
      <c r="DE499" s="373" t="str">
        <f>IF(AND(申込書!$C$59&lt;&gt;"▼プルダウンより選択してください",申込書!$C$59&lt;&gt;"",申込書!$K$22&lt;&gt;"YYYY/MM/DD",$G499&lt;&gt;""),申込書!$K$22,"")</f>
        <v/>
      </c>
      <c r="DF499" s="369" t="str">
        <f>IF(DE499="","",IF(INDEX('コンテンツ＆備考マスタ'!$H:$J,MATCH(学校情報!DE$3,'コンテンツ＆備考マスタ'!$H:$H,0),3)="●",IF(AND(DE499&lt;&gt;"",ISNUMBER(申込書!$AC$22)=TRUE,申込書!$C$59&lt;&gt;"▼プルダウンより選択してください",申込書!$C$59&lt;&gt;""),申込書!$AC$22,""),"-"))</f>
        <v/>
      </c>
      <c r="DG499" s="369"/>
      <c r="DH499" s="369"/>
      <c r="DI499" s="369" t="str">
        <f>IF(AND(申込書!$C$59&lt;&gt;"▼プルダウンより選択してください",申込書!$C$59&lt;&gt;"",$G499&lt;&gt;"",申込書!$V$59="特定学年のみ"),"申し込みする","")</f>
        <v/>
      </c>
      <c r="DJ499" s="371"/>
      <c r="DK499" s="372"/>
      <c r="DL499" s="373" t="str">
        <f>IF(AND(申込書!$C$60&lt;&gt;"▼プルダウンより選択してください",申込書!$C$60&lt;&gt;"",申込書!$K$22&lt;&gt;"YYYY/MM/DD",$G499&lt;&gt;""),申込書!$K$22,"")</f>
        <v/>
      </c>
      <c r="DM499" s="369" t="str">
        <f>IF(DL499="","",IF(INDEX('コンテンツ＆備考マスタ'!$H:$J,MATCH(学校情報!DL$3,'コンテンツ＆備考マスタ'!$H:$H,0),3)="●",IF(AND(DL499&lt;&gt;"",ISNUMBER(申込書!$AC$22)=TRUE,申込書!$C$60&lt;&gt;"▼プルダウンより選択してください",申込書!$C$60&lt;&gt;""),申込書!$AC$22,""),"-"))</f>
        <v/>
      </c>
      <c r="DN499" s="369"/>
      <c r="DO499" s="369"/>
      <c r="DP499" s="369" t="str">
        <f>IF(AND(申込書!$C$60&lt;&gt;"▼プルダウンより選択してください",申込書!$C$60&lt;&gt;"",$G499&lt;&gt;"",申込書!$V$60="特定学年のみ"),"申し込みする","")</f>
        <v/>
      </c>
      <c r="DQ499" s="371"/>
      <c r="DR499" s="372"/>
      <c r="DS499" s="373" t="str">
        <f>IF(AND(申込書!$C$61&lt;&gt;"▼プルダウンより選択してください",申込書!$C$61&lt;&gt;"",申込書!$K$22&lt;&gt;"YYYY/MM/DD",$G499&lt;&gt;""),申込書!$K$22,"")</f>
        <v/>
      </c>
      <c r="DT499" s="369" t="str">
        <f>IF(DS499="","",IF(INDEX('コンテンツ＆備考マスタ'!$H:$J,MATCH(学校情報!DS$3,'コンテンツ＆備考マスタ'!$H:$H,0),3)="●",IF(AND(DS499&lt;&gt;"",ISNUMBER(申込書!$AC$22)=TRUE,申込書!$C$61&lt;&gt;"▼プルダウンより選択してください",申込書!$C$61&lt;&gt;""),申込書!$AC$22,""),"-"))</f>
        <v/>
      </c>
      <c r="DU499" s="369"/>
      <c r="DV499" s="369"/>
      <c r="DW499" s="369" t="str">
        <f>IF(AND(申込書!$C$61&lt;&gt;"▼プルダウンより選択してください",申込書!$C$61&lt;&gt;"",$G499&lt;&gt;"",申込書!$V$61="特定学年のみ"),"申し込みする","")</f>
        <v/>
      </c>
      <c r="DX499" s="371"/>
      <c r="DY499" s="372"/>
      <c r="DZ499" s="373" t="str">
        <f>IF(AND(申込書!$C$62&lt;&gt;"▼プルダウンより選択してください",申込書!$C$62&lt;&gt;"",申込書!$K$22&lt;&gt;"YYYY/MM/DD",$G499&lt;&gt;""),申込書!$K$22,"")</f>
        <v/>
      </c>
      <c r="EA499" s="369" t="str">
        <f>IF(DZ499="","",IF(INDEX('コンテンツ＆備考マスタ'!$H:$J,MATCH(学校情報!DZ$3,'コンテンツ＆備考マスタ'!$H:$H,0),3)="●",IF(AND(DZ499&lt;&gt;"",ISNUMBER(申込書!$AC$22)=TRUE,申込書!$C$62&lt;&gt;"▼プルダウンより選択してください",申込書!$C$62&lt;&gt;""),申込書!$AC$22,""),"-"))</f>
        <v/>
      </c>
      <c r="EB499" s="369"/>
      <c r="EC499" s="369"/>
      <c r="ED499" s="370" t="str">
        <f>IF(AND(申込書!$C$62&lt;&gt;"▼プルダウンより選択してください",申込書!$C$62&lt;&gt;"",$G499&lt;&gt;"",申込書!$V$62="特定学年のみ"),"申し込みする","")</f>
        <v/>
      </c>
      <c r="EE499" s="371"/>
      <c r="EF499" s="372"/>
      <c r="EG499" s="373" t="str">
        <f>IF(AND(申込書!$C$63&lt;&gt;"▼プルダウンより選択してください",申込書!$C$63&lt;&gt;"",申込書!$K$22&lt;&gt;"YYYY/MM/DD",$G499&lt;&gt;""),申込書!$K$22,"")</f>
        <v/>
      </c>
      <c r="EH499" s="369" t="str">
        <f>IF(EG499="","",IF(INDEX('コンテンツ＆備考マスタ'!$H:$J,MATCH(学校情報!EG$3,'コンテンツ＆備考マスタ'!$H:$H,0),3)="●",IF(AND(EG499&lt;&gt;"",ISNUMBER(申込書!$AC$22)=TRUE,申込書!$C$63&lt;&gt;"▼プルダウンより選択してください",申込書!$C$63&lt;&gt;""),申込書!$AC$22,""),"-"))</f>
        <v/>
      </c>
      <c r="EI499" s="369"/>
      <c r="EJ499" s="369"/>
      <c r="EK499" s="370" t="str">
        <f>IF(AND(申込書!$C$63&lt;&gt;"▼プルダウンより選択してください",申込書!$C$63&lt;&gt;"",$G499&lt;&gt;"",申込書!$V$63="特定学年のみ"),"申し込みする","")</f>
        <v/>
      </c>
      <c r="EL499" s="371"/>
      <c r="EM499" s="372"/>
      <c r="EN499" s="373" t="str">
        <f>IF(AND(申込書!$C$64&lt;&gt;"▼プルダウンより選択してください",申込書!$C$64&lt;&gt;"",申込書!$K$22&lt;&gt;"YYYY/MM/DD",$G499&lt;&gt;""),申込書!$K$22,"")</f>
        <v/>
      </c>
      <c r="EO499" s="369" t="str">
        <f>IF(EN499="","",IF(INDEX('コンテンツ＆備考マスタ'!$H:$J,MATCH(学校情報!EN$3,'コンテンツ＆備考マスタ'!$H:$H,0),3)="●",IF(AND(EN499&lt;&gt;"",ISNUMBER(申込書!$AC$22)=TRUE,申込書!$C$64&lt;&gt;"▼プルダウンより選択してください",申込書!$C$64&lt;&gt;""),申込書!$AC$22,""),"-"))</f>
        <v/>
      </c>
      <c r="EP499" s="369"/>
      <c r="EQ499" s="369"/>
      <c r="ER499" s="370" t="str">
        <f>IF(AND(申込書!$C$64&lt;&gt;"▼プルダウンより選択してください",申込書!$C$64&lt;&gt;"",$G499&lt;&gt;"",申込書!$V$64="特定学年のみ"),"申し込みする","")</f>
        <v/>
      </c>
      <c r="ES499" s="371"/>
      <c r="ET499" s="372"/>
      <c r="EU499" s="373" t="str">
        <f>IF(AND(申込書!$C$65&lt;&gt;"▼プルダウンより選択してください",申込書!$C$65&lt;&gt;"",申込書!$K$22&lt;&gt;"YYYY/MM/DD",$G499&lt;&gt;""),申込書!$K$22,"")</f>
        <v/>
      </c>
      <c r="EV499" s="369" t="str">
        <f>IF(EU499="","",IF(INDEX('コンテンツ＆備考マスタ'!$H:$J,MATCH(学校情報!EU$3,'コンテンツ＆備考マスタ'!$H:$H,0),3)="●",IF(AND(EU499&lt;&gt;"",ISNUMBER(申込書!$AC$22)=TRUE,申込書!$C$65&lt;&gt;"▼プルダウンより選択してください",申込書!$C$65&lt;&gt;""),申込書!$AC$22,""),"-"))</f>
        <v/>
      </c>
      <c r="EW499" s="369"/>
      <c r="EX499" s="369"/>
      <c r="EY499" s="370" t="str">
        <f>IF(AND(申込書!$C$65&lt;&gt;"▼プルダウンより選択してください",申込書!$C$65&lt;&gt;"",$G499&lt;&gt;"",申込書!$V$65="特定学年のみ"),"申し込みする","")</f>
        <v/>
      </c>
      <c r="EZ499" s="371"/>
      <c r="FA499" s="372"/>
      <c r="FB499" s="373" t="str">
        <f>IF(AND(申込書!$C$66&lt;&gt;"▼プルダウンより選択してください",申込書!$C$66&lt;&gt;"",申込書!$K$22&lt;&gt;"YYYY/MM/DD",$G499&lt;&gt;""),申込書!$K$22,"")</f>
        <v/>
      </c>
      <c r="FC499" s="369" t="str">
        <f>IF(FB499="","",IF(INDEX('コンテンツ＆備考マスタ'!$H:$J,MATCH(学校情報!FB$3,'コンテンツ＆備考マスタ'!$H:$H,0),3)="●",IF(AND(FB499&lt;&gt;"",ISNUMBER(申込書!$AC$22)=TRUE,申込書!$C$66&lt;&gt;"▼プルダウンより選択してください",申込書!$C$66&lt;&gt;""),申込書!$AC$22,""),"-"))</f>
        <v/>
      </c>
      <c r="FD499" s="369"/>
      <c r="FE499" s="369"/>
      <c r="FF499" s="370" t="str">
        <f>IF(AND(申込書!$C$66&lt;&gt;"▼プルダウンより選択してください",申込書!$C$66&lt;&gt;"",$G499&lt;&gt;"",申込書!$V$66="特定学年のみ"),"申し込みする","")</f>
        <v/>
      </c>
      <c r="FG499" s="371"/>
      <c r="FH499" s="372"/>
      <c r="FI499" s="373" t="str">
        <f>IF(AND(申込書!$C$67&lt;&gt;"▼プルダウンより選択してください",申込書!$C$67&lt;&gt;"",申込書!$K$22&lt;&gt;"YYYY/MM/DD",$G499&lt;&gt;""),申込書!$K$22,"")</f>
        <v/>
      </c>
      <c r="FJ499" s="369" t="str">
        <f>IF(FI499="","",IF(INDEX('コンテンツ＆備考マスタ'!$H:$J,MATCH(学校情報!FI$3,'コンテンツ＆備考マスタ'!$H:$H,0),3)="●",IF(AND(FI499&lt;&gt;"",ISNUMBER(申込書!$AC$22)=TRUE,申込書!$C$67&lt;&gt;"▼プルダウンより選択してください",申込書!$C$67&lt;&gt;""),申込書!$AC$22,""),"-"))</f>
        <v/>
      </c>
      <c r="FK499" s="369"/>
      <c r="FL499" s="369"/>
      <c r="FM499" s="370" t="str">
        <f>IF(AND(申込書!$C$67&lt;&gt;"▼プルダウンより選択してください",申込書!$C$67&lt;&gt;"",$G499&lt;&gt;"",申込書!$V$67="特定学年のみ"),"申し込みする","")</f>
        <v/>
      </c>
      <c r="FN499" s="371"/>
      <c r="FO499" s="372"/>
      <c r="FP499" s="373" t="str">
        <f>IF(AND(申込書!$C$68&lt;&gt;"▼プルダウンより選択してください",申込書!$C$68&lt;&gt;"",申込書!$K$22&lt;&gt;"YYYY/MM/DD",$G499&lt;&gt;""),申込書!$K$22,"")</f>
        <v/>
      </c>
      <c r="FQ499" s="369" t="str">
        <f>IF(FP499="","",IF(INDEX('コンテンツ＆備考マスタ'!$H:$J,MATCH(学校情報!FP$3,'コンテンツ＆備考マスタ'!$H:$H,0),3)="●",IF(AND(FP499&lt;&gt;"",ISNUMBER(申込書!$AC$22)=TRUE,申込書!$C$68&lt;&gt;"▼プルダウンより選択してください",申込書!$C$68&lt;&gt;""),申込書!$AC$22,""),"-"))</f>
        <v/>
      </c>
      <c r="FR499" s="369"/>
      <c r="FS499" s="369"/>
      <c r="FT499" s="370" t="str">
        <f>IF(AND(申込書!$C$68&lt;&gt;"▼プルダウンより選択してください",申込書!$C$68&lt;&gt;"",$G499&lt;&gt;"",申込書!$V$68="特定学年のみ"),"申し込みする","")</f>
        <v/>
      </c>
      <c r="FU499" s="371"/>
      <c r="FV499" s="372"/>
      <c r="FW499" s="373" t="str">
        <f>IF(AND(申込書!$C$69&lt;&gt;"▼プルダウンより選択してください",申込書!$C$69&lt;&gt;"",申込書!$K$22&lt;&gt;"YYYY/MM/DD",$G499&lt;&gt;""),申込書!$K$22,"")</f>
        <v/>
      </c>
      <c r="FX499" s="369" t="str">
        <f>IF(FW499="","",IF(INDEX('コンテンツ＆備考マスタ'!$H:$J,MATCH(学校情報!FW$3,'コンテンツ＆備考マスタ'!$H:$H,0),3)="●",IF(AND(FW499&lt;&gt;"",ISNUMBER(申込書!$AC$22)=TRUE,申込書!$C$69&lt;&gt;"▼プルダウンより選択してください",申込書!$C$69&lt;&gt;""),申込書!$AC$22,""),"-"))</f>
        <v/>
      </c>
      <c r="FY499" s="369"/>
      <c r="FZ499" s="369"/>
      <c r="GA499" s="370" t="str">
        <f>IF(AND(申込書!$C$69&lt;&gt;"▼プルダウンより選択してください",申込書!$C$69&lt;&gt;"",$G499&lt;&gt;"",申込書!$V$69="特定学年のみ"),"申し込みする","")</f>
        <v/>
      </c>
      <c r="GB499" s="371"/>
      <c r="GC499" s="372"/>
      <c r="GD499" s="373" t="str">
        <f>IF(AND(申込書!$C$70&lt;&gt;"▼プルダウンより選択してください",申込書!$C$70&lt;&gt;"",申込書!$K$22&lt;&gt;"YYYY/MM/DD",$G499&lt;&gt;""),申込書!$K$22,"")</f>
        <v/>
      </c>
      <c r="GE499" s="369" t="str">
        <f>IF(GD499="","",IF(INDEX('コンテンツ＆備考マスタ'!$H:$J,MATCH(学校情報!GD$3,'コンテンツ＆備考マスタ'!$H:$H,0),3)="●",IF(AND(GD499&lt;&gt;"",ISNUMBER(申込書!$AC$22)=TRUE,申込書!$C$70&lt;&gt;"▼プルダウンより選択してください",申込書!$C$70&lt;&gt;""),申込書!$AC$22,""),"-"))</f>
        <v/>
      </c>
      <c r="GF499" s="369"/>
      <c r="GG499" s="369"/>
      <c r="GH499" s="370" t="str">
        <f>IF(AND(申込書!$C$70&lt;&gt;"▼プルダウンより選択してください",申込書!$C$70&lt;&gt;"",$G499&lt;&gt;"",申込書!$V$70="特定学年のみ"),"申し込みする","")</f>
        <v/>
      </c>
      <c r="GI499" s="371"/>
      <c r="GJ499" s="372"/>
      <c r="GK499" s="373" t="str">
        <f>IF(AND(申込書!$C$71&lt;&gt;"▼プルダウンより選択してください",申込書!$C$71&lt;&gt;"",申込書!$K$22&lt;&gt;"YYYY/MM/DD",$G499&lt;&gt;""),申込書!$K$22,"")</f>
        <v/>
      </c>
      <c r="GL499" s="369" t="str">
        <f>IF(GK499="","",IF(INDEX('コンテンツ＆備考マスタ'!$H:$J,MATCH(学校情報!GK$3,'コンテンツ＆備考マスタ'!$H:$H,0),3)="●",IF(AND(GK499&lt;&gt;"",ISNUMBER(申込書!$AC$22)=TRUE,申込書!$C$71&lt;&gt;"▼プルダウンより選択してください",申込書!$C$71&lt;&gt;""),申込書!$AC$22,""),"-"))</f>
        <v/>
      </c>
      <c r="GM499" s="369"/>
      <c r="GN499" s="369"/>
      <c r="GO499" s="370" t="str">
        <f>IF(AND(申込書!$C$71&lt;&gt;"▼プルダウンより選択してください",申込書!$C$71&lt;&gt;"",$G499&lt;&gt;"",申込書!$V$71="特定学年のみ"),"申し込みする","")</f>
        <v/>
      </c>
      <c r="GP499" s="371"/>
      <c r="GQ499" s="372"/>
      <c r="GR499" s="373" t="str">
        <f>IF(AND(申込書!$C$72&lt;&gt;"▼プルダウンより選択してください",申込書!$C$72&lt;&gt;"",申込書!$K$22&lt;&gt;"YYYY/MM/DD",$G499&lt;&gt;""),申込書!$K$22,"")</f>
        <v/>
      </c>
      <c r="GS499" s="369" t="str">
        <f>IF(GR499="","",IF(INDEX('コンテンツ＆備考マスタ'!$H:$J,MATCH(学校情報!GR$3,'コンテンツ＆備考マスタ'!$H:$H,0),3)="●",IF(AND(GR499&lt;&gt;"",ISNUMBER(申込書!$AC$22)=TRUE,申込書!$C$72&lt;&gt;"▼プルダウンより選択してください",申込書!$C$72&lt;&gt;""),申込書!$AC$22,""),"-"))</f>
        <v/>
      </c>
      <c r="GT499" s="369"/>
      <c r="GU499" s="369"/>
      <c r="GV499" s="370" t="str">
        <f>IF(AND(申込書!$C$72&lt;&gt;"▼プルダウンより選択してください",申込書!$C$72&lt;&gt;"",$G499&lt;&gt;"",申込書!$V$72="特定学年のみ"),"申し込みする","")</f>
        <v/>
      </c>
      <c r="GW499" s="371"/>
      <c r="GX499" s="372"/>
      <c r="GY499" s="373" t="str">
        <f>IF(AND(申込書!$C$73&lt;&gt;"▼プルダウンより選択してください",申込書!$C$73&lt;&gt;"",申込書!$K$22&lt;&gt;"YYYY/MM/DD",$G499&lt;&gt;""),申込書!$K$22,"")</f>
        <v/>
      </c>
      <c r="GZ499" s="369" t="str">
        <f>IF(GY499="","",IF(INDEX('コンテンツ＆備考マスタ'!$H:$J,MATCH(学校情報!GY$3,'コンテンツ＆備考マスタ'!$H:$H,0),3)="●",IF(AND(GY499&lt;&gt;"",ISNUMBER(申込書!$AC$22)=TRUE,申込書!$C$73&lt;&gt;"▼プルダウンより選択してください",申込書!$C$73&lt;&gt;""),申込書!$AC$22,""),"-"))</f>
        <v/>
      </c>
      <c r="HA499" s="369"/>
      <c r="HB499" s="369"/>
      <c r="HC499" s="370" t="str">
        <f>IF(AND(申込書!$C$73&lt;&gt;"▼プルダウンより選択してください",申込書!$C$73&lt;&gt;"",$G499&lt;&gt;"",申込書!$V$73="特定学年のみ"),"申し込みする","")</f>
        <v/>
      </c>
      <c r="HD499" s="371"/>
      <c r="HE499" s="372"/>
      <c r="HF499" s="373" t="str">
        <f>IF(AND(申込書!$C$74&lt;&gt;"▼プルダウンより選択してください",申込書!$C$74&lt;&gt;"",申込書!$K$22&lt;&gt;"YYYY/MM/DD",$G499&lt;&gt;""),申込書!$K$22,"")</f>
        <v/>
      </c>
      <c r="HG499" s="369" t="str">
        <f>IF(HF499="","",IF(INDEX('コンテンツ＆備考マスタ'!$H:$J,MATCH(学校情報!HF$3,'コンテンツ＆備考マスタ'!$H:$H,0),3)="●",IF(AND(HF499&lt;&gt;"",ISNUMBER(申込書!$AC$22)=TRUE,申込書!$C$74&lt;&gt;"▼プルダウンより選択してください",申込書!$C$74&lt;&gt;""),申込書!$AC$22,""),"-"))</f>
        <v/>
      </c>
      <c r="HH499" s="369"/>
      <c r="HI499" s="369"/>
      <c r="HJ499" s="370" t="str">
        <f>IF(AND(申込書!$C$74&lt;&gt;"▼プルダウンより選択してください",申込書!$C$74&lt;&gt;"",$G499&lt;&gt;"",申込書!$V$74="特定学年のみ"),"申し込みする","")</f>
        <v/>
      </c>
      <c r="HK499" s="371"/>
      <c r="HL499" s="372"/>
      <c r="HM499" s="373" t="str">
        <f>IF(AND(申込書!$C$75&lt;&gt;"▼プルダウンより選択してください",申込書!$C$75&lt;&gt;"",申込書!$K$22&lt;&gt;"YYYY/MM/DD",$G499&lt;&gt;""),申込書!$K$22,"")</f>
        <v/>
      </c>
      <c r="HN499" s="369" t="str">
        <f>IF(HM499="","",IF(INDEX('コンテンツ＆備考マスタ'!$H:$J,MATCH(学校情報!HM$3,'コンテンツ＆備考マスタ'!$H:$H,0),3)="●",IF(AND(HM499&lt;&gt;"",ISNUMBER(申込書!$AC$22)=TRUE,申込書!$C$75&lt;&gt;"▼プルダウンより選択してください",申込書!$C$75&lt;&gt;""),申込書!$AC$22,""),"-"))</f>
        <v/>
      </c>
      <c r="HO499" s="369"/>
      <c r="HP499" s="369"/>
      <c r="HQ499" s="370" t="str">
        <f>IF(AND(申込書!$C$75&lt;&gt;"▼プルダウンより選択してください",申込書!$C$75&lt;&gt;"",$G499&lt;&gt;"",申込書!$V$75="特定学年のみ"),"申し込みする","")</f>
        <v/>
      </c>
      <c r="HR499" s="371"/>
      <c r="HS499" s="371"/>
      <c r="HT499" s="374" t="str">
        <f>IF(AND(申込書!$C$76&lt;&gt;"▼プルダウンより選択してください",申込書!$C$76&lt;&gt;"",申込書!$K$22&lt;&gt;"YYYY/MM/DD",$G499&lt;&gt;""),申込書!$K$22,"")</f>
        <v/>
      </c>
      <c r="HU499" s="369" t="str">
        <f>IF(HT499="","",IF(INDEX('コンテンツ＆備考マスタ'!$H:$J,MATCH(学校情報!HT$3,'コンテンツ＆備考マスタ'!$H:$H,0),3)="●",IF(AND(HT499&lt;&gt;"",ISNUMBER(申込書!$AC$22)=TRUE,申込書!$C$76&lt;&gt;"▼プルダウンより選択してください",申込書!$C$76&lt;&gt;""),申込書!$AC$22,""),"-"))</f>
        <v/>
      </c>
      <c r="HV499" s="369"/>
      <c r="HW499" s="369"/>
      <c r="HX499" s="370" t="str">
        <f>IF(AND(申込書!$C$76&lt;&gt;"▼プルダウンより選択してください",申込書!$C$76&lt;&gt;"",$G499&lt;&gt;"",申込書!$V$76="特定学年のみ"),"申し込みする","")</f>
        <v/>
      </c>
      <c r="HY499" s="371"/>
      <c r="HZ499" s="372"/>
      <c r="IA499" s="69"/>
    </row>
    <row r="500" spans="2:235" ht="26.85" hidden="1" customHeight="1" outlineLevel="1">
      <c r="B500" s="365">
        <f t="shared" si="21"/>
        <v>495</v>
      </c>
      <c r="C500" s="55"/>
      <c r="D500" s="56"/>
      <c r="E500" s="154"/>
      <c r="F500" s="57"/>
      <c r="G500" s="58"/>
      <c r="H500" s="59"/>
      <c r="I500" s="60"/>
      <c r="J500" s="61"/>
      <c r="K500" s="366" t="str">
        <f t="shared" si="22"/>
        <v/>
      </c>
      <c r="L500" s="62"/>
      <c r="M500" s="322"/>
      <c r="N500" s="63"/>
      <c r="O500" s="64"/>
      <c r="P500" s="367" t="str">
        <f t="shared" si="23"/>
        <v/>
      </c>
      <c r="Q500" s="65"/>
      <c r="R500" s="66"/>
      <c r="S500" s="67"/>
      <c r="T500" s="68"/>
      <c r="U500" s="68"/>
      <c r="V500" s="68"/>
      <c r="W500" s="66"/>
      <c r="X500" s="281"/>
      <c r="Y500" s="368" t="str">
        <f>IF(AND(申込書!$C$47&lt;&gt;"▼プルダウンより選択してください",申込書!$C$47&lt;&gt;"",申込書!$K$22&lt;&gt;"YYYY/MM/DD",$G500&lt;&gt;""),申込書!$K$22,"")</f>
        <v/>
      </c>
      <c r="Z500" s="369" t="str">
        <f>IF(Y500="","",IF(INDEX('コンテンツ＆備考マスタ'!$H:$J,MATCH(学校情報!Y$3,'コンテンツ＆備考マスタ'!$H:$H,0),3)="●",IF(AND(Y500&lt;&gt;"",ISNUMBER(申込書!$AC$22)=TRUE,申込書!$C$47&lt;&gt;"▼プルダウンより選択してください",申込書!$C$47&lt;&gt;""),申込書!$AC$22,""),"-"))</f>
        <v/>
      </c>
      <c r="AA500" s="369"/>
      <c r="AB500" s="369"/>
      <c r="AC500" s="370" t="str">
        <f>IF(AND(申込書!$C$47&lt;&gt;"▼プルダウンより選択してください",申込書!$C$47&lt;&gt;"",$G500&lt;&gt;"",申込書!$V$47="特定学年のみ"),"申し込みする","")</f>
        <v/>
      </c>
      <c r="AD500" s="371"/>
      <c r="AE500" s="372"/>
      <c r="AF500" s="373" t="str">
        <f>IF(AND(申込書!$C$48&lt;&gt;"▼プルダウンより選択してください",申込書!$C$48&lt;&gt;"",申込書!$K$22&lt;&gt;"YYYY/MM/DD",$G500&lt;&gt;""),申込書!$K$22,"")</f>
        <v/>
      </c>
      <c r="AG500" s="369" t="str">
        <f>IF(AF500="","",IF(INDEX('コンテンツ＆備考マスタ'!$H:$J,MATCH(学校情報!AF$3,'コンテンツ＆備考マスタ'!$H:$H,0),3)="●",IF(AND(AF500&lt;&gt;"",ISNUMBER(申込書!$AC$22)=TRUE,申込書!$C$48&lt;&gt;"▼プルダウンより選択してください",申込書!$C$48&lt;&gt;""),申込書!$AC$22,""),"-"))</f>
        <v/>
      </c>
      <c r="AH500" s="369"/>
      <c r="AI500" s="369"/>
      <c r="AJ500" s="370" t="str">
        <f>IF(AND(申込書!$C$48&lt;&gt;"▼プルダウンより選択してください",申込書!$C$48&lt;&gt;"",$G500&lt;&gt;"",申込書!$V$48="特定学年のみ"),"申し込みする","")</f>
        <v/>
      </c>
      <c r="AK500" s="371"/>
      <c r="AL500" s="372"/>
      <c r="AM500" s="373" t="str">
        <f>IF(AND(申込書!$C$49&lt;&gt;"▼プルダウンより選択してください",申込書!$C$49&lt;&gt;"",申込書!$K$22&lt;&gt;"YYYY/MM/DD",$G500&lt;&gt;""),申込書!$K$22,"")</f>
        <v/>
      </c>
      <c r="AN500" s="369" t="str">
        <f>IF(AM500="","",IF(INDEX('コンテンツ＆備考マスタ'!$H:$J,MATCH(学校情報!AM$3,'コンテンツ＆備考マスタ'!$H:$H,0),3)="●",IF(AND(AM500&lt;&gt;"",ISNUMBER(申込書!$AC$22)=TRUE,申込書!$C$49&lt;&gt;"▼プルダウンより選択してください",申込書!$C$49&lt;&gt;""),申込書!$AC$22,""),"-"))</f>
        <v/>
      </c>
      <c r="AO500" s="369"/>
      <c r="AP500" s="369"/>
      <c r="AQ500" s="370" t="str">
        <f>IF(AND(申込書!$C$49&lt;&gt;"▼プルダウンより選択してください",申込書!$C$49&lt;&gt;"",$G500&lt;&gt;"",申込書!$V$49="特定学年のみ"),"申し込みする","")</f>
        <v/>
      </c>
      <c r="AR500" s="371"/>
      <c r="AS500" s="372"/>
      <c r="AT500" s="373" t="str">
        <f>IF(AND(申込書!$C$50&lt;&gt;"▼プルダウンより選択してください",申込書!$C$50&lt;&gt;"",申込書!$K$22&lt;&gt;"YYYY/MM/DD",$G500&lt;&gt;""),申込書!$K$22,"")</f>
        <v/>
      </c>
      <c r="AU500" s="369" t="str">
        <f>IF(AT500="","",IF(INDEX('コンテンツ＆備考マスタ'!$H:$J,MATCH(学校情報!AT$3,'コンテンツ＆備考マスタ'!$H:$H,0),3)="●",IF(AND(AT500&lt;&gt;"",ISNUMBER(申込書!$AC$22)=TRUE,申込書!$C$50&lt;&gt;"▼プルダウンより選択してください",申込書!$C$50&lt;&gt;""),申込書!$AC$22,""),"-"))</f>
        <v/>
      </c>
      <c r="AV500" s="369"/>
      <c r="AW500" s="369"/>
      <c r="AX500" s="370" t="str">
        <f>IF(AND(申込書!$C$50&lt;&gt;"▼プルダウンより選択してください",申込書!$C$50&lt;&gt;"",$G500&lt;&gt;"",申込書!$V$50="特定学年のみ"),"申し込みする","")</f>
        <v/>
      </c>
      <c r="AY500" s="371"/>
      <c r="AZ500" s="372"/>
      <c r="BA500" s="373" t="str">
        <f>IF(AND(申込書!$C$51&lt;&gt;"▼プルダウンより選択してください",申込書!$C$51&lt;&gt;"",申込書!$K$22&lt;&gt;"YYYY/MM/DD",$G500&lt;&gt;""),申込書!$K$22,"")</f>
        <v/>
      </c>
      <c r="BB500" s="369" t="str">
        <f>IF(BA500="","",IF(INDEX('コンテンツ＆備考マスタ'!$H:$J,MATCH(学校情報!BA$3,'コンテンツ＆備考マスタ'!$H:$H,0),3)="●",IF(AND(BA500&lt;&gt;"",ISNUMBER(申込書!$AC$22)=TRUE,申込書!$C$51&lt;&gt;"▼プルダウンより選択してください",申込書!$C$51&lt;&gt;""),申込書!$AC$22,""),"-"))</f>
        <v/>
      </c>
      <c r="BC500" s="369"/>
      <c r="BD500" s="369"/>
      <c r="BE500" s="370" t="str">
        <f>IF(AND(申込書!$C$51&lt;&gt;"▼プルダウンより選択してください",申込書!$C$51&lt;&gt;"",$G500&lt;&gt;"",申込書!$V$51="特定学年のみ"),"申し込みする","")</f>
        <v/>
      </c>
      <c r="BF500" s="371"/>
      <c r="BG500" s="372"/>
      <c r="BH500" s="373" t="str">
        <f>IF(AND(申込書!$C$52&lt;&gt;"▼プルダウンより選択してください",申込書!$C$52&lt;&gt;"",申込書!$K$22&lt;&gt;"YYYY/MM/DD",$G500&lt;&gt;""),申込書!$K$22,"")</f>
        <v/>
      </c>
      <c r="BI500" s="369" t="str">
        <f>IF(BH500="","",IF(INDEX('コンテンツ＆備考マスタ'!$H:$J,MATCH(学校情報!BH$3,'コンテンツ＆備考マスタ'!$H:$H,0),3)="●",IF(AND(BH500&lt;&gt;"",ISNUMBER(申込書!$AC$22)=TRUE,申込書!$C$52&lt;&gt;"▼プルダウンより選択してください",申込書!$C$52&lt;&gt;""),申込書!$AC$22,""),"-"))</f>
        <v/>
      </c>
      <c r="BJ500" s="369"/>
      <c r="BK500" s="369"/>
      <c r="BL500" s="370" t="str">
        <f>IF(AND(申込書!$C$52&lt;&gt;"▼プルダウンより選択してください",申込書!$C$52&lt;&gt;"",$G500&lt;&gt;"",申込書!$V$52="特定学年のみ"),"申し込みする","")</f>
        <v/>
      </c>
      <c r="BM500" s="371"/>
      <c r="BN500" s="372"/>
      <c r="BO500" s="373" t="str">
        <f>IF(AND(申込書!$C$53&lt;&gt;"▼プルダウンより選択してください",申込書!$C$53&lt;&gt;"",申込書!$K$22&lt;&gt;"YYYY/MM/DD",$G500&lt;&gt;""),申込書!$K$22,"")</f>
        <v/>
      </c>
      <c r="BP500" s="369" t="str">
        <f>IF(BO500="","",IF(INDEX('コンテンツ＆備考マスタ'!$H:$J,MATCH(学校情報!BO$3,'コンテンツ＆備考マスタ'!$H:$H,0),3)="●",IF(AND(BO500&lt;&gt;"",ISNUMBER(申込書!$AC$22)=TRUE,申込書!$C$53&lt;&gt;"▼プルダウンより選択してください",申込書!$C$53&lt;&gt;""),申込書!$AC$22,""),"-"))</f>
        <v/>
      </c>
      <c r="BQ500" s="369"/>
      <c r="BR500" s="369"/>
      <c r="BS500" s="370" t="str">
        <f>IF(AND(申込書!$C$53&lt;&gt;"▼プルダウンより選択してください",申込書!$C$53&lt;&gt;"",$G500&lt;&gt;"",申込書!$V$53="特定学年のみ"),"申し込みする","")</f>
        <v/>
      </c>
      <c r="BT500" s="371"/>
      <c r="BU500" s="372"/>
      <c r="BV500" s="373" t="str">
        <f>IF(AND(申込書!$C$54&lt;&gt;"▼プルダウンより選択してください",申込書!$C$54&lt;&gt;"",申込書!$K$22&lt;&gt;"YYYY/MM/DD",$G500&lt;&gt;""),申込書!$K$22,"")</f>
        <v/>
      </c>
      <c r="BW500" s="369" t="str">
        <f>IF(BV500="","",IF(INDEX('コンテンツ＆備考マスタ'!$H:$J,MATCH(学校情報!BV$3,'コンテンツ＆備考マスタ'!$H:$H,0),3)="●",IF(AND(BV500&lt;&gt;"",ISNUMBER(申込書!$AC$22)=TRUE,申込書!$C$54&lt;&gt;"▼プルダウンより選択してください",申込書!$C$54&lt;&gt;""),申込書!$AC$22,""),"-"))</f>
        <v/>
      </c>
      <c r="BX500" s="369"/>
      <c r="BY500" s="369"/>
      <c r="BZ500" s="370" t="str">
        <f>IF(AND(申込書!$C$54&lt;&gt;"▼プルダウンより選択してください",申込書!$C$54&lt;&gt;"",$G500&lt;&gt;"",申込書!$V$54="特定学年のみ"),"申し込みする","")</f>
        <v/>
      </c>
      <c r="CA500" s="371"/>
      <c r="CB500" s="372"/>
      <c r="CC500" s="373" t="str">
        <f>IF(AND(申込書!$C$55&lt;&gt;"▼プルダウンより選択してください",申込書!$C$55&lt;&gt;"",申込書!$K$22&lt;&gt;"YYYY/MM/DD",$G500&lt;&gt;""),申込書!$K$22,"")</f>
        <v/>
      </c>
      <c r="CD500" s="369" t="str">
        <f>IF(CC500="","",IF(INDEX('コンテンツ＆備考マスタ'!$H:$J,MATCH(学校情報!CC$3,'コンテンツ＆備考マスタ'!$H:$H,0),3)="●",IF(AND(CC500&lt;&gt;"",ISNUMBER(申込書!$AC$22)=TRUE,申込書!$C$55&lt;&gt;"▼プルダウンより選択してください",申込書!$C$55&lt;&gt;""),申込書!$AC$22,""),"-"))</f>
        <v/>
      </c>
      <c r="CE500" s="369"/>
      <c r="CF500" s="369"/>
      <c r="CG500" s="370" t="str">
        <f>IF(AND(申込書!$C$55&lt;&gt;"▼プルダウンより選択してください",申込書!$C$55&lt;&gt;"",$G500&lt;&gt;"",申込書!$V$55="特定学年のみ"),"申し込みする","")</f>
        <v/>
      </c>
      <c r="CH500" s="371"/>
      <c r="CI500" s="372"/>
      <c r="CJ500" s="373" t="str">
        <f>IF(AND(申込書!$C$56&lt;&gt;"▼プルダウンより選択してください",申込書!$C$56&lt;&gt;"",申込書!$K$22&lt;&gt;"YYYY/MM/DD",$G500&lt;&gt;""),申込書!$K$22,"")</f>
        <v/>
      </c>
      <c r="CK500" s="369" t="str">
        <f>IF(CJ500="","",IF(INDEX('コンテンツ＆備考マスタ'!$H:$J,MATCH(学校情報!CJ$3,'コンテンツ＆備考マスタ'!$H:$H,0),3)="●",IF(AND(CJ500&lt;&gt;"",ISNUMBER(申込書!$AC$22)=TRUE,申込書!$C$56&lt;&gt;"▼プルダウンより選択してください",申込書!$C$56&lt;&gt;""),申込書!$AC$22,""),"-"))</f>
        <v/>
      </c>
      <c r="CL500" s="369"/>
      <c r="CM500" s="369"/>
      <c r="CN500" s="370" t="str">
        <f>IF(AND(申込書!$C$56&lt;&gt;"▼プルダウンより選択してください",申込書!$C$56&lt;&gt;"",$G500&lt;&gt;"",申込書!$V$56="特定学年のみ"),"申し込みする","")</f>
        <v/>
      </c>
      <c r="CO500" s="371"/>
      <c r="CP500" s="372"/>
      <c r="CQ500" s="373" t="str">
        <f>IF(AND(申込書!$C$57&lt;&gt;"▼プルダウンより選択してください",申込書!$C$57&lt;&gt;"",申込書!$K$22&lt;&gt;"YYYY/MM/DD",$G500&lt;&gt;""),申込書!$K$22,"")</f>
        <v/>
      </c>
      <c r="CR500" s="369" t="str">
        <f>IF(CQ500="","",IF(INDEX('コンテンツ＆備考マスタ'!$H:$J,MATCH(学校情報!CQ$3,'コンテンツ＆備考マスタ'!$H:$H,0),3)="●",IF(AND(CQ500&lt;&gt;"",ISNUMBER(申込書!$AC$22)=TRUE,申込書!$C$57&lt;&gt;"▼プルダウンより選択してください",申込書!$C$57&lt;&gt;""),申込書!$AC$22,""),"-"))</f>
        <v/>
      </c>
      <c r="CS500" s="369"/>
      <c r="CT500" s="369"/>
      <c r="CU500" s="369" t="str">
        <f>IF(AND(申込書!$C$57&lt;&gt;"▼プルダウンより選択してください",申込書!$C$57&lt;&gt;"",$G500&lt;&gt;"",申込書!$V$57="特定学年のみ"),"申し込みする","")</f>
        <v/>
      </c>
      <c r="CV500" s="371"/>
      <c r="CW500" s="372"/>
      <c r="CX500" s="373" t="str">
        <f>IF(AND(申込書!$C$58&lt;&gt;"▼プルダウンより選択してください",申込書!$C$58&lt;&gt;"",申込書!$K$22&lt;&gt;"YYYY/MM/DD",$G500&lt;&gt;""),申込書!$K$22,"")</f>
        <v/>
      </c>
      <c r="CY500" s="369" t="str">
        <f>IF(CX500="","",IF(INDEX('コンテンツ＆備考マスタ'!$H:$J,MATCH(学校情報!CX$3,'コンテンツ＆備考マスタ'!$H:$H,0),3)="●",IF(AND(CX500&lt;&gt;"",ISNUMBER(申込書!$AC$22)=TRUE,申込書!$C$58&lt;&gt;"▼プルダウンより選択してください",申込書!$C$58&lt;&gt;""),申込書!$AC$22,""),"-"))</f>
        <v/>
      </c>
      <c r="CZ500" s="369"/>
      <c r="DA500" s="369"/>
      <c r="DB500" s="369" t="str">
        <f>IF(AND(申込書!$C$58&lt;&gt;"▼プルダウンより選択してください",申込書!$C$58&lt;&gt;"",$G500&lt;&gt;"",申込書!$V$58="特定学年のみ"),"申し込みする","")</f>
        <v/>
      </c>
      <c r="DC500" s="371"/>
      <c r="DD500" s="372"/>
      <c r="DE500" s="373" t="str">
        <f>IF(AND(申込書!$C$59&lt;&gt;"▼プルダウンより選択してください",申込書!$C$59&lt;&gt;"",申込書!$K$22&lt;&gt;"YYYY/MM/DD",$G500&lt;&gt;""),申込書!$K$22,"")</f>
        <v/>
      </c>
      <c r="DF500" s="369" t="str">
        <f>IF(DE500="","",IF(INDEX('コンテンツ＆備考マスタ'!$H:$J,MATCH(学校情報!DE$3,'コンテンツ＆備考マスタ'!$H:$H,0),3)="●",IF(AND(DE500&lt;&gt;"",ISNUMBER(申込書!$AC$22)=TRUE,申込書!$C$59&lt;&gt;"▼プルダウンより選択してください",申込書!$C$59&lt;&gt;""),申込書!$AC$22,""),"-"))</f>
        <v/>
      </c>
      <c r="DG500" s="369"/>
      <c r="DH500" s="369"/>
      <c r="DI500" s="369" t="str">
        <f>IF(AND(申込書!$C$59&lt;&gt;"▼プルダウンより選択してください",申込書!$C$59&lt;&gt;"",$G500&lt;&gt;"",申込書!$V$59="特定学年のみ"),"申し込みする","")</f>
        <v/>
      </c>
      <c r="DJ500" s="371"/>
      <c r="DK500" s="372"/>
      <c r="DL500" s="373" t="str">
        <f>IF(AND(申込書!$C$60&lt;&gt;"▼プルダウンより選択してください",申込書!$C$60&lt;&gt;"",申込書!$K$22&lt;&gt;"YYYY/MM/DD",$G500&lt;&gt;""),申込書!$K$22,"")</f>
        <v/>
      </c>
      <c r="DM500" s="369" t="str">
        <f>IF(DL500="","",IF(INDEX('コンテンツ＆備考マスタ'!$H:$J,MATCH(学校情報!DL$3,'コンテンツ＆備考マスタ'!$H:$H,0),3)="●",IF(AND(DL500&lt;&gt;"",ISNUMBER(申込書!$AC$22)=TRUE,申込書!$C$60&lt;&gt;"▼プルダウンより選択してください",申込書!$C$60&lt;&gt;""),申込書!$AC$22,""),"-"))</f>
        <v/>
      </c>
      <c r="DN500" s="369"/>
      <c r="DO500" s="369"/>
      <c r="DP500" s="369" t="str">
        <f>IF(AND(申込書!$C$60&lt;&gt;"▼プルダウンより選択してください",申込書!$C$60&lt;&gt;"",$G500&lt;&gt;"",申込書!$V$60="特定学年のみ"),"申し込みする","")</f>
        <v/>
      </c>
      <c r="DQ500" s="371"/>
      <c r="DR500" s="372"/>
      <c r="DS500" s="373" t="str">
        <f>IF(AND(申込書!$C$61&lt;&gt;"▼プルダウンより選択してください",申込書!$C$61&lt;&gt;"",申込書!$K$22&lt;&gt;"YYYY/MM/DD",$G500&lt;&gt;""),申込書!$K$22,"")</f>
        <v/>
      </c>
      <c r="DT500" s="369" t="str">
        <f>IF(DS500="","",IF(INDEX('コンテンツ＆備考マスタ'!$H:$J,MATCH(学校情報!DS$3,'コンテンツ＆備考マスタ'!$H:$H,0),3)="●",IF(AND(DS500&lt;&gt;"",ISNUMBER(申込書!$AC$22)=TRUE,申込書!$C$61&lt;&gt;"▼プルダウンより選択してください",申込書!$C$61&lt;&gt;""),申込書!$AC$22,""),"-"))</f>
        <v/>
      </c>
      <c r="DU500" s="369"/>
      <c r="DV500" s="369"/>
      <c r="DW500" s="369" t="str">
        <f>IF(AND(申込書!$C$61&lt;&gt;"▼プルダウンより選択してください",申込書!$C$61&lt;&gt;"",$G500&lt;&gt;"",申込書!$V$61="特定学年のみ"),"申し込みする","")</f>
        <v/>
      </c>
      <c r="DX500" s="371"/>
      <c r="DY500" s="372"/>
      <c r="DZ500" s="373" t="str">
        <f>IF(AND(申込書!$C$62&lt;&gt;"▼プルダウンより選択してください",申込書!$C$62&lt;&gt;"",申込書!$K$22&lt;&gt;"YYYY/MM/DD",$G500&lt;&gt;""),申込書!$K$22,"")</f>
        <v/>
      </c>
      <c r="EA500" s="369" t="str">
        <f>IF(DZ500="","",IF(INDEX('コンテンツ＆備考マスタ'!$H:$J,MATCH(学校情報!DZ$3,'コンテンツ＆備考マスタ'!$H:$H,0),3)="●",IF(AND(DZ500&lt;&gt;"",ISNUMBER(申込書!$AC$22)=TRUE,申込書!$C$62&lt;&gt;"▼プルダウンより選択してください",申込書!$C$62&lt;&gt;""),申込書!$AC$22,""),"-"))</f>
        <v/>
      </c>
      <c r="EB500" s="369"/>
      <c r="EC500" s="369"/>
      <c r="ED500" s="370" t="str">
        <f>IF(AND(申込書!$C$62&lt;&gt;"▼プルダウンより選択してください",申込書!$C$62&lt;&gt;"",$G500&lt;&gt;"",申込書!$V$62="特定学年のみ"),"申し込みする","")</f>
        <v/>
      </c>
      <c r="EE500" s="371"/>
      <c r="EF500" s="372"/>
      <c r="EG500" s="373" t="str">
        <f>IF(AND(申込書!$C$63&lt;&gt;"▼プルダウンより選択してください",申込書!$C$63&lt;&gt;"",申込書!$K$22&lt;&gt;"YYYY/MM/DD",$G500&lt;&gt;""),申込書!$K$22,"")</f>
        <v/>
      </c>
      <c r="EH500" s="369" t="str">
        <f>IF(EG500="","",IF(INDEX('コンテンツ＆備考マスタ'!$H:$J,MATCH(学校情報!EG$3,'コンテンツ＆備考マスタ'!$H:$H,0),3)="●",IF(AND(EG500&lt;&gt;"",ISNUMBER(申込書!$AC$22)=TRUE,申込書!$C$63&lt;&gt;"▼プルダウンより選択してください",申込書!$C$63&lt;&gt;""),申込書!$AC$22,""),"-"))</f>
        <v/>
      </c>
      <c r="EI500" s="369"/>
      <c r="EJ500" s="369"/>
      <c r="EK500" s="370" t="str">
        <f>IF(AND(申込書!$C$63&lt;&gt;"▼プルダウンより選択してください",申込書!$C$63&lt;&gt;"",$G500&lt;&gt;"",申込書!$V$63="特定学年のみ"),"申し込みする","")</f>
        <v/>
      </c>
      <c r="EL500" s="371"/>
      <c r="EM500" s="372"/>
      <c r="EN500" s="373" t="str">
        <f>IF(AND(申込書!$C$64&lt;&gt;"▼プルダウンより選択してください",申込書!$C$64&lt;&gt;"",申込書!$K$22&lt;&gt;"YYYY/MM/DD",$G500&lt;&gt;""),申込書!$K$22,"")</f>
        <v/>
      </c>
      <c r="EO500" s="369" t="str">
        <f>IF(EN500="","",IF(INDEX('コンテンツ＆備考マスタ'!$H:$J,MATCH(学校情報!EN$3,'コンテンツ＆備考マスタ'!$H:$H,0),3)="●",IF(AND(EN500&lt;&gt;"",ISNUMBER(申込書!$AC$22)=TRUE,申込書!$C$64&lt;&gt;"▼プルダウンより選択してください",申込書!$C$64&lt;&gt;""),申込書!$AC$22,""),"-"))</f>
        <v/>
      </c>
      <c r="EP500" s="369"/>
      <c r="EQ500" s="369"/>
      <c r="ER500" s="370" t="str">
        <f>IF(AND(申込書!$C$64&lt;&gt;"▼プルダウンより選択してください",申込書!$C$64&lt;&gt;"",$G500&lt;&gt;"",申込書!$V$64="特定学年のみ"),"申し込みする","")</f>
        <v/>
      </c>
      <c r="ES500" s="371"/>
      <c r="ET500" s="372"/>
      <c r="EU500" s="373" t="str">
        <f>IF(AND(申込書!$C$65&lt;&gt;"▼プルダウンより選択してください",申込書!$C$65&lt;&gt;"",申込書!$K$22&lt;&gt;"YYYY/MM/DD",$G500&lt;&gt;""),申込書!$K$22,"")</f>
        <v/>
      </c>
      <c r="EV500" s="369" t="str">
        <f>IF(EU500="","",IF(INDEX('コンテンツ＆備考マスタ'!$H:$J,MATCH(学校情報!EU$3,'コンテンツ＆備考マスタ'!$H:$H,0),3)="●",IF(AND(EU500&lt;&gt;"",ISNUMBER(申込書!$AC$22)=TRUE,申込書!$C$65&lt;&gt;"▼プルダウンより選択してください",申込書!$C$65&lt;&gt;""),申込書!$AC$22,""),"-"))</f>
        <v/>
      </c>
      <c r="EW500" s="369"/>
      <c r="EX500" s="369"/>
      <c r="EY500" s="370" t="str">
        <f>IF(AND(申込書!$C$65&lt;&gt;"▼プルダウンより選択してください",申込書!$C$65&lt;&gt;"",$G500&lt;&gt;"",申込書!$V$65="特定学年のみ"),"申し込みする","")</f>
        <v/>
      </c>
      <c r="EZ500" s="371"/>
      <c r="FA500" s="372"/>
      <c r="FB500" s="373" t="str">
        <f>IF(AND(申込書!$C$66&lt;&gt;"▼プルダウンより選択してください",申込書!$C$66&lt;&gt;"",申込書!$K$22&lt;&gt;"YYYY/MM/DD",$G500&lt;&gt;""),申込書!$K$22,"")</f>
        <v/>
      </c>
      <c r="FC500" s="369" t="str">
        <f>IF(FB500="","",IF(INDEX('コンテンツ＆備考マスタ'!$H:$J,MATCH(学校情報!FB$3,'コンテンツ＆備考マスタ'!$H:$H,0),3)="●",IF(AND(FB500&lt;&gt;"",ISNUMBER(申込書!$AC$22)=TRUE,申込書!$C$66&lt;&gt;"▼プルダウンより選択してください",申込書!$C$66&lt;&gt;""),申込書!$AC$22,""),"-"))</f>
        <v/>
      </c>
      <c r="FD500" s="369"/>
      <c r="FE500" s="369"/>
      <c r="FF500" s="370" t="str">
        <f>IF(AND(申込書!$C$66&lt;&gt;"▼プルダウンより選択してください",申込書!$C$66&lt;&gt;"",$G500&lt;&gt;"",申込書!$V$66="特定学年のみ"),"申し込みする","")</f>
        <v/>
      </c>
      <c r="FG500" s="371"/>
      <c r="FH500" s="372"/>
      <c r="FI500" s="373" t="str">
        <f>IF(AND(申込書!$C$67&lt;&gt;"▼プルダウンより選択してください",申込書!$C$67&lt;&gt;"",申込書!$K$22&lt;&gt;"YYYY/MM/DD",$G500&lt;&gt;""),申込書!$K$22,"")</f>
        <v/>
      </c>
      <c r="FJ500" s="369" t="str">
        <f>IF(FI500="","",IF(INDEX('コンテンツ＆備考マスタ'!$H:$J,MATCH(学校情報!FI$3,'コンテンツ＆備考マスタ'!$H:$H,0),3)="●",IF(AND(FI500&lt;&gt;"",ISNUMBER(申込書!$AC$22)=TRUE,申込書!$C$67&lt;&gt;"▼プルダウンより選択してください",申込書!$C$67&lt;&gt;""),申込書!$AC$22,""),"-"))</f>
        <v/>
      </c>
      <c r="FK500" s="369"/>
      <c r="FL500" s="369"/>
      <c r="FM500" s="370" t="str">
        <f>IF(AND(申込書!$C$67&lt;&gt;"▼プルダウンより選択してください",申込書!$C$67&lt;&gt;"",$G500&lt;&gt;"",申込書!$V$67="特定学年のみ"),"申し込みする","")</f>
        <v/>
      </c>
      <c r="FN500" s="371"/>
      <c r="FO500" s="372"/>
      <c r="FP500" s="373" t="str">
        <f>IF(AND(申込書!$C$68&lt;&gt;"▼プルダウンより選択してください",申込書!$C$68&lt;&gt;"",申込書!$K$22&lt;&gt;"YYYY/MM/DD",$G500&lt;&gt;""),申込書!$K$22,"")</f>
        <v/>
      </c>
      <c r="FQ500" s="369" t="str">
        <f>IF(FP500="","",IF(INDEX('コンテンツ＆備考マスタ'!$H:$J,MATCH(学校情報!FP$3,'コンテンツ＆備考マスタ'!$H:$H,0),3)="●",IF(AND(FP500&lt;&gt;"",ISNUMBER(申込書!$AC$22)=TRUE,申込書!$C$68&lt;&gt;"▼プルダウンより選択してください",申込書!$C$68&lt;&gt;""),申込書!$AC$22,""),"-"))</f>
        <v/>
      </c>
      <c r="FR500" s="369"/>
      <c r="FS500" s="369"/>
      <c r="FT500" s="370" t="str">
        <f>IF(AND(申込書!$C$68&lt;&gt;"▼プルダウンより選択してください",申込書!$C$68&lt;&gt;"",$G500&lt;&gt;"",申込書!$V$68="特定学年のみ"),"申し込みする","")</f>
        <v/>
      </c>
      <c r="FU500" s="371"/>
      <c r="FV500" s="372"/>
      <c r="FW500" s="373" t="str">
        <f>IF(AND(申込書!$C$69&lt;&gt;"▼プルダウンより選択してください",申込書!$C$69&lt;&gt;"",申込書!$K$22&lt;&gt;"YYYY/MM/DD",$G500&lt;&gt;""),申込書!$K$22,"")</f>
        <v/>
      </c>
      <c r="FX500" s="369" t="str">
        <f>IF(FW500="","",IF(INDEX('コンテンツ＆備考マスタ'!$H:$J,MATCH(学校情報!FW$3,'コンテンツ＆備考マスタ'!$H:$H,0),3)="●",IF(AND(FW500&lt;&gt;"",ISNUMBER(申込書!$AC$22)=TRUE,申込書!$C$69&lt;&gt;"▼プルダウンより選択してください",申込書!$C$69&lt;&gt;""),申込書!$AC$22,""),"-"))</f>
        <v/>
      </c>
      <c r="FY500" s="369"/>
      <c r="FZ500" s="369"/>
      <c r="GA500" s="370" t="str">
        <f>IF(AND(申込書!$C$69&lt;&gt;"▼プルダウンより選択してください",申込書!$C$69&lt;&gt;"",$G500&lt;&gt;"",申込書!$V$69="特定学年のみ"),"申し込みする","")</f>
        <v/>
      </c>
      <c r="GB500" s="371"/>
      <c r="GC500" s="372"/>
      <c r="GD500" s="373" t="str">
        <f>IF(AND(申込書!$C$70&lt;&gt;"▼プルダウンより選択してください",申込書!$C$70&lt;&gt;"",申込書!$K$22&lt;&gt;"YYYY/MM/DD",$G500&lt;&gt;""),申込書!$K$22,"")</f>
        <v/>
      </c>
      <c r="GE500" s="369" t="str">
        <f>IF(GD500="","",IF(INDEX('コンテンツ＆備考マスタ'!$H:$J,MATCH(学校情報!GD$3,'コンテンツ＆備考マスタ'!$H:$H,0),3)="●",IF(AND(GD500&lt;&gt;"",ISNUMBER(申込書!$AC$22)=TRUE,申込書!$C$70&lt;&gt;"▼プルダウンより選択してください",申込書!$C$70&lt;&gt;""),申込書!$AC$22,""),"-"))</f>
        <v/>
      </c>
      <c r="GF500" s="369"/>
      <c r="GG500" s="369"/>
      <c r="GH500" s="370" t="str">
        <f>IF(AND(申込書!$C$70&lt;&gt;"▼プルダウンより選択してください",申込書!$C$70&lt;&gt;"",$G500&lt;&gt;"",申込書!$V$70="特定学年のみ"),"申し込みする","")</f>
        <v/>
      </c>
      <c r="GI500" s="371"/>
      <c r="GJ500" s="372"/>
      <c r="GK500" s="373" t="str">
        <f>IF(AND(申込書!$C$71&lt;&gt;"▼プルダウンより選択してください",申込書!$C$71&lt;&gt;"",申込書!$K$22&lt;&gt;"YYYY/MM/DD",$G500&lt;&gt;""),申込書!$K$22,"")</f>
        <v/>
      </c>
      <c r="GL500" s="369" t="str">
        <f>IF(GK500="","",IF(INDEX('コンテンツ＆備考マスタ'!$H:$J,MATCH(学校情報!GK$3,'コンテンツ＆備考マスタ'!$H:$H,0),3)="●",IF(AND(GK500&lt;&gt;"",ISNUMBER(申込書!$AC$22)=TRUE,申込書!$C$71&lt;&gt;"▼プルダウンより選択してください",申込書!$C$71&lt;&gt;""),申込書!$AC$22,""),"-"))</f>
        <v/>
      </c>
      <c r="GM500" s="369"/>
      <c r="GN500" s="369"/>
      <c r="GO500" s="370" t="str">
        <f>IF(AND(申込書!$C$71&lt;&gt;"▼プルダウンより選択してください",申込書!$C$71&lt;&gt;"",$G500&lt;&gt;"",申込書!$V$71="特定学年のみ"),"申し込みする","")</f>
        <v/>
      </c>
      <c r="GP500" s="371"/>
      <c r="GQ500" s="372"/>
      <c r="GR500" s="373" t="str">
        <f>IF(AND(申込書!$C$72&lt;&gt;"▼プルダウンより選択してください",申込書!$C$72&lt;&gt;"",申込書!$K$22&lt;&gt;"YYYY/MM/DD",$G500&lt;&gt;""),申込書!$K$22,"")</f>
        <v/>
      </c>
      <c r="GS500" s="369" t="str">
        <f>IF(GR500="","",IF(INDEX('コンテンツ＆備考マスタ'!$H:$J,MATCH(学校情報!GR$3,'コンテンツ＆備考マスタ'!$H:$H,0),3)="●",IF(AND(GR500&lt;&gt;"",ISNUMBER(申込書!$AC$22)=TRUE,申込書!$C$72&lt;&gt;"▼プルダウンより選択してください",申込書!$C$72&lt;&gt;""),申込書!$AC$22,""),"-"))</f>
        <v/>
      </c>
      <c r="GT500" s="369"/>
      <c r="GU500" s="369"/>
      <c r="GV500" s="370" t="str">
        <f>IF(AND(申込書!$C$72&lt;&gt;"▼プルダウンより選択してください",申込書!$C$72&lt;&gt;"",$G500&lt;&gt;"",申込書!$V$72="特定学年のみ"),"申し込みする","")</f>
        <v/>
      </c>
      <c r="GW500" s="371"/>
      <c r="GX500" s="372"/>
      <c r="GY500" s="373" t="str">
        <f>IF(AND(申込書!$C$73&lt;&gt;"▼プルダウンより選択してください",申込書!$C$73&lt;&gt;"",申込書!$K$22&lt;&gt;"YYYY/MM/DD",$G500&lt;&gt;""),申込書!$K$22,"")</f>
        <v/>
      </c>
      <c r="GZ500" s="369" t="str">
        <f>IF(GY500="","",IF(INDEX('コンテンツ＆備考マスタ'!$H:$J,MATCH(学校情報!GY$3,'コンテンツ＆備考マスタ'!$H:$H,0),3)="●",IF(AND(GY500&lt;&gt;"",ISNUMBER(申込書!$AC$22)=TRUE,申込書!$C$73&lt;&gt;"▼プルダウンより選択してください",申込書!$C$73&lt;&gt;""),申込書!$AC$22,""),"-"))</f>
        <v/>
      </c>
      <c r="HA500" s="369"/>
      <c r="HB500" s="369"/>
      <c r="HC500" s="370" t="str">
        <f>IF(AND(申込書!$C$73&lt;&gt;"▼プルダウンより選択してください",申込書!$C$73&lt;&gt;"",$G500&lt;&gt;"",申込書!$V$73="特定学年のみ"),"申し込みする","")</f>
        <v/>
      </c>
      <c r="HD500" s="371"/>
      <c r="HE500" s="372"/>
      <c r="HF500" s="373" t="str">
        <f>IF(AND(申込書!$C$74&lt;&gt;"▼プルダウンより選択してください",申込書!$C$74&lt;&gt;"",申込書!$K$22&lt;&gt;"YYYY/MM/DD",$G500&lt;&gt;""),申込書!$K$22,"")</f>
        <v/>
      </c>
      <c r="HG500" s="369" t="str">
        <f>IF(HF500="","",IF(INDEX('コンテンツ＆備考マスタ'!$H:$J,MATCH(学校情報!HF$3,'コンテンツ＆備考マスタ'!$H:$H,0),3)="●",IF(AND(HF500&lt;&gt;"",ISNUMBER(申込書!$AC$22)=TRUE,申込書!$C$74&lt;&gt;"▼プルダウンより選択してください",申込書!$C$74&lt;&gt;""),申込書!$AC$22,""),"-"))</f>
        <v/>
      </c>
      <c r="HH500" s="369"/>
      <c r="HI500" s="369"/>
      <c r="HJ500" s="370" t="str">
        <f>IF(AND(申込書!$C$74&lt;&gt;"▼プルダウンより選択してください",申込書!$C$74&lt;&gt;"",$G500&lt;&gt;"",申込書!$V$74="特定学年のみ"),"申し込みする","")</f>
        <v/>
      </c>
      <c r="HK500" s="371"/>
      <c r="HL500" s="372"/>
      <c r="HM500" s="373" t="str">
        <f>IF(AND(申込書!$C$75&lt;&gt;"▼プルダウンより選択してください",申込書!$C$75&lt;&gt;"",申込書!$K$22&lt;&gt;"YYYY/MM/DD",$G500&lt;&gt;""),申込書!$K$22,"")</f>
        <v/>
      </c>
      <c r="HN500" s="369" t="str">
        <f>IF(HM500="","",IF(INDEX('コンテンツ＆備考マスタ'!$H:$J,MATCH(学校情報!HM$3,'コンテンツ＆備考マスタ'!$H:$H,0),3)="●",IF(AND(HM500&lt;&gt;"",ISNUMBER(申込書!$AC$22)=TRUE,申込書!$C$75&lt;&gt;"▼プルダウンより選択してください",申込書!$C$75&lt;&gt;""),申込書!$AC$22,""),"-"))</f>
        <v/>
      </c>
      <c r="HO500" s="369"/>
      <c r="HP500" s="369"/>
      <c r="HQ500" s="370" t="str">
        <f>IF(AND(申込書!$C$75&lt;&gt;"▼プルダウンより選択してください",申込書!$C$75&lt;&gt;"",$G500&lt;&gt;"",申込書!$V$75="特定学年のみ"),"申し込みする","")</f>
        <v/>
      </c>
      <c r="HR500" s="371"/>
      <c r="HS500" s="371"/>
      <c r="HT500" s="374" t="str">
        <f>IF(AND(申込書!$C$76&lt;&gt;"▼プルダウンより選択してください",申込書!$C$76&lt;&gt;"",申込書!$K$22&lt;&gt;"YYYY/MM/DD",$G500&lt;&gt;""),申込書!$K$22,"")</f>
        <v/>
      </c>
      <c r="HU500" s="369" t="str">
        <f>IF(HT500="","",IF(INDEX('コンテンツ＆備考マスタ'!$H:$J,MATCH(学校情報!HT$3,'コンテンツ＆備考マスタ'!$H:$H,0),3)="●",IF(AND(HT500&lt;&gt;"",ISNUMBER(申込書!$AC$22)=TRUE,申込書!$C$76&lt;&gt;"▼プルダウンより選択してください",申込書!$C$76&lt;&gt;""),申込書!$AC$22,""),"-"))</f>
        <v/>
      </c>
      <c r="HV500" s="369"/>
      <c r="HW500" s="369"/>
      <c r="HX500" s="370" t="str">
        <f>IF(AND(申込書!$C$76&lt;&gt;"▼プルダウンより選択してください",申込書!$C$76&lt;&gt;"",$G500&lt;&gt;"",申込書!$V$76="特定学年のみ"),"申し込みする","")</f>
        <v/>
      </c>
      <c r="HY500" s="371"/>
      <c r="HZ500" s="372"/>
      <c r="IA500" s="69"/>
    </row>
    <row r="501" spans="2:235" ht="26.85" hidden="1" customHeight="1" outlineLevel="1">
      <c r="B501" s="365">
        <f t="shared" si="21"/>
        <v>496</v>
      </c>
      <c r="C501" s="55"/>
      <c r="D501" s="56"/>
      <c r="E501" s="154"/>
      <c r="F501" s="57"/>
      <c r="G501" s="58"/>
      <c r="H501" s="59"/>
      <c r="I501" s="60"/>
      <c r="J501" s="61"/>
      <c r="K501" s="366" t="str">
        <f t="shared" si="22"/>
        <v/>
      </c>
      <c r="L501" s="62"/>
      <c r="M501" s="322"/>
      <c r="N501" s="63"/>
      <c r="O501" s="64"/>
      <c r="P501" s="367" t="str">
        <f t="shared" si="23"/>
        <v/>
      </c>
      <c r="Q501" s="65"/>
      <c r="R501" s="66"/>
      <c r="S501" s="67"/>
      <c r="T501" s="68"/>
      <c r="U501" s="68"/>
      <c r="V501" s="68"/>
      <c r="W501" s="66"/>
      <c r="X501" s="281"/>
      <c r="Y501" s="368" t="str">
        <f>IF(AND(申込書!$C$47&lt;&gt;"▼プルダウンより選択してください",申込書!$C$47&lt;&gt;"",申込書!$K$22&lt;&gt;"YYYY/MM/DD",$G501&lt;&gt;""),申込書!$K$22,"")</f>
        <v/>
      </c>
      <c r="Z501" s="369" t="str">
        <f>IF(Y501="","",IF(INDEX('コンテンツ＆備考マスタ'!$H:$J,MATCH(学校情報!Y$3,'コンテンツ＆備考マスタ'!$H:$H,0),3)="●",IF(AND(Y501&lt;&gt;"",ISNUMBER(申込書!$AC$22)=TRUE,申込書!$C$47&lt;&gt;"▼プルダウンより選択してください",申込書!$C$47&lt;&gt;""),申込書!$AC$22,""),"-"))</f>
        <v/>
      </c>
      <c r="AA501" s="369"/>
      <c r="AB501" s="369"/>
      <c r="AC501" s="370" t="str">
        <f>IF(AND(申込書!$C$47&lt;&gt;"▼プルダウンより選択してください",申込書!$C$47&lt;&gt;"",$G501&lt;&gt;"",申込書!$V$47="特定学年のみ"),"申し込みする","")</f>
        <v/>
      </c>
      <c r="AD501" s="371"/>
      <c r="AE501" s="372"/>
      <c r="AF501" s="373" t="str">
        <f>IF(AND(申込書!$C$48&lt;&gt;"▼プルダウンより選択してください",申込書!$C$48&lt;&gt;"",申込書!$K$22&lt;&gt;"YYYY/MM/DD",$G501&lt;&gt;""),申込書!$K$22,"")</f>
        <v/>
      </c>
      <c r="AG501" s="369" t="str">
        <f>IF(AF501="","",IF(INDEX('コンテンツ＆備考マスタ'!$H:$J,MATCH(学校情報!AF$3,'コンテンツ＆備考マスタ'!$H:$H,0),3)="●",IF(AND(AF501&lt;&gt;"",ISNUMBER(申込書!$AC$22)=TRUE,申込書!$C$48&lt;&gt;"▼プルダウンより選択してください",申込書!$C$48&lt;&gt;""),申込書!$AC$22,""),"-"))</f>
        <v/>
      </c>
      <c r="AH501" s="369"/>
      <c r="AI501" s="369"/>
      <c r="AJ501" s="370" t="str">
        <f>IF(AND(申込書!$C$48&lt;&gt;"▼プルダウンより選択してください",申込書!$C$48&lt;&gt;"",$G501&lt;&gt;"",申込書!$V$48="特定学年のみ"),"申し込みする","")</f>
        <v/>
      </c>
      <c r="AK501" s="371"/>
      <c r="AL501" s="372"/>
      <c r="AM501" s="373" t="str">
        <f>IF(AND(申込書!$C$49&lt;&gt;"▼プルダウンより選択してください",申込書!$C$49&lt;&gt;"",申込書!$K$22&lt;&gt;"YYYY/MM/DD",$G501&lt;&gt;""),申込書!$K$22,"")</f>
        <v/>
      </c>
      <c r="AN501" s="369" t="str">
        <f>IF(AM501="","",IF(INDEX('コンテンツ＆備考マスタ'!$H:$J,MATCH(学校情報!AM$3,'コンテンツ＆備考マスタ'!$H:$H,0),3)="●",IF(AND(AM501&lt;&gt;"",ISNUMBER(申込書!$AC$22)=TRUE,申込書!$C$49&lt;&gt;"▼プルダウンより選択してください",申込書!$C$49&lt;&gt;""),申込書!$AC$22,""),"-"))</f>
        <v/>
      </c>
      <c r="AO501" s="369"/>
      <c r="AP501" s="369"/>
      <c r="AQ501" s="370" t="str">
        <f>IF(AND(申込書!$C$49&lt;&gt;"▼プルダウンより選択してください",申込書!$C$49&lt;&gt;"",$G501&lt;&gt;"",申込書!$V$49="特定学年のみ"),"申し込みする","")</f>
        <v/>
      </c>
      <c r="AR501" s="371"/>
      <c r="AS501" s="372"/>
      <c r="AT501" s="373" t="str">
        <f>IF(AND(申込書!$C$50&lt;&gt;"▼プルダウンより選択してください",申込書!$C$50&lt;&gt;"",申込書!$K$22&lt;&gt;"YYYY/MM/DD",$G501&lt;&gt;""),申込書!$K$22,"")</f>
        <v/>
      </c>
      <c r="AU501" s="369" t="str">
        <f>IF(AT501="","",IF(INDEX('コンテンツ＆備考マスタ'!$H:$J,MATCH(学校情報!AT$3,'コンテンツ＆備考マスタ'!$H:$H,0),3)="●",IF(AND(AT501&lt;&gt;"",ISNUMBER(申込書!$AC$22)=TRUE,申込書!$C$50&lt;&gt;"▼プルダウンより選択してください",申込書!$C$50&lt;&gt;""),申込書!$AC$22,""),"-"))</f>
        <v/>
      </c>
      <c r="AV501" s="369"/>
      <c r="AW501" s="369"/>
      <c r="AX501" s="370" t="str">
        <f>IF(AND(申込書!$C$50&lt;&gt;"▼プルダウンより選択してください",申込書!$C$50&lt;&gt;"",$G501&lt;&gt;"",申込書!$V$50="特定学年のみ"),"申し込みする","")</f>
        <v/>
      </c>
      <c r="AY501" s="371"/>
      <c r="AZ501" s="372"/>
      <c r="BA501" s="373" t="str">
        <f>IF(AND(申込書!$C$51&lt;&gt;"▼プルダウンより選択してください",申込書!$C$51&lt;&gt;"",申込書!$K$22&lt;&gt;"YYYY/MM/DD",$G501&lt;&gt;""),申込書!$K$22,"")</f>
        <v/>
      </c>
      <c r="BB501" s="369" t="str">
        <f>IF(BA501="","",IF(INDEX('コンテンツ＆備考マスタ'!$H:$J,MATCH(学校情報!BA$3,'コンテンツ＆備考マスタ'!$H:$H,0),3)="●",IF(AND(BA501&lt;&gt;"",ISNUMBER(申込書!$AC$22)=TRUE,申込書!$C$51&lt;&gt;"▼プルダウンより選択してください",申込書!$C$51&lt;&gt;""),申込書!$AC$22,""),"-"))</f>
        <v/>
      </c>
      <c r="BC501" s="369"/>
      <c r="BD501" s="369"/>
      <c r="BE501" s="370" t="str">
        <f>IF(AND(申込書!$C$51&lt;&gt;"▼プルダウンより選択してください",申込書!$C$51&lt;&gt;"",$G501&lt;&gt;"",申込書!$V$51="特定学年のみ"),"申し込みする","")</f>
        <v/>
      </c>
      <c r="BF501" s="371"/>
      <c r="BG501" s="372"/>
      <c r="BH501" s="373" t="str">
        <f>IF(AND(申込書!$C$52&lt;&gt;"▼プルダウンより選択してください",申込書!$C$52&lt;&gt;"",申込書!$K$22&lt;&gt;"YYYY/MM/DD",$G501&lt;&gt;""),申込書!$K$22,"")</f>
        <v/>
      </c>
      <c r="BI501" s="369" t="str">
        <f>IF(BH501="","",IF(INDEX('コンテンツ＆備考マスタ'!$H:$J,MATCH(学校情報!BH$3,'コンテンツ＆備考マスタ'!$H:$H,0),3)="●",IF(AND(BH501&lt;&gt;"",ISNUMBER(申込書!$AC$22)=TRUE,申込書!$C$52&lt;&gt;"▼プルダウンより選択してください",申込書!$C$52&lt;&gt;""),申込書!$AC$22,""),"-"))</f>
        <v/>
      </c>
      <c r="BJ501" s="369"/>
      <c r="BK501" s="369"/>
      <c r="BL501" s="370" t="str">
        <f>IF(AND(申込書!$C$52&lt;&gt;"▼プルダウンより選択してください",申込書!$C$52&lt;&gt;"",$G501&lt;&gt;"",申込書!$V$52="特定学年のみ"),"申し込みする","")</f>
        <v/>
      </c>
      <c r="BM501" s="371"/>
      <c r="BN501" s="372"/>
      <c r="BO501" s="373" t="str">
        <f>IF(AND(申込書!$C$53&lt;&gt;"▼プルダウンより選択してください",申込書!$C$53&lt;&gt;"",申込書!$K$22&lt;&gt;"YYYY/MM/DD",$G501&lt;&gt;""),申込書!$K$22,"")</f>
        <v/>
      </c>
      <c r="BP501" s="369" t="str">
        <f>IF(BO501="","",IF(INDEX('コンテンツ＆備考マスタ'!$H:$J,MATCH(学校情報!BO$3,'コンテンツ＆備考マスタ'!$H:$H,0),3)="●",IF(AND(BO501&lt;&gt;"",ISNUMBER(申込書!$AC$22)=TRUE,申込書!$C$53&lt;&gt;"▼プルダウンより選択してください",申込書!$C$53&lt;&gt;""),申込書!$AC$22,""),"-"))</f>
        <v/>
      </c>
      <c r="BQ501" s="369"/>
      <c r="BR501" s="369"/>
      <c r="BS501" s="370" t="str">
        <f>IF(AND(申込書!$C$53&lt;&gt;"▼プルダウンより選択してください",申込書!$C$53&lt;&gt;"",$G501&lt;&gt;"",申込書!$V$53="特定学年のみ"),"申し込みする","")</f>
        <v/>
      </c>
      <c r="BT501" s="371"/>
      <c r="BU501" s="372"/>
      <c r="BV501" s="373" t="str">
        <f>IF(AND(申込書!$C$54&lt;&gt;"▼プルダウンより選択してください",申込書!$C$54&lt;&gt;"",申込書!$K$22&lt;&gt;"YYYY/MM/DD",$G501&lt;&gt;""),申込書!$K$22,"")</f>
        <v/>
      </c>
      <c r="BW501" s="369" t="str">
        <f>IF(BV501="","",IF(INDEX('コンテンツ＆備考マスタ'!$H:$J,MATCH(学校情報!BV$3,'コンテンツ＆備考マスタ'!$H:$H,0),3)="●",IF(AND(BV501&lt;&gt;"",ISNUMBER(申込書!$AC$22)=TRUE,申込書!$C$54&lt;&gt;"▼プルダウンより選択してください",申込書!$C$54&lt;&gt;""),申込書!$AC$22,""),"-"))</f>
        <v/>
      </c>
      <c r="BX501" s="369"/>
      <c r="BY501" s="369"/>
      <c r="BZ501" s="370" t="str">
        <f>IF(AND(申込書!$C$54&lt;&gt;"▼プルダウンより選択してください",申込書!$C$54&lt;&gt;"",$G501&lt;&gt;"",申込書!$V$54="特定学年のみ"),"申し込みする","")</f>
        <v/>
      </c>
      <c r="CA501" s="371"/>
      <c r="CB501" s="372"/>
      <c r="CC501" s="373" t="str">
        <f>IF(AND(申込書!$C$55&lt;&gt;"▼プルダウンより選択してください",申込書!$C$55&lt;&gt;"",申込書!$K$22&lt;&gt;"YYYY/MM/DD",$G501&lt;&gt;""),申込書!$K$22,"")</f>
        <v/>
      </c>
      <c r="CD501" s="369" t="str">
        <f>IF(CC501="","",IF(INDEX('コンテンツ＆備考マスタ'!$H:$J,MATCH(学校情報!CC$3,'コンテンツ＆備考マスタ'!$H:$H,0),3)="●",IF(AND(CC501&lt;&gt;"",ISNUMBER(申込書!$AC$22)=TRUE,申込書!$C$55&lt;&gt;"▼プルダウンより選択してください",申込書!$C$55&lt;&gt;""),申込書!$AC$22,""),"-"))</f>
        <v/>
      </c>
      <c r="CE501" s="369"/>
      <c r="CF501" s="369"/>
      <c r="CG501" s="370" t="str">
        <f>IF(AND(申込書!$C$55&lt;&gt;"▼プルダウンより選択してください",申込書!$C$55&lt;&gt;"",$G501&lt;&gt;"",申込書!$V$55="特定学年のみ"),"申し込みする","")</f>
        <v/>
      </c>
      <c r="CH501" s="371"/>
      <c r="CI501" s="372"/>
      <c r="CJ501" s="373" t="str">
        <f>IF(AND(申込書!$C$56&lt;&gt;"▼プルダウンより選択してください",申込書!$C$56&lt;&gt;"",申込書!$K$22&lt;&gt;"YYYY/MM/DD",$G501&lt;&gt;""),申込書!$K$22,"")</f>
        <v/>
      </c>
      <c r="CK501" s="369" t="str">
        <f>IF(CJ501="","",IF(INDEX('コンテンツ＆備考マスタ'!$H:$J,MATCH(学校情報!CJ$3,'コンテンツ＆備考マスタ'!$H:$H,0),3)="●",IF(AND(CJ501&lt;&gt;"",ISNUMBER(申込書!$AC$22)=TRUE,申込書!$C$56&lt;&gt;"▼プルダウンより選択してください",申込書!$C$56&lt;&gt;""),申込書!$AC$22,""),"-"))</f>
        <v/>
      </c>
      <c r="CL501" s="369"/>
      <c r="CM501" s="369"/>
      <c r="CN501" s="370" t="str">
        <f>IF(AND(申込書!$C$56&lt;&gt;"▼プルダウンより選択してください",申込書!$C$56&lt;&gt;"",$G501&lt;&gt;"",申込書!$V$56="特定学年のみ"),"申し込みする","")</f>
        <v/>
      </c>
      <c r="CO501" s="371"/>
      <c r="CP501" s="372"/>
      <c r="CQ501" s="373" t="str">
        <f>IF(AND(申込書!$C$57&lt;&gt;"▼プルダウンより選択してください",申込書!$C$57&lt;&gt;"",申込書!$K$22&lt;&gt;"YYYY/MM/DD",$G501&lt;&gt;""),申込書!$K$22,"")</f>
        <v/>
      </c>
      <c r="CR501" s="369" t="str">
        <f>IF(CQ501="","",IF(INDEX('コンテンツ＆備考マスタ'!$H:$J,MATCH(学校情報!CQ$3,'コンテンツ＆備考マスタ'!$H:$H,0),3)="●",IF(AND(CQ501&lt;&gt;"",ISNUMBER(申込書!$AC$22)=TRUE,申込書!$C$57&lt;&gt;"▼プルダウンより選択してください",申込書!$C$57&lt;&gt;""),申込書!$AC$22,""),"-"))</f>
        <v/>
      </c>
      <c r="CS501" s="369"/>
      <c r="CT501" s="369"/>
      <c r="CU501" s="369" t="str">
        <f>IF(AND(申込書!$C$57&lt;&gt;"▼プルダウンより選択してください",申込書!$C$57&lt;&gt;"",$G501&lt;&gt;"",申込書!$V$57="特定学年のみ"),"申し込みする","")</f>
        <v/>
      </c>
      <c r="CV501" s="371"/>
      <c r="CW501" s="372"/>
      <c r="CX501" s="373" t="str">
        <f>IF(AND(申込書!$C$58&lt;&gt;"▼プルダウンより選択してください",申込書!$C$58&lt;&gt;"",申込書!$K$22&lt;&gt;"YYYY/MM/DD",$G501&lt;&gt;""),申込書!$K$22,"")</f>
        <v/>
      </c>
      <c r="CY501" s="369" t="str">
        <f>IF(CX501="","",IF(INDEX('コンテンツ＆備考マスタ'!$H:$J,MATCH(学校情報!CX$3,'コンテンツ＆備考マスタ'!$H:$H,0),3)="●",IF(AND(CX501&lt;&gt;"",ISNUMBER(申込書!$AC$22)=TRUE,申込書!$C$58&lt;&gt;"▼プルダウンより選択してください",申込書!$C$58&lt;&gt;""),申込書!$AC$22,""),"-"))</f>
        <v/>
      </c>
      <c r="CZ501" s="369"/>
      <c r="DA501" s="369"/>
      <c r="DB501" s="369" t="str">
        <f>IF(AND(申込書!$C$58&lt;&gt;"▼プルダウンより選択してください",申込書!$C$58&lt;&gt;"",$G501&lt;&gt;"",申込書!$V$58="特定学年のみ"),"申し込みする","")</f>
        <v/>
      </c>
      <c r="DC501" s="371"/>
      <c r="DD501" s="372"/>
      <c r="DE501" s="373" t="str">
        <f>IF(AND(申込書!$C$59&lt;&gt;"▼プルダウンより選択してください",申込書!$C$59&lt;&gt;"",申込書!$K$22&lt;&gt;"YYYY/MM/DD",$G501&lt;&gt;""),申込書!$K$22,"")</f>
        <v/>
      </c>
      <c r="DF501" s="369" t="str">
        <f>IF(DE501="","",IF(INDEX('コンテンツ＆備考マスタ'!$H:$J,MATCH(学校情報!DE$3,'コンテンツ＆備考マスタ'!$H:$H,0),3)="●",IF(AND(DE501&lt;&gt;"",ISNUMBER(申込書!$AC$22)=TRUE,申込書!$C$59&lt;&gt;"▼プルダウンより選択してください",申込書!$C$59&lt;&gt;""),申込書!$AC$22,""),"-"))</f>
        <v/>
      </c>
      <c r="DG501" s="369"/>
      <c r="DH501" s="369"/>
      <c r="DI501" s="369" t="str">
        <f>IF(AND(申込書!$C$59&lt;&gt;"▼プルダウンより選択してください",申込書!$C$59&lt;&gt;"",$G501&lt;&gt;"",申込書!$V$59="特定学年のみ"),"申し込みする","")</f>
        <v/>
      </c>
      <c r="DJ501" s="371"/>
      <c r="DK501" s="372"/>
      <c r="DL501" s="373" t="str">
        <f>IF(AND(申込書!$C$60&lt;&gt;"▼プルダウンより選択してください",申込書!$C$60&lt;&gt;"",申込書!$K$22&lt;&gt;"YYYY/MM/DD",$G501&lt;&gt;""),申込書!$K$22,"")</f>
        <v/>
      </c>
      <c r="DM501" s="369" t="str">
        <f>IF(DL501="","",IF(INDEX('コンテンツ＆備考マスタ'!$H:$J,MATCH(学校情報!DL$3,'コンテンツ＆備考マスタ'!$H:$H,0),3)="●",IF(AND(DL501&lt;&gt;"",ISNUMBER(申込書!$AC$22)=TRUE,申込書!$C$60&lt;&gt;"▼プルダウンより選択してください",申込書!$C$60&lt;&gt;""),申込書!$AC$22,""),"-"))</f>
        <v/>
      </c>
      <c r="DN501" s="369"/>
      <c r="DO501" s="369"/>
      <c r="DP501" s="369" t="str">
        <f>IF(AND(申込書!$C$60&lt;&gt;"▼プルダウンより選択してください",申込書!$C$60&lt;&gt;"",$G501&lt;&gt;"",申込書!$V$60="特定学年のみ"),"申し込みする","")</f>
        <v/>
      </c>
      <c r="DQ501" s="371"/>
      <c r="DR501" s="372"/>
      <c r="DS501" s="373" t="str">
        <f>IF(AND(申込書!$C$61&lt;&gt;"▼プルダウンより選択してください",申込書!$C$61&lt;&gt;"",申込書!$K$22&lt;&gt;"YYYY/MM/DD",$G501&lt;&gt;""),申込書!$K$22,"")</f>
        <v/>
      </c>
      <c r="DT501" s="369" t="str">
        <f>IF(DS501="","",IF(INDEX('コンテンツ＆備考マスタ'!$H:$J,MATCH(学校情報!DS$3,'コンテンツ＆備考マスタ'!$H:$H,0),3)="●",IF(AND(DS501&lt;&gt;"",ISNUMBER(申込書!$AC$22)=TRUE,申込書!$C$61&lt;&gt;"▼プルダウンより選択してください",申込書!$C$61&lt;&gt;""),申込書!$AC$22,""),"-"))</f>
        <v/>
      </c>
      <c r="DU501" s="369"/>
      <c r="DV501" s="369"/>
      <c r="DW501" s="369" t="str">
        <f>IF(AND(申込書!$C$61&lt;&gt;"▼プルダウンより選択してください",申込書!$C$61&lt;&gt;"",$G501&lt;&gt;"",申込書!$V$61="特定学年のみ"),"申し込みする","")</f>
        <v/>
      </c>
      <c r="DX501" s="371"/>
      <c r="DY501" s="372"/>
      <c r="DZ501" s="373" t="str">
        <f>IF(AND(申込書!$C$62&lt;&gt;"▼プルダウンより選択してください",申込書!$C$62&lt;&gt;"",申込書!$K$22&lt;&gt;"YYYY/MM/DD",$G501&lt;&gt;""),申込書!$K$22,"")</f>
        <v/>
      </c>
      <c r="EA501" s="369" t="str">
        <f>IF(DZ501="","",IF(INDEX('コンテンツ＆備考マスタ'!$H:$J,MATCH(学校情報!DZ$3,'コンテンツ＆備考マスタ'!$H:$H,0),3)="●",IF(AND(DZ501&lt;&gt;"",ISNUMBER(申込書!$AC$22)=TRUE,申込書!$C$62&lt;&gt;"▼プルダウンより選択してください",申込書!$C$62&lt;&gt;""),申込書!$AC$22,""),"-"))</f>
        <v/>
      </c>
      <c r="EB501" s="369"/>
      <c r="EC501" s="369"/>
      <c r="ED501" s="370" t="str">
        <f>IF(AND(申込書!$C$62&lt;&gt;"▼プルダウンより選択してください",申込書!$C$62&lt;&gt;"",$G501&lt;&gt;"",申込書!$V$62="特定学年のみ"),"申し込みする","")</f>
        <v/>
      </c>
      <c r="EE501" s="371"/>
      <c r="EF501" s="372"/>
      <c r="EG501" s="373" t="str">
        <f>IF(AND(申込書!$C$63&lt;&gt;"▼プルダウンより選択してください",申込書!$C$63&lt;&gt;"",申込書!$K$22&lt;&gt;"YYYY/MM/DD",$G501&lt;&gt;""),申込書!$K$22,"")</f>
        <v/>
      </c>
      <c r="EH501" s="369" t="str">
        <f>IF(EG501="","",IF(INDEX('コンテンツ＆備考マスタ'!$H:$J,MATCH(学校情報!EG$3,'コンテンツ＆備考マスタ'!$H:$H,0),3)="●",IF(AND(EG501&lt;&gt;"",ISNUMBER(申込書!$AC$22)=TRUE,申込書!$C$63&lt;&gt;"▼プルダウンより選択してください",申込書!$C$63&lt;&gt;""),申込書!$AC$22,""),"-"))</f>
        <v/>
      </c>
      <c r="EI501" s="369"/>
      <c r="EJ501" s="369"/>
      <c r="EK501" s="370" t="str">
        <f>IF(AND(申込書!$C$63&lt;&gt;"▼プルダウンより選択してください",申込書!$C$63&lt;&gt;"",$G501&lt;&gt;"",申込書!$V$63="特定学年のみ"),"申し込みする","")</f>
        <v/>
      </c>
      <c r="EL501" s="371"/>
      <c r="EM501" s="372"/>
      <c r="EN501" s="373" t="str">
        <f>IF(AND(申込書!$C$64&lt;&gt;"▼プルダウンより選択してください",申込書!$C$64&lt;&gt;"",申込書!$K$22&lt;&gt;"YYYY/MM/DD",$G501&lt;&gt;""),申込書!$K$22,"")</f>
        <v/>
      </c>
      <c r="EO501" s="369" t="str">
        <f>IF(EN501="","",IF(INDEX('コンテンツ＆備考マスタ'!$H:$J,MATCH(学校情報!EN$3,'コンテンツ＆備考マスタ'!$H:$H,0),3)="●",IF(AND(EN501&lt;&gt;"",ISNUMBER(申込書!$AC$22)=TRUE,申込書!$C$64&lt;&gt;"▼プルダウンより選択してください",申込書!$C$64&lt;&gt;""),申込書!$AC$22,""),"-"))</f>
        <v/>
      </c>
      <c r="EP501" s="369"/>
      <c r="EQ501" s="369"/>
      <c r="ER501" s="370" t="str">
        <f>IF(AND(申込書!$C$64&lt;&gt;"▼プルダウンより選択してください",申込書!$C$64&lt;&gt;"",$G501&lt;&gt;"",申込書!$V$64="特定学年のみ"),"申し込みする","")</f>
        <v/>
      </c>
      <c r="ES501" s="371"/>
      <c r="ET501" s="372"/>
      <c r="EU501" s="373" t="str">
        <f>IF(AND(申込書!$C$65&lt;&gt;"▼プルダウンより選択してください",申込書!$C$65&lt;&gt;"",申込書!$K$22&lt;&gt;"YYYY/MM/DD",$G501&lt;&gt;""),申込書!$K$22,"")</f>
        <v/>
      </c>
      <c r="EV501" s="369" t="str">
        <f>IF(EU501="","",IF(INDEX('コンテンツ＆備考マスタ'!$H:$J,MATCH(学校情報!EU$3,'コンテンツ＆備考マスタ'!$H:$H,0),3)="●",IF(AND(EU501&lt;&gt;"",ISNUMBER(申込書!$AC$22)=TRUE,申込書!$C$65&lt;&gt;"▼プルダウンより選択してください",申込書!$C$65&lt;&gt;""),申込書!$AC$22,""),"-"))</f>
        <v/>
      </c>
      <c r="EW501" s="369"/>
      <c r="EX501" s="369"/>
      <c r="EY501" s="370" t="str">
        <f>IF(AND(申込書!$C$65&lt;&gt;"▼プルダウンより選択してください",申込書!$C$65&lt;&gt;"",$G501&lt;&gt;"",申込書!$V$65="特定学年のみ"),"申し込みする","")</f>
        <v/>
      </c>
      <c r="EZ501" s="371"/>
      <c r="FA501" s="372"/>
      <c r="FB501" s="373" t="str">
        <f>IF(AND(申込書!$C$66&lt;&gt;"▼プルダウンより選択してください",申込書!$C$66&lt;&gt;"",申込書!$K$22&lt;&gt;"YYYY/MM/DD",$G501&lt;&gt;""),申込書!$K$22,"")</f>
        <v/>
      </c>
      <c r="FC501" s="369" t="str">
        <f>IF(FB501="","",IF(INDEX('コンテンツ＆備考マスタ'!$H:$J,MATCH(学校情報!FB$3,'コンテンツ＆備考マスタ'!$H:$H,0),3)="●",IF(AND(FB501&lt;&gt;"",ISNUMBER(申込書!$AC$22)=TRUE,申込書!$C$66&lt;&gt;"▼プルダウンより選択してください",申込書!$C$66&lt;&gt;""),申込書!$AC$22,""),"-"))</f>
        <v/>
      </c>
      <c r="FD501" s="369"/>
      <c r="FE501" s="369"/>
      <c r="FF501" s="370" t="str">
        <f>IF(AND(申込書!$C$66&lt;&gt;"▼プルダウンより選択してください",申込書!$C$66&lt;&gt;"",$G501&lt;&gt;"",申込書!$V$66="特定学年のみ"),"申し込みする","")</f>
        <v/>
      </c>
      <c r="FG501" s="371"/>
      <c r="FH501" s="372"/>
      <c r="FI501" s="373" t="str">
        <f>IF(AND(申込書!$C$67&lt;&gt;"▼プルダウンより選択してください",申込書!$C$67&lt;&gt;"",申込書!$K$22&lt;&gt;"YYYY/MM/DD",$G501&lt;&gt;""),申込書!$K$22,"")</f>
        <v/>
      </c>
      <c r="FJ501" s="369" t="str">
        <f>IF(FI501="","",IF(INDEX('コンテンツ＆備考マスタ'!$H:$J,MATCH(学校情報!FI$3,'コンテンツ＆備考マスタ'!$H:$H,0),3)="●",IF(AND(FI501&lt;&gt;"",ISNUMBER(申込書!$AC$22)=TRUE,申込書!$C$67&lt;&gt;"▼プルダウンより選択してください",申込書!$C$67&lt;&gt;""),申込書!$AC$22,""),"-"))</f>
        <v/>
      </c>
      <c r="FK501" s="369"/>
      <c r="FL501" s="369"/>
      <c r="FM501" s="370" t="str">
        <f>IF(AND(申込書!$C$67&lt;&gt;"▼プルダウンより選択してください",申込書!$C$67&lt;&gt;"",$G501&lt;&gt;"",申込書!$V$67="特定学年のみ"),"申し込みする","")</f>
        <v/>
      </c>
      <c r="FN501" s="371"/>
      <c r="FO501" s="372"/>
      <c r="FP501" s="373" t="str">
        <f>IF(AND(申込書!$C$68&lt;&gt;"▼プルダウンより選択してください",申込書!$C$68&lt;&gt;"",申込書!$K$22&lt;&gt;"YYYY/MM/DD",$G501&lt;&gt;""),申込書!$K$22,"")</f>
        <v/>
      </c>
      <c r="FQ501" s="369" t="str">
        <f>IF(FP501="","",IF(INDEX('コンテンツ＆備考マスタ'!$H:$J,MATCH(学校情報!FP$3,'コンテンツ＆備考マスタ'!$H:$H,0),3)="●",IF(AND(FP501&lt;&gt;"",ISNUMBER(申込書!$AC$22)=TRUE,申込書!$C$68&lt;&gt;"▼プルダウンより選択してください",申込書!$C$68&lt;&gt;""),申込書!$AC$22,""),"-"))</f>
        <v/>
      </c>
      <c r="FR501" s="369"/>
      <c r="FS501" s="369"/>
      <c r="FT501" s="370" t="str">
        <f>IF(AND(申込書!$C$68&lt;&gt;"▼プルダウンより選択してください",申込書!$C$68&lt;&gt;"",$G501&lt;&gt;"",申込書!$V$68="特定学年のみ"),"申し込みする","")</f>
        <v/>
      </c>
      <c r="FU501" s="371"/>
      <c r="FV501" s="372"/>
      <c r="FW501" s="373" t="str">
        <f>IF(AND(申込書!$C$69&lt;&gt;"▼プルダウンより選択してください",申込書!$C$69&lt;&gt;"",申込書!$K$22&lt;&gt;"YYYY/MM/DD",$G501&lt;&gt;""),申込書!$K$22,"")</f>
        <v/>
      </c>
      <c r="FX501" s="369" t="str">
        <f>IF(FW501="","",IF(INDEX('コンテンツ＆備考マスタ'!$H:$J,MATCH(学校情報!FW$3,'コンテンツ＆備考マスタ'!$H:$H,0),3)="●",IF(AND(FW501&lt;&gt;"",ISNUMBER(申込書!$AC$22)=TRUE,申込書!$C$69&lt;&gt;"▼プルダウンより選択してください",申込書!$C$69&lt;&gt;""),申込書!$AC$22,""),"-"))</f>
        <v/>
      </c>
      <c r="FY501" s="369"/>
      <c r="FZ501" s="369"/>
      <c r="GA501" s="370" t="str">
        <f>IF(AND(申込書!$C$69&lt;&gt;"▼プルダウンより選択してください",申込書!$C$69&lt;&gt;"",$G501&lt;&gt;"",申込書!$V$69="特定学年のみ"),"申し込みする","")</f>
        <v/>
      </c>
      <c r="GB501" s="371"/>
      <c r="GC501" s="372"/>
      <c r="GD501" s="373" t="str">
        <f>IF(AND(申込書!$C$70&lt;&gt;"▼プルダウンより選択してください",申込書!$C$70&lt;&gt;"",申込書!$K$22&lt;&gt;"YYYY/MM/DD",$G501&lt;&gt;""),申込書!$K$22,"")</f>
        <v/>
      </c>
      <c r="GE501" s="369" t="str">
        <f>IF(GD501="","",IF(INDEX('コンテンツ＆備考マスタ'!$H:$J,MATCH(学校情報!GD$3,'コンテンツ＆備考マスタ'!$H:$H,0),3)="●",IF(AND(GD501&lt;&gt;"",ISNUMBER(申込書!$AC$22)=TRUE,申込書!$C$70&lt;&gt;"▼プルダウンより選択してください",申込書!$C$70&lt;&gt;""),申込書!$AC$22,""),"-"))</f>
        <v/>
      </c>
      <c r="GF501" s="369"/>
      <c r="GG501" s="369"/>
      <c r="GH501" s="370" t="str">
        <f>IF(AND(申込書!$C$70&lt;&gt;"▼プルダウンより選択してください",申込書!$C$70&lt;&gt;"",$G501&lt;&gt;"",申込書!$V$70="特定学年のみ"),"申し込みする","")</f>
        <v/>
      </c>
      <c r="GI501" s="371"/>
      <c r="GJ501" s="372"/>
      <c r="GK501" s="373" t="str">
        <f>IF(AND(申込書!$C$71&lt;&gt;"▼プルダウンより選択してください",申込書!$C$71&lt;&gt;"",申込書!$K$22&lt;&gt;"YYYY/MM/DD",$G501&lt;&gt;""),申込書!$K$22,"")</f>
        <v/>
      </c>
      <c r="GL501" s="369" t="str">
        <f>IF(GK501="","",IF(INDEX('コンテンツ＆備考マスタ'!$H:$J,MATCH(学校情報!GK$3,'コンテンツ＆備考マスタ'!$H:$H,0),3)="●",IF(AND(GK501&lt;&gt;"",ISNUMBER(申込書!$AC$22)=TRUE,申込書!$C$71&lt;&gt;"▼プルダウンより選択してください",申込書!$C$71&lt;&gt;""),申込書!$AC$22,""),"-"))</f>
        <v/>
      </c>
      <c r="GM501" s="369"/>
      <c r="GN501" s="369"/>
      <c r="GO501" s="370" t="str">
        <f>IF(AND(申込書!$C$71&lt;&gt;"▼プルダウンより選択してください",申込書!$C$71&lt;&gt;"",$G501&lt;&gt;"",申込書!$V$71="特定学年のみ"),"申し込みする","")</f>
        <v/>
      </c>
      <c r="GP501" s="371"/>
      <c r="GQ501" s="372"/>
      <c r="GR501" s="373" t="str">
        <f>IF(AND(申込書!$C$72&lt;&gt;"▼プルダウンより選択してください",申込書!$C$72&lt;&gt;"",申込書!$K$22&lt;&gt;"YYYY/MM/DD",$G501&lt;&gt;""),申込書!$K$22,"")</f>
        <v/>
      </c>
      <c r="GS501" s="369" t="str">
        <f>IF(GR501="","",IF(INDEX('コンテンツ＆備考マスタ'!$H:$J,MATCH(学校情報!GR$3,'コンテンツ＆備考マスタ'!$H:$H,0),3)="●",IF(AND(GR501&lt;&gt;"",ISNUMBER(申込書!$AC$22)=TRUE,申込書!$C$72&lt;&gt;"▼プルダウンより選択してください",申込書!$C$72&lt;&gt;""),申込書!$AC$22,""),"-"))</f>
        <v/>
      </c>
      <c r="GT501" s="369"/>
      <c r="GU501" s="369"/>
      <c r="GV501" s="370" t="str">
        <f>IF(AND(申込書!$C$72&lt;&gt;"▼プルダウンより選択してください",申込書!$C$72&lt;&gt;"",$G501&lt;&gt;"",申込書!$V$72="特定学年のみ"),"申し込みする","")</f>
        <v/>
      </c>
      <c r="GW501" s="371"/>
      <c r="GX501" s="372"/>
      <c r="GY501" s="373" t="str">
        <f>IF(AND(申込書!$C$73&lt;&gt;"▼プルダウンより選択してください",申込書!$C$73&lt;&gt;"",申込書!$K$22&lt;&gt;"YYYY/MM/DD",$G501&lt;&gt;""),申込書!$K$22,"")</f>
        <v/>
      </c>
      <c r="GZ501" s="369" t="str">
        <f>IF(GY501="","",IF(INDEX('コンテンツ＆備考マスタ'!$H:$J,MATCH(学校情報!GY$3,'コンテンツ＆備考マスタ'!$H:$H,0),3)="●",IF(AND(GY501&lt;&gt;"",ISNUMBER(申込書!$AC$22)=TRUE,申込書!$C$73&lt;&gt;"▼プルダウンより選択してください",申込書!$C$73&lt;&gt;""),申込書!$AC$22,""),"-"))</f>
        <v/>
      </c>
      <c r="HA501" s="369"/>
      <c r="HB501" s="369"/>
      <c r="HC501" s="370" t="str">
        <f>IF(AND(申込書!$C$73&lt;&gt;"▼プルダウンより選択してください",申込書!$C$73&lt;&gt;"",$G501&lt;&gt;"",申込書!$V$73="特定学年のみ"),"申し込みする","")</f>
        <v/>
      </c>
      <c r="HD501" s="371"/>
      <c r="HE501" s="372"/>
      <c r="HF501" s="373" t="str">
        <f>IF(AND(申込書!$C$74&lt;&gt;"▼プルダウンより選択してください",申込書!$C$74&lt;&gt;"",申込書!$K$22&lt;&gt;"YYYY/MM/DD",$G501&lt;&gt;""),申込書!$K$22,"")</f>
        <v/>
      </c>
      <c r="HG501" s="369" t="str">
        <f>IF(HF501="","",IF(INDEX('コンテンツ＆備考マスタ'!$H:$J,MATCH(学校情報!HF$3,'コンテンツ＆備考マスタ'!$H:$H,0),3)="●",IF(AND(HF501&lt;&gt;"",ISNUMBER(申込書!$AC$22)=TRUE,申込書!$C$74&lt;&gt;"▼プルダウンより選択してください",申込書!$C$74&lt;&gt;""),申込書!$AC$22,""),"-"))</f>
        <v/>
      </c>
      <c r="HH501" s="369"/>
      <c r="HI501" s="369"/>
      <c r="HJ501" s="370" t="str">
        <f>IF(AND(申込書!$C$74&lt;&gt;"▼プルダウンより選択してください",申込書!$C$74&lt;&gt;"",$G501&lt;&gt;"",申込書!$V$74="特定学年のみ"),"申し込みする","")</f>
        <v/>
      </c>
      <c r="HK501" s="371"/>
      <c r="HL501" s="372"/>
      <c r="HM501" s="373" t="str">
        <f>IF(AND(申込書!$C$75&lt;&gt;"▼プルダウンより選択してください",申込書!$C$75&lt;&gt;"",申込書!$K$22&lt;&gt;"YYYY/MM/DD",$G501&lt;&gt;""),申込書!$K$22,"")</f>
        <v/>
      </c>
      <c r="HN501" s="369" t="str">
        <f>IF(HM501="","",IF(INDEX('コンテンツ＆備考マスタ'!$H:$J,MATCH(学校情報!HM$3,'コンテンツ＆備考マスタ'!$H:$H,0),3)="●",IF(AND(HM501&lt;&gt;"",ISNUMBER(申込書!$AC$22)=TRUE,申込書!$C$75&lt;&gt;"▼プルダウンより選択してください",申込書!$C$75&lt;&gt;""),申込書!$AC$22,""),"-"))</f>
        <v/>
      </c>
      <c r="HO501" s="369"/>
      <c r="HP501" s="369"/>
      <c r="HQ501" s="370" t="str">
        <f>IF(AND(申込書!$C$75&lt;&gt;"▼プルダウンより選択してください",申込書!$C$75&lt;&gt;"",$G501&lt;&gt;"",申込書!$V$75="特定学年のみ"),"申し込みする","")</f>
        <v/>
      </c>
      <c r="HR501" s="371"/>
      <c r="HS501" s="371"/>
      <c r="HT501" s="374" t="str">
        <f>IF(AND(申込書!$C$76&lt;&gt;"▼プルダウンより選択してください",申込書!$C$76&lt;&gt;"",申込書!$K$22&lt;&gt;"YYYY/MM/DD",$G501&lt;&gt;""),申込書!$K$22,"")</f>
        <v/>
      </c>
      <c r="HU501" s="369" t="str">
        <f>IF(HT501="","",IF(INDEX('コンテンツ＆備考マスタ'!$H:$J,MATCH(学校情報!HT$3,'コンテンツ＆備考マスタ'!$H:$H,0),3)="●",IF(AND(HT501&lt;&gt;"",ISNUMBER(申込書!$AC$22)=TRUE,申込書!$C$76&lt;&gt;"▼プルダウンより選択してください",申込書!$C$76&lt;&gt;""),申込書!$AC$22,""),"-"))</f>
        <v/>
      </c>
      <c r="HV501" s="369"/>
      <c r="HW501" s="369"/>
      <c r="HX501" s="370" t="str">
        <f>IF(AND(申込書!$C$76&lt;&gt;"▼プルダウンより選択してください",申込書!$C$76&lt;&gt;"",$G501&lt;&gt;"",申込書!$V$76="特定学年のみ"),"申し込みする","")</f>
        <v/>
      </c>
      <c r="HY501" s="371"/>
      <c r="HZ501" s="372"/>
      <c r="IA501" s="69"/>
    </row>
    <row r="502" spans="2:235" ht="26.85" hidden="1" customHeight="1" outlineLevel="1">
      <c r="B502" s="365">
        <f t="shared" si="21"/>
        <v>497</v>
      </c>
      <c r="C502" s="55"/>
      <c r="D502" s="56"/>
      <c r="E502" s="154"/>
      <c r="F502" s="57"/>
      <c r="G502" s="58"/>
      <c r="H502" s="59"/>
      <c r="I502" s="60"/>
      <c r="J502" s="61"/>
      <c r="K502" s="366" t="str">
        <f t="shared" si="22"/>
        <v/>
      </c>
      <c r="L502" s="62"/>
      <c r="M502" s="322"/>
      <c r="N502" s="63"/>
      <c r="O502" s="64"/>
      <c r="P502" s="367" t="str">
        <f t="shared" si="23"/>
        <v/>
      </c>
      <c r="Q502" s="65"/>
      <c r="R502" s="66"/>
      <c r="S502" s="67"/>
      <c r="T502" s="68"/>
      <c r="U502" s="68"/>
      <c r="V502" s="68"/>
      <c r="W502" s="66"/>
      <c r="X502" s="281"/>
      <c r="Y502" s="368" t="str">
        <f>IF(AND(申込書!$C$47&lt;&gt;"▼プルダウンより選択してください",申込書!$C$47&lt;&gt;"",申込書!$K$22&lt;&gt;"YYYY/MM/DD",$G502&lt;&gt;""),申込書!$K$22,"")</f>
        <v/>
      </c>
      <c r="Z502" s="369" t="str">
        <f>IF(Y502="","",IF(INDEX('コンテンツ＆備考マスタ'!$H:$J,MATCH(学校情報!Y$3,'コンテンツ＆備考マスタ'!$H:$H,0),3)="●",IF(AND(Y502&lt;&gt;"",ISNUMBER(申込書!$AC$22)=TRUE,申込書!$C$47&lt;&gt;"▼プルダウンより選択してください",申込書!$C$47&lt;&gt;""),申込書!$AC$22,""),"-"))</f>
        <v/>
      </c>
      <c r="AA502" s="369"/>
      <c r="AB502" s="369"/>
      <c r="AC502" s="370" t="str">
        <f>IF(AND(申込書!$C$47&lt;&gt;"▼プルダウンより選択してください",申込書!$C$47&lt;&gt;"",$G502&lt;&gt;"",申込書!$V$47="特定学年のみ"),"申し込みする","")</f>
        <v/>
      </c>
      <c r="AD502" s="371"/>
      <c r="AE502" s="372"/>
      <c r="AF502" s="373" t="str">
        <f>IF(AND(申込書!$C$48&lt;&gt;"▼プルダウンより選択してください",申込書!$C$48&lt;&gt;"",申込書!$K$22&lt;&gt;"YYYY/MM/DD",$G502&lt;&gt;""),申込書!$K$22,"")</f>
        <v/>
      </c>
      <c r="AG502" s="369" t="str">
        <f>IF(AF502="","",IF(INDEX('コンテンツ＆備考マスタ'!$H:$J,MATCH(学校情報!AF$3,'コンテンツ＆備考マスタ'!$H:$H,0),3)="●",IF(AND(AF502&lt;&gt;"",ISNUMBER(申込書!$AC$22)=TRUE,申込書!$C$48&lt;&gt;"▼プルダウンより選択してください",申込書!$C$48&lt;&gt;""),申込書!$AC$22,""),"-"))</f>
        <v/>
      </c>
      <c r="AH502" s="369"/>
      <c r="AI502" s="369"/>
      <c r="AJ502" s="370" t="str">
        <f>IF(AND(申込書!$C$48&lt;&gt;"▼プルダウンより選択してください",申込書!$C$48&lt;&gt;"",$G502&lt;&gt;"",申込書!$V$48="特定学年のみ"),"申し込みする","")</f>
        <v/>
      </c>
      <c r="AK502" s="371"/>
      <c r="AL502" s="372"/>
      <c r="AM502" s="373" t="str">
        <f>IF(AND(申込書!$C$49&lt;&gt;"▼プルダウンより選択してください",申込書!$C$49&lt;&gt;"",申込書!$K$22&lt;&gt;"YYYY/MM/DD",$G502&lt;&gt;""),申込書!$K$22,"")</f>
        <v/>
      </c>
      <c r="AN502" s="369" t="str">
        <f>IF(AM502="","",IF(INDEX('コンテンツ＆備考マスタ'!$H:$J,MATCH(学校情報!AM$3,'コンテンツ＆備考マスタ'!$H:$H,0),3)="●",IF(AND(AM502&lt;&gt;"",ISNUMBER(申込書!$AC$22)=TRUE,申込書!$C$49&lt;&gt;"▼プルダウンより選択してください",申込書!$C$49&lt;&gt;""),申込書!$AC$22,""),"-"))</f>
        <v/>
      </c>
      <c r="AO502" s="369"/>
      <c r="AP502" s="369"/>
      <c r="AQ502" s="370" t="str">
        <f>IF(AND(申込書!$C$49&lt;&gt;"▼プルダウンより選択してください",申込書!$C$49&lt;&gt;"",$G502&lt;&gt;"",申込書!$V$49="特定学年のみ"),"申し込みする","")</f>
        <v/>
      </c>
      <c r="AR502" s="371"/>
      <c r="AS502" s="372"/>
      <c r="AT502" s="373" t="str">
        <f>IF(AND(申込書!$C$50&lt;&gt;"▼プルダウンより選択してください",申込書!$C$50&lt;&gt;"",申込書!$K$22&lt;&gt;"YYYY/MM/DD",$G502&lt;&gt;""),申込書!$K$22,"")</f>
        <v/>
      </c>
      <c r="AU502" s="369" t="str">
        <f>IF(AT502="","",IF(INDEX('コンテンツ＆備考マスタ'!$H:$J,MATCH(学校情報!AT$3,'コンテンツ＆備考マスタ'!$H:$H,0),3)="●",IF(AND(AT502&lt;&gt;"",ISNUMBER(申込書!$AC$22)=TRUE,申込書!$C$50&lt;&gt;"▼プルダウンより選択してください",申込書!$C$50&lt;&gt;""),申込書!$AC$22,""),"-"))</f>
        <v/>
      </c>
      <c r="AV502" s="369"/>
      <c r="AW502" s="369"/>
      <c r="AX502" s="370" t="str">
        <f>IF(AND(申込書!$C$50&lt;&gt;"▼プルダウンより選択してください",申込書!$C$50&lt;&gt;"",$G502&lt;&gt;"",申込書!$V$50="特定学年のみ"),"申し込みする","")</f>
        <v/>
      </c>
      <c r="AY502" s="371"/>
      <c r="AZ502" s="372"/>
      <c r="BA502" s="373" t="str">
        <f>IF(AND(申込書!$C$51&lt;&gt;"▼プルダウンより選択してください",申込書!$C$51&lt;&gt;"",申込書!$K$22&lt;&gt;"YYYY/MM/DD",$G502&lt;&gt;""),申込書!$K$22,"")</f>
        <v/>
      </c>
      <c r="BB502" s="369" t="str">
        <f>IF(BA502="","",IF(INDEX('コンテンツ＆備考マスタ'!$H:$J,MATCH(学校情報!BA$3,'コンテンツ＆備考マスタ'!$H:$H,0),3)="●",IF(AND(BA502&lt;&gt;"",ISNUMBER(申込書!$AC$22)=TRUE,申込書!$C$51&lt;&gt;"▼プルダウンより選択してください",申込書!$C$51&lt;&gt;""),申込書!$AC$22,""),"-"))</f>
        <v/>
      </c>
      <c r="BC502" s="369"/>
      <c r="BD502" s="369"/>
      <c r="BE502" s="370" t="str">
        <f>IF(AND(申込書!$C$51&lt;&gt;"▼プルダウンより選択してください",申込書!$C$51&lt;&gt;"",$G502&lt;&gt;"",申込書!$V$51="特定学年のみ"),"申し込みする","")</f>
        <v/>
      </c>
      <c r="BF502" s="371"/>
      <c r="BG502" s="372"/>
      <c r="BH502" s="373" t="str">
        <f>IF(AND(申込書!$C$52&lt;&gt;"▼プルダウンより選択してください",申込書!$C$52&lt;&gt;"",申込書!$K$22&lt;&gt;"YYYY/MM/DD",$G502&lt;&gt;""),申込書!$K$22,"")</f>
        <v/>
      </c>
      <c r="BI502" s="369" t="str">
        <f>IF(BH502="","",IF(INDEX('コンテンツ＆備考マスタ'!$H:$J,MATCH(学校情報!BH$3,'コンテンツ＆備考マスタ'!$H:$H,0),3)="●",IF(AND(BH502&lt;&gt;"",ISNUMBER(申込書!$AC$22)=TRUE,申込書!$C$52&lt;&gt;"▼プルダウンより選択してください",申込書!$C$52&lt;&gt;""),申込書!$AC$22,""),"-"))</f>
        <v/>
      </c>
      <c r="BJ502" s="369"/>
      <c r="BK502" s="369"/>
      <c r="BL502" s="370" t="str">
        <f>IF(AND(申込書!$C$52&lt;&gt;"▼プルダウンより選択してください",申込書!$C$52&lt;&gt;"",$G502&lt;&gt;"",申込書!$V$52="特定学年のみ"),"申し込みする","")</f>
        <v/>
      </c>
      <c r="BM502" s="371"/>
      <c r="BN502" s="372"/>
      <c r="BO502" s="373" t="str">
        <f>IF(AND(申込書!$C$53&lt;&gt;"▼プルダウンより選択してください",申込書!$C$53&lt;&gt;"",申込書!$K$22&lt;&gt;"YYYY/MM/DD",$G502&lt;&gt;""),申込書!$K$22,"")</f>
        <v/>
      </c>
      <c r="BP502" s="369" t="str">
        <f>IF(BO502="","",IF(INDEX('コンテンツ＆備考マスタ'!$H:$J,MATCH(学校情報!BO$3,'コンテンツ＆備考マスタ'!$H:$H,0),3)="●",IF(AND(BO502&lt;&gt;"",ISNUMBER(申込書!$AC$22)=TRUE,申込書!$C$53&lt;&gt;"▼プルダウンより選択してください",申込書!$C$53&lt;&gt;""),申込書!$AC$22,""),"-"))</f>
        <v/>
      </c>
      <c r="BQ502" s="369"/>
      <c r="BR502" s="369"/>
      <c r="BS502" s="370" t="str">
        <f>IF(AND(申込書!$C$53&lt;&gt;"▼プルダウンより選択してください",申込書!$C$53&lt;&gt;"",$G502&lt;&gt;"",申込書!$V$53="特定学年のみ"),"申し込みする","")</f>
        <v/>
      </c>
      <c r="BT502" s="371"/>
      <c r="BU502" s="372"/>
      <c r="BV502" s="373" t="str">
        <f>IF(AND(申込書!$C$54&lt;&gt;"▼プルダウンより選択してください",申込書!$C$54&lt;&gt;"",申込書!$K$22&lt;&gt;"YYYY/MM/DD",$G502&lt;&gt;""),申込書!$K$22,"")</f>
        <v/>
      </c>
      <c r="BW502" s="369" t="str">
        <f>IF(BV502="","",IF(INDEX('コンテンツ＆備考マスタ'!$H:$J,MATCH(学校情報!BV$3,'コンテンツ＆備考マスタ'!$H:$H,0),3)="●",IF(AND(BV502&lt;&gt;"",ISNUMBER(申込書!$AC$22)=TRUE,申込書!$C$54&lt;&gt;"▼プルダウンより選択してください",申込書!$C$54&lt;&gt;""),申込書!$AC$22,""),"-"))</f>
        <v/>
      </c>
      <c r="BX502" s="369"/>
      <c r="BY502" s="369"/>
      <c r="BZ502" s="370" t="str">
        <f>IF(AND(申込書!$C$54&lt;&gt;"▼プルダウンより選択してください",申込書!$C$54&lt;&gt;"",$G502&lt;&gt;"",申込書!$V$54="特定学年のみ"),"申し込みする","")</f>
        <v/>
      </c>
      <c r="CA502" s="371"/>
      <c r="CB502" s="372"/>
      <c r="CC502" s="373" t="str">
        <f>IF(AND(申込書!$C$55&lt;&gt;"▼プルダウンより選択してください",申込書!$C$55&lt;&gt;"",申込書!$K$22&lt;&gt;"YYYY/MM/DD",$G502&lt;&gt;""),申込書!$K$22,"")</f>
        <v/>
      </c>
      <c r="CD502" s="369" t="str">
        <f>IF(CC502="","",IF(INDEX('コンテンツ＆備考マスタ'!$H:$J,MATCH(学校情報!CC$3,'コンテンツ＆備考マスタ'!$H:$H,0),3)="●",IF(AND(CC502&lt;&gt;"",ISNUMBER(申込書!$AC$22)=TRUE,申込書!$C$55&lt;&gt;"▼プルダウンより選択してください",申込書!$C$55&lt;&gt;""),申込書!$AC$22,""),"-"))</f>
        <v/>
      </c>
      <c r="CE502" s="369"/>
      <c r="CF502" s="369"/>
      <c r="CG502" s="370" t="str">
        <f>IF(AND(申込書!$C$55&lt;&gt;"▼プルダウンより選択してください",申込書!$C$55&lt;&gt;"",$G502&lt;&gt;"",申込書!$V$55="特定学年のみ"),"申し込みする","")</f>
        <v/>
      </c>
      <c r="CH502" s="371"/>
      <c r="CI502" s="372"/>
      <c r="CJ502" s="373" t="str">
        <f>IF(AND(申込書!$C$56&lt;&gt;"▼プルダウンより選択してください",申込書!$C$56&lt;&gt;"",申込書!$K$22&lt;&gt;"YYYY/MM/DD",$G502&lt;&gt;""),申込書!$K$22,"")</f>
        <v/>
      </c>
      <c r="CK502" s="369" t="str">
        <f>IF(CJ502="","",IF(INDEX('コンテンツ＆備考マスタ'!$H:$J,MATCH(学校情報!CJ$3,'コンテンツ＆備考マスタ'!$H:$H,0),3)="●",IF(AND(CJ502&lt;&gt;"",ISNUMBER(申込書!$AC$22)=TRUE,申込書!$C$56&lt;&gt;"▼プルダウンより選択してください",申込書!$C$56&lt;&gt;""),申込書!$AC$22,""),"-"))</f>
        <v/>
      </c>
      <c r="CL502" s="369"/>
      <c r="CM502" s="369"/>
      <c r="CN502" s="370" t="str">
        <f>IF(AND(申込書!$C$56&lt;&gt;"▼プルダウンより選択してください",申込書!$C$56&lt;&gt;"",$G502&lt;&gt;"",申込書!$V$56="特定学年のみ"),"申し込みする","")</f>
        <v/>
      </c>
      <c r="CO502" s="371"/>
      <c r="CP502" s="372"/>
      <c r="CQ502" s="373" t="str">
        <f>IF(AND(申込書!$C$57&lt;&gt;"▼プルダウンより選択してください",申込書!$C$57&lt;&gt;"",申込書!$K$22&lt;&gt;"YYYY/MM/DD",$G502&lt;&gt;""),申込書!$K$22,"")</f>
        <v/>
      </c>
      <c r="CR502" s="369" t="str">
        <f>IF(CQ502="","",IF(INDEX('コンテンツ＆備考マスタ'!$H:$J,MATCH(学校情報!CQ$3,'コンテンツ＆備考マスタ'!$H:$H,0),3)="●",IF(AND(CQ502&lt;&gt;"",ISNUMBER(申込書!$AC$22)=TRUE,申込書!$C$57&lt;&gt;"▼プルダウンより選択してください",申込書!$C$57&lt;&gt;""),申込書!$AC$22,""),"-"))</f>
        <v/>
      </c>
      <c r="CS502" s="369"/>
      <c r="CT502" s="369"/>
      <c r="CU502" s="369" t="str">
        <f>IF(AND(申込書!$C$57&lt;&gt;"▼プルダウンより選択してください",申込書!$C$57&lt;&gt;"",$G502&lt;&gt;"",申込書!$V$57="特定学年のみ"),"申し込みする","")</f>
        <v/>
      </c>
      <c r="CV502" s="371"/>
      <c r="CW502" s="372"/>
      <c r="CX502" s="373" t="str">
        <f>IF(AND(申込書!$C$58&lt;&gt;"▼プルダウンより選択してください",申込書!$C$58&lt;&gt;"",申込書!$K$22&lt;&gt;"YYYY/MM/DD",$G502&lt;&gt;""),申込書!$K$22,"")</f>
        <v/>
      </c>
      <c r="CY502" s="369" t="str">
        <f>IF(CX502="","",IF(INDEX('コンテンツ＆備考マスタ'!$H:$J,MATCH(学校情報!CX$3,'コンテンツ＆備考マスタ'!$H:$H,0),3)="●",IF(AND(CX502&lt;&gt;"",ISNUMBER(申込書!$AC$22)=TRUE,申込書!$C$58&lt;&gt;"▼プルダウンより選択してください",申込書!$C$58&lt;&gt;""),申込書!$AC$22,""),"-"))</f>
        <v/>
      </c>
      <c r="CZ502" s="369"/>
      <c r="DA502" s="369"/>
      <c r="DB502" s="369" t="str">
        <f>IF(AND(申込書!$C$58&lt;&gt;"▼プルダウンより選択してください",申込書!$C$58&lt;&gt;"",$G502&lt;&gt;"",申込書!$V$58="特定学年のみ"),"申し込みする","")</f>
        <v/>
      </c>
      <c r="DC502" s="371"/>
      <c r="DD502" s="372"/>
      <c r="DE502" s="373" t="str">
        <f>IF(AND(申込書!$C$59&lt;&gt;"▼プルダウンより選択してください",申込書!$C$59&lt;&gt;"",申込書!$K$22&lt;&gt;"YYYY/MM/DD",$G502&lt;&gt;""),申込書!$K$22,"")</f>
        <v/>
      </c>
      <c r="DF502" s="369" t="str">
        <f>IF(DE502="","",IF(INDEX('コンテンツ＆備考マスタ'!$H:$J,MATCH(学校情報!DE$3,'コンテンツ＆備考マスタ'!$H:$H,0),3)="●",IF(AND(DE502&lt;&gt;"",ISNUMBER(申込書!$AC$22)=TRUE,申込書!$C$59&lt;&gt;"▼プルダウンより選択してください",申込書!$C$59&lt;&gt;""),申込書!$AC$22,""),"-"))</f>
        <v/>
      </c>
      <c r="DG502" s="369"/>
      <c r="DH502" s="369"/>
      <c r="DI502" s="369" t="str">
        <f>IF(AND(申込書!$C$59&lt;&gt;"▼プルダウンより選択してください",申込書!$C$59&lt;&gt;"",$G502&lt;&gt;"",申込書!$V$59="特定学年のみ"),"申し込みする","")</f>
        <v/>
      </c>
      <c r="DJ502" s="371"/>
      <c r="DK502" s="372"/>
      <c r="DL502" s="373" t="str">
        <f>IF(AND(申込書!$C$60&lt;&gt;"▼プルダウンより選択してください",申込書!$C$60&lt;&gt;"",申込書!$K$22&lt;&gt;"YYYY/MM/DD",$G502&lt;&gt;""),申込書!$K$22,"")</f>
        <v/>
      </c>
      <c r="DM502" s="369" t="str">
        <f>IF(DL502="","",IF(INDEX('コンテンツ＆備考マスタ'!$H:$J,MATCH(学校情報!DL$3,'コンテンツ＆備考マスタ'!$H:$H,0),3)="●",IF(AND(DL502&lt;&gt;"",ISNUMBER(申込書!$AC$22)=TRUE,申込書!$C$60&lt;&gt;"▼プルダウンより選択してください",申込書!$C$60&lt;&gt;""),申込書!$AC$22,""),"-"))</f>
        <v/>
      </c>
      <c r="DN502" s="369"/>
      <c r="DO502" s="369"/>
      <c r="DP502" s="369" t="str">
        <f>IF(AND(申込書!$C$60&lt;&gt;"▼プルダウンより選択してください",申込書!$C$60&lt;&gt;"",$G502&lt;&gt;"",申込書!$V$60="特定学年のみ"),"申し込みする","")</f>
        <v/>
      </c>
      <c r="DQ502" s="371"/>
      <c r="DR502" s="372"/>
      <c r="DS502" s="373" t="str">
        <f>IF(AND(申込書!$C$61&lt;&gt;"▼プルダウンより選択してください",申込書!$C$61&lt;&gt;"",申込書!$K$22&lt;&gt;"YYYY/MM/DD",$G502&lt;&gt;""),申込書!$K$22,"")</f>
        <v/>
      </c>
      <c r="DT502" s="369" t="str">
        <f>IF(DS502="","",IF(INDEX('コンテンツ＆備考マスタ'!$H:$J,MATCH(学校情報!DS$3,'コンテンツ＆備考マスタ'!$H:$H,0),3)="●",IF(AND(DS502&lt;&gt;"",ISNUMBER(申込書!$AC$22)=TRUE,申込書!$C$61&lt;&gt;"▼プルダウンより選択してください",申込書!$C$61&lt;&gt;""),申込書!$AC$22,""),"-"))</f>
        <v/>
      </c>
      <c r="DU502" s="369"/>
      <c r="DV502" s="369"/>
      <c r="DW502" s="369" t="str">
        <f>IF(AND(申込書!$C$61&lt;&gt;"▼プルダウンより選択してください",申込書!$C$61&lt;&gt;"",$G502&lt;&gt;"",申込書!$V$61="特定学年のみ"),"申し込みする","")</f>
        <v/>
      </c>
      <c r="DX502" s="371"/>
      <c r="DY502" s="372"/>
      <c r="DZ502" s="373" t="str">
        <f>IF(AND(申込書!$C$62&lt;&gt;"▼プルダウンより選択してください",申込書!$C$62&lt;&gt;"",申込書!$K$22&lt;&gt;"YYYY/MM/DD",$G502&lt;&gt;""),申込書!$K$22,"")</f>
        <v/>
      </c>
      <c r="EA502" s="369" t="str">
        <f>IF(DZ502="","",IF(INDEX('コンテンツ＆備考マスタ'!$H:$J,MATCH(学校情報!DZ$3,'コンテンツ＆備考マスタ'!$H:$H,0),3)="●",IF(AND(DZ502&lt;&gt;"",ISNUMBER(申込書!$AC$22)=TRUE,申込書!$C$62&lt;&gt;"▼プルダウンより選択してください",申込書!$C$62&lt;&gt;""),申込書!$AC$22,""),"-"))</f>
        <v/>
      </c>
      <c r="EB502" s="369"/>
      <c r="EC502" s="369"/>
      <c r="ED502" s="370" t="str">
        <f>IF(AND(申込書!$C$62&lt;&gt;"▼プルダウンより選択してください",申込書!$C$62&lt;&gt;"",$G502&lt;&gt;"",申込書!$V$62="特定学年のみ"),"申し込みする","")</f>
        <v/>
      </c>
      <c r="EE502" s="371"/>
      <c r="EF502" s="372"/>
      <c r="EG502" s="373" t="str">
        <f>IF(AND(申込書!$C$63&lt;&gt;"▼プルダウンより選択してください",申込書!$C$63&lt;&gt;"",申込書!$K$22&lt;&gt;"YYYY/MM/DD",$G502&lt;&gt;""),申込書!$K$22,"")</f>
        <v/>
      </c>
      <c r="EH502" s="369" t="str">
        <f>IF(EG502="","",IF(INDEX('コンテンツ＆備考マスタ'!$H:$J,MATCH(学校情報!EG$3,'コンテンツ＆備考マスタ'!$H:$H,0),3)="●",IF(AND(EG502&lt;&gt;"",ISNUMBER(申込書!$AC$22)=TRUE,申込書!$C$63&lt;&gt;"▼プルダウンより選択してください",申込書!$C$63&lt;&gt;""),申込書!$AC$22,""),"-"))</f>
        <v/>
      </c>
      <c r="EI502" s="369"/>
      <c r="EJ502" s="369"/>
      <c r="EK502" s="370" t="str">
        <f>IF(AND(申込書!$C$63&lt;&gt;"▼プルダウンより選択してください",申込書!$C$63&lt;&gt;"",$G502&lt;&gt;"",申込書!$V$63="特定学年のみ"),"申し込みする","")</f>
        <v/>
      </c>
      <c r="EL502" s="371"/>
      <c r="EM502" s="372"/>
      <c r="EN502" s="373" t="str">
        <f>IF(AND(申込書!$C$64&lt;&gt;"▼プルダウンより選択してください",申込書!$C$64&lt;&gt;"",申込書!$K$22&lt;&gt;"YYYY/MM/DD",$G502&lt;&gt;""),申込書!$K$22,"")</f>
        <v/>
      </c>
      <c r="EO502" s="369" t="str">
        <f>IF(EN502="","",IF(INDEX('コンテンツ＆備考マスタ'!$H:$J,MATCH(学校情報!EN$3,'コンテンツ＆備考マスタ'!$H:$H,0),3)="●",IF(AND(EN502&lt;&gt;"",ISNUMBER(申込書!$AC$22)=TRUE,申込書!$C$64&lt;&gt;"▼プルダウンより選択してください",申込書!$C$64&lt;&gt;""),申込書!$AC$22,""),"-"))</f>
        <v/>
      </c>
      <c r="EP502" s="369"/>
      <c r="EQ502" s="369"/>
      <c r="ER502" s="370" t="str">
        <f>IF(AND(申込書!$C$64&lt;&gt;"▼プルダウンより選択してください",申込書!$C$64&lt;&gt;"",$G502&lt;&gt;"",申込書!$V$64="特定学年のみ"),"申し込みする","")</f>
        <v/>
      </c>
      <c r="ES502" s="371"/>
      <c r="ET502" s="372"/>
      <c r="EU502" s="373" t="str">
        <f>IF(AND(申込書!$C$65&lt;&gt;"▼プルダウンより選択してください",申込書!$C$65&lt;&gt;"",申込書!$K$22&lt;&gt;"YYYY/MM/DD",$G502&lt;&gt;""),申込書!$K$22,"")</f>
        <v/>
      </c>
      <c r="EV502" s="369" t="str">
        <f>IF(EU502="","",IF(INDEX('コンテンツ＆備考マスタ'!$H:$J,MATCH(学校情報!EU$3,'コンテンツ＆備考マスタ'!$H:$H,0),3)="●",IF(AND(EU502&lt;&gt;"",ISNUMBER(申込書!$AC$22)=TRUE,申込書!$C$65&lt;&gt;"▼プルダウンより選択してください",申込書!$C$65&lt;&gt;""),申込書!$AC$22,""),"-"))</f>
        <v/>
      </c>
      <c r="EW502" s="369"/>
      <c r="EX502" s="369"/>
      <c r="EY502" s="370" t="str">
        <f>IF(AND(申込書!$C$65&lt;&gt;"▼プルダウンより選択してください",申込書!$C$65&lt;&gt;"",$G502&lt;&gt;"",申込書!$V$65="特定学年のみ"),"申し込みする","")</f>
        <v/>
      </c>
      <c r="EZ502" s="371"/>
      <c r="FA502" s="372"/>
      <c r="FB502" s="373" t="str">
        <f>IF(AND(申込書!$C$66&lt;&gt;"▼プルダウンより選択してください",申込書!$C$66&lt;&gt;"",申込書!$K$22&lt;&gt;"YYYY/MM/DD",$G502&lt;&gt;""),申込書!$K$22,"")</f>
        <v/>
      </c>
      <c r="FC502" s="369" t="str">
        <f>IF(FB502="","",IF(INDEX('コンテンツ＆備考マスタ'!$H:$J,MATCH(学校情報!FB$3,'コンテンツ＆備考マスタ'!$H:$H,0),3)="●",IF(AND(FB502&lt;&gt;"",ISNUMBER(申込書!$AC$22)=TRUE,申込書!$C$66&lt;&gt;"▼プルダウンより選択してください",申込書!$C$66&lt;&gt;""),申込書!$AC$22,""),"-"))</f>
        <v/>
      </c>
      <c r="FD502" s="369"/>
      <c r="FE502" s="369"/>
      <c r="FF502" s="370" t="str">
        <f>IF(AND(申込書!$C$66&lt;&gt;"▼プルダウンより選択してください",申込書!$C$66&lt;&gt;"",$G502&lt;&gt;"",申込書!$V$66="特定学年のみ"),"申し込みする","")</f>
        <v/>
      </c>
      <c r="FG502" s="371"/>
      <c r="FH502" s="372"/>
      <c r="FI502" s="373" t="str">
        <f>IF(AND(申込書!$C$67&lt;&gt;"▼プルダウンより選択してください",申込書!$C$67&lt;&gt;"",申込書!$K$22&lt;&gt;"YYYY/MM/DD",$G502&lt;&gt;""),申込書!$K$22,"")</f>
        <v/>
      </c>
      <c r="FJ502" s="369" t="str">
        <f>IF(FI502="","",IF(INDEX('コンテンツ＆備考マスタ'!$H:$J,MATCH(学校情報!FI$3,'コンテンツ＆備考マスタ'!$H:$H,0),3)="●",IF(AND(FI502&lt;&gt;"",ISNUMBER(申込書!$AC$22)=TRUE,申込書!$C$67&lt;&gt;"▼プルダウンより選択してください",申込書!$C$67&lt;&gt;""),申込書!$AC$22,""),"-"))</f>
        <v/>
      </c>
      <c r="FK502" s="369"/>
      <c r="FL502" s="369"/>
      <c r="FM502" s="370" t="str">
        <f>IF(AND(申込書!$C$67&lt;&gt;"▼プルダウンより選択してください",申込書!$C$67&lt;&gt;"",$G502&lt;&gt;"",申込書!$V$67="特定学年のみ"),"申し込みする","")</f>
        <v/>
      </c>
      <c r="FN502" s="371"/>
      <c r="FO502" s="372"/>
      <c r="FP502" s="373" t="str">
        <f>IF(AND(申込書!$C$68&lt;&gt;"▼プルダウンより選択してください",申込書!$C$68&lt;&gt;"",申込書!$K$22&lt;&gt;"YYYY/MM/DD",$G502&lt;&gt;""),申込書!$K$22,"")</f>
        <v/>
      </c>
      <c r="FQ502" s="369" t="str">
        <f>IF(FP502="","",IF(INDEX('コンテンツ＆備考マスタ'!$H:$J,MATCH(学校情報!FP$3,'コンテンツ＆備考マスタ'!$H:$H,0),3)="●",IF(AND(FP502&lt;&gt;"",ISNUMBER(申込書!$AC$22)=TRUE,申込書!$C$68&lt;&gt;"▼プルダウンより選択してください",申込書!$C$68&lt;&gt;""),申込書!$AC$22,""),"-"))</f>
        <v/>
      </c>
      <c r="FR502" s="369"/>
      <c r="FS502" s="369"/>
      <c r="FT502" s="370" t="str">
        <f>IF(AND(申込書!$C$68&lt;&gt;"▼プルダウンより選択してください",申込書!$C$68&lt;&gt;"",$G502&lt;&gt;"",申込書!$V$68="特定学年のみ"),"申し込みする","")</f>
        <v/>
      </c>
      <c r="FU502" s="371"/>
      <c r="FV502" s="372"/>
      <c r="FW502" s="373" t="str">
        <f>IF(AND(申込書!$C$69&lt;&gt;"▼プルダウンより選択してください",申込書!$C$69&lt;&gt;"",申込書!$K$22&lt;&gt;"YYYY/MM/DD",$G502&lt;&gt;""),申込書!$K$22,"")</f>
        <v/>
      </c>
      <c r="FX502" s="369" t="str">
        <f>IF(FW502="","",IF(INDEX('コンテンツ＆備考マスタ'!$H:$J,MATCH(学校情報!FW$3,'コンテンツ＆備考マスタ'!$H:$H,0),3)="●",IF(AND(FW502&lt;&gt;"",ISNUMBER(申込書!$AC$22)=TRUE,申込書!$C$69&lt;&gt;"▼プルダウンより選択してください",申込書!$C$69&lt;&gt;""),申込書!$AC$22,""),"-"))</f>
        <v/>
      </c>
      <c r="FY502" s="369"/>
      <c r="FZ502" s="369"/>
      <c r="GA502" s="370" t="str">
        <f>IF(AND(申込書!$C$69&lt;&gt;"▼プルダウンより選択してください",申込書!$C$69&lt;&gt;"",$G502&lt;&gt;"",申込書!$V$69="特定学年のみ"),"申し込みする","")</f>
        <v/>
      </c>
      <c r="GB502" s="371"/>
      <c r="GC502" s="372"/>
      <c r="GD502" s="373" t="str">
        <f>IF(AND(申込書!$C$70&lt;&gt;"▼プルダウンより選択してください",申込書!$C$70&lt;&gt;"",申込書!$K$22&lt;&gt;"YYYY/MM/DD",$G502&lt;&gt;""),申込書!$K$22,"")</f>
        <v/>
      </c>
      <c r="GE502" s="369" t="str">
        <f>IF(GD502="","",IF(INDEX('コンテンツ＆備考マスタ'!$H:$J,MATCH(学校情報!GD$3,'コンテンツ＆備考マスタ'!$H:$H,0),3)="●",IF(AND(GD502&lt;&gt;"",ISNUMBER(申込書!$AC$22)=TRUE,申込書!$C$70&lt;&gt;"▼プルダウンより選択してください",申込書!$C$70&lt;&gt;""),申込書!$AC$22,""),"-"))</f>
        <v/>
      </c>
      <c r="GF502" s="369"/>
      <c r="GG502" s="369"/>
      <c r="GH502" s="370" t="str">
        <f>IF(AND(申込書!$C$70&lt;&gt;"▼プルダウンより選択してください",申込書!$C$70&lt;&gt;"",$G502&lt;&gt;"",申込書!$V$70="特定学年のみ"),"申し込みする","")</f>
        <v/>
      </c>
      <c r="GI502" s="371"/>
      <c r="GJ502" s="372"/>
      <c r="GK502" s="373" t="str">
        <f>IF(AND(申込書!$C$71&lt;&gt;"▼プルダウンより選択してください",申込書!$C$71&lt;&gt;"",申込書!$K$22&lt;&gt;"YYYY/MM/DD",$G502&lt;&gt;""),申込書!$K$22,"")</f>
        <v/>
      </c>
      <c r="GL502" s="369" t="str">
        <f>IF(GK502="","",IF(INDEX('コンテンツ＆備考マスタ'!$H:$J,MATCH(学校情報!GK$3,'コンテンツ＆備考マスタ'!$H:$H,0),3)="●",IF(AND(GK502&lt;&gt;"",ISNUMBER(申込書!$AC$22)=TRUE,申込書!$C$71&lt;&gt;"▼プルダウンより選択してください",申込書!$C$71&lt;&gt;""),申込書!$AC$22,""),"-"))</f>
        <v/>
      </c>
      <c r="GM502" s="369"/>
      <c r="GN502" s="369"/>
      <c r="GO502" s="370" t="str">
        <f>IF(AND(申込書!$C$71&lt;&gt;"▼プルダウンより選択してください",申込書!$C$71&lt;&gt;"",$G502&lt;&gt;"",申込書!$V$71="特定学年のみ"),"申し込みする","")</f>
        <v/>
      </c>
      <c r="GP502" s="371"/>
      <c r="GQ502" s="372"/>
      <c r="GR502" s="373" t="str">
        <f>IF(AND(申込書!$C$72&lt;&gt;"▼プルダウンより選択してください",申込書!$C$72&lt;&gt;"",申込書!$K$22&lt;&gt;"YYYY/MM/DD",$G502&lt;&gt;""),申込書!$K$22,"")</f>
        <v/>
      </c>
      <c r="GS502" s="369" t="str">
        <f>IF(GR502="","",IF(INDEX('コンテンツ＆備考マスタ'!$H:$J,MATCH(学校情報!GR$3,'コンテンツ＆備考マスタ'!$H:$H,0),3)="●",IF(AND(GR502&lt;&gt;"",ISNUMBER(申込書!$AC$22)=TRUE,申込書!$C$72&lt;&gt;"▼プルダウンより選択してください",申込書!$C$72&lt;&gt;""),申込書!$AC$22,""),"-"))</f>
        <v/>
      </c>
      <c r="GT502" s="369"/>
      <c r="GU502" s="369"/>
      <c r="GV502" s="370" t="str">
        <f>IF(AND(申込書!$C$72&lt;&gt;"▼プルダウンより選択してください",申込書!$C$72&lt;&gt;"",$G502&lt;&gt;"",申込書!$V$72="特定学年のみ"),"申し込みする","")</f>
        <v/>
      </c>
      <c r="GW502" s="371"/>
      <c r="GX502" s="372"/>
      <c r="GY502" s="373" t="str">
        <f>IF(AND(申込書!$C$73&lt;&gt;"▼プルダウンより選択してください",申込書!$C$73&lt;&gt;"",申込書!$K$22&lt;&gt;"YYYY/MM/DD",$G502&lt;&gt;""),申込書!$K$22,"")</f>
        <v/>
      </c>
      <c r="GZ502" s="369" t="str">
        <f>IF(GY502="","",IF(INDEX('コンテンツ＆備考マスタ'!$H:$J,MATCH(学校情報!GY$3,'コンテンツ＆備考マスタ'!$H:$H,0),3)="●",IF(AND(GY502&lt;&gt;"",ISNUMBER(申込書!$AC$22)=TRUE,申込書!$C$73&lt;&gt;"▼プルダウンより選択してください",申込書!$C$73&lt;&gt;""),申込書!$AC$22,""),"-"))</f>
        <v/>
      </c>
      <c r="HA502" s="369"/>
      <c r="HB502" s="369"/>
      <c r="HC502" s="370" t="str">
        <f>IF(AND(申込書!$C$73&lt;&gt;"▼プルダウンより選択してください",申込書!$C$73&lt;&gt;"",$G502&lt;&gt;"",申込書!$V$73="特定学年のみ"),"申し込みする","")</f>
        <v/>
      </c>
      <c r="HD502" s="371"/>
      <c r="HE502" s="372"/>
      <c r="HF502" s="373" t="str">
        <f>IF(AND(申込書!$C$74&lt;&gt;"▼プルダウンより選択してください",申込書!$C$74&lt;&gt;"",申込書!$K$22&lt;&gt;"YYYY/MM/DD",$G502&lt;&gt;""),申込書!$K$22,"")</f>
        <v/>
      </c>
      <c r="HG502" s="369" t="str">
        <f>IF(HF502="","",IF(INDEX('コンテンツ＆備考マスタ'!$H:$J,MATCH(学校情報!HF$3,'コンテンツ＆備考マスタ'!$H:$H,0),3)="●",IF(AND(HF502&lt;&gt;"",ISNUMBER(申込書!$AC$22)=TRUE,申込書!$C$74&lt;&gt;"▼プルダウンより選択してください",申込書!$C$74&lt;&gt;""),申込書!$AC$22,""),"-"))</f>
        <v/>
      </c>
      <c r="HH502" s="369"/>
      <c r="HI502" s="369"/>
      <c r="HJ502" s="370" t="str">
        <f>IF(AND(申込書!$C$74&lt;&gt;"▼プルダウンより選択してください",申込書!$C$74&lt;&gt;"",$G502&lt;&gt;"",申込書!$V$74="特定学年のみ"),"申し込みする","")</f>
        <v/>
      </c>
      <c r="HK502" s="371"/>
      <c r="HL502" s="372"/>
      <c r="HM502" s="373" t="str">
        <f>IF(AND(申込書!$C$75&lt;&gt;"▼プルダウンより選択してください",申込書!$C$75&lt;&gt;"",申込書!$K$22&lt;&gt;"YYYY/MM/DD",$G502&lt;&gt;""),申込書!$K$22,"")</f>
        <v/>
      </c>
      <c r="HN502" s="369" t="str">
        <f>IF(HM502="","",IF(INDEX('コンテンツ＆備考マスタ'!$H:$J,MATCH(学校情報!HM$3,'コンテンツ＆備考マスタ'!$H:$H,0),3)="●",IF(AND(HM502&lt;&gt;"",ISNUMBER(申込書!$AC$22)=TRUE,申込書!$C$75&lt;&gt;"▼プルダウンより選択してください",申込書!$C$75&lt;&gt;""),申込書!$AC$22,""),"-"))</f>
        <v/>
      </c>
      <c r="HO502" s="369"/>
      <c r="HP502" s="369"/>
      <c r="HQ502" s="370" t="str">
        <f>IF(AND(申込書!$C$75&lt;&gt;"▼プルダウンより選択してください",申込書!$C$75&lt;&gt;"",$G502&lt;&gt;"",申込書!$V$75="特定学年のみ"),"申し込みする","")</f>
        <v/>
      </c>
      <c r="HR502" s="371"/>
      <c r="HS502" s="371"/>
      <c r="HT502" s="374" t="str">
        <f>IF(AND(申込書!$C$76&lt;&gt;"▼プルダウンより選択してください",申込書!$C$76&lt;&gt;"",申込書!$K$22&lt;&gt;"YYYY/MM/DD",$G502&lt;&gt;""),申込書!$K$22,"")</f>
        <v/>
      </c>
      <c r="HU502" s="369" t="str">
        <f>IF(HT502="","",IF(INDEX('コンテンツ＆備考マスタ'!$H:$J,MATCH(学校情報!HT$3,'コンテンツ＆備考マスタ'!$H:$H,0),3)="●",IF(AND(HT502&lt;&gt;"",ISNUMBER(申込書!$AC$22)=TRUE,申込書!$C$76&lt;&gt;"▼プルダウンより選択してください",申込書!$C$76&lt;&gt;""),申込書!$AC$22,""),"-"))</f>
        <v/>
      </c>
      <c r="HV502" s="369"/>
      <c r="HW502" s="369"/>
      <c r="HX502" s="370" t="str">
        <f>IF(AND(申込書!$C$76&lt;&gt;"▼プルダウンより選択してください",申込書!$C$76&lt;&gt;"",$G502&lt;&gt;"",申込書!$V$76="特定学年のみ"),"申し込みする","")</f>
        <v/>
      </c>
      <c r="HY502" s="371"/>
      <c r="HZ502" s="372"/>
      <c r="IA502" s="69"/>
    </row>
    <row r="503" spans="2:235" ht="26.85" hidden="1" customHeight="1" outlineLevel="1">
      <c r="B503" s="365">
        <f t="shared" si="21"/>
        <v>498</v>
      </c>
      <c r="C503" s="55"/>
      <c r="D503" s="56"/>
      <c r="E503" s="154"/>
      <c r="F503" s="57"/>
      <c r="G503" s="58"/>
      <c r="H503" s="59"/>
      <c r="I503" s="60"/>
      <c r="J503" s="61"/>
      <c r="K503" s="366" t="str">
        <f t="shared" si="22"/>
        <v/>
      </c>
      <c r="L503" s="62"/>
      <c r="M503" s="322"/>
      <c r="N503" s="63"/>
      <c r="O503" s="64"/>
      <c r="P503" s="367" t="str">
        <f t="shared" si="23"/>
        <v/>
      </c>
      <c r="Q503" s="65"/>
      <c r="R503" s="66"/>
      <c r="S503" s="67"/>
      <c r="T503" s="68"/>
      <c r="U503" s="68"/>
      <c r="V503" s="68"/>
      <c r="W503" s="66"/>
      <c r="X503" s="281"/>
      <c r="Y503" s="368" t="str">
        <f>IF(AND(申込書!$C$47&lt;&gt;"▼プルダウンより選択してください",申込書!$C$47&lt;&gt;"",申込書!$K$22&lt;&gt;"YYYY/MM/DD",$G503&lt;&gt;""),申込書!$K$22,"")</f>
        <v/>
      </c>
      <c r="Z503" s="369" t="str">
        <f>IF(Y503="","",IF(INDEX('コンテンツ＆備考マスタ'!$H:$J,MATCH(学校情報!Y$3,'コンテンツ＆備考マスタ'!$H:$H,0),3)="●",IF(AND(Y503&lt;&gt;"",ISNUMBER(申込書!$AC$22)=TRUE,申込書!$C$47&lt;&gt;"▼プルダウンより選択してください",申込書!$C$47&lt;&gt;""),申込書!$AC$22,""),"-"))</f>
        <v/>
      </c>
      <c r="AA503" s="369"/>
      <c r="AB503" s="369"/>
      <c r="AC503" s="370" t="str">
        <f>IF(AND(申込書!$C$47&lt;&gt;"▼プルダウンより選択してください",申込書!$C$47&lt;&gt;"",$G503&lt;&gt;"",申込書!$V$47="特定学年のみ"),"申し込みする","")</f>
        <v/>
      </c>
      <c r="AD503" s="371"/>
      <c r="AE503" s="372"/>
      <c r="AF503" s="373" t="str">
        <f>IF(AND(申込書!$C$48&lt;&gt;"▼プルダウンより選択してください",申込書!$C$48&lt;&gt;"",申込書!$K$22&lt;&gt;"YYYY/MM/DD",$G503&lt;&gt;""),申込書!$K$22,"")</f>
        <v/>
      </c>
      <c r="AG503" s="369" t="str">
        <f>IF(AF503="","",IF(INDEX('コンテンツ＆備考マスタ'!$H:$J,MATCH(学校情報!AF$3,'コンテンツ＆備考マスタ'!$H:$H,0),3)="●",IF(AND(AF503&lt;&gt;"",ISNUMBER(申込書!$AC$22)=TRUE,申込書!$C$48&lt;&gt;"▼プルダウンより選択してください",申込書!$C$48&lt;&gt;""),申込書!$AC$22,""),"-"))</f>
        <v/>
      </c>
      <c r="AH503" s="369"/>
      <c r="AI503" s="369"/>
      <c r="AJ503" s="370" t="str">
        <f>IF(AND(申込書!$C$48&lt;&gt;"▼プルダウンより選択してください",申込書!$C$48&lt;&gt;"",$G503&lt;&gt;"",申込書!$V$48="特定学年のみ"),"申し込みする","")</f>
        <v/>
      </c>
      <c r="AK503" s="371"/>
      <c r="AL503" s="372"/>
      <c r="AM503" s="373" t="str">
        <f>IF(AND(申込書!$C$49&lt;&gt;"▼プルダウンより選択してください",申込書!$C$49&lt;&gt;"",申込書!$K$22&lt;&gt;"YYYY/MM/DD",$G503&lt;&gt;""),申込書!$K$22,"")</f>
        <v/>
      </c>
      <c r="AN503" s="369" t="str">
        <f>IF(AM503="","",IF(INDEX('コンテンツ＆備考マスタ'!$H:$J,MATCH(学校情報!AM$3,'コンテンツ＆備考マスタ'!$H:$H,0),3)="●",IF(AND(AM503&lt;&gt;"",ISNUMBER(申込書!$AC$22)=TRUE,申込書!$C$49&lt;&gt;"▼プルダウンより選択してください",申込書!$C$49&lt;&gt;""),申込書!$AC$22,""),"-"))</f>
        <v/>
      </c>
      <c r="AO503" s="369"/>
      <c r="AP503" s="369"/>
      <c r="AQ503" s="370" t="str">
        <f>IF(AND(申込書!$C$49&lt;&gt;"▼プルダウンより選択してください",申込書!$C$49&lt;&gt;"",$G503&lt;&gt;"",申込書!$V$49="特定学年のみ"),"申し込みする","")</f>
        <v/>
      </c>
      <c r="AR503" s="371"/>
      <c r="AS503" s="372"/>
      <c r="AT503" s="373" t="str">
        <f>IF(AND(申込書!$C$50&lt;&gt;"▼プルダウンより選択してください",申込書!$C$50&lt;&gt;"",申込書!$K$22&lt;&gt;"YYYY/MM/DD",$G503&lt;&gt;""),申込書!$K$22,"")</f>
        <v/>
      </c>
      <c r="AU503" s="369" t="str">
        <f>IF(AT503="","",IF(INDEX('コンテンツ＆備考マスタ'!$H:$J,MATCH(学校情報!AT$3,'コンテンツ＆備考マスタ'!$H:$H,0),3)="●",IF(AND(AT503&lt;&gt;"",ISNUMBER(申込書!$AC$22)=TRUE,申込書!$C$50&lt;&gt;"▼プルダウンより選択してください",申込書!$C$50&lt;&gt;""),申込書!$AC$22,""),"-"))</f>
        <v/>
      </c>
      <c r="AV503" s="369"/>
      <c r="AW503" s="369"/>
      <c r="AX503" s="370" t="str">
        <f>IF(AND(申込書!$C$50&lt;&gt;"▼プルダウンより選択してください",申込書!$C$50&lt;&gt;"",$G503&lt;&gt;"",申込書!$V$50="特定学年のみ"),"申し込みする","")</f>
        <v/>
      </c>
      <c r="AY503" s="371"/>
      <c r="AZ503" s="372"/>
      <c r="BA503" s="373" t="str">
        <f>IF(AND(申込書!$C$51&lt;&gt;"▼プルダウンより選択してください",申込書!$C$51&lt;&gt;"",申込書!$K$22&lt;&gt;"YYYY/MM/DD",$G503&lt;&gt;""),申込書!$K$22,"")</f>
        <v/>
      </c>
      <c r="BB503" s="369" t="str">
        <f>IF(BA503="","",IF(INDEX('コンテンツ＆備考マスタ'!$H:$J,MATCH(学校情報!BA$3,'コンテンツ＆備考マスタ'!$H:$H,0),3)="●",IF(AND(BA503&lt;&gt;"",ISNUMBER(申込書!$AC$22)=TRUE,申込書!$C$51&lt;&gt;"▼プルダウンより選択してください",申込書!$C$51&lt;&gt;""),申込書!$AC$22,""),"-"))</f>
        <v/>
      </c>
      <c r="BC503" s="369"/>
      <c r="BD503" s="369"/>
      <c r="BE503" s="370" t="str">
        <f>IF(AND(申込書!$C$51&lt;&gt;"▼プルダウンより選択してください",申込書!$C$51&lt;&gt;"",$G503&lt;&gt;"",申込書!$V$51="特定学年のみ"),"申し込みする","")</f>
        <v/>
      </c>
      <c r="BF503" s="371"/>
      <c r="BG503" s="372"/>
      <c r="BH503" s="373" t="str">
        <f>IF(AND(申込書!$C$52&lt;&gt;"▼プルダウンより選択してください",申込書!$C$52&lt;&gt;"",申込書!$K$22&lt;&gt;"YYYY/MM/DD",$G503&lt;&gt;""),申込書!$K$22,"")</f>
        <v/>
      </c>
      <c r="BI503" s="369" t="str">
        <f>IF(BH503="","",IF(INDEX('コンテンツ＆備考マスタ'!$H:$J,MATCH(学校情報!BH$3,'コンテンツ＆備考マスタ'!$H:$H,0),3)="●",IF(AND(BH503&lt;&gt;"",ISNUMBER(申込書!$AC$22)=TRUE,申込書!$C$52&lt;&gt;"▼プルダウンより選択してください",申込書!$C$52&lt;&gt;""),申込書!$AC$22,""),"-"))</f>
        <v/>
      </c>
      <c r="BJ503" s="369"/>
      <c r="BK503" s="369"/>
      <c r="BL503" s="370" t="str">
        <f>IF(AND(申込書!$C$52&lt;&gt;"▼プルダウンより選択してください",申込書!$C$52&lt;&gt;"",$G503&lt;&gt;"",申込書!$V$52="特定学年のみ"),"申し込みする","")</f>
        <v/>
      </c>
      <c r="BM503" s="371"/>
      <c r="BN503" s="372"/>
      <c r="BO503" s="373" t="str">
        <f>IF(AND(申込書!$C$53&lt;&gt;"▼プルダウンより選択してください",申込書!$C$53&lt;&gt;"",申込書!$K$22&lt;&gt;"YYYY/MM/DD",$G503&lt;&gt;""),申込書!$K$22,"")</f>
        <v/>
      </c>
      <c r="BP503" s="369" t="str">
        <f>IF(BO503="","",IF(INDEX('コンテンツ＆備考マスタ'!$H:$J,MATCH(学校情報!BO$3,'コンテンツ＆備考マスタ'!$H:$H,0),3)="●",IF(AND(BO503&lt;&gt;"",ISNUMBER(申込書!$AC$22)=TRUE,申込書!$C$53&lt;&gt;"▼プルダウンより選択してください",申込書!$C$53&lt;&gt;""),申込書!$AC$22,""),"-"))</f>
        <v/>
      </c>
      <c r="BQ503" s="369"/>
      <c r="BR503" s="369"/>
      <c r="BS503" s="370" t="str">
        <f>IF(AND(申込書!$C$53&lt;&gt;"▼プルダウンより選択してください",申込書!$C$53&lt;&gt;"",$G503&lt;&gt;"",申込書!$V$53="特定学年のみ"),"申し込みする","")</f>
        <v/>
      </c>
      <c r="BT503" s="371"/>
      <c r="BU503" s="372"/>
      <c r="BV503" s="373" t="str">
        <f>IF(AND(申込書!$C$54&lt;&gt;"▼プルダウンより選択してください",申込書!$C$54&lt;&gt;"",申込書!$K$22&lt;&gt;"YYYY/MM/DD",$G503&lt;&gt;""),申込書!$K$22,"")</f>
        <v/>
      </c>
      <c r="BW503" s="369" t="str">
        <f>IF(BV503="","",IF(INDEX('コンテンツ＆備考マスタ'!$H:$J,MATCH(学校情報!BV$3,'コンテンツ＆備考マスタ'!$H:$H,0),3)="●",IF(AND(BV503&lt;&gt;"",ISNUMBER(申込書!$AC$22)=TRUE,申込書!$C$54&lt;&gt;"▼プルダウンより選択してください",申込書!$C$54&lt;&gt;""),申込書!$AC$22,""),"-"))</f>
        <v/>
      </c>
      <c r="BX503" s="369"/>
      <c r="BY503" s="369"/>
      <c r="BZ503" s="370" t="str">
        <f>IF(AND(申込書!$C$54&lt;&gt;"▼プルダウンより選択してください",申込書!$C$54&lt;&gt;"",$G503&lt;&gt;"",申込書!$V$54="特定学年のみ"),"申し込みする","")</f>
        <v/>
      </c>
      <c r="CA503" s="371"/>
      <c r="CB503" s="372"/>
      <c r="CC503" s="373" t="str">
        <f>IF(AND(申込書!$C$55&lt;&gt;"▼プルダウンより選択してください",申込書!$C$55&lt;&gt;"",申込書!$K$22&lt;&gt;"YYYY/MM/DD",$G503&lt;&gt;""),申込書!$K$22,"")</f>
        <v/>
      </c>
      <c r="CD503" s="369" t="str">
        <f>IF(CC503="","",IF(INDEX('コンテンツ＆備考マスタ'!$H:$J,MATCH(学校情報!CC$3,'コンテンツ＆備考マスタ'!$H:$H,0),3)="●",IF(AND(CC503&lt;&gt;"",ISNUMBER(申込書!$AC$22)=TRUE,申込書!$C$55&lt;&gt;"▼プルダウンより選択してください",申込書!$C$55&lt;&gt;""),申込書!$AC$22,""),"-"))</f>
        <v/>
      </c>
      <c r="CE503" s="369"/>
      <c r="CF503" s="369"/>
      <c r="CG503" s="370" t="str">
        <f>IF(AND(申込書!$C$55&lt;&gt;"▼プルダウンより選択してください",申込書!$C$55&lt;&gt;"",$G503&lt;&gt;"",申込書!$V$55="特定学年のみ"),"申し込みする","")</f>
        <v/>
      </c>
      <c r="CH503" s="371"/>
      <c r="CI503" s="372"/>
      <c r="CJ503" s="373" t="str">
        <f>IF(AND(申込書!$C$56&lt;&gt;"▼プルダウンより選択してください",申込書!$C$56&lt;&gt;"",申込書!$K$22&lt;&gt;"YYYY/MM/DD",$G503&lt;&gt;""),申込書!$K$22,"")</f>
        <v/>
      </c>
      <c r="CK503" s="369" t="str">
        <f>IF(CJ503="","",IF(INDEX('コンテンツ＆備考マスタ'!$H:$J,MATCH(学校情報!CJ$3,'コンテンツ＆備考マスタ'!$H:$H,0),3)="●",IF(AND(CJ503&lt;&gt;"",ISNUMBER(申込書!$AC$22)=TRUE,申込書!$C$56&lt;&gt;"▼プルダウンより選択してください",申込書!$C$56&lt;&gt;""),申込書!$AC$22,""),"-"))</f>
        <v/>
      </c>
      <c r="CL503" s="369"/>
      <c r="CM503" s="369"/>
      <c r="CN503" s="370" t="str">
        <f>IF(AND(申込書!$C$56&lt;&gt;"▼プルダウンより選択してください",申込書!$C$56&lt;&gt;"",$G503&lt;&gt;"",申込書!$V$56="特定学年のみ"),"申し込みする","")</f>
        <v/>
      </c>
      <c r="CO503" s="371"/>
      <c r="CP503" s="372"/>
      <c r="CQ503" s="373" t="str">
        <f>IF(AND(申込書!$C$57&lt;&gt;"▼プルダウンより選択してください",申込書!$C$57&lt;&gt;"",申込書!$K$22&lt;&gt;"YYYY/MM/DD",$G503&lt;&gt;""),申込書!$K$22,"")</f>
        <v/>
      </c>
      <c r="CR503" s="369" t="str">
        <f>IF(CQ503="","",IF(INDEX('コンテンツ＆備考マスタ'!$H:$J,MATCH(学校情報!CQ$3,'コンテンツ＆備考マスタ'!$H:$H,0),3)="●",IF(AND(CQ503&lt;&gt;"",ISNUMBER(申込書!$AC$22)=TRUE,申込書!$C$57&lt;&gt;"▼プルダウンより選択してください",申込書!$C$57&lt;&gt;""),申込書!$AC$22,""),"-"))</f>
        <v/>
      </c>
      <c r="CS503" s="369"/>
      <c r="CT503" s="369"/>
      <c r="CU503" s="369" t="str">
        <f>IF(AND(申込書!$C$57&lt;&gt;"▼プルダウンより選択してください",申込書!$C$57&lt;&gt;"",$G503&lt;&gt;"",申込書!$V$57="特定学年のみ"),"申し込みする","")</f>
        <v/>
      </c>
      <c r="CV503" s="371"/>
      <c r="CW503" s="372"/>
      <c r="CX503" s="373" t="str">
        <f>IF(AND(申込書!$C$58&lt;&gt;"▼プルダウンより選択してください",申込書!$C$58&lt;&gt;"",申込書!$K$22&lt;&gt;"YYYY/MM/DD",$G503&lt;&gt;""),申込書!$K$22,"")</f>
        <v/>
      </c>
      <c r="CY503" s="369" t="str">
        <f>IF(CX503="","",IF(INDEX('コンテンツ＆備考マスタ'!$H:$J,MATCH(学校情報!CX$3,'コンテンツ＆備考マスタ'!$H:$H,0),3)="●",IF(AND(CX503&lt;&gt;"",ISNUMBER(申込書!$AC$22)=TRUE,申込書!$C$58&lt;&gt;"▼プルダウンより選択してください",申込書!$C$58&lt;&gt;""),申込書!$AC$22,""),"-"))</f>
        <v/>
      </c>
      <c r="CZ503" s="369"/>
      <c r="DA503" s="369"/>
      <c r="DB503" s="369" t="str">
        <f>IF(AND(申込書!$C$58&lt;&gt;"▼プルダウンより選択してください",申込書!$C$58&lt;&gt;"",$G503&lt;&gt;"",申込書!$V$58="特定学年のみ"),"申し込みする","")</f>
        <v/>
      </c>
      <c r="DC503" s="371"/>
      <c r="DD503" s="372"/>
      <c r="DE503" s="373" t="str">
        <f>IF(AND(申込書!$C$59&lt;&gt;"▼プルダウンより選択してください",申込書!$C$59&lt;&gt;"",申込書!$K$22&lt;&gt;"YYYY/MM/DD",$G503&lt;&gt;""),申込書!$K$22,"")</f>
        <v/>
      </c>
      <c r="DF503" s="369" t="str">
        <f>IF(DE503="","",IF(INDEX('コンテンツ＆備考マスタ'!$H:$J,MATCH(学校情報!DE$3,'コンテンツ＆備考マスタ'!$H:$H,0),3)="●",IF(AND(DE503&lt;&gt;"",ISNUMBER(申込書!$AC$22)=TRUE,申込書!$C$59&lt;&gt;"▼プルダウンより選択してください",申込書!$C$59&lt;&gt;""),申込書!$AC$22,""),"-"))</f>
        <v/>
      </c>
      <c r="DG503" s="369"/>
      <c r="DH503" s="369"/>
      <c r="DI503" s="369" t="str">
        <f>IF(AND(申込書!$C$59&lt;&gt;"▼プルダウンより選択してください",申込書!$C$59&lt;&gt;"",$G503&lt;&gt;"",申込書!$V$59="特定学年のみ"),"申し込みする","")</f>
        <v/>
      </c>
      <c r="DJ503" s="371"/>
      <c r="DK503" s="372"/>
      <c r="DL503" s="373" t="str">
        <f>IF(AND(申込書!$C$60&lt;&gt;"▼プルダウンより選択してください",申込書!$C$60&lt;&gt;"",申込書!$K$22&lt;&gt;"YYYY/MM/DD",$G503&lt;&gt;""),申込書!$K$22,"")</f>
        <v/>
      </c>
      <c r="DM503" s="369" t="str">
        <f>IF(DL503="","",IF(INDEX('コンテンツ＆備考マスタ'!$H:$J,MATCH(学校情報!DL$3,'コンテンツ＆備考マスタ'!$H:$H,0),3)="●",IF(AND(DL503&lt;&gt;"",ISNUMBER(申込書!$AC$22)=TRUE,申込書!$C$60&lt;&gt;"▼プルダウンより選択してください",申込書!$C$60&lt;&gt;""),申込書!$AC$22,""),"-"))</f>
        <v/>
      </c>
      <c r="DN503" s="369"/>
      <c r="DO503" s="369"/>
      <c r="DP503" s="369" t="str">
        <f>IF(AND(申込書!$C$60&lt;&gt;"▼プルダウンより選択してください",申込書!$C$60&lt;&gt;"",$G503&lt;&gt;"",申込書!$V$60="特定学年のみ"),"申し込みする","")</f>
        <v/>
      </c>
      <c r="DQ503" s="371"/>
      <c r="DR503" s="372"/>
      <c r="DS503" s="373" t="str">
        <f>IF(AND(申込書!$C$61&lt;&gt;"▼プルダウンより選択してください",申込書!$C$61&lt;&gt;"",申込書!$K$22&lt;&gt;"YYYY/MM/DD",$G503&lt;&gt;""),申込書!$K$22,"")</f>
        <v/>
      </c>
      <c r="DT503" s="369" t="str">
        <f>IF(DS503="","",IF(INDEX('コンテンツ＆備考マスタ'!$H:$J,MATCH(学校情報!DS$3,'コンテンツ＆備考マスタ'!$H:$H,0),3)="●",IF(AND(DS503&lt;&gt;"",ISNUMBER(申込書!$AC$22)=TRUE,申込書!$C$61&lt;&gt;"▼プルダウンより選択してください",申込書!$C$61&lt;&gt;""),申込書!$AC$22,""),"-"))</f>
        <v/>
      </c>
      <c r="DU503" s="369"/>
      <c r="DV503" s="369"/>
      <c r="DW503" s="369" t="str">
        <f>IF(AND(申込書!$C$61&lt;&gt;"▼プルダウンより選択してください",申込書!$C$61&lt;&gt;"",$G503&lt;&gt;"",申込書!$V$61="特定学年のみ"),"申し込みする","")</f>
        <v/>
      </c>
      <c r="DX503" s="371"/>
      <c r="DY503" s="372"/>
      <c r="DZ503" s="373" t="str">
        <f>IF(AND(申込書!$C$62&lt;&gt;"▼プルダウンより選択してください",申込書!$C$62&lt;&gt;"",申込書!$K$22&lt;&gt;"YYYY/MM/DD",$G503&lt;&gt;""),申込書!$K$22,"")</f>
        <v/>
      </c>
      <c r="EA503" s="369" t="str">
        <f>IF(DZ503="","",IF(INDEX('コンテンツ＆備考マスタ'!$H:$J,MATCH(学校情報!DZ$3,'コンテンツ＆備考マスタ'!$H:$H,0),3)="●",IF(AND(DZ503&lt;&gt;"",ISNUMBER(申込書!$AC$22)=TRUE,申込書!$C$62&lt;&gt;"▼プルダウンより選択してください",申込書!$C$62&lt;&gt;""),申込書!$AC$22,""),"-"))</f>
        <v/>
      </c>
      <c r="EB503" s="369"/>
      <c r="EC503" s="369"/>
      <c r="ED503" s="370" t="str">
        <f>IF(AND(申込書!$C$62&lt;&gt;"▼プルダウンより選択してください",申込書!$C$62&lt;&gt;"",$G503&lt;&gt;"",申込書!$V$62="特定学年のみ"),"申し込みする","")</f>
        <v/>
      </c>
      <c r="EE503" s="371"/>
      <c r="EF503" s="372"/>
      <c r="EG503" s="373" t="str">
        <f>IF(AND(申込書!$C$63&lt;&gt;"▼プルダウンより選択してください",申込書!$C$63&lt;&gt;"",申込書!$K$22&lt;&gt;"YYYY/MM/DD",$G503&lt;&gt;""),申込書!$K$22,"")</f>
        <v/>
      </c>
      <c r="EH503" s="369" t="str">
        <f>IF(EG503="","",IF(INDEX('コンテンツ＆備考マスタ'!$H:$J,MATCH(学校情報!EG$3,'コンテンツ＆備考マスタ'!$H:$H,0),3)="●",IF(AND(EG503&lt;&gt;"",ISNUMBER(申込書!$AC$22)=TRUE,申込書!$C$63&lt;&gt;"▼プルダウンより選択してください",申込書!$C$63&lt;&gt;""),申込書!$AC$22,""),"-"))</f>
        <v/>
      </c>
      <c r="EI503" s="369"/>
      <c r="EJ503" s="369"/>
      <c r="EK503" s="370" t="str">
        <f>IF(AND(申込書!$C$63&lt;&gt;"▼プルダウンより選択してください",申込書!$C$63&lt;&gt;"",$G503&lt;&gt;"",申込書!$V$63="特定学年のみ"),"申し込みする","")</f>
        <v/>
      </c>
      <c r="EL503" s="371"/>
      <c r="EM503" s="372"/>
      <c r="EN503" s="373" t="str">
        <f>IF(AND(申込書!$C$64&lt;&gt;"▼プルダウンより選択してください",申込書!$C$64&lt;&gt;"",申込書!$K$22&lt;&gt;"YYYY/MM/DD",$G503&lt;&gt;""),申込書!$K$22,"")</f>
        <v/>
      </c>
      <c r="EO503" s="369" t="str">
        <f>IF(EN503="","",IF(INDEX('コンテンツ＆備考マスタ'!$H:$J,MATCH(学校情報!EN$3,'コンテンツ＆備考マスタ'!$H:$H,0),3)="●",IF(AND(EN503&lt;&gt;"",ISNUMBER(申込書!$AC$22)=TRUE,申込書!$C$64&lt;&gt;"▼プルダウンより選択してください",申込書!$C$64&lt;&gt;""),申込書!$AC$22,""),"-"))</f>
        <v/>
      </c>
      <c r="EP503" s="369"/>
      <c r="EQ503" s="369"/>
      <c r="ER503" s="370" t="str">
        <f>IF(AND(申込書!$C$64&lt;&gt;"▼プルダウンより選択してください",申込書!$C$64&lt;&gt;"",$G503&lt;&gt;"",申込書!$V$64="特定学年のみ"),"申し込みする","")</f>
        <v/>
      </c>
      <c r="ES503" s="371"/>
      <c r="ET503" s="372"/>
      <c r="EU503" s="373" t="str">
        <f>IF(AND(申込書!$C$65&lt;&gt;"▼プルダウンより選択してください",申込書!$C$65&lt;&gt;"",申込書!$K$22&lt;&gt;"YYYY/MM/DD",$G503&lt;&gt;""),申込書!$K$22,"")</f>
        <v/>
      </c>
      <c r="EV503" s="369" t="str">
        <f>IF(EU503="","",IF(INDEX('コンテンツ＆備考マスタ'!$H:$J,MATCH(学校情報!EU$3,'コンテンツ＆備考マスタ'!$H:$H,0),3)="●",IF(AND(EU503&lt;&gt;"",ISNUMBER(申込書!$AC$22)=TRUE,申込書!$C$65&lt;&gt;"▼プルダウンより選択してください",申込書!$C$65&lt;&gt;""),申込書!$AC$22,""),"-"))</f>
        <v/>
      </c>
      <c r="EW503" s="369"/>
      <c r="EX503" s="369"/>
      <c r="EY503" s="370" t="str">
        <f>IF(AND(申込書!$C$65&lt;&gt;"▼プルダウンより選択してください",申込書!$C$65&lt;&gt;"",$G503&lt;&gt;"",申込書!$V$65="特定学年のみ"),"申し込みする","")</f>
        <v/>
      </c>
      <c r="EZ503" s="371"/>
      <c r="FA503" s="372"/>
      <c r="FB503" s="373" t="str">
        <f>IF(AND(申込書!$C$66&lt;&gt;"▼プルダウンより選択してください",申込書!$C$66&lt;&gt;"",申込書!$K$22&lt;&gt;"YYYY/MM/DD",$G503&lt;&gt;""),申込書!$K$22,"")</f>
        <v/>
      </c>
      <c r="FC503" s="369" t="str">
        <f>IF(FB503="","",IF(INDEX('コンテンツ＆備考マスタ'!$H:$J,MATCH(学校情報!FB$3,'コンテンツ＆備考マスタ'!$H:$H,0),3)="●",IF(AND(FB503&lt;&gt;"",ISNUMBER(申込書!$AC$22)=TRUE,申込書!$C$66&lt;&gt;"▼プルダウンより選択してください",申込書!$C$66&lt;&gt;""),申込書!$AC$22,""),"-"))</f>
        <v/>
      </c>
      <c r="FD503" s="369"/>
      <c r="FE503" s="369"/>
      <c r="FF503" s="370" t="str">
        <f>IF(AND(申込書!$C$66&lt;&gt;"▼プルダウンより選択してください",申込書!$C$66&lt;&gt;"",$G503&lt;&gt;"",申込書!$V$66="特定学年のみ"),"申し込みする","")</f>
        <v/>
      </c>
      <c r="FG503" s="371"/>
      <c r="FH503" s="372"/>
      <c r="FI503" s="373" t="str">
        <f>IF(AND(申込書!$C$67&lt;&gt;"▼プルダウンより選択してください",申込書!$C$67&lt;&gt;"",申込書!$K$22&lt;&gt;"YYYY/MM/DD",$G503&lt;&gt;""),申込書!$K$22,"")</f>
        <v/>
      </c>
      <c r="FJ503" s="369" t="str">
        <f>IF(FI503="","",IF(INDEX('コンテンツ＆備考マスタ'!$H:$J,MATCH(学校情報!FI$3,'コンテンツ＆備考マスタ'!$H:$H,0),3)="●",IF(AND(FI503&lt;&gt;"",ISNUMBER(申込書!$AC$22)=TRUE,申込書!$C$67&lt;&gt;"▼プルダウンより選択してください",申込書!$C$67&lt;&gt;""),申込書!$AC$22,""),"-"))</f>
        <v/>
      </c>
      <c r="FK503" s="369"/>
      <c r="FL503" s="369"/>
      <c r="FM503" s="370" t="str">
        <f>IF(AND(申込書!$C$67&lt;&gt;"▼プルダウンより選択してください",申込書!$C$67&lt;&gt;"",$G503&lt;&gt;"",申込書!$V$67="特定学年のみ"),"申し込みする","")</f>
        <v/>
      </c>
      <c r="FN503" s="371"/>
      <c r="FO503" s="372"/>
      <c r="FP503" s="373" t="str">
        <f>IF(AND(申込書!$C$68&lt;&gt;"▼プルダウンより選択してください",申込書!$C$68&lt;&gt;"",申込書!$K$22&lt;&gt;"YYYY/MM/DD",$G503&lt;&gt;""),申込書!$K$22,"")</f>
        <v/>
      </c>
      <c r="FQ503" s="369" t="str">
        <f>IF(FP503="","",IF(INDEX('コンテンツ＆備考マスタ'!$H:$J,MATCH(学校情報!FP$3,'コンテンツ＆備考マスタ'!$H:$H,0),3)="●",IF(AND(FP503&lt;&gt;"",ISNUMBER(申込書!$AC$22)=TRUE,申込書!$C$68&lt;&gt;"▼プルダウンより選択してください",申込書!$C$68&lt;&gt;""),申込書!$AC$22,""),"-"))</f>
        <v/>
      </c>
      <c r="FR503" s="369"/>
      <c r="FS503" s="369"/>
      <c r="FT503" s="370" t="str">
        <f>IF(AND(申込書!$C$68&lt;&gt;"▼プルダウンより選択してください",申込書!$C$68&lt;&gt;"",$G503&lt;&gt;"",申込書!$V$68="特定学年のみ"),"申し込みする","")</f>
        <v/>
      </c>
      <c r="FU503" s="371"/>
      <c r="FV503" s="372"/>
      <c r="FW503" s="373" t="str">
        <f>IF(AND(申込書!$C$69&lt;&gt;"▼プルダウンより選択してください",申込書!$C$69&lt;&gt;"",申込書!$K$22&lt;&gt;"YYYY/MM/DD",$G503&lt;&gt;""),申込書!$K$22,"")</f>
        <v/>
      </c>
      <c r="FX503" s="369" t="str">
        <f>IF(FW503="","",IF(INDEX('コンテンツ＆備考マスタ'!$H:$J,MATCH(学校情報!FW$3,'コンテンツ＆備考マスタ'!$H:$H,0),3)="●",IF(AND(FW503&lt;&gt;"",ISNUMBER(申込書!$AC$22)=TRUE,申込書!$C$69&lt;&gt;"▼プルダウンより選択してください",申込書!$C$69&lt;&gt;""),申込書!$AC$22,""),"-"))</f>
        <v/>
      </c>
      <c r="FY503" s="369"/>
      <c r="FZ503" s="369"/>
      <c r="GA503" s="370" t="str">
        <f>IF(AND(申込書!$C$69&lt;&gt;"▼プルダウンより選択してください",申込書!$C$69&lt;&gt;"",$G503&lt;&gt;"",申込書!$V$69="特定学年のみ"),"申し込みする","")</f>
        <v/>
      </c>
      <c r="GB503" s="371"/>
      <c r="GC503" s="372"/>
      <c r="GD503" s="373" t="str">
        <f>IF(AND(申込書!$C$70&lt;&gt;"▼プルダウンより選択してください",申込書!$C$70&lt;&gt;"",申込書!$K$22&lt;&gt;"YYYY/MM/DD",$G503&lt;&gt;""),申込書!$K$22,"")</f>
        <v/>
      </c>
      <c r="GE503" s="369" t="str">
        <f>IF(GD503="","",IF(INDEX('コンテンツ＆備考マスタ'!$H:$J,MATCH(学校情報!GD$3,'コンテンツ＆備考マスタ'!$H:$H,0),3)="●",IF(AND(GD503&lt;&gt;"",ISNUMBER(申込書!$AC$22)=TRUE,申込書!$C$70&lt;&gt;"▼プルダウンより選択してください",申込書!$C$70&lt;&gt;""),申込書!$AC$22,""),"-"))</f>
        <v/>
      </c>
      <c r="GF503" s="369"/>
      <c r="GG503" s="369"/>
      <c r="GH503" s="370" t="str">
        <f>IF(AND(申込書!$C$70&lt;&gt;"▼プルダウンより選択してください",申込書!$C$70&lt;&gt;"",$G503&lt;&gt;"",申込書!$V$70="特定学年のみ"),"申し込みする","")</f>
        <v/>
      </c>
      <c r="GI503" s="371"/>
      <c r="GJ503" s="372"/>
      <c r="GK503" s="373" t="str">
        <f>IF(AND(申込書!$C$71&lt;&gt;"▼プルダウンより選択してください",申込書!$C$71&lt;&gt;"",申込書!$K$22&lt;&gt;"YYYY/MM/DD",$G503&lt;&gt;""),申込書!$K$22,"")</f>
        <v/>
      </c>
      <c r="GL503" s="369" t="str">
        <f>IF(GK503="","",IF(INDEX('コンテンツ＆備考マスタ'!$H:$J,MATCH(学校情報!GK$3,'コンテンツ＆備考マスタ'!$H:$H,0),3)="●",IF(AND(GK503&lt;&gt;"",ISNUMBER(申込書!$AC$22)=TRUE,申込書!$C$71&lt;&gt;"▼プルダウンより選択してください",申込書!$C$71&lt;&gt;""),申込書!$AC$22,""),"-"))</f>
        <v/>
      </c>
      <c r="GM503" s="369"/>
      <c r="GN503" s="369"/>
      <c r="GO503" s="370" t="str">
        <f>IF(AND(申込書!$C$71&lt;&gt;"▼プルダウンより選択してください",申込書!$C$71&lt;&gt;"",$G503&lt;&gt;"",申込書!$V$71="特定学年のみ"),"申し込みする","")</f>
        <v/>
      </c>
      <c r="GP503" s="371"/>
      <c r="GQ503" s="372"/>
      <c r="GR503" s="373" t="str">
        <f>IF(AND(申込書!$C$72&lt;&gt;"▼プルダウンより選択してください",申込書!$C$72&lt;&gt;"",申込書!$K$22&lt;&gt;"YYYY/MM/DD",$G503&lt;&gt;""),申込書!$K$22,"")</f>
        <v/>
      </c>
      <c r="GS503" s="369" t="str">
        <f>IF(GR503="","",IF(INDEX('コンテンツ＆備考マスタ'!$H:$J,MATCH(学校情報!GR$3,'コンテンツ＆備考マスタ'!$H:$H,0),3)="●",IF(AND(GR503&lt;&gt;"",ISNUMBER(申込書!$AC$22)=TRUE,申込書!$C$72&lt;&gt;"▼プルダウンより選択してください",申込書!$C$72&lt;&gt;""),申込書!$AC$22,""),"-"))</f>
        <v/>
      </c>
      <c r="GT503" s="369"/>
      <c r="GU503" s="369"/>
      <c r="GV503" s="370" t="str">
        <f>IF(AND(申込書!$C$72&lt;&gt;"▼プルダウンより選択してください",申込書!$C$72&lt;&gt;"",$G503&lt;&gt;"",申込書!$V$72="特定学年のみ"),"申し込みする","")</f>
        <v/>
      </c>
      <c r="GW503" s="371"/>
      <c r="GX503" s="372"/>
      <c r="GY503" s="373" t="str">
        <f>IF(AND(申込書!$C$73&lt;&gt;"▼プルダウンより選択してください",申込書!$C$73&lt;&gt;"",申込書!$K$22&lt;&gt;"YYYY/MM/DD",$G503&lt;&gt;""),申込書!$K$22,"")</f>
        <v/>
      </c>
      <c r="GZ503" s="369" t="str">
        <f>IF(GY503="","",IF(INDEX('コンテンツ＆備考マスタ'!$H:$J,MATCH(学校情報!GY$3,'コンテンツ＆備考マスタ'!$H:$H,0),3)="●",IF(AND(GY503&lt;&gt;"",ISNUMBER(申込書!$AC$22)=TRUE,申込書!$C$73&lt;&gt;"▼プルダウンより選択してください",申込書!$C$73&lt;&gt;""),申込書!$AC$22,""),"-"))</f>
        <v/>
      </c>
      <c r="HA503" s="369"/>
      <c r="HB503" s="369"/>
      <c r="HC503" s="370" t="str">
        <f>IF(AND(申込書!$C$73&lt;&gt;"▼プルダウンより選択してください",申込書!$C$73&lt;&gt;"",$G503&lt;&gt;"",申込書!$V$73="特定学年のみ"),"申し込みする","")</f>
        <v/>
      </c>
      <c r="HD503" s="371"/>
      <c r="HE503" s="372"/>
      <c r="HF503" s="373" t="str">
        <f>IF(AND(申込書!$C$74&lt;&gt;"▼プルダウンより選択してください",申込書!$C$74&lt;&gt;"",申込書!$K$22&lt;&gt;"YYYY/MM/DD",$G503&lt;&gt;""),申込書!$K$22,"")</f>
        <v/>
      </c>
      <c r="HG503" s="369" t="str">
        <f>IF(HF503="","",IF(INDEX('コンテンツ＆備考マスタ'!$H:$J,MATCH(学校情報!HF$3,'コンテンツ＆備考マスタ'!$H:$H,0),3)="●",IF(AND(HF503&lt;&gt;"",ISNUMBER(申込書!$AC$22)=TRUE,申込書!$C$74&lt;&gt;"▼プルダウンより選択してください",申込書!$C$74&lt;&gt;""),申込書!$AC$22,""),"-"))</f>
        <v/>
      </c>
      <c r="HH503" s="369"/>
      <c r="HI503" s="369"/>
      <c r="HJ503" s="370" t="str">
        <f>IF(AND(申込書!$C$74&lt;&gt;"▼プルダウンより選択してください",申込書!$C$74&lt;&gt;"",$G503&lt;&gt;"",申込書!$V$74="特定学年のみ"),"申し込みする","")</f>
        <v/>
      </c>
      <c r="HK503" s="371"/>
      <c r="HL503" s="372"/>
      <c r="HM503" s="373" t="str">
        <f>IF(AND(申込書!$C$75&lt;&gt;"▼プルダウンより選択してください",申込書!$C$75&lt;&gt;"",申込書!$K$22&lt;&gt;"YYYY/MM/DD",$G503&lt;&gt;""),申込書!$K$22,"")</f>
        <v/>
      </c>
      <c r="HN503" s="369" t="str">
        <f>IF(HM503="","",IF(INDEX('コンテンツ＆備考マスタ'!$H:$J,MATCH(学校情報!HM$3,'コンテンツ＆備考マスタ'!$H:$H,0),3)="●",IF(AND(HM503&lt;&gt;"",ISNUMBER(申込書!$AC$22)=TRUE,申込書!$C$75&lt;&gt;"▼プルダウンより選択してください",申込書!$C$75&lt;&gt;""),申込書!$AC$22,""),"-"))</f>
        <v/>
      </c>
      <c r="HO503" s="369"/>
      <c r="HP503" s="369"/>
      <c r="HQ503" s="370" t="str">
        <f>IF(AND(申込書!$C$75&lt;&gt;"▼プルダウンより選択してください",申込書!$C$75&lt;&gt;"",$G503&lt;&gt;"",申込書!$V$75="特定学年のみ"),"申し込みする","")</f>
        <v/>
      </c>
      <c r="HR503" s="371"/>
      <c r="HS503" s="371"/>
      <c r="HT503" s="374" t="str">
        <f>IF(AND(申込書!$C$76&lt;&gt;"▼プルダウンより選択してください",申込書!$C$76&lt;&gt;"",申込書!$K$22&lt;&gt;"YYYY/MM/DD",$G503&lt;&gt;""),申込書!$K$22,"")</f>
        <v/>
      </c>
      <c r="HU503" s="369" t="str">
        <f>IF(HT503="","",IF(INDEX('コンテンツ＆備考マスタ'!$H:$J,MATCH(学校情報!HT$3,'コンテンツ＆備考マスタ'!$H:$H,0),3)="●",IF(AND(HT503&lt;&gt;"",ISNUMBER(申込書!$AC$22)=TRUE,申込書!$C$76&lt;&gt;"▼プルダウンより選択してください",申込書!$C$76&lt;&gt;""),申込書!$AC$22,""),"-"))</f>
        <v/>
      </c>
      <c r="HV503" s="369"/>
      <c r="HW503" s="369"/>
      <c r="HX503" s="370" t="str">
        <f>IF(AND(申込書!$C$76&lt;&gt;"▼プルダウンより選択してください",申込書!$C$76&lt;&gt;"",$G503&lt;&gt;"",申込書!$V$76="特定学年のみ"),"申し込みする","")</f>
        <v/>
      </c>
      <c r="HY503" s="371"/>
      <c r="HZ503" s="372"/>
      <c r="IA503" s="69"/>
    </row>
    <row r="504" spans="2:235" ht="26.85" hidden="1" customHeight="1" outlineLevel="1">
      <c r="B504" s="365">
        <f t="shared" si="21"/>
        <v>499</v>
      </c>
      <c r="C504" s="55"/>
      <c r="D504" s="56"/>
      <c r="E504" s="154"/>
      <c r="F504" s="57"/>
      <c r="G504" s="58"/>
      <c r="H504" s="59"/>
      <c r="I504" s="60"/>
      <c r="J504" s="61"/>
      <c r="K504" s="366" t="str">
        <f t="shared" si="22"/>
        <v/>
      </c>
      <c r="L504" s="62"/>
      <c r="M504" s="322"/>
      <c r="N504" s="63"/>
      <c r="O504" s="64"/>
      <c r="P504" s="367" t="str">
        <f t="shared" si="23"/>
        <v/>
      </c>
      <c r="Q504" s="65"/>
      <c r="R504" s="66"/>
      <c r="S504" s="67"/>
      <c r="T504" s="68"/>
      <c r="U504" s="68"/>
      <c r="V504" s="68"/>
      <c r="W504" s="66"/>
      <c r="X504" s="281"/>
      <c r="Y504" s="368" t="str">
        <f>IF(AND(申込書!$C$47&lt;&gt;"▼プルダウンより選択してください",申込書!$C$47&lt;&gt;"",申込書!$K$22&lt;&gt;"YYYY/MM/DD",$G504&lt;&gt;""),申込書!$K$22,"")</f>
        <v/>
      </c>
      <c r="Z504" s="369" t="str">
        <f>IF(Y504="","",IF(INDEX('コンテンツ＆備考マスタ'!$H:$J,MATCH(学校情報!Y$3,'コンテンツ＆備考マスタ'!$H:$H,0),3)="●",IF(AND(Y504&lt;&gt;"",ISNUMBER(申込書!$AC$22)=TRUE,申込書!$C$47&lt;&gt;"▼プルダウンより選択してください",申込書!$C$47&lt;&gt;""),申込書!$AC$22,""),"-"))</f>
        <v/>
      </c>
      <c r="AA504" s="369"/>
      <c r="AB504" s="369"/>
      <c r="AC504" s="370" t="str">
        <f>IF(AND(申込書!$C$47&lt;&gt;"▼プルダウンより選択してください",申込書!$C$47&lt;&gt;"",$G504&lt;&gt;"",申込書!$V$47="特定学年のみ"),"申し込みする","")</f>
        <v/>
      </c>
      <c r="AD504" s="371"/>
      <c r="AE504" s="372"/>
      <c r="AF504" s="373" t="str">
        <f>IF(AND(申込書!$C$48&lt;&gt;"▼プルダウンより選択してください",申込書!$C$48&lt;&gt;"",申込書!$K$22&lt;&gt;"YYYY/MM/DD",$G504&lt;&gt;""),申込書!$K$22,"")</f>
        <v/>
      </c>
      <c r="AG504" s="369" t="str">
        <f>IF(AF504="","",IF(INDEX('コンテンツ＆備考マスタ'!$H:$J,MATCH(学校情報!AF$3,'コンテンツ＆備考マスタ'!$H:$H,0),3)="●",IF(AND(AF504&lt;&gt;"",ISNUMBER(申込書!$AC$22)=TRUE,申込書!$C$48&lt;&gt;"▼プルダウンより選択してください",申込書!$C$48&lt;&gt;""),申込書!$AC$22,""),"-"))</f>
        <v/>
      </c>
      <c r="AH504" s="369"/>
      <c r="AI504" s="369"/>
      <c r="AJ504" s="370" t="str">
        <f>IF(AND(申込書!$C$48&lt;&gt;"▼プルダウンより選択してください",申込書!$C$48&lt;&gt;"",$G504&lt;&gt;"",申込書!$V$48="特定学年のみ"),"申し込みする","")</f>
        <v/>
      </c>
      <c r="AK504" s="371"/>
      <c r="AL504" s="372"/>
      <c r="AM504" s="373" t="str">
        <f>IF(AND(申込書!$C$49&lt;&gt;"▼プルダウンより選択してください",申込書!$C$49&lt;&gt;"",申込書!$K$22&lt;&gt;"YYYY/MM/DD",$G504&lt;&gt;""),申込書!$K$22,"")</f>
        <v/>
      </c>
      <c r="AN504" s="369" t="str">
        <f>IF(AM504="","",IF(INDEX('コンテンツ＆備考マスタ'!$H:$J,MATCH(学校情報!AM$3,'コンテンツ＆備考マスタ'!$H:$H,0),3)="●",IF(AND(AM504&lt;&gt;"",ISNUMBER(申込書!$AC$22)=TRUE,申込書!$C$49&lt;&gt;"▼プルダウンより選択してください",申込書!$C$49&lt;&gt;""),申込書!$AC$22,""),"-"))</f>
        <v/>
      </c>
      <c r="AO504" s="369"/>
      <c r="AP504" s="369"/>
      <c r="AQ504" s="370" t="str">
        <f>IF(AND(申込書!$C$49&lt;&gt;"▼プルダウンより選択してください",申込書!$C$49&lt;&gt;"",$G504&lt;&gt;"",申込書!$V$49="特定学年のみ"),"申し込みする","")</f>
        <v/>
      </c>
      <c r="AR504" s="371"/>
      <c r="AS504" s="372"/>
      <c r="AT504" s="373" t="str">
        <f>IF(AND(申込書!$C$50&lt;&gt;"▼プルダウンより選択してください",申込書!$C$50&lt;&gt;"",申込書!$K$22&lt;&gt;"YYYY/MM/DD",$G504&lt;&gt;""),申込書!$K$22,"")</f>
        <v/>
      </c>
      <c r="AU504" s="369" t="str">
        <f>IF(AT504="","",IF(INDEX('コンテンツ＆備考マスタ'!$H:$J,MATCH(学校情報!AT$3,'コンテンツ＆備考マスタ'!$H:$H,0),3)="●",IF(AND(AT504&lt;&gt;"",ISNUMBER(申込書!$AC$22)=TRUE,申込書!$C$50&lt;&gt;"▼プルダウンより選択してください",申込書!$C$50&lt;&gt;""),申込書!$AC$22,""),"-"))</f>
        <v/>
      </c>
      <c r="AV504" s="369"/>
      <c r="AW504" s="369"/>
      <c r="AX504" s="370" t="str">
        <f>IF(AND(申込書!$C$50&lt;&gt;"▼プルダウンより選択してください",申込書!$C$50&lt;&gt;"",$G504&lt;&gt;"",申込書!$V$50="特定学年のみ"),"申し込みする","")</f>
        <v/>
      </c>
      <c r="AY504" s="371"/>
      <c r="AZ504" s="372"/>
      <c r="BA504" s="373" t="str">
        <f>IF(AND(申込書!$C$51&lt;&gt;"▼プルダウンより選択してください",申込書!$C$51&lt;&gt;"",申込書!$K$22&lt;&gt;"YYYY/MM/DD",$G504&lt;&gt;""),申込書!$K$22,"")</f>
        <v/>
      </c>
      <c r="BB504" s="369" t="str">
        <f>IF(BA504="","",IF(INDEX('コンテンツ＆備考マスタ'!$H:$J,MATCH(学校情報!BA$3,'コンテンツ＆備考マスタ'!$H:$H,0),3)="●",IF(AND(BA504&lt;&gt;"",ISNUMBER(申込書!$AC$22)=TRUE,申込書!$C$51&lt;&gt;"▼プルダウンより選択してください",申込書!$C$51&lt;&gt;""),申込書!$AC$22,""),"-"))</f>
        <v/>
      </c>
      <c r="BC504" s="369"/>
      <c r="BD504" s="369"/>
      <c r="BE504" s="370" t="str">
        <f>IF(AND(申込書!$C$51&lt;&gt;"▼プルダウンより選択してください",申込書!$C$51&lt;&gt;"",$G504&lt;&gt;"",申込書!$V$51="特定学年のみ"),"申し込みする","")</f>
        <v/>
      </c>
      <c r="BF504" s="371"/>
      <c r="BG504" s="372"/>
      <c r="BH504" s="373" t="str">
        <f>IF(AND(申込書!$C$52&lt;&gt;"▼プルダウンより選択してください",申込書!$C$52&lt;&gt;"",申込書!$K$22&lt;&gt;"YYYY/MM/DD",$G504&lt;&gt;""),申込書!$K$22,"")</f>
        <v/>
      </c>
      <c r="BI504" s="369" t="str">
        <f>IF(BH504="","",IF(INDEX('コンテンツ＆備考マスタ'!$H:$J,MATCH(学校情報!BH$3,'コンテンツ＆備考マスタ'!$H:$H,0),3)="●",IF(AND(BH504&lt;&gt;"",ISNUMBER(申込書!$AC$22)=TRUE,申込書!$C$52&lt;&gt;"▼プルダウンより選択してください",申込書!$C$52&lt;&gt;""),申込書!$AC$22,""),"-"))</f>
        <v/>
      </c>
      <c r="BJ504" s="369"/>
      <c r="BK504" s="369"/>
      <c r="BL504" s="370" t="str">
        <f>IF(AND(申込書!$C$52&lt;&gt;"▼プルダウンより選択してください",申込書!$C$52&lt;&gt;"",$G504&lt;&gt;"",申込書!$V$52="特定学年のみ"),"申し込みする","")</f>
        <v/>
      </c>
      <c r="BM504" s="371"/>
      <c r="BN504" s="372"/>
      <c r="BO504" s="373" t="str">
        <f>IF(AND(申込書!$C$53&lt;&gt;"▼プルダウンより選択してください",申込書!$C$53&lt;&gt;"",申込書!$K$22&lt;&gt;"YYYY/MM/DD",$G504&lt;&gt;""),申込書!$K$22,"")</f>
        <v/>
      </c>
      <c r="BP504" s="369" t="str">
        <f>IF(BO504="","",IF(INDEX('コンテンツ＆備考マスタ'!$H:$J,MATCH(学校情報!BO$3,'コンテンツ＆備考マスタ'!$H:$H,0),3)="●",IF(AND(BO504&lt;&gt;"",ISNUMBER(申込書!$AC$22)=TRUE,申込書!$C$53&lt;&gt;"▼プルダウンより選択してください",申込書!$C$53&lt;&gt;""),申込書!$AC$22,""),"-"))</f>
        <v/>
      </c>
      <c r="BQ504" s="369"/>
      <c r="BR504" s="369"/>
      <c r="BS504" s="370" t="str">
        <f>IF(AND(申込書!$C$53&lt;&gt;"▼プルダウンより選択してください",申込書!$C$53&lt;&gt;"",$G504&lt;&gt;"",申込書!$V$53="特定学年のみ"),"申し込みする","")</f>
        <v/>
      </c>
      <c r="BT504" s="371"/>
      <c r="BU504" s="372"/>
      <c r="BV504" s="373" t="str">
        <f>IF(AND(申込書!$C$54&lt;&gt;"▼プルダウンより選択してください",申込書!$C$54&lt;&gt;"",申込書!$K$22&lt;&gt;"YYYY/MM/DD",$G504&lt;&gt;""),申込書!$K$22,"")</f>
        <v/>
      </c>
      <c r="BW504" s="369" t="str">
        <f>IF(BV504="","",IF(INDEX('コンテンツ＆備考マスタ'!$H:$J,MATCH(学校情報!BV$3,'コンテンツ＆備考マスタ'!$H:$H,0),3)="●",IF(AND(BV504&lt;&gt;"",ISNUMBER(申込書!$AC$22)=TRUE,申込書!$C$54&lt;&gt;"▼プルダウンより選択してください",申込書!$C$54&lt;&gt;""),申込書!$AC$22,""),"-"))</f>
        <v/>
      </c>
      <c r="BX504" s="369"/>
      <c r="BY504" s="369"/>
      <c r="BZ504" s="370" t="str">
        <f>IF(AND(申込書!$C$54&lt;&gt;"▼プルダウンより選択してください",申込書!$C$54&lt;&gt;"",$G504&lt;&gt;"",申込書!$V$54="特定学年のみ"),"申し込みする","")</f>
        <v/>
      </c>
      <c r="CA504" s="371"/>
      <c r="CB504" s="372"/>
      <c r="CC504" s="373" t="str">
        <f>IF(AND(申込書!$C$55&lt;&gt;"▼プルダウンより選択してください",申込書!$C$55&lt;&gt;"",申込書!$K$22&lt;&gt;"YYYY/MM/DD",$G504&lt;&gt;""),申込書!$K$22,"")</f>
        <v/>
      </c>
      <c r="CD504" s="369" t="str">
        <f>IF(CC504="","",IF(INDEX('コンテンツ＆備考マスタ'!$H:$J,MATCH(学校情報!CC$3,'コンテンツ＆備考マスタ'!$H:$H,0),3)="●",IF(AND(CC504&lt;&gt;"",ISNUMBER(申込書!$AC$22)=TRUE,申込書!$C$55&lt;&gt;"▼プルダウンより選択してください",申込書!$C$55&lt;&gt;""),申込書!$AC$22,""),"-"))</f>
        <v/>
      </c>
      <c r="CE504" s="369"/>
      <c r="CF504" s="369"/>
      <c r="CG504" s="370" t="str">
        <f>IF(AND(申込書!$C$55&lt;&gt;"▼プルダウンより選択してください",申込書!$C$55&lt;&gt;"",$G504&lt;&gt;"",申込書!$V$55="特定学年のみ"),"申し込みする","")</f>
        <v/>
      </c>
      <c r="CH504" s="371"/>
      <c r="CI504" s="372"/>
      <c r="CJ504" s="373" t="str">
        <f>IF(AND(申込書!$C$56&lt;&gt;"▼プルダウンより選択してください",申込書!$C$56&lt;&gt;"",申込書!$K$22&lt;&gt;"YYYY/MM/DD",$G504&lt;&gt;""),申込書!$K$22,"")</f>
        <v/>
      </c>
      <c r="CK504" s="369" t="str">
        <f>IF(CJ504="","",IF(INDEX('コンテンツ＆備考マスタ'!$H:$J,MATCH(学校情報!CJ$3,'コンテンツ＆備考マスタ'!$H:$H,0),3)="●",IF(AND(CJ504&lt;&gt;"",ISNUMBER(申込書!$AC$22)=TRUE,申込書!$C$56&lt;&gt;"▼プルダウンより選択してください",申込書!$C$56&lt;&gt;""),申込書!$AC$22,""),"-"))</f>
        <v/>
      </c>
      <c r="CL504" s="369"/>
      <c r="CM504" s="369"/>
      <c r="CN504" s="370" t="str">
        <f>IF(AND(申込書!$C$56&lt;&gt;"▼プルダウンより選択してください",申込書!$C$56&lt;&gt;"",$G504&lt;&gt;"",申込書!$V$56="特定学年のみ"),"申し込みする","")</f>
        <v/>
      </c>
      <c r="CO504" s="371"/>
      <c r="CP504" s="372"/>
      <c r="CQ504" s="373" t="str">
        <f>IF(AND(申込書!$C$57&lt;&gt;"▼プルダウンより選択してください",申込書!$C$57&lt;&gt;"",申込書!$K$22&lt;&gt;"YYYY/MM/DD",$G504&lt;&gt;""),申込書!$K$22,"")</f>
        <v/>
      </c>
      <c r="CR504" s="369" t="str">
        <f>IF(CQ504="","",IF(INDEX('コンテンツ＆備考マスタ'!$H:$J,MATCH(学校情報!CQ$3,'コンテンツ＆備考マスタ'!$H:$H,0),3)="●",IF(AND(CQ504&lt;&gt;"",ISNUMBER(申込書!$AC$22)=TRUE,申込書!$C$57&lt;&gt;"▼プルダウンより選択してください",申込書!$C$57&lt;&gt;""),申込書!$AC$22,""),"-"))</f>
        <v/>
      </c>
      <c r="CS504" s="369"/>
      <c r="CT504" s="369"/>
      <c r="CU504" s="369" t="str">
        <f>IF(AND(申込書!$C$57&lt;&gt;"▼プルダウンより選択してください",申込書!$C$57&lt;&gt;"",$G504&lt;&gt;"",申込書!$V$57="特定学年のみ"),"申し込みする","")</f>
        <v/>
      </c>
      <c r="CV504" s="371"/>
      <c r="CW504" s="372"/>
      <c r="CX504" s="373" t="str">
        <f>IF(AND(申込書!$C$58&lt;&gt;"▼プルダウンより選択してください",申込書!$C$58&lt;&gt;"",申込書!$K$22&lt;&gt;"YYYY/MM/DD",$G504&lt;&gt;""),申込書!$K$22,"")</f>
        <v/>
      </c>
      <c r="CY504" s="369" t="str">
        <f>IF(CX504="","",IF(INDEX('コンテンツ＆備考マスタ'!$H:$J,MATCH(学校情報!CX$3,'コンテンツ＆備考マスタ'!$H:$H,0),3)="●",IF(AND(CX504&lt;&gt;"",ISNUMBER(申込書!$AC$22)=TRUE,申込書!$C$58&lt;&gt;"▼プルダウンより選択してください",申込書!$C$58&lt;&gt;""),申込書!$AC$22,""),"-"))</f>
        <v/>
      </c>
      <c r="CZ504" s="369"/>
      <c r="DA504" s="369"/>
      <c r="DB504" s="369" t="str">
        <f>IF(AND(申込書!$C$58&lt;&gt;"▼プルダウンより選択してください",申込書!$C$58&lt;&gt;"",$G504&lt;&gt;"",申込書!$V$58="特定学年のみ"),"申し込みする","")</f>
        <v/>
      </c>
      <c r="DC504" s="371"/>
      <c r="DD504" s="372"/>
      <c r="DE504" s="373" t="str">
        <f>IF(AND(申込書!$C$59&lt;&gt;"▼プルダウンより選択してください",申込書!$C$59&lt;&gt;"",申込書!$K$22&lt;&gt;"YYYY/MM/DD",$G504&lt;&gt;""),申込書!$K$22,"")</f>
        <v/>
      </c>
      <c r="DF504" s="369" t="str">
        <f>IF(DE504="","",IF(INDEX('コンテンツ＆備考マスタ'!$H:$J,MATCH(学校情報!DE$3,'コンテンツ＆備考マスタ'!$H:$H,0),3)="●",IF(AND(DE504&lt;&gt;"",ISNUMBER(申込書!$AC$22)=TRUE,申込書!$C$59&lt;&gt;"▼プルダウンより選択してください",申込書!$C$59&lt;&gt;""),申込書!$AC$22,""),"-"))</f>
        <v/>
      </c>
      <c r="DG504" s="369"/>
      <c r="DH504" s="369"/>
      <c r="DI504" s="369" t="str">
        <f>IF(AND(申込書!$C$59&lt;&gt;"▼プルダウンより選択してください",申込書!$C$59&lt;&gt;"",$G504&lt;&gt;"",申込書!$V$59="特定学年のみ"),"申し込みする","")</f>
        <v/>
      </c>
      <c r="DJ504" s="371"/>
      <c r="DK504" s="372"/>
      <c r="DL504" s="373" t="str">
        <f>IF(AND(申込書!$C$60&lt;&gt;"▼プルダウンより選択してください",申込書!$C$60&lt;&gt;"",申込書!$K$22&lt;&gt;"YYYY/MM/DD",$G504&lt;&gt;""),申込書!$K$22,"")</f>
        <v/>
      </c>
      <c r="DM504" s="369" t="str">
        <f>IF(DL504="","",IF(INDEX('コンテンツ＆備考マスタ'!$H:$J,MATCH(学校情報!DL$3,'コンテンツ＆備考マスタ'!$H:$H,0),3)="●",IF(AND(DL504&lt;&gt;"",ISNUMBER(申込書!$AC$22)=TRUE,申込書!$C$60&lt;&gt;"▼プルダウンより選択してください",申込書!$C$60&lt;&gt;""),申込書!$AC$22,""),"-"))</f>
        <v/>
      </c>
      <c r="DN504" s="369"/>
      <c r="DO504" s="369"/>
      <c r="DP504" s="369" t="str">
        <f>IF(AND(申込書!$C$60&lt;&gt;"▼プルダウンより選択してください",申込書!$C$60&lt;&gt;"",$G504&lt;&gt;"",申込書!$V$60="特定学年のみ"),"申し込みする","")</f>
        <v/>
      </c>
      <c r="DQ504" s="371"/>
      <c r="DR504" s="372"/>
      <c r="DS504" s="373" t="str">
        <f>IF(AND(申込書!$C$61&lt;&gt;"▼プルダウンより選択してください",申込書!$C$61&lt;&gt;"",申込書!$K$22&lt;&gt;"YYYY/MM/DD",$G504&lt;&gt;""),申込書!$K$22,"")</f>
        <v/>
      </c>
      <c r="DT504" s="369" t="str">
        <f>IF(DS504="","",IF(INDEX('コンテンツ＆備考マスタ'!$H:$J,MATCH(学校情報!DS$3,'コンテンツ＆備考マスタ'!$H:$H,0),3)="●",IF(AND(DS504&lt;&gt;"",ISNUMBER(申込書!$AC$22)=TRUE,申込書!$C$61&lt;&gt;"▼プルダウンより選択してください",申込書!$C$61&lt;&gt;""),申込書!$AC$22,""),"-"))</f>
        <v/>
      </c>
      <c r="DU504" s="369"/>
      <c r="DV504" s="369"/>
      <c r="DW504" s="369" t="str">
        <f>IF(AND(申込書!$C$61&lt;&gt;"▼プルダウンより選択してください",申込書!$C$61&lt;&gt;"",$G504&lt;&gt;"",申込書!$V$61="特定学年のみ"),"申し込みする","")</f>
        <v/>
      </c>
      <c r="DX504" s="371"/>
      <c r="DY504" s="372"/>
      <c r="DZ504" s="373" t="str">
        <f>IF(AND(申込書!$C$62&lt;&gt;"▼プルダウンより選択してください",申込書!$C$62&lt;&gt;"",申込書!$K$22&lt;&gt;"YYYY/MM/DD",$G504&lt;&gt;""),申込書!$K$22,"")</f>
        <v/>
      </c>
      <c r="EA504" s="369" t="str">
        <f>IF(DZ504="","",IF(INDEX('コンテンツ＆備考マスタ'!$H:$J,MATCH(学校情報!DZ$3,'コンテンツ＆備考マスタ'!$H:$H,0),3)="●",IF(AND(DZ504&lt;&gt;"",ISNUMBER(申込書!$AC$22)=TRUE,申込書!$C$62&lt;&gt;"▼プルダウンより選択してください",申込書!$C$62&lt;&gt;""),申込書!$AC$22,""),"-"))</f>
        <v/>
      </c>
      <c r="EB504" s="369"/>
      <c r="EC504" s="369"/>
      <c r="ED504" s="370" t="str">
        <f>IF(AND(申込書!$C$62&lt;&gt;"▼プルダウンより選択してください",申込書!$C$62&lt;&gt;"",$G504&lt;&gt;"",申込書!$V$62="特定学年のみ"),"申し込みする","")</f>
        <v/>
      </c>
      <c r="EE504" s="371"/>
      <c r="EF504" s="372"/>
      <c r="EG504" s="373" t="str">
        <f>IF(AND(申込書!$C$63&lt;&gt;"▼プルダウンより選択してください",申込書!$C$63&lt;&gt;"",申込書!$K$22&lt;&gt;"YYYY/MM/DD",$G504&lt;&gt;""),申込書!$K$22,"")</f>
        <v/>
      </c>
      <c r="EH504" s="369" t="str">
        <f>IF(EG504="","",IF(INDEX('コンテンツ＆備考マスタ'!$H:$J,MATCH(学校情報!EG$3,'コンテンツ＆備考マスタ'!$H:$H,0),3)="●",IF(AND(EG504&lt;&gt;"",ISNUMBER(申込書!$AC$22)=TRUE,申込書!$C$63&lt;&gt;"▼プルダウンより選択してください",申込書!$C$63&lt;&gt;""),申込書!$AC$22,""),"-"))</f>
        <v/>
      </c>
      <c r="EI504" s="369"/>
      <c r="EJ504" s="369"/>
      <c r="EK504" s="370" t="str">
        <f>IF(AND(申込書!$C$63&lt;&gt;"▼プルダウンより選択してください",申込書!$C$63&lt;&gt;"",$G504&lt;&gt;"",申込書!$V$63="特定学年のみ"),"申し込みする","")</f>
        <v/>
      </c>
      <c r="EL504" s="371"/>
      <c r="EM504" s="372"/>
      <c r="EN504" s="373" t="str">
        <f>IF(AND(申込書!$C$64&lt;&gt;"▼プルダウンより選択してください",申込書!$C$64&lt;&gt;"",申込書!$K$22&lt;&gt;"YYYY/MM/DD",$G504&lt;&gt;""),申込書!$K$22,"")</f>
        <v/>
      </c>
      <c r="EO504" s="369" t="str">
        <f>IF(EN504="","",IF(INDEX('コンテンツ＆備考マスタ'!$H:$J,MATCH(学校情報!EN$3,'コンテンツ＆備考マスタ'!$H:$H,0),3)="●",IF(AND(EN504&lt;&gt;"",ISNUMBER(申込書!$AC$22)=TRUE,申込書!$C$64&lt;&gt;"▼プルダウンより選択してください",申込書!$C$64&lt;&gt;""),申込書!$AC$22,""),"-"))</f>
        <v/>
      </c>
      <c r="EP504" s="369"/>
      <c r="EQ504" s="369"/>
      <c r="ER504" s="370" t="str">
        <f>IF(AND(申込書!$C$64&lt;&gt;"▼プルダウンより選択してください",申込書!$C$64&lt;&gt;"",$G504&lt;&gt;"",申込書!$V$64="特定学年のみ"),"申し込みする","")</f>
        <v/>
      </c>
      <c r="ES504" s="371"/>
      <c r="ET504" s="372"/>
      <c r="EU504" s="373" t="str">
        <f>IF(AND(申込書!$C$65&lt;&gt;"▼プルダウンより選択してください",申込書!$C$65&lt;&gt;"",申込書!$K$22&lt;&gt;"YYYY/MM/DD",$G504&lt;&gt;""),申込書!$K$22,"")</f>
        <v/>
      </c>
      <c r="EV504" s="369" t="str">
        <f>IF(EU504="","",IF(INDEX('コンテンツ＆備考マスタ'!$H:$J,MATCH(学校情報!EU$3,'コンテンツ＆備考マスタ'!$H:$H,0),3)="●",IF(AND(EU504&lt;&gt;"",ISNUMBER(申込書!$AC$22)=TRUE,申込書!$C$65&lt;&gt;"▼プルダウンより選択してください",申込書!$C$65&lt;&gt;""),申込書!$AC$22,""),"-"))</f>
        <v/>
      </c>
      <c r="EW504" s="369"/>
      <c r="EX504" s="369"/>
      <c r="EY504" s="370" t="str">
        <f>IF(AND(申込書!$C$65&lt;&gt;"▼プルダウンより選択してください",申込書!$C$65&lt;&gt;"",$G504&lt;&gt;"",申込書!$V$65="特定学年のみ"),"申し込みする","")</f>
        <v/>
      </c>
      <c r="EZ504" s="371"/>
      <c r="FA504" s="372"/>
      <c r="FB504" s="373" t="str">
        <f>IF(AND(申込書!$C$66&lt;&gt;"▼プルダウンより選択してください",申込書!$C$66&lt;&gt;"",申込書!$K$22&lt;&gt;"YYYY/MM/DD",$G504&lt;&gt;""),申込書!$K$22,"")</f>
        <v/>
      </c>
      <c r="FC504" s="369" t="str">
        <f>IF(FB504="","",IF(INDEX('コンテンツ＆備考マスタ'!$H:$J,MATCH(学校情報!FB$3,'コンテンツ＆備考マスタ'!$H:$H,0),3)="●",IF(AND(FB504&lt;&gt;"",ISNUMBER(申込書!$AC$22)=TRUE,申込書!$C$66&lt;&gt;"▼プルダウンより選択してください",申込書!$C$66&lt;&gt;""),申込書!$AC$22,""),"-"))</f>
        <v/>
      </c>
      <c r="FD504" s="369"/>
      <c r="FE504" s="369"/>
      <c r="FF504" s="370" t="str">
        <f>IF(AND(申込書!$C$66&lt;&gt;"▼プルダウンより選択してください",申込書!$C$66&lt;&gt;"",$G504&lt;&gt;"",申込書!$V$66="特定学年のみ"),"申し込みする","")</f>
        <v/>
      </c>
      <c r="FG504" s="371"/>
      <c r="FH504" s="372"/>
      <c r="FI504" s="373" t="str">
        <f>IF(AND(申込書!$C$67&lt;&gt;"▼プルダウンより選択してください",申込書!$C$67&lt;&gt;"",申込書!$K$22&lt;&gt;"YYYY/MM/DD",$G504&lt;&gt;""),申込書!$K$22,"")</f>
        <v/>
      </c>
      <c r="FJ504" s="369" t="str">
        <f>IF(FI504="","",IF(INDEX('コンテンツ＆備考マスタ'!$H:$J,MATCH(学校情報!FI$3,'コンテンツ＆備考マスタ'!$H:$H,0),3)="●",IF(AND(FI504&lt;&gt;"",ISNUMBER(申込書!$AC$22)=TRUE,申込書!$C$67&lt;&gt;"▼プルダウンより選択してください",申込書!$C$67&lt;&gt;""),申込書!$AC$22,""),"-"))</f>
        <v/>
      </c>
      <c r="FK504" s="369"/>
      <c r="FL504" s="369"/>
      <c r="FM504" s="370" t="str">
        <f>IF(AND(申込書!$C$67&lt;&gt;"▼プルダウンより選択してください",申込書!$C$67&lt;&gt;"",$G504&lt;&gt;"",申込書!$V$67="特定学年のみ"),"申し込みする","")</f>
        <v/>
      </c>
      <c r="FN504" s="371"/>
      <c r="FO504" s="372"/>
      <c r="FP504" s="373" t="str">
        <f>IF(AND(申込書!$C$68&lt;&gt;"▼プルダウンより選択してください",申込書!$C$68&lt;&gt;"",申込書!$K$22&lt;&gt;"YYYY/MM/DD",$G504&lt;&gt;""),申込書!$K$22,"")</f>
        <v/>
      </c>
      <c r="FQ504" s="369" t="str">
        <f>IF(FP504="","",IF(INDEX('コンテンツ＆備考マスタ'!$H:$J,MATCH(学校情報!FP$3,'コンテンツ＆備考マスタ'!$H:$H,0),3)="●",IF(AND(FP504&lt;&gt;"",ISNUMBER(申込書!$AC$22)=TRUE,申込書!$C$68&lt;&gt;"▼プルダウンより選択してください",申込書!$C$68&lt;&gt;""),申込書!$AC$22,""),"-"))</f>
        <v/>
      </c>
      <c r="FR504" s="369"/>
      <c r="FS504" s="369"/>
      <c r="FT504" s="370" t="str">
        <f>IF(AND(申込書!$C$68&lt;&gt;"▼プルダウンより選択してください",申込書!$C$68&lt;&gt;"",$G504&lt;&gt;"",申込書!$V$68="特定学年のみ"),"申し込みする","")</f>
        <v/>
      </c>
      <c r="FU504" s="371"/>
      <c r="FV504" s="372"/>
      <c r="FW504" s="373" t="str">
        <f>IF(AND(申込書!$C$69&lt;&gt;"▼プルダウンより選択してください",申込書!$C$69&lt;&gt;"",申込書!$K$22&lt;&gt;"YYYY/MM/DD",$G504&lt;&gt;""),申込書!$K$22,"")</f>
        <v/>
      </c>
      <c r="FX504" s="369" t="str">
        <f>IF(FW504="","",IF(INDEX('コンテンツ＆備考マスタ'!$H:$J,MATCH(学校情報!FW$3,'コンテンツ＆備考マスタ'!$H:$H,0),3)="●",IF(AND(FW504&lt;&gt;"",ISNUMBER(申込書!$AC$22)=TRUE,申込書!$C$69&lt;&gt;"▼プルダウンより選択してください",申込書!$C$69&lt;&gt;""),申込書!$AC$22,""),"-"))</f>
        <v/>
      </c>
      <c r="FY504" s="369"/>
      <c r="FZ504" s="369"/>
      <c r="GA504" s="370" t="str">
        <f>IF(AND(申込書!$C$69&lt;&gt;"▼プルダウンより選択してください",申込書!$C$69&lt;&gt;"",$G504&lt;&gt;"",申込書!$V$69="特定学年のみ"),"申し込みする","")</f>
        <v/>
      </c>
      <c r="GB504" s="371"/>
      <c r="GC504" s="372"/>
      <c r="GD504" s="373" t="str">
        <f>IF(AND(申込書!$C$70&lt;&gt;"▼プルダウンより選択してください",申込書!$C$70&lt;&gt;"",申込書!$K$22&lt;&gt;"YYYY/MM/DD",$G504&lt;&gt;""),申込書!$K$22,"")</f>
        <v/>
      </c>
      <c r="GE504" s="369" t="str">
        <f>IF(GD504="","",IF(INDEX('コンテンツ＆備考マスタ'!$H:$J,MATCH(学校情報!GD$3,'コンテンツ＆備考マスタ'!$H:$H,0),3)="●",IF(AND(GD504&lt;&gt;"",ISNUMBER(申込書!$AC$22)=TRUE,申込書!$C$70&lt;&gt;"▼プルダウンより選択してください",申込書!$C$70&lt;&gt;""),申込書!$AC$22,""),"-"))</f>
        <v/>
      </c>
      <c r="GF504" s="369"/>
      <c r="GG504" s="369"/>
      <c r="GH504" s="370" t="str">
        <f>IF(AND(申込書!$C$70&lt;&gt;"▼プルダウンより選択してください",申込書!$C$70&lt;&gt;"",$G504&lt;&gt;"",申込書!$V$70="特定学年のみ"),"申し込みする","")</f>
        <v/>
      </c>
      <c r="GI504" s="371"/>
      <c r="GJ504" s="372"/>
      <c r="GK504" s="373" t="str">
        <f>IF(AND(申込書!$C$71&lt;&gt;"▼プルダウンより選択してください",申込書!$C$71&lt;&gt;"",申込書!$K$22&lt;&gt;"YYYY/MM/DD",$G504&lt;&gt;""),申込書!$K$22,"")</f>
        <v/>
      </c>
      <c r="GL504" s="369" t="str">
        <f>IF(GK504="","",IF(INDEX('コンテンツ＆備考マスタ'!$H:$J,MATCH(学校情報!GK$3,'コンテンツ＆備考マスタ'!$H:$H,0),3)="●",IF(AND(GK504&lt;&gt;"",ISNUMBER(申込書!$AC$22)=TRUE,申込書!$C$71&lt;&gt;"▼プルダウンより選択してください",申込書!$C$71&lt;&gt;""),申込書!$AC$22,""),"-"))</f>
        <v/>
      </c>
      <c r="GM504" s="369"/>
      <c r="GN504" s="369"/>
      <c r="GO504" s="370" t="str">
        <f>IF(AND(申込書!$C$71&lt;&gt;"▼プルダウンより選択してください",申込書!$C$71&lt;&gt;"",$G504&lt;&gt;"",申込書!$V$71="特定学年のみ"),"申し込みする","")</f>
        <v/>
      </c>
      <c r="GP504" s="371"/>
      <c r="GQ504" s="372"/>
      <c r="GR504" s="373" t="str">
        <f>IF(AND(申込書!$C$72&lt;&gt;"▼プルダウンより選択してください",申込書!$C$72&lt;&gt;"",申込書!$K$22&lt;&gt;"YYYY/MM/DD",$G504&lt;&gt;""),申込書!$K$22,"")</f>
        <v/>
      </c>
      <c r="GS504" s="369" t="str">
        <f>IF(GR504="","",IF(INDEX('コンテンツ＆備考マスタ'!$H:$J,MATCH(学校情報!GR$3,'コンテンツ＆備考マスタ'!$H:$H,0),3)="●",IF(AND(GR504&lt;&gt;"",ISNUMBER(申込書!$AC$22)=TRUE,申込書!$C$72&lt;&gt;"▼プルダウンより選択してください",申込書!$C$72&lt;&gt;""),申込書!$AC$22,""),"-"))</f>
        <v/>
      </c>
      <c r="GT504" s="369"/>
      <c r="GU504" s="369"/>
      <c r="GV504" s="370" t="str">
        <f>IF(AND(申込書!$C$72&lt;&gt;"▼プルダウンより選択してください",申込書!$C$72&lt;&gt;"",$G504&lt;&gt;"",申込書!$V$72="特定学年のみ"),"申し込みする","")</f>
        <v/>
      </c>
      <c r="GW504" s="371"/>
      <c r="GX504" s="372"/>
      <c r="GY504" s="373" t="str">
        <f>IF(AND(申込書!$C$73&lt;&gt;"▼プルダウンより選択してください",申込書!$C$73&lt;&gt;"",申込書!$K$22&lt;&gt;"YYYY/MM/DD",$G504&lt;&gt;""),申込書!$K$22,"")</f>
        <v/>
      </c>
      <c r="GZ504" s="369" t="str">
        <f>IF(GY504="","",IF(INDEX('コンテンツ＆備考マスタ'!$H:$J,MATCH(学校情報!GY$3,'コンテンツ＆備考マスタ'!$H:$H,0),3)="●",IF(AND(GY504&lt;&gt;"",ISNUMBER(申込書!$AC$22)=TRUE,申込書!$C$73&lt;&gt;"▼プルダウンより選択してください",申込書!$C$73&lt;&gt;""),申込書!$AC$22,""),"-"))</f>
        <v/>
      </c>
      <c r="HA504" s="369"/>
      <c r="HB504" s="369"/>
      <c r="HC504" s="370" t="str">
        <f>IF(AND(申込書!$C$73&lt;&gt;"▼プルダウンより選択してください",申込書!$C$73&lt;&gt;"",$G504&lt;&gt;"",申込書!$V$73="特定学年のみ"),"申し込みする","")</f>
        <v/>
      </c>
      <c r="HD504" s="371"/>
      <c r="HE504" s="372"/>
      <c r="HF504" s="373" t="str">
        <f>IF(AND(申込書!$C$74&lt;&gt;"▼プルダウンより選択してください",申込書!$C$74&lt;&gt;"",申込書!$K$22&lt;&gt;"YYYY/MM/DD",$G504&lt;&gt;""),申込書!$K$22,"")</f>
        <v/>
      </c>
      <c r="HG504" s="369" t="str">
        <f>IF(HF504="","",IF(INDEX('コンテンツ＆備考マスタ'!$H:$J,MATCH(学校情報!HF$3,'コンテンツ＆備考マスタ'!$H:$H,0),3)="●",IF(AND(HF504&lt;&gt;"",ISNUMBER(申込書!$AC$22)=TRUE,申込書!$C$74&lt;&gt;"▼プルダウンより選択してください",申込書!$C$74&lt;&gt;""),申込書!$AC$22,""),"-"))</f>
        <v/>
      </c>
      <c r="HH504" s="369"/>
      <c r="HI504" s="369"/>
      <c r="HJ504" s="370" t="str">
        <f>IF(AND(申込書!$C$74&lt;&gt;"▼プルダウンより選択してください",申込書!$C$74&lt;&gt;"",$G504&lt;&gt;"",申込書!$V$74="特定学年のみ"),"申し込みする","")</f>
        <v/>
      </c>
      <c r="HK504" s="371"/>
      <c r="HL504" s="372"/>
      <c r="HM504" s="373" t="str">
        <f>IF(AND(申込書!$C$75&lt;&gt;"▼プルダウンより選択してください",申込書!$C$75&lt;&gt;"",申込書!$K$22&lt;&gt;"YYYY/MM/DD",$G504&lt;&gt;""),申込書!$K$22,"")</f>
        <v/>
      </c>
      <c r="HN504" s="369" t="str">
        <f>IF(HM504="","",IF(INDEX('コンテンツ＆備考マスタ'!$H:$J,MATCH(学校情報!HM$3,'コンテンツ＆備考マスタ'!$H:$H,0),3)="●",IF(AND(HM504&lt;&gt;"",ISNUMBER(申込書!$AC$22)=TRUE,申込書!$C$75&lt;&gt;"▼プルダウンより選択してください",申込書!$C$75&lt;&gt;""),申込書!$AC$22,""),"-"))</f>
        <v/>
      </c>
      <c r="HO504" s="369"/>
      <c r="HP504" s="369"/>
      <c r="HQ504" s="370" t="str">
        <f>IF(AND(申込書!$C$75&lt;&gt;"▼プルダウンより選択してください",申込書!$C$75&lt;&gt;"",$G504&lt;&gt;"",申込書!$V$75="特定学年のみ"),"申し込みする","")</f>
        <v/>
      </c>
      <c r="HR504" s="371"/>
      <c r="HS504" s="371"/>
      <c r="HT504" s="374" t="str">
        <f>IF(AND(申込書!$C$76&lt;&gt;"▼プルダウンより選択してください",申込書!$C$76&lt;&gt;"",申込書!$K$22&lt;&gt;"YYYY/MM/DD",$G504&lt;&gt;""),申込書!$K$22,"")</f>
        <v/>
      </c>
      <c r="HU504" s="369" t="str">
        <f>IF(HT504="","",IF(INDEX('コンテンツ＆備考マスタ'!$H:$J,MATCH(学校情報!HT$3,'コンテンツ＆備考マスタ'!$H:$H,0),3)="●",IF(AND(HT504&lt;&gt;"",ISNUMBER(申込書!$AC$22)=TRUE,申込書!$C$76&lt;&gt;"▼プルダウンより選択してください",申込書!$C$76&lt;&gt;""),申込書!$AC$22,""),"-"))</f>
        <v/>
      </c>
      <c r="HV504" s="369"/>
      <c r="HW504" s="369"/>
      <c r="HX504" s="370" t="str">
        <f>IF(AND(申込書!$C$76&lt;&gt;"▼プルダウンより選択してください",申込書!$C$76&lt;&gt;"",$G504&lt;&gt;"",申込書!$V$76="特定学年のみ"),"申し込みする","")</f>
        <v/>
      </c>
      <c r="HY504" s="371"/>
      <c r="HZ504" s="372"/>
      <c r="IA504" s="69"/>
    </row>
    <row r="505" spans="2:235" ht="26.85" hidden="1" customHeight="1" outlineLevel="1">
      <c r="B505" s="365">
        <f t="shared" si="21"/>
        <v>500</v>
      </c>
      <c r="C505" s="55"/>
      <c r="D505" s="56"/>
      <c r="E505" s="154"/>
      <c r="F505" s="57"/>
      <c r="G505" s="58"/>
      <c r="H505" s="59"/>
      <c r="I505" s="60"/>
      <c r="J505" s="61"/>
      <c r="K505" s="366" t="str">
        <f t="shared" si="22"/>
        <v/>
      </c>
      <c r="L505" s="62"/>
      <c r="M505" s="322"/>
      <c r="N505" s="63"/>
      <c r="O505" s="64"/>
      <c r="P505" s="367" t="str">
        <f t="shared" si="23"/>
        <v/>
      </c>
      <c r="Q505" s="65"/>
      <c r="R505" s="66"/>
      <c r="S505" s="67"/>
      <c r="T505" s="68"/>
      <c r="U505" s="68"/>
      <c r="V505" s="68"/>
      <c r="W505" s="66"/>
      <c r="X505" s="281"/>
      <c r="Y505" s="368" t="str">
        <f>IF(AND(申込書!$C$47&lt;&gt;"▼プルダウンより選択してください",申込書!$C$47&lt;&gt;"",申込書!$K$22&lt;&gt;"YYYY/MM/DD",$G505&lt;&gt;""),申込書!$K$22,"")</f>
        <v/>
      </c>
      <c r="Z505" s="369" t="str">
        <f>IF(Y505="","",IF(INDEX('コンテンツ＆備考マスタ'!$H:$J,MATCH(学校情報!Y$3,'コンテンツ＆備考マスタ'!$H:$H,0),3)="●",IF(AND(Y505&lt;&gt;"",ISNUMBER(申込書!$AC$22)=TRUE,申込書!$C$47&lt;&gt;"▼プルダウンより選択してください",申込書!$C$47&lt;&gt;""),申込書!$AC$22,""),"-"))</f>
        <v/>
      </c>
      <c r="AA505" s="369"/>
      <c r="AB505" s="369"/>
      <c r="AC505" s="370" t="str">
        <f>IF(AND(申込書!$C$47&lt;&gt;"▼プルダウンより選択してください",申込書!$C$47&lt;&gt;"",$G505&lt;&gt;"",申込書!$V$47="特定学年のみ"),"申し込みする","")</f>
        <v/>
      </c>
      <c r="AD505" s="371"/>
      <c r="AE505" s="372"/>
      <c r="AF505" s="373" t="str">
        <f>IF(AND(申込書!$C$48&lt;&gt;"▼プルダウンより選択してください",申込書!$C$48&lt;&gt;"",申込書!$K$22&lt;&gt;"YYYY/MM/DD",$G505&lt;&gt;""),申込書!$K$22,"")</f>
        <v/>
      </c>
      <c r="AG505" s="369" t="str">
        <f>IF(AF505="","",IF(INDEX('コンテンツ＆備考マスタ'!$H:$J,MATCH(学校情報!AF$3,'コンテンツ＆備考マスタ'!$H:$H,0),3)="●",IF(AND(AF505&lt;&gt;"",ISNUMBER(申込書!$AC$22)=TRUE,申込書!$C$48&lt;&gt;"▼プルダウンより選択してください",申込書!$C$48&lt;&gt;""),申込書!$AC$22,""),"-"))</f>
        <v/>
      </c>
      <c r="AH505" s="369"/>
      <c r="AI505" s="369"/>
      <c r="AJ505" s="370" t="str">
        <f>IF(AND(申込書!$C$48&lt;&gt;"▼プルダウンより選択してください",申込書!$C$48&lt;&gt;"",$G505&lt;&gt;"",申込書!$V$48="特定学年のみ"),"申し込みする","")</f>
        <v/>
      </c>
      <c r="AK505" s="371"/>
      <c r="AL505" s="372"/>
      <c r="AM505" s="373" t="str">
        <f>IF(AND(申込書!$C$49&lt;&gt;"▼プルダウンより選択してください",申込書!$C$49&lt;&gt;"",申込書!$K$22&lt;&gt;"YYYY/MM/DD",$G505&lt;&gt;""),申込書!$K$22,"")</f>
        <v/>
      </c>
      <c r="AN505" s="369" t="str">
        <f>IF(AM505="","",IF(INDEX('コンテンツ＆備考マスタ'!$H:$J,MATCH(学校情報!AM$3,'コンテンツ＆備考マスタ'!$H:$H,0),3)="●",IF(AND(AM505&lt;&gt;"",ISNUMBER(申込書!$AC$22)=TRUE,申込書!$C$49&lt;&gt;"▼プルダウンより選択してください",申込書!$C$49&lt;&gt;""),申込書!$AC$22,""),"-"))</f>
        <v/>
      </c>
      <c r="AO505" s="369"/>
      <c r="AP505" s="369"/>
      <c r="AQ505" s="370" t="str">
        <f>IF(AND(申込書!$C$49&lt;&gt;"▼プルダウンより選択してください",申込書!$C$49&lt;&gt;"",$G505&lt;&gt;"",申込書!$V$49="特定学年のみ"),"申し込みする","")</f>
        <v/>
      </c>
      <c r="AR505" s="371"/>
      <c r="AS505" s="372"/>
      <c r="AT505" s="373" t="str">
        <f>IF(AND(申込書!$C$50&lt;&gt;"▼プルダウンより選択してください",申込書!$C$50&lt;&gt;"",申込書!$K$22&lt;&gt;"YYYY/MM/DD",$G505&lt;&gt;""),申込書!$K$22,"")</f>
        <v/>
      </c>
      <c r="AU505" s="369" t="str">
        <f>IF(AT505="","",IF(INDEX('コンテンツ＆備考マスタ'!$H:$J,MATCH(学校情報!AT$3,'コンテンツ＆備考マスタ'!$H:$H,0),3)="●",IF(AND(AT505&lt;&gt;"",ISNUMBER(申込書!$AC$22)=TRUE,申込書!$C$50&lt;&gt;"▼プルダウンより選択してください",申込書!$C$50&lt;&gt;""),申込書!$AC$22,""),"-"))</f>
        <v/>
      </c>
      <c r="AV505" s="369"/>
      <c r="AW505" s="369"/>
      <c r="AX505" s="370" t="str">
        <f>IF(AND(申込書!$C$50&lt;&gt;"▼プルダウンより選択してください",申込書!$C$50&lt;&gt;"",$G505&lt;&gt;"",申込書!$V$50="特定学年のみ"),"申し込みする","")</f>
        <v/>
      </c>
      <c r="AY505" s="371"/>
      <c r="AZ505" s="372"/>
      <c r="BA505" s="373" t="str">
        <f>IF(AND(申込書!$C$51&lt;&gt;"▼プルダウンより選択してください",申込書!$C$51&lt;&gt;"",申込書!$K$22&lt;&gt;"YYYY/MM/DD",$G505&lt;&gt;""),申込書!$K$22,"")</f>
        <v/>
      </c>
      <c r="BB505" s="369" t="str">
        <f>IF(BA505="","",IF(INDEX('コンテンツ＆備考マスタ'!$H:$J,MATCH(学校情報!BA$3,'コンテンツ＆備考マスタ'!$H:$H,0),3)="●",IF(AND(BA505&lt;&gt;"",ISNUMBER(申込書!$AC$22)=TRUE,申込書!$C$51&lt;&gt;"▼プルダウンより選択してください",申込書!$C$51&lt;&gt;""),申込書!$AC$22,""),"-"))</f>
        <v/>
      </c>
      <c r="BC505" s="369"/>
      <c r="BD505" s="369"/>
      <c r="BE505" s="370" t="str">
        <f>IF(AND(申込書!$C$51&lt;&gt;"▼プルダウンより選択してください",申込書!$C$51&lt;&gt;"",$G505&lt;&gt;"",申込書!$V$51="特定学年のみ"),"申し込みする","")</f>
        <v/>
      </c>
      <c r="BF505" s="371"/>
      <c r="BG505" s="372"/>
      <c r="BH505" s="373" t="str">
        <f>IF(AND(申込書!$C$52&lt;&gt;"▼プルダウンより選択してください",申込書!$C$52&lt;&gt;"",申込書!$K$22&lt;&gt;"YYYY/MM/DD",$G505&lt;&gt;""),申込書!$K$22,"")</f>
        <v/>
      </c>
      <c r="BI505" s="369" t="str">
        <f>IF(BH505="","",IF(INDEX('コンテンツ＆備考マスタ'!$H:$J,MATCH(学校情報!BH$3,'コンテンツ＆備考マスタ'!$H:$H,0),3)="●",IF(AND(BH505&lt;&gt;"",ISNUMBER(申込書!$AC$22)=TRUE,申込書!$C$52&lt;&gt;"▼プルダウンより選択してください",申込書!$C$52&lt;&gt;""),申込書!$AC$22,""),"-"))</f>
        <v/>
      </c>
      <c r="BJ505" s="369"/>
      <c r="BK505" s="369"/>
      <c r="BL505" s="370" t="str">
        <f>IF(AND(申込書!$C$52&lt;&gt;"▼プルダウンより選択してください",申込書!$C$52&lt;&gt;"",$G505&lt;&gt;"",申込書!$V$52="特定学年のみ"),"申し込みする","")</f>
        <v/>
      </c>
      <c r="BM505" s="371"/>
      <c r="BN505" s="372"/>
      <c r="BO505" s="373" t="str">
        <f>IF(AND(申込書!$C$53&lt;&gt;"▼プルダウンより選択してください",申込書!$C$53&lt;&gt;"",申込書!$K$22&lt;&gt;"YYYY/MM/DD",$G505&lt;&gt;""),申込書!$K$22,"")</f>
        <v/>
      </c>
      <c r="BP505" s="369" t="str">
        <f>IF(BO505="","",IF(INDEX('コンテンツ＆備考マスタ'!$H:$J,MATCH(学校情報!BO$3,'コンテンツ＆備考マスタ'!$H:$H,0),3)="●",IF(AND(BO505&lt;&gt;"",ISNUMBER(申込書!$AC$22)=TRUE,申込書!$C$53&lt;&gt;"▼プルダウンより選択してください",申込書!$C$53&lt;&gt;""),申込書!$AC$22,""),"-"))</f>
        <v/>
      </c>
      <c r="BQ505" s="369"/>
      <c r="BR505" s="369"/>
      <c r="BS505" s="370" t="str">
        <f>IF(AND(申込書!$C$53&lt;&gt;"▼プルダウンより選択してください",申込書!$C$53&lt;&gt;"",$G505&lt;&gt;"",申込書!$V$53="特定学年のみ"),"申し込みする","")</f>
        <v/>
      </c>
      <c r="BT505" s="371"/>
      <c r="BU505" s="372"/>
      <c r="BV505" s="373" t="str">
        <f>IF(AND(申込書!$C$54&lt;&gt;"▼プルダウンより選択してください",申込書!$C$54&lt;&gt;"",申込書!$K$22&lt;&gt;"YYYY/MM/DD",$G505&lt;&gt;""),申込書!$K$22,"")</f>
        <v/>
      </c>
      <c r="BW505" s="369" t="str">
        <f>IF(BV505="","",IF(INDEX('コンテンツ＆備考マスタ'!$H:$J,MATCH(学校情報!BV$3,'コンテンツ＆備考マスタ'!$H:$H,0),3)="●",IF(AND(BV505&lt;&gt;"",ISNUMBER(申込書!$AC$22)=TRUE,申込書!$C$54&lt;&gt;"▼プルダウンより選択してください",申込書!$C$54&lt;&gt;""),申込書!$AC$22,""),"-"))</f>
        <v/>
      </c>
      <c r="BX505" s="369"/>
      <c r="BY505" s="369"/>
      <c r="BZ505" s="370" t="str">
        <f>IF(AND(申込書!$C$54&lt;&gt;"▼プルダウンより選択してください",申込書!$C$54&lt;&gt;"",$G505&lt;&gt;"",申込書!$V$54="特定学年のみ"),"申し込みする","")</f>
        <v/>
      </c>
      <c r="CA505" s="371"/>
      <c r="CB505" s="372"/>
      <c r="CC505" s="373" t="str">
        <f>IF(AND(申込書!$C$55&lt;&gt;"▼プルダウンより選択してください",申込書!$C$55&lt;&gt;"",申込書!$K$22&lt;&gt;"YYYY/MM/DD",$G505&lt;&gt;""),申込書!$K$22,"")</f>
        <v/>
      </c>
      <c r="CD505" s="369" t="str">
        <f>IF(CC505="","",IF(INDEX('コンテンツ＆備考マスタ'!$H:$J,MATCH(学校情報!CC$3,'コンテンツ＆備考マスタ'!$H:$H,0),3)="●",IF(AND(CC505&lt;&gt;"",ISNUMBER(申込書!$AC$22)=TRUE,申込書!$C$55&lt;&gt;"▼プルダウンより選択してください",申込書!$C$55&lt;&gt;""),申込書!$AC$22,""),"-"))</f>
        <v/>
      </c>
      <c r="CE505" s="369"/>
      <c r="CF505" s="369"/>
      <c r="CG505" s="370" t="str">
        <f>IF(AND(申込書!$C$55&lt;&gt;"▼プルダウンより選択してください",申込書!$C$55&lt;&gt;"",$G505&lt;&gt;"",申込書!$V$55="特定学年のみ"),"申し込みする","")</f>
        <v/>
      </c>
      <c r="CH505" s="371"/>
      <c r="CI505" s="372"/>
      <c r="CJ505" s="373" t="str">
        <f>IF(AND(申込書!$C$56&lt;&gt;"▼プルダウンより選択してください",申込書!$C$56&lt;&gt;"",申込書!$K$22&lt;&gt;"YYYY/MM/DD",$G505&lt;&gt;""),申込書!$K$22,"")</f>
        <v/>
      </c>
      <c r="CK505" s="369" t="str">
        <f>IF(CJ505="","",IF(INDEX('コンテンツ＆備考マスタ'!$H:$J,MATCH(学校情報!CJ$3,'コンテンツ＆備考マスタ'!$H:$H,0),3)="●",IF(AND(CJ505&lt;&gt;"",ISNUMBER(申込書!$AC$22)=TRUE,申込書!$C$56&lt;&gt;"▼プルダウンより選択してください",申込書!$C$56&lt;&gt;""),申込書!$AC$22,""),"-"))</f>
        <v/>
      </c>
      <c r="CL505" s="369"/>
      <c r="CM505" s="369"/>
      <c r="CN505" s="370" t="str">
        <f>IF(AND(申込書!$C$56&lt;&gt;"▼プルダウンより選択してください",申込書!$C$56&lt;&gt;"",$G505&lt;&gt;"",申込書!$V$56="特定学年のみ"),"申し込みする","")</f>
        <v/>
      </c>
      <c r="CO505" s="371"/>
      <c r="CP505" s="372"/>
      <c r="CQ505" s="373" t="str">
        <f>IF(AND(申込書!$C$57&lt;&gt;"▼プルダウンより選択してください",申込書!$C$57&lt;&gt;"",申込書!$K$22&lt;&gt;"YYYY/MM/DD",$G505&lt;&gt;""),申込書!$K$22,"")</f>
        <v/>
      </c>
      <c r="CR505" s="369" t="str">
        <f>IF(CQ505="","",IF(INDEX('コンテンツ＆備考マスタ'!$H:$J,MATCH(学校情報!CQ$3,'コンテンツ＆備考マスタ'!$H:$H,0),3)="●",IF(AND(CQ505&lt;&gt;"",ISNUMBER(申込書!$AC$22)=TRUE,申込書!$C$57&lt;&gt;"▼プルダウンより選択してください",申込書!$C$57&lt;&gt;""),申込書!$AC$22,""),"-"))</f>
        <v/>
      </c>
      <c r="CS505" s="369"/>
      <c r="CT505" s="369"/>
      <c r="CU505" s="369" t="str">
        <f>IF(AND(申込書!$C$57&lt;&gt;"▼プルダウンより選択してください",申込書!$C$57&lt;&gt;"",$G505&lt;&gt;"",申込書!$V$57="特定学年のみ"),"申し込みする","")</f>
        <v/>
      </c>
      <c r="CV505" s="371"/>
      <c r="CW505" s="372"/>
      <c r="CX505" s="373" t="str">
        <f>IF(AND(申込書!$C$58&lt;&gt;"▼プルダウンより選択してください",申込書!$C$58&lt;&gt;"",申込書!$K$22&lt;&gt;"YYYY/MM/DD",$G505&lt;&gt;""),申込書!$K$22,"")</f>
        <v/>
      </c>
      <c r="CY505" s="369" t="str">
        <f>IF(CX505="","",IF(INDEX('コンテンツ＆備考マスタ'!$H:$J,MATCH(学校情報!CX$3,'コンテンツ＆備考マスタ'!$H:$H,0),3)="●",IF(AND(CX505&lt;&gt;"",ISNUMBER(申込書!$AC$22)=TRUE,申込書!$C$58&lt;&gt;"▼プルダウンより選択してください",申込書!$C$58&lt;&gt;""),申込書!$AC$22,""),"-"))</f>
        <v/>
      </c>
      <c r="CZ505" s="369"/>
      <c r="DA505" s="369"/>
      <c r="DB505" s="369" t="str">
        <f>IF(AND(申込書!$C$58&lt;&gt;"▼プルダウンより選択してください",申込書!$C$58&lt;&gt;"",$G505&lt;&gt;"",申込書!$V$58="特定学年のみ"),"申し込みする","")</f>
        <v/>
      </c>
      <c r="DC505" s="371"/>
      <c r="DD505" s="372"/>
      <c r="DE505" s="373" t="str">
        <f>IF(AND(申込書!$C$59&lt;&gt;"▼プルダウンより選択してください",申込書!$C$59&lt;&gt;"",申込書!$K$22&lt;&gt;"YYYY/MM/DD",$G505&lt;&gt;""),申込書!$K$22,"")</f>
        <v/>
      </c>
      <c r="DF505" s="369" t="str">
        <f>IF(DE505="","",IF(INDEX('コンテンツ＆備考マスタ'!$H:$J,MATCH(学校情報!DE$3,'コンテンツ＆備考マスタ'!$H:$H,0),3)="●",IF(AND(DE505&lt;&gt;"",ISNUMBER(申込書!$AC$22)=TRUE,申込書!$C$59&lt;&gt;"▼プルダウンより選択してください",申込書!$C$59&lt;&gt;""),申込書!$AC$22,""),"-"))</f>
        <v/>
      </c>
      <c r="DG505" s="369"/>
      <c r="DH505" s="369"/>
      <c r="DI505" s="369" t="str">
        <f>IF(AND(申込書!$C$59&lt;&gt;"▼プルダウンより選択してください",申込書!$C$59&lt;&gt;"",$G505&lt;&gt;"",申込書!$V$59="特定学年のみ"),"申し込みする","")</f>
        <v/>
      </c>
      <c r="DJ505" s="371"/>
      <c r="DK505" s="372"/>
      <c r="DL505" s="373" t="str">
        <f>IF(AND(申込書!$C$60&lt;&gt;"▼プルダウンより選択してください",申込書!$C$60&lt;&gt;"",申込書!$K$22&lt;&gt;"YYYY/MM/DD",$G505&lt;&gt;""),申込書!$K$22,"")</f>
        <v/>
      </c>
      <c r="DM505" s="369" t="str">
        <f>IF(DL505="","",IF(INDEX('コンテンツ＆備考マスタ'!$H:$J,MATCH(学校情報!DL$3,'コンテンツ＆備考マスタ'!$H:$H,0),3)="●",IF(AND(DL505&lt;&gt;"",ISNUMBER(申込書!$AC$22)=TRUE,申込書!$C$60&lt;&gt;"▼プルダウンより選択してください",申込書!$C$60&lt;&gt;""),申込書!$AC$22,""),"-"))</f>
        <v/>
      </c>
      <c r="DN505" s="369"/>
      <c r="DO505" s="369"/>
      <c r="DP505" s="369" t="str">
        <f>IF(AND(申込書!$C$60&lt;&gt;"▼プルダウンより選択してください",申込書!$C$60&lt;&gt;"",$G505&lt;&gt;"",申込書!$V$60="特定学年のみ"),"申し込みする","")</f>
        <v/>
      </c>
      <c r="DQ505" s="371"/>
      <c r="DR505" s="372"/>
      <c r="DS505" s="373" t="str">
        <f>IF(AND(申込書!$C$61&lt;&gt;"▼プルダウンより選択してください",申込書!$C$61&lt;&gt;"",申込書!$K$22&lt;&gt;"YYYY/MM/DD",$G505&lt;&gt;""),申込書!$K$22,"")</f>
        <v/>
      </c>
      <c r="DT505" s="369" t="str">
        <f>IF(DS505="","",IF(INDEX('コンテンツ＆備考マスタ'!$H:$J,MATCH(学校情報!DS$3,'コンテンツ＆備考マスタ'!$H:$H,0),3)="●",IF(AND(DS505&lt;&gt;"",ISNUMBER(申込書!$AC$22)=TRUE,申込書!$C$61&lt;&gt;"▼プルダウンより選択してください",申込書!$C$61&lt;&gt;""),申込書!$AC$22,""),"-"))</f>
        <v/>
      </c>
      <c r="DU505" s="369"/>
      <c r="DV505" s="369"/>
      <c r="DW505" s="369" t="str">
        <f>IF(AND(申込書!$C$61&lt;&gt;"▼プルダウンより選択してください",申込書!$C$61&lt;&gt;"",$G505&lt;&gt;"",申込書!$V$61="特定学年のみ"),"申し込みする","")</f>
        <v/>
      </c>
      <c r="DX505" s="371"/>
      <c r="DY505" s="372"/>
      <c r="DZ505" s="373" t="str">
        <f>IF(AND(申込書!$C$62&lt;&gt;"▼プルダウンより選択してください",申込書!$C$62&lt;&gt;"",申込書!$K$22&lt;&gt;"YYYY/MM/DD",$G505&lt;&gt;""),申込書!$K$22,"")</f>
        <v/>
      </c>
      <c r="EA505" s="369" t="str">
        <f>IF(DZ505="","",IF(INDEX('コンテンツ＆備考マスタ'!$H:$J,MATCH(学校情報!DZ$3,'コンテンツ＆備考マスタ'!$H:$H,0),3)="●",IF(AND(DZ505&lt;&gt;"",ISNUMBER(申込書!$AC$22)=TRUE,申込書!$C$62&lt;&gt;"▼プルダウンより選択してください",申込書!$C$62&lt;&gt;""),申込書!$AC$22,""),"-"))</f>
        <v/>
      </c>
      <c r="EB505" s="369"/>
      <c r="EC505" s="369"/>
      <c r="ED505" s="370" t="str">
        <f>IF(AND(申込書!$C$62&lt;&gt;"▼プルダウンより選択してください",申込書!$C$62&lt;&gt;"",$G505&lt;&gt;"",申込書!$V$62="特定学年のみ"),"申し込みする","")</f>
        <v/>
      </c>
      <c r="EE505" s="371"/>
      <c r="EF505" s="372"/>
      <c r="EG505" s="373" t="str">
        <f>IF(AND(申込書!$C$63&lt;&gt;"▼プルダウンより選択してください",申込書!$C$63&lt;&gt;"",申込書!$K$22&lt;&gt;"YYYY/MM/DD",$G505&lt;&gt;""),申込書!$K$22,"")</f>
        <v/>
      </c>
      <c r="EH505" s="369" t="str">
        <f>IF(EG505="","",IF(INDEX('コンテンツ＆備考マスタ'!$H:$J,MATCH(学校情報!EG$3,'コンテンツ＆備考マスタ'!$H:$H,0),3)="●",IF(AND(EG505&lt;&gt;"",ISNUMBER(申込書!$AC$22)=TRUE,申込書!$C$63&lt;&gt;"▼プルダウンより選択してください",申込書!$C$63&lt;&gt;""),申込書!$AC$22,""),"-"))</f>
        <v/>
      </c>
      <c r="EI505" s="369"/>
      <c r="EJ505" s="369"/>
      <c r="EK505" s="370" t="str">
        <f>IF(AND(申込書!$C$63&lt;&gt;"▼プルダウンより選択してください",申込書!$C$63&lt;&gt;"",$G505&lt;&gt;"",申込書!$V$63="特定学年のみ"),"申し込みする","")</f>
        <v/>
      </c>
      <c r="EL505" s="371"/>
      <c r="EM505" s="372"/>
      <c r="EN505" s="373" t="str">
        <f>IF(AND(申込書!$C$64&lt;&gt;"▼プルダウンより選択してください",申込書!$C$64&lt;&gt;"",申込書!$K$22&lt;&gt;"YYYY/MM/DD",$G505&lt;&gt;""),申込書!$K$22,"")</f>
        <v/>
      </c>
      <c r="EO505" s="369" t="str">
        <f>IF(EN505="","",IF(INDEX('コンテンツ＆備考マスタ'!$H:$J,MATCH(学校情報!EN$3,'コンテンツ＆備考マスタ'!$H:$H,0),3)="●",IF(AND(EN505&lt;&gt;"",ISNUMBER(申込書!$AC$22)=TRUE,申込書!$C$64&lt;&gt;"▼プルダウンより選択してください",申込書!$C$64&lt;&gt;""),申込書!$AC$22,""),"-"))</f>
        <v/>
      </c>
      <c r="EP505" s="369"/>
      <c r="EQ505" s="369"/>
      <c r="ER505" s="370" t="str">
        <f>IF(AND(申込書!$C$64&lt;&gt;"▼プルダウンより選択してください",申込書!$C$64&lt;&gt;"",$G505&lt;&gt;"",申込書!$V$64="特定学年のみ"),"申し込みする","")</f>
        <v/>
      </c>
      <c r="ES505" s="371"/>
      <c r="ET505" s="372"/>
      <c r="EU505" s="373" t="str">
        <f>IF(AND(申込書!$C$65&lt;&gt;"▼プルダウンより選択してください",申込書!$C$65&lt;&gt;"",申込書!$K$22&lt;&gt;"YYYY/MM/DD",$G505&lt;&gt;""),申込書!$K$22,"")</f>
        <v/>
      </c>
      <c r="EV505" s="369" t="str">
        <f>IF(EU505="","",IF(INDEX('コンテンツ＆備考マスタ'!$H:$J,MATCH(学校情報!EU$3,'コンテンツ＆備考マスタ'!$H:$H,0),3)="●",IF(AND(EU505&lt;&gt;"",ISNUMBER(申込書!$AC$22)=TRUE,申込書!$C$65&lt;&gt;"▼プルダウンより選択してください",申込書!$C$65&lt;&gt;""),申込書!$AC$22,""),"-"))</f>
        <v/>
      </c>
      <c r="EW505" s="369"/>
      <c r="EX505" s="369"/>
      <c r="EY505" s="370" t="str">
        <f>IF(AND(申込書!$C$65&lt;&gt;"▼プルダウンより選択してください",申込書!$C$65&lt;&gt;"",$G505&lt;&gt;"",申込書!$V$65="特定学年のみ"),"申し込みする","")</f>
        <v/>
      </c>
      <c r="EZ505" s="371"/>
      <c r="FA505" s="372"/>
      <c r="FB505" s="373" t="str">
        <f>IF(AND(申込書!$C$66&lt;&gt;"▼プルダウンより選択してください",申込書!$C$66&lt;&gt;"",申込書!$K$22&lt;&gt;"YYYY/MM/DD",$G505&lt;&gt;""),申込書!$K$22,"")</f>
        <v/>
      </c>
      <c r="FC505" s="369" t="str">
        <f>IF(FB505="","",IF(INDEX('コンテンツ＆備考マスタ'!$H:$J,MATCH(学校情報!FB$3,'コンテンツ＆備考マスタ'!$H:$H,0),3)="●",IF(AND(FB505&lt;&gt;"",ISNUMBER(申込書!$AC$22)=TRUE,申込書!$C$66&lt;&gt;"▼プルダウンより選択してください",申込書!$C$66&lt;&gt;""),申込書!$AC$22,""),"-"))</f>
        <v/>
      </c>
      <c r="FD505" s="369"/>
      <c r="FE505" s="369"/>
      <c r="FF505" s="370" t="str">
        <f>IF(AND(申込書!$C$66&lt;&gt;"▼プルダウンより選択してください",申込書!$C$66&lt;&gt;"",$G505&lt;&gt;"",申込書!$V$66="特定学年のみ"),"申し込みする","")</f>
        <v/>
      </c>
      <c r="FG505" s="371"/>
      <c r="FH505" s="372"/>
      <c r="FI505" s="373" t="str">
        <f>IF(AND(申込書!$C$67&lt;&gt;"▼プルダウンより選択してください",申込書!$C$67&lt;&gt;"",申込書!$K$22&lt;&gt;"YYYY/MM/DD",$G505&lt;&gt;""),申込書!$K$22,"")</f>
        <v/>
      </c>
      <c r="FJ505" s="369" t="str">
        <f>IF(FI505="","",IF(INDEX('コンテンツ＆備考マスタ'!$H:$J,MATCH(学校情報!FI$3,'コンテンツ＆備考マスタ'!$H:$H,0),3)="●",IF(AND(FI505&lt;&gt;"",ISNUMBER(申込書!$AC$22)=TRUE,申込書!$C$67&lt;&gt;"▼プルダウンより選択してください",申込書!$C$67&lt;&gt;""),申込書!$AC$22,""),"-"))</f>
        <v/>
      </c>
      <c r="FK505" s="369"/>
      <c r="FL505" s="369"/>
      <c r="FM505" s="370" t="str">
        <f>IF(AND(申込書!$C$67&lt;&gt;"▼プルダウンより選択してください",申込書!$C$67&lt;&gt;"",$G505&lt;&gt;"",申込書!$V$67="特定学年のみ"),"申し込みする","")</f>
        <v/>
      </c>
      <c r="FN505" s="371"/>
      <c r="FO505" s="372"/>
      <c r="FP505" s="373" t="str">
        <f>IF(AND(申込書!$C$68&lt;&gt;"▼プルダウンより選択してください",申込書!$C$68&lt;&gt;"",申込書!$K$22&lt;&gt;"YYYY/MM/DD",$G505&lt;&gt;""),申込書!$K$22,"")</f>
        <v/>
      </c>
      <c r="FQ505" s="369" t="str">
        <f>IF(FP505="","",IF(INDEX('コンテンツ＆備考マスタ'!$H:$J,MATCH(学校情報!FP$3,'コンテンツ＆備考マスタ'!$H:$H,0),3)="●",IF(AND(FP505&lt;&gt;"",ISNUMBER(申込書!$AC$22)=TRUE,申込書!$C$68&lt;&gt;"▼プルダウンより選択してください",申込書!$C$68&lt;&gt;""),申込書!$AC$22,""),"-"))</f>
        <v/>
      </c>
      <c r="FR505" s="369"/>
      <c r="FS505" s="369"/>
      <c r="FT505" s="370" t="str">
        <f>IF(AND(申込書!$C$68&lt;&gt;"▼プルダウンより選択してください",申込書!$C$68&lt;&gt;"",$G505&lt;&gt;"",申込書!$V$68="特定学年のみ"),"申し込みする","")</f>
        <v/>
      </c>
      <c r="FU505" s="371"/>
      <c r="FV505" s="372"/>
      <c r="FW505" s="373" t="str">
        <f>IF(AND(申込書!$C$69&lt;&gt;"▼プルダウンより選択してください",申込書!$C$69&lt;&gt;"",申込書!$K$22&lt;&gt;"YYYY/MM/DD",$G505&lt;&gt;""),申込書!$K$22,"")</f>
        <v/>
      </c>
      <c r="FX505" s="369" t="str">
        <f>IF(FW505="","",IF(INDEX('コンテンツ＆備考マスタ'!$H:$J,MATCH(学校情報!FW$3,'コンテンツ＆備考マスタ'!$H:$H,0),3)="●",IF(AND(FW505&lt;&gt;"",ISNUMBER(申込書!$AC$22)=TRUE,申込書!$C$69&lt;&gt;"▼プルダウンより選択してください",申込書!$C$69&lt;&gt;""),申込書!$AC$22,""),"-"))</f>
        <v/>
      </c>
      <c r="FY505" s="369"/>
      <c r="FZ505" s="369"/>
      <c r="GA505" s="370" t="str">
        <f>IF(AND(申込書!$C$69&lt;&gt;"▼プルダウンより選択してください",申込書!$C$69&lt;&gt;"",$G505&lt;&gt;"",申込書!$V$69="特定学年のみ"),"申し込みする","")</f>
        <v/>
      </c>
      <c r="GB505" s="371"/>
      <c r="GC505" s="372"/>
      <c r="GD505" s="373" t="str">
        <f>IF(AND(申込書!$C$70&lt;&gt;"▼プルダウンより選択してください",申込書!$C$70&lt;&gt;"",申込書!$K$22&lt;&gt;"YYYY/MM/DD",$G505&lt;&gt;""),申込書!$K$22,"")</f>
        <v/>
      </c>
      <c r="GE505" s="369" t="str">
        <f>IF(GD505="","",IF(INDEX('コンテンツ＆備考マスタ'!$H:$J,MATCH(学校情報!GD$3,'コンテンツ＆備考マスタ'!$H:$H,0),3)="●",IF(AND(GD505&lt;&gt;"",ISNUMBER(申込書!$AC$22)=TRUE,申込書!$C$70&lt;&gt;"▼プルダウンより選択してください",申込書!$C$70&lt;&gt;""),申込書!$AC$22,""),"-"))</f>
        <v/>
      </c>
      <c r="GF505" s="369"/>
      <c r="GG505" s="369"/>
      <c r="GH505" s="370" t="str">
        <f>IF(AND(申込書!$C$70&lt;&gt;"▼プルダウンより選択してください",申込書!$C$70&lt;&gt;"",$G505&lt;&gt;"",申込書!$V$70="特定学年のみ"),"申し込みする","")</f>
        <v/>
      </c>
      <c r="GI505" s="371"/>
      <c r="GJ505" s="372"/>
      <c r="GK505" s="373" t="str">
        <f>IF(AND(申込書!$C$71&lt;&gt;"▼プルダウンより選択してください",申込書!$C$71&lt;&gt;"",申込書!$K$22&lt;&gt;"YYYY/MM/DD",$G505&lt;&gt;""),申込書!$K$22,"")</f>
        <v/>
      </c>
      <c r="GL505" s="369" t="str">
        <f>IF(GK505="","",IF(INDEX('コンテンツ＆備考マスタ'!$H:$J,MATCH(学校情報!GK$3,'コンテンツ＆備考マスタ'!$H:$H,0),3)="●",IF(AND(GK505&lt;&gt;"",ISNUMBER(申込書!$AC$22)=TRUE,申込書!$C$71&lt;&gt;"▼プルダウンより選択してください",申込書!$C$71&lt;&gt;""),申込書!$AC$22,""),"-"))</f>
        <v/>
      </c>
      <c r="GM505" s="369"/>
      <c r="GN505" s="369"/>
      <c r="GO505" s="370" t="str">
        <f>IF(AND(申込書!$C$71&lt;&gt;"▼プルダウンより選択してください",申込書!$C$71&lt;&gt;"",$G505&lt;&gt;"",申込書!$V$71="特定学年のみ"),"申し込みする","")</f>
        <v/>
      </c>
      <c r="GP505" s="371"/>
      <c r="GQ505" s="372"/>
      <c r="GR505" s="373" t="str">
        <f>IF(AND(申込書!$C$72&lt;&gt;"▼プルダウンより選択してください",申込書!$C$72&lt;&gt;"",申込書!$K$22&lt;&gt;"YYYY/MM/DD",$G505&lt;&gt;""),申込書!$K$22,"")</f>
        <v/>
      </c>
      <c r="GS505" s="369" t="str">
        <f>IF(GR505="","",IF(INDEX('コンテンツ＆備考マスタ'!$H:$J,MATCH(学校情報!GR$3,'コンテンツ＆備考マスタ'!$H:$H,0),3)="●",IF(AND(GR505&lt;&gt;"",ISNUMBER(申込書!$AC$22)=TRUE,申込書!$C$72&lt;&gt;"▼プルダウンより選択してください",申込書!$C$72&lt;&gt;""),申込書!$AC$22,""),"-"))</f>
        <v/>
      </c>
      <c r="GT505" s="369"/>
      <c r="GU505" s="369"/>
      <c r="GV505" s="370" t="str">
        <f>IF(AND(申込書!$C$72&lt;&gt;"▼プルダウンより選択してください",申込書!$C$72&lt;&gt;"",$G505&lt;&gt;"",申込書!$V$72="特定学年のみ"),"申し込みする","")</f>
        <v/>
      </c>
      <c r="GW505" s="371"/>
      <c r="GX505" s="372"/>
      <c r="GY505" s="373" t="str">
        <f>IF(AND(申込書!$C$73&lt;&gt;"▼プルダウンより選択してください",申込書!$C$73&lt;&gt;"",申込書!$K$22&lt;&gt;"YYYY/MM/DD",$G505&lt;&gt;""),申込書!$K$22,"")</f>
        <v/>
      </c>
      <c r="GZ505" s="369" t="str">
        <f>IF(GY505="","",IF(INDEX('コンテンツ＆備考マスタ'!$H:$J,MATCH(学校情報!GY$3,'コンテンツ＆備考マスタ'!$H:$H,0),3)="●",IF(AND(GY505&lt;&gt;"",ISNUMBER(申込書!$AC$22)=TRUE,申込書!$C$73&lt;&gt;"▼プルダウンより選択してください",申込書!$C$73&lt;&gt;""),申込書!$AC$22,""),"-"))</f>
        <v/>
      </c>
      <c r="HA505" s="369"/>
      <c r="HB505" s="369"/>
      <c r="HC505" s="370" t="str">
        <f>IF(AND(申込書!$C$73&lt;&gt;"▼プルダウンより選択してください",申込書!$C$73&lt;&gt;"",$G505&lt;&gt;"",申込書!$V$73="特定学年のみ"),"申し込みする","")</f>
        <v/>
      </c>
      <c r="HD505" s="371"/>
      <c r="HE505" s="372"/>
      <c r="HF505" s="373" t="str">
        <f>IF(AND(申込書!$C$74&lt;&gt;"▼プルダウンより選択してください",申込書!$C$74&lt;&gt;"",申込書!$K$22&lt;&gt;"YYYY/MM/DD",$G505&lt;&gt;""),申込書!$K$22,"")</f>
        <v/>
      </c>
      <c r="HG505" s="369" t="str">
        <f>IF(HF505="","",IF(INDEX('コンテンツ＆備考マスタ'!$H:$J,MATCH(学校情報!HF$3,'コンテンツ＆備考マスタ'!$H:$H,0),3)="●",IF(AND(HF505&lt;&gt;"",ISNUMBER(申込書!$AC$22)=TRUE,申込書!$C$74&lt;&gt;"▼プルダウンより選択してください",申込書!$C$74&lt;&gt;""),申込書!$AC$22,""),"-"))</f>
        <v/>
      </c>
      <c r="HH505" s="369"/>
      <c r="HI505" s="369"/>
      <c r="HJ505" s="370" t="str">
        <f>IF(AND(申込書!$C$74&lt;&gt;"▼プルダウンより選択してください",申込書!$C$74&lt;&gt;"",$G505&lt;&gt;"",申込書!$V$74="特定学年のみ"),"申し込みする","")</f>
        <v/>
      </c>
      <c r="HK505" s="371"/>
      <c r="HL505" s="372"/>
      <c r="HM505" s="373" t="str">
        <f>IF(AND(申込書!$C$75&lt;&gt;"▼プルダウンより選択してください",申込書!$C$75&lt;&gt;"",申込書!$K$22&lt;&gt;"YYYY/MM/DD",$G505&lt;&gt;""),申込書!$K$22,"")</f>
        <v/>
      </c>
      <c r="HN505" s="369" t="str">
        <f>IF(HM505="","",IF(INDEX('コンテンツ＆備考マスタ'!$H:$J,MATCH(学校情報!HM$3,'コンテンツ＆備考マスタ'!$H:$H,0),3)="●",IF(AND(HM505&lt;&gt;"",ISNUMBER(申込書!$AC$22)=TRUE,申込書!$C$75&lt;&gt;"▼プルダウンより選択してください",申込書!$C$75&lt;&gt;""),申込書!$AC$22,""),"-"))</f>
        <v/>
      </c>
      <c r="HO505" s="369"/>
      <c r="HP505" s="369"/>
      <c r="HQ505" s="370" t="str">
        <f>IF(AND(申込書!$C$75&lt;&gt;"▼プルダウンより選択してください",申込書!$C$75&lt;&gt;"",$G505&lt;&gt;"",申込書!$V$75="特定学年のみ"),"申し込みする","")</f>
        <v/>
      </c>
      <c r="HR505" s="371"/>
      <c r="HS505" s="371"/>
      <c r="HT505" s="374" t="str">
        <f>IF(AND(申込書!$C$76&lt;&gt;"▼プルダウンより選択してください",申込書!$C$76&lt;&gt;"",申込書!$K$22&lt;&gt;"YYYY/MM/DD",$G505&lt;&gt;""),申込書!$K$22,"")</f>
        <v/>
      </c>
      <c r="HU505" s="369" t="str">
        <f>IF(HT505="","",IF(INDEX('コンテンツ＆備考マスタ'!$H:$J,MATCH(学校情報!HT$3,'コンテンツ＆備考マスタ'!$H:$H,0),3)="●",IF(AND(HT505&lt;&gt;"",ISNUMBER(申込書!$AC$22)=TRUE,申込書!$C$76&lt;&gt;"▼プルダウンより選択してください",申込書!$C$76&lt;&gt;""),申込書!$AC$22,""),"-"))</f>
        <v/>
      </c>
      <c r="HV505" s="369"/>
      <c r="HW505" s="369"/>
      <c r="HX505" s="370" t="str">
        <f>IF(AND(申込書!$C$76&lt;&gt;"▼プルダウンより選択してください",申込書!$C$76&lt;&gt;"",$G505&lt;&gt;"",申込書!$V$76="特定学年のみ"),"申し込みする","")</f>
        <v/>
      </c>
      <c r="HY505" s="371"/>
      <c r="HZ505" s="372"/>
      <c r="IA505" s="69"/>
    </row>
  </sheetData>
  <sheetProtection algorithmName="SHA-512" hashValue="gnLDUvFc8tKjO67O3y08ixnqrpuyxXaL0BN7eGv6E7ZDQZrCXQu2/dWN57UlM95e4f2j1sqbaTfL52Wwg7MaQg==" saltValue="6vT+nW6G1wvHBHWQwnIdlw==" spinCount="100000" sheet="1" formatColumns="0" formatRows="0" selectLockedCells="1"/>
  <protectedRanges>
    <protectedRange sqref="Z4:AA4 AG4:AH4 AN4:AO4 AU4:AV4 BB4:BC4 BI4:BJ4 BP4:BQ4 BW4:BX4 CD4:CE4 CK4:CL4 CR4:CS4 CY4:CZ4 DF4:DG4 DM4:DN4 DT4:DU4 EA4:EB4 EH4:EI4 EO4:EP4 EV4:EW4 FC4:FD4 FJ4:FK4 FQ4:FR4 FX4:FY4 GE4:GF4 GL4:GM4 GS4:GT4 GZ4:HA4 HG4:HH4 HN4:HO4 HU4:HV4" name="範囲1_2_1"/>
  </protectedRanges>
  <mergeCells count="87">
    <mergeCell ref="GY2:HE2"/>
    <mergeCell ref="GY3:HE3"/>
    <mergeCell ref="GR2:GX2"/>
    <mergeCell ref="GR3:GX3"/>
    <mergeCell ref="HT2:HZ2"/>
    <mergeCell ref="HT3:HZ3"/>
    <mergeCell ref="HM2:HS2"/>
    <mergeCell ref="HM3:HS3"/>
    <mergeCell ref="HF2:HL2"/>
    <mergeCell ref="HF3:HL3"/>
    <mergeCell ref="GD2:GJ2"/>
    <mergeCell ref="GD3:GJ3"/>
    <mergeCell ref="FW2:GC2"/>
    <mergeCell ref="FW3:GC3"/>
    <mergeCell ref="GK2:GQ2"/>
    <mergeCell ref="GK3:GQ3"/>
    <mergeCell ref="FP2:FV2"/>
    <mergeCell ref="FP3:FV3"/>
    <mergeCell ref="FI2:FO2"/>
    <mergeCell ref="FI3:FO3"/>
    <mergeCell ref="FB2:FH2"/>
    <mergeCell ref="FB3:FH3"/>
    <mergeCell ref="EU2:FA2"/>
    <mergeCell ref="EU3:FA3"/>
    <mergeCell ref="EN2:ET2"/>
    <mergeCell ref="EN3:ET3"/>
    <mergeCell ref="EG2:EM2"/>
    <mergeCell ref="EG3:EM3"/>
    <mergeCell ref="IA2:IA4"/>
    <mergeCell ref="N3:N4"/>
    <mergeCell ref="O3:O4"/>
    <mergeCell ref="X3:X4"/>
    <mergeCell ref="DE2:DK2"/>
    <mergeCell ref="DE3:DK3"/>
    <mergeCell ref="CX2:DD2"/>
    <mergeCell ref="CX3:DD3"/>
    <mergeCell ref="CQ2:CW2"/>
    <mergeCell ref="CQ3:CW3"/>
    <mergeCell ref="DZ2:EF2"/>
    <mergeCell ref="DZ3:EF3"/>
    <mergeCell ref="DS2:DY2"/>
    <mergeCell ref="DS3:DY3"/>
    <mergeCell ref="DL2:DR2"/>
    <mergeCell ref="DL3:DR3"/>
    <mergeCell ref="P1:R1"/>
    <mergeCell ref="K1:M1"/>
    <mergeCell ref="H2:J3"/>
    <mergeCell ref="K2:K4"/>
    <mergeCell ref="L2:L4"/>
    <mergeCell ref="M2:M4"/>
    <mergeCell ref="N2:O2"/>
    <mergeCell ref="P3:P4"/>
    <mergeCell ref="Q3:Q4"/>
    <mergeCell ref="R3:R4"/>
    <mergeCell ref="P2:R2"/>
    <mergeCell ref="G2:G4"/>
    <mergeCell ref="B2:B4"/>
    <mergeCell ref="C2:C4"/>
    <mergeCell ref="D2:D4"/>
    <mergeCell ref="E2:E4"/>
    <mergeCell ref="F2:F4"/>
    <mergeCell ref="S2:W2"/>
    <mergeCell ref="W3:W4"/>
    <mergeCell ref="U3:U4"/>
    <mergeCell ref="V3:V4"/>
    <mergeCell ref="S3:S4"/>
    <mergeCell ref="T3:T4"/>
    <mergeCell ref="CJ2:CP2"/>
    <mergeCell ref="CJ3:CP3"/>
    <mergeCell ref="CC3:CI3"/>
    <mergeCell ref="CC2:CI2"/>
    <mergeCell ref="BV2:CB2"/>
    <mergeCell ref="BV3:CB3"/>
    <mergeCell ref="BO2:BU2"/>
    <mergeCell ref="BO3:BU3"/>
    <mergeCell ref="BH2:BN2"/>
    <mergeCell ref="BH3:BN3"/>
    <mergeCell ref="BA2:BG2"/>
    <mergeCell ref="BA3:BG3"/>
    <mergeCell ref="Y2:AE2"/>
    <mergeCell ref="Y3:AE3"/>
    <mergeCell ref="AT2:AZ2"/>
    <mergeCell ref="AT3:AZ3"/>
    <mergeCell ref="AM2:AS2"/>
    <mergeCell ref="AM3:AS3"/>
    <mergeCell ref="AF2:AL2"/>
    <mergeCell ref="AF3:AL3"/>
  </mergeCells>
  <phoneticPr fontId="14"/>
  <conditionalFormatting sqref="H6:J505">
    <cfRule type="expression" dxfId="262" priority="545">
      <formula>$C6="既存環境あり"</formula>
    </cfRule>
  </conditionalFormatting>
  <conditionalFormatting sqref="K6:K505">
    <cfRule type="expression" dxfId="260" priority="152">
      <formula>OR(COUNTIF($K6,"*変更する")&gt;0,COUNTIF($K6,"利用中*")&gt;0,COUNTIF($K6,"利用停止")&gt;0)</formula>
    </cfRule>
  </conditionalFormatting>
  <conditionalFormatting sqref="K6:HZ505">
    <cfRule type="expression" dxfId="259" priority="1">
      <formula>$C6="廃止"</formula>
    </cfRule>
  </conditionalFormatting>
  <conditionalFormatting sqref="L6:M505">
    <cfRule type="expression" dxfId="258" priority="543">
      <formula>OR($K6="申し込みしない",$K6="利用停止",,$K6="現設定を継続する")</formula>
    </cfRule>
  </conditionalFormatting>
  <conditionalFormatting sqref="M5">
    <cfRule type="expression" dxfId="257" priority="4">
      <formula>$C5="廃止"</formula>
    </cfRule>
    <cfRule type="expression" dxfId="256" priority="5">
      <formula>OR($K5="申し込みしない",$K5="利用停止",,$K5="現設定を継続する")</formula>
    </cfRule>
  </conditionalFormatting>
  <conditionalFormatting sqref="P6:P505">
    <cfRule type="expression" dxfId="255" priority="144">
      <formula>OR($P6="",$P6="選択してください")</formula>
    </cfRule>
    <cfRule type="expression" dxfId="253" priority="541">
      <formula>AND(OR($C6="既存環境あり",$C6="既存環境あり（住所変更）"),$P6="申し込みする")</formula>
    </cfRule>
    <cfRule type="expression" dxfId="252" priority="538">
      <formula>AND($C6="既存環境なし",$P6="申し込みする")</formula>
    </cfRule>
  </conditionalFormatting>
  <conditionalFormatting sqref="P6:R505">
    <cfRule type="expression" dxfId="251" priority="149">
      <formula>$P6=""</formula>
    </cfRule>
  </conditionalFormatting>
  <conditionalFormatting sqref="Q6:R505">
    <cfRule type="expression" dxfId="250" priority="536">
      <formula>$P6="現設定を継続する"</formula>
    </cfRule>
    <cfRule type="expression" dxfId="249" priority="151">
      <formula>$P6="申し込みしない"</formula>
    </cfRule>
  </conditionalFormatting>
  <conditionalFormatting sqref="Y6:AE505">
    <cfRule type="expression" dxfId="243" priority="183">
      <formula>$Y$3="コンテンツなし"</formula>
    </cfRule>
    <cfRule type="expression" dxfId="242" priority="184">
      <formula>OR(COUNTIF($Y$3,"*ミライシード（利用するメニューも選択してください）")&gt;0,$Y$3="WEBQU・教育委員会機能")</formula>
    </cfRule>
  </conditionalFormatting>
  <conditionalFormatting sqref="AD6:AD505">
    <cfRule type="expression" dxfId="239" priority="84">
      <formula>AND($AC6="申し込みする",AD6&lt;&gt;"")</formula>
    </cfRule>
    <cfRule type="expression" dxfId="238" priority="114">
      <formula>$AC6="申し込みする"</formula>
    </cfRule>
    <cfRule type="expression" dxfId="237" priority="550">
      <formula>OR($AC6="申し込み済み",$AC6="申し込みしない")</formula>
    </cfRule>
  </conditionalFormatting>
  <conditionalFormatting sqref="AF6:AL505">
    <cfRule type="expression" dxfId="235" priority="309">
      <formula>OR(COUNTIF($AF$3,"*ミライシード（利用するメニューも選択してください）")&gt;0,$AF$3="WEBQU・教育委員会機能")</formula>
    </cfRule>
    <cfRule type="expression" dxfId="234" priority="308">
      <formula>$AF$3="コンテンツなし"</formula>
    </cfRule>
  </conditionalFormatting>
  <conditionalFormatting sqref="AK6:AK505">
    <cfRule type="expression" dxfId="231" priority="52">
      <formula>AND($AJ6="申し込みする",AK6&lt;&gt;"")</formula>
    </cfRule>
    <cfRule type="expression" dxfId="230" priority="534">
      <formula>OR($AJ6="申し込み済み",$AJ6="申し込みしない")</formula>
    </cfRule>
    <cfRule type="expression" dxfId="229" priority="115">
      <formula>$AJ6="申し込みする"</formula>
    </cfRule>
  </conditionalFormatting>
  <conditionalFormatting sqref="AM6:AS505">
    <cfRule type="expression" dxfId="227" priority="337">
      <formula>OR(COUNTIF($AM$3,"*ミライシード（利用するメニューも選択してください）")&gt;0,$AM$3="WEBQU・教育委員会機能")</formula>
    </cfRule>
    <cfRule type="expression" dxfId="226" priority="194">
      <formula>$AM$3="コンテンツなし"</formula>
    </cfRule>
  </conditionalFormatting>
  <conditionalFormatting sqref="AR6:AR505">
    <cfRule type="expression" dxfId="223" priority="116">
      <formula>$AQ6="申し込みする"</formula>
    </cfRule>
    <cfRule type="expression" dxfId="222" priority="532">
      <formula>OR($AQ6="申し込み済み",$AQ6="申し込みしない")</formula>
    </cfRule>
    <cfRule type="expression" dxfId="221" priority="48">
      <formula>AND($AQ6="申し込みする",$AR6&lt;&gt;"")</formula>
    </cfRule>
  </conditionalFormatting>
  <conditionalFormatting sqref="AT6:AZ505">
    <cfRule type="expression" dxfId="219" priority="190">
      <formula>$AT$3="コンテンツなし"</formula>
    </cfRule>
    <cfRule type="expression" dxfId="218" priority="295">
      <formula>OR(COUNTIF($AT$3,"*ミライシード（利用するメニューも選択してください）")&gt;0,$AT$3="WEBQU・教育委員会機能")</formula>
    </cfRule>
  </conditionalFormatting>
  <conditionalFormatting sqref="AY6:AY505">
    <cfRule type="expression" dxfId="215" priority="530">
      <formula>OR($AX6="申し込み済み",$AX6="申し込みしない")</formula>
    </cfRule>
    <cfRule type="expression" dxfId="214" priority="117">
      <formula>$AX6="申し込みする"</formula>
    </cfRule>
    <cfRule type="expression" dxfId="213" priority="45">
      <formula>AND($AX6="申し込みする",$AY6&lt;&gt;"")</formula>
    </cfRule>
  </conditionalFormatting>
  <conditionalFormatting sqref="BA6:BG505">
    <cfRule type="expression" dxfId="211" priority="189">
      <formula>$BA$3="コンテンツなし"</formula>
    </cfRule>
    <cfRule type="expression" dxfId="210" priority="292">
      <formula>OR(COUNTIF($BA$3,"*ミライシード（利用するメニューも選択してください）")&gt;0,$BA$3="WEBQU・教育委員会機能")</formula>
    </cfRule>
  </conditionalFormatting>
  <conditionalFormatting sqref="BF6:BF505">
    <cfRule type="expression" dxfId="207" priority="528">
      <formula>OR($BE6="申し込み済み",$BE6="申し込みしない")</formula>
    </cfRule>
    <cfRule type="expression" dxfId="206" priority="118">
      <formula>$BE6="申し込みする"</formula>
    </cfRule>
    <cfRule type="expression" dxfId="205" priority="44">
      <formula>AND($BE6="申し込みする",$BF6&lt;&gt;"")</formula>
    </cfRule>
  </conditionalFormatting>
  <conditionalFormatting sqref="BH6:BN505">
    <cfRule type="expression" dxfId="203" priority="291">
      <formula>OR(COUNTIF($BH$3,"*ミライシード（利用するメニューも選択してください）")&gt;0,$BH$3="WEBQU・教育委員会機能")</formula>
    </cfRule>
    <cfRule type="expression" dxfId="202" priority="188">
      <formula>$BH$3="コンテンツなし"</formula>
    </cfRule>
  </conditionalFormatting>
  <conditionalFormatting sqref="BM6:BM505">
    <cfRule type="expression" dxfId="199" priority="7">
      <formula>AND($BL6="申し込みする",$BM6&lt;&gt;"")</formula>
    </cfRule>
    <cfRule type="expression" dxfId="198" priority="119">
      <formula>$BL6="申し込みする"</formula>
    </cfRule>
    <cfRule type="expression" dxfId="197" priority="512">
      <formula>OR($BL6="申し込み済み",$BL6="申し込みしない")</formula>
    </cfRule>
  </conditionalFormatting>
  <conditionalFormatting sqref="BO6:BU505">
    <cfRule type="expression" dxfId="195" priority="288">
      <formula>OR(COUNTIF($BO$3,"*ミライシード（利用するメニューも選択してください）")&gt;0,$BO$3="WEBQU・教育委員会機能")</formula>
    </cfRule>
    <cfRule type="expression" dxfId="194" priority="187">
      <formula>$BO$3="コンテンツなし"</formula>
    </cfRule>
  </conditionalFormatting>
  <conditionalFormatting sqref="BT6:BT505">
    <cfRule type="expression" dxfId="191" priority="120">
      <formula>$BS6="申し込みする"</formula>
    </cfRule>
    <cfRule type="expression" dxfId="190" priority="453">
      <formula>OR($BS6="申し込み済み",$BS6="申し込みしない")</formula>
    </cfRule>
    <cfRule type="expression" dxfId="189" priority="8">
      <formula>AND($BS6="申し込みする",$BT6&lt;&gt;"")</formula>
    </cfRule>
  </conditionalFormatting>
  <conditionalFormatting sqref="BV6:CB505">
    <cfRule type="expression" dxfId="187" priority="285">
      <formula>OR(COUNTIF($BV$3,"*ミライシード（利用するメニューも選択してください）")&gt;0,$BV$3="WEBQU・教育委員会機能")</formula>
    </cfRule>
    <cfRule type="expression" dxfId="186" priority="284">
      <formula>$BV$3="コンテンツなし"</formula>
    </cfRule>
  </conditionalFormatting>
  <conditionalFormatting sqref="CA6:CA505">
    <cfRule type="expression" dxfId="183" priority="332">
      <formula>OR($BZ6="申し込み済み",$BZ6="申し込みしない")</formula>
    </cfRule>
    <cfRule type="expression" dxfId="182" priority="121">
      <formula>$BZ6="申し込みする"</formula>
    </cfRule>
    <cfRule type="expression" dxfId="181" priority="9">
      <formula>AND($BZ6="申し込みする",$CA6&lt;&gt;"")</formula>
    </cfRule>
  </conditionalFormatting>
  <conditionalFormatting sqref="CC6:CI505">
    <cfRule type="expression" dxfId="179" priority="281">
      <formula>OR(COUNTIF($CC$3,"*ミライシード（利用するメニューも選択してください）")&gt;0,$CC$3="WEBQU・教育委員会機能")</formula>
    </cfRule>
    <cfRule type="expression" dxfId="178" priority="280">
      <formula>$CC$3="コンテンツなし"</formula>
    </cfRule>
  </conditionalFormatting>
  <conditionalFormatting sqref="CH6:CH505">
    <cfRule type="expression" dxfId="175" priority="331">
      <formula>OR($CG6="申し込み済み",$CG6="申し込みしない")</formula>
    </cfRule>
    <cfRule type="expression" dxfId="174" priority="122">
      <formula>$CG6="申し込みする"</formula>
    </cfRule>
    <cfRule type="expression" dxfId="173" priority="46">
      <formula>AND($CG6="申し込みする",$CH6&lt;&gt;"")</formula>
    </cfRule>
  </conditionalFormatting>
  <conditionalFormatting sqref="CJ6:CP505">
    <cfRule type="expression" dxfId="171" priority="275">
      <formula>$CJ$3="コンテンツなし"</formula>
    </cfRule>
    <cfRule type="expression" dxfId="170" priority="277">
      <formula>OR(COUNTIF($CJ$3,"*ミライシード（利用するメニューも選択してください）")&gt;0,$CJ$3="WEBQU・教育委員会機能")</formula>
    </cfRule>
  </conditionalFormatting>
  <conditionalFormatting sqref="CO6:CO505">
    <cfRule type="expression" dxfId="167" priority="330">
      <formula>OR($CN6="申し込み済み",$CN6="申し込みしない")</formula>
    </cfRule>
    <cfRule type="expression" dxfId="166" priority="123">
      <formula>$CN6="申し込みする"</formula>
    </cfRule>
    <cfRule type="expression" dxfId="165" priority="10">
      <formula>AND($CN6="申し込みする",$CO6&lt;&gt;"")</formula>
    </cfRule>
  </conditionalFormatting>
  <conditionalFormatting sqref="CQ6:CW505">
    <cfRule type="expression" dxfId="163" priority="272">
      <formula>OR(COUNTIF($CQ$3,"*ミライシード（利用するメニューも選択してください）")&gt;0,$CQ$3="WEBQU・教育委員会機能")</formula>
    </cfRule>
    <cfRule type="expression" dxfId="162" priority="186">
      <formula>$CQ$3="コンテンツなし"</formula>
    </cfRule>
  </conditionalFormatting>
  <conditionalFormatting sqref="CV6:CV505">
    <cfRule type="expression" dxfId="159" priority="11">
      <formula>AND($CU6="申し込みする",$CV6&lt;&gt;"")</formula>
    </cfRule>
    <cfRule type="expression" dxfId="158" priority="329">
      <formula>OR($CU6="申し込み済み",$CU6="申し込みしない")</formula>
    </cfRule>
    <cfRule type="expression" dxfId="157" priority="124">
      <formula>$CU6="申し込みする"</formula>
    </cfRule>
  </conditionalFormatting>
  <conditionalFormatting sqref="CX6:DD505">
    <cfRule type="expression" dxfId="155" priority="267">
      <formula>$CX$3="コンテンツなし"</formula>
    </cfRule>
    <cfRule type="expression" dxfId="154" priority="268">
      <formula>OR(COUNTIF($CX$3,"*ミライシード（利用するメニューも選択してください）")&gt;0,$CX$3="WEBQU・教育委員会機能")</formula>
    </cfRule>
  </conditionalFormatting>
  <conditionalFormatting sqref="DC6:DC505">
    <cfRule type="expression" dxfId="151" priority="12">
      <formula>AND($DB6="申し込みする",$DC6&lt;&gt;"")</formula>
    </cfRule>
    <cfRule type="expression" dxfId="150" priority="125">
      <formula>$DB6="申し込みする"</formula>
    </cfRule>
    <cfRule type="expression" dxfId="149" priority="328">
      <formula>OR($DB6="申し込み済み",$DB6="申し込みしない")</formula>
    </cfRule>
  </conditionalFormatting>
  <conditionalFormatting sqref="DE6:DK505">
    <cfRule type="expression" dxfId="147" priority="185">
      <formula>$DE$3="コンテンツなし"</formula>
    </cfRule>
    <cfRule type="expression" dxfId="146" priority="264">
      <formula>OR(COUNTIF($DE$3,"*ミライシード（利用するメニューも選択してください）")&gt;0,$DE$3="WEBQU・教育委員会機能")</formula>
    </cfRule>
  </conditionalFormatting>
  <conditionalFormatting sqref="DJ6:DJ505">
    <cfRule type="expression" dxfId="143" priority="126">
      <formula>$DI6="申し込みする"</formula>
    </cfRule>
    <cfRule type="expression" dxfId="142" priority="327">
      <formula>OR($DI6="申し込み済み",$DI6="申し込みしない")</formula>
    </cfRule>
  </conditionalFormatting>
  <conditionalFormatting sqref="DL6:DR505">
    <cfRule type="expression" dxfId="140" priority="261">
      <formula>OR(COUNTIF($DL$3,"*ミライシード（利用するメニューも選択してください）")&gt;0,$DL$3="WEBQU・教育委員会機能")</formula>
    </cfRule>
    <cfRule type="expression" dxfId="139" priority="260">
      <formula>$DL$3="コンテンツなし"</formula>
    </cfRule>
  </conditionalFormatting>
  <conditionalFormatting sqref="DQ6:DQ505">
    <cfRule type="expression" dxfId="136" priority="326">
      <formula>OR($DP6="申し込み済み",$DP6="申し込みしない")</formula>
    </cfRule>
    <cfRule type="expression" dxfId="135" priority="127">
      <formula>$DP6="申し込みする"</formula>
    </cfRule>
    <cfRule type="expression" dxfId="134" priority="13">
      <formula>AND($DP6="申し込みする",$DQ6&lt;&gt;"")</formula>
    </cfRule>
  </conditionalFormatting>
  <conditionalFormatting sqref="DS6:DY505">
    <cfRule type="expression" dxfId="132" priority="257">
      <formula>OR(COUNTIF($DS$3,"*ミライシード（利用するメニューも選択してください）")&gt;0,$DS$3="WEBQU・教育委員会機能")</formula>
    </cfRule>
    <cfRule type="expression" dxfId="131" priority="256">
      <formula>$DS$3="コンテンツなし"</formula>
    </cfRule>
  </conditionalFormatting>
  <conditionalFormatting sqref="DX6:DX505">
    <cfRule type="expression" dxfId="128" priority="14">
      <formula>AND($DW6="申し込みする",$DX6&lt;&gt;"")</formula>
    </cfRule>
    <cfRule type="expression" dxfId="127" priority="325">
      <formula>OR($DW6="申し込み済み",$DW6="申し込みしない")</formula>
    </cfRule>
    <cfRule type="expression" dxfId="126" priority="128">
      <formula>$DW6="申し込みする"</formula>
    </cfRule>
  </conditionalFormatting>
  <conditionalFormatting sqref="DZ6:EF505">
    <cfRule type="expression" dxfId="124" priority="253">
      <formula>OR(COUNTIF($DZ$3,"*ミライシード（利用するメニューも選択してください）")&gt;0,$DZ$3="WEBQU・教育委員会機能")</formula>
    </cfRule>
    <cfRule type="expression" dxfId="123" priority="252">
      <formula>$DZ$3="コンテンツなし"</formula>
    </cfRule>
  </conditionalFormatting>
  <conditionalFormatting sqref="EE6:EE505">
    <cfRule type="expression" dxfId="120" priority="15">
      <formula>AND($ED6="申し込みする",$EE6&lt;&gt;"")</formula>
    </cfRule>
    <cfRule type="expression" dxfId="119" priority="129">
      <formula>$ED6="申し込みする"</formula>
    </cfRule>
    <cfRule type="expression" dxfId="118" priority="324">
      <formula>OR($ED6="申し込み済み",$ED6="申し込みしない")</formula>
    </cfRule>
  </conditionalFormatting>
  <conditionalFormatting sqref="EG6:EM505">
    <cfRule type="expression" dxfId="116" priority="248">
      <formula>$EG$3="コンテンツなし"</formula>
    </cfRule>
    <cfRule type="expression" dxfId="115" priority="249">
      <formula>OR(COUNTIF($EG$3,"*ミライシード（利用するメニューも選択してください）")&gt;0,$EG$3="WEBQU・教育委員会機能")</formula>
    </cfRule>
  </conditionalFormatting>
  <conditionalFormatting sqref="EL6:EL505">
    <cfRule type="expression" dxfId="112" priority="16">
      <formula>AND($EK6="申し込みする",$EL6&lt;&gt;"")</formula>
    </cfRule>
    <cfRule type="expression" dxfId="111" priority="322">
      <formula>OR($EK6="申し込み済み",$EK6="申し込みしない")</formula>
    </cfRule>
    <cfRule type="expression" dxfId="110" priority="130">
      <formula>$EK6="申し込みする"</formula>
    </cfRule>
  </conditionalFormatting>
  <conditionalFormatting sqref="EN6:ET505">
    <cfRule type="expression" dxfId="108" priority="193">
      <formula>$EN$3="コンテンツなし"</formula>
    </cfRule>
    <cfRule type="expression" dxfId="107" priority="243">
      <formula>OR(COUNTIF($EN$3,"*ミライシード（利用するメニューも選択してください）")&gt;0,$EN$3="WEBQU・教育委員会機能")</formula>
    </cfRule>
  </conditionalFormatting>
  <conditionalFormatting sqref="ES6:ES505">
    <cfRule type="expression" dxfId="104" priority="17">
      <formula>AND($ER6="申し込みする",$ES6&lt;&gt;"")</formula>
    </cfRule>
    <cfRule type="expression" dxfId="103" priority="131">
      <formula>$ER6="申し込みする"</formula>
    </cfRule>
    <cfRule type="expression" dxfId="102" priority="321">
      <formula>OR($ER6="申し込み済み",$ER6="申し込みしない")</formula>
    </cfRule>
  </conditionalFormatting>
  <conditionalFormatting sqref="EU6:FA505">
    <cfRule type="expression" dxfId="100" priority="192">
      <formula>OR(COUNTIF($EU$3,"*ミライシード（利用するメニューも選択してください）")&gt;0,$EU$3="WEBQU・教育委員会機能")</formula>
    </cfRule>
    <cfRule type="expression" dxfId="99" priority="191">
      <formula>$EU$3="コンテンツなし"</formula>
    </cfRule>
  </conditionalFormatting>
  <conditionalFormatting sqref="EZ6:EZ505">
    <cfRule type="expression" dxfId="96" priority="18">
      <formula>AND($EY6="申し込みする",$EZ6&lt;&gt;"")</formula>
    </cfRule>
    <cfRule type="expression" dxfId="95" priority="242">
      <formula>OR($EY6="申し込み済み",$EY6="申し込みしない")</formula>
    </cfRule>
    <cfRule type="expression" dxfId="94" priority="132">
      <formula>$EY6="申し込みする"</formula>
    </cfRule>
  </conditionalFormatting>
  <conditionalFormatting sqref="FB6:FH505">
    <cfRule type="expression" dxfId="92" priority="237">
      <formula>OR(COUNTIF($FB$3,"*ミライシード（利用するメニューも選択してください）")&gt;0,$FB$3="WEBQU・教育委員会機能")</formula>
    </cfRule>
    <cfRule type="expression" dxfId="91" priority="236">
      <formula>$FB$3="コンテンツなし"</formula>
    </cfRule>
  </conditionalFormatting>
  <conditionalFormatting sqref="FG6:FG505">
    <cfRule type="expression" dxfId="88" priority="19">
      <formula>AND($FF6="申し込みする",$FG6&lt;&gt;"")</formula>
    </cfRule>
    <cfRule type="expression" dxfId="87" priority="320">
      <formula>OR($FF6="申し込み済み",$FF6="申し込みしない")</formula>
    </cfRule>
    <cfRule type="expression" dxfId="86" priority="133">
      <formula>$FF6="申し込みする"</formula>
    </cfRule>
  </conditionalFormatting>
  <conditionalFormatting sqref="FI6:FO505">
    <cfRule type="expression" dxfId="84" priority="233">
      <formula>OR(COUNTIF($FI$3,"*ミライシード（利用するメニューも選択してください）")&gt;0,$FI$3="WEBQU・教育委員会機能")</formula>
    </cfRule>
    <cfRule type="expression" dxfId="83" priority="232">
      <formula>$FI$3="コンテンツなし"</formula>
    </cfRule>
  </conditionalFormatting>
  <conditionalFormatting sqref="FN6:FN505">
    <cfRule type="expression" dxfId="80" priority="20">
      <formula>AND($FM6="申し込みする",$FN6&lt;&gt;"")</formula>
    </cfRule>
    <cfRule type="expression" dxfId="79" priority="319">
      <formula>OR($FM6="申し込み済み",$FM6="申し込みしない")</formula>
    </cfRule>
    <cfRule type="expression" dxfId="78" priority="134">
      <formula>$FM6="申し込みする"</formula>
    </cfRule>
  </conditionalFormatting>
  <conditionalFormatting sqref="FP6:FV505">
    <cfRule type="expression" dxfId="76" priority="228">
      <formula>$FP$3="コンテンツなし"</formula>
    </cfRule>
    <cfRule type="expression" dxfId="75" priority="229">
      <formula>OR(COUNTIF($FP$3,"*ミライシード（利用するメニューも選択してください）")&gt;0,$FP$3="WEBQU・教育委員会機能")</formula>
    </cfRule>
  </conditionalFormatting>
  <conditionalFormatting sqref="FU6:FU505">
    <cfRule type="expression" dxfId="72" priority="21">
      <formula>AND($FT6="申し込みする",$FU6&lt;&gt;"")</formula>
    </cfRule>
    <cfRule type="expression" dxfId="71" priority="318">
      <formula>OR($FT6="申し込み済み",$FT6="申し込みしない")</formula>
    </cfRule>
    <cfRule type="expression" dxfId="70" priority="135">
      <formula>$FT6="申し込みする"</formula>
    </cfRule>
  </conditionalFormatting>
  <conditionalFormatting sqref="FW6:GC505">
    <cfRule type="expression" dxfId="68" priority="224">
      <formula>$FW$3="コンテンツなし"</formula>
    </cfRule>
    <cfRule type="expression" dxfId="67" priority="225">
      <formula>OR(COUNTIF($FW$3,"*ミライシード（利用するメニューも選択してください）")&gt;0,$FW$3="WEBQU・教育委員会機能")</formula>
    </cfRule>
  </conditionalFormatting>
  <conditionalFormatting sqref="GB6:GB505">
    <cfRule type="expression" dxfId="64" priority="22">
      <formula>AND($GA6="申し込みする",$GB6&lt;&gt;"")</formula>
    </cfRule>
    <cfRule type="expression" dxfId="63" priority="136">
      <formula>$GA6="申し込みする"</formula>
    </cfRule>
    <cfRule type="expression" dxfId="62" priority="317">
      <formula>OR($GA6="申し込み済み",$GA6="申し込みしない")</formula>
    </cfRule>
  </conditionalFormatting>
  <conditionalFormatting sqref="GD6:GJ505">
    <cfRule type="expression" dxfId="60" priority="221">
      <formula>OR(COUNTIF($GD$3,"*ミライシード（利用するメニューも選択してください）")&gt;0,$GD$3="WEBQU・教育委員会機能")</formula>
    </cfRule>
    <cfRule type="expression" dxfId="59" priority="220">
      <formula>$GD$3="コンテンツなし"</formula>
    </cfRule>
  </conditionalFormatting>
  <conditionalFormatting sqref="GI6:GI505">
    <cfRule type="expression" dxfId="56" priority="23">
      <formula>AND($GH6="申し込みする",$GI6&lt;&gt;"")</formula>
    </cfRule>
    <cfRule type="expression" dxfId="55" priority="316">
      <formula>OR($GH6="申し込み済み",$GH6="申し込みしない")</formula>
    </cfRule>
    <cfRule type="expression" dxfId="54" priority="137">
      <formula>$GH6="申し込みする"</formula>
    </cfRule>
  </conditionalFormatting>
  <conditionalFormatting sqref="GK6:GQ505">
    <cfRule type="expression" dxfId="52" priority="217">
      <formula>OR(COUNTIF($GK$3,"*ミライシード（利用するメニューも選択してください）")&gt;0,$GK$3="WEBQU・教育委員会機能")</formula>
    </cfRule>
    <cfRule type="expression" dxfId="51" priority="216">
      <formula>$GK$3="コンテンツなし"</formula>
    </cfRule>
  </conditionalFormatting>
  <conditionalFormatting sqref="GP6:GP505">
    <cfRule type="expression" dxfId="48" priority="315">
      <formula>OR($GO6="申し込み済み",$GO6="申し込みしない")</formula>
    </cfRule>
    <cfRule type="expression" dxfId="47" priority="138">
      <formula>$GO6="申し込みする"</formula>
    </cfRule>
    <cfRule type="expression" dxfId="46" priority="24">
      <formula>AND($GO6="申し込みする",$GP6&lt;&gt;"")</formula>
    </cfRule>
  </conditionalFormatting>
  <conditionalFormatting sqref="GR6:GX505">
    <cfRule type="expression" dxfId="44" priority="213">
      <formula>OR(COUNTIF($GR$3,"*ミライシード（利用するメニューも選択してください）")&gt;0,$GR$3="WEBQU・教育委員会機能")</formula>
    </cfRule>
    <cfRule type="expression" dxfId="43" priority="212">
      <formula>$GR$3="コンテンツなし"</formula>
    </cfRule>
  </conditionalFormatting>
  <conditionalFormatting sqref="GW6:GW505">
    <cfRule type="expression" dxfId="40" priority="139">
      <formula>$GV6="申し込みする"</formula>
    </cfRule>
    <cfRule type="expression" dxfId="39" priority="314">
      <formula>OR($GV6="申し込み済み",$GV6="申し込みしない")</formula>
    </cfRule>
    <cfRule type="expression" dxfId="38" priority="25">
      <formula>AND($GV6="申し込みする",$GW6&lt;&gt;"")</formula>
    </cfRule>
  </conditionalFormatting>
  <conditionalFormatting sqref="GY6:HE505">
    <cfRule type="expression" dxfId="36" priority="209">
      <formula>OR(COUNTIF($GY$3,"*ミライシード（利用するメニューも選択してください）")&gt;0,$GY$3="WEBQU・教育委員会機能")</formula>
    </cfRule>
    <cfRule type="expression" dxfId="35" priority="208">
      <formula>$GY$3="コンテンツなし"</formula>
    </cfRule>
  </conditionalFormatting>
  <conditionalFormatting sqref="HD6:HD505">
    <cfRule type="expression" dxfId="32" priority="140">
      <formula>$HC6="申し込みする"</formula>
    </cfRule>
    <cfRule type="expression" dxfId="31" priority="312">
      <formula>OR($HC6="申し込み済み",$HC6="申し込みしない")</formula>
    </cfRule>
    <cfRule type="expression" dxfId="30" priority="26">
      <formula>AND($HC6="申し込みする",$HD6&lt;&gt;"")</formula>
    </cfRule>
  </conditionalFormatting>
  <conditionalFormatting sqref="HF6:HL505">
    <cfRule type="expression" dxfId="28" priority="204">
      <formula>$HF$3="コンテンツなし"</formula>
    </cfRule>
    <cfRule type="expression" dxfId="27" priority="205">
      <formula>OR(COUNTIF($HF$3,"*ミライシード（利用するメニューも選択してください）")&gt;0,$HF$3="WEBQU・教育委員会機能")</formula>
    </cfRule>
  </conditionalFormatting>
  <conditionalFormatting sqref="HK6:HK505">
    <cfRule type="expression" dxfId="24" priority="141">
      <formula>$HJ6="申し込みする"</formula>
    </cfRule>
    <cfRule type="expression" dxfId="23" priority="311">
      <formula>OR($HJ6="申し込み済み",$HJ6="申し込みしない")</formula>
    </cfRule>
    <cfRule type="expression" dxfId="22" priority="27">
      <formula>AND($HJ6="申し込みする",$HK6&lt;&gt;"")</formula>
    </cfRule>
  </conditionalFormatting>
  <conditionalFormatting sqref="HM6:HS505">
    <cfRule type="expression" dxfId="20" priority="201">
      <formula>OR(COUNTIF($HM$3,"*ミライシード（利用するメニューも選択してください）")&gt;0,$HM$3="WEBQU・教育委員会機能")</formula>
    </cfRule>
    <cfRule type="expression" dxfId="19" priority="200">
      <formula>$HM$3="コンテンツなし"</formula>
    </cfRule>
  </conditionalFormatting>
  <conditionalFormatting sqref="HR6:HR505">
    <cfRule type="expression" dxfId="16" priority="341">
      <formula>OR($HQ6="申し込み済み",$HQ6="申し込みしない")</formula>
    </cfRule>
    <cfRule type="expression" dxfId="15" priority="142">
      <formula>$HQ6="申し込みする"</formula>
    </cfRule>
    <cfRule type="expression" dxfId="14" priority="28">
      <formula>AND($HQ6="申し込みする",$HR6&lt;&gt;"")</formula>
    </cfRule>
  </conditionalFormatting>
  <conditionalFormatting sqref="HT6:HZ505">
    <cfRule type="expression" dxfId="12" priority="196">
      <formula>$HT$3="コンテンツなし"</formula>
    </cfRule>
    <cfRule type="expression" dxfId="11" priority="197">
      <formula>OR(COUNTIF($HT$3,"*ミライシード（利用するメニューも選択してください）")&gt;0,$HT$3="WEBQU・教育委員会機能")</formula>
    </cfRule>
  </conditionalFormatting>
  <conditionalFormatting sqref="HY6:HY505">
    <cfRule type="expression" dxfId="8" priority="143">
      <formula>$HX6="申し込みする"</formula>
    </cfRule>
    <cfRule type="expression" dxfId="7" priority="310">
      <formula>OR($HX6="申し込み済み",$HX6="申し込みしない")</formula>
    </cfRule>
    <cfRule type="expression" dxfId="6" priority="29">
      <formula>AND($HX6="申し込みする",$HY6&lt;&gt;"")</formula>
    </cfRule>
  </conditionalFormatting>
  <dataValidations count="4">
    <dataValidation operator="equal" allowBlank="1" showInputMessage="1" showErrorMessage="1" sqref="HW5 BY5 BR5 BK5 BD5 AW5 AP5 AI5 AB5 CF5 GG5 CH5 CM5 HP5 CT5 HI5 DA5 FE5 DH5 HB5 DO5 FS5 DV5 GU5 EC5 FL5 EJ5 GN5 EQ5 FZ5 EX5" xr:uid="{5FE2AE05-2DAA-43BE-96F9-41ED1945751E}"/>
    <dataValidation imeMode="disabled" allowBlank="1" showInputMessage="1" showErrorMessage="1" sqref="H6:H505 J6:J505 L6:O505 Q6:Q505 D6:E505 M5" xr:uid="{2E075035-7F8A-44A8-8796-5F9F18C7DE8E}"/>
    <dataValidation imeMode="disabled" operator="equal" allowBlank="1" showInputMessage="1" showErrorMessage="1" sqref="BV6:BY505 HF6:HI505 HM6:HP505 HT6:HW505 BH6:BK505 BO6:BR505 CC6:CF505 FB6:FE505 CQ6:CT505 CX6:DA505 DL6:DO505 Y6:AB505 DS6:DV505 DZ6:EC505 EG6:EJ505 EN6:EQ505 EU6:EX505 FI6:FL505 CJ6:CM505 FP6:FS505 FW6:FZ505 GD6:GG505 GK6:GN505 GR6:GU505 GY6:HB505 AM6:AP505 AF6:AI505 BA6:BD505 AT6:AW505 DE6:DH505" xr:uid="{72C72E7E-3E8E-473F-9F71-7216D5EE5559}"/>
    <dataValidation imeMode="on" allowBlank="1" showInputMessage="1" showErrorMessage="1" sqref="G6:G505 I6:I505" xr:uid="{585130B2-5A10-4E60-ABE5-B3368084EFC3}"/>
  </dataValidations>
  <pageMargins left="0.19685039370078741" right="0.19685039370078741" top="0.15748031496062992" bottom="0.55118110236220474" header="0.31496062992125984" footer="0.31496062992125984"/>
  <pageSetup paperSize="8" scale="46" fitToHeight="0" orientation="landscape" r:id="rId1"/>
  <colBreaks count="1" manualBreakCount="1">
    <brk id="3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686" id="{9DCB7028-D844-44DE-8B29-F5CF236E41B4}">
            <xm:f>OR(COUNTIF(申込書!$C$47:$C$93,"すらら")&gt;0,COUNTIF(申込書!$C$47:$C$93,"すららドリル")&gt;0,COUNTIF(申込書!$C$47:$C$93,"Weblio*")&gt;0,COUNTIF(申込書!$C$47:$C$93,"ゴールドフィンガー スクール　キッズ")&gt;0,COUNTIF(申込書!$C$47:$C$93,"MEXCBT")&gt;0,申込書!$AH$4="MEXCBT",COUNTIF(申込書!$C$47:$C$93,"多要素認証サービス*")&gt;0,COUNTIF(申込書!$C$47:$C$93,"リーディングスキルテスト*")&gt;0,COUNTIF(申込書!$C$47:$C$93,"認証連携サービス*")&gt;0,)</xm:f>
            <x14:dxf>
              <fill>
                <patternFill>
                  <bgColor theme="0"/>
                </patternFill>
              </fill>
            </x14:dxf>
          </x14:cfRule>
          <xm:sqref>E6:E505</xm:sqref>
        </x14:conditionalFormatting>
        <x14:conditionalFormatting xmlns:xm="http://schemas.microsoft.com/office/excel/2006/main">
          <x14:cfRule type="expression" priority="6" id="{048FFA65-FFC0-45D7-AAC7-91F81E550FD8}">
            <xm:f>OR($K6="選択してください",COUNTIF(選択肢マスタ!$Q$3:$Q$10,$K6)=0,AND($C6="既存環境なし",COUNTIF($K6,"現設定を継続する")&gt;0),AND($C6="既存環境なし",COUNTIF($K6,"利用停止")&gt;0),AND($C6="既存環境なし",COUNTIF($K6,"利用中*")&gt;0))</xm:f>
            <x14:dxf>
              <fill>
                <patternFill>
                  <bgColor rgb="FFFFFF00"/>
                </patternFill>
              </fill>
            </x14:dxf>
          </x14:cfRule>
          <xm:sqref>K6:K505</xm:sqref>
        </x14:conditionalFormatting>
        <x14:conditionalFormatting xmlns:xm="http://schemas.microsoft.com/office/excel/2006/main">
          <x14:cfRule type="expression" priority="145" id="{6FBF910F-02F7-4E29-95FA-38CF36C02225}">
            <xm:f>COUNTIF(選択肢マスタ!$U$3:$U$5,$P6)=0</xm:f>
            <x14:dxf>
              <fill>
                <patternFill patternType="solid">
                  <bgColor rgb="FFFFFF00"/>
                </patternFill>
              </fill>
            </x14:dxf>
          </x14:cfRule>
          <xm:sqref>P6:P505</xm:sqref>
        </x14:conditionalFormatting>
        <x14:conditionalFormatting xmlns:xm="http://schemas.microsoft.com/office/excel/2006/main">
          <x14:cfRule type="expression" priority="581" id="{40935EC1-A63E-4EEC-81F9-3FBED3FF5A76}">
            <xm:f>申込書!$AH$4="GIGAスクールパック（応用パッケージ）"</xm:f>
            <x14:dxf>
              <fill>
                <patternFill>
                  <bgColor theme="0" tint="-0.24994659260841701"/>
                </patternFill>
              </fill>
            </x14:dxf>
          </x14:cfRule>
          <xm:sqref>S6:W505</xm:sqref>
        </x14:conditionalFormatting>
        <x14:conditionalFormatting xmlns:xm="http://schemas.microsoft.com/office/excel/2006/main">
          <x14:cfRule type="expression" priority="394" id="{AD6DAF34-1710-4223-A50F-5FDF1F6276C4}">
            <xm:f>申込書!$AH$4="GIGAスクールパック（基本パッケージ）"</xm:f>
            <x14:dxf>
              <fill>
                <patternFill>
                  <bgColor theme="0" tint="-0.24994659260841701"/>
                </patternFill>
              </fill>
            </x14:dxf>
          </x14:cfRule>
          <xm:sqref>S6:HZ505</xm:sqref>
        </x14:conditionalFormatting>
        <x14:conditionalFormatting xmlns:xm="http://schemas.microsoft.com/office/excel/2006/main">
          <x14:cfRule type="expression" priority="619" id="{BBFA4044-4F1B-422C-8B4D-D82D63E72A93}">
            <xm:f>申込書!#REF!="申し込みしない"</xm:f>
            <x14:dxf>
              <fill>
                <patternFill>
                  <bgColor theme="0" tint="-0.24994659260841701"/>
                </patternFill>
              </fill>
            </x14:dxf>
          </x14:cfRule>
          <xm:sqref>X5:X505</xm:sqref>
        </x14:conditionalFormatting>
        <x14:conditionalFormatting xmlns:xm="http://schemas.microsoft.com/office/excel/2006/main">
          <x14:cfRule type="expression" priority="153" id="{9794127A-9DAD-4958-B7B8-71DD287B41FF}">
            <xm:f>申込書!$AH$4="まなびポケット たんぽくん"</xm:f>
            <x14:dxf>
              <fill>
                <patternFill>
                  <bgColor theme="0"/>
                </patternFill>
              </fill>
            </x14:dxf>
          </x14:cfRule>
          <xm:sqref>X6:X505</xm:sqref>
        </x14:conditionalFormatting>
        <x14:conditionalFormatting xmlns:xm="http://schemas.microsoft.com/office/excel/2006/main">
          <x14:cfRule type="expression" priority="54" id="{D80958E8-4E0B-4888-9D36-F52513D0215D}">
            <xm:f>AND($G6&lt;&gt;"",申込書!$K$22&lt;&gt;Y6,Y$3&lt;&gt;"コンテンツなし")</xm:f>
            <x14:dxf>
              <fill>
                <patternFill>
                  <bgColor rgb="FFEFFFFF"/>
                </patternFill>
              </fill>
            </x14:dxf>
          </x14:cfRule>
          <xm:sqref>Y6:Y505</xm:sqref>
        </x14:conditionalFormatting>
        <x14:conditionalFormatting xmlns:xm="http://schemas.microsoft.com/office/excel/2006/main">
          <x14:cfRule type="expression" priority="195" id="{00000000-000E-0000-0300-00008F000000}">
            <xm:f>COUNTIFS('コンテンツ＆備考マスタ'!$H:$H,$Y$3,'コンテンツ＆備考マスタ'!$L:$L,"●")&lt;&gt;0</xm:f>
            <x14:dxf>
              <fill>
                <patternFill>
                  <bgColor theme="0" tint="-0.24994659260841701"/>
                </patternFill>
              </fill>
            </x14:dxf>
          </x14:cfRule>
          <xm:sqref>AC6:AD505 AA6:AA505</xm:sqref>
        </x14:conditionalFormatting>
        <x14:conditionalFormatting xmlns:xm="http://schemas.microsoft.com/office/excel/2006/main">
          <x14:cfRule type="expression" priority="623" id="{ED243EAD-6AAE-44AE-9051-5F229B71D4BE}">
            <xm:f>申込書!$V$47="全学年"</xm:f>
            <x14:dxf>
              <fill>
                <patternFill>
                  <bgColor theme="0" tint="-0.24994659260841701"/>
                </patternFill>
              </fill>
            </x14:dxf>
          </x14:cfRule>
          <xm:sqref>AC6:AD505</xm:sqref>
        </x14:conditionalFormatting>
        <x14:conditionalFormatting xmlns:xm="http://schemas.microsoft.com/office/excel/2006/main">
          <x14:cfRule type="expression" priority="55" id="{8418123D-0117-4F34-BB2A-8CBE07CBEBAE}">
            <xm:f>AND($G6&lt;&gt;"",申込書!$K$22&lt;&gt;AF6,AF$3&lt;&gt;"コンテンツなし")</xm:f>
            <x14:dxf>
              <fill>
                <patternFill>
                  <bgColor rgb="FFEFFFFF"/>
                </patternFill>
              </fill>
            </x14:dxf>
          </x14:cfRule>
          <xm:sqref>AF6:AF505</xm:sqref>
        </x14:conditionalFormatting>
        <x14:conditionalFormatting xmlns:xm="http://schemas.microsoft.com/office/excel/2006/main">
          <x14:cfRule type="expression" priority="338" id="{00000000-000E-0000-0300-00001E010000}">
            <xm:f>COUNTIFS('コンテンツ＆備考マスタ'!$H:$H,$AF$3,'コンテンツ＆備考マスタ'!$L:$L,"●")&lt;&gt;0</xm:f>
            <x14:dxf>
              <fill>
                <patternFill>
                  <bgColor theme="0" tint="-0.24994659260841701"/>
                </patternFill>
              </fill>
            </x14:dxf>
          </x14:cfRule>
          <xm:sqref>AJ6:AK505 AH6:AH505</xm:sqref>
        </x14:conditionalFormatting>
        <x14:conditionalFormatting xmlns:xm="http://schemas.microsoft.com/office/excel/2006/main">
          <x14:cfRule type="expression" priority="624" id="{BAD323C8-44D2-4FA2-BD15-B4966B2CC26F}">
            <xm:f>申込書!$V$48="全学年"</xm:f>
            <x14:dxf>
              <fill>
                <patternFill>
                  <bgColor theme="0" tint="-0.24994659260841701"/>
                </patternFill>
              </fill>
            </x14:dxf>
          </x14:cfRule>
          <xm:sqref>AJ6:AK505</xm:sqref>
        </x14:conditionalFormatting>
        <x14:conditionalFormatting xmlns:xm="http://schemas.microsoft.com/office/excel/2006/main">
          <x14:cfRule type="expression" priority="56" id="{51C74385-D986-4907-A616-297B77F8CD1F}">
            <xm:f>AND($G6&lt;&gt;"",申込書!$K$22&lt;&gt;AM6,AM$3&lt;&gt;"コンテンツなし")</xm:f>
            <x14:dxf>
              <fill>
                <patternFill>
                  <bgColor rgb="FFEFFFFF"/>
                </patternFill>
              </fill>
            </x14:dxf>
          </x14:cfRule>
          <xm:sqref>AM6:AM505</xm:sqref>
        </x14:conditionalFormatting>
        <x14:conditionalFormatting xmlns:xm="http://schemas.microsoft.com/office/excel/2006/main">
          <x14:cfRule type="expression" priority="388" id="{00000000-000E-0000-0300-000050010000}">
            <xm:f>COUNTIFS('コンテンツ＆備考マスタ'!$H:$H,$AM$3,'コンテンツ＆備考マスタ'!$L:$L,"●")&lt;&gt;0</xm:f>
            <x14:dxf>
              <fill>
                <patternFill>
                  <bgColor theme="0" tint="-0.24994659260841701"/>
                </patternFill>
              </fill>
            </x14:dxf>
          </x14:cfRule>
          <xm:sqref>AQ6:AR505 AO6:AO505</xm:sqref>
        </x14:conditionalFormatting>
        <x14:conditionalFormatting xmlns:xm="http://schemas.microsoft.com/office/excel/2006/main">
          <x14:cfRule type="expression" priority="626" id="{B3EC968C-D13E-4E46-84D4-722C0263AF2B}">
            <xm:f>申込書!$V$49="全学年"</xm:f>
            <x14:dxf>
              <fill>
                <patternFill>
                  <bgColor theme="0" tint="-0.24994659260841701"/>
                </patternFill>
              </fill>
            </x14:dxf>
          </x14:cfRule>
          <xm:sqref>AQ6:AR505</xm:sqref>
        </x14:conditionalFormatting>
        <x14:conditionalFormatting xmlns:xm="http://schemas.microsoft.com/office/excel/2006/main">
          <x14:cfRule type="expression" priority="57" id="{1E9131F1-29E0-4E60-B606-1F0C540EED5A}">
            <xm:f>AND($G6&lt;&gt;"",申込書!$K$22&lt;&gt;AT6,AT$3&lt;&gt;"コンテンツなし")</xm:f>
            <x14:dxf>
              <fill>
                <patternFill>
                  <bgColor rgb="FFEFFFFF"/>
                </patternFill>
              </fill>
            </x14:dxf>
          </x14:cfRule>
          <xm:sqref>AT6:AT505</xm:sqref>
        </x14:conditionalFormatting>
        <x14:conditionalFormatting xmlns:xm="http://schemas.microsoft.com/office/excel/2006/main">
          <x14:cfRule type="expression" priority="336" id="{00000000-000E-0000-0300-00001C010000}">
            <xm:f>COUNTIFS('コンテンツ＆備考マスタ'!$H:$H,$AT$3,'コンテンツ＆備考マスタ'!$L:$L,"●")&lt;&gt;0</xm:f>
            <x14:dxf>
              <fill>
                <patternFill>
                  <bgColor theme="0" tint="-0.24994659260841701"/>
                </patternFill>
              </fill>
            </x14:dxf>
          </x14:cfRule>
          <xm:sqref>AX6:AY505 AV6:AV505</xm:sqref>
        </x14:conditionalFormatting>
        <x14:conditionalFormatting xmlns:xm="http://schemas.microsoft.com/office/excel/2006/main">
          <x14:cfRule type="expression" priority="628" id="{A5C8BBBC-9A9A-4A88-B6F2-742CEE7600A4}">
            <xm:f>申込書!$V$50="全学年"</xm:f>
            <x14:dxf>
              <fill>
                <patternFill>
                  <bgColor theme="0" tint="-0.24994659260841701"/>
                </patternFill>
              </fill>
            </x14:dxf>
          </x14:cfRule>
          <xm:sqref>AX6:AY505</xm:sqref>
        </x14:conditionalFormatting>
        <x14:conditionalFormatting xmlns:xm="http://schemas.microsoft.com/office/excel/2006/main">
          <x14:cfRule type="expression" priority="58" id="{9F5B93F5-B07F-44E5-91F9-C52A57641BE8}">
            <xm:f>AND($G6&lt;&gt;"",申込書!$K$22&lt;&gt;BA6,BA$3&lt;&gt;"コンテンツなし")</xm:f>
            <x14:dxf>
              <fill>
                <patternFill>
                  <bgColor rgb="FFEFFFFF"/>
                </patternFill>
              </fill>
            </x14:dxf>
          </x14:cfRule>
          <xm:sqref>BA6:BA505</xm:sqref>
        </x14:conditionalFormatting>
        <x14:conditionalFormatting xmlns:xm="http://schemas.microsoft.com/office/excel/2006/main">
          <x14:cfRule type="expression" priority="334" id="{00000000-000E-0000-0300-00001A010000}">
            <xm:f>COUNTIFS('コンテンツ＆備考マスタ'!$H:$H,$BA$3,'コンテンツ＆備考マスタ'!$L:$L,"●")&lt;&gt;0</xm:f>
            <x14:dxf>
              <fill>
                <patternFill>
                  <bgColor theme="0" tint="-0.24994659260841701"/>
                </patternFill>
              </fill>
            </x14:dxf>
          </x14:cfRule>
          <xm:sqref>BE6:BF505 BC6:BC505</xm:sqref>
        </x14:conditionalFormatting>
        <x14:conditionalFormatting xmlns:xm="http://schemas.microsoft.com/office/excel/2006/main">
          <x14:cfRule type="expression" priority="630" id="{D088F2E5-D852-4006-9750-694ACB917811}">
            <xm:f>申込書!$V$51="全学年"</xm:f>
            <x14:dxf>
              <fill>
                <patternFill>
                  <bgColor theme="0" tint="-0.24994659260841701"/>
                </patternFill>
              </fill>
            </x14:dxf>
          </x14:cfRule>
          <xm:sqref>BE6:BF505</xm:sqref>
        </x14:conditionalFormatting>
        <x14:conditionalFormatting xmlns:xm="http://schemas.microsoft.com/office/excel/2006/main">
          <x14:cfRule type="expression" priority="59" id="{8DC6D479-E2C1-4766-9E0E-F94314590109}">
            <xm:f>AND($G6&lt;&gt;"",申込書!$K$22&lt;&gt;BH6,BH$3&lt;&gt;"コンテンツなし")</xm:f>
            <x14:dxf>
              <fill>
                <patternFill>
                  <bgColor rgb="FFEFFFFF"/>
                </patternFill>
              </fill>
            </x14:dxf>
          </x14:cfRule>
          <xm:sqref>BH6:BH505</xm:sqref>
        </x14:conditionalFormatting>
        <x14:conditionalFormatting xmlns:xm="http://schemas.microsoft.com/office/excel/2006/main">
          <x14:cfRule type="expression" priority="333" id="{00000000-000E-0000-0300-000019010000}">
            <xm:f>COUNTIFS('コンテンツ＆備考マスタ'!$H:$H,$BH$3,'コンテンツ＆備考マスタ'!$L:$L,"●")&lt;&gt;0</xm:f>
            <x14:dxf>
              <fill>
                <patternFill>
                  <bgColor theme="0" tint="-0.24994659260841701"/>
                </patternFill>
              </fill>
            </x14:dxf>
          </x14:cfRule>
          <xm:sqref>BL6:BM505 BJ6:BJ505</xm:sqref>
        </x14:conditionalFormatting>
        <x14:conditionalFormatting xmlns:xm="http://schemas.microsoft.com/office/excel/2006/main">
          <x14:cfRule type="expression" priority="632" id="{A638E302-0676-4B9F-B2B2-74FF243D415F}">
            <xm:f>申込書!$V$52="全学年"</xm:f>
            <x14:dxf>
              <fill>
                <patternFill>
                  <bgColor theme="0" tint="-0.24994659260841701"/>
                </patternFill>
              </fill>
            </x14:dxf>
          </x14:cfRule>
          <xm:sqref>BL6:BM505</xm:sqref>
        </x14:conditionalFormatting>
        <x14:conditionalFormatting xmlns:xm="http://schemas.microsoft.com/office/excel/2006/main">
          <x14:cfRule type="expression" priority="60" id="{83F3BF5F-F309-4D52-89D6-3865EA407B23}">
            <xm:f>AND($G6&lt;&gt;"",申込書!$K$22&lt;&gt;BO6,BO$3&lt;&gt;"コンテンツなし")</xm:f>
            <x14:dxf>
              <fill>
                <patternFill>
                  <bgColor rgb="FFEFFFFF"/>
                </patternFill>
              </fill>
            </x14:dxf>
          </x14:cfRule>
          <xm:sqref>BO6:BO505</xm:sqref>
        </x14:conditionalFormatting>
        <x14:conditionalFormatting xmlns:xm="http://schemas.microsoft.com/office/excel/2006/main">
          <x14:cfRule type="expression" priority="289" id="{00000000-000E-0000-0300-0000ED000000}">
            <xm:f>COUNTIFS('コンテンツ＆備考マスタ'!$H:$H,$BO$3,'コンテンツ＆備考マスタ'!$L:$L,"●")&lt;&gt;0</xm:f>
            <x14:dxf>
              <fill>
                <patternFill>
                  <bgColor theme="0" tint="-0.24994659260841701"/>
                </patternFill>
              </fill>
            </x14:dxf>
          </x14:cfRule>
          <xm:sqref>BS6:BT505 BQ6:BQ505</xm:sqref>
        </x14:conditionalFormatting>
        <x14:conditionalFormatting xmlns:xm="http://schemas.microsoft.com/office/excel/2006/main">
          <x14:cfRule type="expression" priority="634" id="{29AE0908-D3AA-484C-92E5-94ABA9F4FCC9}">
            <xm:f>申込書!$V$53="全学年"</xm:f>
            <x14:dxf>
              <fill>
                <patternFill>
                  <bgColor theme="0" tint="-0.24994659260841701"/>
                </patternFill>
              </fill>
            </x14:dxf>
          </x14:cfRule>
          <xm:sqref>BS6:BT505</xm:sqref>
        </x14:conditionalFormatting>
        <x14:conditionalFormatting xmlns:xm="http://schemas.microsoft.com/office/excel/2006/main">
          <x14:cfRule type="expression" priority="61" id="{2BA16511-1E74-482C-B5B2-A9643548376A}">
            <xm:f>AND($G6&lt;&gt;"",申込書!$K$22&lt;&gt;BV6,BV$3&lt;&gt;"コンテンツなし")</xm:f>
            <x14:dxf>
              <fill>
                <patternFill>
                  <bgColor rgb="FFEFFFFF"/>
                </patternFill>
              </fill>
            </x14:dxf>
          </x14:cfRule>
          <xm:sqref>BV6:BV505</xm:sqref>
        </x14:conditionalFormatting>
        <x14:conditionalFormatting xmlns:xm="http://schemas.microsoft.com/office/excel/2006/main">
          <x14:cfRule type="expression" priority="286" id="{00000000-000E-0000-0300-0000EA000000}">
            <xm:f>COUNTIFS('コンテンツ＆備考マスタ'!$H:$H,$BV$3,'コンテンツ＆備考マスタ'!$L:$L,"●")&lt;&gt;0</xm:f>
            <x14:dxf>
              <fill>
                <patternFill>
                  <bgColor theme="0" tint="-0.24994659260841701"/>
                </patternFill>
              </fill>
            </x14:dxf>
          </x14:cfRule>
          <xm:sqref>BZ6:CA505 BX6:BX505</xm:sqref>
        </x14:conditionalFormatting>
        <x14:conditionalFormatting xmlns:xm="http://schemas.microsoft.com/office/excel/2006/main">
          <x14:cfRule type="expression" priority="636" id="{8B8ED6F9-D133-46BF-83CC-EC19572D90C6}">
            <xm:f>申込書!$V$54="全学年"</xm:f>
            <x14:dxf>
              <fill>
                <patternFill>
                  <bgColor theme="0" tint="-0.24994659260841701"/>
                </patternFill>
              </fill>
            </x14:dxf>
          </x14:cfRule>
          <xm:sqref>BZ6:CA505</xm:sqref>
        </x14:conditionalFormatting>
        <x14:conditionalFormatting xmlns:xm="http://schemas.microsoft.com/office/excel/2006/main">
          <x14:cfRule type="expression" priority="62" id="{AD166118-3306-477A-9EC3-F293E2D588F8}">
            <xm:f>AND($G6&lt;&gt;"",申込書!$K$22&lt;&gt;CC6,CC$3&lt;&gt;"コンテンツなし")</xm:f>
            <x14:dxf>
              <fill>
                <patternFill>
                  <bgColor rgb="FFEFFFFF"/>
                </patternFill>
              </fill>
            </x14:dxf>
          </x14:cfRule>
          <xm:sqref>CC6:CC505</xm:sqref>
        </x14:conditionalFormatting>
        <x14:conditionalFormatting xmlns:xm="http://schemas.microsoft.com/office/excel/2006/main">
          <x14:cfRule type="expression" priority="282" id="{00000000-000E-0000-0300-0000E6000000}">
            <xm:f>COUNTIFS('コンテンツ＆備考マスタ'!$H:$H,$CC$3,'コンテンツ＆備考マスタ'!$L:$L,"●")&lt;&gt;0</xm:f>
            <x14:dxf>
              <fill>
                <patternFill>
                  <bgColor theme="0" tint="-0.24994659260841701"/>
                </patternFill>
              </fill>
            </x14:dxf>
          </x14:cfRule>
          <xm:sqref>CG6:CH505 CE6:CE505</xm:sqref>
        </x14:conditionalFormatting>
        <x14:conditionalFormatting xmlns:xm="http://schemas.microsoft.com/office/excel/2006/main">
          <x14:cfRule type="expression" priority="638" id="{134163F7-D30F-4365-A921-42886E5D8219}">
            <xm:f>申込書!$V$55="全学年"</xm:f>
            <x14:dxf>
              <fill>
                <patternFill>
                  <bgColor theme="0" tint="-0.24994659260841701"/>
                </patternFill>
              </fill>
            </x14:dxf>
          </x14:cfRule>
          <xm:sqref>CG6:CH505</xm:sqref>
        </x14:conditionalFormatting>
        <x14:conditionalFormatting xmlns:xm="http://schemas.microsoft.com/office/excel/2006/main">
          <x14:cfRule type="expression" priority="63" id="{777D730E-1C32-4957-AE72-EFF18FE1AC1F}">
            <xm:f>AND($G6&lt;&gt;"",申込書!$K$22&lt;&gt;CJ6,CJ$3&lt;&gt;"コンテンツなし")</xm:f>
            <x14:dxf>
              <fill>
                <patternFill>
                  <bgColor rgb="FFEFFFFF"/>
                </patternFill>
              </fill>
            </x14:dxf>
          </x14:cfRule>
          <xm:sqref>CJ6:CJ505</xm:sqref>
        </x14:conditionalFormatting>
        <x14:conditionalFormatting xmlns:xm="http://schemas.microsoft.com/office/excel/2006/main">
          <x14:cfRule type="expression" priority="278" id="{00000000-000E-0000-0300-0000E2000000}">
            <xm:f>COUNTIFS('コンテンツ＆備考マスタ'!$H:$H,$CJ$3,'コンテンツ＆備考マスタ'!$L:$L,"●")&lt;&gt;0</xm:f>
            <x14:dxf>
              <fill>
                <patternFill>
                  <bgColor theme="0" tint="-0.24994659260841701"/>
                </patternFill>
              </fill>
            </x14:dxf>
          </x14:cfRule>
          <xm:sqref>CN6:CO505 CL6:CL505</xm:sqref>
        </x14:conditionalFormatting>
        <x14:conditionalFormatting xmlns:xm="http://schemas.microsoft.com/office/excel/2006/main">
          <x14:cfRule type="expression" priority="640" id="{9608999D-CD7C-4B67-9245-BF55F3FAC04E}">
            <xm:f>申込書!$V$56="全学年"</xm:f>
            <x14:dxf>
              <fill>
                <patternFill>
                  <bgColor theme="0" tint="-0.24994659260841701"/>
                </patternFill>
              </fill>
            </x14:dxf>
          </x14:cfRule>
          <xm:sqref>CN6:CO505</xm:sqref>
        </x14:conditionalFormatting>
        <x14:conditionalFormatting xmlns:xm="http://schemas.microsoft.com/office/excel/2006/main">
          <x14:cfRule type="expression" priority="64" id="{4A6ED69E-3C01-43FA-8E29-66C01B2AEE53}">
            <xm:f>AND($G6&lt;&gt;"",申込書!$K$22&lt;&gt;CQ6,CQ$3&lt;&gt;"コンテンツなし")</xm:f>
            <x14:dxf>
              <fill>
                <patternFill>
                  <bgColor rgb="FFEFFFFF"/>
                </patternFill>
              </fill>
            </x14:dxf>
          </x14:cfRule>
          <xm:sqref>CQ6:CQ505</xm:sqref>
        </x14:conditionalFormatting>
        <x14:conditionalFormatting xmlns:xm="http://schemas.microsoft.com/office/excel/2006/main">
          <x14:cfRule type="expression" priority="273" id="{00000000-000E-0000-0300-0000DD000000}">
            <xm:f>COUNTIFS('コンテンツ＆備考マスタ'!$H:$H,$CQ$3,'コンテンツ＆備考マスタ'!$L:$L,"●")&lt;&gt;0</xm:f>
            <x14:dxf>
              <fill>
                <patternFill>
                  <bgColor theme="0" tint="-0.24994659260841701"/>
                </patternFill>
              </fill>
            </x14:dxf>
          </x14:cfRule>
          <xm:sqref>CU6:CV505 CS6:CS505</xm:sqref>
        </x14:conditionalFormatting>
        <x14:conditionalFormatting xmlns:xm="http://schemas.microsoft.com/office/excel/2006/main">
          <x14:cfRule type="expression" priority="642" id="{B570A2B2-9182-4FF8-AB38-45871A2FFBFA}">
            <xm:f>申込書!$V$57="全学年"</xm:f>
            <x14:dxf>
              <fill>
                <patternFill>
                  <bgColor theme="0" tint="-0.24994659260841701"/>
                </patternFill>
              </fill>
            </x14:dxf>
          </x14:cfRule>
          <xm:sqref>CU6:CV505</xm:sqref>
        </x14:conditionalFormatting>
        <x14:conditionalFormatting xmlns:xm="http://schemas.microsoft.com/office/excel/2006/main">
          <x14:cfRule type="expression" priority="65" id="{74FE01AA-3404-42DA-B745-28ABA1EC9A34}">
            <xm:f>AND($G6&lt;&gt;"",申込書!$K$22&lt;&gt;CX6,CX$3&lt;&gt;"コンテンツなし")</xm:f>
            <x14:dxf>
              <fill>
                <patternFill>
                  <bgColor rgb="FFEFFFFF"/>
                </patternFill>
              </fill>
            </x14:dxf>
          </x14:cfRule>
          <xm:sqref>CX6:CX505</xm:sqref>
        </x14:conditionalFormatting>
        <x14:conditionalFormatting xmlns:xm="http://schemas.microsoft.com/office/excel/2006/main">
          <x14:cfRule type="expression" priority="270" id="{00000000-000E-0000-0300-0000DA000000}">
            <xm:f>COUNTIFS('コンテンツ＆備考マスタ'!$H:$H,$CX$3,'コンテンツ＆備考マスタ'!$L:$L,"●")&lt;&gt;0</xm:f>
            <x14:dxf>
              <fill>
                <patternFill>
                  <bgColor theme="0" tint="-0.24994659260841701"/>
                </patternFill>
              </fill>
            </x14:dxf>
          </x14:cfRule>
          <xm:sqref>DB6:DC505 CZ6:CZ505</xm:sqref>
        </x14:conditionalFormatting>
        <x14:conditionalFormatting xmlns:xm="http://schemas.microsoft.com/office/excel/2006/main">
          <x14:cfRule type="expression" priority="644" id="{CE42F4BB-F6BE-455B-9408-3BB51D42449A}">
            <xm:f>申込書!$V$58="全学年"</xm:f>
            <x14:dxf>
              <fill>
                <patternFill>
                  <bgColor theme="0" tint="-0.24994659260841701"/>
                </patternFill>
              </fill>
            </x14:dxf>
          </x14:cfRule>
          <xm:sqref>DB6:DC505</xm:sqref>
        </x14:conditionalFormatting>
        <x14:conditionalFormatting xmlns:xm="http://schemas.microsoft.com/office/excel/2006/main">
          <x14:cfRule type="expression" priority="66" id="{6645EFEA-718F-499E-8B96-4F69C87002BF}">
            <xm:f>AND($G6&lt;&gt;"",申込書!$K$22&lt;&gt;DE6,DE$3&lt;&gt;"コンテンツなし")</xm:f>
            <x14:dxf>
              <fill>
                <patternFill>
                  <bgColor rgb="FFEFFFFF"/>
                </patternFill>
              </fill>
            </x14:dxf>
          </x14:cfRule>
          <xm:sqref>DE6:DE505</xm:sqref>
        </x14:conditionalFormatting>
        <x14:conditionalFormatting xmlns:xm="http://schemas.microsoft.com/office/excel/2006/main">
          <x14:cfRule type="expression" priority="265" id="{00000000-000E-0000-0300-0000D5000000}">
            <xm:f>COUNTIFS('コンテンツ＆備考マスタ'!$H:$H,$DE$3,'コンテンツ＆備考マスタ'!$L:$L,"●")&lt;&gt;0</xm:f>
            <x14:dxf>
              <fill>
                <patternFill>
                  <bgColor theme="0" tint="-0.24994659260841701"/>
                </patternFill>
              </fill>
            </x14:dxf>
          </x14:cfRule>
          <xm:sqref>DI6:DJ505 DG6:DG505</xm:sqref>
        </x14:conditionalFormatting>
        <x14:conditionalFormatting xmlns:xm="http://schemas.microsoft.com/office/excel/2006/main">
          <x14:cfRule type="expression" priority="646" id="{92D5D6C1-0968-4CBA-852A-A3968A384856}">
            <xm:f>申込書!$V$59="全学年"</xm:f>
            <x14:dxf>
              <fill>
                <patternFill>
                  <bgColor theme="0" tint="-0.24994659260841701"/>
                </patternFill>
              </fill>
            </x14:dxf>
          </x14:cfRule>
          <xm:sqref>DI6:DJ505</xm:sqref>
        </x14:conditionalFormatting>
        <x14:conditionalFormatting xmlns:xm="http://schemas.microsoft.com/office/excel/2006/main">
          <x14:cfRule type="expression" priority="67" id="{7FDFC0D5-A953-4F79-9CE1-1332AA312E47}">
            <xm:f>AND($G6&lt;&gt;"",申込書!$K$22&lt;&gt;DL6,DL$3&lt;&gt;"コンテンツなし")</xm:f>
            <x14:dxf>
              <fill>
                <patternFill>
                  <bgColor rgb="FFEFFFFF"/>
                </patternFill>
              </fill>
            </x14:dxf>
          </x14:cfRule>
          <xm:sqref>DL6:DL505</xm:sqref>
        </x14:conditionalFormatting>
        <x14:conditionalFormatting xmlns:xm="http://schemas.microsoft.com/office/excel/2006/main">
          <x14:cfRule type="expression" priority="262" id="{00000000-000E-0000-0300-0000D2000000}">
            <xm:f>COUNTIFS('コンテンツ＆備考マスタ'!$H:$H,$DL$3,'コンテンツ＆備考マスタ'!$L:$L,"●")&lt;&gt;0</xm:f>
            <x14:dxf>
              <fill>
                <patternFill>
                  <bgColor theme="0" tint="-0.24994659260841701"/>
                </patternFill>
              </fill>
            </x14:dxf>
          </x14:cfRule>
          <xm:sqref>DP6:DQ505 DN6:DN505</xm:sqref>
        </x14:conditionalFormatting>
        <x14:conditionalFormatting xmlns:xm="http://schemas.microsoft.com/office/excel/2006/main">
          <x14:cfRule type="expression" priority="648" id="{E6014739-A9EB-40D1-A81C-BEA4629A660A}">
            <xm:f>申込書!$V$60="全学年"</xm:f>
            <x14:dxf>
              <fill>
                <patternFill>
                  <bgColor theme="0" tint="-0.24994659260841701"/>
                </patternFill>
              </fill>
            </x14:dxf>
          </x14:cfRule>
          <xm:sqref>DP6:DQ505</xm:sqref>
        </x14:conditionalFormatting>
        <x14:conditionalFormatting xmlns:xm="http://schemas.microsoft.com/office/excel/2006/main">
          <x14:cfRule type="expression" priority="68" id="{98F62322-B100-43A9-B300-E4EACCAEE679}">
            <xm:f>AND($G6&lt;&gt;"",申込書!$K$22&lt;&gt;DS6,DS$3&lt;&gt;"コンテンツなし")</xm:f>
            <x14:dxf>
              <fill>
                <patternFill>
                  <bgColor rgb="FFEFFFFF"/>
                </patternFill>
              </fill>
            </x14:dxf>
          </x14:cfRule>
          <xm:sqref>DS6:DS505</xm:sqref>
        </x14:conditionalFormatting>
        <x14:conditionalFormatting xmlns:xm="http://schemas.microsoft.com/office/excel/2006/main">
          <x14:cfRule type="expression" priority="258" id="{00000000-000E-0000-0300-0000CE000000}">
            <xm:f>COUNTIFS('コンテンツ＆備考マスタ'!$H:$H,$DS$3,'コンテンツ＆備考マスタ'!$L:$L,"●")&lt;&gt;0</xm:f>
            <x14:dxf>
              <fill>
                <patternFill>
                  <bgColor theme="0" tint="-0.24994659260841701"/>
                </patternFill>
              </fill>
            </x14:dxf>
          </x14:cfRule>
          <xm:sqref>DW6:DX505 DU6:DU505</xm:sqref>
        </x14:conditionalFormatting>
        <x14:conditionalFormatting xmlns:xm="http://schemas.microsoft.com/office/excel/2006/main">
          <x14:cfRule type="expression" priority="650" id="{A6951741-A368-4711-B422-32F6E5CE20EE}">
            <xm:f>申込書!$V$61="全学年"</xm:f>
            <x14:dxf>
              <fill>
                <patternFill>
                  <bgColor theme="0" tint="-0.24994659260841701"/>
                </patternFill>
              </fill>
            </x14:dxf>
          </x14:cfRule>
          <xm:sqref>DW6:DX505</xm:sqref>
        </x14:conditionalFormatting>
        <x14:conditionalFormatting xmlns:xm="http://schemas.microsoft.com/office/excel/2006/main">
          <x14:cfRule type="expression" priority="69" id="{0D8802C5-2D04-4C11-B1AA-5AFAD5FA0812}">
            <xm:f>AND($G6&lt;&gt;"",申込書!$K$22&lt;&gt;DZ6,DZ$3&lt;&gt;"コンテンツなし")</xm:f>
            <x14:dxf>
              <fill>
                <patternFill>
                  <bgColor rgb="FFEFFFFF"/>
                </patternFill>
              </fill>
            </x14:dxf>
          </x14:cfRule>
          <xm:sqref>DZ6:DZ505</xm:sqref>
        </x14:conditionalFormatting>
        <x14:conditionalFormatting xmlns:xm="http://schemas.microsoft.com/office/excel/2006/main">
          <x14:cfRule type="expression" priority="254" id="{00000000-000E-0000-0300-0000CA000000}">
            <xm:f>COUNTIFS('コンテンツ＆備考マスタ'!$H:$H,$DZ$3,'コンテンツ＆備考マスタ'!$L:$L,"●")&lt;&gt;0</xm:f>
            <x14:dxf>
              <fill>
                <patternFill>
                  <bgColor theme="0" tint="-0.24994659260841701"/>
                </patternFill>
              </fill>
            </x14:dxf>
          </x14:cfRule>
          <xm:sqref>ED6:EE505 EB6:EB505</xm:sqref>
        </x14:conditionalFormatting>
        <x14:conditionalFormatting xmlns:xm="http://schemas.microsoft.com/office/excel/2006/main">
          <x14:cfRule type="expression" priority="652" id="{52540883-FDE1-498D-A774-F5B84727EFAF}">
            <xm:f>申込書!$V$62="全学年"</xm:f>
            <x14:dxf>
              <fill>
                <patternFill>
                  <bgColor theme="0" tint="-0.24994659260841701"/>
                </patternFill>
              </fill>
            </x14:dxf>
          </x14:cfRule>
          <xm:sqref>ED6:EE505</xm:sqref>
        </x14:conditionalFormatting>
        <x14:conditionalFormatting xmlns:xm="http://schemas.microsoft.com/office/excel/2006/main">
          <x14:cfRule type="expression" priority="70" id="{2C663FF1-E119-4330-A6E2-CBE0B7F00746}">
            <xm:f>AND($G6&lt;&gt;"",申込書!$K$22&lt;&gt;EG6,EG$3&lt;&gt;"コンテンツなし")</xm:f>
            <x14:dxf>
              <fill>
                <patternFill>
                  <bgColor rgb="FFEFFFFF"/>
                </patternFill>
              </fill>
            </x14:dxf>
          </x14:cfRule>
          <xm:sqref>EG6:EG505</xm:sqref>
        </x14:conditionalFormatting>
        <x14:conditionalFormatting xmlns:xm="http://schemas.microsoft.com/office/excel/2006/main">
          <x14:cfRule type="expression" priority="250" id="{00000000-000E-0000-0300-0000C6000000}">
            <xm:f>COUNTIFS('コンテンツ＆備考マスタ'!$H:$H,$EG$3,'コンテンツ＆備考マスタ'!$L:$L,"●")&lt;&gt;0</xm:f>
            <x14:dxf>
              <fill>
                <patternFill>
                  <bgColor theme="0" tint="-0.24994659260841701"/>
                </patternFill>
              </fill>
            </x14:dxf>
          </x14:cfRule>
          <xm:sqref>EK6:EL505 EI6:EI505</xm:sqref>
        </x14:conditionalFormatting>
        <x14:conditionalFormatting xmlns:xm="http://schemas.microsoft.com/office/excel/2006/main">
          <x14:cfRule type="expression" priority="654" id="{4E9BD8CE-16E8-4FF7-ABD9-28954BB3E459}">
            <xm:f>申込書!$V$63="全学年"</xm:f>
            <x14:dxf>
              <fill>
                <patternFill>
                  <bgColor theme="0" tint="-0.24994659260841701"/>
                </patternFill>
              </fill>
            </x14:dxf>
          </x14:cfRule>
          <xm:sqref>EK6:EL505</xm:sqref>
        </x14:conditionalFormatting>
        <x14:conditionalFormatting xmlns:xm="http://schemas.microsoft.com/office/excel/2006/main">
          <x14:cfRule type="expression" priority="71" id="{915D52FB-A15B-4B26-95EA-50F0753BCC72}">
            <xm:f>AND($G6&lt;&gt;"",申込書!$K$22&lt;&gt;EN6,EN$3&lt;&gt;"コンテンツなし")</xm:f>
            <x14:dxf>
              <fill>
                <patternFill>
                  <bgColor rgb="FFEFFFFF"/>
                </patternFill>
              </fill>
            </x14:dxf>
          </x14:cfRule>
          <xm:sqref>EN6:EN505</xm:sqref>
        </x14:conditionalFormatting>
        <x14:conditionalFormatting xmlns:xm="http://schemas.microsoft.com/office/excel/2006/main">
          <x14:cfRule type="expression" priority="244" id="{00000000-000E-0000-0300-0000C0000000}">
            <xm:f>COUNTIFS('コンテンツ＆備考マスタ'!$H:$H,$EN$3,'コンテンツ＆備考マスタ'!$L:$L,"●")&lt;&gt;0</xm:f>
            <x14:dxf>
              <fill>
                <patternFill>
                  <bgColor theme="0" tint="-0.24994659260841701"/>
                </patternFill>
              </fill>
            </x14:dxf>
          </x14:cfRule>
          <xm:sqref>ER6:ES505 EP6:EP505</xm:sqref>
        </x14:conditionalFormatting>
        <x14:conditionalFormatting xmlns:xm="http://schemas.microsoft.com/office/excel/2006/main">
          <x14:cfRule type="expression" priority="656" id="{209DB321-B4D8-4B54-921E-FBF595EF818D}">
            <xm:f>申込書!$V$64="全学年"</xm:f>
            <x14:dxf>
              <fill>
                <patternFill>
                  <bgColor theme="0" tint="-0.24994659260841701"/>
                </patternFill>
              </fill>
            </x14:dxf>
          </x14:cfRule>
          <xm:sqref>ER6:ES505</xm:sqref>
        </x14:conditionalFormatting>
        <x14:conditionalFormatting xmlns:xm="http://schemas.microsoft.com/office/excel/2006/main">
          <x14:cfRule type="expression" priority="72" id="{686BBAE5-09BE-4CA9-8124-2AB696B4303E}">
            <xm:f>AND($G6&lt;&gt;"",申込書!$K$22&lt;&gt;EU6,EU$3&lt;&gt;"コンテンツなし")</xm:f>
            <x14:dxf>
              <fill>
                <patternFill>
                  <bgColor rgb="FFEFFFFF"/>
                </patternFill>
              </fill>
            </x14:dxf>
          </x14:cfRule>
          <xm:sqref>EU6:EU505</xm:sqref>
        </x14:conditionalFormatting>
        <x14:conditionalFormatting xmlns:xm="http://schemas.microsoft.com/office/excel/2006/main">
          <x14:cfRule type="expression" priority="240" id="{00000000-000E-0000-0300-0000BC000000}">
            <xm:f>COUNTIFS('コンテンツ＆備考マスタ'!$H:$H,$EU$3,'コンテンツ＆備考マスタ'!$L:$L,"●")&lt;&gt;0</xm:f>
            <x14:dxf>
              <fill>
                <patternFill>
                  <bgColor theme="0" tint="-0.24994659260841701"/>
                </patternFill>
              </fill>
            </x14:dxf>
          </x14:cfRule>
          <xm:sqref>EY6:EZ505 EW6:EW505</xm:sqref>
        </x14:conditionalFormatting>
        <x14:conditionalFormatting xmlns:xm="http://schemas.microsoft.com/office/excel/2006/main">
          <x14:cfRule type="expression" priority="658" id="{51122920-6E1C-4065-BBBD-5A03C0E2BA0F}">
            <xm:f>申込書!$V$65="全学年"</xm:f>
            <x14:dxf>
              <fill>
                <patternFill>
                  <bgColor theme="0" tint="-0.24994659260841701"/>
                </patternFill>
              </fill>
            </x14:dxf>
          </x14:cfRule>
          <xm:sqref>EY6:EZ505</xm:sqref>
        </x14:conditionalFormatting>
        <x14:conditionalFormatting xmlns:xm="http://schemas.microsoft.com/office/excel/2006/main">
          <x14:cfRule type="expression" priority="73" id="{1923383E-09D6-4836-AE98-44C4C7833060}">
            <xm:f>AND($G6&lt;&gt;"",申込書!$K$22&lt;&gt;FB6,FB$3&lt;&gt;"コンテンツなし")</xm:f>
            <x14:dxf>
              <fill>
                <patternFill>
                  <bgColor rgb="FFEFFFFF"/>
                </patternFill>
              </fill>
            </x14:dxf>
          </x14:cfRule>
          <xm:sqref>FB6:FB505</xm:sqref>
        </x14:conditionalFormatting>
        <x14:conditionalFormatting xmlns:xm="http://schemas.microsoft.com/office/excel/2006/main">
          <x14:cfRule type="expression" priority="238" id="{00000000-000E-0000-0300-0000BA000000}">
            <xm:f>COUNTIFS('コンテンツ＆備考マスタ'!$H:$H,$FB$3,'コンテンツ＆備考マスタ'!$L:$L,"●")&lt;&gt;0</xm:f>
            <x14:dxf>
              <fill>
                <patternFill>
                  <bgColor theme="0" tint="-0.24994659260841701"/>
                </patternFill>
              </fill>
            </x14:dxf>
          </x14:cfRule>
          <xm:sqref>FF6:FG505 FD6:FD505</xm:sqref>
        </x14:conditionalFormatting>
        <x14:conditionalFormatting xmlns:xm="http://schemas.microsoft.com/office/excel/2006/main">
          <x14:cfRule type="expression" priority="660" id="{A5FB0676-9FC0-4848-A969-37ECB6F36210}">
            <xm:f>申込書!$V$66="全学年"</xm:f>
            <x14:dxf>
              <fill>
                <patternFill>
                  <bgColor theme="0" tint="-0.24994659260841701"/>
                </patternFill>
              </fill>
            </x14:dxf>
          </x14:cfRule>
          <xm:sqref>FF6:FG505</xm:sqref>
        </x14:conditionalFormatting>
        <x14:conditionalFormatting xmlns:xm="http://schemas.microsoft.com/office/excel/2006/main">
          <x14:cfRule type="expression" priority="74" id="{770B9A39-7DE1-4DB5-8C96-BB189EC9C98C}">
            <xm:f>AND($G6&lt;&gt;"",申込書!$K$22&lt;&gt;FI6,FI$3&lt;&gt;"コンテンツなし")</xm:f>
            <x14:dxf>
              <fill>
                <patternFill>
                  <bgColor rgb="FFEFFFFF"/>
                </patternFill>
              </fill>
            </x14:dxf>
          </x14:cfRule>
          <xm:sqref>FI6:FI505</xm:sqref>
        </x14:conditionalFormatting>
        <x14:conditionalFormatting xmlns:xm="http://schemas.microsoft.com/office/excel/2006/main">
          <x14:cfRule type="expression" priority="234" id="{00000000-000E-0000-0300-0000B6000000}">
            <xm:f>COUNTIFS('コンテンツ＆備考マスタ'!$H:$H,$FI$3,'コンテンツ＆備考マスタ'!$L:$L,"●")&lt;&gt;0</xm:f>
            <x14:dxf>
              <fill>
                <patternFill>
                  <bgColor theme="0" tint="-0.24994659260841701"/>
                </patternFill>
              </fill>
            </x14:dxf>
          </x14:cfRule>
          <xm:sqref>FM6:FN505 FK6:FK505</xm:sqref>
        </x14:conditionalFormatting>
        <x14:conditionalFormatting xmlns:xm="http://schemas.microsoft.com/office/excel/2006/main">
          <x14:cfRule type="expression" priority="662" id="{8E43A225-299D-43C4-BEFF-FF7A589481EF}">
            <xm:f>申込書!$V$67="全学年"</xm:f>
            <x14:dxf>
              <fill>
                <patternFill>
                  <bgColor theme="0" tint="-0.24994659260841701"/>
                </patternFill>
              </fill>
            </x14:dxf>
          </x14:cfRule>
          <xm:sqref>FM6:FN505</xm:sqref>
        </x14:conditionalFormatting>
        <x14:conditionalFormatting xmlns:xm="http://schemas.microsoft.com/office/excel/2006/main">
          <x14:cfRule type="expression" priority="75" id="{20DDD289-0F83-4CEF-B8D5-66BEA3249AD1}">
            <xm:f>AND($G6&lt;&gt;"",申込書!$K$22&lt;&gt;FP6,FP$3&lt;&gt;"コンテンツなし")</xm:f>
            <x14:dxf>
              <fill>
                <patternFill>
                  <bgColor rgb="FFEFFFFF"/>
                </patternFill>
              </fill>
            </x14:dxf>
          </x14:cfRule>
          <xm:sqref>FP6:FP505</xm:sqref>
        </x14:conditionalFormatting>
        <x14:conditionalFormatting xmlns:xm="http://schemas.microsoft.com/office/excel/2006/main">
          <x14:cfRule type="expression" priority="230" id="{00000000-000E-0000-0300-0000B2000000}">
            <xm:f>COUNTIFS('コンテンツ＆備考マスタ'!$H:$H,$FP$3,'コンテンツ＆備考マスタ'!$L:$L,"●")&lt;&gt;0</xm:f>
            <x14:dxf>
              <fill>
                <patternFill>
                  <bgColor theme="0" tint="-0.24994659260841701"/>
                </patternFill>
              </fill>
            </x14:dxf>
          </x14:cfRule>
          <xm:sqref>FT6:FU505 FR6:FR505</xm:sqref>
        </x14:conditionalFormatting>
        <x14:conditionalFormatting xmlns:xm="http://schemas.microsoft.com/office/excel/2006/main">
          <x14:cfRule type="expression" priority="664" id="{0E4B094C-04AC-4BC4-9670-DB7AC503B632}">
            <xm:f>申込書!$V$68="全学年"</xm:f>
            <x14:dxf>
              <fill>
                <patternFill>
                  <bgColor theme="0" tint="-0.24994659260841701"/>
                </patternFill>
              </fill>
            </x14:dxf>
          </x14:cfRule>
          <xm:sqref>FT6:FU505</xm:sqref>
        </x14:conditionalFormatting>
        <x14:conditionalFormatting xmlns:xm="http://schemas.microsoft.com/office/excel/2006/main">
          <x14:cfRule type="expression" priority="76" id="{60F668AC-5614-4B37-BF3E-FDC8056CF328}">
            <xm:f>AND($G6&lt;&gt;"",申込書!$K$22&lt;&gt;FW6,FW$3&lt;&gt;"コンテンツなし")</xm:f>
            <x14:dxf>
              <fill>
                <patternFill>
                  <bgColor rgb="FFEFFFFF"/>
                </patternFill>
              </fill>
            </x14:dxf>
          </x14:cfRule>
          <xm:sqref>FW6:FW505</xm:sqref>
        </x14:conditionalFormatting>
        <x14:conditionalFormatting xmlns:xm="http://schemas.microsoft.com/office/excel/2006/main">
          <x14:cfRule type="expression" priority="226" id="{00000000-000E-0000-0300-0000AE000000}">
            <xm:f>COUNTIFS('コンテンツ＆備考マスタ'!$H:$H,$FW$3,'コンテンツ＆備考マスタ'!$L:$L,"●")&lt;&gt;0</xm:f>
            <x14:dxf>
              <fill>
                <patternFill>
                  <bgColor theme="0" tint="-0.24994659260841701"/>
                </patternFill>
              </fill>
            </x14:dxf>
          </x14:cfRule>
          <xm:sqref>GA6:GB505 FY6:FY505</xm:sqref>
        </x14:conditionalFormatting>
        <x14:conditionalFormatting xmlns:xm="http://schemas.microsoft.com/office/excel/2006/main">
          <x14:cfRule type="expression" priority="666" id="{5BED2D33-EBEE-420C-9735-64F791DD4FE5}">
            <xm:f>申込書!$V$69="全学年"</xm:f>
            <x14:dxf>
              <fill>
                <patternFill>
                  <bgColor theme="0" tint="-0.24994659260841701"/>
                </patternFill>
              </fill>
            </x14:dxf>
          </x14:cfRule>
          <xm:sqref>GA6:GB505</xm:sqref>
        </x14:conditionalFormatting>
        <x14:conditionalFormatting xmlns:xm="http://schemas.microsoft.com/office/excel/2006/main">
          <x14:cfRule type="expression" priority="77" id="{87407A78-4D07-48C2-86FA-735373A4137F}">
            <xm:f>AND($G6&lt;&gt;"",申込書!$K$22&lt;&gt;GD6,GD$3&lt;&gt;"コンテンツなし")</xm:f>
            <x14:dxf>
              <fill>
                <patternFill>
                  <bgColor rgb="FFEFFFFF"/>
                </patternFill>
              </fill>
            </x14:dxf>
          </x14:cfRule>
          <xm:sqref>GD6:GD505</xm:sqref>
        </x14:conditionalFormatting>
        <x14:conditionalFormatting xmlns:xm="http://schemas.microsoft.com/office/excel/2006/main">
          <x14:cfRule type="expression" priority="222" id="{00000000-000E-0000-0300-0000AA000000}">
            <xm:f>COUNTIFS('コンテンツ＆備考マスタ'!$H:$H,$GD$3,'コンテンツ＆備考マスタ'!$L:$L,"●")&lt;&gt;0</xm:f>
            <x14:dxf>
              <fill>
                <patternFill>
                  <bgColor theme="0" tint="-0.24994659260841701"/>
                </patternFill>
              </fill>
            </x14:dxf>
          </x14:cfRule>
          <xm:sqref>GH6:GI505 GF6:GF505</xm:sqref>
        </x14:conditionalFormatting>
        <x14:conditionalFormatting xmlns:xm="http://schemas.microsoft.com/office/excel/2006/main">
          <x14:cfRule type="expression" priority="668" id="{AF8A273F-F357-415F-864E-7D160E2D6969}">
            <xm:f>申込書!$V$70="全学年"</xm:f>
            <x14:dxf>
              <fill>
                <patternFill>
                  <bgColor theme="0" tint="-0.24994659260841701"/>
                </patternFill>
              </fill>
            </x14:dxf>
          </x14:cfRule>
          <xm:sqref>GH6:GI505</xm:sqref>
        </x14:conditionalFormatting>
        <x14:conditionalFormatting xmlns:xm="http://schemas.microsoft.com/office/excel/2006/main">
          <x14:cfRule type="expression" priority="78" id="{220D3A29-4B9E-4E4C-A731-CA67B20E9E9C}">
            <xm:f>AND($G6&lt;&gt;"",申込書!$K$22&lt;&gt;GK6,GK$3&lt;&gt;"コンテンツなし")</xm:f>
            <x14:dxf>
              <fill>
                <patternFill>
                  <bgColor rgb="FFEFFFFF"/>
                </patternFill>
              </fill>
            </x14:dxf>
          </x14:cfRule>
          <xm:sqref>GK6:GK505</xm:sqref>
        </x14:conditionalFormatting>
        <x14:conditionalFormatting xmlns:xm="http://schemas.microsoft.com/office/excel/2006/main">
          <x14:cfRule type="expression" priority="218" id="{00000000-000E-0000-0300-0000A6000000}">
            <xm:f>COUNTIFS('コンテンツ＆備考マスタ'!$H:$H,$GK$3,'コンテンツ＆備考マスタ'!$L:$L,"●")&lt;&gt;0</xm:f>
            <x14:dxf>
              <fill>
                <patternFill>
                  <bgColor theme="0" tint="-0.24994659260841701"/>
                </patternFill>
              </fill>
            </x14:dxf>
          </x14:cfRule>
          <xm:sqref>GO6:GP505 GM6:GM505</xm:sqref>
        </x14:conditionalFormatting>
        <x14:conditionalFormatting xmlns:xm="http://schemas.microsoft.com/office/excel/2006/main">
          <x14:cfRule type="expression" priority="670" id="{FEE47A55-E236-42B4-900A-9D3B6C39324B}">
            <xm:f>申込書!$V$71="全学年"</xm:f>
            <x14:dxf>
              <fill>
                <patternFill>
                  <bgColor theme="0" tint="-0.24994659260841701"/>
                </patternFill>
              </fill>
            </x14:dxf>
          </x14:cfRule>
          <xm:sqref>GO6:GP505</xm:sqref>
        </x14:conditionalFormatting>
        <x14:conditionalFormatting xmlns:xm="http://schemas.microsoft.com/office/excel/2006/main">
          <x14:cfRule type="expression" priority="79" id="{E1815EF4-8371-4E34-879B-53FC31257FBD}">
            <xm:f>AND($G6&lt;&gt;"",申込書!$K$22&lt;&gt;GR6,GR$3&lt;&gt;"コンテンツなし")</xm:f>
            <x14:dxf>
              <fill>
                <patternFill>
                  <bgColor rgb="FFEFFFFF"/>
                </patternFill>
              </fill>
            </x14:dxf>
          </x14:cfRule>
          <xm:sqref>GR6:GR505</xm:sqref>
        </x14:conditionalFormatting>
        <x14:conditionalFormatting xmlns:xm="http://schemas.microsoft.com/office/excel/2006/main">
          <x14:cfRule type="expression" priority="214" id="{00000000-000E-0000-0300-0000A2000000}">
            <xm:f>COUNTIFS('コンテンツ＆備考マスタ'!$H:$H,$GR$3,'コンテンツ＆備考マスタ'!$L:$L,"●")&lt;&gt;0</xm:f>
            <x14:dxf>
              <fill>
                <patternFill>
                  <bgColor theme="0" tint="-0.24994659260841701"/>
                </patternFill>
              </fill>
            </x14:dxf>
          </x14:cfRule>
          <xm:sqref>GV6:GW505 GT6:GT505</xm:sqref>
        </x14:conditionalFormatting>
        <x14:conditionalFormatting xmlns:xm="http://schemas.microsoft.com/office/excel/2006/main">
          <x14:cfRule type="expression" priority="672" id="{8933DA0A-E50B-4724-A27F-21AF64DD1F2D}">
            <xm:f>申込書!$V$72="全学年"</xm:f>
            <x14:dxf>
              <fill>
                <patternFill>
                  <bgColor theme="0" tint="-0.24994659260841701"/>
                </patternFill>
              </fill>
            </x14:dxf>
          </x14:cfRule>
          <xm:sqref>GV6:GW505</xm:sqref>
        </x14:conditionalFormatting>
        <x14:conditionalFormatting xmlns:xm="http://schemas.microsoft.com/office/excel/2006/main">
          <x14:cfRule type="expression" priority="53" id="{CD1A369F-888C-4802-95B7-BCC9967D30C0}">
            <xm:f>AND($G6&lt;&gt;"",申込書!$K$22&lt;&gt;GY6,GY$3&lt;&gt;"コンテンツなし")</xm:f>
            <x14:dxf>
              <fill>
                <patternFill>
                  <bgColor rgb="FFEFFFFF"/>
                </patternFill>
              </fill>
            </x14:dxf>
          </x14:cfRule>
          <xm:sqref>GY6:GY505</xm:sqref>
        </x14:conditionalFormatting>
        <x14:conditionalFormatting xmlns:xm="http://schemas.microsoft.com/office/excel/2006/main">
          <x14:cfRule type="expression" priority="210" id="{00000000-000E-0000-0300-00009E000000}">
            <xm:f>COUNTIFS('コンテンツ＆備考マスタ'!$H:$H,$GY$3,'コンテンツ＆備考マスタ'!$L:$L,"●")&lt;&gt;0</xm:f>
            <x14:dxf>
              <fill>
                <patternFill>
                  <bgColor theme="0" tint="-0.24994659260841701"/>
                </patternFill>
              </fill>
            </x14:dxf>
          </x14:cfRule>
          <xm:sqref>HC6:HD505 HA6:HA505</xm:sqref>
        </x14:conditionalFormatting>
        <x14:conditionalFormatting xmlns:xm="http://schemas.microsoft.com/office/excel/2006/main">
          <x14:cfRule type="expression" priority="674" id="{F275A83B-FEBD-4673-B5E2-EA1C4AC8D001}">
            <xm:f>申込書!$V$73="全学年"</xm:f>
            <x14:dxf>
              <fill>
                <patternFill>
                  <bgColor theme="0" tint="-0.24994659260841701"/>
                </patternFill>
              </fill>
            </x14:dxf>
          </x14:cfRule>
          <xm:sqref>HC6:HD505</xm:sqref>
        </x14:conditionalFormatting>
        <x14:conditionalFormatting xmlns:xm="http://schemas.microsoft.com/office/excel/2006/main">
          <x14:cfRule type="expression" priority="81" id="{2022997A-D806-4C0B-8E3D-A0F9F8FC9D25}">
            <xm:f>AND($G6&lt;&gt;"",申込書!$K$22&lt;&gt;HF6,HF$3&lt;&gt;"コンテンツなし")</xm:f>
            <x14:dxf>
              <fill>
                <patternFill>
                  <bgColor rgb="FFEFFFFF"/>
                </patternFill>
              </fill>
            </x14:dxf>
          </x14:cfRule>
          <xm:sqref>HF6:HF505</xm:sqref>
        </x14:conditionalFormatting>
        <x14:conditionalFormatting xmlns:xm="http://schemas.microsoft.com/office/excel/2006/main">
          <x14:cfRule type="expression" priority="206" id="{00000000-000E-0000-0300-00009A000000}">
            <xm:f>COUNTIFS('コンテンツ＆備考マスタ'!$H:$H,$HF$3,'コンテンツ＆備考マスタ'!$L:$L,"●")&lt;&gt;0</xm:f>
            <x14:dxf>
              <fill>
                <patternFill>
                  <bgColor theme="0" tint="-0.24994659260841701"/>
                </patternFill>
              </fill>
            </x14:dxf>
          </x14:cfRule>
          <xm:sqref>HJ6:HK505 HH6:HH505</xm:sqref>
        </x14:conditionalFormatting>
        <x14:conditionalFormatting xmlns:xm="http://schemas.microsoft.com/office/excel/2006/main">
          <x14:cfRule type="expression" priority="676" id="{EBE97149-8278-42D6-A88B-891733F9EC67}">
            <xm:f>申込書!$V$74="全学年"</xm:f>
            <x14:dxf>
              <fill>
                <patternFill>
                  <bgColor theme="0" tint="-0.24994659260841701"/>
                </patternFill>
              </fill>
            </x14:dxf>
          </x14:cfRule>
          <xm:sqref>HJ6:HK505</xm:sqref>
        </x14:conditionalFormatting>
        <x14:conditionalFormatting xmlns:xm="http://schemas.microsoft.com/office/excel/2006/main">
          <x14:cfRule type="expression" priority="82" id="{C2F24C3A-649A-4DDF-91E5-7C5212E1B8A8}">
            <xm:f>AND($G6&lt;&gt;"",申込書!$K$22&lt;&gt;HM6,HM$3&lt;&gt;"コンテンツなし")</xm:f>
            <x14:dxf>
              <fill>
                <patternFill>
                  <bgColor rgb="FFEFFFFF"/>
                </patternFill>
              </fill>
            </x14:dxf>
          </x14:cfRule>
          <xm:sqref>HM6:HM505</xm:sqref>
        </x14:conditionalFormatting>
        <x14:conditionalFormatting xmlns:xm="http://schemas.microsoft.com/office/excel/2006/main">
          <x14:cfRule type="expression" priority="202" id="{00000000-000E-0000-0300-000096000000}">
            <xm:f>COUNTIFS('コンテンツ＆備考マスタ'!$H:$H,$HM$3,'コンテンツ＆備考マスタ'!$L:$L,"●")&lt;&gt;0</xm:f>
            <x14:dxf>
              <fill>
                <patternFill>
                  <bgColor theme="0" tint="-0.24994659260841701"/>
                </patternFill>
              </fill>
            </x14:dxf>
          </x14:cfRule>
          <xm:sqref>HQ6:HR505 HO6:HO505</xm:sqref>
        </x14:conditionalFormatting>
        <x14:conditionalFormatting xmlns:xm="http://schemas.microsoft.com/office/excel/2006/main">
          <x14:cfRule type="expression" priority="678" id="{EA53E738-3A8E-4030-8FB0-D72DE74E0F72}">
            <xm:f>申込書!$V$75="全学年"</xm:f>
            <x14:dxf>
              <fill>
                <patternFill>
                  <bgColor theme="0" tint="-0.24994659260841701"/>
                </patternFill>
              </fill>
            </x14:dxf>
          </x14:cfRule>
          <xm:sqref>HQ6:HR505</xm:sqref>
        </x14:conditionalFormatting>
        <x14:conditionalFormatting xmlns:xm="http://schemas.microsoft.com/office/excel/2006/main">
          <x14:cfRule type="expression" priority="83" id="{BF75419D-74F7-478E-8624-C319E2ECCF31}">
            <xm:f>AND($G6&lt;&gt;"",申込書!$K$22&lt;&gt;HT6,HT$3&lt;&gt;"コンテンツなし")</xm:f>
            <x14:dxf>
              <fill>
                <patternFill>
                  <bgColor rgb="FFEFFFFF"/>
                </patternFill>
              </fill>
            </x14:dxf>
          </x14:cfRule>
          <xm:sqref>HT6:HT505</xm:sqref>
        </x14:conditionalFormatting>
        <x14:conditionalFormatting xmlns:xm="http://schemas.microsoft.com/office/excel/2006/main">
          <x14:cfRule type="expression" priority="680" id="{E2DD7D45-9E0B-4DDB-9181-1EF357585EB4}">
            <xm:f>申込書!$V$76="全学年"</xm:f>
            <x14:dxf>
              <fill>
                <patternFill>
                  <bgColor theme="0" tint="-0.24994659260841701"/>
                </patternFill>
              </fill>
            </x14:dxf>
          </x14:cfRule>
          <xm:sqref>HX5:HY505</xm:sqref>
        </x14:conditionalFormatting>
        <x14:conditionalFormatting xmlns:xm="http://schemas.microsoft.com/office/excel/2006/main">
          <x14:cfRule type="expression" priority="198" id="{00000000-000E-0000-0300-000092000000}">
            <xm:f>COUNTIFS('コンテンツ＆備考マスタ'!$H:$H,$HT$3,'コンテンツ＆備考マスタ'!$L:$L,"●")&lt;&gt;0</xm:f>
            <x14:dxf>
              <fill>
                <patternFill>
                  <bgColor theme="0" tint="-0.24994659260841701"/>
                </patternFill>
              </fill>
            </x14:dxf>
          </x14:cfRule>
          <xm:sqref>HX6:HY505 HV6:HV50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962FFA21-5B37-4013-B88A-D76F65E5269D}">
          <x14:formula1>
            <xm:f>OFFSET(選択肢マスタ!$S$3,0,0,COUNTA(選択肢マスタ!$S:$S)-2,1)</xm:f>
          </x14:formula1>
          <xm:sqref>C6:C505</xm:sqref>
        </x14:dataValidation>
        <x14:dataValidation type="list" allowBlank="1" showInputMessage="1" showErrorMessage="1" xr:uid="{45B6E1E6-7A38-4FC4-8E2F-03391EEF5A20}">
          <x14:formula1>
            <xm:f>OFFSET(選択肢マスタ!$Y$3,0,0,COUNTA(選択肢マスタ!$Y:$Y)-2,1)</xm:f>
          </x14:formula1>
          <xm:sqref>F6:F505</xm:sqref>
        </x14:dataValidation>
        <x14:dataValidation type="list" allowBlank="1" showInputMessage="1" showErrorMessage="1" xr:uid="{10A3217A-6ACE-4D30-A1D0-8A9E7BAB06CC}">
          <x14:formula1>
            <xm:f>OFFSET(選択肢マスタ!$U$3,0,0,COUNTA(選択肢マスタ!$U:$U)-2,1)</xm:f>
          </x14:formula1>
          <xm:sqref>P5</xm:sqref>
        </x14:dataValidation>
        <x14:dataValidation type="list" allowBlank="1" showInputMessage="1" showErrorMessage="1" xr:uid="{8C37341F-0F8D-455F-8714-B7A7A766CCBA}">
          <x14:formula1>
            <xm:f>OFFSET(選択肢マスタ!$V$3,0,0,COUNTA(選択肢マスタ!$V:$V)-2,1)</xm:f>
          </x14:formula1>
          <xm:sqref>R5:R505</xm:sqref>
        </x14:dataValidation>
        <x14:dataValidation type="list" allowBlank="1" showInputMessage="1" showErrorMessage="1" xr:uid="{37D6D3EA-EF82-496A-BFB4-9B44C62AC3D2}">
          <x14:formula1>
            <xm:f>OFFSET(選択肢マスタ!$W$3,0,0,COUNTA(選択肢マスタ!$W:$W)-2,1)</xm:f>
          </x14:formula1>
          <xm:sqref>S5:V505</xm:sqref>
        </x14:dataValidation>
        <x14:dataValidation type="list" allowBlank="1" showInputMessage="1" showErrorMessage="1" xr:uid="{950A4048-252F-4DED-8839-F6C5C43D9620}">
          <x14:formula1>
            <xm:f>OFFSET(選択肢マスタ!$Z$3,0,0,COUNTA(選択肢マスタ!$Z:$Z)-2,1)</xm:f>
          </x14:formula1>
          <xm:sqref>X5:X505</xm:sqref>
        </x14:dataValidation>
        <x14:dataValidation type="list" allowBlank="1" showInputMessage="1" showErrorMessage="1" xr:uid="{AFB69A12-F755-492C-8AFA-A062FAFE1F5C}">
          <x14:formula1>
            <xm:f>OFFSET(選択肢マスタ!$X$3,0,0,COUNTA(選択肢マスタ!$X:$X)-2,1)</xm:f>
          </x14:formula1>
          <xm:sqref>GH5 GO5 GV5 HC5 HJ5 HQ5 HX5 AQ5 AC5 AX5 GA5 FT5 FM5 FF5 EY5 ER5 EK5 ED5 DW5 DP5 DI5 DB5 CU5 CN5 CG5 BZ5 BS5 BL5 BE5 AJ5</xm:sqref>
        </x14:dataValidation>
        <x14:dataValidation type="list" allowBlank="1" showInputMessage="1" showErrorMessage="1" xr:uid="{ED8A9681-C8AF-4310-B0F4-E42D81DA1BA0}">
          <x14:formula1>
            <xm:f>OFFSET(選択肢マスタ!$R$3,0,0,COUNTA(選択肢マスタ!$R:$R)-2,1)</xm:f>
          </x14:formula1>
          <xm:sqref>BG6:BG505 BN6:BN505 BU6:BU505 CB6:CB505 CI6:CI505 CP6:CP505 CW6:CW505 DD6:DD505 DK6:DK505 DR6:DR505 DY6:DY505 EF6:EF505 EM6:EM505 ET6:ET505 FA6:FA505 FH6:FH505 FO6:FO505 FV6:FV505 GC6:GC505 GJ6:GJ505 GQ6:GQ505 GX6:GX505 HE6:HE505 HL6:HL505 HS6:HS505 HZ6:HZ505 AL6:AL505 AZ6:AZ505 AE6:AE505 AS6:AS505</xm:sqref>
        </x14:dataValidation>
        <x14:dataValidation type="list" xr:uid="{D9023F66-43CE-44AA-8652-A3814759BB40}">
          <x14:formula1>
            <xm:f>OFFSET(選択肢マスタ!$X$3,0,0,COUNTA(選択肢マスタ!$X:$X)-2,1)</xm:f>
          </x14:formula1>
          <xm:sqref>BL6:BL505 BE6:BE505 BZ6:BZ505 CG6:CG505 CN6:CN505 CU6:CU505 DB6:DB505 DI6:DI505 DP6:DP505 DW6:DW505 ED6:ED505 BS6:BS505 ER6:ER505 EY6:EY505 FF6:FF505 FM6:FM505 FT6:FT505 GA6:GA505 GH6:GH505 GO6:GO505 GV6:GV505 HC6:HC505 HJ6:HJ505 HQ6:HQ505 HX6:HX505 EK6:EK505 AQ6:AQ505 AX6:AX505 AC6:AC505 AJ6:AJ505</xm:sqref>
        </x14:dataValidation>
        <x14:dataValidation type="list" xr:uid="{24E77D9E-70BD-4B21-8EB2-F7093C5759E9}">
          <x14:formula1>
            <xm:f>OFFSET(選択肢マスタ!$U$3,0,0,COUNTA(選択肢マスタ!$U:$U)-2,1)</xm:f>
          </x14:formula1>
          <xm:sqref>P6:P505</xm:sqref>
        </x14:dataValidation>
        <x14:dataValidation type="list" xr:uid="{54699DAD-0D74-47C4-9EDC-4928C0306647}">
          <x14:formula1>
            <xm:f>OFFSET(選択肢マスタ!Q$3,0,0,COUNTA(選択肢マスタ!$Q:$Q)-2,1)</xm:f>
          </x14:formula1>
          <xm:sqref>K6:K505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77A9D-46EB-4CFD-9DC5-B0943E3466F2}">
  <sheetPr>
    <tabColor rgb="FFFF9999"/>
  </sheetPr>
  <dimension ref="A1:Y201"/>
  <sheetViews>
    <sheetView showGridLines="0" zoomScale="55" zoomScaleNormal="55" workbookViewId="0">
      <pane xSplit="1" ySplit="2" topLeftCell="B3" activePane="bottomRight" state="frozen"/>
      <selection pane="topRight" activeCell="B1" sqref="B1"/>
      <selection pane="bottomLeft" activeCell="A3" sqref="A3"/>
      <selection pane="bottomRight" activeCell="G18" sqref="G18"/>
    </sheetView>
  </sheetViews>
  <sheetFormatPr defaultRowHeight="18"/>
  <cols>
    <col min="1" max="1" width="49.59765625" style="283" customWidth="1"/>
    <col min="2" max="3" width="45.09765625" customWidth="1"/>
    <col min="4" max="6" width="46" style="23" customWidth="1"/>
    <col min="7" max="7" width="57.09765625" style="23" customWidth="1"/>
    <col min="8" max="8" width="67.8984375" style="361" customWidth="1"/>
    <col min="9" max="9" width="22.5" style="24" bestFit="1" customWidth="1"/>
    <col min="10" max="10" width="24.59765625" style="25" bestFit="1" customWidth="1"/>
    <col min="11" max="13" width="30.59765625" style="25" bestFit="1" customWidth="1"/>
    <col min="14" max="25" width="12.09765625" style="25" customWidth="1"/>
  </cols>
  <sheetData>
    <row r="1" spans="1:25">
      <c r="A1" s="15"/>
      <c r="B1" s="15"/>
      <c r="C1" s="15"/>
      <c r="D1" s="15"/>
      <c r="E1" s="15"/>
      <c r="F1" s="15"/>
      <c r="G1" s="15"/>
      <c r="H1" s="15" t="s">
        <v>558</v>
      </c>
      <c r="I1" s="7" t="s">
        <v>559</v>
      </c>
      <c r="J1" s="209" t="s">
        <v>560</v>
      </c>
      <c r="K1" s="17" t="s">
        <v>561</v>
      </c>
      <c r="L1" s="17" t="s">
        <v>558</v>
      </c>
      <c r="M1" s="17" t="s">
        <v>558</v>
      </c>
      <c r="N1" s="17" t="s">
        <v>558</v>
      </c>
      <c r="O1" s="780" t="s">
        <v>562</v>
      </c>
      <c r="P1" s="781"/>
      <c r="Q1" s="781"/>
      <c r="R1" s="781"/>
      <c r="S1" s="781"/>
      <c r="T1" s="781"/>
      <c r="U1" s="781"/>
      <c r="V1" s="781"/>
      <c r="W1" s="781"/>
      <c r="X1" s="781"/>
      <c r="Y1" s="781"/>
    </row>
    <row r="2" spans="1:25" s="20" customFormat="1" ht="72">
      <c r="A2" s="18" t="s">
        <v>563</v>
      </c>
      <c r="B2" s="18" t="s">
        <v>1224</v>
      </c>
      <c r="C2" s="18" t="s">
        <v>564</v>
      </c>
      <c r="D2" s="18" t="s">
        <v>565</v>
      </c>
      <c r="E2" s="18" t="s">
        <v>1225</v>
      </c>
      <c r="F2" s="18" t="s">
        <v>566</v>
      </c>
      <c r="G2" s="18" t="s">
        <v>567</v>
      </c>
      <c r="H2" s="18" t="s">
        <v>568</v>
      </c>
      <c r="I2" s="18" t="s">
        <v>569</v>
      </c>
      <c r="J2" s="210" t="s">
        <v>570</v>
      </c>
      <c r="K2" s="18" t="s">
        <v>571</v>
      </c>
      <c r="L2" s="18" t="s">
        <v>572</v>
      </c>
      <c r="M2" s="18" t="s">
        <v>573</v>
      </c>
      <c r="N2" s="19" t="s">
        <v>574</v>
      </c>
      <c r="O2" s="19" t="s">
        <v>575</v>
      </c>
      <c r="P2" s="19" t="s">
        <v>576</v>
      </c>
      <c r="Q2" s="19" t="s">
        <v>577</v>
      </c>
      <c r="R2" s="19" t="s">
        <v>578</v>
      </c>
      <c r="S2" s="19" t="s">
        <v>579</v>
      </c>
      <c r="T2" s="19" t="s">
        <v>580</v>
      </c>
      <c r="U2" s="19"/>
      <c r="V2" s="19"/>
      <c r="W2" s="19"/>
      <c r="X2" s="19"/>
      <c r="Y2" s="19"/>
    </row>
    <row r="3" spans="1:25" ht="36">
      <c r="A3" s="16" t="s">
        <v>581</v>
      </c>
      <c r="B3" s="16" t="s">
        <v>369</v>
      </c>
      <c r="C3" s="16" t="s">
        <v>369</v>
      </c>
      <c r="D3" s="16" t="s">
        <v>582</v>
      </c>
      <c r="E3" s="16" t="s">
        <v>369</v>
      </c>
      <c r="F3" s="16" t="s">
        <v>369</v>
      </c>
      <c r="G3" s="16"/>
      <c r="H3" s="16" t="s">
        <v>1309</v>
      </c>
      <c r="I3" s="21"/>
      <c r="J3" s="21"/>
      <c r="K3" s="265" t="s">
        <v>583</v>
      </c>
      <c r="L3" s="21"/>
      <c r="M3" s="21"/>
      <c r="N3" s="22" t="s">
        <v>583</v>
      </c>
      <c r="O3" s="22" t="s">
        <v>583</v>
      </c>
      <c r="P3" s="22" t="s">
        <v>583</v>
      </c>
      <c r="Q3" s="22" t="s">
        <v>583</v>
      </c>
      <c r="R3" s="22" t="s">
        <v>583</v>
      </c>
      <c r="S3" s="22" t="s">
        <v>583</v>
      </c>
      <c r="T3" s="22" t="s">
        <v>583</v>
      </c>
      <c r="U3" s="22" t="s">
        <v>583</v>
      </c>
      <c r="V3" s="22" t="s">
        <v>583</v>
      </c>
      <c r="W3" s="22" t="s">
        <v>583</v>
      </c>
      <c r="X3" s="22" t="s">
        <v>583</v>
      </c>
      <c r="Y3" s="22" t="s">
        <v>583</v>
      </c>
    </row>
    <row r="4" spans="1:25" ht="36">
      <c r="A4" s="316" t="str">
        <f t="shared" ref="A4:A17" si="0">E4&amp;D4</f>
        <v>■■■無料コンテンツ■■■←サービス/コンテンツ名を選択してください</v>
      </c>
      <c r="B4" s="316" t="s">
        <v>584</v>
      </c>
      <c r="C4" s="320" t="s">
        <v>584</v>
      </c>
      <c r="D4" s="320" t="s">
        <v>585</v>
      </c>
      <c r="E4" s="320" t="s">
        <v>584</v>
      </c>
      <c r="F4" s="320" t="str">
        <f t="shared" ref="F4:F67" si="1">IF(C4="",F3,C4)</f>
        <v>■■■無料コンテンツ■■■</v>
      </c>
      <c r="G4" s="320" t="s">
        <v>586</v>
      </c>
      <c r="H4" s="361" t="s">
        <v>587</v>
      </c>
      <c r="I4" s="303"/>
      <c r="J4" s="303"/>
      <c r="K4" s="304"/>
      <c r="L4" s="303"/>
      <c r="M4" s="303"/>
      <c r="N4" s="304"/>
      <c r="O4" s="304"/>
      <c r="P4" s="304"/>
      <c r="Q4" s="304"/>
      <c r="R4" s="304"/>
      <c r="S4" s="304"/>
      <c r="T4" s="304"/>
      <c r="U4" s="304"/>
      <c r="V4" s="304"/>
      <c r="W4" s="304"/>
      <c r="X4" s="304"/>
      <c r="Y4" s="304"/>
    </row>
    <row r="5" spans="1:25" ht="36">
      <c r="A5" s="349" t="str">
        <f t="shared" si="0"/>
        <v>eboard-</v>
      </c>
      <c r="B5" s="285" t="s">
        <v>588</v>
      </c>
      <c r="C5" s="285" t="s">
        <v>589</v>
      </c>
      <c r="D5" s="122" t="s">
        <v>590</v>
      </c>
      <c r="E5" s="349" t="s">
        <v>588</v>
      </c>
      <c r="F5" s="122" t="str">
        <f>IF(C5="",F3,C5)</f>
        <v>eboard</v>
      </c>
      <c r="G5" s="16" t="s">
        <v>591</v>
      </c>
      <c r="H5" s="361" t="s">
        <v>592</v>
      </c>
      <c r="I5" s="266" t="s">
        <v>593</v>
      </c>
      <c r="J5" s="267"/>
      <c r="K5" s="22"/>
      <c r="L5" s="22"/>
      <c r="M5" s="22"/>
      <c r="N5" s="22" t="s">
        <v>583</v>
      </c>
      <c r="O5" s="262"/>
      <c r="P5" s="262"/>
      <c r="Q5" s="22" t="s">
        <v>583</v>
      </c>
      <c r="R5" s="262"/>
      <c r="S5" s="22"/>
      <c r="T5" s="22"/>
      <c r="U5" s="22"/>
      <c r="V5" s="22"/>
      <c r="W5" s="22"/>
      <c r="X5" s="22"/>
      <c r="Y5" s="22"/>
    </row>
    <row r="6" spans="1:25">
      <c r="A6" s="350" t="str">
        <f t="shared" si="0"/>
        <v>EEvideo公立高校入試_読解トレーニング</v>
      </c>
      <c r="B6" s="306" t="s">
        <v>594</v>
      </c>
      <c r="C6" s="307" t="s">
        <v>595</v>
      </c>
      <c r="D6" s="308" t="s">
        <v>596</v>
      </c>
      <c r="E6" s="354" t="s">
        <v>594</v>
      </c>
      <c r="F6" s="122" t="str">
        <f t="shared" si="1"/>
        <v>EEvideo</v>
      </c>
      <c r="G6" s="16"/>
      <c r="H6" s="361" t="s">
        <v>1310</v>
      </c>
      <c r="I6" s="266" t="s">
        <v>593</v>
      </c>
      <c r="J6" s="267"/>
      <c r="K6" s="22"/>
      <c r="L6" s="22"/>
      <c r="M6" s="22"/>
      <c r="N6" s="22" t="s">
        <v>583</v>
      </c>
      <c r="O6" s="22" t="s">
        <v>583</v>
      </c>
      <c r="P6" s="22" t="s">
        <v>583</v>
      </c>
      <c r="Q6" s="22" t="s">
        <v>583</v>
      </c>
      <c r="R6" s="22" t="s">
        <v>583</v>
      </c>
      <c r="S6" s="22"/>
      <c r="T6" s="22"/>
      <c r="U6" s="22"/>
      <c r="V6" s="22"/>
      <c r="W6" s="22"/>
      <c r="X6" s="22"/>
      <c r="Y6" s="22"/>
    </row>
    <row r="7" spans="1:25">
      <c r="A7" s="350" t="str">
        <f t="shared" si="0"/>
        <v>EEvideo大学共通テスト_読解トレーニング</v>
      </c>
      <c r="B7" s="285" t="s">
        <v>597</v>
      </c>
      <c r="C7" s="285"/>
      <c r="D7" s="279" t="s">
        <v>598</v>
      </c>
      <c r="E7" s="355" t="s">
        <v>594</v>
      </c>
      <c r="F7" s="122" t="str">
        <f t="shared" si="1"/>
        <v>EEvideo</v>
      </c>
      <c r="G7" s="16"/>
      <c r="H7" s="361" t="s">
        <v>1311</v>
      </c>
      <c r="I7" s="266" t="s">
        <v>593</v>
      </c>
      <c r="J7" s="267"/>
      <c r="K7" s="22"/>
      <c r="L7" s="22"/>
      <c r="M7" s="22"/>
      <c r="N7" s="22" t="s">
        <v>583</v>
      </c>
      <c r="O7" s="22" t="s">
        <v>583</v>
      </c>
      <c r="P7" s="22" t="s">
        <v>583</v>
      </c>
      <c r="Q7" s="22" t="s">
        <v>583</v>
      </c>
      <c r="R7" s="22" t="s">
        <v>583</v>
      </c>
      <c r="S7" s="22"/>
      <c r="T7" s="22"/>
      <c r="U7" s="22"/>
      <c r="V7" s="22"/>
      <c r="W7" s="22"/>
      <c r="X7" s="22"/>
      <c r="Y7" s="22"/>
    </row>
    <row r="8" spans="1:25">
      <c r="A8" s="349" t="str">
        <f t="shared" si="0"/>
        <v>BANSHOT-</v>
      </c>
      <c r="B8" s="306" t="s">
        <v>604</v>
      </c>
      <c r="C8" s="285" t="s">
        <v>597</v>
      </c>
      <c r="D8" s="122" t="s">
        <v>590</v>
      </c>
      <c r="E8" s="349" t="s">
        <v>597</v>
      </c>
      <c r="F8" s="122" t="str">
        <f t="shared" si="1"/>
        <v>BANSHOT</v>
      </c>
      <c r="G8" s="16"/>
      <c r="H8" s="361" t="s">
        <v>600</v>
      </c>
      <c r="I8" s="266" t="s">
        <v>593</v>
      </c>
      <c r="J8" s="267"/>
      <c r="K8" s="22"/>
      <c r="L8" s="22" t="s">
        <v>583</v>
      </c>
      <c r="M8" s="22"/>
      <c r="N8" s="22" t="s">
        <v>583</v>
      </c>
      <c r="O8" s="262"/>
      <c r="P8" s="262"/>
      <c r="Q8" s="22" t="s">
        <v>583</v>
      </c>
      <c r="R8" s="262"/>
      <c r="S8" s="22"/>
      <c r="T8" s="22"/>
      <c r="U8" s="22"/>
      <c r="V8" s="22"/>
      <c r="W8" s="22"/>
      <c r="X8" s="22"/>
      <c r="Y8" s="22"/>
    </row>
    <row r="9" spans="1:25" ht="36">
      <c r="A9" s="349" t="str">
        <f t="shared" si="0"/>
        <v>GIGAワークブック小学校</v>
      </c>
      <c r="B9" s="285" t="s">
        <v>112</v>
      </c>
      <c r="C9" s="307" t="s">
        <v>599</v>
      </c>
      <c r="D9" s="308" t="s">
        <v>601</v>
      </c>
      <c r="E9" s="354" t="s">
        <v>604</v>
      </c>
      <c r="F9" s="122" t="str">
        <f t="shared" si="1"/>
        <v>GIGAワークブック</v>
      </c>
      <c r="G9" s="126" t="s">
        <v>602</v>
      </c>
      <c r="H9" s="361" t="s">
        <v>1312</v>
      </c>
      <c r="I9" s="266" t="s">
        <v>593</v>
      </c>
      <c r="J9" s="267"/>
      <c r="K9" s="22"/>
      <c r="L9" s="22"/>
      <c r="M9" s="22"/>
      <c r="N9" s="22" t="s">
        <v>583</v>
      </c>
      <c r="O9" s="22" t="s">
        <v>583</v>
      </c>
      <c r="P9" s="22" t="s">
        <v>583</v>
      </c>
      <c r="Q9" s="22" t="s">
        <v>583</v>
      </c>
      <c r="R9" s="262"/>
      <c r="S9" s="22"/>
      <c r="T9" s="22"/>
      <c r="U9" s="22"/>
      <c r="V9" s="22"/>
      <c r="W9" s="22"/>
      <c r="X9" s="22"/>
      <c r="Y9" s="22"/>
    </row>
    <row r="10" spans="1:25">
      <c r="A10" s="349" t="str">
        <f t="shared" si="0"/>
        <v>GIGAワークブック中学校・高等学校</v>
      </c>
      <c r="B10" s="286" t="s">
        <v>577</v>
      </c>
      <c r="C10" s="285"/>
      <c r="D10" s="279" t="s">
        <v>603</v>
      </c>
      <c r="E10" s="349" t="s">
        <v>604</v>
      </c>
      <c r="F10" s="122" t="str">
        <f t="shared" si="1"/>
        <v>GIGAワークブック</v>
      </c>
      <c r="G10" s="126" t="s">
        <v>605</v>
      </c>
      <c r="H10" s="361" t="s">
        <v>1313</v>
      </c>
      <c r="I10" s="266" t="s">
        <v>593</v>
      </c>
      <c r="J10" s="267"/>
      <c r="K10" s="22"/>
      <c r="L10" s="22"/>
      <c r="M10" s="22"/>
      <c r="N10" s="22" t="s">
        <v>583</v>
      </c>
      <c r="O10" s="22" t="s">
        <v>583</v>
      </c>
      <c r="P10" s="22" t="s">
        <v>583</v>
      </c>
      <c r="Q10" s="22" t="s">
        <v>583</v>
      </c>
      <c r="R10" s="262"/>
      <c r="S10" s="22"/>
      <c r="T10" s="22"/>
      <c r="U10" s="22"/>
      <c r="V10" s="22"/>
      <c r="W10" s="22"/>
      <c r="X10" s="22"/>
      <c r="Y10" s="22"/>
    </row>
    <row r="11" spans="1:25">
      <c r="A11" s="349" t="str">
        <f t="shared" si="0"/>
        <v>Google-</v>
      </c>
      <c r="B11" s="285" t="s">
        <v>606</v>
      </c>
      <c r="C11" s="285" t="s">
        <v>112</v>
      </c>
      <c r="D11" s="122" t="s">
        <v>590</v>
      </c>
      <c r="E11" s="349" t="s">
        <v>112</v>
      </c>
      <c r="F11" s="122" t="str">
        <f t="shared" si="1"/>
        <v>Google</v>
      </c>
      <c r="G11" s="16"/>
      <c r="H11" s="361" t="s">
        <v>607</v>
      </c>
      <c r="I11" s="266" t="s">
        <v>593</v>
      </c>
      <c r="J11" s="267"/>
      <c r="K11" s="22"/>
      <c r="L11" s="22"/>
      <c r="M11" s="22"/>
      <c r="N11" s="22" t="s">
        <v>583</v>
      </c>
      <c r="O11" s="22" t="s">
        <v>583</v>
      </c>
      <c r="P11" s="22" t="s">
        <v>583</v>
      </c>
      <c r="Q11" s="22" t="s">
        <v>583</v>
      </c>
      <c r="R11" s="22" t="s">
        <v>583</v>
      </c>
      <c r="S11" s="22"/>
      <c r="T11" s="22"/>
      <c r="U11" s="22"/>
      <c r="V11" s="22"/>
      <c r="W11" s="22"/>
      <c r="X11" s="22"/>
      <c r="Y11" s="22"/>
    </row>
    <row r="12" spans="1:25" ht="36">
      <c r="A12" s="351" t="str">
        <f t="shared" si="0"/>
        <v>MEXCBT-</v>
      </c>
      <c r="B12" s="285" t="s">
        <v>608</v>
      </c>
      <c r="C12" s="286" t="s">
        <v>577</v>
      </c>
      <c r="D12" s="124" t="s">
        <v>590</v>
      </c>
      <c r="E12" s="351" t="s">
        <v>577</v>
      </c>
      <c r="F12" s="122" t="str">
        <f t="shared" si="1"/>
        <v>MEXCBT</v>
      </c>
      <c r="G12" s="126" t="s">
        <v>609</v>
      </c>
      <c r="H12" s="361" t="s">
        <v>610</v>
      </c>
      <c r="I12" s="13" t="s">
        <v>611</v>
      </c>
      <c r="J12" s="267"/>
      <c r="K12" s="22"/>
      <c r="L12" s="22"/>
      <c r="M12" s="22"/>
      <c r="N12" s="267"/>
      <c r="O12" s="267"/>
      <c r="P12" s="267"/>
      <c r="Q12" s="22" t="s">
        <v>583</v>
      </c>
      <c r="R12" s="267"/>
      <c r="S12" s="22"/>
      <c r="T12" s="22"/>
      <c r="U12" s="22"/>
      <c r="V12" s="22"/>
      <c r="W12" s="22"/>
      <c r="X12" s="22"/>
      <c r="Y12" s="22"/>
    </row>
    <row r="13" spans="1:25">
      <c r="A13" s="349" t="str">
        <f t="shared" si="0"/>
        <v>Microsoft 365-</v>
      </c>
      <c r="B13" s="285" t="s">
        <v>612</v>
      </c>
      <c r="C13" s="285" t="s">
        <v>613</v>
      </c>
      <c r="D13" s="122" t="s">
        <v>590</v>
      </c>
      <c r="E13" s="349" t="s">
        <v>606</v>
      </c>
      <c r="F13" s="122" t="str">
        <f t="shared" si="1"/>
        <v>Microsoft_365</v>
      </c>
      <c r="G13" s="16"/>
      <c r="H13" s="361" t="s">
        <v>614</v>
      </c>
      <c r="I13" s="266" t="s">
        <v>593</v>
      </c>
      <c r="J13" s="267"/>
      <c r="K13" s="22"/>
      <c r="L13" s="22"/>
      <c r="M13" s="22"/>
      <c r="N13" s="22" t="s">
        <v>583</v>
      </c>
      <c r="O13" s="22" t="s">
        <v>583</v>
      </c>
      <c r="P13" s="22" t="s">
        <v>583</v>
      </c>
      <c r="Q13" s="22" t="s">
        <v>583</v>
      </c>
      <c r="R13" s="22" t="s">
        <v>583</v>
      </c>
      <c r="S13" s="22"/>
      <c r="T13" s="22"/>
      <c r="U13" s="22"/>
      <c r="V13" s="22"/>
      <c r="W13" s="22"/>
      <c r="X13" s="22"/>
      <c r="Y13" s="22"/>
    </row>
    <row r="14" spans="1:25">
      <c r="A14" s="349" t="str">
        <f t="shared" si="0"/>
        <v>NHK for School-</v>
      </c>
      <c r="B14" s="285" t="s">
        <v>615</v>
      </c>
      <c r="C14" s="285" t="s">
        <v>616</v>
      </c>
      <c r="D14" s="122" t="s">
        <v>590</v>
      </c>
      <c r="E14" s="349" t="s">
        <v>608</v>
      </c>
      <c r="F14" s="122" t="str">
        <f t="shared" si="1"/>
        <v>NHK_for_School</v>
      </c>
      <c r="G14" s="16"/>
      <c r="H14" s="361" t="s">
        <v>1314</v>
      </c>
      <c r="I14" s="266" t="s">
        <v>593</v>
      </c>
      <c r="J14" s="267"/>
      <c r="K14" s="22"/>
      <c r="L14" s="22"/>
      <c r="M14" s="22"/>
      <c r="N14" s="22" t="s">
        <v>583</v>
      </c>
      <c r="O14" s="22" t="s">
        <v>583</v>
      </c>
      <c r="P14" s="22" t="s">
        <v>583</v>
      </c>
      <c r="Q14" s="22" t="s">
        <v>583</v>
      </c>
      <c r="R14" s="22" t="s">
        <v>583</v>
      </c>
      <c r="S14" s="22"/>
      <c r="T14" s="22"/>
      <c r="U14" s="22"/>
      <c r="V14" s="22"/>
      <c r="W14" s="22"/>
      <c r="X14" s="22"/>
      <c r="Y14" s="22"/>
    </row>
    <row r="15" spans="1:25">
      <c r="A15" s="349" t="str">
        <f t="shared" si="0"/>
        <v>学研まんがひみつ文庫-</v>
      </c>
      <c r="B15" s="285" t="s">
        <v>617</v>
      </c>
      <c r="C15" s="285" t="s">
        <v>612</v>
      </c>
      <c r="D15" s="122" t="s">
        <v>590</v>
      </c>
      <c r="E15" s="349" t="s">
        <v>612</v>
      </c>
      <c r="F15" s="122" t="str">
        <f t="shared" si="1"/>
        <v>学研まんがひみつ文庫</v>
      </c>
      <c r="G15" s="16"/>
      <c r="H15" s="361" t="s">
        <v>618</v>
      </c>
      <c r="I15" s="266" t="s">
        <v>593</v>
      </c>
      <c r="J15" s="267"/>
      <c r="K15" s="22"/>
      <c r="L15" s="22"/>
      <c r="M15" s="22"/>
      <c r="N15" s="22" t="s">
        <v>583</v>
      </c>
      <c r="O15" s="22" t="s">
        <v>583</v>
      </c>
      <c r="P15" s="22" t="s">
        <v>583</v>
      </c>
      <c r="Q15" s="22" t="s">
        <v>583</v>
      </c>
      <c r="R15" s="22" t="s">
        <v>583</v>
      </c>
      <c r="S15" s="22"/>
      <c r="T15" s="22"/>
      <c r="U15" s="22"/>
      <c r="V15" s="22"/>
      <c r="W15" s="22"/>
      <c r="X15" s="22"/>
      <c r="Y15" s="22"/>
    </row>
    <row r="16" spans="1:25">
      <c r="A16" s="349" t="str">
        <f t="shared" si="0"/>
        <v>防災学習ポータルサイト-</v>
      </c>
      <c r="B16" s="316" t="s">
        <v>619</v>
      </c>
      <c r="C16" s="285" t="s">
        <v>615</v>
      </c>
      <c r="D16" s="122" t="s">
        <v>590</v>
      </c>
      <c r="E16" s="349" t="s">
        <v>615</v>
      </c>
      <c r="F16" s="122" t="str">
        <f t="shared" si="1"/>
        <v>防災学習ポータルサイト</v>
      </c>
      <c r="G16" s="16"/>
      <c r="H16" s="361" t="s">
        <v>620</v>
      </c>
      <c r="I16" s="266" t="s">
        <v>593</v>
      </c>
      <c r="J16" s="267"/>
      <c r="K16" s="22"/>
      <c r="L16" s="22"/>
      <c r="M16" s="22"/>
      <c r="N16" s="22" t="s">
        <v>583</v>
      </c>
      <c r="O16" s="262"/>
      <c r="P16" s="262"/>
      <c r="Q16" s="22" t="s">
        <v>583</v>
      </c>
      <c r="R16" s="22" t="s">
        <v>583</v>
      </c>
      <c r="S16" s="22"/>
      <c r="T16" s="22"/>
      <c r="U16" s="22"/>
      <c r="V16" s="22"/>
      <c r="W16" s="22"/>
      <c r="X16" s="22"/>
      <c r="Y16" s="22"/>
    </row>
    <row r="17" spans="1:25" ht="54">
      <c r="A17" s="349" t="str">
        <f t="shared" si="0"/>
        <v>ロイロノート・スクール リンクアイコン-</v>
      </c>
      <c r="B17" s="286" t="s">
        <v>621</v>
      </c>
      <c r="C17" s="285" t="s">
        <v>622</v>
      </c>
      <c r="D17" s="122" t="s">
        <v>590</v>
      </c>
      <c r="E17" s="349" t="s">
        <v>617</v>
      </c>
      <c r="F17" s="122" t="str">
        <f t="shared" si="1"/>
        <v>ロイロノート・スクール_リンクアイコン</v>
      </c>
      <c r="G17" s="16" t="s">
        <v>1374</v>
      </c>
      <c r="H17" s="361" t="s">
        <v>1315</v>
      </c>
      <c r="I17" s="266" t="s">
        <v>593</v>
      </c>
      <c r="J17" s="267"/>
      <c r="K17" s="22"/>
      <c r="L17" s="22"/>
      <c r="M17" s="22"/>
      <c r="N17" s="22" t="s">
        <v>583</v>
      </c>
      <c r="O17" s="22" t="s">
        <v>583</v>
      </c>
      <c r="P17" s="22" t="s">
        <v>583</v>
      </c>
      <c r="Q17" s="22" t="s">
        <v>583</v>
      </c>
      <c r="R17" s="22" t="s">
        <v>583</v>
      </c>
      <c r="S17" s="22"/>
      <c r="T17" s="22"/>
      <c r="U17" s="22"/>
      <c r="V17" s="22"/>
      <c r="W17" s="22"/>
      <c r="X17" s="22"/>
      <c r="Y17" s="22"/>
    </row>
    <row r="18" spans="1:25" ht="36">
      <c r="A18" s="316" t="str">
        <f>E18&amp;D18</f>
        <v>■■■有料コンテンツ■■■←サービス/コンテンツ名を選択してください</v>
      </c>
      <c r="B18" s="287" t="s">
        <v>623</v>
      </c>
      <c r="C18" s="316" t="s">
        <v>619</v>
      </c>
      <c r="D18" s="320" t="s">
        <v>585</v>
      </c>
      <c r="E18" s="320" t="s">
        <v>619</v>
      </c>
      <c r="F18" s="320" t="str">
        <f t="shared" ref="F18" si="2">IF(C18="",F17,C18)</f>
        <v>■■■有料コンテンツ■■■</v>
      </c>
      <c r="G18" s="320" t="s">
        <v>586</v>
      </c>
      <c r="H18" s="361" t="s">
        <v>624</v>
      </c>
      <c r="I18" s="303"/>
      <c r="J18" s="303"/>
      <c r="K18" s="304"/>
      <c r="L18" s="303"/>
      <c r="M18" s="303"/>
      <c r="N18" s="304"/>
      <c r="O18" s="304"/>
      <c r="P18" s="304"/>
      <c r="Q18" s="304"/>
      <c r="R18" s="304"/>
      <c r="S18" s="304"/>
      <c r="T18" s="304"/>
      <c r="U18" s="304"/>
      <c r="V18" s="304"/>
      <c r="W18" s="304"/>
      <c r="X18" s="304"/>
      <c r="Y18" s="304"/>
    </row>
    <row r="19" spans="1:25">
      <c r="A19" s="351" t="str">
        <f t="shared" ref="A19:A82" si="3">E19&amp;D19</f>
        <v>Adobe Express-</v>
      </c>
      <c r="B19" s="287" t="s">
        <v>1227</v>
      </c>
      <c r="C19" s="286" t="s">
        <v>625</v>
      </c>
      <c r="D19" s="211" t="s">
        <v>626</v>
      </c>
      <c r="E19" s="351" t="s">
        <v>621</v>
      </c>
      <c r="F19" s="122" t="str">
        <f>IF(C19="",F78,C19)</f>
        <v>Adobe_Express</v>
      </c>
      <c r="G19" s="16" t="s">
        <v>627</v>
      </c>
      <c r="H19" s="361" t="s">
        <v>1316</v>
      </c>
      <c r="I19" s="13" t="s">
        <v>611</v>
      </c>
      <c r="J19" s="22" t="s">
        <v>583</v>
      </c>
      <c r="K19" s="22"/>
      <c r="L19" s="22"/>
      <c r="M19" s="22"/>
      <c r="N19" s="22" t="s">
        <v>583</v>
      </c>
      <c r="O19" s="267"/>
      <c r="P19" s="267"/>
      <c r="Q19" s="267"/>
      <c r="R19" s="267"/>
      <c r="S19" s="22"/>
      <c r="T19" s="22"/>
      <c r="U19" s="22"/>
      <c r="V19" s="22"/>
      <c r="W19" s="22"/>
      <c r="X19" s="22"/>
      <c r="Y19" s="22"/>
    </row>
    <row r="20" spans="1:25">
      <c r="A20" s="349" t="str">
        <f t="shared" si="3"/>
        <v>AIAIモンキー-</v>
      </c>
      <c r="B20" s="287" t="s">
        <v>1257</v>
      </c>
      <c r="C20" s="287" t="s">
        <v>623</v>
      </c>
      <c r="D20" s="123" t="s">
        <v>590</v>
      </c>
      <c r="E20" s="356" t="s">
        <v>623</v>
      </c>
      <c r="F20" s="122" t="str">
        <f>IF(C20="",F17,C20)</f>
        <v>AIAIモンキー</v>
      </c>
      <c r="G20" s="16"/>
      <c r="H20" s="361" t="s">
        <v>629</v>
      </c>
      <c r="I20" s="13" t="s">
        <v>611</v>
      </c>
      <c r="J20" s="22" t="s">
        <v>583</v>
      </c>
      <c r="K20" s="22" t="s">
        <v>583</v>
      </c>
      <c r="L20" s="22"/>
      <c r="M20" s="22"/>
      <c r="N20" s="22" t="s">
        <v>583</v>
      </c>
      <c r="O20" s="267"/>
      <c r="P20" s="22" t="s">
        <v>583</v>
      </c>
      <c r="Q20" s="267"/>
      <c r="R20" s="262"/>
      <c r="S20" s="22"/>
      <c r="T20" s="22"/>
      <c r="U20" s="22"/>
      <c r="V20" s="22"/>
      <c r="W20" s="22"/>
      <c r="X20" s="22"/>
      <c r="Y20" s="22"/>
    </row>
    <row r="21" spans="1:25" ht="36">
      <c r="A21" s="349" t="str">
        <f t="shared" si="3"/>
        <v>English Central（まなびポケット利用規約第２章）中学校・高校ライセンス</v>
      </c>
      <c r="B21" s="287" t="s">
        <v>1291</v>
      </c>
      <c r="C21" s="288" t="s">
        <v>631</v>
      </c>
      <c r="D21" s="292" t="s">
        <v>632</v>
      </c>
      <c r="E21" s="357" t="s">
        <v>1227</v>
      </c>
      <c r="F21" s="122" t="str">
        <f>IF(C21="",F47,C21)</f>
        <v>English_Central</v>
      </c>
      <c r="G21" s="126"/>
      <c r="H21" s="361" t="s">
        <v>1228</v>
      </c>
      <c r="I21" s="13" t="s">
        <v>611</v>
      </c>
      <c r="J21" s="22" t="s">
        <v>583</v>
      </c>
      <c r="K21" s="22"/>
      <c r="L21" s="22"/>
      <c r="M21" s="22"/>
      <c r="N21" s="22" t="s">
        <v>583</v>
      </c>
      <c r="O21" s="267"/>
      <c r="P21" s="22" t="s">
        <v>583</v>
      </c>
      <c r="Q21" s="267"/>
      <c r="R21" s="262"/>
      <c r="S21" s="22"/>
      <c r="T21" s="22"/>
      <c r="U21" s="22"/>
      <c r="V21" s="22"/>
      <c r="W21" s="22"/>
      <c r="X21" s="22"/>
      <c r="Y21" s="22"/>
    </row>
    <row r="22" spans="1:25" ht="36">
      <c r="A22" s="349" t="str">
        <f t="shared" si="3"/>
        <v>English Central（まなびポケット利用規約第２章）小学校ライセンス</v>
      </c>
      <c r="B22" s="287" t="s">
        <v>1258</v>
      </c>
      <c r="C22" s="287"/>
      <c r="D22" s="123" t="s">
        <v>633</v>
      </c>
      <c r="E22" s="356" t="s">
        <v>1227</v>
      </c>
      <c r="F22" s="122" t="str">
        <f t="shared" si="1"/>
        <v>English_Central</v>
      </c>
      <c r="G22" s="126"/>
      <c r="H22" s="361" t="s">
        <v>1229</v>
      </c>
      <c r="I22" s="13" t="s">
        <v>611</v>
      </c>
      <c r="J22" s="22" t="s">
        <v>583</v>
      </c>
      <c r="K22" s="22"/>
      <c r="L22" s="22"/>
      <c r="M22" s="22"/>
      <c r="N22" s="22" t="s">
        <v>583</v>
      </c>
      <c r="O22" s="267"/>
      <c r="P22" s="22" t="s">
        <v>583</v>
      </c>
      <c r="Q22" s="267"/>
      <c r="R22" s="262"/>
      <c r="S22" s="22"/>
      <c r="T22" s="22"/>
      <c r="U22" s="22"/>
      <c r="V22" s="22"/>
      <c r="W22" s="22"/>
      <c r="X22" s="22"/>
      <c r="Y22" s="22"/>
    </row>
    <row r="23" spans="1:25" ht="36">
      <c r="A23" s="349" t="str">
        <f t="shared" si="3"/>
        <v>English Central（まなびポケット利用規約第２章）高等専門学校ライセンス</v>
      </c>
      <c r="B23" s="287" t="s">
        <v>1226</v>
      </c>
      <c r="C23" s="287"/>
      <c r="D23" s="123" t="s">
        <v>634</v>
      </c>
      <c r="E23" s="356" t="s">
        <v>1227</v>
      </c>
      <c r="F23" s="122" t="str">
        <f t="shared" si="1"/>
        <v>English_Central</v>
      </c>
      <c r="G23" s="126"/>
      <c r="H23" s="361" t="s">
        <v>1230</v>
      </c>
      <c r="I23" s="13" t="s">
        <v>611</v>
      </c>
      <c r="J23" s="22" t="s">
        <v>583</v>
      </c>
      <c r="K23" s="22"/>
      <c r="L23" s="22"/>
      <c r="M23" s="22"/>
      <c r="N23" s="22" t="s">
        <v>583</v>
      </c>
      <c r="O23" s="267"/>
      <c r="P23" s="22" t="s">
        <v>583</v>
      </c>
      <c r="Q23" s="267"/>
      <c r="R23" s="22" t="s">
        <v>583</v>
      </c>
      <c r="S23" s="22"/>
      <c r="T23" s="22"/>
      <c r="U23" s="22"/>
      <c r="V23" s="22"/>
      <c r="W23" s="22"/>
      <c r="X23" s="22"/>
      <c r="Y23" s="22"/>
    </row>
    <row r="24" spans="1:25" ht="36">
      <c r="A24" s="349" t="str">
        <f t="shared" si="3"/>
        <v>English Central（まなびポケット利用規約第２章）小・中・高 AIチャットオプション</v>
      </c>
      <c r="B24" s="287" t="s">
        <v>1303</v>
      </c>
      <c r="C24" s="287"/>
      <c r="D24" s="123" t="s">
        <v>635</v>
      </c>
      <c r="E24" s="356" t="s">
        <v>1227</v>
      </c>
      <c r="F24" s="122" t="str">
        <f t="shared" si="1"/>
        <v>English_Central</v>
      </c>
      <c r="G24" s="126" t="s">
        <v>636</v>
      </c>
      <c r="H24" s="361" t="s">
        <v>1231</v>
      </c>
      <c r="I24" s="13" t="s">
        <v>611</v>
      </c>
      <c r="J24" s="22" t="s">
        <v>583</v>
      </c>
      <c r="K24" s="22"/>
      <c r="L24" s="22"/>
      <c r="M24" s="22"/>
      <c r="N24" s="22" t="s">
        <v>583</v>
      </c>
      <c r="O24" s="267"/>
      <c r="P24" s="22" t="s">
        <v>583</v>
      </c>
      <c r="Q24" s="267"/>
      <c r="R24" s="22" t="s">
        <v>583</v>
      </c>
      <c r="S24" s="22"/>
      <c r="T24" s="22"/>
      <c r="U24" s="22"/>
      <c r="V24" s="22"/>
      <c r="W24" s="22"/>
      <c r="X24" s="22"/>
      <c r="Y24" s="22"/>
    </row>
    <row r="25" spans="1:25" ht="36">
      <c r="A25" s="349" t="str">
        <f t="shared" si="3"/>
        <v>English Central（まなびポケット利用規約第２章）高等専門学校 AIチャットオプション</v>
      </c>
      <c r="B25" s="287" t="s">
        <v>1292</v>
      </c>
      <c r="C25" s="287"/>
      <c r="D25" s="123" t="s">
        <v>638</v>
      </c>
      <c r="E25" s="356" t="s">
        <v>1227</v>
      </c>
      <c r="F25" s="122" t="str">
        <f t="shared" si="1"/>
        <v>English_Central</v>
      </c>
      <c r="G25" s="126" t="s">
        <v>639</v>
      </c>
      <c r="H25" s="361" t="s">
        <v>1232</v>
      </c>
      <c r="I25" s="13" t="s">
        <v>611</v>
      </c>
      <c r="J25" s="22" t="s">
        <v>583</v>
      </c>
      <c r="K25" s="22"/>
      <c r="L25" s="22"/>
      <c r="M25" s="22"/>
      <c r="N25" s="22" t="s">
        <v>583</v>
      </c>
      <c r="O25" s="267"/>
      <c r="P25" s="22" t="s">
        <v>583</v>
      </c>
      <c r="Q25" s="267"/>
      <c r="R25" s="22" t="s">
        <v>583</v>
      </c>
      <c r="S25" s="22"/>
      <c r="T25" s="22"/>
      <c r="U25" s="22"/>
      <c r="V25" s="22"/>
      <c r="W25" s="22"/>
      <c r="X25" s="22"/>
      <c r="Y25" s="22"/>
    </row>
    <row r="26" spans="1:25" ht="36">
      <c r="A26" s="349" t="str">
        <f t="shared" si="3"/>
        <v>English Central（まなびポケット利用規約第２章）小・中学校 教科書準拠オプション_啓林館</v>
      </c>
      <c r="B26" s="287" t="s">
        <v>640</v>
      </c>
      <c r="C26" s="287"/>
      <c r="D26" s="123" t="s">
        <v>641</v>
      </c>
      <c r="E26" s="356" t="s">
        <v>1227</v>
      </c>
      <c r="F26" s="122" t="str">
        <f t="shared" si="1"/>
        <v>English_Central</v>
      </c>
      <c r="G26" s="126" t="s">
        <v>636</v>
      </c>
      <c r="H26" s="361" t="s">
        <v>1233</v>
      </c>
      <c r="I26" s="13" t="s">
        <v>611</v>
      </c>
      <c r="J26" s="22" t="s">
        <v>583</v>
      </c>
      <c r="K26" s="22"/>
      <c r="L26" s="22"/>
      <c r="M26" s="22"/>
      <c r="N26" s="22" t="s">
        <v>583</v>
      </c>
      <c r="O26" s="267"/>
      <c r="P26" s="22" t="s">
        <v>583</v>
      </c>
      <c r="Q26" s="267"/>
      <c r="R26" s="22" t="s">
        <v>583</v>
      </c>
      <c r="S26" s="22"/>
      <c r="T26" s="22"/>
      <c r="U26" s="22"/>
      <c r="V26" s="22"/>
      <c r="W26" s="22"/>
      <c r="X26" s="22"/>
      <c r="Y26" s="22"/>
    </row>
    <row r="27" spans="1:25" ht="36">
      <c r="A27" s="349" t="str">
        <f t="shared" si="3"/>
        <v>English Central（まなびポケット利用規約第２章）中学校 教科書準拠オプション_三省堂、東京書籍、開隆堂</v>
      </c>
      <c r="B27" s="287" t="s">
        <v>1307</v>
      </c>
      <c r="C27" s="287"/>
      <c r="D27" s="123" t="s">
        <v>642</v>
      </c>
      <c r="E27" s="356" t="s">
        <v>1227</v>
      </c>
      <c r="F27" s="122" t="str">
        <f t="shared" si="1"/>
        <v>English_Central</v>
      </c>
      <c r="G27" s="126" t="s">
        <v>643</v>
      </c>
      <c r="H27" s="361" t="s">
        <v>1234</v>
      </c>
      <c r="I27" s="13" t="s">
        <v>611</v>
      </c>
      <c r="J27" s="22" t="s">
        <v>583</v>
      </c>
      <c r="K27" s="22"/>
      <c r="L27" s="22"/>
      <c r="M27" s="22"/>
      <c r="N27" s="22" t="s">
        <v>583</v>
      </c>
      <c r="O27" s="267"/>
      <c r="P27" s="22" t="s">
        <v>583</v>
      </c>
      <c r="Q27" s="267"/>
      <c r="R27" s="22" t="s">
        <v>583</v>
      </c>
      <c r="S27" s="22"/>
      <c r="T27" s="22"/>
      <c r="U27" s="22"/>
      <c r="V27" s="22"/>
      <c r="W27" s="22"/>
      <c r="X27" s="22"/>
      <c r="Y27" s="22"/>
    </row>
    <row r="28" spans="1:25" ht="36">
      <c r="A28" s="349" t="str">
        <f t="shared" si="3"/>
        <v>English Central（まなびポケット利用規約第２章）高校 教科書準拠オプション_三省堂、東京書籍、桐原書店</v>
      </c>
      <c r="B28" s="287" t="s">
        <v>644</v>
      </c>
      <c r="C28" s="287"/>
      <c r="D28" s="123" t="s">
        <v>645</v>
      </c>
      <c r="E28" s="356" t="s">
        <v>1227</v>
      </c>
      <c r="F28" s="122" t="str">
        <f t="shared" si="1"/>
        <v>English_Central</v>
      </c>
      <c r="G28" s="126" t="s">
        <v>643</v>
      </c>
      <c r="H28" s="361" t="s">
        <v>1235</v>
      </c>
      <c r="I28" s="13" t="s">
        <v>611</v>
      </c>
      <c r="J28" s="22" t="s">
        <v>583</v>
      </c>
      <c r="K28" s="22"/>
      <c r="L28" s="22"/>
      <c r="M28" s="22"/>
      <c r="N28" s="22" t="s">
        <v>583</v>
      </c>
      <c r="O28" s="267"/>
      <c r="P28" s="22" t="s">
        <v>583</v>
      </c>
      <c r="Q28" s="267"/>
      <c r="R28" s="22" t="s">
        <v>583</v>
      </c>
      <c r="S28" s="22"/>
      <c r="T28" s="22"/>
      <c r="U28" s="22"/>
      <c r="V28" s="22"/>
      <c r="W28" s="22"/>
      <c r="X28" s="22"/>
      <c r="Y28" s="22"/>
    </row>
    <row r="29" spans="1:25">
      <c r="A29" s="349" t="str">
        <f t="shared" si="3"/>
        <v>MIMデジタル版（まなびポケット利用規約第２章）-</v>
      </c>
      <c r="B29" s="287" t="s">
        <v>646</v>
      </c>
      <c r="C29" s="287" t="s">
        <v>628</v>
      </c>
      <c r="D29" s="280" t="s">
        <v>590</v>
      </c>
      <c r="E29" s="356" t="s">
        <v>1257</v>
      </c>
      <c r="F29" s="122" t="str">
        <f t="shared" si="1"/>
        <v>MIMデジタル版</v>
      </c>
      <c r="G29" s="16" t="s">
        <v>647</v>
      </c>
      <c r="H29" s="361" t="s">
        <v>1317</v>
      </c>
      <c r="I29" s="13" t="s">
        <v>611</v>
      </c>
      <c r="J29" s="22" t="s">
        <v>583</v>
      </c>
      <c r="K29" s="22"/>
      <c r="L29" s="22"/>
      <c r="M29" s="22"/>
      <c r="N29" s="22" t="s">
        <v>583</v>
      </c>
      <c r="O29" s="267"/>
      <c r="P29" s="22" t="s">
        <v>583</v>
      </c>
      <c r="Q29" s="267"/>
      <c r="R29" s="22" t="s">
        <v>583</v>
      </c>
      <c r="S29" s="22"/>
      <c r="T29" s="22"/>
      <c r="U29" s="22"/>
      <c r="V29" s="22"/>
      <c r="W29" s="22"/>
      <c r="X29" s="22"/>
      <c r="Y29" s="22"/>
    </row>
    <row r="30" spans="1:25" ht="36">
      <c r="A30" s="349" t="str">
        <f t="shared" si="3"/>
        <v>navima（まなびポケット利用規約第２章）-</v>
      </c>
      <c r="B30" s="287" t="s">
        <v>1239</v>
      </c>
      <c r="C30" s="287" t="s">
        <v>630</v>
      </c>
      <c r="D30" s="280" t="s">
        <v>590</v>
      </c>
      <c r="E30" s="356" t="s">
        <v>1291</v>
      </c>
      <c r="F30" s="122" t="str">
        <f t="shared" si="1"/>
        <v>navima</v>
      </c>
      <c r="G30" s="16" t="s">
        <v>648</v>
      </c>
      <c r="H30" s="361" t="s">
        <v>1318</v>
      </c>
      <c r="I30" s="13" t="s">
        <v>611</v>
      </c>
      <c r="J30" s="22" t="s">
        <v>583</v>
      </c>
      <c r="K30" s="22"/>
      <c r="L30" s="22"/>
      <c r="M30" s="22"/>
      <c r="N30" s="22" t="s">
        <v>583</v>
      </c>
      <c r="O30" s="267"/>
      <c r="P30" s="22" t="s">
        <v>583</v>
      </c>
      <c r="Q30" s="267"/>
      <c r="R30" s="262"/>
      <c r="S30" s="22"/>
      <c r="T30" s="22"/>
      <c r="U30" s="22"/>
      <c r="V30" s="22"/>
      <c r="W30" s="22"/>
      <c r="X30" s="22"/>
      <c r="Y30" s="22"/>
    </row>
    <row r="31" spans="1:25">
      <c r="A31" s="349" t="str">
        <f t="shared" si="3"/>
        <v>Sagasokka!（まなびポケット利用規約第２章）-</v>
      </c>
      <c r="B31" s="287" t="s">
        <v>1369</v>
      </c>
      <c r="C31" s="287" t="s">
        <v>649</v>
      </c>
      <c r="D31" s="280" t="s">
        <v>590</v>
      </c>
      <c r="E31" s="356" t="s">
        <v>1258</v>
      </c>
      <c r="F31" s="122" t="str">
        <f t="shared" si="1"/>
        <v>Sagasokka</v>
      </c>
      <c r="G31" s="16"/>
      <c r="H31" s="361" t="s">
        <v>1319</v>
      </c>
      <c r="I31" s="13" t="s">
        <v>611</v>
      </c>
      <c r="J31" s="22" t="s">
        <v>583</v>
      </c>
      <c r="K31" s="22"/>
      <c r="L31" s="22"/>
      <c r="M31" s="22"/>
      <c r="N31" s="22" t="s">
        <v>583</v>
      </c>
      <c r="O31" s="262"/>
      <c r="P31" s="262"/>
      <c r="Q31" s="267"/>
      <c r="R31" s="262"/>
      <c r="S31" s="22"/>
      <c r="T31" s="22"/>
      <c r="U31" s="22"/>
      <c r="V31" s="22"/>
      <c r="W31" s="22"/>
      <c r="X31" s="22"/>
      <c r="Y31" s="22"/>
    </row>
    <row r="32" spans="1:25" ht="36">
      <c r="A32" s="349" t="str">
        <f t="shared" si="3"/>
        <v>SKYMENU Cloud Professional Edition（まなびポケット利用規約第２章）-</v>
      </c>
      <c r="B32" s="287" t="s">
        <v>1370</v>
      </c>
      <c r="C32" s="288" t="s">
        <v>650</v>
      </c>
      <c r="D32" s="292" t="s">
        <v>590</v>
      </c>
      <c r="E32" s="357" t="s">
        <v>1226</v>
      </c>
      <c r="F32" s="122" t="str">
        <f t="shared" si="1"/>
        <v>SKYMENU_Cloud_Professional_Edition</v>
      </c>
      <c r="G32" s="126" t="s">
        <v>651</v>
      </c>
      <c r="H32" s="361" t="s">
        <v>1320</v>
      </c>
      <c r="I32" s="13" t="s">
        <v>611</v>
      </c>
      <c r="J32" s="22" t="s">
        <v>583</v>
      </c>
      <c r="K32" s="22" t="s">
        <v>583</v>
      </c>
      <c r="L32" s="22"/>
      <c r="M32" s="22"/>
      <c r="N32" s="22" t="s">
        <v>583</v>
      </c>
      <c r="O32" s="267"/>
      <c r="P32" s="22" t="s">
        <v>583</v>
      </c>
      <c r="Q32" s="267"/>
      <c r="R32" s="22" t="s">
        <v>583</v>
      </c>
      <c r="S32" s="22"/>
      <c r="T32" s="22"/>
      <c r="U32" s="22"/>
      <c r="V32" s="22"/>
      <c r="W32" s="22"/>
      <c r="X32" s="22"/>
      <c r="Y32" s="22"/>
    </row>
    <row r="33" spans="1:25" ht="36">
      <c r="A33" s="349" t="str">
        <f t="shared" si="3"/>
        <v>SKYMENU Cloud Professional Edition（まなびポケット利用規約第２章）保護者向け連絡オプション</v>
      </c>
      <c r="B33" s="287" t="s">
        <v>1245</v>
      </c>
      <c r="C33" s="287"/>
      <c r="D33" s="123" t="s">
        <v>652</v>
      </c>
      <c r="E33" s="356" t="s">
        <v>1226</v>
      </c>
      <c r="F33" s="122" t="str">
        <f t="shared" si="1"/>
        <v>SKYMENU_Cloud_Professional_Edition</v>
      </c>
      <c r="G33" s="126" t="s">
        <v>653</v>
      </c>
      <c r="H33" s="361" t="s">
        <v>1321</v>
      </c>
      <c r="I33" s="13" t="s">
        <v>611</v>
      </c>
      <c r="J33" s="22" t="s">
        <v>583</v>
      </c>
      <c r="K33" s="22"/>
      <c r="L33" s="22"/>
      <c r="M33" s="22"/>
      <c r="N33" s="22" t="s">
        <v>583</v>
      </c>
      <c r="O33" s="267"/>
      <c r="P33" s="22" t="s">
        <v>583</v>
      </c>
      <c r="Q33" s="267"/>
      <c r="R33" s="22" t="s">
        <v>583</v>
      </c>
      <c r="S33" s="22"/>
      <c r="T33" s="22"/>
      <c r="U33" s="22"/>
      <c r="V33" s="22"/>
      <c r="W33" s="22"/>
      <c r="X33" s="22"/>
      <c r="Y33" s="22"/>
    </row>
    <row r="34" spans="1:25" ht="36">
      <c r="A34" s="349" t="str">
        <f t="shared" si="3"/>
        <v>SKYMENU Cloud Professional Edition（まなびポケット利用規約第２章）ディスク容量_1TB追加オプション</v>
      </c>
      <c r="B34" s="287" t="s">
        <v>1358</v>
      </c>
      <c r="C34" s="287"/>
      <c r="D34" s="123" t="s">
        <v>655</v>
      </c>
      <c r="E34" s="356" t="s">
        <v>1226</v>
      </c>
      <c r="F34" s="122" t="str">
        <f t="shared" si="1"/>
        <v>SKYMENU_Cloud_Professional_Edition</v>
      </c>
      <c r="G34" s="126" t="s">
        <v>656</v>
      </c>
      <c r="H34" s="361" t="s">
        <v>1322</v>
      </c>
      <c r="I34" s="13" t="s">
        <v>611</v>
      </c>
      <c r="J34" s="22" t="s">
        <v>583</v>
      </c>
      <c r="K34" s="22"/>
      <c r="L34" s="22"/>
      <c r="M34" s="22"/>
      <c r="N34" s="22" t="s">
        <v>583</v>
      </c>
      <c r="O34" s="267"/>
      <c r="P34" s="22" t="s">
        <v>583</v>
      </c>
      <c r="Q34" s="267"/>
      <c r="R34" s="22" t="s">
        <v>583</v>
      </c>
      <c r="S34" s="22"/>
      <c r="T34" s="22"/>
      <c r="U34" s="22"/>
      <c r="V34" s="22"/>
      <c r="W34" s="22"/>
      <c r="X34" s="22"/>
      <c r="Y34" s="22"/>
    </row>
    <row r="35" spans="1:25">
      <c r="A35" s="349" t="str">
        <f t="shared" si="3"/>
        <v>Weblio Study（まなびポケット利用規約第２章）通常コース</v>
      </c>
      <c r="B35" s="287" t="s">
        <v>1359</v>
      </c>
      <c r="C35" s="288" t="s">
        <v>658</v>
      </c>
      <c r="D35" s="293" t="s">
        <v>659</v>
      </c>
      <c r="E35" s="357" t="s">
        <v>1303</v>
      </c>
      <c r="F35" s="122" t="str">
        <f t="shared" si="1"/>
        <v>Weblio_Study</v>
      </c>
      <c r="G35" s="16"/>
      <c r="H35" s="361" t="s">
        <v>1304</v>
      </c>
      <c r="I35" s="13" t="s">
        <v>611</v>
      </c>
      <c r="J35" s="22" t="s">
        <v>583</v>
      </c>
      <c r="K35" s="22"/>
      <c r="L35" s="22"/>
      <c r="M35" s="22"/>
      <c r="N35" s="22" t="s">
        <v>583</v>
      </c>
      <c r="O35" s="267"/>
      <c r="P35" s="22" t="s">
        <v>583</v>
      </c>
      <c r="Q35" s="267"/>
      <c r="R35" s="22" t="s">
        <v>583</v>
      </c>
      <c r="S35" s="22"/>
      <c r="T35" s="22"/>
      <c r="U35" s="22"/>
      <c r="V35" s="22"/>
      <c r="W35" s="22"/>
      <c r="X35" s="22"/>
      <c r="Y35" s="22"/>
    </row>
    <row r="36" spans="1:25" ht="36">
      <c r="A36" s="349" t="str">
        <f t="shared" si="3"/>
        <v>Weblio Study（まなびポケット利用規約第２章）通常コース＋AI Writing Pro/AI Speaking Pro</v>
      </c>
      <c r="B36" s="287" t="s">
        <v>1360</v>
      </c>
      <c r="C36" s="287"/>
      <c r="D36" s="123" t="s">
        <v>661</v>
      </c>
      <c r="E36" s="356" t="s">
        <v>1303</v>
      </c>
      <c r="F36" s="122" t="str">
        <f t="shared" si="1"/>
        <v>Weblio_Study</v>
      </c>
      <c r="G36" s="16"/>
      <c r="H36" s="361" t="s">
        <v>1305</v>
      </c>
      <c r="I36" s="13" t="s">
        <v>611</v>
      </c>
      <c r="J36" s="22" t="s">
        <v>583</v>
      </c>
      <c r="K36" s="22"/>
      <c r="L36" s="22"/>
      <c r="M36" s="22"/>
      <c r="N36" s="22" t="s">
        <v>583</v>
      </c>
      <c r="O36" s="267"/>
      <c r="P36" s="22" t="s">
        <v>583</v>
      </c>
      <c r="Q36" s="267"/>
      <c r="R36" s="22" t="s">
        <v>583</v>
      </c>
      <c r="S36" s="22"/>
      <c r="T36" s="22"/>
      <c r="U36" s="22"/>
      <c r="V36" s="22"/>
      <c r="W36" s="22"/>
      <c r="X36" s="22"/>
      <c r="Y36" s="22"/>
    </row>
    <row r="37" spans="1:25" ht="36">
      <c r="A37" s="349" t="str">
        <f t="shared" si="3"/>
        <v>Weblio Study（まなびポケット利用規約第２章）AI ライティングコース＋AI Writing Pro/AI Speaking Pro</v>
      </c>
      <c r="B37" s="287" t="s">
        <v>1298</v>
      </c>
      <c r="C37" s="287"/>
      <c r="D37" s="123" t="s">
        <v>663</v>
      </c>
      <c r="E37" s="356" t="s">
        <v>1303</v>
      </c>
      <c r="F37" s="122" t="str">
        <f t="shared" si="1"/>
        <v>Weblio_Study</v>
      </c>
      <c r="G37" s="16"/>
      <c r="H37" s="361" t="s">
        <v>1306</v>
      </c>
      <c r="I37" s="13" t="s">
        <v>611</v>
      </c>
      <c r="J37" s="22" t="s">
        <v>583</v>
      </c>
      <c r="K37" s="22"/>
      <c r="L37" s="22"/>
      <c r="M37" s="22"/>
      <c r="N37" s="22" t="s">
        <v>583</v>
      </c>
      <c r="O37" s="267"/>
      <c r="P37" s="22" t="s">
        <v>583</v>
      </c>
      <c r="Q37" s="267"/>
      <c r="R37" s="22" t="s">
        <v>583</v>
      </c>
      <c r="S37" s="22"/>
      <c r="T37" s="22"/>
      <c r="U37" s="22"/>
      <c r="V37" s="22"/>
      <c r="W37" s="22"/>
      <c r="X37" s="22"/>
      <c r="Y37" s="22"/>
    </row>
    <row r="38" spans="1:25" ht="36">
      <c r="A38" s="349" t="str">
        <f t="shared" si="3"/>
        <v>WEBQU（まなびポケット利用規約第２章）アンケート実施２回</v>
      </c>
      <c r="B38" s="287" t="s">
        <v>664</v>
      </c>
      <c r="C38" s="288" t="s">
        <v>637</v>
      </c>
      <c r="D38" s="293" t="s">
        <v>665</v>
      </c>
      <c r="E38" s="357" t="s">
        <v>1292</v>
      </c>
      <c r="F38" s="122" t="str">
        <f t="shared" si="1"/>
        <v>WEBQU</v>
      </c>
      <c r="G38" s="16" t="s">
        <v>666</v>
      </c>
      <c r="H38" s="361" t="s">
        <v>1293</v>
      </c>
      <c r="I38" s="13" t="s">
        <v>611</v>
      </c>
      <c r="J38" s="22" t="s">
        <v>583</v>
      </c>
      <c r="K38" s="22" t="s">
        <v>583</v>
      </c>
      <c r="L38" s="22"/>
      <c r="M38" s="22"/>
      <c r="N38" s="22" t="s">
        <v>583</v>
      </c>
      <c r="O38" s="267"/>
      <c r="P38" s="22" t="s">
        <v>583</v>
      </c>
      <c r="Q38" s="267"/>
      <c r="R38" s="22" t="s">
        <v>583</v>
      </c>
      <c r="S38" s="22"/>
      <c r="T38" s="22"/>
      <c r="U38" s="22"/>
      <c r="V38" s="22"/>
      <c r="W38" s="22"/>
      <c r="X38" s="22"/>
      <c r="Y38" s="22"/>
    </row>
    <row r="39" spans="1:25" ht="36">
      <c r="A39" s="349" t="str">
        <f t="shared" si="3"/>
        <v>WEBQU（まなびポケット利用規約第２章）アンケート実施３回</v>
      </c>
      <c r="B39" s="287" t="s">
        <v>1361</v>
      </c>
      <c r="C39" s="287"/>
      <c r="D39" s="123" t="s">
        <v>668</v>
      </c>
      <c r="E39" s="356" t="s">
        <v>1292</v>
      </c>
      <c r="F39" s="122" t="str">
        <f t="shared" si="1"/>
        <v>WEBQU</v>
      </c>
      <c r="G39" s="16" t="s">
        <v>669</v>
      </c>
      <c r="H39" s="361" t="s">
        <v>1294</v>
      </c>
      <c r="I39" s="13" t="s">
        <v>611</v>
      </c>
      <c r="J39" s="22" t="s">
        <v>583</v>
      </c>
      <c r="K39" s="22" t="s">
        <v>583</v>
      </c>
      <c r="L39" s="22"/>
      <c r="M39" s="22"/>
      <c r="N39" s="22" t="s">
        <v>583</v>
      </c>
      <c r="O39" s="267"/>
      <c r="P39" s="22" t="s">
        <v>583</v>
      </c>
      <c r="Q39" s="267"/>
      <c r="R39" s="22" t="s">
        <v>583</v>
      </c>
      <c r="S39" s="22"/>
      <c r="T39" s="22"/>
      <c r="U39" s="22"/>
      <c r="V39" s="22"/>
      <c r="W39" s="22"/>
      <c r="X39" s="22"/>
      <c r="Y39" s="22"/>
    </row>
    <row r="40" spans="1:25" ht="36">
      <c r="A40" s="349" t="str">
        <f t="shared" si="3"/>
        <v>WEBQU（まなびポケット利用規約第２章）アンケート実施追加１回</v>
      </c>
      <c r="B40" s="287" t="s">
        <v>670</v>
      </c>
      <c r="C40" s="287"/>
      <c r="D40" s="123" t="s">
        <v>671</v>
      </c>
      <c r="E40" s="356" t="s">
        <v>1292</v>
      </c>
      <c r="F40" s="122" t="str">
        <f t="shared" si="1"/>
        <v>WEBQU</v>
      </c>
      <c r="G40" s="16" t="s">
        <v>669</v>
      </c>
      <c r="H40" s="361" t="s">
        <v>1295</v>
      </c>
      <c r="I40" s="13" t="s">
        <v>611</v>
      </c>
      <c r="J40" s="22" t="s">
        <v>583</v>
      </c>
      <c r="K40" s="22"/>
      <c r="L40" s="22"/>
      <c r="M40" s="22"/>
      <c r="N40" s="22" t="s">
        <v>583</v>
      </c>
      <c r="O40" s="267"/>
      <c r="P40" s="22" t="s">
        <v>583</v>
      </c>
      <c r="Q40" s="267"/>
      <c r="R40" s="22" t="s">
        <v>583</v>
      </c>
      <c r="S40" s="22"/>
      <c r="T40" s="22"/>
      <c r="U40" s="22"/>
      <c r="V40" s="22"/>
      <c r="W40" s="22"/>
      <c r="X40" s="22"/>
      <c r="Y40" s="22"/>
    </row>
    <row r="41" spans="1:25" ht="54">
      <c r="A41" s="349" t="str">
        <f t="shared" si="3"/>
        <v>WEBQU（まなびポケット利用規約第２章）学力クロス機能</v>
      </c>
      <c r="B41" s="287" t="s">
        <v>1300</v>
      </c>
      <c r="C41" s="287"/>
      <c r="D41" s="123" t="s">
        <v>673</v>
      </c>
      <c r="E41" s="356" t="s">
        <v>1292</v>
      </c>
      <c r="F41" s="122" t="str">
        <f t="shared" si="1"/>
        <v>WEBQU</v>
      </c>
      <c r="G41" s="313" t="s">
        <v>674</v>
      </c>
      <c r="H41" s="361" t="s">
        <v>1296</v>
      </c>
      <c r="I41" s="13" t="s">
        <v>611</v>
      </c>
      <c r="J41" s="22" t="s">
        <v>583</v>
      </c>
      <c r="K41" s="22" t="s">
        <v>583</v>
      </c>
      <c r="L41" s="22"/>
      <c r="M41" s="22"/>
      <c r="N41" s="22" t="s">
        <v>583</v>
      </c>
      <c r="O41" s="267"/>
      <c r="P41" s="22" t="s">
        <v>583</v>
      </c>
      <c r="Q41" s="267"/>
      <c r="R41" s="22" t="s">
        <v>583</v>
      </c>
      <c r="S41" s="22"/>
      <c r="T41" s="22"/>
      <c r="U41" s="22"/>
      <c r="V41" s="22"/>
      <c r="W41" s="22"/>
      <c r="X41" s="22"/>
      <c r="Y41" s="22"/>
    </row>
    <row r="42" spans="1:25" ht="54">
      <c r="A42" s="349" t="str">
        <f t="shared" si="3"/>
        <v>WEBQU（まなびポケット利用規約第２章）教育委員会機能</v>
      </c>
      <c r="B42" s="287" t="s">
        <v>1365</v>
      </c>
      <c r="C42" s="287"/>
      <c r="D42" s="123" t="s">
        <v>676</v>
      </c>
      <c r="E42" s="356" t="s">
        <v>1292</v>
      </c>
      <c r="F42" s="122" t="str">
        <f t="shared" si="1"/>
        <v>WEBQU</v>
      </c>
      <c r="G42" s="314" t="s">
        <v>1282</v>
      </c>
      <c r="H42" s="361" t="s">
        <v>1297</v>
      </c>
      <c r="I42" s="266" t="s">
        <v>593</v>
      </c>
      <c r="J42" s="267"/>
      <c r="K42" s="22"/>
      <c r="L42" s="22"/>
      <c r="M42" s="22" t="s">
        <v>583</v>
      </c>
      <c r="N42" s="22" t="s">
        <v>583</v>
      </c>
      <c r="O42" s="267"/>
      <c r="P42" s="22" t="s">
        <v>583</v>
      </c>
      <c r="Q42" s="267"/>
      <c r="R42" s="22" t="s">
        <v>583</v>
      </c>
      <c r="S42" s="22"/>
      <c r="T42" s="22"/>
      <c r="U42" s="22"/>
      <c r="V42" s="22"/>
      <c r="W42" s="22"/>
      <c r="X42" s="22"/>
      <c r="Y42" s="22"/>
    </row>
    <row r="43" spans="1:25">
      <c r="A43" s="349" t="str">
        <f t="shared" si="3"/>
        <v>きょうしつでビスケット-</v>
      </c>
      <c r="B43" s="287" t="s">
        <v>1366</v>
      </c>
      <c r="C43" s="287" t="s">
        <v>640</v>
      </c>
      <c r="D43" s="123" t="s">
        <v>590</v>
      </c>
      <c r="E43" s="356" t="s">
        <v>640</v>
      </c>
      <c r="F43" s="122" t="str">
        <f t="shared" si="1"/>
        <v>きょうしつでビスケット</v>
      </c>
      <c r="G43" s="16" t="s">
        <v>669</v>
      </c>
      <c r="H43" s="361" t="s">
        <v>677</v>
      </c>
      <c r="I43" s="13" t="s">
        <v>611</v>
      </c>
      <c r="J43" s="22" t="s">
        <v>583</v>
      </c>
      <c r="K43" s="22"/>
      <c r="L43" s="22"/>
      <c r="M43" s="22"/>
      <c r="N43" s="22" t="s">
        <v>583</v>
      </c>
      <c r="O43" s="267"/>
      <c r="P43" s="22" t="s">
        <v>583</v>
      </c>
      <c r="Q43" s="267"/>
      <c r="R43" s="262"/>
      <c r="S43" s="22"/>
      <c r="T43" s="22"/>
      <c r="U43" s="22"/>
      <c r="V43" s="22"/>
      <c r="W43" s="22"/>
      <c r="X43" s="22"/>
      <c r="Y43" s="22"/>
    </row>
    <row r="44" spans="1:25" ht="36">
      <c r="A44" s="349" t="str">
        <f t="shared" si="3"/>
        <v>ゴールドフィンガー スクール キッズ（まなびポケット利用規約第２章）-</v>
      </c>
      <c r="B44" s="287" t="s">
        <v>1246</v>
      </c>
      <c r="C44" s="287" t="s">
        <v>679</v>
      </c>
      <c r="D44" s="123" t="s">
        <v>590</v>
      </c>
      <c r="E44" s="356" t="s">
        <v>1307</v>
      </c>
      <c r="F44" s="122" t="str">
        <f t="shared" si="1"/>
        <v>ゴールドフィンガー_スクール_キッズ</v>
      </c>
      <c r="G44" s="16"/>
      <c r="H44" s="361" t="s">
        <v>1323</v>
      </c>
      <c r="I44" s="13" t="s">
        <v>611</v>
      </c>
      <c r="J44" s="22" t="s">
        <v>583</v>
      </c>
      <c r="K44" s="22"/>
      <c r="L44" s="22"/>
      <c r="M44" s="22"/>
      <c r="N44" s="22" t="s">
        <v>583</v>
      </c>
      <c r="O44" s="267"/>
      <c r="P44" s="22" t="s">
        <v>583</v>
      </c>
      <c r="Q44" s="267"/>
      <c r="R44" s="22" t="s">
        <v>583</v>
      </c>
      <c r="S44" s="22"/>
      <c r="T44" s="22"/>
      <c r="U44" s="22"/>
      <c r="V44" s="22"/>
      <c r="W44" s="22"/>
      <c r="X44" s="22"/>
      <c r="Y44" s="22"/>
    </row>
    <row r="45" spans="1:25">
      <c r="A45" s="349" t="str">
        <f t="shared" si="3"/>
        <v>コラボノートEX for まなびポケット-</v>
      </c>
      <c r="B45" s="286" t="s">
        <v>680</v>
      </c>
      <c r="C45" s="287" t="s">
        <v>681</v>
      </c>
      <c r="D45" s="123" t="s">
        <v>590</v>
      </c>
      <c r="E45" s="356" t="s">
        <v>644</v>
      </c>
      <c r="F45" s="122" t="str">
        <f t="shared" si="1"/>
        <v>コラボノートEX_for_まなびポケット</v>
      </c>
      <c r="G45" s="16"/>
      <c r="H45" s="361" t="s">
        <v>1324</v>
      </c>
      <c r="I45" s="13" t="s">
        <v>611</v>
      </c>
      <c r="J45" s="22" t="s">
        <v>583</v>
      </c>
      <c r="K45" s="22"/>
      <c r="L45" s="22"/>
      <c r="M45" s="22"/>
      <c r="N45" s="22" t="s">
        <v>583</v>
      </c>
      <c r="O45" s="267"/>
      <c r="P45" s="22" t="s">
        <v>583</v>
      </c>
      <c r="Q45" s="267"/>
      <c r="R45" s="262"/>
      <c r="S45" s="22"/>
      <c r="T45" s="22"/>
      <c r="U45" s="22"/>
      <c r="V45" s="22"/>
      <c r="W45" s="22"/>
      <c r="X45" s="22"/>
      <c r="Y45" s="22"/>
    </row>
    <row r="46" spans="1:25" ht="36">
      <c r="A46" s="349" t="str">
        <f t="shared" si="3"/>
        <v>辞書アプリDONGRIDONGRI 日本大百科全書付き 中学生セット</v>
      </c>
      <c r="B46" s="287" t="s">
        <v>1308</v>
      </c>
      <c r="C46" s="288" t="s">
        <v>646</v>
      </c>
      <c r="D46" s="293" t="s">
        <v>682</v>
      </c>
      <c r="E46" s="357" t="s">
        <v>646</v>
      </c>
      <c r="F46" s="122" t="str">
        <f>IF(C46="",F20,C46)</f>
        <v>辞書アプリDONGRI</v>
      </c>
      <c r="G46" s="16"/>
      <c r="H46" s="361" t="s">
        <v>1325</v>
      </c>
      <c r="I46" s="13" t="s">
        <v>611</v>
      </c>
      <c r="J46" s="22" t="s">
        <v>583</v>
      </c>
      <c r="K46" s="22"/>
      <c r="L46" s="22"/>
      <c r="M46" s="22"/>
      <c r="N46" s="22" t="s">
        <v>583</v>
      </c>
      <c r="O46" s="267"/>
      <c r="P46" s="22" t="s">
        <v>583</v>
      </c>
      <c r="Q46" s="267"/>
      <c r="R46" s="262"/>
      <c r="S46" s="22"/>
      <c r="T46" s="22"/>
      <c r="U46" s="22"/>
      <c r="V46" s="22"/>
      <c r="W46" s="22"/>
      <c r="X46" s="22"/>
      <c r="Y46" s="22"/>
    </row>
    <row r="47" spans="1:25">
      <c r="A47" s="349" t="str">
        <f t="shared" si="3"/>
        <v>辞書アプリDONGRIDONGRI 小学生セット</v>
      </c>
      <c r="B47" s="287" t="s">
        <v>683</v>
      </c>
      <c r="C47" s="287"/>
      <c r="D47" s="123" t="s">
        <v>684</v>
      </c>
      <c r="E47" s="356" t="s">
        <v>646</v>
      </c>
      <c r="F47" s="122" t="str">
        <f>IF(C47="",F46,C47)</f>
        <v>辞書アプリDONGRI</v>
      </c>
      <c r="G47" s="16"/>
      <c r="H47" s="361" t="s">
        <v>1326</v>
      </c>
      <c r="I47" s="13" t="s">
        <v>611</v>
      </c>
      <c r="J47" s="22" t="s">
        <v>583</v>
      </c>
      <c r="K47" s="22"/>
      <c r="L47" s="22"/>
      <c r="M47" s="22"/>
      <c r="N47" s="22" t="s">
        <v>583</v>
      </c>
      <c r="O47" s="267"/>
      <c r="P47" s="22" t="s">
        <v>583</v>
      </c>
      <c r="Q47" s="267"/>
      <c r="R47" s="262"/>
      <c r="S47" s="22"/>
      <c r="T47" s="22"/>
      <c r="U47" s="22"/>
      <c r="V47" s="22"/>
      <c r="W47" s="22"/>
      <c r="X47" s="22"/>
      <c r="Y47" s="22"/>
    </row>
    <row r="48" spans="1:25" ht="36">
      <c r="A48" s="349" t="str">
        <f t="shared" si="3"/>
        <v>辞書教材サービスBrain+（まなびポケット利用規約第２章）中高パック</v>
      </c>
      <c r="B48" s="287" t="s">
        <v>685</v>
      </c>
      <c r="C48" s="288" t="s">
        <v>686</v>
      </c>
      <c r="D48" s="293" t="s">
        <v>687</v>
      </c>
      <c r="E48" s="357" t="s">
        <v>1239</v>
      </c>
      <c r="F48" s="122" t="str">
        <f>IF(C48="",F90,C48)</f>
        <v>辞書教材サービスBrain</v>
      </c>
      <c r="G48" s="16"/>
      <c r="H48" s="361" t="s">
        <v>1240</v>
      </c>
      <c r="I48" s="13" t="s">
        <v>611</v>
      </c>
      <c r="J48" s="22" t="s">
        <v>583</v>
      </c>
      <c r="K48" s="22"/>
      <c r="L48" s="22"/>
      <c r="M48" s="22"/>
      <c r="N48" s="22" t="s">
        <v>583</v>
      </c>
      <c r="O48" s="267"/>
      <c r="P48" s="22" t="s">
        <v>583</v>
      </c>
      <c r="Q48" s="267"/>
      <c r="R48" s="22" t="s">
        <v>583</v>
      </c>
      <c r="S48" s="22"/>
      <c r="T48" s="22"/>
      <c r="U48" s="22"/>
      <c r="V48" s="22"/>
      <c r="W48" s="22"/>
      <c r="X48" s="22"/>
      <c r="Y48" s="22"/>
    </row>
    <row r="49" spans="1:25" ht="36">
      <c r="A49" s="349" t="str">
        <f t="shared" si="3"/>
        <v>辞書教材サービスBrain+（まなびポケット利用規約第２章）高校パック</v>
      </c>
      <c r="B49" s="287" t="s">
        <v>1354</v>
      </c>
      <c r="C49" s="287"/>
      <c r="D49" s="123" t="s">
        <v>688</v>
      </c>
      <c r="E49" s="356" t="s">
        <v>1239</v>
      </c>
      <c r="F49" s="122" t="str">
        <f>IF(C49="",F48,C49)</f>
        <v>辞書教材サービスBrain</v>
      </c>
      <c r="G49" s="16"/>
      <c r="H49" s="361" t="s">
        <v>1241</v>
      </c>
      <c r="I49" s="13" t="s">
        <v>611</v>
      </c>
      <c r="J49" s="22" t="s">
        <v>583</v>
      </c>
      <c r="K49" s="22"/>
      <c r="L49" s="22"/>
      <c r="M49" s="22"/>
      <c r="N49" s="22" t="s">
        <v>583</v>
      </c>
      <c r="O49" s="267"/>
      <c r="P49" s="22" t="s">
        <v>583</v>
      </c>
      <c r="Q49" s="267"/>
      <c r="R49" s="22" t="s">
        <v>583</v>
      </c>
      <c r="S49" s="22"/>
      <c r="T49" s="22"/>
      <c r="U49" s="22"/>
      <c r="V49" s="22"/>
      <c r="W49" s="22"/>
      <c r="X49" s="22"/>
      <c r="Y49" s="22"/>
    </row>
    <row r="50" spans="1:25" ht="36">
      <c r="A50" s="349" t="str">
        <f t="shared" si="3"/>
        <v>辞書教材サービスBrain+（まなびポケット利用規約第２章）中学パック</v>
      </c>
      <c r="B50" s="287" t="s">
        <v>1236</v>
      </c>
      <c r="C50" s="287"/>
      <c r="D50" s="123" t="s">
        <v>690</v>
      </c>
      <c r="E50" s="356" t="s">
        <v>1239</v>
      </c>
      <c r="F50" s="122" t="str">
        <f>IF(C50="",F49,C50)</f>
        <v>辞書教材サービスBrain</v>
      </c>
      <c r="G50" s="16"/>
      <c r="H50" s="361" t="s">
        <v>1242</v>
      </c>
      <c r="I50" s="13" t="s">
        <v>611</v>
      </c>
      <c r="J50" s="22" t="s">
        <v>583</v>
      </c>
      <c r="K50" s="22"/>
      <c r="L50" s="22"/>
      <c r="M50" s="22"/>
      <c r="N50" s="22" t="s">
        <v>583</v>
      </c>
      <c r="O50" s="267"/>
      <c r="P50" s="22" t="s">
        <v>583</v>
      </c>
      <c r="Q50" s="267"/>
      <c r="R50" s="22" t="s">
        <v>583</v>
      </c>
      <c r="S50" s="22"/>
      <c r="T50" s="22"/>
      <c r="U50" s="22"/>
      <c r="V50" s="22"/>
      <c r="W50" s="22"/>
      <c r="X50" s="22"/>
      <c r="Y50" s="22"/>
    </row>
    <row r="51" spans="1:25" ht="36">
      <c r="A51" s="349" t="str">
        <f t="shared" si="3"/>
        <v>辞書教材サービスBrain+（まなびポケット利用規約第２章）エースクラウンパック ユーザーライセンス</v>
      </c>
      <c r="B51" s="316" t="s">
        <v>746</v>
      </c>
      <c r="C51" s="287"/>
      <c r="D51" s="123" t="s">
        <v>691</v>
      </c>
      <c r="E51" s="356" t="s">
        <v>1239</v>
      </c>
      <c r="F51" s="122" t="str">
        <f>IF(C51="",F50,C51)</f>
        <v>辞書教材サービスBrain</v>
      </c>
      <c r="G51" s="16"/>
      <c r="H51" s="361" t="s">
        <v>1243</v>
      </c>
      <c r="I51" s="13" t="s">
        <v>611</v>
      </c>
      <c r="J51" s="22" t="s">
        <v>583</v>
      </c>
      <c r="K51" s="22"/>
      <c r="L51" s="22" t="s">
        <v>583</v>
      </c>
      <c r="M51" s="22"/>
      <c r="N51" s="22" t="s">
        <v>583</v>
      </c>
      <c r="O51" s="267"/>
      <c r="P51" s="22" t="s">
        <v>583</v>
      </c>
      <c r="Q51" s="267"/>
      <c r="R51" s="22" t="s">
        <v>583</v>
      </c>
      <c r="S51" s="22"/>
      <c r="T51" s="22"/>
      <c r="U51" s="22"/>
      <c r="V51" s="22"/>
      <c r="W51" s="22"/>
      <c r="X51" s="22"/>
      <c r="Y51" s="22"/>
    </row>
    <row r="52" spans="1:25" ht="36">
      <c r="A52" s="349" t="str">
        <f t="shared" si="3"/>
        <v>辞書教材サービスBrain+（まなびポケット利用規約第２章）エースクラウンパック 学校ライセンス</v>
      </c>
      <c r="B52" s="287" t="s">
        <v>692</v>
      </c>
      <c r="C52" s="287"/>
      <c r="D52" s="123" t="s">
        <v>693</v>
      </c>
      <c r="E52" s="356" t="s">
        <v>1239</v>
      </c>
      <c r="F52" s="122" t="str">
        <f>IF(C52="",F51,C52)</f>
        <v>辞書教材サービスBrain</v>
      </c>
      <c r="G52" s="16"/>
      <c r="H52" s="361" t="s">
        <v>1244</v>
      </c>
      <c r="I52" s="13" t="s">
        <v>611</v>
      </c>
      <c r="J52" s="22" t="s">
        <v>583</v>
      </c>
      <c r="K52" s="22"/>
      <c r="L52" s="22" t="s">
        <v>583</v>
      </c>
      <c r="M52" s="22"/>
      <c r="N52" s="22" t="s">
        <v>583</v>
      </c>
      <c r="O52" s="267"/>
      <c r="P52" s="22" t="s">
        <v>583</v>
      </c>
      <c r="Q52" s="267"/>
      <c r="R52" s="22" t="s">
        <v>583</v>
      </c>
      <c r="S52" s="22"/>
      <c r="T52" s="22"/>
      <c r="U52" s="22"/>
      <c r="V52" s="22"/>
      <c r="W52" s="22"/>
      <c r="X52" s="22"/>
      <c r="Y52" s="22"/>
    </row>
    <row r="53" spans="1:25">
      <c r="A53" s="349" t="str">
        <f t="shared" si="3"/>
        <v>事例で学ぶNetモラル for まなびポケット-</v>
      </c>
      <c r="B53" s="305" t="s">
        <v>694</v>
      </c>
      <c r="C53" s="287" t="s">
        <v>695</v>
      </c>
      <c r="D53" s="123" t="s">
        <v>590</v>
      </c>
      <c r="E53" s="356" t="s">
        <v>1369</v>
      </c>
      <c r="F53" s="122" t="str">
        <f>IF(C53="",F45,C53)</f>
        <v>事例で学ぶNetモラル_for_まなびポケット</v>
      </c>
      <c r="G53" s="16"/>
      <c r="H53" s="361" t="s">
        <v>1371</v>
      </c>
      <c r="I53" s="13" t="s">
        <v>611</v>
      </c>
      <c r="J53" s="22" t="s">
        <v>583</v>
      </c>
      <c r="K53" s="22"/>
      <c r="L53" s="22"/>
      <c r="M53" s="22"/>
      <c r="N53" s="22" t="s">
        <v>583</v>
      </c>
      <c r="O53" s="267"/>
      <c r="P53" s="22" t="s">
        <v>583</v>
      </c>
      <c r="Q53" s="267"/>
      <c r="R53" s="262"/>
      <c r="S53" s="22"/>
      <c r="T53" s="22"/>
      <c r="U53" s="22"/>
      <c r="V53" s="22"/>
      <c r="W53" s="22"/>
      <c r="X53" s="22"/>
      <c r="Y53" s="22"/>
    </row>
    <row r="54" spans="1:25">
      <c r="A54" s="349" t="str">
        <f t="shared" si="3"/>
        <v>事例で学ぶNetモラル eラーニング for まなびポケット-</v>
      </c>
      <c r="B54" s="316" t="s">
        <v>1362</v>
      </c>
      <c r="C54" s="287" t="s">
        <v>697</v>
      </c>
      <c r="D54" s="123" t="s">
        <v>590</v>
      </c>
      <c r="E54" s="356" t="s">
        <v>1370</v>
      </c>
      <c r="F54" s="122" t="str">
        <f t="shared" si="1"/>
        <v>事例で学ぶNetモラル_eラーニング_for_まなびポケット</v>
      </c>
      <c r="G54" s="16"/>
      <c r="H54" s="361" t="s">
        <v>1372</v>
      </c>
      <c r="I54" s="13" t="s">
        <v>611</v>
      </c>
      <c r="J54" s="22" t="s">
        <v>583</v>
      </c>
      <c r="K54" s="22"/>
      <c r="L54" s="22"/>
      <c r="M54" s="22"/>
      <c r="N54" s="22" t="s">
        <v>583</v>
      </c>
      <c r="O54" s="267"/>
      <c r="P54" s="22" t="s">
        <v>583</v>
      </c>
      <c r="Q54" s="267"/>
      <c r="R54" s="262"/>
      <c r="S54" s="22"/>
      <c r="T54" s="22"/>
      <c r="U54" s="22"/>
      <c r="V54" s="22"/>
      <c r="W54" s="22"/>
      <c r="X54" s="22"/>
      <c r="Y54" s="22"/>
    </row>
    <row r="55" spans="1:25" ht="36">
      <c r="A55" s="349" t="str">
        <f t="shared" si="3"/>
        <v>すいスタ♪ for まなびポケット（まなびポケット利用規約第２章）-</v>
      </c>
      <c r="B55" s="287" t="s">
        <v>578</v>
      </c>
      <c r="C55" s="287" t="s">
        <v>698</v>
      </c>
      <c r="D55" s="123" t="s">
        <v>590</v>
      </c>
      <c r="E55" s="356" t="s">
        <v>1245</v>
      </c>
      <c r="F55" s="122" t="str">
        <f>IF(C55="",F54,C55)</f>
        <v>すいスタ♪_for_まなびポケット</v>
      </c>
      <c r="G55" s="16"/>
      <c r="H55" s="361" t="s">
        <v>1327</v>
      </c>
      <c r="I55" s="13" t="s">
        <v>611</v>
      </c>
      <c r="J55" s="22" t="s">
        <v>583</v>
      </c>
      <c r="K55" s="22"/>
      <c r="L55" s="22"/>
      <c r="M55" s="22"/>
      <c r="N55" s="22" t="s">
        <v>583</v>
      </c>
      <c r="O55" s="267"/>
      <c r="P55" s="22" t="s">
        <v>583</v>
      </c>
      <c r="Q55" s="267"/>
      <c r="R55" s="262"/>
      <c r="S55" s="22"/>
      <c r="T55" s="22"/>
      <c r="U55" s="22"/>
      <c r="V55" s="22"/>
      <c r="W55" s="22"/>
      <c r="X55" s="22"/>
      <c r="Y55" s="22"/>
    </row>
    <row r="56" spans="1:25">
      <c r="A56" s="349" t="str">
        <f t="shared" si="3"/>
        <v>スクールタクト（まなびポケット利用規約第２章）-</v>
      </c>
      <c r="B56" s="316" t="s">
        <v>699</v>
      </c>
      <c r="C56" s="287" t="s">
        <v>654</v>
      </c>
      <c r="D56" s="123" t="s">
        <v>590</v>
      </c>
      <c r="E56" s="356" t="s">
        <v>1358</v>
      </c>
      <c r="F56" s="122" t="str">
        <f t="shared" si="1"/>
        <v>スクールタクト</v>
      </c>
      <c r="G56" s="16"/>
      <c r="H56" s="361" t="s">
        <v>1328</v>
      </c>
      <c r="I56" s="13" t="s">
        <v>611</v>
      </c>
      <c r="J56" s="22" t="s">
        <v>583</v>
      </c>
      <c r="K56" s="22"/>
      <c r="L56" s="22"/>
      <c r="M56" s="22"/>
      <c r="N56" s="22" t="s">
        <v>583</v>
      </c>
      <c r="O56" s="267"/>
      <c r="P56" s="22" t="s">
        <v>583</v>
      </c>
      <c r="Q56" s="267"/>
      <c r="R56" s="262"/>
      <c r="S56" s="22"/>
      <c r="T56" s="22"/>
      <c r="U56" s="22"/>
      <c r="V56" s="22"/>
      <c r="W56" s="22"/>
      <c r="X56" s="22"/>
      <c r="Y56" s="22"/>
    </row>
    <row r="57" spans="1:25" ht="54">
      <c r="A57" s="349" t="str">
        <f t="shared" si="3"/>
        <v>すらら（まなびポケット利用規約第２章）-</v>
      </c>
      <c r="B57" s="287" t="s">
        <v>700</v>
      </c>
      <c r="C57" s="287" t="s">
        <v>657</v>
      </c>
      <c r="D57" s="123" t="s">
        <v>590</v>
      </c>
      <c r="E57" s="356" t="s">
        <v>1359</v>
      </c>
      <c r="F57" s="122" t="str">
        <f t="shared" si="1"/>
        <v>すらら</v>
      </c>
      <c r="G57" s="16" t="s">
        <v>1373</v>
      </c>
      <c r="H57" s="361" t="s">
        <v>1329</v>
      </c>
      <c r="I57" s="13" t="s">
        <v>611</v>
      </c>
      <c r="J57" s="22" t="s">
        <v>583</v>
      </c>
      <c r="K57" s="22" t="s">
        <v>583</v>
      </c>
      <c r="L57" s="22"/>
      <c r="M57" s="22"/>
      <c r="N57" s="22" t="s">
        <v>583</v>
      </c>
      <c r="O57" s="267"/>
      <c r="P57" s="22" t="s">
        <v>583</v>
      </c>
      <c r="Q57" s="267"/>
      <c r="R57" s="22" t="s">
        <v>583</v>
      </c>
      <c r="S57" s="22"/>
      <c r="T57" s="22"/>
      <c r="U57" s="22"/>
      <c r="V57" s="22"/>
      <c r="W57" s="22"/>
      <c r="X57" s="22"/>
      <c r="Y57" s="22"/>
    </row>
    <row r="58" spans="1:25">
      <c r="A58" s="349" t="str">
        <f t="shared" si="3"/>
        <v>すららドリル（まなびポケット利用規約第２章）-</v>
      </c>
      <c r="B58" s="287" t="s">
        <v>1363</v>
      </c>
      <c r="C58" s="287" t="s">
        <v>660</v>
      </c>
      <c r="D58" s="123" t="s">
        <v>590</v>
      </c>
      <c r="E58" s="356" t="s">
        <v>1360</v>
      </c>
      <c r="F58" s="122" t="str">
        <f t="shared" si="1"/>
        <v>すららドリル</v>
      </c>
      <c r="G58" s="16"/>
      <c r="H58" s="361" t="s">
        <v>1330</v>
      </c>
      <c r="I58" s="13" t="s">
        <v>611</v>
      </c>
      <c r="J58" s="22" t="s">
        <v>583</v>
      </c>
      <c r="K58" s="22" t="s">
        <v>583</v>
      </c>
      <c r="L58" s="22"/>
      <c r="M58" s="22"/>
      <c r="N58" s="22" t="s">
        <v>583</v>
      </c>
      <c r="O58" s="267"/>
      <c r="P58" s="22" t="s">
        <v>583</v>
      </c>
      <c r="Q58" s="267"/>
      <c r="R58" s="22" t="s">
        <v>583</v>
      </c>
      <c r="S58" s="22"/>
      <c r="T58" s="22"/>
      <c r="U58" s="22"/>
      <c r="V58" s="22"/>
      <c r="W58" s="22"/>
      <c r="X58" s="22"/>
      <c r="Y58" s="22"/>
    </row>
    <row r="59" spans="1:25">
      <c r="A59" s="349" t="str">
        <f t="shared" si="3"/>
        <v>デキタス（まなびポケット利用規約第２章）-</v>
      </c>
      <c r="B59" s="287" t="s">
        <v>701</v>
      </c>
      <c r="C59" s="287" t="s">
        <v>662</v>
      </c>
      <c r="D59" s="123" t="s">
        <v>590</v>
      </c>
      <c r="E59" s="356" t="s">
        <v>1298</v>
      </c>
      <c r="F59" s="122" t="str">
        <f t="shared" si="1"/>
        <v>デキタス</v>
      </c>
      <c r="G59" s="16"/>
      <c r="H59" s="361" t="s">
        <v>1299</v>
      </c>
      <c r="I59" s="13" t="s">
        <v>611</v>
      </c>
      <c r="J59" s="22" t="s">
        <v>583</v>
      </c>
      <c r="K59" s="22" t="s">
        <v>583</v>
      </c>
      <c r="L59" s="22"/>
      <c r="M59" s="22"/>
      <c r="N59" s="22" t="s">
        <v>583</v>
      </c>
      <c r="O59" s="267"/>
      <c r="P59" s="22" t="s">
        <v>583</v>
      </c>
      <c r="Q59" s="267"/>
      <c r="R59" s="262"/>
      <c r="S59" s="22"/>
      <c r="T59" s="22"/>
      <c r="U59" s="22"/>
      <c r="V59" s="22"/>
      <c r="W59" s="22"/>
      <c r="X59" s="22"/>
      <c r="Y59" s="22"/>
    </row>
    <row r="60" spans="1:25">
      <c r="A60" s="349" t="str">
        <f t="shared" si="3"/>
        <v>虹色ボックス-</v>
      </c>
      <c r="B60" s="287" t="s">
        <v>702</v>
      </c>
      <c r="C60" s="287" t="s">
        <v>664</v>
      </c>
      <c r="D60" s="123" t="s">
        <v>590</v>
      </c>
      <c r="E60" s="356" t="s">
        <v>664</v>
      </c>
      <c r="F60" s="122" t="str">
        <f t="shared" si="1"/>
        <v>虹色ボックス</v>
      </c>
      <c r="G60" s="16"/>
      <c r="H60" s="361" t="s">
        <v>703</v>
      </c>
      <c r="I60" s="13" t="s">
        <v>611</v>
      </c>
      <c r="J60" s="22" t="s">
        <v>583</v>
      </c>
      <c r="K60" s="22" t="s">
        <v>583</v>
      </c>
      <c r="L60" s="22"/>
      <c r="M60" s="22"/>
      <c r="N60" s="22" t="s">
        <v>583</v>
      </c>
      <c r="O60" s="267"/>
      <c r="P60" s="22" t="s">
        <v>583</v>
      </c>
      <c r="Q60" s="267"/>
      <c r="R60" s="262"/>
      <c r="S60" s="22"/>
      <c r="T60" s="22"/>
      <c r="U60" s="22"/>
      <c r="V60" s="22"/>
      <c r="W60" s="22"/>
      <c r="X60" s="22"/>
      <c r="Y60" s="22"/>
    </row>
    <row r="61" spans="1:25">
      <c r="A61" s="349" t="str">
        <f t="shared" si="3"/>
        <v>ノウン（まなびポケット利用規約第２章）-</v>
      </c>
      <c r="B61" s="287"/>
      <c r="C61" s="287" t="s">
        <v>667</v>
      </c>
      <c r="D61" s="123" t="s">
        <v>590</v>
      </c>
      <c r="E61" s="356" t="s">
        <v>1361</v>
      </c>
      <c r="F61" s="122" t="str">
        <f t="shared" si="1"/>
        <v>ノウン</v>
      </c>
      <c r="G61" s="16"/>
      <c r="H61" s="361" t="s">
        <v>1331</v>
      </c>
      <c r="I61" s="13" t="s">
        <v>611</v>
      </c>
      <c r="J61" s="22" t="s">
        <v>583</v>
      </c>
      <c r="K61" s="22"/>
      <c r="L61" s="22"/>
      <c r="M61" s="22"/>
      <c r="N61" s="22" t="s">
        <v>583</v>
      </c>
      <c r="O61" s="267"/>
      <c r="P61" s="22" t="s">
        <v>583</v>
      </c>
      <c r="Q61" s="267"/>
      <c r="R61" s="22" t="s">
        <v>583</v>
      </c>
      <c r="S61" s="22"/>
      <c r="T61" s="22"/>
      <c r="U61" s="22"/>
      <c r="V61" s="22"/>
      <c r="W61" s="22"/>
      <c r="X61" s="22"/>
      <c r="Y61" s="22"/>
    </row>
    <row r="62" spans="1:25">
      <c r="A62" s="349" t="str">
        <f t="shared" si="3"/>
        <v>ピクチャーキッズ for まなびポケット-</v>
      </c>
      <c r="B62" s="287"/>
      <c r="C62" s="287" t="s">
        <v>704</v>
      </c>
      <c r="D62" s="123" t="s">
        <v>590</v>
      </c>
      <c r="E62" s="356" t="s">
        <v>670</v>
      </c>
      <c r="F62" s="122" t="str">
        <f t="shared" si="1"/>
        <v>ピクチャーキッズ_for_まなびポケット</v>
      </c>
      <c r="G62" s="16"/>
      <c r="H62" s="361" t="s">
        <v>1332</v>
      </c>
      <c r="I62" s="13" t="s">
        <v>611</v>
      </c>
      <c r="J62" s="22" t="s">
        <v>583</v>
      </c>
      <c r="K62" s="22"/>
      <c r="L62" s="22"/>
      <c r="M62" s="22"/>
      <c r="N62" s="22" t="s">
        <v>583</v>
      </c>
      <c r="O62" s="267"/>
      <c r="P62" s="22" t="s">
        <v>583</v>
      </c>
      <c r="Q62" s="267"/>
      <c r="R62" s="262"/>
      <c r="S62" s="22"/>
      <c r="T62" s="22"/>
      <c r="U62" s="22"/>
      <c r="V62" s="22"/>
      <c r="W62" s="22"/>
      <c r="X62" s="22"/>
      <c r="Y62" s="22"/>
    </row>
    <row r="63" spans="1:25" ht="36">
      <c r="A63" s="349" t="str">
        <f t="shared" si="3"/>
        <v>ブリタニカ・スクールエディション（まなびポケット利用規約第２章）小学生版</v>
      </c>
      <c r="B63" s="287"/>
      <c r="C63" s="288" t="s">
        <v>672</v>
      </c>
      <c r="D63" s="293" t="s">
        <v>705</v>
      </c>
      <c r="E63" s="357" t="s">
        <v>1300</v>
      </c>
      <c r="F63" s="122" t="str">
        <f t="shared" si="1"/>
        <v>ブリタニカ・スクールエディション</v>
      </c>
      <c r="G63" s="16"/>
      <c r="H63" s="361" t="s">
        <v>1301</v>
      </c>
      <c r="I63" s="13" t="s">
        <v>611</v>
      </c>
      <c r="J63" s="22" t="s">
        <v>583</v>
      </c>
      <c r="K63" s="22"/>
      <c r="L63" s="22"/>
      <c r="M63" s="22"/>
      <c r="N63" s="22" t="s">
        <v>583</v>
      </c>
      <c r="O63" s="267"/>
      <c r="P63" s="22" t="s">
        <v>583</v>
      </c>
      <c r="Q63" s="267"/>
      <c r="R63" s="22" t="s">
        <v>583</v>
      </c>
      <c r="S63" s="22"/>
      <c r="T63" s="22"/>
      <c r="U63" s="22"/>
      <c r="V63" s="22"/>
      <c r="W63" s="22"/>
      <c r="X63" s="22"/>
      <c r="Y63" s="22"/>
    </row>
    <row r="64" spans="1:25" ht="36">
      <c r="A64" s="349" t="str">
        <f t="shared" si="3"/>
        <v>ブリタニカ・スクールエディション（まなびポケット利用規約第２章）中学生版</v>
      </c>
      <c r="B64" s="287"/>
      <c r="C64" s="287"/>
      <c r="D64" s="123" t="s">
        <v>706</v>
      </c>
      <c r="E64" s="356" t="s">
        <v>1300</v>
      </c>
      <c r="F64" s="122" t="str">
        <f t="shared" si="1"/>
        <v>ブリタニカ・スクールエディション</v>
      </c>
      <c r="G64" s="16"/>
      <c r="H64" s="361" t="s">
        <v>1302</v>
      </c>
      <c r="I64" s="13" t="s">
        <v>611</v>
      </c>
      <c r="J64" s="22" t="s">
        <v>583</v>
      </c>
      <c r="K64" s="22"/>
      <c r="L64" s="22"/>
      <c r="M64" s="22"/>
      <c r="N64" s="22" t="s">
        <v>583</v>
      </c>
      <c r="O64" s="267"/>
      <c r="P64" s="22" t="s">
        <v>583</v>
      </c>
      <c r="Q64" s="267"/>
      <c r="R64" s="22" t="s">
        <v>583</v>
      </c>
      <c r="S64" s="22"/>
      <c r="T64" s="22"/>
      <c r="U64" s="22"/>
      <c r="V64" s="22"/>
      <c r="W64" s="22"/>
      <c r="X64" s="22"/>
      <c r="Y64" s="22"/>
    </row>
    <row r="65" spans="1:25">
      <c r="A65" s="349" t="str">
        <f t="shared" si="3"/>
        <v>まなびスタンプ-</v>
      </c>
      <c r="B65" s="287"/>
      <c r="C65" s="287" t="s">
        <v>675</v>
      </c>
      <c r="D65" s="123" t="s">
        <v>590</v>
      </c>
      <c r="E65" s="356" t="s">
        <v>1365</v>
      </c>
      <c r="F65" s="122" t="str">
        <f t="shared" si="1"/>
        <v>まなびスタンプ</v>
      </c>
      <c r="G65" s="16"/>
      <c r="H65" s="361" t="s">
        <v>1367</v>
      </c>
      <c r="I65" s="13" t="s">
        <v>611</v>
      </c>
      <c r="J65" s="22" t="s">
        <v>583</v>
      </c>
      <c r="K65" s="22"/>
      <c r="L65" s="22"/>
      <c r="M65" s="22"/>
      <c r="N65" s="22" t="s">
        <v>583</v>
      </c>
      <c r="O65" s="267"/>
      <c r="P65" s="22" t="s">
        <v>583</v>
      </c>
      <c r="Q65" s="267"/>
      <c r="R65" s="262"/>
      <c r="S65" s="22"/>
      <c r="T65" s="22"/>
      <c r="U65" s="22"/>
      <c r="V65" s="22"/>
      <c r="W65" s="22"/>
      <c r="X65" s="22"/>
      <c r="Y65" s="22"/>
    </row>
    <row r="66" spans="1:25">
      <c r="A66" s="349" t="str">
        <f t="shared" si="3"/>
        <v>まなびスタンプ プログラミング-</v>
      </c>
      <c r="B66" s="287"/>
      <c r="C66" s="287" t="s">
        <v>707</v>
      </c>
      <c r="D66" s="123" t="s">
        <v>590</v>
      </c>
      <c r="E66" s="356" t="s">
        <v>1366</v>
      </c>
      <c r="F66" s="122" t="str">
        <f t="shared" si="1"/>
        <v>まなびスタンプ_プログラミング</v>
      </c>
      <c r="G66" s="125"/>
      <c r="H66" s="361" t="s">
        <v>1368</v>
      </c>
      <c r="I66" s="13" t="s">
        <v>611</v>
      </c>
      <c r="J66" s="22" t="s">
        <v>583</v>
      </c>
      <c r="K66" s="22"/>
      <c r="L66" s="22"/>
      <c r="M66" s="22"/>
      <c r="N66" s="22" t="s">
        <v>583</v>
      </c>
      <c r="O66" s="267"/>
      <c r="P66" s="22" t="s">
        <v>583</v>
      </c>
      <c r="Q66" s="267"/>
      <c r="R66" s="262"/>
      <c r="S66" s="22"/>
      <c r="T66" s="22"/>
      <c r="U66" s="22"/>
      <c r="V66" s="22"/>
      <c r="W66" s="22"/>
      <c r="X66" s="22"/>
      <c r="Y66" s="22"/>
    </row>
    <row r="67" spans="1:25" ht="54">
      <c r="A67" s="352" t="str">
        <f t="shared" si="3"/>
        <v>ミライシード（まなびポケット利用規約第２章）ミライシード（利用するメニューも選択してください）</v>
      </c>
      <c r="B67" s="287"/>
      <c r="C67" s="288" t="s">
        <v>678</v>
      </c>
      <c r="D67" s="293" t="s">
        <v>708</v>
      </c>
      <c r="E67" s="357" t="s">
        <v>1246</v>
      </c>
      <c r="F67" s="122" t="str">
        <f t="shared" si="1"/>
        <v>ミライシード</v>
      </c>
      <c r="G67" s="313" t="s">
        <v>709</v>
      </c>
      <c r="H67" s="361" t="s">
        <v>1333</v>
      </c>
      <c r="I67" s="13" t="s">
        <v>593</v>
      </c>
      <c r="J67" s="22" t="s">
        <v>583</v>
      </c>
      <c r="K67" s="22"/>
      <c r="L67" s="22"/>
      <c r="M67" s="22"/>
      <c r="N67" s="22" t="s">
        <v>583</v>
      </c>
      <c r="O67" s="267"/>
      <c r="P67" s="22" t="s">
        <v>583</v>
      </c>
      <c r="Q67" s="267"/>
      <c r="R67" s="22" t="s">
        <v>583</v>
      </c>
      <c r="S67" s="22"/>
      <c r="T67" s="22"/>
      <c r="U67" s="22"/>
      <c r="V67" s="22"/>
      <c r="W67" s="22"/>
      <c r="X67" s="22"/>
      <c r="Y67" s="22"/>
    </row>
    <row r="68" spans="1:25" ht="36">
      <c r="A68" s="349" t="str">
        <f t="shared" si="3"/>
        <v>ミライシード（まなびポケット利用規約第２章）Challenge English</v>
      </c>
      <c r="B68" s="287"/>
      <c r="C68" s="287"/>
      <c r="D68" s="123" t="s">
        <v>710</v>
      </c>
      <c r="E68" s="356" t="s">
        <v>1246</v>
      </c>
      <c r="F68" s="122" t="str">
        <f>IF(C68="",F67,C68)</f>
        <v>ミライシード</v>
      </c>
      <c r="G68" s="16" t="s">
        <v>711</v>
      </c>
      <c r="H68" s="361" t="s">
        <v>1247</v>
      </c>
      <c r="I68" s="13" t="s">
        <v>611</v>
      </c>
      <c r="J68" s="22" t="s">
        <v>583</v>
      </c>
      <c r="K68" s="22"/>
      <c r="L68" s="22"/>
      <c r="M68" s="22"/>
      <c r="N68" s="22" t="s">
        <v>583</v>
      </c>
      <c r="O68" s="267"/>
      <c r="P68" s="22" t="s">
        <v>583</v>
      </c>
      <c r="Q68" s="267"/>
      <c r="R68" s="22" t="s">
        <v>583</v>
      </c>
      <c r="S68" s="22"/>
      <c r="T68" s="22"/>
      <c r="U68" s="22"/>
      <c r="V68" s="22"/>
      <c r="W68" s="22"/>
      <c r="X68" s="22"/>
      <c r="Y68" s="22"/>
    </row>
    <row r="69" spans="1:25" ht="54">
      <c r="A69" s="349" t="str">
        <f t="shared" si="3"/>
        <v>ミライシード（まなびポケット利用規約第２章）Speaking Quest</v>
      </c>
      <c r="B69" s="287"/>
      <c r="C69" s="287"/>
      <c r="D69" s="123" t="s">
        <v>712</v>
      </c>
      <c r="E69" s="356" t="s">
        <v>1246</v>
      </c>
      <c r="F69" s="122" t="str">
        <f t="shared" ref="F69:F77" si="4">IF(C69="",F68,C69)</f>
        <v>ミライシード</v>
      </c>
      <c r="G69" s="16" t="s">
        <v>713</v>
      </c>
      <c r="H69" s="361" t="s">
        <v>1248</v>
      </c>
      <c r="I69" s="13" t="s">
        <v>611</v>
      </c>
      <c r="J69" s="22" t="s">
        <v>583</v>
      </c>
      <c r="K69" s="22"/>
      <c r="L69" s="22"/>
      <c r="M69" s="22"/>
      <c r="N69" s="22" t="s">
        <v>583</v>
      </c>
      <c r="O69" s="267"/>
      <c r="P69" s="22" t="s">
        <v>583</v>
      </c>
      <c r="Q69" s="267"/>
      <c r="R69" s="22" t="s">
        <v>583</v>
      </c>
      <c r="S69" s="22"/>
      <c r="T69" s="22"/>
      <c r="U69" s="22"/>
      <c r="V69" s="22"/>
      <c r="W69" s="22"/>
      <c r="X69" s="22"/>
      <c r="Y69" s="22"/>
    </row>
    <row r="70" spans="1:25" ht="36">
      <c r="A70" s="349" t="str">
        <f t="shared" si="3"/>
        <v>ミライシード（まなびポケット利用規約第２章）オクリンクプラス</v>
      </c>
      <c r="B70" s="287"/>
      <c r="C70" s="287"/>
      <c r="D70" s="123" t="s">
        <v>714</v>
      </c>
      <c r="E70" s="356" t="s">
        <v>1246</v>
      </c>
      <c r="F70" s="122" t="str">
        <f t="shared" si="4"/>
        <v>ミライシード</v>
      </c>
      <c r="G70" s="16"/>
      <c r="H70" s="361" t="s">
        <v>1249</v>
      </c>
      <c r="I70" s="13" t="s">
        <v>611</v>
      </c>
      <c r="J70" s="22" t="s">
        <v>583</v>
      </c>
      <c r="K70" s="22"/>
      <c r="L70" s="22"/>
      <c r="M70" s="22"/>
      <c r="N70" s="22" t="s">
        <v>583</v>
      </c>
      <c r="O70" s="267"/>
      <c r="P70" s="22" t="s">
        <v>583</v>
      </c>
      <c r="Q70" s="267"/>
      <c r="R70" s="22" t="s">
        <v>583</v>
      </c>
      <c r="S70" s="22"/>
      <c r="T70" s="22"/>
      <c r="U70" s="22"/>
      <c r="V70" s="22"/>
      <c r="W70" s="22"/>
      <c r="X70" s="22"/>
      <c r="Y70" s="22"/>
    </row>
    <row r="71" spans="1:25" ht="54">
      <c r="A71" s="349" t="str">
        <f t="shared" si="3"/>
        <v>ミライシード（まなびポケット利用規約第２章）学習探検ナビ</v>
      </c>
      <c r="B71" s="287"/>
      <c r="C71" s="287"/>
      <c r="D71" s="123" t="s">
        <v>715</v>
      </c>
      <c r="E71" s="356" t="s">
        <v>1246</v>
      </c>
      <c r="F71" s="122" t="str">
        <f t="shared" si="4"/>
        <v>ミライシード</v>
      </c>
      <c r="G71" s="16" t="s">
        <v>716</v>
      </c>
      <c r="H71" s="361" t="s">
        <v>1250</v>
      </c>
      <c r="I71" s="13" t="s">
        <v>611</v>
      </c>
      <c r="J71" s="22" t="s">
        <v>583</v>
      </c>
      <c r="K71" s="22"/>
      <c r="L71" s="22"/>
      <c r="M71" s="22"/>
      <c r="N71" s="22" t="s">
        <v>583</v>
      </c>
      <c r="O71" s="267"/>
      <c r="P71" s="22" t="s">
        <v>583</v>
      </c>
      <c r="Q71" s="267"/>
      <c r="R71" s="22" t="s">
        <v>583</v>
      </c>
      <c r="S71" s="22"/>
      <c r="T71" s="22"/>
      <c r="U71" s="22"/>
      <c r="V71" s="22"/>
      <c r="W71" s="22"/>
      <c r="X71" s="22"/>
      <c r="Y71" s="22"/>
    </row>
    <row r="72" spans="1:25" ht="54">
      <c r="A72" s="349" t="str">
        <f t="shared" si="3"/>
        <v>ミライシード（まなびポケット利用規約第２章）新カルテ</v>
      </c>
      <c r="B72" s="287"/>
      <c r="C72" s="287"/>
      <c r="D72" s="123" t="s">
        <v>717</v>
      </c>
      <c r="E72" s="356" t="s">
        <v>1246</v>
      </c>
      <c r="F72" s="122" t="str">
        <f t="shared" si="4"/>
        <v>ミライシード</v>
      </c>
      <c r="G72" s="313" t="s">
        <v>718</v>
      </c>
      <c r="H72" s="361" t="s">
        <v>1251</v>
      </c>
      <c r="I72" s="266" t="s">
        <v>593</v>
      </c>
      <c r="J72" s="22" t="s">
        <v>583</v>
      </c>
      <c r="K72" s="22"/>
      <c r="L72" s="22" t="s">
        <v>583</v>
      </c>
      <c r="M72" s="22"/>
      <c r="N72" s="22" t="s">
        <v>583</v>
      </c>
      <c r="O72" s="267"/>
      <c r="P72" s="22" t="s">
        <v>583</v>
      </c>
      <c r="Q72" s="267"/>
      <c r="R72" s="22" t="s">
        <v>583</v>
      </c>
      <c r="S72" s="22"/>
      <c r="T72" s="22"/>
      <c r="U72" s="22"/>
      <c r="V72" s="22"/>
      <c r="W72" s="22"/>
      <c r="X72" s="22"/>
      <c r="Y72" s="22"/>
    </row>
    <row r="73" spans="1:25" ht="36">
      <c r="A73" s="349" t="str">
        <f t="shared" si="3"/>
        <v>ミライシード（まなびポケット利用規約第２章）情報活用能力_プログラミング</v>
      </c>
      <c r="B73" s="287"/>
      <c r="C73" s="287"/>
      <c r="D73" s="123" t="s">
        <v>719</v>
      </c>
      <c r="E73" s="356" t="s">
        <v>1246</v>
      </c>
      <c r="F73" s="122" t="str">
        <f t="shared" si="4"/>
        <v>ミライシード</v>
      </c>
      <c r="G73" s="16" t="s">
        <v>720</v>
      </c>
      <c r="H73" s="361" t="s">
        <v>1252</v>
      </c>
      <c r="I73" s="13" t="s">
        <v>611</v>
      </c>
      <c r="J73" s="22" t="s">
        <v>583</v>
      </c>
      <c r="K73" s="22"/>
      <c r="L73" s="22"/>
      <c r="M73" s="22"/>
      <c r="N73" s="22" t="s">
        <v>583</v>
      </c>
      <c r="O73" s="267"/>
      <c r="P73" s="22" t="s">
        <v>583</v>
      </c>
      <c r="Q73" s="267"/>
      <c r="R73" s="22" t="s">
        <v>583</v>
      </c>
      <c r="S73" s="22"/>
      <c r="T73" s="22"/>
      <c r="U73" s="22"/>
      <c r="V73" s="22"/>
      <c r="W73" s="22"/>
      <c r="X73" s="22"/>
      <c r="Y73" s="22"/>
    </row>
    <row r="74" spans="1:25" ht="54">
      <c r="A74" s="349" t="str">
        <f t="shared" si="3"/>
        <v>ミライシード（まなびポケット利用規約第２章）テストパーク</v>
      </c>
      <c r="B74" s="287"/>
      <c r="C74" s="287"/>
      <c r="D74" s="123" t="s">
        <v>721</v>
      </c>
      <c r="E74" s="356" t="s">
        <v>1246</v>
      </c>
      <c r="F74" s="122" t="str">
        <f t="shared" si="4"/>
        <v>ミライシード</v>
      </c>
      <c r="G74" s="16" t="s">
        <v>722</v>
      </c>
      <c r="H74" s="361" t="s">
        <v>1253</v>
      </c>
      <c r="I74" s="13" t="s">
        <v>611</v>
      </c>
      <c r="J74" s="22" t="s">
        <v>583</v>
      </c>
      <c r="K74" s="22"/>
      <c r="L74" s="22"/>
      <c r="M74" s="22"/>
      <c r="N74" s="22" t="s">
        <v>583</v>
      </c>
      <c r="O74" s="267"/>
      <c r="P74" s="22" t="s">
        <v>583</v>
      </c>
      <c r="Q74" s="267"/>
      <c r="R74" s="22" t="s">
        <v>583</v>
      </c>
      <c r="S74" s="22"/>
      <c r="T74" s="22"/>
      <c r="U74" s="22"/>
      <c r="V74" s="22"/>
      <c r="W74" s="22"/>
      <c r="X74" s="22"/>
      <c r="Y74" s="22"/>
    </row>
    <row r="75" spans="1:25" ht="36">
      <c r="A75" s="349" t="str">
        <f t="shared" si="3"/>
        <v>ミライシード（まなびポケット利用規約第２章）ドリルパーク</v>
      </c>
      <c r="B75" s="287"/>
      <c r="C75" s="287"/>
      <c r="D75" s="123" t="s">
        <v>723</v>
      </c>
      <c r="E75" s="356" t="s">
        <v>1246</v>
      </c>
      <c r="F75" s="122" t="str">
        <f t="shared" si="4"/>
        <v>ミライシード</v>
      </c>
      <c r="G75" s="313" t="s">
        <v>724</v>
      </c>
      <c r="H75" s="361" t="s">
        <v>1254</v>
      </c>
      <c r="I75" s="13" t="s">
        <v>611</v>
      </c>
      <c r="J75" s="22" t="s">
        <v>583</v>
      </c>
      <c r="K75" s="22"/>
      <c r="L75" s="22"/>
      <c r="M75" s="22"/>
      <c r="N75" s="22" t="s">
        <v>583</v>
      </c>
      <c r="O75" s="267"/>
      <c r="P75" s="22" t="s">
        <v>583</v>
      </c>
      <c r="Q75" s="267"/>
      <c r="R75" s="22" t="s">
        <v>583</v>
      </c>
      <c r="S75" s="22"/>
      <c r="T75" s="22"/>
      <c r="U75" s="22"/>
      <c r="V75" s="22"/>
      <c r="W75" s="22"/>
      <c r="X75" s="22"/>
      <c r="Y75" s="22"/>
    </row>
    <row r="76" spans="1:25" ht="36">
      <c r="A76" s="349" t="str">
        <f t="shared" si="3"/>
        <v>ミライシード（まなびポケット利用規約第２章）まるぐランド for school</v>
      </c>
      <c r="B76" s="287"/>
      <c r="C76" s="287"/>
      <c r="D76" s="123" t="s">
        <v>725</v>
      </c>
      <c r="E76" s="356" t="s">
        <v>1246</v>
      </c>
      <c r="F76" s="122" t="str">
        <f t="shared" si="4"/>
        <v>ミライシード</v>
      </c>
      <c r="G76" s="16" t="s">
        <v>726</v>
      </c>
      <c r="H76" s="361" t="s">
        <v>1255</v>
      </c>
      <c r="I76" s="13" t="s">
        <v>611</v>
      </c>
      <c r="J76" s="22" t="s">
        <v>583</v>
      </c>
      <c r="K76" s="22"/>
      <c r="L76" s="22"/>
      <c r="M76" s="22"/>
      <c r="N76" s="22" t="s">
        <v>583</v>
      </c>
      <c r="O76" s="267"/>
      <c r="P76" s="22" t="s">
        <v>583</v>
      </c>
      <c r="Q76" s="267"/>
      <c r="R76" s="22" t="s">
        <v>583</v>
      </c>
      <c r="S76" s="22"/>
      <c r="T76" s="22"/>
      <c r="U76" s="22"/>
      <c r="V76" s="22"/>
      <c r="W76" s="22"/>
      <c r="X76" s="22"/>
      <c r="Y76" s="22"/>
    </row>
    <row r="77" spans="1:25">
      <c r="A77" s="349" t="str">
        <f t="shared" si="3"/>
        <v>ミライシード（まなびポケット利用規約第２章）ラボ</v>
      </c>
      <c r="B77" s="289"/>
      <c r="C77" s="287"/>
      <c r="D77" s="123" t="s">
        <v>727</v>
      </c>
      <c r="E77" s="356" t="s">
        <v>1246</v>
      </c>
      <c r="F77" s="122" t="str">
        <f t="shared" si="4"/>
        <v>ミライシード</v>
      </c>
      <c r="G77" s="16" t="s">
        <v>728</v>
      </c>
      <c r="H77" s="361" t="s">
        <v>1256</v>
      </c>
      <c r="I77" s="266" t="s">
        <v>593</v>
      </c>
      <c r="J77" s="22" t="s">
        <v>583</v>
      </c>
      <c r="K77" s="22"/>
      <c r="L77" s="22" t="s">
        <v>583</v>
      </c>
      <c r="M77" s="22"/>
      <c r="N77" s="22" t="s">
        <v>583</v>
      </c>
      <c r="O77" s="267"/>
      <c r="P77" s="22" t="s">
        <v>583</v>
      </c>
      <c r="Q77" s="267"/>
      <c r="R77" s="22" t="s">
        <v>583</v>
      </c>
      <c r="S77" s="22"/>
      <c r="T77" s="22"/>
      <c r="U77" s="22"/>
      <c r="V77" s="22"/>
      <c r="W77" s="22"/>
      <c r="X77" s="22"/>
      <c r="Y77" s="22"/>
    </row>
    <row r="78" spans="1:25">
      <c r="A78" s="351" t="str">
        <f t="shared" si="3"/>
        <v>みんなでプログラミング-</v>
      </c>
      <c r="B78" s="287"/>
      <c r="C78" s="286" t="s">
        <v>680</v>
      </c>
      <c r="D78" s="124" t="s">
        <v>626</v>
      </c>
      <c r="E78" s="351" t="s">
        <v>680</v>
      </c>
      <c r="F78" s="122" t="str">
        <f>IF(C78="",F104,C78)</f>
        <v>みんなでプログラミング</v>
      </c>
      <c r="G78" s="126" t="s">
        <v>627</v>
      </c>
      <c r="H78" s="361" t="s">
        <v>729</v>
      </c>
      <c r="I78" s="13" t="s">
        <v>611</v>
      </c>
      <c r="J78" s="22" t="s">
        <v>583</v>
      </c>
      <c r="K78" s="22"/>
      <c r="L78" s="22"/>
      <c r="M78" s="22"/>
      <c r="N78" s="22" t="s">
        <v>583</v>
      </c>
      <c r="O78" s="267"/>
      <c r="P78" s="267"/>
      <c r="Q78" s="267"/>
      <c r="R78" s="267"/>
      <c r="S78" s="22"/>
      <c r="T78" s="22"/>
      <c r="U78" s="22"/>
      <c r="V78" s="22"/>
      <c r="W78" s="22"/>
      <c r="X78" s="22"/>
      <c r="Y78" s="22"/>
    </row>
    <row r="79" spans="1:25" ht="36">
      <c r="A79" s="349" t="str">
        <f t="shared" si="3"/>
        <v>みんなの学習クラブfor まなびポケット（まなびポケット利用規約第２章）小学校パック</v>
      </c>
      <c r="B79" s="287"/>
      <c r="C79" s="288" t="s">
        <v>730</v>
      </c>
      <c r="D79" s="293" t="s">
        <v>731</v>
      </c>
      <c r="E79" s="357" t="s">
        <v>1308</v>
      </c>
      <c r="F79" s="122" t="str">
        <f>IF(C79="",F77,C79)</f>
        <v>みんなの学習クラブfor_まなびポケット</v>
      </c>
      <c r="G79" s="16"/>
      <c r="H79" s="361" t="s">
        <v>1334</v>
      </c>
      <c r="I79" s="13" t="s">
        <v>611</v>
      </c>
      <c r="J79" s="22" t="s">
        <v>583</v>
      </c>
      <c r="K79" s="22"/>
      <c r="L79" s="22"/>
      <c r="M79" s="22"/>
      <c r="N79" s="22" t="s">
        <v>583</v>
      </c>
      <c r="O79" s="267"/>
      <c r="P79" s="22" t="s">
        <v>583</v>
      </c>
      <c r="Q79" s="267"/>
      <c r="R79" s="262"/>
      <c r="S79" s="22"/>
      <c r="T79" s="22"/>
      <c r="U79" s="22"/>
      <c r="V79" s="22"/>
      <c r="W79" s="22"/>
      <c r="X79" s="22"/>
      <c r="Y79" s="22"/>
    </row>
    <row r="80" spans="1:25" ht="36">
      <c r="A80" s="349" t="str">
        <f t="shared" si="3"/>
        <v>みんなの学習クラブfor まなびポケット（まなびポケット利用規約第２章）中学校パック</v>
      </c>
      <c r="B80" s="287"/>
      <c r="C80" s="287"/>
      <c r="D80" s="123" t="s">
        <v>732</v>
      </c>
      <c r="E80" s="356" t="s">
        <v>1308</v>
      </c>
      <c r="F80" s="122" t="str">
        <f t="shared" ref="F80:F109" si="5">IF(C80="",F79,C80)</f>
        <v>みんなの学習クラブfor_まなびポケット</v>
      </c>
      <c r="G80" s="16"/>
      <c r="H80" s="361" t="s">
        <v>1335</v>
      </c>
      <c r="I80" s="13" t="s">
        <v>611</v>
      </c>
      <c r="J80" s="22" t="s">
        <v>583</v>
      </c>
      <c r="K80" s="22"/>
      <c r="L80" s="22"/>
      <c r="M80" s="22"/>
      <c r="N80" s="22" t="s">
        <v>583</v>
      </c>
      <c r="O80" s="267"/>
      <c r="P80" s="22" t="s">
        <v>583</v>
      </c>
      <c r="Q80" s="267"/>
      <c r="R80" s="262"/>
      <c r="S80" s="22"/>
      <c r="T80" s="22"/>
      <c r="U80" s="22"/>
      <c r="V80" s="22"/>
      <c r="W80" s="22"/>
      <c r="X80" s="22"/>
      <c r="Y80" s="22"/>
    </row>
    <row r="81" spans="1:25" ht="36">
      <c r="A81" s="349" t="str">
        <f t="shared" si="3"/>
        <v>みんなの学習クラブfor まなびポケット（まなびポケット利用規約第２章）小・中学校パック</v>
      </c>
      <c r="B81" s="289"/>
      <c r="C81" s="287"/>
      <c r="D81" s="123" t="s">
        <v>733</v>
      </c>
      <c r="E81" s="356" t="s">
        <v>1308</v>
      </c>
      <c r="F81" s="122" t="str">
        <f t="shared" si="5"/>
        <v>みんなの学習クラブfor_まなびポケット</v>
      </c>
      <c r="G81" s="16"/>
      <c r="H81" s="361" t="s">
        <v>1336</v>
      </c>
      <c r="I81" s="13" t="s">
        <v>611</v>
      </c>
      <c r="J81" s="22" t="s">
        <v>583</v>
      </c>
      <c r="K81" s="22"/>
      <c r="L81" s="22"/>
      <c r="M81" s="22"/>
      <c r="N81" s="22" t="s">
        <v>583</v>
      </c>
      <c r="O81" s="267"/>
      <c r="P81" s="22" t="s">
        <v>583</v>
      </c>
      <c r="Q81" s="267"/>
      <c r="R81" s="262"/>
      <c r="S81" s="22"/>
      <c r="T81" s="22"/>
      <c r="U81" s="22"/>
      <c r="V81" s="22"/>
      <c r="W81" s="22"/>
      <c r="X81" s="22"/>
      <c r="Y81" s="22"/>
    </row>
    <row r="82" spans="1:25">
      <c r="A82" s="349" t="str">
        <f t="shared" si="3"/>
        <v>ラインズeライブラリ for まなびポケット-</v>
      </c>
      <c r="B82" s="289"/>
      <c r="C82" s="287" t="s">
        <v>734</v>
      </c>
      <c r="D82" s="123" t="s">
        <v>590</v>
      </c>
      <c r="E82" s="356" t="s">
        <v>683</v>
      </c>
      <c r="F82" s="122" t="str">
        <f t="shared" si="5"/>
        <v>ラインズeライブラリ_for_まなびポケット</v>
      </c>
      <c r="G82" s="16"/>
      <c r="H82" s="361" t="s">
        <v>1337</v>
      </c>
      <c r="I82" s="13" t="s">
        <v>611</v>
      </c>
      <c r="J82" s="22" t="s">
        <v>583</v>
      </c>
      <c r="K82" s="22" t="s">
        <v>583</v>
      </c>
      <c r="L82" s="22"/>
      <c r="M82" s="22"/>
      <c r="N82" s="22" t="s">
        <v>583</v>
      </c>
      <c r="O82" s="267"/>
      <c r="P82" s="22" t="s">
        <v>583</v>
      </c>
      <c r="Q82" s="267"/>
      <c r="R82" s="22" t="s">
        <v>583</v>
      </c>
      <c r="S82" s="22"/>
      <c r="T82" s="22"/>
      <c r="U82" s="22"/>
      <c r="V82" s="22"/>
      <c r="W82" s="22"/>
      <c r="X82" s="22"/>
      <c r="Y82" s="22"/>
    </row>
    <row r="83" spans="1:25">
      <c r="A83" s="349" t="str">
        <f t="shared" ref="A83:A109" si="6">E83&amp;D83</f>
        <v>ラインズeライブラリアドバンス for まなびポケット-</v>
      </c>
      <c r="B83" s="287"/>
      <c r="C83" s="288" t="s">
        <v>735</v>
      </c>
      <c r="D83" s="293" t="s">
        <v>590</v>
      </c>
      <c r="E83" s="357" t="s">
        <v>685</v>
      </c>
      <c r="F83" s="122" t="str">
        <f t="shared" si="5"/>
        <v>ラインズeライブラリアドバンス_for_まなびポケット</v>
      </c>
      <c r="G83" s="16"/>
      <c r="H83" s="361" t="s">
        <v>1338</v>
      </c>
      <c r="I83" s="13" t="s">
        <v>611</v>
      </c>
      <c r="J83" s="22" t="s">
        <v>583</v>
      </c>
      <c r="K83" s="22" t="s">
        <v>583</v>
      </c>
      <c r="L83" s="22"/>
      <c r="M83" s="22"/>
      <c r="N83" s="22" t="s">
        <v>583</v>
      </c>
      <c r="O83" s="267"/>
      <c r="P83" s="22" t="s">
        <v>583</v>
      </c>
      <c r="Q83" s="267"/>
      <c r="R83" s="22" t="s">
        <v>583</v>
      </c>
      <c r="S83" s="22"/>
      <c r="T83" s="22"/>
      <c r="U83" s="22"/>
      <c r="V83" s="22"/>
      <c r="W83" s="22"/>
      <c r="X83" s="22"/>
      <c r="Y83" s="22"/>
    </row>
    <row r="84" spans="1:25" ht="36">
      <c r="A84" s="349" t="str">
        <f t="shared" si="6"/>
        <v>ラインズeライブラリアドバンス for まなびポケット中学校プリントパック</v>
      </c>
      <c r="B84" s="287"/>
      <c r="C84" s="287"/>
      <c r="D84" s="123" t="s">
        <v>736</v>
      </c>
      <c r="E84" s="356" t="s">
        <v>685</v>
      </c>
      <c r="F84" s="122" t="str">
        <f t="shared" si="5"/>
        <v>ラインズeライブラリアドバンス_for_まなびポケット</v>
      </c>
      <c r="G84" s="16" t="s">
        <v>737</v>
      </c>
      <c r="H84" s="361" t="s">
        <v>1339</v>
      </c>
      <c r="I84" s="13" t="s">
        <v>611</v>
      </c>
      <c r="J84" s="22" t="s">
        <v>583</v>
      </c>
      <c r="K84" s="22" t="s">
        <v>583</v>
      </c>
      <c r="L84" s="22"/>
      <c r="M84" s="22"/>
      <c r="N84" s="22" t="s">
        <v>583</v>
      </c>
      <c r="O84" s="267"/>
      <c r="P84" s="22" t="s">
        <v>583</v>
      </c>
      <c r="Q84" s="267"/>
      <c r="R84" s="22" t="s">
        <v>583</v>
      </c>
      <c r="S84" s="22"/>
      <c r="T84" s="22"/>
      <c r="U84" s="22"/>
      <c r="V84" s="22"/>
      <c r="W84" s="22"/>
      <c r="X84" s="22"/>
      <c r="Y84" s="22"/>
    </row>
    <row r="85" spans="1:25" ht="36">
      <c r="A85" s="349" t="str">
        <f t="shared" si="6"/>
        <v>ラインズeライブラリアドバンス for まなびポケット小学校プリントパック</v>
      </c>
      <c r="B85" s="287"/>
      <c r="C85" s="287"/>
      <c r="D85" s="123" t="s">
        <v>738</v>
      </c>
      <c r="E85" s="356" t="s">
        <v>685</v>
      </c>
      <c r="F85" s="122" t="str">
        <f t="shared" si="5"/>
        <v>ラインズeライブラリアドバンス_for_まなびポケット</v>
      </c>
      <c r="G85" s="16" t="s">
        <v>737</v>
      </c>
      <c r="H85" s="361" t="s">
        <v>1340</v>
      </c>
      <c r="I85" s="13" t="s">
        <v>611</v>
      </c>
      <c r="J85" s="22" t="s">
        <v>583</v>
      </c>
      <c r="K85" s="22" t="s">
        <v>583</v>
      </c>
      <c r="L85" s="22"/>
      <c r="M85" s="22"/>
      <c r="N85" s="22" t="s">
        <v>583</v>
      </c>
      <c r="O85" s="267"/>
      <c r="P85" s="22" t="s">
        <v>583</v>
      </c>
      <c r="Q85" s="267"/>
      <c r="R85" s="22" t="s">
        <v>583</v>
      </c>
      <c r="S85" s="22"/>
      <c r="T85" s="22"/>
      <c r="U85" s="22"/>
      <c r="V85" s="22"/>
      <c r="W85" s="22"/>
      <c r="X85" s="22"/>
      <c r="Y85" s="22"/>
    </row>
    <row r="86" spans="1:25" ht="36">
      <c r="A86" s="350" t="str">
        <f t="shared" si="6"/>
        <v>リーディングスキルテスト2026年度版（まなびポケット利用規約第２章）受検実施１回</v>
      </c>
      <c r="B86" s="287"/>
      <c r="C86" s="307" t="s">
        <v>739</v>
      </c>
      <c r="D86" s="293" t="s">
        <v>740</v>
      </c>
      <c r="E86" s="358" t="s">
        <v>1354</v>
      </c>
      <c r="F86" s="122" t="str">
        <f t="shared" si="5"/>
        <v>リーディングスキルテスト_2026年度版</v>
      </c>
      <c r="G86" s="16" t="s">
        <v>669</v>
      </c>
      <c r="H86" s="361" t="s">
        <v>1355</v>
      </c>
      <c r="I86" s="13" t="s">
        <v>611</v>
      </c>
      <c r="J86" s="22" t="s">
        <v>583</v>
      </c>
      <c r="K86" s="22"/>
      <c r="L86" s="22"/>
      <c r="M86" s="22"/>
      <c r="N86" s="22" t="s">
        <v>583</v>
      </c>
      <c r="O86" s="267"/>
      <c r="P86" s="22" t="s">
        <v>583</v>
      </c>
      <c r="Q86" s="267"/>
      <c r="R86" s="22" t="s">
        <v>583</v>
      </c>
      <c r="S86" s="22"/>
      <c r="T86" s="22"/>
      <c r="U86" s="22"/>
      <c r="V86" s="22"/>
      <c r="W86" s="22"/>
      <c r="X86" s="22"/>
      <c r="Y86" s="22"/>
    </row>
    <row r="87" spans="1:25" ht="36">
      <c r="A87" s="350" t="str">
        <f t="shared" si="6"/>
        <v>リーディングスキルテスト2026年度版（まなびポケット利用規約第２章）受検実施２回</v>
      </c>
      <c r="B87" s="287"/>
      <c r="C87" s="287"/>
      <c r="D87" s="123" t="s">
        <v>741</v>
      </c>
      <c r="E87" s="358" t="s">
        <v>1354</v>
      </c>
      <c r="F87" s="122" t="str">
        <f t="shared" si="5"/>
        <v>リーディングスキルテスト_2026年度版</v>
      </c>
      <c r="G87" s="16" t="s">
        <v>669</v>
      </c>
      <c r="H87" s="361" t="s">
        <v>1356</v>
      </c>
      <c r="I87" s="13" t="s">
        <v>611</v>
      </c>
      <c r="J87" s="22" t="s">
        <v>583</v>
      </c>
      <c r="K87" s="22"/>
      <c r="L87" s="22"/>
      <c r="M87" s="22"/>
      <c r="N87" s="22" t="s">
        <v>583</v>
      </c>
      <c r="O87" s="267"/>
      <c r="P87" s="22" t="s">
        <v>583</v>
      </c>
      <c r="Q87" s="267"/>
      <c r="R87" s="22" t="s">
        <v>583</v>
      </c>
      <c r="S87" s="22"/>
      <c r="T87" s="22"/>
      <c r="U87" s="22"/>
      <c r="V87" s="22"/>
      <c r="W87" s="22"/>
      <c r="X87" s="22"/>
      <c r="Y87" s="22"/>
    </row>
    <row r="88" spans="1:25" ht="54">
      <c r="A88" s="350" t="str">
        <f t="shared" si="6"/>
        <v>リーディングスキルテスト2026年度版（まなびポケット利用規約第２章）受検実施追加１回</v>
      </c>
      <c r="B88" s="287"/>
      <c r="C88" s="287"/>
      <c r="D88" s="123" t="s">
        <v>742</v>
      </c>
      <c r="E88" s="358" t="s">
        <v>1354</v>
      </c>
      <c r="F88" s="122" t="str">
        <f t="shared" si="5"/>
        <v>リーディングスキルテスト_2026年度版</v>
      </c>
      <c r="G88" s="16" t="s">
        <v>1364</v>
      </c>
      <c r="H88" s="361" t="s">
        <v>1357</v>
      </c>
      <c r="I88" s="13" t="s">
        <v>611</v>
      </c>
      <c r="J88" s="22" t="s">
        <v>583</v>
      </c>
      <c r="K88" s="22"/>
      <c r="L88" s="22"/>
      <c r="M88" s="22"/>
      <c r="N88" s="22" t="s">
        <v>583</v>
      </c>
      <c r="O88" s="267"/>
      <c r="P88" s="22" t="s">
        <v>583</v>
      </c>
      <c r="Q88" s="267"/>
      <c r="R88" s="22" t="s">
        <v>583</v>
      </c>
      <c r="S88" s="22"/>
      <c r="T88" s="22"/>
      <c r="U88" s="22"/>
      <c r="V88" s="22"/>
      <c r="W88" s="22"/>
      <c r="X88" s="22"/>
      <c r="Y88" s="22"/>
    </row>
    <row r="89" spans="1:25" ht="36">
      <c r="A89" s="349" t="str">
        <f t="shared" si="6"/>
        <v>リアテンダント（まなびポケット利用規約第２章）中学校・高校向け</v>
      </c>
      <c r="B89" s="287"/>
      <c r="C89" s="288" t="s">
        <v>689</v>
      </c>
      <c r="D89" s="293" t="s">
        <v>743</v>
      </c>
      <c r="E89" s="357" t="s">
        <v>1236</v>
      </c>
      <c r="F89" s="122" t="str">
        <f t="shared" si="5"/>
        <v>リアテンダント</v>
      </c>
      <c r="G89" s="16"/>
      <c r="H89" s="361" t="s">
        <v>1237</v>
      </c>
      <c r="I89" s="266" t="s">
        <v>593</v>
      </c>
      <c r="J89" s="22" t="s">
        <v>583</v>
      </c>
      <c r="K89" s="22" t="s">
        <v>583</v>
      </c>
      <c r="L89" s="22" t="s">
        <v>583</v>
      </c>
      <c r="M89" s="22"/>
      <c r="N89" s="22" t="s">
        <v>583</v>
      </c>
      <c r="O89" s="267"/>
      <c r="P89" s="22" t="s">
        <v>583</v>
      </c>
      <c r="Q89" s="267"/>
      <c r="R89" s="22" t="s">
        <v>583</v>
      </c>
      <c r="S89" s="22"/>
      <c r="T89" s="22"/>
      <c r="U89" s="22"/>
      <c r="V89" s="22"/>
      <c r="W89" s="22"/>
      <c r="X89" s="22"/>
      <c r="Y89" s="22"/>
    </row>
    <row r="90" spans="1:25" ht="36">
      <c r="A90" s="349" t="str">
        <f t="shared" si="6"/>
        <v>リアテンダント（まなびポケット利用規約第２章）小学校向け</v>
      </c>
      <c r="B90" s="287"/>
      <c r="C90" s="287"/>
      <c r="D90" s="123" t="s">
        <v>744</v>
      </c>
      <c r="E90" s="356" t="s">
        <v>1236</v>
      </c>
      <c r="F90" s="122" t="str">
        <f t="shared" si="5"/>
        <v>リアテンダント</v>
      </c>
      <c r="G90" s="16" t="s">
        <v>745</v>
      </c>
      <c r="H90" s="361" t="s">
        <v>1238</v>
      </c>
      <c r="I90" s="266" t="s">
        <v>593</v>
      </c>
      <c r="J90" s="22" t="s">
        <v>583</v>
      </c>
      <c r="K90" s="22" t="s">
        <v>583</v>
      </c>
      <c r="L90" s="22" t="s">
        <v>583</v>
      </c>
      <c r="M90" s="22"/>
      <c r="N90" s="22" t="s">
        <v>583</v>
      </c>
      <c r="O90" s="267"/>
      <c r="P90" s="22" t="s">
        <v>583</v>
      </c>
      <c r="Q90" s="267"/>
      <c r="R90" s="22" t="s">
        <v>583</v>
      </c>
      <c r="S90" s="22"/>
      <c r="T90" s="22"/>
      <c r="U90" s="22"/>
      <c r="V90" s="22"/>
      <c r="W90" s="22"/>
      <c r="X90" s="22"/>
      <c r="Y90" s="22"/>
    </row>
    <row r="91" spans="1:25" ht="36">
      <c r="A91" s="316" t="str">
        <f t="shared" si="6"/>
        <v>■■■多要素認証・認証連携■■■←サービス/コンテンツ名を選択してください</v>
      </c>
      <c r="B91" s="305"/>
      <c r="C91" s="316" t="s">
        <v>746</v>
      </c>
      <c r="D91" s="316" t="s">
        <v>585</v>
      </c>
      <c r="E91" s="316" t="s">
        <v>746</v>
      </c>
      <c r="F91" s="316" t="str">
        <f t="shared" si="5"/>
        <v>■■■多要素認証・認証連携■■■</v>
      </c>
      <c r="G91" s="316" t="s">
        <v>586</v>
      </c>
      <c r="H91" s="361" t="s">
        <v>747</v>
      </c>
      <c r="I91" s="317"/>
      <c r="J91" s="317"/>
      <c r="K91" s="318"/>
      <c r="L91" s="317"/>
      <c r="M91" s="317"/>
      <c r="N91" s="318"/>
      <c r="O91" s="318"/>
      <c r="P91" s="318"/>
      <c r="Q91" s="318"/>
      <c r="R91" s="318"/>
      <c r="S91" s="318"/>
      <c r="T91" s="318"/>
      <c r="U91" s="318"/>
      <c r="V91" s="318"/>
      <c r="W91" s="318"/>
      <c r="X91" s="318"/>
      <c r="Y91" s="318"/>
    </row>
    <row r="92" spans="1:25" ht="36">
      <c r="A92" s="349" t="str">
        <f t="shared" si="6"/>
        <v>多要素認証サービス_選択肢より連携先/メニューをお選びください</v>
      </c>
      <c r="B92" s="287"/>
      <c r="C92" s="288" t="s">
        <v>692</v>
      </c>
      <c r="D92" s="292" t="s">
        <v>748</v>
      </c>
      <c r="E92" s="357" t="s">
        <v>692</v>
      </c>
      <c r="F92" s="122" t="str">
        <f>IF(C92="",F52,C92)</f>
        <v>多要素認証サービス</v>
      </c>
      <c r="G92" s="16"/>
      <c r="H92" s="361" t="s">
        <v>1341</v>
      </c>
      <c r="I92" s="266" t="s">
        <v>593</v>
      </c>
      <c r="J92" s="22" t="s">
        <v>583</v>
      </c>
      <c r="K92" s="22"/>
      <c r="L92" s="22" t="s">
        <v>583</v>
      </c>
      <c r="M92" s="22"/>
      <c r="N92" s="299" t="s">
        <v>583</v>
      </c>
      <c r="O92" s="267"/>
      <c r="P92" s="299" t="s">
        <v>583</v>
      </c>
      <c r="Q92" s="267"/>
      <c r="R92" s="22"/>
      <c r="S92" s="22"/>
      <c r="T92" s="22"/>
      <c r="U92" s="22"/>
      <c r="V92" s="22"/>
      <c r="W92" s="22"/>
      <c r="X92" s="22"/>
      <c r="Y92" s="22"/>
    </row>
    <row r="93" spans="1:25" ht="36">
      <c r="A93" s="349" t="str">
        <f t="shared" si="6"/>
        <v>多要素認証サービスEDUCOMマネージャーC4th　＜株式会社EDUCOM＞</v>
      </c>
      <c r="B93" s="287"/>
      <c r="C93" s="287"/>
      <c r="D93" s="123" t="s">
        <v>749</v>
      </c>
      <c r="E93" s="356" t="s">
        <v>692</v>
      </c>
      <c r="F93" s="122" t="str">
        <f t="shared" si="5"/>
        <v>多要素認証サービス</v>
      </c>
      <c r="G93" s="16"/>
      <c r="H93" s="361" t="s">
        <v>1342</v>
      </c>
      <c r="I93" s="266" t="s">
        <v>593</v>
      </c>
      <c r="J93" s="22" t="s">
        <v>583</v>
      </c>
      <c r="K93" s="22"/>
      <c r="L93" s="22" t="s">
        <v>583</v>
      </c>
      <c r="M93" s="22"/>
      <c r="N93" s="299" t="s">
        <v>583</v>
      </c>
      <c r="O93" s="267"/>
      <c r="P93" s="299" t="s">
        <v>583</v>
      </c>
      <c r="Q93" s="267"/>
      <c r="R93" s="22"/>
      <c r="S93" s="22"/>
      <c r="T93" s="22"/>
      <c r="U93" s="22"/>
      <c r="V93" s="22"/>
      <c r="W93" s="22"/>
      <c r="X93" s="22"/>
      <c r="Y93" s="22"/>
    </row>
    <row r="94" spans="1:25" ht="36">
      <c r="A94" s="349" t="str">
        <f t="shared" si="6"/>
        <v>多要素認証サービスevanix ヴァニクス＜スズキ教育ソフト株式会社＞</v>
      </c>
      <c r="B94" s="287"/>
      <c r="C94" s="287"/>
      <c r="D94" s="123" t="s">
        <v>750</v>
      </c>
      <c r="E94" s="356" t="s">
        <v>692</v>
      </c>
      <c r="F94" s="122" t="str">
        <f t="shared" si="5"/>
        <v>多要素認証サービス</v>
      </c>
      <c r="G94" s="16"/>
      <c r="H94" s="361" t="s">
        <v>1343</v>
      </c>
      <c r="I94" s="266" t="s">
        <v>593</v>
      </c>
      <c r="J94" s="22" t="s">
        <v>583</v>
      </c>
      <c r="K94" s="22"/>
      <c r="L94" s="22" t="s">
        <v>583</v>
      </c>
      <c r="M94" s="22"/>
      <c r="N94" s="299" t="s">
        <v>583</v>
      </c>
      <c r="O94" s="267"/>
      <c r="P94" s="299" t="s">
        <v>583</v>
      </c>
      <c r="Q94" s="267"/>
      <c r="R94" s="22"/>
      <c r="S94" s="22"/>
      <c r="T94" s="22"/>
      <c r="U94" s="22"/>
      <c r="V94" s="22"/>
      <c r="W94" s="22"/>
      <c r="X94" s="22"/>
      <c r="Y94" s="22"/>
    </row>
    <row r="95" spans="1:25" ht="36">
      <c r="A95" s="349" t="str">
        <f t="shared" si="6"/>
        <v>多要素認証サービスSchool Engine グループウェア　&lt;株式会社システム　ディ&gt;</v>
      </c>
      <c r="B95" s="287"/>
      <c r="C95" s="287"/>
      <c r="D95" s="123" t="s">
        <v>751</v>
      </c>
      <c r="E95" s="356" t="s">
        <v>692</v>
      </c>
      <c r="F95" s="122" t="str">
        <f t="shared" si="5"/>
        <v>多要素認証サービス</v>
      </c>
      <c r="G95" s="16"/>
      <c r="H95" s="361" t="s">
        <v>1344</v>
      </c>
      <c r="I95" s="266" t="s">
        <v>593</v>
      </c>
      <c r="J95" s="22" t="s">
        <v>583</v>
      </c>
      <c r="K95" s="22"/>
      <c r="L95" s="22" t="s">
        <v>583</v>
      </c>
      <c r="M95" s="22"/>
      <c r="N95" s="299" t="s">
        <v>583</v>
      </c>
      <c r="O95" s="267"/>
      <c r="P95" s="299" t="s">
        <v>583</v>
      </c>
      <c r="Q95" s="267"/>
      <c r="R95" s="22"/>
      <c r="S95" s="22"/>
      <c r="T95" s="22"/>
      <c r="U95" s="22"/>
      <c r="V95" s="22"/>
      <c r="W95" s="22"/>
      <c r="X95" s="22"/>
      <c r="Y95" s="22"/>
    </row>
    <row r="96" spans="1:25" ht="36">
      <c r="A96" s="349" t="str">
        <f t="shared" si="6"/>
        <v>多要素認証サービスSchool Engine 校務支援　&lt;株式会社システム　ディ&gt;</v>
      </c>
      <c r="B96" s="287"/>
      <c r="C96" s="287"/>
      <c r="D96" s="123" t="s">
        <v>752</v>
      </c>
      <c r="E96" s="356" t="s">
        <v>692</v>
      </c>
      <c r="F96" s="122" t="str">
        <f t="shared" si="5"/>
        <v>多要素認証サービス</v>
      </c>
      <c r="G96" s="16"/>
      <c r="H96" s="361" t="s">
        <v>1345</v>
      </c>
      <c r="I96" s="266" t="s">
        <v>593</v>
      </c>
      <c r="J96" s="22" t="s">
        <v>583</v>
      </c>
      <c r="K96" s="22"/>
      <c r="L96" s="22" t="s">
        <v>583</v>
      </c>
      <c r="M96" s="22"/>
      <c r="N96" s="299" t="s">
        <v>583</v>
      </c>
      <c r="O96" s="267"/>
      <c r="P96" s="299" t="s">
        <v>583</v>
      </c>
      <c r="Q96" s="267"/>
      <c r="R96" s="22"/>
      <c r="S96" s="22"/>
      <c r="T96" s="22"/>
      <c r="U96" s="22"/>
      <c r="V96" s="22"/>
      <c r="W96" s="22"/>
      <c r="X96" s="22"/>
      <c r="Y96" s="22"/>
    </row>
    <row r="97" spans="1:25">
      <c r="A97" s="353" t="str">
        <f t="shared" si="6"/>
        <v>多要素認証サービスTe-Comp@ss　&lt;株式会社 文溪堂&gt;</v>
      </c>
      <c r="B97" s="287"/>
      <c r="C97" s="287"/>
      <c r="D97" s="284" t="s">
        <v>753</v>
      </c>
      <c r="E97" s="359" t="s">
        <v>692</v>
      </c>
      <c r="F97" s="122" t="str">
        <f t="shared" si="5"/>
        <v>多要素認証サービス</v>
      </c>
      <c r="G97" s="16"/>
      <c r="H97" s="361" t="s">
        <v>1346</v>
      </c>
      <c r="I97" s="266" t="s">
        <v>593</v>
      </c>
      <c r="J97" s="22" t="s">
        <v>583</v>
      </c>
      <c r="K97" s="22"/>
      <c r="L97" s="22" t="s">
        <v>583</v>
      </c>
      <c r="M97" s="22"/>
      <c r="N97" s="299" t="s">
        <v>583</v>
      </c>
      <c r="O97" s="267"/>
      <c r="P97" s="299" t="s">
        <v>583</v>
      </c>
      <c r="Q97" s="267"/>
      <c r="R97" s="22"/>
      <c r="S97" s="22"/>
      <c r="T97" s="22"/>
      <c r="U97" s="22"/>
      <c r="V97" s="22"/>
      <c r="W97" s="22"/>
      <c r="X97" s="22"/>
      <c r="Y97" s="22"/>
    </row>
    <row r="98" spans="1:25" ht="36">
      <c r="A98" s="349" t="str">
        <f t="shared" si="6"/>
        <v>多要素認証サービスツムギノ tsumugino　＜テクマトリックス株式会社＞</v>
      </c>
      <c r="B98" s="287"/>
      <c r="C98" s="287"/>
      <c r="D98" s="123" t="s">
        <v>754</v>
      </c>
      <c r="E98" s="356" t="s">
        <v>692</v>
      </c>
      <c r="F98" s="122" t="str">
        <f t="shared" si="5"/>
        <v>多要素認証サービス</v>
      </c>
      <c r="G98" s="16"/>
      <c r="H98" s="361" t="s">
        <v>1347</v>
      </c>
      <c r="I98" s="266" t="s">
        <v>593</v>
      </c>
      <c r="J98" s="22" t="s">
        <v>583</v>
      </c>
      <c r="K98" s="22"/>
      <c r="L98" s="22" t="s">
        <v>583</v>
      </c>
      <c r="M98" s="22"/>
      <c r="N98" s="299" t="s">
        <v>583</v>
      </c>
      <c r="O98" s="267"/>
      <c r="P98" s="299" t="s">
        <v>583</v>
      </c>
      <c r="Q98" s="267"/>
      <c r="R98" s="22"/>
      <c r="S98" s="22"/>
      <c r="T98" s="22"/>
      <c r="U98" s="22"/>
      <c r="V98" s="22"/>
      <c r="W98" s="22"/>
      <c r="X98" s="22"/>
      <c r="Y98" s="22"/>
    </row>
    <row r="99" spans="1:25">
      <c r="A99" s="349" t="str">
        <f t="shared" si="6"/>
        <v>多要素認証サービスミライム　＜株式会社ミライム＞</v>
      </c>
      <c r="B99" s="287"/>
      <c r="C99" s="287"/>
      <c r="D99" s="123" t="s">
        <v>755</v>
      </c>
      <c r="E99" s="356" t="s">
        <v>692</v>
      </c>
      <c r="F99" s="122" t="str">
        <f t="shared" si="5"/>
        <v>多要素認証サービス</v>
      </c>
      <c r="G99" s="16"/>
      <c r="H99" s="361" t="s">
        <v>1348</v>
      </c>
      <c r="I99" s="266" t="s">
        <v>593</v>
      </c>
      <c r="J99" s="22" t="s">
        <v>583</v>
      </c>
      <c r="K99" s="22"/>
      <c r="L99" s="22" t="s">
        <v>583</v>
      </c>
      <c r="M99" s="22"/>
      <c r="N99" s="299" t="s">
        <v>583</v>
      </c>
      <c r="O99" s="267"/>
      <c r="P99" s="299" t="s">
        <v>583</v>
      </c>
      <c r="Q99" s="267"/>
      <c r="R99" s="22"/>
      <c r="S99" s="22"/>
      <c r="T99" s="22"/>
      <c r="U99" s="22"/>
      <c r="V99" s="22"/>
      <c r="W99" s="22"/>
      <c r="X99" s="22"/>
      <c r="Y99" s="22"/>
    </row>
    <row r="100" spans="1:25" ht="36">
      <c r="A100" s="349" t="str">
        <f t="shared" si="6"/>
        <v>多要素認証サービス多要素認証サービス 先生ポータル デフォルト有効</v>
      </c>
      <c r="B100" s="287"/>
      <c r="C100" s="287"/>
      <c r="D100" s="280" t="s">
        <v>756</v>
      </c>
      <c r="E100" s="356" t="s">
        <v>692</v>
      </c>
      <c r="F100" s="122" t="str">
        <f t="shared" si="5"/>
        <v>多要素認証サービス</v>
      </c>
      <c r="G100" s="315" t="s">
        <v>757</v>
      </c>
      <c r="H100" s="361" t="s">
        <v>1349</v>
      </c>
      <c r="I100" s="266" t="s">
        <v>593</v>
      </c>
      <c r="J100" s="22" t="s">
        <v>583</v>
      </c>
      <c r="K100" s="22"/>
      <c r="L100" s="22" t="s">
        <v>583</v>
      </c>
      <c r="M100" s="22"/>
      <c r="N100" s="299" t="s">
        <v>583</v>
      </c>
      <c r="O100" s="267"/>
      <c r="P100" s="299" t="s">
        <v>583</v>
      </c>
      <c r="Q100" s="267"/>
      <c r="R100" s="22"/>
      <c r="S100" s="22"/>
      <c r="T100" s="22"/>
      <c r="U100" s="22"/>
      <c r="V100" s="22"/>
      <c r="W100" s="22"/>
      <c r="X100" s="22"/>
      <c r="Y100" s="22"/>
    </row>
    <row r="101" spans="1:25" ht="36">
      <c r="A101" s="349" t="str">
        <f t="shared" si="6"/>
        <v>多要素認証サービス教育委員会アカウント多要素認証設定</v>
      </c>
      <c r="B101" s="287"/>
      <c r="C101" s="287"/>
      <c r="D101" s="280" t="s">
        <v>758</v>
      </c>
      <c r="E101" s="356" t="s">
        <v>692</v>
      </c>
      <c r="F101" s="122" t="str">
        <f t="shared" si="5"/>
        <v>多要素認証サービス</v>
      </c>
      <c r="G101" s="297" t="s">
        <v>759</v>
      </c>
      <c r="H101" s="361" t="s">
        <v>1350</v>
      </c>
      <c r="I101" s="266" t="s">
        <v>593</v>
      </c>
      <c r="J101" s="22" t="s">
        <v>583</v>
      </c>
      <c r="K101" s="22"/>
      <c r="L101" s="22" t="s">
        <v>583</v>
      </c>
      <c r="M101" s="302" t="s">
        <v>583</v>
      </c>
      <c r="N101" s="299" t="s">
        <v>583</v>
      </c>
      <c r="O101" s="267"/>
      <c r="P101" s="299" t="s">
        <v>583</v>
      </c>
      <c r="Q101" s="267"/>
      <c r="R101" s="22"/>
      <c r="S101" s="22"/>
      <c r="T101" s="22"/>
      <c r="U101" s="22"/>
      <c r="V101" s="22"/>
      <c r="W101" s="22"/>
      <c r="X101" s="22"/>
      <c r="Y101" s="22"/>
    </row>
    <row r="102" spans="1:25">
      <c r="A102" s="352" t="str">
        <f t="shared" si="6"/>
        <v>認証連携サービス-</v>
      </c>
      <c r="B102" s="287"/>
      <c r="C102" s="300" t="s">
        <v>760</v>
      </c>
      <c r="D102" s="301" t="s">
        <v>626</v>
      </c>
      <c r="E102" s="360" t="s">
        <v>761</v>
      </c>
      <c r="F102" s="122" t="str">
        <f t="shared" si="5"/>
        <v>認証連携サービス</v>
      </c>
      <c r="G102" s="16"/>
      <c r="H102" s="361" t="s">
        <v>762</v>
      </c>
      <c r="I102" s="266" t="s">
        <v>593</v>
      </c>
      <c r="J102" s="22" t="s">
        <v>583</v>
      </c>
      <c r="K102" s="22"/>
      <c r="L102" s="302" t="s">
        <v>583</v>
      </c>
      <c r="M102" s="22"/>
      <c r="N102" s="299" t="s">
        <v>583</v>
      </c>
      <c r="O102" s="267"/>
      <c r="P102" s="299" t="s">
        <v>583</v>
      </c>
      <c r="Q102" s="267"/>
      <c r="R102" s="22"/>
      <c r="S102" s="22"/>
      <c r="T102" s="22"/>
      <c r="U102" s="22"/>
      <c r="V102" s="22"/>
      <c r="W102" s="22"/>
      <c r="X102" s="22"/>
      <c r="Y102" s="22"/>
    </row>
    <row r="103" spans="1:25" s="319" customFormat="1" ht="36">
      <c r="A103" s="316" t="str">
        <f t="shared" si="6"/>
        <v>■■■まなホーダイ■■■←サービス/コンテンツ名を選択してください</v>
      </c>
      <c r="B103" s="305"/>
      <c r="C103" s="316" t="s">
        <v>696</v>
      </c>
      <c r="D103" s="316" t="s">
        <v>585</v>
      </c>
      <c r="E103" s="316" t="s">
        <v>1362</v>
      </c>
      <c r="F103" s="316" t="str">
        <f t="shared" si="5"/>
        <v>■■■まなホーダイ■■■</v>
      </c>
      <c r="G103" s="316" t="s">
        <v>586</v>
      </c>
      <c r="H103" s="361" t="s">
        <v>763</v>
      </c>
      <c r="I103" s="317"/>
      <c r="J103" s="317"/>
      <c r="K103" s="318"/>
      <c r="L103" s="317"/>
      <c r="M103" s="317"/>
      <c r="N103" s="318"/>
      <c r="O103" s="318"/>
      <c r="P103" s="318"/>
      <c r="Q103" s="318"/>
      <c r="R103" s="318"/>
      <c r="S103" s="318"/>
      <c r="T103" s="318"/>
      <c r="U103" s="318"/>
      <c r="V103" s="318"/>
      <c r="W103" s="318"/>
      <c r="X103" s="318"/>
      <c r="Y103" s="318"/>
    </row>
    <row r="104" spans="1:25">
      <c r="A104" s="349" t="str">
        <f t="shared" si="6"/>
        <v>まなホーダイ-</v>
      </c>
      <c r="B104" s="287"/>
      <c r="C104" s="287" t="s">
        <v>578</v>
      </c>
      <c r="D104" s="280" t="s">
        <v>590</v>
      </c>
      <c r="E104" s="356" t="s">
        <v>578</v>
      </c>
      <c r="F104" s="122" t="str">
        <f>IF(C104="",F101,C104)</f>
        <v>まなホーダイ</v>
      </c>
      <c r="G104" s="16"/>
      <c r="H104" s="361" t="s">
        <v>764</v>
      </c>
      <c r="I104" s="266" t="s">
        <v>593</v>
      </c>
      <c r="J104" s="22" t="s">
        <v>583</v>
      </c>
      <c r="K104" s="22"/>
      <c r="L104" s="22"/>
      <c r="M104" s="22"/>
      <c r="N104" s="299" t="s">
        <v>583</v>
      </c>
      <c r="O104" s="267"/>
      <c r="P104" s="299" t="s">
        <v>583</v>
      </c>
      <c r="Q104" s="267"/>
      <c r="R104" s="22"/>
      <c r="S104" s="22"/>
      <c r="T104" s="22"/>
      <c r="U104" s="22"/>
      <c r="V104" s="22"/>
      <c r="W104" s="22"/>
      <c r="X104" s="22"/>
      <c r="Y104" s="22"/>
    </row>
    <row r="105" spans="1:25" s="319" customFormat="1" ht="36">
      <c r="A105" s="316" t="str">
        <f t="shared" si="6"/>
        <v>■■■まなびポケット有料サービス■■■←サービス/コンテンツ名を選択してください</v>
      </c>
      <c r="B105" s="305"/>
      <c r="C105" s="316" t="s">
        <v>699</v>
      </c>
      <c r="D105" s="316" t="s">
        <v>585</v>
      </c>
      <c r="E105" s="316" t="s">
        <v>699</v>
      </c>
      <c r="F105" s="316" t="str">
        <f t="shared" si="5"/>
        <v>■■■まなびポケット有料サービス■■■</v>
      </c>
      <c r="G105" s="316" t="s">
        <v>586</v>
      </c>
      <c r="H105" s="361" t="s">
        <v>765</v>
      </c>
      <c r="I105" s="317"/>
      <c r="J105" s="317"/>
      <c r="K105" s="318"/>
      <c r="L105" s="317"/>
      <c r="M105" s="317"/>
      <c r="N105" s="318"/>
      <c r="O105" s="318"/>
      <c r="P105" s="318"/>
      <c r="Q105" s="318"/>
      <c r="R105" s="318"/>
      <c r="S105" s="318"/>
      <c r="T105" s="318"/>
      <c r="U105" s="318"/>
      <c r="V105" s="318"/>
      <c r="W105" s="318"/>
      <c r="X105" s="318"/>
      <c r="Y105" s="318"/>
    </row>
    <row r="106" spans="1:25">
      <c r="A106" s="349" t="str">
        <f t="shared" si="6"/>
        <v>まなびポケット有償版ダッシュボード ベーシック-</v>
      </c>
      <c r="B106" s="287"/>
      <c r="C106" s="287" t="s">
        <v>766</v>
      </c>
      <c r="D106" s="310" t="s">
        <v>626</v>
      </c>
      <c r="E106" s="356" t="s">
        <v>700</v>
      </c>
      <c r="F106" s="122" t="str">
        <f>IF(C106="",F19,C106)</f>
        <v>まなびポケット有償版ダッシュボード_ベーシック</v>
      </c>
      <c r="G106" s="16"/>
      <c r="H106" s="361" t="s">
        <v>1351</v>
      </c>
      <c r="I106" s="266" t="s">
        <v>593</v>
      </c>
      <c r="J106" s="22" t="s">
        <v>583</v>
      </c>
      <c r="K106" s="22"/>
      <c r="L106" s="22" t="s">
        <v>583</v>
      </c>
      <c r="M106" s="22"/>
      <c r="N106" s="22" t="s">
        <v>583</v>
      </c>
      <c r="O106" s="267"/>
      <c r="P106" s="267"/>
      <c r="Q106" s="267"/>
      <c r="R106" s="267"/>
      <c r="S106" s="22"/>
      <c r="T106" s="22"/>
      <c r="U106" s="22"/>
      <c r="V106" s="22"/>
      <c r="W106" s="22"/>
      <c r="X106" s="22"/>
      <c r="Y106" s="22"/>
    </row>
    <row r="107" spans="1:25">
      <c r="A107" s="309" t="str">
        <f t="shared" si="6"/>
        <v>まなびポケット有償版ダッシュボード プロ-</v>
      </c>
      <c r="B107" s="287"/>
      <c r="C107" s="311" t="s">
        <v>767</v>
      </c>
      <c r="D107" s="312" t="s">
        <v>626</v>
      </c>
      <c r="E107" s="312" t="s">
        <v>1363</v>
      </c>
      <c r="F107" s="122" t="str">
        <f t="shared" si="5"/>
        <v>まなびポケット有償版ダッシュボード_プロ</v>
      </c>
      <c r="G107" s="297"/>
      <c r="H107" s="361" t="s">
        <v>1352</v>
      </c>
      <c r="I107" s="298" t="s">
        <v>593</v>
      </c>
      <c r="J107" s="299" t="s">
        <v>583</v>
      </c>
      <c r="K107" s="299"/>
      <c r="L107" s="299" t="s">
        <v>583</v>
      </c>
      <c r="M107" s="299"/>
      <c r="N107" s="299" t="s">
        <v>583</v>
      </c>
      <c r="O107" s="299"/>
      <c r="P107" s="299"/>
      <c r="Q107" s="299"/>
      <c r="R107" s="299"/>
      <c r="S107" s="299"/>
      <c r="T107" s="299"/>
      <c r="U107" s="299"/>
      <c r="V107" s="299"/>
      <c r="W107" s="299"/>
      <c r="X107" s="299"/>
      <c r="Y107" s="299"/>
    </row>
    <row r="108" spans="1:25">
      <c r="A108" s="309" t="str">
        <f t="shared" si="6"/>
        <v>AAR+心の健康観察-</v>
      </c>
      <c r="B108" s="287"/>
      <c r="C108" s="311" t="s">
        <v>768</v>
      </c>
      <c r="D108" s="312" t="s">
        <v>626</v>
      </c>
      <c r="E108" s="312" t="s">
        <v>701</v>
      </c>
      <c r="F108" s="122" t="str">
        <f t="shared" si="5"/>
        <v>AAR_心の健康観察</v>
      </c>
      <c r="G108" s="297" t="s">
        <v>769</v>
      </c>
      <c r="H108" s="361" t="s">
        <v>1353</v>
      </c>
      <c r="I108" s="298" t="s">
        <v>611</v>
      </c>
      <c r="J108" s="299" t="s">
        <v>583</v>
      </c>
      <c r="K108" s="299"/>
      <c r="L108" s="299"/>
      <c r="M108" s="299"/>
      <c r="N108" s="299" t="s">
        <v>583</v>
      </c>
      <c r="O108" s="299"/>
      <c r="P108" s="299" t="s">
        <v>583</v>
      </c>
      <c r="Q108" s="299"/>
      <c r="R108" s="299"/>
      <c r="S108" s="299"/>
      <c r="T108" s="299"/>
      <c r="U108" s="299"/>
      <c r="V108" s="299"/>
      <c r="W108" s="299"/>
      <c r="X108" s="299"/>
      <c r="Y108" s="299"/>
    </row>
    <row r="109" spans="1:25">
      <c r="A109" s="309" t="str">
        <f t="shared" si="6"/>
        <v>心の健康観察-</v>
      </c>
      <c r="B109" s="287"/>
      <c r="C109" s="311" t="s">
        <v>702</v>
      </c>
      <c r="D109" s="312" t="s">
        <v>626</v>
      </c>
      <c r="E109" s="312" t="s">
        <v>702</v>
      </c>
      <c r="F109" s="122" t="str">
        <f t="shared" si="5"/>
        <v>心の健康観察</v>
      </c>
      <c r="G109" s="297" t="s">
        <v>770</v>
      </c>
      <c r="H109" s="361" t="s">
        <v>771</v>
      </c>
      <c r="I109" s="298" t="s">
        <v>611</v>
      </c>
      <c r="J109" s="299" t="s">
        <v>583</v>
      </c>
      <c r="K109" s="299"/>
      <c r="L109" s="299"/>
      <c r="M109" s="299"/>
      <c r="N109" s="299" t="s">
        <v>583</v>
      </c>
      <c r="O109" s="299"/>
      <c r="P109" s="299" t="s">
        <v>583</v>
      </c>
      <c r="Q109" s="299"/>
      <c r="R109" s="299"/>
      <c r="S109" s="299"/>
      <c r="T109" s="299"/>
      <c r="U109" s="299"/>
      <c r="V109" s="299"/>
      <c r="W109" s="299"/>
      <c r="X109" s="299"/>
      <c r="Y109" s="299"/>
    </row>
    <row r="110" spans="1:25">
      <c r="A110" s="126"/>
      <c r="B110" s="14"/>
      <c r="C110" s="14"/>
      <c r="D110" s="16"/>
      <c r="E110" s="16"/>
      <c r="F110" s="16"/>
      <c r="G110" s="16"/>
      <c r="I110" s="13"/>
      <c r="J110" s="22"/>
      <c r="K110" s="22"/>
      <c r="L110" s="22"/>
      <c r="M110" s="22"/>
      <c r="N110" s="22"/>
      <c r="O110" s="22"/>
      <c r="P110" s="22"/>
      <c r="Q110" s="22"/>
      <c r="R110" s="22"/>
      <c r="S110" s="22"/>
      <c r="T110" s="22"/>
      <c r="U110" s="22"/>
      <c r="V110" s="22"/>
      <c r="W110" s="22"/>
      <c r="X110" s="22"/>
      <c r="Y110" s="22"/>
    </row>
    <row r="111" spans="1:25">
      <c r="A111" s="126"/>
      <c r="C111" s="14"/>
      <c r="D111" s="16"/>
      <c r="E111" s="16"/>
      <c r="F111" s="16"/>
      <c r="G111" s="16"/>
      <c r="I111" s="13"/>
      <c r="J111" s="22"/>
      <c r="K111" s="22"/>
      <c r="L111" s="22"/>
      <c r="M111" s="22"/>
      <c r="N111" s="22"/>
      <c r="O111" s="22"/>
      <c r="P111" s="22"/>
      <c r="Q111" s="22"/>
      <c r="R111" s="22"/>
      <c r="S111" s="22"/>
      <c r="T111" s="22"/>
      <c r="U111" s="22"/>
      <c r="V111" s="22"/>
      <c r="W111" s="22"/>
      <c r="X111" s="22"/>
      <c r="Y111" s="22"/>
    </row>
    <row r="112" spans="1:25">
      <c r="A112" s="126"/>
      <c r="B112" s="14"/>
      <c r="C112" s="14"/>
      <c r="D112" s="16"/>
      <c r="E112" s="16"/>
      <c r="F112" s="16"/>
      <c r="G112" s="16"/>
      <c r="I112" s="13"/>
      <c r="J112" s="22"/>
      <c r="K112" s="22"/>
      <c r="L112" s="22"/>
      <c r="M112" s="22"/>
      <c r="N112" s="22"/>
      <c r="O112" s="22"/>
      <c r="P112" s="22"/>
      <c r="Q112" s="22"/>
      <c r="R112" s="22"/>
      <c r="S112" s="22"/>
      <c r="T112" s="22"/>
      <c r="U112" s="22"/>
      <c r="V112" s="22"/>
      <c r="W112" s="22"/>
      <c r="X112" s="22"/>
      <c r="Y112" s="22"/>
    </row>
    <row r="113" spans="1:25">
      <c r="A113" s="126"/>
      <c r="B113" s="14"/>
      <c r="C113" s="14"/>
      <c r="D113" s="16"/>
      <c r="E113" s="16"/>
      <c r="F113" s="16"/>
      <c r="G113" s="16"/>
      <c r="I113" s="13"/>
      <c r="J113" s="22"/>
      <c r="K113" s="22"/>
      <c r="L113" s="22"/>
      <c r="M113" s="22"/>
      <c r="N113" s="22"/>
      <c r="O113" s="22"/>
      <c r="P113" s="22"/>
      <c r="Q113" s="22"/>
      <c r="R113" s="22"/>
      <c r="S113" s="22"/>
      <c r="T113" s="22"/>
      <c r="U113" s="22"/>
      <c r="V113" s="22"/>
      <c r="W113" s="22"/>
      <c r="X113" s="22"/>
      <c r="Y113" s="22"/>
    </row>
    <row r="114" spans="1:25">
      <c r="A114" s="126"/>
      <c r="B114" s="14"/>
      <c r="C114" s="14"/>
      <c r="D114" s="16"/>
      <c r="E114" s="16"/>
      <c r="F114" s="16"/>
      <c r="G114" s="16"/>
      <c r="I114" s="13"/>
      <c r="J114" s="22"/>
      <c r="K114" s="22"/>
      <c r="L114" s="22"/>
      <c r="M114" s="22"/>
      <c r="N114" s="22"/>
      <c r="O114" s="22"/>
      <c r="P114" s="22"/>
      <c r="Q114" s="22"/>
      <c r="R114" s="22"/>
      <c r="S114" s="22"/>
      <c r="T114" s="22"/>
      <c r="U114" s="22"/>
      <c r="V114" s="22"/>
      <c r="W114" s="22"/>
      <c r="X114" s="22"/>
      <c r="Y114" s="22"/>
    </row>
    <row r="115" spans="1:25">
      <c r="A115" s="126"/>
      <c r="B115" s="14"/>
      <c r="C115" s="14"/>
      <c r="D115" s="16"/>
      <c r="E115" s="16"/>
      <c r="F115" s="16"/>
      <c r="G115" s="16"/>
      <c r="I115" s="13"/>
      <c r="J115" s="22"/>
      <c r="K115" s="22"/>
      <c r="L115" s="22"/>
      <c r="M115" s="22"/>
      <c r="N115" s="22"/>
      <c r="O115" s="22"/>
      <c r="P115" s="22"/>
      <c r="Q115" s="22"/>
      <c r="R115" s="22"/>
      <c r="S115" s="22"/>
      <c r="T115" s="22"/>
      <c r="U115" s="22"/>
      <c r="V115" s="22"/>
      <c r="W115" s="22"/>
      <c r="X115" s="22"/>
      <c r="Y115" s="22"/>
    </row>
    <row r="116" spans="1:25">
      <c r="A116" s="126"/>
      <c r="B116" s="14"/>
      <c r="C116" s="14"/>
      <c r="D116" s="16"/>
      <c r="E116" s="16"/>
      <c r="F116" s="16"/>
      <c r="G116" s="16"/>
      <c r="I116" s="13"/>
      <c r="J116" s="22"/>
      <c r="K116" s="22"/>
      <c r="L116" s="22"/>
      <c r="M116" s="22"/>
      <c r="N116" s="22"/>
      <c r="O116" s="22"/>
      <c r="P116" s="22"/>
      <c r="Q116" s="22"/>
      <c r="R116" s="22"/>
      <c r="S116" s="22"/>
      <c r="T116" s="22"/>
      <c r="U116" s="22"/>
      <c r="V116" s="22"/>
      <c r="W116" s="22"/>
      <c r="X116" s="22"/>
      <c r="Y116" s="22"/>
    </row>
    <row r="117" spans="1:25">
      <c r="A117" s="126"/>
      <c r="B117" s="14"/>
      <c r="C117" s="14"/>
      <c r="D117" s="16"/>
      <c r="E117" s="16"/>
      <c r="F117" s="16"/>
      <c r="G117" s="16"/>
      <c r="I117" s="13"/>
      <c r="J117" s="22"/>
      <c r="K117" s="22"/>
      <c r="L117" s="22"/>
      <c r="M117" s="22"/>
      <c r="N117" s="22"/>
      <c r="O117" s="22"/>
      <c r="P117" s="22"/>
      <c r="Q117" s="22"/>
      <c r="R117" s="22"/>
      <c r="S117" s="22"/>
      <c r="T117" s="22"/>
      <c r="U117" s="22"/>
      <c r="V117" s="22"/>
      <c r="W117" s="22"/>
      <c r="X117" s="22"/>
      <c r="Y117" s="22"/>
    </row>
    <row r="118" spans="1:25">
      <c r="A118" s="126"/>
      <c r="B118" s="14"/>
      <c r="C118" s="14"/>
      <c r="D118" s="16"/>
      <c r="E118" s="16"/>
      <c r="F118" s="16"/>
      <c r="G118" s="16"/>
      <c r="I118" s="13"/>
      <c r="J118" s="22"/>
      <c r="K118" s="22"/>
      <c r="L118" s="22"/>
      <c r="M118" s="22"/>
      <c r="N118" s="22"/>
      <c r="O118" s="22"/>
      <c r="P118" s="22"/>
      <c r="Q118" s="22"/>
      <c r="R118" s="22"/>
      <c r="S118" s="22"/>
      <c r="T118" s="22"/>
      <c r="U118" s="22"/>
      <c r="V118" s="22"/>
      <c r="W118" s="22"/>
      <c r="X118" s="22"/>
      <c r="Y118" s="22"/>
    </row>
    <row r="119" spans="1:25">
      <c r="A119" s="126"/>
      <c r="B119" s="14"/>
      <c r="C119" s="14"/>
      <c r="D119" s="16"/>
      <c r="E119" s="16"/>
      <c r="F119" s="16"/>
      <c r="G119" s="16"/>
      <c r="I119" s="13"/>
      <c r="J119" s="22"/>
      <c r="K119" s="22"/>
      <c r="L119" s="22"/>
      <c r="M119" s="22"/>
      <c r="N119" s="22"/>
      <c r="O119" s="22"/>
      <c r="P119" s="22"/>
      <c r="Q119" s="22"/>
      <c r="R119" s="22"/>
      <c r="S119" s="22"/>
      <c r="T119" s="22"/>
      <c r="U119" s="22"/>
      <c r="V119" s="22"/>
      <c r="W119" s="22"/>
      <c r="X119" s="22"/>
      <c r="Y119" s="22"/>
    </row>
    <row r="120" spans="1:25">
      <c r="A120" s="126"/>
      <c r="B120" s="14"/>
      <c r="C120" s="14"/>
      <c r="D120" s="16"/>
      <c r="E120" s="16"/>
      <c r="F120" s="16"/>
      <c r="G120" s="16"/>
      <c r="I120" s="13"/>
      <c r="J120" s="22"/>
      <c r="K120" s="22"/>
      <c r="L120" s="22"/>
      <c r="M120" s="22"/>
      <c r="N120" s="22"/>
      <c r="O120" s="22"/>
      <c r="P120" s="22"/>
      <c r="Q120" s="22"/>
      <c r="R120" s="22"/>
      <c r="S120" s="22"/>
      <c r="T120" s="22"/>
      <c r="U120" s="22"/>
      <c r="V120" s="22"/>
      <c r="W120" s="22"/>
      <c r="X120" s="22"/>
      <c r="Y120" s="22"/>
    </row>
    <row r="121" spans="1:25">
      <c r="A121" s="126"/>
      <c r="B121" s="14"/>
      <c r="C121" s="14"/>
      <c r="D121" s="16"/>
      <c r="E121" s="16"/>
      <c r="F121" s="16"/>
      <c r="G121" s="16"/>
      <c r="I121" s="13"/>
      <c r="J121" s="22"/>
      <c r="K121" s="22"/>
      <c r="L121" s="22"/>
      <c r="M121" s="22"/>
      <c r="N121" s="22"/>
      <c r="O121" s="22"/>
      <c r="P121" s="22"/>
      <c r="Q121" s="22"/>
      <c r="R121" s="22"/>
      <c r="S121" s="22"/>
      <c r="T121" s="22"/>
      <c r="U121" s="22"/>
      <c r="V121" s="22"/>
      <c r="W121" s="22"/>
      <c r="X121" s="22"/>
      <c r="Y121" s="22"/>
    </row>
    <row r="122" spans="1:25">
      <c r="A122" s="126"/>
      <c r="B122" s="14"/>
      <c r="C122" s="14"/>
      <c r="D122" s="16"/>
      <c r="E122" s="16"/>
      <c r="F122" s="16"/>
      <c r="G122" s="16"/>
      <c r="I122" s="13"/>
      <c r="J122" s="22"/>
      <c r="K122" s="22"/>
      <c r="L122" s="22"/>
      <c r="M122" s="22"/>
      <c r="N122" s="22"/>
      <c r="O122" s="22"/>
      <c r="P122" s="22"/>
      <c r="Q122" s="22"/>
      <c r="R122" s="22"/>
      <c r="S122" s="22"/>
      <c r="T122" s="22"/>
      <c r="U122" s="22"/>
      <c r="V122" s="22"/>
      <c r="W122" s="22"/>
      <c r="X122" s="22"/>
      <c r="Y122" s="22"/>
    </row>
    <row r="123" spans="1:25">
      <c r="A123" s="126"/>
      <c r="B123" s="14"/>
      <c r="C123" s="14"/>
      <c r="D123" s="16"/>
      <c r="E123" s="16"/>
      <c r="F123" s="16"/>
      <c r="G123" s="16"/>
      <c r="I123" s="13"/>
      <c r="J123" s="22"/>
      <c r="K123" s="22"/>
      <c r="L123" s="22"/>
      <c r="M123" s="22"/>
      <c r="N123" s="22"/>
      <c r="O123" s="22"/>
      <c r="P123" s="22"/>
      <c r="Q123" s="22"/>
      <c r="R123" s="22"/>
      <c r="S123" s="22"/>
      <c r="T123" s="22"/>
      <c r="U123" s="22"/>
      <c r="V123" s="22"/>
      <c r="W123" s="22"/>
      <c r="X123" s="22"/>
      <c r="Y123" s="22"/>
    </row>
    <row r="124" spans="1:25">
      <c r="A124" s="126"/>
      <c r="B124" s="14"/>
      <c r="C124" s="14"/>
      <c r="D124" s="16"/>
      <c r="E124" s="16"/>
      <c r="F124" s="16"/>
      <c r="G124" s="16"/>
      <c r="I124" s="13"/>
      <c r="J124" s="22"/>
      <c r="K124" s="22"/>
      <c r="L124" s="22"/>
      <c r="M124" s="22"/>
      <c r="N124" s="22"/>
      <c r="O124" s="22"/>
      <c r="P124" s="22"/>
      <c r="Q124" s="22"/>
      <c r="R124" s="22"/>
      <c r="S124" s="22"/>
      <c r="T124" s="22"/>
      <c r="U124" s="22"/>
      <c r="V124" s="22"/>
      <c r="W124" s="22"/>
      <c r="X124" s="22"/>
      <c r="Y124" s="22"/>
    </row>
    <row r="125" spans="1:25">
      <c r="A125" s="126"/>
      <c r="B125" s="14"/>
      <c r="C125" s="14"/>
      <c r="D125" s="16"/>
      <c r="E125" s="16"/>
      <c r="F125" s="16"/>
      <c r="G125" s="16"/>
      <c r="I125" s="13"/>
      <c r="J125" s="22"/>
      <c r="K125" s="22"/>
      <c r="L125" s="22"/>
      <c r="M125" s="22"/>
      <c r="N125" s="22"/>
      <c r="O125" s="22"/>
      <c r="P125" s="22"/>
      <c r="Q125" s="22"/>
      <c r="R125" s="22"/>
      <c r="S125" s="22"/>
      <c r="T125" s="22"/>
      <c r="U125" s="22"/>
      <c r="V125" s="22"/>
      <c r="W125" s="22"/>
      <c r="X125" s="22"/>
      <c r="Y125" s="22"/>
    </row>
    <row r="126" spans="1:25">
      <c r="A126" s="126"/>
      <c r="B126" s="14"/>
      <c r="C126" s="14"/>
      <c r="D126" s="16"/>
      <c r="E126" s="16"/>
      <c r="F126" s="16"/>
      <c r="G126" s="16"/>
      <c r="I126" s="13"/>
      <c r="J126" s="22"/>
      <c r="K126" s="22"/>
      <c r="L126" s="22"/>
      <c r="M126" s="22"/>
      <c r="N126" s="22"/>
      <c r="O126" s="22"/>
      <c r="P126" s="22"/>
      <c r="Q126" s="22"/>
      <c r="R126" s="22"/>
      <c r="S126" s="22"/>
      <c r="T126" s="22"/>
      <c r="U126" s="22"/>
      <c r="V126" s="22"/>
      <c r="W126" s="22"/>
      <c r="X126" s="22"/>
      <c r="Y126" s="22"/>
    </row>
    <row r="127" spans="1:25">
      <c r="A127" s="126"/>
      <c r="B127" s="14"/>
      <c r="C127" s="14"/>
      <c r="D127" s="16"/>
      <c r="E127" s="16"/>
      <c r="F127" s="16"/>
      <c r="G127" s="16"/>
      <c r="I127" s="13"/>
      <c r="J127" s="22"/>
      <c r="K127" s="22"/>
      <c r="L127" s="22"/>
      <c r="M127" s="22"/>
      <c r="N127" s="22"/>
      <c r="O127" s="22"/>
      <c r="P127" s="22"/>
      <c r="Q127" s="22"/>
      <c r="R127" s="22"/>
      <c r="S127" s="22"/>
      <c r="T127" s="22"/>
      <c r="U127" s="22"/>
      <c r="V127" s="22"/>
      <c r="W127" s="22"/>
      <c r="X127" s="22"/>
      <c r="Y127" s="22"/>
    </row>
    <row r="128" spans="1:25">
      <c r="A128" s="126"/>
      <c r="B128" s="14"/>
      <c r="C128" s="14"/>
      <c r="D128" s="16"/>
      <c r="E128" s="16"/>
      <c r="F128" s="16"/>
      <c r="G128" s="16"/>
      <c r="I128" s="13"/>
      <c r="J128" s="22"/>
      <c r="K128" s="22"/>
      <c r="L128" s="22"/>
      <c r="M128" s="22"/>
      <c r="N128" s="22"/>
      <c r="O128" s="22"/>
      <c r="P128" s="22"/>
      <c r="Q128" s="22"/>
      <c r="R128" s="22"/>
      <c r="S128" s="22"/>
      <c r="T128" s="22"/>
      <c r="U128" s="22"/>
      <c r="V128" s="22"/>
      <c r="W128" s="22"/>
      <c r="X128" s="22"/>
      <c r="Y128" s="22"/>
    </row>
    <row r="129" spans="1:25">
      <c r="A129" s="126"/>
      <c r="B129" s="14"/>
      <c r="C129" s="14"/>
      <c r="D129" s="16"/>
      <c r="E129" s="16"/>
      <c r="F129" s="16"/>
      <c r="G129" s="16"/>
      <c r="I129" s="13"/>
      <c r="J129" s="22"/>
      <c r="K129" s="22"/>
      <c r="L129" s="22"/>
      <c r="M129" s="22"/>
      <c r="N129" s="22"/>
      <c r="O129" s="22"/>
      <c r="P129" s="22"/>
      <c r="Q129" s="22"/>
      <c r="R129" s="22"/>
      <c r="S129" s="22"/>
      <c r="T129" s="22"/>
      <c r="U129" s="22"/>
      <c r="V129" s="22"/>
      <c r="W129" s="22"/>
      <c r="X129" s="22"/>
      <c r="Y129" s="22"/>
    </row>
    <row r="130" spans="1:25">
      <c r="A130" s="126"/>
      <c r="B130" s="14"/>
      <c r="C130" s="14"/>
      <c r="D130" s="16"/>
      <c r="E130" s="16"/>
      <c r="F130" s="16"/>
      <c r="G130" s="16"/>
      <c r="I130" s="13"/>
      <c r="J130" s="22"/>
      <c r="K130" s="22"/>
      <c r="L130" s="22"/>
      <c r="M130" s="22"/>
      <c r="N130" s="22"/>
      <c r="O130" s="22"/>
      <c r="P130" s="22"/>
      <c r="Q130" s="22"/>
      <c r="R130" s="22"/>
      <c r="S130" s="22"/>
      <c r="T130" s="22"/>
      <c r="U130" s="22"/>
      <c r="V130" s="22"/>
      <c r="W130" s="22"/>
      <c r="X130" s="22"/>
      <c r="Y130" s="22"/>
    </row>
    <row r="131" spans="1:25">
      <c r="A131" s="126"/>
      <c r="B131" s="14"/>
      <c r="C131" s="14"/>
      <c r="D131" s="16"/>
      <c r="E131" s="16"/>
      <c r="F131" s="16"/>
      <c r="G131" s="16"/>
      <c r="I131" s="13"/>
      <c r="J131" s="22"/>
      <c r="K131" s="22"/>
      <c r="L131" s="22"/>
      <c r="M131" s="22"/>
      <c r="N131" s="22"/>
      <c r="O131" s="22"/>
      <c r="P131" s="22"/>
      <c r="Q131" s="22"/>
      <c r="R131" s="22"/>
      <c r="S131" s="22"/>
      <c r="T131" s="22"/>
      <c r="U131" s="22"/>
      <c r="V131" s="22"/>
      <c r="W131" s="22"/>
      <c r="X131" s="22"/>
      <c r="Y131" s="22"/>
    </row>
    <row r="132" spans="1:25">
      <c r="A132" s="126"/>
      <c r="B132" s="14"/>
      <c r="C132" s="14"/>
      <c r="D132" s="16"/>
      <c r="E132" s="16"/>
      <c r="F132" s="16"/>
      <c r="G132" s="16"/>
      <c r="I132" s="13"/>
      <c r="J132" s="22"/>
      <c r="K132" s="22"/>
      <c r="L132" s="22"/>
      <c r="M132" s="22"/>
      <c r="N132" s="22"/>
      <c r="O132" s="22"/>
      <c r="P132" s="22"/>
      <c r="Q132" s="22"/>
      <c r="R132" s="22"/>
      <c r="S132" s="22"/>
      <c r="T132" s="22"/>
      <c r="U132" s="22"/>
      <c r="V132" s="22"/>
      <c r="W132" s="22"/>
      <c r="X132" s="22"/>
      <c r="Y132" s="22"/>
    </row>
    <row r="133" spans="1:25">
      <c r="A133" s="126"/>
      <c r="B133" s="14"/>
      <c r="C133" s="14"/>
      <c r="D133" s="16"/>
      <c r="E133" s="16"/>
      <c r="F133" s="16"/>
      <c r="G133" s="16"/>
      <c r="I133" s="13"/>
      <c r="J133" s="22"/>
      <c r="K133" s="22"/>
      <c r="L133" s="22"/>
      <c r="M133" s="22"/>
      <c r="N133" s="22"/>
      <c r="O133" s="22"/>
      <c r="P133" s="22"/>
      <c r="Q133" s="22"/>
      <c r="R133" s="22"/>
      <c r="S133" s="22"/>
      <c r="T133" s="22"/>
      <c r="U133" s="22"/>
      <c r="V133" s="22"/>
      <c r="W133" s="22"/>
      <c r="X133" s="22"/>
      <c r="Y133" s="22"/>
    </row>
    <row r="134" spans="1:25">
      <c r="A134" s="126"/>
      <c r="B134" s="14"/>
      <c r="C134" s="14"/>
      <c r="D134" s="16"/>
      <c r="E134" s="16"/>
      <c r="F134" s="16"/>
      <c r="G134" s="16"/>
      <c r="I134" s="13"/>
      <c r="J134" s="22"/>
      <c r="K134" s="22"/>
      <c r="L134" s="22"/>
      <c r="M134" s="22"/>
      <c r="N134" s="22"/>
      <c r="O134" s="22"/>
      <c r="P134" s="22"/>
      <c r="Q134" s="22"/>
      <c r="R134" s="22"/>
      <c r="S134" s="22"/>
      <c r="T134" s="22"/>
      <c r="U134" s="22"/>
      <c r="V134" s="22"/>
      <c r="W134" s="22"/>
      <c r="X134" s="22"/>
      <c r="Y134" s="22"/>
    </row>
    <row r="135" spans="1:25">
      <c r="A135" s="126"/>
      <c r="B135" s="14"/>
      <c r="C135" s="14"/>
      <c r="D135" s="16"/>
      <c r="E135" s="16"/>
      <c r="F135" s="16"/>
      <c r="G135" s="16"/>
      <c r="I135" s="13"/>
      <c r="J135" s="22"/>
      <c r="K135" s="22"/>
      <c r="L135" s="22"/>
      <c r="M135" s="22"/>
      <c r="N135" s="22"/>
      <c r="O135" s="22"/>
      <c r="P135" s="22"/>
      <c r="Q135" s="22"/>
      <c r="R135" s="22"/>
      <c r="S135" s="22"/>
      <c r="T135" s="22"/>
      <c r="U135" s="22"/>
      <c r="V135" s="22"/>
      <c r="W135" s="22"/>
      <c r="X135" s="22"/>
      <c r="Y135" s="22"/>
    </row>
    <row r="136" spans="1:25">
      <c r="A136" s="126"/>
      <c r="B136" s="14"/>
      <c r="C136" s="14"/>
      <c r="D136" s="16"/>
      <c r="E136" s="16"/>
      <c r="F136" s="16"/>
      <c r="G136" s="16"/>
      <c r="I136" s="13"/>
      <c r="J136" s="22"/>
      <c r="K136" s="22"/>
      <c r="L136" s="22"/>
      <c r="M136" s="22"/>
      <c r="N136" s="22"/>
      <c r="O136" s="22"/>
      <c r="P136" s="22"/>
      <c r="Q136" s="22"/>
      <c r="R136" s="22"/>
      <c r="S136" s="22"/>
      <c r="T136" s="22"/>
      <c r="U136" s="22"/>
      <c r="V136" s="22"/>
      <c r="W136" s="22"/>
      <c r="X136" s="22"/>
      <c r="Y136" s="22"/>
    </row>
    <row r="137" spans="1:25">
      <c r="A137" s="126"/>
      <c r="B137" s="14"/>
      <c r="C137" s="14"/>
      <c r="D137" s="16"/>
      <c r="E137" s="16"/>
      <c r="F137" s="16"/>
      <c r="G137" s="16"/>
      <c r="I137" s="13"/>
      <c r="J137" s="22"/>
      <c r="K137" s="22"/>
      <c r="L137" s="22"/>
      <c r="M137" s="22"/>
      <c r="N137" s="22"/>
      <c r="O137" s="22"/>
      <c r="P137" s="22"/>
      <c r="Q137" s="22"/>
      <c r="R137" s="22"/>
      <c r="S137" s="22"/>
      <c r="T137" s="22"/>
      <c r="U137" s="22"/>
      <c r="V137" s="22"/>
      <c r="W137" s="22"/>
      <c r="X137" s="22"/>
      <c r="Y137" s="22"/>
    </row>
    <row r="138" spans="1:25">
      <c r="A138" s="126"/>
      <c r="B138" s="14"/>
      <c r="C138" s="14"/>
      <c r="D138" s="16"/>
      <c r="E138" s="16"/>
      <c r="F138" s="16"/>
      <c r="G138" s="16"/>
      <c r="I138" s="13"/>
      <c r="J138" s="22"/>
      <c r="K138" s="22"/>
      <c r="L138" s="22"/>
      <c r="M138" s="22"/>
      <c r="N138" s="22"/>
      <c r="O138" s="22"/>
      <c r="P138" s="22"/>
      <c r="Q138" s="22"/>
      <c r="R138" s="22"/>
      <c r="S138" s="22"/>
      <c r="T138" s="22"/>
      <c r="U138" s="22"/>
      <c r="V138" s="22"/>
      <c r="W138" s="22"/>
      <c r="X138" s="22"/>
      <c r="Y138" s="22"/>
    </row>
    <row r="139" spans="1:25">
      <c r="A139" s="126"/>
      <c r="B139" s="14"/>
      <c r="C139" s="14"/>
      <c r="D139" s="16"/>
      <c r="E139" s="16"/>
      <c r="F139" s="16"/>
      <c r="G139" s="16"/>
      <c r="I139" s="13"/>
      <c r="J139" s="22"/>
      <c r="K139" s="22"/>
      <c r="L139" s="22"/>
      <c r="M139" s="22"/>
      <c r="N139" s="22"/>
      <c r="O139" s="22"/>
      <c r="P139" s="22"/>
      <c r="Q139" s="22"/>
      <c r="R139" s="22"/>
      <c r="S139" s="22"/>
      <c r="T139" s="22"/>
      <c r="U139" s="22"/>
      <c r="V139" s="22"/>
      <c r="W139" s="22"/>
      <c r="X139" s="22"/>
      <c r="Y139" s="22"/>
    </row>
    <row r="140" spans="1:25">
      <c r="A140" s="126"/>
      <c r="B140" s="14"/>
      <c r="C140" s="14"/>
      <c r="D140" s="16"/>
      <c r="E140" s="16"/>
      <c r="F140" s="16"/>
      <c r="G140" s="16"/>
      <c r="I140" s="13"/>
      <c r="J140" s="22"/>
      <c r="K140" s="22"/>
      <c r="L140" s="22"/>
      <c r="M140" s="22"/>
      <c r="N140" s="22"/>
      <c r="O140" s="22"/>
      <c r="P140" s="22"/>
      <c r="Q140" s="22"/>
      <c r="R140" s="22"/>
      <c r="S140" s="22"/>
      <c r="T140" s="22"/>
      <c r="U140" s="22"/>
      <c r="V140" s="22"/>
      <c r="W140" s="22"/>
      <c r="X140" s="22"/>
      <c r="Y140" s="22"/>
    </row>
    <row r="141" spans="1:25">
      <c r="A141" s="126"/>
      <c r="B141" s="14"/>
      <c r="C141" s="14"/>
      <c r="D141" s="16"/>
      <c r="E141" s="16"/>
      <c r="F141" s="16"/>
      <c r="G141" s="16"/>
      <c r="I141" s="13"/>
      <c r="J141" s="22"/>
      <c r="K141" s="22"/>
      <c r="L141" s="22"/>
      <c r="M141" s="22"/>
      <c r="N141" s="22"/>
      <c r="O141" s="22"/>
      <c r="P141" s="22"/>
      <c r="Q141" s="22"/>
      <c r="R141" s="22"/>
      <c r="S141" s="22"/>
      <c r="T141" s="22"/>
      <c r="U141" s="22"/>
      <c r="V141" s="22"/>
      <c r="W141" s="22"/>
      <c r="X141" s="22"/>
      <c r="Y141" s="22"/>
    </row>
    <row r="142" spans="1:25">
      <c r="A142" s="126"/>
      <c r="B142" s="14"/>
      <c r="C142" s="14"/>
      <c r="D142" s="16"/>
      <c r="E142" s="16"/>
      <c r="F142" s="16"/>
      <c r="G142" s="16"/>
      <c r="I142" s="13"/>
      <c r="J142" s="22"/>
      <c r="K142" s="22"/>
      <c r="L142" s="22"/>
      <c r="M142" s="22"/>
      <c r="N142" s="22"/>
      <c r="O142" s="22"/>
      <c r="P142" s="22"/>
      <c r="Q142" s="22"/>
      <c r="R142" s="22"/>
      <c r="S142" s="22"/>
      <c r="T142" s="22"/>
      <c r="U142" s="22"/>
      <c r="V142" s="22"/>
      <c r="W142" s="22"/>
      <c r="X142" s="22"/>
      <c r="Y142" s="22"/>
    </row>
    <row r="143" spans="1:25">
      <c r="A143" s="126"/>
      <c r="B143" s="14"/>
      <c r="C143" s="14"/>
      <c r="D143" s="16"/>
      <c r="E143" s="16"/>
      <c r="F143" s="16"/>
      <c r="G143" s="16"/>
      <c r="I143" s="13"/>
      <c r="J143" s="22"/>
      <c r="K143" s="22"/>
      <c r="L143" s="22"/>
      <c r="M143" s="22"/>
      <c r="N143" s="22"/>
      <c r="O143" s="22"/>
      <c r="P143" s="22"/>
      <c r="Q143" s="22"/>
      <c r="R143" s="22"/>
      <c r="S143" s="22"/>
      <c r="T143" s="22"/>
      <c r="U143" s="22"/>
      <c r="V143" s="22"/>
      <c r="W143" s="22"/>
      <c r="X143" s="22"/>
      <c r="Y143" s="22"/>
    </row>
    <row r="144" spans="1:25">
      <c r="A144" s="126"/>
      <c r="B144" s="14"/>
      <c r="C144" s="14"/>
      <c r="D144" s="16"/>
      <c r="E144" s="16"/>
      <c r="F144" s="16"/>
      <c r="G144" s="16"/>
      <c r="I144" s="13"/>
      <c r="J144" s="22"/>
      <c r="K144" s="22"/>
      <c r="L144" s="22"/>
      <c r="M144" s="22"/>
      <c r="N144" s="22"/>
      <c r="O144" s="22"/>
      <c r="P144" s="22"/>
      <c r="Q144" s="22"/>
      <c r="R144" s="22"/>
      <c r="S144" s="22"/>
      <c r="T144" s="22"/>
      <c r="U144" s="22"/>
      <c r="V144" s="22"/>
      <c r="W144" s="22"/>
      <c r="X144" s="22"/>
      <c r="Y144" s="22"/>
    </row>
    <row r="145" spans="1:25">
      <c r="A145" s="126"/>
      <c r="B145" s="14"/>
      <c r="C145" s="14"/>
      <c r="D145" s="16"/>
      <c r="E145" s="16"/>
      <c r="F145" s="16"/>
      <c r="G145" s="16"/>
      <c r="I145" s="13"/>
      <c r="J145" s="22"/>
      <c r="K145" s="22"/>
      <c r="L145" s="22"/>
      <c r="M145" s="22"/>
      <c r="N145" s="22"/>
      <c r="O145" s="22"/>
      <c r="P145" s="22"/>
      <c r="Q145" s="22"/>
      <c r="R145" s="22"/>
      <c r="S145" s="22"/>
      <c r="T145" s="22"/>
      <c r="U145" s="22"/>
      <c r="V145" s="22"/>
      <c r="W145" s="22"/>
      <c r="X145" s="22"/>
      <c r="Y145" s="22"/>
    </row>
    <row r="146" spans="1:25">
      <c r="A146" s="126"/>
      <c r="B146" s="14"/>
      <c r="C146" s="14"/>
      <c r="D146" s="16"/>
      <c r="E146" s="16"/>
      <c r="F146" s="16"/>
      <c r="G146" s="16"/>
      <c r="I146" s="13"/>
      <c r="J146" s="22"/>
      <c r="K146" s="22"/>
      <c r="L146" s="22"/>
      <c r="M146" s="22"/>
      <c r="N146" s="22"/>
      <c r="O146" s="22"/>
      <c r="P146" s="22"/>
      <c r="Q146" s="22"/>
      <c r="R146" s="22"/>
      <c r="S146" s="22"/>
      <c r="T146" s="22"/>
      <c r="U146" s="22"/>
      <c r="V146" s="22"/>
      <c r="W146" s="22"/>
      <c r="X146" s="22"/>
      <c r="Y146" s="22"/>
    </row>
    <row r="147" spans="1:25">
      <c r="A147" s="126"/>
      <c r="B147" s="14"/>
      <c r="C147" s="14"/>
      <c r="D147" s="16"/>
      <c r="E147" s="16"/>
      <c r="F147" s="16"/>
      <c r="G147" s="16"/>
      <c r="I147" s="13"/>
      <c r="J147" s="22"/>
      <c r="K147" s="22"/>
      <c r="L147" s="22"/>
      <c r="M147" s="22"/>
      <c r="N147" s="22"/>
      <c r="O147" s="22"/>
      <c r="P147" s="22"/>
      <c r="Q147" s="22"/>
      <c r="R147" s="22"/>
      <c r="S147" s="22"/>
      <c r="T147" s="22"/>
      <c r="U147" s="22"/>
      <c r="V147" s="22"/>
      <c r="W147" s="22"/>
      <c r="X147" s="22"/>
      <c r="Y147" s="22"/>
    </row>
    <row r="148" spans="1:25">
      <c r="A148" s="126"/>
      <c r="B148" s="14"/>
      <c r="C148" s="14"/>
      <c r="D148" s="16"/>
      <c r="E148" s="16"/>
      <c r="F148" s="16"/>
      <c r="G148" s="16"/>
      <c r="I148" s="13"/>
      <c r="J148" s="22"/>
      <c r="K148" s="22"/>
      <c r="L148" s="22"/>
      <c r="M148" s="22"/>
      <c r="N148" s="22"/>
      <c r="O148" s="22"/>
      <c r="P148" s="22"/>
      <c r="Q148" s="22"/>
      <c r="R148" s="22"/>
      <c r="S148" s="22"/>
      <c r="T148" s="22"/>
      <c r="U148" s="22"/>
      <c r="V148" s="22"/>
      <c r="W148" s="22"/>
      <c r="X148" s="22"/>
      <c r="Y148" s="22"/>
    </row>
    <row r="149" spans="1:25">
      <c r="A149" s="126"/>
      <c r="B149" s="14"/>
      <c r="C149" s="14"/>
      <c r="D149" s="16"/>
      <c r="E149" s="16"/>
      <c r="F149" s="16"/>
      <c r="G149" s="16"/>
      <c r="I149" s="13"/>
      <c r="J149" s="22"/>
      <c r="K149" s="22"/>
      <c r="L149" s="22"/>
      <c r="M149" s="22"/>
      <c r="N149" s="22"/>
      <c r="O149" s="22"/>
      <c r="P149" s="22"/>
      <c r="Q149" s="22"/>
      <c r="R149" s="22"/>
      <c r="S149" s="22"/>
      <c r="T149" s="22"/>
      <c r="U149" s="22"/>
      <c r="V149" s="22"/>
      <c r="W149" s="22"/>
      <c r="X149" s="22"/>
      <c r="Y149" s="22"/>
    </row>
    <row r="150" spans="1:25">
      <c r="A150" s="126"/>
      <c r="B150" s="14"/>
      <c r="C150" s="14"/>
      <c r="D150" s="16"/>
      <c r="E150" s="16"/>
      <c r="F150" s="16"/>
      <c r="G150" s="16"/>
      <c r="I150" s="13"/>
      <c r="J150" s="22"/>
      <c r="K150" s="22"/>
      <c r="L150" s="22"/>
      <c r="M150" s="22"/>
      <c r="N150" s="22"/>
      <c r="O150" s="22"/>
      <c r="P150" s="22"/>
      <c r="Q150" s="22"/>
      <c r="R150" s="22"/>
      <c r="S150" s="22"/>
      <c r="T150" s="22"/>
      <c r="U150" s="22"/>
      <c r="V150" s="22"/>
      <c r="W150" s="22"/>
      <c r="X150" s="22"/>
      <c r="Y150" s="22"/>
    </row>
    <row r="151" spans="1:25">
      <c r="A151" s="126"/>
      <c r="B151" s="14"/>
      <c r="C151" s="14"/>
      <c r="D151" s="16"/>
      <c r="E151" s="16"/>
      <c r="F151" s="16"/>
      <c r="G151" s="16"/>
      <c r="I151" s="13"/>
      <c r="J151" s="22"/>
      <c r="K151" s="22"/>
      <c r="L151" s="22"/>
      <c r="M151" s="22"/>
      <c r="N151" s="22"/>
      <c r="O151" s="22"/>
      <c r="P151" s="22"/>
      <c r="Q151" s="22"/>
      <c r="R151" s="22"/>
      <c r="S151" s="22"/>
      <c r="T151" s="22"/>
      <c r="U151" s="22"/>
      <c r="V151" s="22"/>
      <c r="W151" s="22"/>
      <c r="X151" s="22"/>
      <c r="Y151" s="22"/>
    </row>
    <row r="152" spans="1:25">
      <c r="A152" s="126"/>
      <c r="B152" s="14"/>
      <c r="C152" s="14"/>
      <c r="D152" s="16"/>
      <c r="E152" s="16"/>
      <c r="F152" s="16"/>
      <c r="G152" s="16"/>
      <c r="I152" s="13"/>
      <c r="J152" s="22"/>
      <c r="K152" s="22"/>
      <c r="L152" s="22"/>
      <c r="M152" s="22"/>
      <c r="N152" s="22"/>
      <c r="O152" s="22"/>
      <c r="P152" s="22"/>
      <c r="Q152" s="22"/>
      <c r="R152" s="22"/>
      <c r="S152" s="22"/>
      <c r="T152" s="22"/>
      <c r="U152" s="22"/>
      <c r="V152" s="22"/>
      <c r="W152" s="22"/>
      <c r="X152" s="22"/>
      <c r="Y152" s="22"/>
    </row>
    <row r="153" spans="1:25">
      <c r="A153" s="126"/>
      <c r="B153" s="14"/>
      <c r="C153" s="14"/>
      <c r="D153" s="16"/>
      <c r="E153" s="16"/>
      <c r="F153" s="16"/>
      <c r="G153" s="16"/>
      <c r="I153" s="13"/>
      <c r="J153" s="22"/>
      <c r="K153" s="22"/>
      <c r="L153" s="22"/>
      <c r="M153" s="22"/>
      <c r="N153" s="22"/>
      <c r="O153" s="22"/>
      <c r="P153" s="22"/>
      <c r="Q153" s="22"/>
      <c r="R153" s="22"/>
      <c r="S153" s="22"/>
      <c r="T153" s="22"/>
      <c r="U153" s="22"/>
      <c r="V153" s="22"/>
      <c r="W153" s="22"/>
      <c r="X153" s="22"/>
      <c r="Y153" s="22"/>
    </row>
    <row r="154" spans="1:25">
      <c r="A154" s="126"/>
      <c r="B154" s="14"/>
      <c r="C154" s="14"/>
      <c r="D154" s="16"/>
      <c r="E154" s="16"/>
      <c r="F154" s="16"/>
      <c r="G154" s="16"/>
      <c r="I154" s="13"/>
      <c r="J154" s="22"/>
      <c r="K154" s="22"/>
      <c r="L154" s="22"/>
      <c r="M154" s="22"/>
      <c r="N154" s="22"/>
      <c r="O154" s="22"/>
      <c r="P154" s="22"/>
      <c r="Q154" s="22"/>
      <c r="R154" s="22"/>
      <c r="S154" s="22"/>
      <c r="T154" s="22"/>
      <c r="U154" s="22"/>
      <c r="V154" s="22"/>
      <c r="W154" s="22"/>
      <c r="X154" s="22"/>
      <c r="Y154" s="22"/>
    </row>
    <row r="155" spans="1:25">
      <c r="A155" s="126"/>
      <c r="B155" s="14"/>
      <c r="C155" s="14"/>
      <c r="D155" s="16"/>
      <c r="E155" s="16"/>
      <c r="F155" s="16"/>
      <c r="G155" s="16"/>
      <c r="I155" s="13"/>
      <c r="J155" s="22"/>
      <c r="K155" s="22"/>
      <c r="L155" s="22"/>
      <c r="M155" s="22"/>
      <c r="N155" s="22"/>
      <c r="O155" s="22"/>
      <c r="P155" s="22"/>
      <c r="Q155" s="22"/>
      <c r="R155" s="22"/>
      <c r="S155" s="22"/>
      <c r="T155" s="22"/>
      <c r="U155" s="22"/>
      <c r="V155" s="22"/>
      <c r="W155" s="22"/>
      <c r="X155" s="22"/>
      <c r="Y155" s="22"/>
    </row>
    <row r="156" spans="1:25">
      <c r="A156" s="126"/>
      <c r="B156" s="14"/>
      <c r="C156" s="14"/>
      <c r="D156" s="16"/>
      <c r="E156" s="16"/>
      <c r="F156" s="16"/>
      <c r="G156" s="16"/>
      <c r="I156" s="13"/>
      <c r="J156" s="22"/>
      <c r="K156" s="22"/>
      <c r="L156" s="22"/>
      <c r="M156" s="22"/>
      <c r="N156" s="22"/>
      <c r="O156" s="22"/>
      <c r="P156" s="22"/>
      <c r="Q156" s="22"/>
      <c r="R156" s="22"/>
      <c r="S156" s="22"/>
      <c r="T156" s="22"/>
      <c r="U156" s="22"/>
      <c r="V156" s="22"/>
      <c r="W156" s="22"/>
      <c r="X156" s="22"/>
      <c r="Y156" s="22"/>
    </row>
    <row r="157" spans="1:25">
      <c r="A157" s="126"/>
      <c r="B157" s="14"/>
      <c r="C157" s="14"/>
      <c r="D157" s="16"/>
      <c r="E157" s="16"/>
      <c r="F157" s="16"/>
      <c r="G157" s="16"/>
      <c r="I157" s="13"/>
      <c r="J157" s="22"/>
      <c r="K157" s="22"/>
      <c r="L157" s="22"/>
      <c r="M157" s="22"/>
      <c r="N157" s="22"/>
      <c r="O157" s="22"/>
      <c r="P157" s="22"/>
      <c r="Q157" s="22"/>
      <c r="R157" s="22"/>
      <c r="S157" s="22"/>
      <c r="T157" s="22"/>
      <c r="U157" s="22"/>
      <c r="V157" s="22"/>
      <c r="W157" s="22"/>
      <c r="X157" s="22"/>
      <c r="Y157" s="22"/>
    </row>
    <row r="158" spans="1:25">
      <c r="A158" s="126"/>
      <c r="B158" s="14"/>
      <c r="C158" s="14"/>
      <c r="D158" s="16"/>
      <c r="E158" s="16"/>
      <c r="F158" s="16"/>
      <c r="G158" s="16"/>
      <c r="I158" s="13"/>
      <c r="J158" s="22"/>
      <c r="K158" s="22"/>
      <c r="L158" s="22"/>
      <c r="M158" s="22"/>
      <c r="N158" s="22"/>
      <c r="O158" s="22"/>
      <c r="P158" s="22"/>
      <c r="Q158" s="22"/>
      <c r="R158" s="22"/>
      <c r="S158" s="22"/>
      <c r="T158" s="22"/>
      <c r="U158" s="22"/>
      <c r="V158" s="22"/>
      <c r="W158" s="22"/>
      <c r="X158" s="22"/>
      <c r="Y158" s="22"/>
    </row>
    <row r="159" spans="1:25">
      <c r="A159" s="126"/>
      <c r="B159" s="14"/>
      <c r="C159" s="14"/>
      <c r="D159" s="16"/>
      <c r="E159" s="16"/>
      <c r="F159" s="16"/>
      <c r="G159" s="16"/>
      <c r="I159" s="13"/>
      <c r="J159" s="22"/>
      <c r="K159" s="22"/>
      <c r="L159" s="22"/>
      <c r="M159" s="22"/>
      <c r="N159" s="22"/>
      <c r="O159" s="22"/>
      <c r="P159" s="22"/>
      <c r="Q159" s="22"/>
      <c r="R159" s="22"/>
      <c r="S159" s="22"/>
      <c r="T159" s="22"/>
      <c r="U159" s="22"/>
      <c r="V159" s="22"/>
      <c r="W159" s="22"/>
      <c r="X159" s="22"/>
      <c r="Y159" s="22"/>
    </row>
    <row r="160" spans="1:25">
      <c r="A160" s="126"/>
      <c r="B160" s="14"/>
      <c r="C160" s="14"/>
      <c r="D160" s="16"/>
      <c r="E160" s="16"/>
      <c r="F160" s="16"/>
      <c r="G160" s="16"/>
      <c r="I160" s="13"/>
      <c r="J160" s="22"/>
      <c r="K160" s="22"/>
      <c r="L160" s="22"/>
      <c r="M160" s="22"/>
      <c r="N160" s="22"/>
      <c r="O160" s="22"/>
      <c r="P160" s="22"/>
      <c r="Q160" s="22"/>
      <c r="R160" s="22"/>
      <c r="S160" s="22"/>
      <c r="T160" s="22"/>
      <c r="U160" s="22"/>
      <c r="V160" s="22"/>
      <c r="W160" s="22"/>
      <c r="X160" s="22"/>
      <c r="Y160" s="22"/>
    </row>
    <row r="161" spans="1:25">
      <c r="A161" s="126"/>
      <c r="B161" s="14"/>
      <c r="C161" s="14"/>
      <c r="D161" s="16"/>
      <c r="E161" s="16"/>
      <c r="F161" s="16"/>
      <c r="G161" s="16"/>
      <c r="I161" s="13"/>
      <c r="J161" s="22"/>
      <c r="K161" s="22"/>
      <c r="L161" s="22"/>
      <c r="M161" s="22"/>
      <c r="N161" s="22"/>
      <c r="O161" s="22"/>
      <c r="P161" s="22"/>
      <c r="Q161" s="22"/>
      <c r="R161" s="22"/>
      <c r="S161" s="22"/>
      <c r="T161" s="22"/>
      <c r="U161" s="22"/>
      <c r="V161" s="22"/>
      <c r="W161" s="22"/>
      <c r="X161" s="22"/>
      <c r="Y161" s="22"/>
    </row>
    <row r="162" spans="1:25">
      <c r="A162" s="126"/>
      <c r="B162" s="14"/>
      <c r="C162" s="14"/>
      <c r="D162" s="16"/>
      <c r="E162" s="16"/>
      <c r="F162" s="16"/>
      <c r="G162" s="16"/>
      <c r="I162" s="13"/>
      <c r="J162" s="22"/>
      <c r="K162" s="22"/>
      <c r="L162" s="22"/>
      <c r="M162" s="22"/>
      <c r="N162" s="22"/>
      <c r="O162" s="22"/>
      <c r="P162" s="22"/>
      <c r="Q162" s="22"/>
      <c r="R162" s="22"/>
      <c r="S162" s="22"/>
      <c r="T162" s="22"/>
      <c r="U162" s="22"/>
      <c r="V162" s="22"/>
      <c r="W162" s="22"/>
      <c r="X162" s="22"/>
      <c r="Y162" s="22"/>
    </row>
    <row r="163" spans="1:25">
      <c r="A163" s="126"/>
      <c r="B163" s="14"/>
      <c r="C163" s="14"/>
      <c r="D163" s="16"/>
      <c r="E163" s="16"/>
      <c r="F163" s="16"/>
      <c r="G163" s="16"/>
      <c r="I163" s="13"/>
      <c r="J163" s="22"/>
      <c r="K163" s="22"/>
      <c r="L163" s="22"/>
      <c r="M163" s="22"/>
      <c r="N163" s="22"/>
      <c r="O163" s="22"/>
      <c r="P163" s="22"/>
      <c r="Q163" s="22"/>
      <c r="R163" s="22"/>
      <c r="S163" s="22"/>
      <c r="T163" s="22"/>
      <c r="U163" s="22"/>
      <c r="V163" s="22"/>
      <c r="W163" s="22"/>
      <c r="X163" s="22"/>
      <c r="Y163" s="22"/>
    </row>
    <row r="164" spans="1:25">
      <c r="A164" s="126"/>
      <c r="B164" s="14"/>
      <c r="C164" s="14"/>
      <c r="D164" s="16"/>
      <c r="E164" s="16"/>
      <c r="F164" s="16"/>
      <c r="G164" s="16"/>
      <c r="I164" s="13"/>
      <c r="J164" s="22"/>
      <c r="K164" s="22"/>
      <c r="L164" s="22"/>
      <c r="M164" s="22"/>
      <c r="N164" s="22"/>
      <c r="O164" s="22"/>
      <c r="P164" s="22"/>
      <c r="Q164" s="22"/>
      <c r="R164" s="22"/>
      <c r="S164" s="22"/>
      <c r="T164" s="22"/>
      <c r="U164" s="22"/>
      <c r="V164" s="22"/>
      <c r="W164" s="22"/>
      <c r="X164" s="22"/>
      <c r="Y164" s="22"/>
    </row>
    <row r="165" spans="1:25">
      <c r="A165" s="126"/>
      <c r="B165" s="14"/>
      <c r="C165" s="14"/>
      <c r="D165" s="16"/>
      <c r="E165" s="16"/>
      <c r="F165" s="16"/>
      <c r="G165" s="16"/>
      <c r="I165" s="13"/>
      <c r="J165" s="22"/>
      <c r="K165" s="22"/>
      <c r="L165" s="22"/>
      <c r="M165" s="22"/>
      <c r="N165" s="22"/>
      <c r="O165" s="22"/>
      <c r="P165" s="22"/>
      <c r="Q165" s="22"/>
      <c r="R165" s="22"/>
      <c r="S165" s="22"/>
      <c r="T165" s="22"/>
      <c r="U165" s="22"/>
      <c r="V165" s="22"/>
      <c r="W165" s="22"/>
      <c r="X165" s="22"/>
      <c r="Y165" s="22"/>
    </row>
    <row r="166" spans="1:25">
      <c r="A166" s="126"/>
      <c r="B166" s="14"/>
      <c r="C166" s="14"/>
      <c r="D166" s="16"/>
      <c r="E166" s="16"/>
      <c r="F166" s="16"/>
      <c r="G166" s="16"/>
      <c r="I166" s="13"/>
      <c r="J166" s="22"/>
      <c r="K166" s="22"/>
      <c r="L166" s="22"/>
      <c r="M166" s="22"/>
      <c r="N166" s="22"/>
      <c r="O166" s="22"/>
      <c r="P166" s="22"/>
      <c r="Q166" s="22"/>
      <c r="R166" s="22"/>
      <c r="S166" s="22"/>
      <c r="T166" s="22"/>
      <c r="U166" s="22"/>
      <c r="V166" s="22"/>
      <c r="W166" s="22"/>
      <c r="X166" s="22"/>
      <c r="Y166" s="22"/>
    </row>
    <row r="167" spans="1:25">
      <c r="A167" s="126"/>
      <c r="B167" s="14"/>
      <c r="C167" s="14"/>
      <c r="D167" s="16"/>
      <c r="E167" s="16"/>
      <c r="F167" s="16"/>
      <c r="G167" s="16"/>
      <c r="I167" s="13"/>
      <c r="J167" s="22"/>
      <c r="K167" s="22"/>
      <c r="L167" s="22"/>
      <c r="M167" s="22"/>
      <c r="N167" s="22"/>
      <c r="O167" s="22"/>
      <c r="P167" s="22"/>
      <c r="Q167" s="22"/>
      <c r="R167" s="22"/>
      <c r="S167" s="22"/>
      <c r="T167" s="22"/>
      <c r="U167" s="22"/>
      <c r="V167" s="22"/>
      <c r="W167" s="22"/>
      <c r="X167" s="22"/>
      <c r="Y167" s="22"/>
    </row>
    <row r="168" spans="1:25">
      <c r="A168" s="126"/>
      <c r="B168" s="14"/>
      <c r="C168" s="14"/>
      <c r="D168" s="16"/>
      <c r="E168" s="16"/>
      <c r="F168" s="16"/>
      <c r="G168" s="16"/>
      <c r="I168" s="13"/>
      <c r="J168" s="22"/>
      <c r="K168" s="22"/>
      <c r="L168" s="22"/>
      <c r="M168" s="22"/>
      <c r="N168" s="22"/>
      <c r="O168" s="22"/>
      <c r="P168" s="22"/>
      <c r="Q168" s="22"/>
      <c r="R168" s="22"/>
      <c r="S168" s="22"/>
      <c r="T168" s="22"/>
      <c r="U168" s="22"/>
      <c r="V168" s="22"/>
      <c r="W168" s="22"/>
      <c r="X168" s="22"/>
      <c r="Y168" s="22"/>
    </row>
    <row r="169" spans="1:25">
      <c r="A169" s="126"/>
      <c r="B169" s="14"/>
      <c r="C169" s="14"/>
      <c r="D169" s="16"/>
      <c r="E169" s="16"/>
      <c r="F169" s="16"/>
      <c r="G169" s="16"/>
      <c r="I169" s="13"/>
      <c r="J169" s="22"/>
      <c r="K169" s="22"/>
      <c r="L169" s="22"/>
      <c r="M169" s="22"/>
      <c r="N169" s="22"/>
      <c r="O169" s="22"/>
      <c r="P169" s="22"/>
      <c r="Q169" s="22"/>
      <c r="R169" s="22"/>
      <c r="S169" s="22"/>
      <c r="T169" s="22"/>
      <c r="U169" s="22"/>
      <c r="V169" s="22"/>
      <c r="W169" s="22"/>
      <c r="X169" s="22"/>
      <c r="Y169" s="22"/>
    </row>
    <row r="170" spans="1:25">
      <c r="A170" s="126"/>
      <c r="B170" s="14"/>
      <c r="C170" s="14"/>
      <c r="D170" s="16"/>
      <c r="E170" s="16"/>
      <c r="F170" s="16"/>
      <c r="G170" s="16"/>
      <c r="I170" s="13"/>
      <c r="J170" s="22"/>
      <c r="K170" s="22"/>
      <c r="L170" s="22"/>
      <c r="M170" s="22"/>
      <c r="N170" s="22"/>
      <c r="O170" s="22"/>
      <c r="P170" s="22"/>
      <c r="Q170" s="22"/>
      <c r="R170" s="22"/>
      <c r="S170" s="22"/>
      <c r="T170" s="22"/>
      <c r="U170" s="22"/>
      <c r="V170" s="22"/>
      <c r="W170" s="22"/>
      <c r="X170" s="22"/>
      <c r="Y170" s="22"/>
    </row>
    <row r="171" spans="1:25">
      <c r="A171" s="126"/>
      <c r="B171" s="14"/>
      <c r="C171" s="14"/>
      <c r="D171" s="16"/>
      <c r="E171" s="16"/>
      <c r="F171" s="16"/>
      <c r="G171" s="16"/>
      <c r="I171" s="13"/>
      <c r="J171" s="22"/>
      <c r="K171" s="22"/>
      <c r="L171" s="22"/>
      <c r="M171" s="22"/>
      <c r="N171" s="22"/>
      <c r="O171" s="22"/>
      <c r="P171" s="22"/>
      <c r="Q171" s="22"/>
      <c r="R171" s="22"/>
      <c r="S171" s="22"/>
      <c r="T171" s="22"/>
      <c r="U171" s="22"/>
      <c r="V171" s="22"/>
      <c r="W171" s="22"/>
      <c r="X171" s="22"/>
      <c r="Y171" s="22"/>
    </row>
    <row r="172" spans="1:25">
      <c r="A172" s="126"/>
      <c r="B172" s="14"/>
      <c r="C172" s="14"/>
      <c r="D172" s="16"/>
      <c r="E172" s="16"/>
      <c r="F172" s="16"/>
      <c r="G172" s="16"/>
      <c r="I172" s="13"/>
      <c r="J172" s="22"/>
      <c r="K172" s="22"/>
      <c r="L172" s="22"/>
      <c r="M172" s="22"/>
      <c r="N172" s="22"/>
      <c r="O172" s="22"/>
      <c r="P172" s="22"/>
      <c r="Q172" s="22"/>
      <c r="R172" s="22"/>
      <c r="S172" s="22"/>
      <c r="T172" s="22"/>
      <c r="U172" s="22"/>
      <c r="V172" s="22"/>
      <c r="W172" s="22"/>
      <c r="X172" s="22"/>
      <c r="Y172" s="22"/>
    </row>
    <row r="173" spans="1:25">
      <c r="A173" s="126"/>
      <c r="B173" s="14"/>
      <c r="C173" s="14"/>
      <c r="D173" s="16"/>
      <c r="E173" s="16"/>
      <c r="F173" s="16"/>
      <c r="G173" s="16"/>
      <c r="I173" s="13"/>
      <c r="J173" s="22"/>
      <c r="K173" s="22"/>
      <c r="L173" s="22"/>
      <c r="M173" s="22"/>
      <c r="N173" s="22"/>
      <c r="O173" s="22"/>
      <c r="P173" s="22"/>
      <c r="Q173" s="22"/>
      <c r="R173" s="22"/>
      <c r="S173" s="22"/>
      <c r="T173" s="22"/>
      <c r="U173" s="22"/>
      <c r="V173" s="22"/>
      <c r="W173" s="22"/>
      <c r="X173" s="22"/>
      <c r="Y173" s="22"/>
    </row>
    <row r="174" spans="1:25">
      <c r="A174" s="126"/>
      <c r="B174" s="14"/>
      <c r="C174" s="14"/>
      <c r="D174" s="16"/>
      <c r="E174" s="16"/>
      <c r="F174" s="16"/>
      <c r="G174" s="16"/>
      <c r="I174" s="13"/>
      <c r="J174" s="22"/>
      <c r="K174" s="22"/>
      <c r="L174" s="22"/>
      <c r="M174" s="22"/>
      <c r="N174" s="22"/>
      <c r="O174" s="22"/>
      <c r="P174" s="22"/>
      <c r="Q174" s="22"/>
      <c r="R174" s="22"/>
      <c r="S174" s="22"/>
      <c r="T174" s="22"/>
      <c r="U174" s="22"/>
      <c r="V174" s="22"/>
      <c r="W174" s="22"/>
      <c r="X174" s="22"/>
      <c r="Y174" s="22"/>
    </row>
    <row r="175" spans="1:25">
      <c r="A175" s="126"/>
      <c r="B175" s="14"/>
      <c r="C175" s="14"/>
      <c r="D175" s="16"/>
      <c r="E175" s="16"/>
      <c r="F175" s="16"/>
      <c r="G175" s="16"/>
      <c r="I175" s="13"/>
      <c r="J175" s="22"/>
      <c r="K175" s="22"/>
      <c r="L175" s="22"/>
      <c r="M175" s="22"/>
      <c r="N175" s="22"/>
      <c r="O175" s="22"/>
      <c r="P175" s="22"/>
      <c r="Q175" s="22"/>
      <c r="R175" s="22"/>
      <c r="S175" s="22"/>
      <c r="T175" s="22"/>
      <c r="U175" s="22"/>
      <c r="V175" s="22"/>
      <c r="W175" s="22"/>
      <c r="X175" s="22"/>
      <c r="Y175" s="22"/>
    </row>
    <row r="176" spans="1:25">
      <c r="A176" s="126"/>
      <c r="B176" s="14"/>
      <c r="C176" s="14"/>
      <c r="D176" s="16"/>
      <c r="E176" s="16"/>
      <c r="F176" s="16"/>
      <c r="G176" s="16"/>
      <c r="I176" s="13"/>
      <c r="J176" s="22"/>
      <c r="K176" s="22"/>
      <c r="L176" s="22"/>
      <c r="M176" s="22"/>
      <c r="N176" s="22"/>
      <c r="O176" s="22"/>
      <c r="P176" s="22"/>
      <c r="Q176" s="22"/>
      <c r="R176" s="22"/>
      <c r="S176" s="22"/>
      <c r="T176" s="22"/>
      <c r="U176" s="22"/>
      <c r="V176" s="22"/>
      <c r="W176" s="22"/>
      <c r="X176" s="22"/>
      <c r="Y176" s="22"/>
    </row>
    <row r="177" spans="1:25">
      <c r="A177" s="126"/>
      <c r="B177" s="14"/>
      <c r="C177" s="14"/>
      <c r="D177" s="16"/>
      <c r="E177" s="16"/>
      <c r="F177" s="16"/>
      <c r="G177" s="16"/>
      <c r="I177" s="13"/>
      <c r="J177" s="22"/>
      <c r="K177" s="22"/>
      <c r="L177" s="22"/>
      <c r="M177" s="22"/>
      <c r="N177" s="22"/>
      <c r="O177" s="22"/>
      <c r="P177" s="22"/>
      <c r="Q177" s="22"/>
      <c r="R177" s="22"/>
      <c r="S177" s="22"/>
      <c r="T177" s="22"/>
      <c r="U177" s="22"/>
      <c r="V177" s="22"/>
      <c r="W177" s="22"/>
      <c r="X177" s="22"/>
      <c r="Y177" s="22"/>
    </row>
    <row r="178" spans="1:25">
      <c r="A178" s="126"/>
      <c r="B178" s="14"/>
      <c r="C178" s="14"/>
      <c r="D178" s="16"/>
      <c r="E178" s="16"/>
      <c r="F178" s="16"/>
      <c r="G178" s="16"/>
      <c r="I178" s="13"/>
      <c r="J178" s="22"/>
      <c r="K178" s="22"/>
      <c r="L178" s="22"/>
      <c r="M178" s="22"/>
      <c r="N178" s="22"/>
      <c r="O178" s="22"/>
      <c r="P178" s="22"/>
      <c r="Q178" s="22"/>
      <c r="R178" s="22"/>
      <c r="S178" s="22"/>
      <c r="T178" s="22"/>
      <c r="U178" s="22"/>
      <c r="V178" s="22"/>
      <c r="W178" s="22"/>
      <c r="X178" s="22"/>
      <c r="Y178" s="22"/>
    </row>
    <row r="179" spans="1:25">
      <c r="A179" s="126"/>
      <c r="B179" s="14"/>
      <c r="C179" s="14"/>
      <c r="D179" s="16"/>
      <c r="E179" s="16"/>
      <c r="F179" s="16"/>
      <c r="G179" s="16"/>
      <c r="I179" s="13"/>
      <c r="J179" s="22"/>
      <c r="K179" s="22"/>
      <c r="L179" s="22"/>
      <c r="M179" s="22"/>
      <c r="N179" s="22"/>
      <c r="O179" s="22"/>
      <c r="P179" s="22"/>
      <c r="Q179" s="22"/>
      <c r="R179" s="22"/>
      <c r="S179" s="22"/>
      <c r="T179" s="22"/>
      <c r="U179" s="22"/>
      <c r="V179" s="22"/>
      <c r="W179" s="22"/>
      <c r="X179" s="22"/>
      <c r="Y179" s="22"/>
    </row>
    <row r="180" spans="1:25">
      <c r="A180" s="126"/>
      <c r="B180" s="14"/>
      <c r="C180" s="14"/>
      <c r="D180" s="16"/>
      <c r="E180" s="16"/>
      <c r="F180" s="16"/>
      <c r="G180" s="16"/>
      <c r="I180" s="13"/>
      <c r="J180" s="22"/>
      <c r="K180" s="22"/>
      <c r="L180" s="22"/>
      <c r="M180" s="22"/>
      <c r="N180" s="22"/>
      <c r="O180" s="22"/>
      <c r="P180" s="22"/>
      <c r="Q180" s="22"/>
      <c r="R180" s="22"/>
      <c r="S180" s="22"/>
      <c r="T180" s="22"/>
      <c r="U180" s="22"/>
      <c r="V180" s="22"/>
      <c r="W180" s="22"/>
      <c r="X180" s="22"/>
      <c r="Y180" s="22"/>
    </row>
    <row r="181" spans="1:25">
      <c r="A181" s="126"/>
      <c r="B181" s="14"/>
      <c r="C181" s="14"/>
      <c r="D181" s="16"/>
      <c r="E181" s="16"/>
      <c r="F181" s="16"/>
      <c r="G181" s="16"/>
      <c r="I181" s="13"/>
      <c r="J181" s="22"/>
      <c r="K181" s="22"/>
      <c r="L181" s="22"/>
      <c r="M181" s="22"/>
      <c r="N181" s="22"/>
      <c r="O181" s="22"/>
      <c r="P181" s="22"/>
      <c r="Q181" s="22"/>
      <c r="R181" s="22"/>
      <c r="S181" s="22"/>
      <c r="T181" s="22"/>
      <c r="U181" s="22"/>
      <c r="V181" s="22"/>
      <c r="W181" s="22"/>
      <c r="X181" s="22"/>
      <c r="Y181" s="22"/>
    </row>
    <row r="182" spans="1:25">
      <c r="A182" s="126"/>
      <c r="B182" s="14"/>
      <c r="C182" s="14"/>
      <c r="D182" s="16"/>
      <c r="E182" s="16"/>
      <c r="F182" s="16"/>
      <c r="G182" s="16"/>
      <c r="I182" s="13"/>
      <c r="J182" s="22"/>
      <c r="K182" s="22"/>
      <c r="L182" s="22"/>
      <c r="M182" s="22"/>
      <c r="N182" s="22"/>
      <c r="O182" s="22"/>
      <c r="P182" s="22"/>
      <c r="Q182" s="22"/>
      <c r="R182" s="22"/>
      <c r="S182" s="22"/>
      <c r="T182" s="22"/>
      <c r="U182" s="22"/>
      <c r="V182" s="22"/>
      <c r="W182" s="22"/>
      <c r="X182" s="22"/>
      <c r="Y182" s="22"/>
    </row>
    <row r="183" spans="1:25">
      <c r="A183" s="126"/>
      <c r="B183" s="14"/>
      <c r="C183" s="14"/>
      <c r="D183" s="16"/>
      <c r="E183" s="16"/>
      <c r="F183" s="16"/>
      <c r="G183" s="16"/>
      <c r="I183" s="13"/>
      <c r="J183" s="22"/>
      <c r="K183" s="22"/>
      <c r="L183" s="22"/>
      <c r="M183" s="22"/>
      <c r="N183" s="22"/>
      <c r="O183" s="22"/>
      <c r="P183" s="22"/>
      <c r="Q183" s="22"/>
      <c r="R183" s="22"/>
      <c r="S183" s="22"/>
      <c r="T183" s="22"/>
      <c r="U183" s="22"/>
      <c r="V183" s="22"/>
      <c r="W183" s="22"/>
      <c r="X183" s="22"/>
      <c r="Y183" s="22"/>
    </row>
    <row r="184" spans="1:25">
      <c r="A184" s="126"/>
      <c r="B184" s="14"/>
      <c r="C184" s="14"/>
      <c r="D184" s="16"/>
      <c r="E184" s="16"/>
      <c r="F184" s="16"/>
      <c r="G184" s="16"/>
      <c r="I184" s="13"/>
      <c r="J184" s="22"/>
      <c r="K184" s="22"/>
      <c r="L184" s="22"/>
      <c r="M184" s="22"/>
      <c r="N184" s="22"/>
      <c r="O184" s="22"/>
      <c r="P184" s="22"/>
      <c r="Q184" s="22"/>
      <c r="R184" s="22"/>
      <c r="S184" s="22"/>
      <c r="T184" s="22"/>
      <c r="U184" s="22"/>
      <c r="V184" s="22"/>
      <c r="W184" s="22"/>
      <c r="X184" s="22"/>
      <c r="Y184" s="22"/>
    </row>
    <row r="185" spans="1:25">
      <c r="A185" s="126"/>
      <c r="B185" s="14"/>
      <c r="C185" s="14"/>
      <c r="D185" s="16"/>
      <c r="E185" s="16"/>
      <c r="F185" s="16"/>
      <c r="G185" s="16"/>
      <c r="I185" s="13"/>
      <c r="J185" s="22"/>
      <c r="K185" s="22"/>
      <c r="L185" s="22"/>
      <c r="M185" s="22"/>
      <c r="N185" s="22"/>
      <c r="O185" s="22"/>
      <c r="P185" s="22"/>
      <c r="Q185" s="22"/>
      <c r="R185" s="22"/>
      <c r="S185" s="22"/>
      <c r="T185" s="22"/>
      <c r="U185" s="22"/>
      <c r="V185" s="22"/>
      <c r="W185" s="22"/>
      <c r="X185" s="22"/>
      <c r="Y185" s="22"/>
    </row>
    <row r="186" spans="1:25">
      <c r="A186" s="126"/>
      <c r="B186" s="14"/>
      <c r="C186" s="14"/>
      <c r="D186" s="16"/>
      <c r="E186" s="16"/>
      <c r="F186" s="16"/>
      <c r="G186" s="16"/>
      <c r="I186" s="13"/>
      <c r="J186" s="22"/>
      <c r="K186" s="22"/>
      <c r="L186" s="22"/>
      <c r="M186" s="22"/>
      <c r="N186" s="22"/>
      <c r="O186" s="22"/>
      <c r="P186" s="22"/>
      <c r="Q186" s="22"/>
      <c r="R186" s="22"/>
      <c r="S186" s="22"/>
      <c r="T186" s="22"/>
      <c r="U186" s="22"/>
      <c r="V186" s="22"/>
      <c r="W186" s="22"/>
      <c r="X186" s="22"/>
      <c r="Y186" s="22"/>
    </row>
    <row r="187" spans="1:25">
      <c r="A187" s="126"/>
      <c r="B187" s="14"/>
      <c r="C187" s="14"/>
      <c r="D187" s="16"/>
      <c r="E187" s="16"/>
      <c r="F187" s="16"/>
      <c r="G187" s="16"/>
      <c r="I187" s="13"/>
      <c r="J187" s="22"/>
      <c r="K187" s="22"/>
      <c r="L187" s="22"/>
      <c r="M187" s="22"/>
      <c r="N187" s="22"/>
      <c r="O187" s="22"/>
      <c r="P187" s="22"/>
      <c r="Q187" s="22"/>
      <c r="R187" s="22"/>
      <c r="S187" s="22"/>
      <c r="T187" s="22"/>
      <c r="U187" s="22"/>
      <c r="V187" s="22"/>
      <c r="W187" s="22"/>
      <c r="X187" s="22"/>
      <c r="Y187" s="22"/>
    </row>
    <row r="188" spans="1:25">
      <c r="A188" s="126"/>
      <c r="B188" s="14"/>
      <c r="C188" s="14"/>
      <c r="D188" s="16"/>
      <c r="E188" s="16"/>
      <c r="F188" s="16"/>
      <c r="G188" s="16"/>
      <c r="I188" s="13"/>
      <c r="J188" s="22"/>
      <c r="K188" s="22"/>
      <c r="L188" s="22"/>
      <c r="M188" s="22"/>
      <c r="N188" s="22"/>
      <c r="O188" s="22"/>
      <c r="P188" s="22"/>
      <c r="Q188" s="22"/>
      <c r="R188" s="22"/>
      <c r="S188" s="22"/>
      <c r="T188" s="22"/>
      <c r="U188" s="22"/>
      <c r="V188" s="22"/>
      <c r="W188" s="22"/>
      <c r="X188" s="22"/>
      <c r="Y188" s="22"/>
    </row>
    <row r="189" spans="1:25">
      <c r="A189" s="126"/>
      <c r="B189" s="14"/>
      <c r="C189" s="14"/>
      <c r="D189" s="16"/>
      <c r="E189" s="16"/>
      <c r="F189" s="16"/>
      <c r="G189" s="16"/>
      <c r="I189" s="13"/>
      <c r="J189" s="22"/>
      <c r="K189" s="22"/>
      <c r="L189" s="22"/>
      <c r="M189" s="22"/>
      <c r="N189" s="22"/>
      <c r="O189" s="22"/>
      <c r="P189" s="22"/>
      <c r="Q189" s="22"/>
      <c r="R189" s="22"/>
      <c r="S189" s="22"/>
      <c r="T189" s="22"/>
      <c r="U189" s="22"/>
      <c r="V189" s="22"/>
      <c r="W189" s="22"/>
      <c r="X189" s="22"/>
      <c r="Y189" s="22"/>
    </row>
    <row r="190" spans="1:25">
      <c r="A190" s="126"/>
      <c r="B190" s="14"/>
      <c r="C190" s="14"/>
      <c r="D190" s="16"/>
      <c r="E190" s="16"/>
      <c r="F190" s="16"/>
      <c r="G190" s="16"/>
      <c r="I190" s="13"/>
      <c r="J190" s="22"/>
      <c r="K190" s="22"/>
      <c r="L190" s="22"/>
      <c r="M190" s="22"/>
      <c r="N190" s="22"/>
      <c r="O190" s="22"/>
      <c r="P190" s="22"/>
      <c r="Q190" s="22"/>
      <c r="R190" s="22"/>
      <c r="S190" s="22"/>
      <c r="T190" s="22"/>
      <c r="U190" s="22"/>
      <c r="V190" s="22"/>
      <c r="W190" s="22"/>
      <c r="X190" s="22"/>
      <c r="Y190" s="22"/>
    </row>
    <row r="191" spans="1:25">
      <c r="A191" s="126"/>
      <c r="B191" s="14"/>
      <c r="C191" s="14"/>
      <c r="D191" s="16"/>
      <c r="E191" s="16"/>
      <c r="F191" s="16"/>
      <c r="G191" s="16"/>
      <c r="I191" s="13"/>
      <c r="J191" s="22"/>
      <c r="K191" s="22"/>
      <c r="L191" s="22"/>
      <c r="M191" s="22"/>
      <c r="N191" s="22"/>
      <c r="O191" s="22"/>
      <c r="P191" s="22"/>
      <c r="Q191" s="22"/>
      <c r="R191" s="22"/>
      <c r="S191" s="22"/>
      <c r="T191" s="22"/>
      <c r="U191" s="22"/>
      <c r="V191" s="22"/>
      <c r="W191" s="22"/>
      <c r="X191" s="22"/>
      <c r="Y191" s="22"/>
    </row>
    <row r="192" spans="1:25">
      <c r="A192" s="126"/>
      <c r="B192" s="14"/>
      <c r="C192" s="14"/>
      <c r="D192" s="16"/>
      <c r="E192" s="16"/>
      <c r="F192" s="16"/>
      <c r="G192" s="16"/>
      <c r="I192" s="13"/>
      <c r="J192" s="22"/>
      <c r="K192" s="22"/>
      <c r="L192" s="22"/>
      <c r="M192" s="22"/>
      <c r="N192" s="22"/>
      <c r="O192" s="22"/>
      <c r="P192" s="22"/>
      <c r="Q192" s="22"/>
      <c r="R192" s="22"/>
      <c r="S192" s="22"/>
      <c r="T192" s="22"/>
      <c r="U192" s="22"/>
      <c r="V192" s="22"/>
      <c r="W192" s="22"/>
      <c r="X192" s="22"/>
      <c r="Y192" s="22"/>
    </row>
    <row r="193" spans="1:25">
      <c r="A193" s="126"/>
      <c r="B193" s="14"/>
      <c r="C193" s="14"/>
      <c r="D193" s="16"/>
      <c r="E193" s="16"/>
      <c r="F193" s="16"/>
      <c r="G193" s="16"/>
      <c r="I193" s="13"/>
      <c r="J193" s="22"/>
      <c r="K193" s="22"/>
      <c r="L193" s="22"/>
      <c r="M193" s="22"/>
      <c r="N193" s="22"/>
      <c r="O193" s="22"/>
      <c r="P193" s="22"/>
      <c r="Q193" s="22"/>
      <c r="R193" s="22"/>
      <c r="S193" s="22"/>
      <c r="T193" s="22"/>
      <c r="U193" s="22"/>
      <c r="V193" s="22"/>
      <c r="W193" s="22"/>
      <c r="X193" s="22"/>
      <c r="Y193" s="22"/>
    </row>
    <row r="194" spans="1:25">
      <c r="A194" s="126"/>
      <c r="B194" s="14"/>
      <c r="C194" s="14"/>
      <c r="D194" s="16"/>
      <c r="E194" s="16"/>
      <c r="F194" s="16"/>
      <c r="G194" s="16"/>
      <c r="I194" s="13"/>
      <c r="J194" s="22"/>
      <c r="K194" s="22"/>
      <c r="L194" s="22"/>
      <c r="M194" s="22"/>
      <c r="N194" s="22"/>
      <c r="O194" s="22"/>
      <c r="P194" s="22"/>
      <c r="Q194" s="22"/>
      <c r="R194" s="22"/>
      <c r="S194" s="22"/>
      <c r="T194" s="22"/>
      <c r="U194" s="22"/>
      <c r="V194" s="22"/>
      <c r="W194" s="22"/>
      <c r="X194" s="22"/>
      <c r="Y194" s="22"/>
    </row>
    <row r="195" spans="1:25">
      <c r="A195" s="126"/>
      <c r="B195" s="14"/>
      <c r="C195" s="14"/>
      <c r="D195" s="16"/>
      <c r="E195" s="16"/>
      <c r="F195" s="16"/>
      <c r="G195" s="16"/>
      <c r="I195" s="13"/>
      <c r="J195" s="22"/>
      <c r="K195" s="22"/>
      <c r="L195" s="22"/>
      <c r="M195" s="22"/>
      <c r="N195" s="22"/>
      <c r="O195" s="22"/>
      <c r="P195" s="22"/>
      <c r="Q195" s="22"/>
      <c r="R195" s="22"/>
      <c r="S195" s="22"/>
      <c r="T195" s="22"/>
      <c r="U195" s="22"/>
      <c r="V195" s="22"/>
      <c r="W195" s="22"/>
      <c r="X195" s="22"/>
      <c r="Y195" s="22"/>
    </row>
    <row r="196" spans="1:25">
      <c r="A196" s="126"/>
      <c r="B196" s="14"/>
      <c r="C196" s="14"/>
      <c r="D196" s="16"/>
      <c r="E196" s="16"/>
      <c r="F196" s="16"/>
      <c r="G196" s="16"/>
      <c r="I196" s="13"/>
      <c r="J196" s="22"/>
      <c r="K196" s="22"/>
      <c r="L196" s="22"/>
      <c r="M196" s="22"/>
      <c r="N196" s="22"/>
      <c r="O196" s="22"/>
      <c r="P196" s="22"/>
      <c r="Q196" s="22"/>
      <c r="R196" s="22"/>
      <c r="S196" s="22"/>
      <c r="T196" s="22"/>
      <c r="U196" s="22"/>
      <c r="V196" s="22"/>
      <c r="W196" s="22"/>
      <c r="X196" s="22"/>
      <c r="Y196" s="22"/>
    </row>
    <row r="197" spans="1:25">
      <c r="A197" s="126"/>
      <c r="B197" s="14"/>
      <c r="C197" s="14"/>
      <c r="D197" s="16"/>
      <c r="E197" s="16"/>
      <c r="F197" s="16"/>
      <c r="G197" s="16"/>
      <c r="I197" s="13"/>
      <c r="J197" s="22"/>
      <c r="K197" s="22"/>
      <c r="L197" s="22"/>
      <c r="M197" s="22"/>
      <c r="N197" s="22"/>
      <c r="O197" s="22"/>
      <c r="P197" s="22"/>
      <c r="Q197" s="22"/>
      <c r="R197" s="22"/>
      <c r="S197" s="22"/>
      <c r="T197" s="22"/>
      <c r="U197" s="22"/>
      <c r="V197" s="22"/>
      <c r="W197" s="22"/>
      <c r="X197" s="22"/>
      <c r="Y197" s="22"/>
    </row>
    <row r="198" spans="1:25">
      <c r="A198" s="126"/>
      <c r="B198" s="14"/>
      <c r="C198" s="14"/>
      <c r="D198" s="16"/>
      <c r="E198" s="16"/>
      <c r="F198" s="16"/>
      <c r="G198" s="16"/>
      <c r="I198" s="13"/>
      <c r="J198" s="22"/>
      <c r="K198" s="22"/>
      <c r="L198" s="22"/>
      <c r="M198" s="22"/>
      <c r="N198" s="22"/>
      <c r="O198" s="22"/>
      <c r="P198" s="22"/>
      <c r="Q198" s="22"/>
      <c r="R198" s="22"/>
      <c r="S198" s="22"/>
      <c r="T198" s="22"/>
      <c r="U198" s="22"/>
      <c r="V198" s="22"/>
      <c r="W198" s="22"/>
      <c r="X198" s="22"/>
      <c r="Y198" s="22"/>
    </row>
    <row r="199" spans="1:25">
      <c r="A199" s="126"/>
      <c r="B199" s="14"/>
      <c r="C199" s="14"/>
      <c r="D199" s="16"/>
      <c r="E199" s="16"/>
      <c r="F199" s="16"/>
      <c r="G199" s="16"/>
      <c r="I199" s="13"/>
      <c r="J199" s="22"/>
      <c r="K199" s="22"/>
      <c r="L199" s="22"/>
      <c r="M199" s="22"/>
      <c r="N199" s="22"/>
      <c r="O199" s="22"/>
      <c r="P199" s="22"/>
      <c r="Q199" s="22"/>
      <c r="R199" s="22"/>
      <c r="S199" s="22"/>
      <c r="T199" s="22"/>
      <c r="U199" s="22"/>
      <c r="V199" s="22"/>
      <c r="W199" s="22"/>
      <c r="X199" s="22"/>
      <c r="Y199" s="22"/>
    </row>
    <row r="200" spans="1:25">
      <c r="B200" s="14"/>
    </row>
    <row r="201" spans="1:25">
      <c r="B201" s="14"/>
    </row>
  </sheetData>
  <dataConsolidate link="1"/>
  <mergeCells count="1">
    <mergeCell ref="O1:Y1"/>
  </mergeCells>
  <phoneticPr fontId="14"/>
  <dataValidations count="3">
    <dataValidation type="list" allowBlank="1" showInputMessage="1" showErrorMessage="1" sqref="L92:L102 L51:L52 J3:J196 M101" xr:uid="{063AC0C6-D343-4FAF-9D7E-F17F78C7007A}">
      <formula1>"教員のみ,生徒のみ,全員（教員+生徒）"</formula1>
    </dataValidation>
    <dataValidation type="list" allowBlank="1" showInputMessage="1" showErrorMessage="1" sqref="S12:Y12 O107:P196 L12:N12 Q12 R30:R31 O29:O30 R42:R53 R56:R57 R59 R62:R63 O5:P5 R5 O16:P16 O31:P31 R40 O8:P10 R9:R10 R76:R78 Q46:Y52 O35:O47 Q29:Q90 K29:N47 K3:M28 K46:O90 R20:R22 R17 S29:Y90 K91:M91 K105:M105 M102 Q78:Y78 Q19:Y19 Q106:Y196 K19:N19 P92:Y102 K92:K102 N92:N102 K103:M103 K104:N104 P104:Y104 M92:M100 K106:N196" xr:uid="{C3B2E1CC-9DC8-443E-BCA5-A6189F511CB2}">
      <formula1>"●"</formula1>
    </dataValidation>
    <dataValidation type="list" allowBlank="1" showInputMessage="1" showErrorMessage="1" sqref="I5:I17 I19:I90 I92:I102 I104 I106:I196" xr:uid="{C7FD900C-3752-45D1-9346-AFD3AE51AEB4}">
      <formula1>"可,不可"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790FC-B63B-4BBF-BBF3-D7226B456F65}">
  <dimension ref="B2:C98"/>
  <sheetViews>
    <sheetView workbookViewId="0">
      <pane ySplit="2" topLeftCell="A82" activePane="bottomLeft" state="frozen"/>
      <selection pane="bottomLeft"/>
    </sheetView>
  </sheetViews>
  <sheetFormatPr defaultColWidth="8.59765625" defaultRowHeight="15"/>
  <cols>
    <col min="1" max="1" width="1.5" style="269" customWidth="1"/>
    <col min="2" max="2" width="63.5" style="277" bestFit="1" customWidth="1"/>
    <col min="3" max="3" width="103" style="277" customWidth="1"/>
    <col min="4" max="16384" width="8.59765625" style="269"/>
  </cols>
  <sheetData>
    <row r="2" spans="2:3">
      <c r="B2" s="270" t="s">
        <v>772</v>
      </c>
      <c r="C2" s="271" t="s">
        <v>773</v>
      </c>
    </row>
    <row r="3" spans="2:3">
      <c r="B3" s="272" t="e">
        <f>IF(#REF!="","",#REF!)</f>
        <v>#REF!</v>
      </c>
      <c r="C3" s="273"/>
    </row>
    <row r="4" spans="2:3">
      <c r="B4" s="272" t="e">
        <f>IF(#REF!="","",#REF!)</f>
        <v>#REF!</v>
      </c>
      <c r="C4" s="273"/>
    </row>
    <row r="5" spans="2:3">
      <c r="B5" s="272" t="e">
        <f>IF(#REF!="","",#REF!)</f>
        <v>#REF!</v>
      </c>
      <c r="C5" s="273"/>
    </row>
    <row r="6" spans="2:3">
      <c r="B6" s="272" t="e">
        <f>IF(#REF!="","",#REF!)</f>
        <v>#REF!</v>
      </c>
      <c r="C6" s="273"/>
    </row>
    <row r="7" spans="2:3">
      <c r="B7" s="272" t="e">
        <f>IF(#REF!="","",#REF!)</f>
        <v>#REF!</v>
      </c>
      <c r="C7" s="273"/>
    </row>
    <row r="8" spans="2:3">
      <c r="B8" s="272" t="e">
        <f>IF(#REF!="","",#REF!)</f>
        <v>#REF!</v>
      </c>
      <c r="C8" s="273"/>
    </row>
    <row r="9" spans="2:3">
      <c r="B9" s="272" t="e">
        <f>IF(#REF!="","",#REF!)</f>
        <v>#REF!</v>
      </c>
      <c r="C9" s="273"/>
    </row>
    <row r="10" spans="2:3">
      <c r="B10" s="272" t="e">
        <f>IF(#REF!="","",#REF!)</f>
        <v>#REF!</v>
      </c>
      <c r="C10" s="273"/>
    </row>
    <row r="11" spans="2:3">
      <c r="B11" s="272" t="e">
        <f>IF(#REF!="","",#REF!)</f>
        <v>#REF!</v>
      </c>
      <c r="C11" s="273"/>
    </row>
    <row r="12" spans="2:3">
      <c r="B12" s="272" t="e">
        <f>IF(#REF!="","",#REF!)</f>
        <v>#REF!</v>
      </c>
      <c r="C12" s="273"/>
    </row>
    <row r="13" spans="2:3">
      <c r="B13" s="272" t="e">
        <f>IF(#REF!="","",#REF!)</f>
        <v>#REF!</v>
      </c>
      <c r="C13" s="273"/>
    </row>
    <row r="14" spans="2:3">
      <c r="B14" s="272" t="e">
        <f>IF(#REF!="","",#REF!)</f>
        <v>#REF!</v>
      </c>
      <c r="C14" s="273"/>
    </row>
    <row r="15" spans="2:3">
      <c r="B15" s="272" t="e">
        <f>IF(#REF!="","",#REF!)</f>
        <v>#REF!</v>
      </c>
      <c r="C15" s="273"/>
    </row>
    <row r="16" spans="2:3">
      <c r="B16" s="272" t="e">
        <f>IF(#REF!="","",#REF!)</f>
        <v>#REF!</v>
      </c>
      <c r="C16" s="273"/>
    </row>
    <row r="17" spans="2:3">
      <c r="B17" s="272" t="e">
        <f>IF(#REF!="","",#REF!)</f>
        <v>#REF!</v>
      </c>
      <c r="C17" s="273"/>
    </row>
    <row r="18" spans="2:3">
      <c r="B18" s="272" t="e">
        <f>IF(#REF!="","",#REF!)</f>
        <v>#REF!</v>
      </c>
      <c r="C18" s="273"/>
    </row>
    <row r="19" spans="2:3">
      <c r="B19" s="272" t="e">
        <f>IF(#REF!="","",#REF!)</f>
        <v>#REF!</v>
      </c>
      <c r="C19" s="273"/>
    </row>
    <row r="20" spans="2:3">
      <c r="B20" s="272" t="e">
        <f>IF(#REF!="","",#REF!)</f>
        <v>#REF!</v>
      </c>
      <c r="C20" s="273"/>
    </row>
    <row r="21" spans="2:3">
      <c r="B21" s="272" t="e">
        <f>IF(#REF!="","",#REF!)</f>
        <v>#REF!</v>
      </c>
      <c r="C21" s="273"/>
    </row>
    <row r="22" spans="2:3">
      <c r="B22" s="272" t="e">
        <f>IF(#REF!="","",#REF!)</f>
        <v>#REF!</v>
      </c>
      <c r="C22" s="273"/>
    </row>
    <row r="23" spans="2:3">
      <c r="B23" s="272" t="e">
        <f>IF(#REF!="","",#REF!)</f>
        <v>#REF!</v>
      </c>
      <c r="C23" s="273"/>
    </row>
    <row r="24" spans="2:3">
      <c r="B24" s="272" t="e">
        <f>IF(#REF!="","",#REF!)</f>
        <v>#REF!</v>
      </c>
      <c r="C24" s="273"/>
    </row>
    <row r="25" spans="2:3">
      <c r="B25" s="272" t="e">
        <f>IF(#REF!="","",#REF!)</f>
        <v>#REF!</v>
      </c>
      <c r="C25" s="273"/>
    </row>
    <row r="26" spans="2:3">
      <c r="B26" s="272" t="e">
        <f>IF(#REF!="","",#REF!)</f>
        <v>#REF!</v>
      </c>
      <c r="C26" s="273"/>
    </row>
    <row r="27" spans="2:3">
      <c r="B27" s="272" t="e">
        <f>IF(#REF!="","",#REF!)</f>
        <v>#REF!</v>
      </c>
      <c r="C27" s="273"/>
    </row>
    <row r="28" spans="2:3">
      <c r="B28" s="272" t="e">
        <f>IF(#REF!="","",#REF!)</f>
        <v>#REF!</v>
      </c>
      <c r="C28" s="273"/>
    </row>
    <row r="29" spans="2:3">
      <c r="B29" s="272" t="e">
        <f>IF(#REF!="","",#REF!)</f>
        <v>#REF!</v>
      </c>
      <c r="C29" s="273"/>
    </row>
    <row r="30" spans="2:3">
      <c r="B30" s="272" t="e">
        <f>IF(#REF!="","",#REF!)</f>
        <v>#REF!</v>
      </c>
      <c r="C30" s="273"/>
    </row>
    <row r="31" spans="2:3">
      <c r="B31" s="272" t="e">
        <f>IF(#REF!="","",#REF!)</f>
        <v>#REF!</v>
      </c>
      <c r="C31" s="273"/>
    </row>
    <row r="32" spans="2:3">
      <c r="B32" s="272" t="e">
        <f>IF(#REF!="","",#REF!)</f>
        <v>#REF!</v>
      </c>
      <c r="C32" s="273"/>
    </row>
    <row r="33" spans="2:3">
      <c r="B33" s="272" t="e">
        <f>IF(#REF!="","",#REF!)</f>
        <v>#REF!</v>
      </c>
      <c r="C33" s="273"/>
    </row>
    <row r="34" spans="2:3">
      <c r="B34" s="272" t="e">
        <f>IF(#REF!="","",#REF!)</f>
        <v>#REF!</v>
      </c>
      <c r="C34" s="273"/>
    </row>
    <row r="35" spans="2:3">
      <c r="B35" s="272" t="e">
        <f>IF(#REF!="","",#REF!)</f>
        <v>#REF!</v>
      </c>
      <c r="C35" s="273"/>
    </row>
    <row r="36" spans="2:3">
      <c r="B36" s="272" t="e">
        <f>IF(#REF!="","",#REF!)</f>
        <v>#REF!</v>
      </c>
      <c r="C36" s="273"/>
    </row>
    <row r="37" spans="2:3" ht="105">
      <c r="B37" s="272" t="e">
        <f>IF(#REF!="","",#REF!)</f>
        <v>#REF!</v>
      </c>
      <c r="C37" s="274" t="s">
        <v>774</v>
      </c>
    </row>
    <row r="38" spans="2:3">
      <c r="B38" s="272" t="e">
        <f>IF(#REF!="","",#REF!)</f>
        <v>#REF!</v>
      </c>
      <c r="C38" s="273"/>
    </row>
    <row r="39" spans="2:3">
      <c r="B39" s="272" t="e">
        <f>IF(#REF!="","",#REF!)</f>
        <v>#REF!</v>
      </c>
      <c r="C39" s="273"/>
    </row>
    <row r="40" spans="2:3">
      <c r="B40" s="272" t="e">
        <f>IF(#REF!="","",#REF!)</f>
        <v>#REF!</v>
      </c>
      <c r="C40" s="273"/>
    </row>
    <row r="41" spans="2:3">
      <c r="B41" s="272" t="e">
        <f>IF(#REF!="","",#REF!)</f>
        <v>#REF!</v>
      </c>
      <c r="C41" s="273"/>
    </row>
    <row r="42" spans="2:3">
      <c r="B42" s="272" t="e">
        <f>IF(#REF!="","",#REF!)</f>
        <v>#REF!</v>
      </c>
      <c r="C42" s="273"/>
    </row>
    <row r="43" spans="2:3">
      <c r="B43" s="272" t="e">
        <f>IF(#REF!="","",#REF!)</f>
        <v>#REF!</v>
      </c>
      <c r="C43" s="273"/>
    </row>
    <row r="44" spans="2:3">
      <c r="B44" s="272" t="e">
        <f>IF(#REF!="","",#REF!)</f>
        <v>#REF!</v>
      </c>
      <c r="C44" s="273"/>
    </row>
    <row r="45" spans="2:3">
      <c r="B45" s="272" t="e">
        <f>IF(#REF!="","",#REF!)</f>
        <v>#REF!</v>
      </c>
      <c r="C45" s="273"/>
    </row>
    <row r="46" spans="2:3">
      <c r="B46" s="272" t="e">
        <f>IF(#REF!="","",#REF!)</f>
        <v>#REF!</v>
      </c>
      <c r="C46" s="273"/>
    </row>
    <row r="47" spans="2:3">
      <c r="B47" s="272" t="e">
        <f>IF(#REF!="","",#REF!)</f>
        <v>#REF!</v>
      </c>
      <c r="C47" s="273"/>
    </row>
    <row r="48" spans="2:3">
      <c r="B48" s="272" t="e">
        <f>IF(#REF!="","",#REF!)</f>
        <v>#REF!</v>
      </c>
      <c r="C48" s="273"/>
    </row>
    <row r="49" spans="2:3">
      <c r="B49" s="272" t="e">
        <f>IF(#REF!="","",#REF!)</f>
        <v>#REF!</v>
      </c>
      <c r="C49" s="273"/>
    </row>
    <row r="50" spans="2:3">
      <c r="B50" s="272" t="e">
        <f>IF(#REF!="","",#REF!)</f>
        <v>#REF!</v>
      </c>
      <c r="C50" s="273"/>
    </row>
    <row r="51" spans="2:3">
      <c r="B51" s="272" t="e">
        <f>IF(#REF!="","",#REF!)</f>
        <v>#REF!</v>
      </c>
      <c r="C51" s="273"/>
    </row>
    <row r="52" spans="2:3">
      <c r="B52" s="272" t="e">
        <f>IF(#REF!="","",#REF!)</f>
        <v>#REF!</v>
      </c>
      <c r="C52" s="273"/>
    </row>
    <row r="53" spans="2:3">
      <c r="B53" s="272" t="e">
        <f>IF(#REF!="","",#REF!)</f>
        <v>#REF!</v>
      </c>
      <c r="C53" s="273"/>
    </row>
    <row r="54" spans="2:3">
      <c r="B54" s="272" t="e">
        <f>IF(#REF!="","",#REF!)</f>
        <v>#REF!</v>
      </c>
      <c r="C54" s="273"/>
    </row>
    <row r="55" spans="2:3">
      <c r="B55" s="272" t="e">
        <f>IF(#REF!="","",#REF!)</f>
        <v>#REF!</v>
      </c>
      <c r="C55" s="273"/>
    </row>
    <row r="56" spans="2:3">
      <c r="B56" s="272" t="e">
        <f>IF(#REF!="","",#REF!)</f>
        <v>#REF!</v>
      </c>
      <c r="C56" s="273"/>
    </row>
    <row r="57" spans="2:3">
      <c r="B57" s="272" t="e">
        <f>IF(#REF!="","",#REF!)</f>
        <v>#REF!</v>
      </c>
      <c r="C57" s="273"/>
    </row>
    <row r="58" spans="2:3">
      <c r="B58" s="272" t="e">
        <f>IF(#REF!="","",#REF!)</f>
        <v>#REF!</v>
      </c>
      <c r="C58" s="273"/>
    </row>
    <row r="59" spans="2:3">
      <c r="B59" s="272" t="e">
        <f>IF(#REF!="","",#REF!)</f>
        <v>#REF!</v>
      </c>
      <c r="C59" s="273"/>
    </row>
    <row r="60" spans="2:3">
      <c r="B60" s="272" t="e">
        <f>IF(#REF!="","",#REF!)</f>
        <v>#REF!</v>
      </c>
      <c r="C60" s="273"/>
    </row>
    <row r="61" spans="2:3">
      <c r="B61" s="272" t="e">
        <f>IF(#REF!="","",#REF!)</f>
        <v>#REF!</v>
      </c>
      <c r="C61" s="273"/>
    </row>
    <row r="62" spans="2:3">
      <c r="B62" s="272" t="e">
        <f>IF(#REF!="","",#REF!)</f>
        <v>#REF!</v>
      </c>
      <c r="C62" s="273"/>
    </row>
    <row r="63" spans="2:3">
      <c r="B63" s="272" t="e">
        <f>IF(#REF!="","",#REF!)</f>
        <v>#REF!</v>
      </c>
      <c r="C63" s="273"/>
    </row>
    <row r="64" spans="2:3">
      <c r="B64" s="272" t="e">
        <f>IF(#REF!="","",#REF!)</f>
        <v>#REF!</v>
      </c>
      <c r="C64" s="273"/>
    </row>
    <row r="65" spans="2:3">
      <c r="B65" s="272" t="e">
        <f>IF(#REF!="","",#REF!)</f>
        <v>#REF!</v>
      </c>
      <c r="C65" s="273"/>
    </row>
    <row r="66" spans="2:3">
      <c r="B66" s="272" t="e">
        <f>IF(#REF!="","",#REF!)</f>
        <v>#REF!</v>
      </c>
      <c r="C66" s="273"/>
    </row>
    <row r="67" spans="2:3">
      <c r="B67" s="272" t="e">
        <f>IF(#REF!="","",#REF!)</f>
        <v>#REF!</v>
      </c>
      <c r="C67" s="273"/>
    </row>
    <row r="68" spans="2:3">
      <c r="B68" s="272" t="e">
        <f>IF(#REF!="","",#REF!)</f>
        <v>#REF!</v>
      </c>
      <c r="C68" s="273"/>
    </row>
    <row r="69" spans="2:3">
      <c r="B69" s="272" t="e">
        <f>IF(#REF!="","",#REF!)</f>
        <v>#REF!</v>
      </c>
      <c r="C69" s="273"/>
    </row>
    <row r="70" spans="2:3">
      <c r="B70" s="272" t="e">
        <f>IF(#REF!="","",#REF!)</f>
        <v>#REF!</v>
      </c>
      <c r="C70" s="273"/>
    </row>
    <row r="71" spans="2:3">
      <c r="B71" s="272" t="e">
        <f>IF(#REF!="","",#REF!)</f>
        <v>#REF!</v>
      </c>
      <c r="C71" s="273"/>
    </row>
    <row r="72" spans="2:3">
      <c r="B72" s="272" t="e">
        <f>IF(#REF!="","",#REF!)</f>
        <v>#REF!</v>
      </c>
      <c r="C72" s="273"/>
    </row>
    <row r="73" spans="2:3">
      <c r="B73" s="272" t="e">
        <f>IF(#REF!="","",#REF!)</f>
        <v>#REF!</v>
      </c>
      <c r="C73" s="273"/>
    </row>
    <row r="74" spans="2:3">
      <c r="B74" s="272" t="e">
        <f>IF(#REF!="","",#REF!)</f>
        <v>#REF!</v>
      </c>
      <c r="C74" s="273"/>
    </row>
    <row r="75" spans="2:3">
      <c r="B75" s="272" t="e">
        <f>IF(#REF!="","",#REF!)</f>
        <v>#REF!</v>
      </c>
      <c r="C75" s="273"/>
    </row>
    <row r="76" spans="2:3">
      <c r="B76" s="272" t="e">
        <f>IF(#REF!="","",#REF!)</f>
        <v>#REF!</v>
      </c>
      <c r="C76" s="273"/>
    </row>
    <row r="77" spans="2:3">
      <c r="B77" s="272" t="e">
        <f>IF(#REF!="","",#REF!)</f>
        <v>#REF!</v>
      </c>
      <c r="C77" s="273"/>
    </row>
    <row r="78" spans="2:3">
      <c r="B78" s="272" t="e">
        <f>IF(#REF!="","",#REF!)</f>
        <v>#REF!</v>
      </c>
      <c r="C78" s="273"/>
    </row>
    <row r="79" spans="2:3">
      <c r="B79" s="272" t="e">
        <f>IF(#REF!="","",#REF!)</f>
        <v>#REF!</v>
      </c>
      <c r="C79" s="273"/>
    </row>
    <row r="80" spans="2:3">
      <c r="B80" s="272" t="e">
        <f>IF(#REF!="","",#REF!)</f>
        <v>#REF!</v>
      </c>
      <c r="C80" s="273"/>
    </row>
    <row r="81" spans="2:3">
      <c r="B81" s="272" t="e">
        <f>IF(#REF!="","",#REF!)</f>
        <v>#REF!</v>
      </c>
      <c r="C81" s="273"/>
    </row>
    <row r="82" spans="2:3">
      <c r="B82" s="272" t="e">
        <f>IF(#REF!="","",#REF!)</f>
        <v>#REF!</v>
      </c>
      <c r="C82" s="273"/>
    </row>
    <row r="83" spans="2:3">
      <c r="B83" s="272" t="e">
        <f>IF(#REF!="","",#REF!)</f>
        <v>#REF!</v>
      </c>
      <c r="C83" s="273"/>
    </row>
    <row r="84" spans="2:3">
      <c r="B84" s="272" t="e">
        <f>IF(#REF!="","",#REF!)</f>
        <v>#REF!</v>
      </c>
      <c r="C84" s="273"/>
    </row>
    <row r="85" spans="2:3">
      <c r="B85" s="272" t="e">
        <f>IF(#REF!="","",#REF!)</f>
        <v>#REF!</v>
      </c>
      <c r="C85" s="273"/>
    </row>
    <row r="86" spans="2:3">
      <c r="B86" s="272" t="e">
        <f>IF(#REF!="","",#REF!)</f>
        <v>#REF!</v>
      </c>
      <c r="C86" s="273"/>
    </row>
    <row r="87" spans="2:3">
      <c r="B87" s="272" t="e">
        <f>IF(#REF!="","",#REF!)</f>
        <v>#REF!</v>
      </c>
      <c r="C87" s="273"/>
    </row>
    <row r="88" spans="2:3">
      <c r="B88" s="272" t="e">
        <f>IF(#REF!="","",#REF!)</f>
        <v>#REF!</v>
      </c>
      <c r="C88" s="273"/>
    </row>
    <row r="89" spans="2:3">
      <c r="B89" s="272" t="e">
        <f>IF(#REF!="","",#REF!)</f>
        <v>#REF!</v>
      </c>
      <c r="C89" s="273"/>
    </row>
    <row r="90" spans="2:3">
      <c r="B90" s="272" t="e">
        <f>IF(#REF!="","",#REF!)</f>
        <v>#REF!</v>
      </c>
      <c r="C90" s="273"/>
    </row>
    <row r="91" spans="2:3">
      <c r="B91" s="272" t="e">
        <f>IF(#REF!="","",#REF!)</f>
        <v>#REF!</v>
      </c>
      <c r="C91" s="273"/>
    </row>
    <row r="92" spans="2:3">
      <c r="B92" s="272" t="e">
        <f>IF(#REF!="","",#REF!)</f>
        <v>#REF!</v>
      </c>
      <c r="C92" s="273"/>
    </row>
    <row r="93" spans="2:3">
      <c r="B93" s="272" t="e">
        <f>IF(#REF!="","",#REF!)</f>
        <v>#REF!</v>
      </c>
      <c r="C93" s="273"/>
    </row>
    <row r="94" spans="2:3">
      <c r="B94" s="272" t="e">
        <f>IF(#REF!="","",#REF!)</f>
        <v>#REF!</v>
      </c>
      <c r="C94" s="273"/>
    </row>
    <row r="95" spans="2:3">
      <c r="B95" s="272" t="e">
        <f>IF(#REF!="","",#REF!)</f>
        <v>#REF!</v>
      </c>
      <c r="C95" s="273"/>
    </row>
    <row r="96" spans="2:3">
      <c r="B96" s="272" t="e">
        <f>IF(#REF!="","",#REF!)</f>
        <v>#REF!</v>
      </c>
      <c r="C96" s="273"/>
    </row>
    <row r="97" spans="2:3">
      <c r="B97" s="272" t="e">
        <f>IF(#REF!="","",#REF!)</f>
        <v>#REF!</v>
      </c>
      <c r="C97" s="273"/>
    </row>
    <row r="98" spans="2:3">
      <c r="B98" s="275" t="e">
        <f>IF(#REF!="","",#REF!)</f>
        <v>#REF!</v>
      </c>
      <c r="C98" s="276"/>
    </row>
  </sheetData>
  <phoneticPr fontId="14"/>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B3DC-8CC8-43DF-B4AC-CE8EAD783FEE}">
  <sheetPr>
    <outlinePr summaryBelow="0"/>
    <pageSetUpPr autoPageBreaks="0"/>
  </sheetPr>
  <dimension ref="A1:BA80"/>
  <sheetViews>
    <sheetView showGridLines="0" zoomScale="80" zoomScaleNormal="80" zoomScaleSheetLayoutView="100" workbookViewId="0">
      <selection activeCell="O9" sqref="O9:R9"/>
    </sheetView>
  </sheetViews>
  <sheetFormatPr defaultColWidth="8.59765625" defaultRowHeight="13.2"/>
  <cols>
    <col min="1" max="51" width="3.09765625" style="1" customWidth="1"/>
    <col min="52" max="52" width="7.09765625" style="1" customWidth="1"/>
    <col min="53" max="16384" width="8.59765625" style="1"/>
  </cols>
  <sheetData>
    <row r="1" spans="1:51" ht="41.1" customHeight="1"/>
    <row r="3" spans="1:51" s="212" customFormat="1" ht="44.85" customHeight="1">
      <c r="B3" s="782" t="s">
        <v>775</v>
      </c>
      <c r="C3" s="783"/>
      <c r="D3" s="783"/>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row>
    <row r="4" spans="1:51" ht="17.850000000000001" customHeight="1">
      <c r="B4" s="784" t="s">
        <v>776</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row>
    <row r="5" spans="1:51" ht="17.850000000000001" customHeight="1">
      <c r="C5" s="256"/>
      <c r="D5" s="256"/>
      <c r="E5" s="256"/>
      <c r="F5" s="256"/>
      <c r="G5" s="256"/>
      <c r="H5" s="256"/>
      <c r="I5" s="256"/>
      <c r="L5" s="256" t="s">
        <v>777</v>
      </c>
      <c r="M5" s="256"/>
      <c r="N5" s="256"/>
      <c r="O5" s="256"/>
      <c r="P5" s="256"/>
      <c r="Q5" s="256"/>
      <c r="R5" s="256"/>
      <c r="S5" s="256"/>
      <c r="T5" s="256"/>
      <c r="U5" s="256"/>
      <c r="V5" s="256"/>
      <c r="W5" s="256"/>
      <c r="X5" s="256"/>
      <c r="Y5" s="802" t="s">
        <v>356</v>
      </c>
      <c r="Z5" s="802"/>
      <c r="AA5" s="802"/>
      <c r="AB5" s="802"/>
      <c r="AC5" s="802"/>
      <c r="AD5" s="802"/>
      <c r="AE5" s="802"/>
      <c r="AF5" s="802"/>
      <c r="AG5" s="802"/>
      <c r="AH5" s="802"/>
      <c r="AI5" s="802"/>
      <c r="AJ5" s="802"/>
      <c r="AK5" s="256" t="s">
        <v>778</v>
      </c>
      <c r="AM5" s="256"/>
      <c r="AN5" s="256"/>
      <c r="AO5" s="256"/>
      <c r="AP5" s="256"/>
      <c r="AQ5" s="256"/>
      <c r="AR5" s="256"/>
      <c r="AS5" s="256"/>
      <c r="AT5" s="256"/>
      <c r="AU5" s="256"/>
      <c r="AV5" s="256"/>
      <c r="AW5" s="256"/>
      <c r="AX5" s="256"/>
      <c r="AY5" s="256"/>
    </row>
    <row r="6" spans="1:51" ht="13.8" thickBot="1"/>
    <row r="7" spans="1:51" ht="23.85" customHeight="1" thickBot="1">
      <c r="B7" s="785" t="s">
        <v>779</v>
      </c>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c r="AT7" s="786"/>
      <c r="AU7" s="786"/>
      <c r="AV7" s="786"/>
      <c r="AW7" s="786"/>
      <c r="AX7" s="786"/>
      <c r="AY7" s="787"/>
    </row>
    <row r="8" spans="1:51" ht="30" customHeight="1">
      <c r="B8" s="788" t="s">
        <v>780</v>
      </c>
      <c r="C8" s="789"/>
      <c r="D8" s="789"/>
      <c r="E8" s="789"/>
      <c r="F8" s="789"/>
      <c r="G8" s="789"/>
      <c r="H8" s="789"/>
      <c r="I8" s="789"/>
      <c r="J8" s="790" t="str">
        <f>IF(申込書!AH4="GIGAスクールパック（基本パッケージ）","基本パッケージ",IF(申込書!AH4="GIGAスクールパック（応用パッケージ）","応用パッケージ",""))</f>
        <v/>
      </c>
      <c r="K8" s="790"/>
      <c r="L8" s="790"/>
      <c r="M8" s="790"/>
      <c r="N8" s="790"/>
      <c r="O8" s="790"/>
      <c r="P8" s="790"/>
      <c r="Q8" s="790"/>
      <c r="R8" s="790"/>
      <c r="S8" s="790"/>
      <c r="T8" s="790"/>
      <c r="U8" s="790"/>
      <c r="V8" s="790"/>
      <c r="W8" s="790"/>
      <c r="X8" s="790"/>
      <c r="Y8" s="790"/>
      <c r="Z8" s="790"/>
      <c r="AA8" s="790"/>
      <c r="AB8" s="791"/>
      <c r="AC8" s="792"/>
      <c r="AD8" s="792"/>
      <c r="AE8" s="792"/>
      <c r="AF8" s="792"/>
      <c r="AG8" s="792"/>
      <c r="AH8" s="792"/>
      <c r="AI8" s="792"/>
      <c r="AJ8" s="792"/>
      <c r="AK8" s="792"/>
      <c r="AL8" s="792"/>
      <c r="AM8" s="792"/>
      <c r="AN8" s="792"/>
      <c r="AO8" s="792"/>
      <c r="AP8" s="792"/>
      <c r="AQ8" s="792"/>
      <c r="AR8" s="792"/>
      <c r="AS8" s="792"/>
      <c r="AT8" s="792"/>
      <c r="AU8" s="792"/>
      <c r="AV8" s="792"/>
      <c r="AW8" s="792"/>
      <c r="AX8" s="792"/>
      <c r="AY8" s="793"/>
    </row>
    <row r="9" spans="1:51" ht="30" customHeight="1">
      <c r="B9" s="794" t="s">
        <v>781</v>
      </c>
      <c r="C9" s="795"/>
      <c r="D9" s="795"/>
      <c r="E9" s="795"/>
      <c r="F9" s="795"/>
      <c r="G9" s="795"/>
      <c r="H9" s="795"/>
      <c r="I9" s="795"/>
      <c r="J9" s="803" t="s">
        <v>782</v>
      </c>
      <c r="K9" s="803"/>
      <c r="L9" s="803"/>
      <c r="M9" s="803"/>
      <c r="N9" s="803"/>
      <c r="O9" s="804"/>
      <c r="P9" s="804"/>
      <c r="Q9" s="804"/>
      <c r="R9" s="804"/>
      <c r="S9" s="803" t="s">
        <v>783</v>
      </c>
      <c r="T9" s="803"/>
      <c r="U9" s="803"/>
      <c r="V9" s="803"/>
      <c r="W9" s="803"/>
      <c r="X9" s="804"/>
      <c r="Y9" s="804"/>
      <c r="Z9" s="804"/>
      <c r="AA9" s="804"/>
      <c r="AB9" s="799" t="s">
        <v>784</v>
      </c>
      <c r="AC9" s="800"/>
      <c r="AD9" s="800"/>
      <c r="AE9" s="800"/>
      <c r="AF9" s="800"/>
      <c r="AG9" s="800"/>
      <c r="AH9" s="800"/>
      <c r="AI9" s="800"/>
      <c r="AJ9" s="800"/>
      <c r="AK9" s="800"/>
      <c r="AL9" s="800"/>
      <c r="AM9" s="800"/>
      <c r="AN9" s="800"/>
      <c r="AO9" s="800"/>
      <c r="AP9" s="800"/>
      <c r="AQ9" s="800"/>
      <c r="AR9" s="800"/>
      <c r="AS9" s="800"/>
      <c r="AT9" s="800"/>
      <c r="AU9" s="800"/>
      <c r="AV9" s="800"/>
      <c r="AW9" s="800"/>
      <c r="AX9" s="800"/>
      <c r="AY9" s="801"/>
    </row>
    <row r="10" spans="1:51" ht="30" customHeight="1">
      <c r="B10" s="794" t="s">
        <v>785</v>
      </c>
      <c r="C10" s="795"/>
      <c r="D10" s="795"/>
      <c r="E10" s="795"/>
      <c r="F10" s="795"/>
      <c r="G10" s="795"/>
      <c r="H10" s="795"/>
      <c r="I10" s="795"/>
      <c r="J10" s="796" t="s">
        <v>369</v>
      </c>
      <c r="K10" s="797"/>
      <c r="L10" s="797"/>
      <c r="M10" s="797"/>
      <c r="N10" s="797"/>
      <c r="O10" s="797"/>
      <c r="P10" s="797"/>
      <c r="Q10" s="797"/>
      <c r="R10" s="797"/>
      <c r="S10" s="797"/>
      <c r="T10" s="797"/>
      <c r="U10" s="797"/>
      <c r="V10" s="797"/>
      <c r="W10" s="797"/>
      <c r="X10" s="797"/>
      <c r="Y10" s="797"/>
      <c r="Z10" s="797"/>
      <c r="AA10" s="798"/>
      <c r="AB10" s="799" t="s">
        <v>786</v>
      </c>
      <c r="AC10" s="800"/>
      <c r="AD10" s="800"/>
      <c r="AE10" s="800"/>
      <c r="AF10" s="800"/>
      <c r="AG10" s="800"/>
      <c r="AH10" s="800"/>
      <c r="AI10" s="800"/>
      <c r="AJ10" s="800"/>
      <c r="AK10" s="800"/>
      <c r="AL10" s="800"/>
      <c r="AM10" s="800"/>
      <c r="AN10" s="800"/>
      <c r="AO10" s="800"/>
      <c r="AP10" s="800"/>
      <c r="AQ10" s="800"/>
      <c r="AR10" s="800"/>
      <c r="AS10" s="800"/>
      <c r="AT10" s="800"/>
      <c r="AU10" s="800"/>
      <c r="AV10" s="800"/>
      <c r="AW10" s="800"/>
      <c r="AX10" s="800"/>
      <c r="AY10" s="801"/>
    </row>
    <row r="11" spans="1:51" ht="30" customHeight="1">
      <c r="B11" s="794" t="s">
        <v>787</v>
      </c>
      <c r="C11" s="795"/>
      <c r="D11" s="795"/>
      <c r="E11" s="795"/>
      <c r="F11" s="795"/>
      <c r="G11" s="795"/>
      <c r="H11" s="795"/>
      <c r="I11" s="795"/>
      <c r="J11" s="796" t="s">
        <v>369</v>
      </c>
      <c r="K11" s="797"/>
      <c r="L11" s="797"/>
      <c r="M11" s="797"/>
      <c r="N11" s="797"/>
      <c r="O11" s="797"/>
      <c r="P11" s="797"/>
      <c r="Q11" s="797"/>
      <c r="R11" s="797"/>
      <c r="S11" s="797"/>
      <c r="T11" s="797"/>
      <c r="U11" s="797"/>
      <c r="V11" s="797"/>
      <c r="W11" s="797"/>
      <c r="X11" s="797"/>
      <c r="Y11" s="797"/>
      <c r="Z11" s="797"/>
      <c r="AA11" s="798"/>
      <c r="AB11" s="799" t="s">
        <v>788</v>
      </c>
      <c r="AC11" s="800"/>
      <c r="AD11" s="800"/>
      <c r="AE11" s="800"/>
      <c r="AF11" s="800"/>
      <c r="AG11" s="800"/>
      <c r="AH11" s="800"/>
      <c r="AI11" s="800"/>
      <c r="AJ11" s="800"/>
      <c r="AK11" s="800"/>
      <c r="AL11" s="800"/>
      <c r="AM11" s="800"/>
      <c r="AN11" s="800"/>
      <c r="AO11" s="800"/>
      <c r="AP11" s="800"/>
      <c r="AQ11" s="800"/>
      <c r="AR11" s="800"/>
      <c r="AS11" s="800"/>
      <c r="AT11" s="800"/>
      <c r="AU11" s="800"/>
      <c r="AV11" s="800"/>
      <c r="AW11" s="800"/>
      <c r="AX11" s="800"/>
      <c r="AY11" s="801"/>
    </row>
    <row r="12" spans="1:51" ht="30" customHeight="1">
      <c r="B12" s="794" t="s">
        <v>789</v>
      </c>
      <c r="C12" s="795"/>
      <c r="D12" s="795"/>
      <c r="E12" s="795"/>
      <c r="F12" s="795"/>
      <c r="G12" s="795"/>
      <c r="H12" s="795"/>
      <c r="I12" s="795"/>
      <c r="J12" s="796"/>
      <c r="K12" s="797"/>
      <c r="L12" s="797"/>
      <c r="M12" s="797"/>
      <c r="N12" s="797"/>
      <c r="O12" s="797"/>
      <c r="P12" s="797"/>
      <c r="Q12" s="797"/>
      <c r="R12" s="797"/>
      <c r="S12" s="797"/>
      <c r="T12" s="797"/>
      <c r="U12" s="797"/>
      <c r="V12" s="797"/>
      <c r="W12" s="797"/>
      <c r="X12" s="797"/>
      <c r="Y12" s="797"/>
      <c r="Z12" s="797"/>
      <c r="AA12" s="798"/>
      <c r="AB12" s="799" t="s">
        <v>790</v>
      </c>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1"/>
    </row>
    <row r="14" spans="1:51" ht="50.85" customHeight="1">
      <c r="B14" s="805" t="s">
        <v>791</v>
      </c>
      <c r="C14" s="806"/>
      <c r="D14" s="806"/>
      <c r="E14" s="806"/>
      <c r="F14" s="806"/>
      <c r="G14" s="806"/>
      <c r="H14" s="806"/>
      <c r="I14" s="806"/>
      <c r="J14" s="806"/>
      <c r="K14" s="806"/>
      <c r="L14" s="806"/>
      <c r="M14" s="806"/>
      <c r="N14" s="806"/>
      <c r="O14" s="806"/>
      <c r="P14" s="806"/>
      <c r="Q14" s="806"/>
      <c r="R14" s="806"/>
      <c r="S14" s="806"/>
      <c r="T14" s="806"/>
      <c r="U14" s="806"/>
      <c r="V14" s="806"/>
      <c r="W14" s="806"/>
      <c r="X14" s="806"/>
      <c r="Y14" s="806"/>
      <c r="Z14" s="806"/>
      <c r="AA14" s="806"/>
      <c r="AB14" s="806"/>
      <c r="AC14" s="806"/>
      <c r="AD14" s="806"/>
      <c r="AE14" s="806"/>
      <c r="AF14" s="806"/>
      <c r="AG14" s="806"/>
      <c r="AH14" s="806"/>
      <c r="AI14" s="806"/>
      <c r="AJ14" s="806"/>
      <c r="AK14" s="806"/>
      <c r="AL14" s="806"/>
      <c r="AM14" s="806"/>
      <c r="AN14" s="806"/>
      <c r="AO14" s="806"/>
      <c r="AP14" s="806"/>
      <c r="AQ14" s="806"/>
      <c r="AR14" s="806"/>
      <c r="AS14" s="806"/>
      <c r="AT14" s="806"/>
      <c r="AU14" s="806"/>
      <c r="AV14" s="806"/>
      <c r="AW14" s="806"/>
      <c r="AX14" s="806"/>
      <c r="AY14" s="806"/>
    </row>
    <row r="15" spans="1:51" ht="30" customHeight="1">
      <c r="B15" s="803" t="s">
        <v>792</v>
      </c>
      <c r="C15" s="803"/>
      <c r="D15" s="803"/>
      <c r="E15" s="803"/>
      <c r="F15" s="803"/>
      <c r="G15" s="803"/>
      <c r="H15" s="803"/>
      <c r="I15" s="803"/>
      <c r="J15" s="803"/>
      <c r="K15" s="803"/>
      <c r="L15" s="803"/>
      <c r="M15" s="803"/>
      <c r="N15" s="803"/>
      <c r="O15" s="803"/>
      <c r="P15" s="796" t="s">
        <v>793</v>
      </c>
      <c r="Q15" s="797"/>
      <c r="R15" s="797"/>
      <c r="S15" s="204" t="s">
        <v>794</v>
      </c>
      <c r="T15" s="797" t="s">
        <v>795</v>
      </c>
      <c r="U15" s="797"/>
      <c r="V15" s="204" t="s">
        <v>794</v>
      </c>
      <c r="W15" s="797" t="s">
        <v>796</v>
      </c>
      <c r="X15" s="798"/>
      <c r="Y15" s="807" t="s">
        <v>797</v>
      </c>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row>
    <row r="16" spans="1:51" ht="30" customHeight="1">
      <c r="A16" s="213"/>
      <c r="B16" s="808" t="s">
        <v>481</v>
      </c>
      <c r="C16" s="808"/>
      <c r="D16" s="808" t="s">
        <v>438</v>
      </c>
      <c r="E16" s="808"/>
      <c r="F16" s="808"/>
      <c r="G16" s="808"/>
      <c r="H16" s="808"/>
      <c r="I16" s="808"/>
      <c r="J16" s="808"/>
      <c r="K16" s="808"/>
      <c r="L16" s="808"/>
      <c r="M16" s="809" t="s">
        <v>387</v>
      </c>
      <c r="N16" s="809"/>
      <c r="O16" s="809"/>
      <c r="P16" s="809" t="s">
        <v>798</v>
      </c>
      <c r="Q16" s="809"/>
      <c r="R16" s="809"/>
      <c r="S16" s="809"/>
      <c r="T16" s="809"/>
      <c r="U16" s="809"/>
      <c r="V16" s="809"/>
      <c r="W16" s="809"/>
      <c r="X16" s="809"/>
      <c r="Y16" s="809" t="s">
        <v>441</v>
      </c>
      <c r="Z16" s="809"/>
      <c r="AA16" s="809"/>
      <c r="AB16" s="809"/>
      <c r="AC16" s="809"/>
      <c r="AD16" s="809"/>
      <c r="AE16" s="809"/>
      <c r="AF16" s="809"/>
      <c r="AG16" s="809"/>
      <c r="AH16" s="809"/>
      <c r="AI16" s="809"/>
      <c r="AJ16" s="809"/>
      <c r="AK16" s="809"/>
      <c r="AL16" s="809"/>
      <c r="AM16" s="809"/>
      <c r="AN16" s="809"/>
      <c r="AO16" s="809"/>
      <c r="AP16" s="809"/>
      <c r="AQ16" s="809"/>
      <c r="AR16" s="809"/>
      <c r="AS16" s="809"/>
      <c r="AT16" s="809"/>
      <c r="AU16" s="809"/>
      <c r="AV16" s="809"/>
      <c r="AW16" s="809"/>
      <c r="AX16" s="809"/>
      <c r="AY16" s="809"/>
    </row>
    <row r="17" spans="1:53" ht="30" customHeight="1">
      <c r="A17" s="213"/>
      <c r="B17" s="278" t="str" cm="1">
        <f t="array" ref="B17">_xlfn.XLOOKUP($J$10&amp;$J$11,'GIGAスクールパック（コンテンツ）'!$F$15:$F$36&amp;'GIGAスクールパック（コンテンツ）'!$G$15:$G$36,'GIGAスクールパック（コンテンツ）'!$E$15:$E$36,"")</f>
        <v/>
      </c>
      <c r="C17" s="214" t="str">
        <f>IF(B17="","",C16+1)</f>
        <v/>
      </c>
      <c r="D17" s="810" t="str">
        <f>IF(B17="","",VLOOKUP(B17&amp;C17,'GIGAスクールパック（コンテンツ）'!$C$40:$H$80,2,FALSE))</f>
        <v/>
      </c>
      <c r="E17" s="810"/>
      <c r="F17" s="810"/>
      <c r="G17" s="810"/>
      <c r="H17" s="810"/>
      <c r="I17" s="810"/>
      <c r="J17" s="810"/>
      <c r="K17" s="810"/>
      <c r="L17" s="810"/>
      <c r="M17" s="811" t="str">
        <f>IF(B17="","",VLOOKUP(B17&amp;C17,'GIGAスクールパック（コンテンツ）'!$C$40:$H$80,3,FALSE))</f>
        <v/>
      </c>
      <c r="N17" s="811"/>
      <c r="O17" s="811"/>
      <c r="P17" s="812" t="str">
        <f>IF(D17="","",IF(LENB($P$15&amp;$T$15&amp;$W$15)=8,DATE($P$15,$T$15,$W$15),""))</f>
        <v/>
      </c>
      <c r="Q17" s="813"/>
      <c r="R17" s="813"/>
      <c r="S17" s="813"/>
      <c r="T17" s="215" t="str">
        <f>IF(P17="","","～")</f>
        <v/>
      </c>
      <c r="U17" s="813" t="str">
        <f>IF(OR(M17="",P17="",P17="YYYY/MM/DD")=TRUE,"",IF(M17=1,EOMONTH(P17,0),EOMONTH(P17,M17-1)))</f>
        <v/>
      </c>
      <c r="V17" s="813"/>
      <c r="W17" s="813"/>
      <c r="X17" s="814"/>
      <c r="Y17" s="815" t="str" cm="1">
        <f t="array" ref="Y17">_xlfn.XLOOKUP($J$10&amp;B17&amp;C17,'GIGAスクールパック（コンテンツ）'!F:F&amp;'GIGAスクールパック（コンテンツ）'!C:C,'GIGAスクールパック（コンテンツ）'!H:H,"")&amp;""</f>
        <v/>
      </c>
      <c r="Z17" s="815"/>
      <c r="AA17" s="815"/>
      <c r="AB17" s="815"/>
      <c r="AC17" s="815"/>
      <c r="AD17" s="815"/>
      <c r="AE17" s="815"/>
      <c r="AF17" s="815"/>
      <c r="AG17" s="815"/>
      <c r="AH17" s="815"/>
      <c r="AI17" s="815"/>
      <c r="AJ17" s="815"/>
      <c r="AK17" s="815"/>
      <c r="AL17" s="815"/>
      <c r="AM17" s="815"/>
      <c r="AN17" s="815"/>
      <c r="AO17" s="815"/>
      <c r="AP17" s="815"/>
      <c r="AQ17" s="815"/>
      <c r="AR17" s="815"/>
      <c r="AS17" s="815"/>
      <c r="AT17" s="815"/>
      <c r="AU17" s="815"/>
      <c r="AV17" s="815"/>
      <c r="AW17" s="815"/>
      <c r="AX17" s="815"/>
      <c r="AY17" s="815"/>
    </row>
    <row r="18" spans="1:53" ht="30" customHeight="1">
      <c r="A18" s="213"/>
      <c r="B18" s="278" t="str">
        <f>IF(COUNTIFS('GIGAスクールパック（コンテンツ）'!$B$40:$B$80,B17)=C17,"",B17)</f>
        <v/>
      </c>
      <c r="C18" s="214" t="str">
        <f t="shared" ref="C18:C29" si="0">IF(B18="","",C17+1)</f>
        <v/>
      </c>
      <c r="D18" s="810" t="str">
        <f>IF(B18="","",VLOOKUP(B18&amp;C18,'GIGAスクールパック（コンテンツ）'!$C$40:$H$80,2,FALSE))</f>
        <v/>
      </c>
      <c r="E18" s="810"/>
      <c r="F18" s="810"/>
      <c r="G18" s="810"/>
      <c r="H18" s="810"/>
      <c r="I18" s="810"/>
      <c r="J18" s="810"/>
      <c r="K18" s="810"/>
      <c r="L18" s="810"/>
      <c r="M18" s="811" t="str">
        <f>IF(B18="","",VLOOKUP(B18&amp;C18,'GIGAスクールパック（コンテンツ）'!$C$40:$H$80,3,FALSE))</f>
        <v/>
      </c>
      <c r="N18" s="811"/>
      <c r="O18" s="811"/>
      <c r="P18" s="812" t="str">
        <f t="shared" ref="P18:P29" si="1">IF(D18="","",IF(LENB($P$15&amp;$T$15&amp;$W$15)=8,DATE($P$15,$T$15,$W$15),""))</f>
        <v/>
      </c>
      <c r="Q18" s="813"/>
      <c r="R18" s="813"/>
      <c r="S18" s="813"/>
      <c r="T18" s="215" t="str">
        <f t="shared" ref="T18:T29" si="2">IF(P18="","","～")</f>
        <v/>
      </c>
      <c r="U18" s="813" t="str">
        <f t="shared" ref="U18:U29" si="3">IF(OR(M18="",P18="",P18="YYYY/MM/DD")=TRUE,"",IF(M18=1,EOMONTH(P18,0),EOMONTH(P18,M18-1)))</f>
        <v/>
      </c>
      <c r="V18" s="813"/>
      <c r="W18" s="813"/>
      <c r="X18" s="814"/>
      <c r="Y18" s="815" t="str" cm="1">
        <f t="array" ref="Y18">_xlfn.XLOOKUP($J$10&amp;B18&amp;C18,'GIGAスクールパック（コンテンツ）'!F:F&amp;'GIGAスクールパック（コンテンツ）'!C:C,'GIGAスクールパック（コンテンツ）'!H:H,"")&amp;""</f>
        <v/>
      </c>
      <c r="Z18" s="815"/>
      <c r="AA18" s="815"/>
      <c r="AB18" s="815"/>
      <c r="AC18" s="815"/>
      <c r="AD18" s="815"/>
      <c r="AE18" s="815"/>
      <c r="AF18" s="815"/>
      <c r="AG18" s="815"/>
      <c r="AH18" s="815"/>
      <c r="AI18" s="815"/>
      <c r="AJ18" s="815"/>
      <c r="AK18" s="815"/>
      <c r="AL18" s="815"/>
      <c r="AM18" s="815"/>
      <c r="AN18" s="815"/>
      <c r="AO18" s="815"/>
      <c r="AP18" s="815"/>
      <c r="AQ18" s="815"/>
      <c r="AR18" s="815"/>
      <c r="AS18" s="815"/>
      <c r="AT18" s="815"/>
      <c r="AU18" s="815"/>
      <c r="AV18" s="815"/>
      <c r="AW18" s="815"/>
      <c r="AX18" s="815"/>
      <c r="AY18" s="815"/>
    </row>
    <row r="19" spans="1:53" ht="30" customHeight="1">
      <c r="A19" s="213"/>
      <c r="B19" s="278" t="str">
        <f>IF(COUNTIFS('GIGAスクールパック（コンテンツ）'!$B$40:$B$80,B18)=C18,"",B18)</f>
        <v/>
      </c>
      <c r="C19" s="214" t="str">
        <f t="shared" si="0"/>
        <v/>
      </c>
      <c r="D19" s="810" t="str">
        <f>IF(B19="","",VLOOKUP(B19&amp;C19,'GIGAスクールパック（コンテンツ）'!$C$40:$H$80,2,FALSE))</f>
        <v/>
      </c>
      <c r="E19" s="810"/>
      <c r="F19" s="810"/>
      <c r="G19" s="810"/>
      <c r="H19" s="810"/>
      <c r="I19" s="810"/>
      <c r="J19" s="810"/>
      <c r="K19" s="810"/>
      <c r="L19" s="810"/>
      <c r="M19" s="811" t="str">
        <f>IF(B19="","",VLOOKUP(B19&amp;C19,'GIGAスクールパック（コンテンツ）'!$C$40:$H$80,3,FALSE))</f>
        <v/>
      </c>
      <c r="N19" s="811"/>
      <c r="O19" s="811"/>
      <c r="P19" s="812" t="str">
        <f t="shared" si="1"/>
        <v/>
      </c>
      <c r="Q19" s="813"/>
      <c r="R19" s="813"/>
      <c r="S19" s="813"/>
      <c r="T19" s="215" t="str">
        <f t="shared" si="2"/>
        <v/>
      </c>
      <c r="U19" s="813" t="str">
        <f t="shared" si="3"/>
        <v/>
      </c>
      <c r="V19" s="813"/>
      <c r="W19" s="813"/>
      <c r="X19" s="814"/>
      <c r="Y19" s="815" t="str" cm="1">
        <f t="array" ref="Y19">_xlfn.XLOOKUP($J$10&amp;B19&amp;C19,'GIGAスクールパック（コンテンツ）'!F:F&amp;'GIGAスクールパック（コンテンツ）'!C:C,'GIGAスクールパック（コンテンツ）'!H:H,"")&amp;""</f>
        <v/>
      </c>
      <c r="Z19" s="815"/>
      <c r="AA19" s="815"/>
      <c r="AB19" s="815"/>
      <c r="AC19" s="815"/>
      <c r="AD19" s="815"/>
      <c r="AE19" s="815"/>
      <c r="AF19" s="815"/>
      <c r="AG19" s="815"/>
      <c r="AH19" s="815"/>
      <c r="AI19" s="815"/>
      <c r="AJ19" s="815"/>
      <c r="AK19" s="815"/>
      <c r="AL19" s="815"/>
      <c r="AM19" s="815"/>
      <c r="AN19" s="815"/>
      <c r="AO19" s="815"/>
      <c r="AP19" s="815"/>
      <c r="AQ19" s="815"/>
      <c r="AR19" s="815"/>
      <c r="AS19" s="815"/>
      <c r="AT19" s="815"/>
      <c r="AU19" s="815"/>
      <c r="AV19" s="815"/>
      <c r="AW19" s="815"/>
      <c r="AX19" s="815"/>
      <c r="AY19" s="815"/>
    </row>
    <row r="20" spans="1:53" ht="30" customHeight="1">
      <c r="A20" s="213"/>
      <c r="B20" s="278" t="str">
        <f>IF(COUNTIFS('GIGAスクールパック（コンテンツ）'!$B$40:$B$80,B19)=C19,"",B19)</f>
        <v/>
      </c>
      <c r="C20" s="214" t="str">
        <f t="shared" si="0"/>
        <v/>
      </c>
      <c r="D20" s="810" t="str">
        <f>IF(B20="","",VLOOKUP(B20&amp;C20,'GIGAスクールパック（コンテンツ）'!$C$40:$H$80,2,FALSE))</f>
        <v/>
      </c>
      <c r="E20" s="810"/>
      <c r="F20" s="810"/>
      <c r="G20" s="810"/>
      <c r="H20" s="810"/>
      <c r="I20" s="810"/>
      <c r="J20" s="810"/>
      <c r="K20" s="810"/>
      <c r="L20" s="810"/>
      <c r="M20" s="811" t="str">
        <f>IF(B20="","",VLOOKUP(B20&amp;C20,'GIGAスクールパック（コンテンツ）'!$C$40:$H$80,3,FALSE))</f>
        <v/>
      </c>
      <c r="N20" s="811"/>
      <c r="O20" s="811"/>
      <c r="P20" s="812" t="str">
        <f t="shared" si="1"/>
        <v/>
      </c>
      <c r="Q20" s="813"/>
      <c r="R20" s="813"/>
      <c r="S20" s="813"/>
      <c r="T20" s="215" t="str">
        <f t="shared" si="2"/>
        <v/>
      </c>
      <c r="U20" s="813" t="str">
        <f t="shared" si="3"/>
        <v/>
      </c>
      <c r="V20" s="813"/>
      <c r="W20" s="813"/>
      <c r="X20" s="814"/>
      <c r="Y20" s="815" t="str" cm="1">
        <f t="array" ref="Y20">_xlfn.XLOOKUP($J$10&amp;B20&amp;C20,'GIGAスクールパック（コンテンツ）'!F:F&amp;'GIGAスクールパック（コンテンツ）'!C:C,'GIGAスクールパック（コンテンツ）'!H:H,"")&amp;""</f>
        <v/>
      </c>
      <c r="Z20" s="815"/>
      <c r="AA20" s="815"/>
      <c r="AB20" s="815"/>
      <c r="AC20" s="815"/>
      <c r="AD20" s="815"/>
      <c r="AE20" s="815"/>
      <c r="AF20" s="815"/>
      <c r="AG20" s="815"/>
      <c r="AH20" s="815"/>
      <c r="AI20" s="815"/>
      <c r="AJ20" s="815"/>
      <c r="AK20" s="815"/>
      <c r="AL20" s="815"/>
      <c r="AM20" s="815"/>
      <c r="AN20" s="815"/>
      <c r="AO20" s="815"/>
      <c r="AP20" s="815"/>
      <c r="AQ20" s="815"/>
      <c r="AR20" s="815"/>
      <c r="AS20" s="815"/>
      <c r="AT20" s="815"/>
      <c r="AU20" s="815"/>
      <c r="AV20" s="815"/>
      <c r="AW20" s="815"/>
      <c r="AX20" s="815"/>
      <c r="AY20" s="815"/>
    </row>
    <row r="21" spans="1:53" ht="30" customHeight="1">
      <c r="A21" s="213"/>
      <c r="B21" s="278" t="str">
        <f>IF(COUNTIFS('GIGAスクールパック（コンテンツ）'!$B$40:$B$80,B20)=C20,"",B20)</f>
        <v/>
      </c>
      <c r="C21" s="214" t="str">
        <f t="shared" si="0"/>
        <v/>
      </c>
      <c r="D21" s="810" t="str">
        <f>IF(B21="","",VLOOKUP(B21&amp;C21,'GIGAスクールパック（コンテンツ）'!$C$40:$H$80,2,FALSE))</f>
        <v/>
      </c>
      <c r="E21" s="810"/>
      <c r="F21" s="810"/>
      <c r="G21" s="810"/>
      <c r="H21" s="810"/>
      <c r="I21" s="810"/>
      <c r="J21" s="810"/>
      <c r="K21" s="810"/>
      <c r="L21" s="810"/>
      <c r="M21" s="811" t="str">
        <f>IF(B21="","",VLOOKUP(B21&amp;C21,'GIGAスクールパック（コンテンツ）'!$C$40:$H$80,3,FALSE))</f>
        <v/>
      </c>
      <c r="N21" s="811"/>
      <c r="O21" s="811"/>
      <c r="P21" s="812" t="str">
        <f t="shared" si="1"/>
        <v/>
      </c>
      <c r="Q21" s="813"/>
      <c r="R21" s="813"/>
      <c r="S21" s="813"/>
      <c r="T21" s="215" t="str">
        <f t="shared" si="2"/>
        <v/>
      </c>
      <c r="U21" s="813" t="str">
        <f t="shared" si="3"/>
        <v/>
      </c>
      <c r="V21" s="813"/>
      <c r="W21" s="813"/>
      <c r="X21" s="814"/>
      <c r="Y21" s="815" t="str" cm="1">
        <f t="array" ref="Y21">_xlfn.XLOOKUP($J$10&amp;B21&amp;C21,'GIGAスクールパック（コンテンツ）'!F:F&amp;'GIGAスクールパック（コンテンツ）'!C:C,'GIGAスクールパック（コンテンツ）'!H:H,"")&amp;""</f>
        <v/>
      </c>
      <c r="Z21" s="815"/>
      <c r="AA21" s="815"/>
      <c r="AB21" s="815"/>
      <c r="AC21" s="815"/>
      <c r="AD21" s="815"/>
      <c r="AE21" s="815"/>
      <c r="AF21" s="815"/>
      <c r="AG21" s="815"/>
      <c r="AH21" s="815"/>
      <c r="AI21" s="815"/>
      <c r="AJ21" s="815"/>
      <c r="AK21" s="815"/>
      <c r="AL21" s="815"/>
      <c r="AM21" s="815"/>
      <c r="AN21" s="815"/>
      <c r="AO21" s="815"/>
      <c r="AP21" s="815"/>
      <c r="AQ21" s="815"/>
      <c r="AR21" s="815"/>
      <c r="AS21" s="815"/>
      <c r="AT21" s="815"/>
      <c r="AU21" s="815"/>
      <c r="AV21" s="815"/>
      <c r="AW21" s="815"/>
      <c r="AX21" s="815"/>
      <c r="AY21" s="815"/>
    </row>
    <row r="22" spans="1:53" ht="30" customHeight="1">
      <c r="A22" s="213"/>
      <c r="B22" s="278" t="str">
        <f>IF(COUNTIFS('GIGAスクールパック（コンテンツ）'!$B$40:$B$80,B21)=C21,"",B21)</f>
        <v/>
      </c>
      <c r="C22" s="214" t="str">
        <f t="shared" si="0"/>
        <v/>
      </c>
      <c r="D22" s="810" t="str">
        <f>IF(B22="","",VLOOKUP(B22&amp;C22,'GIGAスクールパック（コンテンツ）'!$C$40:$H$80,2,FALSE))</f>
        <v/>
      </c>
      <c r="E22" s="810"/>
      <c r="F22" s="810"/>
      <c r="G22" s="810"/>
      <c r="H22" s="810"/>
      <c r="I22" s="810"/>
      <c r="J22" s="810"/>
      <c r="K22" s="810"/>
      <c r="L22" s="810"/>
      <c r="M22" s="811" t="str">
        <f>IF(B22="","",VLOOKUP(B22&amp;C22,'GIGAスクールパック（コンテンツ）'!$C$40:$H$80,3,FALSE))</f>
        <v/>
      </c>
      <c r="N22" s="811"/>
      <c r="O22" s="811"/>
      <c r="P22" s="812" t="str">
        <f t="shared" si="1"/>
        <v/>
      </c>
      <c r="Q22" s="813"/>
      <c r="R22" s="813"/>
      <c r="S22" s="813"/>
      <c r="T22" s="215" t="str">
        <f t="shared" si="2"/>
        <v/>
      </c>
      <c r="U22" s="813" t="str">
        <f t="shared" si="3"/>
        <v/>
      </c>
      <c r="V22" s="813"/>
      <c r="W22" s="813"/>
      <c r="X22" s="814"/>
      <c r="Y22" s="815" t="str" cm="1">
        <f t="array" ref="Y22">_xlfn.XLOOKUP($J$10&amp;B22&amp;C22,'GIGAスクールパック（コンテンツ）'!F:F&amp;'GIGAスクールパック（コンテンツ）'!C:C,'GIGAスクールパック（コンテンツ）'!H:H,"")&amp;""</f>
        <v/>
      </c>
      <c r="Z22" s="815"/>
      <c r="AA22" s="815"/>
      <c r="AB22" s="815"/>
      <c r="AC22" s="815"/>
      <c r="AD22" s="815"/>
      <c r="AE22" s="815"/>
      <c r="AF22" s="815"/>
      <c r="AG22" s="815"/>
      <c r="AH22" s="815"/>
      <c r="AI22" s="815"/>
      <c r="AJ22" s="815"/>
      <c r="AK22" s="815"/>
      <c r="AL22" s="815"/>
      <c r="AM22" s="815"/>
      <c r="AN22" s="815"/>
      <c r="AO22" s="815"/>
      <c r="AP22" s="815"/>
      <c r="AQ22" s="815"/>
      <c r="AR22" s="815"/>
      <c r="AS22" s="815"/>
      <c r="AT22" s="815"/>
      <c r="AU22" s="815"/>
      <c r="AV22" s="815"/>
      <c r="AW22" s="815"/>
      <c r="AX22" s="815"/>
      <c r="AY22" s="815"/>
    </row>
    <row r="23" spans="1:53" ht="30" customHeight="1">
      <c r="A23" s="213"/>
      <c r="B23" s="278" t="str">
        <f>IF(COUNTIFS('GIGAスクールパック（コンテンツ）'!$B$40:$B$80,B22)=C22,"",B22)</f>
        <v/>
      </c>
      <c r="C23" s="214" t="str">
        <f t="shared" si="0"/>
        <v/>
      </c>
      <c r="D23" s="810" t="str">
        <f>IF(B23="","",VLOOKUP(B23&amp;C23,'GIGAスクールパック（コンテンツ）'!$C$40:$H$80,2,FALSE))</f>
        <v/>
      </c>
      <c r="E23" s="810"/>
      <c r="F23" s="810"/>
      <c r="G23" s="810"/>
      <c r="H23" s="810"/>
      <c r="I23" s="810"/>
      <c r="J23" s="810"/>
      <c r="K23" s="810"/>
      <c r="L23" s="810"/>
      <c r="M23" s="811" t="str">
        <f>IF(B23="","",VLOOKUP(B23&amp;C23,'GIGAスクールパック（コンテンツ）'!$C$40:$H$80,3,FALSE))</f>
        <v/>
      </c>
      <c r="N23" s="811"/>
      <c r="O23" s="811"/>
      <c r="P23" s="812" t="str">
        <f t="shared" si="1"/>
        <v/>
      </c>
      <c r="Q23" s="813"/>
      <c r="R23" s="813"/>
      <c r="S23" s="813"/>
      <c r="T23" s="215" t="str">
        <f t="shared" si="2"/>
        <v/>
      </c>
      <c r="U23" s="813" t="str">
        <f t="shared" si="3"/>
        <v/>
      </c>
      <c r="V23" s="813"/>
      <c r="W23" s="813"/>
      <c r="X23" s="814"/>
      <c r="Y23" s="815" t="str" cm="1">
        <f t="array" ref="Y23">_xlfn.XLOOKUP($J$10&amp;B23&amp;C23,'GIGAスクールパック（コンテンツ）'!F:F&amp;'GIGAスクールパック（コンテンツ）'!C:C,'GIGAスクールパック（コンテンツ）'!H:H,"")&amp;""</f>
        <v/>
      </c>
      <c r="Z23" s="815"/>
      <c r="AA23" s="815"/>
      <c r="AB23" s="815"/>
      <c r="AC23" s="815"/>
      <c r="AD23" s="815"/>
      <c r="AE23" s="815"/>
      <c r="AF23" s="815"/>
      <c r="AG23" s="815"/>
      <c r="AH23" s="815"/>
      <c r="AI23" s="815"/>
      <c r="AJ23" s="815"/>
      <c r="AK23" s="815"/>
      <c r="AL23" s="815"/>
      <c r="AM23" s="815"/>
      <c r="AN23" s="815"/>
      <c r="AO23" s="815"/>
      <c r="AP23" s="815"/>
      <c r="AQ23" s="815"/>
      <c r="AR23" s="815"/>
      <c r="AS23" s="815"/>
      <c r="AT23" s="815"/>
      <c r="AU23" s="815"/>
      <c r="AV23" s="815"/>
      <c r="AW23" s="815"/>
      <c r="AX23" s="815"/>
      <c r="AY23" s="815"/>
    </row>
    <row r="24" spans="1:53" ht="30" customHeight="1">
      <c r="A24" s="213"/>
      <c r="B24" s="278" t="str">
        <f>IF(COUNTIFS('GIGAスクールパック（コンテンツ）'!$B$40:$B$80,B23)=C23,"",B23)</f>
        <v/>
      </c>
      <c r="C24" s="214" t="str">
        <f t="shared" si="0"/>
        <v/>
      </c>
      <c r="D24" s="810" t="str">
        <f>IF(B24="","",VLOOKUP(B24&amp;C24,'GIGAスクールパック（コンテンツ）'!$C$40:$H$80,2,FALSE))</f>
        <v/>
      </c>
      <c r="E24" s="810"/>
      <c r="F24" s="810"/>
      <c r="G24" s="810"/>
      <c r="H24" s="810"/>
      <c r="I24" s="810"/>
      <c r="J24" s="810"/>
      <c r="K24" s="810"/>
      <c r="L24" s="810"/>
      <c r="M24" s="811" t="str">
        <f>IF(B24="","",VLOOKUP(B24&amp;C24,'GIGAスクールパック（コンテンツ）'!$C$40:$H$80,3,FALSE))</f>
        <v/>
      </c>
      <c r="N24" s="811"/>
      <c r="O24" s="811"/>
      <c r="P24" s="812" t="str">
        <f t="shared" si="1"/>
        <v/>
      </c>
      <c r="Q24" s="813"/>
      <c r="R24" s="813"/>
      <c r="S24" s="813"/>
      <c r="T24" s="215" t="str">
        <f t="shared" si="2"/>
        <v/>
      </c>
      <c r="U24" s="813" t="str">
        <f t="shared" si="3"/>
        <v/>
      </c>
      <c r="V24" s="813"/>
      <c r="W24" s="813"/>
      <c r="X24" s="814"/>
      <c r="Y24" s="815" t="str" cm="1">
        <f t="array" ref="Y24">_xlfn.XLOOKUP($J$10&amp;B24&amp;C24,'GIGAスクールパック（コンテンツ）'!F:F&amp;'GIGAスクールパック（コンテンツ）'!C:C,'GIGAスクールパック（コンテンツ）'!H:H,"")&amp;""</f>
        <v/>
      </c>
      <c r="Z24" s="815"/>
      <c r="AA24" s="815"/>
      <c r="AB24" s="815"/>
      <c r="AC24" s="815"/>
      <c r="AD24" s="815"/>
      <c r="AE24" s="815"/>
      <c r="AF24" s="815"/>
      <c r="AG24" s="815"/>
      <c r="AH24" s="815"/>
      <c r="AI24" s="815"/>
      <c r="AJ24" s="815"/>
      <c r="AK24" s="815"/>
      <c r="AL24" s="815"/>
      <c r="AM24" s="815"/>
      <c r="AN24" s="815"/>
      <c r="AO24" s="815"/>
      <c r="AP24" s="815"/>
      <c r="AQ24" s="815"/>
      <c r="AR24" s="815"/>
      <c r="AS24" s="815"/>
      <c r="AT24" s="815"/>
      <c r="AU24" s="815"/>
      <c r="AV24" s="815"/>
      <c r="AW24" s="815"/>
      <c r="AX24" s="815"/>
      <c r="AY24" s="815"/>
    </row>
    <row r="25" spans="1:53" ht="30" customHeight="1">
      <c r="A25" s="213"/>
      <c r="B25" s="278" t="str">
        <f>IF(COUNTIFS('GIGAスクールパック（コンテンツ）'!$B$40:$B$80,B24)=C24,"",B24)</f>
        <v/>
      </c>
      <c r="C25" s="214" t="str">
        <f t="shared" si="0"/>
        <v/>
      </c>
      <c r="D25" s="810" t="str">
        <f>IF(B25="","",VLOOKUP(B25&amp;C25,'GIGAスクールパック（コンテンツ）'!$C$40:$H$80,2,FALSE))</f>
        <v/>
      </c>
      <c r="E25" s="810"/>
      <c r="F25" s="810"/>
      <c r="G25" s="810"/>
      <c r="H25" s="810"/>
      <c r="I25" s="810"/>
      <c r="J25" s="810"/>
      <c r="K25" s="810"/>
      <c r="L25" s="810"/>
      <c r="M25" s="811" t="str">
        <f>IF(B25="","",VLOOKUP(B25&amp;C25,'GIGAスクールパック（コンテンツ）'!$C$40:$H$80,3,FALSE))</f>
        <v/>
      </c>
      <c r="N25" s="811"/>
      <c r="O25" s="811"/>
      <c r="P25" s="812" t="str">
        <f t="shared" si="1"/>
        <v/>
      </c>
      <c r="Q25" s="813"/>
      <c r="R25" s="813"/>
      <c r="S25" s="813"/>
      <c r="T25" s="215" t="str">
        <f t="shared" si="2"/>
        <v/>
      </c>
      <c r="U25" s="813" t="str">
        <f t="shared" si="3"/>
        <v/>
      </c>
      <c r="V25" s="813"/>
      <c r="W25" s="813"/>
      <c r="X25" s="814"/>
      <c r="Y25" s="815" t="str" cm="1">
        <f t="array" ref="Y25">_xlfn.XLOOKUP($J$10&amp;B25&amp;C25,'GIGAスクールパック（コンテンツ）'!F:F&amp;'GIGAスクールパック（コンテンツ）'!C:C,'GIGAスクールパック（コンテンツ）'!H:H,"")&amp;""</f>
        <v/>
      </c>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row>
    <row r="26" spans="1:53" ht="30" customHeight="1">
      <c r="A26" s="213"/>
      <c r="B26" s="278" t="str">
        <f>IF(COUNTIFS('GIGAスクールパック（コンテンツ）'!$B$40:$B$80,B25)=C25,"",B25)</f>
        <v/>
      </c>
      <c r="C26" s="214" t="str">
        <f t="shared" si="0"/>
        <v/>
      </c>
      <c r="D26" s="810" t="str">
        <f>IF(B26="","",VLOOKUP(B26&amp;C26,'GIGAスクールパック（コンテンツ）'!$C$40:$H$80,2,FALSE))</f>
        <v/>
      </c>
      <c r="E26" s="810"/>
      <c r="F26" s="810"/>
      <c r="G26" s="810"/>
      <c r="H26" s="810"/>
      <c r="I26" s="810"/>
      <c r="J26" s="810"/>
      <c r="K26" s="810"/>
      <c r="L26" s="810"/>
      <c r="M26" s="811" t="str">
        <f>IF(B26="","",VLOOKUP(B26&amp;C26,'GIGAスクールパック（コンテンツ）'!$C$40:$H$80,3,FALSE))</f>
        <v/>
      </c>
      <c r="N26" s="811"/>
      <c r="O26" s="811"/>
      <c r="P26" s="812" t="str">
        <f t="shared" si="1"/>
        <v/>
      </c>
      <c r="Q26" s="813"/>
      <c r="R26" s="813"/>
      <c r="S26" s="813"/>
      <c r="T26" s="215" t="str">
        <f t="shared" si="2"/>
        <v/>
      </c>
      <c r="U26" s="813" t="str">
        <f t="shared" si="3"/>
        <v/>
      </c>
      <c r="V26" s="813"/>
      <c r="W26" s="813"/>
      <c r="X26" s="814"/>
      <c r="Y26" s="815" t="str" cm="1">
        <f t="array" ref="Y26">_xlfn.XLOOKUP($J$10&amp;B26&amp;C26,'GIGAスクールパック（コンテンツ）'!F:F&amp;'GIGAスクールパック（コンテンツ）'!C:C,'GIGAスクールパック（コンテンツ）'!H:H,"")&amp;""</f>
        <v/>
      </c>
      <c r="Z26" s="815"/>
      <c r="AA26" s="815"/>
      <c r="AB26" s="815"/>
      <c r="AC26" s="815"/>
      <c r="AD26" s="815"/>
      <c r="AE26" s="815"/>
      <c r="AF26" s="815"/>
      <c r="AG26" s="815"/>
      <c r="AH26" s="815"/>
      <c r="AI26" s="815"/>
      <c r="AJ26" s="815"/>
      <c r="AK26" s="815"/>
      <c r="AL26" s="815"/>
      <c r="AM26" s="815"/>
      <c r="AN26" s="815"/>
      <c r="AO26" s="815"/>
      <c r="AP26" s="815"/>
      <c r="AQ26" s="815"/>
      <c r="AR26" s="815"/>
      <c r="AS26" s="815"/>
      <c r="AT26" s="815"/>
      <c r="AU26" s="815"/>
      <c r="AV26" s="815"/>
      <c r="AW26" s="815"/>
      <c r="AX26" s="815"/>
      <c r="AY26" s="815"/>
    </row>
    <row r="27" spans="1:53" ht="30" customHeight="1">
      <c r="A27" s="213"/>
      <c r="B27" s="278" t="str">
        <f>IF(COUNTIFS('GIGAスクールパック（コンテンツ）'!$B$40:$B$80,B26)=C26,"",B26)</f>
        <v/>
      </c>
      <c r="C27" s="214" t="str">
        <f t="shared" si="0"/>
        <v/>
      </c>
      <c r="D27" s="810" t="str">
        <f>IF(B27="","",VLOOKUP(B27&amp;C27,'GIGAスクールパック（コンテンツ）'!$C$40:$H$80,2,FALSE))</f>
        <v/>
      </c>
      <c r="E27" s="810"/>
      <c r="F27" s="810"/>
      <c r="G27" s="810"/>
      <c r="H27" s="810"/>
      <c r="I27" s="810"/>
      <c r="J27" s="810"/>
      <c r="K27" s="810"/>
      <c r="L27" s="810"/>
      <c r="M27" s="811" t="str">
        <f>IF(B27="","",VLOOKUP(B27&amp;C27,'GIGAスクールパック（コンテンツ）'!$C$40:$H$80,3,FALSE))</f>
        <v/>
      </c>
      <c r="N27" s="811"/>
      <c r="O27" s="811"/>
      <c r="P27" s="812" t="str">
        <f t="shared" si="1"/>
        <v/>
      </c>
      <c r="Q27" s="813"/>
      <c r="R27" s="813"/>
      <c r="S27" s="813"/>
      <c r="T27" s="215" t="str">
        <f t="shared" si="2"/>
        <v/>
      </c>
      <c r="U27" s="813" t="str">
        <f t="shared" si="3"/>
        <v/>
      </c>
      <c r="V27" s="813"/>
      <c r="W27" s="813"/>
      <c r="X27" s="814"/>
      <c r="Y27" s="815" t="str" cm="1">
        <f t="array" ref="Y27">_xlfn.XLOOKUP($J$10&amp;B27&amp;C27,'GIGAスクールパック（コンテンツ）'!F:F&amp;'GIGAスクールパック（コンテンツ）'!C:C,'GIGAスクールパック（コンテンツ）'!H:H,"")&amp;""</f>
        <v/>
      </c>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row>
    <row r="28" spans="1:53" ht="30" customHeight="1">
      <c r="A28" s="213"/>
      <c r="B28" s="278" t="str">
        <f>IF(COUNTIFS('GIGAスクールパック（コンテンツ）'!$B$40:$B$80,B27)=C27,"",B27)</f>
        <v/>
      </c>
      <c r="C28" s="214" t="str">
        <f t="shared" si="0"/>
        <v/>
      </c>
      <c r="D28" s="810" t="str">
        <f>IF(B28="","",VLOOKUP(B28&amp;C28,'GIGAスクールパック（コンテンツ）'!$C$40:$H$80,2,FALSE))</f>
        <v/>
      </c>
      <c r="E28" s="810"/>
      <c r="F28" s="810"/>
      <c r="G28" s="810"/>
      <c r="H28" s="810"/>
      <c r="I28" s="810"/>
      <c r="J28" s="810"/>
      <c r="K28" s="810"/>
      <c r="L28" s="810"/>
      <c r="M28" s="811" t="str">
        <f>IF(B28="","",VLOOKUP(B28&amp;C28,'GIGAスクールパック（コンテンツ）'!$C$40:$H$80,3,FALSE))</f>
        <v/>
      </c>
      <c r="N28" s="811"/>
      <c r="O28" s="811"/>
      <c r="P28" s="812" t="str">
        <f t="shared" si="1"/>
        <v/>
      </c>
      <c r="Q28" s="813"/>
      <c r="R28" s="813"/>
      <c r="S28" s="813"/>
      <c r="T28" s="215" t="str">
        <f t="shared" si="2"/>
        <v/>
      </c>
      <c r="U28" s="813" t="str">
        <f t="shared" si="3"/>
        <v/>
      </c>
      <c r="V28" s="813"/>
      <c r="W28" s="813"/>
      <c r="X28" s="814"/>
      <c r="Y28" s="815" t="str" cm="1">
        <f t="array" ref="Y28">_xlfn.XLOOKUP($J$10&amp;B28&amp;C28,'GIGAスクールパック（コンテンツ）'!F:F&amp;'GIGAスクールパック（コンテンツ）'!C:C,'GIGAスクールパック（コンテンツ）'!H:H,"")&amp;""</f>
        <v/>
      </c>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row>
    <row r="29" spans="1:53" ht="30" customHeight="1">
      <c r="A29" s="213"/>
      <c r="B29" s="278" t="str">
        <f>IF(COUNTIFS('GIGAスクールパック（コンテンツ）'!$B$40:$B$80,B28)=C28,"",B28)</f>
        <v/>
      </c>
      <c r="C29" s="214" t="str">
        <f t="shared" si="0"/>
        <v/>
      </c>
      <c r="D29" s="810" t="str">
        <f>IF(B29="","",VLOOKUP(B29&amp;C29,'GIGAスクールパック（コンテンツ）'!$C$40:$H$80,2,FALSE))</f>
        <v/>
      </c>
      <c r="E29" s="810"/>
      <c r="F29" s="810"/>
      <c r="G29" s="810"/>
      <c r="H29" s="810"/>
      <c r="I29" s="810"/>
      <c r="J29" s="810"/>
      <c r="K29" s="810"/>
      <c r="L29" s="810"/>
      <c r="M29" s="811" t="str">
        <f>IF(B29="","",VLOOKUP(B29&amp;C29,'GIGAスクールパック（コンテンツ）'!$C$40:$H$80,3,FALSE))</f>
        <v/>
      </c>
      <c r="N29" s="811"/>
      <c r="O29" s="811"/>
      <c r="P29" s="812" t="str">
        <f t="shared" si="1"/>
        <v/>
      </c>
      <c r="Q29" s="813"/>
      <c r="R29" s="813"/>
      <c r="S29" s="813"/>
      <c r="T29" s="215" t="str">
        <f t="shared" si="2"/>
        <v/>
      </c>
      <c r="U29" s="813" t="str">
        <f t="shared" si="3"/>
        <v/>
      </c>
      <c r="V29" s="813"/>
      <c r="W29" s="813"/>
      <c r="X29" s="814"/>
      <c r="Y29" s="815" t="str" cm="1">
        <f t="array" ref="Y29">_xlfn.XLOOKUP($J$10&amp;B29&amp;C29,'GIGAスクールパック（コンテンツ）'!F:F&amp;'GIGAスクールパック（コンテンツ）'!C:C,'GIGAスクールパック（コンテンツ）'!H:H,"")&amp;""</f>
        <v/>
      </c>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row>
    <row r="30" spans="1:53" ht="24" customHeight="1">
      <c r="A30" s="213"/>
      <c r="B30" s="820" t="s">
        <v>799</v>
      </c>
      <c r="C30" s="820"/>
      <c r="D30" s="820"/>
      <c r="E30" s="820"/>
      <c r="F30" s="820"/>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c r="AK30" s="820"/>
      <c r="AL30" s="820"/>
      <c r="AM30" s="820"/>
      <c r="AN30" s="820"/>
      <c r="AO30" s="820"/>
      <c r="AP30" s="820"/>
      <c r="AQ30" s="820"/>
      <c r="AR30" s="820"/>
      <c r="AS30" s="820"/>
      <c r="AT30" s="820"/>
      <c r="AU30" s="820"/>
      <c r="AV30" s="820"/>
      <c r="AW30" s="820"/>
      <c r="AX30" s="820"/>
      <c r="AY30" s="820"/>
    </row>
    <row r="31" spans="1:53" ht="30" customHeight="1">
      <c r="A31" s="213"/>
      <c r="B31" s="808" t="s">
        <v>481</v>
      </c>
      <c r="C31" s="808"/>
      <c r="D31" s="817" t="s">
        <v>800</v>
      </c>
      <c r="E31" s="818"/>
      <c r="F31" s="818"/>
      <c r="G31" s="818"/>
      <c r="H31" s="818"/>
      <c r="I31" s="818"/>
      <c r="J31" s="818"/>
      <c r="K31" s="818"/>
      <c r="L31" s="818"/>
      <c r="M31" s="818"/>
      <c r="N31" s="818"/>
      <c r="O31" s="819"/>
      <c r="P31" s="809" t="s">
        <v>798</v>
      </c>
      <c r="Q31" s="809"/>
      <c r="R31" s="809"/>
      <c r="S31" s="809"/>
      <c r="T31" s="809"/>
      <c r="U31" s="809"/>
      <c r="V31" s="809"/>
      <c r="W31" s="809"/>
      <c r="X31" s="809"/>
      <c r="Y31" s="809" t="s">
        <v>441</v>
      </c>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row>
    <row r="32" spans="1:53" ht="30" customHeight="1">
      <c r="A32" s="213"/>
      <c r="B32" s="816">
        <v>1</v>
      </c>
      <c r="C32" s="816"/>
      <c r="D32" s="822" t="s">
        <v>801</v>
      </c>
      <c r="E32" s="823"/>
      <c r="F32" s="823"/>
      <c r="G32" s="823"/>
      <c r="H32" s="823"/>
      <c r="I32" s="823"/>
      <c r="J32" s="823"/>
      <c r="K32" s="823"/>
      <c r="L32" s="823"/>
      <c r="M32" s="823"/>
      <c r="N32" s="823"/>
      <c r="O32" s="824"/>
      <c r="P32" s="812" t="str">
        <f>IF(LENB($P$15&amp;$T$15&amp;$W$15)&lt;&gt;8,"",IF(DATE($P$15,$T$15,$W$15)&gt;=DATEVALUE("2025/04/01"),DATE($P$15,$T$15,$W$15),"2025/04/01"))</f>
        <v/>
      </c>
      <c r="Q32" s="813"/>
      <c r="R32" s="813"/>
      <c r="S32" s="813"/>
      <c r="T32" s="215" t="str">
        <f>IF(P32="","","～")</f>
        <v/>
      </c>
      <c r="U32" s="813" t="str">
        <f>IF(P32="","",IF(MONTH(P32)=4,EOMONTH(P32,59),IF(MONTH(P32)&gt;4,YEAR(P32)+6&amp;"/03/31",IF(MONTH(P32)&lt;4,YEAR(P32)+5&amp;"/03/31"))))</f>
        <v/>
      </c>
      <c r="V32" s="813"/>
      <c r="W32" s="813"/>
      <c r="X32" s="814"/>
      <c r="Y32" s="815" t="s">
        <v>802</v>
      </c>
      <c r="Z32" s="815"/>
      <c r="AA32" s="815"/>
      <c r="AB32" s="815"/>
      <c r="AC32" s="815"/>
      <c r="AD32" s="815"/>
      <c r="AE32" s="815"/>
      <c r="AF32" s="815"/>
      <c r="AG32" s="815"/>
      <c r="AH32" s="815"/>
      <c r="AI32" s="815"/>
      <c r="AJ32" s="815"/>
      <c r="AK32" s="815"/>
      <c r="AL32" s="815"/>
      <c r="AM32" s="815"/>
      <c r="AN32" s="815"/>
      <c r="AO32" s="815"/>
      <c r="AP32" s="815"/>
      <c r="AQ32" s="815"/>
      <c r="AR32" s="815"/>
      <c r="AS32" s="815"/>
      <c r="AT32" s="815"/>
      <c r="AU32" s="815"/>
      <c r="AV32" s="815"/>
      <c r="AW32" s="815"/>
      <c r="AX32" s="815"/>
      <c r="AY32" s="815"/>
      <c r="BA32" s="1" t="str">
        <f>MID(P32,6,2)</f>
        <v/>
      </c>
    </row>
    <row r="33" spans="1:51" ht="30" customHeight="1">
      <c r="A33" s="213"/>
      <c r="B33" s="816">
        <v>2</v>
      </c>
      <c r="C33" s="816"/>
      <c r="D33" s="822" t="s">
        <v>803</v>
      </c>
      <c r="E33" s="823"/>
      <c r="F33" s="823"/>
      <c r="G33" s="823"/>
      <c r="H33" s="823"/>
      <c r="I33" s="823"/>
      <c r="J33" s="823"/>
      <c r="K33" s="823"/>
      <c r="L33" s="823"/>
      <c r="M33" s="823"/>
      <c r="N33" s="823"/>
      <c r="O33" s="824"/>
      <c r="P33" s="812" t="str">
        <f>IF(D33="","",IF(LENB($P$15&amp;$T$15&amp;$W$15)=8,DATE($P$15,$T$15,$W$15),""))</f>
        <v/>
      </c>
      <c r="Q33" s="813"/>
      <c r="R33" s="813"/>
      <c r="S33" s="813"/>
      <c r="T33" s="215" t="str">
        <f>IF(P33="","","～")</f>
        <v/>
      </c>
      <c r="U33" s="813" t="str">
        <f>IF(P33="","",IF(MONTH(P33)=4,EOMONTH(P33,59),IF(MONTH(P33)&gt;4,YEAR(P33)+6&amp;"/03/31",IF(MONTH(P33)&lt;4,YEAR(P33)+5&amp;"/03/31"))))</f>
        <v/>
      </c>
      <c r="V33" s="813"/>
      <c r="W33" s="813"/>
      <c r="X33" s="814"/>
      <c r="Y33" s="821" t="s">
        <v>802</v>
      </c>
      <c r="Z33" s="821"/>
      <c r="AA33" s="821"/>
      <c r="AB33" s="821"/>
      <c r="AC33" s="821"/>
      <c r="AD33" s="821"/>
      <c r="AE33" s="821"/>
      <c r="AF33" s="821"/>
      <c r="AG33" s="821"/>
      <c r="AH33" s="821"/>
      <c r="AI33" s="821"/>
      <c r="AJ33" s="821"/>
      <c r="AK33" s="821"/>
      <c r="AL33" s="821"/>
      <c r="AM33" s="821"/>
      <c r="AN33" s="821"/>
      <c r="AO33" s="821"/>
      <c r="AP33" s="821"/>
      <c r="AQ33" s="821"/>
      <c r="AR33" s="821"/>
      <c r="AS33" s="821"/>
      <c r="AT33" s="821"/>
      <c r="AU33" s="821"/>
      <c r="AV33" s="821"/>
      <c r="AW33" s="821"/>
      <c r="AX33" s="821"/>
      <c r="AY33" s="821"/>
    </row>
    <row r="34" spans="1:51" ht="30" customHeight="1">
      <c r="A34" s="213"/>
      <c r="B34" s="816">
        <v>3</v>
      </c>
      <c r="C34" s="816"/>
      <c r="D34" s="822" t="s">
        <v>804</v>
      </c>
      <c r="E34" s="823"/>
      <c r="F34" s="823"/>
      <c r="G34" s="823"/>
      <c r="H34" s="823"/>
      <c r="I34" s="823"/>
      <c r="J34" s="823"/>
      <c r="K34" s="823"/>
      <c r="L34" s="823"/>
      <c r="M34" s="823"/>
      <c r="N34" s="823"/>
      <c r="O34" s="824"/>
      <c r="P34" s="812" t="str">
        <f>IF(LENB($P$15&amp;$T$15&amp;$W$15)&lt;&gt;8,"",IF(DATE($P$15,$T$15,$W$15)&gt;=DATEVALUE("2025/04/01"),DATE($P$15,$T$15,$W$15),"2025/04/01"))</f>
        <v/>
      </c>
      <c r="Q34" s="813"/>
      <c r="R34" s="813"/>
      <c r="S34" s="813"/>
      <c r="T34" s="215" t="str">
        <f>IF(P34="","","～")</f>
        <v/>
      </c>
      <c r="U34" s="813" t="str">
        <f>IF(P34="","",IF(MONTH(P34)=4,EOMONTH(P34,59),IF(MONTH(P34)&gt;4,YEAR(P34)+6&amp;"/03/31",IF(MONTH(P34)&lt;4,YEAR(P34)+5&amp;"/03/31"))))</f>
        <v/>
      </c>
      <c r="V34" s="813"/>
      <c r="W34" s="813"/>
      <c r="X34" s="814"/>
      <c r="Y34" s="815" t="s">
        <v>802</v>
      </c>
      <c r="Z34" s="815"/>
      <c r="AA34" s="815"/>
      <c r="AB34" s="815"/>
      <c r="AC34" s="815"/>
      <c r="AD34" s="815"/>
      <c r="AE34" s="815"/>
      <c r="AF34" s="815"/>
      <c r="AG34" s="815"/>
      <c r="AH34" s="815"/>
      <c r="AI34" s="815"/>
      <c r="AJ34" s="815"/>
      <c r="AK34" s="815"/>
      <c r="AL34" s="815"/>
      <c r="AM34" s="815"/>
      <c r="AN34" s="815"/>
      <c r="AO34" s="815"/>
      <c r="AP34" s="815"/>
      <c r="AQ34" s="815"/>
      <c r="AR34" s="815"/>
      <c r="AS34" s="815"/>
      <c r="AT34" s="815"/>
      <c r="AU34" s="815"/>
      <c r="AV34" s="815"/>
      <c r="AW34" s="815"/>
      <c r="AX34" s="815"/>
      <c r="AY34" s="815"/>
    </row>
    <row r="35" spans="1:51" ht="13.8" thickBot="1">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row>
    <row r="36" spans="1:51" ht="24" customHeight="1" thickBot="1">
      <c r="B36" s="666" t="s">
        <v>805</v>
      </c>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8"/>
    </row>
    <row r="37" spans="1:51" ht="84.6" customHeight="1" thickBot="1">
      <c r="B37" s="669" t="s">
        <v>446</v>
      </c>
      <c r="C37" s="670"/>
      <c r="D37" s="670"/>
      <c r="E37" s="670"/>
      <c r="F37" s="670"/>
      <c r="G37" s="670"/>
      <c r="H37" s="670"/>
      <c r="I37" s="670"/>
      <c r="J37" s="671"/>
      <c r="K37" s="672"/>
      <c r="L37" s="673"/>
      <c r="M37" s="673"/>
      <c r="N37" s="673"/>
      <c r="O37" s="673"/>
      <c r="P37" s="673"/>
      <c r="Q37" s="673"/>
      <c r="R37" s="673"/>
      <c r="S37" s="673"/>
      <c r="T37" s="673"/>
      <c r="U37" s="673"/>
      <c r="V37" s="673"/>
      <c r="W37" s="673"/>
      <c r="X37" s="673"/>
      <c r="Y37" s="673"/>
      <c r="Z37" s="673"/>
      <c r="AA37" s="673"/>
      <c r="AB37" s="673"/>
      <c r="AC37" s="673"/>
      <c r="AD37" s="673"/>
      <c r="AE37" s="673"/>
      <c r="AF37" s="673"/>
      <c r="AG37" s="673"/>
      <c r="AH37" s="673"/>
      <c r="AI37" s="673"/>
      <c r="AJ37" s="673"/>
      <c r="AK37" s="673"/>
      <c r="AL37" s="673"/>
      <c r="AM37" s="673"/>
      <c r="AN37" s="673"/>
      <c r="AO37" s="673"/>
      <c r="AP37" s="673"/>
      <c r="AQ37" s="673"/>
      <c r="AR37" s="673"/>
      <c r="AS37" s="673"/>
      <c r="AT37" s="673"/>
      <c r="AU37" s="673"/>
      <c r="AV37" s="673"/>
      <c r="AW37" s="673"/>
      <c r="AX37" s="673"/>
      <c r="AY37" s="674"/>
    </row>
    <row r="38" spans="1:51" ht="18" customHeight="1">
      <c r="B38" s="675" t="s">
        <v>447</v>
      </c>
      <c r="C38" s="675"/>
      <c r="D38" s="675"/>
      <c r="E38" s="675"/>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row>
    <row r="39" spans="1:51" ht="18" customHeight="1">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row>
    <row r="40" spans="1:51" ht="18" customHeight="1">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row>
    <row r="41" spans="1:51">
      <c r="A41" s="213"/>
      <c r="B41" s="843" t="s">
        <v>806</v>
      </c>
      <c r="C41" s="844"/>
      <c r="D41" s="844"/>
      <c r="E41" s="844"/>
      <c r="F41" s="844"/>
      <c r="G41" s="844"/>
      <c r="H41" s="844"/>
      <c r="I41" s="844"/>
      <c r="J41" s="844"/>
      <c r="K41" s="844"/>
      <c r="L41" s="844"/>
      <c r="M41" s="844"/>
      <c r="N41" s="844"/>
      <c r="O41" s="844"/>
      <c r="P41" s="844"/>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4"/>
      <c r="AQ41" s="844"/>
      <c r="AR41" s="844"/>
      <c r="AS41" s="844"/>
      <c r="AT41" s="844"/>
      <c r="AU41" s="844"/>
      <c r="AV41" s="844"/>
      <c r="AW41" s="844"/>
      <c r="AX41" s="844"/>
      <c r="AY41" s="844"/>
    </row>
    <row r="43" spans="1:51" ht="35.1" customHeight="1">
      <c r="B43" s="782" t="s">
        <v>807</v>
      </c>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row>
    <row r="44" spans="1:51" s="216" customFormat="1" ht="26.1" customHeight="1">
      <c r="A44" s="845" t="s">
        <v>808</v>
      </c>
      <c r="B44" s="845"/>
      <c r="C44" s="845"/>
      <c r="D44" s="845"/>
      <c r="E44" s="845"/>
      <c r="F44" s="845"/>
      <c r="G44" s="845"/>
      <c r="H44" s="845"/>
      <c r="I44" s="845"/>
      <c r="J44" s="845"/>
      <c r="K44" s="845"/>
      <c r="L44" s="845"/>
      <c r="M44" s="845"/>
      <c r="N44" s="845"/>
      <c r="O44" s="845"/>
      <c r="P44" s="845"/>
      <c r="Q44" s="845"/>
      <c r="R44" s="845"/>
      <c r="S44" s="845"/>
      <c r="T44" s="845"/>
      <c r="U44" s="845"/>
      <c r="V44" s="845"/>
      <c r="W44" s="845"/>
      <c r="X44" s="845"/>
      <c r="Y44" s="845"/>
      <c r="Z44" s="845"/>
      <c r="AA44" s="845"/>
      <c r="AB44" s="845"/>
      <c r="AC44" s="845"/>
      <c r="AD44" s="845"/>
      <c r="AE44" s="845"/>
      <c r="AF44" s="845"/>
      <c r="AG44" s="845"/>
      <c r="AH44" s="845"/>
      <c r="AI44" s="845"/>
      <c r="AJ44" s="845"/>
      <c r="AK44" s="845"/>
      <c r="AL44" s="845"/>
      <c r="AM44" s="845"/>
      <c r="AN44" s="845"/>
      <c r="AO44" s="845"/>
      <c r="AP44" s="845"/>
      <c r="AQ44" s="845"/>
      <c r="AR44" s="845"/>
      <c r="AS44" s="845"/>
      <c r="AT44" s="845"/>
      <c r="AU44" s="845"/>
      <c r="AV44" s="845"/>
      <c r="AW44" s="845"/>
      <c r="AX44" s="845"/>
      <c r="AY44" s="845"/>
    </row>
    <row r="45" spans="1:51" s="216" customFormat="1" ht="18" customHeight="1">
      <c r="A45" s="845"/>
      <c r="B45" s="845"/>
      <c r="C45" s="845"/>
      <c r="D45" s="845"/>
      <c r="E45" s="845"/>
      <c r="F45" s="845"/>
      <c r="G45" s="845"/>
      <c r="H45" s="845"/>
      <c r="I45" s="845"/>
      <c r="J45" s="845"/>
      <c r="K45" s="845"/>
      <c r="L45" s="845"/>
      <c r="M45" s="845"/>
      <c r="N45" s="845"/>
      <c r="O45" s="845"/>
      <c r="P45" s="845"/>
      <c r="Q45" s="845"/>
      <c r="R45" s="845"/>
      <c r="S45" s="845"/>
      <c r="T45" s="845"/>
      <c r="U45" s="845"/>
      <c r="V45" s="845"/>
      <c r="W45" s="845"/>
      <c r="X45" s="845"/>
      <c r="Y45" s="845"/>
      <c r="Z45" s="845"/>
      <c r="AA45" s="845"/>
      <c r="AB45" s="845"/>
      <c r="AC45" s="845"/>
      <c r="AD45" s="845"/>
      <c r="AE45" s="845"/>
      <c r="AF45" s="845"/>
      <c r="AG45" s="845"/>
      <c r="AH45" s="845"/>
      <c r="AI45" s="845"/>
      <c r="AJ45" s="845"/>
      <c r="AK45" s="845"/>
      <c r="AL45" s="845"/>
      <c r="AM45" s="845"/>
      <c r="AN45" s="845"/>
      <c r="AO45" s="845"/>
      <c r="AP45" s="845"/>
      <c r="AQ45" s="845"/>
      <c r="AR45" s="845"/>
      <c r="AS45" s="845"/>
      <c r="AT45" s="845"/>
      <c r="AU45" s="845"/>
      <c r="AV45" s="845"/>
      <c r="AW45" s="845"/>
      <c r="AX45" s="845"/>
      <c r="AY45" s="845"/>
    </row>
    <row r="46" spans="1:51" s="216" customFormat="1" ht="18" customHeight="1">
      <c r="A46" s="845"/>
      <c r="B46" s="845"/>
      <c r="C46" s="845"/>
      <c r="D46" s="845"/>
      <c r="E46" s="845"/>
      <c r="F46" s="845"/>
      <c r="G46" s="845"/>
      <c r="H46" s="845"/>
      <c r="I46" s="845"/>
      <c r="J46" s="845"/>
      <c r="K46" s="845"/>
      <c r="L46" s="845"/>
      <c r="M46" s="845"/>
      <c r="N46" s="845"/>
      <c r="O46" s="845"/>
      <c r="P46" s="845"/>
      <c r="Q46" s="845"/>
      <c r="R46" s="845"/>
      <c r="S46" s="845"/>
      <c r="T46" s="845"/>
      <c r="U46" s="845"/>
      <c r="V46" s="845"/>
      <c r="W46" s="845"/>
      <c r="X46" s="845"/>
      <c r="Y46" s="845"/>
      <c r="Z46" s="845"/>
      <c r="AA46" s="845"/>
      <c r="AB46" s="845"/>
      <c r="AC46" s="845"/>
      <c r="AD46" s="845"/>
      <c r="AE46" s="845"/>
      <c r="AF46" s="845"/>
      <c r="AG46" s="845"/>
      <c r="AH46" s="845"/>
      <c r="AI46" s="845"/>
      <c r="AJ46" s="845"/>
      <c r="AK46" s="845"/>
      <c r="AL46" s="845"/>
      <c r="AM46" s="845"/>
      <c r="AN46" s="845"/>
      <c r="AO46" s="845"/>
      <c r="AP46" s="845"/>
      <c r="AQ46" s="845"/>
      <c r="AR46" s="845"/>
      <c r="AS46" s="845"/>
      <c r="AT46" s="845"/>
      <c r="AU46" s="845"/>
      <c r="AV46" s="845"/>
      <c r="AW46" s="845"/>
      <c r="AX46" s="845"/>
      <c r="AY46" s="845"/>
    </row>
    <row r="47" spans="1:51" s="216" customFormat="1" ht="17.100000000000001" customHeight="1">
      <c r="A47" s="845"/>
      <c r="B47" s="845"/>
      <c r="C47" s="845"/>
      <c r="D47" s="845"/>
      <c r="E47" s="845"/>
      <c r="F47" s="845"/>
      <c r="G47" s="845"/>
      <c r="H47" s="845"/>
      <c r="I47" s="845"/>
      <c r="J47" s="845"/>
      <c r="K47" s="845"/>
      <c r="L47" s="845"/>
      <c r="M47" s="845"/>
      <c r="N47" s="845"/>
      <c r="O47" s="845"/>
      <c r="P47" s="845"/>
      <c r="Q47" s="845"/>
      <c r="R47" s="845"/>
      <c r="S47" s="845"/>
      <c r="T47" s="845"/>
      <c r="U47" s="845"/>
      <c r="V47" s="845"/>
      <c r="W47" s="845"/>
      <c r="X47" s="845"/>
      <c r="Y47" s="845"/>
      <c r="Z47" s="845"/>
      <c r="AA47" s="845"/>
      <c r="AB47" s="845"/>
      <c r="AC47" s="845"/>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row>
    <row r="49" spans="2:51" ht="18.600000000000001" customHeight="1" thickBot="1"/>
    <row r="50" spans="2:51" ht="23.85" customHeight="1" thickBot="1">
      <c r="B50" s="846" t="s">
        <v>809</v>
      </c>
      <c r="C50" s="847"/>
      <c r="D50" s="847"/>
      <c r="E50" s="847"/>
      <c r="F50" s="847"/>
      <c r="G50" s="847"/>
      <c r="H50" s="847"/>
      <c r="I50" s="847"/>
      <c r="J50" s="847"/>
      <c r="K50" s="847"/>
      <c r="L50" s="847"/>
      <c r="M50" s="847"/>
      <c r="N50" s="847"/>
      <c r="O50" s="847"/>
      <c r="P50" s="847"/>
      <c r="Q50" s="847"/>
      <c r="R50" s="847"/>
      <c r="S50" s="847"/>
      <c r="T50" s="847"/>
      <c r="U50" s="847"/>
      <c r="V50" s="847"/>
      <c r="W50" s="847"/>
      <c r="X50" s="847"/>
      <c r="Y50" s="847"/>
      <c r="Z50" s="847"/>
      <c r="AA50" s="847"/>
      <c r="AB50" s="847"/>
      <c r="AC50" s="847"/>
      <c r="AD50" s="847"/>
      <c r="AE50" s="847"/>
      <c r="AF50" s="847"/>
      <c r="AG50" s="847"/>
      <c r="AH50" s="847"/>
      <c r="AI50" s="847"/>
      <c r="AJ50" s="847"/>
      <c r="AK50" s="847"/>
      <c r="AL50" s="847"/>
      <c r="AM50" s="847"/>
      <c r="AN50" s="848"/>
      <c r="AO50" s="848"/>
      <c r="AP50" s="848"/>
      <c r="AQ50" s="848"/>
      <c r="AR50" s="848"/>
      <c r="AS50" s="848"/>
      <c r="AT50" s="848"/>
      <c r="AU50" s="848"/>
      <c r="AV50" s="848"/>
      <c r="AW50" s="848"/>
      <c r="AX50" s="848"/>
      <c r="AY50" s="849"/>
    </row>
    <row r="51" spans="2:51" ht="29.85" customHeight="1">
      <c r="B51" s="850" t="s">
        <v>810</v>
      </c>
      <c r="C51" s="851"/>
      <c r="D51" s="851"/>
      <c r="E51" s="851"/>
      <c r="F51" s="851"/>
      <c r="G51" s="851"/>
      <c r="H51" s="851"/>
      <c r="I51" s="851"/>
      <c r="J51" s="852"/>
      <c r="K51" s="853" t="str">
        <f>IF(申込書!$K$23="","",申込書!$K$23)</f>
        <v/>
      </c>
      <c r="L51" s="854"/>
      <c r="M51" s="854"/>
      <c r="N51" s="854"/>
      <c r="O51" s="854"/>
      <c r="P51" s="854"/>
      <c r="Q51" s="854"/>
      <c r="R51" s="854"/>
      <c r="S51" s="854"/>
      <c r="T51" s="854"/>
      <c r="U51" s="854"/>
      <c r="V51" s="854"/>
      <c r="W51" s="854"/>
      <c r="X51" s="854"/>
      <c r="Y51" s="854"/>
      <c r="Z51" s="854"/>
      <c r="AA51" s="854"/>
      <c r="AB51" s="854"/>
      <c r="AC51" s="854"/>
      <c r="AD51" s="854"/>
      <c r="AE51" s="854"/>
      <c r="AF51" s="854"/>
      <c r="AG51" s="854"/>
      <c r="AH51" s="854"/>
      <c r="AI51" s="854"/>
      <c r="AJ51" s="854"/>
      <c r="AK51" s="854"/>
      <c r="AL51" s="854"/>
      <c r="AM51" s="854"/>
      <c r="AN51" s="831" t="s">
        <v>811</v>
      </c>
      <c r="AO51" s="832"/>
      <c r="AP51" s="832"/>
      <c r="AQ51" s="832"/>
      <c r="AR51" s="832"/>
      <c r="AS51" s="832"/>
      <c r="AT51" s="832"/>
      <c r="AU51" s="832"/>
      <c r="AV51" s="832"/>
      <c r="AW51" s="832"/>
      <c r="AX51" s="832"/>
      <c r="AY51" s="833"/>
    </row>
    <row r="52" spans="2:51" ht="29.85" customHeight="1">
      <c r="B52" s="825" t="s">
        <v>812</v>
      </c>
      <c r="C52" s="826"/>
      <c r="D52" s="826"/>
      <c r="E52" s="826"/>
      <c r="F52" s="826"/>
      <c r="G52" s="826"/>
      <c r="H52" s="826"/>
      <c r="I52" s="826"/>
      <c r="J52" s="827"/>
      <c r="K52" s="828" t="str">
        <f>IF(申込書!$K$24="","",申込書!$K$24)</f>
        <v/>
      </c>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30"/>
      <c r="AN52" s="831" t="s">
        <v>811</v>
      </c>
      <c r="AO52" s="832"/>
      <c r="AP52" s="832"/>
      <c r="AQ52" s="832"/>
      <c r="AR52" s="832"/>
      <c r="AS52" s="832"/>
      <c r="AT52" s="832"/>
      <c r="AU52" s="832"/>
      <c r="AV52" s="832"/>
      <c r="AW52" s="832"/>
      <c r="AX52" s="832"/>
      <c r="AY52" s="833"/>
    </row>
    <row r="53" spans="2:51" ht="29.85" customHeight="1">
      <c r="B53" s="825" t="s">
        <v>813</v>
      </c>
      <c r="C53" s="826"/>
      <c r="D53" s="826"/>
      <c r="E53" s="826"/>
      <c r="F53" s="826"/>
      <c r="G53" s="826"/>
      <c r="H53" s="826"/>
      <c r="I53" s="826"/>
      <c r="J53" s="827"/>
      <c r="K53" s="828"/>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30"/>
      <c r="AN53" s="831" t="s">
        <v>811</v>
      </c>
      <c r="AO53" s="832"/>
      <c r="AP53" s="832"/>
      <c r="AQ53" s="832"/>
      <c r="AR53" s="832"/>
      <c r="AS53" s="832"/>
      <c r="AT53" s="832"/>
      <c r="AU53" s="832"/>
      <c r="AV53" s="832"/>
      <c r="AW53" s="832"/>
      <c r="AX53" s="832"/>
      <c r="AY53" s="833"/>
    </row>
    <row r="54" spans="2:51" ht="29.85" customHeight="1">
      <c r="B54" s="834" t="s">
        <v>814</v>
      </c>
      <c r="C54" s="835"/>
      <c r="D54" s="835"/>
      <c r="E54" s="835"/>
      <c r="F54" s="835"/>
      <c r="G54" s="835"/>
      <c r="H54" s="835"/>
      <c r="I54" s="835"/>
      <c r="J54" s="836"/>
      <c r="K54" s="837" t="s">
        <v>815</v>
      </c>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9"/>
      <c r="AN54" s="840" t="s">
        <v>816</v>
      </c>
      <c r="AO54" s="841"/>
      <c r="AP54" s="841"/>
      <c r="AQ54" s="841"/>
      <c r="AR54" s="841"/>
      <c r="AS54" s="841"/>
      <c r="AT54" s="841"/>
      <c r="AU54" s="841"/>
      <c r="AV54" s="841"/>
      <c r="AW54" s="841"/>
      <c r="AX54" s="841"/>
      <c r="AY54" s="842"/>
    </row>
    <row r="55" spans="2:51" ht="29.85" customHeight="1">
      <c r="B55" s="834" t="s">
        <v>817</v>
      </c>
      <c r="C55" s="835"/>
      <c r="D55" s="835"/>
      <c r="E55" s="835"/>
      <c r="F55" s="835"/>
      <c r="G55" s="835"/>
      <c r="H55" s="835"/>
      <c r="I55" s="835"/>
      <c r="J55" s="836"/>
      <c r="K55" s="837" t="s">
        <v>815</v>
      </c>
      <c r="L55" s="838"/>
      <c r="M55" s="838"/>
      <c r="N55" s="838"/>
      <c r="O55" s="838"/>
      <c r="P55" s="838"/>
      <c r="Q55" s="838"/>
      <c r="R55" s="838"/>
      <c r="S55" s="838"/>
      <c r="T55" s="838"/>
      <c r="U55" s="838"/>
      <c r="V55" s="838"/>
      <c r="W55" s="838"/>
      <c r="X55" s="838"/>
      <c r="Y55" s="838"/>
      <c r="Z55" s="838"/>
      <c r="AA55" s="838"/>
      <c r="AB55" s="838"/>
      <c r="AC55" s="838"/>
      <c r="AD55" s="838"/>
      <c r="AE55" s="838"/>
      <c r="AF55" s="838"/>
      <c r="AG55" s="838"/>
      <c r="AH55" s="838"/>
      <c r="AI55" s="838"/>
      <c r="AJ55" s="838"/>
      <c r="AK55" s="838"/>
      <c r="AL55" s="838"/>
      <c r="AM55" s="839"/>
      <c r="AN55" s="840" t="s">
        <v>816</v>
      </c>
      <c r="AO55" s="841"/>
      <c r="AP55" s="841"/>
      <c r="AQ55" s="841"/>
      <c r="AR55" s="841"/>
      <c r="AS55" s="841"/>
      <c r="AT55" s="841"/>
      <c r="AU55" s="841"/>
      <c r="AV55" s="841"/>
      <c r="AW55" s="841"/>
      <c r="AX55" s="841"/>
      <c r="AY55" s="842"/>
    </row>
    <row r="56" spans="2:51" ht="30" customHeight="1">
      <c r="B56" s="855" t="s">
        <v>401</v>
      </c>
      <c r="C56" s="856"/>
      <c r="D56" s="856"/>
      <c r="E56" s="857"/>
      <c r="F56" s="864" t="s">
        <v>398</v>
      </c>
      <c r="G56" s="865"/>
      <c r="H56" s="865"/>
      <c r="I56" s="865"/>
      <c r="J56" s="866"/>
      <c r="K56" s="837" t="s">
        <v>818</v>
      </c>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838"/>
      <c r="AL56" s="838"/>
      <c r="AM56" s="839"/>
      <c r="AN56" s="807" t="s">
        <v>819</v>
      </c>
      <c r="AO56" s="807"/>
      <c r="AP56" s="807"/>
      <c r="AQ56" s="807"/>
      <c r="AR56" s="807"/>
      <c r="AS56" s="807"/>
      <c r="AT56" s="807"/>
      <c r="AU56" s="807"/>
      <c r="AV56" s="807"/>
      <c r="AW56" s="807"/>
      <c r="AX56" s="807"/>
      <c r="AY56" s="867"/>
    </row>
    <row r="57" spans="2:51" ht="30" customHeight="1">
      <c r="B57" s="858"/>
      <c r="C57" s="859"/>
      <c r="D57" s="859"/>
      <c r="E57" s="860"/>
      <c r="F57" s="864" t="s">
        <v>400</v>
      </c>
      <c r="G57" s="865"/>
      <c r="H57" s="865"/>
      <c r="I57" s="865"/>
      <c r="J57" s="866"/>
      <c r="K57" s="837" t="s">
        <v>815</v>
      </c>
      <c r="L57" s="838"/>
      <c r="M57" s="838"/>
      <c r="N57" s="838"/>
      <c r="O57" s="838"/>
      <c r="P57" s="838"/>
      <c r="Q57" s="838"/>
      <c r="R57" s="838"/>
      <c r="S57" s="838"/>
      <c r="T57" s="838"/>
      <c r="U57" s="838"/>
      <c r="V57" s="838"/>
      <c r="W57" s="838"/>
      <c r="X57" s="838"/>
      <c r="Y57" s="838"/>
      <c r="Z57" s="838"/>
      <c r="AA57" s="838"/>
      <c r="AB57" s="838"/>
      <c r="AC57" s="838"/>
      <c r="AD57" s="838"/>
      <c r="AE57" s="838"/>
      <c r="AF57" s="838"/>
      <c r="AG57" s="838"/>
      <c r="AH57" s="838"/>
      <c r="AI57" s="838"/>
      <c r="AJ57" s="838"/>
      <c r="AK57" s="838"/>
      <c r="AL57" s="838"/>
      <c r="AM57" s="839"/>
      <c r="AN57" s="831" t="s">
        <v>811</v>
      </c>
      <c r="AO57" s="832"/>
      <c r="AP57" s="832"/>
      <c r="AQ57" s="832"/>
      <c r="AR57" s="832"/>
      <c r="AS57" s="832"/>
      <c r="AT57" s="832"/>
      <c r="AU57" s="832"/>
      <c r="AV57" s="832"/>
      <c r="AW57" s="832"/>
      <c r="AX57" s="832"/>
      <c r="AY57" s="833"/>
    </row>
    <row r="58" spans="2:51" ht="30" customHeight="1">
      <c r="B58" s="861"/>
      <c r="C58" s="862"/>
      <c r="D58" s="862"/>
      <c r="E58" s="863"/>
      <c r="F58" s="883" t="s">
        <v>401</v>
      </c>
      <c r="G58" s="884"/>
      <c r="H58" s="884"/>
      <c r="I58" s="884"/>
      <c r="J58" s="885"/>
      <c r="K58" s="837" t="s">
        <v>815</v>
      </c>
      <c r="L58" s="838"/>
      <c r="M58" s="838"/>
      <c r="N58" s="838"/>
      <c r="O58" s="838"/>
      <c r="P58" s="838"/>
      <c r="Q58" s="838"/>
      <c r="R58" s="838"/>
      <c r="S58" s="838"/>
      <c r="T58" s="838"/>
      <c r="U58" s="838"/>
      <c r="V58" s="838"/>
      <c r="W58" s="838"/>
      <c r="X58" s="838"/>
      <c r="Y58" s="838"/>
      <c r="Z58" s="838"/>
      <c r="AA58" s="838"/>
      <c r="AB58" s="838"/>
      <c r="AC58" s="838"/>
      <c r="AD58" s="838"/>
      <c r="AE58" s="838"/>
      <c r="AF58" s="838"/>
      <c r="AG58" s="838"/>
      <c r="AH58" s="838"/>
      <c r="AI58" s="838"/>
      <c r="AJ58" s="838"/>
      <c r="AK58" s="838"/>
      <c r="AL58" s="838"/>
      <c r="AM58" s="839"/>
      <c r="AN58" s="831" t="s">
        <v>811</v>
      </c>
      <c r="AO58" s="832"/>
      <c r="AP58" s="832"/>
      <c r="AQ58" s="832"/>
      <c r="AR58" s="832"/>
      <c r="AS58" s="832"/>
      <c r="AT58" s="832"/>
      <c r="AU58" s="832"/>
      <c r="AV58" s="832"/>
      <c r="AW58" s="832"/>
      <c r="AX58" s="832"/>
      <c r="AY58" s="833"/>
    </row>
    <row r="59" spans="2:51" ht="30" customHeight="1">
      <c r="B59" s="825" t="s">
        <v>820</v>
      </c>
      <c r="C59" s="826"/>
      <c r="D59" s="826"/>
      <c r="E59" s="826"/>
      <c r="F59" s="826"/>
      <c r="G59" s="826"/>
      <c r="H59" s="826"/>
      <c r="I59" s="826"/>
      <c r="J59" s="827"/>
      <c r="K59" s="886"/>
      <c r="L59" s="887"/>
      <c r="M59" s="887"/>
      <c r="N59" s="887"/>
      <c r="O59" s="887"/>
      <c r="P59" s="887"/>
      <c r="Q59" s="887"/>
      <c r="R59" s="887"/>
      <c r="S59" s="887"/>
      <c r="T59" s="887"/>
      <c r="U59" s="887"/>
      <c r="V59" s="887"/>
      <c r="W59" s="887"/>
      <c r="X59" s="887"/>
      <c r="Y59" s="887"/>
      <c r="Z59" s="887"/>
      <c r="AA59" s="887"/>
      <c r="AB59" s="887"/>
      <c r="AC59" s="887"/>
      <c r="AD59" s="887"/>
      <c r="AE59" s="887"/>
      <c r="AF59" s="887"/>
      <c r="AG59" s="887"/>
      <c r="AH59" s="887"/>
      <c r="AI59" s="887"/>
      <c r="AJ59" s="887"/>
      <c r="AK59" s="887"/>
      <c r="AL59" s="887"/>
      <c r="AM59" s="888"/>
      <c r="AN59" s="871" t="s">
        <v>821</v>
      </c>
      <c r="AO59" s="872"/>
      <c r="AP59" s="872"/>
      <c r="AQ59" s="872"/>
      <c r="AR59" s="872"/>
      <c r="AS59" s="872"/>
      <c r="AT59" s="872"/>
      <c r="AU59" s="872"/>
      <c r="AV59" s="872"/>
      <c r="AW59" s="872"/>
      <c r="AX59" s="872"/>
      <c r="AY59" s="873"/>
    </row>
    <row r="60" spans="2:51" ht="30" customHeight="1">
      <c r="B60" s="825" t="s">
        <v>822</v>
      </c>
      <c r="C60" s="826"/>
      <c r="D60" s="826"/>
      <c r="E60" s="826"/>
      <c r="F60" s="826"/>
      <c r="G60" s="826"/>
      <c r="H60" s="826"/>
      <c r="I60" s="826"/>
      <c r="J60" s="827"/>
      <c r="K60" s="868"/>
      <c r="L60" s="869"/>
      <c r="M60" s="869"/>
      <c r="N60" s="869"/>
      <c r="O60" s="869"/>
      <c r="P60" s="869"/>
      <c r="Q60" s="869"/>
      <c r="R60" s="869"/>
      <c r="S60" s="869"/>
      <c r="T60" s="869"/>
      <c r="U60" s="869"/>
      <c r="V60" s="869"/>
      <c r="W60" s="869"/>
      <c r="X60" s="869"/>
      <c r="Y60" s="869"/>
      <c r="Z60" s="869"/>
      <c r="AA60" s="869"/>
      <c r="AB60" s="869"/>
      <c r="AC60" s="869"/>
      <c r="AD60" s="869"/>
      <c r="AE60" s="869"/>
      <c r="AF60" s="869"/>
      <c r="AG60" s="869"/>
      <c r="AH60" s="869"/>
      <c r="AI60" s="869"/>
      <c r="AJ60" s="869"/>
      <c r="AK60" s="869"/>
      <c r="AL60" s="869"/>
      <c r="AM60" s="870"/>
      <c r="AN60" s="871" t="s">
        <v>823</v>
      </c>
      <c r="AO60" s="872"/>
      <c r="AP60" s="872"/>
      <c r="AQ60" s="872"/>
      <c r="AR60" s="872"/>
      <c r="AS60" s="872"/>
      <c r="AT60" s="872"/>
      <c r="AU60" s="872"/>
      <c r="AV60" s="872"/>
      <c r="AW60" s="872"/>
      <c r="AX60" s="872"/>
      <c r="AY60" s="873"/>
    </row>
    <row r="61" spans="2:51" ht="30" customHeight="1">
      <c r="B61" s="874" t="s">
        <v>824</v>
      </c>
      <c r="C61" s="875"/>
      <c r="D61" s="875"/>
      <c r="E61" s="875"/>
      <c r="F61" s="875"/>
      <c r="G61" s="875"/>
      <c r="H61" s="875"/>
      <c r="I61" s="875"/>
      <c r="J61" s="876"/>
      <c r="K61" s="877"/>
      <c r="L61" s="878"/>
      <c r="M61" s="878"/>
      <c r="N61" s="878"/>
      <c r="O61" s="878"/>
      <c r="P61" s="878"/>
      <c r="Q61" s="878"/>
      <c r="R61" s="878"/>
      <c r="S61" s="878"/>
      <c r="T61" s="878"/>
      <c r="U61" s="878"/>
      <c r="V61" s="878"/>
      <c r="W61" s="878"/>
      <c r="X61" s="878"/>
      <c r="Y61" s="878"/>
      <c r="Z61" s="878"/>
      <c r="AA61" s="878"/>
      <c r="AB61" s="878"/>
      <c r="AC61" s="878"/>
      <c r="AD61" s="878"/>
      <c r="AE61" s="878"/>
      <c r="AF61" s="878"/>
      <c r="AG61" s="878"/>
      <c r="AH61" s="878"/>
      <c r="AI61" s="878"/>
      <c r="AJ61" s="878"/>
      <c r="AK61" s="878"/>
      <c r="AL61" s="878"/>
      <c r="AM61" s="879"/>
      <c r="AN61" s="880" t="s">
        <v>825</v>
      </c>
      <c r="AO61" s="881"/>
      <c r="AP61" s="881"/>
      <c r="AQ61" s="881"/>
      <c r="AR61" s="881"/>
      <c r="AS61" s="881"/>
      <c r="AT61" s="881"/>
      <c r="AU61" s="881"/>
      <c r="AV61" s="881"/>
      <c r="AW61" s="881"/>
      <c r="AX61" s="881"/>
      <c r="AY61" s="882"/>
    </row>
    <row r="62" spans="2:51" ht="35.85" customHeight="1" thickBot="1">
      <c r="B62" s="893" t="s">
        <v>826</v>
      </c>
      <c r="C62" s="894"/>
      <c r="D62" s="894"/>
      <c r="E62" s="894"/>
      <c r="F62" s="894"/>
      <c r="G62" s="894"/>
      <c r="H62" s="894"/>
      <c r="I62" s="894"/>
      <c r="J62" s="895"/>
      <c r="K62" s="896"/>
      <c r="L62" s="897"/>
      <c r="M62" s="897"/>
      <c r="N62" s="897"/>
      <c r="O62" s="897"/>
      <c r="P62" s="897"/>
      <c r="Q62" s="897"/>
      <c r="R62" s="897"/>
      <c r="S62" s="897" t="s">
        <v>815</v>
      </c>
      <c r="T62" s="897"/>
      <c r="U62" s="897"/>
      <c r="V62" s="897"/>
      <c r="W62" s="896" t="s">
        <v>827</v>
      </c>
      <c r="X62" s="897"/>
      <c r="Y62" s="897"/>
      <c r="Z62" s="897"/>
      <c r="AA62" s="897"/>
      <c r="AB62" s="897"/>
      <c r="AC62" s="898"/>
      <c r="AD62" s="899"/>
      <c r="AE62" s="900"/>
      <c r="AF62" s="900"/>
      <c r="AG62" s="900"/>
      <c r="AH62" s="900"/>
      <c r="AI62" s="900"/>
      <c r="AJ62" s="900"/>
      <c r="AK62" s="900"/>
      <c r="AL62" s="900"/>
      <c r="AM62" s="901"/>
      <c r="AN62" s="927" t="s">
        <v>828</v>
      </c>
      <c r="AO62" s="928"/>
      <c r="AP62" s="928"/>
      <c r="AQ62" s="928"/>
      <c r="AR62" s="928"/>
      <c r="AS62" s="928"/>
      <c r="AT62" s="928"/>
      <c r="AU62" s="928"/>
      <c r="AV62" s="928"/>
      <c r="AW62" s="928"/>
      <c r="AX62" s="928"/>
      <c r="AY62" s="929"/>
    </row>
    <row r="63" spans="2:51" ht="13.8" thickBot="1"/>
    <row r="64" spans="2:51" ht="24" customHeight="1" thickBot="1">
      <c r="B64" s="634" t="s">
        <v>829</v>
      </c>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6"/>
      <c r="AG64" s="636"/>
      <c r="AH64" s="636"/>
      <c r="AI64" s="636"/>
      <c r="AJ64" s="636"/>
      <c r="AK64" s="636"/>
      <c r="AL64" s="636"/>
      <c r="AM64" s="636"/>
      <c r="AN64" s="636"/>
      <c r="AO64" s="636"/>
      <c r="AP64" s="636"/>
      <c r="AQ64" s="636"/>
      <c r="AR64" s="636"/>
      <c r="AS64" s="636"/>
      <c r="AT64" s="636"/>
      <c r="AU64" s="636"/>
      <c r="AV64" s="636"/>
      <c r="AW64" s="636"/>
      <c r="AX64" s="636"/>
      <c r="AY64" s="637"/>
    </row>
    <row r="65" spans="2:51" ht="34.5" customHeight="1">
      <c r="B65" s="26" t="s">
        <v>422</v>
      </c>
      <c r="C65" s="641" t="s">
        <v>830</v>
      </c>
      <c r="D65" s="642"/>
      <c r="E65" s="642"/>
      <c r="F65" s="642"/>
      <c r="G65" s="642"/>
      <c r="H65" s="642"/>
      <c r="I65" s="642"/>
      <c r="J65" s="642"/>
      <c r="K65" s="642"/>
      <c r="L65" s="889"/>
      <c r="M65" s="890" t="s">
        <v>831</v>
      </c>
      <c r="N65" s="891"/>
      <c r="O65" s="891"/>
      <c r="P65" s="891"/>
      <c r="Q65" s="891"/>
      <c r="R65" s="891"/>
      <c r="S65" s="891"/>
      <c r="T65" s="891"/>
      <c r="U65" s="891"/>
      <c r="V65" s="891"/>
      <c r="W65" s="891"/>
      <c r="X65" s="891"/>
      <c r="Y65" s="891"/>
      <c r="Z65" s="891"/>
      <c r="AA65" s="891"/>
      <c r="AB65" s="891"/>
      <c r="AC65" s="891"/>
      <c r="AD65" s="891"/>
      <c r="AE65" s="891"/>
      <c r="AF65" s="646" t="s">
        <v>832</v>
      </c>
      <c r="AG65" s="647"/>
      <c r="AH65" s="647"/>
      <c r="AI65" s="647"/>
      <c r="AJ65" s="647"/>
      <c r="AK65" s="647"/>
      <c r="AL65" s="647"/>
      <c r="AM65" s="647"/>
      <c r="AN65" s="647"/>
      <c r="AO65" s="647"/>
      <c r="AP65" s="647"/>
      <c r="AQ65" s="647"/>
      <c r="AR65" s="647"/>
      <c r="AS65" s="647"/>
      <c r="AT65" s="647"/>
      <c r="AU65" s="647"/>
      <c r="AV65" s="647"/>
      <c r="AW65" s="647"/>
      <c r="AX65" s="647"/>
      <c r="AY65" s="648"/>
    </row>
    <row r="66" spans="2:51" ht="30" customHeight="1">
      <c r="B66" s="27">
        <v>1</v>
      </c>
      <c r="C66" s="892" t="s">
        <v>833</v>
      </c>
      <c r="D66" s="892"/>
      <c r="E66" s="892"/>
      <c r="F66" s="892"/>
      <c r="G66" s="892"/>
      <c r="H66" s="892"/>
      <c r="I66" s="892"/>
      <c r="J66" s="892"/>
      <c r="K66" s="892"/>
      <c r="L66" s="892"/>
      <c r="M66" s="902" t="s">
        <v>369</v>
      </c>
      <c r="N66" s="902"/>
      <c r="O66" s="902"/>
      <c r="P66" s="902"/>
      <c r="Q66" s="902"/>
      <c r="R66" s="902"/>
      <c r="S66" s="902"/>
      <c r="T66" s="902"/>
      <c r="U66" s="902"/>
      <c r="V66" s="902"/>
      <c r="W66" s="902"/>
      <c r="X66" s="902"/>
      <c r="Y66" s="902"/>
      <c r="Z66" s="902"/>
      <c r="AA66" s="902"/>
      <c r="AB66" s="902"/>
      <c r="AC66" s="902"/>
      <c r="AD66" s="902"/>
      <c r="AE66" s="902"/>
      <c r="AF66" s="921" t="s">
        <v>834</v>
      </c>
      <c r="AG66" s="921"/>
      <c r="AH66" s="921"/>
      <c r="AI66" s="921"/>
      <c r="AJ66" s="921"/>
      <c r="AK66" s="921"/>
      <c r="AL66" s="921"/>
      <c r="AM66" s="921"/>
      <c r="AN66" s="921"/>
      <c r="AO66" s="921"/>
      <c r="AP66" s="921"/>
      <c r="AQ66" s="921"/>
      <c r="AR66" s="921"/>
      <c r="AS66" s="921"/>
      <c r="AT66" s="921"/>
      <c r="AU66" s="921"/>
      <c r="AV66" s="921"/>
      <c r="AW66" s="921"/>
      <c r="AX66" s="921"/>
      <c r="AY66" s="922"/>
    </row>
    <row r="67" spans="2:51" ht="30" customHeight="1" thickBot="1">
      <c r="B67" s="208">
        <v>2</v>
      </c>
      <c r="C67" s="923" t="s">
        <v>835</v>
      </c>
      <c r="D67" s="923"/>
      <c r="E67" s="923"/>
      <c r="F67" s="923"/>
      <c r="G67" s="923"/>
      <c r="H67" s="923"/>
      <c r="I67" s="923"/>
      <c r="J67" s="923"/>
      <c r="K67" s="923"/>
      <c r="L67" s="923"/>
      <c r="M67" s="924" t="s">
        <v>369</v>
      </c>
      <c r="N67" s="924"/>
      <c r="O67" s="924"/>
      <c r="P67" s="924"/>
      <c r="Q67" s="924"/>
      <c r="R67" s="924"/>
      <c r="S67" s="924"/>
      <c r="T67" s="924"/>
      <c r="U67" s="924"/>
      <c r="V67" s="924"/>
      <c r="W67" s="924"/>
      <c r="X67" s="924"/>
      <c r="Y67" s="924"/>
      <c r="Z67" s="924"/>
      <c r="AA67" s="924"/>
      <c r="AB67" s="924"/>
      <c r="AC67" s="924"/>
      <c r="AD67" s="924"/>
      <c r="AE67" s="924"/>
      <c r="AF67" s="925" t="s">
        <v>836</v>
      </c>
      <c r="AG67" s="925"/>
      <c r="AH67" s="925"/>
      <c r="AI67" s="925"/>
      <c r="AJ67" s="925"/>
      <c r="AK67" s="925"/>
      <c r="AL67" s="925"/>
      <c r="AM67" s="925"/>
      <c r="AN67" s="925"/>
      <c r="AO67" s="925"/>
      <c r="AP67" s="925"/>
      <c r="AQ67" s="925"/>
      <c r="AR67" s="925"/>
      <c r="AS67" s="925"/>
      <c r="AT67" s="925"/>
      <c r="AU67" s="925"/>
      <c r="AV67" s="925"/>
      <c r="AW67" s="925"/>
      <c r="AX67" s="925"/>
      <c r="AY67" s="926"/>
    </row>
    <row r="68" spans="2:51" ht="18" customHeight="1">
      <c r="B68" s="675" t="s">
        <v>837</v>
      </c>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row>
    <row r="69" spans="2:51" ht="18.600000000000001" customHeight="1" thickBot="1"/>
    <row r="70" spans="2:51" ht="24" customHeight="1" thickBot="1">
      <c r="B70" s="666" t="s">
        <v>838</v>
      </c>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c r="AE70" s="667"/>
      <c r="AF70" s="667"/>
      <c r="AG70" s="667"/>
      <c r="AH70" s="667"/>
      <c r="AI70" s="667"/>
      <c r="AJ70" s="667"/>
      <c r="AK70" s="667"/>
      <c r="AL70" s="667"/>
      <c r="AM70" s="667"/>
      <c r="AN70" s="667"/>
      <c r="AO70" s="667"/>
      <c r="AP70" s="667"/>
      <c r="AQ70" s="667"/>
      <c r="AR70" s="667"/>
      <c r="AS70" s="667"/>
      <c r="AT70" s="667"/>
      <c r="AU70" s="667"/>
      <c r="AV70" s="667"/>
      <c r="AW70" s="667"/>
      <c r="AX70" s="667"/>
      <c r="AY70" s="668"/>
    </row>
    <row r="71" spans="2:51" ht="84.6" customHeight="1" thickBot="1">
      <c r="B71" s="669" t="s">
        <v>446</v>
      </c>
      <c r="C71" s="670"/>
      <c r="D71" s="670"/>
      <c r="E71" s="670"/>
      <c r="F71" s="670"/>
      <c r="G71" s="670"/>
      <c r="H71" s="670"/>
      <c r="I71" s="670"/>
      <c r="J71" s="671"/>
      <c r="K71" s="672"/>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4"/>
    </row>
    <row r="72" spans="2:51" ht="18" customHeight="1">
      <c r="B72" s="675" t="s">
        <v>447</v>
      </c>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row>
    <row r="73" spans="2:51" ht="32.1" customHeight="1" thickBot="1">
      <c r="B73" s="919" t="s">
        <v>448</v>
      </c>
      <c r="C73" s="920"/>
      <c r="D73" s="920"/>
      <c r="E73" s="920"/>
      <c r="F73" s="920"/>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0"/>
      <c r="AN73" s="920"/>
      <c r="AO73" s="920"/>
      <c r="AP73" s="920"/>
      <c r="AQ73" s="920"/>
      <c r="AR73" s="920"/>
      <c r="AS73" s="920"/>
      <c r="AT73" s="920"/>
      <c r="AU73" s="920"/>
      <c r="AV73" s="920"/>
      <c r="AW73" s="920"/>
      <c r="AX73" s="920"/>
      <c r="AY73" s="920"/>
    </row>
    <row r="74" spans="2:51" ht="24" customHeight="1" thickBot="1">
      <c r="B74" s="459" t="s">
        <v>839</v>
      </c>
      <c r="C74" s="460"/>
      <c r="D74" s="460"/>
      <c r="E74" s="460"/>
      <c r="F74" s="460"/>
      <c r="G74" s="460"/>
      <c r="H74" s="460"/>
      <c r="I74" s="460"/>
      <c r="J74" s="460"/>
      <c r="K74" s="690"/>
      <c r="L74" s="460"/>
      <c r="M74" s="460"/>
      <c r="N74" s="460"/>
      <c r="O74" s="460"/>
      <c r="P74" s="460"/>
      <c r="Q74" s="460"/>
      <c r="R74" s="460"/>
      <c r="S74" s="460"/>
      <c r="T74" s="460"/>
      <c r="U74" s="460"/>
      <c r="V74" s="460"/>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461"/>
    </row>
    <row r="75" spans="2:51" ht="31.5" customHeight="1">
      <c r="B75" s="462" t="s">
        <v>449</v>
      </c>
      <c r="C75" s="463"/>
      <c r="D75" s="463"/>
      <c r="E75" s="463"/>
      <c r="F75" s="463"/>
      <c r="G75" s="463"/>
      <c r="H75" s="463"/>
      <c r="I75" s="463"/>
      <c r="J75" s="463"/>
      <c r="K75" s="916" t="str">
        <f>IF(申込書!K105&lt;&gt;"",申込書!K105,"")</f>
        <v/>
      </c>
      <c r="L75" s="916"/>
      <c r="M75" s="916"/>
      <c r="N75" s="916"/>
      <c r="O75" s="916"/>
      <c r="P75" s="916"/>
      <c r="Q75" s="916"/>
      <c r="R75" s="916"/>
      <c r="S75" s="916"/>
      <c r="T75" s="916"/>
      <c r="U75" s="916"/>
      <c r="V75" s="916"/>
      <c r="W75" s="916"/>
      <c r="X75" s="916"/>
      <c r="Y75" s="916"/>
      <c r="Z75" s="916"/>
      <c r="AA75" s="916"/>
      <c r="AB75" s="916"/>
      <c r="AC75" s="916"/>
      <c r="AD75" s="916"/>
      <c r="AE75" s="916"/>
      <c r="AF75" s="916"/>
      <c r="AG75" s="916"/>
      <c r="AH75" s="916"/>
      <c r="AI75" s="916"/>
      <c r="AJ75" s="916"/>
      <c r="AK75" s="916"/>
      <c r="AL75" s="916"/>
      <c r="AM75" s="916"/>
      <c r="AN75" s="917"/>
      <c r="AO75" s="917"/>
      <c r="AP75" s="917"/>
      <c r="AQ75" s="917"/>
      <c r="AR75" s="917"/>
      <c r="AS75" s="917"/>
      <c r="AT75" s="917"/>
      <c r="AU75" s="917"/>
      <c r="AV75" s="917"/>
      <c r="AW75" s="917"/>
      <c r="AX75" s="917"/>
      <c r="AY75" s="918"/>
    </row>
    <row r="76" spans="2:51" ht="31.5" customHeight="1">
      <c r="B76" s="464" t="s">
        <v>450</v>
      </c>
      <c r="C76" s="465"/>
      <c r="D76" s="465"/>
      <c r="E76" s="465"/>
      <c r="F76" s="465"/>
      <c r="G76" s="465"/>
      <c r="H76" s="465"/>
      <c r="I76" s="465"/>
      <c r="J76" s="465"/>
      <c r="K76" s="908" t="str">
        <f>IF(申込書!K106&lt;&gt;"",申込書!K106,"")</f>
        <v/>
      </c>
      <c r="L76" s="909"/>
      <c r="M76" s="909"/>
      <c r="N76" s="909"/>
      <c r="O76" s="909"/>
      <c r="P76" s="909"/>
      <c r="Q76" s="909"/>
      <c r="R76" s="909"/>
      <c r="S76" s="909"/>
      <c r="T76" s="909"/>
      <c r="U76" s="909"/>
      <c r="V76" s="909"/>
      <c r="W76" s="909"/>
      <c r="X76" s="909"/>
      <c r="Y76" s="909"/>
      <c r="Z76" s="909"/>
      <c r="AA76" s="909"/>
      <c r="AB76" s="909"/>
      <c r="AC76" s="909"/>
      <c r="AD76" s="909"/>
      <c r="AE76" s="909"/>
      <c r="AF76" s="909"/>
      <c r="AG76" s="909"/>
      <c r="AH76" s="909"/>
      <c r="AI76" s="909"/>
      <c r="AJ76" s="909"/>
      <c r="AK76" s="909"/>
      <c r="AL76" s="909"/>
      <c r="AM76" s="910"/>
      <c r="AN76" s="911"/>
      <c r="AO76" s="911"/>
      <c r="AP76" s="911"/>
      <c r="AQ76" s="911"/>
      <c r="AR76" s="911"/>
      <c r="AS76" s="911"/>
      <c r="AT76" s="911"/>
      <c r="AU76" s="911"/>
      <c r="AV76" s="911"/>
      <c r="AW76" s="911"/>
      <c r="AX76" s="911"/>
      <c r="AY76" s="912"/>
    </row>
    <row r="77" spans="2:51" ht="31.5" customHeight="1">
      <c r="B77" s="464" t="s">
        <v>451</v>
      </c>
      <c r="C77" s="465"/>
      <c r="D77" s="465"/>
      <c r="E77" s="465"/>
      <c r="F77" s="465"/>
      <c r="G77" s="465"/>
      <c r="H77" s="465"/>
      <c r="I77" s="465"/>
      <c r="J77" s="465"/>
      <c r="K77" s="908" t="str">
        <f>IF(申込書!K107&lt;&gt;"",申込書!K107,"")</f>
        <v/>
      </c>
      <c r="L77" s="909"/>
      <c r="M77" s="909"/>
      <c r="N77" s="909"/>
      <c r="O77" s="909"/>
      <c r="P77" s="909"/>
      <c r="Q77" s="909"/>
      <c r="R77" s="909"/>
      <c r="S77" s="909"/>
      <c r="T77" s="909"/>
      <c r="U77" s="909"/>
      <c r="V77" s="909"/>
      <c r="W77" s="909"/>
      <c r="X77" s="909"/>
      <c r="Y77" s="909"/>
      <c r="Z77" s="909"/>
      <c r="AA77" s="909"/>
      <c r="AB77" s="909"/>
      <c r="AC77" s="909"/>
      <c r="AD77" s="909"/>
      <c r="AE77" s="909"/>
      <c r="AF77" s="909"/>
      <c r="AG77" s="909"/>
      <c r="AH77" s="909"/>
      <c r="AI77" s="909"/>
      <c r="AJ77" s="909"/>
      <c r="AK77" s="909"/>
      <c r="AL77" s="909"/>
      <c r="AM77" s="910"/>
      <c r="AN77" s="911"/>
      <c r="AO77" s="911"/>
      <c r="AP77" s="911"/>
      <c r="AQ77" s="911"/>
      <c r="AR77" s="911"/>
      <c r="AS77" s="911"/>
      <c r="AT77" s="911"/>
      <c r="AU77" s="911"/>
      <c r="AV77" s="911"/>
      <c r="AW77" s="911"/>
      <c r="AX77" s="911"/>
      <c r="AY77" s="912"/>
    </row>
    <row r="78" spans="2:51" ht="31.5" customHeight="1">
      <c r="B78" s="464" t="s">
        <v>452</v>
      </c>
      <c r="C78" s="465"/>
      <c r="D78" s="465"/>
      <c r="E78" s="465"/>
      <c r="F78" s="465"/>
      <c r="G78" s="465"/>
      <c r="H78" s="465"/>
      <c r="I78" s="465"/>
      <c r="J78" s="465"/>
      <c r="K78" s="908" t="str">
        <f>IF(申込書!K108&lt;&gt;"",申込書!K108,"")</f>
        <v/>
      </c>
      <c r="L78" s="909"/>
      <c r="M78" s="909"/>
      <c r="N78" s="909"/>
      <c r="O78" s="909"/>
      <c r="P78" s="909"/>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10"/>
      <c r="AN78" s="871" t="s">
        <v>403</v>
      </c>
      <c r="AO78" s="872"/>
      <c r="AP78" s="872"/>
      <c r="AQ78" s="872"/>
      <c r="AR78" s="872"/>
      <c r="AS78" s="872"/>
      <c r="AT78" s="872"/>
      <c r="AU78" s="872"/>
      <c r="AV78" s="872"/>
      <c r="AW78" s="872"/>
      <c r="AX78" s="872"/>
      <c r="AY78" s="873"/>
    </row>
    <row r="79" spans="2:51" ht="31.5" customHeight="1">
      <c r="B79" s="701" t="s">
        <v>453</v>
      </c>
      <c r="C79" s="702"/>
      <c r="D79" s="702"/>
      <c r="E79" s="702"/>
      <c r="F79" s="702"/>
      <c r="G79" s="702"/>
      <c r="H79" s="702"/>
      <c r="I79" s="702"/>
      <c r="J79" s="702"/>
      <c r="K79" s="908" t="str">
        <f>IF(申込書!K109&lt;&gt;"",申込書!K109,"")</f>
        <v/>
      </c>
      <c r="L79" s="909"/>
      <c r="M79" s="909"/>
      <c r="N79" s="909"/>
      <c r="O79" s="909"/>
      <c r="P79" s="909"/>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10"/>
      <c r="AN79" s="913" t="s">
        <v>454</v>
      </c>
      <c r="AO79" s="914"/>
      <c r="AP79" s="914"/>
      <c r="AQ79" s="914"/>
      <c r="AR79" s="914"/>
      <c r="AS79" s="914"/>
      <c r="AT79" s="914"/>
      <c r="AU79" s="914"/>
      <c r="AV79" s="914"/>
      <c r="AW79" s="914"/>
      <c r="AX79" s="914"/>
      <c r="AY79" s="915"/>
    </row>
    <row r="80" spans="2:51" ht="31.5" customHeight="1" thickBot="1">
      <c r="B80" s="445" t="s">
        <v>455</v>
      </c>
      <c r="C80" s="446"/>
      <c r="D80" s="446"/>
      <c r="E80" s="446"/>
      <c r="F80" s="446"/>
      <c r="G80" s="446"/>
      <c r="H80" s="446"/>
      <c r="I80" s="446"/>
      <c r="J80" s="446"/>
      <c r="K80" s="903" t="str">
        <f>IF(申込書!K110&lt;&gt;"",申込書!K110,"")</f>
        <v/>
      </c>
      <c r="L80" s="904"/>
      <c r="M80" s="904"/>
      <c r="N80" s="904"/>
      <c r="O80" s="904"/>
      <c r="P80" s="904"/>
      <c r="Q80" s="904"/>
      <c r="R80" s="904"/>
      <c r="S80" s="904"/>
      <c r="T80" s="904"/>
      <c r="U80" s="904"/>
      <c r="V80" s="904"/>
      <c r="W80" s="904"/>
      <c r="X80" s="904"/>
      <c r="Y80" s="904"/>
      <c r="Z80" s="904"/>
      <c r="AA80" s="904"/>
      <c r="AB80" s="904"/>
      <c r="AC80" s="904"/>
      <c r="AD80" s="904"/>
      <c r="AE80" s="904"/>
      <c r="AF80" s="904"/>
      <c r="AG80" s="904"/>
      <c r="AH80" s="904"/>
      <c r="AI80" s="904"/>
      <c r="AJ80" s="904"/>
      <c r="AK80" s="904"/>
      <c r="AL80" s="904"/>
      <c r="AM80" s="905"/>
      <c r="AN80" s="906" t="s">
        <v>456</v>
      </c>
      <c r="AO80" s="906"/>
      <c r="AP80" s="906"/>
      <c r="AQ80" s="906"/>
      <c r="AR80" s="906"/>
      <c r="AS80" s="906"/>
      <c r="AT80" s="906"/>
      <c r="AU80" s="906"/>
      <c r="AV80" s="906"/>
      <c r="AW80" s="906"/>
      <c r="AX80" s="906"/>
      <c r="AY80" s="907"/>
    </row>
  </sheetData>
  <sheetProtection algorithmName="SHA-512" hashValue="SqW2z1vvzhI80yg6iomyspr4vVzXA9dQH7tY+VsASc/9UTuKhhmeMTwOaNdUvb/xT2RrC8ZNdMbrRG5TS3BcXw==" saltValue="6N7e68UIeEjFNvNAolASIg==" spinCount="100000" sheet="1" objects="1" scenarios="1"/>
  <protectedRanges>
    <protectedRange sqref="E74:L74" name="範囲1_2_1_2_1_1_3"/>
    <protectedRange sqref="E75:H80" name="範囲1_2_1_1_1_2_1_2"/>
  </protectedRanges>
  <mergeCells count="202">
    <mergeCell ref="D25:L25"/>
    <mergeCell ref="M25:O25"/>
    <mergeCell ref="P25:S25"/>
    <mergeCell ref="U25:X25"/>
    <mergeCell ref="Y25:AY25"/>
    <mergeCell ref="D26:L26"/>
    <mergeCell ref="M26:O26"/>
    <mergeCell ref="P26:S26"/>
    <mergeCell ref="U26:X26"/>
    <mergeCell ref="Y26:AY26"/>
    <mergeCell ref="B36:AY36"/>
    <mergeCell ref="B37:J37"/>
    <mergeCell ref="K37:AY37"/>
    <mergeCell ref="B38:AY38"/>
    <mergeCell ref="B79:J79"/>
    <mergeCell ref="K79:AM79"/>
    <mergeCell ref="AN79:AY79"/>
    <mergeCell ref="B75:J75"/>
    <mergeCell ref="K75:AM75"/>
    <mergeCell ref="AN75:AY75"/>
    <mergeCell ref="B76:J76"/>
    <mergeCell ref="K76:AM76"/>
    <mergeCell ref="AN76:AY76"/>
    <mergeCell ref="B70:AY70"/>
    <mergeCell ref="B71:J71"/>
    <mergeCell ref="K71:AY71"/>
    <mergeCell ref="B72:AY72"/>
    <mergeCell ref="B73:AY73"/>
    <mergeCell ref="B74:AY74"/>
    <mergeCell ref="AF66:AY66"/>
    <mergeCell ref="C67:L67"/>
    <mergeCell ref="M67:AE67"/>
    <mergeCell ref="AF67:AY67"/>
    <mergeCell ref="AN62:AY62"/>
    <mergeCell ref="B80:J80"/>
    <mergeCell ref="K80:AM80"/>
    <mergeCell ref="AN80:AY80"/>
    <mergeCell ref="B77:J77"/>
    <mergeCell ref="K77:AM77"/>
    <mergeCell ref="AN77:AY77"/>
    <mergeCell ref="B78:J78"/>
    <mergeCell ref="K78:AM78"/>
    <mergeCell ref="AN78:AY78"/>
    <mergeCell ref="B64:AY64"/>
    <mergeCell ref="C65:L65"/>
    <mergeCell ref="M65:AE65"/>
    <mergeCell ref="AF65:AY65"/>
    <mergeCell ref="C66:L66"/>
    <mergeCell ref="B62:J62"/>
    <mergeCell ref="K62:N62"/>
    <mergeCell ref="O62:R62"/>
    <mergeCell ref="S62:V62"/>
    <mergeCell ref="W62:AC62"/>
    <mergeCell ref="AD62:AM62"/>
    <mergeCell ref="M66:AE66"/>
    <mergeCell ref="B60:J60"/>
    <mergeCell ref="K60:AM60"/>
    <mergeCell ref="AN60:AY60"/>
    <mergeCell ref="B61:J61"/>
    <mergeCell ref="K61:AM61"/>
    <mergeCell ref="AN61:AY61"/>
    <mergeCell ref="F58:J58"/>
    <mergeCell ref="K58:AM58"/>
    <mergeCell ref="AN58:AY58"/>
    <mergeCell ref="B59:J59"/>
    <mergeCell ref="K59:AM59"/>
    <mergeCell ref="AN59:AY59"/>
    <mergeCell ref="B55:J55"/>
    <mergeCell ref="K55:AM55"/>
    <mergeCell ref="AN55:AY55"/>
    <mergeCell ref="B56:E58"/>
    <mergeCell ref="F56:J56"/>
    <mergeCell ref="K56:AM56"/>
    <mergeCell ref="AN56:AY56"/>
    <mergeCell ref="F57:J57"/>
    <mergeCell ref="K57:AM57"/>
    <mergeCell ref="AN57:AY57"/>
    <mergeCell ref="B52:J52"/>
    <mergeCell ref="K52:AM52"/>
    <mergeCell ref="AN52:AY52"/>
    <mergeCell ref="B53:J53"/>
    <mergeCell ref="AN53:AY53"/>
    <mergeCell ref="B54:J54"/>
    <mergeCell ref="K54:AM54"/>
    <mergeCell ref="AN54:AY54"/>
    <mergeCell ref="B41:AY41"/>
    <mergeCell ref="B43:AY43"/>
    <mergeCell ref="A44:AY47"/>
    <mergeCell ref="B50:AY50"/>
    <mergeCell ref="B51:J51"/>
    <mergeCell ref="K51:AM51"/>
    <mergeCell ref="AN51:AY51"/>
    <mergeCell ref="K53:AM53"/>
    <mergeCell ref="M28:O28"/>
    <mergeCell ref="P28:S28"/>
    <mergeCell ref="U28:X28"/>
    <mergeCell ref="Y28:AY28"/>
    <mergeCell ref="D29:L29"/>
    <mergeCell ref="B34:C34"/>
    <mergeCell ref="P34:S34"/>
    <mergeCell ref="U34:X34"/>
    <mergeCell ref="Y34:AY34"/>
    <mergeCell ref="Y32:AY32"/>
    <mergeCell ref="B33:C33"/>
    <mergeCell ref="P33:S33"/>
    <mergeCell ref="U33:X33"/>
    <mergeCell ref="Y33:AY33"/>
    <mergeCell ref="D32:O32"/>
    <mergeCell ref="D33:O33"/>
    <mergeCell ref="D34:O34"/>
    <mergeCell ref="M29:O29"/>
    <mergeCell ref="P29:S29"/>
    <mergeCell ref="U29:X29"/>
    <mergeCell ref="Y29:AY29"/>
    <mergeCell ref="D23:L23"/>
    <mergeCell ref="M23:O23"/>
    <mergeCell ref="P23:S23"/>
    <mergeCell ref="U23:X23"/>
    <mergeCell ref="Y23:AY23"/>
    <mergeCell ref="B31:C31"/>
    <mergeCell ref="P31:X31"/>
    <mergeCell ref="Y31:AY31"/>
    <mergeCell ref="B32:C32"/>
    <mergeCell ref="P32:S32"/>
    <mergeCell ref="U32:X32"/>
    <mergeCell ref="D31:O31"/>
    <mergeCell ref="D24:L24"/>
    <mergeCell ref="M24:O24"/>
    <mergeCell ref="P24:S24"/>
    <mergeCell ref="U24:X24"/>
    <mergeCell ref="Y24:AY24"/>
    <mergeCell ref="B30:AY30"/>
    <mergeCell ref="D27:L27"/>
    <mergeCell ref="M27:O27"/>
    <mergeCell ref="P27:S27"/>
    <mergeCell ref="U27:X27"/>
    <mergeCell ref="Y27:AY27"/>
    <mergeCell ref="D28:L28"/>
    <mergeCell ref="D21:L21"/>
    <mergeCell ref="M21:O21"/>
    <mergeCell ref="P21:S21"/>
    <mergeCell ref="U21:X21"/>
    <mergeCell ref="Y21:AY21"/>
    <mergeCell ref="D22:L22"/>
    <mergeCell ref="M22:O22"/>
    <mergeCell ref="P22:S22"/>
    <mergeCell ref="U22:X22"/>
    <mergeCell ref="Y22:AY22"/>
    <mergeCell ref="D19:L19"/>
    <mergeCell ref="M19:O19"/>
    <mergeCell ref="P19:S19"/>
    <mergeCell ref="U19:X19"/>
    <mergeCell ref="Y19:AY19"/>
    <mergeCell ref="D20:L20"/>
    <mergeCell ref="M20:O20"/>
    <mergeCell ref="P20:S20"/>
    <mergeCell ref="U20:X20"/>
    <mergeCell ref="Y20:AY20"/>
    <mergeCell ref="D17:L17"/>
    <mergeCell ref="M17:O17"/>
    <mergeCell ref="P17:S17"/>
    <mergeCell ref="U17:X17"/>
    <mergeCell ref="Y17:AY17"/>
    <mergeCell ref="D18:L18"/>
    <mergeCell ref="M18:O18"/>
    <mergeCell ref="P18:S18"/>
    <mergeCell ref="U18:X18"/>
    <mergeCell ref="Y18:AY18"/>
    <mergeCell ref="B15:O15"/>
    <mergeCell ref="P15:R15"/>
    <mergeCell ref="Y15:AY15"/>
    <mergeCell ref="T15:U15"/>
    <mergeCell ref="W15:X15"/>
    <mergeCell ref="B16:C16"/>
    <mergeCell ref="D16:L16"/>
    <mergeCell ref="M16:O16"/>
    <mergeCell ref="P16:X16"/>
    <mergeCell ref="Y16:AY16"/>
    <mergeCell ref="B68:AY68"/>
    <mergeCell ref="B3:AY3"/>
    <mergeCell ref="B4:AY4"/>
    <mergeCell ref="B7:AY7"/>
    <mergeCell ref="B8:I8"/>
    <mergeCell ref="J8:AA8"/>
    <mergeCell ref="AB8:AY8"/>
    <mergeCell ref="B10:I10"/>
    <mergeCell ref="J10:AA10"/>
    <mergeCell ref="AB10:AY10"/>
    <mergeCell ref="Y5:AJ5"/>
    <mergeCell ref="B11:I11"/>
    <mergeCell ref="J11:AA11"/>
    <mergeCell ref="AB11:AY11"/>
    <mergeCell ref="B9:I9"/>
    <mergeCell ref="J9:N9"/>
    <mergeCell ref="O9:R9"/>
    <mergeCell ref="S9:W9"/>
    <mergeCell ref="X9:AA9"/>
    <mergeCell ref="AB9:AY9"/>
    <mergeCell ref="B12:I12"/>
    <mergeCell ref="J12:AA12"/>
    <mergeCell ref="AB12:AY12"/>
    <mergeCell ref="B14:AY14"/>
  </mergeCells>
  <phoneticPr fontId="14"/>
  <dataValidations count="7">
    <dataValidation imeMode="disabled" allowBlank="1" showInputMessage="1" showErrorMessage="1" sqref="K59:AM61 K56:AM56 U32:X34 O9:R9 X9:AA9 U17:Y29 M17:S29 P32:S34 M33:O34" xr:uid="{180DFE5D-9E25-4AA8-85E6-BEC9A2ECD06F}"/>
    <dataValidation type="list" allowBlank="1" showInputMessage="1" showErrorMessage="1" sqref="W15" xr:uid="{90DD4C8F-096C-42E2-9B32-09AFF9DFEB8F}">
      <formula1>INDIRECT("_"&amp;T15)</formula1>
    </dataValidation>
    <dataValidation type="list" allowBlank="1" showInputMessage="1" showErrorMessage="1" sqref="J10:AA10" xr:uid="{D0E41462-05D2-48EE-9DBD-C329A550FEEC}">
      <formula1>端末種別</formula1>
    </dataValidation>
    <dataValidation type="list" allowBlank="1" showInputMessage="1" showErrorMessage="1" sqref="J11:AA11" xr:uid="{94D79833-986B-44C1-9BB0-47C73C135376}">
      <formula1>INDIRECT(J10)</formula1>
    </dataValidation>
    <dataValidation type="list" allowBlank="1" showInputMessage="1" showErrorMessage="1" sqref="M66:AE67" xr:uid="{8A896A28-6136-43C9-B567-104BB24E44CD}">
      <formula1>希望する研修期間</formula1>
    </dataValidation>
    <dataValidation imeMode="off" allowBlank="1" showInputMessage="1" showErrorMessage="1" sqref="J12:AA12" xr:uid="{D9748A0B-818B-49BB-ACEA-B50B19551929}"/>
    <dataValidation imeMode="on" allowBlank="1" showInputMessage="1" showErrorMessage="1" sqref="AD62:AM62 K58:AM58 K51:AM55 K71:AY71 K75:AM77" xr:uid="{9A8705D6-13C6-42F8-8D32-70F0D1006732}"/>
  </dataValidations>
  <hyperlinks>
    <hyperlink ref="Y5:AJ5" location="【別紙】GIGAスクールパック申し込み!K51" display="まなびポケット研修に関する希望調書" xr:uid="{397737AE-A34E-47D2-BD79-AD2C1CF9BBA0}"/>
  </hyperlinks>
  <printOptions horizontalCentered="1"/>
  <pageMargins left="7.874015748031496E-2" right="7.874015748031496E-2" top="0.74803149606299213" bottom="0" header="0.19685039370078741" footer="0"/>
  <pageSetup paperSize="9" scale="60" orientation="portrait" r:id="rId1"/>
  <headerFooter alignWithMargins="0"/>
  <rowBreaks count="1" manualBreakCount="1">
    <brk id="41" max="50"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10</xdr:col>
                    <xdr:colOff>83820</xdr:colOff>
                    <xdr:row>61</xdr:row>
                    <xdr:rowOff>106680</xdr:rowOff>
                  </from>
                  <to>
                    <xdr:col>12</xdr:col>
                    <xdr:colOff>228600</xdr:colOff>
                    <xdr:row>61</xdr:row>
                    <xdr:rowOff>335280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14</xdr:col>
                    <xdr:colOff>7620</xdr:colOff>
                    <xdr:row>61</xdr:row>
                    <xdr:rowOff>106680</xdr:rowOff>
                  </from>
                  <to>
                    <xdr:col>16</xdr:col>
                    <xdr:colOff>152400</xdr:colOff>
                    <xdr:row>61</xdr:row>
                    <xdr:rowOff>335280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18</xdr:col>
                    <xdr:colOff>76200</xdr:colOff>
                    <xdr:row>61</xdr:row>
                    <xdr:rowOff>106680</xdr:rowOff>
                  </from>
                  <to>
                    <xdr:col>20</xdr:col>
                    <xdr:colOff>220980</xdr:colOff>
                    <xdr:row>61</xdr:row>
                    <xdr:rowOff>350520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CFB8879-235F-42E2-BBCA-C7930F106308}">
          <x14:formula1>
            <xm:f>年月日!$B$2:$B$8</xm:f>
          </x14:formula1>
          <xm:sqref>P15:R15</xm:sqref>
        </x14:dataValidation>
        <x14:dataValidation type="list" allowBlank="1" showInputMessage="1" showErrorMessage="1" xr:uid="{DB11C355-210F-428D-8A51-1AE3C06C886A}">
          <x14:formula1>
            <xm:f>年月日!$C$2:$C$14</xm:f>
          </x14:formula1>
          <xm:sqref>T15</xm:sqref>
        </x14:dataValidation>
        <x14:dataValidation type="list" imeMode="on" allowBlank="1" showInputMessage="1" showErrorMessage="1" xr:uid="{F5F8F650-2ADB-476A-A844-5F3936642C45}">
          <x14:formula1>
            <xm:f>選択肢マスタ!$AH$3:$AH$49</xm:f>
          </x14:formula1>
          <xm:sqref>K57:AM57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331F-3EAA-4E68-82DA-3C9EA056816F}">
  <sheetPr codeName="Sheet5">
    <tabColor rgb="FFFF9999"/>
  </sheetPr>
  <dimension ref="A1:AJ49"/>
  <sheetViews>
    <sheetView showGridLines="0" topLeftCell="O1" zoomScaleNormal="100" workbookViewId="0">
      <selection activeCell="Q3" sqref="Q3:Q9"/>
    </sheetView>
  </sheetViews>
  <sheetFormatPr defaultRowHeight="18"/>
  <cols>
    <col min="1" max="1" width="37.09765625" customWidth="1"/>
    <col min="2" max="2" width="33.59765625" bestFit="1" customWidth="1"/>
    <col min="3" max="5" width="33.59765625" customWidth="1"/>
    <col min="6" max="6" width="33.59765625" bestFit="1" customWidth="1"/>
    <col min="7" max="7" width="34.59765625" customWidth="1"/>
    <col min="8" max="8" width="43.09765625" customWidth="1"/>
    <col min="9" max="9" width="33.59765625" bestFit="1" customWidth="1"/>
    <col min="10" max="10" width="51.59765625" bestFit="1" customWidth="1"/>
    <col min="11" max="11" width="33.59765625" bestFit="1" customWidth="1"/>
    <col min="12" max="12" width="27.59765625" bestFit="1" customWidth="1"/>
    <col min="13" max="14" width="43" bestFit="1" customWidth="1"/>
    <col min="15" max="15" width="37.59765625" bestFit="1" customWidth="1"/>
    <col min="16" max="16" width="44" bestFit="1" customWidth="1"/>
    <col min="17" max="17" width="52" bestFit="1" customWidth="1"/>
    <col min="18" max="18" width="33.59765625" bestFit="1" customWidth="1"/>
    <col min="19" max="19" width="30.09765625" bestFit="1" customWidth="1"/>
    <col min="20" max="20" width="24.5" bestFit="1" customWidth="1"/>
    <col min="21" max="21" width="38.09765625" bestFit="1" customWidth="1"/>
    <col min="22" max="22" width="42" bestFit="1" customWidth="1"/>
    <col min="23" max="23" width="24.09765625" bestFit="1" customWidth="1"/>
    <col min="24" max="24" width="34.09765625" bestFit="1" customWidth="1"/>
    <col min="25" max="25" width="18.09765625" bestFit="1" customWidth="1"/>
    <col min="26" max="26" width="38" bestFit="1" customWidth="1"/>
    <col min="27" max="27" width="29" bestFit="1" customWidth="1"/>
    <col min="28" max="28" width="51.59765625" bestFit="1" customWidth="1"/>
    <col min="29" max="29" width="36.09765625" bestFit="1" customWidth="1"/>
    <col min="30" max="30" width="28.09765625" bestFit="1" customWidth="1"/>
    <col min="31" max="31" width="30.5" bestFit="1" customWidth="1"/>
    <col min="32" max="32" width="42.09765625" bestFit="1" customWidth="1"/>
    <col min="33" max="33" width="35.59765625" bestFit="1" customWidth="1"/>
  </cols>
  <sheetData>
    <row r="1" spans="1:36">
      <c r="A1" s="7" t="s">
        <v>840</v>
      </c>
      <c r="B1" s="7" t="s">
        <v>841</v>
      </c>
      <c r="C1" s="7" t="s">
        <v>840</v>
      </c>
      <c r="D1" s="7" t="s">
        <v>842</v>
      </c>
      <c r="E1" s="7" t="s">
        <v>843</v>
      </c>
      <c r="F1" s="7" t="s">
        <v>844</v>
      </c>
      <c r="G1" s="7" t="s">
        <v>845</v>
      </c>
      <c r="H1" s="7" t="s">
        <v>846</v>
      </c>
      <c r="I1" s="7" t="s">
        <v>847</v>
      </c>
      <c r="J1" s="7" t="s">
        <v>848</v>
      </c>
      <c r="K1" s="7" t="s">
        <v>849</v>
      </c>
      <c r="L1" s="7" t="s">
        <v>850</v>
      </c>
      <c r="M1" s="7" t="s">
        <v>851</v>
      </c>
      <c r="N1" s="7" t="s">
        <v>852</v>
      </c>
      <c r="O1" s="7" t="s">
        <v>852</v>
      </c>
      <c r="P1" s="7" t="s">
        <v>853</v>
      </c>
      <c r="Q1" s="8" t="s">
        <v>854</v>
      </c>
      <c r="R1" s="8" t="s">
        <v>855</v>
      </c>
      <c r="S1" s="8" t="s">
        <v>856</v>
      </c>
      <c r="T1" s="8" t="s">
        <v>857</v>
      </c>
      <c r="U1" s="8" t="s">
        <v>858</v>
      </c>
      <c r="V1" s="8" t="s">
        <v>859</v>
      </c>
      <c r="W1" s="8" t="s">
        <v>860</v>
      </c>
      <c r="X1" s="8" t="s">
        <v>861</v>
      </c>
      <c r="Y1" s="8" t="s">
        <v>862</v>
      </c>
      <c r="Z1" s="8" t="s">
        <v>863</v>
      </c>
      <c r="AA1" s="7" t="s">
        <v>864</v>
      </c>
      <c r="AB1" s="7" t="s">
        <v>864</v>
      </c>
      <c r="AC1" s="8" t="s">
        <v>865</v>
      </c>
      <c r="AD1" s="7" t="s">
        <v>866</v>
      </c>
      <c r="AE1" s="8" t="s">
        <v>867</v>
      </c>
      <c r="AF1" s="7" t="s">
        <v>868</v>
      </c>
      <c r="AG1" s="7" t="s">
        <v>1096</v>
      </c>
      <c r="AH1" s="7" t="s">
        <v>1154</v>
      </c>
      <c r="AI1" s="7"/>
      <c r="AJ1" s="7"/>
    </row>
    <row r="2" spans="1:36">
      <c r="A2" s="9" t="s">
        <v>869</v>
      </c>
      <c r="B2" s="9" t="s">
        <v>870</v>
      </c>
      <c r="C2" s="10" t="s">
        <v>871</v>
      </c>
      <c r="D2" s="10" t="s">
        <v>872</v>
      </c>
      <c r="E2" s="10" t="s">
        <v>873</v>
      </c>
      <c r="F2" s="10" t="s">
        <v>874</v>
      </c>
      <c r="G2" s="11" t="s">
        <v>875</v>
      </c>
      <c r="H2" s="11" t="s">
        <v>428</v>
      </c>
      <c r="I2" s="11" t="s">
        <v>780</v>
      </c>
      <c r="J2" s="11" t="s">
        <v>876</v>
      </c>
      <c r="K2" s="11" t="s">
        <v>305</v>
      </c>
      <c r="L2" s="11" t="s">
        <v>428</v>
      </c>
      <c r="M2" s="11" t="s">
        <v>877</v>
      </c>
      <c r="N2" s="11" t="s">
        <v>878</v>
      </c>
      <c r="O2" s="11" t="s">
        <v>879</v>
      </c>
      <c r="P2" s="11" t="s">
        <v>305</v>
      </c>
      <c r="Q2" s="12" t="s">
        <v>880</v>
      </c>
      <c r="R2" s="12" t="s">
        <v>880</v>
      </c>
      <c r="S2" s="12" t="s">
        <v>880</v>
      </c>
      <c r="T2" s="12" t="s">
        <v>880</v>
      </c>
      <c r="U2" s="12" t="s">
        <v>880</v>
      </c>
      <c r="V2" s="12" t="s">
        <v>880</v>
      </c>
      <c r="W2" s="12" t="s">
        <v>880</v>
      </c>
      <c r="X2" s="12" t="s">
        <v>880</v>
      </c>
      <c r="Y2" s="12" t="s">
        <v>880</v>
      </c>
      <c r="Z2" s="12" t="s">
        <v>877</v>
      </c>
      <c r="AA2" s="11" t="s">
        <v>877</v>
      </c>
      <c r="AB2" s="11" t="s">
        <v>881</v>
      </c>
      <c r="AC2" s="12" t="s">
        <v>877</v>
      </c>
      <c r="AD2" s="11" t="s">
        <v>877</v>
      </c>
      <c r="AE2" s="12" t="s">
        <v>877</v>
      </c>
      <c r="AF2" s="11" t="s">
        <v>476</v>
      </c>
      <c r="AG2" s="11" t="s">
        <v>1095</v>
      </c>
      <c r="AH2" s="11" t="s">
        <v>1154</v>
      </c>
      <c r="AI2" s="11"/>
      <c r="AJ2" s="11"/>
    </row>
    <row r="3" spans="1:36">
      <c r="A3" s="13" t="s">
        <v>369</v>
      </c>
      <c r="B3" s="13"/>
      <c r="C3" s="13" t="s">
        <v>369</v>
      </c>
      <c r="D3" s="13" t="s">
        <v>369</v>
      </c>
      <c r="E3" s="13" t="s">
        <v>432</v>
      </c>
      <c r="F3" s="13" t="s">
        <v>369</v>
      </c>
      <c r="G3" s="13" t="s">
        <v>369</v>
      </c>
      <c r="H3" s="13" t="s">
        <v>433</v>
      </c>
      <c r="I3" s="13" t="s">
        <v>369</v>
      </c>
      <c r="J3" s="13" t="s">
        <v>369</v>
      </c>
      <c r="K3" s="13" t="s">
        <v>369</v>
      </c>
      <c r="L3" s="13" t="s">
        <v>433</v>
      </c>
      <c r="M3" s="13" t="s">
        <v>369</v>
      </c>
      <c r="N3" s="13" t="s">
        <v>369</v>
      </c>
      <c r="O3" s="13" t="s">
        <v>369</v>
      </c>
      <c r="P3" s="13" t="s">
        <v>369</v>
      </c>
      <c r="Q3" s="14" t="s">
        <v>882</v>
      </c>
      <c r="R3" s="13" t="s">
        <v>883</v>
      </c>
      <c r="S3" s="14" t="s">
        <v>884</v>
      </c>
      <c r="T3" s="13" t="s">
        <v>885</v>
      </c>
      <c r="U3" s="14" t="s">
        <v>886</v>
      </c>
      <c r="V3" s="13" t="s">
        <v>554</v>
      </c>
      <c r="W3" s="14" t="s">
        <v>887</v>
      </c>
      <c r="X3" s="14" t="s">
        <v>555</v>
      </c>
      <c r="Y3" s="14" t="s">
        <v>888</v>
      </c>
      <c r="Z3" s="14" t="s">
        <v>555</v>
      </c>
      <c r="AA3" s="13" t="s">
        <v>369</v>
      </c>
      <c r="AB3" s="14" t="s">
        <v>369</v>
      </c>
      <c r="AC3" s="14" t="s">
        <v>555</v>
      </c>
      <c r="AD3" s="13" t="s">
        <v>369</v>
      </c>
      <c r="AE3" s="14" t="s">
        <v>555</v>
      </c>
      <c r="AF3" s="14" t="s">
        <v>369</v>
      </c>
      <c r="AG3" s="14" t="s">
        <v>369</v>
      </c>
      <c r="AH3" s="14" t="s">
        <v>1107</v>
      </c>
      <c r="AI3" s="14"/>
      <c r="AJ3" s="14"/>
    </row>
    <row r="4" spans="1:36">
      <c r="A4" s="13" t="s">
        <v>889</v>
      </c>
      <c r="B4" s="13"/>
      <c r="C4" s="13" t="s">
        <v>890</v>
      </c>
      <c r="D4" s="13" t="s">
        <v>883</v>
      </c>
      <c r="E4" s="13" t="s">
        <v>891</v>
      </c>
      <c r="F4" s="13" t="s">
        <v>892</v>
      </c>
      <c r="G4" s="14" t="s">
        <v>555</v>
      </c>
      <c r="H4" s="14" t="s">
        <v>893</v>
      </c>
      <c r="I4" s="13" t="s">
        <v>894</v>
      </c>
      <c r="J4" s="13" t="s">
        <v>895</v>
      </c>
      <c r="K4" s="14" t="s">
        <v>555</v>
      </c>
      <c r="L4" s="14" t="s">
        <v>893</v>
      </c>
      <c r="M4" s="14" t="s">
        <v>555</v>
      </c>
      <c r="N4" s="14" t="s">
        <v>896</v>
      </c>
      <c r="O4" s="14" t="s">
        <v>897</v>
      </c>
      <c r="P4" s="14" t="s">
        <v>555</v>
      </c>
      <c r="Q4" s="14" t="s">
        <v>898</v>
      </c>
      <c r="R4" s="13" t="s">
        <v>899</v>
      </c>
      <c r="S4" s="14" t="s">
        <v>900</v>
      </c>
      <c r="T4" s="14" t="s">
        <v>901</v>
      </c>
      <c r="U4" s="14" t="s">
        <v>552</v>
      </c>
      <c r="V4" s="14" t="s">
        <v>902</v>
      </c>
      <c r="W4" s="14"/>
      <c r="X4" s="14" t="s">
        <v>279</v>
      </c>
      <c r="Y4" s="14" t="s">
        <v>903</v>
      </c>
      <c r="Z4" s="14" t="s">
        <v>279</v>
      </c>
      <c r="AA4" s="14" t="s">
        <v>555</v>
      </c>
      <c r="AB4" s="14" t="s">
        <v>904</v>
      </c>
      <c r="AC4" s="14" t="s">
        <v>279</v>
      </c>
      <c r="AD4" s="14" t="s">
        <v>555</v>
      </c>
      <c r="AE4" s="14" t="s">
        <v>279</v>
      </c>
      <c r="AF4" s="14" t="s">
        <v>905</v>
      </c>
      <c r="AG4" s="14" t="s">
        <v>1098</v>
      </c>
      <c r="AH4" s="14" t="s">
        <v>1108</v>
      </c>
      <c r="AI4" s="14"/>
      <c r="AJ4" s="14"/>
    </row>
    <row r="5" spans="1:36">
      <c r="A5" s="13" t="s">
        <v>575</v>
      </c>
      <c r="B5" s="13"/>
      <c r="C5" s="13" t="s">
        <v>906</v>
      </c>
      <c r="D5" s="13" t="s">
        <v>907</v>
      </c>
      <c r="E5" s="13"/>
      <c r="F5" s="13" t="s">
        <v>908</v>
      </c>
      <c r="G5" s="14" t="s">
        <v>279</v>
      </c>
      <c r="H5" s="14" t="s">
        <v>909</v>
      </c>
      <c r="I5" s="13" t="s">
        <v>910</v>
      </c>
      <c r="J5" s="13" t="s">
        <v>911</v>
      </c>
      <c r="K5" s="14" t="s">
        <v>279</v>
      </c>
      <c r="L5" s="14" t="s">
        <v>909</v>
      </c>
      <c r="M5" s="14" t="s">
        <v>279</v>
      </c>
      <c r="N5" s="14" t="s">
        <v>912</v>
      </c>
      <c r="O5" s="14" t="s">
        <v>913</v>
      </c>
      <c r="P5" s="14" t="s">
        <v>279</v>
      </c>
      <c r="Q5" s="14" t="s">
        <v>914</v>
      </c>
      <c r="R5" s="13" t="s">
        <v>915</v>
      </c>
      <c r="S5" s="14" t="s">
        <v>916</v>
      </c>
      <c r="T5" s="14"/>
      <c r="U5" s="14" t="s">
        <v>917</v>
      </c>
      <c r="V5" s="14"/>
      <c r="W5" s="14"/>
      <c r="X5" s="14" t="s">
        <v>918</v>
      </c>
      <c r="Y5" s="14" t="s">
        <v>919</v>
      </c>
      <c r="Z5" s="14" t="s">
        <v>920</v>
      </c>
      <c r="AA5" s="14" t="s">
        <v>279</v>
      </c>
      <c r="AB5" s="14" t="s">
        <v>921</v>
      </c>
      <c r="AC5" s="14" t="s">
        <v>920</v>
      </c>
      <c r="AD5" s="14" t="s">
        <v>279</v>
      </c>
      <c r="AE5" s="14" t="s">
        <v>920</v>
      </c>
      <c r="AF5" s="14" t="s">
        <v>922</v>
      </c>
      <c r="AG5" s="14" t="s">
        <v>1097</v>
      </c>
      <c r="AH5" s="14" t="s">
        <v>1109</v>
      </c>
      <c r="AI5" s="14"/>
      <c r="AJ5" s="14"/>
    </row>
    <row r="6" spans="1:36">
      <c r="A6" s="13" t="s">
        <v>576</v>
      </c>
      <c r="B6" s="13"/>
      <c r="C6" s="13" t="s">
        <v>923</v>
      </c>
      <c r="D6" s="13" t="s">
        <v>924</v>
      </c>
      <c r="E6" s="13"/>
      <c r="F6" s="13"/>
      <c r="G6" s="13"/>
      <c r="H6" s="14" t="s">
        <v>925</v>
      </c>
      <c r="I6" s="14"/>
      <c r="J6" s="13" t="s">
        <v>926</v>
      </c>
      <c r="K6" s="14" t="s">
        <v>927</v>
      </c>
      <c r="L6" s="14" t="s">
        <v>925</v>
      </c>
      <c r="M6" s="14"/>
      <c r="N6" s="14" t="s">
        <v>928</v>
      </c>
      <c r="O6" s="14" t="s">
        <v>929</v>
      </c>
      <c r="P6" s="14" t="s">
        <v>930</v>
      </c>
      <c r="Q6" s="14" t="s">
        <v>931</v>
      </c>
      <c r="R6" s="13"/>
      <c r="S6" s="14" t="s">
        <v>932</v>
      </c>
      <c r="T6" s="14"/>
      <c r="U6" s="14"/>
      <c r="V6" s="14"/>
      <c r="W6" s="14"/>
      <c r="X6" s="14"/>
      <c r="Y6" s="14" t="s">
        <v>933</v>
      </c>
      <c r="Z6" s="14" t="s">
        <v>934</v>
      </c>
      <c r="AA6" s="14"/>
      <c r="AB6" s="14" t="s">
        <v>935</v>
      </c>
      <c r="AC6" s="14" t="s">
        <v>934</v>
      </c>
      <c r="AD6" s="14"/>
      <c r="AE6" s="14" t="s">
        <v>934</v>
      </c>
      <c r="AF6" s="14" t="s">
        <v>936</v>
      </c>
      <c r="AG6" s="14" t="s">
        <v>1099</v>
      </c>
      <c r="AH6" s="14" t="s">
        <v>1110</v>
      </c>
      <c r="AI6" s="14"/>
      <c r="AJ6" s="14"/>
    </row>
    <row r="7" spans="1:36">
      <c r="A7" s="13" t="s">
        <v>577</v>
      </c>
      <c r="B7" s="13"/>
      <c r="C7" s="13"/>
      <c r="D7" s="13"/>
      <c r="E7" s="13"/>
      <c r="F7" s="13"/>
      <c r="G7" s="13"/>
      <c r="H7" s="14" t="s">
        <v>937</v>
      </c>
      <c r="I7" s="14"/>
      <c r="J7" s="13" t="s">
        <v>938</v>
      </c>
      <c r="K7" s="14"/>
      <c r="L7" s="14" t="s">
        <v>937</v>
      </c>
      <c r="M7" s="14"/>
      <c r="N7" s="14" t="s">
        <v>939</v>
      </c>
      <c r="O7" s="14"/>
      <c r="P7" s="14"/>
      <c r="Q7" s="14" t="s">
        <v>940</v>
      </c>
      <c r="R7" s="13"/>
      <c r="S7" s="14"/>
      <c r="T7" s="14"/>
      <c r="U7" s="14"/>
      <c r="V7" s="14"/>
      <c r="W7" s="14"/>
      <c r="X7" s="14"/>
      <c r="Y7" s="14" t="s">
        <v>941</v>
      </c>
      <c r="Z7" s="14"/>
      <c r="AA7" s="14"/>
      <c r="AB7" s="14" t="s">
        <v>942</v>
      </c>
      <c r="AC7" s="14"/>
      <c r="AD7" s="14"/>
      <c r="AE7" s="14"/>
      <c r="AF7" s="14" t="s">
        <v>943</v>
      </c>
      <c r="AG7" s="14"/>
      <c r="AH7" s="14" t="s">
        <v>1111</v>
      </c>
      <c r="AI7" s="14"/>
      <c r="AJ7" s="14"/>
    </row>
    <row r="8" spans="1:36">
      <c r="A8" s="13" t="s">
        <v>944</v>
      </c>
      <c r="B8" s="13"/>
      <c r="C8" s="13"/>
      <c r="D8" s="13"/>
      <c r="E8" s="13"/>
      <c r="F8" s="13"/>
      <c r="G8" s="13"/>
      <c r="H8" s="14" t="s">
        <v>945</v>
      </c>
      <c r="I8" s="14"/>
      <c r="J8" s="13"/>
      <c r="K8" s="14"/>
      <c r="L8" s="14"/>
      <c r="M8" s="14"/>
      <c r="N8" s="14" t="s">
        <v>946</v>
      </c>
      <c r="O8" s="14"/>
      <c r="P8" s="14"/>
      <c r="Q8" s="14" t="s">
        <v>279</v>
      </c>
      <c r="R8" s="13"/>
      <c r="S8" s="14"/>
      <c r="T8" s="14"/>
      <c r="U8" s="14"/>
      <c r="V8" s="14"/>
      <c r="W8" s="14"/>
      <c r="X8" s="14"/>
      <c r="Y8" s="14" t="s">
        <v>947</v>
      </c>
      <c r="Z8" s="14"/>
      <c r="AA8" s="14"/>
      <c r="AB8" s="14" t="s">
        <v>948</v>
      </c>
      <c r="AC8" s="14"/>
      <c r="AD8" s="14"/>
      <c r="AE8" s="14"/>
      <c r="AF8" s="14" t="s">
        <v>949</v>
      </c>
      <c r="AG8" s="14"/>
      <c r="AH8" s="14" t="s">
        <v>1112</v>
      </c>
      <c r="AI8" s="14"/>
      <c r="AJ8" s="14"/>
    </row>
    <row r="9" spans="1:36">
      <c r="A9" s="13" t="s">
        <v>950</v>
      </c>
      <c r="B9" s="13"/>
      <c r="C9" s="13"/>
      <c r="D9" s="13"/>
      <c r="E9" s="13"/>
      <c r="F9" s="13"/>
      <c r="G9" s="13"/>
      <c r="H9" s="14"/>
      <c r="I9" s="14"/>
      <c r="J9" s="13"/>
      <c r="K9" s="14"/>
      <c r="L9" s="14"/>
      <c r="M9" s="14"/>
      <c r="N9" s="14" t="s">
        <v>951</v>
      </c>
      <c r="O9" s="14"/>
      <c r="P9" s="14"/>
      <c r="Q9" s="14" t="s">
        <v>281</v>
      </c>
      <c r="R9" s="13"/>
      <c r="S9" s="14"/>
      <c r="T9" s="14"/>
      <c r="U9" s="14"/>
      <c r="V9" s="14"/>
      <c r="W9" s="14"/>
      <c r="X9" s="14"/>
      <c r="Y9" s="14" t="s">
        <v>952</v>
      </c>
      <c r="Z9" s="14"/>
      <c r="AA9" s="14"/>
      <c r="AB9" s="14" t="s">
        <v>953</v>
      </c>
      <c r="AC9" s="14"/>
      <c r="AD9" s="14"/>
      <c r="AE9" s="14"/>
      <c r="AF9" s="14"/>
      <c r="AG9" s="14"/>
      <c r="AH9" s="14" t="s">
        <v>1113</v>
      </c>
      <c r="AI9" s="14"/>
      <c r="AJ9" s="14"/>
    </row>
    <row r="10" spans="1:36">
      <c r="A10" s="14" t="s">
        <v>954</v>
      </c>
      <c r="B10" s="13"/>
      <c r="C10" s="13"/>
      <c r="D10" s="13"/>
      <c r="E10" s="13"/>
      <c r="F10" s="13"/>
      <c r="G10" s="13"/>
      <c r="H10" s="14"/>
      <c r="I10" s="14"/>
      <c r="J10" s="13"/>
      <c r="K10" s="14"/>
      <c r="L10" s="14"/>
      <c r="M10" s="14"/>
      <c r="N10" s="14" t="s">
        <v>955</v>
      </c>
      <c r="O10" s="14"/>
      <c r="P10" s="14"/>
      <c r="Q10" s="14"/>
      <c r="R10" s="14"/>
      <c r="S10" s="14"/>
      <c r="T10" s="14"/>
      <c r="U10" s="14"/>
      <c r="V10" s="14"/>
      <c r="W10" s="14"/>
      <c r="X10" s="14"/>
      <c r="Y10" s="14"/>
      <c r="Z10" s="14"/>
      <c r="AA10" s="14"/>
      <c r="AB10" s="14" t="s">
        <v>956</v>
      </c>
      <c r="AC10" s="14"/>
      <c r="AD10" s="14"/>
      <c r="AE10" s="14"/>
      <c r="AF10" s="14"/>
      <c r="AG10" s="14"/>
      <c r="AH10" s="14" t="s">
        <v>1114</v>
      </c>
      <c r="AI10" s="14"/>
      <c r="AJ10" s="14"/>
    </row>
    <row r="11" spans="1:36">
      <c r="A11" s="14"/>
      <c r="B11" s="14"/>
      <c r="C11" s="14"/>
      <c r="D11" s="14"/>
      <c r="E11" s="14"/>
      <c r="F11" s="14"/>
      <c r="G11" s="14"/>
      <c r="H11" s="14"/>
      <c r="I11" s="14"/>
      <c r="J11" s="14"/>
      <c r="K11" s="14"/>
      <c r="L11" s="14"/>
      <c r="M11" s="14"/>
      <c r="N11" s="14" t="s">
        <v>957</v>
      </c>
      <c r="O11" s="14"/>
      <c r="P11" s="14"/>
      <c r="Q11" s="14"/>
      <c r="R11" s="14"/>
      <c r="S11" s="14"/>
      <c r="T11" s="14"/>
      <c r="U11" s="14"/>
      <c r="V11" s="14"/>
      <c r="W11" s="14"/>
      <c r="X11" s="14"/>
      <c r="Y11" s="14"/>
      <c r="Z11" s="14"/>
      <c r="AA11" s="14"/>
      <c r="AB11" s="14" t="s">
        <v>692</v>
      </c>
      <c r="AC11" s="14"/>
      <c r="AD11" s="14"/>
      <c r="AE11" s="14"/>
      <c r="AF11" s="14"/>
      <c r="AG11" s="14"/>
      <c r="AH11" s="14" t="s">
        <v>1115</v>
      </c>
      <c r="AI11" s="14"/>
      <c r="AJ11" s="14"/>
    </row>
    <row r="12" spans="1:36">
      <c r="A12" s="14"/>
      <c r="B12" s="14"/>
      <c r="C12" s="14"/>
      <c r="D12" s="14"/>
      <c r="E12" s="14"/>
      <c r="F12" s="14"/>
      <c r="G12" s="14"/>
      <c r="H12" s="14"/>
      <c r="I12" s="14"/>
      <c r="J12" s="14"/>
      <c r="K12" s="14"/>
      <c r="L12" s="14"/>
      <c r="M12" s="14"/>
      <c r="N12" s="14" t="s">
        <v>958</v>
      </c>
      <c r="O12" s="14"/>
      <c r="P12" s="14"/>
      <c r="Q12" s="14"/>
      <c r="R12" s="14"/>
      <c r="S12" s="14"/>
      <c r="T12" s="14"/>
      <c r="U12" s="14"/>
      <c r="V12" s="14"/>
      <c r="W12" s="14"/>
      <c r="X12" s="14"/>
      <c r="Y12" s="14"/>
      <c r="Z12" s="14"/>
      <c r="AA12" s="14"/>
      <c r="AB12" s="14" t="s">
        <v>761</v>
      </c>
      <c r="AC12" s="14"/>
      <c r="AD12" s="14"/>
      <c r="AE12" s="14"/>
      <c r="AF12" s="14"/>
      <c r="AG12" s="14"/>
      <c r="AH12" s="14" t="s">
        <v>1116</v>
      </c>
      <c r="AI12" s="14"/>
      <c r="AJ12" s="14"/>
    </row>
    <row r="13" spans="1:36">
      <c r="A13" s="14"/>
      <c r="B13" s="14"/>
      <c r="C13" s="14"/>
      <c r="D13" s="14"/>
      <c r="E13" s="14"/>
      <c r="F13" s="14"/>
      <c r="G13" s="14"/>
      <c r="H13" s="14"/>
      <c r="I13" s="14"/>
      <c r="J13" s="14"/>
      <c r="K13" s="14"/>
      <c r="L13" s="14"/>
      <c r="M13" s="14"/>
      <c r="N13" s="14" t="s">
        <v>959</v>
      </c>
      <c r="O13" s="14"/>
      <c r="P13" s="14"/>
      <c r="Q13" s="14"/>
      <c r="R13" s="14"/>
      <c r="S13" s="14"/>
      <c r="T13" s="14"/>
      <c r="U13" s="14"/>
      <c r="V13" s="14"/>
      <c r="W13" s="14"/>
      <c r="X13" s="14"/>
      <c r="Y13" s="14"/>
      <c r="Z13" s="14"/>
      <c r="AA13" s="14"/>
      <c r="AB13" s="14"/>
      <c r="AC13" s="14"/>
      <c r="AD13" s="14"/>
      <c r="AE13" s="14"/>
      <c r="AF13" s="14"/>
      <c r="AG13" s="14"/>
      <c r="AH13" s="14" t="s">
        <v>1117</v>
      </c>
      <c r="AI13" s="14"/>
      <c r="AJ13" s="14"/>
    </row>
    <row r="14" spans="1:36">
      <c r="A14" s="14"/>
      <c r="B14" s="14"/>
      <c r="C14" s="14"/>
      <c r="D14" s="14"/>
      <c r="E14" s="14"/>
      <c r="F14" s="14"/>
      <c r="G14" s="14"/>
      <c r="H14" s="14"/>
      <c r="I14" s="14"/>
      <c r="J14" s="14"/>
      <c r="K14" s="14"/>
      <c r="L14" s="14"/>
      <c r="M14" s="14"/>
      <c r="N14" s="14" t="s">
        <v>960</v>
      </c>
      <c r="O14" s="14"/>
      <c r="P14" s="14"/>
      <c r="Q14" s="14"/>
      <c r="R14" s="14"/>
      <c r="S14" s="14"/>
      <c r="T14" s="14"/>
      <c r="U14" s="14"/>
      <c r="V14" s="14"/>
      <c r="W14" s="14"/>
      <c r="X14" s="14"/>
      <c r="Y14" s="14"/>
      <c r="Z14" s="14"/>
      <c r="AA14" s="14"/>
      <c r="AB14" s="14"/>
      <c r="AC14" s="14"/>
      <c r="AD14" s="14"/>
      <c r="AE14" s="14"/>
      <c r="AF14" s="14"/>
      <c r="AG14" s="14"/>
      <c r="AH14" s="14" t="s">
        <v>1118</v>
      </c>
      <c r="AI14" s="14"/>
      <c r="AJ14" s="14"/>
    </row>
    <row r="15" spans="1:36">
      <c r="A15" s="14"/>
      <c r="B15" s="14"/>
      <c r="C15" s="14"/>
      <c r="D15" s="14"/>
      <c r="E15" s="14"/>
      <c r="F15" s="14"/>
      <c r="G15" s="14"/>
      <c r="H15" s="14"/>
      <c r="I15" s="14"/>
      <c r="J15" s="14"/>
      <c r="K15" s="14"/>
      <c r="L15" s="14"/>
      <c r="M15" s="14"/>
      <c r="N15" s="14" t="s">
        <v>961</v>
      </c>
      <c r="O15" s="14"/>
      <c r="P15" s="14"/>
      <c r="Q15" s="14"/>
      <c r="R15" s="14"/>
      <c r="S15" s="14"/>
      <c r="T15" s="14"/>
      <c r="U15" s="14"/>
      <c r="V15" s="14"/>
      <c r="W15" s="14"/>
      <c r="X15" s="14"/>
      <c r="Y15" s="14"/>
      <c r="Z15" s="14"/>
      <c r="AA15" s="14"/>
      <c r="AB15" s="14"/>
      <c r="AC15" s="14"/>
      <c r="AD15" s="14"/>
      <c r="AE15" s="14"/>
      <c r="AF15" s="14"/>
      <c r="AG15" s="14"/>
      <c r="AH15" s="14" t="s">
        <v>1119</v>
      </c>
      <c r="AI15" s="14"/>
      <c r="AJ15" s="14"/>
    </row>
    <row r="16" spans="1:36">
      <c r="A16" s="14"/>
      <c r="B16" s="14"/>
      <c r="C16" s="14"/>
      <c r="D16" s="14"/>
      <c r="E16" s="14"/>
      <c r="F16" s="14"/>
      <c r="G16" s="14"/>
      <c r="H16" s="14"/>
      <c r="I16" s="14"/>
      <c r="J16" s="14"/>
      <c r="K16" s="14"/>
      <c r="L16" s="14"/>
      <c r="M16" s="14"/>
      <c r="N16" s="14" t="s">
        <v>962</v>
      </c>
      <c r="O16" s="14"/>
      <c r="P16" s="14"/>
      <c r="Q16" s="14"/>
      <c r="R16" s="14"/>
      <c r="S16" s="14"/>
      <c r="T16" s="14"/>
      <c r="U16" s="14"/>
      <c r="V16" s="14"/>
      <c r="W16" s="14"/>
      <c r="X16" s="14"/>
      <c r="Y16" s="14"/>
      <c r="Z16" s="14"/>
      <c r="AA16" s="14"/>
      <c r="AB16" s="14"/>
      <c r="AC16" s="14"/>
      <c r="AD16" s="14"/>
      <c r="AE16" s="14"/>
      <c r="AF16" s="14"/>
      <c r="AG16" s="14"/>
      <c r="AH16" s="14" t="s">
        <v>1120</v>
      </c>
      <c r="AI16" s="14"/>
      <c r="AJ16" s="14"/>
    </row>
    <row r="17" spans="1:36">
      <c r="A17" s="14"/>
      <c r="B17" s="14"/>
      <c r="C17" s="14"/>
      <c r="D17" s="14"/>
      <c r="E17" s="14"/>
      <c r="F17" s="14"/>
      <c r="G17" s="14"/>
      <c r="H17" s="14"/>
      <c r="I17" s="14"/>
      <c r="J17" s="14"/>
      <c r="K17" s="14"/>
      <c r="L17" s="14"/>
      <c r="M17" s="14"/>
      <c r="N17" s="14" t="s">
        <v>963</v>
      </c>
      <c r="O17" s="14"/>
      <c r="P17" s="14"/>
      <c r="Q17" s="14"/>
      <c r="R17" s="14"/>
      <c r="S17" s="14"/>
      <c r="T17" s="14"/>
      <c r="U17" s="14"/>
      <c r="V17" s="14"/>
      <c r="W17" s="14"/>
      <c r="X17" s="14"/>
      <c r="Y17" s="14"/>
      <c r="Z17" s="14"/>
      <c r="AA17" s="14"/>
      <c r="AB17" s="14"/>
      <c r="AC17" s="14"/>
      <c r="AD17" s="14"/>
      <c r="AE17" s="14"/>
      <c r="AF17" s="14"/>
      <c r="AG17" s="14"/>
      <c r="AH17" s="14" t="s">
        <v>1121</v>
      </c>
      <c r="AI17" s="14"/>
      <c r="AJ17" s="14"/>
    </row>
    <row r="18" spans="1:36">
      <c r="A18" s="14"/>
      <c r="B18" s="14"/>
      <c r="C18" s="14"/>
      <c r="D18" s="14"/>
      <c r="E18" s="14"/>
      <c r="F18" s="14"/>
      <c r="G18" s="14"/>
      <c r="H18" s="14"/>
      <c r="I18" s="14"/>
      <c r="J18" s="14"/>
      <c r="K18" s="14"/>
      <c r="L18" s="14"/>
      <c r="M18" s="14"/>
      <c r="N18" s="14" t="s">
        <v>964</v>
      </c>
      <c r="O18" s="14"/>
      <c r="P18" s="14"/>
      <c r="Q18" s="14"/>
      <c r="R18" s="14"/>
      <c r="S18" s="14"/>
      <c r="T18" s="14"/>
      <c r="U18" s="14"/>
      <c r="V18" s="14"/>
      <c r="W18" s="14"/>
      <c r="X18" s="14"/>
      <c r="Y18" s="14"/>
      <c r="Z18" s="14"/>
      <c r="AA18" s="14"/>
      <c r="AB18" s="14"/>
      <c r="AC18" s="14"/>
      <c r="AD18" s="14"/>
      <c r="AE18" s="14"/>
      <c r="AF18" s="14"/>
      <c r="AG18" s="14"/>
      <c r="AH18" s="14" t="s">
        <v>1122</v>
      </c>
      <c r="AI18" s="14"/>
      <c r="AJ18" s="14"/>
    </row>
    <row r="19" spans="1:36">
      <c r="A19" s="14"/>
      <c r="B19" s="14"/>
      <c r="C19" s="14"/>
      <c r="D19" s="14"/>
      <c r="E19" s="14"/>
      <c r="F19" s="14"/>
      <c r="G19" s="14"/>
      <c r="H19" s="14"/>
      <c r="I19" s="14"/>
      <c r="J19" s="14"/>
      <c r="K19" s="14"/>
      <c r="L19" s="14"/>
      <c r="M19" s="14"/>
      <c r="N19" s="14" t="s">
        <v>965</v>
      </c>
      <c r="O19" s="14"/>
      <c r="P19" s="14"/>
      <c r="Q19" s="14"/>
      <c r="R19" s="14"/>
      <c r="S19" s="14"/>
      <c r="T19" s="14"/>
      <c r="U19" s="14"/>
      <c r="V19" s="14"/>
      <c r="W19" s="14"/>
      <c r="X19" s="14"/>
      <c r="Y19" s="14"/>
      <c r="Z19" s="14"/>
      <c r="AA19" s="14"/>
      <c r="AB19" s="14"/>
      <c r="AC19" s="14"/>
      <c r="AD19" s="14"/>
      <c r="AE19" s="14"/>
      <c r="AF19" s="14"/>
      <c r="AG19" s="14"/>
      <c r="AH19" s="14" t="s">
        <v>1123</v>
      </c>
      <c r="AI19" s="14"/>
      <c r="AJ19" s="14"/>
    </row>
    <row r="20" spans="1:36">
      <c r="A20" s="14"/>
      <c r="B20" s="14"/>
      <c r="C20" s="14"/>
      <c r="D20" s="14"/>
      <c r="E20" s="14"/>
      <c r="F20" s="14"/>
      <c r="G20" s="14"/>
      <c r="H20" s="14"/>
      <c r="I20" s="14"/>
      <c r="J20" s="14"/>
      <c r="K20" s="14"/>
      <c r="L20" s="14"/>
      <c r="M20" s="14"/>
      <c r="N20" s="14" t="s">
        <v>966</v>
      </c>
      <c r="O20" s="14"/>
      <c r="P20" s="14"/>
      <c r="Q20" s="14"/>
      <c r="R20" s="14"/>
      <c r="S20" s="14"/>
      <c r="T20" s="14"/>
      <c r="U20" s="14"/>
      <c r="V20" s="14"/>
      <c r="W20" s="14"/>
      <c r="X20" s="14"/>
      <c r="Y20" s="14"/>
      <c r="Z20" s="14"/>
      <c r="AA20" s="14"/>
      <c r="AB20" s="14"/>
      <c r="AC20" s="14"/>
      <c r="AD20" s="14"/>
      <c r="AE20" s="14"/>
      <c r="AF20" s="14"/>
      <c r="AG20" s="14"/>
      <c r="AH20" s="14" t="s">
        <v>1124</v>
      </c>
      <c r="AI20" s="14"/>
      <c r="AJ20" s="14"/>
    </row>
    <row r="21" spans="1:36">
      <c r="A21" s="14"/>
      <c r="B21" s="14"/>
      <c r="C21" s="14"/>
      <c r="D21" s="14"/>
      <c r="E21" s="14"/>
      <c r="F21" s="14"/>
      <c r="G21" s="14"/>
      <c r="H21" s="14"/>
      <c r="I21" s="14"/>
      <c r="J21" s="14"/>
      <c r="K21" s="14"/>
      <c r="L21" s="14"/>
      <c r="M21" s="14"/>
      <c r="N21" s="14" t="s">
        <v>967</v>
      </c>
      <c r="O21" s="14"/>
      <c r="P21" s="14"/>
      <c r="Q21" s="14"/>
      <c r="R21" s="14"/>
      <c r="S21" s="14"/>
      <c r="T21" s="14"/>
      <c r="U21" s="14"/>
      <c r="V21" s="14"/>
      <c r="W21" s="14"/>
      <c r="X21" s="14"/>
      <c r="Y21" s="14"/>
      <c r="Z21" s="14"/>
      <c r="AA21" s="14"/>
      <c r="AB21" s="14"/>
      <c r="AC21" s="14"/>
      <c r="AD21" s="14"/>
      <c r="AE21" s="14"/>
      <c r="AF21" s="14"/>
      <c r="AG21" s="14"/>
      <c r="AH21" s="14" t="s">
        <v>1125</v>
      </c>
      <c r="AI21" s="14"/>
      <c r="AJ21" s="14"/>
    </row>
    <row r="22" spans="1:36">
      <c r="A22" s="14"/>
      <c r="B22" s="14"/>
      <c r="C22" s="14"/>
      <c r="D22" s="14"/>
      <c r="E22" s="14"/>
      <c r="F22" s="14"/>
      <c r="G22" s="14"/>
      <c r="H22" s="14"/>
      <c r="I22" s="14"/>
      <c r="J22" s="14"/>
      <c r="K22" s="14"/>
      <c r="L22" s="14"/>
      <c r="M22" s="14"/>
      <c r="N22" s="14" t="s">
        <v>968</v>
      </c>
      <c r="O22" s="14"/>
      <c r="P22" s="14"/>
      <c r="Q22" s="14"/>
      <c r="R22" s="14"/>
      <c r="S22" s="14"/>
      <c r="T22" s="14"/>
      <c r="U22" s="14"/>
      <c r="V22" s="14"/>
      <c r="W22" s="14"/>
      <c r="X22" s="14"/>
      <c r="Y22" s="14"/>
      <c r="Z22" s="14"/>
      <c r="AA22" s="14"/>
      <c r="AB22" s="14"/>
      <c r="AC22" s="14"/>
      <c r="AD22" s="14"/>
      <c r="AE22" s="14"/>
      <c r="AF22" s="14"/>
      <c r="AG22" s="14"/>
      <c r="AH22" s="14" t="s">
        <v>1126</v>
      </c>
      <c r="AI22" s="14"/>
      <c r="AJ22" s="14"/>
    </row>
    <row r="23" spans="1:36">
      <c r="A23" s="14"/>
      <c r="B23" s="14"/>
      <c r="C23" s="14"/>
      <c r="D23" s="14"/>
      <c r="E23" s="14"/>
      <c r="F23" s="14"/>
      <c r="G23" s="14"/>
      <c r="H23" s="14"/>
      <c r="I23" s="14"/>
      <c r="J23" s="14"/>
      <c r="K23" s="14"/>
      <c r="L23" s="14"/>
      <c r="M23" s="14"/>
      <c r="N23" s="14" t="s">
        <v>969</v>
      </c>
      <c r="O23" s="14"/>
      <c r="P23" s="14"/>
      <c r="Q23" s="14"/>
      <c r="R23" s="14"/>
      <c r="S23" s="14"/>
      <c r="T23" s="14"/>
      <c r="U23" s="14"/>
      <c r="V23" s="14"/>
      <c r="W23" s="14"/>
      <c r="X23" s="14"/>
      <c r="Y23" s="14"/>
      <c r="Z23" s="14"/>
      <c r="AA23" s="14"/>
      <c r="AB23" s="14"/>
      <c r="AC23" s="14"/>
      <c r="AD23" s="14"/>
      <c r="AE23" s="14"/>
      <c r="AF23" s="14"/>
      <c r="AG23" s="14"/>
      <c r="AH23" s="14" t="s">
        <v>1127</v>
      </c>
      <c r="AI23" s="14"/>
      <c r="AJ23" s="14"/>
    </row>
    <row r="24" spans="1:36">
      <c r="AH24" t="s">
        <v>1128</v>
      </c>
    </row>
    <row r="25" spans="1:36">
      <c r="AH25" t="s">
        <v>1129</v>
      </c>
    </row>
    <row r="26" spans="1:36">
      <c r="AH26" t="s">
        <v>1130</v>
      </c>
    </row>
    <row r="27" spans="1:36">
      <c r="AH27" t="s">
        <v>1131</v>
      </c>
    </row>
    <row r="28" spans="1:36">
      <c r="AH28" t="s">
        <v>1132</v>
      </c>
    </row>
    <row r="29" spans="1:36">
      <c r="AH29" t="s">
        <v>1133</v>
      </c>
    </row>
    <row r="30" spans="1:36">
      <c r="AH30" t="s">
        <v>1134</v>
      </c>
    </row>
    <row r="31" spans="1:36">
      <c r="AH31" t="s">
        <v>1135</v>
      </c>
    </row>
    <row r="32" spans="1:36">
      <c r="AH32" t="s">
        <v>1136</v>
      </c>
    </row>
    <row r="33" spans="34:34">
      <c r="AH33" t="s">
        <v>1137</v>
      </c>
    </row>
    <row r="34" spans="34:34">
      <c r="AH34" t="s">
        <v>1138</v>
      </c>
    </row>
    <row r="35" spans="34:34">
      <c r="AH35" t="s">
        <v>1139</v>
      </c>
    </row>
    <row r="36" spans="34:34">
      <c r="AH36" t="s">
        <v>1140</v>
      </c>
    </row>
    <row r="37" spans="34:34">
      <c r="AH37" t="s">
        <v>1141</v>
      </c>
    </row>
    <row r="38" spans="34:34">
      <c r="AH38" t="s">
        <v>1142</v>
      </c>
    </row>
    <row r="39" spans="34:34">
      <c r="AH39" t="s">
        <v>1143</v>
      </c>
    </row>
    <row r="40" spans="34:34">
      <c r="AH40" t="s">
        <v>1144</v>
      </c>
    </row>
    <row r="41" spans="34:34">
      <c r="AH41" t="s">
        <v>1145</v>
      </c>
    </row>
    <row r="42" spans="34:34">
      <c r="AH42" t="s">
        <v>1146</v>
      </c>
    </row>
    <row r="43" spans="34:34">
      <c r="AH43" t="s">
        <v>1147</v>
      </c>
    </row>
    <row r="44" spans="34:34">
      <c r="AH44" t="s">
        <v>1148</v>
      </c>
    </row>
    <row r="45" spans="34:34">
      <c r="AH45" t="s">
        <v>1149</v>
      </c>
    </row>
    <row r="46" spans="34:34">
      <c r="AH46" t="s">
        <v>1150</v>
      </c>
    </row>
    <row r="47" spans="34:34">
      <c r="AH47" t="s">
        <v>1151</v>
      </c>
    </row>
    <row r="48" spans="34:34">
      <c r="AH48" t="s">
        <v>1152</v>
      </c>
    </row>
    <row r="49" spans="34:34">
      <c r="AH49" t="s">
        <v>1153</v>
      </c>
    </row>
  </sheetData>
  <sortState xmlns:xlrd2="http://schemas.microsoft.com/office/spreadsheetml/2017/richdata2" ref="AB4:AB10">
    <sortCondition ref="AB4:AB10"/>
  </sortState>
  <phoneticPr fontId="14"/>
  <hyperlinks>
    <hyperlink ref="AB8" r:id="rId1" display="Te-Comp@ss" xr:uid="{1A31E3B8-D6D4-4B43-8F0F-0FE476DE4DBA}"/>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ACE99-603F-414A-9374-F859F0AD72CC}">
  <dimension ref="B1:H93"/>
  <sheetViews>
    <sheetView zoomScale="85" zoomScaleNormal="85" workbookViewId="0">
      <selection activeCell="C41" sqref="C41"/>
    </sheetView>
  </sheetViews>
  <sheetFormatPr defaultRowHeight="18"/>
  <cols>
    <col min="1" max="2" width="3.59765625" customWidth="1"/>
    <col min="3" max="3" width="6" customWidth="1"/>
    <col min="4" max="4" width="34.5" bestFit="1" customWidth="1"/>
    <col min="6" max="6" width="18.3984375" customWidth="1"/>
    <col min="7" max="7" width="15.09765625" customWidth="1"/>
    <col min="8" max="8" width="64.09765625" customWidth="1"/>
    <col min="9" max="9" width="3.09765625" customWidth="1"/>
  </cols>
  <sheetData>
    <row r="1" spans="3:8">
      <c r="C1" t="s">
        <v>970</v>
      </c>
    </row>
    <row r="2" spans="3:8">
      <c r="D2" s="268" t="s">
        <v>971</v>
      </c>
    </row>
    <row r="4" spans="3:8">
      <c r="C4" s="217" t="s">
        <v>772</v>
      </c>
      <c r="D4" s="218"/>
      <c r="E4" s="218"/>
      <c r="F4" s="218"/>
      <c r="G4" s="218"/>
      <c r="H4" s="219" t="s">
        <v>567</v>
      </c>
    </row>
    <row r="5" spans="3:8">
      <c r="C5" s="220">
        <v>1</v>
      </c>
      <c r="D5" s="221" t="s">
        <v>588</v>
      </c>
      <c r="E5" s="221"/>
      <c r="F5" s="221"/>
      <c r="G5" s="221"/>
      <c r="H5" s="222"/>
    </row>
    <row r="6" spans="3:8">
      <c r="C6" s="220">
        <v>2</v>
      </c>
      <c r="D6" s="221" t="s">
        <v>972</v>
      </c>
      <c r="E6" s="221"/>
      <c r="F6" s="221"/>
      <c r="G6" s="221"/>
      <c r="H6" s="222"/>
    </row>
    <row r="7" spans="3:8">
      <c r="C7" s="220">
        <v>3</v>
      </c>
      <c r="D7" s="221" t="s">
        <v>973</v>
      </c>
      <c r="E7" s="221"/>
      <c r="F7" s="221"/>
      <c r="G7" s="221"/>
      <c r="H7" s="222"/>
    </row>
    <row r="8" spans="3:8">
      <c r="C8" s="220">
        <v>4</v>
      </c>
      <c r="D8" s="221" t="s">
        <v>974</v>
      </c>
      <c r="E8" s="221">
        <v>24</v>
      </c>
      <c r="F8" s="931" t="s">
        <v>975</v>
      </c>
      <c r="G8" s="931"/>
      <c r="H8" s="222"/>
    </row>
    <row r="9" spans="3:8">
      <c r="C9" s="220">
        <v>5</v>
      </c>
      <c r="D9" s="221" t="s">
        <v>976</v>
      </c>
      <c r="E9" s="221">
        <v>24</v>
      </c>
      <c r="F9" s="931" t="s">
        <v>977</v>
      </c>
      <c r="G9" s="931"/>
      <c r="H9" s="222"/>
    </row>
    <row r="10" spans="3:8" ht="26.4">
      <c r="C10" s="220">
        <v>6</v>
      </c>
      <c r="D10" s="221" t="s">
        <v>978</v>
      </c>
      <c r="E10" s="221">
        <v>24</v>
      </c>
      <c r="F10" s="931" t="s">
        <v>975</v>
      </c>
      <c r="G10" s="931"/>
      <c r="H10" s="222" t="s">
        <v>979</v>
      </c>
    </row>
    <row r="11" spans="3:8" ht="26.4">
      <c r="C11" s="220">
        <v>7</v>
      </c>
      <c r="D11" s="221" t="s">
        <v>980</v>
      </c>
      <c r="E11" s="221">
        <v>12</v>
      </c>
      <c r="F11" s="932" t="s">
        <v>981</v>
      </c>
      <c r="G11" s="933"/>
      <c r="H11" s="222" t="s">
        <v>982</v>
      </c>
    </row>
    <row r="12" spans="3:8">
      <c r="C12" s="220">
        <v>8</v>
      </c>
      <c r="D12" s="221" t="s">
        <v>983</v>
      </c>
      <c r="E12" s="221">
        <v>60</v>
      </c>
      <c r="F12" s="932" t="s">
        <v>984</v>
      </c>
      <c r="G12" s="933"/>
      <c r="H12" s="222"/>
    </row>
    <row r="13" spans="3:8" ht="26.4">
      <c r="C13" s="223">
        <v>9</v>
      </c>
      <c r="D13" s="224" t="s">
        <v>985</v>
      </c>
      <c r="E13" s="224">
        <v>24</v>
      </c>
      <c r="F13" s="930" t="s">
        <v>975</v>
      </c>
      <c r="G13" s="930"/>
      <c r="H13" s="225" t="s">
        <v>986</v>
      </c>
    </row>
    <row r="15" spans="3:8">
      <c r="E15" t="s">
        <v>987</v>
      </c>
      <c r="F15" s="218" t="s">
        <v>988</v>
      </c>
      <c r="G15" s="218" t="s">
        <v>989</v>
      </c>
    </row>
    <row r="16" spans="3:8">
      <c r="F16" t="s">
        <v>369</v>
      </c>
    </row>
    <row r="17" spans="5:7">
      <c r="E17" t="s">
        <v>990</v>
      </c>
      <c r="F17" t="s">
        <v>991</v>
      </c>
      <c r="G17" t="s">
        <v>992</v>
      </c>
    </row>
    <row r="18" spans="5:7">
      <c r="E18" t="s">
        <v>990</v>
      </c>
      <c r="F18" t="s">
        <v>991</v>
      </c>
      <c r="G18" t="s">
        <v>993</v>
      </c>
    </row>
    <row r="19" spans="5:7">
      <c r="E19" t="s">
        <v>990</v>
      </c>
      <c r="F19" t="s">
        <v>991</v>
      </c>
      <c r="G19" t="s">
        <v>994</v>
      </c>
    </row>
    <row r="20" spans="5:7">
      <c r="E20" t="s">
        <v>990</v>
      </c>
      <c r="F20" t="s">
        <v>991</v>
      </c>
      <c r="G20" t="s">
        <v>995</v>
      </c>
    </row>
    <row r="21" spans="5:7">
      <c r="E21" t="s">
        <v>990</v>
      </c>
      <c r="F21" t="s">
        <v>991</v>
      </c>
      <c r="G21" t="s">
        <v>996</v>
      </c>
    </row>
    <row r="22" spans="5:7">
      <c r="E22" t="s">
        <v>997</v>
      </c>
      <c r="F22" t="s">
        <v>998</v>
      </c>
      <c r="G22" t="s">
        <v>992</v>
      </c>
    </row>
    <row r="23" spans="5:7">
      <c r="E23" t="s">
        <v>997</v>
      </c>
      <c r="F23" t="s">
        <v>998</v>
      </c>
      <c r="G23" t="s">
        <v>993</v>
      </c>
    </row>
    <row r="24" spans="5:7">
      <c r="E24" t="s">
        <v>997</v>
      </c>
      <c r="F24" t="s">
        <v>998</v>
      </c>
      <c r="G24" t="s">
        <v>994</v>
      </c>
    </row>
    <row r="25" spans="5:7">
      <c r="E25" t="s">
        <v>997</v>
      </c>
      <c r="F25" t="s">
        <v>998</v>
      </c>
      <c r="G25" t="s">
        <v>995</v>
      </c>
    </row>
    <row r="26" spans="5:7">
      <c r="E26" t="s">
        <v>997</v>
      </c>
      <c r="F26" t="s">
        <v>998</v>
      </c>
      <c r="G26" t="s">
        <v>996</v>
      </c>
    </row>
    <row r="27" spans="5:7">
      <c r="E27" t="s">
        <v>999</v>
      </c>
      <c r="F27" t="s">
        <v>1000</v>
      </c>
      <c r="G27" t="s">
        <v>992</v>
      </c>
    </row>
    <row r="28" spans="5:7">
      <c r="E28" t="s">
        <v>999</v>
      </c>
      <c r="F28" t="s">
        <v>1000</v>
      </c>
      <c r="G28" t="s">
        <v>993</v>
      </c>
    </row>
    <row r="29" spans="5:7">
      <c r="E29" t="s">
        <v>999</v>
      </c>
      <c r="F29" t="s">
        <v>1000</v>
      </c>
      <c r="G29" t="s">
        <v>994</v>
      </c>
    </row>
    <row r="30" spans="5:7">
      <c r="E30" t="s">
        <v>999</v>
      </c>
      <c r="F30" t="s">
        <v>1000</v>
      </c>
      <c r="G30" t="s">
        <v>1001</v>
      </c>
    </row>
    <row r="31" spans="5:7">
      <c r="E31" t="s">
        <v>1002</v>
      </c>
      <c r="F31" t="s">
        <v>1003</v>
      </c>
      <c r="G31" t="s">
        <v>992</v>
      </c>
    </row>
    <row r="32" spans="5:7">
      <c r="E32" t="s">
        <v>1002</v>
      </c>
      <c r="F32" t="s">
        <v>1003</v>
      </c>
      <c r="G32" t="s">
        <v>993</v>
      </c>
    </row>
    <row r="33" spans="2:8">
      <c r="E33" t="s">
        <v>1002</v>
      </c>
      <c r="F33" t="s">
        <v>1003</v>
      </c>
      <c r="G33" t="s">
        <v>994</v>
      </c>
    </row>
    <row r="34" spans="2:8">
      <c r="E34" t="s">
        <v>1002</v>
      </c>
      <c r="F34" t="s">
        <v>1003</v>
      </c>
      <c r="G34" t="s">
        <v>1001</v>
      </c>
    </row>
    <row r="35" spans="2:8">
      <c r="E35" t="s">
        <v>1004</v>
      </c>
      <c r="F35" t="s">
        <v>1005</v>
      </c>
      <c r="G35" t="s">
        <v>1006</v>
      </c>
    </row>
    <row r="36" spans="2:8">
      <c r="E36" t="s">
        <v>1007</v>
      </c>
      <c r="F36" t="s">
        <v>1008</v>
      </c>
      <c r="G36" t="s">
        <v>1006</v>
      </c>
    </row>
    <row r="40" spans="2:8">
      <c r="B40" s="217" t="s">
        <v>987</v>
      </c>
      <c r="C40" s="217" t="s">
        <v>987</v>
      </c>
      <c r="D40" s="218" t="s">
        <v>772</v>
      </c>
      <c r="E40" s="218" t="s">
        <v>1009</v>
      </c>
      <c r="F40" s="218" t="s">
        <v>988</v>
      </c>
      <c r="G40" s="218" t="s">
        <v>989</v>
      </c>
      <c r="H40" s="226" t="s">
        <v>1010</v>
      </c>
    </row>
    <row r="41" spans="2:8">
      <c r="B41" s="227" t="s">
        <v>990</v>
      </c>
      <c r="C41" s="227" t="str">
        <f>B41&amp;COUNTIF($B$41:B41,B41)</f>
        <v>CW1</v>
      </c>
      <c r="D41" s="228" t="s">
        <v>588</v>
      </c>
      <c r="E41" s="228" t="str">
        <f t="shared" ref="E41:E80" si="0">IF(B41="","",VLOOKUP(D41,$D$5:$H$13,2,FALSE))&amp;""</f>
        <v/>
      </c>
      <c r="F41" s="228" t="s">
        <v>991</v>
      </c>
      <c r="G41" s="228"/>
      <c r="H41" s="222" t="str">
        <f t="shared" ref="H41:H80" si="1">IF(B41="","",VLOOKUP(D41,$D$5:$H$13,5,FALSE))&amp;""</f>
        <v/>
      </c>
    </row>
    <row r="42" spans="2:8">
      <c r="B42" s="227" t="s">
        <v>990</v>
      </c>
      <c r="C42" s="227" t="str">
        <f>B42&amp;COUNTIF($B$41:B42,B42)</f>
        <v>CW2</v>
      </c>
      <c r="D42" s="228" t="s">
        <v>972</v>
      </c>
      <c r="E42" s="228" t="str">
        <f t="shared" si="0"/>
        <v/>
      </c>
      <c r="F42" s="228" t="s">
        <v>991</v>
      </c>
      <c r="G42" s="228"/>
      <c r="H42" s="222" t="str">
        <f t="shared" si="1"/>
        <v/>
      </c>
    </row>
    <row r="43" spans="2:8">
      <c r="B43" s="227" t="s">
        <v>990</v>
      </c>
      <c r="C43" s="227" t="str">
        <f>B43&amp;COUNTIF($B$41:B43,B43)</f>
        <v>CW3</v>
      </c>
      <c r="D43" s="228" t="s">
        <v>973</v>
      </c>
      <c r="E43" s="228" t="str">
        <f t="shared" si="0"/>
        <v/>
      </c>
      <c r="F43" s="228" t="s">
        <v>991</v>
      </c>
      <c r="G43" s="228"/>
      <c r="H43" s="222" t="str">
        <f t="shared" si="1"/>
        <v/>
      </c>
    </row>
    <row r="44" spans="2:8" ht="26.4">
      <c r="B44" s="227" t="s">
        <v>990</v>
      </c>
      <c r="C44" s="227" t="str">
        <f>B44&amp;COUNTIF($B$41:B44,B44)</f>
        <v>CW4</v>
      </c>
      <c r="D44" s="228" t="s">
        <v>978</v>
      </c>
      <c r="E44" s="228" t="str">
        <f t="shared" si="0"/>
        <v>24</v>
      </c>
      <c r="F44" s="228" t="s">
        <v>991</v>
      </c>
      <c r="G44" s="228"/>
      <c r="H44"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45" spans="2:8" ht="26.4">
      <c r="B45" s="227" t="s">
        <v>990</v>
      </c>
      <c r="C45" s="227" t="str">
        <f>B45&amp;COUNTIF($B$41:B45,B45)</f>
        <v>CW5</v>
      </c>
      <c r="D45" s="228" t="s">
        <v>1011</v>
      </c>
      <c r="E45" s="228" t="str">
        <f t="shared" si="0"/>
        <v>12</v>
      </c>
      <c r="F45" s="228" t="s">
        <v>991</v>
      </c>
      <c r="G45" s="228"/>
      <c r="H45" s="222" t="str">
        <f t="shared" si="1"/>
        <v>現在「ブリタニカ・スクールエディション」または「ブリタニカ　クエスト＆サーチ」をご契約の場合、本申し込みの利用期間は無効とし、既存契約の有効期間を優先いたします。</v>
      </c>
    </row>
    <row r="46" spans="2:8">
      <c r="B46" s="227" t="s">
        <v>990</v>
      </c>
      <c r="C46" s="227" t="str">
        <f>B46&amp;COUNTIF($B$41:B46,B46)</f>
        <v>CW6</v>
      </c>
      <c r="D46" s="228" t="s">
        <v>1012</v>
      </c>
      <c r="E46" s="228" t="str">
        <f t="shared" si="0"/>
        <v>60</v>
      </c>
      <c r="F46" s="228" t="s">
        <v>991</v>
      </c>
      <c r="G46" s="228"/>
      <c r="H46" s="222" t="str">
        <f t="shared" si="1"/>
        <v/>
      </c>
    </row>
    <row r="47" spans="2:8" ht="26.4">
      <c r="B47" s="227" t="s">
        <v>990</v>
      </c>
      <c r="C47" s="227" t="str">
        <f>B47&amp;COUNTIF($B$41:B47,B47)</f>
        <v>CW7</v>
      </c>
      <c r="D47" s="228" t="s">
        <v>985</v>
      </c>
      <c r="E47" s="228" t="str">
        <f t="shared" si="0"/>
        <v>24</v>
      </c>
      <c r="F47" s="228" t="s">
        <v>991</v>
      </c>
      <c r="G47" s="228"/>
      <c r="H47" s="222" t="str">
        <f t="shared" si="1"/>
        <v>現在「Sagasokka!」をご契約の場合、本申し込みの利用期間は無効とし、既存契約の有効期間を優先いたします。</v>
      </c>
    </row>
    <row r="48" spans="2:8">
      <c r="B48" s="229" t="s">
        <v>997</v>
      </c>
      <c r="C48" s="229" t="str">
        <f>B48&amp;COUNTIF($B$41:B48,B48)</f>
        <v>CL1</v>
      </c>
      <c r="D48" s="230" t="s">
        <v>588</v>
      </c>
      <c r="E48" s="230" t="str">
        <f t="shared" si="0"/>
        <v/>
      </c>
      <c r="F48" s="230" t="s">
        <v>998</v>
      </c>
      <c r="G48" s="230"/>
      <c r="H48" s="222" t="str">
        <f t="shared" si="1"/>
        <v/>
      </c>
    </row>
    <row r="49" spans="2:8">
      <c r="B49" s="229" t="s">
        <v>997</v>
      </c>
      <c r="C49" s="229" t="str">
        <f>B49&amp;COUNTIF($B$41:B49,B49)</f>
        <v>CL2</v>
      </c>
      <c r="D49" s="230" t="s">
        <v>972</v>
      </c>
      <c r="E49" s="230" t="str">
        <f t="shared" si="0"/>
        <v/>
      </c>
      <c r="F49" s="230" t="s">
        <v>998</v>
      </c>
      <c r="G49" s="230"/>
      <c r="H49" s="222" t="str">
        <f t="shared" si="1"/>
        <v/>
      </c>
    </row>
    <row r="50" spans="2:8">
      <c r="B50" s="229" t="s">
        <v>997</v>
      </c>
      <c r="C50" s="229" t="str">
        <f>B50&amp;COUNTIF($B$41:B50,B50)</f>
        <v>CL3</v>
      </c>
      <c r="D50" s="230" t="s">
        <v>973</v>
      </c>
      <c r="E50" s="230" t="str">
        <f t="shared" si="0"/>
        <v/>
      </c>
      <c r="F50" s="230" t="s">
        <v>998</v>
      </c>
      <c r="G50" s="230"/>
      <c r="H50" s="222" t="str">
        <f t="shared" si="1"/>
        <v/>
      </c>
    </row>
    <row r="51" spans="2:8" ht="26.4">
      <c r="B51" s="229" t="s">
        <v>997</v>
      </c>
      <c r="C51" s="229" t="str">
        <f>B51&amp;COUNTIF($B$41:B51,B51)</f>
        <v>CL4</v>
      </c>
      <c r="D51" s="230" t="s">
        <v>978</v>
      </c>
      <c r="E51" s="230" t="str">
        <f t="shared" si="0"/>
        <v>24</v>
      </c>
      <c r="F51" s="230" t="s">
        <v>998</v>
      </c>
      <c r="G51" s="230"/>
      <c r="H51"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52" spans="2:8" ht="26.4">
      <c r="B52" s="229" t="s">
        <v>997</v>
      </c>
      <c r="C52" s="229" t="str">
        <f>B52&amp;COUNTIF($B$41:B52,B52)</f>
        <v>CL5</v>
      </c>
      <c r="D52" s="230" t="s">
        <v>1011</v>
      </c>
      <c r="E52" s="230" t="str">
        <f t="shared" si="0"/>
        <v>12</v>
      </c>
      <c r="F52" s="230" t="s">
        <v>998</v>
      </c>
      <c r="G52" s="230"/>
      <c r="H52" s="222" t="str">
        <f t="shared" si="1"/>
        <v>現在「ブリタニカ・スクールエディション」または「ブリタニカ　クエスト＆サーチ」をご契約の場合、本申し込みの利用期間は無効とし、既存契約の有効期間を優先いたします。</v>
      </c>
    </row>
    <row r="53" spans="2:8">
      <c r="B53" s="229" t="s">
        <v>997</v>
      </c>
      <c r="C53" s="229" t="str">
        <f>B53&amp;COUNTIF($B$41:B53,B53)</f>
        <v>CL6</v>
      </c>
      <c r="D53" s="230" t="s">
        <v>1012</v>
      </c>
      <c r="E53" s="230" t="str">
        <f t="shared" si="0"/>
        <v>60</v>
      </c>
      <c r="F53" s="230" t="s">
        <v>998</v>
      </c>
      <c r="G53" s="230"/>
      <c r="H53" s="222" t="str">
        <f t="shared" si="1"/>
        <v/>
      </c>
    </row>
    <row r="54" spans="2:8" ht="26.4">
      <c r="B54" s="229" t="s">
        <v>997</v>
      </c>
      <c r="C54" s="229" t="str">
        <f>B54&amp;COUNTIF($B$41:B54,B54)</f>
        <v>CL7</v>
      </c>
      <c r="D54" s="230" t="s">
        <v>985</v>
      </c>
      <c r="E54" s="230" t="str">
        <f t="shared" si="0"/>
        <v>24</v>
      </c>
      <c r="F54" s="230" t="s">
        <v>998</v>
      </c>
      <c r="G54" s="230"/>
      <c r="H54" s="222" t="str">
        <f t="shared" si="1"/>
        <v>現在「Sagasokka!」をご契約の場合、本申し込みの利用期間は無効とし、既存契約の有効期間を優先いたします。</v>
      </c>
    </row>
    <row r="55" spans="2:8">
      <c r="B55" s="231" t="s">
        <v>999</v>
      </c>
      <c r="C55" s="231" t="str">
        <f>B55&amp;COUNTIF($B$41:B55,B55)</f>
        <v>WW1</v>
      </c>
      <c r="D55" s="232" t="s">
        <v>588</v>
      </c>
      <c r="E55" s="232" t="str">
        <f t="shared" si="0"/>
        <v/>
      </c>
      <c r="F55" s="232" t="s">
        <v>1000</v>
      </c>
      <c r="G55" s="232"/>
      <c r="H55" s="222" t="str">
        <f t="shared" si="1"/>
        <v/>
      </c>
    </row>
    <row r="56" spans="2:8">
      <c r="B56" s="231" t="s">
        <v>999</v>
      </c>
      <c r="C56" s="231" t="str">
        <f>B56&amp;COUNTIF($B$41:B56,B56)</f>
        <v>WW2</v>
      </c>
      <c r="D56" s="232" t="s">
        <v>972</v>
      </c>
      <c r="E56" s="232" t="str">
        <f t="shared" si="0"/>
        <v/>
      </c>
      <c r="F56" s="232" t="s">
        <v>1000</v>
      </c>
      <c r="G56" s="232"/>
      <c r="H56" s="222" t="str">
        <f t="shared" si="1"/>
        <v/>
      </c>
    </row>
    <row r="57" spans="2:8">
      <c r="B57" s="231" t="s">
        <v>999</v>
      </c>
      <c r="C57" s="231" t="str">
        <f>B57&amp;COUNTIF($B$41:B57,B57)</f>
        <v>WW3</v>
      </c>
      <c r="D57" s="232" t="s">
        <v>973</v>
      </c>
      <c r="E57" s="232" t="str">
        <f t="shared" si="0"/>
        <v/>
      </c>
      <c r="F57" s="232" t="s">
        <v>1000</v>
      </c>
      <c r="G57" s="232"/>
      <c r="H57" s="222" t="str">
        <f t="shared" si="1"/>
        <v/>
      </c>
    </row>
    <row r="58" spans="2:8" ht="26.4">
      <c r="B58" s="231" t="s">
        <v>999</v>
      </c>
      <c r="C58" s="231" t="str">
        <f>B58&amp;COUNTIF($B$41:B58,B58)</f>
        <v>WW4</v>
      </c>
      <c r="D58" s="232" t="s">
        <v>978</v>
      </c>
      <c r="E58" s="232" t="str">
        <f t="shared" si="0"/>
        <v>24</v>
      </c>
      <c r="F58" s="232" t="s">
        <v>1000</v>
      </c>
      <c r="G58" s="232"/>
      <c r="H58"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59" spans="2:8" ht="26.4">
      <c r="B59" s="231" t="s">
        <v>999</v>
      </c>
      <c r="C59" s="231" t="str">
        <f>B59&amp;COUNTIF($B$41:B59,B59)</f>
        <v>WW5</v>
      </c>
      <c r="D59" s="232" t="s">
        <v>1011</v>
      </c>
      <c r="E59" s="232" t="str">
        <f t="shared" si="0"/>
        <v>12</v>
      </c>
      <c r="F59" s="232" t="s">
        <v>1000</v>
      </c>
      <c r="G59" s="232"/>
      <c r="H59" s="222" t="str">
        <f t="shared" si="1"/>
        <v>現在「ブリタニカ・スクールエディション」または「ブリタニカ　クエスト＆サーチ」をご契約の場合、本申し込みの利用期間は無効とし、既存契約の有効期間を優先いたします。</v>
      </c>
    </row>
    <row r="60" spans="2:8" ht="26.4">
      <c r="B60" s="231" t="s">
        <v>999</v>
      </c>
      <c r="C60" s="231" t="str">
        <f>B60&amp;COUNTIF($B$41:B60,B60)</f>
        <v>WW6</v>
      </c>
      <c r="D60" s="232" t="s">
        <v>985</v>
      </c>
      <c r="E60" s="232" t="str">
        <f t="shared" si="0"/>
        <v>24</v>
      </c>
      <c r="F60" s="232" t="s">
        <v>1000</v>
      </c>
      <c r="G60" s="232"/>
      <c r="H60" s="222" t="str">
        <f t="shared" si="1"/>
        <v>現在「Sagasokka!」をご契約の場合、本申し込みの利用期間は無効とし、既存契約の有効期間を優先いたします。</v>
      </c>
    </row>
    <row r="61" spans="2:8">
      <c r="B61" s="229" t="s">
        <v>1002</v>
      </c>
      <c r="C61" s="229" t="str">
        <f>B61&amp;COUNTIF($B$41:B61,B61)</f>
        <v>WL1</v>
      </c>
      <c r="D61" s="230" t="s">
        <v>588</v>
      </c>
      <c r="E61" s="230" t="str">
        <f t="shared" si="0"/>
        <v/>
      </c>
      <c r="F61" s="230" t="s">
        <v>1003</v>
      </c>
      <c r="G61" s="230"/>
      <c r="H61" s="222" t="str">
        <f t="shared" si="1"/>
        <v/>
      </c>
    </row>
    <row r="62" spans="2:8">
      <c r="B62" s="229" t="s">
        <v>1002</v>
      </c>
      <c r="C62" s="229" t="str">
        <f>B62&amp;COUNTIF($B$41:B62,B62)</f>
        <v>WL2</v>
      </c>
      <c r="D62" s="230" t="s">
        <v>972</v>
      </c>
      <c r="E62" s="230" t="str">
        <f t="shared" si="0"/>
        <v/>
      </c>
      <c r="F62" s="230" t="s">
        <v>1003</v>
      </c>
      <c r="G62" s="230"/>
      <c r="H62" s="222" t="str">
        <f t="shared" si="1"/>
        <v/>
      </c>
    </row>
    <row r="63" spans="2:8">
      <c r="B63" s="229" t="s">
        <v>1002</v>
      </c>
      <c r="C63" s="229" t="str">
        <f>B63&amp;COUNTIF($B$41:B63,B63)</f>
        <v>WL3</v>
      </c>
      <c r="D63" s="230" t="s">
        <v>973</v>
      </c>
      <c r="E63" s="230" t="str">
        <f t="shared" si="0"/>
        <v/>
      </c>
      <c r="F63" s="230" t="s">
        <v>1003</v>
      </c>
      <c r="G63" s="230"/>
      <c r="H63" s="222" t="str">
        <f t="shared" si="1"/>
        <v/>
      </c>
    </row>
    <row r="64" spans="2:8" ht="26.4">
      <c r="B64" s="229" t="s">
        <v>1002</v>
      </c>
      <c r="C64" s="229" t="str">
        <f>B64&amp;COUNTIF($B$41:B64,B64)</f>
        <v>WL4</v>
      </c>
      <c r="D64" s="230" t="s">
        <v>978</v>
      </c>
      <c r="E64" s="230" t="str">
        <f t="shared" si="0"/>
        <v>24</v>
      </c>
      <c r="F64" s="230" t="s">
        <v>1003</v>
      </c>
      <c r="G64" s="230"/>
      <c r="H64"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65" spans="2:8" ht="26.4">
      <c r="B65" s="229" t="s">
        <v>1002</v>
      </c>
      <c r="C65" s="229" t="str">
        <f>B65&amp;COUNTIF($B$41:B65,B65)</f>
        <v>WL5</v>
      </c>
      <c r="D65" s="230" t="s">
        <v>1011</v>
      </c>
      <c r="E65" s="230" t="str">
        <f t="shared" si="0"/>
        <v>12</v>
      </c>
      <c r="F65" s="230" t="s">
        <v>1003</v>
      </c>
      <c r="G65" s="230"/>
      <c r="H65" s="222" t="str">
        <f t="shared" si="1"/>
        <v>現在「ブリタニカ・スクールエディション」または「ブリタニカ　クエスト＆サーチ」をご契約の場合、本申し込みの利用期間は無効とし、既存契約の有効期間を優先いたします。</v>
      </c>
    </row>
    <row r="66" spans="2:8" ht="26.4">
      <c r="B66" s="229" t="s">
        <v>1002</v>
      </c>
      <c r="C66" s="229" t="str">
        <f>B66&amp;COUNTIF($B$41:B66,B66)</f>
        <v>WL6</v>
      </c>
      <c r="D66" s="230" t="s">
        <v>985</v>
      </c>
      <c r="E66" s="230" t="str">
        <f t="shared" si="0"/>
        <v>24</v>
      </c>
      <c r="F66" s="230" t="s">
        <v>1003</v>
      </c>
      <c r="G66" s="230"/>
      <c r="H66" s="222" t="str">
        <f t="shared" si="1"/>
        <v>現在「Sagasokka!」をご契約の場合、本申し込みの利用期間は無効とし、既存契約の有効期間を優先いたします。</v>
      </c>
    </row>
    <row r="67" spans="2:8">
      <c r="B67" s="227" t="s">
        <v>1004</v>
      </c>
      <c r="C67" s="227" t="str">
        <f>B67&amp;COUNTIF($B$41:B67,B67)</f>
        <v>iW1</v>
      </c>
      <c r="D67" s="228" t="s">
        <v>588</v>
      </c>
      <c r="E67" s="228" t="str">
        <f t="shared" si="0"/>
        <v/>
      </c>
      <c r="F67" s="228" t="s">
        <v>1013</v>
      </c>
      <c r="G67" s="228"/>
      <c r="H67" s="222" t="str">
        <f t="shared" si="1"/>
        <v/>
      </c>
    </row>
    <row r="68" spans="2:8">
      <c r="B68" s="227" t="s">
        <v>1004</v>
      </c>
      <c r="C68" s="227" t="str">
        <f>B68&amp;COUNTIF($B$41:B68,B68)</f>
        <v>iW2</v>
      </c>
      <c r="D68" s="228" t="s">
        <v>972</v>
      </c>
      <c r="E68" s="228" t="str">
        <f t="shared" si="0"/>
        <v/>
      </c>
      <c r="F68" s="228" t="s">
        <v>1013</v>
      </c>
      <c r="G68" s="228"/>
      <c r="H68" s="222" t="str">
        <f t="shared" si="1"/>
        <v/>
      </c>
    </row>
    <row r="69" spans="2:8">
      <c r="B69" s="227" t="s">
        <v>1004</v>
      </c>
      <c r="C69" s="227" t="str">
        <f>B69&amp;COUNTIF($B$41:B69,B69)</f>
        <v>iW3</v>
      </c>
      <c r="D69" s="228" t="s">
        <v>973</v>
      </c>
      <c r="E69" s="228" t="str">
        <f t="shared" si="0"/>
        <v/>
      </c>
      <c r="F69" s="228" t="s">
        <v>1013</v>
      </c>
      <c r="G69" s="228"/>
      <c r="H69" s="222" t="str">
        <f t="shared" si="1"/>
        <v/>
      </c>
    </row>
    <row r="70" spans="2:8" ht="26.4">
      <c r="B70" s="227" t="s">
        <v>1004</v>
      </c>
      <c r="C70" s="227" t="str">
        <f>B70&amp;COUNTIF($B$41:B70,B70)</f>
        <v>iW4</v>
      </c>
      <c r="D70" s="228" t="s">
        <v>978</v>
      </c>
      <c r="E70" s="228" t="str">
        <f t="shared" si="0"/>
        <v>24</v>
      </c>
      <c r="F70" s="228" t="s">
        <v>1013</v>
      </c>
      <c r="G70" s="228"/>
      <c r="H70"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71" spans="2:8" ht="26.4">
      <c r="B71" s="227" t="s">
        <v>1004</v>
      </c>
      <c r="C71" s="227" t="str">
        <f>B71&amp;COUNTIF($B$41:B71,B71)</f>
        <v>iW5</v>
      </c>
      <c r="D71" s="228" t="s">
        <v>1011</v>
      </c>
      <c r="E71" s="228" t="str">
        <f t="shared" si="0"/>
        <v>12</v>
      </c>
      <c r="F71" s="228" t="s">
        <v>1013</v>
      </c>
      <c r="G71" s="228"/>
      <c r="H71" s="222" t="str">
        <f t="shared" si="1"/>
        <v>現在「ブリタニカ・スクールエディション」または「ブリタニカ　クエスト＆サーチ」をご契約の場合、本申し込みの利用期間は無効とし、既存契約の有効期間を優先いたします。</v>
      </c>
    </row>
    <row r="72" spans="2:8" ht="26.4">
      <c r="B72" s="227" t="s">
        <v>1004</v>
      </c>
      <c r="C72" s="227" t="str">
        <f>B72&amp;COUNTIF($B$41:B72,B72)</f>
        <v>iW6</v>
      </c>
      <c r="D72" s="228" t="s">
        <v>985</v>
      </c>
      <c r="E72" s="228" t="str">
        <f t="shared" si="0"/>
        <v>24</v>
      </c>
      <c r="F72" s="228" t="s">
        <v>1013</v>
      </c>
      <c r="G72" s="228"/>
      <c r="H72" s="222" t="str">
        <f t="shared" si="1"/>
        <v>現在「Sagasokka!」をご契約の場合、本申し込みの利用期間は無効とし、既存契約の有効期間を優先いたします。</v>
      </c>
    </row>
    <row r="73" spans="2:8">
      <c r="B73" s="231" t="s">
        <v>1007</v>
      </c>
      <c r="C73" s="231" t="str">
        <f>B73&amp;COUNTIF($B$41:B73,B73)</f>
        <v>iL1</v>
      </c>
      <c r="D73" s="232" t="s">
        <v>588</v>
      </c>
      <c r="E73" s="232" t="str">
        <f t="shared" si="0"/>
        <v/>
      </c>
      <c r="F73" s="232" t="s">
        <v>1014</v>
      </c>
      <c r="G73" s="232"/>
      <c r="H73" s="222" t="str">
        <f t="shared" si="1"/>
        <v/>
      </c>
    </row>
    <row r="74" spans="2:8">
      <c r="B74" s="231" t="s">
        <v>1007</v>
      </c>
      <c r="C74" s="231" t="str">
        <f>B74&amp;COUNTIF($B$41:B74,B74)</f>
        <v>iL2</v>
      </c>
      <c r="D74" s="232" t="s">
        <v>972</v>
      </c>
      <c r="E74" s="232" t="str">
        <f t="shared" si="0"/>
        <v/>
      </c>
      <c r="F74" s="232" t="s">
        <v>1014</v>
      </c>
      <c r="G74" s="232"/>
      <c r="H74" s="222" t="str">
        <f t="shared" si="1"/>
        <v/>
      </c>
    </row>
    <row r="75" spans="2:8">
      <c r="B75" s="231" t="s">
        <v>1007</v>
      </c>
      <c r="C75" s="231" t="str">
        <f>B75&amp;COUNTIF($B$41:B75,B75)</f>
        <v>iL3</v>
      </c>
      <c r="D75" s="232" t="s">
        <v>973</v>
      </c>
      <c r="E75" s="232" t="str">
        <f t="shared" si="0"/>
        <v/>
      </c>
      <c r="F75" s="232" t="s">
        <v>1014</v>
      </c>
      <c r="G75" s="232"/>
      <c r="H75" s="222" t="str">
        <f t="shared" si="1"/>
        <v/>
      </c>
    </row>
    <row r="76" spans="2:8">
      <c r="B76" s="231" t="s">
        <v>1007</v>
      </c>
      <c r="C76" s="231" t="str">
        <f>B76&amp;COUNTIF($B$41:B76,B76)</f>
        <v>iL4</v>
      </c>
      <c r="D76" s="232" t="s">
        <v>974</v>
      </c>
      <c r="E76" s="232" t="str">
        <f t="shared" si="0"/>
        <v>24</v>
      </c>
      <c r="F76" s="232" t="s">
        <v>1014</v>
      </c>
      <c r="G76" s="232"/>
      <c r="H76" s="222" t="str">
        <f t="shared" si="1"/>
        <v/>
      </c>
    </row>
    <row r="77" spans="2:8">
      <c r="B77" s="231" t="s">
        <v>1007</v>
      </c>
      <c r="C77" s="231" t="str">
        <f>B77&amp;COUNTIF($B$41:B77,B77)</f>
        <v>iL5</v>
      </c>
      <c r="D77" s="232" t="s">
        <v>1015</v>
      </c>
      <c r="E77" s="232" t="str">
        <f t="shared" si="0"/>
        <v>24</v>
      </c>
      <c r="F77" s="232" t="s">
        <v>1014</v>
      </c>
      <c r="G77" s="232"/>
      <c r="H77" s="222" t="str">
        <f t="shared" si="1"/>
        <v/>
      </c>
    </row>
    <row r="78" spans="2:8" ht="26.4">
      <c r="B78" s="231" t="s">
        <v>1007</v>
      </c>
      <c r="C78" s="231" t="str">
        <f>B78&amp;COUNTIF($B$41:B78,B78)</f>
        <v>iL6</v>
      </c>
      <c r="D78" s="232" t="s">
        <v>978</v>
      </c>
      <c r="E78" s="232" t="str">
        <f t="shared" si="0"/>
        <v>24</v>
      </c>
      <c r="F78" s="232" t="s">
        <v>1014</v>
      </c>
      <c r="G78" s="232"/>
      <c r="H78" s="222" t="str">
        <f t="shared" si="1"/>
        <v>現在「事例で学ぶNetモラル for まなびポケット」または「事例で学ぶNetモラル（eラーニング） for まなびポケット」をご契約の場合、本申し込みの利用期間は無効とし、既存契約の有効期間を優先いたします。</v>
      </c>
    </row>
    <row r="79" spans="2:8" ht="26.4">
      <c r="B79" s="231" t="s">
        <v>1007</v>
      </c>
      <c r="C79" s="231" t="str">
        <f>B79&amp;COUNTIF($B$41:B79,B79)</f>
        <v>iL7</v>
      </c>
      <c r="D79" s="232" t="s">
        <v>1011</v>
      </c>
      <c r="E79" s="232" t="str">
        <f t="shared" si="0"/>
        <v>12</v>
      </c>
      <c r="F79" s="232" t="s">
        <v>1014</v>
      </c>
      <c r="G79" s="232"/>
      <c r="H79" s="222" t="str">
        <f t="shared" si="1"/>
        <v>現在「ブリタニカ・スクールエディション」または「ブリタニカ　クエスト＆サーチ」をご契約の場合、本申し込みの利用期間は無効とし、既存契約の有効期間を優先いたします。</v>
      </c>
    </row>
    <row r="80" spans="2:8" ht="26.4">
      <c r="B80" s="233" t="s">
        <v>1007</v>
      </c>
      <c r="C80" s="263" t="str">
        <f>B80&amp;COUNTIF($B$41:B80,B80)</f>
        <v>iL8</v>
      </c>
      <c r="D80" s="233" t="s">
        <v>985</v>
      </c>
      <c r="E80" s="234" t="str">
        <f t="shared" si="0"/>
        <v>24</v>
      </c>
      <c r="F80" s="234" t="s">
        <v>1014</v>
      </c>
      <c r="G80" s="234"/>
      <c r="H80" s="264" t="str">
        <f t="shared" si="1"/>
        <v>現在「Sagasokka!」をご契約の場合、本申し込みの利用期間は無効とし、既存契約の有効期間を優先いたします。</v>
      </c>
    </row>
    <row r="84" spans="4:4">
      <c r="D84" s="235" t="s">
        <v>1016</v>
      </c>
    </row>
    <row r="85" spans="4:4">
      <c r="D85" s="7" t="s">
        <v>1017</v>
      </c>
    </row>
    <row r="86" spans="4:4">
      <c r="D86" s="13" t="s">
        <v>369</v>
      </c>
    </row>
    <row r="87" spans="4:4">
      <c r="D87" s="14" t="s">
        <v>1018</v>
      </c>
    </row>
    <row r="88" spans="4:4">
      <c r="D88" s="14" t="s">
        <v>1019</v>
      </c>
    </row>
    <row r="89" spans="4:4">
      <c r="D89" s="14" t="s">
        <v>1020</v>
      </c>
    </row>
    <row r="90" spans="4:4">
      <c r="D90" s="14" t="s">
        <v>1021</v>
      </c>
    </row>
    <row r="91" spans="4:4">
      <c r="D91" s="14" t="s">
        <v>1022</v>
      </c>
    </row>
    <row r="92" spans="4:4">
      <c r="D92" s="13" t="s">
        <v>1023</v>
      </c>
    </row>
    <row r="93" spans="4:4">
      <c r="D93" s="13" t="s">
        <v>1024</v>
      </c>
    </row>
  </sheetData>
  <autoFilter ref="C40:H79" xr:uid="{C733178F-E498-41BF-9DB5-0CF602742B0F}"/>
  <mergeCells count="6">
    <mergeCell ref="F13:G13"/>
    <mergeCell ref="F8:G8"/>
    <mergeCell ref="F9:G9"/>
    <mergeCell ref="F10:G10"/>
    <mergeCell ref="F11:G11"/>
    <mergeCell ref="F12:G12"/>
  </mergeCells>
  <phoneticPr fontId="14"/>
  <hyperlinks>
    <hyperlink ref="D2" r:id="rId1" xr:uid="{2DB65838-1B71-4846-BB5D-6DB77828AA0B}"/>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1AC85175F7DD14D9BE26703F5A29531" ma:contentTypeVersion="10" ma:contentTypeDescription="新しいドキュメントを作成します。" ma:contentTypeScope="" ma:versionID="040cbe87cc8b67cd553ee44689155525">
  <xsd:schema xmlns:xsd="http://www.w3.org/2001/XMLSchema" xmlns:xs="http://www.w3.org/2001/XMLSchema" xmlns:p="http://schemas.microsoft.com/office/2006/metadata/properties" xmlns:ns2="45ab01ea-eab2-4fb0-8ee2-eef89941c5ef" targetNamespace="http://schemas.microsoft.com/office/2006/metadata/properties" ma:root="true" ma:fieldsID="98a387f3975f231099d786859180ef53" ns2:_="">
    <xsd:import namespace="45ab01ea-eab2-4fb0-8ee2-eef89941c5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ab01ea-eab2-4fb0-8ee2-eef89941c5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0495dbf-c790-4553-8539-553daef38721"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5ab01ea-eab2-4fb0-8ee2-eef89941c5e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BD97ED-83BF-4817-8B24-7E9634FBCE13}">
  <ds:schemaRefs>
    <ds:schemaRef ds:uri="http://schemas.microsoft.com/sharepoint/v3/contenttype/forms"/>
  </ds:schemaRefs>
</ds:datastoreItem>
</file>

<file path=customXml/itemProps2.xml><?xml version="1.0" encoding="utf-8"?>
<ds:datastoreItem xmlns:ds="http://schemas.openxmlformats.org/officeDocument/2006/customXml" ds:itemID="{130A3693-12CF-4C73-85F3-518185572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ab01ea-eab2-4fb0-8ee2-eef89941c5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91CD79-AF21-483B-AC45-764A04C8D349}">
  <ds:schemaRefs>
    <ds:schemaRef ds:uri="http://schemas.microsoft.com/office/2006/metadata/properties"/>
    <ds:schemaRef ds:uri="http://purl.org/dc/terms/"/>
    <ds:schemaRef ds:uri="http://purl.org/dc/dcmitype/"/>
    <ds:schemaRef ds:uri="45ab01ea-eab2-4fb0-8ee2-eef89941c5ef"/>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Metadata/LabelInfo.xml><?xml version="1.0" encoding="utf-8"?>
<clbl:labelList xmlns:clbl="http://schemas.microsoft.com/office/2020/mipLabelMetadata">
  <clbl:label id="{32ea9713-c968-4858-9aa6-4bad09b07315}" enabled="1" method="Privileged" siteId="{6786d483-f51b-44bd-b40a-6fe409a5265e}" removed="0"/>
  <clbl:label id="{dbb4fa5d-3ac5-4415-967c-34900a0e1c6f}" enabled="1" method="Privileged" siteId="{a629ef32-67ba-47a6-8eb3-ec43935644f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80</vt:i4>
      </vt:variant>
    </vt:vector>
  </HeadingPairs>
  <TitlesOfParts>
    <vt:vector size="93" baseType="lpstr">
      <vt:lpstr>ご記入にあたって </vt:lpstr>
      <vt:lpstr>記入マニュアル</vt:lpstr>
      <vt:lpstr>申込書</vt:lpstr>
      <vt:lpstr>学校情報</vt:lpstr>
      <vt:lpstr>コンテンツ＆備考マスタ</vt:lpstr>
      <vt:lpstr>注意事項</vt:lpstr>
      <vt:lpstr>【別紙】GIGAスクールパック申し込み</vt:lpstr>
      <vt:lpstr>選択肢マスタ</vt:lpstr>
      <vt:lpstr>GIGAスクールパック（コンテンツ）</vt:lpstr>
      <vt:lpstr>GIGAスクールパック（端末種別）</vt:lpstr>
      <vt:lpstr>年月日</vt:lpstr>
      <vt:lpstr>【別紙】まなびポケット たんぽくん申し込み</vt:lpstr>
      <vt:lpstr>【別紙】教育委員会アカウント用メールアドレス設定</vt:lpstr>
      <vt:lpstr>_01</vt:lpstr>
      <vt:lpstr>_02</vt:lpstr>
      <vt:lpstr>_03</vt:lpstr>
      <vt:lpstr>_04</vt:lpstr>
      <vt:lpstr>_05</vt:lpstr>
      <vt:lpstr>_06</vt:lpstr>
      <vt:lpstr>_07</vt:lpstr>
      <vt:lpstr>_08</vt:lpstr>
      <vt:lpstr>_09</vt:lpstr>
      <vt:lpstr>_10</vt:lpstr>
      <vt:lpstr>_11</vt:lpstr>
      <vt:lpstr>_12</vt:lpstr>
      <vt:lpstr>_月▼</vt:lpstr>
      <vt:lpstr>▼プルダウンより選択してください</vt:lpstr>
      <vt:lpstr>▼プルダウンより選択してください▼プルダウンより選択してください</vt:lpstr>
      <vt:lpstr>AAR_心の健康観察</vt:lpstr>
      <vt:lpstr>AIAIモンキー</vt:lpstr>
      <vt:lpstr>BANSHOT</vt:lpstr>
      <vt:lpstr>Chromebook</vt:lpstr>
      <vt:lpstr>Chromebook_LTE</vt:lpstr>
      <vt:lpstr>Chromebook_Wifi</vt:lpstr>
      <vt:lpstr>eboard</vt:lpstr>
      <vt:lpstr>EEvideo</vt:lpstr>
      <vt:lpstr>English_Central</vt:lpstr>
      <vt:lpstr>GIGAワークブック</vt:lpstr>
      <vt:lpstr>Google</vt:lpstr>
      <vt:lpstr>iPad_LTE</vt:lpstr>
      <vt:lpstr>iPad_Wifi</vt:lpstr>
      <vt:lpstr>MEXCBT</vt:lpstr>
      <vt:lpstr>Microsoft_365</vt:lpstr>
      <vt:lpstr>MIMデジタル版</vt:lpstr>
      <vt:lpstr>navima</vt:lpstr>
      <vt:lpstr>NHK_for_School</vt:lpstr>
      <vt:lpstr>【別紙】GIGAスクールパック申し込み!Print_Area</vt:lpstr>
      <vt:lpstr>'【別紙】まなびポケット たんぽくん申し込み'!Print_Area</vt:lpstr>
      <vt:lpstr>【別紙】教育委員会アカウント用メールアドレス設定!Print_Area</vt:lpstr>
      <vt:lpstr>'ご記入にあたって '!Print_Area</vt:lpstr>
      <vt:lpstr>申込書!Print_Area</vt:lpstr>
      <vt:lpstr>学校情報!Print_Titles</vt:lpstr>
      <vt:lpstr>Sagasokka</vt:lpstr>
      <vt:lpstr>SKYMENU_Cloud_Professional_Edition</vt:lpstr>
      <vt:lpstr>Weblio_Study</vt:lpstr>
      <vt:lpstr>WEBQU</vt:lpstr>
      <vt:lpstr>Windows_LTE</vt:lpstr>
      <vt:lpstr>Windows_Wifi</vt:lpstr>
      <vt:lpstr>きょうしつでビスケット</vt:lpstr>
      <vt:lpstr>ゴールドフィンガー_スクール_キッズ</vt:lpstr>
      <vt:lpstr>コラボノートEX_for_まなびポケット</vt:lpstr>
      <vt:lpstr>すいスタ♪_for_まなびポケット</vt:lpstr>
      <vt:lpstr>スクールタクト</vt:lpstr>
      <vt:lpstr>すらら</vt:lpstr>
      <vt:lpstr>すららドリル</vt:lpstr>
      <vt:lpstr>デキタス</vt:lpstr>
      <vt:lpstr>ノウン</vt:lpstr>
      <vt:lpstr>ピクチャーキッズ_for_まなびポケット</vt:lpstr>
      <vt:lpstr>ブリタニカ・スクールエディション</vt:lpstr>
      <vt:lpstr>まなびスタンプ</vt:lpstr>
      <vt:lpstr>まなびスタンプ_プログラミング</vt:lpstr>
      <vt:lpstr>まなびポケット有償版ダッシュボード_プロ</vt:lpstr>
      <vt:lpstr>まなびポケット有償版ダッシュボード_ベーシック</vt:lpstr>
      <vt:lpstr>まなホーダイ</vt:lpstr>
      <vt:lpstr>ミライシード</vt:lpstr>
      <vt:lpstr>みんなの学習クラブfor_まなびポケット</vt:lpstr>
      <vt:lpstr>ラインズeライブラリ_for_まなびポケット</vt:lpstr>
      <vt:lpstr>ラインズeライブラリアドバンス_for_まなびポケット</vt:lpstr>
      <vt:lpstr>リアテンダント</vt:lpstr>
      <vt:lpstr>リーディングスキルテスト_2026年度版</vt:lpstr>
      <vt:lpstr>ロイロノート・スクール_リンクアイコン</vt:lpstr>
      <vt:lpstr>学研まんがひみつ文庫</vt:lpstr>
      <vt:lpstr>希望する研修期間</vt:lpstr>
      <vt:lpstr>事例で学ぶNetモラル_eラーニング_for_まなびポケット</vt:lpstr>
      <vt:lpstr>事例で学ぶNetモラル_for_まなびポケット</vt:lpstr>
      <vt:lpstr>辞書アプリDONGRI</vt:lpstr>
      <vt:lpstr>辞書教材サービスBrain</vt:lpstr>
      <vt:lpstr>心の健康観察</vt:lpstr>
      <vt:lpstr>多要素認証サービス</vt:lpstr>
      <vt:lpstr>端末種別</vt:lpstr>
      <vt:lpstr>虹色ボックス</vt:lpstr>
      <vt:lpstr>認証連携サービス</vt:lpstr>
      <vt:lpstr>防災学習ポータルサイト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まなびポケット申込書_20240422</dc:title>
  <dc:subject/>
  <dc:creator>熊坂　篤史</dc:creator>
  <cp:keywords/>
  <dc:description/>
  <cp:lastModifiedBy>Wakako Kataoka（片岡和歌子）</cp:lastModifiedBy>
  <cp:revision/>
  <cp:lastPrinted>2026-01-28T04:28:50Z</cp:lastPrinted>
  <dcterms:created xsi:type="dcterms:W3CDTF">2015-06-05T18:19:34Z</dcterms:created>
  <dcterms:modified xsi:type="dcterms:W3CDTF">2026-01-30T04:07:38Z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0x01010061AC85175F7DD14D9BE26703F5A29531</vt:lpwstr>
  </property>
  <property fmtid="{D5CDD505-2E9C-101B-9397-08002B2CF9AE}" pid="3" name="MediaServiceImageTags">
    <vt:lpwstr/>
  </property>
  <property fmtid="{D5CDD505-2E9C-101B-9397-08002B2CF9AE}" pid="4" name="MSIP_Label_dbb4fa5d-3ac5-4415-967c-34900a0e1c6f_Enabled">
    <vt:lpwstr>true</vt:lpwstr>
  </property>
  <property fmtid="{D5CDD505-2E9C-101B-9397-08002B2CF9AE}" pid="5" name="MSIP_Label_dbb4fa5d-3ac5-4415-967c-34900a0e1c6f_SetDate">
    <vt:lpwstr>2024-12-16T09:38:16Z</vt:lpwstr>
  </property>
  <property fmtid="{D5CDD505-2E9C-101B-9397-08002B2CF9AE}" pid="6" name="MSIP_Label_dbb4fa5d-3ac5-4415-967c-34900a0e1c6f_Method">
    <vt:lpwstr>Privileged</vt:lpwstr>
  </property>
  <property fmtid="{D5CDD505-2E9C-101B-9397-08002B2CF9AE}" pid="7" name="MSIP_Label_dbb4fa5d-3ac5-4415-967c-34900a0e1c6f_Name">
    <vt:lpwstr>dbb4fa5d-3ac5-4415-967c-34900a0e1c6f</vt:lpwstr>
  </property>
  <property fmtid="{D5CDD505-2E9C-101B-9397-08002B2CF9AE}" pid="8" name="MSIP_Label_dbb4fa5d-3ac5-4415-967c-34900a0e1c6f_SiteId">
    <vt:lpwstr>a629ef32-67ba-47a6-8eb3-ec43935644fc</vt:lpwstr>
  </property>
  <property fmtid="{D5CDD505-2E9C-101B-9397-08002B2CF9AE}" pid="9" name="MSIP_Label_dbb4fa5d-3ac5-4415-967c-34900a0e1c6f_ActionId">
    <vt:lpwstr>8bca3c8b-71d1-4a59-be3f-40b6da5a836c</vt:lpwstr>
  </property>
  <property fmtid="{D5CDD505-2E9C-101B-9397-08002B2CF9AE}" pid="10" name="MSIP_Label_dbb4fa5d-3ac5-4415-967c-34900a0e1c6f_ContentBits">
    <vt:lpwstr>0</vt:lpwstr>
  </property>
</Properties>
</file>